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mbi\Downloads\"/>
    </mc:Choice>
  </mc:AlternateContent>
  <xr:revisionPtr revIDLastSave="0" documentId="13_ncr:1_{09D0DD84-8F40-45A3-B66E-4559FF8D97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AMS Review" sheetId="11" r:id="rId2"/>
  </sheets>
  <externalReferences>
    <externalReference r:id="rId3"/>
  </externalReferences>
  <definedNames>
    <definedName name="_xlnm._FilterDatabase" localSheetId="1" hidden="1">'AMS Review'!$A$3:$VN$3</definedName>
    <definedName name="_xlnm._FilterDatabase" localSheetId="0" hidden="1">Main!$A$3:$WK$3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N5" i="11" l="1"/>
  <c r="VN6" i="11"/>
  <c r="VN7" i="11"/>
  <c r="VN16" i="11"/>
  <c r="VN8" i="11"/>
  <c r="VN23" i="11"/>
  <c r="VN9" i="11"/>
  <c r="VN13" i="11"/>
  <c r="VN10" i="11"/>
  <c r="VN12" i="11"/>
  <c r="VN118" i="11"/>
  <c r="VN178" i="11"/>
  <c r="VN179" i="11"/>
  <c r="VN180" i="11"/>
  <c r="VN181" i="11"/>
  <c r="VN182" i="11"/>
  <c r="VN17" i="11"/>
  <c r="VN15" i="11"/>
  <c r="VN41" i="11"/>
  <c r="VN25" i="11"/>
  <c r="VN35" i="11"/>
  <c r="VN24" i="11"/>
  <c r="VN21" i="11"/>
  <c r="VN20" i="11"/>
  <c r="VN26" i="11"/>
  <c r="VN11" i="11"/>
  <c r="VN19" i="11"/>
  <c r="VN42" i="11"/>
  <c r="VN30" i="11"/>
  <c r="VN32" i="11"/>
  <c r="VN27" i="11"/>
  <c r="VN48" i="11"/>
  <c r="VN31" i="11"/>
  <c r="VN18" i="11"/>
  <c r="VN40" i="11"/>
  <c r="VN46" i="11"/>
  <c r="VN36" i="11"/>
  <c r="VN66" i="11"/>
  <c r="VN56" i="11"/>
  <c r="VN57" i="11"/>
  <c r="VN43" i="11"/>
  <c r="VN47" i="11"/>
  <c r="VN39" i="11"/>
  <c r="VN14" i="11"/>
  <c r="VN58" i="11"/>
  <c r="VN53" i="11"/>
  <c r="VN74" i="11"/>
  <c r="VN37" i="11"/>
  <c r="VN73" i="11"/>
  <c r="VN50" i="11"/>
  <c r="VN52" i="11"/>
  <c r="VN29" i="11"/>
  <c r="VN34" i="11"/>
  <c r="VN28" i="11"/>
  <c r="VN55" i="11"/>
  <c r="VN51" i="11"/>
  <c r="VN44" i="11"/>
  <c r="VN80" i="11"/>
  <c r="VN81" i="11"/>
  <c r="VN71" i="11"/>
  <c r="VN59" i="11"/>
  <c r="VN82" i="11"/>
  <c r="VN54" i="11"/>
  <c r="VN60" i="11"/>
  <c r="VN75" i="11"/>
  <c r="VN67" i="11"/>
  <c r="VN92" i="11"/>
  <c r="VN83" i="11"/>
  <c r="VN77" i="11"/>
  <c r="VN96" i="11"/>
  <c r="VN69" i="11"/>
  <c r="VN85" i="11"/>
  <c r="VN76" i="11"/>
  <c r="VN84" i="11"/>
  <c r="VN65" i="11"/>
  <c r="VN64" i="11"/>
  <c r="VN49" i="11"/>
  <c r="VN61" i="11"/>
  <c r="VN91" i="11"/>
  <c r="VN139" i="11"/>
  <c r="VN88" i="11"/>
  <c r="VN68" i="11"/>
  <c r="VN79" i="11"/>
  <c r="VN87" i="11"/>
  <c r="VN63" i="11"/>
  <c r="VN93" i="11"/>
  <c r="VN101" i="11"/>
  <c r="VN72" i="11"/>
  <c r="VN103" i="11"/>
  <c r="VN99" i="11"/>
  <c r="VN107" i="11"/>
  <c r="VN108" i="11"/>
  <c r="VN111" i="11"/>
  <c r="VN38" i="11"/>
  <c r="VN97" i="11"/>
  <c r="VN113" i="11"/>
  <c r="VN104" i="11"/>
  <c r="VN109" i="11"/>
  <c r="VN112" i="11"/>
  <c r="VN120" i="11"/>
  <c r="VN126" i="11"/>
  <c r="VN130" i="11"/>
  <c r="VN128" i="11"/>
  <c r="VN131" i="11"/>
  <c r="VN102" i="11"/>
  <c r="VN144" i="11"/>
  <c r="VN146" i="11"/>
  <c r="VN106" i="11"/>
  <c r="VN153" i="11"/>
  <c r="VN134" i="11"/>
  <c r="VN140" i="11"/>
  <c r="VN94" i="11"/>
  <c r="VN150" i="11"/>
  <c r="VN148" i="11"/>
  <c r="VN149" i="11"/>
  <c r="VN138" i="11"/>
  <c r="VN135" i="11"/>
  <c r="VN95" i="11"/>
  <c r="VN98" i="11"/>
  <c r="VN105" i="11"/>
  <c r="VN151" i="11"/>
  <c r="VN89" i="11"/>
  <c r="VN142" i="11"/>
  <c r="VN152" i="11"/>
  <c r="VN22" i="11"/>
  <c r="VN100" i="11"/>
  <c r="VN33" i="11"/>
  <c r="VN116" i="11"/>
  <c r="VN114" i="11"/>
  <c r="VN125" i="11"/>
  <c r="VN123" i="11"/>
  <c r="VN121" i="11"/>
  <c r="VN115" i="11"/>
  <c r="VN183" i="11"/>
  <c r="VN119" i="11"/>
  <c r="VN145" i="11"/>
  <c r="VN133" i="11"/>
  <c r="VN136" i="11"/>
  <c r="VN184" i="11"/>
  <c r="VN127" i="11"/>
  <c r="VN141" i="11"/>
  <c r="VN147" i="11"/>
  <c r="VN132" i="11"/>
  <c r="VN137" i="11"/>
  <c r="VN143" i="11"/>
  <c r="VN122" i="11"/>
  <c r="VN124" i="11"/>
  <c r="VN117" i="11"/>
  <c r="VN129" i="11"/>
  <c r="VN110" i="11"/>
  <c r="VN70" i="11"/>
  <c r="VN163" i="11"/>
  <c r="VN185" i="11"/>
  <c r="VN154" i="11"/>
  <c r="VN156" i="11"/>
  <c r="VN90" i="11"/>
  <c r="VN157" i="11"/>
  <c r="VN158" i="11"/>
  <c r="VN159" i="11"/>
  <c r="VN186" i="11"/>
  <c r="VN164" i="11"/>
  <c r="VN160" i="11"/>
  <c r="VN161" i="11"/>
  <c r="VN172" i="11"/>
  <c r="VN169" i="11"/>
  <c r="VN165" i="11"/>
  <c r="VN162" i="11"/>
  <c r="VN166" i="11"/>
  <c r="VN173" i="11"/>
  <c r="VN168" i="11"/>
  <c r="VN167" i="11"/>
  <c r="VN170" i="11"/>
  <c r="VN171" i="11"/>
  <c r="VN174" i="11"/>
  <c r="VN175" i="11"/>
  <c r="VN45" i="11"/>
  <c r="VN62" i="11"/>
  <c r="VN187" i="11"/>
  <c r="VN188" i="11"/>
  <c r="VN176" i="11"/>
  <c r="VN177" i="11"/>
  <c r="VN86" i="11"/>
  <c r="VN78" i="11"/>
  <c r="VN189" i="11"/>
  <c r="VN155" i="11"/>
  <c r="VN190" i="11"/>
  <c r="VN191" i="11"/>
  <c r="VN192" i="11"/>
  <c r="VN193" i="11"/>
  <c r="VN194" i="11"/>
  <c r="VN195" i="11"/>
  <c r="VN196" i="11"/>
  <c r="VN197" i="11"/>
  <c r="VN198" i="11"/>
  <c r="VN199" i="11"/>
  <c r="VN200" i="11"/>
  <c r="VN201" i="11"/>
  <c r="VN202" i="11"/>
  <c r="VN203" i="11"/>
  <c r="VN204" i="11"/>
  <c r="VN205" i="11"/>
  <c r="VN206" i="11"/>
  <c r="VN207" i="11"/>
  <c r="VN208" i="11"/>
  <c r="VN209" i="11"/>
  <c r="VN210" i="11"/>
  <c r="VN211" i="11"/>
  <c r="VN212" i="11"/>
  <c r="VN213" i="11"/>
  <c r="VN214" i="11"/>
  <c r="VE5" i="11"/>
  <c r="VF5" i="11"/>
  <c r="VG5" i="11"/>
  <c r="VH5" i="11"/>
  <c r="VI5" i="11"/>
  <c r="VJ5" i="11"/>
  <c r="VE6" i="11"/>
  <c r="VF6" i="11"/>
  <c r="VG6" i="11"/>
  <c r="VH6" i="11"/>
  <c r="VI6" i="11"/>
  <c r="VJ6" i="11"/>
  <c r="VE7" i="11"/>
  <c r="VF7" i="11"/>
  <c r="VG7" i="11"/>
  <c r="VH7" i="11"/>
  <c r="VI7" i="11"/>
  <c r="VJ7" i="11"/>
  <c r="VE16" i="11"/>
  <c r="VF16" i="11"/>
  <c r="VG16" i="11"/>
  <c r="VH16" i="11"/>
  <c r="VI16" i="11"/>
  <c r="VJ16" i="11"/>
  <c r="VE8" i="11"/>
  <c r="VF8" i="11"/>
  <c r="VG8" i="11"/>
  <c r="VH8" i="11"/>
  <c r="VI8" i="11"/>
  <c r="VJ8" i="11"/>
  <c r="VE23" i="11"/>
  <c r="VF23" i="11"/>
  <c r="VG23" i="11"/>
  <c r="VH23" i="11"/>
  <c r="VI23" i="11"/>
  <c r="VJ23" i="11"/>
  <c r="VE9" i="11"/>
  <c r="VF9" i="11"/>
  <c r="VG9" i="11"/>
  <c r="VH9" i="11"/>
  <c r="VI9" i="11"/>
  <c r="VJ9" i="11"/>
  <c r="VE13" i="11"/>
  <c r="VF13" i="11"/>
  <c r="VG13" i="11"/>
  <c r="VH13" i="11"/>
  <c r="VI13" i="11"/>
  <c r="VJ13" i="11"/>
  <c r="VE10" i="11"/>
  <c r="VF10" i="11"/>
  <c r="VG10" i="11"/>
  <c r="VH10" i="11"/>
  <c r="VI10" i="11"/>
  <c r="VJ10" i="11"/>
  <c r="VE12" i="11"/>
  <c r="VF12" i="11"/>
  <c r="VG12" i="11"/>
  <c r="VH12" i="11"/>
  <c r="VI12" i="11"/>
  <c r="VJ12" i="11"/>
  <c r="VE118" i="11"/>
  <c r="VF118" i="11"/>
  <c r="VG118" i="11"/>
  <c r="VH118" i="11"/>
  <c r="VI118" i="11"/>
  <c r="VJ118" i="11"/>
  <c r="VE178" i="11"/>
  <c r="VF178" i="11"/>
  <c r="VG178" i="11"/>
  <c r="VH178" i="11"/>
  <c r="VI178" i="11"/>
  <c r="VJ178" i="11"/>
  <c r="VE179" i="11"/>
  <c r="VF179" i="11"/>
  <c r="VG179" i="11"/>
  <c r="VH179" i="11"/>
  <c r="VI179" i="11"/>
  <c r="VJ179" i="11"/>
  <c r="VE180" i="11"/>
  <c r="VF180" i="11"/>
  <c r="VG180" i="11"/>
  <c r="VH180" i="11"/>
  <c r="VI180" i="11"/>
  <c r="VJ180" i="11"/>
  <c r="VK180" i="11" s="1"/>
  <c r="VL180" i="11" s="1"/>
  <c r="VE181" i="11"/>
  <c r="VF181" i="11"/>
  <c r="VG181" i="11"/>
  <c r="VH181" i="11"/>
  <c r="VI181" i="11"/>
  <c r="VJ181" i="11"/>
  <c r="VE182" i="11"/>
  <c r="VF182" i="11"/>
  <c r="VG182" i="11"/>
  <c r="VH182" i="11"/>
  <c r="VI182" i="11"/>
  <c r="VJ182" i="11"/>
  <c r="VK182" i="11" s="1"/>
  <c r="VL182" i="11" s="1"/>
  <c r="VE17" i="11"/>
  <c r="VF17" i="11"/>
  <c r="VG17" i="11"/>
  <c r="VH17" i="11"/>
  <c r="VI17" i="11"/>
  <c r="VJ17" i="11"/>
  <c r="VE15" i="11"/>
  <c r="VF15" i="11"/>
  <c r="VG15" i="11"/>
  <c r="VH15" i="11"/>
  <c r="VI15" i="11"/>
  <c r="VJ15" i="11"/>
  <c r="VE41" i="11"/>
  <c r="VF41" i="11"/>
  <c r="VG41" i="11"/>
  <c r="VH41" i="11"/>
  <c r="VI41" i="11"/>
  <c r="VJ41" i="11"/>
  <c r="VE25" i="11"/>
  <c r="VF25" i="11"/>
  <c r="VG25" i="11"/>
  <c r="VH25" i="11"/>
  <c r="VI25" i="11"/>
  <c r="VJ25" i="11"/>
  <c r="VE35" i="11"/>
  <c r="VF35" i="11"/>
  <c r="VG35" i="11"/>
  <c r="VH35" i="11"/>
  <c r="VI35" i="11"/>
  <c r="VJ35" i="11"/>
  <c r="VE24" i="11"/>
  <c r="VF24" i="11"/>
  <c r="VG24" i="11"/>
  <c r="VH24" i="11"/>
  <c r="VI24" i="11"/>
  <c r="VJ24" i="11"/>
  <c r="VE21" i="11"/>
  <c r="VF21" i="11"/>
  <c r="VG21" i="11"/>
  <c r="VH21" i="11"/>
  <c r="VI21" i="11"/>
  <c r="VJ21" i="11"/>
  <c r="VE20" i="11"/>
  <c r="VF20" i="11"/>
  <c r="VG20" i="11"/>
  <c r="VH20" i="11"/>
  <c r="VI20" i="11"/>
  <c r="VJ20" i="11"/>
  <c r="VE26" i="11"/>
  <c r="VF26" i="11"/>
  <c r="VG26" i="11"/>
  <c r="VH26" i="11"/>
  <c r="VI26" i="11"/>
  <c r="VJ26" i="11"/>
  <c r="VE11" i="11"/>
  <c r="VF11" i="11"/>
  <c r="VG11" i="11"/>
  <c r="VH11" i="11"/>
  <c r="VI11" i="11"/>
  <c r="VJ11" i="11"/>
  <c r="VE19" i="11"/>
  <c r="VF19" i="11"/>
  <c r="VG19" i="11"/>
  <c r="VH19" i="11"/>
  <c r="VI19" i="11"/>
  <c r="VJ19" i="11"/>
  <c r="VE42" i="11"/>
  <c r="VF42" i="11"/>
  <c r="VG42" i="11"/>
  <c r="VH42" i="11"/>
  <c r="VI42" i="11"/>
  <c r="VJ42" i="11"/>
  <c r="VE30" i="11"/>
  <c r="VF30" i="11"/>
  <c r="VG30" i="11"/>
  <c r="VH30" i="11"/>
  <c r="VI30" i="11"/>
  <c r="VJ30" i="11"/>
  <c r="VE32" i="11"/>
  <c r="VF32" i="11"/>
  <c r="VG32" i="11"/>
  <c r="VH32" i="11"/>
  <c r="VI32" i="11"/>
  <c r="VJ32" i="11"/>
  <c r="VE27" i="11"/>
  <c r="VF27" i="11"/>
  <c r="VG27" i="11"/>
  <c r="VH27" i="11"/>
  <c r="VI27" i="11"/>
  <c r="VJ27" i="11"/>
  <c r="VE48" i="11"/>
  <c r="VF48" i="11"/>
  <c r="VG48" i="11"/>
  <c r="VH48" i="11"/>
  <c r="VI48" i="11"/>
  <c r="VJ48" i="11"/>
  <c r="VE31" i="11"/>
  <c r="VF31" i="11"/>
  <c r="VG31" i="11"/>
  <c r="VH31" i="11"/>
  <c r="VI31" i="11"/>
  <c r="VJ31" i="11"/>
  <c r="VE18" i="11"/>
  <c r="VF18" i="11"/>
  <c r="VG18" i="11"/>
  <c r="VH18" i="11"/>
  <c r="VI18" i="11"/>
  <c r="VJ18" i="11"/>
  <c r="VE40" i="11"/>
  <c r="VF40" i="11"/>
  <c r="VG40" i="11"/>
  <c r="VH40" i="11"/>
  <c r="VI40" i="11"/>
  <c r="VJ40" i="11"/>
  <c r="VE46" i="11"/>
  <c r="VF46" i="11"/>
  <c r="VG46" i="11"/>
  <c r="VH46" i="11"/>
  <c r="VI46" i="11"/>
  <c r="VJ46" i="11"/>
  <c r="VE36" i="11"/>
  <c r="VF36" i="11"/>
  <c r="VG36" i="11"/>
  <c r="VH36" i="11"/>
  <c r="VI36" i="11"/>
  <c r="VJ36" i="11"/>
  <c r="VE66" i="11"/>
  <c r="VF66" i="11"/>
  <c r="VG66" i="11"/>
  <c r="VH66" i="11"/>
  <c r="VI66" i="11"/>
  <c r="VJ66" i="11"/>
  <c r="VE56" i="11"/>
  <c r="VF56" i="11"/>
  <c r="VG56" i="11"/>
  <c r="VH56" i="11"/>
  <c r="VI56" i="11"/>
  <c r="VJ56" i="11"/>
  <c r="VE57" i="11"/>
  <c r="VF57" i="11"/>
  <c r="VG57" i="11"/>
  <c r="VH57" i="11"/>
  <c r="VI57" i="11"/>
  <c r="VJ57" i="11"/>
  <c r="VE43" i="11"/>
  <c r="VF43" i="11"/>
  <c r="VG43" i="11"/>
  <c r="VH43" i="11"/>
  <c r="VI43" i="11"/>
  <c r="VJ43" i="11"/>
  <c r="VE47" i="11"/>
  <c r="VF47" i="11"/>
  <c r="VG47" i="11"/>
  <c r="VH47" i="11"/>
  <c r="VI47" i="11"/>
  <c r="VJ47" i="11"/>
  <c r="VE39" i="11"/>
  <c r="VF39" i="11"/>
  <c r="VG39" i="11"/>
  <c r="VH39" i="11"/>
  <c r="VI39" i="11"/>
  <c r="VJ39" i="11"/>
  <c r="VE14" i="11"/>
  <c r="VF14" i="11"/>
  <c r="VG14" i="11"/>
  <c r="VH14" i="11"/>
  <c r="VI14" i="11"/>
  <c r="VJ14" i="11"/>
  <c r="VE58" i="11"/>
  <c r="VF58" i="11"/>
  <c r="VG58" i="11"/>
  <c r="VH58" i="11"/>
  <c r="VI58" i="11"/>
  <c r="VJ58" i="11"/>
  <c r="VE53" i="11"/>
  <c r="VF53" i="11"/>
  <c r="VG53" i="11"/>
  <c r="VH53" i="11"/>
  <c r="VI53" i="11"/>
  <c r="VJ53" i="11"/>
  <c r="VE74" i="11"/>
  <c r="VF74" i="11"/>
  <c r="VG74" i="11"/>
  <c r="VH74" i="11"/>
  <c r="VI74" i="11"/>
  <c r="VJ74" i="11"/>
  <c r="VE37" i="11"/>
  <c r="VF37" i="11"/>
  <c r="VG37" i="11"/>
  <c r="VH37" i="11"/>
  <c r="VI37" i="11"/>
  <c r="VJ37" i="11"/>
  <c r="VE73" i="11"/>
  <c r="VF73" i="11"/>
  <c r="VG73" i="11"/>
  <c r="VH73" i="11"/>
  <c r="VI73" i="11"/>
  <c r="VJ73" i="11"/>
  <c r="VE50" i="11"/>
  <c r="VF50" i="11"/>
  <c r="VG50" i="11"/>
  <c r="VH50" i="11"/>
  <c r="VI50" i="11"/>
  <c r="VJ50" i="11"/>
  <c r="VE52" i="11"/>
  <c r="VF52" i="11"/>
  <c r="VG52" i="11"/>
  <c r="VH52" i="11"/>
  <c r="VI52" i="11"/>
  <c r="VJ52" i="11"/>
  <c r="VE29" i="11"/>
  <c r="VF29" i="11"/>
  <c r="VG29" i="11"/>
  <c r="VH29" i="11"/>
  <c r="VI29" i="11"/>
  <c r="VJ29" i="11"/>
  <c r="VE34" i="11"/>
  <c r="VF34" i="11"/>
  <c r="VG34" i="11"/>
  <c r="VH34" i="11"/>
  <c r="VI34" i="11"/>
  <c r="VJ34" i="11"/>
  <c r="VE28" i="11"/>
  <c r="VF28" i="11"/>
  <c r="VG28" i="11"/>
  <c r="VH28" i="11"/>
  <c r="VI28" i="11"/>
  <c r="VJ28" i="11"/>
  <c r="VE55" i="11"/>
  <c r="VF55" i="11"/>
  <c r="VG55" i="11"/>
  <c r="VH55" i="11"/>
  <c r="VI55" i="11"/>
  <c r="VJ55" i="11"/>
  <c r="VE51" i="11"/>
  <c r="VF51" i="11"/>
  <c r="VG51" i="11"/>
  <c r="VH51" i="11"/>
  <c r="VI51" i="11"/>
  <c r="VJ51" i="11"/>
  <c r="VE44" i="11"/>
  <c r="VF44" i="11"/>
  <c r="VG44" i="11"/>
  <c r="VH44" i="11"/>
  <c r="VI44" i="11"/>
  <c r="VJ44" i="11"/>
  <c r="VE80" i="11"/>
  <c r="VF80" i="11"/>
  <c r="VG80" i="11"/>
  <c r="VH80" i="11"/>
  <c r="VI80" i="11"/>
  <c r="VJ80" i="11"/>
  <c r="VE81" i="11"/>
  <c r="VF81" i="11"/>
  <c r="VG81" i="11"/>
  <c r="VH81" i="11"/>
  <c r="VI81" i="11"/>
  <c r="VJ81" i="11"/>
  <c r="VE71" i="11"/>
  <c r="VF71" i="11"/>
  <c r="VG71" i="11"/>
  <c r="VH71" i="11"/>
  <c r="VI71" i="11"/>
  <c r="VJ71" i="11"/>
  <c r="VE59" i="11"/>
  <c r="VF59" i="11"/>
  <c r="VG59" i="11"/>
  <c r="VH59" i="11"/>
  <c r="VI59" i="11"/>
  <c r="VJ59" i="11"/>
  <c r="VE82" i="11"/>
  <c r="VF82" i="11"/>
  <c r="VG82" i="11"/>
  <c r="VH82" i="11"/>
  <c r="VI82" i="11"/>
  <c r="VJ82" i="11"/>
  <c r="VE54" i="11"/>
  <c r="VF54" i="11"/>
  <c r="VG54" i="11"/>
  <c r="VH54" i="11"/>
  <c r="VI54" i="11"/>
  <c r="VJ54" i="11"/>
  <c r="VE60" i="11"/>
  <c r="VF60" i="11"/>
  <c r="VG60" i="11"/>
  <c r="VH60" i="11"/>
  <c r="VI60" i="11"/>
  <c r="VJ60" i="11"/>
  <c r="VE75" i="11"/>
  <c r="VF75" i="11"/>
  <c r="VG75" i="11"/>
  <c r="VH75" i="11"/>
  <c r="VI75" i="11"/>
  <c r="VJ75" i="11"/>
  <c r="VE67" i="11"/>
  <c r="VF67" i="11"/>
  <c r="VG67" i="11"/>
  <c r="VH67" i="11"/>
  <c r="VI67" i="11"/>
  <c r="VJ67" i="11"/>
  <c r="VE92" i="11"/>
  <c r="VF92" i="11"/>
  <c r="VG92" i="11"/>
  <c r="VH92" i="11"/>
  <c r="VI92" i="11"/>
  <c r="VJ92" i="11"/>
  <c r="VE83" i="11"/>
  <c r="VF83" i="11"/>
  <c r="VG83" i="11"/>
  <c r="VH83" i="11"/>
  <c r="VI83" i="11"/>
  <c r="VJ83" i="11"/>
  <c r="VE77" i="11"/>
  <c r="VF77" i="11"/>
  <c r="VG77" i="11"/>
  <c r="VH77" i="11"/>
  <c r="VI77" i="11"/>
  <c r="VJ77" i="11"/>
  <c r="VE96" i="11"/>
  <c r="VF96" i="11"/>
  <c r="VG96" i="11"/>
  <c r="VH96" i="11"/>
  <c r="VI96" i="11"/>
  <c r="VJ96" i="11"/>
  <c r="VE69" i="11"/>
  <c r="VF69" i="11"/>
  <c r="VG69" i="11"/>
  <c r="VH69" i="11"/>
  <c r="VI69" i="11"/>
  <c r="VJ69" i="11"/>
  <c r="VE85" i="11"/>
  <c r="VF85" i="11"/>
  <c r="VG85" i="11"/>
  <c r="VH85" i="11"/>
  <c r="VI85" i="11"/>
  <c r="VJ85" i="11"/>
  <c r="VE76" i="11"/>
  <c r="VF76" i="11"/>
  <c r="VG76" i="11"/>
  <c r="VH76" i="11"/>
  <c r="VI76" i="11"/>
  <c r="VJ76" i="11"/>
  <c r="VE84" i="11"/>
  <c r="VF84" i="11"/>
  <c r="VG84" i="11"/>
  <c r="VH84" i="11"/>
  <c r="VI84" i="11"/>
  <c r="VJ84" i="11"/>
  <c r="VE65" i="11"/>
  <c r="VF65" i="11"/>
  <c r="VG65" i="11"/>
  <c r="VH65" i="11"/>
  <c r="VI65" i="11"/>
  <c r="VJ65" i="11"/>
  <c r="VE64" i="11"/>
  <c r="VF64" i="11"/>
  <c r="VG64" i="11"/>
  <c r="VH64" i="11"/>
  <c r="VI64" i="11"/>
  <c r="VJ64" i="11"/>
  <c r="VE49" i="11"/>
  <c r="VF49" i="11"/>
  <c r="VG49" i="11"/>
  <c r="VH49" i="11"/>
  <c r="VI49" i="11"/>
  <c r="VJ49" i="11"/>
  <c r="VE61" i="11"/>
  <c r="VF61" i="11"/>
  <c r="VG61" i="11"/>
  <c r="VH61" i="11"/>
  <c r="VI61" i="11"/>
  <c r="VJ61" i="11"/>
  <c r="VE91" i="11"/>
  <c r="VF91" i="11"/>
  <c r="VG91" i="11"/>
  <c r="VH91" i="11"/>
  <c r="VI91" i="11"/>
  <c r="VJ91" i="11"/>
  <c r="VE139" i="11"/>
  <c r="VF139" i="11"/>
  <c r="VG139" i="11"/>
  <c r="VH139" i="11"/>
  <c r="VI139" i="11"/>
  <c r="VJ139" i="11"/>
  <c r="VE88" i="11"/>
  <c r="VF88" i="11"/>
  <c r="VG88" i="11"/>
  <c r="VH88" i="11"/>
  <c r="VI88" i="11"/>
  <c r="VJ88" i="11"/>
  <c r="VE68" i="11"/>
  <c r="VF68" i="11"/>
  <c r="VG68" i="11"/>
  <c r="VH68" i="11"/>
  <c r="VI68" i="11"/>
  <c r="VJ68" i="11"/>
  <c r="VE79" i="11"/>
  <c r="VF79" i="11"/>
  <c r="VG79" i="11"/>
  <c r="VH79" i="11"/>
  <c r="VI79" i="11"/>
  <c r="VJ79" i="11"/>
  <c r="VE87" i="11"/>
  <c r="VF87" i="11"/>
  <c r="VG87" i="11"/>
  <c r="VH87" i="11"/>
  <c r="VI87" i="11"/>
  <c r="VJ87" i="11"/>
  <c r="VE63" i="11"/>
  <c r="VF63" i="11"/>
  <c r="VG63" i="11"/>
  <c r="VH63" i="11"/>
  <c r="VI63" i="11"/>
  <c r="VJ63" i="11"/>
  <c r="VE93" i="11"/>
  <c r="VF93" i="11"/>
  <c r="VG93" i="11"/>
  <c r="VH93" i="11"/>
  <c r="VI93" i="11"/>
  <c r="VJ93" i="11"/>
  <c r="VE101" i="11"/>
  <c r="VF101" i="11"/>
  <c r="VG101" i="11"/>
  <c r="VH101" i="11"/>
  <c r="VI101" i="11"/>
  <c r="VJ101" i="11"/>
  <c r="VE72" i="11"/>
  <c r="VF72" i="11"/>
  <c r="VG72" i="11"/>
  <c r="VH72" i="11"/>
  <c r="VI72" i="11"/>
  <c r="VJ72" i="11"/>
  <c r="VE103" i="11"/>
  <c r="VF103" i="11"/>
  <c r="VG103" i="11"/>
  <c r="VH103" i="11"/>
  <c r="VI103" i="11"/>
  <c r="VJ103" i="11"/>
  <c r="VE99" i="11"/>
  <c r="VF99" i="11"/>
  <c r="VG99" i="11"/>
  <c r="VH99" i="11"/>
  <c r="VI99" i="11"/>
  <c r="VJ99" i="11"/>
  <c r="VE107" i="11"/>
  <c r="VF107" i="11"/>
  <c r="VG107" i="11"/>
  <c r="VH107" i="11"/>
  <c r="VI107" i="11"/>
  <c r="VJ107" i="11"/>
  <c r="VE108" i="11"/>
  <c r="VF108" i="11"/>
  <c r="VG108" i="11"/>
  <c r="VH108" i="11"/>
  <c r="VI108" i="11"/>
  <c r="VJ108" i="11"/>
  <c r="VE111" i="11"/>
  <c r="VF111" i="11"/>
  <c r="VG111" i="11"/>
  <c r="VH111" i="11"/>
  <c r="VI111" i="11"/>
  <c r="VJ111" i="11"/>
  <c r="VE38" i="11"/>
  <c r="VF38" i="11"/>
  <c r="VG38" i="11"/>
  <c r="VH38" i="11"/>
  <c r="VI38" i="11"/>
  <c r="VJ38" i="11"/>
  <c r="VE97" i="11"/>
  <c r="VF97" i="11"/>
  <c r="VG97" i="11"/>
  <c r="VH97" i="11"/>
  <c r="VI97" i="11"/>
  <c r="VJ97" i="11"/>
  <c r="VE113" i="11"/>
  <c r="VF113" i="11"/>
  <c r="VG113" i="11"/>
  <c r="VH113" i="11"/>
  <c r="VI113" i="11"/>
  <c r="VJ113" i="11"/>
  <c r="VE104" i="11"/>
  <c r="VF104" i="11"/>
  <c r="VG104" i="11"/>
  <c r="VH104" i="11"/>
  <c r="VI104" i="11"/>
  <c r="VJ104" i="11"/>
  <c r="VE109" i="11"/>
  <c r="VF109" i="11"/>
  <c r="VG109" i="11"/>
  <c r="VH109" i="11"/>
  <c r="VI109" i="11"/>
  <c r="VJ109" i="11"/>
  <c r="VE112" i="11"/>
  <c r="VF112" i="11"/>
  <c r="VG112" i="11"/>
  <c r="VH112" i="11"/>
  <c r="VI112" i="11"/>
  <c r="VJ112" i="11"/>
  <c r="VE120" i="11"/>
  <c r="VF120" i="11"/>
  <c r="VG120" i="11"/>
  <c r="VH120" i="11"/>
  <c r="VI120" i="11"/>
  <c r="VJ120" i="11"/>
  <c r="VE126" i="11"/>
  <c r="VF126" i="11"/>
  <c r="VG126" i="11"/>
  <c r="VH126" i="11"/>
  <c r="VI126" i="11"/>
  <c r="VJ126" i="11"/>
  <c r="VE130" i="11"/>
  <c r="VF130" i="11"/>
  <c r="VG130" i="11"/>
  <c r="VH130" i="11"/>
  <c r="VI130" i="11"/>
  <c r="VJ130" i="11"/>
  <c r="VE128" i="11"/>
  <c r="VF128" i="11"/>
  <c r="VG128" i="11"/>
  <c r="VH128" i="11"/>
  <c r="VI128" i="11"/>
  <c r="VJ128" i="11"/>
  <c r="VE131" i="11"/>
  <c r="VF131" i="11"/>
  <c r="VG131" i="11"/>
  <c r="VH131" i="11"/>
  <c r="VI131" i="11"/>
  <c r="VJ131" i="11"/>
  <c r="VE102" i="11"/>
  <c r="VF102" i="11"/>
  <c r="VG102" i="11"/>
  <c r="VH102" i="11"/>
  <c r="VI102" i="11"/>
  <c r="VJ102" i="11"/>
  <c r="VE144" i="11"/>
  <c r="VF144" i="11"/>
  <c r="VG144" i="11"/>
  <c r="VH144" i="11"/>
  <c r="VI144" i="11"/>
  <c r="VJ144" i="11"/>
  <c r="VE146" i="11"/>
  <c r="VF146" i="11"/>
  <c r="VG146" i="11"/>
  <c r="VH146" i="11"/>
  <c r="VI146" i="11"/>
  <c r="VJ146" i="11"/>
  <c r="VE106" i="11"/>
  <c r="VF106" i="11"/>
  <c r="VG106" i="11"/>
  <c r="VH106" i="11"/>
  <c r="VI106" i="11"/>
  <c r="VJ106" i="11"/>
  <c r="VE153" i="11"/>
  <c r="VF153" i="11"/>
  <c r="VG153" i="11"/>
  <c r="VH153" i="11"/>
  <c r="VI153" i="11"/>
  <c r="VJ153" i="11"/>
  <c r="VE134" i="11"/>
  <c r="VF134" i="11"/>
  <c r="VG134" i="11"/>
  <c r="VH134" i="11"/>
  <c r="VI134" i="11"/>
  <c r="VJ134" i="11"/>
  <c r="VE140" i="11"/>
  <c r="VF140" i="11"/>
  <c r="VG140" i="11"/>
  <c r="VH140" i="11"/>
  <c r="VI140" i="11"/>
  <c r="VJ140" i="11"/>
  <c r="VE94" i="11"/>
  <c r="VF94" i="11"/>
  <c r="VG94" i="11"/>
  <c r="VH94" i="11"/>
  <c r="VI94" i="11"/>
  <c r="VJ94" i="11"/>
  <c r="VE150" i="11"/>
  <c r="VF150" i="11"/>
  <c r="VG150" i="11"/>
  <c r="VH150" i="11"/>
  <c r="VI150" i="11"/>
  <c r="VJ150" i="11"/>
  <c r="VE148" i="11"/>
  <c r="VF148" i="11"/>
  <c r="VG148" i="11"/>
  <c r="VH148" i="11"/>
  <c r="VI148" i="11"/>
  <c r="VJ148" i="11"/>
  <c r="VE149" i="11"/>
  <c r="VF149" i="11"/>
  <c r="VG149" i="11"/>
  <c r="VH149" i="11"/>
  <c r="VI149" i="11"/>
  <c r="VJ149" i="11"/>
  <c r="VE138" i="11"/>
  <c r="VF138" i="11"/>
  <c r="VG138" i="11"/>
  <c r="VH138" i="11"/>
  <c r="VI138" i="11"/>
  <c r="VJ138" i="11"/>
  <c r="VE135" i="11"/>
  <c r="VF135" i="11"/>
  <c r="VG135" i="11"/>
  <c r="VH135" i="11"/>
  <c r="VI135" i="11"/>
  <c r="VJ135" i="11"/>
  <c r="VE95" i="11"/>
  <c r="VF95" i="11"/>
  <c r="VG95" i="11"/>
  <c r="VH95" i="11"/>
  <c r="VI95" i="11"/>
  <c r="VJ95" i="11"/>
  <c r="VE98" i="11"/>
  <c r="VF98" i="11"/>
  <c r="VG98" i="11"/>
  <c r="VH98" i="11"/>
  <c r="VI98" i="11"/>
  <c r="VJ98" i="11"/>
  <c r="VE105" i="11"/>
  <c r="VF105" i="11"/>
  <c r="VG105" i="11"/>
  <c r="VH105" i="11"/>
  <c r="VI105" i="11"/>
  <c r="VJ105" i="11"/>
  <c r="VE151" i="11"/>
  <c r="VF151" i="11"/>
  <c r="VG151" i="11"/>
  <c r="VH151" i="11"/>
  <c r="VI151" i="11"/>
  <c r="VJ151" i="11"/>
  <c r="VE89" i="11"/>
  <c r="VF89" i="11"/>
  <c r="VG89" i="11"/>
  <c r="VH89" i="11"/>
  <c r="VI89" i="11"/>
  <c r="VJ89" i="11"/>
  <c r="VE142" i="11"/>
  <c r="VF142" i="11"/>
  <c r="VG142" i="11"/>
  <c r="VH142" i="11"/>
  <c r="VI142" i="11"/>
  <c r="VJ142" i="11"/>
  <c r="VE152" i="11"/>
  <c r="VF152" i="11"/>
  <c r="VG152" i="11"/>
  <c r="VH152" i="11"/>
  <c r="VI152" i="11"/>
  <c r="VJ152" i="11"/>
  <c r="VE22" i="11"/>
  <c r="VF22" i="11"/>
  <c r="VG22" i="11"/>
  <c r="VH22" i="11"/>
  <c r="VI22" i="11"/>
  <c r="VJ22" i="11"/>
  <c r="VE100" i="11"/>
  <c r="VF100" i="11"/>
  <c r="VG100" i="11"/>
  <c r="VH100" i="11"/>
  <c r="VI100" i="11"/>
  <c r="VJ100" i="11"/>
  <c r="VE33" i="11"/>
  <c r="VF33" i="11"/>
  <c r="VG33" i="11"/>
  <c r="VH33" i="11"/>
  <c r="VI33" i="11"/>
  <c r="VJ33" i="11"/>
  <c r="VE116" i="11"/>
  <c r="VF116" i="11"/>
  <c r="VG116" i="11"/>
  <c r="VH116" i="11"/>
  <c r="VI116" i="11"/>
  <c r="VJ116" i="11"/>
  <c r="VE114" i="11"/>
  <c r="VF114" i="11"/>
  <c r="VG114" i="11"/>
  <c r="VH114" i="11"/>
  <c r="VI114" i="11"/>
  <c r="VJ114" i="11"/>
  <c r="VE125" i="11"/>
  <c r="VF125" i="11"/>
  <c r="VG125" i="11"/>
  <c r="VH125" i="11"/>
  <c r="VI125" i="11"/>
  <c r="VJ125" i="11"/>
  <c r="VE123" i="11"/>
  <c r="VF123" i="11"/>
  <c r="VG123" i="11"/>
  <c r="VH123" i="11"/>
  <c r="VI123" i="11"/>
  <c r="VJ123" i="11"/>
  <c r="VE121" i="11"/>
  <c r="VF121" i="11"/>
  <c r="VG121" i="11"/>
  <c r="VH121" i="11"/>
  <c r="VI121" i="11"/>
  <c r="VJ121" i="11"/>
  <c r="VE115" i="11"/>
  <c r="VF115" i="11"/>
  <c r="VG115" i="11"/>
  <c r="VH115" i="11"/>
  <c r="VI115" i="11"/>
  <c r="VJ115" i="11"/>
  <c r="VE183" i="11"/>
  <c r="VF183" i="11"/>
  <c r="VG183" i="11"/>
  <c r="VH183" i="11"/>
  <c r="VI183" i="11"/>
  <c r="VJ183" i="11"/>
  <c r="VE119" i="11"/>
  <c r="VF119" i="11"/>
  <c r="VG119" i="11"/>
  <c r="VH119" i="11"/>
  <c r="VI119" i="11"/>
  <c r="VJ119" i="11"/>
  <c r="VE145" i="11"/>
  <c r="VF145" i="11"/>
  <c r="VG145" i="11"/>
  <c r="VH145" i="11"/>
  <c r="VI145" i="11"/>
  <c r="VJ145" i="11"/>
  <c r="VE133" i="11"/>
  <c r="VF133" i="11"/>
  <c r="VG133" i="11"/>
  <c r="VH133" i="11"/>
  <c r="VI133" i="11"/>
  <c r="VJ133" i="11"/>
  <c r="VE136" i="11"/>
  <c r="VF136" i="11"/>
  <c r="VG136" i="11"/>
  <c r="VH136" i="11"/>
  <c r="VI136" i="11"/>
  <c r="VJ136" i="11"/>
  <c r="VE184" i="11"/>
  <c r="VF184" i="11"/>
  <c r="VG184" i="11"/>
  <c r="VH184" i="11"/>
  <c r="VI184" i="11"/>
  <c r="VJ184" i="11"/>
  <c r="VE127" i="11"/>
  <c r="VF127" i="11"/>
  <c r="VG127" i="11"/>
  <c r="VH127" i="11"/>
  <c r="VI127" i="11"/>
  <c r="VJ127" i="11"/>
  <c r="VE141" i="11"/>
  <c r="VF141" i="11"/>
  <c r="VG141" i="11"/>
  <c r="VH141" i="11"/>
  <c r="VI141" i="11"/>
  <c r="VJ141" i="11"/>
  <c r="VE147" i="11"/>
  <c r="VF147" i="11"/>
  <c r="VG147" i="11"/>
  <c r="VH147" i="11"/>
  <c r="VI147" i="11"/>
  <c r="VJ147" i="11"/>
  <c r="VE132" i="11"/>
  <c r="VF132" i="11"/>
  <c r="VG132" i="11"/>
  <c r="VH132" i="11"/>
  <c r="VI132" i="11"/>
  <c r="VJ132" i="11"/>
  <c r="VE137" i="11"/>
  <c r="VF137" i="11"/>
  <c r="VG137" i="11"/>
  <c r="VH137" i="11"/>
  <c r="VI137" i="11"/>
  <c r="VJ137" i="11"/>
  <c r="VE143" i="11"/>
  <c r="VF143" i="11"/>
  <c r="VG143" i="11"/>
  <c r="VH143" i="11"/>
  <c r="VI143" i="11"/>
  <c r="VJ143" i="11"/>
  <c r="VE122" i="11"/>
  <c r="VF122" i="11"/>
  <c r="VG122" i="11"/>
  <c r="VH122" i="11"/>
  <c r="VI122" i="11"/>
  <c r="VJ122" i="11"/>
  <c r="VE124" i="11"/>
  <c r="VF124" i="11"/>
  <c r="VG124" i="11"/>
  <c r="VH124" i="11"/>
  <c r="VI124" i="11"/>
  <c r="VJ124" i="11"/>
  <c r="VE117" i="11"/>
  <c r="VF117" i="11"/>
  <c r="VG117" i="11"/>
  <c r="VH117" i="11"/>
  <c r="VI117" i="11"/>
  <c r="VJ117" i="11"/>
  <c r="VE129" i="11"/>
  <c r="VF129" i="11"/>
  <c r="VG129" i="11"/>
  <c r="VH129" i="11"/>
  <c r="VI129" i="11"/>
  <c r="VJ129" i="11"/>
  <c r="VE110" i="11"/>
  <c r="VF110" i="11"/>
  <c r="VG110" i="11"/>
  <c r="VH110" i="11"/>
  <c r="VI110" i="11"/>
  <c r="VJ110" i="11"/>
  <c r="VE70" i="11"/>
  <c r="VF70" i="11"/>
  <c r="VG70" i="11"/>
  <c r="VH70" i="11"/>
  <c r="VI70" i="11"/>
  <c r="VJ70" i="11"/>
  <c r="VE163" i="11"/>
  <c r="VF163" i="11"/>
  <c r="VG163" i="11"/>
  <c r="VH163" i="11"/>
  <c r="VI163" i="11"/>
  <c r="VJ163" i="11"/>
  <c r="VE185" i="11"/>
  <c r="VF185" i="11"/>
  <c r="VG185" i="11"/>
  <c r="VH185" i="11"/>
  <c r="VI185" i="11"/>
  <c r="VJ185" i="11"/>
  <c r="VE154" i="11"/>
  <c r="VF154" i="11"/>
  <c r="VG154" i="11"/>
  <c r="VH154" i="11"/>
  <c r="VI154" i="11"/>
  <c r="VJ154" i="11"/>
  <c r="VE156" i="11"/>
  <c r="VF156" i="11"/>
  <c r="VG156" i="11"/>
  <c r="VH156" i="11"/>
  <c r="VI156" i="11"/>
  <c r="VJ156" i="11"/>
  <c r="VE90" i="11"/>
  <c r="VF90" i="11"/>
  <c r="VG90" i="11"/>
  <c r="VH90" i="11"/>
  <c r="VI90" i="11"/>
  <c r="VJ90" i="11"/>
  <c r="VE157" i="11"/>
  <c r="VF157" i="11"/>
  <c r="VG157" i="11"/>
  <c r="VH157" i="11"/>
  <c r="VI157" i="11"/>
  <c r="VJ157" i="11"/>
  <c r="VE158" i="11"/>
  <c r="VF158" i="11"/>
  <c r="VG158" i="11"/>
  <c r="VH158" i="11"/>
  <c r="VI158" i="11"/>
  <c r="VJ158" i="11"/>
  <c r="VE159" i="11"/>
  <c r="VF159" i="11"/>
  <c r="VG159" i="11"/>
  <c r="VH159" i="11"/>
  <c r="VI159" i="11"/>
  <c r="VJ159" i="11"/>
  <c r="VE186" i="11"/>
  <c r="VF186" i="11"/>
  <c r="VG186" i="11"/>
  <c r="VH186" i="11"/>
  <c r="VI186" i="11"/>
  <c r="VJ186" i="11"/>
  <c r="VE164" i="11"/>
  <c r="VF164" i="11"/>
  <c r="VG164" i="11"/>
  <c r="VH164" i="11"/>
  <c r="VI164" i="11"/>
  <c r="VJ164" i="11"/>
  <c r="VE160" i="11"/>
  <c r="VF160" i="11"/>
  <c r="VG160" i="11"/>
  <c r="VH160" i="11"/>
  <c r="VI160" i="11"/>
  <c r="VJ160" i="11"/>
  <c r="VE161" i="11"/>
  <c r="VF161" i="11"/>
  <c r="VG161" i="11"/>
  <c r="VH161" i="11"/>
  <c r="VI161" i="11"/>
  <c r="VJ161" i="11"/>
  <c r="VE172" i="11"/>
  <c r="VF172" i="11"/>
  <c r="VG172" i="11"/>
  <c r="VH172" i="11"/>
  <c r="VI172" i="11"/>
  <c r="VJ172" i="11"/>
  <c r="VE169" i="11"/>
  <c r="VF169" i="11"/>
  <c r="VG169" i="11"/>
  <c r="VH169" i="11"/>
  <c r="VI169" i="11"/>
  <c r="VJ169" i="11"/>
  <c r="VE165" i="11"/>
  <c r="VF165" i="11"/>
  <c r="VG165" i="11"/>
  <c r="VH165" i="11"/>
  <c r="VI165" i="11"/>
  <c r="VJ165" i="11"/>
  <c r="VE162" i="11"/>
  <c r="VF162" i="11"/>
  <c r="VG162" i="11"/>
  <c r="VH162" i="11"/>
  <c r="VI162" i="11"/>
  <c r="VJ162" i="11"/>
  <c r="VE166" i="11"/>
  <c r="VF166" i="11"/>
  <c r="VG166" i="11"/>
  <c r="VH166" i="11"/>
  <c r="VI166" i="11"/>
  <c r="VJ166" i="11"/>
  <c r="VE173" i="11"/>
  <c r="VF173" i="11"/>
  <c r="VG173" i="11"/>
  <c r="VH173" i="11"/>
  <c r="VI173" i="11"/>
  <c r="VJ173" i="11"/>
  <c r="VE168" i="11"/>
  <c r="VF168" i="11"/>
  <c r="VG168" i="11"/>
  <c r="VH168" i="11"/>
  <c r="VI168" i="11"/>
  <c r="VJ168" i="11"/>
  <c r="VE167" i="11"/>
  <c r="VF167" i="11"/>
  <c r="VG167" i="11"/>
  <c r="VH167" i="11"/>
  <c r="VI167" i="11"/>
  <c r="VJ167" i="11"/>
  <c r="VE170" i="11"/>
  <c r="VF170" i="11"/>
  <c r="VG170" i="11"/>
  <c r="VH170" i="11"/>
  <c r="VI170" i="11"/>
  <c r="VJ170" i="11"/>
  <c r="VE171" i="11"/>
  <c r="VF171" i="11"/>
  <c r="VG171" i="11"/>
  <c r="VH171" i="11"/>
  <c r="VI171" i="11"/>
  <c r="VJ171" i="11"/>
  <c r="VE174" i="11"/>
  <c r="VF174" i="11"/>
  <c r="VG174" i="11"/>
  <c r="VH174" i="11"/>
  <c r="VI174" i="11"/>
  <c r="VJ174" i="11"/>
  <c r="VE175" i="11"/>
  <c r="VF175" i="11"/>
  <c r="VG175" i="11"/>
  <c r="VH175" i="11"/>
  <c r="VI175" i="11"/>
  <c r="VJ175" i="11"/>
  <c r="VE45" i="11"/>
  <c r="VF45" i="11"/>
  <c r="VG45" i="11"/>
  <c r="VH45" i="11"/>
  <c r="VI45" i="11"/>
  <c r="VJ45" i="11"/>
  <c r="VE62" i="11"/>
  <c r="VF62" i="11"/>
  <c r="VG62" i="11"/>
  <c r="VH62" i="11"/>
  <c r="VI62" i="11"/>
  <c r="VJ62" i="11"/>
  <c r="VE187" i="11"/>
  <c r="VF187" i="11"/>
  <c r="VG187" i="11"/>
  <c r="VH187" i="11"/>
  <c r="VI187" i="11"/>
  <c r="VJ187" i="11"/>
  <c r="VE188" i="11"/>
  <c r="VF188" i="11"/>
  <c r="VG188" i="11"/>
  <c r="VH188" i="11"/>
  <c r="VI188" i="11"/>
  <c r="VJ188" i="11"/>
  <c r="VE176" i="11"/>
  <c r="VF176" i="11"/>
  <c r="VG176" i="11"/>
  <c r="VH176" i="11"/>
  <c r="VI176" i="11"/>
  <c r="VJ176" i="11"/>
  <c r="VE177" i="11"/>
  <c r="VF177" i="11"/>
  <c r="VG177" i="11"/>
  <c r="VH177" i="11"/>
  <c r="VI177" i="11"/>
  <c r="VJ177" i="11"/>
  <c r="VE86" i="11"/>
  <c r="VF86" i="11"/>
  <c r="VG86" i="11"/>
  <c r="VH86" i="11"/>
  <c r="VI86" i="11"/>
  <c r="VJ86" i="11"/>
  <c r="VE78" i="11"/>
  <c r="VF78" i="11"/>
  <c r="VG78" i="11"/>
  <c r="VH78" i="11"/>
  <c r="VI78" i="11"/>
  <c r="VJ78" i="11"/>
  <c r="VE189" i="11"/>
  <c r="VF189" i="11"/>
  <c r="VG189" i="11"/>
  <c r="VH189" i="11"/>
  <c r="VI189" i="11"/>
  <c r="VJ189" i="11"/>
  <c r="VE155" i="11"/>
  <c r="VF155" i="11"/>
  <c r="VG155" i="11"/>
  <c r="VH155" i="11"/>
  <c r="VI155" i="11"/>
  <c r="VJ155" i="11"/>
  <c r="VE190" i="11"/>
  <c r="VF190" i="11"/>
  <c r="VG190" i="11"/>
  <c r="VH190" i="11"/>
  <c r="VI190" i="11"/>
  <c r="VJ190" i="11"/>
  <c r="VE191" i="11"/>
  <c r="VF191" i="11"/>
  <c r="VG191" i="11"/>
  <c r="VH191" i="11"/>
  <c r="VI191" i="11"/>
  <c r="VJ191" i="11"/>
  <c r="VE192" i="11"/>
  <c r="VF192" i="11"/>
  <c r="VG192" i="11"/>
  <c r="VH192" i="11"/>
  <c r="VI192" i="11"/>
  <c r="VJ192" i="11"/>
  <c r="VE193" i="11"/>
  <c r="VF193" i="11"/>
  <c r="VG193" i="11"/>
  <c r="VH193" i="11"/>
  <c r="VI193" i="11"/>
  <c r="VJ193" i="11"/>
  <c r="VE194" i="11"/>
  <c r="VF194" i="11"/>
  <c r="VG194" i="11"/>
  <c r="VH194" i="11"/>
  <c r="VI194" i="11"/>
  <c r="VJ194" i="11"/>
  <c r="VE195" i="11"/>
  <c r="VF195" i="11"/>
  <c r="VG195" i="11"/>
  <c r="VH195" i="11"/>
  <c r="VI195" i="11"/>
  <c r="VJ195" i="11"/>
  <c r="VE196" i="11"/>
  <c r="VF196" i="11"/>
  <c r="VG196" i="11"/>
  <c r="VH196" i="11"/>
  <c r="VI196" i="11"/>
  <c r="VJ196" i="11"/>
  <c r="VE197" i="11"/>
  <c r="VF197" i="11"/>
  <c r="VG197" i="11"/>
  <c r="VH197" i="11"/>
  <c r="VI197" i="11"/>
  <c r="VJ197" i="11"/>
  <c r="VE198" i="11"/>
  <c r="VF198" i="11"/>
  <c r="VG198" i="11"/>
  <c r="VH198" i="11"/>
  <c r="VI198" i="11"/>
  <c r="VJ198" i="11"/>
  <c r="VE199" i="11"/>
  <c r="VF199" i="11"/>
  <c r="VG199" i="11"/>
  <c r="VH199" i="11"/>
  <c r="VI199" i="11"/>
  <c r="VJ199" i="11"/>
  <c r="VE200" i="11"/>
  <c r="VF200" i="11"/>
  <c r="VG200" i="11"/>
  <c r="VH200" i="11"/>
  <c r="VI200" i="11"/>
  <c r="VJ200" i="11"/>
  <c r="VE201" i="11"/>
  <c r="VF201" i="11"/>
  <c r="VG201" i="11"/>
  <c r="VH201" i="11"/>
  <c r="VI201" i="11"/>
  <c r="VJ201" i="11"/>
  <c r="VE202" i="11"/>
  <c r="VF202" i="11"/>
  <c r="VG202" i="11"/>
  <c r="VH202" i="11"/>
  <c r="VI202" i="11"/>
  <c r="VJ202" i="11"/>
  <c r="VE203" i="11"/>
  <c r="VF203" i="11"/>
  <c r="VG203" i="11"/>
  <c r="VH203" i="11"/>
  <c r="VI203" i="11"/>
  <c r="VJ203" i="11"/>
  <c r="VE204" i="11"/>
  <c r="VF204" i="11"/>
  <c r="VG204" i="11"/>
  <c r="VH204" i="11"/>
  <c r="VI204" i="11"/>
  <c r="VJ204" i="11"/>
  <c r="VE205" i="11"/>
  <c r="VF205" i="11"/>
  <c r="VG205" i="11"/>
  <c r="VH205" i="11"/>
  <c r="VI205" i="11"/>
  <c r="VJ205" i="11"/>
  <c r="VE206" i="11"/>
  <c r="VF206" i="11"/>
  <c r="VG206" i="11"/>
  <c r="VH206" i="11"/>
  <c r="VI206" i="11"/>
  <c r="VJ206" i="11"/>
  <c r="VE207" i="11"/>
  <c r="VF207" i="11"/>
  <c r="VG207" i="11"/>
  <c r="VH207" i="11"/>
  <c r="VI207" i="11"/>
  <c r="VJ207" i="11"/>
  <c r="VE208" i="11"/>
  <c r="VF208" i="11"/>
  <c r="VG208" i="11"/>
  <c r="VH208" i="11"/>
  <c r="VI208" i="11"/>
  <c r="VJ208" i="11"/>
  <c r="VE209" i="11"/>
  <c r="VF209" i="11"/>
  <c r="VG209" i="11"/>
  <c r="VH209" i="11"/>
  <c r="VI209" i="11"/>
  <c r="VJ209" i="11"/>
  <c r="VE210" i="11"/>
  <c r="VF210" i="11"/>
  <c r="VG210" i="11"/>
  <c r="VH210" i="11"/>
  <c r="VI210" i="11"/>
  <c r="VJ210" i="11"/>
  <c r="VE211" i="11"/>
  <c r="VF211" i="11"/>
  <c r="VG211" i="11"/>
  <c r="VH211" i="11"/>
  <c r="VI211" i="11"/>
  <c r="VJ211" i="11"/>
  <c r="VE212" i="11"/>
  <c r="VF212" i="11"/>
  <c r="VG212" i="11"/>
  <c r="VH212" i="11"/>
  <c r="VI212" i="11"/>
  <c r="VJ212" i="11"/>
  <c r="VE213" i="11"/>
  <c r="VF213" i="11"/>
  <c r="VG213" i="11"/>
  <c r="VH213" i="11"/>
  <c r="VI213" i="11"/>
  <c r="VJ213" i="11"/>
  <c r="VE214" i="11"/>
  <c r="VF214" i="11"/>
  <c r="VG214" i="11"/>
  <c r="VH214" i="11"/>
  <c r="VI214" i="11"/>
  <c r="VJ214" i="11"/>
  <c r="VN4" i="11"/>
  <c r="VJ4" i="11"/>
  <c r="VI4" i="11"/>
  <c r="VH4" i="11"/>
  <c r="VG4" i="11"/>
  <c r="VF4" i="11"/>
  <c r="VE4" i="11"/>
  <c r="UR178" i="11"/>
  <c r="US178" i="11"/>
  <c r="UT178" i="11"/>
  <c r="UZ178" i="11"/>
  <c r="VA178" i="11"/>
  <c r="VB178" i="11"/>
  <c r="VK178" i="11"/>
  <c r="VL178" i="11" s="1"/>
  <c r="UR179" i="11"/>
  <c r="US179" i="11"/>
  <c r="UT179" i="11"/>
  <c r="UZ179" i="11"/>
  <c r="VA179" i="11"/>
  <c r="VB179" i="11"/>
  <c r="UR180" i="11"/>
  <c r="US180" i="11"/>
  <c r="UT180" i="11"/>
  <c r="UZ180" i="11"/>
  <c r="VA180" i="11"/>
  <c r="VB180" i="11"/>
  <c r="UR181" i="11"/>
  <c r="US181" i="11"/>
  <c r="UT181" i="11"/>
  <c r="UZ181" i="11"/>
  <c r="VA181" i="11"/>
  <c r="VB181" i="11"/>
  <c r="UR182" i="11"/>
  <c r="US182" i="11"/>
  <c r="UT182" i="11"/>
  <c r="UZ182" i="11"/>
  <c r="VA182" i="11"/>
  <c r="VB182" i="11"/>
  <c r="VB118" i="11"/>
  <c r="VA118" i="11"/>
  <c r="UZ118" i="11"/>
  <c r="UT118" i="11"/>
  <c r="US118" i="11"/>
  <c r="UR118" i="11"/>
  <c r="UK118" i="11"/>
  <c r="UK178" i="11"/>
  <c r="UK179" i="11"/>
  <c r="UK180" i="11"/>
  <c r="UK181" i="11"/>
  <c r="UK182" i="11"/>
  <c r="UK17" i="11"/>
  <c r="WF137" i="1"/>
  <c r="WG137" i="1" s="1"/>
  <c r="WE129" i="1"/>
  <c r="WF138" i="1"/>
  <c r="WG138" i="1" s="1"/>
  <c r="WE135" i="1"/>
  <c r="WC119" i="1"/>
  <c r="WC129" i="1"/>
  <c r="WC135" i="1"/>
  <c r="WA118" i="1"/>
  <c r="WF119" i="1"/>
  <c r="WG119" i="1" s="1"/>
  <c r="WA129" i="1"/>
  <c r="WA135" i="1"/>
  <c r="VW119" i="1"/>
  <c r="VW137" i="1"/>
  <c r="VW138" i="1"/>
  <c r="VW135" i="1"/>
  <c r="VU119" i="1"/>
  <c r="VU129" i="1"/>
  <c r="WF118" i="1"/>
  <c r="WG118" i="1" s="1"/>
  <c r="VS119" i="1"/>
  <c r="VS137" i="1"/>
  <c r="VS129" i="1"/>
  <c r="VS118" i="1"/>
  <c r="VU118" i="1"/>
  <c r="VW118" i="1"/>
  <c r="VY118" i="1"/>
  <c r="WC118" i="1"/>
  <c r="WE118" i="1"/>
  <c r="WI118" i="1"/>
  <c r="WK118" i="1"/>
  <c r="VY119" i="1"/>
  <c r="WA119" i="1"/>
  <c r="WE119" i="1"/>
  <c r="WI119" i="1"/>
  <c r="WK119" i="1"/>
  <c r="VU137" i="1"/>
  <c r="VY137" i="1"/>
  <c r="WA137" i="1"/>
  <c r="WC137" i="1"/>
  <c r="WE137" i="1"/>
  <c r="WI137" i="1"/>
  <c r="WK137" i="1"/>
  <c r="VW129" i="1"/>
  <c r="VY129" i="1"/>
  <c r="WI129" i="1"/>
  <c r="WK129" i="1"/>
  <c r="VY138" i="1"/>
  <c r="WI138" i="1"/>
  <c r="WK138" i="1"/>
  <c r="VS135" i="1"/>
  <c r="VY135" i="1"/>
  <c r="WI135" i="1"/>
  <c r="WK135" i="1"/>
  <c r="VE118" i="1"/>
  <c r="VM118" i="1" s="1"/>
  <c r="VF118" i="1"/>
  <c r="VG118" i="1" s="1"/>
  <c r="VN118" i="1"/>
  <c r="VO118" i="1"/>
  <c r="VP118" i="1"/>
  <c r="VQ118" i="1"/>
  <c r="VE119" i="1"/>
  <c r="VM119" i="1" s="1"/>
  <c r="VF119" i="1"/>
  <c r="VG119" i="1" s="1"/>
  <c r="VN119" i="1"/>
  <c r="VO119" i="1"/>
  <c r="VP119" i="1"/>
  <c r="VQ119" i="1"/>
  <c r="VE137" i="1"/>
  <c r="VM137" i="1" s="1"/>
  <c r="VF137" i="1"/>
  <c r="VG137" i="1"/>
  <c r="VN137" i="1"/>
  <c r="VO137" i="1"/>
  <c r="VP137" i="1"/>
  <c r="VQ137" i="1"/>
  <c r="VE129" i="1"/>
  <c r="VM129" i="1" s="1"/>
  <c r="VF129" i="1"/>
  <c r="VG129" i="1"/>
  <c r="VN129" i="1"/>
  <c r="VO129" i="1"/>
  <c r="VP129" i="1"/>
  <c r="VQ129" i="1"/>
  <c r="VE138" i="1"/>
  <c r="VM138" i="1" s="1"/>
  <c r="VF138" i="1"/>
  <c r="VG138" i="1"/>
  <c r="VN138" i="1"/>
  <c r="VO138" i="1"/>
  <c r="VP138" i="1"/>
  <c r="VQ138" i="1"/>
  <c r="VE135" i="1"/>
  <c r="VM135" i="1" s="1"/>
  <c r="VF135" i="1"/>
  <c r="VG135" i="1" s="1"/>
  <c r="VN135" i="1"/>
  <c r="VO135" i="1"/>
  <c r="VP135" i="1"/>
  <c r="VQ135" i="1"/>
  <c r="IW118" i="1"/>
  <c r="NA118" i="1"/>
  <c r="OL118" i="1"/>
  <c r="PW118" i="1"/>
  <c r="RH118" i="1"/>
  <c r="SS118" i="1"/>
  <c r="UD118" i="1"/>
  <c r="UK5" i="11"/>
  <c r="UK6" i="11"/>
  <c r="UK7" i="11"/>
  <c r="UK16" i="11"/>
  <c r="UK8" i="11"/>
  <c r="UK23" i="11"/>
  <c r="UK9" i="11"/>
  <c r="UK13" i="11"/>
  <c r="UK10" i="11"/>
  <c r="UK12" i="11"/>
  <c r="UK15" i="11"/>
  <c r="UK41" i="11"/>
  <c r="UK25" i="11"/>
  <c r="UK35" i="11"/>
  <c r="UK24" i="11"/>
  <c r="UK21" i="11"/>
  <c r="UK20" i="11"/>
  <c r="UK26" i="11"/>
  <c r="UK11" i="11"/>
  <c r="UK19" i="11"/>
  <c r="UK42" i="11"/>
  <c r="UK30" i="11"/>
  <c r="UK32" i="11"/>
  <c r="UK27" i="11"/>
  <c r="UK48" i="11"/>
  <c r="UK31" i="11"/>
  <c r="UK18" i="11"/>
  <c r="UK40" i="11"/>
  <c r="UK46" i="11"/>
  <c r="UK36" i="11"/>
  <c r="UK66" i="11"/>
  <c r="UK56" i="11"/>
  <c r="UK57" i="11"/>
  <c r="UK43" i="11"/>
  <c r="UK47" i="11"/>
  <c r="UK39" i="11"/>
  <c r="UK14" i="11"/>
  <c r="UK58" i="11"/>
  <c r="UK53" i="11"/>
  <c r="UK74" i="11"/>
  <c r="UK37" i="11"/>
  <c r="UK73" i="11"/>
  <c r="UK50" i="11"/>
  <c r="UK52" i="11"/>
  <c r="UK29" i="11"/>
  <c r="UK34" i="11"/>
  <c r="UK28" i="11"/>
  <c r="UK55" i="11"/>
  <c r="UK51" i="11"/>
  <c r="UK44" i="11"/>
  <c r="UK80" i="11"/>
  <c r="UK81" i="11"/>
  <c r="UK71" i="11"/>
  <c r="UK59" i="11"/>
  <c r="UK82" i="11"/>
  <c r="UK54" i="11"/>
  <c r="UK60" i="11"/>
  <c r="UK75" i="11"/>
  <c r="UK67" i="11"/>
  <c r="UK92" i="11"/>
  <c r="UK83" i="11"/>
  <c r="UK77" i="11"/>
  <c r="UK96" i="11"/>
  <c r="UK69" i="11"/>
  <c r="UK85" i="11"/>
  <c r="UK76" i="11"/>
  <c r="UK84" i="11"/>
  <c r="UK65" i="11"/>
  <c r="UK64" i="11"/>
  <c r="UK49" i="11"/>
  <c r="UK61" i="11"/>
  <c r="UK91" i="11"/>
  <c r="UK139" i="11"/>
  <c r="UK88" i="11"/>
  <c r="UK68" i="11"/>
  <c r="UK79" i="11"/>
  <c r="UK87" i="11"/>
  <c r="UK63" i="11"/>
  <c r="UK93" i="11"/>
  <c r="UK101" i="11"/>
  <c r="UK72" i="11"/>
  <c r="UK103" i="11"/>
  <c r="UK99" i="11"/>
  <c r="UK107" i="11"/>
  <c r="UK108" i="11"/>
  <c r="UK111" i="11"/>
  <c r="UK38" i="11"/>
  <c r="UK97" i="11"/>
  <c r="UK113" i="11"/>
  <c r="UK104" i="11"/>
  <c r="UK109" i="11"/>
  <c r="UK112" i="11"/>
  <c r="UK120" i="11"/>
  <c r="UK126" i="11"/>
  <c r="UK130" i="11"/>
  <c r="UK128" i="11"/>
  <c r="UK131" i="11"/>
  <c r="UK102" i="11"/>
  <c r="UK144" i="11"/>
  <c r="UK146" i="11"/>
  <c r="UK106" i="11"/>
  <c r="UK153" i="11"/>
  <c r="UK134" i="11"/>
  <c r="UK140" i="11"/>
  <c r="UK94" i="11"/>
  <c r="UK150" i="11"/>
  <c r="UK148" i="11"/>
  <c r="UK149" i="11"/>
  <c r="UK138" i="11"/>
  <c r="UK135" i="11"/>
  <c r="UK95" i="11"/>
  <c r="UK98" i="11"/>
  <c r="UK105" i="11"/>
  <c r="UK151" i="11"/>
  <c r="UK89" i="11"/>
  <c r="UK142" i="11"/>
  <c r="UK152" i="11"/>
  <c r="UK22" i="11"/>
  <c r="UK100" i="11"/>
  <c r="UK33" i="11"/>
  <c r="UK116" i="11"/>
  <c r="UK114" i="11"/>
  <c r="UK125" i="11"/>
  <c r="UK123" i="11"/>
  <c r="UK121" i="11"/>
  <c r="UK115" i="11"/>
  <c r="UK183" i="11"/>
  <c r="UK119" i="11"/>
  <c r="UK145" i="11"/>
  <c r="UK133" i="11"/>
  <c r="UK136" i="11"/>
  <c r="UK184" i="11"/>
  <c r="UK127" i="11"/>
  <c r="UK141" i="11"/>
  <c r="UK147" i="11"/>
  <c r="UK132" i="11"/>
  <c r="UK137" i="11"/>
  <c r="UK143" i="11"/>
  <c r="UK122" i="11"/>
  <c r="UK124" i="11"/>
  <c r="UK117" i="11"/>
  <c r="UK129" i="11"/>
  <c r="UK110" i="11"/>
  <c r="UK70" i="11"/>
  <c r="UK163" i="11"/>
  <c r="UK185" i="11"/>
  <c r="UK154" i="11"/>
  <c r="UK156" i="11"/>
  <c r="UK90" i="11"/>
  <c r="UK157" i="11"/>
  <c r="UK158" i="11"/>
  <c r="UK159" i="11"/>
  <c r="UK186" i="11"/>
  <c r="UK164" i="11"/>
  <c r="UK160" i="11"/>
  <c r="UK161" i="11"/>
  <c r="UK172" i="11"/>
  <c r="UK169" i="11"/>
  <c r="UK165" i="11"/>
  <c r="UK162" i="11"/>
  <c r="UK166" i="11"/>
  <c r="UK173" i="11"/>
  <c r="UK168" i="11"/>
  <c r="UK167" i="11"/>
  <c r="UK170" i="11"/>
  <c r="UK171" i="11"/>
  <c r="UK174" i="11"/>
  <c r="UK175" i="11"/>
  <c r="UK45" i="11"/>
  <c r="UK62" i="11"/>
  <c r="UK187" i="11"/>
  <c r="UK188" i="11"/>
  <c r="UK176" i="11"/>
  <c r="UK177" i="11"/>
  <c r="UK86" i="11"/>
  <c r="UK78" i="11"/>
  <c r="UK189" i="11"/>
  <c r="UK155" i="11"/>
  <c r="UK190" i="11"/>
  <c r="UK191" i="11"/>
  <c r="UK192" i="11"/>
  <c r="UK193" i="11"/>
  <c r="UK194" i="11"/>
  <c r="UK195" i="11"/>
  <c r="UK196" i="11"/>
  <c r="UK197" i="11"/>
  <c r="UK198" i="11"/>
  <c r="UK199" i="11"/>
  <c r="UK200" i="11"/>
  <c r="UK201" i="11"/>
  <c r="UK202" i="11"/>
  <c r="UK203" i="11"/>
  <c r="UK204" i="11"/>
  <c r="UK205" i="11"/>
  <c r="UK206" i="11"/>
  <c r="UK207" i="11"/>
  <c r="UK208" i="11"/>
  <c r="UK209" i="11"/>
  <c r="UK210" i="11"/>
  <c r="UK211" i="11"/>
  <c r="UK212" i="11"/>
  <c r="UK213" i="11"/>
  <c r="UK214" i="11"/>
  <c r="UK4" i="11"/>
  <c r="VK179" i="11" l="1"/>
  <c r="VL179" i="11" s="1"/>
  <c r="VK118" i="11"/>
  <c r="VL118" i="11" s="1"/>
  <c r="VK181" i="11"/>
  <c r="VL181" i="11" s="1"/>
  <c r="WE138" i="1"/>
  <c r="WC138" i="1"/>
  <c r="WA138" i="1"/>
  <c r="WF135" i="1"/>
  <c r="WG135" i="1" s="1"/>
  <c r="VU138" i="1"/>
  <c r="VU135" i="1"/>
  <c r="WF129" i="1"/>
  <c r="WG129" i="1" s="1"/>
  <c r="VS138" i="1"/>
  <c r="VF134" i="1"/>
  <c r="VG134" i="1" s="1"/>
  <c r="VE149" i="1"/>
  <c r="VM149" i="1" s="1"/>
  <c r="VE151" i="1"/>
  <c r="VM151" i="1" s="1"/>
  <c r="VE134" i="1"/>
  <c r="VM134" i="1" s="1"/>
  <c r="UR33" i="11"/>
  <c r="US33" i="11"/>
  <c r="UT33" i="11"/>
  <c r="UZ33" i="11"/>
  <c r="VA33" i="11"/>
  <c r="VB33" i="11"/>
  <c r="UR116" i="11"/>
  <c r="US116" i="11"/>
  <c r="UT116" i="11"/>
  <c r="UZ116" i="11"/>
  <c r="VA116" i="11"/>
  <c r="VB116" i="11"/>
  <c r="UR114" i="11"/>
  <c r="US114" i="11"/>
  <c r="UT114" i="11"/>
  <c r="UZ114" i="11"/>
  <c r="VA114" i="11"/>
  <c r="VB114" i="11"/>
  <c r="UR125" i="11"/>
  <c r="US125" i="11"/>
  <c r="UT125" i="11"/>
  <c r="UZ125" i="11"/>
  <c r="VA125" i="11"/>
  <c r="VB125" i="11"/>
  <c r="UR123" i="11"/>
  <c r="US123" i="11"/>
  <c r="UT123" i="11"/>
  <c r="UZ123" i="11"/>
  <c r="VA123" i="11"/>
  <c r="VB123" i="11"/>
  <c r="UR121" i="11"/>
  <c r="US121" i="11"/>
  <c r="UT121" i="11"/>
  <c r="UZ121" i="11"/>
  <c r="VA121" i="11"/>
  <c r="VB121" i="11"/>
  <c r="UR115" i="11"/>
  <c r="US115" i="11"/>
  <c r="UT115" i="11"/>
  <c r="UZ115" i="11"/>
  <c r="VA115" i="11"/>
  <c r="VB115" i="11"/>
  <c r="UR183" i="11"/>
  <c r="US183" i="11"/>
  <c r="UT183" i="11"/>
  <c r="UZ183" i="11"/>
  <c r="VA183" i="11"/>
  <c r="VB183" i="11"/>
  <c r="UR119" i="11"/>
  <c r="US119" i="11"/>
  <c r="UT119" i="11"/>
  <c r="UZ119" i="11"/>
  <c r="VA119" i="11"/>
  <c r="VB119" i="11"/>
  <c r="UR145" i="11"/>
  <c r="US145" i="11"/>
  <c r="UT145" i="11"/>
  <c r="UZ145" i="11"/>
  <c r="VA145" i="11"/>
  <c r="VB145" i="11"/>
  <c r="UR133" i="11"/>
  <c r="US133" i="11"/>
  <c r="UT133" i="11"/>
  <c r="UZ133" i="11"/>
  <c r="VA133" i="11"/>
  <c r="VB133" i="11"/>
  <c r="UR136" i="11"/>
  <c r="US136" i="11"/>
  <c r="UT136" i="11"/>
  <c r="UZ136" i="11"/>
  <c r="VA136" i="11"/>
  <c r="VB136" i="11"/>
  <c r="UR184" i="11"/>
  <c r="US184" i="11"/>
  <c r="UT184" i="11"/>
  <c r="UZ184" i="11"/>
  <c r="VA184" i="11"/>
  <c r="VB184" i="11"/>
  <c r="UR127" i="11"/>
  <c r="US127" i="11"/>
  <c r="UT127" i="11"/>
  <c r="UZ127" i="11"/>
  <c r="VA127" i="11"/>
  <c r="VB127" i="11"/>
  <c r="UR141" i="11"/>
  <c r="US141" i="11"/>
  <c r="UT141" i="11"/>
  <c r="UZ141" i="11"/>
  <c r="VA141" i="11"/>
  <c r="VB141" i="11"/>
  <c r="UR147" i="11"/>
  <c r="US147" i="11"/>
  <c r="UT147" i="11"/>
  <c r="UZ147" i="11"/>
  <c r="VA147" i="11"/>
  <c r="VB147" i="11"/>
  <c r="UR132" i="11"/>
  <c r="US132" i="11"/>
  <c r="UT132" i="11"/>
  <c r="UZ132" i="11"/>
  <c r="VA132" i="11"/>
  <c r="VB132" i="11"/>
  <c r="UR137" i="11"/>
  <c r="US137" i="11"/>
  <c r="UT137" i="11"/>
  <c r="UZ137" i="11"/>
  <c r="VA137" i="11"/>
  <c r="VB137" i="11"/>
  <c r="UR143" i="11"/>
  <c r="US143" i="11"/>
  <c r="UT143" i="11"/>
  <c r="UZ143" i="11"/>
  <c r="VA143" i="11"/>
  <c r="VB143" i="11"/>
  <c r="UR122" i="11"/>
  <c r="US122" i="11"/>
  <c r="UT122" i="11"/>
  <c r="UZ122" i="11"/>
  <c r="VA122" i="11"/>
  <c r="VB122" i="11"/>
  <c r="UR124" i="11"/>
  <c r="US124" i="11"/>
  <c r="UT124" i="11"/>
  <c r="UZ124" i="11"/>
  <c r="VA124" i="11"/>
  <c r="VB124" i="11"/>
  <c r="UR117" i="11"/>
  <c r="US117" i="11"/>
  <c r="UT117" i="11"/>
  <c r="UZ117" i="11"/>
  <c r="VA117" i="11"/>
  <c r="VB117" i="11"/>
  <c r="UR129" i="11"/>
  <c r="US129" i="11"/>
  <c r="UT129" i="11"/>
  <c r="UZ129" i="11"/>
  <c r="VA129" i="11"/>
  <c r="VB129" i="11"/>
  <c r="VB100" i="11"/>
  <c r="UZ100" i="11"/>
  <c r="US100" i="11"/>
  <c r="UR100" i="11"/>
  <c r="VE33" i="1"/>
  <c r="VF33" i="1"/>
  <c r="UW33" i="11" s="1"/>
  <c r="UX33" i="11" s="1"/>
  <c r="VC33" i="11" s="1"/>
  <c r="VN33" i="1"/>
  <c r="VO33" i="1"/>
  <c r="VP33" i="1"/>
  <c r="VQ33" i="1"/>
  <c r="VS33" i="1"/>
  <c r="VU33" i="1"/>
  <c r="VW33" i="1"/>
  <c r="VY33" i="1"/>
  <c r="WA33" i="1"/>
  <c r="WC33" i="1"/>
  <c r="WE33" i="1"/>
  <c r="WF33" i="1"/>
  <c r="WG33" i="1" s="1"/>
  <c r="WI33" i="1"/>
  <c r="WK33" i="1"/>
  <c r="VE116" i="1"/>
  <c r="VF116" i="1"/>
  <c r="VG116" i="1" s="1"/>
  <c r="VN116" i="1"/>
  <c r="VO116" i="1"/>
  <c r="VP116" i="1"/>
  <c r="VQ116" i="1"/>
  <c r="VS116" i="1"/>
  <c r="VU116" i="1"/>
  <c r="VW116" i="1"/>
  <c r="VY116" i="1"/>
  <c r="WA116" i="1"/>
  <c r="WC116" i="1"/>
  <c r="WE116" i="1"/>
  <c r="WF116" i="1"/>
  <c r="WG116" i="1" s="1"/>
  <c r="WI116" i="1"/>
  <c r="WK116" i="1"/>
  <c r="VE115" i="1"/>
  <c r="VF115" i="1"/>
  <c r="VN115" i="1"/>
  <c r="VO115" i="1"/>
  <c r="VP115" i="1"/>
  <c r="VQ115" i="1"/>
  <c r="VS115" i="1"/>
  <c r="VU115" i="1"/>
  <c r="VW115" i="1"/>
  <c r="VY115" i="1"/>
  <c r="WA115" i="1"/>
  <c r="WC115" i="1"/>
  <c r="WE115" i="1"/>
  <c r="WF115" i="1"/>
  <c r="WG115" i="1" s="1"/>
  <c r="WI115" i="1"/>
  <c r="WK115" i="1"/>
  <c r="VE128" i="1"/>
  <c r="VM128" i="1" s="1"/>
  <c r="VF128" i="1"/>
  <c r="VG128" i="1" s="1"/>
  <c r="VN128" i="1"/>
  <c r="VO128" i="1"/>
  <c r="VP128" i="1"/>
  <c r="VQ128" i="1"/>
  <c r="VS128" i="1"/>
  <c r="VU128" i="1"/>
  <c r="VW128" i="1"/>
  <c r="VY128" i="1"/>
  <c r="WA128" i="1"/>
  <c r="WC128" i="1"/>
  <c r="WE128" i="1"/>
  <c r="WF128" i="1"/>
  <c r="WG128" i="1" s="1"/>
  <c r="WI128" i="1"/>
  <c r="WK128" i="1"/>
  <c r="VE126" i="1"/>
  <c r="VM126" i="1" s="1"/>
  <c r="VF126" i="1"/>
  <c r="VG126" i="1" s="1"/>
  <c r="VN126" i="1"/>
  <c r="VO126" i="1"/>
  <c r="VP126" i="1"/>
  <c r="VQ126" i="1"/>
  <c r="VS126" i="1"/>
  <c r="VU126" i="1"/>
  <c r="VW126" i="1"/>
  <c r="VY126" i="1"/>
  <c r="WA126" i="1"/>
  <c r="WC126" i="1"/>
  <c r="WE126" i="1"/>
  <c r="WF126" i="1"/>
  <c r="WG126" i="1" s="1"/>
  <c r="WI126" i="1"/>
  <c r="WK126" i="1"/>
  <c r="VE123" i="1"/>
  <c r="VM123" i="1" s="1"/>
  <c r="VF123" i="1"/>
  <c r="VG123" i="1" s="1"/>
  <c r="VN123" i="1"/>
  <c r="VO123" i="1"/>
  <c r="VP123" i="1"/>
  <c r="VQ123" i="1"/>
  <c r="VS123" i="1"/>
  <c r="VU123" i="1"/>
  <c r="VW123" i="1"/>
  <c r="VY123" i="1"/>
  <c r="WA123" i="1"/>
  <c r="WC123" i="1"/>
  <c r="WE123" i="1"/>
  <c r="WF123" i="1"/>
  <c r="WG123" i="1" s="1"/>
  <c r="WI123" i="1"/>
  <c r="WK123" i="1"/>
  <c r="VE112" i="1"/>
  <c r="VM112" i="1" s="1"/>
  <c r="VF112" i="1"/>
  <c r="VG112" i="1" s="1"/>
  <c r="VN112" i="1"/>
  <c r="VO112" i="1"/>
  <c r="VP112" i="1"/>
  <c r="VQ112" i="1"/>
  <c r="VS112" i="1"/>
  <c r="VU112" i="1"/>
  <c r="VW112" i="1"/>
  <c r="VY112" i="1"/>
  <c r="WA112" i="1"/>
  <c r="WC112" i="1"/>
  <c r="WE112" i="1"/>
  <c r="WF112" i="1"/>
  <c r="WG112" i="1" s="1"/>
  <c r="WI112" i="1"/>
  <c r="WK112" i="1"/>
  <c r="VE182" i="1"/>
  <c r="VM182" i="1" s="1"/>
  <c r="VF182" i="1"/>
  <c r="VG182" i="1" s="1"/>
  <c r="VN182" i="1"/>
  <c r="VO182" i="1"/>
  <c r="VP182" i="1"/>
  <c r="VQ182" i="1"/>
  <c r="VS182" i="1"/>
  <c r="VU182" i="1"/>
  <c r="VW182" i="1"/>
  <c r="VY182" i="1"/>
  <c r="WA182" i="1"/>
  <c r="WC182" i="1"/>
  <c r="WE182" i="1"/>
  <c r="WF182" i="1"/>
  <c r="WG182" i="1" s="1"/>
  <c r="WI182" i="1"/>
  <c r="WK182" i="1"/>
  <c r="VE120" i="1"/>
  <c r="VM120" i="1" s="1"/>
  <c r="VF120" i="1"/>
  <c r="VG120" i="1" s="1"/>
  <c r="VN120" i="1"/>
  <c r="VO120" i="1"/>
  <c r="VP120" i="1"/>
  <c r="VQ120" i="1"/>
  <c r="VS120" i="1"/>
  <c r="VU120" i="1"/>
  <c r="VW120" i="1"/>
  <c r="VY120" i="1"/>
  <c r="WA120" i="1"/>
  <c r="WC120" i="1"/>
  <c r="WE120" i="1"/>
  <c r="WF120" i="1"/>
  <c r="WG120" i="1" s="1"/>
  <c r="WI120" i="1"/>
  <c r="WK120" i="1"/>
  <c r="VE152" i="1"/>
  <c r="VM152" i="1" s="1"/>
  <c r="VF152" i="1"/>
  <c r="VG152" i="1" s="1"/>
  <c r="VN152" i="1"/>
  <c r="VO152" i="1"/>
  <c r="VP152" i="1"/>
  <c r="VQ152" i="1"/>
  <c r="VS152" i="1"/>
  <c r="VU152" i="1"/>
  <c r="VW152" i="1"/>
  <c r="VY152" i="1"/>
  <c r="WA152" i="1"/>
  <c r="WC152" i="1"/>
  <c r="WE152" i="1"/>
  <c r="WF152" i="1"/>
  <c r="WG152" i="1" s="1"/>
  <c r="WI152" i="1"/>
  <c r="WK152" i="1"/>
  <c r="VE141" i="1"/>
  <c r="VM141" i="1" s="1"/>
  <c r="VF141" i="1"/>
  <c r="VG141" i="1" s="1"/>
  <c r="VN141" i="1"/>
  <c r="VO141" i="1"/>
  <c r="VP141" i="1"/>
  <c r="VQ141" i="1"/>
  <c r="VS141" i="1"/>
  <c r="VU141" i="1"/>
  <c r="VW141" i="1"/>
  <c r="VY141" i="1"/>
  <c r="WA141" i="1"/>
  <c r="WC141" i="1"/>
  <c r="WE141" i="1"/>
  <c r="WF141" i="1"/>
  <c r="WG141" i="1" s="1"/>
  <c r="WI141" i="1"/>
  <c r="WK141" i="1"/>
  <c r="VE144" i="1"/>
  <c r="VM144" i="1" s="1"/>
  <c r="VF144" i="1"/>
  <c r="VG144" i="1" s="1"/>
  <c r="VN144" i="1"/>
  <c r="VO144" i="1"/>
  <c r="VP144" i="1"/>
  <c r="VQ144" i="1"/>
  <c r="VS144" i="1"/>
  <c r="VU144" i="1"/>
  <c r="VW144" i="1"/>
  <c r="VY144" i="1"/>
  <c r="WA144" i="1"/>
  <c r="WC144" i="1"/>
  <c r="WE144" i="1"/>
  <c r="WF144" i="1"/>
  <c r="WG144" i="1" s="1"/>
  <c r="WI144" i="1"/>
  <c r="WK144" i="1"/>
  <c r="VE131" i="1"/>
  <c r="VM131" i="1" s="1"/>
  <c r="VF131" i="1"/>
  <c r="VG131" i="1" s="1"/>
  <c r="VN131" i="1"/>
  <c r="VO131" i="1"/>
  <c r="VP131" i="1"/>
  <c r="VQ131" i="1"/>
  <c r="VS131" i="1"/>
  <c r="VU131" i="1"/>
  <c r="VW131" i="1"/>
  <c r="VY131" i="1"/>
  <c r="WA131" i="1"/>
  <c r="WC131" i="1"/>
  <c r="WE131" i="1"/>
  <c r="WF131" i="1"/>
  <c r="WG131" i="1" s="1"/>
  <c r="WI131" i="1"/>
  <c r="WK131" i="1"/>
  <c r="VE132" i="1"/>
  <c r="VM132" i="1" s="1"/>
  <c r="VF132" i="1"/>
  <c r="VG132" i="1" s="1"/>
  <c r="VN132" i="1"/>
  <c r="VO132" i="1"/>
  <c r="VP132" i="1"/>
  <c r="VQ132" i="1"/>
  <c r="VS132" i="1"/>
  <c r="VU132" i="1"/>
  <c r="VW132" i="1"/>
  <c r="VY132" i="1"/>
  <c r="WA132" i="1"/>
  <c r="WC132" i="1"/>
  <c r="WE132" i="1"/>
  <c r="WF132" i="1"/>
  <c r="WG132" i="1" s="1"/>
  <c r="WI132" i="1"/>
  <c r="WK132" i="1"/>
  <c r="VF149" i="1"/>
  <c r="VG149" i="1" s="1"/>
  <c r="VN149" i="1"/>
  <c r="VO149" i="1"/>
  <c r="VP149" i="1"/>
  <c r="VQ149" i="1"/>
  <c r="VS149" i="1"/>
  <c r="VU149" i="1"/>
  <c r="VW149" i="1"/>
  <c r="VY149" i="1"/>
  <c r="WA149" i="1"/>
  <c r="WC149" i="1"/>
  <c r="WE149" i="1"/>
  <c r="WF149" i="1"/>
  <c r="WG149" i="1" s="1"/>
  <c r="WI149" i="1"/>
  <c r="WK149" i="1"/>
  <c r="VE153" i="1"/>
  <c r="VM153" i="1" s="1"/>
  <c r="VF153" i="1"/>
  <c r="VG153" i="1" s="1"/>
  <c r="VN153" i="1"/>
  <c r="VO153" i="1"/>
  <c r="VP153" i="1"/>
  <c r="VQ153" i="1"/>
  <c r="VS153" i="1"/>
  <c r="VU153" i="1"/>
  <c r="VW153" i="1"/>
  <c r="VY153" i="1"/>
  <c r="WA153" i="1"/>
  <c r="WC153" i="1"/>
  <c r="WE153" i="1"/>
  <c r="WF153" i="1"/>
  <c r="WG153" i="1" s="1"/>
  <c r="WI153" i="1"/>
  <c r="WK153" i="1"/>
  <c r="VE140" i="1"/>
  <c r="VM140" i="1" s="1"/>
  <c r="VF140" i="1"/>
  <c r="VG140" i="1" s="1"/>
  <c r="VN140" i="1"/>
  <c r="VO140" i="1"/>
  <c r="VP140" i="1"/>
  <c r="VQ140" i="1"/>
  <c r="VS140" i="1"/>
  <c r="VU140" i="1"/>
  <c r="VW140" i="1"/>
  <c r="VY140" i="1"/>
  <c r="WA140" i="1"/>
  <c r="WC140" i="1"/>
  <c r="WE140" i="1"/>
  <c r="WF140" i="1"/>
  <c r="WG140" i="1" s="1"/>
  <c r="WI140" i="1"/>
  <c r="WK140" i="1"/>
  <c r="VE145" i="1"/>
  <c r="VM145" i="1" s="1"/>
  <c r="VF145" i="1"/>
  <c r="VG145" i="1" s="1"/>
  <c r="VN145" i="1"/>
  <c r="VO145" i="1"/>
  <c r="VP145" i="1"/>
  <c r="VQ145" i="1"/>
  <c r="VS145" i="1"/>
  <c r="VU145" i="1"/>
  <c r="VW145" i="1"/>
  <c r="VY145" i="1"/>
  <c r="WA145" i="1"/>
  <c r="WC145" i="1"/>
  <c r="WE145" i="1"/>
  <c r="WF145" i="1"/>
  <c r="WG145" i="1" s="1"/>
  <c r="WI145" i="1"/>
  <c r="WK145" i="1"/>
  <c r="VF151" i="1"/>
  <c r="VG151" i="1" s="1"/>
  <c r="VN151" i="1"/>
  <c r="VO151" i="1"/>
  <c r="VP151" i="1"/>
  <c r="VQ151" i="1"/>
  <c r="VS151" i="1"/>
  <c r="VU151" i="1"/>
  <c r="VW151" i="1"/>
  <c r="VY151" i="1"/>
  <c r="WA151" i="1"/>
  <c r="WC151" i="1"/>
  <c r="WE151" i="1"/>
  <c r="WF151" i="1"/>
  <c r="WG151" i="1" s="1"/>
  <c r="WI151" i="1"/>
  <c r="WK151" i="1"/>
  <c r="VE125" i="1"/>
  <c r="VM125" i="1" s="1"/>
  <c r="VF125" i="1"/>
  <c r="VG125" i="1" s="1"/>
  <c r="VN125" i="1"/>
  <c r="VO125" i="1"/>
  <c r="VP125" i="1"/>
  <c r="VQ125" i="1"/>
  <c r="VS125" i="1"/>
  <c r="VU125" i="1"/>
  <c r="VW125" i="1"/>
  <c r="VY125" i="1"/>
  <c r="WA125" i="1"/>
  <c r="WC125" i="1"/>
  <c r="WE125" i="1"/>
  <c r="WF125" i="1"/>
  <c r="WG125" i="1" s="1"/>
  <c r="WI125" i="1"/>
  <c r="WK125" i="1"/>
  <c r="VE127" i="1"/>
  <c r="VM127" i="1" s="1"/>
  <c r="VF127" i="1"/>
  <c r="VG127" i="1" s="1"/>
  <c r="VN127" i="1"/>
  <c r="VO127" i="1"/>
  <c r="VP127" i="1"/>
  <c r="VQ127" i="1"/>
  <c r="VS127" i="1"/>
  <c r="VU127" i="1"/>
  <c r="VW127" i="1"/>
  <c r="VY127" i="1"/>
  <c r="WA127" i="1"/>
  <c r="WC127" i="1"/>
  <c r="WE127" i="1"/>
  <c r="WF127" i="1"/>
  <c r="WG127" i="1" s="1"/>
  <c r="WI127" i="1"/>
  <c r="WK127" i="1"/>
  <c r="VE117" i="1"/>
  <c r="VM117" i="1" s="1"/>
  <c r="VF117" i="1"/>
  <c r="VG117" i="1" s="1"/>
  <c r="VN117" i="1"/>
  <c r="VO117" i="1"/>
  <c r="VP117" i="1"/>
  <c r="VQ117" i="1"/>
  <c r="VS117" i="1"/>
  <c r="VU117" i="1"/>
  <c r="VW117" i="1"/>
  <c r="VY117" i="1"/>
  <c r="WA117" i="1"/>
  <c r="WC117" i="1"/>
  <c r="WE117" i="1"/>
  <c r="WF117" i="1"/>
  <c r="WG117" i="1" s="1"/>
  <c r="WI117" i="1"/>
  <c r="WK117" i="1"/>
  <c r="VN134" i="1"/>
  <c r="VO134" i="1"/>
  <c r="VP134" i="1"/>
  <c r="VQ134" i="1"/>
  <c r="VS134" i="1"/>
  <c r="VU134" i="1"/>
  <c r="VW134" i="1"/>
  <c r="VY134" i="1"/>
  <c r="WA134" i="1"/>
  <c r="WC134" i="1"/>
  <c r="WE134" i="1"/>
  <c r="WF134" i="1"/>
  <c r="WG134" i="1" s="1"/>
  <c r="WI134" i="1"/>
  <c r="WK134" i="1"/>
  <c r="WK100" i="1"/>
  <c r="WI100" i="1"/>
  <c r="WE100" i="1"/>
  <c r="WF100" i="1"/>
  <c r="WG100" i="1" s="1"/>
  <c r="WC100" i="1"/>
  <c r="WA100" i="1"/>
  <c r="VY100" i="1"/>
  <c r="VW100" i="1"/>
  <c r="VU100" i="1"/>
  <c r="VS100" i="1"/>
  <c r="VQ100" i="1"/>
  <c r="VP100" i="1"/>
  <c r="VO100" i="1"/>
  <c r="VN100" i="1"/>
  <c r="VF100" i="1"/>
  <c r="VG100" i="1" s="1"/>
  <c r="VE100" i="1"/>
  <c r="UN33" i="11" l="1"/>
  <c r="UP33" i="11" s="1"/>
  <c r="UQ33" i="11" s="1"/>
  <c r="VD33" i="11" s="1"/>
  <c r="VM116" i="1"/>
  <c r="UN116" i="11"/>
  <c r="UP116" i="11" s="1"/>
  <c r="UQ116" i="11" s="1"/>
  <c r="UN100" i="11"/>
  <c r="UP100" i="11" s="1"/>
  <c r="UQ100" i="11" s="1"/>
  <c r="VK137" i="11"/>
  <c r="VL137" i="11" s="1"/>
  <c r="VK121" i="11"/>
  <c r="VL121" i="11" s="1"/>
  <c r="VK136" i="11"/>
  <c r="VL136" i="11" s="1"/>
  <c r="VK127" i="11"/>
  <c r="VL127" i="11" s="1"/>
  <c r="VK116" i="11"/>
  <c r="VL116" i="11" s="1"/>
  <c r="VK183" i="11"/>
  <c r="VL183" i="11" s="1"/>
  <c r="VK117" i="11"/>
  <c r="VL117" i="11" s="1"/>
  <c r="VK125" i="11"/>
  <c r="VL125" i="11" s="1"/>
  <c r="VK122" i="11"/>
  <c r="VL122" i="11" s="1"/>
  <c r="VK145" i="11"/>
  <c r="VL145" i="11" s="1"/>
  <c r="UW100" i="11"/>
  <c r="UX100" i="11" s="1"/>
  <c r="VK147" i="11"/>
  <c r="VL147" i="11" s="1"/>
  <c r="VK114" i="11"/>
  <c r="VL114" i="11" s="1"/>
  <c r="VK184" i="11"/>
  <c r="VL184" i="11" s="1"/>
  <c r="VK115" i="11"/>
  <c r="VL115" i="11" s="1"/>
  <c r="VK33" i="11"/>
  <c r="VL33" i="11" s="1"/>
  <c r="VK143" i="11"/>
  <c r="VL143" i="11" s="1"/>
  <c r="VK119" i="11"/>
  <c r="VL119" i="11" s="1"/>
  <c r="VK133" i="11"/>
  <c r="VL133" i="11" s="1"/>
  <c r="VK123" i="11"/>
  <c r="VL123" i="11" s="1"/>
  <c r="VK124" i="11"/>
  <c r="VL124" i="11" s="1"/>
  <c r="VK100" i="11"/>
  <c r="VL100" i="11" s="1"/>
  <c r="VM33" i="1"/>
  <c r="VK129" i="11"/>
  <c r="VL129" i="11" s="1"/>
  <c r="VK132" i="11"/>
  <c r="VL132" i="11" s="1"/>
  <c r="VG33" i="1"/>
  <c r="VK141" i="11"/>
  <c r="VL141" i="11" s="1"/>
  <c r="UW116" i="11"/>
  <c r="UX116" i="11" s="1"/>
  <c r="VC116" i="11" s="1"/>
  <c r="VM115" i="1"/>
  <c r="VM100" i="1"/>
  <c r="VG115" i="1"/>
  <c r="VD116" i="11" l="1"/>
  <c r="VA100" i="11"/>
  <c r="VC100" i="11"/>
  <c r="VD100" i="11" s="1"/>
  <c r="UT100" i="11"/>
  <c r="UZ24" i="11"/>
  <c r="UZ66" i="11"/>
  <c r="UZ47" i="11"/>
  <c r="UV2" i="11"/>
  <c r="UZ28" i="11"/>
  <c r="UZ96" i="11"/>
  <c r="UZ84" i="11"/>
  <c r="UZ61" i="11"/>
  <c r="UZ38" i="11"/>
  <c r="UZ89" i="11"/>
  <c r="UZ86" i="11"/>
  <c r="UZ16" i="11"/>
  <c r="UZ13" i="11"/>
  <c r="UZ15" i="11"/>
  <c r="UZ11" i="11"/>
  <c r="US32" i="11"/>
  <c r="VA18" i="11"/>
  <c r="US47" i="11"/>
  <c r="UZ53" i="11"/>
  <c r="UZ50" i="11"/>
  <c r="UZ80" i="11"/>
  <c r="UZ82" i="11"/>
  <c r="UZ67" i="11"/>
  <c r="US84" i="11"/>
  <c r="UZ68" i="11"/>
  <c r="US93" i="11"/>
  <c r="US99" i="11"/>
  <c r="UZ109" i="11"/>
  <c r="UZ130" i="11"/>
  <c r="US134" i="11"/>
  <c r="UZ148" i="11"/>
  <c r="US95" i="11"/>
  <c r="US89" i="11"/>
  <c r="UZ110" i="11"/>
  <c r="UT154" i="11"/>
  <c r="VA158" i="11"/>
  <c r="US160" i="11"/>
  <c r="UT165" i="11"/>
  <c r="UT168" i="11"/>
  <c r="VA174" i="11"/>
  <c r="UT187" i="11"/>
  <c r="UT190" i="11"/>
  <c r="VA194" i="11"/>
  <c r="VA198" i="11"/>
  <c r="VA202" i="11"/>
  <c r="UZ206" i="11"/>
  <c r="UT210" i="11"/>
  <c r="VA212" i="11"/>
  <c r="UT214" i="11"/>
  <c r="UR16" i="11"/>
  <c r="UR13" i="11"/>
  <c r="UR24" i="11"/>
  <c r="UR11" i="11"/>
  <c r="UR18" i="11"/>
  <c r="UR66" i="11"/>
  <c r="UR47" i="11"/>
  <c r="UR53" i="11"/>
  <c r="UR50" i="11"/>
  <c r="UR28" i="11"/>
  <c r="UR80" i="11"/>
  <c r="UR82" i="11"/>
  <c r="UR67" i="11"/>
  <c r="UR96" i="11"/>
  <c r="UR84" i="11"/>
  <c r="UR61" i="11"/>
  <c r="UR68" i="11"/>
  <c r="UR99" i="11"/>
  <c r="UR38" i="11"/>
  <c r="UR109" i="11"/>
  <c r="UR130" i="11"/>
  <c r="UR144" i="11"/>
  <c r="UR134" i="11"/>
  <c r="UR148" i="11"/>
  <c r="UR89" i="11"/>
  <c r="UR154" i="11"/>
  <c r="UR158" i="11"/>
  <c r="UR160" i="11"/>
  <c r="UR165" i="11"/>
  <c r="UR168" i="11"/>
  <c r="UR187" i="11"/>
  <c r="UR86" i="11"/>
  <c r="UR190" i="11"/>
  <c r="UR194" i="11"/>
  <c r="UR198" i="11"/>
  <c r="UR202" i="11"/>
  <c r="UR210" i="11"/>
  <c r="UR214" i="11"/>
  <c r="UM2" i="11"/>
  <c r="VB5" i="11"/>
  <c r="VB6" i="11"/>
  <c r="VB7" i="11"/>
  <c r="VB16" i="11"/>
  <c r="VB8" i="11"/>
  <c r="VB23" i="11"/>
  <c r="VB9" i="11"/>
  <c r="VB13" i="11"/>
  <c r="VB10" i="11"/>
  <c r="VB12" i="11"/>
  <c r="VB17" i="11"/>
  <c r="VB15" i="11"/>
  <c r="VB41" i="11"/>
  <c r="VB25" i="11"/>
  <c r="VB35" i="11"/>
  <c r="VB24" i="11"/>
  <c r="VB21" i="11"/>
  <c r="VB20" i="11"/>
  <c r="VB26" i="11"/>
  <c r="VB11" i="11"/>
  <c r="VB19" i="11"/>
  <c r="VB42" i="11"/>
  <c r="VB30" i="11"/>
  <c r="VB32" i="11"/>
  <c r="VB27" i="11"/>
  <c r="VB48" i="11"/>
  <c r="VB31" i="11"/>
  <c r="VB18" i="11"/>
  <c r="VB40" i="11"/>
  <c r="VB46" i="11"/>
  <c r="VB36" i="11"/>
  <c r="VB66" i="11"/>
  <c r="VB56" i="11"/>
  <c r="VB57" i="11"/>
  <c r="VB43" i="11"/>
  <c r="VB47" i="11"/>
  <c r="VB39" i="11"/>
  <c r="VB14" i="11"/>
  <c r="VB58" i="11"/>
  <c r="VB53" i="11"/>
  <c r="VB74" i="11"/>
  <c r="VB37" i="11"/>
  <c r="VB73" i="11"/>
  <c r="VB50" i="11"/>
  <c r="VB52" i="11"/>
  <c r="VB29" i="11"/>
  <c r="VB34" i="11"/>
  <c r="VB28" i="11"/>
  <c r="VB55" i="11"/>
  <c r="VB51" i="11"/>
  <c r="VB44" i="11"/>
  <c r="VB80" i="11"/>
  <c r="VB81" i="11"/>
  <c r="VB71" i="11"/>
  <c r="VB59" i="11"/>
  <c r="VB82" i="11"/>
  <c r="VB54" i="11"/>
  <c r="VB60" i="11"/>
  <c r="VB75" i="11"/>
  <c r="VB67" i="11"/>
  <c r="VB92" i="11"/>
  <c r="VB83" i="11"/>
  <c r="VB77" i="11"/>
  <c r="VB96" i="11"/>
  <c r="VB69" i="11"/>
  <c r="VB85" i="11"/>
  <c r="VB76" i="11"/>
  <c r="VB84" i="11"/>
  <c r="VB65" i="11"/>
  <c r="VB64" i="11"/>
  <c r="VB49" i="11"/>
  <c r="VB61" i="11"/>
  <c r="VB91" i="11"/>
  <c r="VB139" i="11"/>
  <c r="VB88" i="11"/>
  <c r="VB68" i="11"/>
  <c r="VB79" i="11"/>
  <c r="VB87" i="11"/>
  <c r="VB63" i="11"/>
  <c r="VB93" i="11"/>
  <c r="VB101" i="11"/>
  <c r="VB72" i="11"/>
  <c r="VB103" i="11"/>
  <c r="VB99" i="11"/>
  <c r="VB107" i="11"/>
  <c r="VB108" i="11"/>
  <c r="VB111" i="11"/>
  <c r="VB38" i="11"/>
  <c r="VB97" i="11"/>
  <c r="VB113" i="11"/>
  <c r="VB104" i="11"/>
  <c r="VB109" i="11"/>
  <c r="VB112" i="11"/>
  <c r="VB120" i="11"/>
  <c r="VB126" i="11"/>
  <c r="VB130" i="11"/>
  <c r="VB128" i="11"/>
  <c r="VB131" i="11"/>
  <c r="VB102" i="11"/>
  <c r="VB144" i="11"/>
  <c r="VB146" i="11"/>
  <c r="VB106" i="11"/>
  <c r="VB153" i="11"/>
  <c r="VB134" i="11"/>
  <c r="VB140" i="11"/>
  <c r="VB94" i="11"/>
  <c r="VB150" i="11"/>
  <c r="VB148" i="11"/>
  <c r="VB149" i="11"/>
  <c r="VB138" i="11"/>
  <c r="VB135" i="11"/>
  <c r="VB95" i="11"/>
  <c r="VB98" i="11"/>
  <c r="VB105" i="11"/>
  <c r="VB151" i="11"/>
  <c r="VB89" i="11"/>
  <c r="VB142" i="11"/>
  <c r="VB152" i="11"/>
  <c r="VB22" i="11"/>
  <c r="VB110" i="11"/>
  <c r="VB70" i="11"/>
  <c r="VB163" i="11"/>
  <c r="VB185" i="11"/>
  <c r="VB154" i="11"/>
  <c r="VB156" i="11"/>
  <c r="VB90" i="11"/>
  <c r="VB157" i="11"/>
  <c r="VB158" i="11"/>
  <c r="VB159" i="11"/>
  <c r="VB186" i="11"/>
  <c r="VB164" i="11"/>
  <c r="VB160" i="11"/>
  <c r="VB161" i="11"/>
  <c r="VB172" i="11"/>
  <c r="VB169" i="11"/>
  <c r="VB165" i="11"/>
  <c r="VB162" i="11"/>
  <c r="VB166" i="11"/>
  <c r="VB173" i="11"/>
  <c r="VB168" i="11"/>
  <c r="VB167" i="11"/>
  <c r="VB170" i="11"/>
  <c r="VB171" i="11"/>
  <c r="VB174" i="11"/>
  <c r="VB175" i="11"/>
  <c r="VB45" i="11"/>
  <c r="VB62" i="11"/>
  <c r="VB187" i="11"/>
  <c r="VB188" i="11"/>
  <c r="VB176" i="11"/>
  <c r="VB177" i="11"/>
  <c r="VB86" i="11"/>
  <c r="VB78" i="11"/>
  <c r="VB189" i="11"/>
  <c r="VB155" i="11"/>
  <c r="VB190" i="11"/>
  <c r="VB191" i="11"/>
  <c r="VB192" i="11"/>
  <c r="VB193" i="11"/>
  <c r="VB194" i="11"/>
  <c r="VB195" i="11"/>
  <c r="VB196" i="11"/>
  <c r="VB197" i="11"/>
  <c r="VB198" i="11"/>
  <c r="VB199" i="11"/>
  <c r="VB200" i="11"/>
  <c r="VB201" i="11"/>
  <c r="VB202" i="11"/>
  <c r="VB203" i="11"/>
  <c r="VB204" i="11"/>
  <c r="VB205" i="11"/>
  <c r="VB206" i="11"/>
  <c r="VB207" i="11"/>
  <c r="VB208" i="11"/>
  <c r="VB209" i="11"/>
  <c r="VB210" i="11"/>
  <c r="VB211" i="11"/>
  <c r="VB212" i="11"/>
  <c r="VB213" i="11"/>
  <c r="VB214" i="11"/>
  <c r="VB4" i="11"/>
  <c r="VB3" i="11"/>
  <c r="UZ214" i="11"/>
  <c r="VA213" i="11"/>
  <c r="UZ213" i="11"/>
  <c r="UT213" i="11"/>
  <c r="US213" i="11"/>
  <c r="UR213" i="11"/>
  <c r="UZ212" i="11"/>
  <c r="UT212" i="11"/>
  <c r="UR212" i="11"/>
  <c r="VA211" i="11"/>
  <c r="UZ211" i="11"/>
  <c r="UT211" i="11"/>
  <c r="US211" i="11"/>
  <c r="UR211" i="11"/>
  <c r="UZ210" i="11"/>
  <c r="VA209" i="11"/>
  <c r="UZ209" i="11"/>
  <c r="UT209" i="11"/>
  <c r="US209" i="11"/>
  <c r="UR209" i="11"/>
  <c r="VA208" i="11"/>
  <c r="UZ208" i="11"/>
  <c r="UT208" i="11"/>
  <c r="US208" i="11"/>
  <c r="UR208" i="11"/>
  <c r="VA207" i="11"/>
  <c r="UZ207" i="11"/>
  <c r="UT207" i="11"/>
  <c r="US207" i="11"/>
  <c r="UR207" i="11"/>
  <c r="VA206" i="11"/>
  <c r="UR206" i="11"/>
  <c r="VA205" i="11"/>
  <c r="UZ205" i="11"/>
  <c r="UT205" i="11"/>
  <c r="US205" i="11"/>
  <c r="UR205" i="11"/>
  <c r="VA204" i="11"/>
  <c r="UZ204" i="11"/>
  <c r="UT204" i="11"/>
  <c r="US204" i="11"/>
  <c r="UR204" i="11"/>
  <c r="VA203" i="11"/>
  <c r="UZ203" i="11"/>
  <c r="UT203" i="11"/>
  <c r="US203" i="11"/>
  <c r="UR203" i="11"/>
  <c r="US202" i="11"/>
  <c r="VA201" i="11"/>
  <c r="UZ201" i="11"/>
  <c r="UT201" i="11"/>
  <c r="US201" i="11"/>
  <c r="UR201" i="11"/>
  <c r="VA200" i="11"/>
  <c r="UZ200" i="11"/>
  <c r="UT200" i="11"/>
  <c r="US200" i="11"/>
  <c r="UR200" i="11"/>
  <c r="VA199" i="11"/>
  <c r="UZ199" i="11"/>
  <c r="UT199" i="11"/>
  <c r="US199" i="11"/>
  <c r="UR199" i="11"/>
  <c r="UT198" i="11"/>
  <c r="VA197" i="11"/>
  <c r="UZ197" i="11"/>
  <c r="UT197" i="11"/>
  <c r="US197" i="11"/>
  <c r="UR197" i="11"/>
  <c r="VA196" i="11"/>
  <c r="UZ196" i="11"/>
  <c r="UT196" i="11"/>
  <c r="US196" i="11"/>
  <c r="UR196" i="11"/>
  <c r="VA195" i="11"/>
  <c r="UZ195" i="11"/>
  <c r="UT195" i="11"/>
  <c r="US195" i="11"/>
  <c r="UR195" i="11"/>
  <c r="US194" i="11"/>
  <c r="VA193" i="11"/>
  <c r="UZ193" i="11"/>
  <c r="UT193" i="11"/>
  <c r="US193" i="11"/>
  <c r="UR193" i="11"/>
  <c r="VA192" i="11"/>
  <c r="UZ192" i="11"/>
  <c r="UT192" i="11"/>
  <c r="US192" i="11"/>
  <c r="UR192" i="11"/>
  <c r="VA191" i="11"/>
  <c r="UZ191" i="11"/>
  <c r="UT191" i="11"/>
  <c r="US191" i="11"/>
  <c r="UR191" i="11"/>
  <c r="UZ190" i="11"/>
  <c r="UZ155" i="11"/>
  <c r="US155" i="11"/>
  <c r="UR155" i="11"/>
  <c r="VA189" i="11"/>
  <c r="UZ189" i="11"/>
  <c r="UT189" i="11"/>
  <c r="US189" i="11"/>
  <c r="UR189" i="11"/>
  <c r="UZ78" i="11"/>
  <c r="US78" i="11"/>
  <c r="UR78" i="11"/>
  <c r="US86" i="11"/>
  <c r="UZ177" i="11"/>
  <c r="US177" i="11"/>
  <c r="UR177" i="11"/>
  <c r="UZ176" i="11"/>
  <c r="US176" i="11"/>
  <c r="UR176" i="11"/>
  <c r="VA188" i="11"/>
  <c r="UZ188" i="11"/>
  <c r="UT188" i="11"/>
  <c r="US188" i="11"/>
  <c r="UR188" i="11"/>
  <c r="UZ187" i="11"/>
  <c r="UZ62" i="11"/>
  <c r="US62" i="11"/>
  <c r="UR62" i="11"/>
  <c r="VA45" i="11"/>
  <c r="UZ45" i="11"/>
  <c r="UT45" i="11"/>
  <c r="US45" i="11"/>
  <c r="UR45" i="11"/>
  <c r="VA175" i="11"/>
  <c r="UZ175" i="11"/>
  <c r="UT175" i="11"/>
  <c r="US175" i="11"/>
  <c r="UR175" i="11"/>
  <c r="US174" i="11"/>
  <c r="UR174" i="11"/>
  <c r="VA171" i="11"/>
  <c r="UZ171" i="11"/>
  <c r="UT171" i="11"/>
  <c r="US171" i="11"/>
  <c r="UR171" i="11"/>
  <c r="VA170" i="11"/>
  <c r="UZ170" i="11"/>
  <c r="UT170" i="11"/>
  <c r="US170" i="11"/>
  <c r="UR170" i="11"/>
  <c r="VA167" i="11"/>
  <c r="UZ167" i="11"/>
  <c r="UT167" i="11"/>
  <c r="US167" i="11"/>
  <c r="UR167" i="11"/>
  <c r="VA173" i="11"/>
  <c r="UZ173" i="11"/>
  <c r="UT173" i="11"/>
  <c r="US173" i="11"/>
  <c r="UR173" i="11"/>
  <c r="VA166" i="11"/>
  <c r="UZ166" i="11"/>
  <c r="UT166" i="11"/>
  <c r="US166" i="11"/>
  <c r="UR166" i="11"/>
  <c r="VA162" i="11"/>
  <c r="UZ162" i="11"/>
  <c r="UT162" i="11"/>
  <c r="US162" i="11"/>
  <c r="UR162" i="11"/>
  <c r="UZ165" i="11"/>
  <c r="VA169" i="11"/>
  <c r="UZ169" i="11"/>
  <c r="UT169" i="11"/>
  <c r="US169" i="11"/>
  <c r="UR169" i="11"/>
  <c r="VA172" i="11"/>
  <c r="UZ172" i="11"/>
  <c r="UT172" i="11"/>
  <c r="US172" i="11"/>
  <c r="UR172" i="11"/>
  <c r="VA161" i="11"/>
  <c r="UZ161" i="11"/>
  <c r="UT161" i="11"/>
  <c r="US161" i="11"/>
  <c r="UR161" i="11"/>
  <c r="UT160" i="11"/>
  <c r="VA164" i="11"/>
  <c r="UZ164" i="11"/>
  <c r="UT164" i="11"/>
  <c r="US164" i="11"/>
  <c r="UR164" i="11"/>
  <c r="VA186" i="11"/>
  <c r="UZ186" i="11"/>
  <c r="UT186" i="11"/>
  <c r="US186" i="11"/>
  <c r="UR186" i="11"/>
  <c r="VA159" i="11"/>
  <c r="UZ159" i="11"/>
  <c r="UT159" i="11"/>
  <c r="US159" i="11"/>
  <c r="UR159" i="11"/>
  <c r="US158" i="11"/>
  <c r="VA157" i="11"/>
  <c r="UZ157" i="11"/>
  <c r="UT157" i="11"/>
  <c r="US157" i="11"/>
  <c r="UR157" i="11"/>
  <c r="UZ90" i="11"/>
  <c r="US90" i="11"/>
  <c r="UR90" i="11"/>
  <c r="VA156" i="11"/>
  <c r="UZ156" i="11"/>
  <c r="UT156" i="11"/>
  <c r="US156" i="11"/>
  <c r="UR156" i="11"/>
  <c r="UZ154" i="11"/>
  <c r="VA185" i="11"/>
  <c r="UZ185" i="11"/>
  <c r="UT185" i="11"/>
  <c r="US185" i="11"/>
  <c r="UR185" i="11"/>
  <c r="VA163" i="11"/>
  <c r="UZ163" i="11"/>
  <c r="UT163" i="11"/>
  <c r="US163" i="11"/>
  <c r="UR163" i="11"/>
  <c r="UZ70" i="11"/>
  <c r="US70" i="11"/>
  <c r="UR70" i="11"/>
  <c r="VA110" i="11"/>
  <c r="UR110" i="11"/>
  <c r="UZ22" i="11"/>
  <c r="US22" i="11"/>
  <c r="UR22" i="11"/>
  <c r="VA152" i="11"/>
  <c r="UZ152" i="11"/>
  <c r="UT152" i="11"/>
  <c r="US152" i="11"/>
  <c r="UR152" i="11"/>
  <c r="UZ142" i="11"/>
  <c r="US142" i="11"/>
  <c r="UR142" i="11"/>
  <c r="VA151" i="11"/>
  <c r="UZ151" i="11"/>
  <c r="UT151" i="11"/>
  <c r="US151" i="11"/>
  <c r="UR151" i="11"/>
  <c r="VA105" i="11"/>
  <c r="UZ105" i="11"/>
  <c r="UT105" i="11"/>
  <c r="US105" i="11"/>
  <c r="UR105" i="11"/>
  <c r="UZ98" i="11"/>
  <c r="US98" i="11"/>
  <c r="UR98" i="11"/>
  <c r="UZ95" i="11"/>
  <c r="UR95" i="11"/>
  <c r="UZ135" i="11"/>
  <c r="US135" i="11"/>
  <c r="UR135" i="11"/>
  <c r="UZ138" i="11"/>
  <c r="US138" i="11"/>
  <c r="UR138" i="11"/>
  <c r="VA149" i="11"/>
  <c r="UZ149" i="11"/>
  <c r="UT149" i="11"/>
  <c r="US149" i="11"/>
  <c r="UR149" i="11"/>
  <c r="US148" i="11"/>
  <c r="VA150" i="11"/>
  <c r="UZ150" i="11"/>
  <c r="UT150" i="11"/>
  <c r="US150" i="11"/>
  <c r="UR150" i="11"/>
  <c r="UZ94" i="11"/>
  <c r="US94" i="11"/>
  <c r="UR94" i="11"/>
  <c r="VA140" i="11"/>
  <c r="UZ140" i="11"/>
  <c r="UT140" i="11"/>
  <c r="US140" i="11"/>
  <c r="UR140" i="11"/>
  <c r="UZ153" i="11"/>
  <c r="US153" i="11"/>
  <c r="UR153" i="11"/>
  <c r="UZ106" i="11"/>
  <c r="US106" i="11"/>
  <c r="UR106" i="11"/>
  <c r="UZ146" i="11"/>
  <c r="US146" i="11"/>
  <c r="UR146" i="11"/>
  <c r="UZ144" i="11"/>
  <c r="UZ102" i="11"/>
  <c r="US102" i="11"/>
  <c r="UR102" i="11"/>
  <c r="UZ131" i="11"/>
  <c r="US131" i="11"/>
  <c r="UR131" i="11"/>
  <c r="UZ128" i="11"/>
  <c r="US128" i="11"/>
  <c r="UR128" i="11"/>
  <c r="VA130" i="11"/>
  <c r="US130" i="11"/>
  <c r="UZ126" i="11"/>
  <c r="US126" i="11"/>
  <c r="UR126" i="11"/>
  <c r="UZ120" i="11"/>
  <c r="US120" i="11"/>
  <c r="UR120" i="11"/>
  <c r="UZ112" i="11"/>
  <c r="US112" i="11"/>
  <c r="UR112" i="11"/>
  <c r="UZ104" i="11"/>
  <c r="US104" i="11"/>
  <c r="UR104" i="11"/>
  <c r="UZ113" i="11"/>
  <c r="US113" i="11"/>
  <c r="UR113" i="11"/>
  <c r="UZ97" i="11"/>
  <c r="US97" i="11"/>
  <c r="UR97" i="11"/>
  <c r="US38" i="11"/>
  <c r="VA111" i="11"/>
  <c r="UZ111" i="11"/>
  <c r="UT111" i="11"/>
  <c r="US111" i="11"/>
  <c r="UR111" i="11"/>
  <c r="VA108" i="11"/>
  <c r="UZ108" i="11"/>
  <c r="UT108" i="11"/>
  <c r="US108" i="11"/>
  <c r="UR108" i="11"/>
  <c r="VA107" i="11"/>
  <c r="UZ107" i="11"/>
  <c r="UT107" i="11"/>
  <c r="US107" i="11"/>
  <c r="UR107" i="11"/>
  <c r="UZ99" i="11"/>
  <c r="VA103" i="11"/>
  <c r="UZ103" i="11"/>
  <c r="UT103" i="11"/>
  <c r="US103" i="11"/>
  <c r="UR103" i="11"/>
  <c r="UZ72" i="11"/>
  <c r="US72" i="11"/>
  <c r="UR72" i="11"/>
  <c r="UZ101" i="11"/>
  <c r="US101" i="11"/>
  <c r="UR101" i="11"/>
  <c r="UR93" i="11"/>
  <c r="UZ63" i="11"/>
  <c r="US63" i="11"/>
  <c r="UR63" i="11"/>
  <c r="UZ87" i="11"/>
  <c r="US87" i="11"/>
  <c r="UR87" i="11"/>
  <c r="VA79" i="11"/>
  <c r="UZ79" i="11"/>
  <c r="UT79" i="11"/>
  <c r="US79" i="11"/>
  <c r="UR79" i="11"/>
  <c r="VA88" i="11"/>
  <c r="UZ88" i="11"/>
  <c r="UT88" i="11"/>
  <c r="US88" i="11"/>
  <c r="UR88" i="11"/>
  <c r="UZ139" i="11"/>
  <c r="US139" i="11"/>
  <c r="UR139" i="11"/>
  <c r="UZ91" i="11"/>
  <c r="US91" i="11"/>
  <c r="UR91" i="11"/>
  <c r="UZ49" i="11"/>
  <c r="US49" i="11"/>
  <c r="UR49" i="11"/>
  <c r="UZ64" i="11"/>
  <c r="US64" i="11"/>
  <c r="UR64" i="11"/>
  <c r="UZ65" i="11"/>
  <c r="US65" i="11"/>
  <c r="UR65" i="11"/>
  <c r="UZ76" i="11"/>
  <c r="US76" i="11"/>
  <c r="UR76" i="11"/>
  <c r="UZ85" i="11"/>
  <c r="US85" i="11"/>
  <c r="UR85" i="11"/>
  <c r="VA69" i="11"/>
  <c r="UZ69" i="11"/>
  <c r="UT69" i="11"/>
  <c r="US69" i="11"/>
  <c r="UR69" i="11"/>
  <c r="UZ77" i="11"/>
  <c r="US77" i="11"/>
  <c r="UR77" i="11"/>
  <c r="UZ83" i="11"/>
  <c r="US83" i="11"/>
  <c r="UR83" i="11"/>
  <c r="UZ92" i="11"/>
  <c r="US92" i="11"/>
  <c r="UR92" i="11"/>
  <c r="VA75" i="11"/>
  <c r="UZ75" i="11"/>
  <c r="UT75" i="11"/>
  <c r="US75" i="11"/>
  <c r="UR75" i="11"/>
  <c r="UZ60" i="11"/>
  <c r="US60" i="11"/>
  <c r="UR60" i="11"/>
  <c r="UZ54" i="11"/>
  <c r="US54" i="11"/>
  <c r="UR54" i="11"/>
  <c r="UZ59" i="11"/>
  <c r="US59" i="11"/>
  <c r="UR59" i="11"/>
  <c r="UZ71" i="11"/>
  <c r="US71" i="11"/>
  <c r="UR71" i="11"/>
  <c r="UZ81" i="11"/>
  <c r="US81" i="11"/>
  <c r="UR81" i="11"/>
  <c r="UZ44" i="11"/>
  <c r="US44" i="11"/>
  <c r="UR44" i="11"/>
  <c r="UZ51" i="11"/>
  <c r="US51" i="11"/>
  <c r="UR51" i="11"/>
  <c r="UZ55" i="11"/>
  <c r="US55" i="11"/>
  <c r="UR55" i="11"/>
  <c r="UZ34" i="11"/>
  <c r="US34" i="11"/>
  <c r="UR34" i="11"/>
  <c r="UZ29" i="11"/>
  <c r="US29" i="11"/>
  <c r="UR29" i="11"/>
  <c r="UZ52" i="11"/>
  <c r="US52" i="11"/>
  <c r="UR52" i="11"/>
  <c r="US50" i="11"/>
  <c r="VA73" i="11"/>
  <c r="UZ73" i="11"/>
  <c r="UT73" i="11"/>
  <c r="US73" i="11"/>
  <c r="UR73" i="11"/>
  <c r="UZ37" i="11"/>
  <c r="US37" i="11"/>
  <c r="UR37" i="11"/>
  <c r="UZ74" i="11"/>
  <c r="US74" i="11"/>
  <c r="UR74" i="11"/>
  <c r="UZ58" i="11"/>
  <c r="US58" i="11"/>
  <c r="UR58" i="11"/>
  <c r="UZ14" i="11"/>
  <c r="US14" i="11"/>
  <c r="UR14" i="11"/>
  <c r="VA39" i="11"/>
  <c r="UZ39" i="11"/>
  <c r="UT39" i="11"/>
  <c r="US39" i="11"/>
  <c r="UR39" i="11"/>
  <c r="UZ43" i="11"/>
  <c r="US43" i="11"/>
  <c r="UR43" i="11"/>
  <c r="UZ57" i="11"/>
  <c r="US57" i="11"/>
  <c r="UR57" i="11"/>
  <c r="UZ56" i="11"/>
  <c r="US56" i="11"/>
  <c r="UR56" i="11"/>
  <c r="UZ36" i="11"/>
  <c r="US36" i="11"/>
  <c r="UR36" i="11"/>
  <c r="UZ46" i="11"/>
  <c r="US46" i="11"/>
  <c r="UR46" i="11"/>
  <c r="UZ40" i="11"/>
  <c r="US40" i="11"/>
  <c r="UR40" i="11"/>
  <c r="US18" i="11"/>
  <c r="UZ31" i="11"/>
  <c r="US31" i="11"/>
  <c r="UR31" i="11"/>
  <c r="VA48" i="11"/>
  <c r="UZ48" i="11"/>
  <c r="UT48" i="11"/>
  <c r="US48" i="11"/>
  <c r="UR48" i="11"/>
  <c r="UZ27" i="11"/>
  <c r="US27" i="11"/>
  <c r="UR27" i="11"/>
  <c r="UZ32" i="11"/>
  <c r="UR32" i="11"/>
  <c r="UZ30" i="11"/>
  <c r="US30" i="11"/>
  <c r="UR30" i="11"/>
  <c r="UZ42" i="11"/>
  <c r="US42" i="11"/>
  <c r="UR42" i="11"/>
  <c r="UZ19" i="11"/>
  <c r="US19" i="11"/>
  <c r="UR19" i="11"/>
  <c r="UZ26" i="11"/>
  <c r="US26" i="11"/>
  <c r="UR26" i="11"/>
  <c r="UZ20" i="11"/>
  <c r="US20" i="11"/>
  <c r="UR20" i="11"/>
  <c r="UZ21" i="11"/>
  <c r="US21" i="11"/>
  <c r="UR21" i="11"/>
  <c r="US24" i="11"/>
  <c r="UZ35" i="11"/>
  <c r="US35" i="11"/>
  <c r="UR35" i="11"/>
  <c r="UZ25" i="11"/>
  <c r="US25" i="11"/>
  <c r="UR25" i="11"/>
  <c r="UZ41" i="11"/>
  <c r="US41" i="11"/>
  <c r="UR41" i="11"/>
  <c r="UR15" i="11"/>
  <c r="UZ17" i="11"/>
  <c r="US17" i="11"/>
  <c r="UR17" i="11"/>
  <c r="UZ12" i="11"/>
  <c r="US12" i="11"/>
  <c r="UR12" i="11"/>
  <c r="UZ10" i="11"/>
  <c r="US10" i="11"/>
  <c r="UR10" i="11"/>
  <c r="UZ9" i="11"/>
  <c r="US9" i="11"/>
  <c r="UR9" i="11"/>
  <c r="UZ23" i="11"/>
  <c r="US23" i="11"/>
  <c r="UR23" i="11"/>
  <c r="UZ8" i="11"/>
  <c r="US8" i="11"/>
  <c r="UR8" i="11"/>
  <c r="UZ7" i="11"/>
  <c r="US7" i="11"/>
  <c r="UR7" i="11"/>
  <c r="UZ6" i="11"/>
  <c r="US6" i="11"/>
  <c r="UR6" i="11"/>
  <c r="UZ5" i="11"/>
  <c r="US5" i="11"/>
  <c r="UR5" i="11"/>
  <c r="UZ4" i="11"/>
  <c r="US4" i="11"/>
  <c r="UR4" i="11"/>
  <c r="UL2" i="11"/>
  <c r="VK166" i="11" l="1"/>
  <c r="VL166" i="11" s="1"/>
  <c r="VK104" i="11"/>
  <c r="VL104" i="11" s="1"/>
  <c r="VK176" i="11"/>
  <c r="VL176" i="11" s="1"/>
  <c r="VK90" i="11"/>
  <c r="VL90" i="11" s="1"/>
  <c r="VK203" i="11"/>
  <c r="VL203" i="11" s="1"/>
  <c r="VK201" i="11"/>
  <c r="VL201" i="11" s="1"/>
  <c r="VK155" i="11"/>
  <c r="VL155" i="11" s="1"/>
  <c r="VK171" i="11"/>
  <c r="VL171" i="11" s="1"/>
  <c r="VK164" i="11"/>
  <c r="VL164" i="11" s="1"/>
  <c r="VK22" i="11"/>
  <c r="VL22" i="11" s="1"/>
  <c r="VK150" i="11"/>
  <c r="VL150" i="11" s="1"/>
  <c r="VK126" i="11"/>
  <c r="VL126" i="11" s="1"/>
  <c r="VK103" i="11"/>
  <c r="VL103" i="11" s="1"/>
  <c r="VK49" i="11"/>
  <c r="VL49" i="11" s="1"/>
  <c r="VK75" i="11"/>
  <c r="VL75" i="11" s="1"/>
  <c r="VK34" i="11"/>
  <c r="VL34" i="11" s="1"/>
  <c r="VK17" i="11"/>
  <c r="VL17" i="11" s="1"/>
  <c r="VK76" i="11"/>
  <c r="VL76" i="11" s="1"/>
  <c r="VK153" i="11"/>
  <c r="VL153" i="11" s="1"/>
  <c r="VK63" i="11"/>
  <c r="VL63" i="11" s="1"/>
  <c r="VK59" i="11"/>
  <c r="VL59" i="11" s="1"/>
  <c r="VK105" i="11"/>
  <c r="VL105" i="11" s="1"/>
  <c r="VK85" i="11"/>
  <c r="VL85" i="11" s="1"/>
  <c r="VK71" i="11"/>
  <c r="VL71" i="11" s="1"/>
  <c r="VK37" i="11"/>
  <c r="VL37" i="11" s="1"/>
  <c r="VK46" i="11"/>
  <c r="VL46" i="11" s="1"/>
  <c r="VK20" i="11"/>
  <c r="VL20" i="11" s="1"/>
  <c r="VK78" i="11"/>
  <c r="VL78" i="11" s="1"/>
  <c r="VK140" i="11"/>
  <c r="VL140" i="11" s="1"/>
  <c r="VK101" i="11"/>
  <c r="VL101" i="11" s="1"/>
  <c r="VK19" i="11"/>
  <c r="VL19" i="11" s="1"/>
  <c r="VK152" i="11"/>
  <c r="VL152" i="11" s="1"/>
  <c r="VK72" i="11"/>
  <c r="VL72" i="11" s="1"/>
  <c r="VK64" i="11"/>
  <c r="VL64" i="11" s="1"/>
  <c r="VK88" i="11"/>
  <c r="VL88" i="11" s="1"/>
  <c r="VK156" i="11"/>
  <c r="VL156" i="11" s="1"/>
  <c r="VK97" i="11"/>
  <c r="VL97" i="11" s="1"/>
  <c r="VK74" i="11"/>
  <c r="VL74" i="11" s="1"/>
  <c r="VK21" i="11"/>
  <c r="VL21" i="11" s="1"/>
  <c r="VK8" i="11"/>
  <c r="VL8" i="11" s="1"/>
  <c r="VK52" i="11"/>
  <c r="VL52" i="11" s="1"/>
  <c r="VK196" i="11"/>
  <c r="VL196" i="11" s="1"/>
  <c r="VK167" i="11"/>
  <c r="VL167" i="11" s="1"/>
  <c r="VK162" i="11"/>
  <c r="VL162" i="11" s="1"/>
  <c r="VK98" i="11"/>
  <c r="VL98" i="11" s="1"/>
  <c r="VK199" i="11"/>
  <c r="VL199" i="11" s="1"/>
  <c r="VK51" i="11"/>
  <c r="VL51" i="11" s="1"/>
  <c r="VK77" i="11"/>
  <c r="VL77" i="11" s="1"/>
  <c r="VK151" i="11"/>
  <c r="VL151" i="11" s="1"/>
  <c r="VK172" i="11"/>
  <c r="VL172" i="11" s="1"/>
  <c r="VK192" i="11"/>
  <c r="VL192" i="11" s="1"/>
  <c r="VK45" i="11"/>
  <c r="VL45" i="11" s="1"/>
  <c r="VK163" i="11"/>
  <c r="VL163" i="11" s="1"/>
  <c r="VK83" i="11"/>
  <c r="VL83" i="11" s="1"/>
  <c r="VK14" i="11"/>
  <c r="VL14" i="11" s="1"/>
  <c r="VK48" i="11"/>
  <c r="VL48" i="11" s="1"/>
  <c r="VK6" i="11"/>
  <c r="VL6" i="11" s="1"/>
  <c r="VK161" i="11"/>
  <c r="VL161" i="11" s="1"/>
  <c r="VK70" i="11"/>
  <c r="VL70" i="11" s="1"/>
  <c r="VK149" i="11"/>
  <c r="VL149" i="11" s="1"/>
  <c r="VK128" i="11"/>
  <c r="VL128" i="11" s="1"/>
  <c r="VK107" i="11"/>
  <c r="VL107" i="11" s="1"/>
  <c r="VK55" i="11"/>
  <c r="VL55" i="11" s="1"/>
  <c r="VK39" i="11"/>
  <c r="VL39" i="11" s="1"/>
  <c r="VK27" i="11"/>
  <c r="VL27" i="11" s="1"/>
  <c r="VK41" i="11"/>
  <c r="VL41" i="11" s="1"/>
  <c r="VK159" i="11"/>
  <c r="VL159" i="11" s="1"/>
  <c r="VK142" i="11"/>
  <c r="VL142" i="11" s="1"/>
  <c r="VK112" i="11"/>
  <c r="VL112" i="11" s="1"/>
  <c r="VK65" i="11"/>
  <c r="VL65" i="11" s="1"/>
  <c r="VK54" i="11"/>
  <c r="VL54" i="11" s="1"/>
  <c r="VK56" i="11"/>
  <c r="VL56" i="11" s="1"/>
  <c r="VK189" i="11"/>
  <c r="VL189" i="11" s="1"/>
  <c r="VK170" i="11"/>
  <c r="VL170" i="11" s="1"/>
  <c r="VK186" i="11"/>
  <c r="VL186" i="11" s="1"/>
  <c r="VK94" i="11"/>
  <c r="VL94" i="11" s="1"/>
  <c r="VK60" i="11"/>
  <c r="VL60" i="11" s="1"/>
  <c r="VK29" i="11"/>
  <c r="VL29" i="11" s="1"/>
  <c r="VK57" i="11"/>
  <c r="VL57" i="11" s="1"/>
  <c r="VK42" i="11"/>
  <c r="VL42" i="11" s="1"/>
  <c r="VK12" i="11"/>
  <c r="VL12" i="11" s="1"/>
  <c r="VK193" i="11"/>
  <c r="VL193" i="11" s="1"/>
  <c r="VK185" i="11"/>
  <c r="VL185" i="11" s="1"/>
  <c r="VK135" i="11"/>
  <c r="VL135" i="11" s="1"/>
  <c r="VK102" i="11"/>
  <c r="VL102" i="11" s="1"/>
  <c r="VK111" i="11"/>
  <c r="VL111" i="11" s="1"/>
  <c r="VK207" i="11"/>
  <c r="VL207" i="11" s="1"/>
  <c r="VK146" i="11"/>
  <c r="VL146" i="11" s="1"/>
  <c r="VK40" i="11"/>
  <c r="VL40" i="11" s="1"/>
  <c r="VK173" i="11"/>
  <c r="VL173" i="11" s="1"/>
  <c r="VK157" i="11"/>
  <c r="VL157" i="11" s="1"/>
  <c r="VK139" i="11"/>
  <c r="VL139" i="11" s="1"/>
  <c r="VK205" i="11"/>
  <c r="VL205" i="11" s="1"/>
  <c r="VK62" i="11"/>
  <c r="VL62" i="11" s="1"/>
  <c r="VK169" i="11"/>
  <c r="VL169" i="11" s="1"/>
  <c r="VN2" i="11"/>
  <c r="VI2" i="11"/>
  <c r="VK204" i="11"/>
  <c r="VL204" i="11" s="1"/>
  <c r="VK200" i="11"/>
  <c r="VL200" i="11" s="1"/>
  <c r="VK211" i="11"/>
  <c r="VL211" i="11" s="1"/>
  <c r="VK212" i="11"/>
  <c r="VL212" i="11" s="1"/>
  <c r="VF2" i="11"/>
  <c r="VK208" i="11"/>
  <c r="VL208" i="11" s="1"/>
  <c r="US13" i="11"/>
  <c r="US11" i="11"/>
  <c r="UT18" i="11"/>
  <c r="US66" i="11"/>
  <c r="US53" i="11"/>
  <c r="US28" i="11"/>
  <c r="US80" i="11"/>
  <c r="US82" i="11"/>
  <c r="US67" i="11"/>
  <c r="US61" i="11"/>
  <c r="UZ93" i="11"/>
  <c r="US109" i="11"/>
  <c r="UT130" i="11"/>
  <c r="US144" i="11"/>
  <c r="UZ134" i="11"/>
  <c r="US110" i="11"/>
  <c r="VA154" i="11"/>
  <c r="UT158" i="11"/>
  <c r="UZ160" i="11"/>
  <c r="VA165" i="11"/>
  <c r="UZ168" i="11"/>
  <c r="UT174" i="11"/>
  <c r="VA187" i="11"/>
  <c r="US190" i="11"/>
  <c r="VA190" i="11"/>
  <c r="UT194" i="11"/>
  <c r="UT202" i="11"/>
  <c r="US206" i="11"/>
  <c r="VA210" i="11"/>
  <c r="VA214" i="11"/>
  <c r="US96" i="11"/>
  <c r="US68" i="11"/>
  <c r="UT110" i="11"/>
  <c r="US154" i="11"/>
  <c r="UZ158" i="11"/>
  <c r="VA160" i="11"/>
  <c r="US165" i="11"/>
  <c r="US168" i="11"/>
  <c r="VA168" i="11"/>
  <c r="UZ174" i="11"/>
  <c r="US187" i="11"/>
  <c r="UZ194" i="11"/>
  <c r="UZ198" i="11"/>
  <c r="UZ202" i="11"/>
  <c r="UT206" i="11"/>
  <c r="US210" i="11"/>
  <c r="US214" i="11"/>
  <c r="UU2" i="11"/>
  <c r="UZ2" i="11" s="1"/>
  <c r="US16" i="11"/>
  <c r="US15" i="11"/>
  <c r="UZ18" i="11"/>
  <c r="US198" i="11"/>
  <c r="US212" i="11"/>
  <c r="UO2" i="11"/>
  <c r="UR2" i="11" s="1"/>
  <c r="VK110" i="11"/>
  <c r="VL110" i="11" s="1"/>
  <c r="VJ2" i="11"/>
  <c r="VK209" i="11"/>
  <c r="VL209" i="11" s="1"/>
  <c r="VK213" i="11"/>
  <c r="VL213" i="11" s="1"/>
  <c r="VK210" i="11"/>
  <c r="VL210" i="11" s="1"/>
  <c r="VK168" i="11"/>
  <c r="VL168" i="11" s="1"/>
  <c r="VK160" i="11"/>
  <c r="VL160" i="11" s="1"/>
  <c r="VK130" i="11"/>
  <c r="VL130" i="11" s="1"/>
  <c r="VK61" i="11"/>
  <c r="VL61" i="11" s="1"/>
  <c r="VK96" i="11"/>
  <c r="VL96" i="11" s="1"/>
  <c r="VK18" i="11"/>
  <c r="VL18" i="11" s="1"/>
  <c r="VK11" i="11"/>
  <c r="VL11" i="11" s="1"/>
  <c r="VK24" i="11"/>
  <c r="VL24" i="11" s="1"/>
  <c r="VG2" i="11"/>
  <c r="VK16" i="11"/>
  <c r="VL16" i="11" s="1"/>
  <c r="VK214" i="11"/>
  <c r="VL214" i="11" s="1"/>
  <c r="VK206" i="11"/>
  <c r="VL206" i="11" s="1"/>
  <c r="VK202" i="11"/>
  <c r="VL202" i="11" s="1"/>
  <c r="VK198" i="11"/>
  <c r="VL198" i="11" s="1"/>
  <c r="VK194" i="11"/>
  <c r="VL194" i="11" s="1"/>
  <c r="VK190" i="11"/>
  <c r="VL190" i="11" s="1"/>
  <c r="VK86" i="11"/>
  <c r="VL86" i="11" s="1"/>
  <c r="VK187" i="11"/>
  <c r="VL187" i="11" s="1"/>
  <c r="VK174" i="11"/>
  <c r="VL174" i="11" s="1"/>
  <c r="VK165" i="11"/>
  <c r="VL165" i="11" s="1"/>
  <c r="VK158" i="11"/>
  <c r="VL158" i="11" s="1"/>
  <c r="VK154" i="11"/>
  <c r="VL154" i="11" s="1"/>
  <c r="VK89" i="11"/>
  <c r="VL89" i="11" s="1"/>
  <c r="VK95" i="11"/>
  <c r="VL95" i="11" s="1"/>
  <c r="VK148" i="11"/>
  <c r="VL148" i="11" s="1"/>
  <c r="VK134" i="11"/>
  <c r="VL134" i="11" s="1"/>
  <c r="VK144" i="11"/>
  <c r="VL144" i="11" s="1"/>
  <c r="VK109" i="11"/>
  <c r="VL109" i="11" s="1"/>
  <c r="VK99" i="11"/>
  <c r="VL99" i="11" s="1"/>
  <c r="VK93" i="11"/>
  <c r="VL93" i="11" s="1"/>
  <c r="VK68" i="11"/>
  <c r="VL68" i="11" s="1"/>
  <c r="VK84" i="11"/>
  <c r="VL84" i="11" s="1"/>
  <c r="VK67" i="11"/>
  <c r="VL67" i="11" s="1"/>
  <c r="VK82" i="11"/>
  <c r="VL82" i="11" s="1"/>
  <c r="VK80" i="11"/>
  <c r="VL80" i="11" s="1"/>
  <c r="VK28" i="11"/>
  <c r="VL28" i="11" s="1"/>
  <c r="VK50" i="11"/>
  <c r="VL50" i="11" s="1"/>
  <c r="VK53" i="11"/>
  <c r="VL53" i="11" s="1"/>
  <c r="VK47" i="11"/>
  <c r="VL47" i="11" s="1"/>
  <c r="VK66" i="11"/>
  <c r="VL66" i="11" s="1"/>
  <c r="VK32" i="11"/>
  <c r="VL32" i="11" s="1"/>
  <c r="VK15" i="11"/>
  <c r="VL15" i="11" s="1"/>
  <c r="VK13" i="11"/>
  <c r="VL13" i="11" s="1"/>
  <c r="VK4" i="11"/>
  <c r="VL4" i="11" s="1"/>
  <c r="UK2" i="11"/>
  <c r="UT101" i="11"/>
  <c r="VK10" i="11"/>
  <c r="VL10" i="11" s="1"/>
  <c r="UT42" i="11"/>
  <c r="UT85" i="11"/>
  <c r="VK5" i="11"/>
  <c r="VL5" i="11" s="1"/>
  <c r="VA42" i="11"/>
  <c r="VK30" i="11"/>
  <c r="VL30" i="11" s="1"/>
  <c r="VK31" i="11"/>
  <c r="VL31" i="11" s="1"/>
  <c r="VK43" i="11"/>
  <c r="VL43" i="11" s="1"/>
  <c r="VE2" i="11"/>
  <c r="VK7" i="11"/>
  <c r="VL7" i="11" s="1"/>
  <c r="VK23" i="11"/>
  <c r="VL23" i="11" s="1"/>
  <c r="VK9" i="11"/>
  <c r="VL9" i="11" s="1"/>
  <c r="VK25" i="11"/>
  <c r="VL25" i="11" s="1"/>
  <c r="VK35" i="11"/>
  <c r="VL35" i="11" s="1"/>
  <c r="VK26" i="11"/>
  <c r="VL26" i="11" s="1"/>
  <c r="VK36" i="11"/>
  <c r="VL36" i="11" s="1"/>
  <c r="VK58" i="11"/>
  <c r="VL58" i="11" s="1"/>
  <c r="VK44" i="11"/>
  <c r="VL44" i="11" s="1"/>
  <c r="UT80" i="11"/>
  <c r="VA82" i="11"/>
  <c r="VH2" i="11"/>
  <c r="VK73" i="11"/>
  <c r="VL73" i="11" s="1"/>
  <c r="VA80" i="11"/>
  <c r="UT82" i="11"/>
  <c r="UT77" i="11"/>
  <c r="VA77" i="11"/>
  <c r="UT139" i="11"/>
  <c r="VK81" i="11"/>
  <c r="VL81" i="11" s="1"/>
  <c r="VK92" i="11"/>
  <c r="VL92" i="11" s="1"/>
  <c r="VK87" i="11"/>
  <c r="VL87" i="11" s="1"/>
  <c r="UT76" i="11"/>
  <c r="VA76" i="11"/>
  <c r="VK69" i="11"/>
  <c r="VL69" i="11" s="1"/>
  <c r="VK91" i="11"/>
  <c r="VL91" i="11" s="1"/>
  <c r="VA99" i="11"/>
  <c r="VK108" i="11"/>
  <c r="VL108" i="11" s="1"/>
  <c r="VK38" i="11"/>
  <c r="VL38" i="11" s="1"/>
  <c r="VK131" i="11"/>
  <c r="VL131" i="11" s="1"/>
  <c r="VK106" i="11"/>
  <c r="VL106" i="11" s="1"/>
  <c r="UT134" i="11"/>
  <c r="VA134" i="11"/>
  <c r="UT138" i="11"/>
  <c r="VK120" i="11"/>
  <c r="VL120" i="11" s="1"/>
  <c r="VK79" i="11"/>
  <c r="VL79" i="11" s="1"/>
  <c r="VA101" i="11"/>
  <c r="VK113" i="11"/>
  <c r="VL113" i="11" s="1"/>
  <c r="VK138" i="11"/>
  <c r="VL138" i="11" s="1"/>
  <c r="VA138" i="11"/>
  <c r="VK195" i="11"/>
  <c r="VL195" i="11" s="1"/>
  <c r="VK177" i="11"/>
  <c r="VL177" i="11" s="1"/>
  <c r="VK191" i="11"/>
  <c r="VL191" i="11" s="1"/>
  <c r="VK197" i="11"/>
  <c r="VL197" i="11" s="1"/>
  <c r="VK175" i="11"/>
  <c r="VL175" i="11" s="1"/>
  <c r="VK188" i="11"/>
  <c r="VL188" i="11" s="1"/>
  <c r="VB1" i="1"/>
  <c r="VB2" i="1" s="1"/>
  <c r="VF24" i="1"/>
  <c r="UW24" i="11" s="1"/>
  <c r="UX24" i="11" s="1"/>
  <c r="VF11" i="1"/>
  <c r="VF32" i="1"/>
  <c r="VF18" i="1"/>
  <c r="VF66" i="1"/>
  <c r="VF47" i="1"/>
  <c r="VF53" i="1"/>
  <c r="VF50" i="1"/>
  <c r="VF28" i="1"/>
  <c r="UW28" i="11" s="1"/>
  <c r="UX28" i="11" s="1"/>
  <c r="VC28" i="11" s="1"/>
  <c r="VF82" i="1"/>
  <c r="VF84" i="1"/>
  <c r="VF61" i="1"/>
  <c r="VF68" i="1"/>
  <c r="VF93" i="1"/>
  <c r="VF99" i="1"/>
  <c r="VF22" i="1"/>
  <c r="VF38" i="1"/>
  <c r="UW38" i="11" s="1"/>
  <c r="UX38" i="11" s="1"/>
  <c r="VC38" i="11" s="1"/>
  <c r="VF154" i="1"/>
  <c r="VF184" i="1"/>
  <c r="UW188" i="11" s="1"/>
  <c r="UX188" i="11" s="1"/>
  <c r="VC188" i="11" s="1"/>
  <c r="VF114" i="1"/>
  <c r="VF122" i="1"/>
  <c r="UW120" i="11" s="1"/>
  <c r="UX120" i="11" s="1"/>
  <c r="VF121" i="1"/>
  <c r="VF150" i="1"/>
  <c r="VF158" i="1"/>
  <c r="UW152" i="11" s="1"/>
  <c r="UX152" i="11" s="1"/>
  <c r="VC152" i="11" s="1"/>
  <c r="VF146" i="1"/>
  <c r="VF186" i="1"/>
  <c r="VF168" i="1"/>
  <c r="VF177" i="1"/>
  <c r="VF173" i="1"/>
  <c r="VF86" i="1"/>
  <c r="VF194" i="1"/>
  <c r="VF198" i="1"/>
  <c r="VF202" i="1"/>
  <c r="VF206" i="1"/>
  <c r="VF210" i="1"/>
  <c r="VF212" i="1"/>
  <c r="UW208" i="11" s="1"/>
  <c r="UX208" i="11" s="1"/>
  <c r="VC208" i="11" s="1"/>
  <c r="VE82" i="1"/>
  <c r="UN82" i="11" s="1"/>
  <c r="VE96" i="1"/>
  <c r="UN96" i="11" s="1"/>
  <c r="VA1" i="1"/>
  <c r="VE61" i="1"/>
  <c r="UN61" i="11" s="1"/>
  <c r="VE68" i="1"/>
  <c r="UN68" i="11" s="1"/>
  <c r="VE93" i="1"/>
  <c r="UN93" i="11" s="1"/>
  <c r="VE99" i="1"/>
  <c r="UN99" i="11" s="1"/>
  <c r="VE22" i="1"/>
  <c r="UN22" i="11" s="1"/>
  <c r="VE38" i="1"/>
  <c r="UN38" i="11" s="1"/>
  <c r="VE154" i="1"/>
  <c r="UN148" i="11" s="1"/>
  <c r="VE184" i="1"/>
  <c r="UN188" i="11" s="1"/>
  <c r="VE122" i="1"/>
  <c r="UN120" i="11" s="1"/>
  <c r="VE121" i="1"/>
  <c r="UN144" i="11" s="1"/>
  <c r="VE159" i="1"/>
  <c r="UN153" i="11" s="1"/>
  <c r="VE150" i="1"/>
  <c r="UN142" i="11" s="1"/>
  <c r="VE158" i="1"/>
  <c r="UN152" i="11" s="1"/>
  <c r="VE146" i="1"/>
  <c r="UN138" i="11" s="1"/>
  <c r="VE163" i="1"/>
  <c r="UN157" i="11" s="1"/>
  <c r="VE177" i="1"/>
  <c r="UN171" i="11" s="1"/>
  <c r="VE173" i="1"/>
  <c r="UN167" i="11" s="1"/>
  <c r="VE86" i="1"/>
  <c r="UN86" i="11" s="1"/>
  <c r="VE190" i="1"/>
  <c r="VM190" i="1" s="1"/>
  <c r="VE198" i="1"/>
  <c r="UN200" i="11" s="1"/>
  <c r="VE202" i="1"/>
  <c r="UN210" i="11" s="1"/>
  <c r="VE206" i="1"/>
  <c r="UN214" i="11" s="1"/>
  <c r="VE210" i="1"/>
  <c r="UN206" i="11" s="1"/>
  <c r="VE211" i="1"/>
  <c r="UN207" i="11" s="1"/>
  <c r="VE212" i="1"/>
  <c r="UN208" i="11" s="1"/>
  <c r="VE4" i="1"/>
  <c r="UN4" i="11" s="1"/>
  <c r="VS146" i="1"/>
  <c r="VS163" i="1"/>
  <c r="VS186" i="1"/>
  <c r="VS168" i="1"/>
  <c r="VS177" i="1"/>
  <c r="VS173" i="1"/>
  <c r="VS86" i="1"/>
  <c r="VS190" i="1"/>
  <c r="VS194" i="1"/>
  <c r="VS198" i="1"/>
  <c r="VS202" i="1"/>
  <c r="VS206" i="1"/>
  <c r="VS210" i="1"/>
  <c r="WF4" i="1"/>
  <c r="WE5" i="1"/>
  <c r="WE6" i="1"/>
  <c r="WE7" i="1"/>
  <c r="WE16" i="1"/>
  <c r="WE8" i="1"/>
  <c r="WE23" i="1"/>
  <c r="WE9" i="1"/>
  <c r="WE13" i="1"/>
  <c r="WE10" i="1"/>
  <c r="WE12" i="1"/>
  <c r="WE17" i="1"/>
  <c r="WE15" i="1"/>
  <c r="WE41" i="1"/>
  <c r="WE25" i="1"/>
  <c r="WE35" i="1"/>
  <c r="WE24" i="1"/>
  <c r="WE21" i="1"/>
  <c r="WE20" i="1"/>
  <c r="WE26" i="1"/>
  <c r="WE11" i="1"/>
  <c r="WE19" i="1"/>
  <c r="WE42" i="1"/>
  <c r="WE30" i="1"/>
  <c r="WE32" i="1"/>
  <c r="WE27" i="1"/>
  <c r="WE48" i="1"/>
  <c r="WE31" i="1"/>
  <c r="WE18" i="1"/>
  <c r="WE40" i="1"/>
  <c r="WE46" i="1"/>
  <c r="WE36" i="1"/>
  <c r="WE66" i="1"/>
  <c r="WE56" i="1"/>
  <c r="WE57" i="1"/>
  <c r="WE43" i="1"/>
  <c r="WE47" i="1"/>
  <c r="WE39" i="1"/>
  <c r="WE14" i="1"/>
  <c r="WE58" i="1"/>
  <c r="WE53" i="1"/>
  <c r="WE74" i="1"/>
  <c r="WE37" i="1"/>
  <c r="WE73" i="1"/>
  <c r="WE50" i="1"/>
  <c r="WE52" i="1"/>
  <c r="WE29" i="1"/>
  <c r="WE34" i="1"/>
  <c r="WE28" i="1"/>
  <c r="WE55" i="1"/>
  <c r="WE51" i="1"/>
  <c r="WE44" i="1"/>
  <c r="WE80" i="1"/>
  <c r="WE81" i="1"/>
  <c r="WE71" i="1"/>
  <c r="WE59" i="1"/>
  <c r="WE82" i="1"/>
  <c r="WE54" i="1"/>
  <c r="WE60" i="1"/>
  <c r="WE75" i="1"/>
  <c r="WE67" i="1"/>
  <c r="WE92" i="1"/>
  <c r="WE83" i="1"/>
  <c r="WE77" i="1"/>
  <c r="WE96" i="1"/>
  <c r="WE69" i="1"/>
  <c r="WE85" i="1"/>
  <c r="WE76" i="1"/>
  <c r="WE84" i="1"/>
  <c r="WE65" i="1"/>
  <c r="WE64" i="1"/>
  <c r="WE49" i="1"/>
  <c r="WE61" i="1"/>
  <c r="WE91" i="1"/>
  <c r="WE147" i="1"/>
  <c r="WE88" i="1"/>
  <c r="WE68" i="1"/>
  <c r="WE79" i="1"/>
  <c r="WE87" i="1"/>
  <c r="WE63" i="1"/>
  <c r="WE93" i="1"/>
  <c r="WE101" i="1"/>
  <c r="WE72" i="1"/>
  <c r="WE103" i="1"/>
  <c r="WE99" i="1"/>
  <c r="WE107" i="1"/>
  <c r="WE108" i="1"/>
  <c r="WE139" i="1"/>
  <c r="WE22" i="1"/>
  <c r="WE45" i="1"/>
  <c r="WE89" i="1"/>
  <c r="WE62" i="1"/>
  <c r="WE38" i="1"/>
  <c r="WE102" i="1"/>
  <c r="WE95" i="1"/>
  <c r="WE94" i="1"/>
  <c r="WE154" i="1"/>
  <c r="WE157" i="1"/>
  <c r="WE90" i="1"/>
  <c r="WE183" i="1"/>
  <c r="WE184" i="1"/>
  <c r="WE105" i="1"/>
  <c r="WE111" i="1"/>
  <c r="WE97" i="1"/>
  <c r="WE114" i="1"/>
  <c r="WE104" i="1"/>
  <c r="WE109" i="1"/>
  <c r="WE113" i="1"/>
  <c r="WE122" i="1"/>
  <c r="WE130" i="1"/>
  <c r="WE136" i="1"/>
  <c r="WE133" i="1"/>
  <c r="WE121" i="1"/>
  <c r="WE124" i="1"/>
  <c r="WE106" i="1"/>
  <c r="WE142" i="1"/>
  <c r="WE159" i="1"/>
  <c r="WE148" i="1"/>
  <c r="WE155" i="1"/>
  <c r="WE78" i="1"/>
  <c r="WE150" i="1"/>
  <c r="WE156" i="1"/>
  <c r="WE143" i="1"/>
  <c r="WE98" i="1"/>
  <c r="WE158" i="1"/>
  <c r="WE161" i="1"/>
  <c r="WE110" i="1"/>
  <c r="WE70" i="1"/>
  <c r="WE146" i="1"/>
  <c r="WE169" i="1"/>
  <c r="WE185" i="1"/>
  <c r="WE160" i="1"/>
  <c r="WE163" i="1"/>
  <c r="WE162" i="1"/>
  <c r="WE164" i="1"/>
  <c r="WE165" i="1"/>
  <c r="WE186" i="1"/>
  <c r="WE170" i="1"/>
  <c r="WE166" i="1"/>
  <c r="WE167" i="1"/>
  <c r="WE168" i="1"/>
  <c r="WE178" i="1"/>
  <c r="WE175" i="1"/>
  <c r="WE171" i="1"/>
  <c r="WE177" i="1"/>
  <c r="WE172" i="1"/>
  <c r="WE179" i="1"/>
  <c r="WE174" i="1"/>
  <c r="WE173" i="1"/>
  <c r="WE176" i="1"/>
  <c r="WE180" i="1"/>
  <c r="WE181" i="1"/>
  <c r="WE86" i="1"/>
  <c r="WE187" i="1"/>
  <c r="WE188" i="1"/>
  <c r="WE189" i="1"/>
  <c r="WE190" i="1"/>
  <c r="WE191" i="1"/>
  <c r="WE192" i="1"/>
  <c r="WE193" i="1"/>
  <c r="WE194" i="1"/>
  <c r="WE195" i="1"/>
  <c r="WE196" i="1"/>
  <c r="WE197" i="1"/>
  <c r="WE198" i="1"/>
  <c r="WE199" i="1"/>
  <c r="WE200" i="1"/>
  <c r="WE201" i="1"/>
  <c r="WE202" i="1"/>
  <c r="WE203" i="1"/>
  <c r="WE204" i="1"/>
  <c r="WE205" i="1"/>
  <c r="WE206" i="1"/>
  <c r="WE207" i="1"/>
  <c r="WE208" i="1"/>
  <c r="WE209" i="1"/>
  <c r="WE210" i="1"/>
  <c r="WE211" i="1"/>
  <c r="WE212" i="1"/>
  <c r="WE4" i="1"/>
  <c r="WC5" i="1"/>
  <c r="WC6" i="1"/>
  <c r="WC7" i="1"/>
  <c r="WC16" i="1"/>
  <c r="WC8" i="1"/>
  <c r="WC23" i="1"/>
  <c r="WC9" i="1"/>
  <c r="WC13" i="1"/>
  <c r="WC10" i="1"/>
  <c r="WC12" i="1"/>
  <c r="WC17" i="1"/>
  <c r="WC15" i="1"/>
  <c r="WC41" i="1"/>
  <c r="WC25" i="1"/>
  <c r="WC35" i="1"/>
  <c r="WC24" i="1"/>
  <c r="WC21" i="1"/>
  <c r="WC20" i="1"/>
  <c r="WC26" i="1"/>
  <c r="WC11" i="1"/>
  <c r="WC19" i="1"/>
  <c r="WC42" i="1"/>
  <c r="WC30" i="1"/>
  <c r="WC32" i="1"/>
  <c r="WC27" i="1"/>
  <c r="WC48" i="1"/>
  <c r="WC31" i="1"/>
  <c r="WC18" i="1"/>
  <c r="WC40" i="1"/>
  <c r="WC46" i="1"/>
  <c r="WC36" i="1"/>
  <c r="WC66" i="1"/>
  <c r="WC56" i="1"/>
  <c r="WC57" i="1"/>
  <c r="WC43" i="1"/>
  <c r="WC47" i="1"/>
  <c r="WC39" i="1"/>
  <c r="WC14" i="1"/>
  <c r="WC58" i="1"/>
  <c r="WC53" i="1"/>
  <c r="WC74" i="1"/>
  <c r="WC37" i="1"/>
  <c r="WC73" i="1"/>
  <c r="WC50" i="1"/>
  <c r="WC52" i="1"/>
  <c r="WC29" i="1"/>
  <c r="WC34" i="1"/>
  <c r="WC28" i="1"/>
  <c r="WC55" i="1"/>
  <c r="WC51" i="1"/>
  <c r="WC44" i="1"/>
  <c r="WC80" i="1"/>
  <c r="WC81" i="1"/>
  <c r="WC71" i="1"/>
  <c r="WC59" i="1"/>
  <c r="WC82" i="1"/>
  <c r="WC54" i="1"/>
  <c r="WC60" i="1"/>
  <c r="WC75" i="1"/>
  <c r="WC67" i="1"/>
  <c r="WC92" i="1"/>
  <c r="WC83" i="1"/>
  <c r="WC77" i="1"/>
  <c r="WC96" i="1"/>
  <c r="WC69" i="1"/>
  <c r="WC85" i="1"/>
  <c r="WC76" i="1"/>
  <c r="WC84" i="1"/>
  <c r="WC65" i="1"/>
  <c r="WC64" i="1"/>
  <c r="WC49" i="1"/>
  <c r="WC61" i="1"/>
  <c r="WC91" i="1"/>
  <c r="WC147" i="1"/>
  <c r="WC88" i="1"/>
  <c r="WC68" i="1"/>
  <c r="WC79" i="1"/>
  <c r="WC87" i="1"/>
  <c r="WC63" i="1"/>
  <c r="WC93" i="1"/>
  <c r="WC101" i="1"/>
  <c r="WC72" i="1"/>
  <c r="WC103" i="1"/>
  <c r="WC99" i="1"/>
  <c r="WC107" i="1"/>
  <c r="WC108" i="1"/>
  <c r="WC139" i="1"/>
  <c r="WC22" i="1"/>
  <c r="WC45" i="1"/>
  <c r="WC89" i="1"/>
  <c r="WC62" i="1"/>
  <c r="WC38" i="1"/>
  <c r="WC102" i="1"/>
  <c r="WC95" i="1"/>
  <c r="WC94" i="1"/>
  <c r="WC154" i="1"/>
  <c r="WC157" i="1"/>
  <c r="WC90" i="1"/>
  <c r="WC183" i="1"/>
  <c r="WC184" i="1"/>
  <c r="WC105" i="1"/>
  <c r="WC111" i="1"/>
  <c r="WC97" i="1"/>
  <c r="WC114" i="1"/>
  <c r="WC104" i="1"/>
  <c r="WC109" i="1"/>
  <c r="WC113" i="1"/>
  <c r="WC122" i="1"/>
  <c r="WC130" i="1"/>
  <c r="WC136" i="1"/>
  <c r="WC133" i="1"/>
  <c r="WC121" i="1"/>
  <c r="WC124" i="1"/>
  <c r="WC106" i="1"/>
  <c r="WC142" i="1"/>
  <c r="WC159" i="1"/>
  <c r="WC148" i="1"/>
  <c r="WC155" i="1"/>
  <c r="WC78" i="1"/>
  <c r="WC150" i="1"/>
  <c r="WC156" i="1"/>
  <c r="WC143" i="1"/>
  <c r="WC98" i="1"/>
  <c r="WC158" i="1"/>
  <c r="WC161" i="1"/>
  <c r="WC110" i="1"/>
  <c r="WC70" i="1"/>
  <c r="WC146" i="1"/>
  <c r="WC169" i="1"/>
  <c r="WC185" i="1"/>
  <c r="WC160" i="1"/>
  <c r="WC163" i="1"/>
  <c r="WC162" i="1"/>
  <c r="WC164" i="1"/>
  <c r="WC165" i="1"/>
  <c r="WC186" i="1"/>
  <c r="WC170" i="1"/>
  <c r="WC166" i="1"/>
  <c r="WC167" i="1"/>
  <c r="WC168" i="1"/>
  <c r="WC178" i="1"/>
  <c r="WC175" i="1"/>
  <c r="WC171" i="1"/>
  <c r="WC177" i="1"/>
  <c r="WC172" i="1"/>
  <c r="WC179" i="1"/>
  <c r="WC174" i="1"/>
  <c r="WC173" i="1"/>
  <c r="WC176" i="1"/>
  <c r="WC180" i="1"/>
  <c r="WC181" i="1"/>
  <c r="WC86" i="1"/>
  <c r="WC187" i="1"/>
  <c r="WC188" i="1"/>
  <c r="WC189" i="1"/>
  <c r="WC190" i="1"/>
  <c r="WC191" i="1"/>
  <c r="WC192" i="1"/>
  <c r="WC193" i="1"/>
  <c r="WC194" i="1"/>
  <c r="WC195" i="1"/>
  <c r="WC196" i="1"/>
  <c r="WC197" i="1"/>
  <c r="WC198" i="1"/>
  <c r="WC199" i="1"/>
  <c r="WC200" i="1"/>
  <c r="WC201" i="1"/>
  <c r="WC202" i="1"/>
  <c r="WC203" i="1"/>
  <c r="WC204" i="1"/>
  <c r="WC205" i="1"/>
  <c r="WC206" i="1"/>
  <c r="WC207" i="1"/>
  <c r="WC208" i="1"/>
  <c r="WC209" i="1"/>
  <c r="WC210" i="1"/>
  <c r="WC211" i="1"/>
  <c r="WC212" i="1"/>
  <c r="WC4" i="1"/>
  <c r="WA5" i="1"/>
  <c r="WA6" i="1"/>
  <c r="WA7" i="1"/>
  <c r="WA16" i="1"/>
  <c r="WA8" i="1"/>
  <c r="WA23" i="1"/>
  <c r="WA9" i="1"/>
  <c r="WA13" i="1"/>
  <c r="WA10" i="1"/>
  <c r="WA12" i="1"/>
  <c r="WA17" i="1"/>
  <c r="WA15" i="1"/>
  <c r="WA41" i="1"/>
  <c r="WA25" i="1"/>
  <c r="WA35" i="1"/>
  <c r="WA24" i="1"/>
  <c r="WA21" i="1"/>
  <c r="WA20" i="1"/>
  <c r="WA26" i="1"/>
  <c r="WA11" i="1"/>
  <c r="WA19" i="1"/>
  <c r="WA42" i="1"/>
  <c r="WA30" i="1"/>
  <c r="WA32" i="1"/>
  <c r="WA27" i="1"/>
  <c r="WA48" i="1"/>
  <c r="WA31" i="1"/>
  <c r="WA18" i="1"/>
  <c r="WA40" i="1"/>
  <c r="WA46" i="1"/>
  <c r="WA36" i="1"/>
  <c r="WA66" i="1"/>
  <c r="WA56" i="1"/>
  <c r="WA57" i="1"/>
  <c r="WA43" i="1"/>
  <c r="WA47" i="1"/>
  <c r="WA39" i="1"/>
  <c r="WA14" i="1"/>
  <c r="WA58" i="1"/>
  <c r="WA53" i="1"/>
  <c r="WA74" i="1"/>
  <c r="WA37" i="1"/>
  <c r="WA73" i="1"/>
  <c r="WA50" i="1"/>
  <c r="WA52" i="1"/>
  <c r="WA29" i="1"/>
  <c r="WA34" i="1"/>
  <c r="WA28" i="1"/>
  <c r="WA55" i="1"/>
  <c r="WA51" i="1"/>
  <c r="WA44" i="1"/>
  <c r="WA80" i="1"/>
  <c r="WA81" i="1"/>
  <c r="WA71" i="1"/>
  <c r="WA59" i="1"/>
  <c r="WA82" i="1"/>
  <c r="WA54" i="1"/>
  <c r="WA60" i="1"/>
  <c r="WA75" i="1"/>
  <c r="WA67" i="1"/>
  <c r="WA92" i="1"/>
  <c r="WA83" i="1"/>
  <c r="WA77" i="1"/>
  <c r="WA96" i="1"/>
  <c r="WA69" i="1"/>
  <c r="WA85" i="1"/>
  <c r="WA76" i="1"/>
  <c r="WA84" i="1"/>
  <c r="WA65" i="1"/>
  <c r="WA64" i="1"/>
  <c r="WA49" i="1"/>
  <c r="WA61" i="1"/>
  <c r="WA91" i="1"/>
  <c r="WA147" i="1"/>
  <c r="WA88" i="1"/>
  <c r="WA68" i="1"/>
  <c r="WA79" i="1"/>
  <c r="WA87" i="1"/>
  <c r="WA63" i="1"/>
  <c r="WA93" i="1"/>
  <c r="WA101" i="1"/>
  <c r="WA72" i="1"/>
  <c r="WA103" i="1"/>
  <c r="WA99" i="1"/>
  <c r="WA107" i="1"/>
  <c r="WA108" i="1"/>
  <c r="WA139" i="1"/>
  <c r="WA22" i="1"/>
  <c r="WA45" i="1"/>
  <c r="WA89" i="1"/>
  <c r="WA62" i="1"/>
  <c r="WA38" i="1"/>
  <c r="WA102" i="1"/>
  <c r="WA95" i="1"/>
  <c r="WA94" i="1"/>
  <c r="WA154" i="1"/>
  <c r="WA157" i="1"/>
  <c r="WA90" i="1"/>
  <c r="WA183" i="1"/>
  <c r="WA184" i="1"/>
  <c r="WA105" i="1"/>
  <c r="WA111" i="1"/>
  <c r="WA97" i="1"/>
  <c r="WA114" i="1"/>
  <c r="WA104" i="1"/>
  <c r="WA109" i="1"/>
  <c r="WA113" i="1"/>
  <c r="WA122" i="1"/>
  <c r="WA130" i="1"/>
  <c r="WA136" i="1"/>
  <c r="WA133" i="1"/>
  <c r="WA121" i="1"/>
  <c r="WA124" i="1"/>
  <c r="WA106" i="1"/>
  <c r="WA142" i="1"/>
  <c r="WA159" i="1"/>
  <c r="WA148" i="1"/>
  <c r="WA155" i="1"/>
  <c r="WA78" i="1"/>
  <c r="WA150" i="1"/>
  <c r="WA156" i="1"/>
  <c r="WA143" i="1"/>
  <c r="WA98" i="1"/>
  <c r="WA158" i="1"/>
  <c r="WA161" i="1"/>
  <c r="WA110" i="1"/>
  <c r="WA70" i="1"/>
  <c r="WA146" i="1"/>
  <c r="WA169" i="1"/>
  <c r="WA185" i="1"/>
  <c r="WA160" i="1"/>
  <c r="WA163" i="1"/>
  <c r="WA162" i="1"/>
  <c r="WA164" i="1"/>
  <c r="WA165" i="1"/>
  <c r="WA186" i="1"/>
  <c r="WA170" i="1"/>
  <c r="WA166" i="1"/>
  <c r="WA167" i="1"/>
  <c r="WA168" i="1"/>
  <c r="WA178" i="1"/>
  <c r="WA175" i="1"/>
  <c r="WA171" i="1"/>
  <c r="WA177" i="1"/>
  <c r="WA172" i="1"/>
  <c r="WA179" i="1"/>
  <c r="WA174" i="1"/>
  <c r="WA173" i="1"/>
  <c r="WA176" i="1"/>
  <c r="WA180" i="1"/>
  <c r="WA181" i="1"/>
  <c r="WA86" i="1"/>
  <c r="WA187" i="1"/>
  <c r="WA188" i="1"/>
  <c r="WA189" i="1"/>
  <c r="WA190" i="1"/>
  <c r="WA191" i="1"/>
  <c r="WA192" i="1"/>
  <c r="WA193" i="1"/>
  <c r="WA194" i="1"/>
  <c r="WA195" i="1"/>
  <c r="WA196" i="1"/>
  <c r="WA197" i="1"/>
  <c r="WA198" i="1"/>
  <c r="WA199" i="1"/>
  <c r="WA200" i="1"/>
  <c r="WA201" i="1"/>
  <c r="WA202" i="1"/>
  <c r="WA203" i="1"/>
  <c r="WA204" i="1"/>
  <c r="WA205" i="1"/>
  <c r="WA206" i="1"/>
  <c r="WA207" i="1"/>
  <c r="WA208" i="1"/>
  <c r="WA209" i="1"/>
  <c r="WA210" i="1"/>
  <c r="WA211" i="1"/>
  <c r="WA212" i="1"/>
  <c r="WA4" i="1"/>
  <c r="VY5" i="1"/>
  <c r="VY6" i="1"/>
  <c r="VY7" i="1"/>
  <c r="VY16" i="1"/>
  <c r="VY8" i="1"/>
  <c r="VY23" i="1"/>
  <c r="VY9" i="1"/>
  <c r="VY13" i="1"/>
  <c r="VY10" i="1"/>
  <c r="VY12" i="1"/>
  <c r="VY17" i="1"/>
  <c r="VY15" i="1"/>
  <c r="VY41" i="1"/>
  <c r="VY25" i="1"/>
  <c r="VY35" i="1"/>
  <c r="VY24" i="1"/>
  <c r="VY21" i="1"/>
  <c r="VY20" i="1"/>
  <c r="VY26" i="1"/>
  <c r="VY11" i="1"/>
  <c r="VY19" i="1"/>
  <c r="VY42" i="1"/>
  <c r="VY30" i="1"/>
  <c r="VY32" i="1"/>
  <c r="VY27" i="1"/>
  <c r="VY48" i="1"/>
  <c r="VY31" i="1"/>
  <c r="VY18" i="1"/>
  <c r="VY40" i="1"/>
  <c r="VY46" i="1"/>
  <c r="VY36" i="1"/>
  <c r="VY66" i="1"/>
  <c r="VY56" i="1"/>
  <c r="VY57" i="1"/>
  <c r="VY43" i="1"/>
  <c r="VY47" i="1"/>
  <c r="VY39" i="1"/>
  <c r="VY14" i="1"/>
  <c r="VY58" i="1"/>
  <c r="VY53" i="1"/>
  <c r="VY74" i="1"/>
  <c r="VY37" i="1"/>
  <c r="VY73" i="1"/>
  <c r="VY50" i="1"/>
  <c r="VY52" i="1"/>
  <c r="VY29" i="1"/>
  <c r="VY34" i="1"/>
  <c r="VY28" i="1"/>
  <c r="VY55" i="1"/>
  <c r="VY51" i="1"/>
  <c r="VY44" i="1"/>
  <c r="VY80" i="1"/>
  <c r="VY81" i="1"/>
  <c r="VY71" i="1"/>
  <c r="VY59" i="1"/>
  <c r="VY82" i="1"/>
  <c r="VY54" i="1"/>
  <c r="VY60" i="1"/>
  <c r="VY75" i="1"/>
  <c r="VY67" i="1"/>
  <c r="VY92" i="1"/>
  <c r="VY83" i="1"/>
  <c r="VY77" i="1"/>
  <c r="VY96" i="1"/>
  <c r="VY69" i="1"/>
  <c r="VY85" i="1"/>
  <c r="VY76" i="1"/>
  <c r="VY84" i="1"/>
  <c r="VY65" i="1"/>
  <c r="VY64" i="1"/>
  <c r="VY49" i="1"/>
  <c r="VY61" i="1"/>
  <c r="VY91" i="1"/>
  <c r="VY147" i="1"/>
  <c r="VY88" i="1"/>
  <c r="VY68" i="1"/>
  <c r="VY79" i="1"/>
  <c r="VY87" i="1"/>
  <c r="VY63" i="1"/>
  <c r="VY93" i="1"/>
  <c r="VY101" i="1"/>
  <c r="VY72" i="1"/>
  <c r="VY103" i="1"/>
  <c r="VY99" i="1"/>
  <c r="VY107" i="1"/>
  <c r="VY108" i="1"/>
  <c r="VY139" i="1"/>
  <c r="VY22" i="1"/>
  <c r="VY45" i="1"/>
  <c r="VY89" i="1"/>
  <c r="VY62" i="1"/>
  <c r="VY38" i="1"/>
  <c r="VY102" i="1"/>
  <c r="VY95" i="1"/>
  <c r="VY94" i="1"/>
  <c r="VY154" i="1"/>
  <c r="VY157" i="1"/>
  <c r="VY90" i="1"/>
  <c r="VY183" i="1"/>
  <c r="VY184" i="1"/>
  <c r="VY105" i="1"/>
  <c r="VY111" i="1"/>
  <c r="VY97" i="1"/>
  <c r="VY114" i="1"/>
  <c r="VY104" i="1"/>
  <c r="VY109" i="1"/>
  <c r="VY113" i="1"/>
  <c r="VY122" i="1"/>
  <c r="VY130" i="1"/>
  <c r="VY136" i="1"/>
  <c r="VY133" i="1"/>
  <c r="VY121" i="1"/>
  <c r="VY124" i="1"/>
  <c r="VY106" i="1"/>
  <c r="VY142" i="1"/>
  <c r="VY159" i="1"/>
  <c r="VY148" i="1"/>
  <c r="VY155" i="1"/>
  <c r="VY78" i="1"/>
  <c r="VY150" i="1"/>
  <c r="VY156" i="1"/>
  <c r="VY143" i="1"/>
  <c r="VY98" i="1"/>
  <c r="VY158" i="1"/>
  <c r="VY161" i="1"/>
  <c r="VY110" i="1"/>
  <c r="VY70" i="1"/>
  <c r="VY146" i="1"/>
  <c r="VY169" i="1"/>
  <c r="VY185" i="1"/>
  <c r="VY160" i="1"/>
  <c r="VY163" i="1"/>
  <c r="VY162" i="1"/>
  <c r="VY164" i="1"/>
  <c r="VY165" i="1"/>
  <c r="VY186" i="1"/>
  <c r="VY170" i="1"/>
  <c r="VY166" i="1"/>
  <c r="VY167" i="1"/>
  <c r="VY168" i="1"/>
  <c r="VY178" i="1"/>
  <c r="VY175" i="1"/>
  <c r="VY171" i="1"/>
  <c r="VY177" i="1"/>
  <c r="VY172" i="1"/>
  <c r="VY179" i="1"/>
  <c r="VY174" i="1"/>
  <c r="VY173" i="1"/>
  <c r="VY176" i="1"/>
  <c r="VY180" i="1"/>
  <c r="VY181" i="1"/>
  <c r="VY86" i="1"/>
  <c r="VY187" i="1"/>
  <c r="VY188" i="1"/>
  <c r="VY189" i="1"/>
  <c r="VY190" i="1"/>
  <c r="VY191" i="1"/>
  <c r="VY192" i="1"/>
  <c r="VY193" i="1"/>
  <c r="VY194" i="1"/>
  <c r="VY195" i="1"/>
  <c r="VY196" i="1"/>
  <c r="VY197" i="1"/>
  <c r="VY198" i="1"/>
  <c r="VY199" i="1"/>
  <c r="VY200" i="1"/>
  <c r="VY201" i="1"/>
  <c r="VY202" i="1"/>
  <c r="VY203" i="1"/>
  <c r="VY204" i="1"/>
  <c r="VY205" i="1"/>
  <c r="VY206" i="1"/>
  <c r="VY207" i="1"/>
  <c r="VY208" i="1"/>
  <c r="VY209" i="1"/>
  <c r="VY210" i="1"/>
  <c r="VY211" i="1"/>
  <c r="VY212" i="1"/>
  <c r="VY4" i="1"/>
  <c r="VW5" i="1"/>
  <c r="VW6" i="1"/>
  <c r="VW7" i="1"/>
  <c r="VW16" i="1"/>
  <c r="VW8" i="1"/>
  <c r="VW23" i="1"/>
  <c r="VW9" i="1"/>
  <c r="VW13" i="1"/>
  <c r="VW10" i="1"/>
  <c r="VW12" i="1"/>
  <c r="VW17" i="1"/>
  <c r="VW15" i="1"/>
  <c r="VW41" i="1"/>
  <c r="VW25" i="1"/>
  <c r="VW35" i="1"/>
  <c r="VW24" i="1"/>
  <c r="VW21" i="1"/>
  <c r="VW20" i="1"/>
  <c r="VW26" i="1"/>
  <c r="VW11" i="1"/>
  <c r="VW19" i="1"/>
  <c r="VW42" i="1"/>
  <c r="VW30" i="1"/>
  <c r="VW32" i="1"/>
  <c r="VW27" i="1"/>
  <c r="VW48" i="1"/>
  <c r="VW31" i="1"/>
  <c r="VW18" i="1"/>
  <c r="VW40" i="1"/>
  <c r="VW46" i="1"/>
  <c r="VW36" i="1"/>
  <c r="VW66" i="1"/>
  <c r="VW56" i="1"/>
  <c r="VW57" i="1"/>
  <c r="VW43" i="1"/>
  <c r="VW47" i="1"/>
  <c r="VW39" i="1"/>
  <c r="VW14" i="1"/>
  <c r="VW58" i="1"/>
  <c r="VW53" i="1"/>
  <c r="VW74" i="1"/>
  <c r="VW37" i="1"/>
  <c r="VW73" i="1"/>
  <c r="VW50" i="1"/>
  <c r="VW52" i="1"/>
  <c r="VW29" i="1"/>
  <c r="VW34" i="1"/>
  <c r="VW28" i="1"/>
  <c r="VW55" i="1"/>
  <c r="VW51" i="1"/>
  <c r="VW44" i="1"/>
  <c r="VW80" i="1"/>
  <c r="VW81" i="1"/>
  <c r="VW71" i="1"/>
  <c r="VW59" i="1"/>
  <c r="VW82" i="1"/>
  <c r="VW54" i="1"/>
  <c r="VW60" i="1"/>
  <c r="VW75" i="1"/>
  <c r="VW67" i="1"/>
  <c r="VW92" i="1"/>
  <c r="VW83" i="1"/>
  <c r="VW77" i="1"/>
  <c r="VW96" i="1"/>
  <c r="VW69" i="1"/>
  <c r="VW85" i="1"/>
  <c r="VW76" i="1"/>
  <c r="VW84" i="1"/>
  <c r="VW65" i="1"/>
  <c r="VW64" i="1"/>
  <c r="VW49" i="1"/>
  <c r="VW61" i="1"/>
  <c r="VW91" i="1"/>
  <c r="VW147" i="1"/>
  <c r="VW88" i="1"/>
  <c r="VW68" i="1"/>
  <c r="VW79" i="1"/>
  <c r="VW87" i="1"/>
  <c r="VW63" i="1"/>
  <c r="VW93" i="1"/>
  <c r="VW101" i="1"/>
  <c r="VW72" i="1"/>
  <c r="VW103" i="1"/>
  <c r="VW99" i="1"/>
  <c r="VW107" i="1"/>
  <c r="VW108" i="1"/>
  <c r="VW139" i="1"/>
  <c r="VW22" i="1"/>
  <c r="VW45" i="1"/>
  <c r="VW89" i="1"/>
  <c r="VW62" i="1"/>
  <c r="VW38" i="1"/>
  <c r="VW102" i="1"/>
  <c r="VW95" i="1"/>
  <c r="VW94" i="1"/>
  <c r="VW154" i="1"/>
  <c r="VW157" i="1"/>
  <c r="VW90" i="1"/>
  <c r="VW183" i="1"/>
  <c r="VW184" i="1"/>
  <c r="VW105" i="1"/>
  <c r="VW111" i="1"/>
  <c r="VW97" i="1"/>
  <c r="VW114" i="1"/>
  <c r="VW104" i="1"/>
  <c r="VW109" i="1"/>
  <c r="VW113" i="1"/>
  <c r="VW122" i="1"/>
  <c r="VW130" i="1"/>
  <c r="VW136" i="1"/>
  <c r="VW133" i="1"/>
  <c r="VW121" i="1"/>
  <c r="VW124" i="1"/>
  <c r="VW106" i="1"/>
  <c r="VW142" i="1"/>
  <c r="VW159" i="1"/>
  <c r="VW148" i="1"/>
  <c r="VW155" i="1"/>
  <c r="VW78" i="1"/>
  <c r="VW150" i="1"/>
  <c r="VW156" i="1"/>
  <c r="VW143" i="1"/>
  <c r="VW98" i="1"/>
  <c r="VW158" i="1"/>
  <c r="VW161" i="1"/>
  <c r="VW110" i="1"/>
  <c r="VW70" i="1"/>
  <c r="VW146" i="1"/>
  <c r="VW169" i="1"/>
  <c r="VW185" i="1"/>
  <c r="VW160" i="1"/>
  <c r="VW163" i="1"/>
  <c r="VW162" i="1"/>
  <c r="VW164" i="1"/>
  <c r="VW165" i="1"/>
  <c r="VW186" i="1"/>
  <c r="VW170" i="1"/>
  <c r="VW166" i="1"/>
  <c r="VW167" i="1"/>
  <c r="VW168" i="1"/>
  <c r="VW178" i="1"/>
  <c r="VW175" i="1"/>
  <c r="VW171" i="1"/>
  <c r="VW177" i="1"/>
  <c r="VW172" i="1"/>
  <c r="VW179" i="1"/>
  <c r="VW174" i="1"/>
  <c r="VW173" i="1"/>
  <c r="VW176" i="1"/>
  <c r="VW180" i="1"/>
  <c r="VW181" i="1"/>
  <c r="VW86" i="1"/>
  <c r="VW187" i="1"/>
  <c r="VW188" i="1"/>
  <c r="VW189" i="1"/>
  <c r="VW190" i="1"/>
  <c r="VW191" i="1"/>
  <c r="VW192" i="1"/>
  <c r="VW193" i="1"/>
  <c r="VW194" i="1"/>
  <c r="VW195" i="1"/>
  <c r="VW196" i="1"/>
  <c r="VW197" i="1"/>
  <c r="VW198" i="1"/>
  <c r="VW199" i="1"/>
  <c r="VW200" i="1"/>
  <c r="VW201" i="1"/>
  <c r="VW202" i="1"/>
  <c r="VW203" i="1"/>
  <c r="VW204" i="1"/>
  <c r="VW205" i="1"/>
  <c r="VW206" i="1"/>
  <c r="VW207" i="1"/>
  <c r="VW208" i="1"/>
  <c r="VW209" i="1"/>
  <c r="VW210" i="1"/>
  <c r="VW211" i="1"/>
  <c r="VW212" i="1"/>
  <c r="VW4" i="1"/>
  <c r="VU5" i="1"/>
  <c r="VU6" i="1"/>
  <c r="VU7" i="1"/>
  <c r="VU16" i="1"/>
  <c r="VU8" i="1"/>
  <c r="VU23" i="1"/>
  <c r="VU9" i="1"/>
  <c r="VU13" i="1"/>
  <c r="VU10" i="1"/>
  <c r="VU12" i="1"/>
  <c r="VU17" i="1"/>
  <c r="VU15" i="1"/>
  <c r="VU41" i="1"/>
  <c r="VU25" i="1"/>
  <c r="VU35" i="1"/>
  <c r="VU24" i="1"/>
  <c r="VU21" i="1"/>
  <c r="VU20" i="1"/>
  <c r="VU26" i="1"/>
  <c r="VU11" i="1"/>
  <c r="VU19" i="1"/>
  <c r="VU42" i="1"/>
  <c r="VU30" i="1"/>
  <c r="VU32" i="1"/>
  <c r="VU27" i="1"/>
  <c r="VU48" i="1"/>
  <c r="VU31" i="1"/>
  <c r="VU18" i="1"/>
  <c r="VU40" i="1"/>
  <c r="VU46" i="1"/>
  <c r="VU36" i="1"/>
  <c r="VU66" i="1"/>
  <c r="VU56" i="1"/>
  <c r="VU57" i="1"/>
  <c r="VU43" i="1"/>
  <c r="VU47" i="1"/>
  <c r="VU39" i="1"/>
  <c r="VU14" i="1"/>
  <c r="VU58" i="1"/>
  <c r="VU53" i="1"/>
  <c r="VU74" i="1"/>
  <c r="VU37" i="1"/>
  <c r="VU73" i="1"/>
  <c r="VU50" i="1"/>
  <c r="VU52" i="1"/>
  <c r="VU29" i="1"/>
  <c r="VU34" i="1"/>
  <c r="VU28" i="1"/>
  <c r="VU55" i="1"/>
  <c r="VU51" i="1"/>
  <c r="VU44" i="1"/>
  <c r="VU80" i="1"/>
  <c r="VU81" i="1"/>
  <c r="VU71" i="1"/>
  <c r="VU59" i="1"/>
  <c r="VU82" i="1"/>
  <c r="VU54" i="1"/>
  <c r="VU60" i="1"/>
  <c r="VU75" i="1"/>
  <c r="VU67" i="1"/>
  <c r="VU92" i="1"/>
  <c r="VU83" i="1"/>
  <c r="VU77" i="1"/>
  <c r="VU96" i="1"/>
  <c r="VU69" i="1"/>
  <c r="VU85" i="1"/>
  <c r="VU76" i="1"/>
  <c r="VU84" i="1"/>
  <c r="VU65" i="1"/>
  <c r="VU64" i="1"/>
  <c r="VU49" i="1"/>
  <c r="VU61" i="1"/>
  <c r="VU91" i="1"/>
  <c r="VU147" i="1"/>
  <c r="VU88" i="1"/>
  <c r="VU68" i="1"/>
  <c r="VU79" i="1"/>
  <c r="VU87" i="1"/>
  <c r="VU63" i="1"/>
  <c r="VU93" i="1"/>
  <c r="VU101" i="1"/>
  <c r="VU72" i="1"/>
  <c r="VU103" i="1"/>
  <c r="VU99" i="1"/>
  <c r="VU107" i="1"/>
  <c r="VU108" i="1"/>
  <c r="VU139" i="1"/>
  <c r="VU22" i="1"/>
  <c r="VU45" i="1"/>
  <c r="VU89" i="1"/>
  <c r="VU62" i="1"/>
  <c r="VU38" i="1"/>
  <c r="VU102" i="1"/>
  <c r="VU95" i="1"/>
  <c r="VU94" i="1"/>
  <c r="VU154" i="1"/>
  <c r="VU157" i="1"/>
  <c r="VU90" i="1"/>
  <c r="VU183" i="1"/>
  <c r="VU184" i="1"/>
  <c r="VU105" i="1"/>
  <c r="VU111" i="1"/>
  <c r="VU97" i="1"/>
  <c r="VU114" i="1"/>
  <c r="VU104" i="1"/>
  <c r="VU109" i="1"/>
  <c r="VU113" i="1"/>
  <c r="VU122" i="1"/>
  <c r="VU130" i="1"/>
  <c r="VU136" i="1"/>
  <c r="VU133" i="1"/>
  <c r="VU121" i="1"/>
  <c r="VU124" i="1"/>
  <c r="VU106" i="1"/>
  <c r="VU142" i="1"/>
  <c r="VU159" i="1"/>
  <c r="VU148" i="1"/>
  <c r="VU155" i="1"/>
  <c r="VU78" i="1"/>
  <c r="VU150" i="1"/>
  <c r="VU156" i="1"/>
  <c r="VU143" i="1"/>
  <c r="VU98" i="1"/>
  <c r="VU158" i="1"/>
  <c r="VU161" i="1"/>
  <c r="VU110" i="1"/>
  <c r="VU70" i="1"/>
  <c r="VU146" i="1"/>
  <c r="VU169" i="1"/>
  <c r="VU185" i="1"/>
  <c r="VU160" i="1"/>
  <c r="VU163" i="1"/>
  <c r="VU162" i="1"/>
  <c r="VU164" i="1"/>
  <c r="VU165" i="1"/>
  <c r="VU186" i="1"/>
  <c r="VU170" i="1"/>
  <c r="VU166" i="1"/>
  <c r="VU167" i="1"/>
  <c r="VU168" i="1"/>
  <c r="VU178" i="1"/>
  <c r="VU175" i="1"/>
  <c r="VU171" i="1"/>
  <c r="VU177" i="1"/>
  <c r="VU172" i="1"/>
  <c r="VU179" i="1"/>
  <c r="VU174" i="1"/>
  <c r="VU173" i="1"/>
  <c r="VU176" i="1"/>
  <c r="VU180" i="1"/>
  <c r="VU181" i="1"/>
  <c r="VU86" i="1"/>
  <c r="VU187" i="1"/>
  <c r="VU188" i="1"/>
  <c r="VU189" i="1"/>
  <c r="VU190" i="1"/>
  <c r="VU191" i="1"/>
  <c r="VU192" i="1"/>
  <c r="VU193" i="1"/>
  <c r="VU194" i="1"/>
  <c r="VU195" i="1"/>
  <c r="VU196" i="1"/>
  <c r="VU197" i="1"/>
  <c r="VU198" i="1"/>
  <c r="VU199" i="1"/>
  <c r="VU200" i="1"/>
  <c r="VU201" i="1"/>
  <c r="VU202" i="1"/>
  <c r="VU203" i="1"/>
  <c r="VU204" i="1"/>
  <c r="VU205" i="1"/>
  <c r="VU206" i="1"/>
  <c r="VU207" i="1"/>
  <c r="VU208" i="1"/>
  <c r="VU209" i="1"/>
  <c r="VU210" i="1"/>
  <c r="VU211" i="1"/>
  <c r="VU212" i="1"/>
  <c r="VS5" i="1"/>
  <c r="VS6" i="1"/>
  <c r="VS7" i="1"/>
  <c r="VS16" i="1"/>
  <c r="VS8" i="1"/>
  <c r="VS23" i="1"/>
  <c r="VS9" i="1"/>
  <c r="VS13" i="1"/>
  <c r="VS10" i="1"/>
  <c r="VS12" i="1"/>
  <c r="VS17" i="1"/>
  <c r="VS15" i="1"/>
  <c r="VS41" i="1"/>
  <c r="VS25" i="1"/>
  <c r="VS35" i="1"/>
  <c r="VS24" i="1"/>
  <c r="VS21" i="1"/>
  <c r="VS20" i="1"/>
  <c r="VS26" i="1"/>
  <c r="VS11" i="1"/>
  <c r="VS19" i="1"/>
  <c r="VS42" i="1"/>
  <c r="VS30" i="1"/>
  <c r="VS32" i="1"/>
  <c r="VS27" i="1"/>
  <c r="VS48" i="1"/>
  <c r="VS31" i="1"/>
  <c r="VS18" i="1"/>
  <c r="VS40" i="1"/>
  <c r="VS46" i="1"/>
  <c r="VS36" i="1"/>
  <c r="VS66" i="1"/>
  <c r="VS56" i="1"/>
  <c r="VS57" i="1"/>
  <c r="VS43" i="1"/>
  <c r="VS47" i="1"/>
  <c r="VS39" i="1"/>
  <c r="VS14" i="1"/>
  <c r="VS58" i="1"/>
  <c r="VS53" i="1"/>
  <c r="VS74" i="1"/>
  <c r="VS37" i="1"/>
  <c r="VS73" i="1"/>
  <c r="VS50" i="1"/>
  <c r="VS52" i="1"/>
  <c r="VS29" i="1"/>
  <c r="VS34" i="1"/>
  <c r="VS28" i="1"/>
  <c r="VS55" i="1"/>
  <c r="VS51" i="1"/>
  <c r="VS44" i="1"/>
  <c r="VS80" i="1"/>
  <c r="VS81" i="1"/>
  <c r="VS71" i="1"/>
  <c r="VS59" i="1"/>
  <c r="VS82" i="1"/>
  <c r="VS54" i="1"/>
  <c r="VS60" i="1"/>
  <c r="VS75" i="1"/>
  <c r="VS67" i="1"/>
  <c r="VS92" i="1"/>
  <c r="VS83" i="1"/>
  <c r="VS77" i="1"/>
  <c r="VS96" i="1"/>
  <c r="VS69" i="1"/>
  <c r="VS85" i="1"/>
  <c r="VS76" i="1"/>
  <c r="VS84" i="1"/>
  <c r="VS65" i="1"/>
  <c r="VS64" i="1"/>
  <c r="VS49" i="1"/>
  <c r="VS61" i="1"/>
  <c r="VS91" i="1"/>
  <c r="VS147" i="1"/>
  <c r="VS88" i="1"/>
  <c r="VS68" i="1"/>
  <c r="VS79" i="1"/>
  <c r="VS87" i="1"/>
  <c r="VS63" i="1"/>
  <c r="VS93" i="1"/>
  <c r="VS101" i="1"/>
  <c r="VS72" i="1"/>
  <c r="VS103" i="1"/>
  <c r="VS99" i="1"/>
  <c r="VS107" i="1"/>
  <c r="VS108" i="1"/>
  <c r="VS139" i="1"/>
  <c r="VS22" i="1"/>
  <c r="VS45" i="1"/>
  <c r="VS89" i="1"/>
  <c r="VS62" i="1"/>
  <c r="VS38" i="1"/>
  <c r="VS102" i="1"/>
  <c r="VS95" i="1"/>
  <c r="VS94" i="1"/>
  <c r="VS154" i="1"/>
  <c r="VS157" i="1"/>
  <c r="VS90" i="1"/>
  <c r="VS183" i="1"/>
  <c r="VS184" i="1"/>
  <c r="VS105" i="1"/>
  <c r="VS111" i="1"/>
  <c r="VS97" i="1"/>
  <c r="VS114" i="1"/>
  <c r="VS104" i="1"/>
  <c r="VS109" i="1"/>
  <c r="VS113" i="1"/>
  <c r="VS122" i="1"/>
  <c r="VS130" i="1"/>
  <c r="VS136" i="1"/>
  <c r="VS133" i="1"/>
  <c r="VS121" i="1"/>
  <c r="VS124" i="1"/>
  <c r="VS106" i="1"/>
  <c r="VS142" i="1"/>
  <c r="VS159" i="1"/>
  <c r="VS148" i="1"/>
  <c r="VS155" i="1"/>
  <c r="VS78" i="1"/>
  <c r="VS150" i="1"/>
  <c r="VS156" i="1"/>
  <c r="VS143" i="1"/>
  <c r="VS98" i="1"/>
  <c r="VS158" i="1"/>
  <c r="VS161" i="1"/>
  <c r="VS110" i="1"/>
  <c r="VS70" i="1"/>
  <c r="VS169" i="1"/>
  <c r="VS185" i="1"/>
  <c r="VS160" i="1"/>
  <c r="VS162" i="1"/>
  <c r="VS164" i="1"/>
  <c r="VS165" i="1"/>
  <c r="VS170" i="1"/>
  <c r="VS166" i="1"/>
  <c r="VS167" i="1"/>
  <c r="VS178" i="1"/>
  <c r="VS175" i="1"/>
  <c r="VS171" i="1"/>
  <c r="VS172" i="1"/>
  <c r="VS179" i="1"/>
  <c r="VS174" i="1"/>
  <c r="VS176" i="1"/>
  <c r="VS180" i="1"/>
  <c r="VS181" i="1"/>
  <c r="VS187" i="1"/>
  <c r="VS188" i="1"/>
  <c r="VS189" i="1"/>
  <c r="VS191" i="1"/>
  <c r="VS192" i="1"/>
  <c r="VS193" i="1"/>
  <c r="VS195" i="1"/>
  <c r="VS196" i="1"/>
  <c r="VS197" i="1"/>
  <c r="VS199" i="1"/>
  <c r="VS200" i="1"/>
  <c r="VS201" i="1"/>
  <c r="VS203" i="1"/>
  <c r="VS204" i="1"/>
  <c r="VS205" i="1"/>
  <c r="VS207" i="1"/>
  <c r="VS208" i="1"/>
  <c r="VS209" i="1"/>
  <c r="VS211" i="1"/>
  <c r="VS212" i="1"/>
  <c r="VU4" i="1"/>
  <c r="WK5" i="1"/>
  <c r="WK6" i="1"/>
  <c r="WK7" i="1"/>
  <c r="WK16" i="1"/>
  <c r="WK8" i="1"/>
  <c r="WK23" i="1"/>
  <c r="WK9" i="1"/>
  <c r="WK13" i="1"/>
  <c r="WK10" i="1"/>
  <c r="WK12" i="1"/>
  <c r="WK17" i="1"/>
  <c r="WK15" i="1"/>
  <c r="WK41" i="1"/>
  <c r="WK25" i="1"/>
  <c r="WK35" i="1"/>
  <c r="WK24" i="1"/>
  <c r="WK21" i="1"/>
  <c r="WK20" i="1"/>
  <c r="WK26" i="1"/>
  <c r="WK11" i="1"/>
  <c r="WK19" i="1"/>
  <c r="WK42" i="1"/>
  <c r="WK30" i="1"/>
  <c r="WK32" i="1"/>
  <c r="WK27" i="1"/>
  <c r="WK48" i="1"/>
  <c r="WK31" i="1"/>
  <c r="WK18" i="1"/>
  <c r="WK40" i="1"/>
  <c r="WK46" i="1"/>
  <c r="WK36" i="1"/>
  <c r="WK66" i="1"/>
  <c r="WK56" i="1"/>
  <c r="WK57" i="1"/>
  <c r="WK43" i="1"/>
  <c r="WK47" i="1"/>
  <c r="WK39" i="1"/>
  <c r="WK14" i="1"/>
  <c r="WK58" i="1"/>
  <c r="WK53" i="1"/>
  <c r="WK74" i="1"/>
  <c r="WK37" i="1"/>
  <c r="WK73" i="1"/>
  <c r="WK50" i="1"/>
  <c r="WK52" i="1"/>
  <c r="WK29" i="1"/>
  <c r="WK34" i="1"/>
  <c r="WK28" i="1"/>
  <c r="WK55" i="1"/>
  <c r="WK51" i="1"/>
  <c r="WK44" i="1"/>
  <c r="WK80" i="1"/>
  <c r="WK81" i="1"/>
  <c r="WK71" i="1"/>
  <c r="WK59" i="1"/>
  <c r="WK82" i="1"/>
  <c r="WK54" i="1"/>
  <c r="WK60" i="1"/>
  <c r="WK75" i="1"/>
  <c r="WK67" i="1"/>
  <c r="WK92" i="1"/>
  <c r="WK83" i="1"/>
  <c r="WK77" i="1"/>
  <c r="WK96" i="1"/>
  <c r="WK69" i="1"/>
  <c r="WK85" i="1"/>
  <c r="WK76" i="1"/>
  <c r="WK84" i="1"/>
  <c r="WK65" i="1"/>
  <c r="WK64" i="1"/>
  <c r="WK49" i="1"/>
  <c r="WK61" i="1"/>
  <c r="WK91" i="1"/>
  <c r="WK147" i="1"/>
  <c r="WK88" i="1"/>
  <c r="WK68" i="1"/>
  <c r="WK79" i="1"/>
  <c r="WK87" i="1"/>
  <c r="WK63" i="1"/>
  <c r="WK93" i="1"/>
  <c r="WK101" i="1"/>
  <c r="WK72" i="1"/>
  <c r="WK103" i="1"/>
  <c r="WK99" i="1"/>
  <c r="WK107" i="1"/>
  <c r="WK108" i="1"/>
  <c r="WK139" i="1"/>
  <c r="WK22" i="1"/>
  <c r="WK45" i="1"/>
  <c r="WK89" i="1"/>
  <c r="WK62" i="1"/>
  <c r="WK38" i="1"/>
  <c r="WK102" i="1"/>
  <c r="WK95" i="1"/>
  <c r="WK94" i="1"/>
  <c r="WK154" i="1"/>
  <c r="WK157" i="1"/>
  <c r="WK90" i="1"/>
  <c r="WK183" i="1"/>
  <c r="WK184" i="1"/>
  <c r="WK105" i="1"/>
  <c r="WK111" i="1"/>
  <c r="WK97" i="1"/>
  <c r="WK114" i="1"/>
  <c r="WK104" i="1"/>
  <c r="WK109" i="1"/>
  <c r="WK113" i="1"/>
  <c r="WK122" i="1"/>
  <c r="WK130" i="1"/>
  <c r="WK136" i="1"/>
  <c r="WK133" i="1"/>
  <c r="WK121" i="1"/>
  <c r="WK124" i="1"/>
  <c r="WK106" i="1"/>
  <c r="WK142" i="1"/>
  <c r="WK159" i="1"/>
  <c r="WK148" i="1"/>
  <c r="WK155" i="1"/>
  <c r="WK78" i="1"/>
  <c r="WK150" i="1"/>
  <c r="WK156" i="1"/>
  <c r="WK143" i="1"/>
  <c r="WK98" i="1"/>
  <c r="WK158" i="1"/>
  <c r="WK161" i="1"/>
  <c r="WK110" i="1"/>
  <c r="WK70" i="1"/>
  <c r="WK146" i="1"/>
  <c r="WK169" i="1"/>
  <c r="WK185" i="1"/>
  <c r="WK160" i="1"/>
  <c r="WK163" i="1"/>
  <c r="WK162" i="1"/>
  <c r="WK164" i="1"/>
  <c r="WK165" i="1"/>
  <c r="WK186" i="1"/>
  <c r="WK170" i="1"/>
  <c r="WK166" i="1"/>
  <c r="WK167" i="1"/>
  <c r="WK168" i="1"/>
  <c r="WK178" i="1"/>
  <c r="WK175" i="1"/>
  <c r="WK171" i="1"/>
  <c r="WK177" i="1"/>
  <c r="WK172" i="1"/>
  <c r="WK179" i="1"/>
  <c r="WK174" i="1"/>
  <c r="WK173" i="1"/>
  <c r="WK176" i="1"/>
  <c r="WK180" i="1"/>
  <c r="WK181" i="1"/>
  <c r="WK86" i="1"/>
  <c r="WK187" i="1"/>
  <c r="WK188" i="1"/>
  <c r="WK189" i="1"/>
  <c r="WK190" i="1"/>
  <c r="WK191" i="1"/>
  <c r="WK192" i="1"/>
  <c r="WK193" i="1"/>
  <c r="WK194" i="1"/>
  <c r="WK195" i="1"/>
  <c r="WK196" i="1"/>
  <c r="WK197" i="1"/>
  <c r="WK198" i="1"/>
  <c r="WK199" i="1"/>
  <c r="WK200" i="1"/>
  <c r="WK201" i="1"/>
  <c r="WK202" i="1"/>
  <c r="WK203" i="1"/>
  <c r="WK204" i="1"/>
  <c r="WK205" i="1"/>
  <c r="WK206" i="1"/>
  <c r="WK207" i="1"/>
  <c r="WK208" i="1"/>
  <c r="WK209" i="1"/>
  <c r="WK210" i="1"/>
  <c r="WK211" i="1"/>
  <c r="WK212" i="1"/>
  <c r="WI3" i="1"/>
  <c r="WK4" i="1"/>
  <c r="WI5" i="1"/>
  <c r="WI6" i="1"/>
  <c r="WI7" i="1"/>
  <c r="WI16" i="1"/>
  <c r="WI8" i="1"/>
  <c r="WI23" i="1"/>
  <c r="WI9" i="1"/>
  <c r="WI13" i="1"/>
  <c r="WI10" i="1"/>
  <c r="WI12" i="1"/>
  <c r="WI17" i="1"/>
  <c r="WI15" i="1"/>
  <c r="WI41" i="1"/>
  <c r="WI25" i="1"/>
  <c r="WI35" i="1"/>
  <c r="WI24" i="1"/>
  <c r="WI21" i="1"/>
  <c r="WI20" i="1"/>
  <c r="WI26" i="1"/>
  <c r="WI11" i="1"/>
  <c r="WI19" i="1"/>
  <c r="WI42" i="1"/>
  <c r="WI30" i="1"/>
  <c r="WI32" i="1"/>
  <c r="WI27" i="1"/>
  <c r="WI48" i="1"/>
  <c r="WI31" i="1"/>
  <c r="WI18" i="1"/>
  <c r="WI40" i="1"/>
  <c r="WI46" i="1"/>
  <c r="WI36" i="1"/>
  <c r="WI66" i="1"/>
  <c r="WI56" i="1"/>
  <c r="WI57" i="1"/>
  <c r="WI43" i="1"/>
  <c r="WI47" i="1"/>
  <c r="WI39" i="1"/>
  <c r="WI14" i="1"/>
  <c r="WI58" i="1"/>
  <c r="WI53" i="1"/>
  <c r="WI74" i="1"/>
  <c r="WI37" i="1"/>
  <c r="WI73" i="1"/>
  <c r="WI50" i="1"/>
  <c r="WI52" i="1"/>
  <c r="WI29" i="1"/>
  <c r="WI34" i="1"/>
  <c r="WI28" i="1"/>
  <c r="WI55" i="1"/>
  <c r="WI51" i="1"/>
  <c r="WI44" i="1"/>
  <c r="WI80" i="1"/>
  <c r="WI81" i="1"/>
  <c r="WI71" i="1"/>
  <c r="WI59" i="1"/>
  <c r="WI82" i="1"/>
  <c r="WI54" i="1"/>
  <c r="WI60" i="1"/>
  <c r="WI75" i="1"/>
  <c r="WI67" i="1"/>
  <c r="WI92" i="1"/>
  <c r="WI83" i="1"/>
  <c r="WI77" i="1"/>
  <c r="WI96" i="1"/>
  <c r="WI69" i="1"/>
  <c r="WI85" i="1"/>
  <c r="WI76" i="1"/>
  <c r="WI84" i="1"/>
  <c r="WI65" i="1"/>
  <c r="WI64" i="1"/>
  <c r="WI49" i="1"/>
  <c r="WI61" i="1"/>
  <c r="WI91" i="1"/>
  <c r="WI147" i="1"/>
  <c r="WI88" i="1"/>
  <c r="WI68" i="1"/>
  <c r="WI79" i="1"/>
  <c r="WI87" i="1"/>
  <c r="WI63" i="1"/>
  <c r="WI93" i="1"/>
  <c r="WI101" i="1"/>
  <c r="WI72" i="1"/>
  <c r="WI103" i="1"/>
  <c r="WI99" i="1"/>
  <c r="WI107" i="1"/>
  <c r="WI108" i="1"/>
  <c r="WI139" i="1"/>
  <c r="WI22" i="1"/>
  <c r="WI45" i="1"/>
  <c r="WI89" i="1"/>
  <c r="WI62" i="1"/>
  <c r="WI38" i="1"/>
  <c r="WI102" i="1"/>
  <c r="WI95" i="1"/>
  <c r="WI94" i="1"/>
  <c r="WI154" i="1"/>
  <c r="WI157" i="1"/>
  <c r="WI90" i="1"/>
  <c r="WI183" i="1"/>
  <c r="WI184" i="1"/>
  <c r="WI105" i="1"/>
  <c r="WI111" i="1"/>
  <c r="WI97" i="1"/>
  <c r="WI114" i="1"/>
  <c r="WI104" i="1"/>
  <c r="WI109" i="1"/>
  <c r="WI113" i="1"/>
  <c r="WI122" i="1"/>
  <c r="WI130" i="1"/>
  <c r="WI136" i="1"/>
  <c r="WI133" i="1"/>
  <c r="WI121" i="1"/>
  <c r="WI124" i="1"/>
  <c r="WI106" i="1"/>
  <c r="WI142" i="1"/>
  <c r="WI159" i="1"/>
  <c r="WI148" i="1"/>
  <c r="WI155" i="1"/>
  <c r="WI78" i="1"/>
  <c r="WI150" i="1"/>
  <c r="WI156" i="1"/>
  <c r="WI143" i="1"/>
  <c r="WI98" i="1"/>
  <c r="WI158" i="1"/>
  <c r="WI161" i="1"/>
  <c r="WI110" i="1"/>
  <c r="WI70" i="1"/>
  <c r="WI146" i="1"/>
  <c r="WI169" i="1"/>
  <c r="WI185" i="1"/>
  <c r="WI160" i="1"/>
  <c r="WI163" i="1"/>
  <c r="WI162" i="1"/>
  <c r="WI164" i="1"/>
  <c r="WI165" i="1"/>
  <c r="WI186" i="1"/>
  <c r="WI170" i="1"/>
  <c r="WI166" i="1"/>
  <c r="WI167" i="1"/>
  <c r="WI168" i="1"/>
  <c r="WI178" i="1"/>
  <c r="WI175" i="1"/>
  <c r="WI171" i="1"/>
  <c r="WI177" i="1"/>
  <c r="WI172" i="1"/>
  <c r="WI179" i="1"/>
  <c r="WI174" i="1"/>
  <c r="WI173" i="1"/>
  <c r="WI176" i="1"/>
  <c r="WI180" i="1"/>
  <c r="WI181" i="1"/>
  <c r="WI86" i="1"/>
  <c r="WI187" i="1"/>
  <c r="WI188" i="1"/>
  <c r="WI189" i="1"/>
  <c r="WI190" i="1"/>
  <c r="WI191" i="1"/>
  <c r="WI192" i="1"/>
  <c r="WI193" i="1"/>
  <c r="WI194" i="1"/>
  <c r="WI195" i="1"/>
  <c r="WI196" i="1"/>
  <c r="WI197" i="1"/>
  <c r="WI198" i="1"/>
  <c r="WI199" i="1"/>
  <c r="WI200" i="1"/>
  <c r="WI201" i="1"/>
  <c r="WI202" i="1"/>
  <c r="WI203" i="1"/>
  <c r="WI204" i="1"/>
  <c r="WI205" i="1"/>
  <c r="WI206" i="1"/>
  <c r="WI207" i="1"/>
  <c r="WI208" i="1"/>
  <c r="WI209" i="1"/>
  <c r="WI210" i="1"/>
  <c r="WI211" i="1"/>
  <c r="WI212" i="1"/>
  <c r="WI4" i="1"/>
  <c r="VQ5" i="1"/>
  <c r="VQ6" i="1"/>
  <c r="VQ7" i="1"/>
  <c r="VQ16" i="1"/>
  <c r="VQ8" i="1"/>
  <c r="VQ23" i="1"/>
  <c r="VQ9" i="1"/>
  <c r="VQ13" i="1"/>
  <c r="VQ10" i="1"/>
  <c r="VQ12" i="1"/>
  <c r="VQ17" i="1"/>
  <c r="VQ15" i="1"/>
  <c r="VQ41" i="1"/>
  <c r="VQ25" i="1"/>
  <c r="VQ35" i="1"/>
  <c r="VQ24" i="1"/>
  <c r="VQ21" i="1"/>
  <c r="VQ20" i="1"/>
  <c r="VQ26" i="1"/>
  <c r="VQ11" i="1"/>
  <c r="VQ19" i="1"/>
  <c r="VQ42" i="1"/>
  <c r="VQ30" i="1"/>
  <c r="VQ32" i="1"/>
  <c r="VQ27" i="1"/>
  <c r="VQ48" i="1"/>
  <c r="VQ31" i="1"/>
  <c r="VQ18" i="1"/>
  <c r="VQ40" i="1"/>
  <c r="VQ46" i="1"/>
  <c r="VQ36" i="1"/>
  <c r="VQ66" i="1"/>
  <c r="VQ56" i="1"/>
  <c r="VQ57" i="1"/>
  <c r="VQ43" i="1"/>
  <c r="VQ47" i="1"/>
  <c r="VQ39" i="1"/>
  <c r="VQ14" i="1"/>
  <c r="VQ58" i="1"/>
  <c r="VQ53" i="1"/>
  <c r="VQ74" i="1"/>
  <c r="VQ37" i="1"/>
  <c r="VQ73" i="1"/>
  <c r="VQ50" i="1"/>
  <c r="VQ52" i="1"/>
  <c r="VQ29" i="1"/>
  <c r="VQ34" i="1"/>
  <c r="VQ28" i="1"/>
  <c r="VQ55" i="1"/>
  <c r="VQ51" i="1"/>
  <c r="VQ44" i="1"/>
  <c r="VQ80" i="1"/>
  <c r="VQ81" i="1"/>
  <c r="VQ71" i="1"/>
  <c r="VQ59" i="1"/>
  <c r="VQ82" i="1"/>
  <c r="VQ54" i="1"/>
  <c r="VQ60" i="1"/>
  <c r="VQ75" i="1"/>
  <c r="VQ67" i="1"/>
  <c r="VQ92" i="1"/>
  <c r="VQ83" i="1"/>
  <c r="VQ77" i="1"/>
  <c r="VQ96" i="1"/>
  <c r="VQ69" i="1"/>
  <c r="VQ85" i="1"/>
  <c r="VQ76" i="1"/>
  <c r="VQ84" i="1"/>
  <c r="VQ65" i="1"/>
  <c r="VQ64" i="1"/>
  <c r="VQ49" i="1"/>
  <c r="VQ61" i="1"/>
  <c r="VQ91" i="1"/>
  <c r="VQ147" i="1"/>
  <c r="VQ88" i="1"/>
  <c r="VQ68" i="1"/>
  <c r="VQ79" i="1"/>
  <c r="VQ87" i="1"/>
  <c r="VQ63" i="1"/>
  <c r="VQ93" i="1"/>
  <c r="VQ101" i="1"/>
  <c r="VQ72" i="1"/>
  <c r="VQ103" i="1"/>
  <c r="VQ99" i="1"/>
  <c r="VQ107" i="1"/>
  <c r="VQ108" i="1"/>
  <c r="VQ139" i="1"/>
  <c r="VQ22" i="1"/>
  <c r="VQ45" i="1"/>
  <c r="VQ89" i="1"/>
  <c r="VQ62" i="1"/>
  <c r="VQ38" i="1"/>
  <c r="VQ102" i="1"/>
  <c r="VQ95" i="1"/>
  <c r="VQ94" i="1"/>
  <c r="VQ154" i="1"/>
  <c r="VQ157" i="1"/>
  <c r="VQ90" i="1"/>
  <c r="VQ183" i="1"/>
  <c r="VQ184" i="1"/>
  <c r="VQ105" i="1"/>
  <c r="VQ111" i="1"/>
  <c r="VQ97" i="1"/>
  <c r="VQ114" i="1"/>
  <c r="VQ104" i="1"/>
  <c r="VQ109" i="1"/>
  <c r="VQ113" i="1"/>
  <c r="VQ122" i="1"/>
  <c r="VQ130" i="1"/>
  <c r="VQ136" i="1"/>
  <c r="VQ133" i="1"/>
  <c r="VQ121" i="1"/>
  <c r="VQ124" i="1"/>
  <c r="VQ106" i="1"/>
  <c r="VQ142" i="1"/>
  <c r="VQ159" i="1"/>
  <c r="VQ148" i="1"/>
  <c r="VQ155" i="1"/>
  <c r="VQ78" i="1"/>
  <c r="VQ150" i="1"/>
  <c r="VQ156" i="1"/>
  <c r="VQ143" i="1"/>
  <c r="VQ98" i="1"/>
  <c r="VQ158" i="1"/>
  <c r="VQ161" i="1"/>
  <c r="VQ110" i="1"/>
  <c r="VQ70" i="1"/>
  <c r="VQ146" i="1"/>
  <c r="VQ169" i="1"/>
  <c r="VQ185" i="1"/>
  <c r="VQ160" i="1"/>
  <c r="VQ163" i="1"/>
  <c r="VQ162" i="1"/>
  <c r="VQ164" i="1"/>
  <c r="VQ165" i="1"/>
  <c r="VQ186" i="1"/>
  <c r="VQ170" i="1"/>
  <c r="VQ166" i="1"/>
  <c r="VQ167" i="1"/>
  <c r="VQ168" i="1"/>
  <c r="VQ178" i="1"/>
  <c r="VQ175" i="1"/>
  <c r="VQ171" i="1"/>
  <c r="VQ177" i="1"/>
  <c r="VQ172" i="1"/>
  <c r="VQ179" i="1"/>
  <c r="VQ174" i="1"/>
  <c r="VQ173" i="1"/>
  <c r="VQ176" i="1"/>
  <c r="VQ180" i="1"/>
  <c r="VQ181" i="1"/>
  <c r="VQ86" i="1"/>
  <c r="VQ187" i="1"/>
  <c r="VQ188" i="1"/>
  <c r="VQ189" i="1"/>
  <c r="VQ190" i="1"/>
  <c r="VQ191" i="1"/>
  <c r="VQ192" i="1"/>
  <c r="VQ193" i="1"/>
  <c r="VQ194" i="1"/>
  <c r="VQ195" i="1"/>
  <c r="VQ196" i="1"/>
  <c r="VQ197" i="1"/>
  <c r="VQ198" i="1"/>
  <c r="VQ199" i="1"/>
  <c r="VQ200" i="1"/>
  <c r="VQ201" i="1"/>
  <c r="VQ202" i="1"/>
  <c r="VQ203" i="1"/>
  <c r="VQ204" i="1"/>
  <c r="VQ205" i="1"/>
  <c r="VQ206" i="1"/>
  <c r="VQ207" i="1"/>
  <c r="VQ208" i="1"/>
  <c r="VQ209" i="1"/>
  <c r="VQ210" i="1"/>
  <c r="VQ211" i="1"/>
  <c r="VQ212" i="1"/>
  <c r="VQ4" i="1"/>
  <c r="VP4" i="1"/>
  <c r="VP5" i="1"/>
  <c r="VP6" i="1"/>
  <c r="VP7" i="1"/>
  <c r="VP16" i="1"/>
  <c r="VP8" i="1"/>
  <c r="VP23" i="1"/>
  <c r="VP9" i="1"/>
  <c r="VP13" i="1"/>
  <c r="VP10" i="1"/>
  <c r="VP12" i="1"/>
  <c r="VP17" i="1"/>
  <c r="VP15" i="1"/>
  <c r="VP41" i="1"/>
  <c r="VP25" i="1"/>
  <c r="VP35" i="1"/>
  <c r="VP24" i="1"/>
  <c r="VP21" i="1"/>
  <c r="VP20" i="1"/>
  <c r="VP26" i="1"/>
  <c r="VP11" i="1"/>
  <c r="VP19" i="1"/>
  <c r="VP42" i="1"/>
  <c r="VP30" i="1"/>
  <c r="VP32" i="1"/>
  <c r="VP27" i="1"/>
  <c r="VP48" i="1"/>
  <c r="VP31" i="1"/>
  <c r="VP18" i="1"/>
  <c r="VP40" i="1"/>
  <c r="VP46" i="1"/>
  <c r="VP36" i="1"/>
  <c r="VP66" i="1"/>
  <c r="VP56" i="1"/>
  <c r="VP57" i="1"/>
  <c r="VP43" i="1"/>
  <c r="VP47" i="1"/>
  <c r="VP39" i="1"/>
  <c r="VP14" i="1"/>
  <c r="VP58" i="1"/>
  <c r="VP53" i="1"/>
  <c r="VP74" i="1"/>
  <c r="VP37" i="1"/>
  <c r="VP73" i="1"/>
  <c r="VP50" i="1"/>
  <c r="VP52" i="1"/>
  <c r="VP29" i="1"/>
  <c r="VP34" i="1"/>
  <c r="VP28" i="1"/>
  <c r="VP55" i="1"/>
  <c r="VP51" i="1"/>
  <c r="VP44" i="1"/>
  <c r="VP80" i="1"/>
  <c r="VP81" i="1"/>
  <c r="VP71" i="1"/>
  <c r="VP59" i="1"/>
  <c r="VP82" i="1"/>
  <c r="VP54" i="1"/>
  <c r="VP60" i="1"/>
  <c r="VP75" i="1"/>
  <c r="VP67" i="1"/>
  <c r="VP92" i="1"/>
  <c r="VP83" i="1"/>
  <c r="VP77" i="1"/>
  <c r="VP96" i="1"/>
  <c r="VP69" i="1"/>
  <c r="VP85" i="1"/>
  <c r="VP76" i="1"/>
  <c r="VP84" i="1"/>
  <c r="VP65" i="1"/>
  <c r="VP64" i="1"/>
  <c r="VP49" i="1"/>
  <c r="VP61" i="1"/>
  <c r="VP91" i="1"/>
  <c r="VP147" i="1"/>
  <c r="VP88" i="1"/>
  <c r="VP68" i="1"/>
  <c r="VP79" i="1"/>
  <c r="VP87" i="1"/>
  <c r="VP63" i="1"/>
  <c r="VP93" i="1"/>
  <c r="VP101" i="1"/>
  <c r="VP72" i="1"/>
  <c r="VP103" i="1"/>
  <c r="VP99" i="1"/>
  <c r="VP107" i="1"/>
  <c r="VP108" i="1"/>
  <c r="VP139" i="1"/>
  <c r="VP22" i="1"/>
  <c r="VP45" i="1"/>
  <c r="VP89" i="1"/>
  <c r="VP62" i="1"/>
  <c r="VP38" i="1"/>
  <c r="VP102" i="1"/>
  <c r="VP95" i="1"/>
  <c r="VP94" i="1"/>
  <c r="VP154" i="1"/>
  <c r="VP157" i="1"/>
  <c r="VP90" i="1"/>
  <c r="VP183" i="1"/>
  <c r="VP184" i="1"/>
  <c r="VP105" i="1"/>
  <c r="VP111" i="1"/>
  <c r="VP97" i="1"/>
  <c r="VP114" i="1"/>
  <c r="VP104" i="1"/>
  <c r="VP109" i="1"/>
  <c r="VP113" i="1"/>
  <c r="VP122" i="1"/>
  <c r="VP130" i="1"/>
  <c r="VP136" i="1"/>
  <c r="VP133" i="1"/>
  <c r="VP121" i="1"/>
  <c r="VP124" i="1"/>
  <c r="VP106" i="1"/>
  <c r="VP142" i="1"/>
  <c r="VP159" i="1"/>
  <c r="VP148" i="1"/>
  <c r="VP155" i="1"/>
  <c r="VP78" i="1"/>
  <c r="VP150" i="1"/>
  <c r="VP156" i="1"/>
  <c r="VP143" i="1"/>
  <c r="VP98" i="1"/>
  <c r="VP158" i="1"/>
  <c r="VP161" i="1"/>
  <c r="VP110" i="1"/>
  <c r="VP70" i="1"/>
  <c r="VP146" i="1"/>
  <c r="VP169" i="1"/>
  <c r="VP185" i="1"/>
  <c r="VP160" i="1"/>
  <c r="VP163" i="1"/>
  <c r="VP162" i="1"/>
  <c r="VP164" i="1"/>
  <c r="VP165" i="1"/>
  <c r="VP186" i="1"/>
  <c r="VP170" i="1"/>
  <c r="VP166" i="1"/>
  <c r="VP167" i="1"/>
  <c r="VP168" i="1"/>
  <c r="VP178" i="1"/>
  <c r="VP175" i="1"/>
  <c r="VP171" i="1"/>
  <c r="VP177" i="1"/>
  <c r="VP172" i="1"/>
  <c r="VP179" i="1"/>
  <c r="VP174" i="1"/>
  <c r="VP173" i="1"/>
  <c r="VP176" i="1"/>
  <c r="VP180" i="1"/>
  <c r="VP181" i="1"/>
  <c r="VP86" i="1"/>
  <c r="VP187" i="1"/>
  <c r="VP188" i="1"/>
  <c r="VP189" i="1"/>
  <c r="VP190" i="1"/>
  <c r="VP191" i="1"/>
  <c r="VP192" i="1"/>
  <c r="VP193" i="1"/>
  <c r="VP194" i="1"/>
  <c r="VP195" i="1"/>
  <c r="VP196" i="1"/>
  <c r="VP197" i="1"/>
  <c r="VP198" i="1"/>
  <c r="VP199" i="1"/>
  <c r="VP200" i="1"/>
  <c r="VP201" i="1"/>
  <c r="VP202" i="1"/>
  <c r="VP203" i="1"/>
  <c r="VP204" i="1"/>
  <c r="VP205" i="1"/>
  <c r="VP206" i="1"/>
  <c r="VP207" i="1"/>
  <c r="VP208" i="1"/>
  <c r="VP209" i="1"/>
  <c r="VP210" i="1"/>
  <c r="VP211" i="1"/>
  <c r="VP212" i="1"/>
  <c r="VP3" i="1"/>
  <c r="VO4" i="1"/>
  <c r="VO5" i="1"/>
  <c r="VO6" i="1"/>
  <c r="VO7" i="1"/>
  <c r="VO16" i="1"/>
  <c r="VO8" i="1"/>
  <c r="VO23" i="1"/>
  <c r="VO9" i="1"/>
  <c r="VO13" i="1"/>
  <c r="VO10" i="1"/>
  <c r="VO12" i="1"/>
  <c r="VO17" i="1"/>
  <c r="VO15" i="1"/>
  <c r="VO41" i="1"/>
  <c r="VO25" i="1"/>
  <c r="VO35" i="1"/>
  <c r="VO24" i="1"/>
  <c r="VO21" i="1"/>
  <c r="VO20" i="1"/>
  <c r="VO26" i="1"/>
  <c r="VO11" i="1"/>
  <c r="VO19" i="1"/>
  <c r="VO42" i="1"/>
  <c r="VO30" i="1"/>
  <c r="VO32" i="1"/>
  <c r="VO27" i="1"/>
  <c r="VO48" i="1"/>
  <c r="VO31" i="1"/>
  <c r="VO18" i="1"/>
  <c r="VO40" i="1"/>
  <c r="VO46" i="1"/>
  <c r="VO36" i="1"/>
  <c r="VO66" i="1"/>
  <c r="VO56" i="1"/>
  <c r="VO57" i="1"/>
  <c r="VO43" i="1"/>
  <c r="VO47" i="1"/>
  <c r="VO39" i="1"/>
  <c r="VO14" i="1"/>
  <c r="VO58" i="1"/>
  <c r="VO53" i="1"/>
  <c r="VO74" i="1"/>
  <c r="VO37" i="1"/>
  <c r="VO73" i="1"/>
  <c r="VO50" i="1"/>
  <c r="VO52" i="1"/>
  <c r="VO29" i="1"/>
  <c r="VO34" i="1"/>
  <c r="VO28" i="1"/>
  <c r="VO55" i="1"/>
  <c r="VO51" i="1"/>
  <c r="VO44" i="1"/>
  <c r="VO80" i="1"/>
  <c r="VO81" i="1"/>
  <c r="VO71" i="1"/>
  <c r="VO59" i="1"/>
  <c r="VO82" i="1"/>
  <c r="VO54" i="1"/>
  <c r="VO60" i="1"/>
  <c r="VO75" i="1"/>
  <c r="VO67" i="1"/>
  <c r="VO92" i="1"/>
  <c r="VO83" i="1"/>
  <c r="VO77" i="1"/>
  <c r="VO96" i="1"/>
  <c r="VO69" i="1"/>
  <c r="VO85" i="1"/>
  <c r="VO76" i="1"/>
  <c r="VO84" i="1"/>
  <c r="VO65" i="1"/>
  <c r="VO64" i="1"/>
  <c r="VO49" i="1"/>
  <c r="VO61" i="1"/>
  <c r="VO91" i="1"/>
  <c r="VO147" i="1"/>
  <c r="VO88" i="1"/>
  <c r="VO68" i="1"/>
  <c r="VO79" i="1"/>
  <c r="VO87" i="1"/>
  <c r="VO63" i="1"/>
  <c r="VO93" i="1"/>
  <c r="VO101" i="1"/>
  <c r="VO72" i="1"/>
  <c r="VO103" i="1"/>
  <c r="VO99" i="1"/>
  <c r="VO107" i="1"/>
  <c r="VO108" i="1"/>
  <c r="VO139" i="1"/>
  <c r="VO22" i="1"/>
  <c r="VO45" i="1"/>
  <c r="VO89" i="1"/>
  <c r="VO62" i="1"/>
  <c r="VO38" i="1"/>
  <c r="VO102" i="1"/>
  <c r="VO95" i="1"/>
  <c r="VO94" i="1"/>
  <c r="VO154" i="1"/>
  <c r="VO157" i="1"/>
  <c r="VO90" i="1"/>
  <c r="VO183" i="1"/>
  <c r="VO184" i="1"/>
  <c r="VO105" i="1"/>
  <c r="VO111" i="1"/>
  <c r="VO97" i="1"/>
  <c r="VO114" i="1"/>
  <c r="VO104" i="1"/>
  <c r="VO109" i="1"/>
  <c r="VO113" i="1"/>
  <c r="VO122" i="1"/>
  <c r="VO130" i="1"/>
  <c r="VO136" i="1"/>
  <c r="VO133" i="1"/>
  <c r="VO121" i="1"/>
  <c r="VO124" i="1"/>
  <c r="VO106" i="1"/>
  <c r="VO142" i="1"/>
  <c r="VO159" i="1"/>
  <c r="VO148" i="1"/>
  <c r="VO155" i="1"/>
  <c r="VO78" i="1"/>
  <c r="VO150" i="1"/>
  <c r="VO156" i="1"/>
  <c r="VO143" i="1"/>
  <c r="VO98" i="1"/>
  <c r="VO158" i="1"/>
  <c r="VO161" i="1"/>
  <c r="VO110" i="1"/>
  <c r="VO70" i="1"/>
  <c r="VO146" i="1"/>
  <c r="VO169" i="1"/>
  <c r="VO185" i="1"/>
  <c r="VO160" i="1"/>
  <c r="VO163" i="1"/>
  <c r="VO162" i="1"/>
  <c r="VO164" i="1"/>
  <c r="VO165" i="1"/>
  <c r="VO186" i="1"/>
  <c r="VO170" i="1"/>
  <c r="VO166" i="1"/>
  <c r="VO167" i="1"/>
  <c r="VO168" i="1"/>
  <c r="VO178" i="1"/>
  <c r="VO175" i="1"/>
  <c r="VO171" i="1"/>
  <c r="VO177" i="1"/>
  <c r="VO172" i="1"/>
  <c r="VO179" i="1"/>
  <c r="VO174" i="1"/>
  <c r="VO173" i="1"/>
  <c r="VO176" i="1"/>
  <c r="VO180" i="1"/>
  <c r="VO181" i="1"/>
  <c r="VO86" i="1"/>
  <c r="VO187" i="1"/>
  <c r="VO188" i="1"/>
  <c r="VO189" i="1"/>
  <c r="VO190" i="1"/>
  <c r="VO191" i="1"/>
  <c r="VO192" i="1"/>
  <c r="VO193" i="1"/>
  <c r="VO194" i="1"/>
  <c r="VO195" i="1"/>
  <c r="VO196" i="1"/>
  <c r="VO197" i="1"/>
  <c r="VO198" i="1"/>
  <c r="VO199" i="1"/>
  <c r="VO200" i="1"/>
  <c r="VO201" i="1"/>
  <c r="VO202" i="1"/>
  <c r="VO203" i="1"/>
  <c r="VO204" i="1"/>
  <c r="VO205" i="1"/>
  <c r="VO206" i="1"/>
  <c r="VO207" i="1"/>
  <c r="VO208" i="1"/>
  <c r="VO209" i="1"/>
  <c r="VO210" i="1"/>
  <c r="VO211" i="1"/>
  <c r="VO212" i="1"/>
  <c r="VO3" i="1"/>
  <c r="VN4" i="1"/>
  <c r="VN5" i="1"/>
  <c r="VN6" i="1"/>
  <c r="VN7" i="1"/>
  <c r="VN16" i="1"/>
  <c r="VN8" i="1"/>
  <c r="VN23" i="1"/>
  <c r="VN9" i="1"/>
  <c r="VN13" i="1"/>
  <c r="VN10" i="1"/>
  <c r="VN12" i="1"/>
  <c r="VN17" i="1"/>
  <c r="VN15" i="1"/>
  <c r="VN41" i="1"/>
  <c r="VN25" i="1"/>
  <c r="VN35" i="1"/>
  <c r="VN24" i="1"/>
  <c r="VN21" i="1"/>
  <c r="VN20" i="1"/>
  <c r="VN26" i="1"/>
  <c r="VN11" i="1"/>
  <c r="VN19" i="1"/>
  <c r="VN42" i="1"/>
  <c r="VN30" i="1"/>
  <c r="VN32" i="1"/>
  <c r="VN27" i="1"/>
  <c r="VN48" i="1"/>
  <c r="VN31" i="1"/>
  <c r="VN18" i="1"/>
  <c r="VN40" i="1"/>
  <c r="VN46" i="1"/>
  <c r="VN36" i="1"/>
  <c r="VN66" i="1"/>
  <c r="VN56" i="1"/>
  <c r="VN57" i="1"/>
  <c r="VN43" i="1"/>
  <c r="VN47" i="1"/>
  <c r="VN39" i="1"/>
  <c r="VN14" i="1"/>
  <c r="VN58" i="1"/>
  <c r="VN53" i="1"/>
  <c r="VN74" i="1"/>
  <c r="VN37" i="1"/>
  <c r="VN73" i="1"/>
  <c r="VN50" i="1"/>
  <c r="VN52" i="1"/>
  <c r="VN29" i="1"/>
  <c r="VN34" i="1"/>
  <c r="VN28" i="1"/>
  <c r="VN55" i="1"/>
  <c r="VN51" i="1"/>
  <c r="VN44" i="1"/>
  <c r="VN80" i="1"/>
  <c r="VN81" i="1"/>
  <c r="VN71" i="1"/>
  <c r="VN59" i="1"/>
  <c r="VN82" i="1"/>
  <c r="VN54" i="1"/>
  <c r="VN60" i="1"/>
  <c r="VN75" i="1"/>
  <c r="VN67" i="1"/>
  <c r="VN92" i="1"/>
  <c r="VN83" i="1"/>
  <c r="VN77" i="1"/>
  <c r="VN96" i="1"/>
  <c r="VN69" i="1"/>
  <c r="VN85" i="1"/>
  <c r="VN76" i="1"/>
  <c r="VN84" i="1"/>
  <c r="VN65" i="1"/>
  <c r="VN64" i="1"/>
  <c r="VN49" i="1"/>
  <c r="VN61" i="1"/>
  <c r="VN91" i="1"/>
  <c r="VN147" i="1"/>
  <c r="VN88" i="1"/>
  <c r="VN68" i="1"/>
  <c r="VN79" i="1"/>
  <c r="VN87" i="1"/>
  <c r="VN63" i="1"/>
  <c r="VN93" i="1"/>
  <c r="VN101" i="1"/>
  <c r="VN72" i="1"/>
  <c r="VN103" i="1"/>
  <c r="VN99" i="1"/>
  <c r="VN107" i="1"/>
  <c r="VN108" i="1"/>
  <c r="VN139" i="1"/>
  <c r="VN22" i="1"/>
  <c r="VN45" i="1"/>
  <c r="VN89" i="1"/>
  <c r="VN62" i="1"/>
  <c r="VN38" i="1"/>
  <c r="VN102" i="1"/>
  <c r="VN95" i="1"/>
  <c r="VN94" i="1"/>
  <c r="VN154" i="1"/>
  <c r="VN157" i="1"/>
  <c r="VN90" i="1"/>
  <c r="VN183" i="1"/>
  <c r="VN184" i="1"/>
  <c r="VN105" i="1"/>
  <c r="VN111" i="1"/>
  <c r="VN97" i="1"/>
  <c r="VN114" i="1"/>
  <c r="VN104" i="1"/>
  <c r="VN109" i="1"/>
  <c r="VN113" i="1"/>
  <c r="VN122" i="1"/>
  <c r="VN130" i="1"/>
  <c r="VN136" i="1"/>
  <c r="VN133" i="1"/>
  <c r="VN121" i="1"/>
  <c r="VN124" i="1"/>
  <c r="VN106" i="1"/>
  <c r="VN142" i="1"/>
  <c r="VN159" i="1"/>
  <c r="VN148" i="1"/>
  <c r="VN155" i="1"/>
  <c r="VN78" i="1"/>
  <c r="VN150" i="1"/>
  <c r="VN156" i="1"/>
  <c r="VN143" i="1"/>
  <c r="VN98" i="1"/>
  <c r="VN158" i="1"/>
  <c r="VN161" i="1"/>
  <c r="VN110" i="1"/>
  <c r="VN70" i="1"/>
  <c r="VN146" i="1"/>
  <c r="VN169" i="1"/>
  <c r="VN185" i="1"/>
  <c r="VN160" i="1"/>
  <c r="VN163" i="1"/>
  <c r="VN162" i="1"/>
  <c r="VN164" i="1"/>
  <c r="VN165" i="1"/>
  <c r="VN186" i="1"/>
  <c r="VN170" i="1"/>
  <c r="VN166" i="1"/>
  <c r="VN167" i="1"/>
  <c r="VN168" i="1"/>
  <c r="VN178" i="1"/>
  <c r="VN175" i="1"/>
  <c r="VN171" i="1"/>
  <c r="VN177" i="1"/>
  <c r="VN172" i="1"/>
  <c r="VN179" i="1"/>
  <c r="VN174" i="1"/>
  <c r="VN173" i="1"/>
  <c r="VN176" i="1"/>
  <c r="VN180" i="1"/>
  <c r="VN181" i="1"/>
  <c r="VN86" i="1"/>
  <c r="VN187" i="1"/>
  <c r="VN188" i="1"/>
  <c r="VN189" i="1"/>
  <c r="VN190" i="1"/>
  <c r="VN191" i="1"/>
  <c r="VN192" i="1"/>
  <c r="VN193" i="1"/>
  <c r="VN194" i="1"/>
  <c r="VN195" i="1"/>
  <c r="VN196" i="1"/>
  <c r="VN197" i="1"/>
  <c r="VN198" i="1"/>
  <c r="VN199" i="1"/>
  <c r="VN200" i="1"/>
  <c r="VN201" i="1"/>
  <c r="VN202" i="1"/>
  <c r="VN203" i="1"/>
  <c r="VN204" i="1"/>
  <c r="VN205" i="1"/>
  <c r="VN206" i="1"/>
  <c r="VN207" i="1"/>
  <c r="VN208" i="1"/>
  <c r="VN209" i="1"/>
  <c r="VN210" i="1"/>
  <c r="VN211" i="1"/>
  <c r="VN212" i="1"/>
  <c r="VN3" i="1"/>
  <c r="WF212" i="1"/>
  <c r="WG212" i="1" s="1"/>
  <c r="WF211" i="1"/>
  <c r="WG211" i="1" s="1"/>
  <c r="VF211" i="1"/>
  <c r="UW207" i="11" s="1"/>
  <c r="UX207" i="11" s="1"/>
  <c r="VC207" i="11" s="1"/>
  <c r="WF209" i="1"/>
  <c r="WG209" i="1" s="1"/>
  <c r="VF209" i="1"/>
  <c r="UW205" i="11" s="1"/>
  <c r="UX205" i="11" s="1"/>
  <c r="VC205" i="11" s="1"/>
  <c r="VE209" i="1"/>
  <c r="UN205" i="11" s="1"/>
  <c r="WF208" i="1"/>
  <c r="WG208" i="1" s="1"/>
  <c r="VF208" i="1"/>
  <c r="UW204" i="11" s="1"/>
  <c r="UX204" i="11" s="1"/>
  <c r="VC204" i="11" s="1"/>
  <c r="VE208" i="1"/>
  <c r="UN204" i="11" s="1"/>
  <c r="WF207" i="1"/>
  <c r="WG207" i="1" s="1"/>
  <c r="VF207" i="1"/>
  <c r="UW203" i="11" s="1"/>
  <c r="UX203" i="11" s="1"/>
  <c r="VC203" i="11" s="1"/>
  <c r="VE207" i="1"/>
  <c r="UN203" i="11" s="1"/>
  <c r="WF205" i="1"/>
  <c r="WG205" i="1" s="1"/>
  <c r="VF205" i="1"/>
  <c r="UW213" i="11" s="1"/>
  <c r="UX213" i="11" s="1"/>
  <c r="VC213" i="11" s="1"/>
  <c r="VE205" i="1"/>
  <c r="UN213" i="11" s="1"/>
  <c r="WF204" i="1"/>
  <c r="WG204" i="1" s="1"/>
  <c r="VF204" i="1"/>
  <c r="UW212" i="11" s="1"/>
  <c r="UX212" i="11" s="1"/>
  <c r="VC212" i="11" s="1"/>
  <c r="VE204" i="1"/>
  <c r="UN212" i="11" s="1"/>
  <c r="WF203" i="1"/>
  <c r="WG203" i="1" s="1"/>
  <c r="VF203" i="1"/>
  <c r="UW211" i="11" s="1"/>
  <c r="UX211" i="11" s="1"/>
  <c r="VC211" i="11" s="1"/>
  <c r="VE203" i="1"/>
  <c r="UN211" i="11" s="1"/>
  <c r="WF202" i="1"/>
  <c r="WG202" i="1" s="1"/>
  <c r="WF201" i="1"/>
  <c r="WG201" i="1" s="1"/>
  <c r="VF201" i="1"/>
  <c r="UW209" i="11" s="1"/>
  <c r="UX209" i="11" s="1"/>
  <c r="VC209" i="11" s="1"/>
  <c r="VE201" i="1"/>
  <c r="UN209" i="11" s="1"/>
  <c r="WF200" i="1"/>
  <c r="WG200" i="1" s="1"/>
  <c r="VF200" i="1"/>
  <c r="UW202" i="11" s="1"/>
  <c r="UX202" i="11" s="1"/>
  <c r="VC202" i="11" s="1"/>
  <c r="VE200" i="1"/>
  <c r="UN202" i="11" s="1"/>
  <c r="WF199" i="1"/>
  <c r="WG199" i="1" s="1"/>
  <c r="VF199" i="1"/>
  <c r="UW201" i="11" s="1"/>
  <c r="UX201" i="11" s="1"/>
  <c r="VC201" i="11" s="1"/>
  <c r="VE199" i="1"/>
  <c r="UN201" i="11" s="1"/>
  <c r="WF197" i="1"/>
  <c r="WG197" i="1" s="1"/>
  <c r="VF197" i="1"/>
  <c r="UW199" i="11" s="1"/>
  <c r="UX199" i="11" s="1"/>
  <c r="VC199" i="11" s="1"/>
  <c r="VE197" i="1"/>
  <c r="UN199" i="11" s="1"/>
  <c r="WF196" i="1"/>
  <c r="WG196" i="1" s="1"/>
  <c r="VF196" i="1"/>
  <c r="UW198" i="11" s="1"/>
  <c r="UX198" i="11" s="1"/>
  <c r="VC198" i="11" s="1"/>
  <c r="VE196" i="1"/>
  <c r="UN198" i="11" s="1"/>
  <c r="WF195" i="1"/>
  <c r="WG195" i="1" s="1"/>
  <c r="VF195" i="1"/>
  <c r="UW197" i="11" s="1"/>
  <c r="UX197" i="11" s="1"/>
  <c r="VC197" i="11" s="1"/>
  <c r="VE195" i="1"/>
  <c r="UN197" i="11" s="1"/>
  <c r="VE194" i="1"/>
  <c r="UN196" i="11" s="1"/>
  <c r="WF193" i="1"/>
  <c r="WG193" i="1" s="1"/>
  <c r="VF193" i="1"/>
  <c r="UW195" i="11" s="1"/>
  <c r="UX195" i="11" s="1"/>
  <c r="VC195" i="11" s="1"/>
  <c r="VE193" i="1"/>
  <c r="UN195" i="11" s="1"/>
  <c r="WF192" i="1"/>
  <c r="WG192" i="1" s="1"/>
  <c r="VF192" i="1"/>
  <c r="UW194" i="11" s="1"/>
  <c r="UX194" i="11" s="1"/>
  <c r="VC194" i="11" s="1"/>
  <c r="VE192" i="1"/>
  <c r="UN194" i="11" s="1"/>
  <c r="WF191" i="1"/>
  <c r="WG191" i="1" s="1"/>
  <c r="VF191" i="1"/>
  <c r="UW190" i="11" s="1"/>
  <c r="UX190" i="11" s="1"/>
  <c r="VC190" i="11" s="1"/>
  <c r="VE191" i="1"/>
  <c r="UN190" i="11" s="1"/>
  <c r="VF190" i="1"/>
  <c r="VG190" i="1" s="1"/>
  <c r="WF189" i="1"/>
  <c r="WG189" i="1" s="1"/>
  <c r="VF189" i="1"/>
  <c r="UW193" i="11" s="1"/>
  <c r="UX193" i="11" s="1"/>
  <c r="VC193" i="11" s="1"/>
  <c r="VE189" i="1"/>
  <c r="UN193" i="11" s="1"/>
  <c r="WF188" i="1"/>
  <c r="WG188" i="1" s="1"/>
  <c r="VF188" i="1"/>
  <c r="UW192" i="11" s="1"/>
  <c r="UX192" i="11" s="1"/>
  <c r="VC192" i="11" s="1"/>
  <c r="VE188" i="1"/>
  <c r="UN192" i="11" s="1"/>
  <c r="WF187" i="1"/>
  <c r="WG187" i="1" s="1"/>
  <c r="VF187" i="1"/>
  <c r="UW191" i="11" s="1"/>
  <c r="UX191" i="11" s="1"/>
  <c r="VC191" i="11" s="1"/>
  <c r="VE187" i="1"/>
  <c r="UN191" i="11" s="1"/>
  <c r="WF181" i="1"/>
  <c r="WG181" i="1" s="1"/>
  <c r="VF181" i="1"/>
  <c r="UW175" i="11" s="1"/>
  <c r="UX175" i="11" s="1"/>
  <c r="VC175" i="11" s="1"/>
  <c r="VE181" i="1"/>
  <c r="UN175" i="11" s="1"/>
  <c r="WF180" i="1"/>
  <c r="WG180" i="1" s="1"/>
  <c r="VF180" i="1"/>
  <c r="UW174" i="11" s="1"/>
  <c r="UX174" i="11" s="1"/>
  <c r="VC174" i="11" s="1"/>
  <c r="VE180" i="1"/>
  <c r="UN174" i="11" s="1"/>
  <c r="WF176" i="1"/>
  <c r="WG176" i="1" s="1"/>
  <c r="VF176" i="1"/>
  <c r="UW170" i="11" s="1"/>
  <c r="UX170" i="11" s="1"/>
  <c r="VC170" i="11" s="1"/>
  <c r="VE176" i="1"/>
  <c r="UN170" i="11" s="1"/>
  <c r="WF174" i="1"/>
  <c r="WG174" i="1" s="1"/>
  <c r="VF174" i="1"/>
  <c r="UW168" i="11" s="1"/>
  <c r="UX168" i="11" s="1"/>
  <c r="VC168" i="11" s="1"/>
  <c r="VE174" i="1"/>
  <c r="UN168" i="11" s="1"/>
  <c r="WF179" i="1"/>
  <c r="WG179" i="1" s="1"/>
  <c r="VF179" i="1"/>
  <c r="UW173" i="11" s="1"/>
  <c r="UX173" i="11" s="1"/>
  <c r="VC173" i="11" s="1"/>
  <c r="VE179" i="1"/>
  <c r="UN173" i="11" s="1"/>
  <c r="WF172" i="1"/>
  <c r="WG172" i="1" s="1"/>
  <c r="VF172" i="1"/>
  <c r="UW166" i="11" s="1"/>
  <c r="UX166" i="11" s="1"/>
  <c r="VC166" i="11" s="1"/>
  <c r="VE172" i="1"/>
  <c r="UN166" i="11" s="1"/>
  <c r="WF171" i="1"/>
  <c r="WG171" i="1" s="1"/>
  <c r="VF171" i="1"/>
  <c r="UW165" i="11" s="1"/>
  <c r="UX165" i="11" s="1"/>
  <c r="VC165" i="11" s="1"/>
  <c r="VE171" i="1"/>
  <c r="UN165" i="11" s="1"/>
  <c r="WF175" i="1"/>
  <c r="WG175" i="1" s="1"/>
  <c r="VF175" i="1"/>
  <c r="UW169" i="11" s="1"/>
  <c r="UX169" i="11" s="1"/>
  <c r="VC169" i="11" s="1"/>
  <c r="VE175" i="1"/>
  <c r="UN169" i="11" s="1"/>
  <c r="WF178" i="1"/>
  <c r="WG178" i="1" s="1"/>
  <c r="VF178" i="1"/>
  <c r="UW172" i="11" s="1"/>
  <c r="UX172" i="11" s="1"/>
  <c r="VC172" i="11" s="1"/>
  <c r="VE178" i="1"/>
  <c r="UN172" i="11" s="1"/>
  <c r="VE168" i="1"/>
  <c r="UN162" i="11" s="1"/>
  <c r="WF167" i="1"/>
  <c r="WG167" i="1" s="1"/>
  <c r="VF167" i="1"/>
  <c r="UW161" i="11" s="1"/>
  <c r="UX161" i="11" s="1"/>
  <c r="VC161" i="11" s="1"/>
  <c r="VE167" i="1"/>
  <c r="UN161" i="11" s="1"/>
  <c r="WF166" i="1"/>
  <c r="WG166" i="1" s="1"/>
  <c r="VF166" i="1"/>
  <c r="UW160" i="11" s="1"/>
  <c r="UX160" i="11" s="1"/>
  <c r="VC160" i="11" s="1"/>
  <c r="VE166" i="1"/>
  <c r="UN160" i="11" s="1"/>
  <c r="WF170" i="1"/>
  <c r="WG170" i="1" s="1"/>
  <c r="VF170" i="1"/>
  <c r="UW164" i="11" s="1"/>
  <c r="UX164" i="11" s="1"/>
  <c r="VC164" i="11" s="1"/>
  <c r="VE170" i="1"/>
  <c r="UN164" i="11" s="1"/>
  <c r="VE186" i="1"/>
  <c r="UN186" i="11" s="1"/>
  <c r="WF165" i="1"/>
  <c r="WG165" i="1" s="1"/>
  <c r="VF165" i="1"/>
  <c r="UW159" i="11" s="1"/>
  <c r="UX159" i="11" s="1"/>
  <c r="VC159" i="11" s="1"/>
  <c r="VE165" i="1"/>
  <c r="UN159" i="11" s="1"/>
  <c r="WF164" i="1"/>
  <c r="WG164" i="1" s="1"/>
  <c r="VF164" i="1"/>
  <c r="UW158" i="11" s="1"/>
  <c r="UX158" i="11" s="1"/>
  <c r="VC158" i="11" s="1"/>
  <c r="VE164" i="1"/>
  <c r="UN158" i="11" s="1"/>
  <c r="WF162" i="1"/>
  <c r="WG162" i="1" s="1"/>
  <c r="VF162" i="1"/>
  <c r="UW156" i="11" s="1"/>
  <c r="UX156" i="11" s="1"/>
  <c r="VC156" i="11" s="1"/>
  <c r="VE162" i="1"/>
  <c r="UN156" i="11" s="1"/>
  <c r="VF163" i="1"/>
  <c r="WF160" i="1"/>
  <c r="WG160" i="1" s="1"/>
  <c r="VF160" i="1"/>
  <c r="UW154" i="11" s="1"/>
  <c r="UX154" i="11" s="1"/>
  <c r="VC154" i="11" s="1"/>
  <c r="VE160" i="1"/>
  <c r="UN154" i="11" s="1"/>
  <c r="WF185" i="1"/>
  <c r="WG185" i="1" s="1"/>
  <c r="VF185" i="1"/>
  <c r="UW185" i="11" s="1"/>
  <c r="UX185" i="11" s="1"/>
  <c r="VC185" i="11" s="1"/>
  <c r="VE185" i="1"/>
  <c r="UN185" i="11" s="1"/>
  <c r="WF169" i="1"/>
  <c r="WG169" i="1" s="1"/>
  <c r="VF169" i="1"/>
  <c r="VE169" i="1"/>
  <c r="UN163" i="11" s="1"/>
  <c r="WF70" i="1"/>
  <c r="WG70" i="1" s="1"/>
  <c r="VF70" i="1"/>
  <c r="VE70" i="1"/>
  <c r="UN70" i="11" s="1"/>
  <c r="WF110" i="1"/>
  <c r="WG110" i="1" s="1"/>
  <c r="VF110" i="1"/>
  <c r="UW110" i="11" s="1"/>
  <c r="UX110" i="11" s="1"/>
  <c r="VC110" i="11" s="1"/>
  <c r="VE110" i="1"/>
  <c r="UN110" i="11" s="1"/>
  <c r="WF161" i="1"/>
  <c r="WG161" i="1" s="1"/>
  <c r="VF161" i="1"/>
  <c r="UW155" i="11" s="1"/>
  <c r="UX155" i="11" s="1"/>
  <c r="VE161" i="1"/>
  <c r="UN155" i="11" s="1"/>
  <c r="WF158" i="1"/>
  <c r="WG158" i="1" s="1"/>
  <c r="WF98" i="1"/>
  <c r="WG98" i="1" s="1"/>
  <c r="VF98" i="1"/>
  <c r="VE98" i="1"/>
  <c r="UN98" i="11" s="1"/>
  <c r="WF143" i="1"/>
  <c r="WG143" i="1" s="1"/>
  <c r="VF143" i="1"/>
  <c r="VE143" i="1"/>
  <c r="UN135" i="11" s="1"/>
  <c r="WF156" i="1"/>
  <c r="WG156" i="1" s="1"/>
  <c r="VF156" i="1"/>
  <c r="UW150" i="11" s="1"/>
  <c r="UX150" i="11" s="1"/>
  <c r="VC150" i="11" s="1"/>
  <c r="VE156" i="1"/>
  <c r="UN150" i="11" s="1"/>
  <c r="WF150" i="1"/>
  <c r="WG150" i="1" s="1"/>
  <c r="WF78" i="1"/>
  <c r="WG78" i="1" s="1"/>
  <c r="VF78" i="1"/>
  <c r="VE78" i="1"/>
  <c r="UN78" i="11" s="1"/>
  <c r="WF155" i="1"/>
  <c r="WG155" i="1" s="1"/>
  <c r="VF155" i="1"/>
  <c r="VE155" i="1"/>
  <c r="UN149" i="11" s="1"/>
  <c r="WF148" i="1"/>
  <c r="WG148" i="1" s="1"/>
  <c r="VF148" i="1"/>
  <c r="UW140" i="11" s="1"/>
  <c r="UX140" i="11" s="1"/>
  <c r="VC140" i="11" s="1"/>
  <c r="VE148" i="1"/>
  <c r="UN140" i="11" s="1"/>
  <c r="WF159" i="1"/>
  <c r="WG159" i="1" s="1"/>
  <c r="VF159" i="1"/>
  <c r="UW153" i="11" s="1"/>
  <c r="UX153" i="11" s="1"/>
  <c r="WF142" i="1"/>
  <c r="WG142" i="1" s="1"/>
  <c r="VF142" i="1"/>
  <c r="VE142" i="1"/>
  <c r="UN134" i="11" s="1"/>
  <c r="WF106" i="1"/>
  <c r="WG106" i="1" s="1"/>
  <c r="VF106" i="1"/>
  <c r="VE106" i="1"/>
  <c r="UN106" i="11" s="1"/>
  <c r="WF124" i="1"/>
  <c r="WG124" i="1" s="1"/>
  <c r="VF124" i="1"/>
  <c r="UW146" i="11" s="1"/>
  <c r="UX146" i="11" s="1"/>
  <c r="VE124" i="1"/>
  <c r="UN146" i="11" s="1"/>
  <c r="WF121" i="1"/>
  <c r="WG121" i="1" s="1"/>
  <c r="WF133" i="1"/>
  <c r="WG133" i="1" s="1"/>
  <c r="VF133" i="1"/>
  <c r="VE133" i="1"/>
  <c r="UN128" i="11" s="1"/>
  <c r="WF136" i="1"/>
  <c r="WG136" i="1" s="1"/>
  <c r="VF136" i="1"/>
  <c r="VG136" i="1" s="1"/>
  <c r="VE136" i="1"/>
  <c r="VM136" i="1" s="1"/>
  <c r="WF130" i="1"/>
  <c r="WG130" i="1" s="1"/>
  <c r="VF130" i="1"/>
  <c r="UW126" i="11" s="1"/>
  <c r="UX126" i="11" s="1"/>
  <c r="VE130" i="1"/>
  <c r="UN126" i="11" s="1"/>
  <c r="WF122" i="1"/>
  <c r="WG122" i="1" s="1"/>
  <c r="WF113" i="1"/>
  <c r="WG113" i="1" s="1"/>
  <c r="VF113" i="1"/>
  <c r="VE113" i="1"/>
  <c r="UN112" i="11" s="1"/>
  <c r="WF109" i="1"/>
  <c r="WG109" i="1" s="1"/>
  <c r="VF109" i="1"/>
  <c r="VE109" i="1"/>
  <c r="UN109" i="11" s="1"/>
  <c r="WF104" i="1"/>
  <c r="WG104" i="1" s="1"/>
  <c r="VF104" i="1"/>
  <c r="UW104" i="11" s="1"/>
  <c r="UX104" i="11" s="1"/>
  <c r="VE104" i="1"/>
  <c r="UN104" i="11" s="1"/>
  <c r="WF114" i="1"/>
  <c r="WG114" i="1" s="1"/>
  <c r="VE114" i="1"/>
  <c r="UN113" i="11" s="1"/>
  <c r="WF97" i="1"/>
  <c r="WG97" i="1" s="1"/>
  <c r="VF97" i="1"/>
  <c r="VE97" i="1"/>
  <c r="UN97" i="11" s="1"/>
  <c r="WF111" i="1"/>
  <c r="WG111" i="1" s="1"/>
  <c r="VF111" i="1"/>
  <c r="VE111" i="1"/>
  <c r="WF105" i="1"/>
  <c r="WG105" i="1" s="1"/>
  <c r="VF105" i="1"/>
  <c r="UW105" i="11" s="1"/>
  <c r="UX105" i="11" s="1"/>
  <c r="VC105" i="11" s="1"/>
  <c r="VE105" i="1"/>
  <c r="UN105" i="11" s="1"/>
  <c r="WF184" i="1"/>
  <c r="WG184" i="1" s="1"/>
  <c r="WF183" i="1"/>
  <c r="WG183" i="1" s="1"/>
  <c r="VF183" i="1"/>
  <c r="VE183" i="1"/>
  <c r="UN187" i="11" s="1"/>
  <c r="WF90" i="1"/>
  <c r="WG90" i="1" s="1"/>
  <c r="VF90" i="1"/>
  <c r="VE90" i="1"/>
  <c r="UN90" i="11" s="1"/>
  <c r="WF157" i="1"/>
  <c r="WG157" i="1" s="1"/>
  <c r="VF157" i="1"/>
  <c r="UW151" i="11" s="1"/>
  <c r="UX151" i="11" s="1"/>
  <c r="VC151" i="11" s="1"/>
  <c r="VE157" i="1"/>
  <c r="UN151" i="11" s="1"/>
  <c r="WF154" i="1"/>
  <c r="WG154" i="1" s="1"/>
  <c r="WF94" i="1"/>
  <c r="WG94" i="1" s="1"/>
  <c r="VF94" i="1"/>
  <c r="VE94" i="1"/>
  <c r="UN94" i="11" s="1"/>
  <c r="WF95" i="1"/>
  <c r="WG95" i="1" s="1"/>
  <c r="VF95" i="1"/>
  <c r="UW95" i="11" s="1"/>
  <c r="UX95" i="11" s="1"/>
  <c r="VE95" i="1"/>
  <c r="UN95" i="11" s="1"/>
  <c r="WF102" i="1"/>
  <c r="WG102" i="1" s="1"/>
  <c r="VF102" i="1"/>
  <c r="VE102" i="1"/>
  <c r="UN102" i="11" s="1"/>
  <c r="WF38" i="1"/>
  <c r="WG38" i="1" s="1"/>
  <c r="WF62" i="1"/>
  <c r="WG62" i="1" s="1"/>
  <c r="VF62" i="1"/>
  <c r="UW62" i="11" s="1"/>
  <c r="UX62" i="11" s="1"/>
  <c r="VE62" i="1"/>
  <c r="UN62" i="11" s="1"/>
  <c r="WF89" i="1"/>
  <c r="WG89" i="1" s="1"/>
  <c r="VF89" i="1"/>
  <c r="VE89" i="1"/>
  <c r="UN89" i="11" s="1"/>
  <c r="WF45" i="1"/>
  <c r="WG45" i="1" s="1"/>
  <c r="VF45" i="1"/>
  <c r="UW45" i="11" s="1"/>
  <c r="UX45" i="11" s="1"/>
  <c r="VC45" i="11" s="1"/>
  <c r="VE45" i="1"/>
  <c r="UN45" i="11" s="1"/>
  <c r="WF22" i="1"/>
  <c r="WG22" i="1" s="1"/>
  <c r="WF139" i="1"/>
  <c r="WG139" i="1" s="1"/>
  <c r="VF139" i="1"/>
  <c r="VE139" i="1"/>
  <c r="UN131" i="11" s="1"/>
  <c r="WF108" i="1"/>
  <c r="WG108" i="1" s="1"/>
  <c r="VF108" i="1"/>
  <c r="UW108" i="11" s="1"/>
  <c r="UX108" i="11" s="1"/>
  <c r="VC108" i="11" s="1"/>
  <c r="VE108" i="1"/>
  <c r="UN108" i="11" s="1"/>
  <c r="WF107" i="1"/>
  <c r="WG107" i="1" s="1"/>
  <c r="VF107" i="1"/>
  <c r="UW107" i="11" s="1"/>
  <c r="UX107" i="11" s="1"/>
  <c r="VC107" i="11" s="1"/>
  <c r="VE107" i="1"/>
  <c r="UN107" i="11" s="1"/>
  <c r="WF99" i="1"/>
  <c r="WG99" i="1" s="1"/>
  <c r="WF103" i="1"/>
  <c r="WG103" i="1" s="1"/>
  <c r="VF103" i="1"/>
  <c r="UW103" i="11" s="1"/>
  <c r="UX103" i="11" s="1"/>
  <c r="VC103" i="11" s="1"/>
  <c r="VE103" i="1"/>
  <c r="UN103" i="11" s="1"/>
  <c r="WF72" i="1"/>
  <c r="WG72" i="1" s="1"/>
  <c r="VF72" i="1"/>
  <c r="VE72" i="1"/>
  <c r="UN72" i="11" s="1"/>
  <c r="WF101" i="1"/>
  <c r="WG101" i="1" s="1"/>
  <c r="VF101" i="1"/>
  <c r="UW101" i="11" s="1"/>
  <c r="UX101" i="11" s="1"/>
  <c r="VC101" i="11" s="1"/>
  <c r="VE101" i="1"/>
  <c r="UN101" i="11" s="1"/>
  <c r="WF93" i="1"/>
  <c r="WG93" i="1" s="1"/>
  <c r="WF63" i="1"/>
  <c r="WG63" i="1" s="1"/>
  <c r="VF63" i="1"/>
  <c r="VE63" i="1"/>
  <c r="UN63" i="11" s="1"/>
  <c r="WF87" i="1"/>
  <c r="WG87" i="1" s="1"/>
  <c r="VF87" i="1"/>
  <c r="UW87" i="11" s="1"/>
  <c r="UX87" i="11" s="1"/>
  <c r="VE87" i="1"/>
  <c r="UN87" i="11" s="1"/>
  <c r="WF79" i="1"/>
  <c r="WG79" i="1" s="1"/>
  <c r="VF79" i="1"/>
  <c r="UW79" i="11" s="1"/>
  <c r="UX79" i="11" s="1"/>
  <c r="VC79" i="11" s="1"/>
  <c r="VE79" i="1"/>
  <c r="UN79" i="11" s="1"/>
  <c r="WF68" i="1"/>
  <c r="WG68" i="1" s="1"/>
  <c r="WF88" i="1"/>
  <c r="WG88" i="1" s="1"/>
  <c r="VF88" i="1"/>
  <c r="UW88" i="11" s="1"/>
  <c r="UX88" i="11" s="1"/>
  <c r="VC88" i="11" s="1"/>
  <c r="VE88" i="1"/>
  <c r="UN88" i="11" s="1"/>
  <c r="WF147" i="1"/>
  <c r="WG147" i="1" s="1"/>
  <c r="VF147" i="1"/>
  <c r="VE147" i="1"/>
  <c r="UN139" i="11" s="1"/>
  <c r="WF91" i="1"/>
  <c r="WG91" i="1" s="1"/>
  <c r="VF91" i="1"/>
  <c r="UW91" i="11" s="1"/>
  <c r="UX91" i="11" s="1"/>
  <c r="VE91" i="1"/>
  <c r="UN91" i="11" s="1"/>
  <c r="WF61" i="1"/>
  <c r="WG61" i="1" s="1"/>
  <c r="WF49" i="1"/>
  <c r="WG49" i="1" s="1"/>
  <c r="VF49" i="1"/>
  <c r="VE49" i="1"/>
  <c r="UN49" i="11" s="1"/>
  <c r="WF64" i="1"/>
  <c r="WG64" i="1" s="1"/>
  <c r="VF64" i="1"/>
  <c r="UW64" i="11" s="1"/>
  <c r="UX64" i="11" s="1"/>
  <c r="VC64" i="11" s="1"/>
  <c r="VE64" i="1"/>
  <c r="UN64" i="11" s="1"/>
  <c r="WF65" i="1"/>
  <c r="WG65" i="1" s="1"/>
  <c r="VF65" i="1"/>
  <c r="UW65" i="11" s="1"/>
  <c r="UX65" i="11" s="1"/>
  <c r="VE65" i="1"/>
  <c r="UN65" i="11" s="1"/>
  <c r="WF84" i="1"/>
  <c r="WG84" i="1" s="1"/>
  <c r="WF76" i="1"/>
  <c r="WG76" i="1" s="1"/>
  <c r="VF76" i="1"/>
  <c r="UW76" i="11" s="1"/>
  <c r="UX76" i="11" s="1"/>
  <c r="VC76" i="11" s="1"/>
  <c r="VE76" i="1"/>
  <c r="UN76" i="11" s="1"/>
  <c r="WF85" i="1"/>
  <c r="WG85" i="1" s="1"/>
  <c r="VF85" i="1"/>
  <c r="VE85" i="1"/>
  <c r="UN85" i="11" s="1"/>
  <c r="WF69" i="1"/>
  <c r="WG69" i="1" s="1"/>
  <c r="VF69" i="1"/>
  <c r="UW69" i="11" s="1"/>
  <c r="UX69" i="11" s="1"/>
  <c r="VC69" i="11" s="1"/>
  <c r="VE69" i="1"/>
  <c r="UN69" i="11" s="1"/>
  <c r="WF96" i="1"/>
  <c r="WG96" i="1" s="1"/>
  <c r="VF96" i="1"/>
  <c r="WF77" i="1"/>
  <c r="WG77" i="1" s="1"/>
  <c r="VF77" i="1"/>
  <c r="VE77" i="1"/>
  <c r="UN77" i="11" s="1"/>
  <c r="WF83" i="1"/>
  <c r="WG83" i="1" s="1"/>
  <c r="VF83" i="1"/>
  <c r="UW83" i="11" s="1"/>
  <c r="UX83" i="11" s="1"/>
  <c r="VE83" i="1"/>
  <c r="UN83" i="11" s="1"/>
  <c r="WF92" i="1"/>
  <c r="WG92" i="1" s="1"/>
  <c r="VF92" i="1"/>
  <c r="UW92" i="11" s="1"/>
  <c r="UX92" i="11" s="1"/>
  <c r="VE92" i="1"/>
  <c r="UN92" i="11" s="1"/>
  <c r="WF67" i="1"/>
  <c r="WG67" i="1" s="1"/>
  <c r="VF67" i="1"/>
  <c r="VE67" i="1"/>
  <c r="UN67" i="11" s="1"/>
  <c r="WF75" i="1"/>
  <c r="WG75" i="1" s="1"/>
  <c r="VF75" i="1"/>
  <c r="UW75" i="11" s="1"/>
  <c r="UX75" i="11" s="1"/>
  <c r="VC75" i="11" s="1"/>
  <c r="VE75" i="1"/>
  <c r="UN75" i="11" s="1"/>
  <c r="WF60" i="1"/>
  <c r="WG60" i="1" s="1"/>
  <c r="VF60" i="1"/>
  <c r="VE60" i="1"/>
  <c r="UN60" i="11" s="1"/>
  <c r="WF54" i="1"/>
  <c r="WG54" i="1" s="1"/>
  <c r="VF54" i="1"/>
  <c r="UW54" i="11" s="1"/>
  <c r="UX54" i="11" s="1"/>
  <c r="VC54" i="11" s="1"/>
  <c r="VE54" i="1"/>
  <c r="UN54" i="11" s="1"/>
  <c r="WF82" i="1"/>
  <c r="WG82" i="1" s="1"/>
  <c r="WF59" i="1"/>
  <c r="WG59" i="1" s="1"/>
  <c r="VF59" i="1"/>
  <c r="VE59" i="1"/>
  <c r="UN59" i="11" s="1"/>
  <c r="WF71" i="1"/>
  <c r="WG71" i="1" s="1"/>
  <c r="VF71" i="1"/>
  <c r="UW71" i="11" s="1"/>
  <c r="UX71" i="11" s="1"/>
  <c r="VE71" i="1"/>
  <c r="UN71" i="11" s="1"/>
  <c r="WF81" i="1"/>
  <c r="WG81" i="1" s="1"/>
  <c r="VF81" i="1"/>
  <c r="UW81" i="11" s="1"/>
  <c r="UX81" i="11" s="1"/>
  <c r="VC81" i="11" s="1"/>
  <c r="VE81" i="1"/>
  <c r="UN81" i="11" s="1"/>
  <c r="WF80" i="1"/>
  <c r="WG80" i="1" s="1"/>
  <c r="VF80" i="1"/>
  <c r="VE80" i="1"/>
  <c r="UN80" i="11" s="1"/>
  <c r="WF44" i="1"/>
  <c r="WG44" i="1" s="1"/>
  <c r="VF44" i="1"/>
  <c r="UW44" i="11" s="1"/>
  <c r="UX44" i="11" s="1"/>
  <c r="VE44" i="1"/>
  <c r="UN44" i="11" s="1"/>
  <c r="WF51" i="1"/>
  <c r="WG51" i="1" s="1"/>
  <c r="VF51" i="1"/>
  <c r="VE51" i="1"/>
  <c r="UN51" i="11" s="1"/>
  <c r="WF55" i="1"/>
  <c r="WG55" i="1" s="1"/>
  <c r="VF55" i="1"/>
  <c r="UW55" i="11" s="1"/>
  <c r="UX55" i="11" s="1"/>
  <c r="VC55" i="11" s="1"/>
  <c r="VE55" i="1"/>
  <c r="UN55" i="11" s="1"/>
  <c r="WF28" i="1"/>
  <c r="WG28" i="1" s="1"/>
  <c r="VE28" i="1"/>
  <c r="UN28" i="11" s="1"/>
  <c r="WF34" i="1"/>
  <c r="WG34" i="1" s="1"/>
  <c r="VF34" i="1"/>
  <c r="VE34" i="1"/>
  <c r="UN34" i="11" s="1"/>
  <c r="WF29" i="1"/>
  <c r="WG29" i="1" s="1"/>
  <c r="VF29" i="1"/>
  <c r="UW29" i="11" s="1"/>
  <c r="UX29" i="11" s="1"/>
  <c r="VC29" i="11" s="1"/>
  <c r="VE29" i="1"/>
  <c r="UN29" i="11" s="1"/>
  <c r="WF52" i="1"/>
  <c r="WG52" i="1" s="1"/>
  <c r="VF52" i="1"/>
  <c r="UW52" i="11" s="1"/>
  <c r="UX52" i="11" s="1"/>
  <c r="VE52" i="1"/>
  <c r="UN52" i="11" s="1"/>
  <c r="WF50" i="1"/>
  <c r="WG50" i="1" s="1"/>
  <c r="VE50" i="1"/>
  <c r="UN50" i="11" s="1"/>
  <c r="WF73" i="1"/>
  <c r="WG73" i="1" s="1"/>
  <c r="VF73" i="1"/>
  <c r="UW73" i="11" s="1"/>
  <c r="UX73" i="11" s="1"/>
  <c r="VC73" i="11" s="1"/>
  <c r="VE73" i="1"/>
  <c r="UN73" i="11" s="1"/>
  <c r="WF37" i="1"/>
  <c r="WG37" i="1" s="1"/>
  <c r="VF37" i="1"/>
  <c r="VE37" i="1"/>
  <c r="UN37" i="11" s="1"/>
  <c r="WF74" i="1"/>
  <c r="WG74" i="1" s="1"/>
  <c r="VF74" i="1"/>
  <c r="UW74" i="11" s="1"/>
  <c r="UX74" i="11" s="1"/>
  <c r="VE74" i="1"/>
  <c r="UN74" i="11" s="1"/>
  <c r="WF53" i="1"/>
  <c r="WG53" i="1" s="1"/>
  <c r="VE53" i="1"/>
  <c r="UN53" i="11" s="1"/>
  <c r="WF58" i="1"/>
  <c r="WG58" i="1" s="1"/>
  <c r="VF58" i="1"/>
  <c r="VE58" i="1"/>
  <c r="UN58" i="11" s="1"/>
  <c r="WF14" i="1"/>
  <c r="WG14" i="1" s="1"/>
  <c r="VF14" i="1"/>
  <c r="UW14" i="11" s="1"/>
  <c r="UX14" i="11" s="1"/>
  <c r="VC14" i="11" s="1"/>
  <c r="VE14" i="1"/>
  <c r="UN14" i="11" s="1"/>
  <c r="WF39" i="1"/>
  <c r="WG39" i="1" s="1"/>
  <c r="VF39" i="1"/>
  <c r="UW39" i="11" s="1"/>
  <c r="UX39" i="11" s="1"/>
  <c r="VC39" i="11" s="1"/>
  <c r="VE39" i="1"/>
  <c r="UN39" i="11" s="1"/>
  <c r="WF47" i="1"/>
  <c r="WG47" i="1" s="1"/>
  <c r="VE47" i="1"/>
  <c r="UN47" i="11" s="1"/>
  <c r="WF43" i="1"/>
  <c r="WG43" i="1" s="1"/>
  <c r="VF43" i="1"/>
  <c r="UW43" i="11" s="1"/>
  <c r="UX43" i="11" s="1"/>
  <c r="VC43" i="11" s="1"/>
  <c r="VE43" i="1"/>
  <c r="UN43" i="11" s="1"/>
  <c r="WF57" i="1"/>
  <c r="WG57" i="1" s="1"/>
  <c r="VF57" i="1"/>
  <c r="VE57" i="1"/>
  <c r="UN57" i="11" s="1"/>
  <c r="WF56" i="1"/>
  <c r="WG56" i="1" s="1"/>
  <c r="VF56" i="1"/>
  <c r="UW56" i="11" s="1"/>
  <c r="UX56" i="11" s="1"/>
  <c r="VC56" i="11" s="1"/>
  <c r="VE56" i="1"/>
  <c r="UN56" i="11" s="1"/>
  <c r="WF66" i="1"/>
  <c r="WG66" i="1" s="1"/>
  <c r="VE66" i="1"/>
  <c r="UN66" i="11" s="1"/>
  <c r="WF36" i="1"/>
  <c r="WG36" i="1" s="1"/>
  <c r="VF36" i="1"/>
  <c r="UW36" i="11" s="1"/>
  <c r="UX36" i="11" s="1"/>
  <c r="VC36" i="11" s="1"/>
  <c r="VE36" i="1"/>
  <c r="UN36" i="11" s="1"/>
  <c r="WF46" i="1"/>
  <c r="WG46" i="1" s="1"/>
  <c r="VF46" i="1"/>
  <c r="UW46" i="11" s="1"/>
  <c r="UX46" i="11" s="1"/>
  <c r="VC46" i="11" s="1"/>
  <c r="VE46" i="1"/>
  <c r="UN46" i="11" s="1"/>
  <c r="WF40" i="1"/>
  <c r="WG40" i="1" s="1"/>
  <c r="VF40" i="1"/>
  <c r="UW40" i="11" s="1"/>
  <c r="UX40" i="11" s="1"/>
  <c r="VE40" i="1"/>
  <c r="UN40" i="11" s="1"/>
  <c r="WF18" i="1"/>
  <c r="WG18" i="1" s="1"/>
  <c r="VE18" i="1"/>
  <c r="UN18" i="11" s="1"/>
  <c r="WF31" i="1"/>
  <c r="WG31" i="1" s="1"/>
  <c r="VF31" i="1"/>
  <c r="UW31" i="11" s="1"/>
  <c r="UX31" i="11" s="1"/>
  <c r="VE31" i="1"/>
  <c r="UN31" i="11" s="1"/>
  <c r="WF48" i="1"/>
  <c r="WG48" i="1" s="1"/>
  <c r="VF48" i="1"/>
  <c r="VE48" i="1"/>
  <c r="UN48" i="11" s="1"/>
  <c r="WF27" i="1"/>
  <c r="WG27" i="1" s="1"/>
  <c r="VF27" i="1"/>
  <c r="UW27" i="11" s="1"/>
  <c r="UX27" i="11" s="1"/>
  <c r="VE27" i="1"/>
  <c r="UN27" i="11" s="1"/>
  <c r="WF32" i="1"/>
  <c r="WG32" i="1" s="1"/>
  <c r="VE32" i="1"/>
  <c r="UN32" i="11" s="1"/>
  <c r="WF30" i="1"/>
  <c r="WG30" i="1" s="1"/>
  <c r="VF30" i="1"/>
  <c r="UW30" i="11" s="1"/>
  <c r="UX30" i="11" s="1"/>
  <c r="VE30" i="1"/>
  <c r="UN30" i="11" s="1"/>
  <c r="WF42" i="1"/>
  <c r="WG42" i="1" s="1"/>
  <c r="VF42" i="1"/>
  <c r="UW42" i="11" s="1"/>
  <c r="UX42" i="11" s="1"/>
  <c r="VC42" i="11" s="1"/>
  <c r="VE42" i="1"/>
  <c r="UN42" i="11" s="1"/>
  <c r="WF19" i="1"/>
  <c r="WG19" i="1" s="1"/>
  <c r="VF19" i="1"/>
  <c r="UW19" i="11" s="1"/>
  <c r="UX19" i="11" s="1"/>
  <c r="VE19" i="1"/>
  <c r="UN19" i="11" s="1"/>
  <c r="WF11" i="1"/>
  <c r="WG11" i="1" s="1"/>
  <c r="VE11" i="1"/>
  <c r="UN11" i="11" s="1"/>
  <c r="WF26" i="1"/>
  <c r="WG26" i="1" s="1"/>
  <c r="VF26" i="1"/>
  <c r="VE26" i="1"/>
  <c r="UN26" i="11" s="1"/>
  <c r="WF20" i="1"/>
  <c r="WG20" i="1" s="1"/>
  <c r="VF20" i="1"/>
  <c r="VE20" i="1"/>
  <c r="UN20" i="11" s="1"/>
  <c r="WF21" i="1"/>
  <c r="WG21" i="1" s="1"/>
  <c r="VF21" i="1"/>
  <c r="UW21" i="11" s="1"/>
  <c r="UX21" i="11" s="1"/>
  <c r="VE21" i="1"/>
  <c r="UN21" i="11" s="1"/>
  <c r="WF24" i="1"/>
  <c r="WG24" i="1" s="1"/>
  <c r="VE24" i="1"/>
  <c r="UN24" i="11" s="1"/>
  <c r="WF35" i="1"/>
  <c r="WG35" i="1" s="1"/>
  <c r="VF35" i="1"/>
  <c r="UW35" i="11" s="1"/>
  <c r="UX35" i="11" s="1"/>
  <c r="VE35" i="1"/>
  <c r="UN35" i="11" s="1"/>
  <c r="WF25" i="1"/>
  <c r="WG25" i="1" s="1"/>
  <c r="VF25" i="1"/>
  <c r="VE25" i="1"/>
  <c r="UN25" i="11" s="1"/>
  <c r="WF41" i="1"/>
  <c r="WG41" i="1" s="1"/>
  <c r="VF41" i="1"/>
  <c r="UW41" i="11" s="1"/>
  <c r="UX41" i="11" s="1"/>
  <c r="VE41" i="1"/>
  <c r="UN41" i="11" s="1"/>
  <c r="WF15" i="1"/>
  <c r="WG15" i="1" s="1"/>
  <c r="VF15" i="1"/>
  <c r="VE15" i="1"/>
  <c r="UN15" i="11" s="1"/>
  <c r="WF17" i="1"/>
  <c r="WG17" i="1" s="1"/>
  <c r="VF17" i="1"/>
  <c r="UW17" i="11" s="1"/>
  <c r="UX17" i="11" s="1"/>
  <c r="VE17" i="1"/>
  <c r="UN17" i="11" s="1"/>
  <c r="WF12" i="1"/>
  <c r="WG12" i="1" s="1"/>
  <c r="VF12" i="1"/>
  <c r="UW12" i="11" s="1"/>
  <c r="UX12" i="11" s="1"/>
  <c r="VC12" i="11" s="1"/>
  <c r="VE12" i="1"/>
  <c r="UN12" i="11" s="1"/>
  <c r="WF10" i="1"/>
  <c r="WG10" i="1" s="1"/>
  <c r="VF10" i="1"/>
  <c r="UW10" i="11" s="1"/>
  <c r="UX10" i="11" s="1"/>
  <c r="VE10" i="1"/>
  <c r="UN10" i="11" s="1"/>
  <c r="WF13" i="1"/>
  <c r="WG13" i="1" s="1"/>
  <c r="VF13" i="1"/>
  <c r="VE13" i="1"/>
  <c r="UN13" i="11" s="1"/>
  <c r="WF9" i="1"/>
  <c r="WG9" i="1" s="1"/>
  <c r="VF9" i="1"/>
  <c r="VE9" i="1"/>
  <c r="UN9" i="11" s="1"/>
  <c r="WF23" i="1"/>
  <c r="WG23" i="1" s="1"/>
  <c r="VF23" i="1"/>
  <c r="UW23" i="11" s="1"/>
  <c r="UX23" i="11" s="1"/>
  <c r="VE23" i="1"/>
  <c r="UN23" i="11" s="1"/>
  <c r="WF8" i="1"/>
  <c r="WG8" i="1" s="1"/>
  <c r="VF8" i="1"/>
  <c r="UW8" i="11" s="1"/>
  <c r="UX8" i="11" s="1"/>
  <c r="VE8" i="1"/>
  <c r="UN8" i="11" s="1"/>
  <c r="WF16" i="1"/>
  <c r="WG16" i="1" s="1"/>
  <c r="VF16" i="1"/>
  <c r="VE16" i="1"/>
  <c r="WF7" i="1"/>
  <c r="WG7" i="1" s="1"/>
  <c r="VF7" i="1"/>
  <c r="UW7" i="11" s="1"/>
  <c r="UX7" i="11" s="1"/>
  <c r="VC7" i="11" s="1"/>
  <c r="VE7" i="1"/>
  <c r="UN7" i="11" s="1"/>
  <c r="WF6" i="1"/>
  <c r="WG6" i="1" s="1"/>
  <c r="VF6" i="1"/>
  <c r="UW6" i="11" s="1"/>
  <c r="UX6" i="11" s="1"/>
  <c r="VC6" i="11" s="1"/>
  <c r="VE6" i="1"/>
  <c r="UN6" i="11" s="1"/>
  <c r="WF5" i="1"/>
  <c r="WG5" i="1" s="1"/>
  <c r="VF5" i="1"/>
  <c r="UW5" i="11" s="1"/>
  <c r="UX5" i="11" s="1"/>
  <c r="VE5" i="1"/>
  <c r="UN5" i="11" s="1"/>
  <c r="VF4" i="1"/>
  <c r="WH1" i="1"/>
  <c r="WD1" i="1"/>
  <c r="WB1" i="1"/>
  <c r="VZ1" i="1"/>
  <c r="VX1" i="1"/>
  <c r="VV1" i="1"/>
  <c r="VT1" i="1"/>
  <c r="VK1" i="1"/>
  <c r="VK2" i="1" s="1"/>
  <c r="VJ1" i="1"/>
  <c r="VD1" i="1"/>
  <c r="VD2" i="1" s="1"/>
  <c r="VC1" i="1"/>
  <c r="TG36" i="11"/>
  <c r="TG43" i="11"/>
  <c r="TG58" i="11"/>
  <c r="TG34" i="11"/>
  <c r="TG59" i="11"/>
  <c r="TG75" i="11"/>
  <c r="TG77" i="11"/>
  <c r="TG49" i="11"/>
  <c r="TG88" i="11"/>
  <c r="TG63" i="11"/>
  <c r="TG131" i="11"/>
  <c r="TG62" i="11"/>
  <c r="TG94" i="11"/>
  <c r="TG187" i="11"/>
  <c r="TG97" i="11"/>
  <c r="TG112" i="11"/>
  <c r="TG128" i="11"/>
  <c r="TG134" i="11"/>
  <c r="TG98" i="11"/>
  <c r="TG154" i="11"/>
  <c r="TG159" i="11"/>
  <c r="TG161" i="11"/>
  <c r="TG165" i="11"/>
  <c r="TG168" i="11"/>
  <c r="TG175" i="11"/>
  <c r="TG193" i="11"/>
  <c r="TG195" i="11"/>
  <c r="TG199" i="11"/>
  <c r="TG209" i="11"/>
  <c r="TG213" i="11"/>
  <c r="TG205" i="11"/>
  <c r="UA5" i="11"/>
  <c r="UB5" i="11"/>
  <c r="UC5" i="11"/>
  <c r="UD5" i="11"/>
  <c r="UE5" i="11"/>
  <c r="UF5" i="11"/>
  <c r="UA6" i="11"/>
  <c r="UB6" i="11"/>
  <c r="UC6" i="11"/>
  <c r="UD6" i="11"/>
  <c r="UE6" i="11"/>
  <c r="UF6" i="11"/>
  <c r="UA7" i="11"/>
  <c r="UB7" i="11"/>
  <c r="UC7" i="11"/>
  <c r="UD7" i="11"/>
  <c r="UE7" i="11"/>
  <c r="UF7" i="11"/>
  <c r="UA16" i="11"/>
  <c r="UB16" i="11"/>
  <c r="UC16" i="11"/>
  <c r="UD16" i="11"/>
  <c r="UE16" i="11"/>
  <c r="UF16" i="11"/>
  <c r="UA8" i="11"/>
  <c r="UB8" i="11"/>
  <c r="UC8" i="11"/>
  <c r="UD8" i="11"/>
  <c r="UE8" i="11"/>
  <c r="UF8" i="11"/>
  <c r="UA23" i="11"/>
  <c r="UB23" i="11"/>
  <c r="UC23" i="11"/>
  <c r="UD23" i="11"/>
  <c r="UE23" i="11"/>
  <c r="UF23" i="11"/>
  <c r="UA9" i="11"/>
  <c r="UB9" i="11"/>
  <c r="UC9" i="11"/>
  <c r="UD9" i="11"/>
  <c r="UE9" i="11"/>
  <c r="UF9" i="11"/>
  <c r="UA13" i="11"/>
  <c r="UB13" i="11"/>
  <c r="UC13" i="11"/>
  <c r="UD13" i="11"/>
  <c r="UE13" i="11"/>
  <c r="UF13" i="11"/>
  <c r="UA10" i="11"/>
  <c r="UB10" i="11"/>
  <c r="UC10" i="11"/>
  <c r="UD10" i="11"/>
  <c r="UE10" i="11"/>
  <c r="UF10" i="11"/>
  <c r="UA12" i="11"/>
  <c r="UB12" i="11"/>
  <c r="UC12" i="11"/>
  <c r="UD12" i="11"/>
  <c r="UE12" i="11"/>
  <c r="UF12" i="11"/>
  <c r="UA17" i="11"/>
  <c r="UB17" i="11"/>
  <c r="UC17" i="11"/>
  <c r="UD17" i="11"/>
  <c r="UE17" i="11"/>
  <c r="UF17" i="11"/>
  <c r="UA15" i="11"/>
  <c r="UB15" i="11"/>
  <c r="UC15" i="11"/>
  <c r="UD15" i="11"/>
  <c r="UE15" i="11"/>
  <c r="UF15" i="11"/>
  <c r="UA41" i="11"/>
  <c r="UB41" i="11"/>
  <c r="UC41" i="11"/>
  <c r="UD41" i="11"/>
  <c r="UE41" i="11"/>
  <c r="UF41" i="11"/>
  <c r="UA25" i="11"/>
  <c r="UB25" i="11"/>
  <c r="UC25" i="11"/>
  <c r="UD25" i="11"/>
  <c r="UE25" i="11"/>
  <c r="UF25" i="11"/>
  <c r="UA35" i="11"/>
  <c r="UB35" i="11"/>
  <c r="UC35" i="11"/>
  <c r="UD35" i="11"/>
  <c r="UE35" i="11"/>
  <c r="UF35" i="11"/>
  <c r="UA24" i="11"/>
  <c r="UB24" i="11"/>
  <c r="UC24" i="11"/>
  <c r="UD24" i="11"/>
  <c r="UE24" i="11"/>
  <c r="UF24" i="11"/>
  <c r="UA21" i="11"/>
  <c r="UB21" i="11"/>
  <c r="UC21" i="11"/>
  <c r="UD21" i="11"/>
  <c r="UE21" i="11"/>
  <c r="UF21" i="11"/>
  <c r="UA20" i="11"/>
  <c r="UB20" i="11"/>
  <c r="UC20" i="11"/>
  <c r="UD20" i="11"/>
  <c r="UE20" i="11"/>
  <c r="UF20" i="11"/>
  <c r="UA26" i="11"/>
  <c r="UB26" i="11"/>
  <c r="UC26" i="11"/>
  <c r="UD26" i="11"/>
  <c r="UE26" i="11"/>
  <c r="UF26" i="11"/>
  <c r="UA11" i="11"/>
  <c r="UB11" i="11"/>
  <c r="UC11" i="11"/>
  <c r="UD11" i="11"/>
  <c r="UE11" i="11"/>
  <c r="UF11" i="11"/>
  <c r="UA19" i="11"/>
  <c r="UB19" i="11"/>
  <c r="UC19" i="11"/>
  <c r="UD19" i="11"/>
  <c r="UE19" i="11"/>
  <c r="UF19" i="11"/>
  <c r="UA42" i="11"/>
  <c r="UB42" i="11"/>
  <c r="UC42" i="11"/>
  <c r="UD42" i="11"/>
  <c r="UE42" i="11"/>
  <c r="UF42" i="11"/>
  <c r="UA30" i="11"/>
  <c r="UB30" i="11"/>
  <c r="UC30" i="11"/>
  <c r="UD30" i="11"/>
  <c r="UE30" i="11"/>
  <c r="UF30" i="11"/>
  <c r="UA32" i="11"/>
  <c r="UB32" i="11"/>
  <c r="UC32" i="11"/>
  <c r="UD32" i="11"/>
  <c r="UE32" i="11"/>
  <c r="UF32" i="11"/>
  <c r="UA27" i="11"/>
  <c r="UB27" i="11"/>
  <c r="UC27" i="11"/>
  <c r="UD27" i="11"/>
  <c r="UE27" i="11"/>
  <c r="UF27" i="11"/>
  <c r="UA48" i="11"/>
  <c r="UB48" i="11"/>
  <c r="UC48" i="11"/>
  <c r="UD48" i="11"/>
  <c r="UE48" i="11"/>
  <c r="UF48" i="11"/>
  <c r="UA31" i="11"/>
  <c r="UB31" i="11"/>
  <c r="UC31" i="11"/>
  <c r="UD31" i="11"/>
  <c r="UE31" i="11"/>
  <c r="UF31" i="11"/>
  <c r="UA18" i="11"/>
  <c r="UB18" i="11"/>
  <c r="UC18" i="11"/>
  <c r="UD18" i="11"/>
  <c r="UE18" i="11"/>
  <c r="UF18" i="11"/>
  <c r="UA40" i="11"/>
  <c r="UB40" i="11"/>
  <c r="UC40" i="11"/>
  <c r="UD40" i="11"/>
  <c r="UE40" i="11"/>
  <c r="UF40" i="11"/>
  <c r="UA46" i="11"/>
  <c r="UB46" i="11"/>
  <c r="UC46" i="11"/>
  <c r="UD46" i="11"/>
  <c r="UE46" i="11"/>
  <c r="UF46" i="11"/>
  <c r="UA36" i="11"/>
  <c r="UB36" i="11"/>
  <c r="UC36" i="11"/>
  <c r="UD36" i="11"/>
  <c r="UE36" i="11"/>
  <c r="UF36" i="11"/>
  <c r="UA66" i="11"/>
  <c r="UB66" i="11"/>
  <c r="UC66" i="11"/>
  <c r="UD66" i="11"/>
  <c r="UE66" i="11"/>
  <c r="UF66" i="11"/>
  <c r="UA56" i="11"/>
  <c r="UB56" i="11"/>
  <c r="UC56" i="11"/>
  <c r="UD56" i="11"/>
  <c r="UE56" i="11"/>
  <c r="UF56" i="11"/>
  <c r="UA57" i="11"/>
  <c r="UB57" i="11"/>
  <c r="UC57" i="11"/>
  <c r="UD57" i="11"/>
  <c r="UE57" i="11"/>
  <c r="UF57" i="11"/>
  <c r="UA43" i="11"/>
  <c r="UB43" i="11"/>
  <c r="UC43" i="11"/>
  <c r="UD43" i="11"/>
  <c r="UE43" i="11"/>
  <c r="UF43" i="11"/>
  <c r="UA47" i="11"/>
  <c r="UB47" i="11"/>
  <c r="UC47" i="11"/>
  <c r="UD47" i="11"/>
  <c r="UE47" i="11"/>
  <c r="UF47" i="11"/>
  <c r="UA39" i="11"/>
  <c r="UB39" i="11"/>
  <c r="UC39" i="11"/>
  <c r="UD39" i="11"/>
  <c r="UE39" i="11"/>
  <c r="UF39" i="11"/>
  <c r="UA14" i="11"/>
  <c r="UB14" i="11"/>
  <c r="UC14" i="11"/>
  <c r="UD14" i="11"/>
  <c r="UE14" i="11"/>
  <c r="UF14" i="11"/>
  <c r="UA58" i="11"/>
  <c r="UB58" i="11"/>
  <c r="UC58" i="11"/>
  <c r="UD58" i="11"/>
  <c r="UE58" i="11"/>
  <c r="UF58" i="11"/>
  <c r="UA53" i="11"/>
  <c r="UB53" i="11"/>
  <c r="UC53" i="11"/>
  <c r="UD53" i="11"/>
  <c r="UE53" i="11"/>
  <c r="UF53" i="11"/>
  <c r="UA74" i="11"/>
  <c r="UB74" i="11"/>
  <c r="UC74" i="11"/>
  <c r="UD74" i="11"/>
  <c r="UE74" i="11"/>
  <c r="UF74" i="11"/>
  <c r="UA37" i="11"/>
  <c r="UB37" i="11"/>
  <c r="UC37" i="11"/>
  <c r="UD37" i="11"/>
  <c r="UE37" i="11"/>
  <c r="UF37" i="11"/>
  <c r="UA73" i="11"/>
  <c r="UB73" i="11"/>
  <c r="UC73" i="11"/>
  <c r="UD73" i="11"/>
  <c r="UE73" i="11"/>
  <c r="UF73" i="11"/>
  <c r="UA50" i="11"/>
  <c r="UB50" i="11"/>
  <c r="UC50" i="11"/>
  <c r="UD50" i="11"/>
  <c r="UE50" i="11"/>
  <c r="UF50" i="11"/>
  <c r="UA52" i="11"/>
  <c r="UB52" i="11"/>
  <c r="UC52" i="11"/>
  <c r="UD52" i="11"/>
  <c r="UE52" i="11"/>
  <c r="UF52" i="11"/>
  <c r="UA29" i="11"/>
  <c r="UB29" i="11"/>
  <c r="UC29" i="11"/>
  <c r="UD29" i="11"/>
  <c r="UE29" i="11"/>
  <c r="UF29" i="11"/>
  <c r="UA34" i="11"/>
  <c r="UB34" i="11"/>
  <c r="UC34" i="11"/>
  <c r="UD34" i="11"/>
  <c r="UE34" i="11"/>
  <c r="UF34" i="11"/>
  <c r="UA28" i="11"/>
  <c r="UB28" i="11"/>
  <c r="UC28" i="11"/>
  <c r="UD28" i="11"/>
  <c r="UE28" i="11"/>
  <c r="UF28" i="11"/>
  <c r="UA55" i="11"/>
  <c r="UB55" i="11"/>
  <c r="UC55" i="11"/>
  <c r="UD55" i="11"/>
  <c r="UE55" i="11"/>
  <c r="UF55" i="11"/>
  <c r="UA51" i="11"/>
  <c r="UB51" i="11"/>
  <c r="UC51" i="11"/>
  <c r="UD51" i="11"/>
  <c r="UE51" i="11"/>
  <c r="UF51" i="11"/>
  <c r="UA44" i="11"/>
  <c r="UB44" i="11"/>
  <c r="UC44" i="11"/>
  <c r="UD44" i="11"/>
  <c r="UE44" i="11"/>
  <c r="UF44" i="11"/>
  <c r="UA80" i="11"/>
  <c r="UB80" i="11"/>
  <c r="UC80" i="11"/>
  <c r="UD80" i="11"/>
  <c r="UE80" i="11"/>
  <c r="UF80" i="11"/>
  <c r="UA81" i="11"/>
  <c r="UB81" i="11"/>
  <c r="UC81" i="11"/>
  <c r="UD81" i="11"/>
  <c r="UE81" i="11"/>
  <c r="UF81" i="11"/>
  <c r="UA71" i="11"/>
  <c r="UB71" i="11"/>
  <c r="UC71" i="11"/>
  <c r="UD71" i="11"/>
  <c r="UE71" i="11"/>
  <c r="UF71" i="11"/>
  <c r="UA59" i="11"/>
  <c r="UB59" i="11"/>
  <c r="UC59" i="11"/>
  <c r="UD59" i="11"/>
  <c r="UE59" i="11"/>
  <c r="UF59" i="11"/>
  <c r="UA82" i="11"/>
  <c r="UB82" i="11"/>
  <c r="UC82" i="11"/>
  <c r="UD82" i="11"/>
  <c r="UE82" i="11"/>
  <c r="UF82" i="11"/>
  <c r="UA54" i="11"/>
  <c r="UB54" i="11"/>
  <c r="UC54" i="11"/>
  <c r="UD54" i="11"/>
  <c r="UE54" i="11"/>
  <c r="UF54" i="11"/>
  <c r="UA60" i="11"/>
  <c r="UB60" i="11"/>
  <c r="UC60" i="11"/>
  <c r="UD60" i="11"/>
  <c r="UE60" i="11"/>
  <c r="UF60" i="11"/>
  <c r="UA75" i="11"/>
  <c r="UB75" i="11"/>
  <c r="UC75" i="11"/>
  <c r="UD75" i="11"/>
  <c r="UE75" i="11"/>
  <c r="UF75" i="11"/>
  <c r="UA67" i="11"/>
  <c r="UB67" i="11"/>
  <c r="UC67" i="11"/>
  <c r="UD67" i="11"/>
  <c r="UE67" i="11"/>
  <c r="UF67" i="11"/>
  <c r="UA92" i="11"/>
  <c r="UB92" i="11"/>
  <c r="UC92" i="11"/>
  <c r="UD92" i="11"/>
  <c r="UE92" i="11"/>
  <c r="UF92" i="11"/>
  <c r="UA83" i="11"/>
  <c r="UB83" i="11"/>
  <c r="UC83" i="11"/>
  <c r="UD83" i="11"/>
  <c r="UE83" i="11"/>
  <c r="UF83" i="11"/>
  <c r="UA77" i="11"/>
  <c r="UB77" i="11"/>
  <c r="UC77" i="11"/>
  <c r="UD77" i="11"/>
  <c r="UE77" i="11"/>
  <c r="UF77" i="11"/>
  <c r="UA96" i="11"/>
  <c r="UB96" i="11"/>
  <c r="UC96" i="11"/>
  <c r="UD96" i="11"/>
  <c r="UE96" i="11"/>
  <c r="UF96" i="11"/>
  <c r="UA69" i="11"/>
  <c r="UB69" i="11"/>
  <c r="UC69" i="11"/>
  <c r="UD69" i="11"/>
  <c r="UE69" i="11"/>
  <c r="UF69" i="11"/>
  <c r="UA85" i="11"/>
  <c r="UB85" i="11"/>
  <c r="UC85" i="11"/>
  <c r="UD85" i="11"/>
  <c r="UE85" i="11"/>
  <c r="UF85" i="11"/>
  <c r="UA76" i="11"/>
  <c r="UB76" i="11"/>
  <c r="UC76" i="11"/>
  <c r="UD76" i="11"/>
  <c r="UE76" i="11"/>
  <c r="UF76" i="11"/>
  <c r="UA84" i="11"/>
  <c r="UB84" i="11"/>
  <c r="UC84" i="11"/>
  <c r="UD84" i="11"/>
  <c r="UE84" i="11"/>
  <c r="UF84" i="11"/>
  <c r="UA65" i="11"/>
  <c r="UB65" i="11"/>
  <c r="UC65" i="11"/>
  <c r="UD65" i="11"/>
  <c r="UE65" i="11"/>
  <c r="UF65" i="11"/>
  <c r="UA64" i="11"/>
  <c r="UB64" i="11"/>
  <c r="UC64" i="11"/>
  <c r="UD64" i="11"/>
  <c r="UE64" i="11"/>
  <c r="UF64" i="11"/>
  <c r="UA49" i="11"/>
  <c r="UB49" i="11"/>
  <c r="UC49" i="11"/>
  <c r="UD49" i="11"/>
  <c r="UE49" i="11"/>
  <c r="UF49" i="11"/>
  <c r="UA61" i="11"/>
  <c r="UB61" i="11"/>
  <c r="UC61" i="11"/>
  <c r="UD61" i="11"/>
  <c r="UE61" i="11"/>
  <c r="UF61" i="11"/>
  <c r="UA91" i="11"/>
  <c r="UB91" i="11"/>
  <c r="UC91" i="11"/>
  <c r="UD91" i="11"/>
  <c r="UE91" i="11"/>
  <c r="UF91" i="11"/>
  <c r="UA139" i="11"/>
  <c r="UB139" i="11"/>
  <c r="UC139" i="11"/>
  <c r="UD139" i="11"/>
  <c r="UE139" i="11"/>
  <c r="UF139" i="11"/>
  <c r="UA88" i="11"/>
  <c r="UB88" i="11"/>
  <c r="UC88" i="11"/>
  <c r="UD88" i="11"/>
  <c r="UE88" i="11"/>
  <c r="UF88" i="11"/>
  <c r="UA68" i="11"/>
  <c r="UB68" i="11"/>
  <c r="UC68" i="11"/>
  <c r="UD68" i="11"/>
  <c r="UE68" i="11"/>
  <c r="UF68" i="11"/>
  <c r="UA79" i="11"/>
  <c r="UB79" i="11"/>
  <c r="UC79" i="11"/>
  <c r="UD79" i="11"/>
  <c r="UE79" i="11"/>
  <c r="UF79" i="11"/>
  <c r="UA87" i="11"/>
  <c r="UB87" i="11"/>
  <c r="UC87" i="11"/>
  <c r="UD87" i="11"/>
  <c r="UE87" i="11"/>
  <c r="UF87" i="11"/>
  <c r="UA63" i="11"/>
  <c r="UB63" i="11"/>
  <c r="UC63" i="11"/>
  <c r="UD63" i="11"/>
  <c r="UE63" i="11"/>
  <c r="UF63" i="11"/>
  <c r="UA93" i="11"/>
  <c r="UB93" i="11"/>
  <c r="UC93" i="11"/>
  <c r="UD93" i="11"/>
  <c r="UE93" i="11"/>
  <c r="UF93" i="11"/>
  <c r="UA101" i="11"/>
  <c r="UB101" i="11"/>
  <c r="UC101" i="11"/>
  <c r="UD101" i="11"/>
  <c r="UE101" i="11"/>
  <c r="UF101" i="11"/>
  <c r="UA72" i="11"/>
  <c r="UB72" i="11"/>
  <c r="UC72" i="11"/>
  <c r="UD72" i="11"/>
  <c r="UE72" i="11"/>
  <c r="UF72" i="11"/>
  <c r="UA103" i="11"/>
  <c r="UB103" i="11"/>
  <c r="UC103" i="11"/>
  <c r="UD103" i="11"/>
  <c r="UE103" i="11"/>
  <c r="UF103" i="11"/>
  <c r="UA99" i="11"/>
  <c r="UB99" i="11"/>
  <c r="UC99" i="11"/>
  <c r="UD99" i="11"/>
  <c r="UE99" i="11"/>
  <c r="UF99" i="11"/>
  <c r="UA107" i="11"/>
  <c r="UB107" i="11"/>
  <c r="UC107" i="11"/>
  <c r="UD107" i="11"/>
  <c r="UE107" i="11"/>
  <c r="UF107" i="11"/>
  <c r="UA108" i="11"/>
  <c r="UB108" i="11"/>
  <c r="UC108" i="11"/>
  <c r="UD108" i="11"/>
  <c r="UE108" i="11"/>
  <c r="UF108" i="11"/>
  <c r="UA111" i="11"/>
  <c r="UB111" i="11"/>
  <c r="UC111" i="11"/>
  <c r="UD111" i="11"/>
  <c r="UE111" i="11"/>
  <c r="UF111" i="11"/>
  <c r="UA38" i="11"/>
  <c r="UB38" i="11"/>
  <c r="UC38" i="11"/>
  <c r="UD38" i="11"/>
  <c r="UE38" i="11"/>
  <c r="UF38" i="11"/>
  <c r="UA97" i="11"/>
  <c r="UB97" i="11"/>
  <c r="UC97" i="11"/>
  <c r="UD97" i="11"/>
  <c r="UE97" i="11"/>
  <c r="UF97" i="11"/>
  <c r="UA113" i="11"/>
  <c r="UB113" i="11"/>
  <c r="UC113" i="11"/>
  <c r="UD113" i="11"/>
  <c r="UE113" i="11"/>
  <c r="UF113" i="11"/>
  <c r="UA104" i="11"/>
  <c r="UB104" i="11"/>
  <c r="UC104" i="11"/>
  <c r="UD104" i="11"/>
  <c r="UE104" i="11"/>
  <c r="UF104" i="11"/>
  <c r="UA109" i="11"/>
  <c r="UB109" i="11"/>
  <c r="UC109" i="11"/>
  <c r="UD109" i="11"/>
  <c r="UE109" i="11"/>
  <c r="UF109" i="11"/>
  <c r="UA112" i="11"/>
  <c r="UB112" i="11"/>
  <c r="UC112" i="11"/>
  <c r="UD112" i="11"/>
  <c r="UE112" i="11"/>
  <c r="UF112" i="11"/>
  <c r="UA120" i="11"/>
  <c r="UB120" i="11"/>
  <c r="UC120" i="11"/>
  <c r="UD120" i="11"/>
  <c r="UE120" i="11"/>
  <c r="UF120" i="11"/>
  <c r="UA126" i="11"/>
  <c r="UB126" i="11"/>
  <c r="UC126" i="11"/>
  <c r="UD126" i="11"/>
  <c r="UE126" i="11"/>
  <c r="UF126" i="11"/>
  <c r="UA130" i="11"/>
  <c r="UB130" i="11"/>
  <c r="UC130" i="11"/>
  <c r="UD130" i="11"/>
  <c r="UE130" i="11"/>
  <c r="UF130" i="11"/>
  <c r="UA128" i="11"/>
  <c r="UB128" i="11"/>
  <c r="UC128" i="11"/>
  <c r="UD128" i="11"/>
  <c r="UE128" i="11"/>
  <c r="UF128" i="11"/>
  <c r="UA131" i="11"/>
  <c r="UB131" i="11"/>
  <c r="UC131" i="11"/>
  <c r="UD131" i="11"/>
  <c r="UE131" i="11"/>
  <c r="UF131" i="11"/>
  <c r="UA102" i="11"/>
  <c r="UB102" i="11"/>
  <c r="UC102" i="11"/>
  <c r="UD102" i="11"/>
  <c r="UE102" i="11"/>
  <c r="UF102" i="11"/>
  <c r="UA144" i="11"/>
  <c r="UB144" i="11"/>
  <c r="UC144" i="11"/>
  <c r="UD144" i="11"/>
  <c r="UE144" i="11"/>
  <c r="UF144" i="11"/>
  <c r="UA146" i="11"/>
  <c r="UB146" i="11"/>
  <c r="UC146" i="11"/>
  <c r="UD146" i="11"/>
  <c r="UE146" i="11"/>
  <c r="UF146" i="11"/>
  <c r="UA106" i="11"/>
  <c r="UB106" i="11"/>
  <c r="UC106" i="11"/>
  <c r="UD106" i="11"/>
  <c r="UE106" i="11"/>
  <c r="UF106" i="11"/>
  <c r="UA153" i="11"/>
  <c r="UB153" i="11"/>
  <c r="UC153" i="11"/>
  <c r="UD153" i="11"/>
  <c r="UE153" i="11"/>
  <c r="UF153" i="11"/>
  <c r="UA134" i="11"/>
  <c r="UB134" i="11"/>
  <c r="UC134" i="11"/>
  <c r="UD134" i="11"/>
  <c r="UE134" i="11"/>
  <c r="UF134" i="11"/>
  <c r="UA140" i="11"/>
  <c r="UB140" i="11"/>
  <c r="UC140" i="11"/>
  <c r="UD140" i="11"/>
  <c r="UE140" i="11"/>
  <c r="UF140" i="11"/>
  <c r="UA94" i="11"/>
  <c r="UB94" i="11"/>
  <c r="UC94" i="11"/>
  <c r="UD94" i="11"/>
  <c r="UE94" i="11"/>
  <c r="UF94" i="11"/>
  <c r="UA150" i="11"/>
  <c r="UB150" i="11"/>
  <c r="UC150" i="11"/>
  <c r="UD150" i="11"/>
  <c r="UE150" i="11"/>
  <c r="UF150" i="11"/>
  <c r="UA148" i="11"/>
  <c r="UB148" i="11"/>
  <c r="UC148" i="11"/>
  <c r="UD148" i="11"/>
  <c r="UE148" i="11"/>
  <c r="UF148" i="11"/>
  <c r="UA149" i="11"/>
  <c r="UB149" i="11"/>
  <c r="UC149" i="11"/>
  <c r="UD149" i="11"/>
  <c r="UE149" i="11"/>
  <c r="UF149" i="11"/>
  <c r="UA138" i="11"/>
  <c r="UB138" i="11"/>
  <c r="UC138" i="11"/>
  <c r="UD138" i="11"/>
  <c r="UE138" i="11"/>
  <c r="UF138" i="11"/>
  <c r="UA135" i="11"/>
  <c r="UB135" i="11"/>
  <c r="UC135" i="11"/>
  <c r="UD135" i="11"/>
  <c r="UE135" i="11"/>
  <c r="UF135" i="11"/>
  <c r="UA95" i="11"/>
  <c r="UB95" i="11"/>
  <c r="UC95" i="11"/>
  <c r="UD95" i="11"/>
  <c r="UE95" i="11"/>
  <c r="UF95" i="11"/>
  <c r="UA98" i="11"/>
  <c r="UB98" i="11"/>
  <c r="UC98" i="11"/>
  <c r="UD98" i="11"/>
  <c r="UE98" i="11"/>
  <c r="UF98" i="11"/>
  <c r="UA105" i="11"/>
  <c r="UB105" i="11"/>
  <c r="UC105" i="11"/>
  <c r="UD105" i="11"/>
  <c r="UE105" i="11"/>
  <c r="UF105" i="11"/>
  <c r="UA151" i="11"/>
  <c r="UB151" i="11"/>
  <c r="UC151" i="11"/>
  <c r="UD151" i="11"/>
  <c r="UE151" i="11"/>
  <c r="UF151" i="11"/>
  <c r="UA89" i="11"/>
  <c r="UB89" i="11"/>
  <c r="UC89" i="11"/>
  <c r="UD89" i="11"/>
  <c r="UE89" i="11"/>
  <c r="UF89" i="11"/>
  <c r="UA142" i="11"/>
  <c r="UB142" i="11"/>
  <c r="UC142" i="11"/>
  <c r="UD142" i="11"/>
  <c r="UE142" i="11"/>
  <c r="UF142" i="11"/>
  <c r="UA152" i="11"/>
  <c r="UB152" i="11"/>
  <c r="UC152" i="11"/>
  <c r="UD152" i="11"/>
  <c r="UE152" i="11"/>
  <c r="UF152" i="11"/>
  <c r="UA22" i="11"/>
  <c r="UB22" i="11"/>
  <c r="UC22" i="11"/>
  <c r="UD22" i="11"/>
  <c r="UE22" i="11"/>
  <c r="UF22" i="11"/>
  <c r="UA110" i="11"/>
  <c r="UB110" i="11"/>
  <c r="UC110" i="11"/>
  <c r="UD110" i="11"/>
  <c r="UE110" i="11"/>
  <c r="UF110" i="11"/>
  <c r="UA70" i="11"/>
  <c r="UB70" i="11"/>
  <c r="UC70" i="11"/>
  <c r="UD70" i="11"/>
  <c r="UE70" i="11"/>
  <c r="UF70" i="11"/>
  <c r="UA163" i="11"/>
  <c r="UB163" i="11"/>
  <c r="UC163" i="11"/>
  <c r="UD163" i="11"/>
  <c r="UE163" i="11"/>
  <c r="UF163" i="11"/>
  <c r="UA185" i="11"/>
  <c r="UB185" i="11"/>
  <c r="UC185" i="11"/>
  <c r="UD185" i="11"/>
  <c r="UE185" i="11"/>
  <c r="UF185" i="11"/>
  <c r="UA154" i="11"/>
  <c r="UB154" i="11"/>
  <c r="UC154" i="11"/>
  <c r="UD154" i="11"/>
  <c r="UE154" i="11"/>
  <c r="UF154" i="11"/>
  <c r="UA156" i="11"/>
  <c r="UB156" i="11"/>
  <c r="UC156" i="11"/>
  <c r="UD156" i="11"/>
  <c r="UE156" i="11"/>
  <c r="UF156" i="11"/>
  <c r="UA90" i="11"/>
  <c r="UB90" i="11"/>
  <c r="UC90" i="11"/>
  <c r="UD90" i="11"/>
  <c r="UE90" i="11"/>
  <c r="UF90" i="11"/>
  <c r="UA157" i="11"/>
  <c r="UB157" i="11"/>
  <c r="UC157" i="11"/>
  <c r="UD157" i="11"/>
  <c r="UE157" i="11"/>
  <c r="UF157" i="11"/>
  <c r="UA158" i="11"/>
  <c r="UB158" i="11"/>
  <c r="UC158" i="11"/>
  <c r="UD158" i="11"/>
  <c r="UE158" i="11"/>
  <c r="UF158" i="11"/>
  <c r="UA159" i="11"/>
  <c r="UB159" i="11"/>
  <c r="UC159" i="11"/>
  <c r="UD159" i="11"/>
  <c r="UE159" i="11"/>
  <c r="UF159" i="11"/>
  <c r="UA186" i="11"/>
  <c r="UB186" i="11"/>
  <c r="UC186" i="11"/>
  <c r="UD186" i="11"/>
  <c r="UE186" i="11"/>
  <c r="UF186" i="11"/>
  <c r="UA164" i="11"/>
  <c r="UB164" i="11"/>
  <c r="UC164" i="11"/>
  <c r="UD164" i="11"/>
  <c r="UE164" i="11"/>
  <c r="UF164" i="11"/>
  <c r="UA160" i="11"/>
  <c r="UB160" i="11"/>
  <c r="UC160" i="11"/>
  <c r="UD160" i="11"/>
  <c r="UE160" i="11"/>
  <c r="UF160" i="11"/>
  <c r="UA161" i="11"/>
  <c r="UB161" i="11"/>
  <c r="UC161" i="11"/>
  <c r="UD161" i="11"/>
  <c r="UE161" i="11"/>
  <c r="UF161" i="11"/>
  <c r="UA172" i="11"/>
  <c r="UB172" i="11"/>
  <c r="UC172" i="11"/>
  <c r="UD172" i="11"/>
  <c r="UE172" i="11"/>
  <c r="UF172" i="11"/>
  <c r="UA169" i="11"/>
  <c r="UB169" i="11"/>
  <c r="UC169" i="11"/>
  <c r="UD169" i="11"/>
  <c r="UE169" i="11"/>
  <c r="UF169" i="11"/>
  <c r="UA165" i="11"/>
  <c r="UB165" i="11"/>
  <c r="UC165" i="11"/>
  <c r="UD165" i="11"/>
  <c r="UE165" i="11"/>
  <c r="UF165" i="11"/>
  <c r="UA162" i="11"/>
  <c r="UB162" i="11"/>
  <c r="UC162" i="11"/>
  <c r="UD162" i="11"/>
  <c r="UE162" i="11"/>
  <c r="UF162" i="11"/>
  <c r="UA166" i="11"/>
  <c r="UB166" i="11"/>
  <c r="UC166" i="11"/>
  <c r="UD166" i="11"/>
  <c r="UE166" i="11"/>
  <c r="UF166" i="11"/>
  <c r="UA173" i="11"/>
  <c r="UB173" i="11"/>
  <c r="UC173" i="11"/>
  <c r="UD173" i="11"/>
  <c r="UE173" i="11"/>
  <c r="UF173" i="11"/>
  <c r="UA168" i="11"/>
  <c r="UB168" i="11"/>
  <c r="UC168" i="11"/>
  <c r="UD168" i="11"/>
  <c r="UE168" i="11"/>
  <c r="UF168" i="11"/>
  <c r="UA167" i="11"/>
  <c r="UB167" i="11"/>
  <c r="UC167" i="11"/>
  <c r="UD167" i="11"/>
  <c r="UE167" i="11"/>
  <c r="UF167" i="11"/>
  <c r="UA170" i="11"/>
  <c r="UB170" i="11"/>
  <c r="UC170" i="11"/>
  <c r="UD170" i="11"/>
  <c r="UE170" i="11"/>
  <c r="UF170" i="11"/>
  <c r="UA171" i="11"/>
  <c r="UB171" i="11"/>
  <c r="UC171" i="11"/>
  <c r="UD171" i="11"/>
  <c r="UE171" i="11"/>
  <c r="UF171" i="11"/>
  <c r="UA174" i="11"/>
  <c r="UB174" i="11"/>
  <c r="UC174" i="11"/>
  <c r="UD174" i="11"/>
  <c r="UE174" i="11"/>
  <c r="UF174" i="11"/>
  <c r="UA175" i="11"/>
  <c r="UB175" i="11"/>
  <c r="UC175" i="11"/>
  <c r="UD175" i="11"/>
  <c r="UE175" i="11"/>
  <c r="UF175" i="11"/>
  <c r="UA45" i="11"/>
  <c r="UB45" i="11"/>
  <c r="UC45" i="11"/>
  <c r="UD45" i="11"/>
  <c r="UE45" i="11"/>
  <c r="UF45" i="11"/>
  <c r="UA62" i="11"/>
  <c r="UB62" i="11"/>
  <c r="UC62" i="11"/>
  <c r="UD62" i="11"/>
  <c r="UE62" i="11"/>
  <c r="UF62" i="11"/>
  <c r="UA187" i="11"/>
  <c r="UB187" i="11"/>
  <c r="UC187" i="11"/>
  <c r="UD187" i="11"/>
  <c r="UE187" i="11"/>
  <c r="UF187" i="11"/>
  <c r="UA188" i="11"/>
  <c r="UB188" i="11"/>
  <c r="UC188" i="11"/>
  <c r="UD188" i="11"/>
  <c r="UE188" i="11"/>
  <c r="UF188" i="11"/>
  <c r="UA176" i="11"/>
  <c r="UB176" i="11"/>
  <c r="UC176" i="11"/>
  <c r="UD176" i="11"/>
  <c r="UE176" i="11"/>
  <c r="UF176" i="11"/>
  <c r="UA177" i="11"/>
  <c r="UB177" i="11"/>
  <c r="UC177" i="11"/>
  <c r="UD177" i="11"/>
  <c r="UE177" i="11"/>
  <c r="UF177" i="11"/>
  <c r="UA86" i="11"/>
  <c r="UB86" i="11"/>
  <c r="UC86" i="11"/>
  <c r="UD86" i="11"/>
  <c r="UE86" i="11"/>
  <c r="UF86" i="11"/>
  <c r="UA78" i="11"/>
  <c r="UB78" i="11"/>
  <c r="UC78" i="11"/>
  <c r="UD78" i="11"/>
  <c r="UE78" i="11"/>
  <c r="UF78" i="11"/>
  <c r="UA189" i="11"/>
  <c r="UB189" i="11"/>
  <c r="UC189" i="11"/>
  <c r="UD189" i="11"/>
  <c r="UE189" i="11"/>
  <c r="UF189" i="11"/>
  <c r="UA155" i="11"/>
  <c r="UB155" i="11"/>
  <c r="UC155" i="11"/>
  <c r="UD155" i="11"/>
  <c r="UE155" i="11"/>
  <c r="UF155" i="11"/>
  <c r="UA190" i="11"/>
  <c r="UB190" i="11"/>
  <c r="UC190" i="11"/>
  <c r="UD190" i="11"/>
  <c r="UE190" i="11"/>
  <c r="UF190" i="11"/>
  <c r="UA191" i="11"/>
  <c r="UB191" i="11"/>
  <c r="UC191" i="11"/>
  <c r="UD191" i="11"/>
  <c r="UE191" i="11"/>
  <c r="UF191" i="11"/>
  <c r="UA192" i="11"/>
  <c r="UB192" i="11"/>
  <c r="UC192" i="11"/>
  <c r="UD192" i="11"/>
  <c r="UE192" i="11"/>
  <c r="UF192" i="11"/>
  <c r="UA193" i="11"/>
  <c r="UB193" i="11"/>
  <c r="UC193" i="11"/>
  <c r="UD193" i="11"/>
  <c r="UE193" i="11"/>
  <c r="UF193" i="11"/>
  <c r="UA194" i="11"/>
  <c r="UB194" i="11"/>
  <c r="UC194" i="11"/>
  <c r="UD194" i="11"/>
  <c r="UE194" i="11"/>
  <c r="UF194" i="11"/>
  <c r="UA195" i="11"/>
  <c r="UB195" i="11"/>
  <c r="UC195" i="11"/>
  <c r="UD195" i="11"/>
  <c r="UE195" i="11"/>
  <c r="UF195" i="11"/>
  <c r="UA196" i="11"/>
  <c r="UB196" i="11"/>
  <c r="UC196" i="11"/>
  <c r="UD196" i="11"/>
  <c r="UE196" i="11"/>
  <c r="UF196" i="11"/>
  <c r="UA197" i="11"/>
  <c r="UB197" i="11"/>
  <c r="UC197" i="11"/>
  <c r="UD197" i="11"/>
  <c r="UE197" i="11"/>
  <c r="UF197" i="11"/>
  <c r="UA198" i="11"/>
  <c r="UB198" i="11"/>
  <c r="UC198" i="11"/>
  <c r="UD198" i="11"/>
  <c r="UE198" i="11"/>
  <c r="UF198" i="11"/>
  <c r="UA199" i="11"/>
  <c r="UB199" i="11"/>
  <c r="UC199" i="11"/>
  <c r="UD199" i="11"/>
  <c r="UE199" i="11"/>
  <c r="UF199" i="11"/>
  <c r="UA200" i="11"/>
  <c r="UB200" i="11"/>
  <c r="UC200" i="11"/>
  <c r="UD200" i="11"/>
  <c r="UE200" i="11"/>
  <c r="UF200" i="11"/>
  <c r="UA201" i="11"/>
  <c r="UB201" i="11"/>
  <c r="UC201" i="11"/>
  <c r="UD201" i="11"/>
  <c r="UE201" i="11"/>
  <c r="UF201" i="11"/>
  <c r="UA202" i="11"/>
  <c r="UB202" i="11"/>
  <c r="UC202" i="11"/>
  <c r="UD202" i="11"/>
  <c r="UE202" i="11"/>
  <c r="UF202" i="11"/>
  <c r="UA203" i="11"/>
  <c r="UB203" i="11"/>
  <c r="UC203" i="11"/>
  <c r="UD203" i="11"/>
  <c r="UE203" i="11"/>
  <c r="UF203" i="11"/>
  <c r="UA204" i="11"/>
  <c r="UB204" i="11"/>
  <c r="UC204" i="11"/>
  <c r="UD204" i="11"/>
  <c r="UE204" i="11"/>
  <c r="UF204" i="11"/>
  <c r="UA205" i="11"/>
  <c r="UB205" i="11"/>
  <c r="UC205" i="11"/>
  <c r="UD205" i="11"/>
  <c r="UE205" i="11"/>
  <c r="UF205" i="11"/>
  <c r="UA206" i="11"/>
  <c r="UB206" i="11"/>
  <c r="UC206" i="11"/>
  <c r="UD206" i="11"/>
  <c r="UE206" i="11"/>
  <c r="UF206" i="11"/>
  <c r="UA207" i="11"/>
  <c r="UB207" i="11"/>
  <c r="UC207" i="11"/>
  <c r="UD207" i="11"/>
  <c r="UE207" i="11"/>
  <c r="UF207" i="11"/>
  <c r="UA208" i="11"/>
  <c r="UB208" i="11"/>
  <c r="UC208" i="11"/>
  <c r="UD208" i="11"/>
  <c r="UE208" i="11"/>
  <c r="UF208" i="11"/>
  <c r="UA209" i="11"/>
  <c r="UB209" i="11"/>
  <c r="UC209" i="11"/>
  <c r="UD209" i="11"/>
  <c r="UE209" i="11"/>
  <c r="UF209" i="11"/>
  <c r="UA210" i="11"/>
  <c r="UB210" i="11"/>
  <c r="UC210" i="11"/>
  <c r="UD210" i="11"/>
  <c r="UE210" i="11"/>
  <c r="UF210" i="11"/>
  <c r="UA211" i="11"/>
  <c r="UB211" i="11"/>
  <c r="UC211" i="11"/>
  <c r="UD211" i="11"/>
  <c r="UE211" i="11"/>
  <c r="UF211" i="11"/>
  <c r="UA212" i="11"/>
  <c r="UB212" i="11"/>
  <c r="UC212" i="11"/>
  <c r="UD212" i="11"/>
  <c r="UE212" i="11"/>
  <c r="UF212" i="11"/>
  <c r="UA213" i="11"/>
  <c r="UB213" i="11"/>
  <c r="UC213" i="11"/>
  <c r="UD213" i="11"/>
  <c r="UE213" i="11"/>
  <c r="UF213" i="11"/>
  <c r="UA214" i="11"/>
  <c r="UB214" i="11"/>
  <c r="UC214" i="11"/>
  <c r="UD214" i="11"/>
  <c r="UE214" i="11"/>
  <c r="UF214" i="11"/>
  <c r="UF4" i="11"/>
  <c r="UE4" i="11"/>
  <c r="UD4" i="11"/>
  <c r="UC4" i="11"/>
  <c r="UB4" i="11"/>
  <c r="UA4" i="11"/>
  <c r="UJ5" i="11"/>
  <c r="UJ6" i="11"/>
  <c r="UJ7" i="11"/>
  <c r="UJ16" i="11"/>
  <c r="UJ8" i="11"/>
  <c r="UJ23" i="11"/>
  <c r="UJ9" i="11"/>
  <c r="UJ13" i="11"/>
  <c r="UJ10" i="11"/>
  <c r="UJ12" i="11"/>
  <c r="UJ17" i="11"/>
  <c r="UJ15" i="11"/>
  <c r="UJ41" i="11"/>
  <c r="UJ25" i="11"/>
  <c r="UJ35" i="11"/>
  <c r="UJ24" i="11"/>
  <c r="UJ21" i="11"/>
  <c r="UJ20" i="11"/>
  <c r="UJ26" i="11"/>
  <c r="UJ11" i="11"/>
  <c r="UJ19" i="11"/>
  <c r="UJ42" i="11"/>
  <c r="UJ30" i="11"/>
  <c r="UJ32" i="11"/>
  <c r="UJ27" i="11"/>
  <c r="UJ48" i="11"/>
  <c r="UJ31" i="11"/>
  <c r="UJ18" i="11"/>
  <c r="UJ40" i="11"/>
  <c r="UJ46" i="11"/>
  <c r="UJ36" i="11"/>
  <c r="UJ66" i="11"/>
  <c r="UJ56" i="11"/>
  <c r="UJ57" i="11"/>
  <c r="UJ43" i="11"/>
  <c r="UJ47" i="11"/>
  <c r="UJ39" i="11"/>
  <c r="UJ14" i="11"/>
  <c r="UJ58" i="11"/>
  <c r="UJ53" i="11"/>
  <c r="UJ74" i="11"/>
  <c r="UJ37" i="11"/>
  <c r="UJ73" i="11"/>
  <c r="UJ50" i="11"/>
  <c r="UJ52" i="11"/>
  <c r="UJ29" i="11"/>
  <c r="UJ34" i="11"/>
  <c r="UJ28" i="11"/>
  <c r="UJ55" i="11"/>
  <c r="UJ51" i="11"/>
  <c r="UJ44" i="11"/>
  <c r="UJ80" i="11"/>
  <c r="UJ81" i="11"/>
  <c r="UJ71" i="11"/>
  <c r="UJ59" i="11"/>
  <c r="UJ82" i="11"/>
  <c r="UJ54" i="11"/>
  <c r="UJ60" i="11"/>
  <c r="UJ75" i="11"/>
  <c r="UJ67" i="11"/>
  <c r="UJ92" i="11"/>
  <c r="UJ83" i="11"/>
  <c r="UJ77" i="11"/>
  <c r="UJ96" i="11"/>
  <c r="UJ69" i="11"/>
  <c r="UJ85" i="11"/>
  <c r="UJ76" i="11"/>
  <c r="UJ84" i="11"/>
  <c r="UJ65" i="11"/>
  <c r="UJ64" i="11"/>
  <c r="UJ49" i="11"/>
  <c r="UJ61" i="11"/>
  <c r="UJ91" i="11"/>
  <c r="UJ139" i="11"/>
  <c r="UJ88" i="11"/>
  <c r="UJ68" i="11"/>
  <c r="UJ79" i="11"/>
  <c r="UJ87" i="11"/>
  <c r="UJ63" i="11"/>
  <c r="UJ93" i="11"/>
  <c r="UJ101" i="11"/>
  <c r="UJ72" i="11"/>
  <c r="UJ103" i="11"/>
  <c r="UJ99" i="11"/>
  <c r="UJ107" i="11"/>
  <c r="UJ108" i="11"/>
  <c r="UJ111" i="11"/>
  <c r="UJ38" i="11"/>
  <c r="UJ97" i="11"/>
  <c r="UJ113" i="11"/>
  <c r="UJ104" i="11"/>
  <c r="UJ109" i="11"/>
  <c r="UJ112" i="11"/>
  <c r="UJ120" i="11"/>
  <c r="UJ126" i="11"/>
  <c r="UJ130" i="11"/>
  <c r="UJ128" i="11"/>
  <c r="UJ131" i="11"/>
  <c r="UJ102" i="11"/>
  <c r="UJ144" i="11"/>
  <c r="UJ146" i="11"/>
  <c r="UJ106" i="11"/>
  <c r="UJ153" i="11"/>
  <c r="UJ134" i="11"/>
  <c r="UJ140" i="11"/>
  <c r="UJ94" i="11"/>
  <c r="UJ150" i="11"/>
  <c r="UJ148" i="11"/>
  <c r="UJ149" i="11"/>
  <c r="UJ138" i="11"/>
  <c r="UJ135" i="11"/>
  <c r="UJ95" i="11"/>
  <c r="UJ98" i="11"/>
  <c r="UJ105" i="11"/>
  <c r="UJ151" i="11"/>
  <c r="UJ89" i="11"/>
  <c r="UJ142" i="11"/>
  <c r="UJ152" i="11"/>
  <c r="UJ22" i="11"/>
  <c r="UJ110" i="11"/>
  <c r="UJ70" i="11"/>
  <c r="UJ163" i="11"/>
  <c r="UJ185" i="11"/>
  <c r="UJ154" i="11"/>
  <c r="UJ156" i="11"/>
  <c r="UJ90" i="11"/>
  <c r="UJ157" i="11"/>
  <c r="UJ158" i="11"/>
  <c r="UJ159" i="11"/>
  <c r="UJ186" i="11"/>
  <c r="UJ164" i="11"/>
  <c r="UJ160" i="11"/>
  <c r="UJ161" i="11"/>
  <c r="UJ172" i="11"/>
  <c r="UJ169" i="11"/>
  <c r="UJ165" i="11"/>
  <c r="UJ162" i="11"/>
  <c r="UJ166" i="11"/>
  <c r="UJ173" i="11"/>
  <c r="UJ168" i="11"/>
  <c r="UJ167" i="11"/>
  <c r="UJ170" i="11"/>
  <c r="UJ171" i="11"/>
  <c r="UJ174" i="11"/>
  <c r="UJ175" i="11"/>
  <c r="UJ45" i="11"/>
  <c r="UJ62" i="11"/>
  <c r="UJ187" i="11"/>
  <c r="UJ188" i="11"/>
  <c r="UJ176" i="11"/>
  <c r="UJ177" i="11"/>
  <c r="UJ86" i="11"/>
  <c r="UJ78" i="11"/>
  <c r="UJ189" i="11"/>
  <c r="UJ155" i="11"/>
  <c r="UJ190" i="11"/>
  <c r="UJ191" i="11"/>
  <c r="UJ192" i="11"/>
  <c r="UJ193" i="11"/>
  <c r="UJ194" i="11"/>
  <c r="UJ195" i="11"/>
  <c r="UJ196" i="11"/>
  <c r="UJ197" i="11"/>
  <c r="UJ198" i="11"/>
  <c r="UJ199" i="11"/>
  <c r="UJ200" i="11"/>
  <c r="UJ201" i="11"/>
  <c r="UJ202" i="11"/>
  <c r="UJ203" i="11"/>
  <c r="UJ204" i="11"/>
  <c r="UJ205" i="11"/>
  <c r="UJ206" i="11"/>
  <c r="UJ207" i="11"/>
  <c r="UJ208" i="11"/>
  <c r="UJ209" i="11"/>
  <c r="UJ210" i="11"/>
  <c r="UJ211" i="11"/>
  <c r="UJ212" i="11"/>
  <c r="UJ213" i="11"/>
  <c r="UJ214" i="11"/>
  <c r="UJ4" i="11"/>
  <c r="TW131" i="11"/>
  <c r="TS176" i="11"/>
  <c r="TS177" i="11"/>
  <c r="TV131" i="11"/>
  <c r="TP131" i="11"/>
  <c r="TO131" i="11"/>
  <c r="TJ176" i="11"/>
  <c r="TJ177" i="11"/>
  <c r="TN131" i="11"/>
  <c r="TG4" i="11"/>
  <c r="TG6" i="11"/>
  <c r="TG7" i="11"/>
  <c r="TG9" i="11"/>
  <c r="TG16" i="11"/>
  <c r="TG23" i="11"/>
  <c r="TG10" i="11"/>
  <c r="TG15" i="11"/>
  <c r="TG13" i="11"/>
  <c r="TG8" i="11"/>
  <c r="TG25" i="11"/>
  <c r="TG17" i="11"/>
  <c r="TG12" i="11"/>
  <c r="TG11" i="11"/>
  <c r="TG41" i="11"/>
  <c r="TG74" i="11"/>
  <c r="TG21" i="11"/>
  <c r="TG30" i="11"/>
  <c r="TG24" i="11"/>
  <c r="TG20" i="11"/>
  <c r="TG26" i="11"/>
  <c r="TG35" i="11"/>
  <c r="TG42" i="11"/>
  <c r="TG32" i="11"/>
  <c r="TG19" i="11"/>
  <c r="TG27" i="11"/>
  <c r="TG46" i="11"/>
  <c r="TG48" i="11"/>
  <c r="TG73" i="11"/>
  <c r="TG40" i="11"/>
  <c r="TG47" i="11"/>
  <c r="TG31" i="11"/>
  <c r="TG28" i="11"/>
  <c r="TG22" i="11"/>
  <c r="TG45" i="11"/>
  <c r="TG82" i="11"/>
  <c r="TG57" i="11"/>
  <c r="TG50" i="11"/>
  <c r="TG54" i="11"/>
  <c r="TG39" i="11"/>
  <c r="TG60" i="11"/>
  <c r="TG55" i="11"/>
  <c r="TG37" i="11"/>
  <c r="TG67" i="11"/>
  <c r="TG71" i="11"/>
  <c r="TG44" i="11"/>
  <c r="TG52" i="11"/>
  <c r="TG89" i="11"/>
  <c r="TG84" i="11"/>
  <c r="TG56" i="11"/>
  <c r="TG81" i="11"/>
  <c r="TG87" i="11"/>
  <c r="TG80" i="11"/>
  <c r="TG29" i="11"/>
  <c r="TG66" i="11"/>
  <c r="TG69" i="11"/>
  <c r="TG72" i="11"/>
  <c r="TG79" i="11"/>
  <c r="TG101" i="11"/>
  <c r="TG53" i="11"/>
  <c r="TG51" i="11"/>
  <c r="TG38" i="11"/>
  <c r="TG68" i="11"/>
  <c r="TG64" i="11"/>
  <c r="TG92" i="11"/>
  <c r="TG65" i="11"/>
  <c r="TG93" i="11"/>
  <c r="TG76" i="11"/>
  <c r="TG83" i="11"/>
  <c r="TG14" i="11"/>
  <c r="TG61" i="11"/>
  <c r="TG139" i="11"/>
  <c r="TG102" i="11"/>
  <c r="TG95" i="11"/>
  <c r="TG85" i="11"/>
  <c r="TG107" i="11"/>
  <c r="TG96" i="11"/>
  <c r="TG103" i="11"/>
  <c r="TG99" i="11"/>
  <c r="TG108" i="11"/>
  <c r="TG148" i="11"/>
  <c r="TG151" i="11"/>
  <c r="TG90" i="11"/>
  <c r="TG188" i="11"/>
  <c r="TG176" i="11"/>
  <c r="TG177" i="11"/>
  <c r="TG91" i="11"/>
  <c r="TG106" i="11"/>
  <c r="TG86" i="11"/>
  <c r="TG142" i="11"/>
  <c r="TG135" i="11"/>
  <c r="TG138" i="11"/>
  <c r="TG70" i="11"/>
  <c r="TG105" i="11"/>
  <c r="TG113" i="11"/>
  <c r="TG104" i="11"/>
  <c r="TG109" i="11"/>
  <c r="TG120" i="11"/>
  <c r="TG126" i="11"/>
  <c r="TG130" i="11"/>
  <c r="TG144" i="11"/>
  <c r="TG146" i="11"/>
  <c r="TG153" i="11"/>
  <c r="TG18" i="11"/>
  <c r="TG111" i="11"/>
  <c r="TG140" i="11"/>
  <c r="TG149" i="11"/>
  <c r="TG78" i="11"/>
  <c r="TG150" i="11"/>
  <c r="TG189" i="11"/>
  <c r="TG110" i="11"/>
  <c r="TG152" i="11"/>
  <c r="TG155" i="11"/>
  <c r="TG163" i="11"/>
  <c r="TG185" i="11"/>
  <c r="TG157" i="11"/>
  <c r="TG156" i="11"/>
  <c r="TG158" i="11"/>
  <c r="TG186" i="11"/>
  <c r="TG164" i="11"/>
  <c r="TG160" i="11"/>
  <c r="TG172" i="11"/>
  <c r="TG162" i="11"/>
  <c r="TG169" i="11"/>
  <c r="TG171" i="11"/>
  <c r="TG166" i="11"/>
  <c r="TG173" i="11"/>
  <c r="TG167" i="11"/>
  <c r="TG170" i="11"/>
  <c r="TG174" i="11"/>
  <c r="TG190" i="11"/>
  <c r="TG191" i="11"/>
  <c r="TG192" i="11"/>
  <c r="TG194" i="11"/>
  <c r="TG196" i="11"/>
  <c r="TG197" i="11"/>
  <c r="TG198" i="11"/>
  <c r="TG200" i="11"/>
  <c r="TG201" i="11"/>
  <c r="TG202" i="11"/>
  <c r="TG203" i="11"/>
  <c r="TG204" i="11"/>
  <c r="TG206" i="11"/>
  <c r="TG207" i="11"/>
  <c r="TG208" i="11"/>
  <c r="TG210" i="11"/>
  <c r="TG211" i="11"/>
  <c r="TG212" i="11"/>
  <c r="TG214" i="11"/>
  <c r="TG5" i="11"/>
  <c r="RP131" i="11"/>
  <c r="ST131" i="11"/>
  <c r="TX131" i="11"/>
  <c r="VA40" i="11" l="1"/>
  <c r="VC40" i="11"/>
  <c r="VA24" i="11"/>
  <c r="VC24" i="11"/>
  <c r="VA27" i="11"/>
  <c r="VC27" i="11"/>
  <c r="VA44" i="11"/>
  <c r="VC44" i="11"/>
  <c r="VA87" i="11"/>
  <c r="VC87" i="11"/>
  <c r="UW118" i="11"/>
  <c r="UX118" i="11" s="1"/>
  <c r="VC118" i="11" s="1"/>
  <c r="VD118" i="11" s="1"/>
  <c r="UW181" i="11"/>
  <c r="UX181" i="11" s="1"/>
  <c r="VC181" i="11" s="1"/>
  <c r="UW178" i="11"/>
  <c r="UX178" i="11" s="1"/>
  <c r="VC178" i="11" s="1"/>
  <c r="UW182" i="11"/>
  <c r="UX182" i="11" s="1"/>
  <c r="VC182" i="11" s="1"/>
  <c r="VD182" i="11" s="1"/>
  <c r="UW180" i="11"/>
  <c r="UX180" i="11" s="1"/>
  <c r="VC180" i="11" s="1"/>
  <c r="VD180" i="11" s="1"/>
  <c r="UW179" i="11"/>
  <c r="UX179" i="11" s="1"/>
  <c r="VC179" i="11" s="1"/>
  <c r="VD179" i="11" s="1"/>
  <c r="VA153" i="11"/>
  <c r="VC153" i="11"/>
  <c r="UN118" i="11"/>
  <c r="UP118" i="11" s="1"/>
  <c r="UQ118" i="11" s="1"/>
  <c r="UN180" i="11"/>
  <c r="UP180" i="11" s="1"/>
  <c r="UQ180" i="11" s="1"/>
  <c r="UN182" i="11"/>
  <c r="UP182" i="11" s="1"/>
  <c r="UQ182" i="11" s="1"/>
  <c r="UN179" i="11"/>
  <c r="UP179" i="11" s="1"/>
  <c r="UQ179" i="11" s="1"/>
  <c r="UN181" i="11"/>
  <c r="UP181" i="11" s="1"/>
  <c r="UQ181" i="11" s="1"/>
  <c r="UN178" i="11"/>
  <c r="UP178" i="11" s="1"/>
  <c r="UQ178" i="11" s="1"/>
  <c r="VD178" i="11" s="1"/>
  <c r="VA155" i="11"/>
  <c r="VC155" i="11"/>
  <c r="VA19" i="11"/>
  <c r="VC19" i="11"/>
  <c r="VA65" i="11"/>
  <c r="VC65" i="11"/>
  <c r="VA91" i="11"/>
  <c r="VC91" i="11"/>
  <c r="VA21" i="11"/>
  <c r="VC21" i="11"/>
  <c r="VA10" i="11"/>
  <c r="VC10" i="11"/>
  <c r="VA5" i="11"/>
  <c r="VC5" i="11"/>
  <c r="VA92" i="11"/>
  <c r="VC92" i="11"/>
  <c r="VA23" i="11"/>
  <c r="VC23" i="11"/>
  <c r="VA31" i="11"/>
  <c r="VC31" i="11"/>
  <c r="VA126" i="11"/>
  <c r="VC126" i="11"/>
  <c r="VA146" i="11"/>
  <c r="VC146" i="11"/>
  <c r="VA30" i="11"/>
  <c r="VC30" i="11"/>
  <c r="VA52" i="11"/>
  <c r="VC52" i="11"/>
  <c r="VA83" i="11"/>
  <c r="VC83" i="11"/>
  <c r="VA95" i="11"/>
  <c r="VC95" i="11"/>
  <c r="VA74" i="11"/>
  <c r="VC74" i="11"/>
  <c r="VA104" i="11"/>
  <c r="VC104" i="11"/>
  <c r="VA8" i="11"/>
  <c r="VC8" i="11"/>
  <c r="VA17" i="11"/>
  <c r="VC17" i="11"/>
  <c r="VA35" i="11"/>
  <c r="VC35" i="11"/>
  <c r="VA71" i="11"/>
  <c r="VC71" i="11"/>
  <c r="VA62" i="11"/>
  <c r="VC62" i="11"/>
  <c r="VA41" i="11"/>
  <c r="VC41" i="11"/>
  <c r="VA120" i="11"/>
  <c r="VC120" i="11"/>
  <c r="UN16" i="11"/>
  <c r="UP16" i="11" s="1"/>
  <c r="UQ16" i="11" s="1"/>
  <c r="UN115" i="11"/>
  <c r="UP115" i="11" s="1"/>
  <c r="UQ115" i="11" s="1"/>
  <c r="UN129" i="11"/>
  <c r="UN176" i="11"/>
  <c r="UP176" i="11" s="1"/>
  <c r="UQ176" i="11" s="1"/>
  <c r="UN136" i="11"/>
  <c r="UP136" i="11" s="1"/>
  <c r="UQ136" i="11" s="1"/>
  <c r="VD136" i="11" s="1"/>
  <c r="UN117" i="11"/>
  <c r="UP117" i="11" s="1"/>
  <c r="UQ117" i="11" s="1"/>
  <c r="UN184" i="11"/>
  <c r="UP184" i="11" s="1"/>
  <c r="UQ184" i="11" s="1"/>
  <c r="UN189" i="11"/>
  <c r="UP189" i="11" s="1"/>
  <c r="UQ189" i="11" s="1"/>
  <c r="UN137" i="11"/>
  <c r="UP137" i="11" s="1"/>
  <c r="UQ137" i="11" s="1"/>
  <c r="UN127" i="11"/>
  <c r="UP127" i="11" s="1"/>
  <c r="UQ127" i="11" s="1"/>
  <c r="UN133" i="11"/>
  <c r="UP133" i="11" s="1"/>
  <c r="UQ133" i="11" s="1"/>
  <c r="UN177" i="11"/>
  <c r="UP177" i="11" s="1"/>
  <c r="UQ177" i="11" s="1"/>
  <c r="UN130" i="11"/>
  <c r="UN147" i="11"/>
  <c r="UP147" i="11" s="1"/>
  <c r="UQ147" i="11" s="1"/>
  <c r="UN132" i="11"/>
  <c r="UP132" i="11" s="1"/>
  <c r="UQ132" i="11" s="1"/>
  <c r="UN143" i="11"/>
  <c r="UP143" i="11" s="1"/>
  <c r="UQ143" i="11" s="1"/>
  <c r="UN145" i="11"/>
  <c r="UP145" i="11" s="1"/>
  <c r="UQ145" i="11" s="1"/>
  <c r="VD145" i="11" s="1"/>
  <c r="UN111" i="11"/>
  <c r="UP111" i="11" s="1"/>
  <c r="UQ111" i="11" s="1"/>
  <c r="UN141" i="11"/>
  <c r="UP141" i="11" s="1"/>
  <c r="UQ141" i="11" s="1"/>
  <c r="UN121" i="11"/>
  <c r="UP121" i="11" s="1"/>
  <c r="UQ121" i="11" s="1"/>
  <c r="UN125" i="11"/>
  <c r="UP125" i="11" s="1"/>
  <c r="UQ125" i="11" s="1"/>
  <c r="UN122" i="11"/>
  <c r="UP122" i="11" s="1"/>
  <c r="UQ122" i="11" s="1"/>
  <c r="UN123" i="11"/>
  <c r="UP123" i="11" s="1"/>
  <c r="UQ123" i="11" s="1"/>
  <c r="UN124" i="11"/>
  <c r="UP124" i="11" s="1"/>
  <c r="UQ124" i="11" s="1"/>
  <c r="UN114" i="11"/>
  <c r="UP114" i="11" s="1"/>
  <c r="UQ114" i="11" s="1"/>
  <c r="UN183" i="11"/>
  <c r="UP183" i="11" s="1"/>
  <c r="UQ183" i="11" s="1"/>
  <c r="UN119" i="11"/>
  <c r="UP119" i="11" s="1"/>
  <c r="UQ119" i="11" s="1"/>
  <c r="UP129" i="11"/>
  <c r="UQ129" i="11" s="1"/>
  <c r="UW143" i="11"/>
  <c r="UX143" i="11" s="1"/>
  <c r="VC143" i="11" s="1"/>
  <c r="UW137" i="11"/>
  <c r="UX137" i="11" s="1"/>
  <c r="VC137" i="11" s="1"/>
  <c r="UW129" i="11"/>
  <c r="UX129" i="11" s="1"/>
  <c r="VC129" i="11" s="1"/>
  <c r="UW114" i="11"/>
  <c r="UX114" i="11" s="1"/>
  <c r="VC114" i="11" s="1"/>
  <c r="UW132" i="11"/>
  <c r="UX132" i="11" s="1"/>
  <c r="VC132" i="11" s="1"/>
  <c r="UW147" i="11"/>
  <c r="UX147" i="11" s="1"/>
  <c r="VC147" i="11" s="1"/>
  <c r="UW141" i="11"/>
  <c r="UX141" i="11" s="1"/>
  <c r="VC141" i="11" s="1"/>
  <c r="UW145" i="11"/>
  <c r="UX145" i="11" s="1"/>
  <c r="VC145" i="11" s="1"/>
  <c r="UW136" i="11"/>
  <c r="UX136" i="11" s="1"/>
  <c r="VC136" i="11" s="1"/>
  <c r="UW184" i="11"/>
  <c r="UX184" i="11" s="1"/>
  <c r="VC184" i="11" s="1"/>
  <c r="UW115" i="11"/>
  <c r="UX115" i="11" s="1"/>
  <c r="VC115" i="11" s="1"/>
  <c r="UW121" i="11"/>
  <c r="UX121" i="11" s="1"/>
  <c r="VC121" i="11" s="1"/>
  <c r="UW183" i="11"/>
  <c r="UX183" i="11" s="1"/>
  <c r="VC183" i="11" s="1"/>
  <c r="UW133" i="11"/>
  <c r="UX133" i="11" s="1"/>
  <c r="VC133" i="11" s="1"/>
  <c r="UW119" i="11"/>
  <c r="UX119" i="11" s="1"/>
  <c r="VC119" i="11" s="1"/>
  <c r="UW122" i="11"/>
  <c r="UX122" i="11" s="1"/>
  <c r="VC122" i="11" s="1"/>
  <c r="UW123" i="11"/>
  <c r="UX123" i="11" s="1"/>
  <c r="VC123" i="11" s="1"/>
  <c r="UW127" i="11"/>
  <c r="UX127" i="11" s="1"/>
  <c r="VC127" i="11" s="1"/>
  <c r="UW117" i="11"/>
  <c r="UX117" i="11" s="1"/>
  <c r="VC117" i="11" s="1"/>
  <c r="UW124" i="11"/>
  <c r="UX124" i="11" s="1"/>
  <c r="VC124" i="11" s="1"/>
  <c r="UW125" i="11"/>
  <c r="UX125" i="11" s="1"/>
  <c r="VC125" i="11" s="1"/>
  <c r="UT16" i="11"/>
  <c r="VM7" i="1"/>
  <c r="UP7" i="11"/>
  <c r="UQ7" i="11" s="1"/>
  <c r="VM23" i="1"/>
  <c r="UP23" i="11"/>
  <c r="UQ23" i="11" s="1"/>
  <c r="VM10" i="1"/>
  <c r="UP10" i="11"/>
  <c r="UQ10" i="11" s="1"/>
  <c r="VM15" i="1"/>
  <c r="UP15" i="11"/>
  <c r="UQ15" i="11" s="1"/>
  <c r="VM35" i="1"/>
  <c r="UP35" i="11"/>
  <c r="UQ35" i="11" s="1"/>
  <c r="VG20" i="1"/>
  <c r="UW20" i="11"/>
  <c r="UX20" i="11" s="1"/>
  <c r="VC20" i="11" s="1"/>
  <c r="VM36" i="1"/>
  <c r="UP36" i="11"/>
  <c r="UQ36" i="11" s="1"/>
  <c r="VG57" i="1"/>
  <c r="UW57" i="11"/>
  <c r="UX57" i="11" s="1"/>
  <c r="VC57" i="11" s="1"/>
  <c r="VM34" i="1"/>
  <c r="UP34" i="11"/>
  <c r="UQ34" i="11" s="1"/>
  <c r="VG51" i="1"/>
  <c r="UW51" i="11"/>
  <c r="UX51" i="11" s="1"/>
  <c r="VC51" i="11" s="1"/>
  <c r="VM85" i="1"/>
  <c r="UP85" i="11"/>
  <c r="UQ85" i="11" s="1"/>
  <c r="VM91" i="1"/>
  <c r="UP91" i="11"/>
  <c r="UQ91" i="11" s="1"/>
  <c r="VM103" i="1"/>
  <c r="UP103" i="11"/>
  <c r="UQ103" i="11" s="1"/>
  <c r="VD103" i="11" s="1"/>
  <c r="VG89" i="1"/>
  <c r="UW89" i="11"/>
  <c r="UX89" i="11" s="1"/>
  <c r="VC89" i="11" s="1"/>
  <c r="VM113" i="1"/>
  <c r="UP112" i="11"/>
  <c r="UQ112" i="11" s="1"/>
  <c r="VM106" i="1"/>
  <c r="UP106" i="11"/>
  <c r="UQ106" i="11" s="1"/>
  <c r="VG70" i="1"/>
  <c r="UW70" i="11"/>
  <c r="UX70" i="11" s="1"/>
  <c r="VC70" i="11" s="1"/>
  <c r="VM160" i="1"/>
  <c r="UP154" i="11"/>
  <c r="UQ154" i="11" s="1"/>
  <c r="VD154" i="11" s="1"/>
  <c r="VM166" i="1"/>
  <c r="UP160" i="11"/>
  <c r="UQ160" i="11" s="1"/>
  <c r="VD160" i="11" s="1"/>
  <c r="VM176" i="1"/>
  <c r="UP170" i="11"/>
  <c r="UQ170" i="11" s="1"/>
  <c r="VD170" i="11" s="1"/>
  <c r="VM204" i="1"/>
  <c r="UP212" i="11"/>
  <c r="UQ212" i="11" s="1"/>
  <c r="VD212" i="11" s="1"/>
  <c r="WE1" i="1"/>
  <c r="VM198" i="1"/>
  <c r="UP200" i="11"/>
  <c r="UQ200" i="11" s="1"/>
  <c r="VM184" i="1"/>
  <c r="UP188" i="11"/>
  <c r="UQ188" i="11" s="1"/>
  <c r="VD188" i="11" s="1"/>
  <c r="VG210" i="1"/>
  <c r="UW206" i="11"/>
  <c r="UX206" i="11" s="1"/>
  <c r="VC206" i="11" s="1"/>
  <c r="VG150" i="1"/>
  <c r="UW142" i="11"/>
  <c r="UX142" i="11" s="1"/>
  <c r="VC142" i="11" s="1"/>
  <c r="VG84" i="1"/>
  <c r="UW84" i="11"/>
  <c r="UX84" i="11" s="1"/>
  <c r="VC84" i="11" s="1"/>
  <c r="VG15" i="1"/>
  <c r="UW15" i="11"/>
  <c r="UX15" i="11" s="1"/>
  <c r="VC15" i="11" s="1"/>
  <c r="VM27" i="1"/>
  <c r="UP27" i="11"/>
  <c r="UQ27" i="11" s="1"/>
  <c r="VM18" i="1"/>
  <c r="UP18" i="11"/>
  <c r="UQ18" i="11" s="1"/>
  <c r="VM74" i="1"/>
  <c r="UP74" i="11"/>
  <c r="UQ74" i="11" s="1"/>
  <c r="VM50" i="1"/>
  <c r="UP50" i="11"/>
  <c r="UQ50" i="11" s="1"/>
  <c r="VG34" i="1"/>
  <c r="UW34" i="11"/>
  <c r="UX34" i="11" s="1"/>
  <c r="VC34" i="11" s="1"/>
  <c r="VM54" i="1"/>
  <c r="UP54" i="11"/>
  <c r="UQ54" i="11" s="1"/>
  <c r="VM67" i="1"/>
  <c r="UP67" i="11"/>
  <c r="UQ67" i="11" s="1"/>
  <c r="VM77" i="1"/>
  <c r="UP77" i="11"/>
  <c r="UQ77" i="11" s="1"/>
  <c r="VG85" i="1"/>
  <c r="UW85" i="11"/>
  <c r="UX85" i="11" s="1"/>
  <c r="VC85" i="11" s="1"/>
  <c r="VM95" i="1"/>
  <c r="UP95" i="11"/>
  <c r="UQ95" i="11" s="1"/>
  <c r="VM105" i="1"/>
  <c r="UP105" i="11"/>
  <c r="UQ105" i="11" s="1"/>
  <c r="VD105" i="11" s="1"/>
  <c r="VM114" i="1"/>
  <c r="UP113" i="11"/>
  <c r="UQ113" i="11" s="1"/>
  <c r="VG113" i="1"/>
  <c r="UW112" i="11"/>
  <c r="UX112" i="11" s="1"/>
  <c r="VG106" i="1"/>
  <c r="UW106" i="11"/>
  <c r="UX106" i="11" s="1"/>
  <c r="VC106" i="11" s="1"/>
  <c r="VM156" i="1"/>
  <c r="UP150" i="11"/>
  <c r="UQ150" i="11" s="1"/>
  <c r="VD150" i="11" s="1"/>
  <c r="VM187" i="1"/>
  <c r="UP191" i="11"/>
  <c r="UQ191" i="11" s="1"/>
  <c r="VD191" i="11" s="1"/>
  <c r="VM197" i="1"/>
  <c r="UP199" i="11"/>
  <c r="UQ199" i="11" s="1"/>
  <c r="VD199" i="11" s="1"/>
  <c r="VM208" i="1"/>
  <c r="UP204" i="11"/>
  <c r="UQ204" i="11" s="1"/>
  <c r="VD204" i="11" s="1"/>
  <c r="WC1" i="1"/>
  <c r="VM154" i="1"/>
  <c r="UP148" i="11"/>
  <c r="UQ148" i="11" s="1"/>
  <c r="VG206" i="1"/>
  <c r="UW214" i="11"/>
  <c r="UX214" i="11" s="1"/>
  <c r="VC214" i="11" s="1"/>
  <c r="VG121" i="1"/>
  <c r="UW144" i="11"/>
  <c r="UX144" i="11" s="1"/>
  <c r="VG82" i="1"/>
  <c r="UW82" i="11"/>
  <c r="UX82" i="11" s="1"/>
  <c r="VC82" i="11" s="1"/>
  <c r="VG4" i="1"/>
  <c r="UW4" i="11"/>
  <c r="VM42" i="1"/>
  <c r="UP42" i="11"/>
  <c r="UQ42" i="11" s="1"/>
  <c r="VD42" i="11" s="1"/>
  <c r="VM14" i="1"/>
  <c r="UP14" i="11"/>
  <c r="UQ14" i="11" s="1"/>
  <c r="VG67" i="1"/>
  <c r="UW67" i="11"/>
  <c r="UX67" i="11" s="1"/>
  <c r="VC67" i="11" s="1"/>
  <c r="VG77" i="1"/>
  <c r="UW77" i="11"/>
  <c r="UX77" i="11" s="1"/>
  <c r="VC77" i="11" s="1"/>
  <c r="VM64" i="1"/>
  <c r="UP64" i="11"/>
  <c r="UQ64" i="11" s="1"/>
  <c r="VM79" i="1"/>
  <c r="UP79" i="11"/>
  <c r="UQ79" i="11" s="1"/>
  <c r="VD79" i="11" s="1"/>
  <c r="VM139" i="1"/>
  <c r="UP131" i="11"/>
  <c r="UQ131" i="11" s="1"/>
  <c r="VM133" i="1"/>
  <c r="UP128" i="11"/>
  <c r="UQ128" i="11" s="1"/>
  <c r="VM165" i="1"/>
  <c r="UP159" i="11"/>
  <c r="UQ159" i="11" s="1"/>
  <c r="VD159" i="11" s="1"/>
  <c r="VM175" i="1"/>
  <c r="UP169" i="11"/>
  <c r="UQ169" i="11" s="1"/>
  <c r="VD169" i="11" s="1"/>
  <c r="VM201" i="1"/>
  <c r="UP209" i="11"/>
  <c r="UQ209" i="11" s="1"/>
  <c r="VD209" i="11" s="1"/>
  <c r="WA1" i="1"/>
  <c r="VM86" i="1"/>
  <c r="UP86" i="11"/>
  <c r="UQ86" i="11" s="1"/>
  <c r="UT86" i="11" s="1"/>
  <c r="VM38" i="1"/>
  <c r="UP38" i="11"/>
  <c r="UQ38" i="11" s="1"/>
  <c r="UT38" i="11" s="1"/>
  <c r="VG202" i="1"/>
  <c r="UW210" i="11"/>
  <c r="UX210" i="11" s="1"/>
  <c r="VC210" i="11" s="1"/>
  <c r="VA54" i="11"/>
  <c r="VA64" i="11"/>
  <c r="VA55" i="11"/>
  <c r="VA7" i="11"/>
  <c r="VM26" i="1"/>
  <c r="UP26" i="11"/>
  <c r="UQ26" i="11" s="1"/>
  <c r="VM43" i="1"/>
  <c r="UP43" i="11"/>
  <c r="UQ43" i="11" s="1"/>
  <c r="VM44" i="1"/>
  <c r="UP44" i="11"/>
  <c r="UQ44" i="11" s="1"/>
  <c r="VM71" i="1"/>
  <c r="UP71" i="11"/>
  <c r="UQ71" i="11" s="1"/>
  <c r="VG139" i="1"/>
  <c r="UW131" i="11"/>
  <c r="UX131" i="11" s="1"/>
  <c r="VM62" i="1"/>
  <c r="UP62" i="11"/>
  <c r="UQ62" i="11" s="1"/>
  <c r="VM90" i="1"/>
  <c r="UP90" i="11"/>
  <c r="UQ90" i="11" s="1"/>
  <c r="VG133" i="1"/>
  <c r="UW128" i="11"/>
  <c r="UX128" i="11" s="1"/>
  <c r="VM155" i="1"/>
  <c r="UP149" i="11"/>
  <c r="UQ149" i="11" s="1"/>
  <c r="VM161" i="1"/>
  <c r="UP155" i="11"/>
  <c r="UQ155" i="11" s="1"/>
  <c r="VM179" i="1"/>
  <c r="UP173" i="11"/>
  <c r="UQ173" i="11" s="1"/>
  <c r="VD173" i="11" s="1"/>
  <c r="VM191" i="1"/>
  <c r="UP190" i="11"/>
  <c r="UQ190" i="11" s="1"/>
  <c r="VD190" i="11" s="1"/>
  <c r="VM194" i="1"/>
  <c r="UP196" i="11"/>
  <c r="UQ196" i="11" s="1"/>
  <c r="VD196" i="11" s="1"/>
  <c r="VY1" i="1"/>
  <c r="VM173" i="1"/>
  <c r="UP167" i="11"/>
  <c r="UQ167" i="11" s="1"/>
  <c r="VM22" i="1"/>
  <c r="UP22" i="11"/>
  <c r="UQ22" i="11" s="1"/>
  <c r="VG198" i="1"/>
  <c r="UW200" i="11"/>
  <c r="UX200" i="11" s="1"/>
  <c r="VC200" i="11" s="1"/>
  <c r="VG114" i="1"/>
  <c r="UW113" i="11"/>
  <c r="UX113" i="11" s="1"/>
  <c r="VG50" i="1"/>
  <c r="UW50" i="11"/>
  <c r="UX50" i="11" s="1"/>
  <c r="VC50" i="11" s="1"/>
  <c r="VA56" i="11"/>
  <c r="VA6" i="11"/>
  <c r="VM5" i="1"/>
  <c r="UP5" i="11"/>
  <c r="UQ5" i="11" s="1"/>
  <c r="VM9" i="1"/>
  <c r="UP9" i="11"/>
  <c r="UQ9" i="11" s="1"/>
  <c r="VM12" i="1"/>
  <c r="UP12" i="11"/>
  <c r="UQ12" i="11" s="1"/>
  <c r="VM41" i="1"/>
  <c r="UP41" i="11"/>
  <c r="UQ41" i="11" s="1"/>
  <c r="VM24" i="1"/>
  <c r="UP24" i="11"/>
  <c r="UQ24" i="11" s="1"/>
  <c r="VG26" i="1"/>
  <c r="UW26" i="11"/>
  <c r="UX26" i="11" s="1"/>
  <c r="VC26" i="11" s="1"/>
  <c r="VM40" i="1"/>
  <c r="UP40" i="11"/>
  <c r="UQ40" i="11" s="1"/>
  <c r="VM66" i="1"/>
  <c r="UP66" i="11"/>
  <c r="UQ66" i="11" s="1"/>
  <c r="UT66" i="11" s="1"/>
  <c r="VM52" i="1"/>
  <c r="UP52" i="11"/>
  <c r="UQ52" i="11" s="1"/>
  <c r="VM28" i="1"/>
  <c r="UP28" i="11"/>
  <c r="UQ28" i="11" s="1"/>
  <c r="VM76" i="1"/>
  <c r="UP76" i="11"/>
  <c r="UQ76" i="11" s="1"/>
  <c r="VD76" i="11" s="1"/>
  <c r="VM147" i="1"/>
  <c r="UP139" i="11"/>
  <c r="UQ139" i="11" s="1"/>
  <c r="VM101" i="1"/>
  <c r="UP101" i="11"/>
  <c r="UQ101" i="11" s="1"/>
  <c r="VD101" i="11" s="1"/>
  <c r="VG90" i="1"/>
  <c r="UW90" i="11"/>
  <c r="UX90" i="11" s="1"/>
  <c r="VC90" i="11" s="1"/>
  <c r="VM104" i="1"/>
  <c r="UP104" i="11"/>
  <c r="UQ104" i="11" s="1"/>
  <c r="VM142" i="1"/>
  <c r="UP134" i="11"/>
  <c r="UQ134" i="11" s="1"/>
  <c r="VG155" i="1"/>
  <c r="UW149" i="11"/>
  <c r="UX149" i="11" s="1"/>
  <c r="VC149" i="11" s="1"/>
  <c r="VM169" i="1"/>
  <c r="UP163" i="11"/>
  <c r="UQ163" i="11" s="1"/>
  <c r="VG163" i="1"/>
  <c r="UW157" i="11"/>
  <c r="UX157" i="11" s="1"/>
  <c r="VC157" i="11" s="1"/>
  <c r="VM167" i="1"/>
  <c r="UP161" i="11"/>
  <c r="UQ161" i="11" s="1"/>
  <c r="VD161" i="11" s="1"/>
  <c r="VM180" i="1"/>
  <c r="UP174" i="11"/>
  <c r="UQ174" i="11" s="1"/>
  <c r="VD174" i="11" s="1"/>
  <c r="VM205" i="1"/>
  <c r="UP213" i="11"/>
  <c r="UQ213" i="11" s="1"/>
  <c r="VD213" i="11" s="1"/>
  <c r="VW1" i="1"/>
  <c r="VM177" i="1"/>
  <c r="UP171" i="11"/>
  <c r="UQ171" i="11" s="1"/>
  <c r="VM99" i="1"/>
  <c r="UP99" i="11"/>
  <c r="UQ99" i="11" s="1"/>
  <c r="UT99" i="11" s="1"/>
  <c r="VG194" i="1"/>
  <c r="UW196" i="11"/>
  <c r="UX196" i="11" s="1"/>
  <c r="VC196" i="11" s="1"/>
  <c r="VG53" i="1"/>
  <c r="UW53" i="11"/>
  <c r="UX53" i="11" s="1"/>
  <c r="VC53" i="11" s="1"/>
  <c r="VG16" i="1"/>
  <c r="UW16" i="11"/>
  <c r="UX16" i="11" s="1"/>
  <c r="VC16" i="11" s="1"/>
  <c r="VG9" i="1"/>
  <c r="UW9" i="11"/>
  <c r="UX9" i="11" s="1"/>
  <c r="VC9" i="11" s="1"/>
  <c r="VM48" i="1"/>
  <c r="UP48" i="11"/>
  <c r="UQ48" i="11" s="1"/>
  <c r="VM37" i="1"/>
  <c r="UP37" i="11"/>
  <c r="UQ37" i="11" s="1"/>
  <c r="VM60" i="1"/>
  <c r="UP60" i="11"/>
  <c r="UQ60" i="11" s="1"/>
  <c r="VM92" i="1"/>
  <c r="UP92" i="11"/>
  <c r="UQ92" i="11" s="1"/>
  <c r="VG96" i="1"/>
  <c r="UW96" i="11"/>
  <c r="UX96" i="11" s="1"/>
  <c r="VC96" i="11" s="1"/>
  <c r="VG147" i="1"/>
  <c r="UW139" i="11"/>
  <c r="UX139" i="11" s="1"/>
  <c r="VC139" i="11" s="1"/>
  <c r="VM94" i="1"/>
  <c r="UP94" i="11"/>
  <c r="UQ94" i="11" s="1"/>
  <c r="VM111" i="1"/>
  <c r="UP130" i="11"/>
  <c r="UQ130" i="11" s="1"/>
  <c r="VG142" i="1"/>
  <c r="UW134" i="11"/>
  <c r="UX134" i="11" s="1"/>
  <c r="VC134" i="11" s="1"/>
  <c r="VM143" i="1"/>
  <c r="UP135" i="11"/>
  <c r="UQ135" i="11" s="1"/>
  <c r="VG169" i="1"/>
  <c r="UW163" i="11"/>
  <c r="UX163" i="11" s="1"/>
  <c r="VC163" i="11" s="1"/>
  <c r="VM188" i="1"/>
  <c r="UP192" i="11"/>
  <c r="UQ192" i="11" s="1"/>
  <c r="VD192" i="11" s="1"/>
  <c r="VM195" i="1"/>
  <c r="UP197" i="11"/>
  <c r="UQ197" i="11" s="1"/>
  <c r="VD197" i="11" s="1"/>
  <c r="VM209" i="1"/>
  <c r="UP205" i="11"/>
  <c r="UQ205" i="11" s="1"/>
  <c r="VD205" i="11" s="1"/>
  <c r="VM163" i="1"/>
  <c r="UP157" i="11"/>
  <c r="UQ157" i="11" s="1"/>
  <c r="VM93" i="1"/>
  <c r="UP93" i="11"/>
  <c r="UQ93" i="11" s="1"/>
  <c r="VG86" i="1"/>
  <c r="UW86" i="11"/>
  <c r="UX86" i="11" s="1"/>
  <c r="VC86" i="11" s="1"/>
  <c r="VG154" i="1"/>
  <c r="UW148" i="11"/>
  <c r="UX148" i="11" s="1"/>
  <c r="VC148" i="11" s="1"/>
  <c r="VG47" i="1"/>
  <c r="UW47" i="11"/>
  <c r="UX47" i="11" s="1"/>
  <c r="VC47" i="11" s="1"/>
  <c r="VA29" i="11"/>
  <c r="VM30" i="1"/>
  <c r="UP30" i="11"/>
  <c r="UQ30" i="11" s="1"/>
  <c r="VG48" i="1"/>
  <c r="UW48" i="11"/>
  <c r="UX48" i="11" s="1"/>
  <c r="VC48" i="11" s="1"/>
  <c r="VM58" i="1"/>
  <c r="UP58" i="11"/>
  <c r="UQ58" i="11" s="1"/>
  <c r="VG37" i="1"/>
  <c r="UW37" i="11"/>
  <c r="UX37" i="11" s="1"/>
  <c r="VC37" i="11" s="1"/>
  <c r="VG60" i="1"/>
  <c r="UW60" i="11"/>
  <c r="UX60" i="11" s="1"/>
  <c r="VC60" i="11" s="1"/>
  <c r="VM49" i="1"/>
  <c r="UP49" i="11"/>
  <c r="UQ49" i="11" s="1"/>
  <c r="VM87" i="1"/>
  <c r="UP87" i="11"/>
  <c r="UQ87" i="11" s="1"/>
  <c r="VM107" i="1"/>
  <c r="UP107" i="11"/>
  <c r="UQ107" i="11" s="1"/>
  <c r="VD107" i="11" s="1"/>
  <c r="VG94" i="1"/>
  <c r="UW94" i="11"/>
  <c r="UX94" i="11" s="1"/>
  <c r="VC94" i="11" s="1"/>
  <c r="VG111" i="1"/>
  <c r="UW111" i="11"/>
  <c r="UX111" i="11" s="1"/>
  <c r="VC111" i="11" s="1"/>
  <c r="UW176" i="11"/>
  <c r="UX176" i="11" s="1"/>
  <c r="VC176" i="11" s="1"/>
  <c r="UW189" i="11"/>
  <c r="UX189" i="11" s="1"/>
  <c r="VC189" i="11" s="1"/>
  <c r="UW130" i="11"/>
  <c r="UX130" i="11" s="1"/>
  <c r="VC130" i="11" s="1"/>
  <c r="UW177" i="11"/>
  <c r="UX177" i="11" s="1"/>
  <c r="VC177" i="11" s="1"/>
  <c r="VM130" i="1"/>
  <c r="UP126" i="11"/>
  <c r="UQ126" i="11" s="1"/>
  <c r="VG143" i="1"/>
  <c r="UW135" i="11"/>
  <c r="UX135" i="11" s="1"/>
  <c r="VC135" i="11" s="1"/>
  <c r="VM162" i="1"/>
  <c r="UP156" i="11"/>
  <c r="UQ156" i="11" s="1"/>
  <c r="VD156" i="11" s="1"/>
  <c r="VM186" i="1"/>
  <c r="UP186" i="11"/>
  <c r="UQ186" i="11" s="1"/>
  <c r="VM171" i="1"/>
  <c r="UP165" i="11"/>
  <c r="UQ165" i="11" s="1"/>
  <c r="VD165" i="11" s="1"/>
  <c r="VM199" i="1"/>
  <c r="UP201" i="11"/>
  <c r="UQ201" i="11" s="1"/>
  <c r="VD201" i="11" s="1"/>
  <c r="VM4" i="1"/>
  <c r="VM146" i="1"/>
  <c r="UP138" i="11"/>
  <c r="UQ138" i="11" s="1"/>
  <c r="VM68" i="1"/>
  <c r="UP68" i="11"/>
  <c r="UQ68" i="11" s="1"/>
  <c r="VG173" i="1"/>
  <c r="UW167" i="11"/>
  <c r="UX167" i="11" s="1"/>
  <c r="VC167" i="11" s="1"/>
  <c r="VG66" i="1"/>
  <c r="UW66" i="11"/>
  <c r="UX66" i="11" s="1"/>
  <c r="VC66" i="11" s="1"/>
  <c r="VA14" i="11"/>
  <c r="VA12" i="11"/>
  <c r="VM21" i="1"/>
  <c r="UP21" i="11"/>
  <c r="UQ21" i="11" s="1"/>
  <c r="VM11" i="1"/>
  <c r="UP11" i="11"/>
  <c r="UQ11" i="11" s="1"/>
  <c r="VM56" i="1"/>
  <c r="UP56" i="11"/>
  <c r="UQ56" i="11" s="1"/>
  <c r="VM47" i="1"/>
  <c r="UP47" i="11"/>
  <c r="UQ47" i="11" s="1"/>
  <c r="VG58" i="1"/>
  <c r="UW58" i="11"/>
  <c r="UX58" i="11" s="1"/>
  <c r="VC58" i="11" s="1"/>
  <c r="VM55" i="1"/>
  <c r="UP55" i="11"/>
  <c r="UQ55" i="11" s="1"/>
  <c r="VM80" i="1"/>
  <c r="UP80" i="11"/>
  <c r="UQ80" i="11" s="1"/>
  <c r="VM59" i="1"/>
  <c r="UP59" i="11"/>
  <c r="UQ59" i="11" s="1"/>
  <c r="VG49" i="1"/>
  <c r="UW49" i="11"/>
  <c r="UX49" i="11" s="1"/>
  <c r="VC49" i="11" s="1"/>
  <c r="VM45" i="1"/>
  <c r="UP45" i="11"/>
  <c r="UQ45" i="11" s="1"/>
  <c r="VD45" i="11" s="1"/>
  <c r="VM183" i="1"/>
  <c r="UP187" i="11"/>
  <c r="UQ187" i="11" s="1"/>
  <c r="VM78" i="1"/>
  <c r="UP78" i="11"/>
  <c r="UQ78" i="11" s="1"/>
  <c r="VM110" i="1"/>
  <c r="UP110" i="11"/>
  <c r="UQ110" i="11" s="1"/>
  <c r="VD110" i="11" s="1"/>
  <c r="VM174" i="1"/>
  <c r="UP168" i="11"/>
  <c r="UQ168" i="11" s="1"/>
  <c r="VD168" i="11" s="1"/>
  <c r="VM192" i="1"/>
  <c r="UP194" i="11"/>
  <c r="UQ194" i="11" s="1"/>
  <c r="VD194" i="11" s="1"/>
  <c r="VM212" i="1"/>
  <c r="UP208" i="11"/>
  <c r="UQ208" i="11" s="1"/>
  <c r="VD208" i="11" s="1"/>
  <c r="VM158" i="1"/>
  <c r="UP152" i="11"/>
  <c r="UQ152" i="11" s="1"/>
  <c r="VD152" i="11" s="1"/>
  <c r="VM61" i="1"/>
  <c r="UP61" i="11"/>
  <c r="UQ61" i="11" s="1"/>
  <c r="VG177" i="1"/>
  <c r="UW171" i="11"/>
  <c r="UX171" i="11" s="1"/>
  <c r="VC171" i="11" s="1"/>
  <c r="VG22" i="1"/>
  <c r="UW22" i="11"/>
  <c r="UX22" i="11" s="1"/>
  <c r="VC22" i="11" s="1"/>
  <c r="VG18" i="1"/>
  <c r="UW18" i="11"/>
  <c r="UX18" i="11" s="1"/>
  <c r="VC18" i="11" s="1"/>
  <c r="VA38" i="11"/>
  <c r="VA43" i="11"/>
  <c r="VM6" i="1"/>
  <c r="UP6" i="11"/>
  <c r="UQ6" i="11" s="1"/>
  <c r="VM8" i="1"/>
  <c r="UP8" i="11"/>
  <c r="UQ8" i="11" s="1"/>
  <c r="VM13" i="1"/>
  <c r="UP13" i="11"/>
  <c r="UQ13" i="11" s="1"/>
  <c r="VM17" i="1"/>
  <c r="UP17" i="11"/>
  <c r="UQ17" i="11" s="1"/>
  <c r="VM25" i="1"/>
  <c r="UP25" i="11"/>
  <c r="UQ25" i="11" s="1"/>
  <c r="VM46" i="1"/>
  <c r="UP46" i="11"/>
  <c r="UQ46" i="11" s="1"/>
  <c r="VM29" i="1"/>
  <c r="UP29" i="11"/>
  <c r="UQ29" i="11" s="1"/>
  <c r="VG80" i="1"/>
  <c r="UW80" i="11"/>
  <c r="UX80" i="11" s="1"/>
  <c r="VC80" i="11" s="1"/>
  <c r="VG59" i="1"/>
  <c r="UW59" i="11"/>
  <c r="UX59" i="11" s="1"/>
  <c r="VC59" i="11" s="1"/>
  <c r="VM69" i="1"/>
  <c r="UP69" i="11"/>
  <c r="UQ69" i="11" s="1"/>
  <c r="VD69" i="11" s="1"/>
  <c r="VM88" i="1"/>
  <c r="UP88" i="11"/>
  <c r="UQ88" i="11" s="1"/>
  <c r="VD88" i="11" s="1"/>
  <c r="VM72" i="1"/>
  <c r="UP72" i="11"/>
  <c r="UQ72" i="11" s="1"/>
  <c r="VG183" i="1"/>
  <c r="UW187" i="11"/>
  <c r="UX187" i="11" s="1"/>
  <c r="VC187" i="11" s="1"/>
  <c r="VM109" i="1"/>
  <c r="UP109" i="11"/>
  <c r="UQ109" i="11" s="1"/>
  <c r="VM124" i="1"/>
  <c r="UP146" i="11"/>
  <c r="UQ146" i="11" s="1"/>
  <c r="VG78" i="1"/>
  <c r="UW78" i="11"/>
  <c r="UX78" i="11" s="1"/>
  <c r="VC78" i="11" s="1"/>
  <c r="VM185" i="1"/>
  <c r="UP185" i="11"/>
  <c r="UQ185" i="11" s="1"/>
  <c r="VD185" i="11" s="1"/>
  <c r="VM170" i="1"/>
  <c r="UP164" i="11"/>
  <c r="UQ164" i="11" s="1"/>
  <c r="VD164" i="11" s="1"/>
  <c r="VM168" i="1"/>
  <c r="UP162" i="11"/>
  <c r="UQ162" i="11" s="1"/>
  <c r="VD162" i="11" s="1"/>
  <c r="VM181" i="1"/>
  <c r="UP175" i="11"/>
  <c r="UQ175" i="11" s="1"/>
  <c r="VD175" i="11" s="1"/>
  <c r="VM203" i="1"/>
  <c r="UP211" i="11"/>
  <c r="UQ211" i="11" s="1"/>
  <c r="VD211" i="11" s="1"/>
  <c r="VM211" i="1"/>
  <c r="UP207" i="11"/>
  <c r="UQ207" i="11" s="1"/>
  <c r="VD207" i="11" s="1"/>
  <c r="VM150" i="1"/>
  <c r="UP142" i="11"/>
  <c r="UQ142" i="11" s="1"/>
  <c r="VG168" i="1"/>
  <c r="UW162" i="11"/>
  <c r="UX162" i="11" s="1"/>
  <c r="VC162" i="11" s="1"/>
  <c r="VG99" i="1"/>
  <c r="UW99" i="11"/>
  <c r="UX99" i="11" s="1"/>
  <c r="VC99" i="11" s="1"/>
  <c r="VG32" i="1"/>
  <c r="UW32" i="11"/>
  <c r="UX32" i="11" s="1"/>
  <c r="VC32" i="11" s="1"/>
  <c r="VA81" i="11"/>
  <c r="VA36" i="11"/>
  <c r="VA28" i="11"/>
  <c r="VG13" i="1"/>
  <c r="UW13" i="11"/>
  <c r="UX13" i="11" s="1"/>
  <c r="VC13" i="11" s="1"/>
  <c r="VG25" i="1"/>
  <c r="UW25" i="11"/>
  <c r="UX25" i="11" s="1"/>
  <c r="VC25" i="11" s="1"/>
  <c r="VM31" i="1"/>
  <c r="UP31" i="11"/>
  <c r="UQ31" i="11" s="1"/>
  <c r="VM73" i="1"/>
  <c r="UP73" i="11"/>
  <c r="UQ73" i="11" s="1"/>
  <c r="VD73" i="11" s="1"/>
  <c r="VM75" i="1"/>
  <c r="UP75" i="11"/>
  <c r="UQ75" i="11" s="1"/>
  <c r="VD75" i="11" s="1"/>
  <c r="VM83" i="1"/>
  <c r="UP83" i="11"/>
  <c r="UQ83" i="11" s="1"/>
  <c r="VG72" i="1"/>
  <c r="UW72" i="11"/>
  <c r="UX72" i="11" s="1"/>
  <c r="VC72" i="11" s="1"/>
  <c r="VM102" i="1"/>
  <c r="UP102" i="11"/>
  <c r="UQ102" i="11" s="1"/>
  <c r="VM97" i="1"/>
  <c r="UP97" i="11"/>
  <c r="UQ97" i="11" s="1"/>
  <c r="VG109" i="1"/>
  <c r="UW109" i="11"/>
  <c r="UX109" i="11" s="1"/>
  <c r="VM98" i="1"/>
  <c r="UP98" i="11"/>
  <c r="UQ98" i="11" s="1"/>
  <c r="VM189" i="1"/>
  <c r="UP193" i="11"/>
  <c r="UQ193" i="11" s="1"/>
  <c r="VD193" i="11" s="1"/>
  <c r="VM196" i="1"/>
  <c r="UP198" i="11"/>
  <c r="UQ198" i="11" s="1"/>
  <c r="VD198" i="11" s="1"/>
  <c r="VM207" i="1"/>
  <c r="UP203" i="11"/>
  <c r="UQ203" i="11" s="1"/>
  <c r="VD203" i="11" s="1"/>
  <c r="VM210" i="1"/>
  <c r="UP206" i="11"/>
  <c r="UQ206" i="11" s="1"/>
  <c r="VD206" i="11" s="1"/>
  <c r="VM159" i="1"/>
  <c r="UP153" i="11"/>
  <c r="UQ153" i="11" s="1"/>
  <c r="VM96" i="1"/>
  <c r="UP96" i="11"/>
  <c r="UQ96" i="11" s="1"/>
  <c r="VG186" i="1"/>
  <c r="UW186" i="11"/>
  <c r="UX186" i="11" s="1"/>
  <c r="VC186" i="11" s="1"/>
  <c r="VG93" i="1"/>
  <c r="UW93" i="11"/>
  <c r="UX93" i="11" s="1"/>
  <c r="VC93" i="11" s="1"/>
  <c r="VG11" i="1"/>
  <c r="UW11" i="11"/>
  <c r="UX11" i="11" s="1"/>
  <c r="VC11" i="11" s="1"/>
  <c r="VA46" i="11"/>
  <c r="VM19" i="1"/>
  <c r="UP19" i="11"/>
  <c r="UQ19" i="11" s="1"/>
  <c r="VM32" i="1"/>
  <c r="UP32" i="11"/>
  <c r="UQ32" i="11" s="1"/>
  <c r="UT32" i="11" s="1"/>
  <c r="VM39" i="1"/>
  <c r="UP39" i="11"/>
  <c r="UQ39" i="11" s="1"/>
  <c r="VD39" i="11" s="1"/>
  <c r="VM53" i="1"/>
  <c r="UP53" i="11"/>
  <c r="UQ53" i="11" s="1"/>
  <c r="UT53" i="11" s="1"/>
  <c r="VM65" i="1"/>
  <c r="UP65" i="11"/>
  <c r="UQ65" i="11" s="1"/>
  <c r="VM63" i="1"/>
  <c r="UP63" i="11"/>
  <c r="UQ63" i="11" s="1"/>
  <c r="VM108" i="1"/>
  <c r="UP108" i="11"/>
  <c r="UQ108" i="11" s="1"/>
  <c r="VD108" i="11" s="1"/>
  <c r="VG102" i="1"/>
  <c r="UW102" i="11"/>
  <c r="UX102" i="11" s="1"/>
  <c r="VC102" i="11" s="1"/>
  <c r="VG97" i="1"/>
  <c r="UW97" i="11"/>
  <c r="UX97" i="11" s="1"/>
  <c r="VG98" i="1"/>
  <c r="UW98" i="11"/>
  <c r="UX98" i="11" s="1"/>
  <c r="VC98" i="11" s="1"/>
  <c r="VM164" i="1"/>
  <c r="UP158" i="11"/>
  <c r="UQ158" i="11" s="1"/>
  <c r="VD158" i="11" s="1"/>
  <c r="VM178" i="1"/>
  <c r="UP172" i="11"/>
  <c r="UQ172" i="11" s="1"/>
  <c r="VD172" i="11" s="1"/>
  <c r="VM200" i="1"/>
  <c r="UP202" i="11"/>
  <c r="UQ202" i="11" s="1"/>
  <c r="VD202" i="11" s="1"/>
  <c r="VM206" i="1"/>
  <c r="UP214" i="11"/>
  <c r="UQ214" i="11" s="1"/>
  <c r="VD214" i="11" s="1"/>
  <c r="VM121" i="1"/>
  <c r="UP144" i="11"/>
  <c r="UQ144" i="11" s="1"/>
  <c r="VM82" i="1"/>
  <c r="UP82" i="11"/>
  <c r="UQ82" i="11" s="1"/>
  <c r="VG146" i="1"/>
  <c r="UW138" i="11"/>
  <c r="UX138" i="11" s="1"/>
  <c r="VC138" i="11" s="1"/>
  <c r="VG68" i="1"/>
  <c r="UW68" i="11"/>
  <c r="UX68" i="11" s="1"/>
  <c r="VC68" i="11" s="1"/>
  <c r="VM20" i="1"/>
  <c r="UP20" i="11"/>
  <c r="UQ20" i="11" s="1"/>
  <c r="VM57" i="1"/>
  <c r="UP57" i="11"/>
  <c r="UQ57" i="11" s="1"/>
  <c r="VM51" i="1"/>
  <c r="UP51" i="11"/>
  <c r="UQ51" i="11" s="1"/>
  <c r="VM81" i="1"/>
  <c r="UP81" i="11"/>
  <c r="UQ81" i="11" s="1"/>
  <c r="VG63" i="1"/>
  <c r="UW63" i="11"/>
  <c r="UX63" i="11" s="1"/>
  <c r="VC63" i="11" s="1"/>
  <c r="VM89" i="1"/>
  <c r="UP89" i="11"/>
  <c r="UQ89" i="11" s="1"/>
  <c r="VM157" i="1"/>
  <c r="UP151" i="11"/>
  <c r="UQ151" i="11" s="1"/>
  <c r="VD151" i="11" s="1"/>
  <c r="VM148" i="1"/>
  <c r="UP140" i="11"/>
  <c r="UQ140" i="11" s="1"/>
  <c r="VD140" i="11" s="1"/>
  <c r="VM70" i="1"/>
  <c r="UP70" i="11"/>
  <c r="UQ70" i="11" s="1"/>
  <c r="VM172" i="1"/>
  <c r="UP166" i="11"/>
  <c r="UQ166" i="11" s="1"/>
  <c r="VD166" i="11" s="1"/>
  <c r="VM193" i="1"/>
  <c r="UP195" i="11"/>
  <c r="UQ195" i="11" s="1"/>
  <c r="VD195" i="11" s="1"/>
  <c r="VM202" i="1"/>
  <c r="UP210" i="11"/>
  <c r="UQ210" i="11" s="1"/>
  <c r="VD210" i="11" s="1"/>
  <c r="VM122" i="1"/>
  <c r="UP120" i="11"/>
  <c r="UQ120" i="11" s="1"/>
  <c r="VG61" i="1"/>
  <c r="UW61" i="11"/>
  <c r="UX61" i="11" s="1"/>
  <c r="VC61" i="11" s="1"/>
  <c r="US2" i="11"/>
  <c r="VL2" i="11"/>
  <c r="VK2" i="11"/>
  <c r="VU1" i="1"/>
  <c r="VI1" i="1"/>
  <c r="VE84" i="1"/>
  <c r="UN84" i="11" s="1"/>
  <c r="WF146" i="1"/>
  <c r="WG146" i="1" s="1"/>
  <c r="WF163" i="1"/>
  <c r="WG163" i="1" s="1"/>
  <c r="WF206" i="1"/>
  <c r="WG206" i="1" s="1"/>
  <c r="WF210" i="1"/>
  <c r="WG210" i="1" s="1"/>
  <c r="WF186" i="1"/>
  <c r="WG186" i="1" s="1"/>
  <c r="WF168" i="1"/>
  <c r="WG168" i="1" s="1"/>
  <c r="WF177" i="1"/>
  <c r="WG177" i="1" s="1"/>
  <c r="WF173" i="1"/>
  <c r="WG173" i="1" s="1"/>
  <c r="WF86" i="1"/>
  <c r="WG86" i="1" s="1"/>
  <c r="WF190" i="1"/>
  <c r="WG190" i="1" s="1"/>
  <c r="WF194" i="1"/>
  <c r="WG194" i="1" s="1"/>
  <c r="WF198" i="1"/>
  <c r="WG198" i="1" s="1"/>
  <c r="VS4" i="1"/>
  <c r="VS1" i="1" s="1"/>
  <c r="VR1" i="1"/>
  <c r="WG4" i="1"/>
  <c r="VM16" i="1"/>
  <c r="VG6" i="1"/>
  <c r="VG7" i="1"/>
  <c r="VG35" i="1"/>
  <c r="VG12" i="1"/>
  <c r="VG42" i="1"/>
  <c r="VG30" i="1"/>
  <c r="VG14" i="1"/>
  <c r="VG28" i="1"/>
  <c r="VG64" i="1"/>
  <c r="VG165" i="1"/>
  <c r="VG181" i="1"/>
  <c r="VG201" i="1"/>
  <c r="VG31" i="1"/>
  <c r="VG44" i="1"/>
  <c r="VG83" i="1"/>
  <c r="VG95" i="1"/>
  <c r="VG122" i="1"/>
  <c r="VG158" i="1"/>
  <c r="VG167" i="1"/>
  <c r="VG189" i="1"/>
  <c r="VG23" i="1"/>
  <c r="VG17" i="1"/>
  <c r="VG24" i="1"/>
  <c r="VG46" i="1"/>
  <c r="VG36" i="1"/>
  <c r="VG73" i="1"/>
  <c r="VG71" i="1"/>
  <c r="VG88" i="1"/>
  <c r="VG108" i="1"/>
  <c r="VG171" i="1"/>
  <c r="VG193" i="1"/>
  <c r="VG209" i="1"/>
  <c r="VG75" i="1"/>
  <c r="VG38" i="1"/>
  <c r="VG103" i="1"/>
  <c r="VG205" i="1"/>
  <c r="VG43" i="1"/>
  <c r="VG29" i="1"/>
  <c r="VG76" i="1"/>
  <c r="VG87" i="1"/>
  <c r="VG45" i="1"/>
  <c r="VG184" i="1"/>
  <c r="VG159" i="1"/>
  <c r="VG160" i="1"/>
  <c r="VG174" i="1"/>
  <c r="VG197" i="1"/>
  <c r="VF1" i="1"/>
  <c r="VG5" i="1"/>
  <c r="VG8" i="1"/>
  <c r="VG10" i="1"/>
  <c r="VG41" i="1"/>
  <c r="VG21" i="1"/>
  <c r="VG19" i="1"/>
  <c r="VG27" i="1"/>
  <c r="VG40" i="1"/>
  <c r="VG56" i="1"/>
  <c r="VG39" i="1"/>
  <c r="VG74" i="1"/>
  <c r="VG52" i="1"/>
  <c r="VG55" i="1"/>
  <c r="VG81" i="1"/>
  <c r="VG54" i="1"/>
  <c r="VG92" i="1"/>
  <c r="VG69" i="1"/>
  <c r="VG65" i="1"/>
  <c r="VG91" i="1"/>
  <c r="VG79" i="1"/>
  <c r="VG101" i="1"/>
  <c r="VG107" i="1"/>
  <c r="VG62" i="1"/>
  <c r="VG157" i="1"/>
  <c r="VG105" i="1"/>
  <c r="VG104" i="1"/>
  <c r="VG130" i="1"/>
  <c r="VG124" i="1"/>
  <c r="VG148" i="1"/>
  <c r="VG156" i="1"/>
  <c r="VG161" i="1"/>
  <c r="VG110" i="1"/>
  <c r="VG162" i="1"/>
  <c r="VG170" i="1"/>
  <c r="VG178" i="1"/>
  <c r="VG172" i="1"/>
  <c r="VG176" i="1"/>
  <c r="VG187" i="1"/>
  <c r="VG191" i="1"/>
  <c r="VG195" i="1"/>
  <c r="VG199" i="1"/>
  <c r="VG203" i="1"/>
  <c r="VG207" i="1"/>
  <c r="VG211" i="1"/>
  <c r="VG185" i="1"/>
  <c r="VG164" i="1"/>
  <c r="VG166" i="1"/>
  <c r="VG175" i="1"/>
  <c r="VG179" i="1"/>
  <c r="VG180" i="1"/>
  <c r="VG188" i="1"/>
  <c r="VG192" i="1"/>
  <c r="VG196" i="1"/>
  <c r="VG200" i="1"/>
  <c r="VG204" i="1"/>
  <c r="VG208" i="1"/>
  <c r="VG212" i="1"/>
  <c r="UG131" i="11"/>
  <c r="UH131" i="11" s="1"/>
  <c r="VD181" i="11" l="1"/>
  <c r="VD186" i="11"/>
  <c r="VD134" i="11"/>
  <c r="VD129" i="11"/>
  <c r="VD119" i="11"/>
  <c r="VD132" i="11"/>
  <c r="VD82" i="11"/>
  <c r="VA97" i="11"/>
  <c r="VC97" i="11"/>
  <c r="VD97" i="11" s="1"/>
  <c r="VD80" i="11"/>
  <c r="VD130" i="11"/>
  <c r="VA128" i="11"/>
  <c r="VC128" i="11"/>
  <c r="VD128" i="11" s="1"/>
  <c r="VD125" i="11"/>
  <c r="VD137" i="11"/>
  <c r="VD163" i="11"/>
  <c r="VD139" i="11"/>
  <c r="VD121" i="11"/>
  <c r="VD189" i="11"/>
  <c r="VD48" i="11"/>
  <c r="VD171" i="11"/>
  <c r="VD141" i="11"/>
  <c r="VD184" i="11"/>
  <c r="VA109" i="11"/>
  <c r="VC109" i="11"/>
  <c r="VD109" i="11" s="1"/>
  <c r="VD111" i="11"/>
  <c r="VD117" i="11"/>
  <c r="VA131" i="11"/>
  <c r="VC131" i="11"/>
  <c r="VD131" i="11" s="1"/>
  <c r="VD183" i="11"/>
  <c r="VD147" i="11"/>
  <c r="VD115" i="11"/>
  <c r="VD77" i="11"/>
  <c r="VD18" i="11"/>
  <c r="VD114" i="11"/>
  <c r="VD16" i="11"/>
  <c r="VD187" i="11"/>
  <c r="VA144" i="11"/>
  <c r="VC144" i="11"/>
  <c r="VD144" i="11" s="1"/>
  <c r="VD85" i="11"/>
  <c r="VD124" i="11"/>
  <c r="VD143" i="11"/>
  <c r="VD138" i="11"/>
  <c r="VD157" i="11"/>
  <c r="VD149" i="11"/>
  <c r="VA112" i="11"/>
  <c r="VC112" i="11"/>
  <c r="VD112" i="11" s="1"/>
  <c r="VD200" i="11"/>
  <c r="VD123" i="11"/>
  <c r="VD133" i="11"/>
  <c r="VA113" i="11"/>
  <c r="VC113" i="11"/>
  <c r="VD113" i="11" s="1"/>
  <c r="VD167" i="11"/>
  <c r="VD122" i="11"/>
  <c r="VD127" i="11"/>
  <c r="VM118" i="11"/>
  <c r="VM178" i="11"/>
  <c r="VM182" i="11"/>
  <c r="VM179" i="11"/>
  <c r="VM180" i="11"/>
  <c r="VM181" i="11"/>
  <c r="VH137" i="1"/>
  <c r="VH118" i="1"/>
  <c r="VH135" i="1"/>
  <c r="VH138" i="1"/>
  <c r="VH129" i="1"/>
  <c r="VH119" i="1"/>
  <c r="VD99" i="11"/>
  <c r="VD120" i="11"/>
  <c r="UT120" i="11"/>
  <c r="VD146" i="11"/>
  <c r="UT146" i="11"/>
  <c r="VD90" i="11"/>
  <c r="UT90" i="11"/>
  <c r="UT97" i="11"/>
  <c r="VD104" i="11"/>
  <c r="UT104" i="11"/>
  <c r="UT131" i="11"/>
  <c r="UT144" i="11"/>
  <c r="UT109" i="11"/>
  <c r="VD92" i="11"/>
  <c r="UT92" i="11"/>
  <c r="UT113" i="11"/>
  <c r="VD153" i="11"/>
  <c r="UT153" i="11"/>
  <c r="VD126" i="11"/>
  <c r="UT126" i="11"/>
  <c r="UT128" i="11"/>
  <c r="UT112" i="11"/>
  <c r="VD86" i="11"/>
  <c r="VM116" i="11"/>
  <c r="VM114" i="11"/>
  <c r="VM125" i="11"/>
  <c r="VM123" i="11"/>
  <c r="VM121" i="11"/>
  <c r="VM115" i="11"/>
  <c r="VM183" i="11"/>
  <c r="VM141" i="11"/>
  <c r="VM133" i="11"/>
  <c r="VM145" i="11"/>
  <c r="VM117" i="11"/>
  <c r="VM136" i="11"/>
  <c r="VM124" i="11"/>
  <c r="VM129" i="11"/>
  <c r="VM132" i="11"/>
  <c r="VM143" i="11"/>
  <c r="VM127" i="11"/>
  <c r="VM119" i="11"/>
  <c r="VM147" i="11"/>
  <c r="VM137" i="11"/>
  <c r="VM122" i="11"/>
  <c r="VM33" i="11"/>
  <c r="VM184" i="11"/>
  <c r="VM4" i="11"/>
  <c r="VM100" i="11"/>
  <c r="VH112" i="1"/>
  <c r="VH149" i="1"/>
  <c r="VH145" i="1"/>
  <c r="VH127" i="1"/>
  <c r="VH126" i="1"/>
  <c r="VH141" i="1"/>
  <c r="VH132" i="1"/>
  <c r="VH140" i="1"/>
  <c r="VH125" i="1"/>
  <c r="VH134" i="1"/>
  <c r="VH33" i="1"/>
  <c r="VH152" i="1"/>
  <c r="VH153" i="1"/>
  <c r="VH115" i="1"/>
  <c r="VH123" i="1"/>
  <c r="VH120" i="1"/>
  <c r="VH116" i="1"/>
  <c r="VH182" i="1"/>
  <c r="VH128" i="1"/>
  <c r="VH131" i="1"/>
  <c r="VH151" i="1"/>
  <c r="VH117" i="1"/>
  <c r="VH144" i="1"/>
  <c r="VH10" i="1"/>
  <c r="VH100" i="1"/>
  <c r="VD66" i="11"/>
  <c r="VD38" i="11"/>
  <c r="VD32" i="11"/>
  <c r="VD53" i="11"/>
  <c r="VM84" i="1"/>
  <c r="UP84" i="11"/>
  <c r="UQ84" i="11" s="1"/>
  <c r="VA63" i="11"/>
  <c r="UT29" i="11"/>
  <c r="VD29" i="11"/>
  <c r="UT6" i="11"/>
  <c r="VD6" i="11"/>
  <c r="VD61" i="11"/>
  <c r="UT61" i="11"/>
  <c r="UT78" i="11"/>
  <c r="VD78" i="11"/>
  <c r="UT55" i="11"/>
  <c r="VD55" i="11"/>
  <c r="VA148" i="11"/>
  <c r="UT37" i="11"/>
  <c r="VD37" i="11"/>
  <c r="VA90" i="11"/>
  <c r="VD9" i="11"/>
  <c r="UT9" i="11"/>
  <c r="VD155" i="11"/>
  <c r="UT155" i="11"/>
  <c r="VD71" i="11"/>
  <c r="UT71" i="11"/>
  <c r="VA67" i="11"/>
  <c r="VD91" i="11"/>
  <c r="UT91" i="11"/>
  <c r="VA20" i="11"/>
  <c r="VD65" i="11"/>
  <c r="UT65" i="11"/>
  <c r="VA11" i="11"/>
  <c r="UT102" i="11"/>
  <c r="VD102" i="11"/>
  <c r="VA25" i="11"/>
  <c r="VA135" i="11"/>
  <c r="UT22" i="11"/>
  <c r="VD22" i="11"/>
  <c r="VA106" i="11"/>
  <c r="VD81" i="11"/>
  <c r="UT81" i="11"/>
  <c r="VD72" i="11"/>
  <c r="UT72" i="11"/>
  <c r="UT46" i="11"/>
  <c r="VD46" i="11"/>
  <c r="VA58" i="11"/>
  <c r="VA86" i="11"/>
  <c r="VD94" i="11"/>
  <c r="UT94" i="11"/>
  <c r="UT40" i="11"/>
  <c r="VD40" i="11"/>
  <c r="UT5" i="11"/>
  <c r="VD5" i="11"/>
  <c r="VD44" i="11"/>
  <c r="UT44" i="11"/>
  <c r="UT14" i="11"/>
  <c r="VD14" i="11"/>
  <c r="VD148" i="11"/>
  <c r="UT148" i="11"/>
  <c r="VA70" i="11"/>
  <c r="VD35" i="11"/>
  <c r="UT35" i="11"/>
  <c r="VA98" i="11"/>
  <c r="VA93" i="11"/>
  <c r="VA72" i="11"/>
  <c r="VA13" i="11"/>
  <c r="UP4" i="11"/>
  <c r="VD87" i="11"/>
  <c r="UT87" i="11"/>
  <c r="VD30" i="11"/>
  <c r="UT30" i="11"/>
  <c r="VD67" i="11"/>
  <c r="UT67" i="11"/>
  <c r="UT27" i="11"/>
  <c r="VD27" i="11"/>
  <c r="UT51" i="11"/>
  <c r="VD51" i="11"/>
  <c r="UT47" i="11"/>
  <c r="VD47" i="11"/>
  <c r="UT135" i="11"/>
  <c r="VD135" i="11"/>
  <c r="VA9" i="11"/>
  <c r="VA26" i="11"/>
  <c r="VD43" i="11"/>
  <c r="UT43" i="11"/>
  <c r="VD106" i="11"/>
  <c r="UT106" i="11"/>
  <c r="VA51" i="11"/>
  <c r="VD15" i="11"/>
  <c r="UT15" i="11"/>
  <c r="VD142" i="11"/>
  <c r="UT142" i="11"/>
  <c r="UT25" i="11"/>
  <c r="VD25" i="11"/>
  <c r="UT93" i="11"/>
  <c r="VD93" i="11"/>
  <c r="VA139" i="11"/>
  <c r="UT83" i="11"/>
  <c r="VD83" i="11"/>
  <c r="VA177" i="11"/>
  <c r="VD49" i="11"/>
  <c r="UT49" i="11"/>
  <c r="VD54" i="11"/>
  <c r="UT54" i="11"/>
  <c r="VA15" i="11"/>
  <c r="VD70" i="11"/>
  <c r="UT70" i="11"/>
  <c r="VA61" i="11"/>
  <c r="UT57" i="11"/>
  <c r="VD57" i="11"/>
  <c r="VA78" i="11"/>
  <c r="VD17" i="11"/>
  <c r="UT17" i="11"/>
  <c r="UT56" i="11"/>
  <c r="VD56" i="11"/>
  <c r="VA96" i="11"/>
  <c r="VA16" i="11"/>
  <c r="VD24" i="11"/>
  <c r="UT24" i="11"/>
  <c r="VD26" i="11"/>
  <c r="UT26" i="11"/>
  <c r="UW2" i="11"/>
  <c r="UX2" i="11" s="1"/>
  <c r="VC2" i="11" s="1"/>
  <c r="VD2" i="11" s="1"/>
  <c r="UX4" i="11"/>
  <c r="VC4" i="11" s="1"/>
  <c r="VD34" i="11"/>
  <c r="UT34" i="11"/>
  <c r="UT10" i="11"/>
  <c r="VD10" i="11"/>
  <c r="VA49" i="11"/>
  <c r="VA102" i="11"/>
  <c r="UT96" i="11"/>
  <c r="VD96" i="11"/>
  <c r="UT98" i="11"/>
  <c r="VD98" i="11"/>
  <c r="VA66" i="11"/>
  <c r="VA60" i="11"/>
  <c r="VA50" i="11"/>
  <c r="VA34" i="11"/>
  <c r="VA84" i="11"/>
  <c r="VM2" i="1"/>
  <c r="VD13" i="11"/>
  <c r="UT13" i="11"/>
  <c r="UT59" i="11"/>
  <c r="VD59" i="11"/>
  <c r="UT11" i="11"/>
  <c r="VD11" i="11"/>
  <c r="VA176" i="11"/>
  <c r="UT28" i="11"/>
  <c r="VD28" i="11"/>
  <c r="UT41" i="11"/>
  <c r="VD41" i="11"/>
  <c r="VD62" i="11"/>
  <c r="UT62" i="11"/>
  <c r="UT64" i="11"/>
  <c r="VD64" i="11"/>
  <c r="VA89" i="11"/>
  <c r="VA57" i="11"/>
  <c r="UT23" i="11"/>
  <c r="VD23" i="11"/>
  <c r="VD20" i="11"/>
  <c r="UT20" i="11"/>
  <c r="VA59" i="11"/>
  <c r="VA22" i="11"/>
  <c r="UT19" i="11"/>
  <c r="VD19" i="11"/>
  <c r="VA37" i="11"/>
  <c r="UT176" i="11"/>
  <c r="VD176" i="11"/>
  <c r="VD95" i="11"/>
  <c r="UT95" i="11"/>
  <c r="UT50" i="11"/>
  <c r="VD50" i="11"/>
  <c r="VA142" i="11"/>
  <c r="VA32" i="11"/>
  <c r="UT21" i="11"/>
  <c r="VD21" i="11"/>
  <c r="VA47" i="11"/>
  <c r="UT60" i="11"/>
  <c r="VD60" i="11"/>
  <c r="UT52" i="11"/>
  <c r="VD52" i="11"/>
  <c r="UT12" i="11"/>
  <c r="VD12" i="11"/>
  <c r="VD36" i="11"/>
  <c r="UT36" i="11"/>
  <c r="VD7" i="11"/>
  <c r="UT7" i="11"/>
  <c r="VD89" i="11"/>
  <c r="UT89" i="11"/>
  <c r="UT8" i="11"/>
  <c r="VD8" i="11"/>
  <c r="VA68" i="11"/>
  <c r="UT63" i="11"/>
  <c r="VD63" i="11"/>
  <c r="VD31" i="11"/>
  <c r="UT31" i="11"/>
  <c r="UT68" i="11"/>
  <c r="VD68" i="11"/>
  <c r="VA94" i="11"/>
  <c r="VD58" i="11"/>
  <c r="UT58" i="11"/>
  <c r="VD177" i="11"/>
  <c r="UT177" i="11"/>
  <c r="VA53" i="11"/>
  <c r="VA85" i="11"/>
  <c r="VD74" i="11"/>
  <c r="UT74" i="11"/>
  <c r="VM212" i="11"/>
  <c r="VM208" i="11"/>
  <c r="VM204" i="11"/>
  <c r="VM200" i="11"/>
  <c r="VM196" i="11"/>
  <c r="VM192" i="11"/>
  <c r="VM189" i="11"/>
  <c r="VM176" i="11"/>
  <c r="VM45" i="11"/>
  <c r="VM170" i="11"/>
  <c r="VM166" i="11"/>
  <c r="VM172" i="11"/>
  <c r="VM186" i="11"/>
  <c r="VM90" i="11"/>
  <c r="VM163" i="11"/>
  <c r="VM152" i="11"/>
  <c r="VM105" i="11"/>
  <c r="VM138" i="11"/>
  <c r="VM94" i="11"/>
  <c r="VM106" i="11"/>
  <c r="VM131" i="11"/>
  <c r="VM120" i="11"/>
  <c r="VM113" i="11"/>
  <c r="VM108" i="11"/>
  <c r="VM72" i="11"/>
  <c r="VM87" i="11"/>
  <c r="VM139" i="11"/>
  <c r="VM64" i="11"/>
  <c r="VM85" i="11"/>
  <c r="VM83" i="11"/>
  <c r="VM60" i="11"/>
  <c r="VM71" i="11"/>
  <c r="VM51" i="11"/>
  <c r="VM29" i="11"/>
  <c r="VM37" i="11"/>
  <c r="VM14" i="11"/>
  <c r="VM57" i="11"/>
  <c r="VM46" i="11"/>
  <c r="VM48" i="11"/>
  <c r="VM42" i="11"/>
  <c r="VM20" i="11"/>
  <c r="VM25" i="11"/>
  <c r="VM12" i="11"/>
  <c r="VM23" i="11"/>
  <c r="VM6" i="11"/>
  <c r="VM211" i="11"/>
  <c r="VM207" i="11"/>
  <c r="VM203" i="11"/>
  <c r="VM199" i="11"/>
  <c r="VM195" i="11"/>
  <c r="VM191" i="11"/>
  <c r="VM78" i="11"/>
  <c r="VM188" i="11"/>
  <c r="VM175" i="11"/>
  <c r="VM167" i="11"/>
  <c r="VM162" i="11"/>
  <c r="VM161" i="11"/>
  <c r="VM159" i="11"/>
  <c r="VM156" i="11"/>
  <c r="VM70" i="11"/>
  <c r="VM142" i="11"/>
  <c r="VM98" i="11"/>
  <c r="VM149" i="11"/>
  <c r="VM140" i="11"/>
  <c r="VM146" i="11"/>
  <c r="VM128" i="11"/>
  <c r="VM112" i="11"/>
  <c r="VM97" i="11"/>
  <c r="VM107" i="11"/>
  <c r="VM101" i="11"/>
  <c r="VM79" i="11"/>
  <c r="VM91" i="11"/>
  <c r="VM65" i="11"/>
  <c r="VM69" i="11"/>
  <c r="VM92" i="11"/>
  <c r="VM54" i="11"/>
  <c r="VM81" i="11"/>
  <c r="VM55" i="11"/>
  <c r="VM52" i="11"/>
  <c r="VM74" i="11"/>
  <c r="VM39" i="11"/>
  <c r="VM56" i="11"/>
  <c r="VM40" i="11"/>
  <c r="VM27" i="11"/>
  <c r="VM19" i="11"/>
  <c r="VM21" i="11"/>
  <c r="VM41" i="11"/>
  <c r="VM10" i="11"/>
  <c r="VM8" i="11"/>
  <c r="VM5" i="11"/>
  <c r="VM193" i="11"/>
  <c r="VM62" i="11"/>
  <c r="VM173" i="11"/>
  <c r="VM164" i="11"/>
  <c r="VM185" i="11"/>
  <c r="VM151" i="11"/>
  <c r="VM150" i="11"/>
  <c r="VM102" i="11"/>
  <c r="VM104" i="11"/>
  <c r="VM103" i="11"/>
  <c r="VM88" i="11"/>
  <c r="VM76" i="11"/>
  <c r="VM75" i="11"/>
  <c r="VM44" i="11"/>
  <c r="VM73" i="11"/>
  <c r="VM43" i="11"/>
  <c r="VM31" i="11"/>
  <c r="VM26" i="11"/>
  <c r="VM17" i="11"/>
  <c r="VM7" i="11"/>
  <c r="VM214" i="11"/>
  <c r="VM210" i="11"/>
  <c r="VM206" i="11"/>
  <c r="VM202" i="11"/>
  <c r="VM198" i="11"/>
  <c r="VM194" i="11"/>
  <c r="VM190" i="11"/>
  <c r="VM86" i="11"/>
  <c r="VM187" i="11"/>
  <c r="VM174" i="11"/>
  <c r="VM168" i="11"/>
  <c r="VM165" i="11"/>
  <c r="VM160" i="11"/>
  <c r="VM158" i="11"/>
  <c r="VM154" i="11"/>
  <c r="VM110" i="11"/>
  <c r="VM89" i="11"/>
  <c r="VM95" i="11"/>
  <c r="VM148" i="11"/>
  <c r="VM134" i="11"/>
  <c r="VM144" i="11"/>
  <c r="VM130" i="11"/>
  <c r="VM109" i="11"/>
  <c r="VM38" i="11"/>
  <c r="VM99" i="11"/>
  <c r="VM93" i="11"/>
  <c r="VM68" i="11"/>
  <c r="VM61" i="11"/>
  <c r="VM84" i="11"/>
  <c r="VM96" i="11"/>
  <c r="VM67" i="11"/>
  <c r="VM82" i="11"/>
  <c r="VM80" i="11"/>
  <c r="VM28" i="11"/>
  <c r="VM50" i="11"/>
  <c r="VM53" i="11"/>
  <c r="VM47" i="11"/>
  <c r="VM66" i="11"/>
  <c r="VM18" i="11"/>
  <c r="VM32" i="11"/>
  <c r="VM11" i="11"/>
  <c r="VM24" i="11"/>
  <c r="VM15" i="11"/>
  <c r="VM13" i="11"/>
  <c r="VM16" i="11"/>
  <c r="VM213" i="11"/>
  <c r="VM209" i="11"/>
  <c r="VM205" i="11"/>
  <c r="VM201" i="11"/>
  <c r="VM197" i="11"/>
  <c r="VM155" i="11"/>
  <c r="VM177" i="11"/>
  <c r="VM171" i="11"/>
  <c r="VM169" i="11"/>
  <c r="VM157" i="11"/>
  <c r="VM22" i="11"/>
  <c r="VM135" i="11"/>
  <c r="VM153" i="11"/>
  <c r="VM126" i="11"/>
  <c r="VM111" i="11"/>
  <c r="VM63" i="11"/>
  <c r="VM49" i="11"/>
  <c r="VM77" i="11"/>
  <c r="VM59" i="11"/>
  <c r="VM34" i="11"/>
  <c r="VM58" i="11"/>
  <c r="VM36" i="11"/>
  <c r="VM30" i="11"/>
  <c r="VM35" i="11"/>
  <c r="VM9" i="11"/>
  <c r="VH49" i="1"/>
  <c r="VH101" i="1"/>
  <c r="VH209" i="1"/>
  <c r="VH169" i="1"/>
  <c r="VH69" i="1"/>
  <c r="VH46" i="1"/>
  <c r="VH23" i="1"/>
  <c r="VH167" i="1"/>
  <c r="VH95" i="1"/>
  <c r="VH179" i="1"/>
  <c r="VH34" i="1"/>
  <c r="VH195" i="1"/>
  <c r="VH4" i="1"/>
  <c r="VH164" i="1"/>
  <c r="VH53" i="1"/>
  <c r="VH192" i="1"/>
  <c r="VH108" i="1"/>
  <c r="VH83" i="1"/>
  <c r="VH28" i="1"/>
  <c r="VH142" i="1"/>
  <c r="VH136" i="1"/>
  <c r="VH84" i="1"/>
  <c r="VH43" i="1"/>
  <c r="VH18" i="1"/>
  <c r="VH31" i="1"/>
  <c r="VH8" i="1"/>
  <c r="VH24" i="1"/>
  <c r="VE1" i="1"/>
  <c r="WF1" i="1"/>
  <c r="WG1" i="1"/>
  <c r="VH97" i="1"/>
  <c r="VH93" i="1"/>
  <c r="VH172" i="1"/>
  <c r="VH201" i="1"/>
  <c r="VH200" i="1"/>
  <c r="VH39" i="1"/>
  <c r="VF2" i="1"/>
  <c r="VH60" i="1"/>
  <c r="VH89" i="1"/>
  <c r="VH105" i="1"/>
  <c r="VH121" i="1"/>
  <c r="VH143" i="1"/>
  <c r="VH177" i="1"/>
  <c r="VH198" i="1"/>
  <c r="VH206" i="1"/>
  <c r="VH66" i="1"/>
  <c r="VH96" i="1"/>
  <c r="VH107" i="1"/>
  <c r="VH109" i="1"/>
  <c r="VH146" i="1"/>
  <c r="VH202" i="1"/>
  <c r="VH32" i="1"/>
  <c r="VH57" i="1"/>
  <c r="VH82" i="1"/>
  <c r="VH79" i="1"/>
  <c r="VH90" i="1"/>
  <c r="VH178" i="1"/>
  <c r="VH196" i="1"/>
  <c r="VH212" i="1"/>
  <c r="VH51" i="1"/>
  <c r="VH72" i="1"/>
  <c r="VH102" i="1"/>
  <c r="VH106" i="1"/>
  <c r="VH161" i="1"/>
  <c r="VH186" i="1"/>
  <c r="VH37" i="1"/>
  <c r="VH81" i="1"/>
  <c r="VH147" i="1"/>
  <c r="VH154" i="1"/>
  <c r="VH148" i="1"/>
  <c r="VH194" i="1"/>
  <c r="VH210" i="1"/>
  <c r="VH41" i="1"/>
  <c r="VH52" i="1"/>
  <c r="VH85" i="1"/>
  <c r="VH22" i="1"/>
  <c r="VH130" i="1"/>
  <c r="VH185" i="1"/>
  <c r="VH86" i="1"/>
  <c r="VH204" i="1"/>
  <c r="VH70" i="1"/>
  <c r="VH94" i="1"/>
  <c r="VH111" i="1"/>
  <c r="VH113" i="1"/>
  <c r="VH59" i="1"/>
  <c r="VH211" i="1"/>
  <c r="VH173" i="1"/>
  <c r="VH163" i="1"/>
  <c r="VH159" i="1"/>
  <c r="VH45" i="1"/>
  <c r="VH29" i="1"/>
  <c r="VH56" i="1"/>
  <c r="VH103" i="1"/>
  <c r="VH16" i="1"/>
  <c r="VH156" i="1"/>
  <c r="VH61" i="1"/>
  <c r="VH207" i="1"/>
  <c r="VH124" i="1"/>
  <c r="VH68" i="1"/>
  <c r="VH73" i="1"/>
  <c r="VH15" i="1"/>
  <c r="VH189" i="1"/>
  <c r="VH170" i="1"/>
  <c r="VH122" i="1"/>
  <c r="VH99" i="1"/>
  <c r="VH27" i="1"/>
  <c r="VH199" i="1"/>
  <c r="VH165" i="1"/>
  <c r="VH64" i="1"/>
  <c r="VH176" i="1"/>
  <c r="VH19" i="1"/>
  <c r="VH208" i="1"/>
  <c r="VH5" i="1"/>
  <c r="VH13" i="1"/>
  <c r="VH166" i="1"/>
  <c r="VH78" i="1"/>
  <c r="VH63" i="1"/>
  <c r="VH155" i="1"/>
  <c r="VH183" i="1"/>
  <c r="VH58" i="1"/>
  <c r="VH76" i="1"/>
  <c r="VH47" i="1"/>
  <c r="VH11" i="1"/>
  <c r="VH205" i="1"/>
  <c r="VH80" i="1"/>
  <c r="VH150" i="1"/>
  <c r="VH75" i="1"/>
  <c r="VH114" i="1"/>
  <c r="VH171" i="1"/>
  <c r="VH157" i="1"/>
  <c r="VH71" i="1"/>
  <c r="VH26" i="1"/>
  <c r="VH203" i="1"/>
  <c r="VH168" i="1"/>
  <c r="VH110" i="1"/>
  <c r="VH91" i="1"/>
  <c r="VH44" i="1"/>
  <c r="VH17" i="1"/>
  <c r="VH104" i="1"/>
  <c r="VH67" i="1"/>
  <c r="VH162" i="1"/>
  <c r="VH30" i="1"/>
  <c r="VH7" i="1"/>
  <c r="VH188" i="1"/>
  <c r="VH191" i="1"/>
  <c r="VG1" i="1"/>
  <c r="VH133" i="1"/>
  <c r="VH77" i="1"/>
  <c r="VH98" i="1"/>
  <c r="VH139" i="1"/>
  <c r="VH48" i="1"/>
  <c r="VH197" i="1"/>
  <c r="VH174" i="1"/>
  <c r="VH160" i="1"/>
  <c r="VH184" i="1"/>
  <c r="VH87" i="1"/>
  <c r="VH54" i="1"/>
  <c r="VH25" i="1"/>
  <c r="VH187" i="1"/>
  <c r="VH74" i="1"/>
  <c r="VH180" i="1"/>
  <c r="VH38" i="1"/>
  <c r="VH20" i="1"/>
  <c r="VH193" i="1"/>
  <c r="VH175" i="1"/>
  <c r="VH88" i="1"/>
  <c r="VH50" i="1"/>
  <c r="VH36" i="1"/>
  <c r="VH21" i="1"/>
  <c r="VH9" i="1"/>
  <c r="VH190" i="1"/>
  <c r="VH158" i="1"/>
  <c r="VH181" i="1"/>
  <c r="VH62" i="1"/>
  <c r="VH55" i="1"/>
  <c r="VH65" i="1"/>
  <c r="VH14" i="1"/>
  <c r="VH42" i="1"/>
  <c r="VH12" i="1"/>
  <c r="VH35" i="1"/>
  <c r="VH6" i="1"/>
  <c r="VH92" i="1"/>
  <c r="VH40" i="1"/>
  <c r="TT139" i="1"/>
  <c r="TJ131" i="11" s="1"/>
  <c r="TL131" i="11" s="1"/>
  <c r="TM131" i="11" s="1"/>
  <c r="TY131" i="11" s="1"/>
  <c r="TZ131" i="11" s="1"/>
  <c r="UZ139" i="1"/>
  <c r="UT139" i="1"/>
  <c r="UU139" i="1"/>
  <c r="UV139" i="1" s="1"/>
  <c r="UR139" i="1"/>
  <c r="UP139" i="1"/>
  <c r="UN139" i="1"/>
  <c r="UL139" i="1"/>
  <c r="UJ139" i="1"/>
  <c r="UH139" i="1"/>
  <c r="UF139" i="1"/>
  <c r="UE139" i="1"/>
  <c r="UD139" i="1"/>
  <c r="TU139" i="1"/>
  <c r="IV139" i="1"/>
  <c r="JP139" i="1"/>
  <c r="KF139" i="1"/>
  <c r="KZ139" i="1"/>
  <c r="LP139" i="1"/>
  <c r="MJ139" i="1"/>
  <c r="MZ139" i="1"/>
  <c r="NU139" i="1"/>
  <c r="OK139" i="1"/>
  <c r="PF139" i="1"/>
  <c r="PV139" i="1"/>
  <c r="QQ139" i="1"/>
  <c r="RG139" i="1"/>
  <c r="SB139" i="1"/>
  <c r="SR139" i="1"/>
  <c r="TM139" i="1"/>
  <c r="UC139" i="1"/>
  <c r="UX139" i="1"/>
  <c r="UY118" i="11" l="1"/>
  <c r="UY178" i="11"/>
  <c r="UY179" i="11"/>
  <c r="UY180" i="11"/>
  <c r="UY181" i="11"/>
  <c r="UY182" i="11"/>
  <c r="UN2" i="11"/>
  <c r="UY187" i="11"/>
  <c r="UY114" i="11"/>
  <c r="UY33" i="11"/>
  <c r="UY116" i="11"/>
  <c r="UY125" i="11"/>
  <c r="UY123" i="11"/>
  <c r="UY121" i="11"/>
  <c r="UY115" i="11"/>
  <c r="UY183" i="11"/>
  <c r="UY119" i="11"/>
  <c r="UY145" i="11"/>
  <c r="UY133" i="11"/>
  <c r="UY136" i="11"/>
  <c r="UY184" i="11"/>
  <c r="UY127" i="11"/>
  <c r="UY141" i="11"/>
  <c r="UY147" i="11"/>
  <c r="UY132" i="11"/>
  <c r="UY137" i="11"/>
  <c r="UY143" i="11"/>
  <c r="UY122" i="11"/>
  <c r="UY124" i="11"/>
  <c r="UY117" i="11"/>
  <c r="UY129" i="11"/>
  <c r="UY100" i="11"/>
  <c r="UY68" i="11"/>
  <c r="UY144" i="11"/>
  <c r="UY131" i="11"/>
  <c r="UY51" i="11"/>
  <c r="UY186" i="11"/>
  <c r="UY37" i="11"/>
  <c r="UY138" i="11"/>
  <c r="UY80" i="11"/>
  <c r="UY111" i="11"/>
  <c r="UY134" i="11"/>
  <c r="UY196" i="11"/>
  <c r="UY53" i="11"/>
  <c r="UY77" i="11"/>
  <c r="UY32" i="11"/>
  <c r="UY84" i="11"/>
  <c r="VA4" i="11"/>
  <c r="UY4" i="11"/>
  <c r="UY130" i="11"/>
  <c r="UY97" i="11"/>
  <c r="UY48" i="11"/>
  <c r="UY211" i="11"/>
  <c r="UY24" i="11"/>
  <c r="UY120" i="11"/>
  <c r="UY30" i="11"/>
  <c r="UY201" i="11"/>
  <c r="UY192" i="11"/>
  <c r="UY158" i="11"/>
  <c r="UY74" i="11"/>
  <c r="UY152" i="11"/>
  <c r="UY31" i="11"/>
  <c r="UY88" i="11"/>
  <c r="UY185" i="11"/>
  <c r="UY205" i="11"/>
  <c r="UY14" i="11"/>
  <c r="UY154" i="11"/>
  <c r="UY54" i="11"/>
  <c r="UY203" i="11"/>
  <c r="UY199" i="11"/>
  <c r="UY195" i="11"/>
  <c r="UY10" i="11"/>
  <c r="UY153" i="11"/>
  <c r="UY172" i="11"/>
  <c r="UY92" i="11"/>
  <c r="UY188" i="11"/>
  <c r="UY38" i="11"/>
  <c r="UY56" i="11"/>
  <c r="UY40" i="11"/>
  <c r="UY159" i="11"/>
  <c r="UY173" i="11"/>
  <c r="UY64" i="11"/>
  <c r="UY6" i="11"/>
  <c r="UY108" i="11"/>
  <c r="UY29" i="11"/>
  <c r="UY155" i="11"/>
  <c r="UY8" i="11"/>
  <c r="UY208" i="11"/>
  <c r="UY175" i="11"/>
  <c r="UY146" i="11"/>
  <c r="UY12" i="11"/>
  <c r="UY104" i="11"/>
  <c r="UY75" i="11"/>
  <c r="UY23" i="11"/>
  <c r="UY17" i="11"/>
  <c r="UY91" i="11"/>
  <c r="UY103" i="11"/>
  <c r="UY213" i="11"/>
  <c r="UY164" i="11"/>
  <c r="UY55" i="11"/>
  <c r="UY165" i="11"/>
  <c r="UY161" i="11"/>
  <c r="UY27" i="11"/>
  <c r="UY41" i="11"/>
  <c r="UY150" i="11"/>
  <c r="UY69" i="11"/>
  <c r="UY198" i="11"/>
  <c r="UY81" i="11"/>
  <c r="UY170" i="11"/>
  <c r="UY95" i="11"/>
  <c r="UY71" i="11"/>
  <c r="UY197" i="11"/>
  <c r="UY45" i="11"/>
  <c r="UY209" i="11"/>
  <c r="UY126" i="11"/>
  <c r="UY204" i="11"/>
  <c r="UY87" i="11"/>
  <c r="UY5" i="11"/>
  <c r="UY202" i="11"/>
  <c r="UY140" i="11"/>
  <c r="UY36" i="11"/>
  <c r="UY156" i="11"/>
  <c r="UY7" i="11"/>
  <c r="UY151" i="11"/>
  <c r="UY35" i="11"/>
  <c r="UY65" i="11"/>
  <c r="UY207" i="11"/>
  <c r="UY190" i="11"/>
  <c r="UY107" i="11"/>
  <c r="UY194" i="11"/>
  <c r="UY39" i="11"/>
  <c r="UY166" i="11"/>
  <c r="UY19" i="11"/>
  <c r="UY21" i="11"/>
  <c r="UY46" i="11"/>
  <c r="UY28" i="11"/>
  <c r="UY169" i="11"/>
  <c r="UY52" i="11"/>
  <c r="UY76" i="11"/>
  <c r="UY174" i="11"/>
  <c r="UY62" i="11"/>
  <c r="UY83" i="11"/>
  <c r="UY73" i="11"/>
  <c r="UY42" i="11"/>
  <c r="UY168" i="11"/>
  <c r="UY101" i="11"/>
  <c r="UY79" i="11"/>
  <c r="UY193" i="11"/>
  <c r="UY44" i="11"/>
  <c r="UY110" i="11"/>
  <c r="UY43" i="11"/>
  <c r="UY191" i="11"/>
  <c r="UY160" i="11"/>
  <c r="UY105" i="11"/>
  <c r="UY212" i="11"/>
  <c r="VA2" i="11"/>
  <c r="UY139" i="11"/>
  <c r="UY135" i="11"/>
  <c r="UY99" i="11"/>
  <c r="UY142" i="11"/>
  <c r="UY167" i="11"/>
  <c r="UY57" i="11"/>
  <c r="UY34" i="11"/>
  <c r="UY15" i="11"/>
  <c r="UQ4" i="11"/>
  <c r="UP2" i="11"/>
  <c r="UY70" i="11"/>
  <c r="UY157" i="11"/>
  <c r="UY162" i="11"/>
  <c r="UY20" i="11"/>
  <c r="UY90" i="11"/>
  <c r="UY13" i="11"/>
  <c r="UY25" i="11"/>
  <c r="UY206" i="11"/>
  <c r="UY94" i="11"/>
  <c r="UY89" i="11"/>
  <c r="UY50" i="11"/>
  <c r="UY49" i="11"/>
  <c r="UY128" i="11"/>
  <c r="UY72" i="11"/>
  <c r="UY163" i="11"/>
  <c r="UY171" i="11"/>
  <c r="UY22" i="11"/>
  <c r="UY82" i="11"/>
  <c r="UY60" i="11"/>
  <c r="UY149" i="11"/>
  <c r="UY78" i="11"/>
  <c r="UY86" i="11"/>
  <c r="UY214" i="11"/>
  <c r="UY18" i="11"/>
  <c r="UY16" i="11"/>
  <c r="UY177" i="11"/>
  <c r="UY26" i="11"/>
  <c r="UY93" i="11"/>
  <c r="UY106" i="11"/>
  <c r="UY67" i="11"/>
  <c r="UY63" i="11"/>
  <c r="UY109" i="11"/>
  <c r="UY176" i="11"/>
  <c r="UY102" i="11"/>
  <c r="UY85" i="11"/>
  <c r="UY47" i="11"/>
  <c r="UY113" i="11"/>
  <c r="UY59" i="11"/>
  <c r="UY189" i="11"/>
  <c r="UY112" i="11"/>
  <c r="UY210" i="11"/>
  <c r="UY11" i="11"/>
  <c r="UY148" i="11"/>
  <c r="UY66" i="11"/>
  <c r="UY96" i="11"/>
  <c r="UY61" i="11"/>
  <c r="UY9" i="11"/>
  <c r="UY58" i="11"/>
  <c r="UT84" i="11"/>
  <c r="VD84" i="11"/>
  <c r="UY200" i="11"/>
  <c r="UY98" i="11"/>
  <c r="VM2" i="11"/>
  <c r="VH1" i="1"/>
  <c r="TV139" i="1"/>
  <c r="TS131" i="11"/>
  <c r="TT131" i="11" s="1"/>
  <c r="UT4" i="1"/>
  <c r="UT6" i="1"/>
  <c r="UT7" i="1"/>
  <c r="UT9" i="1"/>
  <c r="UT16" i="1"/>
  <c r="UT23" i="1"/>
  <c r="UT10" i="1"/>
  <c r="UT15" i="1"/>
  <c r="UT13" i="1"/>
  <c r="UT8" i="1"/>
  <c r="UT25" i="1"/>
  <c r="UT17" i="1"/>
  <c r="UT12" i="1"/>
  <c r="UT11" i="1"/>
  <c r="UT41" i="1"/>
  <c r="UT74" i="1"/>
  <c r="UT21" i="1"/>
  <c r="UT30" i="1"/>
  <c r="UT24" i="1"/>
  <c r="UT20" i="1"/>
  <c r="UT26" i="1"/>
  <c r="UT35" i="1"/>
  <c r="UT42" i="1"/>
  <c r="UT32" i="1"/>
  <c r="UT19" i="1"/>
  <c r="UT27" i="1"/>
  <c r="UT46" i="1"/>
  <c r="UT48" i="1"/>
  <c r="UT73" i="1"/>
  <c r="UT40" i="1"/>
  <c r="UT47" i="1"/>
  <c r="UT36" i="1"/>
  <c r="UT31" i="1"/>
  <c r="UT28" i="1"/>
  <c r="UT22" i="1"/>
  <c r="UT43" i="1"/>
  <c r="UT45" i="1"/>
  <c r="UT82" i="1"/>
  <c r="UT57" i="1"/>
  <c r="UT50" i="1"/>
  <c r="UT54" i="1"/>
  <c r="UT39" i="1"/>
  <c r="UT60" i="1"/>
  <c r="UT34" i="1"/>
  <c r="UT55" i="1"/>
  <c r="UT37" i="1"/>
  <c r="UT67" i="1"/>
  <c r="UT71" i="1"/>
  <c r="UT44" i="1"/>
  <c r="UT52" i="1"/>
  <c r="UT89" i="1"/>
  <c r="UT58" i="1"/>
  <c r="UT84" i="1"/>
  <c r="UT56" i="1"/>
  <c r="UT81" i="1"/>
  <c r="UT87" i="1"/>
  <c r="UT80" i="1"/>
  <c r="UT29" i="1"/>
  <c r="UT63" i="1"/>
  <c r="UT62" i="1"/>
  <c r="UT66" i="1"/>
  <c r="UT69" i="1"/>
  <c r="UT72" i="1"/>
  <c r="UT77" i="1"/>
  <c r="UT79" i="1"/>
  <c r="UT101" i="1"/>
  <c r="UT75" i="1"/>
  <c r="UT88" i="1"/>
  <c r="UT53" i="1"/>
  <c r="UT51" i="1"/>
  <c r="UT38" i="1"/>
  <c r="UT68" i="1"/>
  <c r="UT64" i="1"/>
  <c r="UT92" i="1"/>
  <c r="UT65" i="1"/>
  <c r="UT93" i="1"/>
  <c r="UT76" i="1"/>
  <c r="UT83" i="1"/>
  <c r="UT14" i="1"/>
  <c r="UT59" i="1"/>
  <c r="UT61" i="1"/>
  <c r="UT147" i="1"/>
  <c r="UT102" i="1"/>
  <c r="UT95" i="1"/>
  <c r="UT85" i="1"/>
  <c r="UT107" i="1"/>
  <c r="UT96" i="1"/>
  <c r="UT94" i="1"/>
  <c r="UT103" i="1"/>
  <c r="UT99" i="1"/>
  <c r="UT108" i="1"/>
  <c r="UT154" i="1"/>
  <c r="UT157" i="1"/>
  <c r="UT90" i="1"/>
  <c r="UT183" i="1"/>
  <c r="UT184" i="1"/>
  <c r="UT105" i="1"/>
  <c r="UT111" i="1"/>
  <c r="UT97" i="1"/>
  <c r="UT49" i="1"/>
  <c r="UT114" i="1"/>
  <c r="UT104" i="1"/>
  <c r="UT109" i="1"/>
  <c r="UT113" i="1"/>
  <c r="UT122" i="1"/>
  <c r="UT130" i="1"/>
  <c r="UT136" i="1"/>
  <c r="UT133" i="1"/>
  <c r="UT121" i="1"/>
  <c r="UT124" i="1"/>
  <c r="UT106" i="1"/>
  <c r="UT142" i="1"/>
  <c r="UT159" i="1"/>
  <c r="UT148" i="1"/>
  <c r="UT18" i="1"/>
  <c r="UT155" i="1"/>
  <c r="UT78" i="1"/>
  <c r="UT150" i="1"/>
  <c r="UT156" i="1"/>
  <c r="UT143" i="1"/>
  <c r="UT91" i="1"/>
  <c r="UT98" i="1"/>
  <c r="UT158" i="1"/>
  <c r="UT161" i="1"/>
  <c r="UT110" i="1"/>
  <c r="UT70" i="1"/>
  <c r="UT146" i="1"/>
  <c r="UT169" i="1"/>
  <c r="UT185" i="1"/>
  <c r="UT160" i="1"/>
  <c r="UT163" i="1"/>
  <c r="UT162" i="1"/>
  <c r="UT164" i="1"/>
  <c r="UT165" i="1"/>
  <c r="UT186" i="1"/>
  <c r="UT170" i="1"/>
  <c r="UT166" i="1"/>
  <c r="UT167" i="1"/>
  <c r="UT168" i="1"/>
  <c r="UT178" i="1"/>
  <c r="UT175" i="1"/>
  <c r="UT171" i="1"/>
  <c r="UT177" i="1"/>
  <c r="UT172" i="1"/>
  <c r="UT179" i="1"/>
  <c r="UT174" i="1"/>
  <c r="UT173" i="1"/>
  <c r="UT176" i="1"/>
  <c r="UT180" i="1"/>
  <c r="UT181" i="1"/>
  <c r="UT86" i="1"/>
  <c r="UT187" i="1"/>
  <c r="UT188" i="1"/>
  <c r="UT189" i="1"/>
  <c r="UT190" i="1"/>
  <c r="UT191" i="1"/>
  <c r="UT192" i="1"/>
  <c r="UT193" i="1"/>
  <c r="UT194" i="1"/>
  <c r="UT195" i="1"/>
  <c r="UT196" i="1"/>
  <c r="UT197" i="1"/>
  <c r="UT198" i="1"/>
  <c r="UT199" i="1"/>
  <c r="UT200" i="1"/>
  <c r="UT201" i="1"/>
  <c r="UT202" i="1"/>
  <c r="UT203" i="1"/>
  <c r="UT204" i="1"/>
  <c r="UT205" i="1"/>
  <c r="UT206" i="1"/>
  <c r="UT207" i="1"/>
  <c r="UT208" i="1"/>
  <c r="UT209" i="1"/>
  <c r="UT210" i="1"/>
  <c r="UT211" i="1"/>
  <c r="UT212" i="1"/>
  <c r="UT5" i="1"/>
  <c r="UR4" i="1"/>
  <c r="UR6" i="1"/>
  <c r="UR7" i="1"/>
  <c r="UR9" i="1"/>
  <c r="UR16" i="1"/>
  <c r="UR23" i="1"/>
  <c r="UR10" i="1"/>
  <c r="UR15" i="1"/>
  <c r="UR13" i="1"/>
  <c r="UR8" i="1"/>
  <c r="UR25" i="1"/>
  <c r="UR17" i="1"/>
  <c r="UR12" i="1"/>
  <c r="UR11" i="1"/>
  <c r="UR41" i="1"/>
  <c r="UR74" i="1"/>
  <c r="UR21" i="1"/>
  <c r="UR30" i="1"/>
  <c r="UR24" i="1"/>
  <c r="UR20" i="1"/>
  <c r="UR26" i="1"/>
  <c r="UR35" i="1"/>
  <c r="UR42" i="1"/>
  <c r="UR32" i="1"/>
  <c r="UR19" i="1"/>
  <c r="UR27" i="1"/>
  <c r="UR46" i="1"/>
  <c r="UR48" i="1"/>
  <c r="UR73" i="1"/>
  <c r="UR40" i="1"/>
  <c r="UR47" i="1"/>
  <c r="UR36" i="1"/>
  <c r="UR31" i="1"/>
  <c r="UR28" i="1"/>
  <c r="UR22" i="1"/>
  <c r="UR43" i="1"/>
  <c r="UR45" i="1"/>
  <c r="UR82" i="1"/>
  <c r="UR57" i="1"/>
  <c r="UR50" i="1"/>
  <c r="UR54" i="1"/>
  <c r="UR39" i="1"/>
  <c r="UR60" i="1"/>
  <c r="UR34" i="1"/>
  <c r="UR55" i="1"/>
  <c r="UR37" i="1"/>
  <c r="UR67" i="1"/>
  <c r="UR71" i="1"/>
  <c r="UR44" i="1"/>
  <c r="UR52" i="1"/>
  <c r="UR89" i="1"/>
  <c r="UR58" i="1"/>
  <c r="UR84" i="1"/>
  <c r="UR56" i="1"/>
  <c r="UR81" i="1"/>
  <c r="UR87" i="1"/>
  <c r="UR80" i="1"/>
  <c r="UR29" i="1"/>
  <c r="UR63" i="1"/>
  <c r="UR62" i="1"/>
  <c r="UR66" i="1"/>
  <c r="UR69" i="1"/>
  <c r="UR72" i="1"/>
  <c r="UR77" i="1"/>
  <c r="UR79" i="1"/>
  <c r="UR101" i="1"/>
  <c r="UR75" i="1"/>
  <c r="UR88" i="1"/>
  <c r="UR53" i="1"/>
  <c r="UR51" i="1"/>
  <c r="UR38" i="1"/>
  <c r="UR68" i="1"/>
  <c r="UR64" i="1"/>
  <c r="UR92" i="1"/>
  <c r="UR65" i="1"/>
  <c r="UR93" i="1"/>
  <c r="UR76" i="1"/>
  <c r="UR83" i="1"/>
  <c r="UR14" i="1"/>
  <c r="UR59" i="1"/>
  <c r="UR61" i="1"/>
  <c r="UR147" i="1"/>
  <c r="UR102" i="1"/>
  <c r="UR95" i="1"/>
  <c r="UR85" i="1"/>
  <c r="UR107" i="1"/>
  <c r="UR96" i="1"/>
  <c r="UR94" i="1"/>
  <c r="UR103" i="1"/>
  <c r="UR99" i="1"/>
  <c r="UR108" i="1"/>
  <c r="UR154" i="1"/>
  <c r="UR157" i="1"/>
  <c r="UR90" i="1"/>
  <c r="UR183" i="1"/>
  <c r="UR184" i="1"/>
  <c r="UR105" i="1"/>
  <c r="UR111" i="1"/>
  <c r="UR97" i="1"/>
  <c r="UR49" i="1"/>
  <c r="UR114" i="1"/>
  <c r="UR104" i="1"/>
  <c r="UR109" i="1"/>
  <c r="UR113" i="1"/>
  <c r="UR122" i="1"/>
  <c r="UR130" i="1"/>
  <c r="UR136" i="1"/>
  <c r="UR133" i="1"/>
  <c r="UR121" i="1"/>
  <c r="UR124" i="1"/>
  <c r="UR106" i="1"/>
  <c r="UR142" i="1"/>
  <c r="UR159" i="1"/>
  <c r="UR148" i="1"/>
  <c r="UR18" i="1"/>
  <c r="UR155" i="1"/>
  <c r="UR78" i="1"/>
  <c r="UR150" i="1"/>
  <c r="UR156" i="1"/>
  <c r="UR143" i="1"/>
  <c r="UR91" i="1"/>
  <c r="UR98" i="1"/>
  <c r="UR158" i="1"/>
  <c r="UR161" i="1"/>
  <c r="UR110" i="1"/>
  <c r="UR70" i="1"/>
  <c r="UR146" i="1"/>
  <c r="UR169" i="1"/>
  <c r="UR185" i="1"/>
  <c r="UR160" i="1"/>
  <c r="UR163" i="1"/>
  <c r="UR162" i="1"/>
  <c r="UR164" i="1"/>
  <c r="UR165" i="1"/>
  <c r="UR186" i="1"/>
  <c r="UR170" i="1"/>
  <c r="UR166" i="1"/>
  <c r="UR167" i="1"/>
  <c r="UR168" i="1"/>
  <c r="UR178" i="1"/>
  <c r="UR175" i="1"/>
  <c r="UR171" i="1"/>
  <c r="UR177" i="1"/>
  <c r="UR172" i="1"/>
  <c r="UR179" i="1"/>
  <c r="UR174" i="1"/>
  <c r="UR173" i="1"/>
  <c r="UR176" i="1"/>
  <c r="UR180" i="1"/>
  <c r="UR181" i="1"/>
  <c r="UR86" i="1"/>
  <c r="UR187" i="1"/>
  <c r="UR188" i="1"/>
  <c r="UR189" i="1"/>
  <c r="UR190" i="1"/>
  <c r="UR191" i="1"/>
  <c r="UR192" i="1"/>
  <c r="UR193" i="1"/>
  <c r="UR194" i="1"/>
  <c r="UR195" i="1"/>
  <c r="UR196" i="1"/>
  <c r="UR197" i="1"/>
  <c r="UR198" i="1"/>
  <c r="UR199" i="1"/>
  <c r="UR200" i="1"/>
  <c r="UR201" i="1"/>
  <c r="UR202" i="1"/>
  <c r="UR203" i="1"/>
  <c r="UR204" i="1"/>
  <c r="UR205" i="1"/>
  <c r="UR206" i="1"/>
  <c r="UR207" i="1"/>
  <c r="UR208" i="1"/>
  <c r="UR209" i="1"/>
  <c r="UR210" i="1"/>
  <c r="UR211" i="1"/>
  <c r="UR212" i="1"/>
  <c r="UR5" i="1"/>
  <c r="UP4" i="1"/>
  <c r="UP6" i="1"/>
  <c r="UP7" i="1"/>
  <c r="UP9" i="1"/>
  <c r="UP16" i="1"/>
  <c r="UP23" i="1"/>
  <c r="UP10" i="1"/>
  <c r="UP15" i="1"/>
  <c r="UP13" i="1"/>
  <c r="UP8" i="1"/>
  <c r="UP25" i="1"/>
  <c r="UP17" i="1"/>
  <c r="UP12" i="1"/>
  <c r="UP11" i="1"/>
  <c r="UP41" i="1"/>
  <c r="UP74" i="1"/>
  <c r="UP21" i="1"/>
  <c r="UP30" i="1"/>
  <c r="UP24" i="1"/>
  <c r="UP20" i="1"/>
  <c r="UP26" i="1"/>
  <c r="UP35" i="1"/>
  <c r="UP42" i="1"/>
  <c r="UP32" i="1"/>
  <c r="UP19" i="1"/>
  <c r="UP27" i="1"/>
  <c r="UP46" i="1"/>
  <c r="UP48" i="1"/>
  <c r="UP73" i="1"/>
  <c r="UP40" i="1"/>
  <c r="UP47" i="1"/>
  <c r="UP36" i="1"/>
  <c r="UP31" i="1"/>
  <c r="UP28" i="1"/>
  <c r="UP22" i="1"/>
  <c r="UP43" i="1"/>
  <c r="UP45" i="1"/>
  <c r="UP82" i="1"/>
  <c r="UP57" i="1"/>
  <c r="UP50" i="1"/>
  <c r="UP54" i="1"/>
  <c r="UP39" i="1"/>
  <c r="UP60" i="1"/>
  <c r="UP34" i="1"/>
  <c r="UP55" i="1"/>
  <c r="UP37" i="1"/>
  <c r="UP67" i="1"/>
  <c r="UP71" i="1"/>
  <c r="UP44" i="1"/>
  <c r="UP52" i="1"/>
  <c r="UP89" i="1"/>
  <c r="UP58" i="1"/>
  <c r="UP84" i="1"/>
  <c r="UP56" i="1"/>
  <c r="UP81" i="1"/>
  <c r="UP87" i="1"/>
  <c r="UP80" i="1"/>
  <c r="UP29" i="1"/>
  <c r="UP63" i="1"/>
  <c r="UP62" i="1"/>
  <c r="UP66" i="1"/>
  <c r="UP69" i="1"/>
  <c r="UP72" i="1"/>
  <c r="UP77" i="1"/>
  <c r="UP79" i="1"/>
  <c r="UP101" i="1"/>
  <c r="UP75" i="1"/>
  <c r="UP88" i="1"/>
  <c r="UP53" i="1"/>
  <c r="UP51" i="1"/>
  <c r="UP38" i="1"/>
  <c r="UP68" i="1"/>
  <c r="UP64" i="1"/>
  <c r="UP92" i="1"/>
  <c r="UP65" i="1"/>
  <c r="UP93" i="1"/>
  <c r="UP76" i="1"/>
  <c r="UP83" i="1"/>
  <c r="UP14" i="1"/>
  <c r="UP59" i="1"/>
  <c r="UP61" i="1"/>
  <c r="UP147" i="1"/>
  <c r="UP102" i="1"/>
  <c r="UP95" i="1"/>
  <c r="UP85" i="1"/>
  <c r="UP107" i="1"/>
  <c r="UP96" i="1"/>
  <c r="UP94" i="1"/>
  <c r="UP103" i="1"/>
  <c r="UP99" i="1"/>
  <c r="UP108" i="1"/>
  <c r="UP154" i="1"/>
  <c r="UP157" i="1"/>
  <c r="UP90" i="1"/>
  <c r="UP183" i="1"/>
  <c r="UP184" i="1"/>
  <c r="UP105" i="1"/>
  <c r="UP111" i="1"/>
  <c r="UP97" i="1"/>
  <c r="UP49" i="1"/>
  <c r="UP114" i="1"/>
  <c r="UP104" i="1"/>
  <c r="UP109" i="1"/>
  <c r="UP113" i="1"/>
  <c r="UP122" i="1"/>
  <c r="UP130" i="1"/>
  <c r="UP136" i="1"/>
  <c r="UP133" i="1"/>
  <c r="UP121" i="1"/>
  <c r="UP124" i="1"/>
  <c r="UP106" i="1"/>
  <c r="UP142" i="1"/>
  <c r="UP159" i="1"/>
  <c r="UP148" i="1"/>
  <c r="UP18" i="1"/>
  <c r="UP155" i="1"/>
  <c r="UP78" i="1"/>
  <c r="UP150" i="1"/>
  <c r="UP156" i="1"/>
  <c r="UP143" i="1"/>
  <c r="UP91" i="1"/>
  <c r="UP98" i="1"/>
  <c r="UP158" i="1"/>
  <c r="UP161" i="1"/>
  <c r="UP110" i="1"/>
  <c r="UP70" i="1"/>
  <c r="UP146" i="1"/>
  <c r="UP169" i="1"/>
  <c r="UP185" i="1"/>
  <c r="UP160" i="1"/>
  <c r="UP163" i="1"/>
  <c r="UP162" i="1"/>
  <c r="UP164" i="1"/>
  <c r="UP165" i="1"/>
  <c r="UP186" i="1"/>
  <c r="UP170" i="1"/>
  <c r="UP166" i="1"/>
  <c r="UP167" i="1"/>
  <c r="UP168" i="1"/>
  <c r="UP178" i="1"/>
  <c r="UP175" i="1"/>
  <c r="UP171" i="1"/>
  <c r="UP177" i="1"/>
  <c r="UP172" i="1"/>
  <c r="UP179" i="1"/>
  <c r="UP174" i="1"/>
  <c r="UP173" i="1"/>
  <c r="UP176" i="1"/>
  <c r="UP180" i="1"/>
  <c r="UP181" i="1"/>
  <c r="UP86" i="1"/>
  <c r="UP187" i="1"/>
  <c r="UP188" i="1"/>
  <c r="UP189" i="1"/>
  <c r="UP190" i="1"/>
  <c r="UP191" i="1"/>
  <c r="UP192" i="1"/>
  <c r="UP193" i="1"/>
  <c r="UP194" i="1"/>
  <c r="UP195" i="1"/>
  <c r="UP196" i="1"/>
  <c r="UP197" i="1"/>
  <c r="UP198" i="1"/>
  <c r="UP199" i="1"/>
  <c r="UP200" i="1"/>
  <c r="UP201" i="1"/>
  <c r="UP202" i="1"/>
  <c r="UP203" i="1"/>
  <c r="UP204" i="1"/>
  <c r="UP205" i="1"/>
  <c r="UP206" i="1"/>
  <c r="UP207" i="1"/>
  <c r="UP208" i="1"/>
  <c r="UP209" i="1"/>
  <c r="UP210" i="1"/>
  <c r="UP211" i="1"/>
  <c r="UP212" i="1"/>
  <c r="UP5" i="1"/>
  <c r="UN4" i="1"/>
  <c r="UN6" i="1"/>
  <c r="UN7" i="1"/>
  <c r="UN9" i="1"/>
  <c r="UN16" i="1"/>
  <c r="UN23" i="1"/>
  <c r="UN10" i="1"/>
  <c r="UN15" i="1"/>
  <c r="UN13" i="1"/>
  <c r="UN8" i="1"/>
  <c r="UN25" i="1"/>
  <c r="UN17" i="1"/>
  <c r="UN12" i="1"/>
  <c r="UN11" i="1"/>
  <c r="UN41" i="1"/>
  <c r="UN74" i="1"/>
  <c r="UN21" i="1"/>
  <c r="UN30" i="1"/>
  <c r="UN24" i="1"/>
  <c r="UN20" i="1"/>
  <c r="UN26" i="1"/>
  <c r="UN35" i="1"/>
  <c r="UN42" i="1"/>
  <c r="UN32" i="1"/>
  <c r="UN19" i="1"/>
  <c r="UN27" i="1"/>
  <c r="UN46" i="1"/>
  <c r="UN48" i="1"/>
  <c r="UN73" i="1"/>
  <c r="UN40" i="1"/>
  <c r="UN47" i="1"/>
  <c r="UN36" i="1"/>
  <c r="UN31" i="1"/>
  <c r="UN28" i="1"/>
  <c r="UN22" i="1"/>
  <c r="UN43" i="1"/>
  <c r="UN45" i="1"/>
  <c r="UN82" i="1"/>
  <c r="UN57" i="1"/>
  <c r="UN50" i="1"/>
  <c r="UN54" i="1"/>
  <c r="UN39" i="1"/>
  <c r="UN60" i="1"/>
  <c r="UN34" i="1"/>
  <c r="UN55" i="1"/>
  <c r="UN37" i="1"/>
  <c r="UN67" i="1"/>
  <c r="UN71" i="1"/>
  <c r="UN44" i="1"/>
  <c r="UN52" i="1"/>
  <c r="UN89" i="1"/>
  <c r="UN58" i="1"/>
  <c r="UN84" i="1"/>
  <c r="UN56" i="1"/>
  <c r="UN81" i="1"/>
  <c r="UN87" i="1"/>
  <c r="UN80" i="1"/>
  <c r="UN29" i="1"/>
  <c r="UN63" i="1"/>
  <c r="UN62" i="1"/>
  <c r="UN66" i="1"/>
  <c r="UN69" i="1"/>
  <c r="UN72" i="1"/>
  <c r="UN77" i="1"/>
  <c r="UN79" i="1"/>
  <c r="UN101" i="1"/>
  <c r="UN75" i="1"/>
  <c r="UN88" i="1"/>
  <c r="UN53" i="1"/>
  <c r="UN51" i="1"/>
  <c r="UN38" i="1"/>
  <c r="UN68" i="1"/>
  <c r="UN64" i="1"/>
  <c r="UN92" i="1"/>
  <c r="UN65" i="1"/>
  <c r="UN93" i="1"/>
  <c r="UN76" i="1"/>
  <c r="UN83" i="1"/>
  <c r="UN14" i="1"/>
  <c r="UN59" i="1"/>
  <c r="UN61" i="1"/>
  <c r="UN147" i="1"/>
  <c r="UN102" i="1"/>
  <c r="UN95" i="1"/>
  <c r="UN85" i="1"/>
  <c r="UN107" i="1"/>
  <c r="UN96" i="1"/>
  <c r="UN94" i="1"/>
  <c r="UN103" i="1"/>
  <c r="UN99" i="1"/>
  <c r="UN108" i="1"/>
  <c r="UN154" i="1"/>
  <c r="UN157" i="1"/>
  <c r="UN90" i="1"/>
  <c r="UN183" i="1"/>
  <c r="UN184" i="1"/>
  <c r="UN105" i="1"/>
  <c r="UN111" i="1"/>
  <c r="UN97" i="1"/>
  <c r="UN49" i="1"/>
  <c r="UN114" i="1"/>
  <c r="UN104" i="1"/>
  <c r="UN109" i="1"/>
  <c r="UN113" i="1"/>
  <c r="UN122" i="1"/>
  <c r="UN130" i="1"/>
  <c r="UN136" i="1"/>
  <c r="UN133" i="1"/>
  <c r="UN121" i="1"/>
  <c r="UN124" i="1"/>
  <c r="UN106" i="1"/>
  <c r="UN142" i="1"/>
  <c r="UN159" i="1"/>
  <c r="UN148" i="1"/>
  <c r="UN18" i="1"/>
  <c r="UN155" i="1"/>
  <c r="UN78" i="1"/>
  <c r="UN150" i="1"/>
  <c r="UN156" i="1"/>
  <c r="UN143" i="1"/>
  <c r="UN91" i="1"/>
  <c r="UN98" i="1"/>
  <c r="UN158" i="1"/>
  <c r="UN161" i="1"/>
  <c r="UN110" i="1"/>
  <c r="UN70" i="1"/>
  <c r="UN146" i="1"/>
  <c r="UN169" i="1"/>
  <c r="UN185" i="1"/>
  <c r="UN160" i="1"/>
  <c r="UN163" i="1"/>
  <c r="UN162" i="1"/>
  <c r="UN164" i="1"/>
  <c r="UN165" i="1"/>
  <c r="UN186" i="1"/>
  <c r="UN170" i="1"/>
  <c r="UN166" i="1"/>
  <c r="UN167" i="1"/>
  <c r="UN168" i="1"/>
  <c r="UN178" i="1"/>
  <c r="UN175" i="1"/>
  <c r="UN171" i="1"/>
  <c r="UN177" i="1"/>
  <c r="UN172" i="1"/>
  <c r="UN179" i="1"/>
  <c r="UN174" i="1"/>
  <c r="UN173" i="1"/>
  <c r="UN176" i="1"/>
  <c r="UN180" i="1"/>
  <c r="UN181" i="1"/>
  <c r="UN86" i="1"/>
  <c r="UN187" i="1"/>
  <c r="UN188" i="1"/>
  <c r="UN189" i="1"/>
  <c r="UN190" i="1"/>
  <c r="UN191" i="1"/>
  <c r="UN192" i="1"/>
  <c r="UN193" i="1"/>
  <c r="UN194" i="1"/>
  <c r="UN195" i="1"/>
  <c r="UN196" i="1"/>
  <c r="UN197" i="1"/>
  <c r="UN198" i="1"/>
  <c r="UN199" i="1"/>
  <c r="UN200" i="1"/>
  <c r="UN201" i="1"/>
  <c r="UN202" i="1"/>
  <c r="UN203" i="1"/>
  <c r="UN204" i="1"/>
  <c r="UN205" i="1"/>
  <c r="UN206" i="1"/>
  <c r="UN207" i="1"/>
  <c r="UN208" i="1"/>
  <c r="UN209" i="1"/>
  <c r="UN210" i="1"/>
  <c r="UN211" i="1"/>
  <c r="UN212" i="1"/>
  <c r="UN5" i="1"/>
  <c r="UL4" i="1"/>
  <c r="UL6" i="1"/>
  <c r="UL7" i="1"/>
  <c r="UL9" i="1"/>
  <c r="UL16" i="1"/>
  <c r="UL23" i="1"/>
  <c r="UL10" i="1"/>
  <c r="UL15" i="1"/>
  <c r="UL13" i="1"/>
  <c r="UL8" i="1"/>
  <c r="UL25" i="1"/>
  <c r="UL17" i="1"/>
  <c r="UL12" i="1"/>
  <c r="UL11" i="1"/>
  <c r="UL41" i="1"/>
  <c r="UL74" i="1"/>
  <c r="UL21" i="1"/>
  <c r="UL30" i="1"/>
  <c r="UL24" i="1"/>
  <c r="UL20" i="1"/>
  <c r="UL26" i="1"/>
  <c r="UL35" i="1"/>
  <c r="UL42" i="1"/>
  <c r="UL32" i="1"/>
  <c r="UL19" i="1"/>
  <c r="UL27" i="1"/>
  <c r="UL46" i="1"/>
  <c r="UL48" i="1"/>
  <c r="UL73" i="1"/>
  <c r="UL40" i="1"/>
  <c r="UL47" i="1"/>
  <c r="UL36" i="1"/>
  <c r="UL31" i="1"/>
  <c r="UL28" i="1"/>
  <c r="UL22" i="1"/>
  <c r="UL43" i="1"/>
  <c r="UL45" i="1"/>
  <c r="UL82" i="1"/>
  <c r="UL57" i="1"/>
  <c r="UL50" i="1"/>
  <c r="UL54" i="1"/>
  <c r="UL39" i="1"/>
  <c r="UL60" i="1"/>
  <c r="UL34" i="1"/>
  <c r="UL55" i="1"/>
  <c r="UL37" i="1"/>
  <c r="UL67" i="1"/>
  <c r="UL71" i="1"/>
  <c r="UL44" i="1"/>
  <c r="UL52" i="1"/>
  <c r="UL89" i="1"/>
  <c r="UL58" i="1"/>
  <c r="UL84" i="1"/>
  <c r="UL56" i="1"/>
  <c r="UL81" i="1"/>
  <c r="UL87" i="1"/>
  <c r="UL80" i="1"/>
  <c r="UL29" i="1"/>
  <c r="UL63" i="1"/>
  <c r="UL62" i="1"/>
  <c r="UL66" i="1"/>
  <c r="UL69" i="1"/>
  <c r="UL72" i="1"/>
  <c r="UL77" i="1"/>
  <c r="UL79" i="1"/>
  <c r="UL101" i="1"/>
  <c r="UL75" i="1"/>
  <c r="UL88" i="1"/>
  <c r="UL53" i="1"/>
  <c r="UL51" i="1"/>
  <c r="UL38" i="1"/>
  <c r="UL68" i="1"/>
  <c r="UL64" i="1"/>
  <c r="UL92" i="1"/>
  <c r="UL65" i="1"/>
  <c r="UL93" i="1"/>
  <c r="UL76" i="1"/>
  <c r="UL83" i="1"/>
  <c r="UL14" i="1"/>
  <c r="UL59" i="1"/>
  <c r="UL61" i="1"/>
  <c r="UL147" i="1"/>
  <c r="UL102" i="1"/>
  <c r="UL95" i="1"/>
  <c r="UL85" i="1"/>
  <c r="UL107" i="1"/>
  <c r="UL96" i="1"/>
  <c r="UL94" i="1"/>
  <c r="UL103" i="1"/>
  <c r="UL99" i="1"/>
  <c r="UL108" i="1"/>
  <c r="UL154" i="1"/>
  <c r="UL157" i="1"/>
  <c r="UL90" i="1"/>
  <c r="UL183" i="1"/>
  <c r="UL184" i="1"/>
  <c r="UL105" i="1"/>
  <c r="UL111" i="1"/>
  <c r="UL97" i="1"/>
  <c r="UL49" i="1"/>
  <c r="UL114" i="1"/>
  <c r="UL104" i="1"/>
  <c r="UL109" i="1"/>
  <c r="UL113" i="1"/>
  <c r="UL122" i="1"/>
  <c r="UL130" i="1"/>
  <c r="UL136" i="1"/>
  <c r="UL133" i="1"/>
  <c r="UL121" i="1"/>
  <c r="UL124" i="1"/>
  <c r="UL106" i="1"/>
  <c r="UL142" i="1"/>
  <c r="UL159" i="1"/>
  <c r="UL148" i="1"/>
  <c r="UL18" i="1"/>
  <c r="UL155" i="1"/>
  <c r="UL78" i="1"/>
  <c r="UL150" i="1"/>
  <c r="UL156" i="1"/>
  <c r="UL143" i="1"/>
  <c r="UL91" i="1"/>
  <c r="UL98" i="1"/>
  <c r="UL158" i="1"/>
  <c r="UL161" i="1"/>
  <c r="UL110" i="1"/>
  <c r="UL70" i="1"/>
  <c r="UL146" i="1"/>
  <c r="UL169" i="1"/>
  <c r="UL185" i="1"/>
  <c r="UL160" i="1"/>
  <c r="UL163" i="1"/>
  <c r="UL162" i="1"/>
  <c r="UL164" i="1"/>
  <c r="UL165" i="1"/>
  <c r="UL186" i="1"/>
  <c r="UL170" i="1"/>
  <c r="UL166" i="1"/>
  <c r="UL167" i="1"/>
  <c r="UL168" i="1"/>
  <c r="UL178" i="1"/>
  <c r="UL175" i="1"/>
  <c r="UL171" i="1"/>
  <c r="UL177" i="1"/>
  <c r="UL172" i="1"/>
  <c r="UL179" i="1"/>
  <c r="UL174" i="1"/>
  <c r="UL173" i="1"/>
  <c r="UL176" i="1"/>
  <c r="UL180" i="1"/>
  <c r="UL181" i="1"/>
  <c r="UL86" i="1"/>
  <c r="UL187" i="1"/>
  <c r="UL188" i="1"/>
  <c r="UL189" i="1"/>
  <c r="UL190" i="1"/>
  <c r="UL191" i="1"/>
  <c r="UL192" i="1"/>
  <c r="UL193" i="1"/>
  <c r="UL194" i="1"/>
  <c r="UL195" i="1"/>
  <c r="UL196" i="1"/>
  <c r="UL197" i="1"/>
  <c r="UL198" i="1"/>
  <c r="UL199" i="1"/>
  <c r="UL200" i="1"/>
  <c r="UL201" i="1"/>
  <c r="UL202" i="1"/>
  <c r="UL203" i="1"/>
  <c r="UL204" i="1"/>
  <c r="UL205" i="1"/>
  <c r="UL206" i="1"/>
  <c r="UL207" i="1"/>
  <c r="UL208" i="1"/>
  <c r="UL209" i="1"/>
  <c r="UL210" i="1"/>
  <c r="UL211" i="1"/>
  <c r="UL212" i="1"/>
  <c r="UL5" i="1"/>
  <c r="UJ4" i="1"/>
  <c r="UJ6" i="1"/>
  <c r="UJ7" i="1"/>
  <c r="UJ9" i="1"/>
  <c r="UJ16" i="1"/>
  <c r="UJ23" i="1"/>
  <c r="UJ10" i="1"/>
  <c r="UJ15" i="1"/>
  <c r="UJ13" i="1"/>
  <c r="UJ8" i="1"/>
  <c r="UJ25" i="1"/>
  <c r="UJ17" i="1"/>
  <c r="UJ12" i="1"/>
  <c r="UJ11" i="1"/>
  <c r="UJ41" i="1"/>
  <c r="UJ74" i="1"/>
  <c r="UJ21" i="1"/>
  <c r="UJ30" i="1"/>
  <c r="UJ24" i="1"/>
  <c r="UJ20" i="1"/>
  <c r="UJ26" i="1"/>
  <c r="UJ35" i="1"/>
  <c r="UJ42" i="1"/>
  <c r="UJ32" i="1"/>
  <c r="UJ19" i="1"/>
  <c r="UJ27" i="1"/>
  <c r="UJ46" i="1"/>
  <c r="UJ48" i="1"/>
  <c r="UJ73" i="1"/>
  <c r="UJ40" i="1"/>
  <c r="UJ47" i="1"/>
  <c r="UJ36" i="1"/>
  <c r="UJ31" i="1"/>
  <c r="UJ28" i="1"/>
  <c r="UJ22" i="1"/>
  <c r="UJ43" i="1"/>
  <c r="UJ45" i="1"/>
  <c r="UJ82" i="1"/>
  <c r="UJ57" i="1"/>
  <c r="UJ50" i="1"/>
  <c r="UJ54" i="1"/>
  <c r="UJ39" i="1"/>
  <c r="UJ60" i="1"/>
  <c r="UJ34" i="1"/>
  <c r="UJ55" i="1"/>
  <c r="UJ37" i="1"/>
  <c r="UJ67" i="1"/>
  <c r="UJ71" i="1"/>
  <c r="UJ44" i="1"/>
  <c r="UJ52" i="1"/>
  <c r="UJ89" i="1"/>
  <c r="UJ58" i="1"/>
  <c r="UJ84" i="1"/>
  <c r="UJ56" i="1"/>
  <c r="UJ81" i="1"/>
  <c r="UJ87" i="1"/>
  <c r="UJ80" i="1"/>
  <c r="UJ29" i="1"/>
  <c r="UJ63" i="1"/>
  <c r="UJ62" i="1"/>
  <c r="UJ66" i="1"/>
  <c r="UJ69" i="1"/>
  <c r="UJ72" i="1"/>
  <c r="UJ77" i="1"/>
  <c r="UJ79" i="1"/>
  <c r="UJ101" i="1"/>
  <c r="UJ75" i="1"/>
  <c r="UJ88" i="1"/>
  <c r="UJ53" i="1"/>
  <c r="UJ51" i="1"/>
  <c r="UJ38" i="1"/>
  <c r="UJ68" i="1"/>
  <c r="UJ64" i="1"/>
  <c r="UJ92" i="1"/>
  <c r="UJ65" i="1"/>
  <c r="UJ93" i="1"/>
  <c r="UJ76" i="1"/>
  <c r="UJ83" i="1"/>
  <c r="UJ14" i="1"/>
  <c r="UJ59" i="1"/>
  <c r="UJ61" i="1"/>
  <c r="UJ147" i="1"/>
  <c r="UJ102" i="1"/>
  <c r="UJ95" i="1"/>
  <c r="UJ85" i="1"/>
  <c r="UJ107" i="1"/>
  <c r="UJ96" i="1"/>
  <c r="UJ94" i="1"/>
  <c r="UJ103" i="1"/>
  <c r="UJ99" i="1"/>
  <c r="UJ108" i="1"/>
  <c r="UJ154" i="1"/>
  <c r="UJ157" i="1"/>
  <c r="UJ90" i="1"/>
  <c r="UJ183" i="1"/>
  <c r="UJ184" i="1"/>
  <c r="UJ105" i="1"/>
  <c r="UJ111" i="1"/>
  <c r="UJ97" i="1"/>
  <c r="UJ49" i="1"/>
  <c r="UJ114" i="1"/>
  <c r="UJ104" i="1"/>
  <c r="UJ109" i="1"/>
  <c r="UJ113" i="1"/>
  <c r="UJ122" i="1"/>
  <c r="UJ130" i="1"/>
  <c r="UJ136" i="1"/>
  <c r="UJ133" i="1"/>
  <c r="UJ121" i="1"/>
  <c r="UJ124" i="1"/>
  <c r="UJ106" i="1"/>
  <c r="UJ142" i="1"/>
  <c r="UJ159" i="1"/>
  <c r="UJ148" i="1"/>
  <c r="UJ18" i="1"/>
  <c r="UJ155" i="1"/>
  <c r="UJ78" i="1"/>
  <c r="UJ150" i="1"/>
  <c r="UJ156" i="1"/>
  <c r="UJ143" i="1"/>
  <c r="UJ91" i="1"/>
  <c r="UJ98" i="1"/>
  <c r="UJ158" i="1"/>
  <c r="UJ161" i="1"/>
  <c r="UJ110" i="1"/>
  <c r="UJ70" i="1"/>
  <c r="UJ146" i="1"/>
  <c r="UJ169" i="1"/>
  <c r="UJ185" i="1"/>
  <c r="UJ160" i="1"/>
  <c r="UJ163" i="1"/>
  <c r="UJ162" i="1"/>
  <c r="UJ164" i="1"/>
  <c r="UJ165" i="1"/>
  <c r="UJ186" i="1"/>
  <c r="UJ170" i="1"/>
  <c r="UJ166" i="1"/>
  <c r="UJ167" i="1"/>
  <c r="UJ168" i="1"/>
  <c r="UJ178" i="1"/>
  <c r="UJ175" i="1"/>
  <c r="UJ171" i="1"/>
  <c r="UJ177" i="1"/>
  <c r="UJ172" i="1"/>
  <c r="UJ179" i="1"/>
  <c r="UJ174" i="1"/>
  <c r="UJ173" i="1"/>
  <c r="UJ176" i="1"/>
  <c r="UJ180" i="1"/>
  <c r="UJ181" i="1"/>
  <c r="UJ86" i="1"/>
  <c r="UJ187" i="1"/>
  <c r="UJ188" i="1"/>
  <c r="UJ189" i="1"/>
  <c r="UJ190" i="1"/>
  <c r="UJ191" i="1"/>
  <c r="UJ192" i="1"/>
  <c r="UJ193" i="1"/>
  <c r="UJ194" i="1"/>
  <c r="UJ195" i="1"/>
  <c r="UJ196" i="1"/>
  <c r="UJ197" i="1"/>
  <c r="UJ198" i="1"/>
  <c r="UJ199" i="1"/>
  <c r="UJ200" i="1"/>
  <c r="UJ201" i="1"/>
  <c r="UJ202" i="1"/>
  <c r="UJ203" i="1"/>
  <c r="UJ204" i="1"/>
  <c r="UJ205" i="1"/>
  <c r="UJ206" i="1"/>
  <c r="UJ207" i="1"/>
  <c r="UJ208" i="1"/>
  <c r="UJ209" i="1"/>
  <c r="UJ210" i="1"/>
  <c r="UJ211" i="1"/>
  <c r="UJ212" i="1"/>
  <c r="UJ5" i="1"/>
  <c r="UH4" i="1"/>
  <c r="UH6" i="1"/>
  <c r="UH7" i="1"/>
  <c r="UH9" i="1"/>
  <c r="UH16" i="1"/>
  <c r="UH23" i="1"/>
  <c r="UH10" i="1"/>
  <c r="UH15" i="1"/>
  <c r="UH13" i="1"/>
  <c r="UH8" i="1"/>
  <c r="UH25" i="1"/>
  <c r="UH17" i="1"/>
  <c r="UH12" i="1"/>
  <c r="UH11" i="1"/>
  <c r="UH41" i="1"/>
  <c r="UH74" i="1"/>
  <c r="UH21" i="1"/>
  <c r="UH30" i="1"/>
  <c r="UH24" i="1"/>
  <c r="UH20" i="1"/>
  <c r="UH26" i="1"/>
  <c r="UH35" i="1"/>
  <c r="UH42" i="1"/>
  <c r="UH32" i="1"/>
  <c r="UH19" i="1"/>
  <c r="UH27" i="1"/>
  <c r="UH46" i="1"/>
  <c r="UH48" i="1"/>
  <c r="UH73" i="1"/>
  <c r="UH40" i="1"/>
  <c r="UH47" i="1"/>
  <c r="UH36" i="1"/>
  <c r="UH31" i="1"/>
  <c r="UH28" i="1"/>
  <c r="UH22" i="1"/>
  <c r="UH43" i="1"/>
  <c r="UH45" i="1"/>
  <c r="UH82" i="1"/>
  <c r="UH57" i="1"/>
  <c r="UH50" i="1"/>
  <c r="UH54" i="1"/>
  <c r="UH39" i="1"/>
  <c r="UH60" i="1"/>
  <c r="UH34" i="1"/>
  <c r="UH55" i="1"/>
  <c r="UH37" i="1"/>
  <c r="UH67" i="1"/>
  <c r="UH71" i="1"/>
  <c r="UH44" i="1"/>
  <c r="UH52" i="1"/>
  <c r="UH89" i="1"/>
  <c r="UH58" i="1"/>
  <c r="UH84" i="1"/>
  <c r="UH56" i="1"/>
  <c r="UH81" i="1"/>
  <c r="UH87" i="1"/>
  <c r="UH80" i="1"/>
  <c r="UH29" i="1"/>
  <c r="UH63" i="1"/>
  <c r="UH62" i="1"/>
  <c r="UH66" i="1"/>
  <c r="UH69" i="1"/>
  <c r="UH72" i="1"/>
  <c r="UH77" i="1"/>
  <c r="UH79" i="1"/>
  <c r="UH101" i="1"/>
  <c r="UH75" i="1"/>
  <c r="UH88" i="1"/>
  <c r="UH53" i="1"/>
  <c r="UH51" i="1"/>
  <c r="UH38" i="1"/>
  <c r="UH68" i="1"/>
  <c r="UH64" i="1"/>
  <c r="UH92" i="1"/>
  <c r="UH65" i="1"/>
  <c r="UH93" i="1"/>
  <c r="UH76" i="1"/>
  <c r="UH83" i="1"/>
  <c r="UH14" i="1"/>
  <c r="UH59" i="1"/>
  <c r="UH61" i="1"/>
  <c r="UH147" i="1"/>
  <c r="UH102" i="1"/>
  <c r="UH95" i="1"/>
  <c r="UH85" i="1"/>
  <c r="UH107" i="1"/>
  <c r="UH96" i="1"/>
  <c r="UH94" i="1"/>
  <c r="UH103" i="1"/>
  <c r="UH99" i="1"/>
  <c r="UH108" i="1"/>
  <c r="UH154" i="1"/>
  <c r="UH157" i="1"/>
  <c r="UH90" i="1"/>
  <c r="UH183" i="1"/>
  <c r="UH184" i="1"/>
  <c r="UH105" i="1"/>
  <c r="UH111" i="1"/>
  <c r="UH97" i="1"/>
  <c r="UH49" i="1"/>
  <c r="UH114" i="1"/>
  <c r="UH104" i="1"/>
  <c r="UH109" i="1"/>
  <c r="UH113" i="1"/>
  <c r="UH122" i="1"/>
  <c r="UH130" i="1"/>
  <c r="UH136" i="1"/>
  <c r="UH133" i="1"/>
  <c r="UH121" i="1"/>
  <c r="UH124" i="1"/>
  <c r="UH106" i="1"/>
  <c r="UH142" i="1"/>
  <c r="UH159" i="1"/>
  <c r="UH148" i="1"/>
  <c r="UH18" i="1"/>
  <c r="UH155" i="1"/>
  <c r="UH78" i="1"/>
  <c r="UH150" i="1"/>
  <c r="UH156" i="1"/>
  <c r="UH143" i="1"/>
  <c r="UH91" i="1"/>
  <c r="UH98" i="1"/>
  <c r="UH158" i="1"/>
  <c r="UH161" i="1"/>
  <c r="UH110" i="1"/>
  <c r="UH70" i="1"/>
  <c r="UH146" i="1"/>
  <c r="UH169" i="1"/>
  <c r="UH185" i="1"/>
  <c r="UH160" i="1"/>
  <c r="UH163" i="1"/>
  <c r="UH162" i="1"/>
  <c r="UH164" i="1"/>
  <c r="UH165" i="1"/>
  <c r="UH186" i="1"/>
  <c r="UH170" i="1"/>
  <c r="UH166" i="1"/>
  <c r="UH167" i="1"/>
  <c r="UH168" i="1"/>
  <c r="UH178" i="1"/>
  <c r="UH175" i="1"/>
  <c r="UH171" i="1"/>
  <c r="UH177" i="1"/>
  <c r="UH172" i="1"/>
  <c r="UH179" i="1"/>
  <c r="UH174" i="1"/>
  <c r="UH173" i="1"/>
  <c r="UH176" i="1"/>
  <c r="UH180" i="1"/>
  <c r="UH181" i="1"/>
  <c r="UH86" i="1"/>
  <c r="UH187" i="1"/>
  <c r="UH188" i="1"/>
  <c r="UH189" i="1"/>
  <c r="UH190" i="1"/>
  <c r="UH191" i="1"/>
  <c r="UH192" i="1"/>
  <c r="UH193" i="1"/>
  <c r="UH194" i="1"/>
  <c r="UH195" i="1"/>
  <c r="UH196" i="1"/>
  <c r="UH197" i="1"/>
  <c r="UH198" i="1"/>
  <c r="UH199" i="1"/>
  <c r="UH200" i="1"/>
  <c r="UH201" i="1"/>
  <c r="UH202" i="1"/>
  <c r="UH203" i="1"/>
  <c r="UH204" i="1"/>
  <c r="UH205" i="1"/>
  <c r="UH206" i="1"/>
  <c r="UH207" i="1"/>
  <c r="UH208" i="1"/>
  <c r="UH209" i="1"/>
  <c r="UH210" i="1"/>
  <c r="UH211" i="1"/>
  <c r="UH212" i="1"/>
  <c r="UF4" i="1"/>
  <c r="UF6" i="1"/>
  <c r="UF7" i="1"/>
  <c r="UF9" i="1"/>
  <c r="UF16" i="1"/>
  <c r="UF23" i="1"/>
  <c r="UF10" i="1"/>
  <c r="UF15" i="1"/>
  <c r="UF13" i="1"/>
  <c r="UF8" i="1"/>
  <c r="UF25" i="1"/>
  <c r="UF17" i="1"/>
  <c r="UF12" i="1"/>
  <c r="UF11" i="1"/>
  <c r="UF41" i="1"/>
  <c r="UF74" i="1"/>
  <c r="UF21" i="1"/>
  <c r="UF30" i="1"/>
  <c r="UF24" i="1"/>
  <c r="UF20" i="1"/>
  <c r="UF26" i="1"/>
  <c r="UF35" i="1"/>
  <c r="UF42" i="1"/>
  <c r="UF32" i="1"/>
  <c r="UF19" i="1"/>
  <c r="UF27" i="1"/>
  <c r="UF46" i="1"/>
  <c r="UF48" i="1"/>
  <c r="UF73" i="1"/>
  <c r="UF40" i="1"/>
  <c r="UF47" i="1"/>
  <c r="UF36" i="1"/>
  <c r="UF31" i="1"/>
  <c r="UF28" i="1"/>
  <c r="UF22" i="1"/>
  <c r="UF43" i="1"/>
  <c r="UF45" i="1"/>
  <c r="UF82" i="1"/>
  <c r="UF57" i="1"/>
  <c r="UF50" i="1"/>
  <c r="UF54" i="1"/>
  <c r="UF39" i="1"/>
  <c r="UF60" i="1"/>
  <c r="UF34" i="1"/>
  <c r="UF55" i="1"/>
  <c r="UF37" i="1"/>
  <c r="UF67" i="1"/>
  <c r="UF71" i="1"/>
  <c r="UF44" i="1"/>
  <c r="UF52" i="1"/>
  <c r="UF89" i="1"/>
  <c r="UF58" i="1"/>
  <c r="UF84" i="1"/>
  <c r="UF56" i="1"/>
  <c r="UF81" i="1"/>
  <c r="UF87" i="1"/>
  <c r="UF80" i="1"/>
  <c r="UF29" i="1"/>
  <c r="UF63" i="1"/>
  <c r="UF62" i="1"/>
  <c r="UF66" i="1"/>
  <c r="UF69" i="1"/>
  <c r="UF72" i="1"/>
  <c r="UF77" i="1"/>
  <c r="UF79" i="1"/>
  <c r="UF101" i="1"/>
  <c r="UF75" i="1"/>
  <c r="UF88" i="1"/>
  <c r="UF53" i="1"/>
  <c r="UF51" i="1"/>
  <c r="UF38" i="1"/>
  <c r="UF68" i="1"/>
  <c r="UF64" i="1"/>
  <c r="UF92" i="1"/>
  <c r="UF65" i="1"/>
  <c r="UF93" i="1"/>
  <c r="UF76" i="1"/>
  <c r="UF83" i="1"/>
  <c r="UF14" i="1"/>
  <c r="UF59" i="1"/>
  <c r="UF61" i="1"/>
  <c r="UF147" i="1"/>
  <c r="UF102" i="1"/>
  <c r="UF95" i="1"/>
  <c r="UF85" i="1"/>
  <c r="UF107" i="1"/>
  <c r="UF96" i="1"/>
  <c r="UF94" i="1"/>
  <c r="UF103" i="1"/>
  <c r="UF99" i="1"/>
  <c r="UF108" i="1"/>
  <c r="UF154" i="1"/>
  <c r="UF157" i="1"/>
  <c r="UF90" i="1"/>
  <c r="UF183" i="1"/>
  <c r="UF184" i="1"/>
  <c r="UF105" i="1"/>
  <c r="UF111" i="1"/>
  <c r="UF97" i="1"/>
  <c r="UF49" i="1"/>
  <c r="UF114" i="1"/>
  <c r="UF104" i="1"/>
  <c r="UF109" i="1"/>
  <c r="UF113" i="1"/>
  <c r="UF122" i="1"/>
  <c r="UF130" i="1"/>
  <c r="UF136" i="1"/>
  <c r="UF133" i="1"/>
  <c r="UF121" i="1"/>
  <c r="UF124" i="1"/>
  <c r="UF106" i="1"/>
  <c r="UF142" i="1"/>
  <c r="UF159" i="1"/>
  <c r="UF148" i="1"/>
  <c r="UF18" i="1"/>
  <c r="UF155" i="1"/>
  <c r="UF78" i="1"/>
  <c r="UF150" i="1"/>
  <c r="UF156" i="1"/>
  <c r="UF143" i="1"/>
  <c r="UF91" i="1"/>
  <c r="UF98" i="1"/>
  <c r="UF158" i="1"/>
  <c r="UF161" i="1"/>
  <c r="UF110" i="1"/>
  <c r="UF70" i="1"/>
  <c r="UF146" i="1"/>
  <c r="UF169" i="1"/>
  <c r="UF185" i="1"/>
  <c r="UF160" i="1"/>
  <c r="UF163" i="1"/>
  <c r="UF162" i="1"/>
  <c r="UF164" i="1"/>
  <c r="UF165" i="1"/>
  <c r="UF186" i="1"/>
  <c r="UF170" i="1"/>
  <c r="UF166" i="1"/>
  <c r="UF167" i="1"/>
  <c r="UF168" i="1"/>
  <c r="UF178" i="1"/>
  <c r="UF175" i="1"/>
  <c r="UF171" i="1"/>
  <c r="UF177" i="1"/>
  <c r="UF172" i="1"/>
  <c r="UF179" i="1"/>
  <c r="UF174" i="1"/>
  <c r="UF173" i="1"/>
  <c r="UF176" i="1"/>
  <c r="UF180" i="1"/>
  <c r="UF181" i="1"/>
  <c r="UF86" i="1"/>
  <c r="UF187" i="1"/>
  <c r="UF188" i="1"/>
  <c r="UF189" i="1"/>
  <c r="UF190" i="1"/>
  <c r="UF191" i="1"/>
  <c r="UF192" i="1"/>
  <c r="UF193" i="1"/>
  <c r="UF194" i="1"/>
  <c r="UF195" i="1"/>
  <c r="UF196" i="1"/>
  <c r="UF197" i="1"/>
  <c r="UF198" i="1"/>
  <c r="UF199" i="1"/>
  <c r="UF200" i="1"/>
  <c r="UF201" i="1"/>
  <c r="UF202" i="1"/>
  <c r="UF203" i="1"/>
  <c r="UF204" i="1"/>
  <c r="UF205" i="1"/>
  <c r="UF206" i="1"/>
  <c r="UF207" i="1"/>
  <c r="UF208" i="1"/>
  <c r="UF209" i="1"/>
  <c r="UF210" i="1"/>
  <c r="UF211" i="1"/>
  <c r="UF212" i="1"/>
  <c r="UH5" i="1"/>
  <c r="UF5" i="1"/>
  <c r="UE5" i="1"/>
  <c r="UE4" i="1"/>
  <c r="UE6" i="1"/>
  <c r="UE7" i="1"/>
  <c r="UE9" i="1"/>
  <c r="UE16" i="1"/>
  <c r="UE23" i="1"/>
  <c r="UE10" i="1"/>
  <c r="UE15" i="1"/>
  <c r="UE13" i="1"/>
  <c r="UE8" i="1"/>
  <c r="UE25" i="1"/>
  <c r="UE17" i="1"/>
  <c r="UE12" i="1"/>
  <c r="UE11" i="1"/>
  <c r="UE41" i="1"/>
  <c r="UE74" i="1"/>
  <c r="UE21" i="1"/>
  <c r="UE30" i="1"/>
  <c r="UE24" i="1"/>
  <c r="UE20" i="1"/>
  <c r="UE26" i="1"/>
  <c r="UE35" i="1"/>
  <c r="UE42" i="1"/>
  <c r="UE32" i="1"/>
  <c r="UE19" i="1"/>
  <c r="UE27" i="1"/>
  <c r="UE46" i="1"/>
  <c r="UE48" i="1"/>
  <c r="UE73" i="1"/>
  <c r="UE40" i="1"/>
  <c r="UE47" i="1"/>
  <c r="UE36" i="1"/>
  <c r="UE31" i="1"/>
  <c r="UE28" i="1"/>
  <c r="UE22" i="1"/>
  <c r="UE43" i="1"/>
  <c r="UE45" i="1"/>
  <c r="UE82" i="1"/>
  <c r="UE57" i="1"/>
  <c r="UE50" i="1"/>
  <c r="UE54" i="1"/>
  <c r="UE39" i="1"/>
  <c r="UE60" i="1"/>
  <c r="UE34" i="1"/>
  <c r="UE55" i="1"/>
  <c r="UE37" i="1"/>
  <c r="UE67" i="1"/>
  <c r="UE71" i="1"/>
  <c r="UE44" i="1"/>
  <c r="UE52" i="1"/>
  <c r="UE89" i="1"/>
  <c r="UE58" i="1"/>
  <c r="UE84" i="1"/>
  <c r="UE56" i="1"/>
  <c r="UE81" i="1"/>
  <c r="UE87" i="1"/>
  <c r="UE80" i="1"/>
  <c r="UE29" i="1"/>
  <c r="UE63" i="1"/>
  <c r="UE62" i="1"/>
  <c r="UE66" i="1"/>
  <c r="UE69" i="1"/>
  <c r="UE72" i="1"/>
  <c r="UE77" i="1"/>
  <c r="UE79" i="1"/>
  <c r="UE101" i="1"/>
  <c r="UE75" i="1"/>
  <c r="UE88" i="1"/>
  <c r="UE53" i="1"/>
  <c r="UE51" i="1"/>
  <c r="UE38" i="1"/>
  <c r="UE68" i="1"/>
  <c r="UE64" i="1"/>
  <c r="UE92" i="1"/>
  <c r="UE65" i="1"/>
  <c r="UE93" i="1"/>
  <c r="UE76" i="1"/>
  <c r="UE83" i="1"/>
  <c r="UE14" i="1"/>
  <c r="UE59" i="1"/>
  <c r="UE61" i="1"/>
  <c r="UE147" i="1"/>
  <c r="UE102" i="1"/>
  <c r="UE95" i="1"/>
  <c r="UE85" i="1"/>
  <c r="UE107" i="1"/>
  <c r="UE96" i="1"/>
  <c r="UE94" i="1"/>
  <c r="UE103" i="1"/>
  <c r="UE99" i="1"/>
  <c r="UE108" i="1"/>
  <c r="UE154" i="1"/>
  <c r="UE157" i="1"/>
  <c r="UE90" i="1"/>
  <c r="UE183" i="1"/>
  <c r="UE184" i="1"/>
  <c r="UE105" i="1"/>
  <c r="UE111" i="1"/>
  <c r="UE97" i="1"/>
  <c r="UE49" i="1"/>
  <c r="UE114" i="1"/>
  <c r="UE104" i="1"/>
  <c r="UE109" i="1"/>
  <c r="UE113" i="1"/>
  <c r="UE122" i="1"/>
  <c r="UE130" i="1"/>
  <c r="UE136" i="1"/>
  <c r="UE133" i="1"/>
  <c r="UE121" i="1"/>
  <c r="UE124" i="1"/>
  <c r="UE106" i="1"/>
  <c r="UE142" i="1"/>
  <c r="UE159" i="1"/>
  <c r="UE148" i="1"/>
  <c r="UE18" i="1"/>
  <c r="UE155" i="1"/>
  <c r="UE78" i="1"/>
  <c r="UE150" i="1"/>
  <c r="UE156" i="1"/>
  <c r="UE143" i="1"/>
  <c r="UE91" i="1"/>
  <c r="UE98" i="1"/>
  <c r="UE158" i="1"/>
  <c r="UE161" i="1"/>
  <c r="UE110" i="1"/>
  <c r="UE70" i="1"/>
  <c r="UE146" i="1"/>
  <c r="UE169" i="1"/>
  <c r="UE185" i="1"/>
  <c r="UE160" i="1"/>
  <c r="UE163" i="1"/>
  <c r="UE162" i="1"/>
  <c r="UE164" i="1"/>
  <c r="UE165" i="1"/>
  <c r="UE186" i="1"/>
  <c r="UE170" i="1"/>
  <c r="UE166" i="1"/>
  <c r="UE167" i="1"/>
  <c r="UE168" i="1"/>
  <c r="UE178" i="1"/>
  <c r="UE175" i="1"/>
  <c r="UE171" i="1"/>
  <c r="UE177" i="1"/>
  <c r="UE172" i="1"/>
  <c r="UE179" i="1"/>
  <c r="UE174" i="1"/>
  <c r="UE173" i="1"/>
  <c r="UE176" i="1"/>
  <c r="UE180" i="1"/>
  <c r="UE181" i="1"/>
  <c r="UE86" i="1"/>
  <c r="UE187" i="1"/>
  <c r="UE188" i="1"/>
  <c r="UE189" i="1"/>
  <c r="UE190" i="1"/>
  <c r="UE191" i="1"/>
  <c r="UE192" i="1"/>
  <c r="UE193" i="1"/>
  <c r="UE194" i="1"/>
  <c r="UE195" i="1"/>
  <c r="UE196" i="1"/>
  <c r="UE197" i="1"/>
  <c r="UE198" i="1"/>
  <c r="UE199" i="1"/>
  <c r="UE200" i="1"/>
  <c r="UE201" i="1"/>
  <c r="UE202" i="1"/>
  <c r="UE203" i="1"/>
  <c r="UE204" i="1"/>
  <c r="UE205" i="1"/>
  <c r="UE206" i="1"/>
  <c r="UE207" i="1"/>
  <c r="UE208" i="1"/>
  <c r="UE209" i="1"/>
  <c r="UE210" i="1"/>
  <c r="UE211" i="1"/>
  <c r="UE212" i="1"/>
  <c r="UE3" i="1"/>
  <c r="UD5" i="1"/>
  <c r="UD4" i="1"/>
  <c r="UD6" i="1"/>
  <c r="UD7" i="1"/>
  <c r="UD9" i="1"/>
  <c r="UD16" i="1"/>
  <c r="UD23" i="1"/>
  <c r="UD10" i="1"/>
  <c r="UD15" i="1"/>
  <c r="UD13" i="1"/>
  <c r="UD8" i="1"/>
  <c r="UD25" i="1"/>
  <c r="UD17" i="1"/>
  <c r="UD12" i="1"/>
  <c r="UD11" i="1"/>
  <c r="UD41" i="1"/>
  <c r="UD74" i="1"/>
  <c r="UD21" i="1"/>
  <c r="UD30" i="1"/>
  <c r="UD24" i="1"/>
  <c r="UD20" i="1"/>
  <c r="UD26" i="1"/>
  <c r="UD35" i="1"/>
  <c r="UD42" i="1"/>
  <c r="UD32" i="1"/>
  <c r="UD19" i="1"/>
  <c r="UD27" i="1"/>
  <c r="UD46" i="1"/>
  <c r="UD48" i="1"/>
  <c r="UD73" i="1"/>
  <c r="UD40" i="1"/>
  <c r="UD47" i="1"/>
  <c r="UD36" i="1"/>
  <c r="UD31" i="1"/>
  <c r="UD28" i="1"/>
  <c r="UD22" i="1"/>
  <c r="UD43" i="1"/>
  <c r="UD45" i="1"/>
  <c r="UD82" i="1"/>
  <c r="UD57" i="1"/>
  <c r="UD50" i="1"/>
  <c r="UD54" i="1"/>
  <c r="UD39" i="1"/>
  <c r="UD60" i="1"/>
  <c r="UD34" i="1"/>
  <c r="UD55" i="1"/>
  <c r="UD37" i="1"/>
  <c r="UD67" i="1"/>
  <c r="UD71" i="1"/>
  <c r="UD44" i="1"/>
  <c r="UD52" i="1"/>
  <c r="UD89" i="1"/>
  <c r="UD58" i="1"/>
  <c r="UD84" i="1"/>
  <c r="UD56" i="1"/>
  <c r="UD81" i="1"/>
  <c r="UD87" i="1"/>
  <c r="UD80" i="1"/>
  <c r="UD29" i="1"/>
  <c r="UD63" i="1"/>
  <c r="UD62" i="1"/>
  <c r="UD66" i="1"/>
  <c r="UD69" i="1"/>
  <c r="UD72" i="1"/>
  <c r="UD77" i="1"/>
  <c r="UD79" i="1"/>
  <c r="UD101" i="1"/>
  <c r="UD75" i="1"/>
  <c r="UD88" i="1"/>
  <c r="UD53" i="1"/>
  <c r="UD51" i="1"/>
  <c r="UD38" i="1"/>
  <c r="UD68" i="1"/>
  <c r="UD64" i="1"/>
  <c r="UD92" i="1"/>
  <c r="UD65" i="1"/>
  <c r="UD93" i="1"/>
  <c r="UD76" i="1"/>
  <c r="UD83" i="1"/>
  <c r="UD14" i="1"/>
  <c r="UD59" i="1"/>
  <c r="UD61" i="1"/>
  <c r="UD147" i="1"/>
  <c r="UD102" i="1"/>
  <c r="UD95" i="1"/>
  <c r="UD85" i="1"/>
  <c r="UD107" i="1"/>
  <c r="UD96" i="1"/>
  <c r="UD94" i="1"/>
  <c r="UD103" i="1"/>
  <c r="UD99" i="1"/>
  <c r="UD108" i="1"/>
  <c r="UD154" i="1"/>
  <c r="UD157" i="1"/>
  <c r="UD90" i="1"/>
  <c r="UD183" i="1"/>
  <c r="UD184" i="1"/>
  <c r="UD105" i="1"/>
  <c r="UD111" i="1"/>
  <c r="UD97" i="1"/>
  <c r="UD49" i="1"/>
  <c r="UD114" i="1"/>
  <c r="UD104" i="1"/>
  <c r="UD109" i="1"/>
  <c r="UD113" i="1"/>
  <c r="UD122" i="1"/>
  <c r="UD130" i="1"/>
  <c r="UD136" i="1"/>
  <c r="UD133" i="1"/>
  <c r="UD121" i="1"/>
  <c r="UD124" i="1"/>
  <c r="UD106" i="1"/>
  <c r="UD142" i="1"/>
  <c r="UD159" i="1"/>
  <c r="UD148" i="1"/>
  <c r="UD18" i="1"/>
  <c r="UD155" i="1"/>
  <c r="UD78" i="1"/>
  <c r="UD150" i="1"/>
  <c r="UD156" i="1"/>
  <c r="UD143" i="1"/>
  <c r="UD91" i="1"/>
  <c r="UD98" i="1"/>
  <c r="UD158" i="1"/>
  <c r="UD161" i="1"/>
  <c r="UD110" i="1"/>
  <c r="UD70" i="1"/>
  <c r="UD146" i="1"/>
  <c r="UD169" i="1"/>
  <c r="UD185" i="1"/>
  <c r="UD160" i="1"/>
  <c r="UD163" i="1"/>
  <c r="UD162" i="1"/>
  <c r="UD164" i="1"/>
  <c r="UD165" i="1"/>
  <c r="UD186" i="1"/>
  <c r="UD170" i="1"/>
  <c r="UD166" i="1"/>
  <c r="UD167" i="1"/>
  <c r="UD168" i="1"/>
  <c r="UD178" i="1"/>
  <c r="UD175" i="1"/>
  <c r="UD171" i="1"/>
  <c r="UD177" i="1"/>
  <c r="UD172" i="1"/>
  <c r="UD179" i="1"/>
  <c r="UD174" i="1"/>
  <c r="UD173" i="1"/>
  <c r="UD176" i="1"/>
  <c r="UD180" i="1"/>
  <c r="UD181" i="1"/>
  <c r="UD86" i="1"/>
  <c r="UD187" i="1"/>
  <c r="UD188" i="1"/>
  <c r="UD189" i="1"/>
  <c r="UD190" i="1"/>
  <c r="UD191" i="1"/>
  <c r="UD192" i="1"/>
  <c r="UD193" i="1"/>
  <c r="UD194" i="1"/>
  <c r="UD195" i="1"/>
  <c r="UD196" i="1"/>
  <c r="UD197" i="1"/>
  <c r="UD198" i="1"/>
  <c r="UD199" i="1"/>
  <c r="UD200" i="1"/>
  <c r="UD201" i="1"/>
  <c r="UD202" i="1"/>
  <c r="UD203" i="1"/>
  <c r="UD204" i="1"/>
  <c r="UD205" i="1"/>
  <c r="UD206" i="1"/>
  <c r="UD207" i="1"/>
  <c r="UD208" i="1"/>
  <c r="UD209" i="1"/>
  <c r="UD210" i="1"/>
  <c r="UD211" i="1"/>
  <c r="UD212" i="1"/>
  <c r="UD3" i="1"/>
  <c r="UC5" i="1"/>
  <c r="UC4" i="1"/>
  <c r="UC6" i="1"/>
  <c r="UC7" i="1"/>
  <c r="UC9" i="1"/>
  <c r="UC16" i="1"/>
  <c r="UC23" i="1"/>
  <c r="UC10" i="1"/>
  <c r="UC15" i="1"/>
  <c r="UC13" i="1"/>
  <c r="UC8" i="1"/>
  <c r="UC25" i="1"/>
  <c r="UC17" i="1"/>
  <c r="UC12" i="1"/>
  <c r="UC11" i="1"/>
  <c r="UC41" i="1"/>
  <c r="UC74" i="1"/>
  <c r="UC21" i="1"/>
  <c r="UC30" i="1"/>
  <c r="UC24" i="1"/>
  <c r="UC20" i="1"/>
  <c r="UC26" i="1"/>
  <c r="UC35" i="1"/>
  <c r="UC42" i="1"/>
  <c r="UC32" i="1"/>
  <c r="UC19" i="1"/>
  <c r="UC27" i="1"/>
  <c r="UC46" i="1"/>
  <c r="UC48" i="1"/>
  <c r="UC73" i="1"/>
  <c r="UC40" i="1"/>
  <c r="UC47" i="1"/>
  <c r="UC36" i="1"/>
  <c r="UC31" i="1"/>
  <c r="UC28" i="1"/>
  <c r="UC22" i="1"/>
  <c r="UC43" i="1"/>
  <c r="UC45" i="1"/>
  <c r="UC82" i="1"/>
  <c r="UC57" i="1"/>
  <c r="UC50" i="1"/>
  <c r="UC54" i="1"/>
  <c r="UC39" i="1"/>
  <c r="UC60" i="1"/>
  <c r="UC34" i="1"/>
  <c r="UC55" i="1"/>
  <c r="UC37" i="1"/>
  <c r="UC67" i="1"/>
  <c r="UC71" i="1"/>
  <c r="UC44" i="1"/>
  <c r="UC52" i="1"/>
  <c r="UC89" i="1"/>
  <c r="UC58" i="1"/>
  <c r="UC84" i="1"/>
  <c r="UC56" i="1"/>
  <c r="UC81" i="1"/>
  <c r="UC87" i="1"/>
  <c r="UC80" i="1"/>
  <c r="UC29" i="1"/>
  <c r="UC63" i="1"/>
  <c r="UC62" i="1"/>
  <c r="UC66" i="1"/>
  <c r="UC69" i="1"/>
  <c r="UC72" i="1"/>
  <c r="UC77" i="1"/>
  <c r="UC79" i="1"/>
  <c r="UC101" i="1"/>
  <c r="UC75" i="1"/>
  <c r="UC88" i="1"/>
  <c r="UC53" i="1"/>
  <c r="UC51" i="1"/>
  <c r="UC38" i="1"/>
  <c r="UC68" i="1"/>
  <c r="UC64" i="1"/>
  <c r="UC92" i="1"/>
  <c r="UC65" i="1"/>
  <c r="UC93" i="1"/>
  <c r="UC76" i="1"/>
  <c r="UC83" i="1"/>
  <c r="UC14" i="1"/>
  <c r="UC59" i="1"/>
  <c r="UC61" i="1"/>
  <c r="UC147" i="1"/>
  <c r="UC102" i="1"/>
  <c r="UC95" i="1"/>
  <c r="UC85" i="1"/>
  <c r="UC107" i="1"/>
  <c r="UC96" i="1"/>
  <c r="UC94" i="1"/>
  <c r="UC103" i="1"/>
  <c r="UC99" i="1"/>
  <c r="UC108" i="1"/>
  <c r="UC154" i="1"/>
  <c r="UC157" i="1"/>
  <c r="UC90" i="1"/>
  <c r="UC183" i="1"/>
  <c r="UC184" i="1"/>
  <c r="UC105" i="1"/>
  <c r="UC111" i="1"/>
  <c r="UC97" i="1"/>
  <c r="UC49" i="1"/>
  <c r="UC114" i="1"/>
  <c r="UC104" i="1"/>
  <c r="UC109" i="1"/>
  <c r="UC113" i="1"/>
  <c r="UC122" i="1"/>
  <c r="UC130" i="1"/>
  <c r="UC136" i="1"/>
  <c r="UC133" i="1"/>
  <c r="UC121" i="1"/>
  <c r="UC124" i="1"/>
  <c r="UC106" i="1"/>
  <c r="UC142" i="1"/>
  <c r="UC159" i="1"/>
  <c r="UC148" i="1"/>
  <c r="UC18" i="1"/>
  <c r="UC155" i="1"/>
  <c r="UC78" i="1"/>
  <c r="UC150" i="1"/>
  <c r="UC156" i="1"/>
  <c r="UC143" i="1"/>
  <c r="UC91" i="1"/>
  <c r="UC98" i="1"/>
  <c r="UC158" i="1"/>
  <c r="UC161" i="1"/>
  <c r="UC110" i="1"/>
  <c r="UC70" i="1"/>
  <c r="UC146" i="1"/>
  <c r="UC169" i="1"/>
  <c r="UC185" i="1"/>
  <c r="UC160" i="1"/>
  <c r="UC163" i="1"/>
  <c r="UC162" i="1"/>
  <c r="UC164" i="1"/>
  <c r="UC165" i="1"/>
  <c r="UC186" i="1"/>
  <c r="UC170" i="1"/>
  <c r="UC166" i="1"/>
  <c r="UC167" i="1"/>
  <c r="UC168" i="1"/>
  <c r="UC178" i="1"/>
  <c r="UC175" i="1"/>
  <c r="UC171" i="1"/>
  <c r="UC177" i="1"/>
  <c r="UC172" i="1"/>
  <c r="UC179" i="1"/>
  <c r="UC174" i="1"/>
  <c r="UC173" i="1"/>
  <c r="UC176" i="1"/>
  <c r="UC180" i="1"/>
  <c r="UC181" i="1"/>
  <c r="UC86" i="1"/>
  <c r="UC187" i="1"/>
  <c r="UC188" i="1"/>
  <c r="UC189" i="1"/>
  <c r="UC190" i="1"/>
  <c r="UC191" i="1"/>
  <c r="UC192" i="1"/>
  <c r="UC193" i="1"/>
  <c r="UC194" i="1"/>
  <c r="UC195" i="1"/>
  <c r="UC196" i="1"/>
  <c r="UC197" i="1"/>
  <c r="UC198" i="1"/>
  <c r="UC199" i="1"/>
  <c r="UC200" i="1"/>
  <c r="UC201" i="1"/>
  <c r="UC202" i="1"/>
  <c r="UC203" i="1"/>
  <c r="UC204" i="1"/>
  <c r="UC205" i="1"/>
  <c r="UC206" i="1"/>
  <c r="UC207" i="1"/>
  <c r="UC208" i="1"/>
  <c r="UC209" i="1"/>
  <c r="UC210" i="1"/>
  <c r="UC211" i="1"/>
  <c r="UC212" i="1"/>
  <c r="UC3" i="1"/>
  <c r="UZ4" i="1"/>
  <c r="UZ6" i="1"/>
  <c r="UZ7" i="1"/>
  <c r="UZ9" i="1"/>
  <c r="UZ16" i="1"/>
  <c r="UZ23" i="1"/>
  <c r="UZ10" i="1"/>
  <c r="UZ15" i="1"/>
  <c r="UZ13" i="1"/>
  <c r="UZ8" i="1"/>
  <c r="UZ25" i="1"/>
  <c r="UZ17" i="1"/>
  <c r="UZ12" i="1"/>
  <c r="UZ11" i="1"/>
  <c r="UZ41" i="1"/>
  <c r="UZ74" i="1"/>
  <c r="UZ21" i="1"/>
  <c r="UZ30" i="1"/>
  <c r="UZ24" i="1"/>
  <c r="UZ20" i="1"/>
  <c r="UZ26" i="1"/>
  <c r="UZ35" i="1"/>
  <c r="UZ42" i="1"/>
  <c r="UZ32" i="1"/>
  <c r="UZ19" i="1"/>
  <c r="UZ27" i="1"/>
  <c r="UZ46" i="1"/>
  <c r="UZ48" i="1"/>
  <c r="UZ73" i="1"/>
  <c r="UZ40" i="1"/>
  <c r="UZ47" i="1"/>
  <c r="UZ36" i="1"/>
  <c r="UZ31" i="1"/>
  <c r="UZ28" i="1"/>
  <c r="UZ22" i="1"/>
  <c r="UZ43" i="1"/>
  <c r="UZ45" i="1"/>
  <c r="UZ82" i="1"/>
  <c r="UZ57" i="1"/>
  <c r="UZ50" i="1"/>
  <c r="UZ54" i="1"/>
  <c r="UZ39" i="1"/>
  <c r="UZ60" i="1"/>
  <c r="UZ34" i="1"/>
  <c r="UZ55" i="1"/>
  <c r="UZ37" i="1"/>
  <c r="UZ67" i="1"/>
  <c r="UZ71" i="1"/>
  <c r="UZ44" i="1"/>
  <c r="UZ52" i="1"/>
  <c r="UZ89" i="1"/>
  <c r="UZ58" i="1"/>
  <c r="UZ84" i="1"/>
  <c r="UZ56" i="1"/>
  <c r="UZ81" i="1"/>
  <c r="UZ87" i="1"/>
  <c r="UZ80" i="1"/>
  <c r="UZ29" i="1"/>
  <c r="UZ63" i="1"/>
  <c r="UZ62" i="1"/>
  <c r="UZ66" i="1"/>
  <c r="UZ69" i="1"/>
  <c r="UZ72" i="1"/>
  <c r="UZ77" i="1"/>
  <c r="UZ79" i="1"/>
  <c r="UZ101" i="1"/>
  <c r="UZ75" i="1"/>
  <c r="UZ88" i="1"/>
  <c r="UZ53" i="1"/>
  <c r="UZ51" i="1"/>
  <c r="UZ38" i="1"/>
  <c r="UZ68" i="1"/>
  <c r="UZ64" i="1"/>
  <c r="UZ92" i="1"/>
  <c r="UZ65" i="1"/>
  <c r="UZ93" i="1"/>
  <c r="UZ76" i="1"/>
  <c r="UZ83" i="1"/>
  <c r="UZ14" i="1"/>
  <c r="UZ59" i="1"/>
  <c r="UZ61" i="1"/>
  <c r="UZ147" i="1"/>
  <c r="UZ102" i="1"/>
  <c r="UZ95" i="1"/>
  <c r="UZ85" i="1"/>
  <c r="UZ107" i="1"/>
  <c r="UZ96" i="1"/>
  <c r="UZ94" i="1"/>
  <c r="UZ103" i="1"/>
  <c r="UZ99" i="1"/>
  <c r="UZ108" i="1"/>
  <c r="UZ154" i="1"/>
  <c r="UZ157" i="1"/>
  <c r="UZ90" i="1"/>
  <c r="UZ183" i="1"/>
  <c r="UZ184" i="1"/>
  <c r="UZ105" i="1"/>
  <c r="UZ111" i="1"/>
  <c r="UZ97" i="1"/>
  <c r="UZ49" i="1"/>
  <c r="UZ114" i="1"/>
  <c r="UZ104" i="1"/>
  <c r="UZ109" i="1"/>
  <c r="UZ113" i="1"/>
  <c r="UZ122" i="1"/>
  <c r="UZ130" i="1"/>
  <c r="UZ136" i="1"/>
  <c r="UZ133" i="1"/>
  <c r="UZ121" i="1"/>
  <c r="UZ124" i="1"/>
  <c r="UZ106" i="1"/>
  <c r="UZ142" i="1"/>
  <c r="UZ159" i="1"/>
  <c r="UZ148" i="1"/>
  <c r="UZ18" i="1"/>
  <c r="UZ155" i="1"/>
  <c r="UZ78" i="1"/>
  <c r="UZ150" i="1"/>
  <c r="UZ156" i="1"/>
  <c r="UZ143" i="1"/>
  <c r="UZ91" i="1"/>
  <c r="UZ98" i="1"/>
  <c r="UZ158" i="1"/>
  <c r="UZ161" i="1"/>
  <c r="UZ110" i="1"/>
  <c r="UZ70" i="1"/>
  <c r="UZ146" i="1"/>
  <c r="UZ169" i="1"/>
  <c r="UZ185" i="1"/>
  <c r="UZ160" i="1"/>
  <c r="UZ163" i="1"/>
  <c r="UZ162" i="1"/>
  <c r="UZ164" i="1"/>
  <c r="UZ165" i="1"/>
  <c r="UZ186" i="1"/>
  <c r="UZ170" i="1"/>
  <c r="UZ166" i="1"/>
  <c r="UZ167" i="1"/>
  <c r="UZ168" i="1"/>
  <c r="UZ178" i="1"/>
  <c r="UZ175" i="1"/>
  <c r="UZ171" i="1"/>
  <c r="UZ177" i="1"/>
  <c r="UZ172" i="1"/>
  <c r="UZ179" i="1"/>
  <c r="UZ174" i="1"/>
  <c r="UZ173" i="1"/>
  <c r="UZ176" i="1"/>
  <c r="UZ180" i="1"/>
  <c r="UZ181" i="1"/>
  <c r="UZ86" i="1"/>
  <c r="UZ187" i="1"/>
  <c r="UZ188" i="1"/>
  <c r="UZ189" i="1"/>
  <c r="UZ190" i="1"/>
  <c r="UZ191" i="1"/>
  <c r="UZ192" i="1"/>
  <c r="UZ193" i="1"/>
  <c r="UZ194" i="1"/>
  <c r="UZ195" i="1"/>
  <c r="UZ196" i="1"/>
  <c r="UZ197" i="1"/>
  <c r="UZ198" i="1"/>
  <c r="UZ199" i="1"/>
  <c r="UZ200" i="1"/>
  <c r="UZ201" i="1"/>
  <c r="UZ202" i="1"/>
  <c r="UZ203" i="1"/>
  <c r="UZ204" i="1"/>
  <c r="UZ205" i="1"/>
  <c r="UZ206" i="1"/>
  <c r="UZ207" i="1"/>
  <c r="UZ208" i="1"/>
  <c r="UZ209" i="1"/>
  <c r="UZ210" i="1"/>
  <c r="UZ211" i="1"/>
  <c r="UZ212" i="1"/>
  <c r="UZ5" i="1"/>
  <c r="UX4" i="1"/>
  <c r="UX6" i="1"/>
  <c r="UX7" i="1"/>
  <c r="UX9" i="1"/>
  <c r="UX16" i="1"/>
  <c r="UX23" i="1"/>
  <c r="UX10" i="1"/>
  <c r="UX15" i="1"/>
  <c r="UX13" i="1"/>
  <c r="UX8" i="1"/>
  <c r="UX25" i="1"/>
  <c r="UX17" i="1"/>
  <c r="UX12" i="1"/>
  <c r="UX11" i="1"/>
  <c r="UX41" i="1"/>
  <c r="UX74" i="1"/>
  <c r="UX21" i="1"/>
  <c r="UX30" i="1"/>
  <c r="UX24" i="1"/>
  <c r="UX20" i="1"/>
  <c r="UX26" i="1"/>
  <c r="UX35" i="1"/>
  <c r="UX42" i="1"/>
  <c r="UX32" i="1"/>
  <c r="UX19" i="1"/>
  <c r="UX27" i="1"/>
  <c r="UX46" i="1"/>
  <c r="UX48" i="1"/>
  <c r="UX73" i="1"/>
  <c r="UX40" i="1"/>
  <c r="UX47" i="1"/>
  <c r="UX36" i="1"/>
  <c r="UX31" i="1"/>
  <c r="UX28" i="1"/>
  <c r="UX22" i="1"/>
  <c r="UX43" i="1"/>
  <c r="UX45" i="1"/>
  <c r="UX82" i="1"/>
  <c r="UX57" i="1"/>
  <c r="UX50" i="1"/>
  <c r="UX54" i="1"/>
  <c r="UX39" i="1"/>
  <c r="UX60" i="1"/>
  <c r="UX34" i="1"/>
  <c r="UX55" i="1"/>
  <c r="UX37" i="1"/>
  <c r="UX67" i="1"/>
  <c r="UX71" i="1"/>
  <c r="UX44" i="1"/>
  <c r="UX52" i="1"/>
  <c r="UX89" i="1"/>
  <c r="UX58" i="1"/>
  <c r="UX84" i="1"/>
  <c r="UX56" i="1"/>
  <c r="UX81" i="1"/>
  <c r="UX87" i="1"/>
  <c r="UX80" i="1"/>
  <c r="UX29" i="1"/>
  <c r="UX63" i="1"/>
  <c r="UX62" i="1"/>
  <c r="UX66" i="1"/>
  <c r="UX69" i="1"/>
  <c r="UX72" i="1"/>
  <c r="UX77" i="1"/>
  <c r="UX79" i="1"/>
  <c r="UX101" i="1"/>
  <c r="UX75" i="1"/>
  <c r="UX88" i="1"/>
  <c r="UX53" i="1"/>
  <c r="UX51" i="1"/>
  <c r="UX38" i="1"/>
  <c r="UX68" i="1"/>
  <c r="UX64" i="1"/>
  <c r="UX92" i="1"/>
  <c r="UX65" i="1"/>
  <c r="UX93" i="1"/>
  <c r="UX76" i="1"/>
  <c r="UX83" i="1"/>
  <c r="UX14" i="1"/>
  <c r="UX59" i="1"/>
  <c r="UX61" i="1"/>
  <c r="UX147" i="1"/>
  <c r="UX102" i="1"/>
  <c r="UX95" i="1"/>
  <c r="UX85" i="1"/>
  <c r="UX107" i="1"/>
  <c r="UX96" i="1"/>
  <c r="UX94" i="1"/>
  <c r="UX103" i="1"/>
  <c r="UX99" i="1"/>
  <c r="UX108" i="1"/>
  <c r="UX154" i="1"/>
  <c r="UX157" i="1"/>
  <c r="UX90" i="1"/>
  <c r="UX183" i="1"/>
  <c r="UX184" i="1"/>
  <c r="UX105" i="1"/>
  <c r="UX111" i="1"/>
  <c r="UX97" i="1"/>
  <c r="UX49" i="1"/>
  <c r="UX114" i="1"/>
  <c r="UX104" i="1"/>
  <c r="UX109" i="1"/>
  <c r="UX113" i="1"/>
  <c r="UX122" i="1"/>
  <c r="UX130" i="1"/>
  <c r="UX136" i="1"/>
  <c r="UX133" i="1"/>
  <c r="UX121" i="1"/>
  <c r="UX124" i="1"/>
  <c r="UX106" i="1"/>
  <c r="UX142" i="1"/>
  <c r="UX159" i="1"/>
  <c r="UX148" i="1"/>
  <c r="UX18" i="1"/>
  <c r="UX155" i="1"/>
  <c r="UX78" i="1"/>
  <c r="UX150" i="1"/>
  <c r="UX156" i="1"/>
  <c r="UX143" i="1"/>
  <c r="UX91" i="1"/>
  <c r="UX98" i="1"/>
  <c r="UX158" i="1"/>
  <c r="UX161" i="1"/>
  <c r="UX110" i="1"/>
  <c r="UX70" i="1"/>
  <c r="UX146" i="1"/>
  <c r="UX169" i="1"/>
  <c r="UX185" i="1"/>
  <c r="UX160" i="1"/>
  <c r="UX163" i="1"/>
  <c r="UX162" i="1"/>
  <c r="UX164" i="1"/>
  <c r="UX165" i="1"/>
  <c r="UX186" i="1"/>
  <c r="UX170" i="1"/>
  <c r="UX166" i="1"/>
  <c r="UX167" i="1"/>
  <c r="UX168" i="1"/>
  <c r="UX178" i="1"/>
  <c r="UX175" i="1"/>
  <c r="UX171" i="1"/>
  <c r="UX177" i="1"/>
  <c r="UX172" i="1"/>
  <c r="UX179" i="1"/>
  <c r="UX174" i="1"/>
  <c r="UX173" i="1"/>
  <c r="UX176" i="1"/>
  <c r="UX180" i="1"/>
  <c r="UX181" i="1"/>
  <c r="UX86" i="1"/>
  <c r="UX187" i="1"/>
  <c r="UX188" i="1"/>
  <c r="UX189" i="1"/>
  <c r="UX190" i="1"/>
  <c r="UX191" i="1"/>
  <c r="UX192" i="1"/>
  <c r="UX193" i="1"/>
  <c r="UX194" i="1"/>
  <c r="UX195" i="1"/>
  <c r="UX196" i="1"/>
  <c r="UX197" i="1"/>
  <c r="UX198" i="1"/>
  <c r="UX199" i="1"/>
  <c r="UX200" i="1"/>
  <c r="UX201" i="1"/>
  <c r="UX202" i="1"/>
  <c r="UX203" i="1"/>
  <c r="UX204" i="1"/>
  <c r="UX205" i="1"/>
  <c r="UX206" i="1"/>
  <c r="UX207" i="1"/>
  <c r="UX208" i="1"/>
  <c r="UX209" i="1"/>
  <c r="UX210" i="1"/>
  <c r="UX211" i="1"/>
  <c r="UX212" i="1"/>
  <c r="UX5" i="1"/>
  <c r="UX3" i="1"/>
  <c r="UU212" i="1"/>
  <c r="UV212" i="1" s="1"/>
  <c r="TU212" i="1"/>
  <c r="TS208" i="11" s="1"/>
  <c r="TT208" i="11" s="1"/>
  <c r="TT212" i="1"/>
  <c r="UB212" i="1" s="1"/>
  <c r="UU211" i="1"/>
  <c r="UV211" i="1" s="1"/>
  <c r="TU211" i="1"/>
  <c r="TT211" i="1"/>
  <c r="UB211" i="1" s="1"/>
  <c r="UU210" i="1"/>
  <c r="UV210" i="1" s="1"/>
  <c r="TU210" i="1"/>
  <c r="TT210" i="1"/>
  <c r="UB210" i="1" s="1"/>
  <c r="UU209" i="1"/>
  <c r="UV209" i="1" s="1"/>
  <c r="TU209" i="1"/>
  <c r="TT209" i="1"/>
  <c r="UB209" i="1" s="1"/>
  <c r="UU208" i="1"/>
  <c r="UV208" i="1" s="1"/>
  <c r="TU208" i="1"/>
  <c r="TS204" i="11" s="1"/>
  <c r="TT204" i="11" s="1"/>
  <c r="TT208" i="1"/>
  <c r="UB208" i="1" s="1"/>
  <c r="UU207" i="1"/>
  <c r="UV207" i="1" s="1"/>
  <c r="TU207" i="1"/>
  <c r="TT207" i="1"/>
  <c r="UB207" i="1" s="1"/>
  <c r="UU206" i="1"/>
  <c r="UV206" i="1" s="1"/>
  <c r="TU206" i="1"/>
  <c r="TT206" i="1"/>
  <c r="UB206" i="1" s="1"/>
  <c r="UU205" i="1"/>
  <c r="UV205" i="1" s="1"/>
  <c r="TU205" i="1"/>
  <c r="TT205" i="1"/>
  <c r="UB205" i="1" s="1"/>
  <c r="UU204" i="1"/>
  <c r="UV204" i="1" s="1"/>
  <c r="TU204" i="1"/>
  <c r="TS212" i="11" s="1"/>
  <c r="TT212" i="11" s="1"/>
  <c r="TT204" i="1"/>
  <c r="UB204" i="1" s="1"/>
  <c r="UU203" i="1"/>
  <c r="UV203" i="1" s="1"/>
  <c r="TU203" i="1"/>
  <c r="TT203" i="1"/>
  <c r="UB203" i="1" s="1"/>
  <c r="UU202" i="1"/>
  <c r="UV202" i="1" s="1"/>
  <c r="TU202" i="1"/>
  <c r="TT202" i="1"/>
  <c r="UB202" i="1" s="1"/>
  <c r="UU201" i="1"/>
  <c r="UV201" i="1" s="1"/>
  <c r="TU201" i="1"/>
  <c r="TT201" i="1"/>
  <c r="UB201" i="1" s="1"/>
  <c r="UU200" i="1"/>
  <c r="UV200" i="1" s="1"/>
  <c r="TU200" i="1"/>
  <c r="TS202" i="11" s="1"/>
  <c r="TT202" i="11" s="1"/>
  <c r="TT200" i="1"/>
  <c r="UB200" i="1" s="1"/>
  <c r="UU199" i="1"/>
  <c r="UV199" i="1" s="1"/>
  <c r="TU199" i="1"/>
  <c r="TT199" i="1"/>
  <c r="UB199" i="1" s="1"/>
  <c r="UU198" i="1"/>
  <c r="UV198" i="1" s="1"/>
  <c r="TU198" i="1"/>
  <c r="TT198" i="1"/>
  <c r="UB198" i="1" s="1"/>
  <c r="UU197" i="1"/>
  <c r="UV197" i="1" s="1"/>
  <c r="TU197" i="1"/>
  <c r="TT197" i="1"/>
  <c r="UB197" i="1" s="1"/>
  <c r="UU196" i="1"/>
  <c r="UV196" i="1" s="1"/>
  <c r="TU196" i="1"/>
  <c r="TS198" i="11" s="1"/>
  <c r="TT198" i="11" s="1"/>
  <c r="TT196" i="1"/>
  <c r="UB196" i="1" s="1"/>
  <c r="UU195" i="1"/>
  <c r="UV195" i="1" s="1"/>
  <c r="TU195" i="1"/>
  <c r="TT195" i="1"/>
  <c r="UB195" i="1" s="1"/>
  <c r="UU194" i="1"/>
  <c r="UV194" i="1" s="1"/>
  <c r="TU194" i="1"/>
  <c r="TT194" i="1"/>
  <c r="UB194" i="1" s="1"/>
  <c r="UU193" i="1"/>
  <c r="UV193" i="1" s="1"/>
  <c r="TU193" i="1"/>
  <c r="TT193" i="1"/>
  <c r="UB193" i="1" s="1"/>
  <c r="UU192" i="1"/>
  <c r="UV192" i="1" s="1"/>
  <c r="TU192" i="1"/>
  <c r="TS194" i="11" s="1"/>
  <c r="TT194" i="11" s="1"/>
  <c r="TT192" i="1"/>
  <c r="UB192" i="1" s="1"/>
  <c r="UU191" i="1"/>
  <c r="UV191" i="1" s="1"/>
  <c r="TU191" i="1"/>
  <c r="TT191" i="1"/>
  <c r="UB191" i="1" s="1"/>
  <c r="UU190" i="1"/>
  <c r="UV190" i="1" s="1"/>
  <c r="TU190" i="1"/>
  <c r="TT190" i="1"/>
  <c r="UB190" i="1" s="1"/>
  <c r="UU189" i="1"/>
  <c r="UV189" i="1" s="1"/>
  <c r="TU189" i="1"/>
  <c r="TT189" i="1"/>
  <c r="UB189" i="1" s="1"/>
  <c r="UU188" i="1"/>
  <c r="UV188" i="1" s="1"/>
  <c r="TU188" i="1"/>
  <c r="TS192" i="11" s="1"/>
  <c r="TT192" i="11" s="1"/>
  <c r="TT188" i="1"/>
  <c r="UB188" i="1" s="1"/>
  <c r="UU187" i="1"/>
  <c r="UV187" i="1" s="1"/>
  <c r="TU187" i="1"/>
  <c r="TS191" i="11" s="1"/>
  <c r="TT191" i="11" s="1"/>
  <c r="TT187" i="1"/>
  <c r="UB187" i="1" s="1"/>
  <c r="UU86" i="1"/>
  <c r="UV86" i="1" s="1"/>
  <c r="TU86" i="1"/>
  <c r="TS86" i="11" s="1"/>
  <c r="TT86" i="11" s="1"/>
  <c r="TW86" i="11" s="1"/>
  <c r="TT86" i="1"/>
  <c r="UB86" i="1" s="1"/>
  <c r="UU181" i="1"/>
  <c r="UV181" i="1" s="1"/>
  <c r="TU181" i="1"/>
  <c r="TT181" i="1"/>
  <c r="UB181" i="1" s="1"/>
  <c r="UU180" i="1"/>
  <c r="UV180" i="1" s="1"/>
  <c r="TU180" i="1"/>
  <c r="TS174" i="11" s="1"/>
  <c r="TT174" i="11" s="1"/>
  <c r="TT180" i="1"/>
  <c r="UB180" i="1" s="1"/>
  <c r="UU176" i="1"/>
  <c r="UV176" i="1" s="1"/>
  <c r="TU176" i="1"/>
  <c r="TT176" i="1"/>
  <c r="UB176" i="1" s="1"/>
  <c r="UU173" i="1"/>
  <c r="UV173" i="1" s="1"/>
  <c r="TU173" i="1"/>
  <c r="TT173" i="1"/>
  <c r="UB173" i="1" s="1"/>
  <c r="UU174" i="1"/>
  <c r="UV174" i="1" s="1"/>
  <c r="TU174" i="1"/>
  <c r="TS168" i="11" s="1"/>
  <c r="TT168" i="11" s="1"/>
  <c r="TT174" i="1"/>
  <c r="UB174" i="1" s="1"/>
  <c r="UU179" i="1"/>
  <c r="UV179" i="1" s="1"/>
  <c r="TU179" i="1"/>
  <c r="TS173" i="11" s="1"/>
  <c r="TT173" i="11" s="1"/>
  <c r="TT179" i="1"/>
  <c r="UB179" i="1" s="1"/>
  <c r="UU172" i="1"/>
  <c r="UV172" i="1" s="1"/>
  <c r="TU172" i="1"/>
  <c r="TS166" i="11" s="1"/>
  <c r="TT166" i="11" s="1"/>
  <c r="TT172" i="1"/>
  <c r="UB172" i="1" s="1"/>
  <c r="UU177" i="1"/>
  <c r="UV177" i="1" s="1"/>
  <c r="TU177" i="1"/>
  <c r="TT177" i="1"/>
  <c r="UB177" i="1" s="1"/>
  <c r="UU171" i="1"/>
  <c r="UV171" i="1" s="1"/>
  <c r="TU171" i="1"/>
  <c r="TT171" i="1"/>
  <c r="UB171" i="1" s="1"/>
  <c r="UU175" i="1"/>
  <c r="UV175" i="1" s="1"/>
  <c r="TU175" i="1"/>
  <c r="TS169" i="11" s="1"/>
  <c r="TT169" i="11" s="1"/>
  <c r="TT175" i="1"/>
  <c r="UB175" i="1" s="1"/>
  <c r="UU178" i="1"/>
  <c r="UV178" i="1" s="1"/>
  <c r="TU178" i="1"/>
  <c r="TS172" i="11" s="1"/>
  <c r="TT172" i="11" s="1"/>
  <c r="TT178" i="1"/>
  <c r="UB178" i="1" s="1"/>
  <c r="UU168" i="1"/>
  <c r="UV168" i="1" s="1"/>
  <c r="TU168" i="1"/>
  <c r="TT168" i="1"/>
  <c r="UB168" i="1" s="1"/>
  <c r="UU167" i="1"/>
  <c r="UV167" i="1" s="1"/>
  <c r="TU167" i="1"/>
  <c r="TT167" i="1"/>
  <c r="UB167" i="1" s="1"/>
  <c r="UU166" i="1"/>
  <c r="UV166" i="1" s="1"/>
  <c r="TU166" i="1"/>
  <c r="TS160" i="11" s="1"/>
  <c r="TT160" i="11" s="1"/>
  <c r="TT166" i="1"/>
  <c r="UB166" i="1" s="1"/>
  <c r="UU170" i="1"/>
  <c r="UV170" i="1" s="1"/>
  <c r="TU170" i="1"/>
  <c r="TS164" i="11" s="1"/>
  <c r="TT164" i="11" s="1"/>
  <c r="TT170" i="1"/>
  <c r="UB170" i="1" s="1"/>
  <c r="UU186" i="1"/>
  <c r="UV186" i="1" s="1"/>
  <c r="TU186" i="1"/>
  <c r="TT186" i="1"/>
  <c r="UB186" i="1" s="1"/>
  <c r="UU165" i="1"/>
  <c r="UV165" i="1" s="1"/>
  <c r="TU165" i="1"/>
  <c r="TT165" i="1"/>
  <c r="UB165" i="1" s="1"/>
  <c r="UU164" i="1"/>
  <c r="UV164" i="1" s="1"/>
  <c r="TU164" i="1"/>
  <c r="TT164" i="1"/>
  <c r="UB164" i="1" s="1"/>
  <c r="UU162" i="1"/>
  <c r="UV162" i="1" s="1"/>
  <c r="TU162" i="1"/>
  <c r="TS156" i="11" s="1"/>
  <c r="TT156" i="11" s="1"/>
  <c r="TT162" i="1"/>
  <c r="UB162" i="1" s="1"/>
  <c r="UU163" i="1"/>
  <c r="UV163" i="1" s="1"/>
  <c r="TU163" i="1"/>
  <c r="TS157" i="11" s="1"/>
  <c r="TT157" i="11" s="1"/>
  <c r="TT163" i="1"/>
  <c r="UB163" i="1" s="1"/>
  <c r="UU160" i="1"/>
  <c r="UV160" i="1" s="1"/>
  <c r="TU160" i="1"/>
  <c r="TS154" i="11" s="1"/>
  <c r="TT154" i="11" s="1"/>
  <c r="TT160" i="1"/>
  <c r="UB160" i="1" s="1"/>
  <c r="UU185" i="1"/>
  <c r="UV185" i="1" s="1"/>
  <c r="TU185" i="1"/>
  <c r="TT185" i="1"/>
  <c r="UB185" i="1" s="1"/>
  <c r="UU169" i="1"/>
  <c r="UV169" i="1" s="1"/>
  <c r="TU169" i="1"/>
  <c r="TS163" i="11" s="1"/>
  <c r="TT163" i="11" s="1"/>
  <c r="TT169" i="1"/>
  <c r="UB169" i="1" s="1"/>
  <c r="UU146" i="1"/>
  <c r="UV146" i="1" s="1"/>
  <c r="TU146" i="1"/>
  <c r="TT146" i="1"/>
  <c r="UB146" i="1" s="1"/>
  <c r="UU70" i="1"/>
  <c r="UV70" i="1" s="1"/>
  <c r="TU70" i="1"/>
  <c r="TT70" i="1"/>
  <c r="UB70" i="1" s="1"/>
  <c r="UU110" i="1"/>
  <c r="UV110" i="1" s="1"/>
  <c r="TU110" i="1"/>
  <c r="TT110" i="1"/>
  <c r="UB110" i="1" s="1"/>
  <c r="UU161" i="1"/>
  <c r="UV161" i="1" s="1"/>
  <c r="TU161" i="1"/>
  <c r="TS155" i="11" s="1"/>
  <c r="TT155" i="11" s="1"/>
  <c r="TW155" i="11" s="1"/>
  <c r="TT161" i="1"/>
  <c r="UB161" i="1" s="1"/>
  <c r="UU158" i="1"/>
  <c r="UV158" i="1" s="1"/>
  <c r="TU158" i="1"/>
  <c r="TS152" i="11" s="1"/>
  <c r="TT152" i="11" s="1"/>
  <c r="TT158" i="1"/>
  <c r="UB158" i="1" s="1"/>
  <c r="UU98" i="1"/>
  <c r="UV98" i="1" s="1"/>
  <c r="TU98" i="1"/>
  <c r="TT98" i="1"/>
  <c r="UB98" i="1" s="1"/>
  <c r="UU91" i="1"/>
  <c r="UV91" i="1" s="1"/>
  <c r="TU91" i="1"/>
  <c r="TT91" i="1"/>
  <c r="UB91" i="1" s="1"/>
  <c r="UU143" i="1"/>
  <c r="UV143" i="1" s="1"/>
  <c r="TU143" i="1"/>
  <c r="TS135" i="11" s="1"/>
  <c r="TT135" i="11" s="1"/>
  <c r="TW135" i="11" s="1"/>
  <c r="TT143" i="1"/>
  <c r="UB143" i="1" s="1"/>
  <c r="UU156" i="1"/>
  <c r="UV156" i="1" s="1"/>
  <c r="TU156" i="1"/>
  <c r="TS150" i="11" s="1"/>
  <c r="TT150" i="11" s="1"/>
  <c r="TT156" i="1"/>
  <c r="UB156" i="1" s="1"/>
  <c r="UU150" i="1"/>
  <c r="UV150" i="1" s="1"/>
  <c r="TU150" i="1"/>
  <c r="TT150" i="1"/>
  <c r="UB150" i="1" s="1"/>
  <c r="UU78" i="1"/>
  <c r="UV78" i="1" s="1"/>
  <c r="TU78" i="1"/>
  <c r="TT78" i="1"/>
  <c r="UB78" i="1" s="1"/>
  <c r="UU155" i="1"/>
  <c r="UV155" i="1" s="1"/>
  <c r="TU155" i="1"/>
  <c r="TS149" i="11" s="1"/>
  <c r="TT149" i="11" s="1"/>
  <c r="TT155" i="1"/>
  <c r="UB155" i="1" s="1"/>
  <c r="UU18" i="1"/>
  <c r="UV18" i="1" s="1"/>
  <c r="TU18" i="1"/>
  <c r="TS18" i="11" s="1"/>
  <c r="TT18" i="11" s="1"/>
  <c r="TT18" i="1"/>
  <c r="UB18" i="1" s="1"/>
  <c r="UU148" i="1"/>
  <c r="UV148" i="1" s="1"/>
  <c r="TU148" i="1"/>
  <c r="TT148" i="1"/>
  <c r="UB148" i="1" s="1"/>
  <c r="UU159" i="1"/>
  <c r="UV159" i="1" s="1"/>
  <c r="TU159" i="1"/>
  <c r="TT159" i="1"/>
  <c r="UB159" i="1" s="1"/>
  <c r="UU142" i="1"/>
  <c r="UV142" i="1" s="1"/>
  <c r="TU142" i="1"/>
  <c r="TT142" i="1"/>
  <c r="UB142" i="1" s="1"/>
  <c r="UU106" i="1"/>
  <c r="UV106" i="1" s="1"/>
  <c r="TU106" i="1"/>
  <c r="TT106" i="1"/>
  <c r="UB106" i="1" s="1"/>
  <c r="UU124" i="1"/>
  <c r="UV124" i="1" s="1"/>
  <c r="TU124" i="1"/>
  <c r="TT124" i="1"/>
  <c r="UB124" i="1" s="1"/>
  <c r="UU121" i="1"/>
  <c r="UV121" i="1" s="1"/>
  <c r="TU121" i="1"/>
  <c r="TS144" i="11" s="1"/>
  <c r="TT144" i="11" s="1"/>
  <c r="TT121" i="1"/>
  <c r="UB121" i="1" s="1"/>
  <c r="UU133" i="1"/>
  <c r="UV133" i="1" s="1"/>
  <c r="TU133" i="1"/>
  <c r="TS128" i="11" s="1"/>
  <c r="TT128" i="11" s="1"/>
  <c r="TT133" i="1"/>
  <c r="UB133" i="1" s="1"/>
  <c r="UU136" i="1"/>
  <c r="UV136" i="1" s="1"/>
  <c r="TU136" i="1"/>
  <c r="TT136" i="1"/>
  <c r="UB136" i="1" s="1"/>
  <c r="UU130" i="1"/>
  <c r="UV130" i="1" s="1"/>
  <c r="TU130" i="1"/>
  <c r="TT130" i="1"/>
  <c r="UB130" i="1" s="1"/>
  <c r="UU122" i="1"/>
  <c r="UV122" i="1" s="1"/>
  <c r="TU122" i="1"/>
  <c r="TS120" i="11" s="1"/>
  <c r="TT120" i="11" s="1"/>
  <c r="TT122" i="1"/>
  <c r="UB122" i="1" s="1"/>
  <c r="UU113" i="1"/>
  <c r="UV113" i="1" s="1"/>
  <c r="TU113" i="1"/>
  <c r="TT113" i="1"/>
  <c r="UB113" i="1" s="1"/>
  <c r="UU109" i="1"/>
  <c r="UV109" i="1" s="1"/>
  <c r="TU109" i="1"/>
  <c r="TT109" i="1"/>
  <c r="UB109" i="1" s="1"/>
  <c r="UU104" i="1"/>
  <c r="UV104" i="1" s="1"/>
  <c r="TU104" i="1"/>
  <c r="TT104" i="1"/>
  <c r="UB104" i="1" s="1"/>
  <c r="UU114" i="1"/>
  <c r="UV114" i="1" s="1"/>
  <c r="TU114" i="1"/>
  <c r="TS113" i="11" s="1"/>
  <c r="TT113" i="11" s="1"/>
  <c r="TT114" i="1"/>
  <c r="UB114" i="1" s="1"/>
  <c r="UU49" i="1"/>
  <c r="UV49" i="1" s="1"/>
  <c r="TU49" i="1"/>
  <c r="TS49" i="11" s="1"/>
  <c r="TT49" i="11" s="1"/>
  <c r="TT49" i="1"/>
  <c r="UB49" i="1" s="1"/>
  <c r="UU97" i="1"/>
  <c r="UV97" i="1" s="1"/>
  <c r="TU97" i="1"/>
  <c r="TT97" i="1"/>
  <c r="UB97" i="1" s="1"/>
  <c r="UU111" i="1"/>
  <c r="UV111" i="1" s="1"/>
  <c r="TU111" i="1"/>
  <c r="TT111" i="1"/>
  <c r="UB111" i="1" s="1"/>
  <c r="UU105" i="1"/>
  <c r="UV105" i="1" s="1"/>
  <c r="TU105" i="1"/>
  <c r="TS105" i="11" s="1"/>
  <c r="TT105" i="11" s="1"/>
  <c r="TT105" i="1"/>
  <c r="UB105" i="1" s="1"/>
  <c r="UU184" i="1"/>
  <c r="UV184" i="1" s="1"/>
  <c r="TU184" i="1"/>
  <c r="TS188" i="11" s="1"/>
  <c r="TT188" i="11" s="1"/>
  <c r="TT184" i="1"/>
  <c r="UB184" i="1" s="1"/>
  <c r="UU183" i="1"/>
  <c r="UV183" i="1" s="1"/>
  <c r="TU183" i="1"/>
  <c r="TS187" i="11" s="1"/>
  <c r="TT187" i="11" s="1"/>
  <c r="TT183" i="1"/>
  <c r="UB183" i="1" s="1"/>
  <c r="UU90" i="1"/>
  <c r="UV90" i="1" s="1"/>
  <c r="TU90" i="1"/>
  <c r="TT90" i="1"/>
  <c r="UB90" i="1" s="1"/>
  <c r="UU157" i="1"/>
  <c r="UV157" i="1" s="1"/>
  <c r="TU157" i="1"/>
  <c r="TS151" i="11" s="1"/>
  <c r="TT151" i="11" s="1"/>
  <c r="TT157" i="1"/>
  <c r="UB157" i="1" s="1"/>
  <c r="UU154" i="1"/>
  <c r="UV154" i="1" s="1"/>
  <c r="TU154" i="1"/>
  <c r="TS148" i="11" s="1"/>
  <c r="TT148" i="11" s="1"/>
  <c r="TT154" i="1"/>
  <c r="UB154" i="1" s="1"/>
  <c r="UU108" i="1"/>
  <c r="UV108" i="1" s="1"/>
  <c r="TU108" i="1"/>
  <c r="TT108" i="1"/>
  <c r="UB108" i="1" s="1"/>
  <c r="UU99" i="1"/>
  <c r="UV99" i="1" s="1"/>
  <c r="TU99" i="1"/>
  <c r="TT99" i="1"/>
  <c r="UB99" i="1" s="1"/>
  <c r="UU103" i="1"/>
  <c r="UV103" i="1" s="1"/>
  <c r="TU103" i="1"/>
  <c r="TS103" i="11" s="1"/>
  <c r="TT103" i="11" s="1"/>
  <c r="TT103" i="1"/>
  <c r="UB103" i="1" s="1"/>
  <c r="UU94" i="1"/>
  <c r="UV94" i="1" s="1"/>
  <c r="TU94" i="1"/>
  <c r="TS94" i="11" s="1"/>
  <c r="TT94" i="11" s="1"/>
  <c r="TT94" i="1"/>
  <c r="UB94" i="1" s="1"/>
  <c r="UU96" i="1"/>
  <c r="UV96" i="1" s="1"/>
  <c r="TU96" i="1"/>
  <c r="TT96" i="1"/>
  <c r="UB96" i="1" s="1"/>
  <c r="UU107" i="1"/>
  <c r="UV107" i="1" s="1"/>
  <c r="TU107" i="1"/>
  <c r="TT107" i="1"/>
  <c r="UB107" i="1" s="1"/>
  <c r="UU85" i="1"/>
  <c r="UV85" i="1" s="1"/>
  <c r="TU85" i="1"/>
  <c r="TS85" i="11" s="1"/>
  <c r="TT85" i="11" s="1"/>
  <c r="TW85" i="11" s="1"/>
  <c r="TT85" i="1"/>
  <c r="UB85" i="1" s="1"/>
  <c r="UU95" i="1"/>
  <c r="UV95" i="1" s="1"/>
  <c r="TU95" i="1"/>
  <c r="TS95" i="11" s="1"/>
  <c r="TT95" i="11" s="1"/>
  <c r="TW95" i="11" s="1"/>
  <c r="TT95" i="1"/>
  <c r="UB95" i="1" s="1"/>
  <c r="UU102" i="1"/>
  <c r="UV102" i="1" s="1"/>
  <c r="TU102" i="1"/>
  <c r="TS102" i="11" s="1"/>
  <c r="TT102" i="11" s="1"/>
  <c r="TW102" i="11" s="1"/>
  <c r="TT102" i="1"/>
  <c r="UB102" i="1" s="1"/>
  <c r="UU147" i="1"/>
  <c r="UV147" i="1" s="1"/>
  <c r="TU147" i="1"/>
  <c r="TT147" i="1"/>
  <c r="UB147" i="1" s="1"/>
  <c r="UU61" i="1"/>
  <c r="UV61" i="1" s="1"/>
  <c r="TU61" i="1"/>
  <c r="TT61" i="1"/>
  <c r="UB61" i="1" s="1"/>
  <c r="UU59" i="1"/>
  <c r="UV59" i="1" s="1"/>
  <c r="TU59" i="1"/>
  <c r="TS59" i="11" s="1"/>
  <c r="TT59" i="11" s="1"/>
  <c r="TT59" i="1"/>
  <c r="UB59" i="1" s="1"/>
  <c r="UU14" i="1"/>
  <c r="UV14" i="1" s="1"/>
  <c r="TU14" i="1"/>
  <c r="TS14" i="11" s="1"/>
  <c r="TT14" i="11" s="1"/>
  <c r="TW14" i="11" s="1"/>
  <c r="TT14" i="1"/>
  <c r="UB14" i="1" s="1"/>
  <c r="UU83" i="1"/>
  <c r="UV83" i="1" s="1"/>
  <c r="TU83" i="1"/>
  <c r="TT83" i="1"/>
  <c r="UB83" i="1" s="1"/>
  <c r="UU76" i="1"/>
  <c r="UV76" i="1" s="1"/>
  <c r="TU76" i="1"/>
  <c r="TT76" i="1"/>
  <c r="UB76" i="1" s="1"/>
  <c r="UU93" i="1"/>
  <c r="UV93" i="1" s="1"/>
  <c r="TU93" i="1"/>
  <c r="TS93" i="11" s="1"/>
  <c r="TT93" i="11" s="1"/>
  <c r="TT93" i="1"/>
  <c r="UB93" i="1" s="1"/>
  <c r="UU65" i="1"/>
  <c r="UV65" i="1" s="1"/>
  <c r="TU65" i="1"/>
  <c r="TS65" i="11" s="1"/>
  <c r="TT65" i="11" s="1"/>
  <c r="TW65" i="11" s="1"/>
  <c r="TT65" i="1"/>
  <c r="UB65" i="1" s="1"/>
  <c r="UU92" i="1"/>
  <c r="UV92" i="1" s="1"/>
  <c r="TU92" i="1"/>
  <c r="TT92" i="1"/>
  <c r="UB92" i="1" s="1"/>
  <c r="UU64" i="1"/>
  <c r="UV64" i="1" s="1"/>
  <c r="TU64" i="1"/>
  <c r="TT64" i="1"/>
  <c r="UB64" i="1" s="1"/>
  <c r="UU68" i="1"/>
  <c r="UV68" i="1" s="1"/>
  <c r="TU68" i="1"/>
  <c r="TS68" i="11" s="1"/>
  <c r="TT68" i="11" s="1"/>
  <c r="TT68" i="1"/>
  <c r="UB68" i="1" s="1"/>
  <c r="UU38" i="1"/>
  <c r="UV38" i="1" s="1"/>
  <c r="TU38" i="1"/>
  <c r="TS38" i="11" s="1"/>
  <c r="TT38" i="11" s="1"/>
  <c r="TW38" i="11" s="1"/>
  <c r="TT38" i="1"/>
  <c r="UB38" i="1" s="1"/>
  <c r="UU51" i="1"/>
  <c r="UV51" i="1" s="1"/>
  <c r="TU51" i="1"/>
  <c r="TT51" i="1"/>
  <c r="UB51" i="1" s="1"/>
  <c r="UU53" i="1"/>
  <c r="UV53" i="1" s="1"/>
  <c r="TU53" i="1"/>
  <c r="TT53" i="1"/>
  <c r="UB53" i="1" s="1"/>
  <c r="UU88" i="1"/>
  <c r="UV88" i="1" s="1"/>
  <c r="TU88" i="1"/>
  <c r="TS88" i="11" s="1"/>
  <c r="TT88" i="11" s="1"/>
  <c r="TT88" i="1"/>
  <c r="UB88" i="1" s="1"/>
  <c r="UU75" i="1"/>
  <c r="UV75" i="1" s="1"/>
  <c r="TU75" i="1"/>
  <c r="TS75" i="11" s="1"/>
  <c r="TT75" i="11" s="1"/>
  <c r="TT75" i="1"/>
  <c r="UB75" i="1" s="1"/>
  <c r="UU101" i="1"/>
  <c r="UV101" i="1" s="1"/>
  <c r="TU101" i="1"/>
  <c r="TT101" i="1"/>
  <c r="UB101" i="1" s="1"/>
  <c r="UU79" i="1"/>
  <c r="UV79" i="1" s="1"/>
  <c r="TU79" i="1"/>
  <c r="TT79" i="1"/>
  <c r="UB79" i="1" s="1"/>
  <c r="UU77" i="1"/>
  <c r="UV77" i="1" s="1"/>
  <c r="TU77" i="1"/>
  <c r="TS77" i="11" s="1"/>
  <c r="TT77" i="11" s="1"/>
  <c r="TT77" i="1"/>
  <c r="UB77" i="1" s="1"/>
  <c r="UU72" i="1"/>
  <c r="UV72" i="1" s="1"/>
  <c r="TU72" i="1"/>
  <c r="TS72" i="11" s="1"/>
  <c r="TT72" i="11" s="1"/>
  <c r="TW72" i="11" s="1"/>
  <c r="TT72" i="1"/>
  <c r="UB72" i="1" s="1"/>
  <c r="UU69" i="1"/>
  <c r="UV69" i="1" s="1"/>
  <c r="TU69" i="1"/>
  <c r="TT69" i="1"/>
  <c r="UB69" i="1" s="1"/>
  <c r="UU66" i="1"/>
  <c r="UV66" i="1" s="1"/>
  <c r="TU66" i="1"/>
  <c r="TT66" i="1"/>
  <c r="UB66" i="1" s="1"/>
  <c r="UU62" i="1"/>
  <c r="UV62" i="1" s="1"/>
  <c r="TU62" i="1"/>
  <c r="TS62" i="11" s="1"/>
  <c r="TT62" i="11" s="1"/>
  <c r="TT62" i="1"/>
  <c r="UB62" i="1" s="1"/>
  <c r="UU63" i="1"/>
  <c r="UV63" i="1" s="1"/>
  <c r="TU63" i="1"/>
  <c r="TS63" i="11" s="1"/>
  <c r="TT63" i="11" s="1"/>
  <c r="TW63" i="11" s="1"/>
  <c r="TT63" i="1"/>
  <c r="UB63" i="1" s="1"/>
  <c r="UU29" i="1"/>
  <c r="UV29" i="1" s="1"/>
  <c r="TU29" i="1"/>
  <c r="TT29" i="1"/>
  <c r="UB29" i="1" s="1"/>
  <c r="UU80" i="1"/>
  <c r="UV80" i="1" s="1"/>
  <c r="TU80" i="1"/>
  <c r="TT80" i="1"/>
  <c r="UB80" i="1" s="1"/>
  <c r="UU87" i="1"/>
  <c r="UV87" i="1" s="1"/>
  <c r="TU87" i="1"/>
  <c r="TS87" i="11" s="1"/>
  <c r="TT87" i="11" s="1"/>
  <c r="TW87" i="11" s="1"/>
  <c r="TT87" i="1"/>
  <c r="UB87" i="1" s="1"/>
  <c r="UU81" i="1"/>
  <c r="UV81" i="1" s="1"/>
  <c r="TU81" i="1"/>
  <c r="TS81" i="11" s="1"/>
  <c r="TT81" i="11" s="1"/>
  <c r="TW81" i="11" s="1"/>
  <c r="TT81" i="1"/>
  <c r="UB81" i="1" s="1"/>
  <c r="UU56" i="1"/>
  <c r="UV56" i="1" s="1"/>
  <c r="TU56" i="1"/>
  <c r="TT56" i="1"/>
  <c r="UB56" i="1" s="1"/>
  <c r="UU84" i="1"/>
  <c r="UV84" i="1" s="1"/>
  <c r="TU84" i="1"/>
  <c r="TT84" i="1"/>
  <c r="UB84" i="1" s="1"/>
  <c r="UU58" i="1"/>
  <c r="UV58" i="1" s="1"/>
  <c r="TU58" i="1"/>
  <c r="TS58" i="11" s="1"/>
  <c r="TT58" i="11" s="1"/>
  <c r="TW58" i="11" s="1"/>
  <c r="TT58" i="1"/>
  <c r="UB58" i="1" s="1"/>
  <c r="UU89" i="1"/>
  <c r="UV89" i="1" s="1"/>
  <c r="TU89" i="1"/>
  <c r="TS89" i="11" s="1"/>
  <c r="TT89" i="11" s="1"/>
  <c r="TW89" i="11" s="1"/>
  <c r="TT89" i="1"/>
  <c r="UB89" i="1" s="1"/>
  <c r="UU52" i="1"/>
  <c r="UV52" i="1" s="1"/>
  <c r="TU52" i="1"/>
  <c r="TT52" i="1"/>
  <c r="UB52" i="1" s="1"/>
  <c r="UU44" i="1"/>
  <c r="UV44" i="1" s="1"/>
  <c r="TU44" i="1"/>
  <c r="TT44" i="1"/>
  <c r="UB44" i="1" s="1"/>
  <c r="UU71" i="1"/>
  <c r="UV71" i="1" s="1"/>
  <c r="TU71" i="1"/>
  <c r="TS71" i="11" s="1"/>
  <c r="TT71" i="11" s="1"/>
  <c r="TW71" i="11" s="1"/>
  <c r="TT71" i="1"/>
  <c r="UB71" i="1" s="1"/>
  <c r="UU67" i="1"/>
  <c r="UV67" i="1" s="1"/>
  <c r="TU67" i="1"/>
  <c r="TS67" i="11" s="1"/>
  <c r="TT67" i="11" s="1"/>
  <c r="TW67" i="11" s="1"/>
  <c r="TT67" i="1"/>
  <c r="UB67" i="1" s="1"/>
  <c r="UU37" i="1"/>
  <c r="UV37" i="1" s="1"/>
  <c r="TU37" i="1"/>
  <c r="TT37" i="1"/>
  <c r="UB37" i="1" s="1"/>
  <c r="UU55" i="1"/>
  <c r="UV55" i="1" s="1"/>
  <c r="TU55" i="1"/>
  <c r="TT55" i="1"/>
  <c r="UB55" i="1" s="1"/>
  <c r="UU34" i="1"/>
  <c r="UV34" i="1" s="1"/>
  <c r="TU34" i="1"/>
  <c r="TS34" i="11" s="1"/>
  <c r="TT34" i="11" s="1"/>
  <c r="TW34" i="11" s="1"/>
  <c r="TT34" i="1"/>
  <c r="UB34" i="1" s="1"/>
  <c r="UU60" i="1"/>
  <c r="UV60" i="1" s="1"/>
  <c r="TU60" i="1"/>
  <c r="TT60" i="1"/>
  <c r="UB60" i="1" s="1"/>
  <c r="UU39" i="1"/>
  <c r="UV39" i="1" s="1"/>
  <c r="TU39" i="1"/>
  <c r="TT39" i="1"/>
  <c r="UB39" i="1" s="1"/>
  <c r="UU54" i="1"/>
  <c r="UV54" i="1" s="1"/>
  <c r="TU54" i="1"/>
  <c r="TT54" i="1"/>
  <c r="UB54" i="1" s="1"/>
  <c r="UU50" i="1"/>
  <c r="UV50" i="1" s="1"/>
  <c r="TU50" i="1"/>
  <c r="TS50" i="11" s="1"/>
  <c r="TT50" i="11" s="1"/>
  <c r="TW50" i="11" s="1"/>
  <c r="TT50" i="1"/>
  <c r="UB50" i="1" s="1"/>
  <c r="UU57" i="1"/>
  <c r="UV57" i="1" s="1"/>
  <c r="TU57" i="1"/>
  <c r="TS57" i="11" s="1"/>
  <c r="TT57" i="11" s="1"/>
  <c r="TW57" i="11" s="1"/>
  <c r="TT57" i="1"/>
  <c r="UB57" i="1" s="1"/>
  <c r="UU82" i="1"/>
  <c r="UV82" i="1" s="1"/>
  <c r="TU82" i="1"/>
  <c r="TT82" i="1"/>
  <c r="UB82" i="1" s="1"/>
  <c r="UU45" i="1"/>
  <c r="UV45" i="1" s="1"/>
  <c r="TU45" i="1"/>
  <c r="TT45" i="1"/>
  <c r="UB45" i="1" s="1"/>
  <c r="UU43" i="1"/>
  <c r="UV43" i="1" s="1"/>
  <c r="TU43" i="1"/>
  <c r="TS43" i="11" s="1"/>
  <c r="TT43" i="11" s="1"/>
  <c r="TW43" i="11" s="1"/>
  <c r="TT43" i="1"/>
  <c r="UB43" i="1" s="1"/>
  <c r="UU22" i="1"/>
  <c r="UV22" i="1" s="1"/>
  <c r="TU22" i="1"/>
  <c r="TT22" i="1"/>
  <c r="UB22" i="1" s="1"/>
  <c r="UU28" i="1"/>
  <c r="UV28" i="1" s="1"/>
  <c r="TU28" i="1"/>
  <c r="TT28" i="1"/>
  <c r="UB28" i="1" s="1"/>
  <c r="UU31" i="1"/>
  <c r="UV31" i="1" s="1"/>
  <c r="TU31" i="1"/>
  <c r="TT31" i="1"/>
  <c r="UB31" i="1" s="1"/>
  <c r="UU36" i="1"/>
  <c r="UV36" i="1" s="1"/>
  <c r="TU36" i="1"/>
  <c r="TS36" i="11" s="1"/>
  <c r="TT36" i="11" s="1"/>
  <c r="TW36" i="11" s="1"/>
  <c r="TT36" i="1"/>
  <c r="UB36" i="1" s="1"/>
  <c r="UU47" i="1"/>
  <c r="UV47" i="1" s="1"/>
  <c r="TU47" i="1"/>
  <c r="TS47" i="11" s="1"/>
  <c r="TT47" i="11" s="1"/>
  <c r="TW47" i="11" s="1"/>
  <c r="TT47" i="1"/>
  <c r="UB47" i="1" s="1"/>
  <c r="UU40" i="1"/>
  <c r="UV40" i="1" s="1"/>
  <c r="TU40" i="1"/>
  <c r="TT40" i="1"/>
  <c r="UB40" i="1" s="1"/>
  <c r="UU73" i="1"/>
  <c r="UV73" i="1" s="1"/>
  <c r="TU73" i="1"/>
  <c r="TT73" i="1"/>
  <c r="UB73" i="1" s="1"/>
  <c r="UU48" i="1"/>
  <c r="UV48" i="1" s="1"/>
  <c r="TU48" i="1"/>
  <c r="TS48" i="11" s="1"/>
  <c r="TT48" i="11" s="1"/>
  <c r="TT48" i="1"/>
  <c r="UB48" i="1" s="1"/>
  <c r="UU46" i="1"/>
  <c r="UV46" i="1" s="1"/>
  <c r="TU46" i="1"/>
  <c r="TS46" i="11" s="1"/>
  <c r="TT46" i="11" s="1"/>
  <c r="TW46" i="11" s="1"/>
  <c r="TT46" i="1"/>
  <c r="UB46" i="1" s="1"/>
  <c r="UU27" i="1"/>
  <c r="UV27" i="1" s="1"/>
  <c r="TU27" i="1"/>
  <c r="TT27" i="1"/>
  <c r="UB27" i="1" s="1"/>
  <c r="UU19" i="1"/>
  <c r="UV19" i="1" s="1"/>
  <c r="TU19" i="1"/>
  <c r="TS19" i="11" s="1"/>
  <c r="TT19" i="11" s="1"/>
  <c r="TW19" i="11" s="1"/>
  <c r="TT19" i="1"/>
  <c r="UB19" i="1" s="1"/>
  <c r="UU32" i="1"/>
  <c r="UV32" i="1" s="1"/>
  <c r="TU32" i="1"/>
  <c r="TS32" i="11" s="1"/>
  <c r="TT32" i="11" s="1"/>
  <c r="TW32" i="11" s="1"/>
  <c r="TT32" i="1"/>
  <c r="UB32" i="1" s="1"/>
  <c r="UU42" i="1"/>
  <c r="UV42" i="1" s="1"/>
  <c r="TU42" i="1"/>
  <c r="TT42" i="1"/>
  <c r="UB42" i="1" s="1"/>
  <c r="UU35" i="1"/>
  <c r="UV35" i="1" s="1"/>
  <c r="TU35" i="1"/>
  <c r="TS35" i="11" s="1"/>
  <c r="TT35" i="11" s="1"/>
  <c r="TT35" i="1"/>
  <c r="UB35" i="1" s="1"/>
  <c r="UU26" i="1"/>
  <c r="UV26" i="1" s="1"/>
  <c r="TU26" i="1"/>
  <c r="TS26" i="11" s="1"/>
  <c r="TT26" i="11" s="1"/>
  <c r="TW26" i="11" s="1"/>
  <c r="TT26" i="1"/>
  <c r="UB26" i="1" s="1"/>
  <c r="UU20" i="1"/>
  <c r="UV20" i="1" s="1"/>
  <c r="TU20" i="1"/>
  <c r="TS20" i="11" s="1"/>
  <c r="TT20" i="11" s="1"/>
  <c r="TW20" i="11" s="1"/>
  <c r="TT20" i="1"/>
  <c r="UB20" i="1" s="1"/>
  <c r="UU24" i="1"/>
  <c r="UV24" i="1" s="1"/>
  <c r="TU24" i="1"/>
  <c r="TT24" i="1"/>
  <c r="UB24" i="1" s="1"/>
  <c r="UU30" i="1"/>
  <c r="UV30" i="1" s="1"/>
  <c r="TU30" i="1"/>
  <c r="TT30" i="1"/>
  <c r="UB30" i="1" s="1"/>
  <c r="UU21" i="1"/>
  <c r="UV21" i="1" s="1"/>
  <c r="TU21" i="1"/>
  <c r="TS21" i="11" s="1"/>
  <c r="TT21" i="11" s="1"/>
  <c r="TW21" i="11" s="1"/>
  <c r="TT21" i="1"/>
  <c r="UB21" i="1" s="1"/>
  <c r="UU74" i="1"/>
  <c r="UV74" i="1" s="1"/>
  <c r="TU74" i="1"/>
  <c r="TS74" i="11" s="1"/>
  <c r="TT74" i="11" s="1"/>
  <c r="TW74" i="11" s="1"/>
  <c r="TT74" i="1"/>
  <c r="UB74" i="1" s="1"/>
  <c r="UU41" i="1"/>
  <c r="UV41" i="1" s="1"/>
  <c r="TU41" i="1"/>
  <c r="TT41" i="1"/>
  <c r="UB41" i="1" s="1"/>
  <c r="UU11" i="1"/>
  <c r="UV11" i="1" s="1"/>
  <c r="TU11" i="1"/>
  <c r="TS11" i="11" s="1"/>
  <c r="TT11" i="11" s="1"/>
  <c r="TT11" i="1"/>
  <c r="UB11" i="1" s="1"/>
  <c r="UU12" i="1"/>
  <c r="UV12" i="1" s="1"/>
  <c r="TU12" i="1"/>
  <c r="TS12" i="11" s="1"/>
  <c r="TT12" i="11" s="1"/>
  <c r="TW12" i="11" s="1"/>
  <c r="TT12" i="1"/>
  <c r="UB12" i="1" s="1"/>
  <c r="UU17" i="1"/>
  <c r="UV17" i="1" s="1"/>
  <c r="TU17" i="1"/>
  <c r="TS17" i="11" s="1"/>
  <c r="TT17" i="11" s="1"/>
  <c r="TW17" i="11" s="1"/>
  <c r="TT17" i="1"/>
  <c r="UB17" i="1" s="1"/>
  <c r="UU25" i="1"/>
  <c r="UV25" i="1" s="1"/>
  <c r="TU25" i="1"/>
  <c r="TT25" i="1"/>
  <c r="UB25" i="1" s="1"/>
  <c r="UU8" i="1"/>
  <c r="UV8" i="1" s="1"/>
  <c r="TU8" i="1"/>
  <c r="TT8" i="1"/>
  <c r="UB8" i="1" s="1"/>
  <c r="UU13" i="1"/>
  <c r="UV13" i="1" s="1"/>
  <c r="TU13" i="1"/>
  <c r="TS13" i="11" s="1"/>
  <c r="TT13" i="11" s="1"/>
  <c r="TW13" i="11" s="1"/>
  <c r="TT13" i="1"/>
  <c r="UB13" i="1" s="1"/>
  <c r="UU15" i="1"/>
  <c r="UV15" i="1" s="1"/>
  <c r="TU15" i="1"/>
  <c r="TS15" i="11" s="1"/>
  <c r="TT15" i="11" s="1"/>
  <c r="TW15" i="11" s="1"/>
  <c r="TT15" i="1"/>
  <c r="UB15" i="1" s="1"/>
  <c r="UU10" i="1"/>
  <c r="UV10" i="1" s="1"/>
  <c r="TU10" i="1"/>
  <c r="TT10" i="1"/>
  <c r="UB10" i="1" s="1"/>
  <c r="UU23" i="1"/>
  <c r="UV23" i="1" s="1"/>
  <c r="TU23" i="1"/>
  <c r="TT23" i="1"/>
  <c r="UB23" i="1" s="1"/>
  <c r="UU16" i="1"/>
  <c r="UV16" i="1" s="1"/>
  <c r="TU16" i="1"/>
  <c r="TS16" i="11" s="1"/>
  <c r="TT16" i="11" s="1"/>
  <c r="TW16" i="11" s="1"/>
  <c r="TT16" i="1"/>
  <c r="UB16" i="1" s="1"/>
  <c r="UU9" i="1"/>
  <c r="UV9" i="1" s="1"/>
  <c r="TU9" i="1"/>
  <c r="TS9" i="11" s="1"/>
  <c r="TT9" i="11" s="1"/>
  <c r="TW9" i="11" s="1"/>
  <c r="TT9" i="1"/>
  <c r="UB9" i="1" s="1"/>
  <c r="UU7" i="1"/>
  <c r="UV7" i="1" s="1"/>
  <c r="TU7" i="1"/>
  <c r="TT7" i="1"/>
  <c r="UB7" i="1" s="1"/>
  <c r="UU6" i="1"/>
  <c r="UV6" i="1" s="1"/>
  <c r="TU6" i="1"/>
  <c r="TT6" i="1"/>
  <c r="UB6" i="1" s="1"/>
  <c r="UU4" i="1"/>
  <c r="UV4" i="1" s="1"/>
  <c r="TU4" i="1"/>
  <c r="TS4" i="11" s="1"/>
  <c r="TT4" i="11" s="1"/>
  <c r="TW4" i="11" s="1"/>
  <c r="TT4" i="1"/>
  <c r="UB4" i="1" s="1"/>
  <c r="UU5" i="1"/>
  <c r="UV5" i="1" s="1"/>
  <c r="TU5" i="1"/>
  <c r="TS5" i="11" s="1"/>
  <c r="TT5" i="11" s="1"/>
  <c r="TW5" i="11" s="1"/>
  <c r="TT5" i="1"/>
  <c r="UB5" i="1" s="1"/>
  <c r="UW1" i="1"/>
  <c r="US1" i="1"/>
  <c r="UQ1" i="1"/>
  <c r="UO1" i="1"/>
  <c r="UM1" i="1"/>
  <c r="UK1" i="1"/>
  <c r="UI1" i="1"/>
  <c r="UG1" i="1"/>
  <c r="TZ1" i="1"/>
  <c r="TZ2" i="1" s="1"/>
  <c r="TY1" i="1"/>
  <c r="TX1" i="1"/>
  <c r="TS1" i="1"/>
  <c r="TS2" i="1" s="1"/>
  <c r="TR1" i="1"/>
  <c r="TQ1" i="1"/>
  <c r="TQ2" i="1" s="1"/>
  <c r="TP1" i="1"/>
  <c r="SV1" i="1"/>
  <c r="SX1" i="1"/>
  <c r="SZ1" i="1"/>
  <c r="TB1" i="1"/>
  <c r="TD1" i="1"/>
  <c r="TF1" i="1"/>
  <c r="TH1" i="1"/>
  <c r="TL1" i="1"/>
  <c r="TM3" i="1"/>
  <c r="TJ5" i="1"/>
  <c r="TM5" i="1"/>
  <c r="TO5" i="1"/>
  <c r="TJ4" i="1"/>
  <c r="TM4" i="1"/>
  <c r="TO4" i="1"/>
  <c r="TJ6" i="1"/>
  <c r="TM6" i="1"/>
  <c r="TO6" i="1"/>
  <c r="TJ7" i="1"/>
  <c r="TM7" i="1"/>
  <c r="TO7" i="1"/>
  <c r="TJ9" i="1"/>
  <c r="TM9" i="1"/>
  <c r="TO9" i="1"/>
  <c r="TJ16" i="1"/>
  <c r="TM16" i="1"/>
  <c r="TO16" i="1"/>
  <c r="TJ23" i="1"/>
  <c r="TM23" i="1"/>
  <c r="TO23" i="1"/>
  <c r="TJ10" i="1"/>
  <c r="TM10" i="1"/>
  <c r="TO10" i="1"/>
  <c r="TJ15" i="1"/>
  <c r="TM15" i="1"/>
  <c r="TO15" i="1"/>
  <c r="TJ13" i="1"/>
  <c r="TM13" i="1"/>
  <c r="TO13" i="1"/>
  <c r="TJ8" i="1"/>
  <c r="TM8" i="1"/>
  <c r="TO8" i="1"/>
  <c r="TJ25" i="1"/>
  <c r="TM25" i="1"/>
  <c r="TO25" i="1"/>
  <c r="TJ17" i="1"/>
  <c r="TM17" i="1"/>
  <c r="TO17" i="1"/>
  <c r="TJ12" i="1"/>
  <c r="TM12" i="1"/>
  <c r="TO12" i="1"/>
  <c r="TJ11" i="1"/>
  <c r="TM11" i="1"/>
  <c r="TO11" i="1"/>
  <c r="TJ41" i="1"/>
  <c r="TM41" i="1"/>
  <c r="TO41" i="1"/>
  <c r="TJ74" i="1"/>
  <c r="TM74" i="1"/>
  <c r="TO74" i="1"/>
  <c r="TJ21" i="1"/>
  <c r="TM21" i="1"/>
  <c r="TO21" i="1"/>
  <c r="TJ30" i="1"/>
  <c r="TM30" i="1"/>
  <c r="TO30" i="1"/>
  <c r="TJ24" i="1"/>
  <c r="TM24" i="1"/>
  <c r="TO24" i="1"/>
  <c r="TJ20" i="1"/>
  <c r="TM20" i="1"/>
  <c r="TO20" i="1"/>
  <c r="TJ26" i="1"/>
  <c r="TM26" i="1"/>
  <c r="TO26" i="1"/>
  <c r="TJ35" i="1"/>
  <c r="TM35" i="1"/>
  <c r="TO35" i="1"/>
  <c r="TJ42" i="1"/>
  <c r="TM42" i="1"/>
  <c r="TO42" i="1"/>
  <c r="TJ32" i="1"/>
  <c r="TM32" i="1"/>
  <c r="TO32" i="1"/>
  <c r="TJ19" i="1"/>
  <c r="TM19" i="1"/>
  <c r="TO19" i="1"/>
  <c r="TJ27" i="1"/>
  <c r="TM27" i="1"/>
  <c r="TO27" i="1"/>
  <c r="TJ46" i="1"/>
  <c r="TM46" i="1"/>
  <c r="TO46" i="1"/>
  <c r="TJ48" i="1"/>
  <c r="TM48" i="1"/>
  <c r="TO48" i="1"/>
  <c r="TJ73" i="1"/>
  <c r="TM73" i="1"/>
  <c r="TO73" i="1"/>
  <c r="TJ40" i="1"/>
  <c r="TM40" i="1"/>
  <c r="TO40" i="1"/>
  <c r="TJ47" i="1"/>
  <c r="TM47" i="1"/>
  <c r="TO47" i="1"/>
  <c r="TJ36" i="1"/>
  <c r="TM36" i="1"/>
  <c r="TO36" i="1"/>
  <c r="TJ31" i="1"/>
  <c r="TM31" i="1"/>
  <c r="TO31" i="1"/>
  <c r="TJ28" i="1"/>
  <c r="TM28" i="1"/>
  <c r="TO28" i="1"/>
  <c r="TJ22" i="1"/>
  <c r="TM22" i="1"/>
  <c r="TO22" i="1"/>
  <c r="TJ43" i="1"/>
  <c r="TM43" i="1"/>
  <c r="TO43" i="1"/>
  <c r="TJ45" i="1"/>
  <c r="TM45" i="1"/>
  <c r="TO45" i="1"/>
  <c r="TJ82" i="1"/>
  <c r="TM82" i="1"/>
  <c r="TO82" i="1"/>
  <c r="TJ57" i="1"/>
  <c r="TM57" i="1"/>
  <c r="TO57" i="1"/>
  <c r="TJ50" i="1"/>
  <c r="TM50" i="1"/>
  <c r="TO50" i="1"/>
  <c r="TJ54" i="1"/>
  <c r="TM54" i="1"/>
  <c r="TO54" i="1"/>
  <c r="TJ39" i="1"/>
  <c r="TM39" i="1"/>
  <c r="TO39" i="1"/>
  <c r="TJ60" i="1"/>
  <c r="TM60" i="1"/>
  <c r="TO60" i="1"/>
  <c r="TJ34" i="1"/>
  <c r="TM34" i="1"/>
  <c r="TO34" i="1"/>
  <c r="TJ55" i="1"/>
  <c r="TM55" i="1"/>
  <c r="TO55" i="1"/>
  <c r="TJ37" i="1"/>
  <c r="TM37" i="1"/>
  <c r="TO37" i="1"/>
  <c r="TJ67" i="1"/>
  <c r="TM67" i="1"/>
  <c r="TO67" i="1"/>
  <c r="TJ71" i="1"/>
  <c r="TM71" i="1"/>
  <c r="TO71" i="1"/>
  <c r="TJ44" i="1"/>
  <c r="TM44" i="1"/>
  <c r="TO44" i="1"/>
  <c r="TJ52" i="1"/>
  <c r="TM52" i="1"/>
  <c r="TO52" i="1"/>
  <c r="TJ89" i="1"/>
  <c r="TM89" i="1"/>
  <c r="TO89" i="1"/>
  <c r="TJ58" i="1"/>
  <c r="TM58" i="1"/>
  <c r="TO58" i="1"/>
  <c r="TJ84" i="1"/>
  <c r="TM84" i="1"/>
  <c r="TO84" i="1"/>
  <c r="TJ56" i="1"/>
  <c r="TM56" i="1"/>
  <c r="TO56" i="1"/>
  <c r="TJ81" i="1"/>
  <c r="TM81" i="1"/>
  <c r="TO81" i="1"/>
  <c r="TJ87" i="1"/>
  <c r="TM87" i="1"/>
  <c r="TO87" i="1"/>
  <c r="TJ80" i="1"/>
  <c r="TM80" i="1"/>
  <c r="TO80" i="1"/>
  <c r="TJ29" i="1"/>
  <c r="TM29" i="1"/>
  <c r="TO29" i="1"/>
  <c r="TJ63" i="1"/>
  <c r="TM63" i="1"/>
  <c r="TO63" i="1"/>
  <c r="TJ62" i="1"/>
  <c r="TM62" i="1"/>
  <c r="TO62" i="1"/>
  <c r="TJ66" i="1"/>
  <c r="TM66" i="1"/>
  <c r="TO66" i="1"/>
  <c r="TJ69" i="1"/>
  <c r="TM69" i="1"/>
  <c r="TO69" i="1"/>
  <c r="TJ72" i="1"/>
  <c r="TM72" i="1"/>
  <c r="TO72" i="1"/>
  <c r="TJ77" i="1"/>
  <c r="TM77" i="1"/>
  <c r="TO77" i="1"/>
  <c r="TJ79" i="1"/>
  <c r="TM79" i="1"/>
  <c r="TO79" i="1"/>
  <c r="TJ101" i="1"/>
  <c r="TM101" i="1"/>
  <c r="TO101" i="1"/>
  <c r="TJ75" i="1"/>
  <c r="TM75" i="1"/>
  <c r="TO75" i="1"/>
  <c r="TJ88" i="1"/>
  <c r="TM88" i="1"/>
  <c r="TO88" i="1"/>
  <c r="TJ53" i="1"/>
  <c r="TM53" i="1"/>
  <c r="TO53" i="1"/>
  <c r="TJ51" i="1"/>
  <c r="TM51" i="1"/>
  <c r="TO51" i="1"/>
  <c r="TJ38" i="1"/>
  <c r="TM38" i="1"/>
  <c r="TO38" i="1"/>
  <c r="TJ68" i="1"/>
  <c r="TM68" i="1"/>
  <c r="TO68" i="1"/>
  <c r="TJ64" i="1"/>
  <c r="TM64" i="1"/>
  <c r="TO64" i="1"/>
  <c r="TJ92" i="1"/>
  <c r="TM92" i="1"/>
  <c r="TO92" i="1"/>
  <c r="TJ65" i="1"/>
  <c r="TM65" i="1"/>
  <c r="TO65" i="1"/>
  <c r="TJ93" i="1"/>
  <c r="TM93" i="1"/>
  <c r="TO93" i="1"/>
  <c r="TJ76" i="1"/>
  <c r="TM76" i="1"/>
  <c r="TO76" i="1"/>
  <c r="TJ83" i="1"/>
  <c r="TM83" i="1"/>
  <c r="TO83" i="1"/>
  <c r="TJ14" i="1"/>
  <c r="TM14" i="1"/>
  <c r="TO14" i="1"/>
  <c r="TJ59" i="1"/>
  <c r="TM59" i="1"/>
  <c r="TO59" i="1"/>
  <c r="TJ61" i="1"/>
  <c r="TM61" i="1"/>
  <c r="TO61" i="1"/>
  <c r="TJ147" i="1"/>
  <c r="TM147" i="1"/>
  <c r="TO147" i="1"/>
  <c r="TJ102" i="1"/>
  <c r="TM102" i="1"/>
  <c r="TO102" i="1"/>
  <c r="TJ95" i="1"/>
  <c r="TM95" i="1"/>
  <c r="TO95" i="1"/>
  <c r="TJ85" i="1"/>
  <c r="TM85" i="1"/>
  <c r="TO85" i="1"/>
  <c r="TJ107" i="1"/>
  <c r="TM107" i="1"/>
  <c r="TO107" i="1"/>
  <c r="TJ96" i="1"/>
  <c r="TM96" i="1"/>
  <c r="TO96" i="1"/>
  <c r="TJ94" i="1"/>
  <c r="TM94" i="1"/>
  <c r="TO94" i="1"/>
  <c r="TJ103" i="1"/>
  <c r="TM103" i="1"/>
  <c r="TO103" i="1"/>
  <c r="TJ99" i="1"/>
  <c r="TM99" i="1"/>
  <c r="TO99" i="1"/>
  <c r="TJ108" i="1"/>
  <c r="TM108" i="1"/>
  <c r="TO108" i="1"/>
  <c r="TJ154" i="1"/>
  <c r="TM154" i="1"/>
  <c r="TO154" i="1"/>
  <c r="TJ157" i="1"/>
  <c r="TM157" i="1"/>
  <c r="TO157" i="1"/>
  <c r="TJ90" i="1"/>
  <c r="TM90" i="1"/>
  <c r="TO90" i="1"/>
  <c r="TJ183" i="1"/>
  <c r="TM183" i="1"/>
  <c r="TO183" i="1"/>
  <c r="TJ184" i="1"/>
  <c r="TM184" i="1"/>
  <c r="TO184" i="1"/>
  <c r="TJ105" i="1"/>
  <c r="TM105" i="1"/>
  <c r="TO105" i="1"/>
  <c r="TJ111" i="1"/>
  <c r="TM111" i="1"/>
  <c r="TO111" i="1"/>
  <c r="TJ97" i="1"/>
  <c r="TM97" i="1"/>
  <c r="TO97" i="1"/>
  <c r="TJ49" i="1"/>
  <c r="TM49" i="1"/>
  <c r="TO49" i="1"/>
  <c r="TJ114" i="1"/>
  <c r="TM114" i="1"/>
  <c r="TO114" i="1"/>
  <c r="TJ104" i="1"/>
  <c r="TM104" i="1"/>
  <c r="TO104" i="1"/>
  <c r="TJ109" i="1"/>
  <c r="TM109" i="1"/>
  <c r="TO109" i="1"/>
  <c r="TJ113" i="1"/>
  <c r="TM113" i="1"/>
  <c r="TO113" i="1"/>
  <c r="TJ122" i="1"/>
  <c r="TM122" i="1"/>
  <c r="TO122" i="1"/>
  <c r="TJ130" i="1"/>
  <c r="TM130" i="1"/>
  <c r="TO130" i="1"/>
  <c r="TJ136" i="1"/>
  <c r="TM136" i="1"/>
  <c r="TO136" i="1"/>
  <c r="TJ133" i="1"/>
  <c r="TM133" i="1"/>
  <c r="TO133" i="1"/>
  <c r="TJ121" i="1"/>
  <c r="TM121" i="1"/>
  <c r="TO121" i="1"/>
  <c r="TJ124" i="1"/>
  <c r="TM124" i="1"/>
  <c r="TO124" i="1"/>
  <c r="TJ106" i="1"/>
  <c r="TM106" i="1"/>
  <c r="TO106" i="1"/>
  <c r="TJ142" i="1"/>
  <c r="TM142" i="1"/>
  <c r="TO142" i="1"/>
  <c r="TJ159" i="1"/>
  <c r="TM159" i="1"/>
  <c r="TO159" i="1"/>
  <c r="TJ148" i="1"/>
  <c r="TM148" i="1"/>
  <c r="TO148" i="1"/>
  <c r="TJ18" i="1"/>
  <c r="TM18" i="1"/>
  <c r="TO18" i="1"/>
  <c r="TJ155" i="1"/>
  <c r="TM155" i="1"/>
  <c r="TO155" i="1"/>
  <c r="TJ78" i="1"/>
  <c r="TM78" i="1"/>
  <c r="TO78" i="1"/>
  <c r="TJ150" i="1"/>
  <c r="TM150" i="1"/>
  <c r="TO150" i="1"/>
  <c r="TJ156" i="1"/>
  <c r="TM156" i="1"/>
  <c r="TO156" i="1"/>
  <c r="TJ143" i="1"/>
  <c r="TM143" i="1"/>
  <c r="TO143" i="1"/>
  <c r="TJ91" i="1"/>
  <c r="TM91" i="1"/>
  <c r="TO91" i="1"/>
  <c r="TJ98" i="1"/>
  <c r="TM98" i="1"/>
  <c r="TO98" i="1"/>
  <c r="TJ158" i="1"/>
  <c r="TM158" i="1"/>
  <c r="TO158" i="1"/>
  <c r="TJ161" i="1"/>
  <c r="TM161" i="1"/>
  <c r="TO161" i="1"/>
  <c r="TJ110" i="1"/>
  <c r="TM110" i="1"/>
  <c r="TO110" i="1"/>
  <c r="TJ70" i="1"/>
  <c r="TM70" i="1"/>
  <c r="TO70" i="1"/>
  <c r="TJ146" i="1"/>
  <c r="TM146" i="1"/>
  <c r="TO146" i="1"/>
  <c r="TJ169" i="1"/>
  <c r="TM169" i="1"/>
  <c r="TO169" i="1"/>
  <c r="TJ185" i="1"/>
  <c r="TM185" i="1"/>
  <c r="TO185" i="1"/>
  <c r="TJ160" i="1"/>
  <c r="TM160" i="1"/>
  <c r="TO160" i="1"/>
  <c r="TJ163" i="1"/>
  <c r="TM163" i="1"/>
  <c r="TO163" i="1"/>
  <c r="TJ162" i="1"/>
  <c r="TM162" i="1"/>
  <c r="TO162" i="1"/>
  <c r="TJ164" i="1"/>
  <c r="TM164" i="1"/>
  <c r="TO164" i="1"/>
  <c r="TJ165" i="1"/>
  <c r="TM165" i="1"/>
  <c r="TO165" i="1"/>
  <c r="TJ186" i="1"/>
  <c r="TM186" i="1"/>
  <c r="TO186" i="1"/>
  <c r="TJ170" i="1"/>
  <c r="TM170" i="1"/>
  <c r="TO170" i="1"/>
  <c r="TJ166" i="1"/>
  <c r="TM166" i="1"/>
  <c r="TO166" i="1"/>
  <c r="TJ167" i="1"/>
  <c r="TM167" i="1"/>
  <c r="TO167" i="1"/>
  <c r="TJ168" i="1"/>
  <c r="TM168" i="1"/>
  <c r="TO168" i="1"/>
  <c r="TJ178" i="1"/>
  <c r="TM178" i="1"/>
  <c r="TO178" i="1"/>
  <c r="TJ175" i="1"/>
  <c r="TM175" i="1"/>
  <c r="TO175" i="1"/>
  <c r="TJ171" i="1"/>
  <c r="TM171" i="1"/>
  <c r="TO171" i="1"/>
  <c r="TJ177" i="1"/>
  <c r="TM177" i="1"/>
  <c r="TO177" i="1"/>
  <c r="TJ172" i="1"/>
  <c r="TM172" i="1"/>
  <c r="TO172" i="1"/>
  <c r="TJ179" i="1"/>
  <c r="TM179" i="1"/>
  <c r="TO179" i="1"/>
  <c r="TJ174" i="1"/>
  <c r="TM174" i="1"/>
  <c r="TO174" i="1"/>
  <c r="TJ173" i="1"/>
  <c r="TM173" i="1"/>
  <c r="TO173" i="1"/>
  <c r="TJ176" i="1"/>
  <c r="TM176" i="1"/>
  <c r="TO176" i="1"/>
  <c r="TJ180" i="1"/>
  <c r="TM180" i="1"/>
  <c r="TO180" i="1"/>
  <c r="TJ181" i="1"/>
  <c r="TM181" i="1"/>
  <c r="TO181" i="1"/>
  <c r="TJ86" i="1"/>
  <c r="TM86" i="1"/>
  <c r="TO86" i="1"/>
  <c r="TJ187" i="1"/>
  <c r="TM187" i="1"/>
  <c r="TO187" i="1"/>
  <c r="TJ188" i="1"/>
  <c r="TM188" i="1"/>
  <c r="TO188" i="1"/>
  <c r="TJ189" i="1"/>
  <c r="TM189" i="1"/>
  <c r="TO189" i="1"/>
  <c r="TJ190" i="1"/>
  <c r="TM190" i="1"/>
  <c r="TO190" i="1"/>
  <c r="TJ191" i="1"/>
  <c r="TM191" i="1"/>
  <c r="TO191" i="1"/>
  <c r="TJ192" i="1"/>
  <c r="TM192" i="1"/>
  <c r="TO192" i="1"/>
  <c r="TJ193" i="1"/>
  <c r="TM193" i="1"/>
  <c r="TO193" i="1"/>
  <c r="TJ194" i="1"/>
  <c r="TM194" i="1"/>
  <c r="TO194" i="1"/>
  <c r="TJ195" i="1"/>
  <c r="TM195" i="1"/>
  <c r="TO195" i="1"/>
  <c r="TJ196" i="1"/>
  <c r="TM196" i="1"/>
  <c r="TO196" i="1"/>
  <c r="TJ197" i="1"/>
  <c r="TM197" i="1"/>
  <c r="TO197" i="1"/>
  <c r="TJ198" i="1"/>
  <c r="TM198" i="1"/>
  <c r="TO198" i="1"/>
  <c r="TJ199" i="1"/>
  <c r="TM199" i="1"/>
  <c r="TO199" i="1"/>
  <c r="TJ200" i="1"/>
  <c r="TM200" i="1"/>
  <c r="TO200" i="1"/>
  <c r="TJ201" i="1"/>
  <c r="TM201" i="1"/>
  <c r="TO201" i="1"/>
  <c r="TJ202" i="1"/>
  <c r="TM202" i="1"/>
  <c r="TO202" i="1"/>
  <c r="TJ203" i="1"/>
  <c r="TM203" i="1"/>
  <c r="TO203" i="1"/>
  <c r="TJ204" i="1"/>
  <c r="TM204" i="1"/>
  <c r="TO204" i="1"/>
  <c r="TJ205" i="1"/>
  <c r="TM205" i="1"/>
  <c r="TO205" i="1"/>
  <c r="TJ206" i="1"/>
  <c r="TM206" i="1"/>
  <c r="TO206" i="1"/>
  <c r="TJ207" i="1"/>
  <c r="TM207" i="1"/>
  <c r="TO207" i="1"/>
  <c r="TJ208" i="1"/>
  <c r="TM208" i="1"/>
  <c r="TO208" i="1"/>
  <c r="TJ209" i="1"/>
  <c r="TM209" i="1"/>
  <c r="TO209" i="1"/>
  <c r="TJ210" i="1"/>
  <c r="TM210" i="1"/>
  <c r="TO210" i="1"/>
  <c r="TJ211" i="1"/>
  <c r="TM211" i="1"/>
  <c r="TO211" i="1"/>
  <c r="TJ212" i="1"/>
  <c r="TM212" i="1"/>
  <c r="TO212" i="1"/>
  <c r="TX4" i="11"/>
  <c r="TX6" i="11"/>
  <c r="TX7" i="11"/>
  <c r="TX9" i="11"/>
  <c r="TX16" i="11"/>
  <c r="TX23" i="11"/>
  <c r="TX10" i="11"/>
  <c r="TX15" i="11"/>
  <c r="TX13" i="11"/>
  <c r="TX8" i="11"/>
  <c r="TX25" i="11"/>
  <c r="TX17" i="11"/>
  <c r="TX12" i="11"/>
  <c r="TX11" i="11"/>
  <c r="TX41" i="11"/>
  <c r="TX74" i="11"/>
  <c r="TX21" i="11"/>
  <c r="TX30" i="11"/>
  <c r="TX24" i="11"/>
  <c r="TX20" i="11"/>
  <c r="TX26" i="11"/>
  <c r="TX35" i="11"/>
  <c r="TX42" i="11"/>
  <c r="TX32" i="11"/>
  <c r="TX19" i="11"/>
  <c r="TX27" i="11"/>
  <c r="TX46" i="11"/>
  <c r="TX48" i="11"/>
  <c r="TX73" i="11"/>
  <c r="TX40" i="11"/>
  <c r="TX47" i="11"/>
  <c r="TX36" i="11"/>
  <c r="TX31" i="11"/>
  <c r="TX28" i="11"/>
  <c r="TX22" i="11"/>
  <c r="TX43" i="11"/>
  <c r="TX45" i="11"/>
  <c r="TX82" i="11"/>
  <c r="TX57" i="11"/>
  <c r="TX50" i="11"/>
  <c r="TX54" i="11"/>
  <c r="TX39" i="11"/>
  <c r="TX60" i="11"/>
  <c r="TX34" i="11"/>
  <c r="TX55" i="11"/>
  <c r="TX37" i="11"/>
  <c r="TX67" i="11"/>
  <c r="TX71" i="11"/>
  <c r="TX44" i="11"/>
  <c r="TX52" i="11"/>
  <c r="TX89" i="11"/>
  <c r="TX58" i="11"/>
  <c r="TX84" i="11"/>
  <c r="TX56" i="11"/>
  <c r="TX81" i="11"/>
  <c r="TX87" i="11"/>
  <c r="TX80" i="11"/>
  <c r="TX29" i="11"/>
  <c r="TX63" i="11"/>
  <c r="TX62" i="11"/>
  <c r="TX66" i="11"/>
  <c r="TX69" i="11"/>
  <c r="TX72" i="11"/>
  <c r="TX77" i="11"/>
  <c r="TX79" i="11"/>
  <c r="TX101" i="11"/>
  <c r="TX75" i="11"/>
  <c r="TX88" i="11"/>
  <c r="TX53" i="11"/>
  <c r="TX51" i="11"/>
  <c r="TX38" i="11"/>
  <c r="TX68" i="11"/>
  <c r="TX64" i="11"/>
  <c r="TX92" i="11"/>
  <c r="TX65" i="11"/>
  <c r="TX93" i="11"/>
  <c r="TX76" i="11"/>
  <c r="TX83" i="11"/>
  <c r="TX14" i="11"/>
  <c r="TX59" i="11"/>
  <c r="TX61" i="11"/>
  <c r="TX139" i="11"/>
  <c r="TX102" i="11"/>
  <c r="TX95" i="11"/>
  <c r="TX85" i="11"/>
  <c r="TX107" i="11"/>
  <c r="TX96" i="11"/>
  <c r="TX94" i="11"/>
  <c r="TX103" i="11"/>
  <c r="TX99" i="11"/>
  <c r="TX108" i="11"/>
  <c r="TX148" i="11"/>
  <c r="TX151" i="11"/>
  <c r="TX90" i="11"/>
  <c r="TX187" i="11"/>
  <c r="TX188" i="11"/>
  <c r="TX176" i="11"/>
  <c r="TX177" i="11"/>
  <c r="TX91" i="11"/>
  <c r="TX106" i="11"/>
  <c r="TX86" i="11"/>
  <c r="TX142" i="11"/>
  <c r="TX135" i="11"/>
  <c r="TX138" i="11"/>
  <c r="TX70" i="11"/>
  <c r="TX134" i="11"/>
  <c r="TX105" i="11"/>
  <c r="TX113" i="11"/>
  <c r="TX104" i="11"/>
  <c r="TX109" i="11"/>
  <c r="TX112" i="11"/>
  <c r="TX120" i="11"/>
  <c r="TX126" i="11"/>
  <c r="TX130" i="11"/>
  <c r="TX128" i="11"/>
  <c r="TX144" i="11"/>
  <c r="TX146" i="11"/>
  <c r="TX153" i="11"/>
  <c r="TX18" i="11"/>
  <c r="TX97" i="11"/>
  <c r="TX111" i="11"/>
  <c r="TX49" i="11"/>
  <c r="TX140" i="11"/>
  <c r="TX149" i="11"/>
  <c r="TX78" i="11"/>
  <c r="TX150" i="11"/>
  <c r="TX98" i="11"/>
  <c r="TX189" i="11"/>
  <c r="TX110" i="11"/>
  <c r="TX152" i="11"/>
  <c r="TX155" i="11"/>
  <c r="TX163" i="11"/>
  <c r="TX185" i="11"/>
  <c r="TX154" i="11"/>
  <c r="TX157" i="11"/>
  <c r="TX156" i="11"/>
  <c r="TX158" i="11"/>
  <c r="TX159" i="11"/>
  <c r="TX186" i="11"/>
  <c r="TX164" i="11"/>
  <c r="TX160" i="11"/>
  <c r="TX161" i="11"/>
  <c r="TX172" i="11"/>
  <c r="TX162" i="11"/>
  <c r="TX169" i="11"/>
  <c r="TX165" i="11"/>
  <c r="TX171" i="11"/>
  <c r="TX166" i="11"/>
  <c r="TX173" i="11"/>
  <c r="TX168" i="11"/>
  <c r="TX167" i="11"/>
  <c r="TX170" i="11"/>
  <c r="TX174" i="11"/>
  <c r="TX190" i="11"/>
  <c r="TX175" i="11"/>
  <c r="TX191" i="11"/>
  <c r="TX192" i="11"/>
  <c r="TX193" i="11"/>
  <c r="TX194" i="11"/>
  <c r="TX195" i="11"/>
  <c r="TX196" i="11"/>
  <c r="TX197" i="11"/>
  <c r="TX198" i="11"/>
  <c r="TX199" i="11"/>
  <c r="TX200" i="11"/>
  <c r="TX201" i="11"/>
  <c r="TX202" i="11"/>
  <c r="TX203" i="11"/>
  <c r="TX204" i="11"/>
  <c r="TX205" i="11"/>
  <c r="TX206" i="11"/>
  <c r="TX207" i="11"/>
  <c r="TX208" i="11"/>
  <c r="TX209" i="11"/>
  <c r="TX210" i="11"/>
  <c r="TX211" i="11"/>
  <c r="TX212" i="11"/>
  <c r="TX213" i="11"/>
  <c r="TX214" i="11"/>
  <c r="TX5" i="11"/>
  <c r="TX3" i="11"/>
  <c r="UG214" i="11"/>
  <c r="UH214" i="11" s="1"/>
  <c r="TW214" i="11"/>
  <c r="TV214" i="11"/>
  <c r="TP214" i="11"/>
  <c r="TO214" i="11"/>
  <c r="TN214" i="11"/>
  <c r="UG213" i="11"/>
  <c r="UH213" i="11" s="1"/>
  <c r="TW213" i="11"/>
  <c r="TV213" i="11"/>
  <c r="TP213" i="11"/>
  <c r="TO213" i="11"/>
  <c r="TN213" i="11"/>
  <c r="UG212" i="11"/>
  <c r="UH212" i="11" s="1"/>
  <c r="TW212" i="11"/>
  <c r="TV212" i="11"/>
  <c r="TP212" i="11"/>
  <c r="TO212" i="11"/>
  <c r="TN212" i="11"/>
  <c r="UG211" i="11"/>
  <c r="UH211" i="11" s="1"/>
  <c r="TW211" i="11"/>
  <c r="TV211" i="11"/>
  <c r="TP211" i="11"/>
  <c r="TO211" i="11"/>
  <c r="TN211" i="11"/>
  <c r="UG210" i="11"/>
  <c r="UH210" i="11" s="1"/>
  <c r="TW210" i="11"/>
  <c r="TV210" i="11"/>
  <c r="TP210" i="11"/>
  <c r="TO210" i="11"/>
  <c r="TN210" i="11"/>
  <c r="UG209" i="11"/>
  <c r="UH209" i="11" s="1"/>
  <c r="TW209" i="11"/>
  <c r="TV209" i="11"/>
  <c r="TP209" i="11"/>
  <c r="TO209" i="11"/>
  <c r="TN209" i="11"/>
  <c r="UG208" i="11"/>
  <c r="UH208" i="11" s="1"/>
  <c r="TW208" i="11"/>
  <c r="TV208" i="11"/>
  <c r="TP208" i="11"/>
  <c r="TO208" i="11"/>
  <c r="TN208" i="11"/>
  <c r="UG207" i="11"/>
  <c r="UH207" i="11" s="1"/>
  <c r="TW207" i="11"/>
  <c r="TV207" i="11"/>
  <c r="TP207" i="11"/>
  <c r="TO207" i="11"/>
  <c r="TN207" i="11"/>
  <c r="UG206" i="11"/>
  <c r="UH206" i="11" s="1"/>
  <c r="TW206" i="11"/>
  <c r="TV206" i="11"/>
  <c r="TP206" i="11"/>
  <c r="TO206" i="11"/>
  <c r="TN206" i="11"/>
  <c r="UG205" i="11"/>
  <c r="UH205" i="11" s="1"/>
  <c r="TW205" i="11"/>
  <c r="TV205" i="11"/>
  <c r="TP205" i="11"/>
  <c r="TO205" i="11"/>
  <c r="TN205" i="11"/>
  <c r="UG204" i="11"/>
  <c r="UH204" i="11" s="1"/>
  <c r="TW204" i="11"/>
  <c r="TV204" i="11"/>
  <c r="TP204" i="11"/>
  <c r="TO204" i="11"/>
  <c r="TN204" i="11"/>
  <c r="UG203" i="11"/>
  <c r="UH203" i="11" s="1"/>
  <c r="TW203" i="11"/>
  <c r="TV203" i="11"/>
  <c r="TP203" i="11"/>
  <c r="TO203" i="11"/>
  <c r="TN203" i="11"/>
  <c r="UG202" i="11"/>
  <c r="UH202" i="11" s="1"/>
  <c r="TW202" i="11"/>
  <c r="TV202" i="11"/>
  <c r="TP202" i="11"/>
  <c r="TO202" i="11"/>
  <c r="TN202" i="11"/>
  <c r="UG201" i="11"/>
  <c r="UH201" i="11" s="1"/>
  <c r="TW201" i="11"/>
  <c r="TV201" i="11"/>
  <c r="TP201" i="11"/>
  <c r="TO201" i="11"/>
  <c r="TN201" i="11"/>
  <c r="UG200" i="11"/>
  <c r="UH200" i="11" s="1"/>
  <c r="TW200" i="11"/>
  <c r="TV200" i="11"/>
  <c r="TP200" i="11"/>
  <c r="TO200" i="11"/>
  <c r="TN200" i="11"/>
  <c r="UG199" i="11"/>
  <c r="UH199" i="11" s="1"/>
  <c r="TW199" i="11"/>
  <c r="TV199" i="11"/>
  <c r="TP199" i="11"/>
  <c r="TO199" i="11"/>
  <c r="TN199" i="11"/>
  <c r="UG198" i="11"/>
  <c r="UH198" i="11" s="1"/>
  <c r="TW198" i="11"/>
  <c r="TV198" i="11"/>
  <c r="TP198" i="11"/>
  <c r="TO198" i="11"/>
  <c r="TN198" i="11"/>
  <c r="UG197" i="11"/>
  <c r="UH197" i="11" s="1"/>
  <c r="TW197" i="11"/>
  <c r="TV197" i="11"/>
  <c r="TP197" i="11"/>
  <c r="TO197" i="11"/>
  <c r="TN197" i="11"/>
  <c r="UG196" i="11"/>
  <c r="UH196" i="11" s="1"/>
  <c r="TW196" i="11"/>
  <c r="TV196" i="11"/>
  <c r="TP196" i="11"/>
  <c r="TO196" i="11"/>
  <c r="TN196" i="11"/>
  <c r="UG195" i="11"/>
  <c r="UH195" i="11" s="1"/>
  <c r="TW195" i="11"/>
  <c r="TV195" i="11"/>
  <c r="TP195" i="11"/>
  <c r="TO195" i="11"/>
  <c r="TN195" i="11"/>
  <c r="UG194" i="11"/>
  <c r="UH194" i="11" s="1"/>
  <c r="TW194" i="11"/>
  <c r="TV194" i="11"/>
  <c r="TP194" i="11"/>
  <c r="TO194" i="11"/>
  <c r="TN194" i="11"/>
  <c r="UG193" i="11"/>
  <c r="UH193" i="11" s="1"/>
  <c r="TW193" i="11"/>
  <c r="TV193" i="11"/>
  <c r="TP193" i="11"/>
  <c r="TO193" i="11"/>
  <c r="TN193" i="11"/>
  <c r="UG192" i="11"/>
  <c r="UH192" i="11" s="1"/>
  <c r="TW192" i="11"/>
  <c r="TV192" i="11"/>
  <c r="TP192" i="11"/>
  <c r="TO192" i="11"/>
  <c r="TN192" i="11"/>
  <c r="UG191" i="11"/>
  <c r="UH191" i="11" s="1"/>
  <c r="TW191" i="11"/>
  <c r="TV191" i="11"/>
  <c r="TP191" i="11"/>
  <c r="TO191" i="11"/>
  <c r="TN191" i="11"/>
  <c r="UG175" i="11"/>
  <c r="UH175" i="11" s="1"/>
  <c r="TW175" i="11"/>
  <c r="TV175" i="11"/>
  <c r="TP175" i="11"/>
  <c r="TO175" i="11"/>
  <c r="TN175" i="11"/>
  <c r="UG190" i="11"/>
  <c r="UH190" i="11" s="1"/>
  <c r="TW190" i="11"/>
  <c r="TV190" i="11"/>
  <c r="TP190" i="11"/>
  <c r="TO190" i="11"/>
  <c r="TN190" i="11"/>
  <c r="UG174" i="11"/>
  <c r="UH174" i="11" s="1"/>
  <c r="TW174" i="11"/>
  <c r="TV174" i="11"/>
  <c r="TP174" i="11"/>
  <c r="TO174" i="11"/>
  <c r="TN174" i="11"/>
  <c r="UG170" i="11"/>
  <c r="UH170" i="11" s="1"/>
  <c r="TW170" i="11"/>
  <c r="TV170" i="11"/>
  <c r="TP170" i="11"/>
  <c r="TO170" i="11"/>
  <c r="TN170" i="11"/>
  <c r="UG167" i="11"/>
  <c r="UH167" i="11" s="1"/>
  <c r="TW167" i="11"/>
  <c r="TV167" i="11"/>
  <c r="TP167" i="11"/>
  <c r="TO167" i="11"/>
  <c r="TN167" i="11"/>
  <c r="UG168" i="11"/>
  <c r="UH168" i="11" s="1"/>
  <c r="TW168" i="11"/>
  <c r="TV168" i="11"/>
  <c r="TP168" i="11"/>
  <c r="TO168" i="11"/>
  <c r="TN168" i="11"/>
  <c r="UG173" i="11"/>
  <c r="UH173" i="11" s="1"/>
  <c r="TW173" i="11"/>
  <c r="TV173" i="11"/>
  <c r="TP173" i="11"/>
  <c r="TO173" i="11"/>
  <c r="TN173" i="11"/>
  <c r="UG166" i="11"/>
  <c r="UH166" i="11" s="1"/>
  <c r="TW166" i="11"/>
  <c r="TV166" i="11"/>
  <c r="TP166" i="11"/>
  <c r="TO166" i="11"/>
  <c r="TN166" i="11"/>
  <c r="UG171" i="11"/>
  <c r="UH171" i="11" s="1"/>
  <c r="TW171" i="11"/>
  <c r="TV171" i="11"/>
  <c r="TP171" i="11"/>
  <c r="TO171" i="11"/>
  <c r="TN171" i="11"/>
  <c r="UG165" i="11"/>
  <c r="UH165" i="11" s="1"/>
  <c r="TW165" i="11"/>
  <c r="TV165" i="11"/>
  <c r="TP165" i="11"/>
  <c r="TO165" i="11"/>
  <c r="TN165" i="11"/>
  <c r="UG169" i="11"/>
  <c r="UH169" i="11" s="1"/>
  <c r="TW169" i="11"/>
  <c r="TV169" i="11"/>
  <c r="TP169" i="11"/>
  <c r="TO169" i="11"/>
  <c r="TN169" i="11"/>
  <c r="UG162" i="11"/>
  <c r="UH162" i="11" s="1"/>
  <c r="TW162" i="11"/>
  <c r="TV162" i="11"/>
  <c r="TP162" i="11"/>
  <c r="TO162" i="11"/>
  <c r="TN162" i="11"/>
  <c r="UG172" i="11"/>
  <c r="UH172" i="11" s="1"/>
  <c r="TW172" i="11"/>
  <c r="TV172" i="11"/>
  <c r="TP172" i="11"/>
  <c r="TO172" i="11"/>
  <c r="TN172" i="11"/>
  <c r="UG161" i="11"/>
  <c r="UH161" i="11" s="1"/>
  <c r="TW161" i="11"/>
  <c r="TV161" i="11"/>
  <c r="TP161" i="11"/>
  <c r="TO161" i="11"/>
  <c r="TN161" i="11"/>
  <c r="UG160" i="11"/>
  <c r="UH160" i="11" s="1"/>
  <c r="TW160" i="11"/>
  <c r="TV160" i="11"/>
  <c r="TP160" i="11"/>
  <c r="TO160" i="11"/>
  <c r="TN160" i="11"/>
  <c r="UG164" i="11"/>
  <c r="UH164" i="11" s="1"/>
  <c r="TW164" i="11"/>
  <c r="TV164" i="11"/>
  <c r="TP164" i="11"/>
  <c r="TO164" i="11"/>
  <c r="TN164" i="11"/>
  <c r="UG186" i="11"/>
  <c r="UH186" i="11" s="1"/>
  <c r="TW186" i="11"/>
  <c r="TV186" i="11"/>
  <c r="TP186" i="11"/>
  <c r="TO186" i="11"/>
  <c r="TN186" i="11"/>
  <c r="UG159" i="11"/>
  <c r="UH159" i="11" s="1"/>
  <c r="TW159" i="11"/>
  <c r="TV159" i="11"/>
  <c r="TP159" i="11"/>
  <c r="TO159" i="11"/>
  <c r="TN159" i="11"/>
  <c r="UG158" i="11"/>
  <c r="UH158" i="11" s="1"/>
  <c r="TW158" i="11"/>
  <c r="TV158" i="11"/>
  <c r="TP158" i="11"/>
  <c r="TO158" i="11"/>
  <c r="TN158" i="11"/>
  <c r="UG156" i="11"/>
  <c r="UH156" i="11" s="1"/>
  <c r="TW156" i="11"/>
  <c r="TV156" i="11"/>
  <c r="TP156" i="11"/>
  <c r="TO156" i="11"/>
  <c r="TN156" i="11"/>
  <c r="UG157" i="11"/>
  <c r="UH157" i="11" s="1"/>
  <c r="TW157" i="11"/>
  <c r="TV157" i="11"/>
  <c r="TP157" i="11"/>
  <c r="TO157" i="11"/>
  <c r="TN157" i="11"/>
  <c r="UG154" i="11"/>
  <c r="UH154" i="11" s="1"/>
  <c r="TW154" i="11"/>
  <c r="TV154" i="11"/>
  <c r="TP154" i="11"/>
  <c r="TO154" i="11"/>
  <c r="TN154" i="11"/>
  <c r="UG185" i="11"/>
  <c r="UH185" i="11" s="1"/>
  <c r="TW185" i="11"/>
  <c r="TV185" i="11"/>
  <c r="TP185" i="11"/>
  <c r="TO185" i="11"/>
  <c r="TN185" i="11"/>
  <c r="UG163" i="11"/>
  <c r="UH163" i="11" s="1"/>
  <c r="TW163" i="11"/>
  <c r="TV163" i="11"/>
  <c r="TP163" i="11"/>
  <c r="TO163" i="11"/>
  <c r="TN163" i="11"/>
  <c r="UG155" i="11"/>
  <c r="UH155" i="11" s="1"/>
  <c r="TV155" i="11"/>
  <c r="TO155" i="11"/>
  <c r="TN155" i="11"/>
  <c r="UG152" i="11"/>
  <c r="UH152" i="11" s="1"/>
  <c r="TW152" i="11"/>
  <c r="TV152" i="11"/>
  <c r="TP152" i="11"/>
  <c r="TO152" i="11"/>
  <c r="TN152" i="11"/>
  <c r="UG110" i="11"/>
  <c r="UH110" i="11" s="1"/>
  <c r="TW110" i="11"/>
  <c r="TV110" i="11"/>
  <c r="TP110" i="11"/>
  <c r="TO110" i="11"/>
  <c r="TN110" i="11"/>
  <c r="UG189" i="11"/>
  <c r="UH189" i="11" s="1"/>
  <c r="TW189" i="11"/>
  <c r="TV189" i="11"/>
  <c r="TP189" i="11"/>
  <c r="TO189" i="11"/>
  <c r="TN189" i="11"/>
  <c r="UG98" i="11"/>
  <c r="UH98" i="11" s="1"/>
  <c r="TV98" i="11"/>
  <c r="TO98" i="11"/>
  <c r="TN98" i="11"/>
  <c r="UG150" i="11"/>
  <c r="UH150" i="11" s="1"/>
  <c r="TW150" i="11"/>
  <c r="TV150" i="11"/>
  <c r="TP150" i="11"/>
  <c r="TO150" i="11"/>
  <c r="TN150" i="11"/>
  <c r="UG78" i="11"/>
  <c r="UH78" i="11" s="1"/>
  <c r="TV78" i="11"/>
  <c r="TO78" i="11"/>
  <c r="TN78" i="11"/>
  <c r="UG149" i="11"/>
  <c r="UH149" i="11" s="1"/>
  <c r="TW149" i="11"/>
  <c r="TV149" i="11"/>
  <c r="TP149" i="11"/>
  <c r="TO149" i="11"/>
  <c r="TN149" i="11"/>
  <c r="UG140" i="11"/>
  <c r="UH140" i="11" s="1"/>
  <c r="TW140" i="11"/>
  <c r="TV140" i="11"/>
  <c r="TP140" i="11"/>
  <c r="TO140" i="11"/>
  <c r="TN140" i="11"/>
  <c r="UG49" i="11"/>
  <c r="UH49" i="11" s="1"/>
  <c r="TW49" i="11"/>
  <c r="TV49" i="11"/>
  <c r="TP49" i="11"/>
  <c r="TO49" i="11"/>
  <c r="TN49" i="11"/>
  <c r="UG111" i="11"/>
  <c r="UH111" i="11" s="1"/>
  <c r="TW111" i="11"/>
  <c r="TV111" i="11"/>
  <c r="TP111" i="11"/>
  <c r="TO111" i="11"/>
  <c r="TN111" i="11"/>
  <c r="UG97" i="11"/>
  <c r="UH97" i="11" s="1"/>
  <c r="TW97" i="11"/>
  <c r="TV97" i="11"/>
  <c r="TP97" i="11"/>
  <c r="TO97" i="11"/>
  <c r="TN97" i="11"/>
  <c r="UG18" i="11"/>
  <c r="UH18" i="11" s="1"/>
  <c r="TW18" i="11"/>
  <c r="TV18" i="11"/>
  <c r="TP18" i="11"/>
  <c r="TO18" i="11"/>
  <c r="TN18" i="11"/>
  <c r="UG153" i="11"/>
  <c r="UH153" i="11" s="1"/>
  <c r="TW153" i="11"/>
  <c r="TV153" i="11"/>
  <c r="TP153" i="11"/>
  <c r="TO153" i="11"/>
  <c r="TN153" i="11"/>
  <c r="UG146" i="11"/>
  <c r="UH146" i="11" s="1"/>
  <c r="TW146" i="11"/>
  <c r="TV146" i="11"/>
  <c r="TP146" i="11"/>
  <c r="TO146" i="11"/>
  <c r="TN146" i="11"/>
  <c r="UG144" i="11"/>
  <c r="UH144" i="11" s="1"/>
  <c r="TW144" i="11"/>
  <c r="TV144" i="11"/>
  <c r="TP144" i="11"/>
  <c r="TO144" i="11"/>
  <c r="TN144" i="11"/>
  <c r="UG128" i="11"/>
  <c r="UH128" i="11" s="1"/>
  <c r="TW128" i="11"/>
  <c r="TV128" i="11"/>
  <c r="TP128" i="11"/>
  <c r="TO128" i="11"/>
  <c r="TN128" i="11"/>
  <c r="UG130" i="11"/>
  <c r="UH130" i="11" s="1"/>
  <c r="TW130" i="11"/>
  <c r="TV130" i="11"/>
  <c r="TP130" i="11"/>
  <c r="TO130" i="11"/>
  <c r="TN130" i="11"/>
  <c r="UG126" i="11"/>
  <c r="UH126" i="11" s="1"/>
  <c r="TW126" i="11"/>
  <c r="TV126" i="11"/>
  <c r="TP126" i="11"/>
  <c r="TO126" i="11"/>
  <c r="TN126" i="11"/>
  <c r="UG120" i="11"/>
  <c r="UH120" i="11" s="1"/>
  <c r="TW120" i="11"/>
  <c r="TV120" i="11"/>
  <c r="TP120" i="11"/>
  <c r="TO120" i="11"/>
  <c r="TN120" i="11"/>
  <c r="UG112" i="11"/>
  <c r="UH112" i="11" s="1"/>
  <c r="TW112" i="11"/>
  <c r="TV112" i="11"/>
  <c r="TP112" i="11"/>
  <c r="TO112" i="11"/>
  <c r="TN112" i="11"/>
  <c r="UG109" i="11"/>
  <c r="UH109" i="11" s="1"/>
  <c r="TW109" i="11"/>
  <c r="TV109" i="11"/>
  <c r="TP109" i="11"/>
  <c r="TO109" i="11"/>
  <c r="TN109" i="11"/>
  <c r="UG104" i="11"/>
  <c r="UH104" i="11" s="1"/>
  <c r="TW104" i="11"/>
  <c r="TV104" i="11"/>
  <c r="TP104" i="11"/>
  <c r="TO104" i="11"/>
  <c r="TN104" i="11"/>
  <c r="UG113" i="11"/>
  <c r="UH113" i="11" s="1"/>
  <c r="TW113" i="11"/>
  <c r="TV113" i="11"/>
  <c r="TP113" i="11"/>
  <c r="TO113" i="11"/>
  <c r="TN113" i="11"/>
  <c r="UG105" i="11"/>
  <c r="UH105" i="11" s="1"/>
  <c r="TW105" i="11"/>
  <c r="TV105" i="11"/>
  <c r="TP105" i="11"/>
  <c r="TO105" i="11"/>
  <c r="TN105" i="11"/>
  <c r="UG134" i="11"/>
  <c r="UH134" i="11" s="1"/>
  <c r="TV134" i="11"/>
  <c r="TO134" i="11"/>
  <c r="TN134" i="11"/>
  <c r="UG70" i="11"/>
  <c r="UH70" i="11" s="1"/>
  <c r="TV70" i="11"/>
  <c r="TO70" i="11"/>
  <c r="TN70" i="11"/>
  <c r="UG138" i="11"/>
  <c r="UH138" i="11" s="1"/>
  <c r="TV138" i="11"/>
  <c r="TO138" i="11"/>
  <c r="TN138" i="11"/>
  <c r="UG135" i="11"/>
  <c r="UH135" i="11" s="1"/>
  <c r="TV135" i="11"/>
  <c r="TO135" i="11"/>
  <c r="TN135" i="11"/>
  <c r="UG142" i="11"/>
  <c r="UH142" i="11" s="1"/>
  <c r="TV142" i="11"/>
  <c r="TO142" i="11"/>
  <c r="TN142" i="11"/>
  <c r="UG86" i="11"/>
  <c r="UH86" i="11" s="1"/>
  <c r="TV86" i="11"/>
  <c r="TO86" i="11"/>
  <c r="TN86" i="11"/>
  <c r="UG106" i="11"/>
  <c r="UH106" i="11" s="1"/>
  <c r="TV106" i="11"/>
  <c r="TO106" i="11"/>
  <c r="TN106" i="11"/>
  <c r="UG91" i="11"/>
  <c r="UH91" i="11" s="1"/>
  <c r="TV91" i="11"/>
  <c r="TO91" i="11"/>
  <c r="TN91" i="11"/>
  <c r="UG177" i="11"/>
  <c r="UH177" i="11" s="1"/>
  <c r="TV177" i="11"/>
  <c r="TT177" i="11"/>
  <c r="TW177" i="11" s="1"/>
  <c r="TO177" i="11"/>
  <c r="TN177" i="11"/>
  <c r="TL177" i="11"/>
  <c r="TM177" i="11" s="1"/>
  <c r="TY177" i="11" s="1"/>
  <c r="TZ177" i="11" s="1"/>
  <c r="UG176" i="11"/>
  <c r="UH176" i="11" s="1"/>
  <c r="TV176" i="11"/>
  <c r="TT176" i="11"/>
  <c r="TW176" i="11" s="1"/>
  <c r="TO176" i="11"/>
  <c r="TN176" i="11"/>
  <c r="TL176" i="11"/>
  <c r="TM176" i="11" s="1"/>
  <c r="TY176" i="11" s="1"/>
  <c r="TZ176" i="11" s="1"/>
  <c r="UG188" i="11"/>
  <c r="UH188" i="11" s="1"/>
  <c r="TW188" i="11"/>
  <c r="TV188" i="11"/>
  <c r="TP188" i="11"/>
  <c r="TO188" i="11"/>
  <c r="TN188" i="11"/>
  <c r="UG187" i="11"/>
  <c r="UH187" i="11" s="1"/>
  <c r="TW187" i="11"/>
  <c r="TV187" i="11"/>
  <c r="TP187" i="11"/>
  <c r="TO187" i="11"/>
  <c r="TN187" i="11"/>
  <c r="UG90" i="11"/>
  <c r="UH90" i="11" s="1"/>
  <c r="TV90" i="11"/>
  <c r="TO90" i="11"/>
  <c r="TN90" i="11"/>
  <c r="UG151" i="11"/>
  <c r="UH151" i="11" s="1"/>
  <c r="TW151" i="11"/>
  <c r="TV151" i="11"/>
  <c r="TP151" i="11"/>
  <c r="TO151" i="11"/>
  <c r="TN151" i="11"/>
  <c r="UG148" i="11"/>
  <c r="UH148" i="11" s="1"/>
  <c r="TV148" i="11"/>
  <c r="TO148" i="11"/>
  <c r="TN148" i="11"/>
  <c r="UG108" i="11"/>
  <c r="UH108" i="11" s="1"/>
  <c r="TW108" i="11"/>
  <c r="TV108" i="11"/>
  <c r="TP108" i="11"/>
  <c r="TO108" i="11"/>
  <c r="TN108" i="11"/>
  <c r="UG99" i="11"/>
  <c r="UH99" i="11" s="1"/>
  <c r="TV99" i="11"/>
  <c r="TO99" i="11"/>
  <c r="TN99" i="11"/>
  <c r="UG103" i="11"/>
  <c r="UH103" i="11" s="1"/>
  <c r="TW103" i="11"/>
  <c r="TV103" i="11"/>
  <c r="TP103" i="11"/>
  <c r="TO103" i="11"/>
  <c r="TN103" i="11"/>
  <c r="UG94" i="11"/>
  <c r="UH94" i="11" s="1"/>
  <c r="TV94" i="11"/>
  <c r="TO94" i="11"/>
  <c r="TN94" i="11"/>
  <c r="UG96" i="11"/>
  <c r="UH96" i="11" s="1"/>
  <c r="TV96" i="11"/>
  <c r="TO96" i="11"/>
  <c r="TN96" i="11"/>
  <c r="UG107" i="11"/>
  <c r="UH107" i="11" s="1"/>
  <c r="TV107" i="11"/>
  <c r="TO107" i="11"/>
  <c r="TN107" i="11"/>
  <c r="UG85" i="11"/>
  <c r="UH85" i="11" s="1"/>
  <c r="TV85" i="11"/>
  <c r="TO85" i="11"/>
  <c r="TN85" i="11"/>
  <c r="UG95" i="11"/>
  <c r="UH95" i="11" s="1"/>
  <c r="TV95" i="11"/>
  <c r="TO95" i="11"/>
  <c r="TN95" i="11"/>
  <c r="UG102" i="11"/>
  <c r="UH102" i="11" s="1"/>
  <c r="TV102" i="11"/>
  <c r="TO102" i="11"/>
  <c r="TN102" i="11"/>
  <c r="UG139" i="11"/>
  <c r="UH139" i="11" s="1"/>
  <c r="TV139" i="11"/>
  <c r="TO139" i="11"/>
  <c r="TN139" i="11"/>
  <c r="UG61" i="11"/>
  <c r="UH61" i="11" s="1"/>
  <c r="TV61" i="11"/>
  <c r="TO61" i="11"/>
  <c r="TN61" i="11"/>
  <c r="UG59" i="11"/>
  <c r="UH59" i="11" s="1"/>
  <c r="TV59" i="11"/>
  <c r="TO59" i="11"/>
  <c r="TN59" i="11"/>
  <c r="UG14" i="11"/>
  <c r="UH14" i="11" s="1"/>
  <c r="TV14" i="11"/>
  <c r="TO14" i="11"/>
  <c r="TN14" i="11"/>
  <c r="UG83" i="11"/>
  <c r="UH83" i="11" s="1"/>
  <c r="TV83" i="11"/>
  <c r="TO83" i="11"/>
  <c r="TN83" i="11"/>
  <c r="UG76" i="11"/>
  <c r="UH76" i="11" s="1"/>
  <c r="TV76" i="11"/>
  <c r="TO76" i="11"/>
  <c r="TN76" i="11"/>
  <c r="UG93" i="11"/>
  <c r="UH93" i="11" s="1"/>
  <c r="TV93" i="11"/>
  <c r="TO93" i="11"/>
  <c r="TN93" i="11"/>
  <c r="UG65" i="11"/>
  <c r="UH65" i="11" s="1"/>
  <c r="TV65" i="11"/>
  <c r="TO65" i="11"/>
  <c r="TN65" i="11"/>
  <c r="UG92" i="11"/>
  <c r="UH92" i="11" s="1"/>
  <c r="TV92" i="11"/>
  <c r="TO92" i="11"/>
  <c r="TN92" i="11"/>
  <c r="UG64" i="11"/>
  <c r="UH64" i="11" s="1"/>
  <c r="TV64" i="11"/>
  <c r="TO64" i="11"/>
  <c r="TN64" i="11"/>
  <c r="UG68" i="11"/>
  <c r="UH68" i="11" s="1"/>
  <c r="TV68" i="11"/>
  <c r="TO68" i="11"/>
  <c r="TN68" i="11"/>
  <c r="UG38" i="11"/>
  <c r="UH38" i="11" s="1"/>
  <c r="TV38" i="11"/>
  <c r="TO38" i="11"/>
  <c r="TN38" i="11"/>
  <c r="UG51" i="11"/>
  <c r="UH51" i="11" s="1"/>
  <c r="TV51" i="11"/>
  <c r="TO51" i="11"/>
  <c r="TN51" i="11"/>
  <c r="UG53" i="11"/>
  <c r="UH53" i="11" s="1"/>
  <c r="TV53" i="11"/>
  <c r="TO53" i="11"/>
  <c r="TN53" i="11"/>
  <c r="UG88" i="11"/>
  <c r="UH88" i="11" s="1"/>
  <c r="TW88" i="11"/>
  <c r="TV88" i="11"/>
  <c r="TP88" i="11"/>
  <c r="TO88" i="11"/>
  <c r="TN88" i="11"/>
  <c r="UG75" i="11"/>
  <c r="UH75" i="11" s="1"/>
  <c r="TW75" i="11"/>
  <c r="TV75" i="11"/>
  <c r="TP75" i="11"/>
  <c r="TO75" i="11"/>
  <c r="TN75" i="11"/>
  <c r="UG101" i="11"/>
  <c r="UH101" i="11" s="1"/>
  <c r="TV101" i="11"/>
  <c r="TO101" i="11"/>
  <c r="TN101" i="11"/>
  <c r="UG79" i="11"/>
  <c r="UH79" i="11" s="1"/>
  <c r="TW79" i="11"/>
  <c r="TV79" i="11"/>
  <c r="TP79" i="11"/>
  <c r="TO79" i="11"/>
  <c r="TN79" i="11"/>
  <c r="UG77" i="11"/>
  <c r="UH77" i="11" s="1"/>
  <c r="TV77" i="11"/>
  <c r="TO77" i="11"/>
  <c r="TN77" i="11"/>
  <c r="UG72" i="11"/>
  <c r="UH72" i="11" s="1"/>
  <c r="TV72" i="11"/>
  <c r="TO72" i="11"/>
  <c r="TN72" i="11"/>
  <c r="UG69" i="11"/>
  <c r="UH69" i="11" s="1"/>
  <c r="TW69" i="11"/>
  <c r="TV69" i="11"/>
  <c r="TP69" i="11"/>
  <c r="TO69" i="11"/>
  <c r="TN69" i="11"/>
  <c r="UG66" i="11"/>
  <c r="UH66" i="11" s="1"/>
  <c r="TV66" i="11"/>
  <c r="TO66" i="11"/>
  <c r="TN66" i="11"/>
  <c r="UG62" i="11"/>
  <c r="UH62" i="11" s="1"/>
  <c r="TV62" i="11"/>
  <c r="TO62" i="11"/>
  <c r="TN62" i="11"/>
  <c r="UG63" i="11"/>
  <c r="UH63" i="11" s="1"/>
  <c r="TV63" i="11"/>
  <c r="TO63" i="11"/>
  <c r="TN63" i="11"/>
  <c r="UG29" i="11"/>
  <c r="UH29" i="11" s="1"/>
  <c r="TV29" i="11"/>
  <c r="TO29" i="11"/>
  <c r="TN29" i="11"/>
  <c r="UG80" i="11"/>
  <c r="UH80" i="11" s="1"/>
  <c r="TV80" i="11"/>
  <c r="TO80" i="11"/>
  <c r="TN80" i="11"/>
  <c r="UG87" i="11"/>
  <c r="UH87" i="11" s="1"/>
  <c r="TV87" i="11"/>
  <c r="TO87" i="11"/>
  <c r="TN87" i="11"/>
  <c r="UG81" i="11"/>
  <c r="UH81" i="11" s="1"/>
  <c r="TV81" i="11"/>
  <c r="TO81" i="11"/>
  <c r="TN81" i="11"/>
  <c r="UG56" i="11"/>
  <c r="UH56" i="11" s="1"/>
  <c r="TV56" i="11"/>
  <c r="TO56" i="11"/>
  <c r="TN56" i="11"/>
  <c r="UG84" i="11"/>
  <c r="UH84" i="11" s="1"/>
  <c r="TV84" i="11"/>
  <c r="TO84" i="11"/>
  <c r="TN84" i="11"/>
  <c r="UG58" i="11"/>
  <c r="UH58" i="11" s="1"/>
  <c r="TV58" i="11"/>
  <c r="TO58" i="11"/>
  <c r="TN58" i="11"/>
  <c r="UG89" i="11"/>
  <c r="UH89" i="11" s="1"/>
  <c r="TV89" i="11"/>
  <c r="TO89" i="11"/>
  <c r="TN89" i="11"/>
  <c r="UG52" i="11"/>
  <c r="UH52" i="11" s="1"/>
  <c r="TV52" i="11"/>
  <c r="TO52" i="11"/>
  <c r="TN52" i="11"/>
  <c r="UG44" i="11"/>
  <c r="UH44" i="11" s="1"/>
  <c r="TV44" i="11"/>
  <c r="TO44" i="11"/>
  <c r="TN44" i="11"/>
  <c r="UG71" i="11"/>
  <c r="UH71" i="11" s="1"/>
  <c r="TV71" i="11"/>
  <c r="TO71" i="11"/>
  <c r="TN71" i="11"/>
  <c r="UG67" i="11"/>
  <c r="UH67" i="11" s="1"/>
  <c r="TV67" i="11"/>
  <c r="TO67" i="11"/>
  <c r="TN67" i="11"/>
  <c r="UG37" i="11"/>
  <c r="UH37" i="11" s="1"/>
  <c r="TV37" i="11"/>
  <c r="TO37" i="11"/>
  <c r="TN37" i="11"/>
  <c r="UG55" i="11"/>
  <c r="UH55" i="11" s="1"/>
  <c r="TV55" i="11"/>
  <c r="TO55" i="11"/>
  <c r="TN55" i="11"/>
  <c r="UG34" i="11"/>
  <c r="UH34" i="11" s="1"/>
  <c r="TV34" i="11"/>
  <c r="TO34" i="11"/>
  <c r="TN34" i="11"/>
  <c r="UG60" i="11"/>
  <c r="UH60" i="11" s="1"/>
  <c r="TV60" i="11"/>
  <c r="TO60" i="11"/>
  <c r="TN60" i="11"/>
  <c r="UG39" i="11"/>
  <c r="UH39" i="11" s="1"/>
  <c r="TW39" i="11"/>
  <c r="TV39" i="11"/>
  <c r="TP39" i="11"/>
  <c r="TO39" i="11"/>
  <c r="TN39" i="11"/>
  <c r="UG54" i="11"/>
  <c r="UH54" i="11" s="1"/>
  <c r="TV54" i="11"/>
  <c r="TO54" i="11"/>
  <c r="TN54" i="11"/>
  <c r="UG50" i="11"/>
  <c r="UH50" i="11" s="1"/>
  <c r="TV50" i="11"/>
  <c r="TO50" i="11"/>
  <c r="TN50" i="11"/>
  <c r="UG57" i="11"/>
  <c r="UH57" i="11" s="1"/>
  <c r="TV57" i="11"/>
  <c r="TO57" i="11"/>
  <c r="TN57" i="11"/>
  <c r="UG82" i="11"/>
  <c r="UH82" i="11" s="1"/>
  <c r="TV82" i="11"/>
  <c r="TO82" i="11"/>
  <c r="TN82" i="11"/>
  <c r="UG45" i="11"/>
  <c r="UH45" i="11" s="1"/>
  <c r="TW45" i="11"/>
  <c r="TV45" i="11"/>
  <c r="TP45" i="11"/>
  <c r="TO45" i="11"/>
  <c r="TN45" i="11"/>
  <c r="UG43" i="11"/>
  <c r="UH43" i="11" s="1"/>
  <c r="TV43" i="11"/>
  <c r="TO43" i="11"/>
  <c r="TN43" i="11"/>
  <c r="UG22" i="11"/>
  <c r="UH22" i="11" s="1"/>
  <c r="TV22" i="11"/>
  <c r="TO22" i="11"/>
  <c r="TN22" i="11"/>
  <c r="UG28" i="11"/>
  <c r="UH28" i="11" s="1"/>
  <c r="TV28" i="11"/>
  <c r="TO28" i="11"/>
  <c r="TN28" i="11"/>
  <c r="UG31" i="11"/>
  <c r="UH31" i="11" s="1"/>
  <c r="TV31" i="11"/>
  <c r="TO31" i="11"/>
  <c r="TN31" i="11"/>
  <c r="UG36" i="11"/>
  <c r="UH36" i="11" s="1"/>
  <c r="TV36" i="11"/>
  <c r="TO36" i="11"/>
  <c r="TN36" i="11"/>
  <c r="UG47" i="11"/>
  <c r="UH47" i="11" s="1"/>
  <c r="TV47" i="11"/>
  <c r="TO47" i="11"/>
  <c r="TN47" i="11"/>
  <c r="UG40" i="11"/>
  <c r="UH40" i="11" s="1"/>
  <c r="TV40" i="11"/>
  <c r="TO40" i="11"/>
  <c r="TN40" i="11"/>
  <c r="UG73" i="11"/>
  <c r="UH73" i="11" s="1"/>
  <c r="TW73" i="11"/>
  <c r="TV73" i="11"/>
  <c r="TP73" i="11"/>
  <c r="TO73" i="11"/>
  <c r="TN73" i="11"/>
  <c r="UG48" i="11"/>
  <c r="UH48" i="11" s="1"/>
  <c r="TW48" i="11"/>
  <c r="TV48" i="11"/>
  <c r="TP48" i="11"/>
  <c r="TO48" i="11"/>
  <c r="TN48" i="11"/>
  <c r="UG46" i="11"/>
  <c r="UH46" i="11" s="1"/>
  <c r="TV46" i="11"/>
  <c r="TO46" i="11"/>
  <c r="TN46" i="11"/>
  <c r="UG27" i="11"/>
  <c r="UH27" i="11" s="1"/>
  <c r="TV27" i="11"/>
  <c r="TO27" i="11"/>
  <c r="TN27" i="11"/>
  <c r="UG19" i="11"/>
  <c r="UH19" i="11" s="1"/>
  <c r="TV19" i="11"/>
  <c r="TO19" i="11"/>
  <c r="TN19" i="11"/>
  <c r="UG32" i="11"/>
  <c r="UH32" i="11" s="1"/>
  <c r="TV32" i="11"/>
  <c r="TO32" i="11"/>
  <c r="TN32" i="11"/>
  <c r="UG42" i="11"/>
  <c r="UH42" i="11" s="1"/>
  <c r="TV42" i="11"/>
  <c r="TO42" i="11"/>
  <c r="TN42" i="11"/>
  <c r="UG35" i="11"/>
  <c r="UH35" i="11" s="1"/>
  <c r="TV35" i="11"/>
  <c r="TO35" i="11"/>
  <c r="TN35" i="11"/>
  <c r="UG26" i="11"/>
  <c r="UH26" i="11" s="1"/>
  <c r="TV26" i="11"/>
  <c r="TO26" i="11"/>
  <c r="TN26" i="11"/>
  <c r="UG20" i="11"/>
  <c r="UH20" i="11" s="1"/>
  <c r="TV20" i="11"/>
  <c r="TO20" i="11"/>
  <c r="TN20" i="11"/>
  <c r="UG24" i="11"/>
  <c r="UH24" i="11" s="1"/>
  <c r="TV24" i="11"/>
  <c r="TO24" i="11"/>
  <c r="TN24" i="11"/>
  <c r="UG30" i="11"/>
  <c r="UH30" i="11" s="1"/>
  <c r="TV30" i="11"/>
  <c r="TO30" i="11"/>
  <c r="TN30" i="11"/>
  <c r="UG21" i="11"/>
  <c r="UH21" i="11" s="1"/>
  <c r="TV21" i="11"/>
  <c r="TO21" i="11"/>
  <c r="TN21" i="11"/>
  <c r="UG74" i="11"/>
  <c r="UH74" i="11" s="1"/>
  <c r="TV74" i="11"/>
  <c r="TO74" i="11"/>
  <c r="TN74" i="11"/>
  <c r="UG41" i="11"/>
  <c r="UH41" i="11" s="1"/>
  <c r="TV41" i="11"/>
  <c r="TO41" i="11"/>
  <c r="TN41" i="11"/>
  <c r="UG11" i="11"/>
  <c r="UH11" i="11" s="1"/>
  <c r="TV11" i="11"/>
  <c r="TO11" i="11"/>
  <c r="TN11" i="11"/>
  <c r="UG12" i="11"/>
  <c r="UH12" i="11" s="1"/>
  <c r="TV12" i="11"/>
  <c r="TO12" i="11"/>
  <c r="TN12" i="11"/>
  <c r="UG17" i="11"/>
  <c r="UH17" i="11" s="1"/>
  <c r="TV17" i="11"/>
  <c r="TO17" i="11"/>
  <c r="TN17" i="11"/>
  <c r="UG25" i="11"/>
  <c r="UH25" i="11" s="1"/>
  <c r="TV25" i="11"/>
  <c r="TO25" i="11"/>
  <c r="TN25" i="11"/>
  <c r="UG8" i="11"/>
  <c r="UH8" i="11" s="1"/>
  <c r="TV8" i="11"/>
  <c r="TO8" i="11"/>
  <c r="TN8" i="11"/>
  <c r="UG13" i="11"/>
  <c r="UH13" i="11" s="1"/>
  <c r="TV13" i="11"/>
  <c r="TO13" i="11"/>
  <c r="TN13" i="11"/>
  <c r="UG15" i="11"/>
  <c r="UH15" i="11" s="1"/>
  <c r="TV15" i="11"/>
  <c r="TO15" i="11"/>
  <c r="TN15" i="11"/>
  <c r="UG10" i="11"/>
  <c r="UH10" i="11" s="1"/>
  <c r="TV10" i="11"/>
  <c r="TO10" i="11"/>
  <c r="TN10" i="11"/>
  <c r="UG23" i="11"/>
  <c r="UH23" i="11" s="1"/>
  <c r="TV23" i="11"/>
  <c r="TO23" i="11"/>
  <c r="TN23" i="11"/>
  <c r="UG16" i="11"/>
  <c r="UH16" i="11" s="1"/>
  <c r="TV16" i="11"/>
  <c r="TO16" i="11"/>
  <c r="TN16" i="11"/>
  <c r="UG9" i="11"/>
  <c r="UH9" i="11" s="1"/>
  <c r="TV9" i="11"/>
  <c r="TO9" i="11"/>
  <c r="TN9" i="11"/>
  <c r="UG7" i="11"/>
  <c r="UH7" i="11" s="1"/>
  <c r="TV7" i="11"/>
  <c r="TO7" i="11"/>
  <c r="TN7" i="11"/>
  <c r="UG6" i="11"/>
  <c r="UH6" i="11" s="1"/>
  <c r="TV6" i="11"/>
  <c r="TO6" i="11"/>
  <c r="TN6" i="11"/>
  <c r="UG4" i="11"/>
  <c r="UH4" i="11" s="1"/>
  <c r="TV4" i="11"/>
  <c r="TO4" i="11"/>
  <c r="TN4" i="11"/>
  <c r="UG5" i="11"/>
  <c r="UH5" i="11" s="1"/>
  <c r="TV5" i="11"/>
  <c r="TO5" i="11"/>
  <c r="TN5" i="11"/>
  <c r="UJ2" i="11"/>
  <c r="UF2" i="11"/>
  <c r="UE2" i="11"/>
  <c r="UD2" i="11"/>
  <c r="UC2" i="11"/>
  <c r="UB2" i="11"/>
  <c r="UA2" i="11"/>
  <c r="TR2" i="11"/>
  <c r="TQ2" i="11"/>
  <c r="TK2" i="11"/>
  <c r="TI2" i="11"/>
  <c r="TH2" i="11"/>
  <c r="TG2" i="11"/>
  <c r="TC113" i="11"/>
  <c r="TD113" i="11" s="1"/>
  <c r="TC104" i="11"/>
  <c r="TD104" i="11" s="1"/>
  <c r="TC109" i="11"/>
  <c r="TD109" i="11" s="1"/>
  <c r="TC130" i="11"/>
  <c r="TD130" i="11" s="1"/>
  <c r="TC128" i="11"/>
  <c r="TD128" i="11" s="1"/>
  <c r="TC144" i="11"/>
  <c r="TD144" i="11" s="1"/>
  <c r="TC153" i="11"/>
  <c r="TD153" i="11" s="1"/>
  <c r="SJ104" i="11"/>
  <c r="SK104" i="11"/>
  <c r="SL104" i="11"/>
  <c r="SR104" i="11"/>
  <c r="SS104" i="11"/>
  <c r="ST104" i="11"/>
  <c r="SJ109" i="11"/>
  <c r="SK109" i="11"/>
  <c r="SL109" i="11"/>
  <c r="SR109" i="11"/>
  <c r="SS109" i="11"/>
  <c r="ST109" i="11"/>
  <c r="SJ112" i="11"/>
  <c r="SK112" i="11"/>
  <c r="SL112" i="11"/>
  <c r="SR112" i="11"/>
  <c r="SS112" i="11"/>
  <c r="ST112" i="11"/>
  <c r="TC112" i="11"/>
  <c r="TD112" i="11" s="1"/>
  <c r="SJ120" i="11"/>
  <c r="SK120" i="11"/>
  <c r="SL120" i="11"/>
  <c r="SR120" i="11"/>
  <c r="SS120" i="11"/>
  <c r="ST120" i="11"/>
  <c r="TC120" i="11"/>
  <c r="TD120" i="11" s="1"/>
  <c r="SJ126" i="11"/>
  <c r="SK126" i="11"/>
  <c r="SL126" i="11"/>
  <c r="SR126" i="11"/>
  <c r="SS126" i="11"/>
  <c r="ST126" i="11"/>
  <c r="TC126" i="11"/>
  <c r="TD126" i="11" s="1"/>
  <c r="SJ130" i="11"/>
  <c r="SK130" i="11"/>
  <c r="SL130" i="11"/>
  <c r="SR130" i="11"/>
  <c r="SS130" i="11"/>
  <c r="ST130" i="11"/>
  <c r="SJ128" i="11"/>
  <c r="SK128" i="11"/>
  <c r="SL128" i="11"/>
  <c r="SR128" i="11"/>
  <c r="SS128" i="11"/>
  <c r="ST128" i="11"/>
  <c r="SJ144" i="11"/>
  <c r="SK144" i="11"/>
  <c r="SL144" i="11"/>
  <c r="SR144" i="11"/>
  <c r="SS144" i="11"/>
  <c r="ST144" i="11"/>
  <c r="SJ146" i="11"/>
  <c r="SK146" i="11"/>
  <c r="SL146" i="11"/>
  <c r="SR146" i="11"/>
  <c r="SS146" i="11"/>
  <c r="ST146" i="11"/>
  <c r="TC146" i="11"/>
  <c r="TD146" i="11" s="1"/>
  <c r="SJ153" i="11"/>
  <c r="SK153" i="11"/>
  <c r="SL153" i="11"/>
  <c r="SR153" i="11"/>
  <c r="SS153" i="11"/>
  <c r="ST153" i="11"/>
  <c r="ST113" i="11"/>
  <c r="SS113" i="11"/>
  <c r="SR113" i="11"/>
  <c r="SL113" i="11"/>
  <c r="SK113" i="11"/>
  <c r="SJ113" i="11"/>
  <c r="SU121" i="1"/>
  <c r="SU124" i="1"/>
  <c r="SU130" i="1"/>
  <c r="SU133" i="1"/>
  <c r="SU159" i="1"/>
  <c r="SU114" i="1"/>
  <c r="SU113" i="1"/>
  <c r="SU109" i="1"/>
  <c r="SU122" i="1"/>
  <c r="SU104" i="1"/>
  <c r="SU136" i="1"/>
  <c r="SI136" i="1"/>
  <c r="SJ136" i="1"/>
  <c r="SR136" i="1"/>
  <c r="SS136" i="1"/>
  <c r="ST136" i="1"/>
  <c r="SI104" i="1"/>
  <c r="SJ104" i="1"/>
  <c r="SR104" i="1"/>
  <c r="SS104" i="1"/>
  <c r="ST104" i="1"/>
  <c r="SI122" i="1"/>
  <c r="SJ122" i="1"/>
  <c r="SR122" i="1"/>
  <c r="SS122" i="1"/>
  <c r="ST122" i="1"/>
  <c r="SI109" i="1"/>
  <c r="SJ109" i="1"/>
  <c r="SR109" i="1"/>
  <c r="SS109" i="1"/>
  <c r="ST109" i="1"/>
  <c r="SI113" i="1"/>
  <c r="SJ113" i="1"/>
  <c r="SR113" i="1"/>
  <c r="SS113" i="1"/>
  <c r="ST113" i="1"/>
  <c r="SI114" i="1"/>
  <c r="SJ114" i="1"/>
  <c r="SR114" i="1"/>
  <c r="SS114" i="1"/>
  <c r="ST114" i="1"/>
  <c r="SI159" i="1"/>
  <c r="SJ159" i="1"/>
  <c r="SR159" i="1"/>
  <c r="SS159" i="1"/>
  <c r="ST159" i="1"/>
  <c r="SI133" i="1"/>
  <c r="SJ133" i="1"/>
  <c r="SR133" i="1"/>
  <c r="SS133" i="1"/>
  <c r="ST133" i="1"/>
  <c r="SI130" i="1"/>
  <c r="SJ130" i="1"/>
  <c r="SR130" i="1"/>
  <c r="SS130" i="1"/>
  <c r="ST130" i="1"/>
  <c r="SI124" i="1"/>
  <c r="SJ124" i="1"/>
  <c r="SR124" i="1"/>
  <c r="SS124" i="1"/>
  <c r="ST124" i="1"/>
  <c r="SI121" i="1"/>
  <c r="SJ121" i="1"/>
  <c r="SR121" i="1"/>
  <c r="SS121" i="1"/>
  <c r="ST121" i="1"/>
  <c r="SQ113" i="1" l="1"/>
  <c r="UY2" i="11"/>
  <c r="UT4" i="11"/>
  <c r="UQ2" i="11"/>
  <c r="VD4" i="11"/>
  <c r="TJ25" i="11"/>
  <c r="TL25" i="11" s="1"/>
  <c r="TM25" i="11" s="1"/>
  <c r="TP25" i="11" s="1"/>
  <c r="TJ42" i="11"/>
  <c r="TL42" i="11" s="1"/>
  <c r="TM42" i="11" s="1"/>
  <c r="TY42" i="11" s="1"/>
  <c r="TZ42" i="11" s="1"/>
  <c r="TJ22" i="11"/>
  <c r="TL22" i="11" s="1"/>
  <c r="TM22" i="11" s="1"/>
  <c r="TJ67" i="11"/>
  <c r="TL67" i="11" s="1"/>
  <c r="TM67" i="11" s="1"/>
  <c r="TY67" i="11" s="1"/>
  <c r="TZ67" i="11" s="1"/>
  <c r="TJ81" i="11"/>
  <c r="TL81" i="11" s="1"/>
  <c r="TM81" i="11" s="1"/>
  <c r="TP81" i="11" s="1"/>
  <c r="TJ7" i="11"/>
  <c r="TL7" i="11" s="1"/>
  <c r="TM7" i="11" s="1"/>
  <c r="TP7" i="11" s="1"/>
  <c r="TJ41" i="11"/>
  <c r="TL41" i="11" s="1"/>
  <c r="TM41" i="11" s="1"/>
  <c r="TP41" i="11" s="1"/>
  <c r="TJ47" i="11"/>
  <c r="TL47" i="11" s="1"/>
  <c r="TM47" i="11" s="1"/>
  <c r="TY47" i="11" s="1"/>
  <c r="TZ47" i="11" s="1"/>
  <c r="TJ60" i="11"/>
  <c r="TL60" i="11" s="1"/>
  <c r="TM60" i="11" s="1"/>
  <c r="TJ5" i="11"/>
  <c r="TL5" i="11" s="1"/>
  <c r="TM5" i="11" s="1"/>
  <c r="TP5" i="11" s="1"/>
  <c r="TJ9" i="11"/>
  <c r="TL9" i="11" s="1"/>
  <c r="TM9" i="11" s="1"/>
  <c r="TP9" i="11" s="1"/>
  <c r="TJ15" i="11"/>
  <c r="TL15" i="11" s="1"/>
  <c r="TM15" i="11" s="1"/>
  <c r="TY15" i="11" s="1"/>
  <c r="TZ15" i="11" s="1"/>
  <c r="TJ17" i="11"/>
  <c r="TL17" i="11" s="1"/>
  <c r="TM17" i="11" s="1"/>
  <c r="TP17" i="11" s="1"/>
  <c r="TJ74" i="11"/>
  <c r="TL74" i="11" s="1"/>
  <c r="TM74" i="11" s="1"/>
  <c r="TP74" i="11" s="1"/>
  <c r="TJ20" i="11"/>
  <c r="TL20" i="11" s="1"/>
  <c r="TM20" i="11" s="1"/>
  <c r="TY20" i="11" s="1"/>
  <c r="TZ20" i="11" s="1"/>
  <c r="TJ32" i="11"/>
  <c r="TL32" i="11" s="1"/>
  <c r="TM32" i="11" s="1"/>
  <c r="TY32" i="11" s="1"/>
  <c r="TZ32" i="11" s="1"/>
  <c r="TJ48" i="11"/>
  <c r="TL48" i="11" s="1"/>
  <c r="TM48" i="11" s="1"/>
  <c r="TY48" i="11" s="1"/>
  <c r="TZ48" i="11" s="1"/>
  <c r="TV73" i="1"/>
  <c r="TS73" i="11"/>
  <c r="TT73" i="11" s="1"/>
  <c r="TJ36" i="11"/>
  <c r="TL36" i="11" s="1"/>
  <c r="TM36" i="11" s="1"/>
  <c r="TP36" i="11" s="1"/>
  <c r="TV31" i="1"/>
  <c r="TS31" i="11"/>
  <c r="TT31" i="11" s="1"/>
  <c r="TW31" i="11" s="1"/>
  <c r="TJ43" i="11"/>
  <c r="TL43" i="11" s="1"/>
  <c r="TM43" i="11" s="1"/>
  <c r="TP43" i="11" s="1"/>
  <c r="TV45" i="1"/>
  <c r="TS45" i="11"/>
  <c r="TT45" i="11" s="1"/>
  <c r="TJ50" i="11"/>
  <c r="TL50" i="11" s="1"/>
  <c r="TM50" i="11" s="1"/>
  <c r="TP50" i="11" s="1"/>
  <c r="TV54" i="1"/>
  <c r="TS54" i="11"/>
  <c r="TT54" i="11" s="1"/>
  <c r="TW54" i="11" s="1"/>
  <c r="TJ34" i="11"/>
  <c r="TL34" i="11" s="1"/>
  <c r="TM34" i="11" s="1"/>
  <c r="TP34" i="11" s="1"/>
  <c r="TV55" i="1"/>
  <c r="TS55" i="11"/>
  <c r="TT55" i="11" s="1"/>
  <c r="TW55" i="11" s="1"/>
  <c r="TJ71" i="11"/>
  <c r="TL71" i="11" s="1"/>
  <c r="TM71" i="11" s="1"/>
  <c r="TP71" i="11" s="1"/>
  <c r="TV44" i="1"/>
  <c r="TS44" i="11"/>
  <c r="TT44" i="11" s="1"/>
  <c r="TW44" i="11" s="1"/>
  <c r="TJ58" i="11"/>
  <c r="TL58" i="11" s="1"/>
  <c r="TM58" i="11" s="1"/>
  <c r="TP58" i="11" s="1"/>
  <c r="TV84" i="1"/>
  <c r="TS84" i="11"/>
  <c r="TT84" i="11" s="1"/>
  <c r="TW84" i="11" s="1"/>
  <c r="TJ87" i="11"/>
  <c r="TL87" i="11" s="1"/>
  <c r="TM87" i="11" s="1"/>
  <c r="TP87" i="11" s="1"/>
  <c r="TV80" i="1"/>
  <c r="TS80" i="11"/>
  <c r="TT80" i="11" s="1"/>
  <c r="TW80" i="11" s="1"/>
  <c r="TJ62" i="11"/>
  <c r="TL62" i="11" s="1"/>
  <c r="TM62" i="11" s="1"/>
  <c r="TY62" i="11" s="1"/>
  <c r="TZ62" i="11" s="1"/>
  <c r="TV66" i="1"/>
  <c r="TS66" i="11"/>
  <c r="TT66" i="11" s="1"/>
  <c r="TW66" i="11" s="1"/>
  <c r="TJ77" i="11"/>
  <c r="TL77" i="11" s="1"/>
  <c r="TM77" i="11" s="1"/>
  <c r="TY77" i="11" s="1"/>
  <c r="TZ77" i="11" s="1"/>
  <c r="TV79" i="1"/>
  <c r="TS79" i="11"/>
  <c r="TT79" i="11" s="1"/>
  <c r="TJ88" i="11"/>
  <c r="TL88" i="11" s="1"/>
  <c r="TM88" i="11" s="1"/>
  <c r="TY88" i="11" s="1"/>
  <c r="TZ88" i="11" s="1"/>
  <c r="TV53" i="1"/>
  <c r="TS53" i="11"/>
  <c r="TT53" i="11" s="1"/>
  <c r="TW53" i="11" s="1"/>
  <c r="TJ68" i="11"/>
  <c r="TL68" i="11" s="1"/>
  <c r="TM68" i="11" s="1"/>
  <c r="TY68" i="11" s="1"/>
  <c r="TZ68" i="11" s="1"/>
  <c r="TV64" i="1"/>
  <c r="TS64" i="11"/>
  <c r="TT64" i="11" s="1"/>
  <c r="TW64" i="11" s="1"/>
  <c r="TJ93" i="11"/>
  <c r="TL93" i="11" s="1"/>
  <c r="TM93" i="11" s="1"/>
  <c r="TY93" i="11" s="1"/>
  <c r="TZ93" i="11" s="1"/>
  <c r="TV76" i="1"/>
  <c r="TS76" i="11"/>
  <c r="TT76" i="11" s="1"/>
  <c r="TW76" i="11" s="1"/>
  <c r="TJ59" i="11"/>
  <c r="TL59" i="11" s="1"/>
  <c r="TM59" i="11" s="1"/>
  <c r="TP59" i="11" s="1"/>
  <c r="TV61" i="1"/>
  <c r="TS61" i="11"/>
  <c r="TT61" i="11" s="1"/>
  <c r="TW61" i="11" s="1"/>
  <c r="TJ95" i="11"/>
  <c r="TL95" i="11" s="1"/>
  <c r="TM95" i="11" s="1"/>
  <c r="TJ94" i="11"/>
  <c r="TL94" i="11" s="1"/>
  <c r="TM94" i="11" s="1"/>
  <c r="TY94" i="11" s="1"/>
  <c r="TZ94" i="11" s="1"/>
  <c r="TJ148" i="11"/>
  <c r="TL148" i="11" s="1"/>
  <c r="TM148" i="11" s="1"/>
  <c r="TP148" i="11" s="1"/>
  <c r="TJ188" i="11"/>
  <c r="TL188" i="11" s="1"/>
  <c r="TM188" i="11" s="1"/>
  <c r="TY188" i="11" s="1"/>
  <c r="TZ188" i="11" s="1"/>
  <c r="TJ49" i="11"/>
  <c r="TL49" i="11" s="1"/>
  <c r="TM49" i="11" s="1"/>
  <c r="TY49" i="11" s="1"/>
  <c r="TZ49" i="11" s="1"/>
  <c r="TJ112" i="11"/>
  <c r="TL112" i="11" s="1"/>
  <c r="TM112" i="11" s="1"/>
  <c r="TY112" i="11" s="1"/>
  <c r="TZ112" i="11" s="1"/>
  <c r="TJ10" i="11"/>
  <c r="TL10" i="11" s="1"/>
  <c r="TM10" i="11" s="1"/>
  <c r="TP10" i="11" s="1"/>
  <c r="TJ24" i="11"/>
  <c r="TL24" i="11" s="1"/>
  <c r="TM24" i="11" s="1"/>
  <c r="TY24" i="11" s="1"/>
  <c r="TZ24" i="11" s="1"/>
  <c r="TJ46" i="11"/>
  <c r="TL46" i="11" s="1"/>
  <c r="TM46" i="11" s="1"/>
  <c r="TP46" i="11" s="1"/>
  <c r="TJ57" i="11"/>
  <c r="TL57" i="11" s="1"/>
  <c r="TM57" i="11" s="1"/>
  <c r="TP57" i="11" s="1"/>
  <c r="TJ89" i="11"/>
  <c r="TL89" i="11" s="1"/>
  <c r="TM89" i="11" s="1"/>
  <c r="TP89" i="11" s="1"/>
  <c r="TJ63" i="11"/>
  <c r="TL63" i="11" s="1"/>
  <c r="TM63" i="11" s="1"/>
  <c r="TY63" i="11" s="1"/>
  <c r="TZ63" i="11" s="1"/>
  <c r="TJ72" i="11"/>
  <c r="TL72" i="11" s="1"/>
  <c r="TM72" i="11" s="1"/>
  <c r="TP72" i="11" s="1"/>
  <c r="TJ6" i="11"/>
  <c r="TL6" i="11" s="1"/>
  <c r="TM6" i="11" s="1"/>
  <c r="TP6" i="11" s="1"/>
  <c r="TV7" i="1"/>
  <c r="TS7" i="11"/>
  <c r="TT7" i="11" s="1"/>
  <c r="TW7" i="11" s="1"/>
  <c r="TJ23" i="11"/>
  <c r="TL23" i="11" s="1"/>
  <c r="TM23" i="11" s="1"/>
  <c r="TP23" i="11" s="1"/>
  <c r="TV10" i="1"/>
  <c r="TS10" i="11"/>
  <c r="TT10" i="11" s="1"/>
  <c r="TW10" i="11" s="1"/>
  <c r="TJ8" i="11"/>
  <c r="TL8" i="11" s="1"/>
  <c r="TM8" i="11" s="1"/>
  <c r="TP8" i="11" s="1"/>
  <c r="TV25" i="1"/>
  <c r="TS25" i="11"/>
  <c r="TT25" i="11" s="1"/>
  <c r="TW25" i="11" s="1"/>
  <c r="TJ11" i="11"/>
  <c r="TL11" i="11" s="1"/>
  <c r="TM11" i="11" s="1"/>
  <c r="TY11" i="11" s="1"/>
  <c r="TZ11" i="11" s="1"/>
  <c r="TV41" i="1"/>
  <c r="TS41" i="11"/>
  <c r="TT41" i="11" s="1"/>
  <c r="TW41" i="11" s="1"/>
  <c r="TJ30" i="11"/>
  <c r="TL30" i="11" s="1"/>
  <c r="TM30" i="11" s="1"/>
  <c r="TY30" i="11" s="1"/>
  <c r="TZ30" i="11" s="1"/>
  <c r="TV24" i="1"/>
  <c r="TS24" i="11"/>
  <c r="TT24" i="11" s="1"/>
  <c r="TW24" i="11" s="1"/>
  <c r="TJ35" i="11"/>
  <c r="TL35" i="11" s="1"/>
  <c r="TM35" i="11" s="1"/>
  <c r="TY35" i="11" s="1"/>
  <c r="TZ35" i="11" s="1"/>
  <c r="TV42" i="1"/>
  <c r="TS42" i="11"/>
  <c r="TT42" i="11" s="1"/>
  <c r="TW42" i="11" s="1"/>
  <c r="TJ27" i="11"/>
  <c r="TL27" i="11" s="1"/>
  <c r="TM27" i="11" s="1"/>
  <c r="TY27" i="11" s="1"/>
  <c r="TZ27" i="11" s="1"/>
  <c r="TJ28" i="11"/>
  <c r="TL28" i="11" s="1"/>
  <c r="TM28" i="11" s="1"/>
  <c r="TV22" i="1"/>
  <c r="TS22" i="11"/>
  <c r="TT22" i="11" s="1"/>
  <c r="TW22" i="11" s="1"/>
  <c r="TJ82" i="11"/>
  <c r="TL82" i="11" s="1"/>
  <c r="TM82" i="11" s="1"/>
  <c r="TP82" i="11" s="1"/>
  <c r="TJ52" i="11"/>
  <c r="TL52" i="11" s="1"/>
  <c r="TM52" i="11" s="1"/>
  <c r="TP52" i="11" s="1"/>
  <c r="TJ29" i="11"/>
  <c r="TL29" i="11" s="1"/>
  <c r="TM29" i="11" s="1"/>
  <c r="TP29" i="11" s="1"/>
  <c r="TJ69" i="11"/>
  <c r="TL69" i="11" s="1"/>
  <c r="TM69" i="11" s="1"/>
  <c r="TY69" i="11" s="1"/>
  <c r="TZ69" i="11" s="1"/>
  <c r="TJ101" i="11"/>
  <c r="TL101" i="11" s="1"/>
  <c r="TM101" i="11" s="1"/>
  <c r="TP101" i="11" s="1"/>
  <c r="TJ51" i="11"/>
  <c r="TL51" i="11" s="1"/>
  <c r="TM51" i="11" s="1"/>
  <c r="TY51" i="11" s="1"/>
  <c r="TZ51" i="11" s="1"/>
  <c r="TJ92" i="11"/>
  <c r="TL92" i="11" s="1"/>
  <c r="TM92" i="11" s="1"/>
  <c r="TP92" i="11" s="1"/>
  <c r="TJ83" i="11"/>
  <c r="TL83" i="11" s="1"/>
  <c r="TM83" i="11" s="1"/>
  <c r="TP83" i="11" s="1"/>
  <c r="TJ139" i="11"/>
  <c r="TL139" i="11" s="1"/>
  <c r="TM139" i="11" s="1"/>
  <c r="TY139" i="11" s="1"/>
  <c r="TZ139" i="11" s="1"/>
  <c r="TJ107" i="11"/>
  <c r="TL107" i="11" s="1"/>
  <c r="TM107" i="11" s="1"/>
  <c r="TY107" i="11" s="1"/>
  <c r="TZ107" i="11" s="1"/>
  <c r="TV96" i="1"/>
  <c r="TS96" i="11"/>
  <c r="TT96" i="11" s="1"/>
  <c r="TW96" i="11" s="1"/>
  <c r="TJ99" i="11"/>
  <c r="TL99" i="11" s="1"/>
  <c r="TM99" i="11" s="1"/>
  <c r="TY99" i="11" s="1"/>
  <c r="TZ99" i="11" s="1"/>
  <c r="TV108" i="1"/>
  <c r="TS108" i="11"/>
  <c r="TT108" i="11" s="1"/>
  <c r="TJ90" i="11"/>
  <c r="TL90" i="11" s="1"/>
  <c r="TM90" i="11" s="1"/>
  <c r="TY90" i="11" s="1"/>
  <c r="TZ90" i="11" s="1"/>
  <c r="TJ111" i="11"/>
  <c r="TL111" i="11" s="1"/>
  <c r="TM111" i="11" s="1"/>
  <c r="TY111" i="11" s="1"/>
  <c r="TZ111" i="11" s="1"/>
  <c r="TV97" i="1"/>
  <c r="TS97" i="11"/>
  <c r="TT97" i="11" s="1"/>
  <c r="TJ104" i="11"/>
  <c r="TL104" i="11" s="1"/>
  <c r="TM104" i="11" s="1"/>
  <c r="TY104" i="11" s="1"/>
  <c r="TZ104" i="11" s="1"/>
  <c r="TV109" i="1"/>
  <c r="TS109" i="11"/>
  <c r="TT109" i="11" s="1"/>
  <c r="TJ126" i="11"/>
  <c r="TL126" i="11" s="1"/>
  <c r="TM126" i="11" s="1"/>
  <c r="TY126" i="11" s="1"/>
  <c r="TZ126" i="11" s="1"/>
  <c r="TV136" i="1"/>
  <c r="TS130" i="11"/>
  <c r="TT130" i="11" s="1"/>
  <c r="TJ146" i="11"/>
  <c r="TL146" i="11" s="1"/>
  <c r="TM146" i="11" s="1"/>
  <c r="TY146" i="11" s="1"/>
  <c r="TZ146" i="11" s="1"/>
  <c r="TV106" i="1"/>
  <c r="TS106" i="11"/>
  <c r="TT106" i="11" s="1"/>
  <c r="TW106" i="11" s="1"/>
  <c r="TJ140" i="11"/>
  <c r="TL140" i="11" s="1"/>
  <c r="TM140" i="11" s="1"/>
  <c r="TY140" i="11" s="1"/>
  <c r="TZ140" i="11" s="1"/>
  <c r="TJ142" i="11"/>
  <c r="TL142" i="11" s="1"/>
  <c r="TM142" i="11" s="1"/>
  <c r="TY142" i="11" s="1"/>
  <c r="TZ142" i="11" s="1"/>
  <c r="TJ98" i="11"/>
  <c r="TL98" i="11" s="1"/>
  <c r="TM98" i="11" s="1"/>
  <c r="TJ70" i="11"/>
  <c r="TL70" i="11" s="1"/>
  <c r="TM70" i="11" s="1"/>
  <c r="TY70" i="11" s="1"/>
  <c r="TZ70" i="11" s="1"/>
  <c r="TV146" i="1"/>
  <c r="TS138" i="11"/>
  <c r="TT138" i="11" s="1"/>
  <c r="TW138" i="11" s="1"/>
  <c r="TJ154" i="11"/>
  <c r="TL154" i="11" s="1"/>
  <c r="TM154" i="11" s="1"/>
  <c r="TY154" i="11" s="1"/>
  <c r="TZ154" i="11" s="1"/>
  <c r="TJ159" i="11"/>
  <c r="TL159" i="11" s="1"/>
  <c r="TM159" i="11" s="1"/>
  <c r="TY159" i="11" s="1"/>
  <c r="TZ159" i="11" s="1"/>
  <c r="TV186" i="1"/>
  <c r="TS186" i="11"/>
  <c r="TT186" i="11" s="1"/>
  <c r="TJ161" i="11"/>
  <c r="TL161" i="11" s="1"/>
  <c r="TM161" i="11" s="1"/>
  <c r="TY161" i="11" s="1"/>
  <c r="TZ161" i="11" s="1"/>
  <c r="TV168" i="1"/>
  <c r="TS162" i="11"/>
  <c r="TT162" i="11" s="1"/>
  <c r="TJ165" i="11"/>
  <c r="TL165" i="11" s="1"/>
  <c r="TM165" i="11" s="1"/>
  <c r="TY165" i="11" s="1"/>
  <c r="TZ165" i="11" s="1"/>
  <c r="TV177" i="1"/>
  <c r="TS171" i="11"/>
  <c r="TT171" i="11" s="1"/>
  <c r="TJ168" i="11"/>
  <c r="TL168" i="11" s="1"/>
  <c r="TM168" i="11" s="1"/>
  <c r="TY168" i="11" s="1"/>
  <c r="TZ168" i="11" s="1"/>
  <c r="TV173" i="1"/>
  <c r="TS167" i="11"/>
  <c r="TT167" i="11" s="1"/>
  <c r="TJ175" i="11"/>
  <c r="TL175" i="11" s="1"/>
  <c r="TM175" i="11" s="1"/>
  <c r="TY175" i="11" s="1"/>
  <c r="TZ175" i="11" s="1"/>
  <c r="TJ193" i="11"/>
  <c r="TL193" i="11" s="1"/>
  <c r="TM193" i="11" s="1"/>
  <c r="TY193" i="11" s="1"/>
  <c r="TZ193" i="11" s="1"/>
  <c r="TV190" i="1"/>
  <c r="TS189" i="11"/>
  <c r="TT189" i="11" s="1"/>
  <c r="TJ195" i="11"/>
  <c r="TL195" i="11" s="1"/>
  <c r="TM195" i="11" s="1"/>
  <c r="TY195" i="11" s="1"/>
  <c r="TZ195" i="11" s="1"/>
  <c r="TV194" i="1"/>
  <c r="TS196" i="11"/>
  <c r="TT196" i="11" s="1"/>
  <c r="TJ199" i="11"/>
  <c r="TL199" i="11" s="1"/>
  <c r="TM199" i="11" s="1"/>
  <c r="TY199" i="11" s="1"/>
  <c r="TZ199" i="11" s="1"/>
  <c r="TV198" i="1"/>
  <c r="TS200" i="11"/>
  <c r="TT200" i="11" s="1"/>
  <c r="TJ209" i="11"/>
  <c r="TL209" i="11" s="1"/>
  <c r="TM209" i="11" s="1"/>
  <c r="TY209" i="11" s="1"/>
  <c r="TZ209" i="11" s="1"/>
  <c r="TV202" i="1"/>
  <c r="TS210" i="11"/>
  <c r="TT210" i="11" s="1"/>
  <c r="TJ213" i="11"/>
  <c r="TL213" i="11" s="1"/>
  <c r="TM213" i="11" s="1"/>
  <c r="TY213" i="11" s="1"/>
  <c r="TZ213" i="11" s="1"/>
  <c r="TV206" i="1"/>
  <c r="TS214" i="11"/>
  <c r="TT214" i="11" s="1"/>
  <c r="TJ205" i="11"/>
  <c r="TL205" i="11" s="1"/>
  <c r="TM205" i="11" s="1"/>
  <c r="TY205" i="11" s="1"/>
  <c r="TZ205" i="11" s="1"/>
  <c r="TV210" i="1"/>
  <c r="TS206" i="11"/>
  <c r="TT206" i="11" s="1"/>
  <c r="TJ40" i="11"/>
  <c r="TL40" i="11" s="1"/>
  <c r="TM40" i="11" s="1"/>
  <c r="TP40" i="11" s="1"/>
  <c r="TJ39" i="11"/>
  <c r="TL39" i="11" s="1"/>
  <c r="TM39" i="11" s="1"/>
  <c r="TY39" i="11" s="1"/>
  <c r="TZ39" i="11" s="1"/>
  <c r="TV60" i="1"/>
  <c r="TS60" i="11"/>
  <c r="TT60" i="11" s="1"/>
  <c r="TW60" i="11" s="1"/>
  <c r="TJ37" i="11"/>
  <c r="TL37" i="11" s="1"/>
  <c r="TM37" i="11" s="1"/>
  <c r="TP37" i="11" s="1"/>
  <c r="TJ56" i="11"/>
  <c r="TL56" i="11" s="1"/>
  <c r="TM56" i="11" s="1"/>
  <c r="TP56" i="11" s="1"/>
  <c r="TJ4" i="11"/>
  <c r="TV6" i="1"/>
  <c r="TS6" i="11"/>
  <c r="TT6" i="11" s="1"/>
  <c r="TW6" i="11" s="1"/>
  <c r="TJ16" i="11"/>
  <c r="TL16" i="11" s="1"/>
  <c r="TM16" i="11" s="1"/>
  <c r="TP16" i="11" s="1"/>
  <c r="TV23" i="1"/>
  <c r="TS23" i="11"/>
  <c r="TT23" i="11" s="1"/>
  <c r="TW23" i="11" s="1"/>
  <c r="TJ13" i="11"/>
  <c r="TL13" i="11" s="1"/>
  <c r="TM13" i="11" s="1"/>
  <c r="TP13" i="11" s="1"/>
  <c r="TV8" i="1"/>
  <c r="TS8" i="11"/>
  <c r="TT8" i="11" s="1"/>
  <c r="TW8" i="11" s="1"/>
  <c r="TJ12" i="11"/>
  <c r="TL12" i="11" s="1"/>
  <c r="TM12" i="11" s="1"/>
  <c r="TP12" i="11" s="1"/>
  <c r="TJ21" i="11"/>
  <c r="TL21" i="11" s="1"/>
  <c r="TM21" i="11" s="1"/>
  <c r="TP21" i="11" s="1"/>
  <c r="TV30" i="1"/>
  <c r="TS30" i="11"/>
  <c r="TT30" i="11" s="1"/>
  <c r="TW30" i="11" s="1"/>
  <c r="TJ26" i="11"/>
  <c r="TL26" i="11" s="1"/>
  <c r="TM26" i="11" s="1"/>
  <c r="TY26" i="11" s="1"/>
  <c r="TZ26" i="11" s="1"/>
  <c r="TJ19" i="11"/>
  <c r="TL19" i="11" s="1"/>
  <c r="TM19" i="11" s="1"/>
  <c r="TY19" i="11" s="1"/>
  <c r="TZ19" i="11" s="1"/>
  <c r="TV27" i="1"/>
  <c r="TS27" i="11"/>
  <c r="TT27" i="11" s="1"/>
  <c r="TW27" i="11" s="1"/>
  <c r="TJ73" i="11"/>
  <c r="TL73" i="11" s="1"/>
  <c r="TM73" i="11" s="1"/>
  <c r="TY73" i="11" s="1"/>
  <c r="TZ73" i="11" s="1"/>
  <c r="TV40" i="1"/>
  <c r="TS40" i="11"/>
  <c r="TT40" i="11" s="1"/>
  <c r="TW40" i="11" s="1"/>
  <c r="TJ31" i="11"/>
  <c r="TL31" i="11" s="1"/>
  <c r="TM31" i="11" s="1"/>
  <c r="TP31" i="11" s="1"/>
  <c r="TV28" i="1"/>
  <c r="TS28" i="11"/>
  <c r="TT28" i="11" s="1"/>
  <c r="TW28" i="11" s="1"/>
  <c r="TJ45" i="11"/>
  <c r="TL45" i="11" s="1"/>
  <c r="TM45" i="11" s="1"/>
  <c r="TY45" i="11" s="1"/>
  <c r="TZ45" i="11" s="1"/>
  <c r="TV82" i="1"/>
  <c r="TS82" i="11"/>
  <c r="TT82" i="11" s="1"/>
  <c r="TW82" i="11" s="1"/>
  <c r="TJ54" i="11"/>
  <c r="TL54" i="11" s="1"/>
  <c r="TM54" i="11" s="1"/>
  <c r="TP54" i="11" s="1"/>
  <c r="TV39" i="1"/>
  <c r="TS39" i="11"/>
  <c r="TT39" i="11" s="1"/>
  <c r="TJ55" i="11"/>
  <c r="TL55" i="11" s="1"/>
  <c r="TM55" i="11" s="1"/>
  <c r="TP55" i="11" s="1"/>
  <c r="TV37" i="1"/>
  <c r="TS37" i="11"/>
  <c r="TT37" i="11" s="1"/>
  <c r="TW37" i="11" s="1"/>
  <c r="TJ44" i="11"/>
  <c r="TL44" i="11" s="1"/>
  <c r="TM44" i="11" s="1"/>
  <c r="TP44" i="11" s="1"/>
  <c r="TV52" i="1"/>
  <c r="TS52" i="11"/>
  <c r="TT52" i="11" s="1"/>
  <c r="TW52" i="11" s="1"/>
  <c r="TJ84" i="11"/>
  <c r="TL84" i="11" s="1"/>
  <c r="TM84" i="11" s="1"/>
  <c r="TP84" i="11" s="1"/>
  <c r="TV56" i="1"/>
  <c r="TS56" i="11"/>
  <c r="TT56" i="11" s="1"/>
  <c r="TW56" i="11" s="1"/>
  <c r="TJ80" i="11"/>
  <c r="TL80" i="11" s="1"/>
  <c r="TM80" i="11" s="1"/>
  <c r="TP80" i="11" s="1"/>
  <c r="TV29" i="1"/>
  <c r="TS29" i="11"/>
  <c r="TT29" i="11" s="1"/>
  <c r="TW29" i="11" s="1"/>
  <c r="TJ66" i="11"/>
  <c r="TL66" i="11" s="1"/>
  <c r="TM66" i="11" s="1"/>
  <c r="TP66" i="11" s="1"/>
  <c r="TV69" i="1"/>
  <c r="TS69" i="11"/>
  <c r="TT69" i="11" s="1"/>
  <c r="TJ79" i="11"/>
  <c r="TL79" i="11" s="1"/>
  <c r="TM79" i="11" s="1"/>
  <c r="TY79" i="11" s="1"/>
  <c r="TZ79" i="11" s="1"/>
  <c r="TV101" i="1"/>
  <c r="TS101" i="11"/>
  <c r="TT101" i="11" s="1"/>
  <c r="TJ53" i="11"/>
  <c r="TL53" i="11" s="1"/>
  <c r="TM53" i="11" s="1"/>
  <c r="TP53" i="11" s="1"/>
  <c r="TV51" i="1"/>
  <c r="TS51" i="11"/>
  <c r="TT51" i="11" s="1"/>
  <c r="TW51" i="11" s="1"/>
  <c r="TJ64" i="11"/>
  <c r="TL64" i="11" s="1"/>
  <c r="TM64" i="11" s="1"/>
  <c r="TP64" i="11" s="1"/>
  <c r="TV92" i="1"/>
  <c r="TS92" i="11"/>
  <c r="TT92" i="11" s="1"/>
  <c r="TJ76" i="11"/>
  <c r="TL76" i="11" s="1"/>
  <c r="TM76" i="11" s="1"/>
  <c r="TP76" i="11" s="1"/>
  <c r="TV83" i="1"/>
  <c r="TS83" i="11"/>
  <c r="TT83" i="11" s="1"/>
  <c r="TW83" i="11" s="1"/>
  <c r="TJ61" i="11"/>
  <c r="TL61" i="11" s="1"/>
  <c r="TM61" i="11" s="1"/>
  <c r="TY61" i="11" s="1"/>
  <c r="TZ61" i="11" s="1"/>
  <c r="TV147" i="1"/>
  <c r="TS139" i="11"/>
  <c r="TT139" i="11" s="1"/>
  <c r="TW139" i="11" s="1"/>
  <c r="TJ85" i="11"/>
  <c r="TL85" i="11" s="1"/>
  <c r="TM85" i="11" s="1"/>
  <c r="TY85" i="11" s="1"/>
  <c r="TZ85" i="11" s="1"/>
  <c r="TV107" i="1"/>
  <c r="TS107" i="11"/>
  <c r="TT107" i="11" s="1"/>
  <c r="TJ103" i="11"/>
  <c r="TL103" i="11" s="1"/>
  <c r="TM103" i="11" s="1"/>
  <c r="TY103" i="11" s="1"/>
  <c r="TZ103" i="11" s="1"/>
  <c r="TV99" i="1"/>
  <c r="TS99" i="11"/>
  <c r="TT99" i="11" s="1"/>
  <c r="TW99" i="11" s="1"/>
  <c r="TJ151" i="11"/>
  <c r="TL151" i="11" s="1"/>
  <c r="TM151" i="11" s="1"/>
  <c r="TY151" i="11" s="1"/>
  <c r="TZ151" i="11" s="1"/>
  <c r="TV90" i="1"/>
  <c r="TS90" i="11"/>
  <c r="TT90" i="11" s="1"/>
  <c r="TJ105" i="11"/>
  <c r="TL105" i="11" s="1"/>
  <c r="TM105" i="11" s="1"/>
  <c r="TY105" i="11" s="1"/>
  <c r="TZ105" i="11" s="1"/>
  <c r="TV111" i="1"/>
  <c r="TS111" i="11"/>
  <c r="TT111" i="11" s="1"/>
  <c r="TJ113" i="11"/>
  <c r="TL113" i="11" s="1"/>
  <c r="TM113" i="11" s="1"/>
  <c r="TY113" i="11" s="1"/>
  <c r="TZ113" i="11" s="1"/>
  <c r="TV104" i="1"/>
  <c r="TS104" i="11"/>
  <c r="TT104" i="11" s="1"/>
  <c r="TJ120" i="11"/>
  <c r="TL120" i="11" s="1"/>
  <c r="TM120" i="11" s="1"/>
  <c r="TY120" i="11" s="1"/>
  <c r="TZ120" i="11" s="1"/>
  <c r="TV130" i="1"/>
  <c r="TS126" i="11"/>
  <c r="TT126" i="11" s="1"/>
  <c r="TJ144" i="11"/>
  <c r="TL144" i="11" s="1"/>
  <c r="TM144" i="11" s="1"/>
  <c r="TY144" i="11" s="1"/>
  <c r="TZ144" i="11" s="1"/>
  <c r="TV124" i="1"/>
  <c r="TS146" i="11"/>
  <c r="TT146" i="11" s="1"/>
  <c r="TJ153" i="11"/>
  <c r="TL153" i="11" s="1"/>
  <c r="TM153" i="11" s="1"/>
  <c r="TY153" i="11" s="1"/>
  <c r="TZ153" i="11" s="1"/>
  <c r="TV148" i="1"/>
  <c r="TS140" i="11"/>
  <c r="TT140" i="11" s="1"/>
  <c r="TJ78" i="11"/>
  <c r="TL78" i="11" s="1"/>
  <c r="TM78" i="11" s="1"/>
  <c r="TV150" i="1"/>
  <c r="TS142" i="11"/>
  <c r="TT142" i="11" s="1"/>
  <c r="TW142" i="11" s="1"/>
  <c r="TJ91" i="11"/>
  <c r="TL91" i="11" s="1"/>
  <c r="TM91" i="11" s="1"/>
  <c r="TP91" i="11" s="1"/>
  <c r="TV98" i="1"/>
  <c r="TS98" i="11"/>
  <c r="TT98" i="11" s="1"/>
  <c r="TW98" i="11" s="1"/>
  <c r="TJ110" i="11"/>
  <c r="TL110" i="11" s="1"/>
  <c r="TM110" i="11" s="1"/>
  <c r="TY110" i="11" s="1"/>
  <c r="TZ110" i="11" s="1"/>
  <c r="TV70" i="1"/>
  <c r="TS70" i="11"/>
  <c r="TT70" i="11" s="1"/>
  <c r="TW70" i="11" s="1"/>
  <c r="TJ185" i="11"/>
  <c r="TL185" i="11" s="1"/>
  <c r="TM185" i="11" s="1"/>
  <c r="TY185" i="11" s="1"/>
  <c r="TZ185" i="11" s="1"/>
  <c r="TJ158" i="11"/>
  <c r="TL158" i="11" s="1"/>
  <c r="TM158" i="11" s="1"/>
  <c r="TY158" i="11" s="1"/>
  <c r="TZ158" i="11" s="1"/>
  <c r="TV165" i="1"/>
  <c r="TS159" i="11"/>
  <c r="TT159" i="11" s="1"/>
  <c r="TJ160" i="11"/>
  <c r="TL160" i="11" s="1"/>
  <c r="TM160" i="11" s="1"/>
  <c r="TY160" i="11" s="1"/>
  <c r="TZ160" i="11" s="1"/>
  <c r="TV167" i="1"/>
  <c r="TS161" i="11"/>
  <c r="TT161" i="11" s="1"/>
  <c r="TJ169" i="11"/>
  <c r="TL169" i="11" s="1"/>
  <c r="TM169" i="11" s="1"/>
  <c r="TY169" i="11" s="1"/>
  <c r="TZ169" i="11" s="1"/>
  <c r="TV171" i="1"/>
  <c r="TS165" i="11"/>
  <c r="TT165" i="11" s="1"/>
  <c r="TJ173" i="11"/>
  <c r="TL173" i="11" s="1"/>
  <c r="TM173" i="11" s="1"/>
  <c r="TY173" i="11" s="1"/>
  <c r="TZ173" i="11" s="1"/>
  <c r="TJ174" i="11"/>
  <c r="TL174" i="11" s="1"/>
  <c r="TM174" i="11" s="1"/>
  <c r="TY174" i="11" s="1"/>
  <c r="TZ174" i="11" s="1"/>
  <c r="TV181" i="1"/>
  <c r="TS175" i="11"/>
  <c r="TT175" i="11" s="1"/>
  <c r="TJ192" i="11"/>
  <c r="TL192" i="11" s="1"/>
  <c r="TM192" i="11" s="1"/>
  <c r="TY192" i="11" s="1"/>
  <c r="TZ192" i="11" s="1"/>
  <c r="TV189" i="1"/>
  <c r="TS193" i="11"/>
  <c r="TT193" i="11" s="1"/>
  <c r="TJ194" i="11"/>
  <c r="TL194" i="11" s="1"/>
  <c r="TM194" i="11" s="1"/>
  <c r="TY194" i="11" s="1"/>
  <c r="TZ194" i="11" s="1"/>
  <c r="TV193" i="1"/>
  <c r="TS195" i="11"/>
  <c r="TT195" i="11" s="1"/>
  <c r="TJ198" i="11"/>
  <c r="TL198" i="11" s="1"/>
  <c r="TM198" i="11" s="1"/>
  <c r="TY198" i="11" s="1"/>
  <c r="TZ198" i="11" s="1"/>
  <c r="TV197" i="1"/>
  <c r="TS199" i="11"/>
  <c r="TT199" i="11" s="1"/>
  <c r="TJ202" i="11"/>
  <c r="TL202" i="11" s="1"/>
  <c r="TM202" i="11" s="1"/>
  <c r="TY202" i="11" s="1"/>
  <c r="TZ202" i="11" s="1"/>
  <c r="TV201" i="1"/>
  <c r="TS209" i="11"/>
  <c r="TT209" i="11" s="1"/>
  <c r="TJ212" i="11"/>
  <c r="TL212" i="11" s="1"/>
  <c r="TM212" i="11" s="1"/>
  <c r="TY212" i="11" s="1"/>
  <c r="TZ212" i="11" s="1"/>
  <c r="TV205" i="1"/>
  <c r="TS213" i="11"/>
  <c r="TT213" i="11" s="1"/>
  <c r="TJ204" i="11"/>
  <c r="TL204" i="11" s="1"/>
  <c r="TM204" i="11" s="1"/>
  <c r="TY204" i="11" s="1"/>
  <c r="TZ204" i="11" s="1"/>
  <c r="TV209" i="1"/>
  <c r="TS205" i="11"/>
  <c r="TT205" i="11" s="1"/>
  <c r="TJ208" i="11"/>
  <c r="TL208" i="11" s="1"/>
  <c r="TM208" i="11" s="1"/>
  <c r="TY208" i="11" s="1"/>
  <c r="TZ208" i="11" s="1"/>
  <c r="TJ128" i="11"/>
  <c r="TL128" i="11" s="1"/>
  <c r="TM128" i="11" s="1"/>
  <c r="TY128" i="11" s="1"/>
  <c r="TZ128" i="11" s="1"/>
  <c r="TJ134" i="11"/>
  <c r="TL134" i="11" s="1"/>
  <c r="TM134" i="11" s="1"/>
  <c r="TY134" i="11" s="1"/>
  <c r="TZ134" i="11" s="1"/>
  <c r="TV159" i="1"/>
  <c r="TS153" i="11"/>
  <c r="TT153" i="11" s="1"/>
  <c r="TJ149" i="11"/>
  <c r="TL149" i="11" s="1"/>
  <c r="TM149" i="11" s="1"/>
  <c r="TY149" i="11" s="1"/>
  <c r="TZ149" i="11" s="1"/>
  <c r="TV78" i="1"/>
  <c r="TS78" i="11"/>
  <c r="TT78" i="11" s="1"/>
  <c r="TW78" i="11" s="1"/>
  <c r="TJ135" i="11"/>
  <c r="TL135" i="11" s="1"/>
  <c r="TM135" i="11" s="1"/>
  <c r="TY135" i="11" s="1"/>
  <c r="TZ135" i="11" s="1"/>
  <c r="TV91" i="1"/>
  <c r="TS91" i="11"/>
  <c r="TT91" i="11" s="1"/>
  <c r="TW91" i="11" s="1"/>
  <c r="TJ155" i="11"/>
  <c r="TL155" i="11" s="1"/>
  <c r="TM155" i="11" s="1"/>
  <c r="TV110" i="1"/>
  <c r="TS110" i="11"/>
  <c r="TT110" i="11" s="1"/>
  <c r="TJ163" i="11"/>
  <c r="TL163" i="11" s="1"/>
  <c r="TM163" i="11" s="1"/>
  <c r="TY163" i="11" s="1"/>
  <c r="TZ163" i="11" s="1"/>
  <c r="TV185" i="1"/>
  <c r="TS185" i="11"/>
  <c r="TT185" i="11" s="1"/>
  <c r="TJ156" i="11"/>
  <c r="TL156" i="11" s="1"/>
  <c r="TM156" i="11" s="1"/>
  <c r="TY156" i="11" s="1"/>
  <c r="TZ156" i="11" s="1"/>
  <c r="TV164" i="1"/>
  <c r="TS158" i="11"/>
  <c r="TT158" i="11" s="1"/>
  <c r="TJ164" i="11"/>
  <c r="TL164" i="11" s="1"/>
  <c r="TM164" i="11" s="1"/>
  <c r="TY164" i="11" s="1"/>
  <c r="TZ164" i="11" s="1"/>
  <c r="TJ172" i="11"/>
  <c r="TL172" i="11" s="1"/>
  <c r="TM172" i="11" s="1"/>
  <c r="TY172" i="11" s="1"/>
  <c r="TZ172" i="11" s="1"/>
  <c r="TJ166" i="11"/>
  <c r="TL166" i="11" s="1"/>
  <c r="TM166" i="11" s="1"/>
  <c r="TY166" i="11" s="1"/>
  <c r="TZ166" i="11" s="1"/>
  <c r="TJ170" i="11"/>
  <c r="TL170" i="11" s="1"/>
  <c r="TM170" i="11" s="1"/>
  <c r="TY170" i="11" s="1"/>
  <c r="TZ170" i="11" s="1"/>
  <c r="TJ191" i="11"/>
  <c r="TL191" i="11" s="1"/>
  <c r="TM191" i="11" s="1"/>
  <c r="TY191" i="11" s="1"/>
  <c r="TZ191" i="11" s="1"/>
  <c r="TJ190" i="11"/>
  <c r="TL190" i="11" s="1"/>
  <c r="TM190" i="11" s="1"/>
  <c r="TY190" i="11" s="1"/>
  <c r="TZ190" i="11" s="1"/>
  <c r="TJ197" i="11"/>
  <c r="TL197" i="11" s="1"/>
  <c r="TM197" i="11" s="1"/>
  <c r="TY197" i="11" s="1"/>
  <c r="TZ197" i="11" s="1"/>
  <c r="TJ201" i="11"/>
  <c r="TL201" i="11" s="1"/>
  <c r="TM201" i="11" s="1"/>
  <c r="TY201" i="11" s="1"/>
  <c r="TZ201" i="11" s="1"/>
  <c r="TJ211" i="11"/>
  <c r="TL211" i="11" s="1"/>
  <c r="TM211" i="11" s="1"/>
  <c r="TY211" i="11" s="1"/>
  <c r="TZ211" i="11" s="1"/>
  <c r="TJ203" i="11"/>
  <c r="TL203" i="11" s="1"/>
  <c r="TM203" i="11" s="1"/>
  <c r="TY203" i="11" s="1"/>
  <c r="TZ203" i="11" s="1"/>
  <c r="TJ207" i="11"/>
  <c r="TL207" i="11" s="1"/>
  <c r="TM207" i="11" s="1"/>
  <c r="TY207" i="11" s="1"/>
  <c r="TZ207" i="11" s="1"/>
  <c r="TJ75" i="11"/>
  <c r="TL75" i="11" s="1"/>
  <c r="TM75" i="11" s="1"/>
  <c r="TY75" i="11" s="1"/>
  <c r="TZ75" i="11" s="1"/>
  <c r="TJ38" i="11"/>
  <c r="TL38" i="11" s="1"/>
  <c r="TM38" i="11" s="1"/>
  <c r="TY38" i="11" s="1"/>
  <c r="TZ38" i="11" s="1"/>
  <c r="TJ65" i="11"/>
  <c r="TL65" i="11" s="1"/>
  <c r="TM65" i="11" s="1"/>
  <c r="TP65" i="11" s="1"/>
  <c r="TJ14" i="11"/>
  <c r="TL14" i="11" s="1"/>
  <c r="TM14" i="11" s="1"/>
  <c r="TJ102" i="11"/>
  <c r="TL102" i="11" s="1"/>
  <c r="TM102" i="11" s="1"/>
  <c r="TP102" i="11" s="1"/>
  <c r="TJ96" i="11"/>
  <c r="TL96" i="11" s="1"/>
  <c r="TM96" i="11" s="1"/>
  <c r="TY96" i="11" s="1"/>
  <c r="TZ96" i="11" s="1"/>
  <c r="TJ108" i="11"/>
  <c r="TL108" i="11" s="1"/>
  <c r="TM108" i="11" s="1"/>
  <c r="TY108" i="11" s="1"/>
  <c r="TZ108" i="11" s="1"/>
  <c r="TJ187" i="11"/>
  <c r="TL187" i="11" s="1"/>
  <c r="TM187" i="11" s="1"/>
  <c r="TY187" i="11" s="1"/>
  <c r="TZ187" i="11" s="1"/>
  <c r="TJ97" i="11"/>
  <c r="TL97" i="11" s="1"/>
  <c r="TM97" i="11" s="1"/>
  <c r="TY97" i="11" s="1"/>
  <c r="TZ97" i="11" s="1"/>
  <c r="TJ109" i="11"/>
  <c r="TL109" i="11" s="1"/>
  <c r="TM109" i="11" s="1"/>
  <c r="TY109" i="11" s="1"/>
  <c r="TZ109" i="11" s="1"/>
  <c r="TV113" i="1"/>
  <c r="TS112" i="11"/>
  <c r="TT112" i="11" s="1"/>
  <c r="TJ130" i="11"/>
  <c r="TL130" i="11" s="1"/>
  <c r="TM130" i="11" s="1"/>
  <c r="TY130" i="11" s="1"/>
  <c r="TZ130" i="11" s="1"/>
  <c r="TJ106" i="11"/>
  <c r="TL106" i="11" s="1"/>
  <c r="TM106" i="11" s="1"/>
  <c r="TP106" i="11" s="1"/>
  <c r="TV142" i="1"/>
  <c r="TS134" i="11"/>
  <c r="TT134" i="11" s="1"/>
  <c r="TW134" i="11" s="1"/>
  <c r="TJ18" i="11"/>
  <c r="TL18" i="11" s="1"/>
  <c r="TM18" i="11" s="1"/>
  <c r="TY18" i="11" s="1"/>
  <c r="TZ18" i="11" s="1"/>
  <c r="TJ150" i="11"/>
  <c r="TL150" i="11" s="1"/>
  <c r="TM150" i="11" s="1"/>
  <c r="TY150" i="11" s="1"/>
  <c r="TZ150" i="11" s="1"/>
  <c r="TJ152" i="11"/>
  <c r="TL152" i="11" s="1"/>
  <c r="TM152" i="11" s="1"/>
  <c r="TY152" i="11" s="1"/>
  <c r="TZ152" i="11" s="1"/>
  <c r="TJ138" i="11"/>
  <c r="TL138" i="11" s="1"/>
  <c r="TM138" i="11" s="1"/>
  <c r="TY138" i="11" s="1"/>
  <c r="TZ138" i="11" s="1"/>
  <c r="TJ157" i="11"/>
  <c r="TL157" i="11" s="1"/>
  <c r="TM157" i="11" s="1"/>
  <c r="TY157" i="11" s="1"/>
  <c r="TZ157" i="11" s="1"/>
  <c r="TJ186" i="11"/>
  <c r="TL186" i="11" s="1"/>
  <c r="TM186" i="11" s="1"/>
  <c r="TY186" i="11" s="1"/>
  <c r="TZ186" i="11" s="1"/>
  <c r="TJ162" i="11"/>
  <c r="TL162" i="11" s="1"/>
  <c r="TM162" i="11" s="1"/>
  <c r="TY162" i="11" s="1"/>
  <c r="TZ162" i="11" s="1"/>
  <c r="TJ171" i="11"/>
  <c r="TL171" i="11" s="1"/>
  <c r="TM171" i="11" s="1"/>
  <c r="TY171" i="11" s="1"/>
  <c r="TZ171" i="11" s="1"/>
  <c r="TJ167" i="11"/>
  <c r="TL167" i="11" s="1"/>
  <c r="TM167" i="11" s="1"/>
  <c r="TY167" i="11" s="1"/>
  <c r="TZ167" i="11" s="1"/>
  <c r="TV176" i="1"/>
  <c r="TS170" i="11"/>
  <c r="TT170" i="11" s="1"/>
  <c r="TJ86" i="11"/>
  <c r="TL86" i="11" s="1"/>
  <c r="TM86" i="11" s="1"/>
  <c r="TY86" i="11" s="1"/>
  <c r="TZ86" i="11" s="1"/>
  <c r="TJ189" i="11"/>
  <c r="TL189" i="11" s="1"/>
  <c r="TM189" i="11" s="1"/>
  <c r="TY189" i="11" s="1"/>
  <c r="TZ189" i="11" s="1"/>
  <c r="TV191" i="1"/>
  <c r="TS190" i="11"/>
  <c r="TT190" i="11" s="1"/>
  <c r="TJ196" i="11"/>
  <c r="TL196" i="11" s="1"/>
  <c r="TM196" i="11" s="1"/>
  <c r="TY196" i="11" s="1"/>
  <c r="TZ196" i="11" s="1"/>
  <c r="TV195" i="1"/>
  <c r="TS197" i="11"/>
  <c r="TT197" i="11" s="1"/>
  <c r="TJ200" i="11"/>
  <c r="TL200" i="11" s="1"/>
  <c r="TM200" i="11" s="1"/>
  <c r="TY200" i="11" s="1"/>
  <c r="TZ200" i="11" s="1"/>
  <c r="TV199" i="1"/>
  <c r="TS201" i="11"/>
  <c r="TT201" i="11" s="1"/>
  <c r="TJ210" i="11"/>
  <c r="TL210" i="11" s="1"/>
  <c r="TM210" i="11" s="1"/>
  <c r="TY210" i="11" s="1"/>
  <c r="TZ210" i="11" s="1"/>
  <c r="TV203" i="1"/>
  <c r="TS211" i="11"/>
  <c r="TT211" i="11" s="1"/>
  <c r="TJ214" i="11"/>
  <c r="TL214" i="11" s="1"/>
  <c r="TM214" i="11" s="1"/>
  <c r="TY214" i="11" s="1"/>
  <c r="TZ214" i="11" s="1"/>
  <c r="TV207" i="1"/>
  <c r="TS203" i="11"/>
  <c r="TT203" i="11" s="1"/>
  <c r="TJ206" i="11"/>
  <c r="TL206" i="11" s="1"/>
  <c r="TM206" i="11" s="1"/>
  <c r="TY206" i="11" s="1"/>
  <c r="TZ206" i="11" s="1"/>
  <c r="TV211" i="1"/>
  <c r="TS207" i="11"/>
  <c r="TT207" i="11" s="1"/>
  <c r="SQ133" i="1"/>
  <c r="SQ130" i="1"/>
  <c r="SQ109" i="1"/>
  <c r="SQ136" i="1"/>
  <c r="TV47" i="1"/>
  <c r="TV81" i="1"/>
  <c r="TV38" i="1"/>
  <c r="TV94" i="1"/>
  <c r="TV133" i="1"/>
  <c r="TV160" i="1"/>
  <c r="TV163" i="1"/>
  <c r="TV35" i="1"/>
  <c r="TV158" i="1"/>
  <c r="TV11" i="1"/>
  <c r="TV67" i="1"/>
  <c r="TV72" i="1"/>
  <c r="TV14" i="1"/>
  <c r="TV49" i="1"/>
  <c r="TV86" i="1"/>
  <c r="TV187" i="1"/>
  <c r="TV57" i="1"/>
  <c r="TV18" i="1"/>
  <c r="TV174" i="1"/>
  <c r="UB2" i="1"/>
  <c r="TV89" i="1"/>
  <c r="TV63" i="1"/>
  <c r="TV75" i="1"/>
  <c r="TV65" i="1"/>
  <c r="TV102" i="1"/>
  <c r="TV183" i="1"/>
  <c r="TV156" i="1"/>
  <c r="UU1" i="1"/>
  <c r="TV50" i="1"/>
  <c r="TV68" i="1"/>
  <c r="TT1" i="1"/>
  <c r="TV5" i="1"/>
  <c r="TV9" i="1"/>
  <c r="TV15" i="1"/>
  <c r="TV17" i="1"/>
  <c r="TV74" i="1"/>
  <c r="TV20" i="1"/>
  <c r="TV32" i="1"/>
  <c r="TV48" i="1"/>
  <c r="TV34" i="1"/>
  <c r="TV62" i="1"/>
  <c r="TV93" i="1"/>
  <c r="TV114" i="1"/>
  <c r="TV87" i="1"/>
  <c r="TU1" i="1"/>
  <c r="TV4" i="1"/>
  <c r="TV16" i="1"/>
  <c r="TV13" i="1"/>
  <c r="TV12" i="1"/>
  <c r="TV21" i="1"/>
  <c r="TV26" i="1"/>
  <c r="TV19" i="1"/>
  <c r="TV46" i="1"/>
  <c r="TV36" i="1"/>
  <c r="TV71" i="1"/>
  <c r="TV77" i="1"/>
  <c r="TV59" i="1"/>
  <c r="TV43" i="1"/>
  <c r="TV58" i="1"/>
  <c r="TV88" i="1"/>
  <c r="TV95" i="1"/>
  <c r="TV85" i="1"/>
  <c r="TV157" i="1"/>
  <c r="TV105" i="1"/>
  <c r="TV122" i="1"/>
  <c r="TV154" i="1"/>
  <c r="TV184" i="1"/>
  <c r="TV121" i="1"/>
  <c r="TV103" i="1"/>
  <c r="TV161" i="1"/>
  <c r="TV143" i="1"/>
  <c r="TV178" i="1"/>
  <c r="TV172" i="1"/>
  <c r="TV155" i="1"/>
  <c r="TV169" i="1"/>
  <c r="TV162" i="1"/>
  <c r="TV170" i="1"/>
  <c r="TV188" i="1"/>
  <c r="TV180" i="1"/>
  <c r="TV196" i="1"/>
  <c r="TV200" i="1"/>
  <c r="TV212" i="1"/>
  <c r="TV166" i="1"/>
  <c r="TV175" i="1"/>
  <c r="TV179" i="1"/>
  <c r="TV192" i="1"/>
  <c r="TV208" i="1"/>
  <c r="TV204" i="1"/>
  <c r="TV2" i="11"/>
  <c r="TY5" i="11"/>
  <c r="TZ5" i="11" s="1"/>
  <c r="TP20" i="11"/>
  <c r="TN2" i="11"/>
  <c r="TP176" i="11"/>
  <c r="SY114" i="1"/>
  <c r="TG114" i="1"/>
  <c r="TA114" i="1"/>
  <c r="TI114" i="1"/>
  <c r="TC114" i="1"/>
  <c r="TK114" i="1"/>
  <c r="SW114" i="1"/>
  <c r="TE114" i="1"/>
  <c r="SQ124" i="1"/>
  <c r="SQ114" i="1"/>
  <c r="SQ104" i="1"/>
  <c r="SY122" i="1"/>
  <c r="TG122" i="1"/>
  <c r="TA122" i="1"/>
  <c r="TI122" i="1"/>
  <c r="TC122" i="1"/>
  <c r="TK122" i="1"/>
  <c r="SW122" i="1"/>
  <c r="TE122" i="1"/>
  <c r="SY159" i="1"/>
  <c r="TG159" i="1"/>
  <c r="TA159" i="1"/>
  <c r="TI159" i="1"/>
  <c r="TC159" i="1"/>
  <c r="TK159" i="1"/>
  <c r="SW159" i="1"/>
  <c r="TE159" i="1"/>
  <c r="SY121" i="1"/>
  <c r="TG121" i="1"/>
  <c r="TA121" i="1"/>
  <c r="TI121" i="1"/>
  <c r="TC121" i="1"/>
  <c r="TK121" i="1"/>
  <c r="SW121" i="1"/>
  <c r="TE121" i="1"/>
  <c r="TA104" i="1"/>
  <c r="TI104" i="1"/>
  <c r="TC104" i="1"/>
  <c r="SW104" i="1"/>
  <c r="TE104" i="1"/>
  <c r="TG104" i="1"/>
  <c r="SY104" i="1"/>
  <c r="TC109" i="1"/>
  <c r="SW109" i="1"/>
  <c r="TE109" i="1"/>
  <c r="SY109" i="1"/>
  <c r="TG109" i="1"/>
  <c r="TA109" i="1"/>
  <c r="TI109" i="1"/>
  <c r="SW133" i="1"/>
  <c r="TE133" i="1"/>
  <c r="SY133" i="1"/>
  <c r="TG133" i="1"/>
  <c r="TA133" i="1"/>
  <c r="TI133" i="1"/>
  <c r="TC133" i="1"/>
  <c r="TA124" i="1"/>
  <c r="TI124" i="1"/>
  <c r="TC124" i="1"/>
  <c r="SW124" i="1"/>
  <c r="TE124" i="1"/>
  <c r="TG124" i="1"/>
  <c r="SY124" i="1"/>
  <c r="TC136" i="1"/>
  <c r="SW136" i="1"/>
  <c r="TE136" i="1"/>
  <c r="SY136" i="1"/>
  <c r="TG136" i="1"/>
  <c r="TA136" i="1"/>
  <c r="TI136" i="1"/>
  <c r="SW113" i="1"/>
  <c r="TE113" i="1"/>
  <c r="SY113" i="1"/>
  <c r="TG113" i="1"/>
  <c r="TA113" i="1"/>
  <c r="TI113" i="1"/>
  <c r="TC113" i="1"/>
  <c r="TA130" i="1"/>
  <c r="TI130" i="1"/>
  <c r="TC130" i="1"/>
  <c r="SW130" i="1"/>
  <c r="TE130" i="1"/>
  <c r="TG130" i="1"/>
  <c r="SY130" i="1"/>
  <c r="TK133" i="1"/>
  <c r="TK136" i="1"/>
  <c r="TK113" i="1"/>
  <c r="TK109" i="1"/>
  <c r="TK124" i="1"/>
  <c r="TK130" i="1"/>
  <c r="TK104" i="1"/>
  <c r="TJ1" i="1"/>
  <c r="SK113" i="1"/>
  <c r="SK121" i="1"/>
  <c r="SK159" i="1"/>
  <c r="SK122" i="1"/>
  <c r="SK136" i="1"/>
  <c r="SQ121" i="1"/>
  <c r="SK124" i="1"/>
  <c r="SQ159" i="1"/>
  <c r="SK114" i="1"/>
  <c r="SQ122" i="1"/>
  <c r="SK104" i="1"/>
  <c r="SK130" i="1"/>
  <c r="SK133" i="1"/>
  <c r="SK109" i="1"/>
  <c r="UH2" i="11"/>
  <c r="UG2" i="11"/>
  <c r="TP94" i="11"/>
  <c r="TP107" i="11"/>
  <c r="TP38" i="11"/>
  <c r="TY60" i="11"/>
  <c r="TZ60" i="11" s="1"/>
  <c r="TP60" i="11"/>
  <c r="TP63" i="11"/>
  <c r="TY25" i="11"/>
  <c r="TZ25" i="11" s="1"/>
  <c r="TW11" i="11"/>
  <c r="TW35" i="11"/>
  <c r="TW62" i="11"/>
  <c r="TW68" i="11"/>
  <c r="TW93" i="11"/>
  <c r="TW59" i="11"/>
  <c r="TW94" i="11"/>
  <c r="TP177" i="11"/>
  <c r="TO2" i="11"/>
  <c r="TP62" i="11"/>
  <c r="TW77" i="11"/>
  <c r="TW148" i="11"/>
  <c r="TW107" i="11"/>
  <c r="TP68" i="11" l="1"/>
  <c r="TY50" i="11"/>
  <c r="TZ50" i="11" s="1"/>
  <c r="TY87" i="11"/>
  <c r="TZ87" i="11" s="1"/>
  <c r="TY74" i="11"/>
  <c r="TZ74" i="11" s="1"/>
  <c r="TP42" i="11"/>
  <c r="TY16" i="11"/>
  <c r="TZ16" i="11" s="1"/>
  <c r="TY56" i="11"/>
  <c r="TZ56" i="11" s="1"/>
  <c r="TY81" i="11"/>
  <c r="TZ81" i="11" s="1"/>
  <c r="TY83" i="11"/>
  <c r="TZ83" i="11" s="1"/>
  <c r="TP70" i="11"/>
  <c r="TY8" i="11"/>
  <c r="TZ8" i="11" s="1"/>
  <c r="TP139" i="11"/>
  <c r="TY44" i="11"/>
  <c r="TZ44" i="11" s="1"/>
  <c r="TY7" i="11"/>
  <c r="TZ7" i="11" s="1"/>
  <c r="TP96" i="11"/>
  <c r="TY28" i="11"/>
  <c r="TZ28" i="11" s="1"/>
  <c r="TP28" i="11"/>
  <c r="TY98" i="11"/>
  <c r="TZ98" i="11" s="1"/>
  <c r="TP98" i="11"/>
  <c r="TY22" i="11"/>
  <c r="TZ22" i="11" s="1"/>
  <c r="TP22" i="11"/>
  <c r="TY155" i="11"/>
  <c r="TZ155" i="11" s="1"/>
  <c r="TP155" i="11"/>
  <c r="TY14" i="11"/>
  <c r="TZ14" i="11" s="1"/>
  <c r="TP14" i="11"/>
  <c r="TY95" i="11"/>
  <c r="TZ95" i="11" s="1"/>
  <c r="TP95" i="11"/>
  <c r="UT2" i="11"/>
  <c r="TY78" i="11"/>
  <c r="TZ78" i="11" s="1"/>
  <c r="TP78" i="11"/>
  <c r="TY46" i="11"/>
  <c r="TZ46" i="11" s="1"/>
  <c r="TY41" i="11"/>
  <c r="TZ41" i="11" s="1"/>
  <c r="TP135" i="11"/>
  <c r="TY9" i="11"/>
  <c r="TZ9" i="11" s="1"/>
  <c r="TY76" i="11"/>
  <c r="TZ76" i="11" s="1"/>
  <c r="TP51" i="11"/>
  <c r="TY57" i="11"/>
  <c r="TZ57" i="11" s="1"/>
  <c r="TY21" i="11"/>
  <c r="TZ21" i="11" s="1"/>
  <c r="TY36" i="11"/>
  <c r="TZ36" i="11" s="1"/>
  <c r="TP15" i="11"/>
  <c r="TP30" i="11"/>
  <c r="TP67" i="11"/>
  <c r="TY13" i="11"/>
  <c r="TZ13" i="11" s="1"/>
  <c r="TY71" i="11"/>
  <c r="TZ71" i="11" s="1"/>
  <c r="TP77" i="11"/>
  <c r="TP47" i="11"/>
  <c r="TP32" i="11"/>
  <c r="TP19" i="11"/>
  <c r="TP134" i="11"/>
  <c r="TY40" i="11"/>
  <c r="TZ40" i="11" s="1"/>
  <c r="TY29" i="11"/>
  <c r="TZ29" i="11" s="1"/>
  <c r="TP138" i="11"/>
  <c r="TY101" i="11"/>
  <c r="TZ101" i="11" s="1"/>
  <c r="TY58" i="11"/>
  <c r="TZ58" i="11" s="1"/>
  <c r="TY43" i="11"/>
  <c r="TZ43" i="11" s="1"/>
  <c r="TP142" i="11"/>
  <c r="TY37" i="11"/>
  <c r="TZ37" i="11" s="1"/>
  <c r="TY6" i="11"/>
  <c r="TZ6" i="11" s="1"/>
  <c r="TY89" i="11"/>
  <c r="TZ89" i="11" s="1"/>
  <c r="TY17" i="11"/>
  <c r="TZ17" i="11" s="1"/>
  <c r="TY72" i="11"/>
  <c r="TZ72" i="11" s="1"/>
  <c r="TY59" i="11"/>
  <c r="TZ59" i="11" s="1"/>
  <c r="TP61" i="11"/>
  <c r="TP24" i="11"/>
  <c r="TP93" i="11"/>
  <c r="TY34" i="11"/>
  <c r="TZ34" i="11" s="1"/>
  <c r="TP27" i="11"/>
  <c r="TY10" i="11"/>
  <c r="TZ10" i="11" s="1"/>
  <c r="TY92" i="11"/>
  <c r="TZ92" i="11" s="1"/>
  <c r="TY52" i="11"/>
  <c r="TZ52" i="11" s="1"/>
  <c r="TY23" i="11"/>
  <c r="TZ23" i="11" s="1"/>
  <c r="TY82" i="11"/>
  <c r="TZ82" i="11" s="1"/>
  <c r="TY91" i="11"/>
  <c r="TZ91" i="11" s="1"/>
  <c r="TY66" i="11"/>
  <c r="TZ66" i="11" s="1"/>
  <c r="TP90" i="11"/>
  <c r="TW90" i="11"/>
  <c r="TP99" i="11"/>
  <c r="TP11" i="11"/>
  <c r="TY102" i="11"/>
  <c r="TZ102" i="11" s="1"/>
  <c r="TW101" i="11"/>
  <c r="TY148" i="11"/>
  <c r="TZ148" i="11" s="1"/>
  <c r="TP26" i="11"/>
  <c r="TY65" i="11"/>
  <c r="TZ65" i="11" s="1"/>
  <c r="TY12" i="11"/>
  <c r="TZ12" i="11" s="1"/>
  <c r="TY80" i="11"/>
  <c r="TZ80" i="11" s="1"/>
  <c r="TY84" i="11"/>
  <c r="TZ84" i="11" s="1"/>
  <c r="TY31" i="11"/>
  <c r="TZ31" i="11" s="1"/>
  <c r="TY55" i="11"/>
  <c r="TZ55" i="11" s="1"/>
  <c r="TJ2" i="11"/>
  <c r="TL4" i="11"/>
  <c r="TS2" i="11"/>
  <c r="TT2" i="11" s="1"/>
  <c r="TU175" i="11" s="1"/>
  <c r="TW92" i="11"/>
  <c r="TP35" i="11"/>
  <c r="TY64" i="11"/>
  <c r="TZ64" i="11" s="1"/>
  <c r="TY106" i="11"/>
  <c r="TZ106" i="11" s="1"/>
  <c r="TY53" i="11"/>
  <c r="TZ53" i="11" s="1"/>
  <c r="TY54" i="11"/>
  <c r="TZ54" i="11" s="1"/>
  <c r="TP86" i="11"/>
  <c r="TP85" i="11"/>
  <c r="UI168" i="11"/>
  <c r="UI131" i="11"/>
  <c r="TW9" i="1"/>
  <c r="TW139" i="1"/>
  <c r="TW24" i="1"/>
  <c r="TW80" i="1"/>
  <c r="TW56" i="1"/>
  <c r="TW15" i="1"/>
  <c r="TW194" i="1"/>
  <c r="TW73" i="1"/>
  <c r="TW168" i="1"/>
  <c r="TW89" i="1"/>
  <c r="TW124" i="1"/>
  <c r="TW109" i="1"/>
  <c r="TW191" i="1"/>
  <c r="TW58" i="1"/>
  <c r="TW21" i="1"/>
  <c r="TW72" i="1"/>
  <c r="TW43" i="1"/>
  <c r="TW210" i="1"/>
  <c r="TW158" i="1"/>
  <c r="TW62" i="1"/>
  <c r="TW103" i="1"/>
  <c r="TW81" i="1"/>
  <c r="TW97" i="1"/>
  <c r="TW65" i="1"/>
  <c r="TW7" i="1"/>
  <c r="TW40" i="1"/>
  <c r="TW148" i="1"/>
  <c r="TW203" i="1"/>
  <c r="TW23" i="1"/>
  <c r="TW177" i="1"/>
  <c r="TW55" i="1"/>
  <c r="TW146" i="1"/>
  <c r="TW60" i="1"/>
  <c r="TW70" i="1"/>
  <c r="TW108" i="1"/>
  <c r="TW122" i="1"/>
  <c r="TW4" i="1"/>
  <c r="TW86" i="1"/>
  <c r="TW52" i="1"/>
  <c r="TW181" i="1"/>
  <c r="TW159" i="1"/>
  <c r="TW61" i="1"/>
  <c r="TW113" i="1"/>
  <c r="TW173" i="1"/>
  <c r="TW155" i="1"/>
  <c r="TW188" i="1"/>
  <c r="TW82" i="1"/>
  <c r="TW83" i="1"/>
  <c r="TW79" i="1"/>
  <c r="TW46" i="1"/>
  <c r="TW111" i="1"/>
  <c r="TW102" i="1"/>
  <c r="TW54" i="1"/>
  <c r="TW190" i="1"/>
  <c r="TW185" i="1"/>
  <c r="TW95" i="1"/>
  <c r="TW57" i="1"/>
  <c r="TW200" i="1"/>
  <c r="TW14" i="1"/>
  <c r="TW11" i="1"/>
  <c r="TW166" i="1"/>
  <c r="TW154" i="1"/>
  <c r="TW35" i="1"/>
  <c r="TW91" i="1"/>
  <c r="TU2" i="1"/>
  <c r="TW104" i="1"/>
  <c r="TW161" i="1"/>
  <c r="TW165" i="1"/>
  <c r="TW196" i="1"/>
  <c r="TW204" i="1"/>
  <c r="TW212" i="1"/>
  <c r="TW8" i="1"/>
  <c r="TW36" i="1"/>
  <c r="TW39" i="1"/>
  <c r="TW84" i="1"/>
  <c r="TW53" i="1"/>
  <c r="TW59" i="1"/>
  <c r="TW99" i="1"/>
  <c r="TW114" i="1"/>
  <c r="TW121" i="1"/>
  <c r="TW110" i="1"/>
  <c r="TW197" i="1"/>
  <c r="TW205" i="1"/>
  <c r="TW16" i="1"/>
  <c r="TW74" i="1"/>
  <c r="TW27" i="1"/>
  <c r="TW45" i="1"/>
  <c r="TW71" i="1"/>
  <c r="TW29" i="1"/>
  <c r="TW77" i="1"/>
  <c r="TW92" i="1"/>
  <c r="TW85" i="1"/>
  <c r="TW184" i="1"/>
  <c r="TW130" i="1"/>
  <c r="TW78" i="1"/>
  <c r="TW167" i="1"/>
  <c r="TW195" i="1"/>
  <c r="TW98" i="1"/>
  <c r="TW199" i="1"/>
  <c r="TW169" i="1"/>
  <c r="TW180" i="1"/>
  <c r="TW142" i="1"/>
  <c r="TW164" i="1"/>
  <c r="TW189" i="1"/>
  <c r="TW207" i="1"/>
  <c r="TW31" i="1"/>
  <c r="TW107" i="1"/>
  <c r="TW96" i="1"/>
  <c r="TW25" i="1"/>
  <c r="TW66" i="1"/>
  <c r="TW201" i="1"/>
  <c r="TW156" i="1"/>
  <c r="TW75" i="1"/>
  <c r="TW22" i="1"/>
  <c r="TW64" i="1"/>
  <c r="TW171" i="1"/>
  <c r="TW186" i="1"/>
  <c r="TW42" i="1"/>
  <c r="TW211" i="1"/>
  <c r="TW174" i="1"/>
  <c r="TW51" i="1"/>
  <c r="TW50" i="1"/>
  <c r="TW48" i="1"/>
  <c r="TW5" i="1"/>
  <c r="TW175" i="1"/>
  <c r="TW49" i="1"/>
  <c r="TW101" i="1"/>
  <c r="TW19" i="1"/>
  <c r="TW12" i="1"/>
  <c r="TW208" i="1"/>
  <c r="TW170" i="1"/>
  <c r="TW105" i="1"/>
  <c r="TW93" i="1"/>
  <c r="TW34" i="1"/>
  <c r="TW20" i="1"/>
  <c r="TW176" i="1"/>
  <c r="TW160" i="1"/>
  <c r="TW94" i="1"/>
  <c r="TW87" i="1"/>
  <c r="TW44" i="1"/>
  <c r="TW150" i="1"/>
  <c r="TW136" i="1"/>
  <c r="TW6" i="1"/>
  <c r="TW76" i="1"/>
  <c r="TW209" i="1"/>
  <c r="TW183" i="1"/>
  <c r="TW63" i="1"/>
  <c r="TW10" i="1"/>
  <c r="TW90" i="1"/>
  <c r="TW193" i="1"/>
  <c r="TW106" i="1"/>
  <c r="TW41" i="1"/>
  <c r="TW206" i="1"/>
  <c r="TW179" i="1"/>
  <c r="TW18" i="1"/>
  <c r="TW88" i="1"/>
  <c r="TW30" i="1"/>
  <c r="TW202" i="1"/>
  <c r="TW187" i="1"/>
  <c r="TW178" i="1"/>
  <c r="TW147" i="1"/>
  <c r="TW67" i="1"/>
  <c r="TW32" i="1"/>
  <c r="TW17" i="1"/>
  <c r="TW198" i="1"/>
  <c r="TW157" i="1"/>
  <c r="TW69" i="1"/>
  <c r="TW13" i="1"/>
  <c r="TW162" i="1"/>
  <c r="TW133" i="1"/>
  <c r="TW68" i="1"/>
  <c r="TW47" i="1"/>
  <c r="TW37" i="1"/>
  <c r="TW26" i="1"/>
  <c r="TW192" i="1"/>
  <c r="TW163" i="1"/>
  <c r="TW143" i="1"/>
  <c r="TW38" i="1"/>
  <c r="TW28" i="1"/>
  <c r="TW172" i="1"/>
  <c r="UT1" i="1"/>
  <c r="UH1" i="1"/>
  <c r="UJ1" i="1"/>
  <c r="UP1" i="1"/>
  <c r="UL1" i="1"/>
  <c r="TV1" i="1"/>
  <c r="UN1" i="1"/>
  <c r="UR1" i="1"/>
  <c r="UV1" i="1"/>
  <c r="UI24" i="11"/>
  <c r="UI128" i="11"/>
  <c r="UI77" i="11"/>
  <c r="UI13" i="11"/>
  <c r="UI158" i="11"/>
  <c r="UI107" i="11"/>
  <c r="UI57" i="11"/>
  <c r="UI171" i="11"/>
  <c r="UI188" i="11"/>
  <c r="UI54" i="11"/>
  <c r="UI204" i="11"/>
  <c r="UI153" i="11"/>
  <c r="UI102" i="11"/>
  <c r="UI36" i="11"/>
  <c r="UI195" i="11"/>
  <c r="UI70" i="11"/>
  <c r="UI56" i="11"/>
  <c r="UI63" i="11"/>
  <c r="UI214" i="11"/>
  <c r="UI189" i="11"/>
  <c r="UI64" i="11"/>
  <c r="UI35" i="11"/>
  <c r="UI7" i="11"/>
  <c r="UI213" i="11"/>
  <c r="UI197" i="11"/>
  <c r="UI165" i="11"/>
  <c r="UI152" i="11"/>
  <c r="UI130" i="11"/>
  <c r="UI177" i="11"/>
  <c r="UI139" i="11"/>
  <c r="UI101" i="11"/>
  <c r="UI52" i="11"/>
  <c r="UI28" i="11"/>
  <c r="UI30" i="11"/>
  <c r="UI6" i="11"/>
  <c r="UI200" i="11"/>
  <c r="UI173" i="11"/>
  <c r="UI185" i="11"/>
  <c r="UI146" i="11"/>
  <c r="UI86" i="11"/>
  <c r="UI85" i="11"/>
  <c r="UI53" i="11"/>
  <c r="UI84" i="11"/>
  <c r="UI45" i="11"/>
  <c r="UI26" i="11"/>
  <c r="UI16" i="11"/>
  <c r="UI207" i="11"/>
  <c r="UI191" i="11"/>
  <c r="UI164" i="11"/>
  <c r="UI149" i="11"/>
  <c r="UI113" i="11"/>
  <c r="UI148" i="11"/>
  <c r="UI93" i="11"/>
  <c r="UI62" i="11"/>
  <c r="UI34" i="11"/>
  <c r="UI48" i="11"/>
  <c r="UI17" i="11"/>
  <c r="UI210" i="11"/>
  <c r="UI194" i="11"/>
  <c r="UI172" i="11"/>
  <c r="UI98" i="11"/>
  <c r="UI112" i="11"/>
  <c r="UI187" i="11"/>
  <c r="UI14" i="11"/>
  <c r="UI72" i="11"/>
  <c r="UI67" i="11"/>
  <c r="UI47" i="11"/>
  <c r="UI41" i="11"/>
  <c r="UI209" i="11"/>
  <c r="UI193" i="11"/>
  <c r="UI161" i="11"/>
  <c r="UI150" i="11"/>
  <c r="UI109" i="11"/>
  <c r="UI90" i="11"/>
  <c r="UI83" i="11"/>
  <c r="UI69" i="11"/>
  <c r="UI37" i="11"/>
  <c r="UI40" i="11"/>
  <c r="UI11" i="11"/>
  <c r="UI212" i="11"/>
  <c r="UI196" i="11"/>
  <c r="UI169" i="11"/>
  <c r="UI110" i="11"/>
  <c r="UI126" i="11"/>
  <c r="UI176" i="11"/>
  <c r="UI61" i="11"/>
  <c r="UI79" i="11"/>
  <c r="UI44" i="11"/>
  <c r="UI31" i="11"/>
  <c r="UI21" i="11"/>
  <c r="UI4" i="11"/>
  <c r="UI203" i="11"/>
  <c r="UI170" i="11"/>
  <c r="UI156" i="11"/>
  <c r="UI97" i="11"/>
  <c r="UI138" i="11"/>
  <c r="UI94" i="11"/>
  <c r="UI68" i="11"/>
  <c r="UI87" i="11"/>
  <c r="UI50" i="11"/>
  <c r="UI32" i="11"/>
  <c r="UI15" i="11"/>
  <c r="UI206" i="11"/>
  <c r="UI175" i="11"/>
  <c r="UI186" i="11"/>
  <c r="UI140" i="11"/>
  <c r="UI105" i="11"/>
  <c r="UI108" i="11"/>
  <c r="UI10" i="11"/>
  <c r="UI46" i="11"/>
  <c r="UI89" i="11"/>
  <c r="UI38" i="11"/>
  <c r="UI91" i="11"/>
  <c r="UI155" i="11"/>
  <c r="UI198" i="11"/>
  <c r="UI74" i="11"/>
  <c r="UI71" i="11"/>
  <c r="UI59" i="11"/>
  <c r="UI120" i="11"/>
  <c r="UI162" i="11"/>
  <c r="UI211" i="11"/>
  <c r="UI19" i="11"/>
  <c r="UI80" i="11"/>
  <c r="UI103" i="11"/>
  <c r="UI111" i="11"/>
  <c r="UI174" i="11"/>
  <c r="UI23" i="11"/>
  <c r="UI82" i="11"/>
  <c r="UI51" i="11"/>
  <c r="UI142" i="11"/>
  <c r="UI154" i="11"/>
  <c r="UI201" i="11"/>
  <c r="UI25" i="11"/>
  <c r="UI22" i="11"/>
  <c r="UI81" i="11"/>
  <c r="UI65" i="11"/>
  <c r="UI135" i="11"/>
  <c r="UI157" i="11"/>
  <c r="UI202" i="11"/>
  <c r="UI20" i="11"/>
  <c r="UI58" i="11"/>
  <c r="UI95" i="11"/>
  <c r="UI144" i="11"/>
  <c r="UI166" i="11"/>
  <c r="UI5" i="11"/>
  <c r="UI73" i="11"/>
  <c r="UI66" i="11"/>
  <c r="UI151" i="11"/>
  <c r="UI78" i="11"/>
  <c r="UI192" i="11"/>
  <c r="UI8" i="11"/>
  <c r="UI39" i="11"/>
  <c r="UI92" i="11"/>
  <c r="UI134" i="11"/>
  <c r="UI159" i="11"/>
  <c r="UI205" i="11"/>
  <c r="UI42" i="11"/>
  <c r="UI60" i="11"/>
  <c r="UI75" i="11"/>
  <c r="UI96" i="11"/>
  <c r="UI18" i="11"/>
  <c r="UI167" i="11"/>
  <c r="UI9" i="11"/>
  <c r="UI43" i="11"/>
  <c r="UI88" i="11"/>
  <c r="UI106" i="11"/>
  <c r="UI163" i="11"/>
  <c r="UI199" i="11"/>
  <c r="UI12" i="11"/>
  <c r="UI55" i="11"/>
  <c r="UI76" i="11"/>
  <c r="UI104" i="11"/>
  <c r="UI160" i="11"/>
  <c r="UI208" i="11"/>
  <c r="UI27" i="11"/>
  <c r="UI29" i="11"/>
  <c r="UI99" i="11"/>
  <c r="UI49" i="11"/>
  <c r="UI190" i="11"/>
  <c r="SJ211" i="11"/>
  <c r="SJ176" i="11"/>
  <c r="SJ177" i="11"/>
  <c r="SS88" i="11"/>
  <c r="SR75" i="11"/>
  <c r="SK8" i="11"/>
  <c r="SK105" i="11"/>
  <c r="SK106" i="11"/>
  <c r="SK139" i="11"/>
  <c r="SR148" i="11"/>
  <c r="SK189" i="11"/>
  <c r="SK155" i="11"/>
  <c r="SK185" i="11"/>
  <c r="SR91" i="11"/>
  <c r="SK164" i="11"/>
  <c r="SK162" i="11"/>
  <c r="SK166" i="11"/>
  <c r="SR167" i="11"/>
  <c r="SL175" i="11"/>
  <c r="SL193" i="11"/>
  <c r="SS194" i="11"/>
  <c r="SS197" i="11"/>
  <c r="SR198" i="11"/>
  <c r="SR201" i="11"/>
  <c r="SR202" i="11"/>
  <c r="SL204" i="11"/>
  <c r="SS207" i="11"/>
  <c r="SR208" i="11"/>
  <c r="SS211" i="11"/>
  <c r="SS212" i="11"/>
  <c r="SS213" i="11"/>
  <c r="SR177" i="11"/>
  <c r="TC15" i="11"/>
  <c r="TD15" i="11" s="1"/>
  <c r="TC41" i="11"/>
  <c r="TD41" i="11" s="1"/>
  <c r="TC12" i="11"/>
  <c r="TD12" i="11" s="1"/>
  <c r="TC46" i="11"/>
  <c r="TD46" i="11" s="1"/>
  <c r="TC74" i="11"/>
  <c r="TD74" i="11" s="1"/>
  <c r="TC20" i="11"/>
  <c r="TD20" i="11" s="1"/>
  <c r="TC54" i="11"/>
  <c r="TD54" i="11" s="1"/>
  <c r="TC40" i="11"/>
  <c r="TD40" i="11" s="1"/>
  <c r="TC71" i="11"/>
  <c r="TD71" i="11" s="1"/>
  <c r="TC52" i="11"/>
  <c r="TD52" i="11" s="1"/>
  <c r="TC69" i="11"/>
  <c r="TD69" i="11" s="1"/>
  <c r="TC85" i="11"/>
  <c r="TD85" i="11" s="1"/>
  <c r="TC28" i="11"/>
  <c r="TD28" i="11" s="1"/>
  <c r="TC88" i="11"/>
  <c r="TD88" i="11" s="1"/>
  <c r="TC102" i="11"/>
  <c r="TD102" i="11" s="1"/>
  <c r="TC86" i="11"/>
  <c r="TD86" i="11" s="1"/>
  <c r="TC65" i="11"/>
  <c r="TD65" i="11" s="1"/>
  <c r="TC8" i="11"/>
  <c r="TD8" i="11" s="1"/>
  <c r="TC105" i="11"/>
  <c r="TD105" i="11" s="1"/>
  <c r="TC139" i="11"/>
  <c r="TD139" i="11" s="1"/>
  <c r="TC148" i="11"/>
  <c r="TD148" i="11" s="1"/>
  <c r="TC189" i="11"/>
  <c r="TD189" i="11" s="1"/>
  <c r="TC163" i="11"/>
  <c r="TD163" i="11" s="1"/>
  <c r="TC91" i="11"/>
  <c r="TD91" i="11" s="1"/>
  <c r="TC186" i="11"/>
  <c r="TD186" i="11" s="1"/>
  <c r="TC164" i="11"/>
  <c r="TD164" i="11" s="1"/>
  <c r="TC172" i="11"/>
  <c r="TD172" i="11" s="1"/>
  <c r="TC162" i="11"/>
  <c r="TD162" i="11" s="1"/>
  <c r="TC171" i="11"/>
  <c r="TD171" i="11" s="1"/>
  <c r="TC166" i="11"/>
  <c r="TD166" i="11" s="1"/>
  <c r="TC167" i="11"/>
  <c r="TD167" i="11" s="1"/>
  <c r="TC190" i="11"/>
  <c r="TD190" i="11" s="1"/>
  <c r="TC193" i="11"/>
  <c r="TD193" i="11" s="1"/>
  <c r="TC194" i="11"/>
  <c r="TD194" i="11" s="1"/>
  <c r="TC198" i="11"/>
  <c r="TD198" i="11" s="1"/>
  <c r="TC201" i="11"/>
  <c r="TD201" i="11" s="1"/>
  <c r="TC202" i="11"/>
  <c r="TD202" i="11" s="1"/>
  <c r="TC207" i="11"/>
  <c r="TD207" i="11" s="1"/>
  <c r="TC208" i="11"/>
  <c r="TD208" i="11" s="1"/>
  <c r="TC210" i="11"/>
  <c r="TD210" i="11" s="1"/>
  <c r="TC211" i="11"/>
  <c r="TD211" i="11" s="1"/>
  <c r="TC212" i="11"/>
  <c r="TD212" i="11" s="1"/>
  <c r="TC176" i="11"/>
  <c r="TD176" i="11" s="1"/>
  <c r="TC177" i="11"/>
  <c r="TD177" i="11" s="1"/>
  <c r="ST4" i="11"/>
  <c r="ST6" i="11"/>
  <c r="ST9" i="11"/>
  <c r="ST7" i="11"/>
  <c r="ST16" i="11"/>
  <c r="ST10" i="11"/>
  <c r="ST23" i="11"/>
  <c r="ST15" i="11"/>
  <c r="ST11" i="11"/>
  <c r="ST25" i="11"/>
  <c r="ST13" i="11"/>
  <c r="ST41" i="11"/>
  <c r="ST26" i="11"/>
  <c r="ST43" i="11"/>
  <c r="ST32" i="11"/>
  <c r="ST12" i="11"/>
  <c r="ST21" i="11"/>
  <c r="ST17" i="11"/>
  <c r="ST30" i="11"/>
  <c r="ST46" i="11"/>
  <c r="ST48" i="11"/>
  <c r="ST42" i="11"/>
  <c r="ST19" i="11"/>
  <c r="ST74" i="11"/>
  <c r="ST38" i="11"/>
  <c r="ST18" i="11"/>
  <c r="ST80" i="11"/>
  <c r="ST20" i="11"/>
  <c r="ST35" i="11"/>
  <c r="ST57" i="11"/>
  <c r="ST82" i="11"/>
  <c r="ST54" i="11"/>
  <c r="ST47" i="11"/>
  <c r="ST31" i="11"/>
  <c r="ST36" i="11"/>
  <c r="ST40" i="11"/>
  <c r="ST55" i="11"/>
  <c r="ST73" i="11"/>
  <c r="ST34" i="11"/>
  <c r="ST81" i="11"/>
  <c r="ST22" i="11"/>
  <c r="ST29" i="11"/>
  <c r="ST89" i="11"/>
  <c r="ST71" i="11"/>
  <c r="ST39" i="11"/>
  <c r="ST64" i="11"/>
  <c r="ST50" i="11"/>
  <c r="ST52" i="11"/>
  <c r="ST60" i="11"/>
  <c r="ST24" i="11"/>
  <c r="ST51" i="11"/>
  <c r="ST69" i="11"/>
  <c r="ST37" i="11"/>
  <c r="ST97" i="11"/>
  <c r="ST56" i="11"/>
  <c r="ST66" i="11"/>
  <c r="ST87" i="11"/>
  <c r="ST58" i="11"/>
  <c r="ST59" i="11"/>
  <c r="ST85" i="11"/>
  <c r="ST44" i="11"/>
  <c r="ST84" i="11"/>
  <c r="ST95" i="11"/>
  <c r="ST28" i="11"/>
  <c r="ST79" i="11"/>
  <c r="ST77" i="11"/>
  <c r="ST92" i="11"/>
  <c r="ST88" i="11"/>
  <c r="ST67" i="11"/>
  <c r="ST53" i="11"/>
  <c r="ST27" i="11"/>
  <c r="ST75" i="11"/>
  <c r="ST63" i="11"/>
  <c r="ST83" i="11"/>
  <c r="ST72" i="11"/>
  <c r="ST102" i="11"/>
  <c r="ST134" i="11"/>
  <c r="ST76" i="11"/>
  <c r="ST96" i="11"/>
  <c r="ST86" i="11"/>
  <c r="ST101" i="11"/>
  <c r="ST107" i="11"/>
  <c r="ST61" i="11"/>
  <c r="ST65" i="11"/>
  <c r="ST99" i="11"/>
  <c r="ST90" i="11"/>
  <c r="ST108" i="11"/>
  <c r="ST8" i="11"/>
  <c r="ST94" i="11"/>
  <c r="ST93" i="11"/>
  <c r="ST188" i="11"/>
  <c r="ST105" i="11"/>
  <c r="ST68" i="11"/>
  <c r="ST111" i="11"/>
  <c r="ST49" i="11"/>
  <c r="ST106" i="11"/>
  <c r="ST140" i="11"/>
  <c r="ST149" i="11"/>
  <c r="ST78" i="11"/>
  <c r="ST139" i="11"/>
  <c r="ST142" i="11"/>
  <c r="ST150" i="11"/>
  <c r="ST151" i="11"/>
  <c r="ST148" i="11"/>
  <c r="ST45" i="11"/>
  <c r="ST14" i="11"/>
  <c r="ST98" i="11"/>
  <c r="ST189" i="11"/>
  <c r="ST103" i="11"/>
  <c r="ST110" i="11"/>
  <c r="ST152" i="11"/>
  <c r="ST155" i="11"/>
  <c r="ST70" i="11"/>
  <c r="ST62" i="11"/>
  <c r="ST163" i="11"/>
  <c r="ST185" i="11"/>
  <c r="ST154" i="11"/>
  <c r="ST157" i="11"/>
  <c r="ST156" i="11"/>
  <c r="ST91" i="11"/>
  <c r="ST158" i="11"/>
  <c r="ST159" i="11"/>
  <c r="ST186" i="11"/>
  <c r="ST164" i="11"/>
  <c r="ST160" i="11"/>
  <c r="ST161" i="11"/>
  <c r="ST172" i="11"/>
  <c r="ST162" i="11"/>
  <c r="ST169" i="11"/>
  <c r="ST165" i="11"/>
  <c r="ST171" i="11"/>
  <c r="ST166" i="11"/>
  <c r="ST173" i="11"/>
  <c r="ST187" i="11"/>
  <c r="ST168" i="11"/>
  <c r="ST167" i="11"/>
  <c r="ST170" i="11"/>
  <c r="ST174" i="11"/>
  <c r="ST190" i="11"/>
  <c r="ST175" i="11"/>
  <c r="ST191" i="11"/>
  <c r="ST192" i="11"/>
  <c r="ST193" i="11"/>
  <c r="ST194" i="11"/>
  <c r="ST195" i="11"/>
  <c r="ST196" i="11"/>
  <c r="ST197" i="11"/>
  <c r="ST198" i="11"/>
  <c r="ST199" i="11"/>
  <c r="ST200" i="11"/>
  <c r="ST201" i="11"/>
  <c r="ST202" i="11"/>
  <c r="ST203" i="11"/>
  <c r="ST138" i="11"/>
  <c r="ST204" i="11"/>
  <c r="ST135" i="11"/>
  <c r="ST205" i="11"/>
  <c r="ST206" i="11"/>
  <c r="ST207" i="11"/>
  <c r="ST208" i="11"/>
  <c r="ST209" i="11"/>
  <c r="ST210" i="11"/>
  <c r="ST211" i="11"/>
  <c r="ST212" i="11"/>
  <c r="ST213" i="11"/>
  <c r="ST214" i="11"/>
  <c r="ST176" i="11"/>
  <c r="ST177" i="11"/>
  <c r="ST5" i="11"/>
  <c r="ST3" i="11"/>
  <c r="TC7" i="11"/>
  <c r="TD7" i="11" s="1"/>
  <c r="TC81" i="11"/>
  <c r="TD81" i="11" s="1"/>
  <c r="TC66" i="11"/>
  <c r="TD66" i="11" s="1"/>
  <c r="TC75" i="11"/>
  <c r="TD75" i="11" s="1"/>
  <c r="TC106" i="11"/>
  <c r="TD106" i="11" s="1"/>
  <c r="TC185" i="11"/>
  <c r="TD185" i="11" s="1"/>
  <c r="TC175" i="11"/>
  <c r="TD175" i="11" s="1"/>
  <c r="TC204" i="11"/>
  <c r="TD204" i="11" s="1"/>
  <c r="TC135" i="11"/>
  <c r="TD135" i="11" s="1"/>
  <c r="SP177" i="11"/>
  <c r="SH177" i="11"/>
  <c r="SC2" i="11"/>
  <c r="SR176" i="11"/>
  <c r="SP176" i="11"/>
  <c r="SS176" i="11" s="1"/>
  <c r="SK176" i="11"/>
  <c r="TC214" i="11"/>
  <c r="TD214" i="11" s="1"/>
  <c r="SS214" i="11"/>
  <c r="SR214" i="11"/>
  <c r="SL214" i="11"/>
  <c r="SK214" i="11"/>
  <c r="SJ214" i="11"/>
  <c r="TC213" i="11"/>
  <c r="TD213" i="11" s="1"/>
  <c r="SL213" i="11"/>
  <c r="SJ213" i="11"/>
  <c r="SJ212" i="11"/>
  <c r="SR211" i="11"/>
  <c r="SL211" i="11"/>
  <c r="SS210" i="11"/>
  <c r="SR210" i="11"/>
  <c r="SL210" i="11"/>
  <c r="SK210" i="11"/>
  <c r="SJ210" i="11"/>
  <c r="TC209" i="11"/>
  <c r="TD209" i="11" s="1"/>
  <c r="SS209" i="11"/>
  <c r="SR209" i="11"/>
  <c r="SL209" i="11"/>
  <c r="SK209" i="11"/>
  <c r="SJ209" i="11"/>
  <c r="SS208" i="11"/>
  <c r="SJ208" i="11"/>
  <c r="SR207" i="11"/>
  <c r="SL207" i="11"/>
  <c r="SJ207" i="11"/>
  <c r="TC206" i="11"/>
  <c r="TD206" i="11" s="1"/>
  <c r="SS206" i="11"/>
  <c r="SR206" i="11"/>
  <c r="SL206" i="11"/>
  <c r="SK206" i="11"/>
  <c r="SJ206" i="11"/>
  <c r="TC205" i="11"/>
  <c r="TD205" i="11" s="1"/>
  <c r="SS205" i="11"/>
  <c r="SR205" i="11"/>
  <c r="SL205" i="11"/>
  <c r="SK205" i="11"/>
  <c r="SJ205" i="11"/>
  <c r="SK135" i="11"/>
  <c r="SJ135" i="11"/>
  <c r="SS204" i="11"/>
  <c r="SR204" i="11"/>
  <c r="SK204" i="11"/>
  <c r="SJ204" i="11"/>
  <c r="TC138" i="11"/>
  <c r="TD138" i="11" s="1"/>
  <c r="SR138" i="11"/>
  <c r="SK138" i="11"/>
  <c r="SJ138" i="11"/>
  <c r="TC203" i="11"/>
  <c r="TD203" i="11" s="1"/>
  <c r="SS203" i="11"/>
  <c r="SR203" i="11"/>
  <c r="SL203" i="11"/>
  <c r="SK203" i="11"/>
  <c r="SJ203" i="11"/>
  <c r="SJ202" i="11"/>
  <c r="SS201" i="11"/>
  <c r="SL201" i="11"/>
  <c r="SK201" i="11"/>
  <c r="SJ201" i="11"/>
  <c r="TC200" i="11"/>
  <c r="TD200" i="11" s="1"/>
  <c r="SS200" i="11"/>
  <c r="SR200" i="11"/>
  <c r="SL200" i="11"/>
  <c r="SK200" i="11"/>
  <c r="SJ200" i="11"/>
  <c r="TC199" i="11"/>
  <c r="TD199" i="11" s="1"/>
  <c r="SS199" i="11"/>
  <c r="SR199" i="11"/>
  <c r="SL199" i="11"/>
  <c r="SK199" i="11"/>
  <c r="SJ199" i="11"/>
  <c r="SS198" i="11"/>
  <c r="SJ198" i="11"/>
  <c r="TC197" i="11"/>
  <c r="TD197" i="11" s="1"/>
  <c r="SR197" i="11"/>
  <c r="SL197" i="11"/>
  <c r="SJ197" i="11"/>
  <c r="TC196" i="11"/>
  <c r="TD196" i="11" s="1"/>
  <c r="SS196" i="11"/>
  <c r="SR196" i="11"/>
  <c r="SL196" i="11"/>
  <c r="SK196" i="11"/>
  <c r="SJ196" i="11"/>
  <c r="TC195" i="11"/>
  <c r="TD195" i="11" s="1"/>
  <c r="SS195" i="11"/>
  <c r="SR195" i="11"/>
  <c r="SL195" i="11"/>
  <c r="SK195" i="11"/>
  <c r="SJ195" i="11"/>
  <c r="SL194" i="11"/>
  <c r="SJ194" i="11"/>
  <c r="SR193" i="11"/>
  <c r="SJ193" i="11"/>
  <c r="TC192" i="11"/>
  <c r="TD192" i="11" s="1"/>
  <c r="SS192" i="11"/>
  <c r="SR192" i="11"/>
  <c r="SL192" i="11"/>
  <c r="SK192" i="11"/>
  <c r="SJ192" i="11"/>
  <c r="TC191" i="11"/>
  <c r="TD191" i="11" s="1"/>
  <c r="SS191" i="11"/>
  <c r="SR191" i="11"/>
  <c r="SL191" i="11"/>
  <c r="SK191" i="11"/>
  <c r="SJ191" i="11"/>
  <c r="SJ175" i="11"/>
  <c r="SS190" i="11"/>
  <c r="SR190" i="11"/>
  <c r="SL190" i="11"/>
  <c r="SK190" i="11"/>
  <c r="SJ190" i="11"/>
  <c r="TC174" i="11"/>
  <c r="TD174" i="11" s="1"/>
  <c r="SS174" i="11"/>
  <c r="SR174" i="11"/>
  <c r="SL174" i="11"/>
  <c r="SK174" i="11"/>
  <c r="SJ174" i="11"/>
  <c r="TC170" i="11"/>
  <c r="TD170" i="11" s="1"/>
  <c r="SS170" i="11"/>
  <c r="SR170" i="11"/>
  <c r="SL170" i="11"/>
  <c r="SK170" i="11"/>
  <c r="SJ170" i="11"/>
  <c r="SS167" i="11"/>
  <c r="SK167" i="11"/>
  <c r="SJ167" i="11"/>
  <c r="TC168" i="11"/>
  <c r="TD168" i="11" s="1"/>
  <c r="SS168" i="11"/>
  <c r="SR168" i="11"/>
  <c r="SL168" i="11"/>
  <c r="SK168" i="11"/>
  <c r="SJ168" i="11"/>
  <c r="TC187" i="11"/>
  <c r="TD187" i="11" s="1"/>
  <c r="SS187" i="11"/>
  <c r="SR187" i="11"/>
  <c r="SL187" i="11"/>
  <c r="SK187" i="11"/>
  <c r="SJ187" i="11"/>
  <c r="TC173" i="11"/>
  <c r="TD173" i="11" s="1"/>
  <c r="SS173" i="11"/>
  <c r="SR173" i="11"/>
  <c r="SL173" i="11"/>
  <c r="SK173" i="11"/>
  <c r="SJ173" i="11"/>
  <c r="SL166" i="11"/>
  <c r="SJ166" i="11"/>
  <c r="SS171" i="11"/>
  <c r="SR171" i="11"/>
  <c r="SL171" i="11"/>
  <c r="SK171" i="11"/>
  <c r="SJ171" i="11"/>
  <c r="TC165" i="11"/>
  <c r="TD165" i="11" s="1"/>
  <c r="SS165" i="11"/>
  <c r="SR165" i="11"/>
  <c r="SL165" i="11"/>
  <c r="SK165" i="11"/>
  <c r="SJ165" i="11"/>
  <c r="TC169" i="11"/>
  <c r="TD169" i="11" s="1"/>
  <c r="SS169" i="11"/>
  <c r="SR169" i="11"/>
  <c r="SL169" i="11"/>
  <c r="SK169" i="11"/>
  <c r="SJ169" i="11"/>
  <c r="SL162" i="11"/>
  <c r="SJ162" i="11"/>
  <c r="SS172" i="11"/>
  <c r="SR172" i="11"/>
  <c r="SL172" i="11"/>
  <c r="SK172" i="11"/>
  <c r="SJ172" i="11"/>
  <c r="TC161" i="11"/>
  <c r="TD161" i="11" s="1"/>
  <c r="SS161" i="11"/>
  <c r="SR161" i="11"/>
  <c r="SL161" i="11"/>
  <c r="SK161" i="11"/>
  <c r="SJ161" i="11"/>
  <c r="TC160" i="11"/>
  <c r="TD160" i="11" s="1"/>
  <c r="SS160" i="11"/>
  <c r="SR160" i="11"/>
  <c r="SL160" i="11"/>
  <c r="SK160" i="11"/>
  <c r="SJ160" i="11"/>
  <c r="SL164" i="11"/>
  <c r="SJ164" i="11"/>
  <c r="SS186" i="11"/>
  <c r="SR186" i="11"/>
  <c r="SL186" i="11"/>
  <c r="SK186" i="11"/>
  <c r="SJ186" i="11"/>
  <c r="TC159" i="11"/>
  <c r="TD159" i="11" s="1"/>
  <c r="SS159" i="11"/>
  <c r="SR159" i="11"/>
  <c r="SL159" i="11"/>
  <c r="SK159" i="11"/>
  <c r="SJ159" i="11"/>
  <c r="TC158" i="11"/>
  <c r="TD158" i="11" s="1"/>
  <c r="SS158" i="11"/>
  <c r="SR158" i="11"/>
  <c r="SL158" i="11"/>
  <c r="SK158" i="11"/>
  <c r="SJ158" i="11"/>
  <c r="SK91" i="11"/>
  <c r="SJ91" i="11"/>
  <c r="TC156" i="11"/>
  <c r="TD156" i="11" s="1"/>
  <c r="SS156" i="11"/>
  <c r="SR156" i="11"/>
  <c r="SL156" i="11"/>
  <c r="SK156" i="11"/>
  <c r="SJ156" i="11"/>
  <c r="TC157" i="11"/>
  <c r="TD157" i="11" s="1"/>
  <c r="SS157" i="11"/>
  <c r="SR157" i="11"/>
  <c r="SL157" i="11"/>
  <c r="SK157" i="11"/>
  <c r="SJ157" i="11"/>
  <c r="TC154" i="11"/>
  <c r="TD154" i="11" s="1"/>
  <c r="SS154" i="11"/>
  <c r="SR154" i="11"/>
  <c r="SL154" i="11"/>
  <c r="SK154" i="11"/>
  <c r="SJ154" i="11"/>
  <c r="SL185" i="11"/>
  <c r="SJ185" i="11"/>
  <c r="SS163" i="11"/>
  <c r="SR163" i="11"/>
  <c r="SL163" i="11"/>
  <c r="SK163" i="11"/>
  <c r="SJ163" i="11"/>
  <c r="TC62" i="11"/>
  <c r="TD62" i="11" s="1"/>
  <c r="SR62" i="11"/>
  <c r="SK62" i="11"/>
  <c r="SJ62" i="11"/>
  <c r="TC70" i="11"/>
  <c r="TD70" i="11" s="1"/>
  <c r="SR70" i="11"/>
  <c r="SK70" i="11"/>
  <c r="SJ70" i="11"/>
  <c r="TC155" i="11"/>
  <c r="TD155" i="11" s="1"/>
  <c r="SL155" i="11"/>
  <c r="SJ155" i="11"/>
  <c r="TC152" i="11"/>
  <c r="TD152" i="11" s="1"/>
  <c r="SS152" i="11"/>
  <c r="SR152" i="11"/>
  <c r="SL152" i="11"/>
  <c r="SK152" i="11"/>
  <c r="SJ152" i="11"/>
  <c r="TC110" i="11"/>
  <c r="TD110" i="11" s="1"/>
  <c r="SS110" i="11"/>
  <c r="SR110" i="11"/>
  <c r="SL110" i="11"/>
  <c r="SK110" i="11"/>
  <c r="SJ110" i="11"/>
  <c r="TC103" i="11"/>
  <c r="TD103" i="11" s="1"/>
  <c r="SS103" i="11"/>
  <c r="SR103" i="11"/>
  <c r="SK103" i="11"/>
  <c r="SJ103" i="11"/>
  <c r="SL189" i="11"/>
  <c r="SJ189" i="11"/>
  <c r="TC98" i="11"/>
  <c r="TD98" i="11" s="1"/>
  <c r="SR98" i="11"/>
  <c r="SK98" i="11"/>
  <c r="SJ98" i="11"/>
  <c r="TC14" i="11"/>
  <c r="TD14" i="11" s="1"/>
  <c r="SS14" i="11"/>
  <c r="SR14" i="11"/>
  <c r="SL14" i="11"/>
  <c r="SK14" i="11"/>
  <c r="SJ14" i="11"/>
  <c r="TC45" i="11"/>
  <c r="TD45" i="11" s="1"/>
  <c r="SS45" i="11"/>
  <c r="SR45" i="11"/>
  <c r="SL45" i="11"/>
  <c r="SK45" i="11"/>
  <c r="SJ45" i="11"/>
  <c r="SJ148" i="11"/>
  <c r="TC151" i="11"/>
  <c r="TD151" i="11" s="1"/>
  <c r="SS151" i="11"/>
  <c r="SR151" i="11"/>
  <c r="SL151" i="11"/>
  <c r="SK151" i="11"/>
  <c r="SJ151" i="11"/>
  <c r="TC150" i="11"/>
  <c r="TD150" i="11" s="1"/>
  <c r="SS150" i="11"/>
  <c r="SR150" i="11"/>
  <c r="SL150" i="11"/>
  <c r="SK150" i="11"/>
  <c r="SJ150" i="11"/>
  <c r="TC142" i="11"/>
  <c r="TD142" i="11" s="1"/>
  <c r="SR142" i="11"/>
  <c r="SK142" i="11"/>
  <c r="SJ142" i="11"/>
  <c r="SR139" i="11"/>
  <c r="SJ139" i="11"/>
  <c r="TC78" i="11"/>
  <c r="TD78" i="11" s="1"/>
  <c r="SS78" i="11"/>
  <c r="SR78" i="11"/>
  <c r="SL78" i="11"/>
  <c r="SK78" i="11"/>
  <c r="SJ78" i="11"/>
  <c r="TC149" i="11"/>
  <c r="TD149" i="11" s="1"/>
  <c r="SS149" i="11"/>
  <c r="SR149" i="11"/>
  <c r="SL149" i="11"/>
  <c r="SK149" i="11"/>
  <c r="SJ149" i="11"/>
  <c r="TC140" i="11"/>
  <c r="TD140" i="11" s="1"/>
  <c r="SS140" i="11"/>
  <c r="SR140" i="11"/>
  <c r="SK140" i="11"/>
  <c r="SJ140" i="11"/>
  <c r="SR106" i="11"/>
  <c r="SJ106" i="11"/>
  <c r="TC49" i="11"/>
  <c r="TD49" i="11" s="1"/>
  <c r="SS49" i="11"/>
  <c r="SR49" i="11"/>
  <c r="SL49" i="11"/>
  <c r="SK49" i="11"/>
  <c r="SJ49" i="11"/>
  <c r="TC111" i="11"/>
  <c r="TD111" i="11" s="1"/>
  <c r="SS111" i="11"/>
  <c r="SR111" i="11"/>
  <c r="SL111" i="11"/>
  <c r="SK111" i="11"/>
  <c r="SJ111" i="11"/>
  <c r="TC68" i="11"/>
  <c r="TD68" i="11" s="1"/>
  <c r="SR68" i="11"/>
  <c r="SK68" i="11"/>
  <c r="SJ68" i="11"/>
  <c r="SS105" i="11"/>
  <c r="SR105" i="11"/>
  <c r="SL105" i="11"/>
  <c r="SJ105" i="11"/>
  <c r="TC188" i="11"/>
  <c r="TD188" i="11" s="1"/>
  <c r="SR188" i="11"/>
  <c r="SK188" i="11"/>
  <c r="SJ188" i="11"/>
  <c r="TC93" i="11"/>
  <c r="TD93" i="11" s="1"/>
  <c r="SR93" i="11"/>
  <c r="SK93" i="11"/>
  <c r="SJ93" i="11"/>
  <c r="TC94" i="11"/>
  <c r="TD94" i="11" s="1"/>
  <c r="SR94" i="11"/>
  <c r="SK94" i="11"/>
  <c r="SJ94" i="11"/>
  <c r="SR8" i="11"/>
  <c r="SJ8" i="11"/>
  <c r="TC108" i="11"/>
  <c r="TD108" i="11" s="1"/>
  <c r="SR108" i="11"/>
  <c r="SK108" i="11"/>
  <c r="SJ108" i="11"/>
  <c r="TC90" i="11"/>
  <c r="TD90" i="11" s="1"/>
  <c r="SR90" i="11"/>
  <c r="SK90" i="11"/>
  <c r="SJ90" i="11"/>
  <c r="TC99" i="11"/>
  <c r="TD99" i="11" s="1"/>
  <c r="SR99" i="11"/>
  <c r="SK99" i="11"/>
  <c r="SJ99" i="11"/>
  <c r="SR65" i="11"/>
  <c r="SK65" i="11"/>
  <c r="SJ65" i="11"/>
  <c r="TC61" i="11"/>
  <c r="TD61" i="11" s="1"/>
  <c r="SR61" i="11"/>
  <c r="SK61" i="11"/>
  <c r="SJ61" i="11"/>
  <c r="TC107" i="11"/>
  <c r="TD107" i="11" s="1"/>
  <c r="SR107" i="11"/>
  <c r="SK107" i="11"/>
  <c r="SJ107" i="11"/>
  <c r="TC101" i="11"/>
  <c r="TD101" i="11" s="1"/>
  <c r="SR101" i="11"/>
  <c r="SK101" i="11"/>
  <c r="SJ101" i="11"/>
  <c r="SR86" i="11"/>
  <c r="SK86" i="11"/>
  <c r="SJ86" i="11"/>
  <c r="TC96" i="11"/>
  <c r="TD96" i="11" s="1"/>
  <c r="SR96" i="11"/>
  <c r="SK96" i="11"/>
  <c r="SJ96" i="11"/>
  <c r="TC76" i="11"/>
  <c r="TD76" i="11" s="1"/>
  <c r="SR76" i="11"/>
  <c r="SK76" i="11"/>
  <c r="SJ76" i="11"/>
  <c r="TC134" i="11"/>
  <c r="TD134" i="11" s="1"/>
  <c r="SR134" i="11"/>
  <c r="SK134" i="11"/>
  <c r="SJ134" i="11"/>
  <c r="SR102" i="11"/>
  <c r="SK102" i="11"/>
  <c r="SJ102" i="11"/>
  <c r="TC72" i="11"/>
  <c r="TD72" i="11" s="1"/>
  <c r="SR72" i="11"/>
  <c r="SK72" i="11"/>
  <c r="SJ72" i="11"/>
  <c r="TC83" i="11"/>
  <c r="TD83" i="11" s="1"/>
  <c r="SR83" i="11"/>
  <c r="SK83" i="11"/>
  <c r="SJ83" i="11"/>
  <c r="TC63" i="11"/>
  <c r="TD63" i="11" s="1"/>
  <c r="SR63" i="11"/>
  <c r="SK63" i="11"/>
  <c r="SJ63" i="11"/>
  <c r="SS75" i="11"/>
  <c r="SL75" i="11"/>
  <c r="SK75" i="11"/>
  <c r="SJ75" i="11"/>
  <c r="TC27" i="11"/>
  <c r="TD27" i="11" s="1"/>
  <c r="SR27" i="11"/>
  <c r="SK27" i="11"/>
  <c r="SJ27" i="11"/>
  <c r="TC53" i="11"/>
  <c r="TD53" i="11" s="1"/>
  <c r="SR53" i="11"/>
  <c r="SK53" i="11"/>
  <c r="SJ53" i="11"/>
  <c r="TC67" i="11"/>
  <c r="TD67" i="11" s="1"/>
  <c r="SR67" i="11"/>
  <c r="SK67" i="11"/>
  <c r="SJ67" i="11"/>
  <c r="SR88" i="11"/>
  <c r="SK88" i="11"/>
  <c r="SJ88" i="11"/>
  <c r="TC92" i="11"/>
  <c r="TD92" i="11" s="1"/>
  <c r="SR92" i="11"/>
  <c r="SK92" i="11"/>
  <c r="SJ92" i="11"/>
  <c r="TC77" i="11"/>
  <c r="TD77" i="11" s="1"/>
  <c r="SR77" i="11"/>
  <c r="SK77" i="11"/>
  <c r="SJ77" i="11"/>
  <c r="TC79" i="11"/>
  <c r="TD79" i="11" s="1"/>
  <c r="SS79" i="11"/>
  <c r="SR79" i="11"/>
  <c r="SL79" i="11"/>
  <c r="SK79" i="11"/>
  <c r="SJ79" i="11"/>
  <c r="SR28" i="11"/>
  <c r="SK28" i="11"/>
  <c r="SJ28" i="11"/>
  <c r="TC95" i="11"/>
  <c r="TD95" i="11" s="1"/>
  <c r="SR95" i="11"/>
  <c r="SK95" i="11"/>
  <c r="SJ95" i="11"/>
  <c r="TC84" i="11"/>
  <c r="TD84" i="11" s="1"/>
  <c r="SR84" i="11"/>
  <c r="SK84" i="11"/>
  <c r="SJ84" i="11"/>
  <c r="TC44" i="11"/>
  <c r="TD44" i="11" s="1"/>
  <c r="SR44" i="11"/>
  <c r="SK44" i="11"/>
  <c r="SJ44" i="11"/>
  <c r="SR85" i="11"/>
  <c r="SK85" i="11"/>
  <c r="SJ85" i="11"/>
  <c r="TC59" i="11"/>
  <c r="TD59" i="11" s="1"/>
  <c r="SR59" i="11"/>
  <c r="SK59" i="11"/>
  <c r="SJ59" i="11"/>
  <c r="TC58" i="11"/>
  <c r="TD58" i="11" s="1"/>
  <c r="SR58" i="11"/>
  <c r="SK58" i="11"/>
  <c r="SJ58" i="11"/>
  <c r="TC87" i="11"/>
  <c r="TD87" i="11" s="1"/>
  <c r="SR87" i="11"/>
  <c r="SK87" i="11"/>
  <c r="SJ87" i="11"/>
  <c r="SR66" i="11"/>
  <c r="SK66" i="11"/>
  <c r="SJ66" i="11"/>
  <c r="TC56" i="11"/>
  <c r="TD56" i="11" s="1"/>
  <c r="SR56" i="11"/>
  <c r="SK56" i="11"/>
  <c r="SJ56" i="11"/>
  <c r="TC97" i="11"/>
  <c r="TD97" i="11" s="1"/>
  <c r="SS97" i="11"/>
  <c r="SR97" i="11"/>
  <c r="SK97" i="11"/>
  <c r="SJ97" i="11"/>
  <c r="TC37" i="11"/>
  <c r="TD37" i="11" s="1"/>
  <c r="SR37" i="11"/>
  <c r="SK37" i="11"/>
  <c r="SJ37" i="11"/>
  <c r="SS69" i="11"/>
  <c r="SR69" i="11"/>
  <c r="SL69" i="11"/>
  <c r="SK69" i="11"/>
  <c r="SJ69" i="11"/>
  <c r="TC51" i="11"/>
  <c r="TD51" i="11" s="1"/>
  <c r="SR51" i="11"/>
  <c r="SK51" i="11"/>
  <c r="SJ51" i="11"/>
  <c r="TC24" i="11"/>
  <c r="TD24" i="11" s="1"/>
  <c r="SR24" i="11"/>
  <c r="SK24" i="11"/>
  <c r="SJ24" i="11"/>
  <c r="TC60" i="11"/>
  <c r="TD60" i="11" s="1"/>
  <c r="SR60" i="11"/>
  <c r="SK60" i="11"/>
  <c r="SJ60" i="11"/>
  <c r="SR52" i="11"/>
  <c r="SK52" i="11"/>
  <c r="SJ52" i="11"/>
  <c r="TC50" i="11"/>
  <c r="TD50" i="11" s="1"/>
  <c r="SR50" i="11"/>
  <c r="SK50" i="11"/>
  <c r="SJ50" i="11"/>
  <c r="TC64" i="11"/>
  <c r="TD64" i="11" s="1"/>
  <c r="SR64" i="11"/>
  <c r="SK64" i="11"/>
  <c r="SJ64" i="11"/>
  <c r="TC39" i="11"/>
  <c r="TD39" i="11" s="1"/>
  <c r="SS39" i="11"/>
  <c r="SR39" i="11"/>
  <c r="SL39" i="11"/>
  <c r="SK39" i="11"/>
  <c r="SJ39" i="11"/>
  <c r="SR71" i="11"/>
  <c r="SK71" i="11"/>
  <c r="SJ71" i="11"/>
  <c r="TC89" i="11"/>
  <c r="TD89" i="11" s="1"/>
  <c r="SR89" i="11"/>
  <c r="SK89" i="11"/>
  <c r="SJ89" i="11"/>
  <c r="TC29" i="11"/>
  <c r="TD29" i="11" s="1"/>
  <c r="SR29" i="11"/>
  <c r="SK29" i="11"/>
  <c r="SJ29" i="11"/>
  <c r="TC22" i="11"/>
  <c r="TD22" i="11" s="1"/>
  <c r="SS22" i="11"/>
  <c r="SR22" i="11"/>
  <c r="SK22" i="11"/>
  <c r="SJ22" i="11"/>
  <c r="SR81" i="11"/>
  <c r="SK81" i="11"/>
  <c r="SJ81" i="11"/>
  <c r="TC34" i="11"/>
  <c r="TD34" i="11" s="1"/>
  <c r="SR34" i="11"/>
  <c r="SK34" i="11"/>
  <c r="SJ34" i="11"/>
  <c r="TC73" i="11"/>
  <c r="TD73" i="11" s="1"/>
  <c r="SS73" i="11"/>
  <c r="SR73" i="11"/>
  <c r="SL73" i="11"/>
  <c r="SK73" i="11"/>
  <c r="SJ73" i="11"/>
  <c r="TC55" i="11"/>
  <c r="TD55" i="11" s="1"/>
  <c r="SR55" i="11"/>
  <c r="SK55" i="11"/>
  <c r="SJ55" i="11"/>
  <c r="SR40" i="11"/>
  <c r="SK40" i="11"/>
  <c r="SJ40" i="11"/>
  <c r="TC36" i="11"/>
  <c r="TD36" i="11" s="1"/>
  <c r="SR36" i="11"/>
  <c r="SK36" i="11"/>
  <c r="SJ36" i="11"/>
  <c r="TC31" i="11"/>
  <c r="TD31" i="11" s="1"/>
  <c r="SR31" i="11"/>
  <c r="SK31" i="11"/>
  <c r="SJ31" i="11"/>
  <c r="TC47" i="11"/>
  <c r="TD47" i="11" s="1"/>
  <c r="SR47" i="11"/>
  <c r="SK47" i="11"/>
  <c r="SJ47" i="11"/>
  <c r="SR54" i="11"/>
  <c r="SK54" i="11"/>
  <c r="SJ54" i="11"/>
  <c r="TC82" i="11"/>
  <c r="TD82" i="11" s="1"/>
  <c r="SR82" i="11"/>
  <c r="SK82" i="11"/>
  <c r="SJ82" i="11"/>
  <c r="TC57" i="11"/>
  <c r="TD57" i="11" s="1"/>
  <c r="SR57" i="11"/>
  <c r="SK57" i="11"/>
  <c r="SJ57" i="11"/>
  <c r="TC35" i="11"/>
  <c r="TD35" i="11" s="1"/>
  <c r="SR35" i="11"/>
  <c r="SK35" i="11"/>
  <c r="SJ35" i="11"/>
  <c r="SR20" i="11"/>
  <c r="SK20" i="11"/>
  <c r="SJ20" i="11"/>
  <c r="TC80" i="11"/>
  <c r="TD80" i="11" s="1"/>
  <c r="SR80" i="11"/>
  <c r="SK80" i="11"/>
  <c r="SJ80" i="11"/>
  <c r="TC18" i="11"/>
  <c r="TD18" i="11" s="1"/>
  <c r="SS18" i="11"/>
  <c r="SR18" i="11"/>
  <c r="SK18" i="11"/>
  <c r="SJ18" i="11"/>
  <c r="TC38" i="11"/>
  <c r="TD38" i="11" s="1"/>
  <c r="SR38" i="11"/>
  <c r="SK38" i="11"/>
  <c r="SJ38" i="11"/>
  <c r="SR74" i="11"/>
  <c r="SK74" i="11"/>
  <c r="SJ74" i="11"/>
  <c r="TC19" i="11"/>
  <c r="TD19" i="11" s="1"/>
  <c r="SR19" i="11"/>
  <c r="SK19" i="11"/>
  <c r="SJ19" i="11"/>
  <c r="TC42" i="11"/>
  <c r="TD42" i="11" s="1"/>
  <c r="SR42" i="11"/>
  <c r="SK42" i="11"/>
  <c r="SJ42" i="11"/>
  <c r="TC48" i="11"/>
  <c r="TD48" i="11" s="1"/>
  <c r="SS48" i="11"/>
  <c r="SR48" i="11"/>
  <c r="SL48" i="11"/>
  <c r="SK48" i="11"/>
  <c r="SJ48" i="11"/>
  <c r="SR46" i="11"/>
  <c r="SK46" i="11"/>
  <c r="SJ46" i="11"/>
  <c r="TC30" i="11"/>
  <c r="TD30" i="11" s="1"/>
  <c r="SR30" i="11"/>
  <c r="SK30" i="11"/>
  <c r="SJ30" i="11"/>
  <c r="TC17" i="11"/>
  <c r="TD17" i="11" s="1"/>
  <c r="SR17" i="11"/>
  <c r="SK17" i="11"/>
  <c r="SJ17" i="11"/>
  <c r="TC21" i="11"/>
  <c r="TD21" i="11" s="1"/>
  <c r="SR21" i="11"/>
  <c r="SK21" i="11"/>
  <c r="SJ21" i="11"/>
  <c r="SR12" i="11"/>
  <c r="SK12" i="11"/>
  <c r="SJ12" i="11"/>
  <c r="TC32" i="11"/>
  <c r="TD32" i="11" s="1"/>
  <c r="SR32" i="11"/>
  <c r="SK32" i="11"/>
  <c r="SJ32" i="11"/>
  <c r="TC43" i="11"/>
  <c r="TD43" i="11" s="1"/>
  <c r="SR43" i="11"/>
  <c r="SK43" i="11"/>
  <c r="SJ43" i="11"/>
  <c r="TC26" i="11"/>
  <c r="TD26" i="11" s="1"/>
  <c r="SR26" i="11"/>
  <c r="SK26" i="11"/>
  <c r="SJ26" i="11"/>
  <c r="SR41" i="11"/>
  <c r="SK41" i="11"/>
  <c r="SJ41" i="11"/>
  <c r="TC13" i="11"/>
  <c r="TD13" i="11" s="1"/>
  <c r="SR13" i="11"/>
  <c r="SK13" i="11"/>
  <c r="SJ13" i="11"/>
  <c r="TC25" i="11"/>
  <c r="TD25" i="11" s="1"/>
  <c r="SR25" i="11"/>
  <c r="SK25" i="11"/>
  <c r="SJ25" i="11"/>
  <c r="TC11" i="11"/>
  <c r="TD11" i="11" s="1"/>
  <c r="SR11" i="11"/>
  <c r="SK11" i="11"/>
  <c r="SJ11" i="11"/>
  <c r="SR15" i="11"/>
  <c r="SK15" i="11"/>
  <c r="SJ15" i="11"/>
  <c r="TC23" i="11"/>
  <c r="TD23" i="11" s="1"/>
  <c r="SR23" i="11"/>
  <c r="SK23" i="11"/>
  <c r="SJ23" i="11"/>
  <c r="TC10" i="11"/>
  <c r="TD10" i="11" s="1"/>
  <c r="SR10" i="11"/>
  <c r="SK10" i="11"/>
  <c r="SJ10" i="11"/>
  <c r="TC16" i="11"/>
  <c r="TD16" i="11" s="1"/>
  <c r="SR16" i="11"/>
  <c r="SK16" i="11"/>
  <c r="SJ16" i="11"/>
  <c r="SR7" i="11"/>
  <c r="SK7" i="11"/>
  <c r="SJ7" i="11"/>
  <c r="TC9" i="11"/>
  <c r="TD9" i="11" s="1"/>
  <c r="SR9" i="11"/>
  <c r="SK9" i="11"/>
  <c r="SJ9" i="11"/>
  <c r="TC6" i="11"/>
  <c r="TD6" i="11" s="1"/>
  <c r="SR6" i="11"/>
  <c r="SK6" i="11"/>
  <c r="SJ6" i="11"/>
  <c r="TC4" i="11"/>
  <c r="TD4" i="11" s="1"/>
  <c r="SR4" i="11"/>
  <c r="SK4" i="11"/>
  <c r="SJ4" i="11"/>
  <c r="TF2" i="11"/>
  <c r="TB2" i="11"/>
  <c r="TA2" i="11"/>
  <c r="SZ2" i="11"/>
  <c r="SY2" i="11"/>
  <c r="TU109" i="11" l="1"/>
  <c r="TU70" i="11"/>
  <c r="TU111" i="11"/>
  <c r="TU126" i="11"/>
  <c r="TU60" i="11"/>
  <c r="TU108" i="11"/>
  <c r="TU106" i="11"/>
  <c r="TU37" i="11"/>
  <c r="TU24" i="11"/>
  <c r="TU161" i="11"/>
  <c r="TU140" i="11"/>
  <c r="TU80" i="11"/>
  <c r="TU25" i="11"/>
  <c r="TU27" i="11"/>
  <c r="TU40" i="11"/>
  <c r="TU64" i="11"/>
  <c r="TU209" i="11"/>
  <c r="TU196" i="11"/>
  <c r="TU165" i="11"/>
  <c r="TU186" i="11"/>
  <c r="TU193" i="11"/>
  <c r="TU69" i="11"/>
  <c r="TU30" i="11"/>
  <c r="TU190" i="11"/>
  <c r="TU28" i="11"/>
  <c r="TU139" i="11"/>
  <c r="TU17" i="11"/>
  <c r="TU192" i="11"/>
  <c r="TU160" i="11"/>
  <c r="TU78" i="11"/>
  <c r="TU151" i="11"/>
  <c r="TU55" i="11"/>
  <c r="TU211" i="11"/>
  <c r="TU189" i="11"/>
  <c r="TU59" i="11"/>
  <c r="TU71" i="11"/>
  <c r="TU7" i="11"/>
  <c r="TU75" i="11"/>
  <c r="TU155" i="11"/>
  <c r="TU8" i="11"/>
  <c r="TU51" i="11"/>
  <c r="TU154" i="11"/>
  <c r="TU23" i="11"/>
  <c r="TU72" i="11"/>
  <c r="TU98" i="11"/>
  <c r="TW2" i="11"/>
  <c r="TU49" i="11"/>
  <c r="TU204" i="11"/>
  <c r="TU174" i="11"/>
  <c r="TU103" i="11"/>
  <c r="TU54" i="11"/>
  <c r="TU19" i="11"/>
  <c r="TU13" i="11"/>
  <c r="TU191" i="11"/>
  <c r="TU164" i="11"/>
  <c r="TU149" i="11"/>
  <c r="TU113" i="11"/>
  <c r="TU148" i="11"/>
  <c r="TU93" i="11"/>
  <c r="TU62" i="11"/>
  <c r="TU34" i="11"/>
  <c r="TU48" i="11"/>
  <c r="TU15" i="11"/>
  <c r="TU65" i="11"/>
  <c r="TU105" i="11"/>
  <c r="TU57" i="11"/>
  <c r="TU38" i="11"/>
  <c r="TU135" i="11"/>
  <c r="TU157" i="11"/>
  <c r="TU202" i="11"/>
  <c r="TU85" i="11"/>
  <c r="TU87" i="11"/>
  <c r="TU35" i="11"/>
  <c r="TU14" i="11"/>
  <c r="TU177" i="11"/>
  <c r="TU212" i="11"/>
  <c r="TU169" i="11"/>
  <c r="TU176" i="11"/>
  <c r="TU31" i="11"/>
  <c r="TU21" i="11"/>
  <c r="TU4" i="11"/>
  <c r="TU166" i="11"/>
  <c r="TU163" i="11"/>
  <c r="TU144" i="11"/>
  <c r="TU95" i="11"/>
  <c r="TU88" i="11"/>
  <c r="TU58" i="11"/>
  <c r="TU43" i="11"/>
  <c r="TU20" i="11"/>
  <c r="TU63" i="11"/>
  <c r="TU9" i="11"/>
  <c r="TU150" i="11"/>
  <c r="TU5" i="11"/>
  <c r="TU81" i="11"/>
  <c r="TU18" i="11"/>
  <c r="TU130" i="11"/>
  <c r="TU208" i="11"/>
  <c r="TU104" i="11"/>
  <c r="TU76" i="11"/>
  <c r="TU66" i="11"/>
  <c r="TU73" i="11"/>
  <c r="TU12" i="11"/>
  <c r="TU195" i="11"/>
  <c r="TU162" i="11"/>
  <c r="TU120" i="11"/>
  <c r="TU188" i="11"/>
  <c r="TU77" i="11"/>
  <c r="TU36" i="11"/>
  <c r="TU22" i="11"/>
  <c r="TU91" i="11"/>
  <c r="TU198" i="11"/>
  <c r="TU82" i="11"/>
  <c r="TU142" i="11"/>
  <c r="TU201" i="11"/>
  <c r="TU47" i="11"/>
  <c r="TU187" i="11"/>
  <c r="TU194" i="11"/>
  <c r="TU131" i="11"/>
  <c r="TU52" i="11"/>
  <c r="TU152" i="11"/>
  <c r="TU213" i="11"/>
  <c r="TU29" i="11"/>
  <c r="TU39" i="11"/>
  <c r="TU10" i="11"/>
  <c r="TU200" i="11"/>
  <c r="TU173" i="11"/>
  <c r="TU185" i="11"/>
  <c r="TU146" i="11"/>
  <c r="TU86" i="11"/>
  <c r="TU53" i="11"/>
  <c r="TU84" i="11"/>
  <c r="TU45" i="11"/>
  <c r="TU26" i="11"/>
  <c r="TU16" i="11"/>
  <c r="TU203" i="11"/>
  <c r="TU170" i="11"/>
  <c r="TU156" i="11"/>
  <c r="TU97" i="11"/>
  <c r="TU138" i="11"/>
  <c r="TU94" i="11"/>
  <c r="TU68" i="11"/>
  <c r="TU50" i="11"/>
  <c r="TU32" i="11"/>
  <c r="TU11" i="11"/>
  <c r="TU89" i="11"/>
  <c r="TU102" i="11"/>
  <c r="TU128" i="11"/>
  <c r="TU171" i="11"/>
  <c r="TU214" i="11"/>
  <c r="TU56" i="11"/>
  <c r="TU107" i="11"/>
  <c r="TU153" i="11"/>
  <c r="TU168" i="11"/>
  <c r="TU46" i="11"/>
  <c r="TU74" i="11"/>
  <c r="TU67" i="11"/>
  <c r="TU112" i="11"/>
  <c r="TU172" i="11"/>
  <c r="TU210" i="11"/>
  <c r="TU61" i="11"/>
  <c r="TU42" i="11"/>
  <c r="TU167" i="11"/>
  <c r="TU158" i="11"/>
  <c r="TU206" i="11"/>
  <c r="TU134" i="11"/>
  <c r="TU92" i="11"/>
  <c r="TU205" i="11"/>
  <c r="TU83" i="11"/>
  <c r="TU199" i="11"/>
  <c r="TU6" i="11"/>
  <c r="TU41" i="11"/>
  <c r="TM4" i="11"/>
  <c r="TL2" i="11"/>
  <c r="TU44" i="11"/>
  <c r="TU96" i="11"/>
  <c r="TU101" i="11"/>
  <c r="TU197" i="11"/>
  <c r="TU159" i="11"/>
  <c r="TU79" i="11"/>
  <c r="TU99" i="11"/>
  <c r="TU207" i="11"/>
  <c r="TU90" i="11"/>
  <c r="TU110" i="11"/>
  <c r="TW1" i="1"/>
  <c r="UI2" i="11"/>
  <c r="SI177" i="11"/>
  <c r="SU177" i="11" s="1"/>
  <c r="SV177" i="11" s="1"/>
  <c r="SN2" i="11"/>
  <c r="SH176" i="11"/>
  <c r="SG2" i="11"/>
  <c r="SK5" i="11"/>
  <c r="SJ5" i="11"/>
  <c r="SS202" i="11"/>
  <c r="SK212" i="11"/>
  <c r="SK148" i="11"/>
  <c r="SR189" i="11"/>
  <c r="SR155" i="11"/>
  <c r="SR185" i="11"/>
  <c r="SR164" i="11"/>
  <c r="SR162" i="11"/>
  <c r="SR166" i="11"/>
  <c r="SL167" i="11"/>
  <c r="SR175" i="11"/>
  <c r="SK193" i="11"/>
  <c r="SS193" i="11"/>
  <c r="SK198" i="11"/>
  <c r="SK202" i="11"/>
  <c r="SK208" i="11"/>
  <c r="SL212" i="11"/>
  <c r="SR213" i="11"/>
  <c r="SS189" i="11"/>
  <c r="SS155" i="11"/>
  <c r="SS185" i="11"/>
  <c r="SS164" i="11"/>
  <c r="SS162" i="11"/>
  <c r="SS166" i="11"/>
  <c r="SK175" i="11"/>
  <c r="SS175" i="11"/>
  <c r="SR194" i="11"/>
  <c r="SK197" i="11"/>
  <c r="SL198" i="11"/>
  <c r="SL202" i="11"/>
  <c r="SR135" i="11"/>
  <c r="SK207" i="11"/>
  <c r="SL208" i="11"/>
  <c r="SK211" i="11"/>
  <c r="SR212" i="11"/>
  <c r="SK213" i="11"/>
  <c r="SK177" i="11"/>
  <c r="SK194" i="11"/>
  <c r="SR5" i="11"/>
  <c r="SM2" i="11"/>
  <c r="SE2" i="11"/>
  <c r="SD2" i="11"/>
  <c r="SW2" i="11"/>
  <c r="SX2" i="11"/>
  <c r="TC5" i="11"/>
  <c r="TD5" i="11" s="1"/>
  <c r="TD2" i="11" s="1"/>
  <c r="SL108" i="11"/>
  <c r="SL28" i="11"/>
  <c r="SL97" i="11"/>
  <c r="SL18" i="11"/>
  <c r="SL22" i="11"/>
  <c r="SL103" i="11"/>
  <c r="SL188" i="11"/>
  <c r="SL140" i="11"/>
  <c r="SL98" i="11"/>
  <c r="SS98" i="11"/>
  <c r="SS177" i="11"/>
  <c r="SJ54" i="1"/>
  <c r="SJ69" i="1"/>
  <c r="SJ66" i="1"/>
  <c r="SJ28" i="1"/>
  <c r="SJ75" i="1"/>
  <c r="SJ102" i="1"/>
  <c r="SJ86" i="1"/>
  <c r="SJ171" i="1"/>
  <c r="SJ188" i="1"/>
  <c r="SJ155" i="1"/>
  <c r="SJ163" i="1"/>
  <c r="SJ178" i="1"/>
  <c r="SJ172" i="1"/>
  <c r="SJ176" i="1"/>
  <c r="SJ199" i="1"/>
  <c r="SJ203" i="1"/>
  <c r="SJ147" i="1"/>
  <c r="SJ70" i="1"/>
  <c r="SJ111" i="1"/>
  <c r="SJ212" i="1"/>
  <c r="SJ14" i="1"/>
  <c r="SJ185" i="1"/>
  <c r="SJ143" i="1"/>
  <c r="SI163" i="1"/>
  <c r="SI186" i="1"/>
  <c r="SI178" i="1"/>
  <c r="SI172" i="1"/>
  <c r="SI174" i="1"/>
  <c r="SI195" i="1"/>
  <c r="SI199" i="1"/>
  <c r="SI203" i="1"/>
  <c r="SI70" i="1"/>
  <c r="SI111" i="1"/>
  <c r="SI212" i="1"/>
  <c r="SI185" i="1"/>
  <c r="SI105" i="1"/>
  <c r="SI188" i="1"/>
  <c r="SI176" i="1"/>
  <c r="SI207" i="1"/>
  <c r="SI208" i="1"/>
  <c r="SI143" i="1"/>
  <c r="SU4" i="1"/>
  <c r="SU6" i="1"/>
  <c r="SU9" i="1"/>
  <c r="SU7" i="1"/>
  <c r="SU16" i="1"/>
  <c r="SU10" i="1"/>
  <c r="SU23" i="1"/>
  <c r="SU15" i="1"/>
  <c r="SU11" i="1"/>
  <c r="SU25" i="1"/>
  <c r="SU13" i="1"/>
  <c r="SU41" i="1"/>
  <c r="SU26" i="1"/>
  <c r="SU43" i="1"/>
  <c r="SU32" i="1"/>
  <c r="SU12" i="1"/>
  <c r="SU21" i="1"/>
  <c r="SU17" i="1"/>
  <c r="SU30" i="1"/>
  <c r="SU46" i="1"/>
  <c r="SU48" i="1"/>
  <c r="SU42" i="1"/>
  <c r="SU19" i="1"/>
  <c r="SU74" i="1"/>
  <c r="SU38" i="1"/>
  <c r="SU18" i="1"/>
  <c r="SU80" i="1"/>
  <c r="SU20" i="1"/>
  <c r="SU35" i="1"/>
  <c r="SU57" i="1"/>
  <c r="SU82" i="1"/>
  <c r="SU54" i="1"/>
  <c r="SU47" i="1"/>
  <c r="SU31" i="1"/>
  <c r="SU36" i="1"/>
  <c r="SU40" i="1"/>
  <c r="SU55" i="1"/>
  <c r="SU73" i="1"/>
  <c r="SU34" i="1"/>
  <c r="SU81" i="1"/>
  <c r="SU22" i="1"/>
  <c r="SU29" i="1"/>
  <c r="SU89" i="1"/>
  <c r="SU71" i="1"/>
  <c r="SU39" i="1"/>
  <c r="SU64" i="1"/>
  <c r="SU50" i="1"/>
  <c r="SU52" i="1"/>
  <c r="SU60" i="1"/>
  <c r="SU24" i="1"/>
  <c r="SU51" i="1"/>
  <c r="SU69" i="1"/>
  <c r="SU37" i="1"/>
  <c r="SU97" i="1"/>
  <c r="SU56" i="1"/>
  <c r="SU66" i="1"/>
  <c r="SU87" i="1"/>
  <c r="SU58" i="1"/>
  <c r="SU59" i="1"/>
  <c r="SU85" i="1"/>
  <c r="SU44" i="1"/>
  <c r="SU84" i="1"/>
  <c r="SU95" i="1"/>
  <c r="SU28" i="1"/>
  <c r="SU79" i="1"/>
  <c r="SU77" i="1"/>
  <c r="SU92" i="1"/>
  <c r="SU88" i="1"/>
  <c r="SU67" i="1"/>
  <c r="SU53" i="1"/>
  <c r="SU27" i="1"/>
  <c r="SU75" i="1"/>
  <c r="SU63" i="1"/>
  <c r="SU83" i="1"/>
  <c r="SU72" i="1"/>
  <c r="SU102" i="1"/>
  <c r="SU142" i="1"/>
  <c r="SU76" i="1"/>
  <c r="SU96" i="1"/>
  <c r="SU86" i="1"/>
  <c r="SU101" i="1"/>
  <c r="SU107" i="1"/>
  <c r="SU61" i="1"/>
  <c r="SU65" i="1"/>
  <c r="SU99" i="1"/>
  <c r="SU90" i="1"/>
  <c r="SU108" i="1"/>
  <c r="SU8" i="1"/>
  <c r="SU94" i="1"/>
  <c r="SU93" i="1"/>
  <c r="SU184" i="1"/>
  <c r="SU105" i="1"/>
  <c r="SU68" i="1"/>
  <c r="SU158" i="1"/>
  <c r="SU157" i="1"/>
  <c r="SU171" i="1"/>
  <c r="SU154" i="1"/>
  <c r="SU106" i="1"/>
  <c r="SU187" i="1"/>
  <c r="SU188" i="1"/>
  <c r="SU189" i="1"/>
  <c r="SU148" i="1"/>
  <c r="SU156" i="1"/>
  <c r="SU155" i="1"/>
  <c r="SU110" i="1"/>
  <c r="SU190" i="1"/>
  <c r="SU169" i="1"/>
  <c r="SU163" i="1"/>
  <c r="SU164" i="1"/>
  <c r="SU165" i="1"/>
  <c r="SU162" i="1"/>
  <c r="SU186" i="1"/>
  <c r="SU170" i="1"/>
  <c r="SU166" i="1"/>
  <c r="SU167" i="1"/>
  <c r="SU178" i="1"/>
  <c r="SU168" i="1"/>
  <c r="SU175" i="1"/>
  <c r="SU177" i="1"/>
  <c r="SU172" i="1"/>
  <c r="SU179" i="1"/>
  <c r="SU173" i="1"/>
  <c r="SU183" i="1"/>
  <c r="SU174" i="1"/>
  <c r="SU180" i="1"/>
  <c r="SU191" i="1"/>
  <c r="SU181" i="1"/>
  <c r="SU176" i="1"/>
  <c r="SU192" i="1"/>
  <c r="SU193" i="1"/>
  <c r="SU194" i="1"/>
  <c r="SU195" i="1"/>
  <c r="SU196" i="1"/>
  <c r="SU197" i="1"/>
  <c r="SU198" i="1"/>
  <c r="SU199" i="1"/>
  <c r="SU200" i="1"/>
  <c r="SU201" i="1"/>
  <c r="SU202" i="1"/>
  <c r="SU203" i="1"/>
  <c r="SU204" i="1"/>
  <c r="SU205" i="1"/>
  <c r="SU206" i="1"/>
  <c r="SU207" i="1"/>
  <c r="SU49" i="1"/>
  <c r="SU103" i="1"/>
  <c r="SU62" i="1"/>
  <c r="SU147" i="1"/>
  <c r="SU91" i="1"/>
  <c r="SU98" i="1"/>
  <c r="SU150" i="1"/>
  <c r="SU70" i="1"/>
  <c r="SU146" i="1"/>
  <c r="SU208" i="1"/>
  <c r="SU45" i="1"/>
  <c r="SU111" i="1"/>
  <c r="SU209" i="1"/>
  <c r="SU210" i="1"/>
  <c r="SU211" i="1"/>
  <c r="SU212" i="1"/>
  <c r="SU14" i="1"/>
  <c r="SU161" i="1"/>
  <c r="SU78" i="1"/>
  <c r="SU185" i="1"/>
  <c r="SU160" i="1"/>
  <c r="SU143" i="1"/>
  <c r="SU5" i="1"/>
  <c r="ST5" i="1"/>
  <c r="ST4" i="1"/>
  <c r="ST6" i="1"/>
  <c r="ST9" i="1"/>
  <c r="ST7" i="1"/>
  <c r="ST16" i="1"/>
  <c r="ST10" i="1"/>
  <c r="ST23" i="1"/>
  <c r="ST15" i="1"/>
  <c r="ST11" i="1"/>
  <c r="ST25" i="1"/>
  <c r="ST13" i="1"/>
  <c r="ST41" i="1"/>
  <c r="ST26" i="1"/>
  <c r="ST43" i="1"/>
  <c r="ST32" i="1"/>
  <c r="ST12" i="1"/>
  <c r="ST21" i="1"/>
  <c r="ST17" i="1"/>
  <c r="ST30" i="1"/>
  <c r="ST46" i="1"/>
  <c r="ST48" i="1"/>
  <c r="ST42" i="1"/>
  <c r="ST19" i="1"/>
  <c r="ST74" i="1"/>
  <c r="ST38" i="1"/>
  <c r="ST18" i="1"/>
  <c r="ST80" i="1"/>
  <c r="ST20" i="1"/>
  <c r="ST35" i="1"/>
  <c r="ST57" i="1"/>
  <c r="ST82" i="1"/>
  <c r="ST54" i="1"/>
  <c r="ST47" i="1"/>
  <c r="ST31" i="1"/>
  <c r="ST36" i="1"/>
  <c r="ST40" i="1"/>
  <c r="ST55" i="1"/>
  <c r="ST73" i="1"/>
  <c r="ST34" i="1"/>
  <c r="ST81" i="1"/>
  <c r="ST22" i="1"/>
  <c r="ST29" i="1"/>
  <c r="ST89" i="1"/>
  <c r="ST71" i="1"/>
  <c r="ST39" i="1"/>
  <c r="ST64" i="1"/>
  <c r="ST50" i="1"/>
  <c r="ST52" i="1"/>
  <c r="ST60" i="1"/>
  <c r="ST24" i="1"/>
  <c r="ST51" i="1"/>
  <c r="ST69" i="1"/>
  <c r="ST37" i="1"/>
  <c r="ST97" i="1"/>
  <c r="ST56" i="1"/>
  <c r="ST66" i="1"/>
  <c r="ST87" i="1"/>
  <c r="ST58" i="1"/>
  <c r="ST59" i="1"/>
  <c r="ST85" i="1"/>
  <c r="ST44" i="1"/>
  <c r="ST84" i="1"/>
  <c r="ST95" i="1"/>
  <c r="ST28" i="1"/>
  <c r="ST79" i="1"/>
  <c r="ST77" i="1"/>
  <c r="ST92" i="1"/>
  <c r="ST88" i="1"/>
  <c r="ST67" i="1"/>
  <c r="ST53" i="1"/>
  <c r="ST27" i="1"/>
  <c r="ST75" i="1"/>
  <c r="ST63" i="1"/>
  <c r="ST83" i="1"/>
  <c r="ST72" i="1"/>
  <c r="ST102" i="1"/>
  <c r="ST142" i="1"/>
  <c r="ST76" i="1"/>
  <c r="ST96" i="1"/>
  <c r="ST86" i="1"/>
  <c r="ST101" i="1"/>
  <c r="ST107" i="1"/>
  <c r="ST61" i="1"/>
  <c r="ST65" i="1"/>
  <c r="ST99" i="1"/>
  <c r="ST90" i="1"/>
  <c r="ST108" i="1"/>
  <c r="ST8" i="1"/>
  <c r="ST94" i="1"/>
  <c r="ST93" i="1"/>
  <c r="ST184" i="1"/>
  <c r="ST105" i="1"/>
  <c r="ST68" i="1"/>
  <c r="ST158" i="1"/>
  <c r="ST157" i="1"/>
  <c r="ST171" i="1"/>
  <c r="ST154" i="1"/>
  <c r="ST106" i="1"/>
  <c r="ST187" i="1"/>
  <c r="ST188" i="1"/>
  <c r="ST189" i="1"/>
  <c r="ST148" i="1"/>
  <c r="ST156" i="1"/>
  <c r="ST155" i="1"/>
  <c r="ST110" i="1"/>
  <c r="ST190" i="1"/>
  <c r="ST169" i="1"/>
  <c r="ST163" i="1"/>
  <c r="ST164" i="1"/>
  <c r="ST165" i="1"/>
  <c r="ST162" i="1"/>
  <c r="ST186" i="1"/>
  <c r="ST170" i="1"/>
  <c r="ST166" i="1"/>
  <c r="ST167" i="1"/>
  <c r="ST178" i="1"/>
  <c r="ST168" i="1"/>
  <c r="ST175" i="1"/>
  <c r="ST177" i="1"/>
  <c r="ST172" i="1"/>
  <c r="ST179" i="1"/>
  <c r="ST173" i="1"/>
  <c r="ST183" i="1"/>
  <c r="ST174" i="1"/>
  <c r="ST180" i="1"/>
  <c r="ST191" i="1"/>
  <c r="ST181" i="1"/>
  <c r="ST176" i="1"/>
  <c r="ST192" i="1"/>
  <c r="ST193" i="1"/>
  <c r="ST194" i="1"/>
  <c r="ST195" i="1"/>
  <c r="ST196" i="1"/>
  <c r="ST197" i="1"/>
  <c r="ST198" i="1"/>
  <c r="ST199" i="1"/>
  <c r="ST200" i="1"/>
  <c r="ST201" i="1"/>
  <c r="ST202" i="1"/>
  <c r="ST203" i="1"/>
  <c r="ST204" i="1"/>
  <c r="ST205" i="1"/>
  <c r="ST206" i="1"/>
  <c r="ST207" i="1"/>
  <c r="ST49" i="1"/>
  <c r="ST103" i="1"/>
  <c r="ST62" i="1"/>
  <c r="ST147" i="1"/>
  <c r="ST91" i="1"/>
  <c r="ST98" i="1"/>
  <c r="ST150" i="1"/>
  <c r="ST70" i="1"/>
  <c r="ST146" i="1"/>
  <c r="ST208" i="1"/>
  <c r="ST45" i="1"/>
  <c r="ST111" i="1"/>
  <c r="ST209" i="1"/>
  <c r="ST210" i="1"/>
  <c r="ST211" i="1"/>
  <c r="ST212" i="1"/>
  <c r="ST14" i="1"/>
  <c r="ST161" i="1"/>
  <c r="ST78" i="1"/>
  <c r="ST185" i="1"/>
  <c r="ST160" i="1"/>
  <c r="ST143" i="1"/>
  <c r="ST3" i="1"/>
  <c r="SS5" i="1"/>
  <c r="SS4" i="1"/>
  <c r="SS6" i="1"/>
  <c r="SS9" i="1"/>
  <c r="SS7" i="1"/>
  <c r="SS16" i="1"/>
  <c r="SS10" i="1"/>
  <c r="SS23" i="1"/>
  <c r="SS15" i="1"/>
  <c r="SS11" i="1"/>
  <c r="SS25" i="1"/>
  <c r="SS13" i="1"/>
  <c r="SS41" i="1"/>
  <c r="SS26" i="1"/>
  <c r="SS43" i="1"/>
  <c r="SS32" i="1"/>
  <c r="SS12" i="1"/>
  <c r="SS21" i="1"/>
  <c r="SS17" i="1"/>
  <c r="SS30" i="1"/>
  <c r="SS46" i="1"/>
  <c r="SS48" i="1"/>
  <c r="SS42" i="1"/>
  <c r="SS19" i="1"/>
  <c r="SS74" i="1"/>
  <c r="SS38" i="1"/>
  <c r="SS18" i="1"/>
  <c r="SS80" i="1"/>
  <c r="SS20" i="1"/>
  <c r="SS35" i="1"/>
  <c r="SS57" i="1"/>
  <c r="SS82" i="1"/>
  <c r="SS54" i="1"/>
  <c r="SS47" i="1"/>
  <c r="SS31" i="1"/>
  <c r="SS36" i="1"/>
  <c r="SS40" i="1"/>
  <c r="SS55" i="1"/>
  <c r="SS73" i="1"/>
  <c r="SS34" i="1"/>
  <c r="SS81" i="1"/>
  <c r="SS22" i="1"/>
  <c r="SS29" i="1"/>
  <c r="SS89" i="1"/>
  <c r="SS71" i="1"/>
  <c r="SS39" i="1"/>
  <c r="SS64" i="1"/>
  <c r="SS50" i="1"/>
  <c r="SS52" i="1"/>
  <c r="SS60" i="1"/>
  <c r="SS24" i="1"/>
  <c r="SS51" i="1"/>
  <c r="SS69" i="1"/>
  <c r="SS37" i="1"/>
  <c r="SS97" i="1"/>
  <c r="SS56" i="1"/>
  <c r="SS66" i="1"/>
  <c r="SS87" i="1"/>
  <c r="SS58" i="1"/>
  <c r="SS59" i="1"/>
  <c r="SS85" i="1"/>
  <c r="SS44" i="1"/>
  <c r="SS84" i="1"/>
  <c r="SS95" i="1"/>
  <c r="SS28" i="1"/>
  <c r="SS79" i="1"/>
  <c r="SS77" i="1"/>
  <c r="SS92" i="1"/>
  <c r="SS88" i="1"/>
  <c r="SS67" i="1"/>
  <c r="SS53" i="1"/>
  <c r="SS27" i="1"/>
  <c r="SS75" i="1"/>
  <c r="SS63" i="1"/>
  <c r="SS83" i="1"/>
  <c r="SS72" i="1"/>
  <c r="SS102" i="1"/>
  <c r="SS142" i="1"/>
  <c r="SS76" i="1"/>
  <c r="SS96" i="1"/>
  <c r="SS86" i="1"/>
  <c r="SS101" i="1"/>
  <c r="SS107" i="1"/>
  <c r="SS61" i="1"/>
  <c r="SS65" i="1"/>
  <c r="SS99" i="1"/>
  <c r="SS90" i="1"/>
  <c r="SS108" i="1"/>
  <c r="SS8" i="1"/>
  <c r="SS94" i="1"/>
  <c r="SS93" i="1"/>
  <c r="SS184" i="1"/>
  <c r="SS105" i="1"/>
  <c r="SS68" i="1"/>
  <c r="SS158" i="1"/>
  <c r="SS157" i="1"/>
  <c r="SS171" i="1"/>
  <c r="SS154" i="1"/>
  <c r="SS106" i="1"/>
  <c r="SS187" i="1"/>
  <c r="SS188" i="1"/>
  <c r="SS189" i="1"/>
  <c r="SS148" i="1"/>
  <c r="SS156" i="1"/>
  <c r="SS155" i="1"/>
  <c r="SS110" i="1"/>
  <c r="SS190" i="1"/>
  <c r="SS169" i="1"/>
  <c r="SS163" i="1"/>
  <c r="SS164" i="1"/>
  <c r="SS165" i="1"/>
  <c r="SS162" i="1"/>
  <c r="SS186" i="1"/>
  <c r="SS170" i="1"/>
  <c r="SS166" i="1"/>
  <c r="SS167" i="1"/>
  <c r="SS178" i="1"/>
  <c r="SS168" i="1"/>
  <c r="SS175" i="1"/>
  <c r="SS177" i="1"/>
  <c r="SS172" i="1"/>
  <c r="SS179" i="1"/>
  <c r="SS173" i="1"/>
  <c r="SS183" i="1"/>
  <c r="SS174" i="1"/>
  <c r="SS180" i="1"/>
  <c r="SS191" i="1"/>
  <c r="SS181" i="1"/>
  <c r="SS176" i="1"/>
  <c r="SS192" i="1"/>
  <c r="SS193" i="1"/>
  <c r="SS194" i="1"/>
  <c r="SS195" i="1"/>
  <c r="SS196" i="1"/>
  <c r="SS197" i="1"/>
  <c r="SS198" i="1"/>
  <c r="SS199" i="1"/>
  <c r="SS200" i="1"/>
  <c r="SS201" i="1"/>
  <c r="SS202" i="1"/>
  <c r="SS203" i="1"/>
  <c r="SS204" i="1"/>
  <c r="SS205" i="1"/>
  <c r="SS206" i="1"/>
  <c r="SS207" i="1"/>
  <c r="SS49" i="1"/>
  <c r="SS103" i="1"/>
  <c r="SS62" i="1"/>
  <c r="SS147" i="1"/>
  <c r="SS91" i="1"/>
  <c r="SS98" i="1"/>
  <c r="SS150" i="1"/>
  <c r="SS70" i="1"/>
  <c r="SS146" i="1"/>
  <c r="SS208" i="1"/>
  <c r="SS45" i="1"/>
  <c r="SS111" i="1"/>
  <c r="SS209" i="1"/>
  <c r="SS210" i="1"/>
  <c r="SS211" i="1"/>
  <c r="SS212" i="1"/>
  <c r="SS14" i="1"/>
  <c r="SS161" i="1"/>
  <c r="SS78" i="1"/>
  <c r="SS185" i="1"/>
  <c r="SS160" i="1"/>
  <c r="SS143" i="1"/>
  <c r="SS3" i="1"/>
  <c r="SR5" i="1"/>
  <c r="SR4" i="1"/>
  <c r="SR6" i="1"/>
  <c r="SR9" i="1"/>
  <c r="SR7" i="1"/>
  <c r="SR16" i="1"/>
  <c r="SR10" i="1"/>
  <c r="SR23" i="1"/>
  <c r="SR15" i="1"/>
  <c r="SR11" i="1"/>
  <c r="SR25" i="1"/>
  <c r="SR13" i="1"/>
  <c r="SR41" i="1"/>
  <c r="SR26" i="1"/>
  <c r="SR43" i="1"/>
  <c r="SR32" i="1"/>
  <c r="SR12" i="1"/>
  <c r="SR21" i="1"/>
  <c r="SR17" i="1"/>
  <c r="SR30" i="1"/>
  <c r="SR46" i="1"/>
  <c r="SR48" i="1"/>
  <c r="SR42" i="1"/>
  <c r="SR19" i="1"/>
  <c r="SR74" i="1"/>
  <c r="SR38" i="1"/>
  <c r="SR18" i="1"/>
  <c r="SR80" i="1"/>
  <c r="SR20" i="1"/>
  <c r="SR35" i="1"/>
  <c r="SR57" i="1"/>
  <c r="SR82" i="1"/>
  <c r="SR54" i="1"/>
  <c r="SR47" i="1"/>
  <c r="SR31" i="1"/>
  <c r="SR36" i="1"/>
  <c r="SR40" i="1"/>
  <c r="SR55" i="1"/>
  <c r="SR73" i="1"/>
  <c r="SR34" i="1"/>
  <c r="SR81" i="1"/>
  <c r="SR22" i="1"/>
  <c r="SR29" i="1"/>
  <c r="SR89" i="1"/>
  <c r="SR71" i="1"/>
  <c r="SR39" i="1"/>
  <c r="SR64" i="1"/>
  <c r="SR50" i="1"/>
  <c r="SR52" i="1"/>
  <c r="SR60" i="1"/>
  <c r="SR24" i="1"/>
  <c r="SR51" i="1"/>
  <c r="SR69" i="1"/>
  <c r="SR37" i="1"/>
  <c r="SR97" i="1"/>
  <c r="SR56" i="1"/>
  <c r="SR66" i="1"/>
  <c r="SR87" i="1"/>
  <c r="SR58" i="1"/>
  <c r="SR59" i="1"/>
  <c r="SR85" i="1"/>
  <c r="SR44" i="1"/>
  <c r="SR84" i="1"/>
  <c r="SR95" i="1"/>
  <c r="SR28" i="1"/>
  <c r="SR79" i="1"/>
  <c r="SR77" i="1"/>
  <c r="SR92" i="1"/>
  <c r="SR88" i="1"/>
  <c r="SR67" i="1"/>
  <c r="SR53" i="1"/>
  <c r="SR27" i="1"/>
  <c r="SR75" i="1"/>
  <c r="SR63" i="1"/>
  <c r="SR83" i="1"/>
  <c r="SR72" i="1"/>
  <c r="SR102" i="1"/>
  <c r="SR142" i="1"/>
  <c r="SR76" i="1"/>
  <c r="SR96" i="1"/>
  <c r="SR86" i="1"/>
  <c r="SR101" i="1"/>
  <c r="SR107" i="1"/>
  <c r="SR61" i="1"/>
  <c r="SR65" i="1"/>
  <c r="SR99" i="1"/>
  <c r="SR90" i="1"/>
  <c r="SR108" i="1"/>
  <c r="SR8" i="1"/>
  <c r="SR94" i="1"/>
  <c r="SR93" i="1"/>
  <c r="SR184" i="1"/>
  <c r="SR105" i="1"/>
  <c r="SR68" i="1"/>
  <c r="SR158" i="1"/>
  <c r="SR157" i="1"/>
  <c r="SR171" i="1"/>
  <c r="SR154" i="1"/>
  <c r="SR106" i="1"/>
  <c r="SR187" i="1"/>
  <c r="SR188" i="1"/>
  <c r="SR189" i="1"/>
  <c r="SR148" i="1"/>
  <c r="SR156" i="1"/>
  <c r="SR155" i="1"/>
  <c r="SR110" i="1"/>
  <c r="SR190" i="1"/>
  <c r="SR169" i="1"/>
  <c r="SR163" i="1"/>
  <c r="SR164" i="1"/>
  <c r="SR165" i="1"/>
  <c r="SR162" i="1"/>
  <c r="SR186" i="1"/>
  <c r="SR170" i="1"/>
  <c r="SR166" i="1"/>
  <c r="SR167" i="1"/>
  <c r="SR178" i="1"/>
  <c r="SR168" i="1"/>
  <c r="SR175" i="1"/>
  <c r="SR177" i="1"/>
  <c r="SR172" i="1"/>
  <c r="SR179" i="1"/>
  <c r="SR173" i="1"/>
  <c r="SR183" i="1"/>
  <c r="SR174" i="1"/>
  <c r="SR180" i="1"/>
  <c r="SR191" i="1"/>
  <c r="SR181" i="1"/>
  <c r="SR176" i="1"/>
  <c r="SR192" i="1"/>
  <c r="SR193" i="1"/>
  <c r="SR194" i="1"/>
  <c r="SR195" i="1"/>
  <c r="SR196" i="1"/>
  <c r="SR197" i="1"/>
  <c r="SR198" i="1"/>
  <c r="SR199" i="1"/>
  <c r="SR200" i="1"/>
  <c r="SR201" i="1"/>
  <c r="SR202" i="1"/>
  <c r="SR203" i="1"/>
  <c r="SR204" i="1"/>
  <c r="SR205" i="1"/>
  <c r="SR206" i="1"/>
  <c r="SR207" i="1"/>
  <c r="SR49" i="1"/>
  <c r="SR103" i="1"/>
  <c r="SR62" i="1"/>
  <c r="SR147" i="1"/>
  <c r="SR91" i="1"/>
  <c r="SR98" i="1"/>
  <c r="SR150" i="1"/>
  <c r="SR70" i="1"/>
  <c r="SR146" i="1"/>
  <c r="SR208" i="1"/>
  <c r="SR45" i="1"/>
  <c r="SR111" i="1"/>
  <c r="SR209" i="1"/>
  <c r="SR210" i="1"/>
  <c r="SR211" i="1"/>
  <c r="SR212" i="1"/>
  <c r="SR14" i="1"/>
  <c r="SR161" i="1"/>
  <c r="SR78" i="1"/>
  <c r="SR185" i="1"/>
  <c r="SR160" i="1"/>
  <c r="SR143" i="1"/>
  <c r="SR3" i="1"/>
  <c r="SJ160" i="1"/>
  <c r="SI160" i="1"/>
  <c r="SJ78" i="1"/>
  <c r="SI78" i="1"/>
  <c r="SJ161" i="1"/>
  <c r="SI161" i="1"/>
  <c r="SI14" i="1"/>
  <c r="SJ211" i="1"/>
  <c r="SI211" i="1"/>
  <c r="SJ210" i="1"/>
  <c r="SI210" i="1"/>
  <c r="SJ209" i="1"/>
  <c r="SI209" i="1"/>
  <c r="SJ45" i="1"/>
  <c r="SI45" i="1"/>
  <c r="SJ208" i="1"/>
  <c r="SJ146" i="1"/>
  <c r="SI146" i="1"/>
  <c r="SJ150" i="1"/>
  <c r="SI150" i="1"/>
  <c r="SQ150" i="1" s="1"/>
  <c r="SJ98" i="1"/>
  <c r="SI98" i="1"/>
  <c r="SJ91" i="1"/>
  <c r="SI91" i="1"/>
  <c r="SI147" i="1"/>
  <c r="SJ62" i="1"/>
  <c r="SI62" i="1"/>
  <c r="SJ103" i="1"/>
  <c r="SI103" i="1"/>
  <c r="SJ49" i="1"/>
  <c r="SI49" i="1"/>
  <c r="SJ207" i="1"/>
  <c r="SJ206" i="1"/>
  <c r="SI206" i="1"/>
  <c r="SJ205" i="1"/>
  <c r="SI205" i="1"/>
  <c r="SJ204" i="1"/>
  <c r="SI204" i="1"/>
  <c r="SJ202" i="1"/>
  <c r="SI202" i="1"/>
  <c r="SJ201" i="1"/>
  <c r="SI201" i="1"/>
  <c r="SJ200" i="1"/>
  <c r="SI200" i="1"/>
  <c r="SJ198" i="1"/>
  <c r="SI198" i="1"/>
  <c r="SJ197" i="1"/>
  <c r="SI197" i="1"/>
  <c r="SJ196" i="1"/>
  <c r="SI196" i="1"/>
  <c r="SQ196" i="1" s="1"/>
  <c r="SJ195" i="1"/>
  <c r="SJ194" i="1"/>
  <c r="SI194" i="1"/>
  <c r="SJ193" i="1"/>
  <c r="SI193" i="1"/>
  <c r="SJ192" i="1"/>
  <c r="SI192" i="1"/>
  <c r="SJ181" i="1"/>
  <c r="SI181" i="1"/>
  <c r="SJ191" i="1"/>
  <c r="SI191" i="1"/>
  <c r="SJ180" i="1"/>
  <c r="SI180" i="1"/>
  <c r="SJ174" i="1"/>
  <c r="SJ183" i="1"/>
  <c r="SI183" i="1"/>
  <c r="SJ173" i="1"/>
  <c r="SI173" i="1"/>
  <c r="SJ179" i="1"/>
  <c r="SI179" i="1"/>
  <c r="SJ177" i="1"/>
  <c r="SI177" i="1"/>
  <c r="SJ175" i="1"/>
  <c r="SI175" i="1"/>
  <c r="SJ168" i="1"/>
  <c r="SI168" i="1"/>
  <c r="SJ167" i="1"/>
  <c r="SI167" i="1"/>
  <c r="SJ166" i="1"/>
  <c r="SI166" i="1"/>
  <c r="SJ170" i="1"/>
  <c r="SI170" i="1"/>
  <c r="SJ186" i="1"/>
  <c r="SJ162" i="1"/>
  <c r="SI162" i="1"/>
  <c r="SJ165" i="1"/>
  <c r="SI165" i="1"/>
  <c r="SJ164" i="1"/>
  <c r="SI164" i="1"/>
  <c r="SJ169" i="1"/>
  <c r="SI169" i="1"/>
  <c r="SJ190" i="1"/>
  <c r="SI190" i="1"/>
  <c r="SJ110" i="1"/>
  <c r="SI110" i="1"/>
  <c r="SQ110" i="1" s="1"/>
  <c r="SI155" i="1"/>
  <c r="SJ156" i="1"/>
  <c r="SI156" i="1"/>
  <c r="SJ148" i="1"/>
  <c r="SI148" i="1"/>
  <c r="SJ189" i="1"/>
  <c r="SI189" i="1"/>
  <c r="SJ187" i="1"/>
  <c r="SI187" i="1"/>
  <c r="SJ106" i="1"/>
  <c r="SI106" i="1"/>
  <c r="SJ154" i="1"/>
  <c r="SI154" i="1"/>
  <c r="SI171" i="1"/>
  <c r="SJ157" i="1"/>
  <c r="SI157" i="1"/>
  <c r="SJ158" i="1"/>
  <c r="SI158" i="1"/>
  <c r="SJ68" i="1"/>
  <c r="SI68" i="1"/>
  <c r="SJ105" i="1"/>
  <c r="SJ184" i="1"/>
  <c r="SI184" i="1"/>
  <c r="SJ93" i="1"/>
  <c r="SI93" i="1"/>
  <c r="SJ94" i="1"/>
  <c r="SI94" i="1"/>
  <c r="SJ8" i="1"/>
  <c r="SI8" i="1"/>
  <c r="SJ108" i="1"/>
  <c r="SI108" i="1"/>
  <c r="SJ90" i="1"/>
  <c r="SI90" i="1"/>
  <c r="SJ99" i="1"/>
  <c r="SI99" i="1"/>
  <c r="SJ65" i="1"/>
  <c r="SI65" i="1"/>
  <c r="SJ61" i="1"/>
  <c r="SI61" i="1"/>
  <c r="SJ107" i="1"/>
  <c r="SI107" i="1"/>
  <c r="SJ101" i="1"/>
  <c r="SI101" i="1"/>
  <c r="SI86" i="1"/>
  <c r="SJ96" i="1"/>
  <c r="SI96" i="1"/>
  <c r="SJ76" i="1"/>
  <c r="SI76" i="1"/>
  <c r="SJ142" i="1"/>
  <c r="SI142" i="1"/>
  <c r="SI102" i="1"/>
  <c r="SJ72" i="1"/>
  <c r="SI72" i="1"/>
  <c r="SJ83" i="1"/>
  <c r="SI83" i="1"/>
  <c r="SJ63" i="1"/>
  <c r="SI63" i="1"/>
  <c r="SI75" i="1"/>
  <c r="SJ27" i="1"/>
  <c r="SI27" i="1"/>
  <c r="SJ53" i="1"/>
  <c r="SI53" i="1"/>
  <c r="SJ67" i="1"/>
  <c r="SI67" i="1"/>
  <c r="SJ88" i="1"/>
  <c r="SI88" i="1"/>
  <c r="SJ92" i="1"/>
  <c r="SI92" i="1"/>
  <c r="SJ77" i="1"/>
  <c r="SI77" i="1"/>
  <c r="SJ79" i="1"/>
  <c r="SI79" i="1"/>
  <c r="SI28" i="1"/>
  <c r="SJ95" i="1"/>
  <c r="SI95" i="1"/>
  <c r="SJ84" i="1"/>
  <c r="SI84" i="1"/>
  <c r="SJ44" i="1"/>
  <c r="SI44" i="1"/>
  <c r="SJ85" i="1"/>
  <c r="SI85" i="1"/>
  <c r="SJ59" i="1"/>
  <c r="SI59" i="1"/>
  <c r="SJ58" i="1"/>
  <c r="SI58" i="1"/>
  <c r="SJ87" i="1"/>
  <c r="SI87" i="1"/>
  <c r="SI66" i="1"/>
  <c r="SJ56" i="1"/>
  <c r="SI56" i="1"/>
  <c r="SJ97" i="1"/>
  <c r="SI97" i="1"/>
  <c r="SJ37" i="1"/>
  <c r="SI37" i="1"/>
  <c r="SI69" i="1"/>
  <c r="SJ51" i="1"/>
  <c r="SI51" i="1"/>
  <c r="SJ24" i="1"/>
  <c r="SI24" i="1"/>
  <c r="SJ60" i="1"/>
  <c r="SI60" i="1"/>
  <c r="SJ52" i="1"/>
  <c r="SI52" i="1"/>
  <c r="SJ50" i="1"/>
  <c r="SI50" i="1"/>
  <c r="SJ64" i="1"/>
  <c r="SI64" i="1"/>
  <c r="SJ39" i="1"/>
  <c r="SI39" i="1"/>
  <c r="SJ71" i="1"/>
  <c r="SI71" i="1"/>
  <c r="SJ89" i="1"/>
  <c r="SI89" i="1"/>
  <c r="SJ29" i="1"/>
  <c r="SI29" i="1"/>
  <c r="SJ22" i="1"/>
  <c r="SI22" i="1"/>
  <c r="SJ81" i="1"/>
  <c r="SI81" i="1"/>
  <c r="SJ34" i="1"/>
  <c r="SI34" i="1"/>
  <c r="SJ73" i="1"/>
  <c r="SI73" i="1"/>
  <c r="SJ55" i="1"/>
  <c r="SI55" i="1"/>
  <c r="SJ40" i="1"/>
  <c r="SI40" i="1"/>
  <c r="SJ36" i="1"/>
  <c r="SI36" i="1"/>
  <c r="SJ31" i="1"/>
  <c r="SI31" i="1"/>
  <c r="SJ47" i="1"/>
  <c r="SI47" i="1"/>
  <c r="SI54" i="1"/>
  <c r="SJ82" i="1"/>
  <c r="SI82" i="1"/>
  <c r="SJ57" i="1"/>
  <c r="SI57" i="1"/>
  <c r="SJ35" i="1"/>
  <c r="SI35" i="1"/>
  <c r="SJ20" i="1"/>
  <c r="SI20" i="1"/>
  <c r="SJ80" i="1"/>
  <c r="SI80" i="1"/>
  <c r="SJ18" i="1"/>
  <c r="SI18" i="1"/>
  <c r="SJ38" i="1"/>
  <c r="SI38" i="1"/>
  <c r="SQ38" i="1" s="1"/>
  <c r="SJ74" i="1"/>
  <c r="SI74" i="1"/>
  <c r="SJ19" i="1"/>
  <c r="SI19" i="1"/>
  <c r="SJ42" i="1"/>
  <c r="SI42" i="1"/>
  <c r="SJ48" i="1"/>
  <c r="SI48" i="1"/>
  <c r="SQ48" i="1" s="1"/>
  <c r="SJ46" i="1"/>
  <c r="SI46" i="1"/>
  <c r="SJ30" i="1"/>
  <c r="SI30" i="1"/>
  <c r="SJ17" i="1"/>
  <c r="SI17" i="1"/>
  <c r="SJ21" i="1"/>
  <c r="SI21" i="1"/>
  <c r="SJ12" i="1"/>
  <c r="SI12" i="1"/>
  <c r="SJ32" i="1"/>
  <c r="SI32" i="1"/>
  <c r="SJ43" i="1"/>
  <c r="SI43" i="1"/>
  <c r="SJ26" i="1"/>
  <c r="SI26" i="1"/>
  <c r="SQ26" i="1" s="1"/>
  <c r="SJ41" i="1"/>
  <c r="SI41" i="1"/>
  <c r="SJ13" i="1"/>
  <c r="SI13" i="1"/>
  <c r="SJ25" i="1"/>
  <c r="SI25" i="1"/>
  <c r="SJ11" i="1"/>
  <c r="SI11" i="1"/>
  <c r="SQ11" i="1" s="1"/>
  <c r="SJ15" i="1"/>
  <c r="SI15" i="1"/>
  <c r="SJ23" i="1"/>
  <c r="SI23" i="1"/>
  <c r="SJ10" i="1"/>
  <c r="SI10" i="1"/>
  <c r="SJ16" i="1"/>
  <c r="SI16" i="1"/>
  <c r="SJ7" i="1"/>
  <c r="SI7" i="1"/>
  <c r="SJ9" i="1"/>
  <c r="SI9" i="1"/>
  <c r="SJ6" i="1"/>
  <c r="SI6" i="1"/>
  <c r="SJ4" i="1"/>
  <c r="SI4" i="1"/>
  <c r="SQ4" i="1" s="1"/>
  <c r="SO1" i="1"/>
  <c r="SO2" i="1" s="1"/>
  <c r="SN1" i="1"/>
  <c r="SM1" i="1"/>
  <c r="SH1" i="1"/>
  <c r="SH2" i="1" s="1"/>
  <c r="SG1" i="1"/>
  <c r="RL4" i="11"/>
  <c r="RL6" i="11"/>
  <c r="RL7" i="11"/>
  <c r="RL9" i="11"/>
  <c r="RL16" i="11"/>
  <c r="RL10" i="11"/>
  <c r="RL15" i="11"/>
  <c r="RL11" i="11"/>
  <c r="RL25" i="11"/>
  <c r="RL13" i="11"/>
  <c r="RL41" i="11"/>
  <c r="RL26" i="11"/>
  <c r="RL12" i="11"/>
  <c r="RL21" i="11"/>
  <c r="RL17" i="11"/>
  <c r="RL46" i="11"/>
  <c r="RL30" i="11"/>
  <c r="RL32" i="11"/>
  <c r="RL48" i="11"/>
  <c r="RL42" i="11"/>
  <c r="RL19" i="11"/>
  <c r="RL38" i="11"/>
  <c r="RL18" i="11"/>
  <c r="RL80" i="11"/>
  <c r="RL57" i="11"/>
  <c r="RL35" i="11"/>
  <c r="RL82" i="11"/>
  <c r="RL31" i="11"/>
  <c r="RL47" i="11"/>
  <c r="RL40" i="11"/>
  <c r="RL97" i="11"/>
  <c r="RL36" i="11"/>
  <c r="RL55" i="11"/>
  <c r="RL81" i="11"/>
  <c r="RL73" i="11"/>
  <c r="RL71" i="11"/>
  <c r="RL22" i="11"/>
  <c r="RL29" i="11"/>
  <c r="RL89" i="11"/>
  <c r="RL34" i="11"/>
  <c r="RL54" i="11"/>
  <c r="RL60" i="11"/>
  <c r="RL52" i="11"/>
  <c r="RL37" i="11"/>
  <c r="RL50" i="11"/>
  <c r="RL51" i="11"/>
  <c r="RL56" i="11"/>
  <c r="RL39" i="11"/>
  <c r="RL27" i="11"/>
  <c r="RL87" i="11"/>
  <c r="RL84" i="11"/>
  <c r="RL77" i="11"/>
  <c r="RL66" i="11"/>
  <c r="RL23" i="11"/>
  <c r="RL85" i="11"/>
  <c r="RL95" i="11"/>
  <c r="RL69" i="11"/>
  <c r="RL28" i="11"/>
  <c r="RL79" i="11"/>
  <c r="RL88" i="11"/>
  <c r="RL72" i="11"/>
  <c r="RL67" i="11"/>
  <c r="RL63" i="11"/>
  <c r="RL74" i="11"/>
  <c r="RL92" i="11"/>
  <c r="RL134" i="11"/>
  <c r="RL76" i="11"/>
  <c r="RL107" i="11"/>
  <c r="RL83" i="11"/>
  <c r="RL65" i="11"/>
  <c r="RL59" i="11"/>
  <c r="RL102" i="11"/>
  <c r="RL96" i="11"/>
  <c r="RL101" i="11"/>
  <c r="RL75" i="11"/>
  <c r="RL24" i="11"/>
  <c r="RL99" i="11"/>
  <c r="RL44" i="11"/>
  <c r="RL43" i="11"/>
  <c r="RL108" i="11"/>
  <c r="RL94" i="11"/>
  <c r="RL20" i="11"/>
  <c r="RL58" i="11"/>
  <c r="RL90" i="11"/>
  <c r="RL188" i="11"/>
  <c r="RL8" i="11"/>
  <c r="RL53" i="11"/>
  <c r="RL105" i="11"/>
  <c r="RL152" i="11"/>
  <c r="RL151" i="11"/>
  <c r="RL165" i="11"/>
  <c r="RL148" i="11"/>
  <c r="RL106" i="11"/>
  <c r="RL191" i="11"/>
  <c r="RL192" i="11"/>
  <c r="RL193" i="11"/>
  <c r="RL140" i="11"/>
  <c r="RL150" i="11"/>
  <c r="RL149" i="11"/>
  <c r="RL110" i="11"/>
  <c r="RL189" i="11"/>
  <c r="RL163" i="11"/>
  <c r="RL157" i="11"/>
  <c r="RL158" i="11"/>
  <c r="RL159" i="11"/>
  <c r="RL156" i="11"/>
  <c r="RL186" i="11"/>
  <c r="RL164" i="11"/>
  <c r="RL160" i="11"/>
  <c r="RL161" i="11"/>
  <c r="RL172" i="11"/>
  <c r="RL162" i="11"/>
  <c r="RL169" i="11"/>
  <c r="RL171" i="11"/>
  <c r="RL166" i="11"/>
  <c r="RL173" i="11"/>
  <c r="RL167" i="11"/>
  <c r="RL187" i="11"/>
  <c r="RL168" i="11"/>
  <c r="RL174" i="11"/>
  <c r="RL190" i="11"/>
  <c r="RL175" i="11"/>
  <c r="RL170" i="11"/>
  <c r="RL194" i="11"/>
  <c r="RL195" i="11"/>
  <c r="RL196" i="11"/>
  <c r="RL197" i="11"/>
  <c r="RL198" i="11"/>
  <c r="RL199" i="11"/>
  <c r="RL200" i="11"/>
  <c r="RL201" i="11"/>
  <c r="RL202" i="11"/>
  <c r="RL203" i="11"/>
  <c r="RL49" i="11"/>
  <c r="RL103" i="11"/>
  <c r="RL62" i="11"/>
  <c r="RL64" i="11"/>
  <c r="RL139" i="11"/>
  <c r="RL91" i="11"/>
  <c r="RL98" i="11"/>
  <c r="RL142" i="11"/>
  <c r="RL70" i="11"/>
  <c r="RL138" i="11"/>
  <c r="RL204" i="11"/>
  <c r="RL45" i="11"/>
  <c r="RL135" i="11"/>
  <c r="RL111" i="11"/>
  <c r="RL61" i="11"/>
  <c r="RL86" i="11"/>
  <c r="RL93" i="11"/>
  <c r="RL68" i="11"/>
  <c r="RL205" i="11"/>
  <c r="RL206" i="11"/>
  <c r="RL207" i="11"/>
  <c r="RL208" i="11"/>
  <c r="RL14" i="11"/>
  <c r="RL155" i="11"/>
  <c r="RL78" i="11"/>
  <c r="RL185" i="11"/>
  <c r="RL154" i="11"/>
  <c r="RL209" i="11"/>
  <c r="RL210" i="11"/>
  <c r="RL211" i="11"/>
  <c r="RL212" i="11"/>
  <c r="RL213" i="11"/>
  <c r="RL214" i="11"/>
  <c r="RL176" i="11"/>
  <c r="RL177" i="11"/>
  <c r="SQ181" i="1" l="1"/>
  <c r="SQ184" i="1"/>
  <c r="SQ96" i="1"/>
  <c r="SQ56" i="1"/>
  <c r="SQ92" i="1"/>
  <c r="SQ23" i="1"/>
  <c r="SQ30" i="1"/>
  <c r="SQ82" i="1"/>
  <c r="SQ99" i="1"/>
  <c r="SQ179" i="1"/>
  <c r="SQ55" i="1"/>
  <c r="SQ60" i="1"/>
  <c r="SQ89" i="1"/>
  <c r="SQ202" i="1"/>
  <c r="SQ78" i="1"/>
  <c r="SQ156" i="1"/>
  <c r="TU2" i="11"/>
  <c r="TP4" i="11"/>
  <c r="TY4" i="11"/>
  <c r="TZ4" i="11" s="1"/>
  <c r="TM2" i="11"/>
  <c r="SQ209" i="1"/>
  <c r="SQ154" i="1"/>
  <c r="SQ49" i="1"/>
  <c r="SQ63" i="1"/>
  <c r="SQ44" i="1"/>
  <c r="SQ167" i="1"/>
  <c r="SQ164" i="1"/>
  <c r="SQ67" i="1"/>
  <c r="SQ168" i="1"/>
  <c r="SQ87" i="1"/>
  <c r="SQ204" i="1"/>
  <c r="SQ47" i="1"/>
  <c r="SQ39" i="1"/>
  <c r="SQ155" i="1"/>
  <c r="SQ25" i="1"/>
  <c r="SQ68" i="1"/>
  <c r="SQ192" i="1"/>
  <c r="SQ101" i="1"/>
  <c r="SQ146" i="1"/>
  <c r="TA185" i="1"/>
  <c r="TI185" i="1"/>
  <c r="TC185" i="1"/>
  <c r="SY185" i="1"/>
  <c r="TK185" i="1"/>
  <c r="TE185" i="1"/>
  <c r="TG185" i="1"/>
  <c r="SW185" i="1"/>
  <c r="TA212" i="1"/>
  <c r="TI212" i="1"/>
  <c r="TC212" i="1"/>
  <c r="SW212" i="1"/>
  <c r="TE212" i="1"/>
  <c r="TK212" i="1"/>
  <c r="TG212" i="1"/>
  <c r="SY212" i="1"/>
  <c r="TA111" i="1"/>
  <c r="TI111" i="1"/>
  <c r="TC111" i="1"/>
  <c r="SW111" i="1"/>
  <c r="TE111" i="1"/>
  <c r="TG111" i="1"/>
  <c r="SY111" i="1"/>
  <c r="TK111" i="1"/>
  <c r="TC70" i="1"/>
  <c r="SW70" i="1"/>
  <c r="TE70" i="1"/>
  <c r="TA70" i="1"/>
  <c r="TG70" i="1"/>
  <c r="TI70" i="1"/>
  <c r="SY70" i="1"/>
  <c r="TK70" i="1"/>
  <c r="TA147" i="1"/>
  <c r="TI147" i="1"/>
  <c r="TC147" i="1"/>
  <c r="SW147" i="1"/>
  <c r="TE147" i="1"/>
  <c r="TG147" i="1"/>
  <c r="SY147" i="1"/>
  <c r="TK147" i="1"/>
  <c r="SY207" i="1"/>
  <c r="TG207" i="1"/>
  <c r="TA207" i="1"/>
  <c r="TI207" i="1"/>
  <c r="TC207" i="1"/>
  <c r="TK207" i="1"/>
  <c r="SW207" i="1"/>
  <c r="TE207" i="1"/>
  <c r="SY203" i="1"/>
  <c r="TG203" i="1"/>
  <c r="TA203" i="1"/>
  <c r="TI203" i="1"/>
  <c r="TC203" i="1"/>
  <c r="TK203" i="1"/>
  <c r="SW203" i="1"/>
  <c r="TE203" i="1"/>
  <c r="SY199" i="1"/>
  <c r="TG199" i="1"/>
  <c r="TA199" i="1"/>
  <c r="TI199" i="1"/>
  <c r="TC199" i="1"/>
  <c r="SW199" i="1"/>
  <c r="TE199" i="1"/>
  <c r="TK199" i="1"/>
  <c r="SY195" i="1"/>
  <c r="TG195" i="1"/>
  <c r="TA195" i="1"/>
  <c r="TI195" i="1"/>
  <c r="TC195" i="1"/>
  <c r="SW195" i="1"/>
  <c r="TE195" i="1"/>
  <c r="TK195" i="1"/>
  <c r="SY176" i="1"/>
  <c r="TG176" i="1"/>
  <c r="TA176" i="1"/>
  <c r="TI176" i="1"/>
  <c r="TC176" i="1"/>
  <c r="SW176" i="1"/>
  <c r="TE176" i="1"/>
  <c r="TK176" i="1"/>
  <c r="TC174" i="1"/>
  <c r="SW174" i="1"/>
  <c r="TE174" i="1"/>
  <c r="SY174" i="1"/>
  <c r="TG174" i="1"/>
  <c r="TA174" i="1"/>
  <c r="TI174" i="1"/>
  <c r="TK174" i="1"/>
  <c r="SY172" i="1"/>
  <c r="TG172" i="1"/>
  <c r="TA172" i="1"/>
  <c r="TI172" i="1"/>
  <c r="TC172" i="1"/>
  <c r="SW172" i="1"/>
  <c r="TE172" i="1"/>
  <c r="TK172" i="1"/>
  <c r="SY178" i="1"/>
  <c r="TG178" i="1"/>
  <c r="TA178" i="1"/>
  <c r="TI178" i="1"/>
  <c r="SW178" i="1"/>
  <c r="TC178" i="1"/>
  <c r="TE178" i="1"/>
  <c r="TK178" i="1"/>
  <c r="SW186" i="1"/>
  <c r="TE186" i="1"/>
  <c r="SY186" i="1"/>
  <c r="TG186" i="1"/>
  <c r="TI186" i="1"/>
  <c r="TA186" i="1"/>
  <c r="TC186" i="1"/>
  <c r="TK186" i="1"/>
  <c r="SW163" i="1"/>
  <c r="TE163" i="1"/>
  <c r="SY163" i="1"/>
  <c r="TG163" i="1"/>
  <c r="TI163" i="1"/>
  <c r="TA163" i="1"/>
  <c r="TC163" i="1"/>
  <c r="TK163" i="1"/>
  <c r="SW155" i="1"/>
  <c r="TE155" i="1"/>
  <c r="SY155" i="1"/>
  <c r="TG155" i="1"/>
  <c r="TA155" i="1"/>
  <c r="TI155" i="1"/>
  <c r="TC155" i="1"/>
  <c r="TK155" i="1"/>
  <c r="TA188" i="1"/>
  <c r="TI188" i="1"/>
  <c r="TC188" i="1"/>
  <c r="SW188" i="1"/>
  <c r="TE188" i="1"/>
  <c r="TK188" i="1"/>
  <c r="SY188" i="1"/>
  <c r="TG188" i="1"/>
  <c r="TC171" i="1"/>
  <c r="SW171" i="1"/>
  <c r="TA171" i="1"/>
  <c r="TE171" i="1"/>
  <c r="TK171" i="1"/>
  <c r="TG171" i="1"/>
  <c r="SY171" i="1"/>
  <c r="TI171" i="1"/>
  <c r="SY105" i="1"/>
  <c r="TG105" i="1"/>
  <c r="TA105" i="1"/>
  <c r="TI105" i="1"/>
  <c r="TC105" i="1"/>
  <c r="TK105" i="1"/>
  <c r="SW105" i="1"/>
  <c r="TE105" i="1"/>
  <c r="SW8" i="1"/>
  <c r="SY8" i="1"/>
  <c r="TG8" i="1"/>
  <c r="TA8" i="1"/>
  <c r="TI8" i="1"/>
  <c r="TK8" i="1"/>
  <c r="TC8" i="1"/>
  <c r="TE8" i="1"/>
  <c r="TC65" i="1"/>
  <c r="SW65" i="1"/>
  <c r="TE65" i="1"/>
  <c r="SY65" i="1"/>
  <c r="TG65" i="1"/>
  <c r="TA65" i="1"/>
  <c r="TI65" i="1"/>
  <c r="TK65" i="1"/>
  <c r="SW86" i="1"/>
  <c r="TE86" i="1"/>
  <c r="SY86" i="1"/>
  <c r="TG86" i="1"/>
  <c r="TA86" i="1"/>
  <c r="TI86" i="1"/>
  <c r="TC86" i="1"/>
  <c r="TK86" i="1"/>
  <c r="TC102" i="1"/>
  <c r="SW102" i="1"/>
  <c r="TE102" i="1"/>
  <c r="SY102" i="1"/>
  <c r="TG102" i="1"/>
  <c r="TA102" i="1"/>
  <c r="TI102" i="1"/>
  <c r="TK102" i="1"/>
  <c r="TA75" i="1"/>
  <c r="TI75" i="1"/>
  <c r="TC75" i="1"/>
  <c r="SW75" i="1"/>
  <c r="TE75" i="1"/>
  <c r="SY75" i="1"/>
  <c r="TG75" i="1"/>
  <c r="TK75" i="1"/>
  <c r="TC88" i="1"/>
  <c r="SW88" i="1"/>
  <c r="TE88" i="1"/>
  <c r="SY88" i="1"/>
  <c r="TG88" i="1"/>
  <c r="TA88" i="1"/>
  <c r="TI88" i="1"/>
  <c r="TK88" i="1"/>
  <c r="SY28" i="1"/>
  <c r="TG28" i="1"/>
  <c r="TE28" i="1"/>
  <c r="SW28" i="1"/>
  <c r="TI28" i="1"/>
  <c r="TC28" i="1"/>
  <c r="TA28" i="1"/>
  <c r="TK28" i="1"/>
  <c r="SY85" i="1"/>
  <c r="TG85" i="1"/>
  <c r="TA85" i="1"/>
  <c r="TI85" i="1"/>
  <c r="TC85" i="1"/>
  <c r="TK85" i="1"/>
  <c r="SW85" i="1"/>
  <c r="TE85" i="1"/>
  <c r="SW66" i="1"/>
  <c r="TE66" i="1"/>
  <c r="SY66" i="1"/>
  <c r="TG66" i="1"/>
  <c r="TA66" i="1"/>
  <c r="TI66" i="1"/>
  <c r="TC66" i="1"/>
  <c r="TK66" i="1"/>
  <c r="SY69" i="1"/>
  <c r="TG69" i="1"/>
  <c r="TA69" i="1"/>
  <c r="TI69" i="1"/>
  <c r="TC69" i="1"/>
  <c r="TK69" i="1"/>
  <c r="SW69" i="1"/>
  <c r="TE69" i="1"/>
  <c r="SW52" i="1"/>
  <c r="TE52" i="1"/>
  <c r="SY52" i="1"/>
  <c r="TG52" i="1"/>
  <c r="TA52" i="1"/>
  <c r="TC52" i="1"/>
  <c r="TI52" i="1"/>
  <c r="TK52" i="1"/>
  <c r="TA71" i="1"/>
  <c r="TI71" i="1"/>
  <c r="TC71" i="1"/>
  <c r="TE71" i="1"/>
  <c r="TG71" i="1"/>
  <c r="SW71" i="1"/>
  <c r="TK71" i="1"/>
  <c r="SY71" i="1"/>
  <c r="SY81" i="1"/>
  <c r="TG81" i="1"/>
  <c r="TA81" i="1"/>
  <c r="TC81" i="1"/>
  <c r="TE81" i="1"/>
  <c r="SW81" i="1"/>
  <c r="TI81" i="1"/>
  <c r="TK81" i="1"/>
  <c r="SY40" i="1"/>
  <c r="TG40" i="1"/>
  <c r="TE40" i="1"/>
  <c r="SW40" i="1"/>
  <c r="TI40" i="1"/>
  <c r="TC40" i="1"/>
  <c r="TA40" i="1"/>
  <c r="TK40" i="1"/>
  <c r="TC54" i="1"/>
  <c r="SW54" i="1"/>
  <c r="TE54" i="1"/>
  <c r="TK54" i="1"/>
  <c r="TG54" i="1"/>
  <c r="TI54" i="1"/>
  <c r="SY54" i="1"/>
  <c r="TA54" i="1"/>
  <c r="TC20" i="1"/>
  <c r="SW20" i="1"/>
  <c r="SY20" i="1"/>
  <c r="TI20" i="1"/>
  <c r="TA20" i="1"/>
  <c r="TE20" i="1"/>
  <c r="TG20" i="1"/>
  <c r="TK20" i="1"/>
  <c r="TC74" i="1"/>
  <c r="SW74" i="1"/>
  <c r="TE74" i="1"/>
  <c r="TK74" i="1"/>
  <c r="SY74" i="1"/>
  <c r="TA74" i="1"/>
  <c r="TG74" i="1"/>
  <c r="TI74" i="1"/>
  <c r="TA46" i="1"/>
  <c r="TI46" i="1"/>
  <c r="TC46" i="1"/>
  <c r="TE46" i="1"/>
  <c r="SW46" i="1"/>
  <c r="SY46" i="1"/>
  <c r="TG46" i="1"/>
  <c r="TK46" i="1"/>
  <c r="SW12" i="1"/>
  <c r="TE12" i="1"/>
  <c r="SY12" i="1"/>
  <c r="TG12" i="1"/>
  <c r="TC12" i="1"/>
  <c r="TI12" i="1"/>
  <c r="TA12" i="1"/>
  <c r="TK12" i="1"/>
  <c r="TA41" i="1"/>
  <c r="TI41" i="1"/>
  <c r="TC41" i="1"/>
  <c r="SW41" i="1"/>
  <c r="SY41" i="1"/>
  <c r="TK41" i="1"/>
  <c r="TE41" i="1"/>
  <c r="TG41" i="1"/>
  <c r="TA15" i="1"/>
  <c r="TI15" i="1"/>
  <c r="TC15" i="1"/>
  <c r="SW15" i="1"/>
  <c r="TE15" i="1"/>
  <c r="TK15" i="1"/>
  <c r="SY15" i="1"/>
  <c r="TG15" i="1"/>
  <c r="SY7" i="1"/>
  <c r="TG7" i="1"/>
  <c r="TA7" i="1"/>
  <c r="TI7" i="1"/>
  <c r="TC7" i="1"/>
  <c r="TK7" i="1"/>
  <c r="SW7" i="1"/>
  <c r="TE7" i="1"/>
  <c r="TA5" i="1"/>
  <c r="TI5" i="1"/>
  <c r="TC5" i="1"/>
  <c r="SW5" i="1"/>
  <c r="TE5" i="1"/>
  <c r="TK5" i="1"/>
  <c r="SY5" i="1"/>
  <c r="TG5" i="1"/>
  <c r="SY78" i="1"/>
  <c r="TG78" i="1"/>
  <c r="TA78" i="1"/>
  <c r="TI78" i="1"/>
  <c r="TC78" i="1"/>
  <c r="TK78" i="1"/>
  <c r="SW78" i="1"/>
  <c r="TE78" i="1"/>
  <c r="SY211" i="1"/>
  <c r="TG211" i="1"/>
  <c r="TA211" i="1"/>
  <c r="TI211" i="1"/>
  <c r="TC211" i="1"/>
  <c r="TK211" i="1"/>
  <c r="SW211" i="1"/>
  <c r="TE211" i="1"/>
  <c r="SW45" i="1"/>
  <c r="TE45" i="1"/>
  <c r="TG45" i="1"/>
  <c r="SY45" i="1"/>
  <c r="TI45" i="1"/>
  <c r="TA45" i="1"/>
  <c r="TC45" i="1"/>
  <c r="TK45" i="1"/>
  <c r="TA150" i="1"/>
  <c r="TI150" i="1"/>
  <c r="TC150" i="1"/>
  <c r="SW150" i="1"/>
  <c r="TE150" i="1"/>
  <c r="TG150" i="1"/>
  <c r="SY150" i="1"/>
  <c r="TK150" i="1"/>
  <c r="TC62" i="1"/>
  <c r="SW62" i="1"/>
  <c r="TE62" i="1"/>
  <c r="SY62" i="1"/>
  <c r="TG62" i="1"/>
  <c r="TA62" i="1"/>
  <c r="TI62" i="1"/>
  <c r="TK62" i="1"/>
  <c r="SW206" i="1"/>
  <c r="TE206" i="1"/>
  <c r="SY206" i="1"/>
  <c r="TG206" i="1"/>
  <c r="TA206" i="1"/>
  <c r="TI206" i="1"/>
  <c r="TC206" i="1"/>
  <c r="TK206" i="1"/>
  <c r="SW202" i="1"/>
  <c r="TE202" i="1"/>
  <c r="SY202" i="1"/>
  <c r="TG202" i="1"/>
  <c r="TA202" i="1"/>
  <c r="TI202" i="1"/>
  <c r="TC202" i="1"/>
  <c r="TK202" i="1"/>
  <c r="SW198" i="1"/>
  <c r="TE198" i="1"/>
  <c r="SY198" i="1"/>
  <c r="TG198" i="1"/>
  <c r="TA198" i="1"/>
  <c r="TI198" i="1"/>
  <c r="TC198" i="1"/>
  <c r="TK198" i="1"/>
  <c r="SW194" i="1"/>
  <c r="TE194" i="1"/>
  <c r="SY194" i="1"/>
  <c r="TG194" i="1"/>
  <c r="TA194" i="1"/>
  <c r="TI194" i="1"/>
  <c r="TC194" i="1"/>
  <c r="TK194" i="1"/>
  <c r="TC181" i="1"/>
  <c r="SW181" i="1"/>
  <c r="TE181" i="1"/>
  <c r="SY181" i="1"/>
  <c r="TG181" i="1"/>
  <c r="TA181" i="1"/>
  <c r="TI181" i="1"/>
  <c r="TK181" i="1"/>
  <c r="TC183" i="1"/>
  <c r="SW183" i="1"/>
  <c r="TE183" i="1"/>
  <c r="SY183" i="1"/>
  <c r="TG183" i="1"/>
  <c r="TA183" i="1"/>
  <c r="TI183" i="1"/>
  <c r="TK183" i="1"/>
  <c r="SW177" i="1"/>
  <c r="TE177" i="1"/>
  <c r="SY177" i="1"/>
  <c r="TG177" i="1"/>
  <c r="TA177" i="1"/>
  <c r="TI177" i="1"/>
  <c r="TC177" i="1"/>
  <c r="TK177" i="1"/>
  <c r="TC167" i="1"/>
  <c r="SW167" i="1"/>
  <c r="TE167" i="1"/>
  <c r="TA167" i="1"/>
  <c r="TG167" i="1"/>
  <c r="TI167" i="1"/>
  <c r="SY167" i="1"/>
  <c r="TK167" i="1"/>
  <c r="SY162" i="1"/>
  <c r="TG162" i="1"/>
  <c r="TA162" i="1"/>
  <c r="TI162" i="1"/>
  <c r="SW162" i="1"/>
  <c r="TC162" i="1"/>
  <c r="TE162" i="1"/>
  <c r="TK162" i="1"/>
  <c r="SY169" i="1"/>
  <c r="TG169" i="1"/>
  <c r="TA169" i="1"/>
  <c r="TI169" i="1"/>
  <c r="SW169" i="1"/>
  <c r="TC169" i="1"/>
  <c r="TE169" i="1"/>
  <c r="TK169" i="1"/>
  <c r="TC156" i="1"/>
  <c r="SW156" i="1"/>
  <c r="TE156" i="1"/>
  <c r="SY156" i="1"/>
  <c r="TG156" i="1"/>
  <c r="TA156" i="1"/>
  <c r="TI156" i="1"/>
  <c r="TK156" i="1"/>
  <c r="SY187" i="1"/>
  <c r="TG187" i="1"/>
  <c r="TA187" i="1"/>
  <c r="TI187" i="1"/>
  <c r="TC187" i="1"/>
  <c r="SW187" i="1"/>
  <c r="TE187" i="1"/>
  <c r="TK187" i="1"/>
  <c r="SY157" i="1"/>
  <c r="TG157" i="1"/>
  <c r="TA157" i="1"/>
  <c r="TI157" i="1"/>
  <c r="TC157" i="1"/>
  <c r="TK157" i="1"/>
  <c r="SW157" i="1"/>
  <c r="TE157" i="1"/>
  <c r="SW184" i="1"/>
  <c r="TE184" i="1"/>
  <c r="SY184" i="1"/>
  <c r="TG184" i="1"/>
  <c r="TA184" i="1"/>
  <c r="TI184" i="1"/>
  <c r="TC184" i="1"/>
  <c r="TK184" i="1"/>
  <c r="TC108" i="1"/>
  <c r="SW108" i="1"/>
  <c r="TE108" i="1"/>
  <c r="SY108" i="1"/>
  <c r="TG108" i="1"/>
  <c r="TA108" i="1"/>
  <c r="TI108" i="1"/>
  <c r="TK108" i="1"/>
  <c r="SY61" i="1"/>
  <c r="TG61" i="1"/>
  <c r="TA61" i="1"/>
  <c r="TI61" i="1"/>
  <c r="TC61" i="1"/>
  <c r="TK61" i="1"/>
  <c r="SW61" i="1"/>
  <c r="TE61" i="1"/>
  <c r="TC96" i="1"/>
  <c r="SW96" i="1"/>
  <c r="TE96" i="1"/>
  <c r="SY96" i="1"/>
  <c r="TG96" i="1"/>
  <c r="TA96" i="1"/>
  <c r="TI96" i="1"/>
  <c r="TK96" i="1"/>
  <c r="TA72" i="1"/>
  <c r="TI72" i="1"/>
  <c r="TC72" i="1"/>
  <c r="SW72" i="1"/>
  <c r="TE72" i="1"/>
  <c r="SY72" i="1"/>
  <c r="TG72" i="1"/>
  <c r="TK72" i="1"/>
  <c r="SY27" i="1"/>
  <c r="TG27" i="1"/>
  <c r="TE27" i="1"/>
  <c r="SW27" i="1"/>
  <c r="TI27" i="1"/>
  <c r="TC27" i="1"/>
  <c r="TA27" i="1"/>
  <c r="TK27" i="1"/>
  <c r="SY92" i="1"/>
  <c r="TA92" i="1"/>
  <c r="TI92" i="1"/>
  <c r="TC92" i="1"/>
  <c r="TG92" i="1"/>
  <c r="SW92" i="1"/>
  <c r="TE92" i="1"/>
  <c r="TK92" i="1"/>
  <c r="SW95" i="1"/>
  <c r="TE95" i="1"/>
  <c r="SY95" i="1"/>
  <c r="TG95" i="1"/>
  <c r="TA95" i="1"/>
  <c r="TI95" i="1"/>
  <c r="TC95" i="1"/>
  <c r="TK95" i="1"/>
  <c r="SW59" i="1"/>
  <c r="TE59" i="1"/>
  <c r="SY59" i="1"/>
  <c r="TG59" i="1"/>
  <c r="TA59" i="1"/>
  <c r="TI59" i="1"/>
  <c r="TC59" i="1"/>
  <c r="TK59" i="1"/>
  <c r="SW56" i="1"/>
  <c r="TE56" i="1"/>
  <c r="SY56" i="1"/>
  <c r="TG56" i="1"/>
  <c r="TA56" i="1"/>
  <c r="TC56" i="1"/>
  <c r="TI56" i="1"/>
  <c r="TK56" i="1"/>
  <c r="SY51" i="1"/>
  <c r="TG51" i="1"/>
  <c r="TA51" i="1"/>
  <c r="TI51" i="1"/>
  <c r="TC51" i="1"/>
  <c r="TK51" i="1"/>
  <c r="SW51" i="1"/>
  <c r="TE51" i="1"/>
  <c r="TC50" i="1"/>
  <c r="SY50" i="1"/>
  <c r="TI50" i="1"/>
  <c r="TA50" i="1"/>
  <c r="TE50" i="1"/>
  <c r="TG50" i="1"/>
  <c r="TK50" i="1"/>
  <c r="SW50" i="1"/>
  <c r="SY89" i="1"/>
  <c r="TG89" i="1"/>
  <c r="TA89" i="1"/>
  <c r="TI89" i="1"/>
  <c r="TC89" i="1"/>
  <c r="TE89" i="1"/>
  <c r="TK89" i="1"/>
  <c r="SW89" i="1"/>
  <c r="TA34" i="1"/>
  <c r="TI34" i="1"/>
  <c r="TC34" i="1"/>
  <c r="TE34" i="1"/>
  <c r="TG34" i="1"/>
  <c r="SW34" i="1"/>
  <c r="SY34" i="1"/>
  <c r="TK34" i="1"/>
  <c r="TC36" i="1"/>
  <c r="SY36" i="1"/>
  <c r="TI36" i="1"/>
  <c r="TA36" i="1"/>
  <c r="TE36" i="1"/>
  <c r="TG36" i="1"/>
  <c r="SW36" i="1"/>
  <c r="TK36" i="1"/>
  <c r="SY82" i="1"/>
  <c r="TG82" i="1"/>
  <c r="TE82" i="1"/>
  <c r="SW82" i="1"/>
  <c r="TI82" i="1"/>
  <c r="TC82" i="1"/>
  <c r="TA82" i="1"/>
  <c r="TK82" i="1"/>
  <c r="TC80" i="1"/>
  <c r="TE80" i="1"/>
  <c r="TK80" i="1"/>
  <c r="SW80" i="1"/>
  <c r="TG80" i="1"/>
  <c r="SY80" i="1"/>
  <c r="TI80" i="1"/>
  <c r="TA80" i="1"/>
  <c r="SW19" i="1"/>
  <c r="TE19" i="1"/>
  <c r="TG19" i="1"/>
  <c r="SY19" i="1"/>
  <c r="TI19" i="1"/>
  <c r="TA19" i="1"/>
  <c r="TC19" i="1"/>
  <c r="TK19" i="1"/>
  <c r="SY30" i="1"/>
  <c r="TG30" i="1"/>
  <c r="TA30" i="1"/>
  <c r="TI30" i="1"/>
  <c r="SW30" i="1"/>
  <c r="TK30" i="1"/>
  <c r="TC30" i="1"/>
  <c r="TE30" i="1"/>
  <c r="TC32" i="1"/>
  <c r="SY32" i="1"/>
  <c r="TI32" i="1"/>
  <c r="TA32" i="1"/>
  <c r="TE32" i="1"/>
  <c r="TG32" i="1"/>
  <c r="TK32" i="1"/>
  <c r="SW32" i="1"/>
  <c r="TC13" i="1"/>
  <c r="SW13" i="1"/>
  <c r="TE13" i="1"/>
  <c r="SY13" i="1"/>
  <c r="TG13" i="1"/>
  <c r="TA13" i="1"/>
  <c r="TI13" i="1"/>
  <c r="TK13" i="1"/>
  <c r="SW23" i="1"/>
  <c r="TE23" i="1"/>
  <c r="SY23" i="1"/>
  <c r="TG23" i="1"/>
  <c r="TA23" i="1"/>
  <c r="TI23" i="1"/>
  <c r="TC23" i="1"/>
  <c r="TK23" i="1"/>
  <c r="TA9" i="1"/>
  <c r="TI9" i="1"/>
  <c r="TC9" i="1"/>
  <c r="SW9" i="1"/>
  <c r="TE9" i="1"/>
  <c r="TK9" i="1"/>
  <c r="SY9" i="1"/>
  <c r="TG9" i="1"/>
  <c r="SW143" i="1"/>
  <c r="TE143" i="1"/>
  <c r="SY143" i="1"/>
  <c r="TG143" i="1"/>
  <c r="TA143" i="1"/>
  <c r="TI143" i="1"/>
  <c r="TC143" i="1"/>
  <c r="TK143" i="1"/>
  <c r="SW161" i="1"/>
  <c r="SY161" i="1"/>
  <c r="TG161" i="1"/>
  <c r="TA161" i="1"/>
  <c r="TI161" i="1"/>
  <c r="TC161" i="1"/>
  <c r="TE161" i="1"/>
  <c r="TK161" i="1"/>
  <c r="SW210" i="1"/>
  <c r="TE210" i="1"/>
  <c r="SY210" i="1"/>
  <c r="TG210" i="1"/>
  <c r="TA210" i="1"/>
  <c r="TI210" i="1"/>
  <c r="TC210" i="1"/>
  <c r="TK210" i="1"/>
  <c r="TA208" i="1"/>
  <c r="TI208" i="1"/>
  <c r="TC208" i="1"/>
  <c r="SW208" i="1"/>
  <c r="TE208" i="1"/>
  <c r="TK208" i="1"/>
  <c r="TG208" i="1"/>
  <c r="SY208" i="1"/>
  <c r="TA98" i="1"/>
  <c r="TI98" i="1"/>
  <c r="TC98" i="1"/>
  <c r="SW98" i="1"/>
  <c r="TE98" i="1"/>
  <c r="TG98" i="1"/>
  <c r="SY98" i="1"/>
  <c r="TK98" i="1"/>
  <c r="SY103" i="1"/>
  <c r="TG103" i="1"/>
  <c r="TA103" i="1"/>
  <c r="TI103" i="1"/>
  <c r="TC103" i="1"/>
  <c r="TK103" i="1"/>
  <c r="SW103" i="1"/>
  <c r="TE103" i="1"/>
  <c r="TC205" i="1"/>
  <c r="SW205" i="1"/>
  <c r="TE205" i="1"/>
  <c r="SY205" i="1"/>
  <c r="TG205" i="1"/>
  <c r="TA205" i="1"/>
  <c r="TI205" i="1"/>
  <c r="TK205" i="1"/>
  <c r="TC201" i="1"/>
  <c r="SW201" i="1"/>
  <c r="TE201" i="1"/>
  <c r="SY201" i="1"/>
  <c r="TG201" i="1"/>
  <c r="TA201" i="1"/>
  <c r="TI201" i="1"/>
  <c r="TK201" i="1"/>
  <c r="TC197" i="1"/>
  <c r="SW197" i="1"/>
  <c r="TE197" i="1"/>
  <c r="SY197" i="1"/>
  <c r="TG197" i="1"/>
  <c r="TA197" i="1"/>
  <c r="TI197" i="1"/>
  <c r="TK197" i="1"/>
  <c r="TC193" i="1"/>
  <c r="SW193" i="1"/>
  <c r="TE193" i="1"/>
  <c r="SY193" i="1"/>
  <c r="TG193" i="1"/>
  <c r="TA193" i="1"/>
  <c r="TI193" i="1"/>
  <c r="TK193" i="1"/>
  <c r="SY191" i="1"/>
  <c r="TG191" i="1"/>
  <c r="TA191" i="1"/>
  <c r="TI191" i="1"/>
  <c r="TC191" i="1"/>
  <c r="SW191" i="1"/>
  <c r="TE191" i="1"/>
  <c r="TK191" i="1"/>
  <c r="SW173" i="1"/>
  <c r="TE173" i="1"/>
  <c r="SY173" i="1"/>
  <c r="TG173" i="1"/>
  <c r="TA173" i="1"/>
  <c r="TI173" i="1"/>
  <c r="TC173" i="1"/>
  <c r="TK173" i="1"/>
  <c r="TA175" i="1"/>
  <c r="TI175" i="1"/>
  <c r="TC175" i="1"/>
  <c r="SY175" i="1"/>
  <c r="TK175" i="1"/>
  <c r="TE175" i="1"/>
  <c r="TG175" i="1"/>
  <c r="SW175" i="1"/>
  <c r="TA166" i="1"/>
  <c r="TI166" i="1"/>
  <c r="TC166" i="1"/>
  <c r="SY166" i="1"/>
  <c r="TK166" i="1"/>
  <c r="TE166" i="1"/>
  <c r="TG166" i="1"/>
  <c r="SW166" i="1"/>
  <c r="TC165" i="1"/>
  <c r="SW165" i="1"/>
  <c r="TE165" i="1"/>
  <c r="TA165" i="1"/>
  <c r="TG165" i="1"/>
  <c r="TI165" i="1"/>
  <c r="SY165" i="1"/>
  <c r="TK165" i="1"/>
  <c r="SW190" i="1"/>
  <c r="TE190" i="1"/>
  <c r="SY190" i="1"/>
  <c r="TG190" i="1"/>
  <c r="TA190" i="1"/>
  <c r="TI190" i="1"/>
  <c r="TC190" i="1"/>
  <c r="TK190" i="1"/>
  <c r="TA148" i="1"/>
  <c r="TI148" i="1"/>
  <c r="TC148" i="1"/>
  <c r="SW148" i="1"/>
  <c r="TE148" i="1"/>
  <c r="TG148" i="1"/>
  <c r="SY148" i="1"/>
  <c r="TK148" i="1"/>
  <c r="TC106" i="1"/>
  <c r="SW106" i="1"/>
  <c r="TE106" i="1"/>
  <c r="SY106" i="1"/>
  <c r="TG106" i="1"/>
  <c r="TA106" i="1"/>
  <c r="TI106" i="1"/>
  <c r="TK106" i="1"/>
  <c r="TC158" i="1"/>
  <c r="SW158" i="1"/>
  <c r="TE158" i="1"/>
  <c r="SY158" i="1"/>
  <c r="TG158" i="1"/>
  <c r="TA158" i="1"/>
  <c r="TI158" i="1"/>
  <c r="TK158" i="1"/>
  <c r="SW93" i="1"/>
  <c r="TE93" i="1"/>
  <c r="SY93" i="1"/>
  <c r="TG93" i="1"/>
  <c r="TA93" i="1"/>
  <c r="TI93" i="1"/>
  <c r="TC93" i="1"/>
  <c r="TK93" i="1"/>
  <c r="TA90" i="1"/>
  <c r="TI90" i="1"/>
  <c r="TC90" i="1"/>
  <c r="SW90" i="1"/>
  <c r="TE90" i="1"/>
  <c r="TG90" i="1"/>
  <c r="SY90" i="1"/>
  <c r="TK90" i="1"/>
  <c r="TA107" i="1"/>
  <c r="TI107" i="1"/>
  <c r="TC107" i="1"/>
  <c r="SW107" i="1"/>
  <c r="TE107" i="1"/>
  <c r="TG107" i="1"/>
  <c r="SY107" i="1"/>
  <c r="TK107" i="1"/>
  <c r="SY76" i="1"/>
  <c r="TG76" i="1"/>
  <c r="TA76" i="1"/>
  <c r="TI76" i="1"/>
  <c r="TC76" i="1"/>
  <c r="TK76" i="1"/>
  <c r="SW76" i="1"/>
  <c r="TE76" i="1"/>
  <c r="TA83" i="1"/>
  <c r="TI83" i="1"/>
  <c r="TC83" i="1"/>
  <c r="SW83" i="1"/>
  <c r="TE83" i="1"/>
  <c r="TG83" i="1"/>
  <c r="SY83" i="1"/>
  <c r="TK83" i="1"/>
  <c r="SW53" i="1"/>
  <c r="TE53" i="1"/>
  <c r="SY53" i="1"/>
  <c r="TG53" i="1"/>
  <c r="TA53" i="1"/>
  <c r="TI53" i="1"/>
  <c r="TC53" i="1"/>
  <c r="TK53" i="1"/>
  <c r="TC77" i="1"/>
  <c r="SW77" i="1"/>
  <c r="TE77" i="1"/>
  <c r="SY77" i="1"/>
  <c r="TG77" i="1"/>
  <c r="TA77" i="1"/>
  <c r="TI77" i="1"/>
  <c r="TK77" i="1"/>
  <c r="TC84" i="1"/>
  <c r="SW84" i="1"/>
  <c r="TE84" i="1"/>
  <c r="TK84" i="1"/>
  <c r="TG84" i="1"/>
  <c r="TI84" i="1"/>
  <c r="SY84" i="1"/>
  <c r="TA84" i="1"/>
  <c r="TA58" i="1"/>
  <c r="TI58" i="1"/>
  <c r="TC58" i="1"/>
  <c r="TE58" i="1"/>
  <c r="TG58" i="1"/>
  <c r="SW58" i="1"/>
  <c r="SY58" i="1"/>
  <c r="TK58" i="1"/>
  <c r="TC97" i="1"/>
  <c r="SW97" i="1"/>
  <c r="TE97" i="1"/>
  <c r="SY97" i="1"/>
  <c r="TG97" i="1"/>
  <c r="TA97" i="1"/>
  <c r="TI97" i="1"/>
  <c r="TK97" i="1"/>
  <c r="TA24" i="1"/>
  <c r="TI24" i="1"/>
  <c r="TC24" i="1"/>
  <c r="SW24" i="1"/>
  <c r="SY24" i="1"/>
  <c r="TK24" i="1"/>
  <c r="TG24" i="1"/>
  <c r="TE24" i="1"/>
  <c r="SW64" i="1"/>
  <c r="TE64" i="1"/>
  <c r="SY64" i="1"/>
  <c r="TG64" i="1"/>
  <c r="TA64" i="1"/>
  <c r="TI64" i="1"/>
  <c r="TC64" i="1"/>
  <c r="TK64" i="1"/>
  <c r="SY29" i="1"/>
  <c r="TG29" i="1"/>
  <c r="TA29" i="1"/>
  <c r="TI29" i="1"/>
  <c r="TC29" i="1"/>
  <c r="TK29" i="1"/>
  <c r="SW29" i="1"/>
  <c r="TE29" i="1"/>
  <c r="SW73" i="1"/>
  <c r="TE73" i="1"/>
  <c r="TG73" i="1"/>
  <c r="SY73" i="1"/>
  <c r="TI73" i="1"/>
  <c r="TA73" i="1"/>
  <c r="TC73" i="1"/>
  <c r="TK73" i="1"/>
  <c r="SW31" i="1"/>
  <c r="TE31" i="1"/>
  <c r="TG31" i="1"/>
  <c r="SY31" i="1"/>
  <c r="TI31" i="1"/>
  <c r="TA31" i="1"/>
  <c r="TC31" i="1"/>
  <c r="TK31" i="1"/>
  <c r="TA57" i="1"/>
  <c r="TI57" i="1"/>
  <c r="TC57" i="1"/>
  <c r="TE57" i="1"/>
  <c r="SW57" i="1"/>
  <c r="SY57" i="1"/>
  <c r="TG57" i="1"/>
  <c r="TK57" i="1"/>
  <c r="TC18" i="1"/>
  <c r="SW18" i="1"/>
  <c r="TE18" i="1"/>
  <c r="SY18" i="1"/>
  <c r="TG18" i="1"/>
  <c r="TA18" i="1"/>
  <c r="TI18" i="1"/>
  <c r="TK18" i="1"/>
  <c r="TA42" i="1"/>
  <c r="TI42" i="1"/>
  <c r="TC42" i="1"/>
  <c r="TE42" i="1"/>
  <c r="SW42" i="1"/>
  <c r="SY42" i="1"/>
  <c r="TG42" i="1"/>
  <c r="TK42" i="1"/>
  <c r="TC17" i="1"/>
  <c r="SW17" i="1"/>
  <c r="TE17" i="1"/>
  <c r="TK17" i="1"/>
  <c r="SY17" i="1"/>
  <c r="TA17" i="1"/>
  <c r="TG17" i="1"/>
  <c r="TI17" i="1"/>
  <c r="TC43" i="1"/>
  <c r="SY43" i="1"/>
  <c r="TI43" i="1"/>
  <c r="TA43" i="1"/>
  <c r="TE43" i="1"/>
  <c r="TG43" i="1"/>
  <c r="SW43" i="1"/>
  <c r="TK43" i="1"/>
  <c r="TA25" i="1"/>
  <c r="TI25" i="1"/>
  <c r="TC25" i="1"/>
  <c r="SW25" i="1"/>
  <c r="SY25" i="1"/>
  <c r="TK25" i="1"/>
  <c r="TE25" i="1"/>
  <c r="TG25" i="1"/>
  <c r="SY10" i="1"/>
  <c r="TG10" i="1"/>
  <c r="TA10" i="1"/>
  <c r="TI10" i="1"/>
  <c r="TC10" i="1"/>
  <c r="TK10" i="1"/>
  <c r="SW10" i="1"/>
  <c r="TE10" i="1"/>
  <c r="SW6" i="1"/>
  <c r="TE6" i="1"/>
  <c r="SY6" i="1"/>
  <c r="TG6" i="1"/>
  <c r="TA6" i="1"/>
  <c r="TI6" i="1"/>
  <c r="TC6" i="1"/>
  <c r="TK6" i="1"/>
  <c r="TC160" i="1"/>
  <c r="SW160" i="1"/>
  <c r="TE160" i="1"/>
  <c r="TA160" i="1"/>
  <c r="TG160" i="1"/>
  <c r="TI160" i="1"/>
  <c r="SY160" i="1"/>
  <c r="TK160" i="1"/>
  <c r="TC14" i="1"/>
  <c r="SW14" i="1"/>
  <c r="TE14" i="1"/>
  <c r="SY14" i="1"/>
  <c r="TG14" i="1"/>
  <c r="TA14" i="1"/>
  <c r="TI14" i="1"/>
  <c r="TK14" i="1"/>
  <c r="TC209" i="1"/>
  <c r="SW209" i="1"/>
  <c r="TE209" i="1"/>
  <c r="SY209" i="1"/>
  <c r="TG209" i="1"/>
  <c r="TA209" i="1"/>
  <c r="TI209" i="1"/>
  <c r="TK209" i="1"/>
  <c r="SW146" i="1"/>
  <c r="TE146" i="1"/>
  <c r="SY146" i="1"/>
  <c r="TG146" i="1"/>
  <c r="TI146" i="1"/>
  <c r="TA146" i="1"/>
  <c r="TC146" i="1"/>
  <c r="TK146" i="1"/>
  <c r="SY91" i="1"/>
  <c r="TG91" i="1"/>
  <c r="TA91" i="1"/>
  <c r="TI91" i="1"/>
  <c r="TC91" i="1"/>
  <c r="TK91" i="1"/>
  <c r="SW91" i="1"/>
  <c r="TE91" i="1"/>
  <c r="SW49" i="1"/>
  <c r="TE49" i="1"/>
  <c r="SY49" i="1"/>
  <c r="TG49" i="1"/>
  <c r="TA49" i="1"/>
  <c r="TI49" i="1"/>
  <c r="TC49" i="1"/>
  <c r="TK49" i="1"/>
  <c r="TA204" i="1"/>
  <c r="TI204" i="1"/>
  <c r="TC204" i="1"/>
  <c r="SW204" i="1"/>
  <c r="TE204" i="1"/>
  <c r="TK204" i="1"/>
  <c r="TG204" i="1"/>
  <c r="SY204" i="1"/>
  <c r="TA200" i="1"/>
  <c r="TI200" i="1"/>
  <c r="TC200" i="1"/>
  <c r="SW200" i="1"/>
  <c r="TE200" i="1"/>
  <c r="TK200" i="1"/>
  <c r="SY200" i="1"/>
  <c r="TG200" i="1"/>
  <c r="TA196" i="1"/>
  <c r="TI196" i="1"/>
  <c r="TC196" i="1"/>
  <c r="SW196" i="1"/>
  <c r="TE196" i="1"/>
  <c r="TK196" i="1"/>
  <c r="SY196" i="1"/>
  <c r="TG196" i="1"/>
  <c r="TA192" i="1"/>
  <c r="TI192" i="1"/>
  <c r="TC192" i="1"/>
  <c r="SW192" i="1"/>
  <c r="TE192" i="1"/>
  <c r="TK192" i="1"/>
  <c r="SY192" i="1"/>
  <c r="TG192" i="1"/>
  <c r="TA180" i="1"/>
  <c r="TI180" i="1"/>
  <c r="TC180" i="1"/>
  <c r="SW180" i="1"/>
  <c r="TE180" i="1"/>
  <c r="TK180" i="1"/>
  <c r="SY180" i="1"/>
  <c r="TG180" i="1"/>
  <c r="TA179" i="1"/>
  <c r="TI179" i="1"/>
  <c r="TC179" i="1"/>
  <c r="SW179" i="1"/>
  <c r="TE179" i="1"/>
  <c r="TK179" i="1"/>
  <c r="SY179" i="1"/>
  <c r="TG179" i="1"/>
  <c r="SW168" i="1"/>
  <c r="TE168" i="1"/>
  <c r="SY168" i="1"/>
  <c r="TG168" i="1"/>
  <c r="TI168" i="1"/>
  <c r="TA168" i="1"/>
  <c r="TC168" i="1"/>
  <c r="TK168" i="1"/>
  <c r="SY170" i="1"/>
  <c r="TG170" i="1"/>
  <c r="TA170" i="1"/>
  <c r="TI170" i="1"/>
  <c r="SW170" i="1"/>
  <c r="TC170" i="1"/>
  <c r="TE170" i="1"/>
  <c r="TK170" i="1"/>
  <c r="TA164" i="1"/>
  <c r="TI164" i="1"/>
  <c r="TC164" i="1"/>
  <c r="SY164" i="1"/>
  <c r="TK164" i="1"/>
  <c r="TE164" i="1"/>
  <c r="TG164" i="1"/>
  <c r="SW164" i="1"/>
  <c r="TA110" i="1"/>
  <c r="TI110" i="1"/>
  <c r="TC110" i="1"/>
  <c r="SY110" i="1"/>
  <c r="TK110" i="1"/>
  <c r="TE110" i="1"/>
  <c r="TG110" i="1"/>
  <c r="SW110" i="1"/>
  <c r="TC189" i="1"/>
  <c r="SW189" i="1"/>
  <c r="TE189" i="1"/>
  <c r="SY189" i="1"/>
  <c r="TG189" i="1"/>
  <c r="TA189" i="1"/>
  <c r="TI189" i="1"/>
  <c r="TK189" i="1"/>
  <c r="SW154" i="1"/>
  <c r="TE154" i="1"/>
  <c r="SY154" i="1"/>
  <c r="TG154" i="1"/>
  <c r="TA154" i="1"/>
  <c r="TI154" i="1"/>
  <c r="TC154" i="1"/>
  <c r="TK154" i="1"/>
  <c r="TC68" i="1"/>
  <c r="SW68" i="1"/>
  <c r="TE68" i="1"/>
  <c r="SY68" i="1"/>
  <c r="TG68" i="1"/>
  <c r="TA68" i="1"/>
  <c r="TI68" i="1"/>
  <c r="TK68" i="1"/>
  <c r="SW94" i="1"/>
  <c r="TE94" i="1"/>
  <c r="SY94" i="1"/>
  <c r="TG94" i="1"/>
  <c r="TA94" i="1"/>
  <c r="TI94" i="1"/>
  <c r="TC94" i="1"/>
  <c r="TK94" i="1"/>
  <c r="TA99" i="1"/>
  <c r="TI99" i="1"/>
  <c r="TC99" i="1"/>
  <c r="SW99" i="1"/>
  <c r="TE99" i="1"/>
  <c r="TG99" i="1"/>
  <c r="SY99" i="1"/>
  <c r="TK99" i="1"/>
  <c r="SY101" i="1"/>
  <c r="TG101" i="1"/>
  <c r="TA101" i="1"/>
  <c r="TI101" i="1"/>
  <c r="TC101" i="1"/>
  <c r="TK101" i="1"/>
  <c r="SW101" i="1"/>
  <c r="TE101" i="1"/>
  <c r="SW142" i="1"/>
  <c r="TE142" i="1"/>
  <c r="SY142" i="1"/>
  <c r="TG142" i="1"/>
  <c r="TA142" i="1"/>
  <c r="TI142" i="1"/>
  <c r="TC142" i="1"/>
  <c r="TK142" i="1"/>
  <c r="TA63" i="1"/>
  <c r="TI63" i="1"/>
  <c r="TC63" i="1"/>
  <c r="SW63" i="1"/>
  <c r="TE63" i="1"/>
  <c r="SY63" i="1"/>
  <c r="TG63" i="1"/>
  <c r="TK63" i="1"/>
  <c r="SY67" i="1"/>
  <c r="TG67" i="1"/>
  <c r="TA67" i="1"/>
  <c r="TI67" i="1"/>
  <c r="TC67" i="1"/>
  <c r="TE67" i="1"/>
  <c r="SW67" i="1"/>
  <c r="TK67" i="1"/>
  <c r="SW79" i="1"/>
  <c r="TE79" i="1"/>
  <c r="SY79" i="1"/>
  <c r="TG79" i="1"/>
  <c r="TA79" i="1"/>
  <c r="TI79" i="1"/>
  <c r="TC79" i="1"/>
  <c r="TK79" i="1"/>
  <c r="TC44" i="1"/>
  <c r="SW44" i="1"/>
  <c r="TE44" i="1"/>
  <c r="TK44" i="1"/>
  <c r="TG44" i="1"/>
  <c r="TI44" i="1"/>
  <c r="SY44" i="1"/>
  <c r="TA44" i="1"/>
  <c r="TA87" i="1"/>
  <c r="TI87" i="1"/>
  <c r="SW87" i="1"/>
  <c r="TG87" i="1"/>
  <c r="SY87" i="1"/>
  <c r="TC87" i="1"/>
  <c r="TE87" i="1"/>
  <c r="TK87" i="1"/>
  <c r="SW37" i="1"/>
  <c r="TE37" i="1"/>
  <c r="SY37" i="1"/>
  <c r="TG37" i="1"/>
  <c r="TA37" i="1"/>
  <c r="TC37" i="1"/>
  <c r="TI37" i="1"/>
  <c r="TK37" i="1"/>
  <c r="SY60" i="1"/>
  <c r="TG60" i="1"/>
  <c r="TA60" i="1"/>
  <c r="TI60" i="1"/>
  <c r="TC60" i="1"/>
  <c r="TE60" i="1"/>
  <c r="TK60" i="1"/>
  <c r="SW60" i="1"/>
  <c r="SW39" i="1"/>
  <c r="TE39" i="1"/>
  <c r="SY39" i="1"/>
  <c r="TG39" i="1"/>
  <c r="TA39" i="1"/>
  <c r="TC39" i="1"/>
  <c r="TI39" i="1"/>
  <c r="TK39" i="1"/>
  <c r="TA22" i="1"/>
  <c r="TI22" i="1"/>
  <c r="TC22" i="1"/>
  <c r="TE22" i="1"/>
  <c r="SW22" i="1"/>
  <c r="SY22" i="1"/>
  <c r="TG22" i="1"/>
  <c r="TK22" i="1"/>
  <c r="TC55" i="1"/>
  <c r="SW55" i="1"/>
  <c r="TE55" i="1"/>
  <c r="TK55" i="1"/>
  <c r="TG55" i="1"/>
  <c r="TI55" i="1"/>
  <c r="SY55" i="1"/>
  <c r="TA55" i="1"/>
  <c r="TA47" i="1"/>
  <c r="TI47" i="1"/>
  <c r="TC47" i="1"/>
  <c r="TE47" i="1"/>
  <c r="SW47" i="1"/>
  <c r="SY47" i="1"/>
  <c r="TG47" i="1"/>
  <c r="TK47" i="1"/>
  <c r="SY35" i="1"/>
  <c r="TG35" i="1"/>
  <c r="TE35" i="1"/>
  <c r="SW35" i="1"/>
  <c r="TI35" i="1"/>
  <c r="TC35" i="1"/>
  <c r="TA35" i="1"/>
  <c r="TK35" i="1"/>
  <c r="TA38" i="1"/>
  <c r="TI38" i="1"/>
  <c r="TC38" i="1"/>
  <c r="SW38" i="1"/>
  <c r="TE38" i="1"/>
  <c r="SY38" i="1"/>
  <c r="TG38" i="1"/>
  <c r="TK38" i="1"/>
  <c r="TC48" i="1"/>
  <c r="SY48" i="1"/>
  <c r="TI48" i="1"/>
  <c r="TA48" i="1"/>
  <c r="TE48" i="1"/>
  <c r="TG48" i="1"/>
  <c r="TK48" i="1"/>
  <c r="SW48" i="1"/>
  <c r="SW21" i="1"/>
  <c r="TE21" i="1"/>
  <c r="SY21" i="1"/>
  <c r="TG21" i="1"/>
  <c r="TC21" i="1"/>
  <c r="TI21" i="1"/>
  <c r="TA21" i="1"/>
  <c r="TK21" i="1"/>
  <c r="SW26" i="1"/>
  <c r="TE26" i="1"/>
  <c r="TG26" i="1"/>
  <c r="SY26" i="1"/>
  <c r="TI26" i="1"/>
  <c r="TA26" i="1"/>
  <c r="TC26" i="1"/>
  <c r="TK26" i="1"/>
  <c r="SY11" i="1"/>
  <c r="TG11" i="1"/>
  <c r="TA11" i="1"/>
  <c r="TI11" i="1"/>
  <c r="SW11" i="1"/>
  <c r="TK11" i="1"/>
  <c r="TE11" i="1"/>
  <c r="TC11" i="1"/>
  <c r="TC16" i="1"/>
  <c r="SW16" i="1"/>
  <c r="TE16" i="1"/>
  <c r="SY16" i="1"/>
  <c r="TG16" i="1"/>
  <c r="TA16" i="1"/>
  <c r="TI16" i="1"/>
  <c r="TK16" i="1"/>
  <c r="TC4" i="1"/>
  <c r="SW4" i="1"/>
  <c r="TE4" i="1"/>
  <c r="SY4" i="1"/>
  <c r="TG4" i="1"/>
  <c r="TA4" i="1"/>
  <c r="TI4" i="1"/>
  <c r="TK4" i="1"/>
  <c r="SH32" i="11"/>
  <c r="SI32" i="11" s="1"/>
  <c r="SQ32" i="1"/>
  <c r="SP36" i="11"/>
  <c r="SS36" i="11" s="1"/>
  <c r="SP50" i="11"/>
  <c r="SS50" i="11" s="1"/>
  <c r="SH97" i="11"/>
  <c r="SI97" i="11" s="1"/>
  <c r="SU97" i="11" s="1"/>
  <c r="SV97" i="11" s="1"/>
  <c r="SQ97" i="1"/>
  <c r="SP58" i="11"/>
  <c r="SS58" i="11" s="1"/>
  <c r="SH79" i="11"/>
  <c r="SI79" i="11" s="1"/>
  <c r="SU79" i="11" s="1"/>
  <c r="SV79" i="11" s="1"/>
  <c r="SQ79" i="1"/>
  <c r="SP63" i="11"/>
  <c r="SS63" i="11" s="1"/>
  <c r="SH206" i="11"/>
  <c r="SI206" i="11" s="1"/>
  <c r="SU206" i="11" s="1"/>
  <c r="SV206" i="11" s="1"/>
  <c r="SQ210" i="1"/>
  <c r="SH6" i="11"/>
  <c r="SI6" i="11" s="1"/>
  <c r="SQ6" i="1"/>
  <c r="SH7" i="11"/>
  <c r="SI7" i="11" s="1"/>
  <c r="SU7" i="11" s="1"/>
  <c r="SV7" i="11" s="1"/>
  <c r="SQ7" i="1"/>
  <c r="SH10" i="11"/>
  <c r="SI10" i="11" s="1"/>
  <c r="SQ10" i="1"/>
  <c r="SH15" i="11"/>
  <c r="SI15" i="11" s="1"/>
  <c r="SQ15" i="1"/>
  <c r="SH41" i="11"/>
  <c r="SI41" i="11" s="1"/>
  <c r="SQ41" i="1"/>
  <c r="SH43" i="11"/>
  <c r="SI43" i="11" s="1"/>
  <c r="SQ43" i="1"/>
  <c r="SH12" i="11"/>
  <c r="SI12" i="11" s="1"/>
  <c r="SU12" i="11" s="1"/>
  <c r="SV12" i="11" s="1"/>
  <c r="SQ12" i="1"/>
  <c r="SH17" i="11"/>
  <c r="SI17" i="11" s="1"/>
  <c r="SQ17" i="1"/>
  <c r="SH46" i="11"/>
  <c r="SI46" i="11" s="1"/>
  <c r="SQ46" i="1"/>
  <c r="SH42" i="11"/>
  <c r="SI42" i="11" s="1"/>
  <c r="SQ42" i="1"/>
  <c r="SH74" i="11"/>
  <c r="SI74" i="11" s="1"/>
  <c r="SQ74" i="1"/>
  <c r="SH18" i="11"/>
  <c r="SI18" i="11" s="1"/>
  <c r="SU18" i="11" s="1"/>
  <c r="SV18" i="11" s="1"/>
  <c r="SQ18" i="1"/>
  <c r="SH20" i="11"/>
  <c r="SI20" i="11" s="1"/>
  <c r="SU20" i="11" s="1"/>
  <c r="SV20" i="11" s="1"/>
  <c r="SQ20" i="1"/>
  <c r="SH57" i="11"/>
  <c r="SI57" i="11" s="1"/>
  <c r="SQ57" i="1"/>
  <c r="SH54" i="11"/>
  <c r="SI54" i="11" s="1"/>
  <c r="SQ54" i="1"/>
  <c r="SP31" i="11"/>
  <c r="SS31" i="11" s="1"/>
  <c r="SP40" i="11"/>
  <c r="SS40" i="11" s="1"/>
  <c r="SP73" i="11"/>
  <c r="SP29" i="11"/>
  <c r="SS29" i="11" s="1"/>
  <c r="SP71" i="11"/>
  <c r="SS71" i="11" s="1"/>
  <c r="SP64" i="11"/>
  <c r="SS64" i="11" s="1"/>
  <c r="SP24" i="11"/>
  <c r="SS24" i="11" s="1"/>
  <c r="SH37" i="11"/>
  <c r="SI37" i="11" s="1"/>
  <c r="SQ37" i="1"/>
  <c r="SP59" i="11"/>
  <c r="SS59" i="11" s="1"/>
  <c r="SP95" i="11"/>
  <c r="SS95" i="11" s="1"/>
  <c r="SH77" i="11"/>
  <c r="SI77" i="11" s="1"/>
  <c r="SQ77" i="1"/>
  <c r="SH88" i="11"/>
  <c r="SI88" i="11" s="1"/>
  <c r="SU88" i="11" s="1"/>
  <c r="SV88" i="11" s="1"/>
  <c r="SQ88" i="1"/>
  <c r="SH53" i="11"/>
  <c r="SI53" i="11" s="1"/>
  <c r="SQ53" i="1"/>
  <c r="SH75" i="11"/>
  <c r="SI75" i="11" s="1"/>
  <c r="SU75" i="11" s="1"/>
  <c r="SV75" i="11" s="1"/>
  <c r="SQ75" i="1"/>
  <c r="SH134" i="11"/>
  <c r="SI134" i="11" s="1"/>
  <c r="SQ142" i="1"/>
  <c r="SP101" i="11"/>
  <c r="SS101" i="11" s="1"/>
  <c r="SP99" i="11"/>
  <c r="SS99" i="11" s="1"/>
  <c r="SP94" i="11"/>
  <c r="SS94" i="11" s="1"/>
  <c r="SQ158" i="1"/>
  <c r="SH165" i="11"/>
  <c r="SI165" i="11" s="1"/>
  <c r="SU165" i="11" s="1"/>
  <c r="SV165" i="11" s="1"/>
  <c r="SQ171" i="1"/>
  <c r="SP193" i="11"/>
  <c r="SQ190" i="1"/>
  <c r="SH156" i="11"/>
  <c r="SI156" i="11" s="1"/>
  <c r="SU156" i="11" s="1"/>
  <c r="SV156" i="11" s="1"/>
  <c r="SQ162" i="1"/>
  <c r="SP164" i="11"/>
  <c r="SP161" i="11"/>
  <c r="SP187" i="11"/>
  <c r="SH190" i="11"/>
  <c r="SI190" i="11" s="1"/>
  <c r="SU190" i="11" s="1"/>
  <c r="SV190" i="11" s="1"/>
  <c r="SQ191" i="1"/>
  <c r="SH196" i="11"/>
  <c r="SI196" i="11" s="1"/>
  <c r="SU196" i="11" s="1"/>
  <c r="SV196" i="11" s="1"/>
  <c r="SQ194" i="1"/>
  <c r="SP200" i="11"/>
  <c r="SP209" i="11"/>
  <c r="SP214" i="11"/>
  <c r="SH103" i="11"/>
  <c r="SI103" i="11" s="1"/>
  <c r="SU103" i="11" s="1"/>
  <c r="SV103" i="11" s="1"/>
  <c r="SQ103" i="1"/>
  <c r="SH139" i="11"/>
  <c r="SI139" i="11" s="1"/>
  <c r="SU139" i="11" s="1"/>
  <c r="SV139" i="11" s="1"/>
  <c r="SQ147" i="1"/>
  <c r="SH207" i="11"/>
  <c r="SI207" i="11" s="1"/>
  <c r="SU207" i="11" s="1"/>
  <c r="SV207" i="11" s="1"/>
  <c r="SQ211" i="1"/>
  <c r="SH135" i="11"/>
  <c r="SI135" i="11" s="1"/>
  <c r="SQ143" i="1"/>
  <c r="SH192" i="11"/>
  <c r="SI192" i="11" s="1"/>
  <c r="SU192" i="11" s="1"/>
  <c r="SV192" i="11" s="1"/>
  <c r="SQ188" i="1"/>
  <c r="SQ111" i="1"/>
  <c r="SH197" i="11"/>
  <c r="SI197" i="11" s="1"/>
  <c r="SU197" i="11" s="1"/>
  <c r="SV197" i="11" s="1"/>
  <c r="SQ195" i="1"/>
  <c r="SH186" i="11"/>
  <c r="SI186" i="11" s="1"/>
  <c r="SU186" i="11" s="1"/>
  <c r="SV186" i="11" s="1"/>
  <c r="SQ186" i="1"/>
  <c r="SP166" i="11"/>
  <c r="SP192" i="11"/>
  <c r="SH16" i="11"/>
  <c r="SI16" i="11" s="1"/>
  <c r="SU16" i="11" s="1"/>
  <c r="SV16" i="11" s="1"/>
  <c r="SQ16" i="1"/>
  <c r="SH19" i="11"/>
  <c r="SI19" i="11" s="1"/>
  <c r="SQ19" i="1"/>
  <c r="SH35" i="11"/>
  <c r="SI35" i="11" s="1"/>
  <c r="SQ35" i="1"/>
  <c r="SP47" i="11"/>
  <c r="SS47" i="11" s="1"/>
  <c r="SP34" i="11"/>
  <c r="SS34" i="11" s="1"/>
  <c r="SH86" i="11"/>
  <c r="SI86" i="11" s="1"/>
  <c r="SL86" i="11" s="1"/>
  <c r="SQ86" i="1"/>
  <c r="SH151" i="11"/>
  <c r="SI151" i="11" s="1"/>
  <c r="SU151" i="11" s="1"/>
  <c r="SV151" i="11" s="1"/>
  <c r="SQ157" i="1"/>
  <c r="SH163" i="11"/>
  <c r="SI163" i="11" s="1"/>
  <c r="SU163" i="11" s="1"/>
  <c r="SV163" i="11" s="1"/>
  <c r="SQ169" i="1"/>
  <c r="SP171" i="11"/>
  <c r="SH174" i="11"/>
  <c r="SI174" i="11" s="1"/>
  <c r="SU174" i="11" s="1"/>
  <c r="SV174" i="11" s="1"/>
  <c r="SQ180" i="1"/>
  <c r="SP197" i="11"/>
  <c r="SH62" i="11"/>
  <c r="SI62" i="11" s="1"/>
  <c r="SQ62" i="1"/>
  <c r="SP6" i="11"/>
  <c r="SS6" i="11" s="1"/>
  <c r="SP10" i="11"/>
  <c r="SS10" i="11" s="1"/>
  <c r="SP25" i="11"/>
  <c r="SS25" i="11" s="1"/>
  <c r="SP43" i="11"/>
  <c r="SS43" i="11" s="1"/>
  <c r="SP17" i="11"/>
  <c r="SS17" i="11" s="1"/>
  <c r="SP42" i="11"/>
  <c r="SS42" i="11" s="1"/>
  <c r="SP18" i="11"/>
  <c r="SP57" i="11"/>
  <c r="SS57" i="11" s="1"/>
  <c r="SH36" i="11"/>
  <c r="SI36" i="11" s="1"/>
  <c r="SU36" i="11" s="1"/>
  <c r="SV36" i="11" s="1"/>
  <c r="SQ36" i="1"/>
  <c r="SH34" i="11"/>
  <c r="SI34" i="11" s="1"/>
  <c r="SU34" i="11" s="1"/>
  <c r="SV34" i="11" s="1"/>
  <c r="SQ34" i="1"/>
  <c r="SH22" i="11"/>
  <c r="SI22" i="11" s="1"/>
  <c r="SU22" i="11" s="1"/>
  <c r="SV22" i="11" s="1"/>
  <c r="SQ22" i="1"/>
  <c r="SH50" i="11"/>
  <c r="SI50" i="11" s="1"/>
  <c r="SU50" i="11" s="1"/>
  <c r="SV50" i="11" s="1"/>
  <c r="SQ50" i="1"/>
  <c r="SH51" i="11"/>
  <c r="SI51" i="11" s="1"/>
  <c r="SU51" i="11" s="1"/>
  <c r="SV51" i="11" s="1"/>
  <c r="SQ51" i="1"/>
  <c r="SH58" i="11"/>
  <c r="SI58" i="11" s="1"/>
  <c r="SQ58" i="1"/>
  <c r="SH85" i="11"/>
  <c r="SI85" i="11" s="1"/>
  <c r="SU85" i="11" s="1"/>
  <c r="SV85" i="11" s="1"/>
  <c r="SQ85" i="1"/>
  <c r="SH84" i="11"/>
  <c r="SI84" i="11" s="1"/>
  <c r="SQ84" i="1"/>
  <c r="SH28" i="11"/>
  <c r="SI28" i="11" s="1"/>
  <c r="SU28" i="11" s="1"/>
  <c r="SV28" i="11" s="1"/>
  <c r="SQ28" i="1"/>
  <c r="SP77" i="11"/>
  <c r="SS77" i="11" s="1"/>
  <c r="SP53" i="11"/>
  <c r="SS53" i="11" s="1"/>
  <c r="SH72" i="11"/>
  <c r="SI72" i="11" s="1"/>
  <c r="SU72" i="11" s="1"/>
  <c r="SV72" i="11" s="1"/>
  <c r="SQ72" i="1"/>
  <c r="SP134" i="11"/>
  <c r="SS134" i="11" s="1"/>
  <c r="SH107" i="11"/>
  <c r="SI107" i="11" s="1"/>
  <c r="SQ107" i="1"/>
  <c r="SH65" i="11"/>
  <c r="SI65" i="11" s="1"/>
  <c r="SU65" i="11" s="1"/>
  <c r="SV65" i="11" s="1"/>
  <c r="SQ65" i="1"/>
  <c r="SH90" i="11"/>
  <c r="SI90" i="11" s="1"/>
  <c r="SQ90" i="1"/>
  <c r="SH8" i="11"/>
  <c r="SI8" i="11" s="1"/>
  <c r="SU8" i="11" s="1"/>
  <c r="SV8" i="11" s="1"/>
  <c r="SQ8" i="1"/>
  <c r="SH93" i="11"/>
  <c r="SI93" i="11" s="1"/>
  <c r="SQ93" i="1"/>
  <c r="SP105" i="11"/>
  <c r="SH191" i="11"/>
  <c r="SI191" i="11" s="1"/>
  <c r="SU191" i="11" s="1"/>
  <c r="SV191" i="11" s="1"/>
  <c r="SQ187" i="1"/>
  <c r="SH140" i="11"/>
  <c r="SI140" i="11" s="1"/>
  <c r="SU140" i="11" s="1"/>
  <c r="SV140" i="11" s="1"/>
  <c r="SQ148" i="1"/>
  <c r="SP158" i="11"/>
  <c r="SP156" i="11"/>
  <c r="SH160" i="11"/>
  <c r="SI160" i="11" s="1"/>
  <c r="SU160" i="11" s="1"/>
  <c r="SV160" i="11" s="1"/>
  <c r="SQ166" i="1"/>
  <c r="SH171" i="11"/>
  <c r="SI171" i="11" s="1"/>
  <c r="SU171" i="11" s="1"/>
  <c r="SV171" i="11" s="1"/>
  <c r="SQ177" i="1"/>
  <c r="SH167" i="11"/>
  <c r="SI167" i="11" s="1"/>
  <c r="SU167" i="11" s="1"/>
  <c r="SV167" i="11" s="1"/>
  <c r="SQ173" i="1"/>
  <c r="SP168" i="11"/>
  <c r="SP196" i="11"/>
  <c r="SH199" i="11"/>
  <c r="SI199" i="11" s="1"/>
  <c r="SU199" i="11" s="1"/>
  <c r="SV199" i="11" s="1"/>
  <c r="SQ197" i="1"/>
  <c r="SH202" i="11"/>
  <c r="SI202" i="11" s="1"/>
  <c r="SU202" i="11" s="1"/>
  <c r="SV202" i="11" s="1"/>
  <c r="SQ200" i="1"/>
  <c r="SH213" i="11"/>
  <c r="SI213" i="11" s="1"/>
  <c r="SU213" i="11" s="1"/>
  <c r="SV213" i="11" s="1"/>
  <c r="SQ205" i="1"/>
  <c r="SH91" i="11"/>
  <c r="SI91" i="11" s="1"/>
  <c r="SQ91" i="1"/>
  <c r="SH204" i="11"/>
  <c r="SI204" i="11" s="1"/>
  <c r="SU204" i="11" s="1"/>
  <c r="SV204" i="11" s="1"/>
  <c r="SQ208" i="1"/>
  <c r="SH105" i="11"/>
  <c r="SI105" i="11" s="1"/>
  <c r="SU105" i="11" s="1"/>
  <c r="SV105" i="11" s="1"/>
  <c r="SQ105" i="1"/>
  <c r="SH70" i="11"/>
  <c r="SI70" i="11" s="1"/>
  <c r="SQ70" i="1"/>
  <c r="SH168" i="11"/>
  <c r="SI168" i="11" s="1"/>
  <c r="SU168" i="11" s="1"/>
  <c r="SV168" i="11" s="1"/>
  <c r="SQ174" i="1"/>
  <c r="SH157" i="11"/>
  <c r="SI157" i="11" s="1"/>
  <c r="SU157" i="11" s="1"/>
  <c r="SV157" i="11" s="1"/>
  <c r="SQ163" i="1"/>
  <c r="SP172" i="11"/>
  <c r="SP165" i="11"/>
  <c r="SH21" i="11"/>
  <c r="SI21" i="11" s="1"/>
  <c r="SQ21" i="1"/>
  <c r="SH195" i="11"/>
  <c r="SI195" i="11" s="1"/>
  <c r="SU195" i="11" s="1"/>
  <c r="SV195" i="11" s="1"/>
  <c r="SQ193" i="1"/>
  <c r="SP210" i="11"/>
  <c r="SH45" i="11"/>
  <c r="SI45" i="11" s="1"/>
  <c r="SU45" i="11" s="1"/>
  <c r="SV45" i="11" s="1"/>
  <c r="SQ45" i="1"/>
  <c r="SH203" i="11"/>
  <c r="SI203" i="11" s="1"/>
  <c r="SU203" i="11" s="1"/>
  <c r="SV203" i="11" s="1"/>
  <c r="SQ207" i="1"/>
  <c r="SH185" i="11"/>
  <c r="SI185" i="11" s="1"/>
  <c r="SU185" i="11" s="1"/>
  <c r="SV185" i="11" s="1"/>
  <c r="SQ185" i="1"/>
  <c r="SH211" i="11"/>
  <c r="SI211" i="11" s="1"/>
  <c r="SU211" i="11" s="1"/>
  <c r="SV211" i="11" s="1"/>
  <c r="SQ203" i="1"/>
  <c r="SH166" i="11"/>
  <c r="SI166" i="11" s="1"/>
  <c r="SU166" i="11" s="1"/>
  <c r="SV166" i="11" s="1"/>
  <c r="SQ172" i="1"/>
  <c r="SP157" i="11"/>
  <c r="SP86" i="11"/>
  <c r="SS86" i="11" s="1"/>
  <c r="SH9" i="11"/>
  <c r="SI9" i="11" s="1"/>
  <c r="SQ9" i="1"/>
  <c r="SH13" i="11"/>
  <c r="SI13" i="11" s="1"/>
  <c r="SQ13" i="1"/>
  <c r="SH80" i="11"/>
  <c r="SI80" i="11" s="1"/>
  <c r="SU80" i="11" s="1"/>
  <c r="SV80" i="11" s="1"/>
  <c r="SQ80" i="1"/>
  <c r="SP89" i="11"/>
  <c r="SS89" i="11" s="1"/>
  <c r="SP51" i="11"/>
  <c r="SS51" i="11" s="1"/>
  <c r="SH66" i="11"/>
  <c r="SI66" i="11" s="1"/>
  <c r="SQ66" i="1"/>
  <c r="SP84" i="11"/>
  <c r="SS84" i="11" s="1"/>
  <c r="SH27" i="11"/>
  <c r="SI27" i="11" s="1"/>
  <c r="SQ27" i="1"/>
  <c r="SH76" i="11"/>
  <c r="SI76" i="11" s="1"/>
  <c r="SQ76" i="1"/>
  <c r="SP65" i="11"/>
  <c r="SS65" i="11" s="1"/>
  <c r="SP8" i="11"/>
  <c r="SS8" i="11" s="1"/>
  <c r="SP148" i="11"/>
  <c r="SS148" i="11" s="1"/>
  <c r="SH159" i="11"/>
  <c r="SI159" i="11" s="1"/>
  <c r="SU159" i="11" s="1"/>
  <c r="SV159" i="11" s="1"/>
  <c r="SQ165" i="1"/>
  <c r="SP142" i="11"/>
  <c r="SS142" i="11" s="1"/>
  <c r="SH14" i="11"/>
  <c r="SI14" i="11" s="1"/>
  <c r="SU14" i="11" s="1"/>
  <c r="SV14" i="11" s="1"/>
  <c r="SQ14" i="1"/>
  <c r="SP4" i="11"/>
  <c r="SS4" i="11" s="1"/>
  <c r="SP16" i="11"/>
  <c r="SS16" i="11" s="1"/>
  <c r="SP11" i="11"/>
  <c r="SS11" i="11" s="1"/>
  <c r="SP26" i="11"/>
  <c r="SS26" i="11" s="1"/>
  <c r="SP21" i="11"/>
  <c r="SS21" i="11" s="1"/>
  <c r="SP48" i="11"/>
  <c r="SP38" i="11"/>
  <c r="SS38" i="11" s="1"/>
  <c r="SP35" i="11"/>
  <c r="SS35" i="11" s="1"/>
  <c r="SQ31" i="1"/>
  <c r="SH40" i="11"/>
  <c r="SI40" i="11" s="1"/>
  <c r="SU40" i="11" s="1"/>
  <c r="SV40" i="11" s="1"/>
  <c r="SQ40" i="1"/>
  <c r="SH73" i="11"/>
  <c r="SI73" i="11" s="1"/>
  <c r="SU73" i="11" s="1"/>
  <c r="SV73" i="11" s="1"/>
  <c r="SQ73" i="1"/>
  <c r="SH81" i="11"/>
  <c r="SI81" i="11" s="1"/>
  <c r="SQ81" i="1"/>
  <c r="SH29" i="11"/>
  <c r="SI29" i="11" s="1"/>
  <c r="SQ29" i="1"/>
  <c r="SH71" i="11"/>
  <c r="SI71" i="11" s="1"/>
  <c r="SQ71" i="1"/>
  <c r="SH64" i="11"/>
  <c r="SI64" i="11" s="1"/>
  <c r="SQ64" i="1"/>
  <c r="SH52" i="11"/>
  <c r="SI52" i="11" s="1"/>
  <c r="SU52" i="11" s="1"/>
  <c r="SV52" i="11" s="1"/>
  <c r="SQ52" i="1"/>
  <c r="SH24" i="11"/>
  <c r="SI24" i="11" s="1"/>
  <c r="SQ24" i="1"/>
  <c r="SH69" i="11"/>
  <c r="SI69" i="11" s="1"/>
  <c r="SU69" i="11" s="1"/>
  <c r="SV69" i="11" s="1"/>
  <c r="SQ69" i="1"/>
  <c r="SP97" i="11"/>
  <c r="SH59" i="11"/>
  <c r="SI59" i="11" s="1"/>
  <c r="SL59" i="11" s="1"/>
  <c r="SQ59" i="1"/>
  <c r="SH95" i="11"/>
  <c r="SI95" i="11" s="1"/>
  <c r="SU95" i="11" s="1"/>
  <c r="SV95" i="11" s="1"/>
  <c r="SQ95" i="1"/>
  <c r="SP92" i="11"/>
  <c r="SS92" i="11" s="1"/>
  <c r="SP27" i="11"/>
  <c r="SS27" i="11" s="1"/>
  <c r="SH83" i="11"/>
  <c r="SI83" i="11" s="1"/>
  <c r="SQ83" i="1"/>
  <c r="SH102" i="11"/>
  <c r="SI102" i="11" s="1"/>
  <c r="SQ102" i="1"/>
  <c r="SH61" i="11"/>
  <c r="SI61" i="11" s="1"/>
  <c r="SQ61" i="1"/>
  <c r="SH108" i="11"/>
  <c r="SI108" i="11" s="1"/>
  <c r="SU108" i="11" s="1"/>
  <c r="SV108" i="11" s="1"/>
  <c r="SQ108" i="1"/>
  <c r="SH94" i="11"/>
  <c r="SI94" i="11" s="1"/>
  <c r="SQ94" i="1"/>
  <c r="SP68" i="11"/>
  <c r="SS68" i="11" s="1"/>
  <c r="SH106" i="11"/>
  <c r="SI106" i="11" s="1"/>
  <c r="SQ106" i="1"/>
  <c r="SH193" i="11"/>
  <c r="SI193" i="11" s="1"/>
  <c r="SU193" i="11" s="1"/>
  <c r="SV193" i="11" s="1"/>
  <c r="SQ189" i="1"/>
  <c r="SP110" i="11"/>
  <c r="SP163" i="11"/>
  <c r="SH164" i="11"/>
  <c r="SI164" i="11" s="1"/>
  <c r="SU164" i="11" s="1"/>
  <c r="SV164" i="11" s="1"/>
  <c r="SQ170" i="1"/>
  <c r="SH169" i="11"/>
  <c r="SI169" i="11" s="1"/>
  <c r="SU169" i="11" s="1"/>
  <c r="SV169" i="11" s="1"/>
  <c r="SQ175" i="1"/>
  <c r="SH187" i="11"/>
  <c r="SI187" i="11" s="1"/>
  <c r="SU187" i="11" s="1"/>
  <c r="SV187" i="11" s="1"/>
  <c r="SQ183" i="1"/>
  <c r="SP175" i="11"/>
  <c r="SH200" i="11"/>
  <c r="SI200" i="11" s="1"/>
  <c r="SU200" i="11" s="1"/>
  <c r="SV200" i="11" s="1"/>
  <c r="SQ198" i="1"/>
  <c r="SH209" i="11"/>
  <c r="SI209" i="11" s="1"/>
  <c r="SU209" i="11" s="1"/>
  <c r="SV209" i="11" s="1"/>
  <c r="SQ201" i="1"/>
  <c r="SH214" i="11"/>
  <c r="SI214" i="11" s="1"/>
  <c r="SU214" i="11" s="1"/>
  <c r="SV214" i="11" s="1"/>
  <c r="SQ206" i="1"/>
  <c r="SK49" i="1"/>
  <c r="SP62" i="11"/>
  <c r="SS62" i="11" s="1"/>
  <c r="SH98" i="11"/>
  <c r="SI98" i="11" s="1"/>
  <c r="SU98" i="11" s="1"/>
  <c r="SV98" i="11" s="1"/>
  <c r="SQ98" i="1"/>
  <c r="SH155" i="11"/>
  <c r="SI155" i="11" s="1"/>
  <c r="SU155" i="11" s="1"/>
  <c r="SV155" i="11" s="1"/>
  <c r="SQ161" i="1"/>
  <c r="SH154" i="11"/>
  <c r="SI154" i="11" s="1"/>
  <c r="SU154" i="11" s="1"/>
  <c r="SV154" i="11" s="1"/>
  <c r="SQ160" i="1"/>
  <c r="SH170" i="11"/>
  <c r="SI170" i="11" s="1"/>
  <c r="SU170" i="11" s="1"/>
  <c r="SV170" i="11" s="1"/>
  <c r="SQ176" i="1"/>
  <c r="SH208" i="11"/>
  <c r="SI208" i="11" s="1"/>
  <c r="SU208" i="11" s="1"/>
  <c r="SV208" i="11" s="1"/>
  <c r="SQ212" i="1"/>
  <c r="SH201" i="11"/>
  <c r="SI201" i="11" s="1"/>
  <c r="SU201" i="11" s="1"/>
  <c r="SV201" i="11" s="1"/>
  <c r="SQ199" i="1"/>
  <c r="SH172" i="11"/>
  <c r="SI172" i="11" s="1"/>
  <c r="SU172" i="11" s="1"/>
  <c r="SV172" i="11" s="1"/>
  <c r="SQ178" i="1"/>
  <c r="SP170" i="11"/>
  <c r="SP149" i="11"/>
  <c r="SP102" i="11"/>
  <c r="SS102" i="11" s="1"/>
  <c r="SL177" i="11"/>
  <c r="SL95" i="11"/>
  <c r="SL88" i="11"/>
  <c r="SI176" i="11"/>
  <c r="SL176" i="11" s="1"/>
  <c r="SK81" i="1"/>
  <c r="SP81" i="11"/>
  <c r="SS81" i="11" s="1"/>
  <c r="SK96" i="1"/>
  <c r="SP96" i="11"/>
  <c r="SS96" i="11" s="1"/>
  <c r="SK204" i="1"/>
  <c r="SP212" i="11"/>
  <c r="SK41" i="1"/>
  <c r="SP41" i="11"/>
  <c r="SS41" i="11" s="1"/>
  <c r="SK88" i="1"/>
  <c r="SP88" i="11"/>
  <c r="SK72" i="1"/>
  <c r="SP72" i="11"/>
  <c r="SS72" i="11" s="1"/>
  <c r="SK76" i="1"/>
  <c r="SP76" i="11"/>
  <c r="SS76" i="11" s="1"/>
  <c r="SK158" i="1"/>
  <c r="SP152" i="11"/>
  <c r="SK211" i="1"/>
  <c r="SP207" i="11"/>
  <c r="SK28" i="1"/>
  <c r="SP28" i="11"/>
  <c r="SS28" i="11" s="1"/>
  <c r="SK80" i="1"/>
  <c r="SP80" i="11"/>
  <c r="SS80" i="11" s="1"/>
  <c r="SK82" i="1"/>
  <c r="SP82" i="11"/>
  <c r="SS82" i="11" s="1"/>
  <c r="SK85" i="1"/>
  <c r="SP85" i="11"/>
  <c r="SS85" i="11" s="1"/>
  <c r="SK166" i="1"/>
  <c r="SP160" i="11"/>
  <c r="SK168" i="1"/>
  <c r="SP162" i="11"/>
  <c r="SK180" i="1"/>
  <c r="SP174" i="11"/>
  <c r="SK200" i="1"/>
  <c r="SP202" i="11"/>
  <c r="SK54" i="1"/>
  <c r="SP54" i="11"/>
  <c r="SS54" i="11" s="1"/>
  <c r="SK39" i="1"/>
  <c r="SP39" i="11"/>
  <c r="SK79" i="1"/>
  <c r="SP79" i="11"/>
  <c r="SK67" i="1"/>
  <c r="SP67" i="11"/>
  <c r="SS67" i="11" s="1"/>
  <c r="SK148" i="1"/>
  <c r="SP140" i="11"/>
  <c r="SK165" i="1"/>
  <c r="SP159" i="11"/>
  <c r="SK173" i="1"/>
  <c r="SP167" i="11"/>
  <c r="SK98" i="1"/>
  <c r="SP98" i="11"/>
  <c r="SK208" i="1"/>
  <c r="SP204" i="11"/>
  <c r="SK212" i="1"/>
  <c r="SP208" i="11"/>
  <c r="SK203" i="1"/>
  <c r="SP211" i="11"/>
  <c r="SK7" i="1"/>
  <c r="SP7" i="11"/>
  <c r="SS7" i="11" s="1"/>
  <c r="SK13" i="1"/>
  <c r="SP13" i="11"/>
  <c r="SS13" i="11" s="1"/>
  <c r="SK12" i="1"/>
  <c r="SP12" i="11"/>
  <c r="SS12" i="11" s="1"/>
  <c r="SK74" i="1"/>
  <c r="SP74" i="11"/>
  <c r="SS74" i="11" s="1"/>
  <c r="SK60" i="1"/>
  <c r="SP60" i="11"/>
  <c r="SS60" i="11" s="1"/>
  <c r="SK56" i="1"/>
  <c r="SP56" i="11"/>
  <c r="SS56" i="11" s="1"/>
  <c r="SK83" i="1"/>
  <c r="SP83" i="11"/>
  <c r="SS83" i="11" s="1"/>
  <c r="SK107" i="1"/>
  <c r="SP107" i="11"/>
  <c r="SS107" i="11" s="1"/>
  <c r="SK187" i="1"/>
  <c r="SP191" i="11"/>
  <c r="SK186" i="1"/>
  <c r="SP186" i="11"/>
  <c r="SK175" i="1"/>
  <c r="SP169" i="11"/>
  <c r="SK196" i="1"/>
  <c r="SP198" i="11"/>
  <c r="SK197" i="1"/>
  <c r="SP199" i="11"/>
  <c r="SK205" i="1"/>
  <c r="SP213" i="11"/>
  <c r="SK91" i="1"/>
  <c r="SP91" i="11"/>
  <c r="SS91" i="11" s="1"/>
  <c r="SK210" i="1"/>
  <c r="SP206" i="11"/>
  <c r="SK161" i="1"/>
  <c r="SP155" i="11"/>
  <c r="SK160" i="1"/>
  <c r="SP154" i="11"/>
  <c r="SK143" i="1"/>
  <c r="SP135" i="11"/>
  <c r="SS135" i="11" s="1"/>
  <c r="SK111" i="1"/>
  <c r="SP112" i="11"/>
  <c r="SP128" i="11"/>
  <c r="SP111" i="11"/>
  <c r="SP189" i="11"/>
  <c r="SP153" i="11"/>
  <c r="SP113" i="11"/>
  <c r="SP120" i="11"/>
  <c r="SP144" i="11"/>
  <c r="SP49" i="11"/>
  <c r="SP130" i="11"/>
  <c r="SP104" i="11"/>
  <c r="SP126" i="11"/>
  <c r="SP146" i="11"/>
  <c r="SP109" i="11"/>
  <c r="SK199" i="1"/>
  <c r="SP201" i="11"/>
  <c r="SK66" i="1"/>
  <c r="SP66" i="11"/>
  <c r="SS66" i="11" s="1"/>
  <c r="SK37" i="1"/>
  <c r="SP37" i="11"/>
  <c r="SS37" i="11" s="1"/>
  <c r="SK90" i="1"/>
  <c r="SP90" i="11"/>
  <c r="SS90" i="11" s="1"/>
  <c r="SK93" i="1"/>
  <c r="SP93" i="11"/>
  <c r="SS93" i="11" s="1"/>
  <c r="SK157" i="1"/>
  <c r="SP151" i="11"/>
  <c r="SK156" i="1"/>
  <c r="SP150" i="11"/>
  <c r="SK146" i="1"/>
  <c r="SP138" i="11"/>
  <c r="SS138" i="11" s="1"/>
  <c r="SK45" i="1"/>
  <c r="SP45" i="11"/>
  <c r="SK78" i="1"/>
  <c r="SP78" i="11"/>
  <c r="SK14" i="1"/>
  <c r="SP14" i="11"/>
  <c r="SK147" i="1"/>
  <c r="SP139" i="11"/>
  <c r="SS139" i="11" s="1"/>
  <c r="SK75" i="1"/>
  <c r="SP75" i="11"/>
  <c r="SK9" i="1"/>
  <c r="SP9" i="11"/>
  <c r="SS9" i="11" s="1"/>
  <c r="SK23" i="1"/>
  <c r="SP23" i="11"/>
  <c r="SS23" i="11" s="1"/>
  <c r="SK15" i="1"/>
  <c r="SP15" i="11"/>
  <c r="SS15" i="11" s="1"/>
  <c r="SK32" i="1"/>
  <c r="SP32" i="11"/>
  <c r="SS32" i="11" s="1"/>
  <c r="SK30" i="1"/>
  <c r="SP30" i="11"/>
  <c r="SS30" i="11" s="1"/>
  <c r="SK46" i="1"/>
  <c r="SP46" i="11"/>
  <c r="SS46" i="11" s="1"/>
  <c r="SK19" i="1"/>
  <c r="SP19" i="11"/>
  <c r="SS19" i="11" s="1"/>
  <c r="SK20" i="1"/>
  <c r="SP20" i="11"/>
  <c r="SS20" i="11" s="1"/>
  <c r="SK55" i="1"/>
  <c r="SP55" i="11"/>
  <c r="SS55" i="11" s="1"/>
  <c r="SK22" i="1"/>
  <c r="SP22" i="11"/>
  <c r="SK52" i="1"/>
  <c r="SP52" i="11"/>
  <c r="SS52" i="11" s="1"/>
  <c r="SK87" i="1"/>
  <c r="SP87" i="11"/>
  <c r="SS87" i="11" s="1"/>
  <c r="SK44" i="1"/>
  <c r="SP44" i="11"/>
  <c r="SS44" i="11" s="1"/>
  <c r="SK61" i="1"/>
  <c r="SP61" i="11"/>
  <c r="SS61" i="11" s="1"/>
  <c r="SK108" i="1"/>
  <c r="SP108" i="11"/>
  <c r="SS108" i="11" s="1"/>
  <c r="SK184" i="1"/>
  <c r="SP188" i="11"/>
  <c r="SS188" i="11" s="1"/>
  <c r="SK106" i="1"/>
  <c r="SP106" i="11"/>
  <c r="SS106" i="11" s="1"/>
  <c r="SK179" i="1"/>
  <c r="SP173" i="11"/>
  <c r="SK191" i="1"/>
  <c r="SP190" i="11"/>
  <c r="SK192" i="1"/>
  <c r="SP194" i="11"/>
  <c r="SK193" i="1"/>
  <c r="SP195" i="11"/>
  <c r="SK207" i="1"/>
  <c r="SP203" i="11"/>
  <c r="SK103" i="1"/>
  <c r="SP103" i="11"/>
  <c r="SK209" i="1"/>
  <c r="SP205" i="11"/>
  <c r="SK185" i="1"/>
  <c r="SP185" i="11"/>
  <c r="SK70" i="1"/>
  <c r="SP70" i="11"/>
  <c r="SS70" i="11" s="1"/>
  <c r="SK69" i="1"/>
  <c r="SP69" i="11"/>
  <c r="SH4" i="11"/>
  <c r="SI4" i="11" s="1"/>
  <c r="SH26" i="11"/>
  <c r="SH82" i="11"/>
  <c r="SI82" i="11" s="1"/>
  <c r="SH63" i="11"/>
  <c r="SH96" i="11"/>
  <c r="SI96" i="11" s="1"/>
  <c r="SH101" i="11"/>
  <c r="SH150" i="11"/>
  <c r="SH149" i="11"/>
  <c r="SH162" i="11"/>
  <c r="SH212" i="11"/>
  <c r="SH142" i="11"/>
  <c r="SH138" i="11"/>
  <c r="SH78" i="11"/>
  <c r="SH38" i="11"/>
  <c r="SH89" i="11"/>
  <c r="SI89" i="11" s="1"/>
  <c r="SH39" i="11"/>
  <c r="SH67" i="11"/>
  <c r="SH152" i="11"/>
  <c r="SH148" i="11"/>
  <c r="SI148" i="11" s="1"/>
  <c r="SH158" i="11"/>
  <c r="SH112" i="11"/>
  <c r="SH128" i="11"/>
  <c r="SH111" i="11"/>
  <c r="SH189" i="11"/>
  <c r="SH153" i="11"/>
  <c r="SH113" i="11"/>
  <c r="SH120" i="11"/>
  <c r="SH144" i="11"/>
  <c r="SH49" i="11"/>
  <c r="SH130" i="11"/>
  <c r="SH104" i="11"/>
  <c r="SH126" i="11"/>
  <c r="SH146" i="11"/>
  <c r="SH109" i="11"/>
  <c r="SH47" i="11"/>
  <c r="SH31" i="11"/>
  <c r="SH60" i="11"/>
  <c r="SH56" i="11"/>
  <c r="SI56" i="11" s="1"/>
  <c r="SH99" i="11"/>
  <c r="SH110" i="11"/>
  <c r="SH175" i="11"/>
  <c r="SH198" i="11"/>
  <c r="SH210" i="11"/>
  <c r="SH11" i="11"/>
  <c r="SI11" i="11" s="1"/>
  <c r="SH25" i="11"/>
  <c r="SH23" i="11"/>
  <c r="SH30" i="11"/>
  <c r="SH48" i="11"/>
  <c r="SH55" i="11"/>
  <c r="SH87" i="11"/>
  <c r="SH44" i="11"/>
  <c r="SH92" i="11"/>
  <c r="SI92" i="11" s="1"/>
  <c r="SH188" i="11"/>
  <c r="SH68" i="11"/>
  <c r="SH161" i="11"/>
  <c r="SH173" i="11"/>
  <c r="SH194" i="11"/>
  <c r="SH205" i="11"/>
  <c r="TE113" i="11"/>
  <c r="TE109" i="11"/>
  <c r="TE130" i="11"/>
  <c r="TE153" i="11"/>
  <c r="TE144" i="11"/>
  <c r="TE120" i="11"/>
  <c r="TE112" i="11"/>
  <c r="TE128" i="11"/>
  <c r="TE146" i="11"/>
  <c r="TE126" i="11"/>
  <c r="TE104" i="11"/>
  <c r="TC2" i="11"/>
  <c r="SJ2" i="11"/>
  <c r="SR2" i="11"/>
  <c r="SK2" i="11"/>
  <c r="TE7" i="11"/>
  <c r="TE15" i="11"/>
  <c r="TE41" i="11"/>
  <c r="TE12" i="11"/>
  <c r="TE46" i="11"/>
  <c r="TE74" i="11"/>
  <c r="TE20" i="11"/>
  <c r="TE54" i="11"/>
  <c r="TE40" i="11"/>
  <c r="TE81" i="11"/>
  <c r="TE71" i="11"/>
  <c r="TE52" i="11"/>
  <c r="TE69" i="11"/>
  <c r="TE66" i="11"/>
  <c r="TE85" i="11"/>
  <c r="TE28" i="11"/>
  <c r="TE88" i="11"/>
  <c r="TE75" i="11"/>
  <c r="TE102" i="11"/>
  <c r="TE86" i="11"/>
  <c r="TE65" i="11"/>
  <c r="TE8" i="11"/>
  <c r="TE105" i="11"/>
  <c r="TE106" i="11"/>
  <c r="TE139" i="11"/>
  <c r="TE148" i="11"/>
  <c r="TE189" i="11"/>
  <c r="TE155" i="11"/>
  <c r="TE185" i="11"/>
  <c r="TE91" i="11"/>
  <c r="TE164" i="11"/>
  <c r="TE162" i="11"/>
  <c r="TE166" i="11"/>
  <c r="TE167" i="11"/>
  <c r="TE175" i="11"/>
  <c r="TE194" i="11"/>
  <c r="TE198" i="11"/>
  <c r="TE202" i="11"/>
  <c r="TE135" i="11"/>
  <c r="TE208" i="11"/>
  <c r="TE212" i="11"/>
  <c r="TE177" i="11"/>
  <c r="TE4" i="11"/>
  <c r="TE16" i="11"/>
  <c r="TE11" i="11"/>
  <c r="TE26" i="11"/>
  <c r="TE21" i="11"/>
  <c r="TE48" i="11"/>
  <c r="TE38" i="11"/>
  <c r="TE35" i="11"/>
  <c r="TE47" i="11"/>
  <c r="TE55" i="11"/>
  <c r="TE22" i="11"/>
  <c r="TE39" i="11"/>
  <c r="TE60" i="11"/>
  <c r="TE37" i="11"/>
  <c r="TE87" i="11"/>
  <c r="TE44" i="11"/>
  <c r="TE79" i="11"/>
  <c r="TE67" i="11"/>
  <c r="TE63" i="11"/>
  <c r="TE134" i="11"/>
  <c r="TE101" i="11"/>
  <c r="TE99" i="11"/>
  <c r="TE94" i="11"/>
  <c r="TE68" i="11"/>
  <c r="TE140" i="11"/>
  <c r="TE142" i="11"/>
  <c r="TE45" i="11"/>
  <c r="TE103" i="11"/>
  <c r="TE70" i="11"/>
  <c r="TE154" i="11"/>
  <c r="TE158" i="11"/>
  <c r="TE160" i="11"/>
  <c r="TE169" i="11"/>
  <c r="TE173" i="11"/>
  <c r="TE170" i="11"/>
  <c r="TE191" i="11"/>
  <c r="TE195" i="11"/>
  <c r="TE199" i="11"/>
  <c r="TE203" i="11"/>
  <c r="TE205" i="11"/>
  <c r="TE209" i="11"/>
  <c r="TE213" i="11"/>
  <c r="TE5" i="11"/>
  <c r="TE6" i="11"/>
  <c r="TE10" i="11"/>
  <c r="TE25" i="11"/>
  <c r="TE43" i="11"/>
  <c r="TE17" i="11"/>
  <c r="TE42" i="11"/>
  <c r="TE18" i="11"/>
  <c r="TE57" i="11"/>
  <c r="TE31" i="11"/>
  <c r="TE73" i="11"/>
  <c r="TE29" i="11"/>
  <c r="TE64" i="11"/>
  <c r="TE24" i="11"/>
  <c r="TE97" i="11"/>
  <c r="TE58" i="11"/>
  <c r="TE84" i="11"/>
  <c r="TE77" i="11"/>
  <c r="TE53" i="11"/>
  <c r="TE83" i="11"/>
  <c r="TE76" i="11"/>
  <c r="TE107" i="11"/>
  <c r="TE90" i="11"/>
  <c r="TE93" i="11"/>
  <c r="TE111" i="11"/>
  <c r="TE149" i="11"/>
  <c r="TE150" i="11"/>
  <c r="TE14" i="11"/>
  <c r="TE110" i="11"/>
  <c r="TE62" i="11"/>
  <c r="TE157" i="11"/>
  <c r="TE159" i="11"/>
  <c r="TE161" i="11"/>
  <c r="TE165" i="11"/>
  <c r="TE187" i="11"/>
  <c r="TE174" i="11"/>
  <c r="TE192" i="11"/>
  <c r="TE196" i="11"/>
  <c r="TE200" i="11"/>
  <c r="TE138" i="11"/>
  <c r="TE206" i="11"/>
  <c r="TE210" i="11"/>
  <c r="TE214" i="11"/>
  <c r="TE9" i="11"/>
  <c r="TE23" i="11"/>
  <c r="TE13" i="11"/>
  <c r="TE32" i="11"/>
  <c r="TE30" i="11"/>
  <c r="TE19" i="11"/>
  <c r="TE80" i="11"/>
  <c r="TE82" i="11"/>
  <c r="TE36" i="11"/>
  <c r="TE34" i="11"/>
  <c r="TE89" i="11"/>
  <c r="TE50" i="11"/>
  <c r="TE51" i="11"/>
  <c r="TE56" i="11"/>
  <c r="TE59" i="11"/>
  <c r="TE95" i="11"/>
  <c r="TE92" i="11"/>
  <c r="TE27" i="11"/>
  <c r="TE72" i="11"/>
  <c r="TE96" i="11"/>
  <c r="TE61" i="11"/>
  <c r="TE108" i="11"/>
  <c r="TE188" i="11"/>
  <c r="TE49" i="11"/>
  <c r="TE78" i="11"/>
  <c r="TE151" i="11"/>
  <c r="TE98" i="11"/>
  <c r="TE152" i="11"/>
  <c r="TE163" i="11"/>
  <c r="TE156" i="11"/>
  <c r="TE186" i="11"/>
  <c r="TE172" i="11"/>
  <c r="TE171" i="11"/>
  <c r="TE168" i="11"/>
  <c r="TE190" i="11"/>
  <c r="TE193" i="11"/>
  <c r="TE197" i="11"/>
  <c r="TE201" i="11"/>
  <c r="TE204" i="11"/>
  <c r="TE207" i="11"/>
  <c r="TE211" i="11"/>
  <c r="TE176" i="11"/>
  <c r="SF1" i="1"/>
  <c r="SF2" i="1" s="1"/>
  <c r="SJ5" i="1"/>
  <c r="SE1" i="1"/>
  <c r="SI5" i="1"/>
  <c r="SQ5" i="1" s="1"/>
  <c r="SK4" i="1"/>
  <c r="SK16" i="1"/>
  <c r="SK11" i="1"/>
  <c r="SK26" i="1"/>
  <c r="SK21" i="1"/>
  <c r="SK48" i="1"/>
  <c r="SK38" i="1"/>
  <c r="SK35" i="1"/>
  <c r="SK47" i="1"/>
  <c r="SK6" i="1"/>
  <c r="SK10" i="1"/>
  <c r="SK25" i="1"/>
  <c r="SK43" i="1"/>
  <c r="SK17" i="1"/>
  <c r="SK42" i="1"/>
  <c r="SK18" i="1"/>
  <c r="SK57" i="1"/>
  <c r="SK31" i="1"/>
  <c r="SK73" i="1"/>
  <c r="SK29" i="1"/>
  <c r="SK64" i="1"/>
  <c r="SK24" i="1"/>
  <c r="SK97" i="1"/>
  <c r="SK58" i="1"/>
  <c r="SK84" i="1"/>
  <c r="SK77" i="1"/>
  <c r="SK53" i="1"/>
  <c r="SK36" i="1"/>
  <c r="SK34" i="1"/>
  <c r="SK89" i="1"/>
  <c r="SK50" i="1"/>
  <c r="SK51" i="1"/>
  <c r="SK59" i="1"/>
  <c r="SK95" i="1"/>
  <c r="SK92" i="1"/>
  <c r="SK27" i="1"/>
  <c r="SK102" i="1"/>
  <c r="SK40" i="1"/>
  <c r="SK71" i="1"/>
  <c r="SK86" i="1"/>
  <c r="SK65" i="1"/>
  <c r="SK8" i="1"/>
  <c r="SK105" i="1"/>
  <c r="SK171" i="1"/>
  <c r="SK188" i="1"/>
  <c r="SK155" i="1"/>
  <c r="SK63" i="1"/>
  <c r="SK142" i="1"/>
  <c r="SK101" i="1"/>
  <c r="SK99" i="1"/>
  <c r="SK94" i="1"/>
  <c r="SK68" i="1"/>
  <c r="SK154" i="1"/>
  <c r="SK189" i="1"/>
  <c r="SK110" i="1"/>
  <c r="SK190" i="1"/>
  <c r="SK169" i="1"/>
  <c r="SK162" i="1"/>
  <c r="SK167" i="1"/>
  <c r="SK177" i="1"/>
  <c r="SK183" i="1"/>
  <c r="SK181" i="1"/>
  <c r="SK194" i="1"/>
  <c r="SK198" i="1"/>
  <c r="SK202" i="1"/>
  <c r="SK163" i="1"/>
  <c r="SK178" i="1"/>
  <c r="SK172" i="1"/>
  <c r="SK174" i="1"/>
  <c r="SK176" i="1"/>
  <c r="SK195" i="1"/>
  <c r="SK201" i="1"/>
  <c r="SK164" i="1"/>
  <c r="SK170" i="1"/>
  <c r="SK206" i="1"/>
  <c r="SK62" i="1"/>
  <c r="SK150" i="1"/>
  <c r="RP5" i="11"/>
  <c r="RP4" i="11"/>
  <c r="RP6" i="11"/>
  <c r="RP7" i="11"/>
  <c r="RP9" i="11"/>
  <c r="RP16" i="11"/>
  <c r="RP10" i="11"/>
  <c r="RP15" i="11"/>
  <c r="RP11" i="11"/>
  <c r="RP25" i="11"/>
  <c r="RP13" i="11"/>
  <c r="RP41" i="11"/>
  <c r="RP26" i="11"/>
  <c r="RP12" i="11"/>
  <c r="RP21" i="11"/>
  <c r="RP17" i="11"/>
  <c r="RP46" i="11"/>
  <c r="RP30" i="11"/>
  <c r="RP32" i="11"/>
  <c r="RP48" i="11"/>
  <c r="RP42" i="11"/>
  <c r="RP19" i="11"/>
  <c r="RP38" i="11"/>
  <c r="RP18" i="11"/>
  <c r="RP80" i="11"/>
  <c r="RP57" i="11"/>
  <c r="RP35" i="11"/>
  <c r="RP82" i="11"/>
  <c r="RP31" i="11"/>
  <c r="RP47" i="11"/>
  <c r="RP40" i="11"/>
  <c r="RP97" i="11"/>
  <c r="RP36" i="11"/>
  <c r="RP55" i="11"/>
  <c r="RP81" i="11"/>
  <c r="RP73" i="11"/>
  <c r="RP71" i="11"/>
  <c r="RP22" i="11"/>
  <c r="RP29" i="11"/>
  <c r="RP89" i="11"/>
  <c r="RP34" i="11"/>
  <c r="RP54" i="11"/>
  <c r="RP60" i="11"/>
  <c r="RP52" i="11"/>
  <c r="RP37" i="11"/>
  <c r="RP50" i="11"/>
  <c r="RP51" i="11"/>
  <c r="RP56" i="11"/>
  <c r="RP39" i="11"/>
  <c r="RP27" i="11"/>
  <c r="RP87" i="11"/>
  <c r="RP84" i="11"/>
  <c r="RP77" i="11"/>
  <c r="RP66" i="11"/>
  <c r="RP23" i="11"/>
  <c r="RP85" i="11"/>
  <c r="RP95" i="11"/>
  <c r="RP69" i="11"/>
  <c r="RP28" i="11"/>
  <c r="RP79" i="11"/>
  <c r="RP88" i="11"/>
  <c r="RP72" i="11"/>
  <c r="RP67" i="11"/>
  <c r="RP63" i="11"/>
  <c r="RP74" i="11"/>
  <c r="RP92" i="11"/>
  <c r="RP134" i="11"/>
  <c r="RP76" i="11"/>
  <c r="RP107" i="11"/>
  <c r="RP83" i="11"/>
  <c r="RP65" i="11"/>
  <c r="RP59" i="11"/>
  <c r="RP102" i="11"/>
  <c r="RP96" i="11"/>
  <c r="RP101" i="11"/>
  <c r="RP75" i="11"/>
  <c r="RP24" i="11"/>
  <c r="RP99" i="11"/>
  <c r="RP44" i="11"/>
  <c r="RP43" i="11"/>
  <c r="RP108" i="11"/>
  <c r="RP94" i="11"/>
  <c r="RP20" i="11"/>
  <c r="RP58" i="11"/>
  <c r="RP90" i="11"/>
  <c r="RP188" i="11"/>
  <c r="RP8" i="11"/>
  <c r="RP53" i="11"/>
  <c r="RP105" i="11"/>
  <c r="RP152" i="11"/>
  <c r="RP151" i="11"/>
  <c r="RP165" i="11"/>
  <c r="RP148" i="11"/>
  <c r="RP106" i="11"/>
  <c r="RP191" i="11"/>
  <c r="RP192" i="11"/>
  <c r="RP193" i="11"/>
  <c r="RP140" i="11"/>
  <c r="RP150" i="11"/>
  <c r="RP149" i="11"/>
  <c r="RP110" i="11"/>
  <c r="RP189" i="11"/>
  <c r="RP163" i="11"/>
  <c r="RP157" i="11"/>
  <c r="RP158" i="11"/>
  <c r="RP159" i="11"/>
  <c r="RP156" i="11"/>
  <c r="RP186" i="11"/>
  <c r="RP164" i="11"/>
  <c r="RP160" i="11"/>
  <c r="RP161" i="11"/>
  <c r="RP172" i="11"/>
  <c r="RP162" i="11"/>
  <c r="RP169" i="11"/>
  <c r="RP171" i="11"/>
  <c r="RP166" i="11"/>
  <c r="RP173" i="11"/>
  <c r="RP167" i="11"/>
  <c r="RP187" i="11"/>
  <c r="RP168" i="11"/>
  <c r="RP174" i="11"/>
  <c r="RP190" i="11"/>
  <c r="RP175" i="11"/>
  <c r="RP170" i="11"/>
  <c r="RP194" i="11"/>
  <c r="RP195" i="11"/>
  <c r="RP196" i="11"/>
  <c r="RP197" i="11"/>
  <c r="RP198" i="11"/>
  <c r="RP199" i="11"/>
  <c r="RP200" i="11"/>
  <c r="RP201" i="11"/>
  <c r="RP202" i="11"/>
  <c r="RP203" i="11"/>
  <c r="RP49" i="11"/>
  <c r="RP103" i="11"/>
  <c r="RP62" i="11"/>
  <c r="RP64" i="11"/>
  <c r="RP139" i="11"/>
  <c r="RP91" i="11"/>
  <c r="RP98" i="11"/>
  <c r="RP142" i="11"/>
  <c r="RP70" i="11"/>
  <c r="RP138" i="11"/>
  <c r="RP204" i="11"/>
  <c r="RP45" i="11"/>
  <c r="RP135" i="11"/>
  <c r="RP111" i="11"/>
  <c r="RP61" i="11"/>
  <c r="RP86" i="11"/>
  <c r="RP93" i="11"/>
  <c r="RP68" i="11"/>
  <c r="RP205" i="11"/>
  <c r="RP206" i="11"/>
  <c r="RP207" i="11"/>
  <c r="RP208" i="11"/>
  <c r="RP14" i="11"/>
  <c r="RP155" i="11"/>
  <c r="RP78" i="11"/>
  <c r="RP185" i="11"/>
  <c r="RP154" i="11"/>
  <c r="RP209" i="11"/>
  <c r="RP210" i="11"/>
  <c r="RP211" i="11"/>
  <c r="RP212" i="11"/>
  <c r="RP213" i="11"/>
  <c r="RP214" i="11"/>
  <c r="RP176" i="11"/>
  <c r="RP177" i="11"/>
  <c r="RP3" i="11"/>
  <c r="TP2" i="11" l="1"/>
  <c r="TY2" i="11"/>
  <c r="TZ2" i="11" s="1"/>
  <c r="TG1" i="1"/>
  <c r="SW1" i="1"/>
  <c r="SY1" i="1"/>
  <c r="TC1" i="1"/>
  <c r="TK1" i="1"/>
  <c r="TI1" i="1"/>
  <c r="TE1" i="1"/>
  <c r="TA1" i="1"/>
  <c r="SU176" i="11"/>
  <c r="SV176" i="11" s="1"/>
  <c r="SU59" i="11"/>
  <c r="SV59" i="11" s="1"/>
  <c r="SL20" i="11"/>
  <c r="SL12" i="11"/>
  <c r="SL52" i="11"/>
  <c r="SL85" i="11"/>
  <c r="SL139" i="11"/>
  <c r="SL34" i="11"/>
  <c r="SL8" i="11"/>
  <c r="SU93" i="11"/>
  <c r="SV93" i="11" s="1"/>
  <c r="SL93" i="11"/>
  <c r="SU90" i="11"/>
  <c r="SV90" i="11" s="1"/>
  <c r="SL90" i="11"/>
  <c r="SU15" i="11"/>
  <c r="SV15" i="11" s="1"/>
  <c r="SL15" i="11"/>
  <c r="SU24" i="11"/>
  <c r="SV24" i="11" s="1"/>
  <c r="SL24" i="11"/>
  <c r="SL50" i="11"/>
  <c r="SL16" i="11"/>
  <c r="SU71" i="11"/>
  <c r="SV71" i="11" s="1"/>
  <c r="SL71" i="11"/>
  <c r="SU58" i="11"/>
  <c r="SV58" i="11" s="1"/>
  <c r="SL58" i="11"/>
  <c r="SU53" i="11"/>
  <c r="SV53" i="11" s="1"/>
  <c r="SL53" i="11"/>
  <c r="SU29" i="11"/>
  <c r="SV29" i="11" s="1"/>
  <c r="SL29" i="11"/>
  <c r="SU66" i="11"/>
  <c r="SV66" i="11" s="1"/>
  <c r="SL66" i="11"/>
  <c r="SU102" i="11"/>
  <c r="SV102" i="11" s="1"/>
  <c r="SL102" i="11"/>
  <c r="SL40" i="11"/>
  <c r="SU9" i="11"/>
  <c r="SV9" i="11" s="1"/>
  <c r="SL9" i="11"/>
  <c r="SU84" i="11"/>
  <c r="SV84" i="11" s="1"/>
  <c r="SL84" i="11"/>
  <c r="SU81" i="11"/>
  <c r="SV81" i="11" s="1"/>
  <c r="SL81" i="11"/>
  <c r="SU70" i="11"/>
  <c r="SV70" i="11" s="1"/>
  <c r="SL70" i="11"/>
  <c r="SU86" i="11"/>
  <c r="SV86" i="11" s="1"/>
  <c r="SU135" i="11"/>
  <c r="SV135" i="11" s="1"/>
  <c r="SL135" i="11"/>
  <c r="SU94" i="11"/>
  <c r="SV94" i="11" s="1"/>
  <c r="SL94" i="11"/>
  <c r="SU77" i="11"/>
  <c r="SV77" i="11" s="1"/>
  <c r="SL77" i="11"/>
  <c r="SU54" i="11"/>
  <c r="SV54" i="11" s="1"/>
  <c r="SL54" i="11"/>
  <c r="SU64" i="11"/>
  <c r="SV64" i="11" s="1"/>
  <c r="SL64" i="11"/>
  <c r="SU106" i="11"/>
  <c r="SV106" i="11" s="1"/>
  <c r="SL106" i="11"/>
  <c r="SU107" i="11"/>
  <c r="SV107" i="11" s="1"/>
  <c r="SL107" i="11"/>
  <c r="SU74" i="11"/>
  <c r="SV74" i="11" s="1"/>
  <c r="SL74" i="11"/>
  <c r="SL65" i="11"/>
  <c r="SU61" i="11"/>
  <c r="SV61" i="11" s="1"/>
  <c r="SL61" i="11"/>
  <c r="SL80" i="11"/>
  <c r="SU46" i="11"/>
  <c r="SV46" i="11" s="1"/>
  <c r="SL46" i="11"/>
  <c r="SU134" i="11"/>
  <c r="SV134" i="11" s="1"/>
  <c r="SL134" i="11"/>
  <c r="SU76" i="11"/>
  <c r="SV76" i="11" s="1"/>
  <c r="SL76" i="11"/>
  <c r="SL36" i="11"/>
  <c r="SU17" i="11"/>
  <c r="SV17" i="11" s="1"/>
  <c r="SL17" i="11"/>
  <c r="SU91" i="11"/>
  <c r="SV91" i="11" s="1"/>
  <c r="SL91" i="11"/>
  <c r="SU83" i="11"/>
  <c r="SV83" i="11" s="1"/>
  <c r="SL83" i="11"/>
  <c r="SU57" i="11"/>
  <c r="SV57" i="11" s="1"/>
  <c r="SL57" i="11"/>
  <c r="SU43" i="11"/>
  <c r="SV43" i="11" s="1"/>
  <c r="SL43" i="11"/>
  <c r="SU62" i="11"/>
  <c r="SV62" i="11" s="1"/>
  <c r="SL62" i="11"/>
  <c r="SU13" i="11"/>
  <c r="SV13" i="11" s="1"/>
  <c r="SL13" i="11"/>
  <c r="SL72" i="11"/>
  <c r="SL51" i="11"/>
  <c r="SU10" i="11"/>
  <c r="SV10" i="11" s="1"/>
  <c r="SL10" i="11"/>
  <c r="SU35" i="11"/>
  <c r="SV35" i="11" s="1"/>
  <c r="SL35" i="11"/>
  <c r="SU27" i="11"/>
  <c r="SV27" i="11" s="1"/>
  <c r="SL27" i="11"/>
  <c r="SU42" i="11"/>
  <c r="SV42" i="11" s="1"/>
  <c r="SL42" i="11"/>
  <c r="SU21" i="11"/>
  <c r="SV21" i="11" s="1"/>
  <c r="SL21" i="11"/>
  <c r="SU6" i="11"/>
  <c r="SV6" i="11" s="1"/>
  <c r="SL6" i="11"/>
  <c r="SU19" i="11"/>
  <c r="SV19" i="11" s="1"/>
  <c r="SL19" i="11"/>
  <c r="SL7" i="11"/>
  <c r="SU32" i="11"/>
  <c r="SV32" i="11" s="1"/>
  <c r="SL32" i="11"/>
  <c r="SU41" i="11"/>
  <c r="SV41" i="11" s="1"/>
  <c r="SL41" i="11"/>
  <c r="SU37" i="11"/>
  <c r="SV37" i="11" s="1"/>
  <c r="SL37" i="11"/>
  <c r="SI126" i="11"/>
  <c r="SU126" i="11" s="1"/>
  <c r="SV126" i="11" s="1"/>
  <c r="SI144" i="11"/>
  <c r="SU144" i="11" s="1"/>
  <c r="SV144" i="11" s="1"/>
  <c r="SI189" i="11"/>
  <c r="SU189" i="11" s="1"/>
  <c r="SV189" i="11" s="1"/>
  <c r="SI158" i="11"/>
  <c r="SU158" i="11" s="1"/>
  <c r="SV158" i="11" s="1"/>
  <c r="SI152" i="11"/>
  <c r="SU152" i="11" s="1"/>
  <c r="SV152" i="11" s="1"/>
  <c r="SI39" i="11"/>
  <c r="SU39" i="11" s="1"/>
  <c r="SV39" i="11" s="1"/>
  <c r="SI38" i="11"/>
  <c r="SI205" i="11"/>
  <c r="SU205" i="11" s="1"/>
  <c r="SV205" i="11" s="1"/>
  <c r="SI173" i="11"/>
  <c r="SU173" i="11" s="1"/>
  <c r="SV173" i="11" s="1"/>
  <c r="SI68" i="11"/>
  <c r="SI87" i="11"/>
  <c r="SI48" i="11"/>
  <c r="SU48" i="11" s="1"/>
  <c r="SV48" i="11" s="1"/>
  <c r="SI23" i="11"/>
  <c r="SI210" i="11"/>
  <c r="SU210" i="11" s="1"/>
  <c r="SV210" i="11" s="1"/>
  <c r="SI175" i="11"/>
  <c r="SU175" i="11" s="1"/>
  <c r="SV175" i="11" s="1"/>
  <c r="SI99" i="11"/>
  <c r="SI60" i="11"/>
  <c r="SI47" i="11"/>
  <c r="SI104" i="11"/>
  <c r="SU104" i="11" s="1"/>
  <c r="SV104" i="11" s="1"/>
  <c r="SI120" i="11"/>
  <c r="SU120" i="11" s="1"/>
  <c r="SV120" i="11" s="1"/>
  <c r="SI111" i="11"/>
  <c r="SU111" i="11" s="1"/>
  <c r="SV111" i="11" s="1"/>
  <c r="SI78" i="11"/>
  <c r="SU78" i="11" s="1"/>
  <c r="SV78" i="11" s="1"/>
  <c r="SI142" i="11"/>
  <c r="SI162" i="11"/>
  <c r="SU162" i="11" s="1"/>
  <c r="SV162" i="11" s="1"/>
  <c r="SI150" i="11"/>
  <c r="SU150" i="11" s="1"/>
  <c r="SV150" i="11" s="1"/>
  <c r="SI109" i="11"/>
  <c r="SU109" i="11" s="1"/>
  <c r="SV109" i="11" s="1"/>
  <c r="SI130" i="11"/>
  <c r="SU130" i="11" s="1"/>
  <c r="SV130" i="11" s="1"/>
  <c r="SI113" i="11"/>
  <c r="SU113" i="11" s="1"/>
  <c r="SV113" i="11" s="1"/>
  <c r="SI128" i="11"/>
  <c r="SU128" i="11" s="1"/>
  <c r="SV128" i="11" s="1"/>
  <c r="SI67" i="11"/>
  <c r="SI194" i="11"/>
  <c r="SU194" i="11" s="1"/>
  <c r="SV194" i="11" s="1"/>
  <c r="SI161" i="11"/>
  <c r="SU161" i="11" s="1"/>
  <c r="SV161" i="11" s="1"/>
  <c r="SI188" i="11"/>
  <c r="SU188" i="11" s="1"/>
  <c r="SV188" i="11" s="1"/>
  <c r="SI44" i="11"/>
  <c r="SI55" i="11"/>
  <c r="SI30" i="11"/>
  <c r="SI25" i="11"/>
  <c r="SI198" i="11"/>
  <c r="SU198" i="11" s="1"/>
  <c r="SV198" i="11" s="1"/>
  <c r="SI110" i="11"/>
  <c r="SU110" i="11" s="1"/>
  <c r="SV110" i="11" s="1"/>
  <c r="SI31" i="11"/>
  <c r="SI146" i="11"/>
  <c r="SU146" i="11" s="1"/>
  <c r="SV146" i="11" s="1"/>
  <c r="SI49" i="11"/>
  <c r="SU49" i="11" s="1"/>
  <c r="SV49" i="11" s="1"/>
  <c r="SI153" i="11"/>
  <c r="SU153" i="11" s="1"/>
  <c r="SV153" i="11" s="1"/>
  <c r="SI112" i="11"/>
  <c r="SU112" i="11" s="1"/>
  <c r="SV112" i="11" s="1"/>
  <c r="SI138" i="11"/>
  <c r="SI212" i="11"/>
  <c r="SU212" i="11" s="1"/>
  <c r="SV212" i="11" s="1"/>
  <c r="SI149" i="11"/>
  <c r="SU149" i="11" s="1"/>
  <c r="SV149" i="11" s="1"/>
  <c r="SI101" i="11"/>
  <c r="SI63" i="11"/>
  <c r="SI26" i="11"/>
  <c r="SO2" i="11"/>
  <c r="SP2" i="11" s="1"/>
  <c r="SS2" i="11" s="1"/>
  <c r="SP5" i="11"/>
  <c r="SS5" i="11" s="1"/>
  <c r="SL56" i="11"/>
  <c r="SU56" i="11"/>
  <c r="SV56" i="11" s="1"/>
  <c r="SL96" i="11"/>
  <c r="SU96" i="11"/>
  <c r="SV96" i="11" s="1"/>
  <c r="SL82" i="11"/>
  <c r="SU82" i="11"/>
  <c r="SV82" i="11" s="1"/>
  <c r="SL4" i="11"/>
  <c r="SU4" i="11"/>
  <c r="SV4" i="11" s="1"/>
  <c r="SL92" i="11"/>
  <c r="SU92" i="11"/>
  <c r="SV92" i="11" s="1"/>
  <c r="SL11" i="11"/>
  <c r="SU11" i="11"/>
  <c r="SV11" i="11" s="1"/>
  <c r="SL148" i="11"/>
  <c r="SU148" i="11"/>
  <c r="SV148" i="11" s="1"/>
  <c r="SL89" i="11"/>
  <c r="SU89" i="11"/>
  <c r="SV89" i="11" s="1"/>
  <c r="SH5" i="11"/>
  <c r="SF2" i="11"/>
  <c r="TE2" i="11"/>
  <c r="SK5" i="1"/>
  <c r="SK1" i="1" s="1"/>
  <c r="SJ1" i="1"/>
  <c r="SQ2" i="1"/>
  <c r="SI1" i="1"/>
  <c r="RD4" i="11"/>
  <c r="RD7" i="11"/>
  <c r="RD16" i="11"/>
  <c r="RD10" i="11"/>
  <c r="RD9" i="11"/>
  <c r="RD15" i="11"/>
  <c r="RD26" i="11"/>
  <c r="RD42" i="11"/>
  <c r="RD12" i="11"/>
  <c r="RD21" i="11"/>
  <c r="RD6" i="11"/>
  <c r="RD11" i="11"/>
  <c r="RD97" i="11"/>
  <c r="RD46" i="11"/>
  <c r="RD19" i="11"/>
  <c r="RD35" i="11"/>
  <c r="RD32" i="11"/>
  <c r="RD30" i="11"/>
  <c r="RD25" i="11"/>
  <c r="RD17" i="11"/>
  <c r="RD55" i="11"/>
  <c r="RD56" i="11"/>
  <c r="RD27" i="11"/>
  <c r="RD48" i="11"/>
  <c r="RD13" i="11"/>
  <c r="RD81" i="11"/>
  <c r="RD34" i="11"/>
  <c r="RD40" i="11"/>
  <c r="RD52" i="11"/>
  <c r="RD31" i="11"/>
  <c r="RD80" i="11"/>
  <c r="RD51" i="11"/>
  <c r="RD50" i="11"/>
  <c r="RD41" i="11"/>
  <c r="RD43" i="11"/>
  <c r="RD36" i="11"/>
  <c r="RD73" i="11"/>
  <c r="RD87" i="11"/>
  <c r="RD76" i="11"/>
  <c r="RD59" i="11"/>
  <c r="RD84" i="11"/>
  <c r="RD101" i="11"/>
  <c r="RD47" i="11"/>
  <c r="RD77" i="11"/>
  <c r="RD54" i="11"/>
  <c r="RD63" i="11"/>
  <c r="RD65" i="11"/>
  <c r="RD37" i="11"/>
  <c r="RD60" i="11"/>
  <c r="RD71" i="11"/>
  <c r="RD102" i="11"/>
  <c r="RD66" i="11"/>
  <c r="RD67" i="11"/>
  <c r="RD38" i="11"/>
  <c r="RD152" i="11"/>
  <c r="RD92" i="11"/>
  <c r="RD88" i="11"/>
  <c r="RD83" i="11"/>
  <c r="RD39" i="11"/>
  <c r="RD108" i="11"/>
  <c r="RD151" i="11"/>
  <c r="RD188" i="11"/>
  <c r="RD79" i="11"/>
  <c r="RD72" i="11"/>
  <c r="RD29" i="11"/>
  <c r="RD99" i="11"/>
  <c r="RD107" i="11"/>
  <c r="RD165" i="11"/>
  <c r="RD90" i="11"/>
  <c r="RD148" i="11"/>
  <c r="RD53" i="11"/>
  <c r="RD57" i="11"/>
  <c r="RD89" i="11"/>
  <c r="RD134" i="11"/>
  <c r="RD106" i="11"/>
  <c r="RD105" i="11"/>
  <c r="RD191" i="11"/>
  <c r="RD192" i="11"/>
  <c r="RD193" i="11"/>
  <c r="RD8" i="11"/>
  <c r="RD23" i="11"/>
  <c r="RD74" i="11"/>
  <c r="RD58" i="11"/>
  <c r="RD44" i="11"/>
  <c r="RD20" i="11"/>
  <c r="RD24" i="11"/>
  <c r="RD75" i="11"/>
  <c r="RD140" i="11"/>
  <c r="RD150" i="11"/>
  <c r="RD149" i="11"/>
  <c r="RD110" i="11"/>
  <c r="RD189" i="11"/>
  <c r="RD163" i="11"/>
  <c r="RD157" i="11"/>
  <c r="RD158" i="11"/>
  <c r="RD159" i="11"/>
  <c r="RD156" i="11"/>
  <c r="RD186" i="11"/>
  <c r="RD164" i="11"/>
  <c r="RD160" i="11"/>
  <c r="RD161" i="11"/>
  <c r="RD172" i="11"/>
  <c r="RD162" i="11"/>
  <c r="RD169" i="11"/>
  <c r="RD171" i="11"/>
  <c r="RD166" i="11"/>
  <c r="RD173" i="11"/>
  <c r="RD167" i="11"/>
  <c r="RD187" i="11"/>
  <c r="RD168" i="11"/>
  <c r="RD174" i="11"/>
  <c r="RD190" i="11"/>
  <c r="RD175" i="11"/>
  <c r="RD170" i="11"/>
  <c r="RD194" i="11"/>
  <c r="RD195" i="11"/>
  <c r="RD196" i="11"/>
  <c r="RD197" i="11"/>
  <c r="RD198" i="11"/>
  <c r="RD199" i="11"/>
  <c r="RD200" i="11"/>
  <c r="RD201" i="11"/>
  <c r="RD202" i="11"/>
  <c r="RD203" i="11"/>
  <c r="RD49" i="11"/>
  <c r="RD18" i="11"/>
  <c r="RD103" i="11"/>
  <c r="RD95" i="11"/>
  <c r="RD62" i="11"/>
  <c r="RD64" i="11"/>
  <c r="RD139" i="11"/>
  <c r="RD22" i="11"/>
  <c r="RD91" i="11"/>
  <c r="RD98" i="11"/>
  <c r="RD94" i="11"/>
  <c r="RD28" i="11"/>
  <c r="RD142" i="11"/>
  <c r="RD70" i="11"/>
  <c r="RD138" i="11"/>
  <c r="RD204" i="11"/>
  <c r="RD82" i="11"/>
  <c r="RD45" i="11"/>
  <c r="RD85" i="11"/>
  <c r="RD135" i="11"/>
  <c r="RD111" i="11"/>
  <c r="RD96" i="11"/>
  <c r="RD69" i="11"/>
  <c r="RD61" i="11"/>
  <c r="RD86" i="11"/>
  <c r="RD93" i="11"/>
  <c r="RD68" i="11"/>
  <c r="RD205" i="11"/>
  <c r="RD206" i="11"/>
  <c r="RD207" i="11"/>
  <c r="RD208" i="11"/>
  <c r="RD14" i="11"/>
  <c r="RD155" i="11"/>
  <c r="RD78" i="11"/>
  <c r="RD185" i="11"/>
  <c r="RD154" i="11"/>
  <c r="RD209" i="11"/>
  <c r="RD210" i="11"/>
  <c r="RD211" i="11"/>
  <c r="RD212" i="11"/>
  <c r="RD213" i="11"/>
  <c r="RD214" i="11"/>
  <c r="RD176" i="11"/>
  <c r="RD177" i="11"/>
  <c r="SL136" i="1" l="1"/>
  <c r="SL104" i="1"/>
  <c r="SL133" i="1"/>
  <c r="SL113" i="1"/>
  <c r="SL121" i="1"/>
  <c r="SL122" i="1"/>
  <c r="SL114" i="1"/>
  <c r="SL124" i="1"/>
  <c r="SL109" i="1"/>
  <c r="SL159" i="1"/>
  <c r="SL130" i="1"/>
  <c r="SL22" i="1"/>
  <c r="SL148" i="1"/>
  <c r="SL29" i="1"/>
  <c r="SL64" i="1"/>
  <c r="SL59" i="1"/>
  <c r="SL83" i="1"/>
  <c r="SL101" i="1"/>
  <c r="SL108" i="1"/>
  <c r="SL198" i="1"/>
  <c r="SL172" i="1"/>
  <c r="SL54" i="1"/>
  <c r="SL47" i="1"/>
  <c r="SL85" i="1"/>
  <c r="SL90" i="1"/>
  <c r="SL177" i="1"/>
  <c r="SL195" i="1"/>
  <c r="SL78" i="1"/>
  <c r="SL25" i="1"/>
  <c r="SL12" i="1"/>
  <c r="SL18" i="1"/>
  <c r="SL53" i="1"/>
  <c r="SL142" i="1"/>
  <c r="SL191" i="1"/>
  <c r="SL211" i="1"/>
  <c r="SL203" i="1"/>
  <c r="SL171" i="1"/>
  <c r="SL39" i="1"/>
  <c r="SL66" i="1"/>
  <c r="SL173" i="1"/>
  <c r="SL9" i="1"/>
  <c r="SL26" i="1"/>
  <c r="SL30" i="1"/>
  <c r="SL35" i="1"/>
  <c r="SL27" i="1"/>
  <c r="SL110" i="1"/>
  <c r="SL181" i="1"/>
  <c r="SL185" i="1"/>
  <c r="SL69" i="1"/>
  <c r="SL166" i="1"/>
  <c r="SL31" i="1"/>
  <c r="SL73" i="1"/>
  <c r="SL52" i="1"/>
  <c r="SL44" i="1"/>
  <c r="SL61" i="1"/>
  <c r="SL189" i="1"/>
  <c r="SL167" i="1"/>
  <c r="SL183" i="1"/>
  <c r="SL206" i="1"/>
  <c r="SL14" i="1"/>
  <c r="SL72" i="1"/>
  <c r="SL205" i="1"/>
  <c r="SL10" i="1"/>
  <c r="SL41" i="1"/>
  <c r="SL42" i="1"/>
  <c r="SL20" i="1"/>
  <c r="SL77" i="1"/>
  <c r="SL96" i="1"/>
  <c r="SL105" i="1"/>
  <c r="SL164" i="1"/>
  <c r="SL192" i="1"/>
  <c r="SL28" i="1"/>
  <c r="SL93" i="1"/>
  <c r="SL143" i="1"/>
  <c r="SL163" i="1"/>
  <c r="SL89" i="1"/>
  <c r="SL65" i="1"/>
  <c r="SL154" i="1"/>
  <c r="SL197" i="1"/>
  <c r="SL11" i="1"/>
  <c r="SL32" i="1"/>
  <c r="SL38" i="1"/>
  <c r="SL82" i="1"/>
  <c r="SL92" i="1"/>
  <c r="SL76" i="1"/>
  <c r="SL68" i="1"/>
  <c r="SL193" i="1"/>
  <c r="SL49" i="1"/>
  <c r="SL70" i="1"/>
  <c r="SL155" i="1"/>
  <c r="SL50" i="1"/>
  <c r="SL58" i="1"/>
  <c r="SL63" i="1"/>
  <c r="SL200" i="1"/>
  <c r="SL81" i="1"/>
  <c r="SL71" i="1"/>
  <c r="SL87" i="1"/>
  <c r="SL94" i="1"/>
  <c r="SL156" i="1"/>
  <c r="SL175" i="1"/>
  <c r="SL196" i="1"/>
  <c r="SL201" i="1"/>
  <c r="SL98" i="1"/>
  <c r="SL161" i="1"/>
  <c r="SL147" i="1"/>
  <c r="SL188" i="1"/>
  <c r="SL34" i="1"/>
  <c r="SL186" i="1"/>
  <c r="SL6" i="1"/>
  <c r="SL15" i="1"/>
  <c r="SL17" i="1"/>
  <c r="SL74" i="1"/>
  <c r="SL37" i="1"/>
  <c r="SL88" i="1"/>
  <c r="SL158" i="1"/>
  <c r="SL207" i="1"/>
  <c r="SL208" i="1"/>
  <c r="SL178" i="1"/>
  <c r="SL168" i="1"/>
  <c r="SL202" i="1"/>
  <c r="SL111" i="1"/>
  <c r="SL16" i="1"/>
  <c r="SL13" i="1"/>
  <c r="SL48" i="1"/>
  <c r="SL80" i="1"/>
  <c r="SL97" i="1"/>
  <c r="SL67" i="1"/>
  <c r="SL157" i="1"/>
  <c r="SL169" i="1"/>
  <c r="SL180" i="1"/>
  <c r="SL45" i="1"/>
  <c r="SL36" i="1"/>
  <c r="SL107" i="1"/>
  <c r="SL91" i="1"/>
  <c r="SL40" i="1"/>
  <c r="SL24" i="1"/>
  <c r="SL95" i="1"/>
  <c r="SL99" i="1"/>
  <c r="SL184" i="1"/>
  <c r="SL106" i="1"/>
  <c r="SL170" i="1"/>
  <c r="SL179" i="1"/>
  <c r="SL204" i="1"/>
  <c r="SL146" i="1"/>
  <c r="SL160" i="1"/>
  <c r="SL75" i="1"/>
  <c r="SL60" i="1"/>
  <c r="SL187" i="1"/>
  <c r="SL7" i="1"/>
  <c r="SL43" i="1"/>
  <c r="SL46" i="1"/>
  <c r="SL57" i="1"/>
  <c r="SL56" i="1"/>
  <c r="SL190" i="1"/>
  <c r="SL162" i="1"/>
  <c r="SL174" i="1"/>
  <c r="SL194" i="1"/>
  <c r="SL103" i="1"/>
  <c r="SL209" i="1"/>
  <c r="SL212" i="1"/>
  <c r="SL199" i="1"/>
  <c r="SL86" i="1"/>
  <c r="SL55" i="1"/>
  <c r="SL51" i="1"/>
  <c r="SL84" i="1"/>
  <c r="SL8" i="1"/>
  <c r="SL150" i="1"/>
  <c r="SL4" i="1"/>
  <c r="SL23" i="1"/>
  <c r="SL21" i="1"/>
  <c r="SL19" i="1"/>
  <c r="SL79" i="1"/>
  <c r="SL165" i="1"/>
  <c r="SL62" i="1"/>
  <c r="SL210" i="1"/>
  <c r="SL176" i="1"/>
  <c r="SL102" i="1"/>
  <c r="SU101" i="11"/>
  <c r="SV101" i="11" s="1"/>
  <c r="SL101" i="11"/>
  <c r="SU30" i="11"/>
  <c r="SV30" i="11" s="1"/>
  <c r="SL30" i="11"/>
  <c r="SU55" i="11"/>
  <c r="SV55" i="11" s="1"/>
  <c r="SL55" i="11"/>
  <c r="SU142" i="11"/>
  <c r="SV142" i="11" s="1"/>
  <c r="SL142" i="11"/>
  <c r="SU87" i="11"/>
  <c r="SV87" i="11" s="1"/>
  <c r="SL87" i="11"/>
  <c r="SU44" i="11"/>
  <c r="SV44" i="11" s="1"/>
  <c r="SL44" i="11"/>
  <c r="SU68" i="11"/>
  <c r="SV68" i="11" s="1"/>
  <c r="SL68" i="11"/>
  <c r="SU138" i="11"/>
  <c r="SV138" i="11" s="1"/>
  <c r="SL138" i="11"/>
  <c r="SU38" i="11"/>
  <c r="SV38" i="11" s="1"/>
  <c r="SL38" i="11"/>
  <c r="SU67" i="11"/>
  <c r="SV67" i="11" s="1"/>
  <c r="SL67" i="11"/>
  <c r="SU47" i="11"/>
  <c r="SV47" i="11" s="1"/>
  <c r="SL47" i="11"/>
  <c r="SU60" i="11"/>
  <c r="SV60" i="11" s="1"/>
  <c r="SL60" i="11"/>
  <c r="SU31" i="11"/>
  <c r="SV31" i="11" s="1"/>
  <c r="SL31" i="11"/>
  <c r="SU99" i="11"/>
  <c r="SV99" i="11" s="1"/>
  <c r="SL99" i="11"/>
  <c r="SU26" i="11"/>
  <c r="SV26" i="11" s="1"/>
  <c r="SL26" i="11"/>
  <c r="SU63" i="11"/>
  <c r="SV63" i="11" s="1"/>
  <c r="SL63" i="11"/>
  <c r="SU25" i="11"/>
  <c r="SV25" i="11" s="1"/>
  <c r="SL25" i="11"/>
  <c r="SU23" i="11"/>
  <c r="SV23" i="11" s="1"/>
  <c r="SL23" i="11"/>
  <c r="SQ5" i="11"/>
  <c r="SQ120" i="11"/>
  <c r="SQ109" i="11"/>
  <c r="SQ128" i="11"/>
  <c r="SQ206" i="11"/>
  <c r="SQ161" i="11"/>
  <c r="SQ149" i="11"/>
  <c r="SQ77" i="11"/>
  <c r="SQ29" i="11"/>
  <c r="SQ18" i="11"/>
  <c r="SQ25" i="11"/>
  <c r="SQ213" i="11"/>
  <c r="SQ199" i="11"/>
  <c r="SQ173" i="11"/>
  <c r="SQ154" i="11"/>
  <c r="SQ142" i="11"/>
  <c r="SQ99" i="11"/>
  <c r="SQ67" i="11"/>
  <c r="SQ37" i="11"/>
  <c r="SQ55" i="11"/>
  <c r="SQ48" i="11"/>
  <c r="SQ16" i="11"/>
  <c r="SQ196" i="11"/>
  <c r="SQ62" i="11"/>
  <c r="SQ76" i="11"/>
  <c r="SQ177" i="11"/>
  <c r="SQ202" i="11"/>
  <c r="SQ167" i="11"/>
  <c r="SQ91" i="11"/>
  <c r="SQ148" i="11"/>
  <c r="SQ8" i="11"/>
  <c r="SQ75" i="11"/>
  <c r="SQ66" i="11"/>
  <c r="SQ81" i="11"/>
  <c r="SQ74" i="11"/>
  <c r="SQ15" i="11"/>
  <c r="SQ207" i="11"/>
  <c r="SQ193" i="11"/>
  <c r="SQ172" i="11"/>
  <c r="SQ152" i="11"/>
  <c r="SQ49" i="11"/>
  <c r="SQ96" i="11"/>
  <c r="SQ95" i="11"/>
  <c r="SQ50" i="11"/>
  <c r="SQ82" i="11"/>
  <c r="SQ32" i="11"/>
  <c r="SQ113" i="11"/>
  <c r="SQ126" i="11"/>
  <c r="SQ9" i="11"/>
  <c r="SQ110" i="11"/>
  <c r="SQ97" i="11"/>
  <c r="SQ31" i="11"/>
  <c r="SQ17" i="11"/>
  <c r="SQ205" i="11"/>
  <c r="SQ191" i="11"/>
  <c r="SQ103" i="11"/>
  <c r="SQ134" i="11"/>
  <c r="SQ39" i="11"/>
  <c r="SQ35" i="11"/>
  <c r="SQ210" i="11"/>
  <c r="SQ165" i="11"/>
  <c r="SQ84" i="11"/>
  <c r="SQ194" i="11"/>
  <c r="SQ155" i="11"/>
  <c r="SQ86" i="11"/>
  <c r="SQ52" i="11"/>
  <c r="SQ12" i="11"/>
  <c r="SQ201" i="11"/>
  <c r="SQ156" i="11"/>
  <c r="SQ108" i="11"/>
  <c r="SQ56" i="11"/>
  <c r="SQ19" i="11"/>
  <c r="SQ146" i="11"/>
  <c r="SQ187" i="11"/>
  <c r="SQ24" i="11"/>
  <c r="SQ43" i="11"/>
  <c r="SQ203" i="11"/>
  <c r="SQ158" i="11"/>
  <c r="SQ63" i="11"/>
  <c r="SQ22" i="11"/>
  <c r="SQ11" i="11"/>
  <c r="SQ159" i="11"/>
  <c r="SQ64" i="11"/>
  <c r="SQ175" i="11"/>
  <c r="SQ189" i="11"/>
  <c r="SQ102" i="11"/>
  <c r="SQ144" i="11"/>
  <c r="SQ153" i="11"/>
  <c r="SQ104" i="11"/>
  <c r="SQ200" i="11"/>
  <c r="SQ157" i="11"/>
  <c r="SQ93" i="11"/>
  <c r="SQ58" i="11"/>
  <c r="SQ73" i="11"/>
  <c r="SQ42" i="11"/>
  <c r="SQ10" i="11"/>
  <c r="SQ209" i="11"/>
  <c r="SQ195" i="11"/>
  <c r="SQ169" i="11"/>
  <c r="SQ70" i="11"/>
  <c r="SQ140" i="11"/>
  <c r="SQ101" i="11"/>
  <c r="SQ79" i="11"/>
  <c r="SQ60" i="11"/>
  <c r="SQ47" i="11"/>
  <c r="SQ21" i="11"/>
  <c r="SQ4" i="11"/>
  <c r="SQ174" i="11"/>
  <c r="SQ14" i="11"/>
  <c r="SQ53" i="11"/>
  <c r="SQ212" i="11"/>
  <c r="SQ198" i="11"/>
  <c r="SQ166" i="11"/>
  <c r="SQ185" i="11"/>
  <c r="SQ139" i="11"/>
  <c r="SQ65" i="11"/>
  <c r="SQ88" i="11"/>
  <c r="SQ69" i="11"/>
  <c r="SQ40" i="11"/>
  <c r="SQ46" i="11"/>
  <c r="SQ7" i="11"/>
  <c r="SQ204" i="11"/>
  <c r="SQ190" i="11"/>
  <c r="SQ186" i="11"/>
  <c r="SQ98" i="11"/>
  <c r="SQ188" i="11"/>
  <c r="SQ72" i="11"/>
  <c r="SQ59" i="11"/>
  <c r="SQ89" i="11"/>
  <c r="SQ80" i="11"/>
  <c r="SQ13" i="11"/>
  <c r="SQ112" i="11"/>
  <c r="SQ192" i="11"/>
  <c r="SQ107" i="11"/>
  <c r="SQ6" i="11"/>
  <c r="SQ160" i="11"/>
  <c r="SQ68" i="11"/>
  <c r="SQ44" i="11"/>
  <c r="SQ26" i="11"/>
  <c r="SQ111" i="11"/>
  <c r="SQ208" i="11"/>
  <c r="SQ162" i="11"/>
  <c r="SQ106" i="11"/>
  <c r="SQ28" i="11"/>
  <c r="SQ54" i="11"/>
  <c r="SQ176" i="11"/>
  <c r="SQ168" i="11"/>
  <c r="SQ151" i="11"/>
  <c r="SQ27" i="11"/>
  <c r="SQ34" i="11"/>
  <c r="SQ23" i="11"/>
  <c r="SQ130" i="11"/>
  <c r="SQ214" i="11"/>
  <c r="SQ150" i="11"/>
  <c r="SQ83" i="11"/>
  <c r="SQ57" i="11"/>
  <c r="SQ170" i="11"/>
  <c r="SQ45" i="11"/>
  <c r="SQ94" i="11"/>
  <c r="SQ87" i="11"/>
  <c r="SQ38" i="11"/>
  <c r="SQ138" i="11"/>
  <c r="SQ90" i="11"/>
  <c r="SQ135" i="11"/>
  <c r="SQ164" i="11"/>
  <c r="SQ105" i="11"/>
  <c r="SQ85" i="11"/>
  <c r="SQ20" i="11"/>
  <c r="SQ41" i="11"/>
  <c r="SQ163" i="11"/>
  <c r="SQ51" i="11"/>
  <c r="SQ197" i="11"/>
  <c r="SQ61" i="11"/>
  <c r="SQ30" i="11"/>
  <c r="SQ71" i="11"/>
  <c r="SQ92" i="11"/>
  <c r="SQ211" i="11"/>
  <c r="SQ78" i="11"/>
  <c r="SQ36" i="11"/>
  <c r="SQ171" i="11"/>
  <c r="SI5" i="11"/>
  <c r="SL5" i="11" s="1"/>
  <c r="SH2" i="11"/>
  <c r="SJ2" i="1"/>
  <c r="SL5" i="1"/>
  <c r="RY175" i="1"/>
  <c r="RY197" i="1"/>
  <c r="RY91" i="1"/>
  <c r="RY94" i="1"/>
  <c r="RY146" i="1"/>
  <c r="RY45" i="1"/>
  <c r="RY96" i="1"/>
  <c r="RY209" i="1"/>
  <c r="RY14" i="1"/>
  <c r="RY193" i="1"/>
  <c r="RY201" i="1"/>
  <c r="RY150" i="1"/>
  <c r="RY184" i="1"/>
  <c r="QY7" i="1"/>
  <c r="QZ7" i="1" s="1"/>
  <c r="QY11" i="1"/>
  <c r="QY26" i="1"/>
  <c r="QY21" i="1"/>
  <c r="QZ21" i="1" s="1"/>
  <c r="QY19" i="1"/>
  <c r="QZ19" i="1" s="1"/>
  <c r="QY22" i="1"/>
  <c r="QZ22" i="1" s="1"/>
  <c r="QY34" i="1"/>
  <c r="QZ34" i="1" s="1"/>
  <c r="QY73" i="1"/>
  <c r="RO73" i="11" s="1"/>
  <c r="QY81" i="1"/>
  <c r="QZ81" i="1" s="1"/>
  <c r="QY50" i="1"/>
  <c r="QY74" i="1"/>
  <c r="QZ74" i="1" s="1"/>
  <c r="QY56" i="1"/>
  <c r="QZ56" i="1" s="1"/>
  <c r="QY101" i="1"/>
  <c r="QZ101" i="1" s="1"/>
  <c r="QY65" i="1"/>
  <c r="QZ65" i="1" s="1"/>
  <c r="QY43" i="1"/>
  <c r="RO43" i="11" s="1"/>
  <c r="QY142" i="1"/>
  <c r="QY24" i="1"/>
  <c r="RO24" i="11" s="1"/>
  <c r="QY164" i="1"/>
  <c r="QZ164" i="1" s="1"/>
  <c r="QY170" i="1"/>
  <c r="QZ170" i="1" s="1"/>
  <c r="QY168" i="1"/>
  <c r="QY179" i="1"/>
  <c r="QY180" i="1"/>
  <c r="QZ180" i="1" s="1"/>
  <c r="QY192" i="1"/>
  <c r="QZ192" i="1" s="1"/>
  <c r="QY196" i="1"/>
  <c r="QY200" i="1"/>
  <c r="QY204" i="1"/>
  <c r="QZ204" i="1" s="1"/>
  <c r="QY49" i="1"/>
  <c r="QY147" i="1"/>
  <c r="RO139" i="11" s="1"/>
  <c r="QY28" i="1"/>
  <c r="QY69" i="1"/>
  <c r="QZ69" i="1" s="1"/>
  <c r="QY212" i="1"/>
  <c r="QZ212" i="1" s="1"/>
  <c r="QY14" i="1"/>
  <c r="QZ14" i="1" s="1"/>
  <c r="QY185" i="1"/>
  <c r="QZ185" i="1" s="1"/>
  <c r="QY160" i="1"/>
  <c r="QZ160" i="1" s="1"/>
  <c r="QY16" i="1"/>
  <c r="QZ16" i="1" s="1"/>
  <c r="QY15" i="1"/>
  <c r="QZ15" i="1" s="1"/>
  <c r="QY18" i="1"/>
  <c r="QY12" i="1"/>
  <c r="QY80" i="1"/>
  <c r="QZ80" i="1" s="1"/>
  <c r="QY42" i="1"/>
  <c r="QY29" i="1"/>
  <c r="QZ29" i="1" s="1"/>
  <c r="QY55" i="1"/>
  <c r="QZ55" i="1" s="1"/>
  <c r="QY89" i="1"/>
  <c r="QZ89" i="1" s="1"/>
  <c r="QY77" i="1"/>
  <c r="QY72" i="1"/>
  <c r="QY107" i="1"/>
  <c r="QZ107" i="1" s="1"/>
  <c r="QY99" i="1"/>
  <c r="QZ99" i="1" s="1"/>
  <c r="QY58" i="1"/>
  <c r="QY59" i="1"/>
  <c r="QY171" i="1"/>
  <c r="QY105" i="1"/>
  <c r="QZ105" i="1" s="1"/>
  <c r="QY148" i="1"/>
  <c r="QY190" i="1"/>
  <c r="QY165" i="1"/>
  <c r="QY166" i="1"/>
  <c r="QY173" i="1"/>
  <c r="QY193" i="1"/>
  <c r="QY197" i="1"/>
  <c r="QY205" i="1"/>
  <c r="QY103" i="1"/>
  <c r="RO103" i="11" s="1"/>
  <c r="QY91" i="1"/>
  <c r="QY150" i="1"/>
  <c r="RO142" i="11" s="1"/>
  <c r="QY45" i="1"/>
  <c r="QY209" i="1"/>
  <c r="QZ209" i="1" s="1"/>
  <c r="QY5" i="1"/>
  <c r="RL5" i="11" s="1"/>
  <c r="RO5" i="11" s="1"/>
  <c r="QX18" i="1"/>
  <c r="RE18" i="11" s="1"/>
  <c r="QX12" i="1"/>
  <c r="QX42" i="1"/>
  <c r="RE42" i="11" s="1"/>
  <c r="QX35" i="1"/>
  <c r="QX29" i="1"/>
  <c r="QX55" i="1"/>
  <c r="QX89" i="1"/>
  <c r="QX27" i="1"/>
  <c r="RE27" i="11" s="1"/>
  <c r="QX84" i="1"/>
  <c r="QX77" i="1"/>
  <c r="QX92" i="1"/>
  <c r="QX107" i="1"/>
  <c r="RE107" i="11" s="1"/>
  <c r="RH107" i="11" s="1"/>
  <c r="QX58" i="1"/>
  <c r="QX59" i="1"/>
  <c r="QX171" i="1"/>
  <c r="RE165" i="11" s="1"/>
  <c r="RQ165" i="11" s="1"/>
  <c r="RR165" i="11" s="1"/>
  <c r="QX105" i="1"/>
  <c r="QX148" i="1"/>
  <c r="QX190" i="1"/>
  <c r="QX175" i="1"/>
  <c r="QX191" i="1"/>
  <c r="RE190" i="11" s="1"/>
  <c r="RQ190" i="11" s="1"/>
  <c r="RR190" i="11" s="1"/>
  <c r="QX193" i="1"/>
  <c r="QX197" i="1"/>
  <c r="QX205" i="1"/>
  <c r="QX103" i="1"/>
  <c r="QX91" i="1"/>
  <c r="RE91" i="11" s="1"/>
  <c r="RQ91" i="11" s="1"/>
  <c r="RR91" i="11" s="1"/>
  <c r="QX150" i="1"/>
  <c r="QX61" i="1"/>
  <c r="QX209" i="1"/>
  <c r="QX14" i="1"/>
  <c r="QX185" i="1"/>
  <c r="QX160" i="1"/>
  <c r="QY189" i="1"/>
  <c r="QY175" i="1"/>
  <c r="QY201" i="1"/>
  <c r="QY61" i="1"/>
  <c r="QZ61" i="1" s="1"/>
  <c r="QY78" i="1"/>
  <c r="QZ78" i="1" s="1"/>
  <c r="QX45" i="1"/>
  <c r="RE45" i="11" s="1"/>
  <c r="QX86" i="1"/>
  <c r="QX210" i="1"/>
  <c r="QX161" i="1"/>
  <c r="QX143" i="1"/>
  <c r="SB14" i="1"/>
  <c r="RE111" i="11"/>
  <c r="RQ111" i="11" s="1"/>
  <c r="RR111" i="11" s="1"/>
  <c r="RF111" i="11"/>
  <c r="RG111" i="11"/>
  <c r="RH111" i="11"/>
  <c r="RN111" i="11"/>
  <c r="RO111" i="11"/>
  <c r="RY111" i="11"/>
  <c r="RZ111" i="11" s="1"/>
  <c r="RE96" i="11"/>
  <c r="RQ96" i="11" s="1"/>
  <c r="RR96" i="11" s="1"/>
  <c r="RF96" i="11"/>
  <c r="RG96" i="11"/>
  <c r="RO96" i="11"/>
  <c r="RN96" i="11"/>
  <c r="RY96" i="11"/>
  <c r="RZ96" i="11" s="1"/>
  <c r="RE69" i="11"/>
  <c r="RQ69" i="11" s="1"/>
  <c r="RR69" i="11" s="1"/>
  <c r="RF69" i="11"/>
  <c r="RG69" i="11"/>
  <c r="RH69" i="11"/>
  <c r="RN69" i="11"/>
  <c r="RO69" i="11"/>
  <c r="RY69" i="11"/>
  <c r="RZ69" i="11" s="1"/>
  <c r="RE61" i="11"/>
  <c r="RQ61" i="11" s="1"/>
  <c r="RR61" i="11" s="1"/>
  <c r="RF61" i="11"/>
  <c r="RG61" i="11"/>
  <c r="RO61" i="11"/>
  <c r="RN61" i="11"/>
  <c r="RY61" i="11"/>
  <c r="RZ61" i="11" s="1"/>
  <c r="RE86" i="11"/>
  <c r="RQ86" i="11" s="1"/>
  <c r="RR86" i="11" s="1"/>
  <c r="RF86" i="11"/>
  <c r="RG86" i="11"/>
  <c r="RO86" i="11"/>
  <c r="RN86" i="11"/>
  <c r="RY86" i="11"/>
  <c r="RZ86" i="11" s="1"/>
  <c r="RE93" i="11"/>
  <c r="RQ93" i="11" s="1"/>
  <c r="RR93" i="11" s="1"/>
  <c r="RF93" i="11"/>
  <c r="RG93" i="11"/>
  <c r="RO93" i="11"/>
  <c r="RN93" i="11"/>
  <c r="RY93" i="11"/>
  <c r="RZ93" i="11" s="1"/>
  <c r="RE68" i="11"/>
  <c r="RQ68" i="11" s="1"/>
  <c r="RR68" i="11" s="1"/>
  <c r="RF68" i="11"/>
  <c r="RG68" i="11"/>
  <c r="RN68" i="11"/>
  <c r="RO68" i="11"/>
  <c r="RY68" i="11"/>
  <c r="RZ68" i="11" s="1"/>
  <c r="RE205" i="11"/>
  <c r="RQ205" i="11" s="1"/>
  <c r="RR205" i="11" s="1"/>
  <c r="RF205" i="11"/>
  <c r="RG205" i="11"/>
  <c r="RH205" i="11"/>
  <c r="RN205" i="11"/>
  <c r="RO205" i="11"/>
  <c r="RY205" i="11"/>
  <c r="RZ205" i="11" s="1"/>
  <c r="RE206" i="11"/>
  <c r="RQ206" i="11" s="1"/>
  <c r="RR206" i="11" s="1"/>
  <c r="RF206" i="11"/>
  <c r="RG206" i="11"/>
  <c r="RH206" i="11"/>
  <c r="RN206" i="11"/>
  <c r="RO206" i="11"/>
  <c r="RY206" i="11"/>
  <c r="RZ206" i="11" s="1"/>
  <c r="RE207" i="11"/>
  <c r="RQ207" i="11" s="1"/>
  <c r="RR207" i="11" s="1"/>
  <c r="RF207" i="11"/>
  <c r="RG207" i="11"/>
  <c r="RH207" i="11"/>
  <c r="RN207" i="11"/>
  <c r="RO207" i="11"/>
  <c r="RY207" i="11"/>
  <c r="RZ207" i="11" s="1"/>
  <c r="RE208" i="11"/>
  <c r="RQ208" i="11" s="1"/>
  <c r="RR208" i="11" s="1"/>
  <c r="RF208" i="11"/>
  <c r="RG208" i="11"/>
  <c r="RH208" i="11"/>
  <c r="RN208" i="11"/>
  <c r="RO208" i="11"/>
  <c r="RY208" i="11"/>
  <c r="RZ208" i="11" s="1"/>
  <c r="RE14" i="11"/>
  <c r="RQ14" i="11" s="1"/>
  <c r="RR14" i="11" s="1"/>
  <c r="RF14" i="11"/>
  <c r="RG14" i="11"/>
  <c r="RH14" i="11"/>
  <c r="RN14" i="11"/>
  <c r="RO14" i="11"/>
  <c r="RY14" i="11"/>
  <c r="RZ14" i="11" s="1"/>
  <c r="RE155" i="11"/>
  <c r="RQ155" i="11" s="1"/>
  <c r="RR155" i="11" s="1"/>
  <c r="RF155" i="11"/>
  <c r="RG155" i="11"/>
  <c r="RH155" i="11"/>
  <c r="RN155" i="11"/>
  <c r="RO155" i="11"/>
  <c r="RY155" i="11"/>
  <c r="RZ155" i="11" s="1"/>
  <c r="RE78" i="11"/>
  <c r="RQ78" i="11" s="1"/>
  <c r="RR78" i="11" s="1"/>
  <c r="RF78" i="11"/>
  <c r="RG78" i="11"/>
  <c r="RH78" i="11"/>
  <c r="RN78" i="11"/>
  <c r="RO78" i="11"/>
  <c r="RY78" i="11"/>
  <c r="RZ78" i="11" s="1"/>
  <c r="RE185" i="11"/>
  <c r="RQ185" i="11" s="1"/>
  <c r="RR185" i="11" s="1"/>
  <c r="RF185" i="11"/>
  <c r="RG185" i="11"/>
  <c r="RH185" i="11"/>
  <c r="RN185" i="11"/>
  <c r="RO185" i="11"/>
  <c r="RY185" i="11"/>
  <c r="RZ185" i="11" s="1"/>
  <c r="RE154" i="11"/>
  <c r="RQ154" i="11" s="1"/>
  <c r="RR154" i="11" s="1"/>
  <c r="RF154" i="11"/>
  <c r="RG154" i="11"/>
  <c r="RH154" i="11"/>
  <c r="RN154" i="11"/>
  <c r="RO154" i="11"/>
  <c r="RY154" i="11"/>
  <c r="RZ154" i="11" s="1"/>
  <c r="RE209" i="11"/>
  <c r="RQ209" i="11" s="1"/>
  <c r="RR209" i="11" s="1"/>
  <c r="RF209" i="11"/>
  <c r="RG209" i="11"/>
  <c r="RH209" i="11"/>
  <c r="RN209" i="11"/>
  <c r="RO209" i="11"/>
  <c r="RY209" i="11"/>
  <c r="RZ209" i="11" s="1"/>
  <c r="SD4" i="1"/>
  <c r="SD7" i="1"/>
  <c r="SD16" i="1"/>
  <c r="SD10" i="1"/>
  <c r="SD9" i="1"/>
  <c r="SD15" i="1"/>
  <c r="SD26" i="1"/>
  <c r="SD42" i="1"/>
  <c r="SD12" i="1"/>
  <c r="SD21" i="1"/>
  <c r="SD6" i="1"/>
  <c r="SD11" i="1"/>
  <c r="SD97" i="1"/>
  <c r="SD46" i="1"/>
  <c r="SD19" i="1"/>
  <c r="SD35" i="1"/>
  <c r="SD32" i="1"/>
  <c r="SD30" i="1"/>
  <c r="SD25" i="1"/>
  <c r="SD17" i="1"/>
  <c r="SD55" i="1"/>
  <c r="SD56" i="1"/>
  <c r="SD27" i="1"/>
  <c r="SD48" i="1"/>
  <c r="SD13" i="1"/>
  <c r="SD81" i="1"/>
  <c r="SD34" i="1"/>
  <c r="SD40" i="1"/>
  <c r="SD52" i="1"/>
  <c r="SD31" i="1"/>
  <c r="SD80" i="1"/>
  <c r="SD51" i="1"/>
  <c r="SD50" i="1"/>
  <c r="SD41" i="1"/>
  <c r="SD43" i="1"/>
  <c r="SD36" i="1"/>
  <c r="SD73" i="1"/>
  <c r="SD87" i="1"/>
  <c r="SD76" i="1"/>
  <c r="SD59" i="1"/>
  <c r="SD84" i="1"/>
  <c r="SD101" i="1"/>
  <c r="SD47" i="1"/>
  <c r="SD77" i="1"/>
  <c r="SD54" i="1"/>
  <c r="SD63" i="1"/>
  <c r="SD65" i="1"/>
  <c r="SD37" i="1"/>
  <c r="SD60" i="1"/>
  <c r="SD71" i="1"/>
  <c r="SD102" i="1"/>
  <c r="SD66" i="1"/>
  <c r="SD67" i="1"/>
  <c r="SD38" i="1"/>
  <c r="SD158" i="1"/>
  <c r="SD92" i="1"/>
  <c r="SD88" i="1"/>
  <c r="SD83" i="1"/>
  <c r="SD39" i="1"/>
  <c r="SD108" i="1"/>
  <c r="SD157" i="1"/>
  <c r="SD184" i="1"/>
  <c r="SD79" i="1"/>
  <c r="SD72" i="1"/>
  <c r="SD29" i="1"/>
  <c r="SD99" i="1"/>
  <c r="SD107" i="1"/>
  <c r="SD171" i="1"/>
  <c r="SD90" i="1"/>
  <c r="SD154" i="1"/>
  <c r="SD53" i="1"/>
  <c r="SD57" i="1"/>
  <c r="SD89" i="1"/>
  <c r="SD142" i="1"/>
  <c r="SD105" i="1"/>
  <c r="SD106" i="1"/>
  <c r="SD187" i="1"/>
  <c r="SD188" i="1"/>
  <c r="SD189" i="1"/>
  <c r="SD8" i="1"/>
  <c r="SD23" i="1"/>
  <c r="SD74" i="1"/>
  <c r="SD58" i="1"/>
  <c r="SD44" i="1"/>
  <c r="SD20" i="1"/>
  <c r="SD24" i="1"/>
  <c r="SD75" i="1"/>
  <c r="SD148" i="1"/>
  <c r="SD156" i="1"/>
  <c r="SD155" i="1"/>
  <c r="SD110" i="1"/>
  <c r="SD190" i="1"/>
  <c r="SD169" i="1"/>
  <c r="SD163" i="1"/>
  <c r="SD164" i="1"/>
  <c r="SD165" i="1"/>
  <c r="SD162" i="1"/>
  <c r="SD186" i="1"/>
  <c r="SD170" i="1"/>
  <c r="SD166" i="1"/>
  <c r="SD167" i="1"/>
  <c r="SD178" i="1"/>
  <c r="SD168" i="1"/>
  <c r="SD175" i="1"/>
  <c r="SD177" i="1"/>
  <c r="SD172" i="1"/>
  <c r="SD179" i="1"/>
  <c r="SD173" i="1"/>
  <c r="SD183" i="1"/>
  <c r="SD174" i="1"/>
  <c r="SD180" i="1"/>
  <c r="SD191" i="1"/>
  <c r="SD181" i="1"/>
  <c r="SD176" i="1"/>
  <c r="SD192" i="1"/>
  <c r="SD193" i="1"/>
  <c r="SD194" i="1"/>
  <c r="SD195" i="1"/>
  <c r="SD196" i="1"/>
  <c r="SD197" i="1"/>
  <c r="SD198" i="1"/>
  <c r="SD199" i="1"/>
  <c r="SD200" i="1"/>
  <c r="SD201" i="1"/>
  <c r="SD202" i="1"/>
  <c r="SD203" i="1"/>
  <c r="SD204" i="1"/>
  <c r="SD205" i="1"/>
  <c r="SD206" i="1"/>
  <c r="SD207" i="1"/>
  <c r="SD49" i="1"/>
  <c r="SD18" i="1"/>
  <c r="SD103" i="1"/>
  <c r="SD95" i="1"/>
  <c r="SD62" i="1"/>
  <c r="SD64" i="1"/>
  <c r="SD147" i="1"/>
  <c r="SD22" i="1"/>
  <c r="SD91" i="1"/>
  <c r="SD98" i="1"/>
  <c r="SD94" i="1"/>
  <c r="SD28" i="1"/>
  <c r="SD150" i="1"/>
  <c r="SD70" i="1"/>
  <c r="SD146" i="1"/>
  <c r="SD208" i="1"/>
  <c r="SD82" i="1"/>
  <c r="SD45" i="1"/>
  <c r="SD85" i="1"/>
  <c r="SD111" i="1"/>
  <c r="SD96" i="1"/>
  <c r="SD69" i="1"/>
  <c r="SD61" i="1"/>
  <c r="SD86" i="1"/>
  <c r="SD93" i="1"/>
  <c r="SD68" i="1"/>
  <c r="SD209" i="1"/>
  <c r="SD210" i="1"/>
  <c r="SD211" i="1"/>
  <c r="SD212" i="1"/>
  <c r="SD14" i="1"/>
  <c r="SD161" i="1"/>
  <c r="SD78" i="1"/>
  <c r="SD185" i="1"/>
  <c r="SD160" i="1"/>
  <c r="SD143" i="1"/>
  <c r="SD5" i="1"/>
  <c r="SA1" i="1"/>
  <c r="RY16" i="1"/>
  <c r="RY10" i="1"/>
  <c r="RW1" i="1"/>
  <c r="RY26" i="1"/>
  <c r="RY42" i="1"/>
  <c r="RY12" i="1"/>
  <c r="RY21" i="1"/>
  <c r="RY6" i="1"/>
  <c r="RY11" i="1"/>
  <c r="RY32" i="1"/>
  <c r="RY30" i="1"/>
  <c r="RY55" i="1"/>
  <c r="RY27" i="1"/>
  <c r="RY48" i="1"/>
  <c r="RY31" i="1"/>
  <c r="RY50" i="1"/>
  <c r="RY41" i="1"/>
  <c r="RY43" i="1"/>
  <c r="RY36" i="1"/>
  <c r="RY101" i="1"/>
  <c r="RY63" i="1"/>
  <c r="RY65" i="1"/>
  <c r="RY37" i="1"/>
  <c r="RY67" i="1"/>
  <c r="RY158" i="1"/>
  <c r="RY92" i="1"/>
  <c r="RY83" i="1"/>
  <c r="RY39" i="1"/>
  <c r="RY108" i="1"/>
  <c r="RY29" i="1"/>
  <c r="RY154" i="1"/>
  <c r="RY53" i="1"/>
  <c r="RY57" i="1"/>
  <c r="RY23" i="1"/>
  <c r="RY74" i="1"/>
  <c r="RY58" i="1"/>
  <c r="RY44" i="1"/>
  <c r="RY156" i="1"/>
  <c r="RY167" i="1"/>
  <c r="RY178" i="1"/>
  <c r="RY168" i="1"/>
  <c r="RY172" i="1"/>
  <c r="RY179" i="1"/>
  <c r="RY173" i="1"/>
  <c r="RY194" i="1"/>
  <c r="RY196" i="1"/>
  <c r="RY204" i="1"/>
  <c r="RY205" i="1"/>
  <c r="RY206" i="1"/>
  <c r="RY49" i="1"/>
  <c r="RY18" i="1"/>
  <c r="RY64" i="1"/>
  <c r="RY147" i="1"/>
  <c r="RY70" i="1"/>
  <c r="RY69" i="1"/>
  <c r="RY185" i="1"/>
  <c r="RU1" i="1"/>
  <c r="RY25" i="1"/>
  <c r="RY17" i="1"/>
  <c r="RY34" i="1"/>
  <c r="RY171" i="1"/>
  <c r="RY90" i="1"/>
  <c r="RY148" i="1"/>
  <c r="RY155" i="1"/>
  <c r="RY110" i="1"/>
  <c r="RY190" i="1"/>
  <c r="RY169" i="1"/>
  <c r="RY163" i="1"/>
  <c r="RY164" i="1"/>
  <c r="RY165" i="1"/>
  <c r="RY202" i="1"/>
  <c r="RY203" i="1"/>
  <c r="RY95" i="1"/>
  <c r="RY208" i="1"/>
  <c r="RY111" i="1"/>
  <c r="RY212" i="1"/>
  <c r="RY9" i="1"/>
  <c r="RY72" i="1"/>
  <c r="RY99" i="1"/>
  <c r="RY107" i="1"/>
  <c r="RY187" i="1"/>
  <c r="RY188" i="1"/>
  <c r="RY189" i="1"/>
  <c r="RY8" i="1"/>
  <c r="RY191" i="1"/>
  <c r="RY176" i="1"/>
  <c r="RY192" i="1"/>
  <c r="RY98" i="1"/>
  <c r="RY52" i="1"/>
  <c r="RY76" i="1"/>
  <c r="RY84" i="1"/>
  <c r="RY47" i="1"/>
  <c r="RY77" i="1"/>
  <c r="RY54" i="1"/>
  <c r="RY181" i="1"/>
  <c r="RY62" i="1"/>
  <c r="RY22" i="1"/>
  <c r="RY28" i="1"/>
  <c r="RY35" i="1"/>
  <c r="RY40" i="1"/>
  <c r="RY80" i="1"/>
  <c r="RY51" i="1"/>
  <c r="RY38" i="1"/>
  <c r="RY88" i="1"/>
  <c r="SB111" i="1"/>
  <c r="SB96" i="1"/>
  <c r="SB69" i="1"/>
  <c r="SB61" i="1"/>
  <c r="SB86" i="1"/>
  <c r="SB93" i="1"/>
  <c r="SB68" i="1"/>
  <c r="SB209" i="1"/>
  <c r="SB210" i="1"/>
  <c r="SB211" i="1"/>
  <c r="SB212" i="1"/>
  <c r="SB161" i="1"/>
  <c r="SB78" i="1"/>
  <c r="SB185" i="1"/>
  <c r="SB160" i="1"/>
  <c r="SB143" i="1"/>
  <c r="RY210" i="1"/>
  <c r="RY211" i="1"/>
  <c r="RG111" i="1"/>
  <c r="RH111" i="1"/>
  <c r="RI111" i="1"/>
  <c r="RJ111" i="1"/>
  <c r="RV111" i="1" s="1"/>
  <c r="RG96" i="1"/>
  <c r="RH96" i="1"/>
  <c r="RI96" i="1"/>
  <c r="RJ96" i="1"/>
  <c r="RL96" i="1" s="1"/>
  <c r="RG69" i="1"/>
  <c r="RH69" i="1"/>
  <c r="RI69" i="1"/>
  <c r="RJ69" i="1"/>
  <c r="RL69" i="1" s="1"/>
  <c r="RG61" i="1"/>
  <c r="RH61" i="1"/>
  <c r="RI61" i="1"/>
  <c r="RJ61" i="1"/>
  <c r="RV61" i="1" s="1"/>
  <c r="RG86" i="1"/>
  <c r="RH86" i="1"/>
  <c r="RI86" i="1"/>
  <c r="RJ86" i="1"/>
  <c r="RV86" i="1" s="1"/>
  <c r="RG93" i="1"/>
  <c r="RH93" i="1"/>
  <c r="RI93" i="1"/>
  <c r="RJ93" i="1"/>
  <c r="RX93" i="1" s="1"/>
  <c r="RG68" i="1"/>
  <c r="RH68" i="1"/>
  <c r="RI68" i="1"/>
  <c r="RJ68" i="1"/>
  <c r="RT68" i="1" s="1"/>
  <c r="RG209" i="1"/>
  <c r="RH209" i="1"/>
  <c r="RI209" i="1"/>
  <c r="RJ209" i="1"/>
  <c r="RN209" i="1" s="1"/>
  <c r="RG210" i="1"/>
  <c r="RH210" i="1"/>
  <c r="RI210" i="1"/>
  <c r="RJ210" i="1"/>
  <c r="RP210" i="1" s="1"/>
  <c r="RG211" i="1"/>
  <c r="RH211" i="1"/>
  <c r="RI211" i="1"/>
  <c r="RJ211" i="1"/>
  <c r="RG212" i="1"/>
  <c r="RH212" i="1"/>
  <c r="RI212" i="1"/>
  <c r="RJ212" i="1"/>
  <c r="RX212" i="1" s="1"/>
  <c r="RH14" i="1"/>
  <c r="RI14" i="1"/>
  <c r="RJ14" i="1"/>
  <c r="RX14" i="1" s="1"/>
  <c r="RG161" i="1"/>
  <c r="RH161" i="1"/>
  <c r="RI161" i="1"/>
  <c r="RJ161" i="1"/>
  <c r="RV161" i="1" s="1"/>
  <c r="RH78" i="1"/>
  <c r="RI78" i="1"/>
  <c r="RJ78" i="1"/>
  <c r="RV78" i="1" s="1"/>
  <c r="RG185" i="1"/>
  <c r="RH185" i="1"/>
  <c r="RI185" i="1"/>
  <c r="RJ185" i="1"/>
  <c r="RN185" i="1" s="1"/>
  <c r="RG160" i="1"/>
  <c r="RH160" i="1"/>
  <c r="RI160" i="1"/>
  <c r="RJ160" i="1"/>
  <c r="RG143" i="1"/>
  <c r="RH143" i="1"/>
  <c r="RI143" i="1"/>
  <c r="RJ143" i="1"/>
  <c r="QY96" i="1"/>
  <c r="QZ96" i="1" s="1"/>
  <c r="QY86" i="1"/>
  <c r="QZ86" i="1" s="1"/>
  <c r="QY93" i="1"/>
  <c r="QZ93" i="1" s="1"/>
  <c r="QY68" i="1"/>
  <c r="QZ68" i="1" s="1"/>
  <c r="QY210" i="1"/>
  <c r="QZ210" i="1" s="1"/>
  <c r="QY211" i="1"/>
  <c r="QZ211" i="1" s="1"/>
  <c r="QY161" i="1"/>
  <c r="QZ161" i="1" s="1"/>
  <c r="QY111" i="1"/>
  <c r="QZ111" i="1" s="1"/>
  <c r="QX96" i="1"/>
  <c r="QX69" i="1"/>
  <c r="QX93" i="1"/>
  <c r="QX68" i="1"/>
  <c r="QX211" i="1"/>
  <c r="QX212" i="1"/>
  <c r="QX78" i="1"/>
  <c r="QX111" i="1"/>
  <c r="RN103" i="11"/>
  <c r="RN95" i="11"/>
  <c r="RN139" i="11"/>
  <c r="RN22" i="11"/>
  <c r="RN94" i="11"/>
  <c r="RN85" i="11"/>
  <c r="RN140" i="11"/>
  <c r="RN189" i="11"/>
  <c r="RG159" i="11"/>
  <c r="RH160" i="11"/>
  <c r="RO169" i="11"/>
  <c r="RG167" i="11"/>
  <c r="RN190" i="11"/>
  <c r="RG195" i="11"/>
  <c r="RH199" i="11"/>
  <c r="RN202" i="11"/>
  <c r="RH203" i="11"/>
  <c r="RG103" i="11"/>
  <c r="RG95" i="11"/>
  <c r="RG139" i="11"/>
  <c r="RG204" i="11"/>
  <c r="RO135" i="11"/>
  <c r="RO211" i="11"/>
  <c r="RN212" i="11"/>
  <c r="RG213" i="11"/>
  <c r="RF42" i="11"/>
  <c r="RF11" i="11"/>
  <c r="RF48" i="11"/>
  <c r="RF40" i="11"/>
  <c r="RF51" i="11"/>
  <c r="RF66" i="11"/>
  <c r="RF108" i="11"/>
  <c r="RF72" i="11"/>
  <c r="RF165" i="11"/>
  <c r="RF57" i="11"/>
  <c r="RF8" i="11"/>
  <c r="RF44" i="11"/>
  <c r="RF140" i="11"/>
  <c r="RF189" i="11"/>
  <c r="RF159" i="11"/>
  <c r="RF169" i="11"/>
  <c r="RF167" i="11"/>
  <c r="RF190" i="11"/>
  <c r="RF195" i="11"/>
  <c r="RF95" i="11"/>
  <c r="RF22" i="11"/>
  <c r="RF28" i="11"/>
  <c r="RF204" i="11"/>
  <c r="RF82" i="11"/>
  <c r="RF135" i="11"/>
  <c r="RF212" i="11"/>
  <c r="RF177" i="11"/>
  <c r="RF5" i="11"/>
  <c r="SB2" i="11"/>
  <c r="RO177" i="11"/>
  <c r="QY10" i="1"/>
  <c r="QY35" i="1"/>
  <c r="QY48" i="1"/>
  <c r="QY40" i="1"/>
  <c r="QY51" i="1"/>
  <c r="QY36" i="1"/>
  <c r="RO36" i="11" s="1"/>
  <c r="QY37" i="1"/>
  <c r="QY92" i="1"/>
  <c r="QY108" i="1"/>
  <c r="QY57" i="1"/>
  <c r="QY106" i="1"/>
  <c r="QY8" i="1"/>
  <c r="QY44" i="1"/>
  <c r="QY191" i="1"/>
  <c r="QY98" i="1"/>
  <c r="QY70" i="1"/>
  <c r="RO70" i="11" s="1"/>
  <c r="QX10" i="1"/>
  <c r="QX11" i="1"/>
  <c r="QX48" i="1"/>
  <c r="QX51" i="1"/>
  <c r="RE51" i="11" s="1"/>
  <c r="QX37" i="1"/>
  <c r="QX66" i="1"/>
  <c r="RE66" i="11" s="1"/>
  <c r="QX108" i="1"/>
  <c r="QX72" i="1"/>
  <c r="QX57" i="1"/>
  <c r="QX106" i="1"/>
  <c r="QX8" i="1"/>
  <c r="QX44" i="1"/>
  <c r="RE44" i="11" s="1"/>
  <c r="RQ44" i="11" s="1"/>
  <c r="RR44" i="11" s="1"/>
  <c r="QX166" i="1"/>
  <c r="QX98" i="1"/>
  <c r="RE98" i="11" s="1"/>
  <c r="QX70" i="1"/>
  <c r="RE70" i="11" s="1"/>
  <c r="RY10" i="11"/>
  <c r="RZ10" i="11" s="1"/>
  <c r="RY42" i="11"/>
  <c r="RZ42" i="11" s="1"/>
  <c r="RY11" i="11"/>
  <c r="RZ11" i="11" s="1"/>
  <c r="RY35" i="11"/>
  <c r="RZ35" i="11" s="1"/>
  <c r="RY17" i="11"/>
  <c r="RZ17" i="11" s="1"/>
  <c r="RY48" i="11"/>
  <c r="RZ48" i="11" s="1"/>
  <c r="RY40" i="11"/>
  <c r="RZ40" i="11" s="1"/>
  <c r="RY36" i="11"/>
  <c r="RZ36" i="11" s="1"/>
  <c r="RY59" i="11"/>
  <c r="RZ59" i="11" s="1"/>
  <c r="RY77" i="11"/>
  <c r="RZ77" i="11" s="1"/>
  <c r="RY66" i="11"/>
  <c r="RZ66" i="11" s="1"/>
  <c r="RY72" i="11"/>
  <c r="RZ72" i="11" s="1"/>
  <c r="RY57" i="11"/>
  <c r="RZ57" i="11" s="1"/>
  <c r="RY105" i="11"/>
  <c r="RZ105" i="11" s="1"/>
  <c r="RY8" i="11"/>
  <c r="RZ8" i="11" s="1"/>
  <c r="RY44" i="11"/>
  <c r="RZ44" i="11" s="1"/>
  <c r="RY140" i="11"/>
  <c r="RZ140" i="11" s="1"/>
  <c r="RY189" i="11"/>
  <c r="RZ189" i="11" s="1"/>
  <c r="RY159" i="11"/>
  <c r="RZ159" i="11" s="1"/>
  <c r="RY160" i="11"/>
  <c r="RZ160" i="11" s="1"/>
  <c r="RY167" i="11"/>
  <c r="RZ167" i="11" s="1"/>
  <c r="RY190" i="11"/>
  <c r="RZ190" i="11" s="1"/>
  <c r="RY195" i="11"/>
  <c r="RZ195" i="11" s="1"/>
  <c r="RY203" i="11"/>
  <c r="RZ203" i="11" s="1"/>
  <c r="RY95" i="11"/>
  <c r="RZ95" i="11" s="1"/>
  <c r="RY22" i="11"/>
  <c r="RZ22" i="11" s="1"/>
  <c r="RY28" i="11"/>
  <c r="RZ28" i="11" s="1"/>
  <c r="RY204" i="11"/>
  <c r="RZ204" i="11" s="1"/>
  <c r="RY45" i="11"/>
  <c r="RZ45" i="11" s="1"/>
  <c r="RY135" i="11"/>
  <c r="RZ135" i="11" s="1"/>
  <c r="RY212" i="11"/>
  <c r="RZ212" i="11" s="1"/>
  <c r="RY214" i="11"/>
  <c r="RZ214" i="11" s="1"/>
  <c r="RO176" i="11"/>
  <c r="RE176" i="11"/>
  <c r="RY177" i="11"/>
  <c r="RZ177" i="11" s="1"/>
  <c r="RY176" i="11"/>
  <c r="RZ176" i="11" s="1"/>
  <c r="RF176" i="11"/>
  <c r="RO214" i="11"/>
  <c r="RN214" i="11"/>
  <c r="RH214" i="11"/>
  <c r="RG214" i="11"/>
  <c r="RF214" i="11"/>
  <c r="RY213" i="11"/>
  <c r="RZ213" i="11" s="1"/>
  <c r="RO213" i="11"/>
  <c r="RN213" i="11"/>
  <c r="RH213" i="11"/>
  <c r="RF213" i="11"/>
  <c r="RY211" i="11"/>
  <c r="RZ211" i="11" s="1"/>
  <c r="RH211" i="11"/>
  <c r="RG211" i="11"/>
  <c r="RF211" i="11"/>
  <c r="RY210" i="11"/>
  <c r="RZ210" i="11" s="1"/>
  <c r="RO210" i="11"/>
  <c r="RN210" i="11"/>
  <c r="RH210" i="11"/>
  <c r="RG210" i="11"/>
  <c r="RF210" i="11"/>
  <c r="RY85" i="11"/>
  <c r="RZ85" i="11" s="1"/>
  <c r="RG85" i="11"/>
  <c r="RF85" i="11"/>
  <c r="RO45" i="11"/>
  <c r="RN45" i="11"/>
  <c r="RG45" i="11"/>
  <c r="RF45" i="11"/>
  <c r="RY82" i="11"/>
  <c r="RZ82" i="11" s="1"/>
  <c r="RN82" i="11"/>
  <c r="RG82" i="11"/>
  <c r="RH204" i="11"/>
  <c r="RY138" i="11"/>
  <c r="RZ138" i="11" s="1"/>
  <c r="RO138" i="11"/>
  <c r="RN138" i="11"/>
  <c r="RG138" i="11"/>
  <c r="RF138" i="11"/>
  <c r="RY70" i="11"/>
  <c r="RZ70" i="11" s="1"/>
  <c r="RN70" i="11"/>
  <c r="RG70" i="11"/>
  <c r="RF70" i="11"/>
  <c r="RY142" i="11"/>
  <c r="RZ142" i="11" s="1"/>
  <c r="RN142" i="11"/>
  <c r="RG142" i="11"/>
  <c r="RF142" i="11"/>
  <c r="RY94" i="11"/>
  <c r="RZ94" i="11" s="1"/>
  <c r="RG94" i="11"/>
  <c r="RF94" i="11"/>
  <c r="RY98" i="11"/>
  <c r="RZ98" i="11" s="1"/>
  <c r="RN98" i="11"/>
  <c r="RG98" i="11"/>
  <c r="RF98" i="11"/>
  <c r="RY91" i="11"/>
  <c r="RZ91" i="11" s="1"/>
  <c r="RO91" i="11"/>
  <c r="RN91" i="11"/>
  <c r="RG91" i="11"/>
  <c r="RF91" i="11"/>
  <c r="RY139" i="11"/>
  <c r="RZ139" i="11" s="1"/>
  <c r="RF139" i="11"/>
  <c r="RY64" i="11"/>
  <c r="RZ64" i="11" s="1"/>
  <c r="RN64" i="11"/>
  <c r="RG64" i="11"/>
  <c r="RF64" i="11"/>
  <c r="RY62" i="11"/>
  <c r="RZ62" i="11" s="1"/>
  <c r="RO62" i="11"/>
  <c r="RN62" i="11"/>
  <c r="RH62" i="11"/>
  <c r="RG62" i="11"/>
  <c r="RF62" i="11"/>
  <c r="RY103" i="11"/>
  <c r="RZ103" i="11" s="1"/>
  <c r="RF103" i="11"/>
  <c r="RY18" i="11"/>
  <c r="RZ18" i="11" s="1"/>
  <c r="RN18" i="11"/>
  <c r="RG18" i="11"/>
  <c r="RF18" i="11"/>
  <c r="RY49" i="11"/>
  <c r="RZ49" i="11" s="1"/>
  <c r="RO49" i="11"/>
  <c r="RN49" i="11"/>
  <c r="RH49" i="11"/>
  <c r="RG49" i="11"/>
  <c r="RF49" i="11"/>
  <c r="RN203" i="11"/>
  <c r="RF203" i="11"/>
  <c r="RY202" i="11"/>
  <c r="RZ202" i="11" s="1"/>
  <c r="RO202" i="11"/>
  <c r="RH202" i="11"/>
  <c r="RG202" i="11"/>
  <c r="RF202" i="11"/>
  <c r="RY201" i="11"/>
  <c r="RZ201" i="11" s="1"/>
  <c r="RO201" i="11"/>
  <c r="RN201" i="11"/>
  <c r="RH201" i="11"/>
  <c r="RG201" i="11"/>
  <c r="RF201" i="11"/>
  <c r="RY200" i="11"/>
  <c r="RZ200" i="11" s="1"/>
  <c r="RO200" i="11"/>
  <c r="RN200" i="11"/>
  <c r="RH200" i="11"/>
  <c r="RG200" i="11"/>
  <c r="RF200" i="11"/>
  <c r="RY199" i="11"/>
  <c r="RZ199" i="11" s="1"/>
  <c r="RN199" i="11"/>
  <c r="RF199" i="11"/>
  <c r="RY198" i="11"/>
  <c r="RZ198" i="11" s="1"/>
  <c r="RO198" i="11"/>
  <c r="RN198" i="11"/>
  <c r="RH198" i="11"/>
  <c r="RG198" i="11"/>
  <c r="RF198" i="11"/>
  <c r="RY197" i="11"/>
  <c r="RZ197" i="11" s="1"/>
  <c r="RO197" i="11"/>
  <c r="RN197" i="11"/>
  <c r="RH197" i="11"/>
  <c r="RG197" i="11"/>
  <c r="RF197" i="11"/>
  <c r="RY196" i="11"/>
  <c r="RZ196" i="11" s="1"/>
  <c r="RO196" i="11"/>
  <c r="RN196" i="11"/>
  <c r="RH196" i="11"/>
  <c r="RG196" i="11"/>
  <c r="RF196" i="11"/>
  <c r="RH195" i="11"/>
  <c r="RY194" i="11"/>
  <c r="RZ194" i="11" s="1"/>
  <c r="RO194" i="11"/>
  <c r="RN194" i="11"/>
  <c r="RH194" i="11"/>
  <c r="RG194" i="11"/>
  <c r="RF194" i="11"/>
  <c r="RY170" i="11"/>
  <c r="RZ170" i="11" s="1"/>
  <c r="RO170" i="11"/>
  <c r="RN170" i="11"/>
  <c r="RH170" i="11"/>
  <c r="RG170" i="11"/>
  <c r="RF170" i="11"/>
  <c r="RY175" i="11"/>
  <c r="RZ175" i="11" s="1"/>
  <c r="RO175" i="11"/>
  <c r="RN175" i="11"/>
  <c r="RH175" i="11"/>
  <c r="RG175" i="11"/>
  <c r="RF175" i="11"/>
  <c r="RO190" i="11"/>
  <c r="RY174" i="11"/>
  <c r="RZ174" i="11" s="1"/>
  <c r="RO174" i="11"/>
  <c r="RN174" i="11"/>
  <c r="RH174" i="11"/>
  <c r="RG174" i="11"/>
  <c r="RF174" i="11"/>
  <c r="RY168" i="11"/>
  <c r="RZ168" i="11" s="1"/>
  <c r="RO168" i="11"/>
  <c r="RN168" i="11"/>
  <c r="RH168" i="11"/>
  <c r="RG168" i="11"/>
  <c r="RF168" i="11"/>
  <c r="RY187" i="11"/>
  <c r="RZ187" i="11" s="1"/>
  <c r="RO187" i="11"/>
  <c r="RN187" i="11"/>
  <c r="RH187" i="11"/>
  <c r="RG187" i="11"/>
  <c r="RF187" i="11"/>
  <c r="RH167" i="11"/>
  <c r="RY173" i="11"/>
  <c r="RZ173" i="11" s="1"/>
  <c r="RO173" i="11"/>
  <c r="RN173" i="11"/>
  <c r="RH173" i="11"/>
  <c r="RG173" i="11"/>
  <c r="RF173" i="11"/>
  <c r="RY166" i="11"/>
  <c r="RZ166" i="11" s="1"/>
  <c r="RO166" i="11"/>
  <c r="RN166" i="11"/>
  <c r="RH166" i="11"/>
  <c r="RG166" i="11"/>
  <c r="RF166" i="11"/>
  <c r="RY171" i="11"/>
  <c r="RZ171" i="11" s="1"/>
  <c r="RO171" i="11"/>
  <c r="RN171" i="11"/>
  <c r="RH171" i="11"/>
  <c r="RG171" i="11"/>
  <c r="RF171" i="11"/>
  <c r="RY169" i="11"/>
  <c r="RZ169" i="11" s="1"/>
  <c r="RG169" i="11"/>
  <c r="RY162" i="11"/>
  <c r="RZ162" i="11" s="1"/>
  <c r="RO162" i="11"/>
  <c r="RN162" i="11"/>
  <c r="RH162" i="11"/>
  <c r="RG162" i="11"/>
  <c r="RF162" i="11"/>
  <c r="RY172" i="11"/>
  <c r="RZ172" i="11" s="1"/>
  <c r="RO172" i="11"/>
  <c r="RN172" i="11"/>
  <c r="RH172" i="11"/>
  <c r="RG172" i="11"/>
  <c r="RF172" i="11"/>
  <c r="RY161" i="11"/>
  <c r="RZ161" i="11" s="1"/>
  <c r="RO161" i="11"/>
  <c r="RN161" i="11"/>
  <c r="RH161" i="11"/>
  <c r="RG161" i="11"/>
  <c r="RF161" i="11"/>
  <c r="RN160" i="11"/>
  <c r="RF160" i="11"/>
  <c r="RY164" i="11"/>
  <c r="RZ164" i="11" s="1"/>
  <c r="RO164" i="11"/>
  <c r="RN164" i="11"/>
  <c r="RH164" i="11"/>
  <c r="RG164" i="11"/>
  <c r="RF164" i="11"/>
  <c r="RY186" i="11"/>
  <c r="RZ186" i="11" s="1"/>
  <c r="RO186" i="11"/>
  <c r="RN186" i="11"/>
  <c r="RH186" i="11"/>
  <c r="RG186" i="11"/>
  <c r="RF186" i="11"/>
  <c r="RY156" i="11"/>
  <c r="RZ156" i="11" s="1"/>
  <c r="RO156" i="11"/>
  <c r="RN156" i="11"/>
  <c r="RH156" i="11"/>
  <c r="RG156" i="11"/>
  <c r="RF156" i="11"/>
  <c r="RH159" i="11"/>
  <c r="RY158" i="11"/>
  <c r="RZ158" i="11" s="1"/>
  <c r="RO158" i="11"/>
  <c r="RN158" i="11"/>
  <c r="RH158" i="11"/>
  <c r="RG158" i="11"/>
  <c r="RF158" i="11"/>
  <c r="RY157" i="11"/>
  <c r="RZ157" i="11" s="1"/>
  <c r="RO157" i="11"/>
  <c r="RN157" i="11"/>
  <c r="RH157" i="11"/>
  <c r="RG157" i="11"/>
  <c r="RF157" i="11"/>
  <c r="RY163" i="11"/>
  <c r="RZ163" i="11" s="1"/>
  <c r="RO163" i="11"/>
  <c r="RN163" i="11"/>
  <c r="RH163" i="11"/>
  <c r="RG163" i="11"/>
  <c r="RF163" i="11"/>
  <c r="RO189" i="11"/>
  <c r="RY110" i="11"/>
  <c r="RZ110" i="11" s="1"/>
  <c r="RO110" i="11"/>
  <c r="RN110" i="11"/>
  <c r="RH110" i="11"/>
  <c r="RG110" i="11"/>
  <c r="RF110" i="11"/>
  <c r="RY149" i="11"/>
  <c r="RZ149" i="11" s="1"/>
  <c r="RO149" i="11"/>
  <c r="RN149" i="11"/>
  <c r="RH149" i="11"/>
  <c r="RG149" i="11"/>
  <c r="RF149" i="11"/>
  <c r="RY150" i="11"/>
  <c r="RZ150" i="11" s="1"/>
  <c r="RO150" i="11"/>
  <c r="RN150" i="11"/>
  <c r="RH150" i="11"/>
  <c r="RG150" i="11"/>
  <c r="RF150" i="11"/>
  <c r="RG140" i="11"/>
  <c r="RY75" i="11"/>
  <c r="RZ75" i="11" s="1"/>
  <c r="RO75" i="11"/>
  <c r="RN75" i="11"/>
  <c r="RH75" i="11"/>
  <c r="RG75" i="11"/>
  <c r="RF75" i="11"/>
  <c r="RY24" i="11"/>
  <c r="RZ24" i="11" s="1"/>
  <c r="RN24" i="11"/>
  <c r="RG24" i="11"/>
  <c r="RF24" i="11"/>
  <c r="RY20" i="11"/>
  <c r="RZ20" i="11" s="1"/>
  <c r="RN20" i="11"/>
  <c r="RG20" i="11"/>
  <c r="RF20" i="11"/>
  <c r="RN44" i="11"/>
  <c r="RG44" i="11"/>
  <c r="RY58" i="11"/>
  <c r="RZ58" i="11" s="1"/>
  <c r="RO58" i="11"/>
  <c r="RN58" i="11"/>
  <c r="RG58" i="11"/>
  <c r="RF58" i="11"/>
  <c r="RY74" i="11"/>
  <c r="RZ74" i="11" s="1"/>
  <c r="RN74" i="11"/>
  <c r="RG74" i="11"/>
  <c r="RF74" i="11"/>
  <c r="RY23" i="11"/>
  <c r="RZ23" i="11" s="1"/>
  <c r="RN23" i="11"/>
  <c r="RG23" i="11"/>
  <c r="RF23" i="11"/>
  <c r="RN8" i="11"/>
  <c r="RG8" i="11"/>
  <c r="RY193" i="11"/>
  <c r="RZ193" i="11" s="1"/>
  <c r="RO193" i="11"/>
  <c r="RN193" i="11"/>
  <c r="RH193" i="11"/>
  <c r="RG193" i="11"/>
  <c r="RF193" i="11"/>
  <c r="RY192" i="11"/>
  <c r="RZ192" i="11" s="1"/>
  <c r="RO192" i="11"/>
  <c r="RN192" i="11"/>
  <c r="RH192" i="11"/>
  <c r="RG192" i="11"/>
  <c r="RF192" i="11"/>
  <c r="RY191" i="11"/>
  <c r="RZ191" i="11" s="1"/>
  <c r="RO191" i="11"/>
  <c r="RN191" i="11"/>
  <c r="RH191" i="11"/>
  <c r="RG191" i="11"/>
  <c r="RF191" i="11"/>
  <c r="RO105" i="11"/>
  <c r="RN105" i="11"/>
  <c r="RH105" i="11"/>
  <c r="RG105" i="11"/>
  <c r="RF105" i="11"/>
  <c r="RY106" i="11"/>
  <c r="RZ106" i="11" s="1"/>
  <c r="RN106" i="11"/>
  <c r="RG106" i="11"/>
  <c r="RF106" i="11"/>
  <c r="RY134" i="11"/>
  <c r="RZ134" i="11" s="1"/>
  <c r="RN134" i="11"/>
  <c r="RG134" i="11"/>
  <c r="RF134" i="11"/>
  <c r="RY89" i="11"/>
  <c r="RZ89" i="11" s="1"/>
  <c r="RN89" i="11"/>
  <c r="RG89" i="11"/>
  <c r="RF89" i="11"/>
  <c r="RN57" i="11"/>
  <c r="RG57" i="11"/>
  <c r="RY53" i="11"/>
  <c r="RZ53" i="11" s="1"/>
  <c r="RN53" i="11"/>
  <c r="RG53" i="11"/>
  <c r="RF53" i="11"/>
  <c r="RY148" i="11"/>
  <c r="RZ148" i="11" s="1"/>
  <c r="RN148" i="11"/>
  <c r="RG148" i="11"/>
  <c r="RF148" i="11"/>
  <c r="RY90" i="11"/>
  <c r="RZ90" i="11" s="1"/>
  <c r="RN90" i="11"/>
  <c r="RG90" i="11"/>
  <c r="RF90" i="11"/>
  <c r="RY165" i="11"/>
  <c r="RZ165" i="11" s="1"/>
  <c r="RO165" i="11"/>
  <c r="RN165" i="11"/>
  <c r="RH165" i="11"/>
  <c r="RG165" i="11"/>
  <c r="RY107" i="11"/>
  <c r="RZ107" i="11" s="1"/>
  <c r="RN107" i="11"/>
  <c r="RG107" i="11"/>
  <c r="RF107" i="11"/>
  <c r="RY99" i="11"/>
  <c r="RZ99" i="11" s="1"/>
  <c r="RN99" i="11"/>
  <c r="RG99" i="11"/>
  <c r="RF99" i="11"/>
  <c r="RY29" i="11"/>
  <c r="RZ29" i="11" s="1"/>
  <c r="RN29" i="11"/>
  <c r="RG29" i="11"/>
  <c r="RF29" i="11"/>
  <c r="RN72" i="11"/>
  <c r="RG72" i="11"/>
  <c r="RY79" i="11"/>
  <c r="RZ79" i="11" s="1"/>
  <c r="RO79" i="11"/>
  <c r="RN79" i="11"/>
  <c r="RH79" i="11"/>
  <c r="RG79" i="11"/>
  <c r="RF79" i="11"/>
  <c r="RY188" i="11"/>
  <c r="RZ188" i="11" s="1"/>
  <c r="RN188" i="11"/>
  <c r="RG188" i="11"/>
  <c r="RF188" i="11"/>
  <c r="RY151" i="11"/>
  <c r="RZ151" i="11" s="1"/>
  <c r="RO151" i="11"/>
  <c r="RN151" i="11"/>
  <c r="RH151" i="11"/>
  <c r="RG151" i="11"/>
  <c r="RF151" i="11"/>
  <c r="RY108" i="11"/>
  <c r="RZ108" i="11" s="1"/>
  <c r="RN108" i="11"/>
  <c r="RG108" i="11"/>
  <c r="RY39" i="11"/>
  <c r="RZ39" i="11" s="1"/>
  <c r="RO39" i="11"/>
  <c r="RN39" i="11"/>
  <c r="RH39" i="11"/>
  <c r="RG39" i="11"/>
  <c r="RF39" i="11"/>
  <c r="RY83" i="11"/>
  <c r="RZ83" i="11" s="1"/>
  <c r="RN83" i="11"/>
  <c r="RG83" i="11"/>
  <c r="RF83" i="11"/>
  <c r="RY88" i="11"/>
  <c r="RZ88" i="11" s="1"/>
  <c r="RN88" i="11"/>
  <c r="RG88" i="11"/>
  <c r="RF88" i="11"/>
  <c r="RY92" i="11"/>
  <c r="RZ92" i="11" s="1"/>
  <c r="RN92" i="11"/>
  <c r="RG92" i="11"/>
  <c r="RF92" i="11"/>
  <c r="RY152" i="11"/>
  <c r="RZ152" i="11" s="1"/>
  <c r="RO152" i="11"/>
  <c r="RN152" i="11"/>
  <c r="RH152" i="11"/>
  <c r="RG152" i="11"/>
  <c r="RF152" i="11"/>
  <c r="RY38" i="11"/>
  <c r="RZ38" i="11" s="1"/>
  <c r="RN38" i="11"/>
  <c r="RG38" i="11"/>
  <c r="RF38" i="11"/>
  <c r="RY67" i="11"/>
  <c r="RZ67" i="11" s="1"/>
  <c r="RN67" i="11"/>
  <c r="RG67" i="11"/>
  <c r="RF67" i="11"/>
  <c r="RN66" i="11"/>
  <c r="RG66" i="11"/>
  <c r="RY102" i="11"/>
  <c r="RZ102" i="11" s="1"/>
  <c r="RN102" i="11"/>
  <c r="RG102" i="11"/>
  <c r="RF102" i="11"/>
  <c r="RY71" i="11"/>
  <c r="RZ71" i="11" s="1"/>
  <c r="RN71" i="11"/>
  <c r="RG71" i="11"/>
  <c r="RF71" i="11"/>
  <c r="RY60" i="11"/>
  <c r="RZ60" i="11" s="1"/>
  <c r="RN60" i="11"/>
  <c r="RG60" i="11"/>
  <c r="RF60" i="11"/>
  <c r="RY37" i="11"/>
  <c r="RZ37" i="11" s="1"/>
  <c r="RN37" i="11"/>
  <c r="RG37" i="11"/>
  <c r="RF37" i="11"/>
  <c r="RY65" i="11"/>
  <c r="RZ65" i="11" s="1"/>
  <c r="RN65" i="11"/>
  <c r="RG65" i="11"/>
  <c r="RF65" i="11"/>
  <c r="RY63" i="11"/>
  <c r="RZ63" i="11" s="1"/>
  <c r="RN63" i="11"/>
  <c r="RG63" i="11"/>
  <c r="RF63" i="11"/>
  <c r="RY54" i="11"/>
  <c r="RZ54" i="11" s="1"/>
  <c r="RN54" i="11"/>
  <c r="RG54" i="11"/>
  <c r="RF54" i="11"/>
  <c r="RN77" i="11"/>
  <c r="RG77" i="11"/>
  <c r="RF77" i="11"/>
  <c r="RY47" i="11"/>
  <c r="RZ47" i="11" s="1"/>
  <c r="RN47" i="11"/>
  <c r="RG47" i="11"/>
  <c r="RF47" i="11"/>
  <c r="RY101" i="11"/>
  <c r="RZ101" i="11" s="1"/>
  <c r="RN101" i="11"/>
  <c r="RG101" i="11"/>
  <c r="RF101" i="11"/>
  <c r="RY84" i="11"/>
  <c r="RZ84" i="11" s="1"/>
  <c r="RN84" i="11"/>
  <c r="RG84" i="11"/>
  <c r="RF84" i="11"/>
  <c r="RN59" i="11"/>
  <c r="RG59" i="11"/>
  <c r="RF59" i="11"/>
  <c r="RY76" i="11"/>
  <c r="RZ76" i="11" s="1"/>
  <c r="RN76" i="11"/>
  <c r="RG76" i="11"/>
  <c r="RF76" i="11"/>
  <c r="RY87" i="11"/>
  <c r="RZ87" i="11" s="1"/>
  <c r="RN87" i="11"/>
  <c r="RG87" i="11"/>
  <c r="RF87" i="11"/>
  <c r="RY73" i="11"/>
  <c r="RZ73" i="11" s="1"/>
  <c r="RN73" i="11"/>
  <c r="RG73" i="11"/>
  <c r="RF73" i="11"/>
  <c r="RN36" i="11"/>
  <c r="RG36" i="11"/>
  <c r="RF36" i="11"/>
  <c r="RY43" i="11"/>
  <c r="RZ43" i="11" s="1"/>
  <c r="RN43" i="11"/>
  <c r="RG43" i="11"/>
  <c r="RF43" i="11"/>
  <c r="RY41" i="11"/>
  <c r="RZ41" i="11" s="1"/>
  <c r="RN41" i="11"/>
  <c r="RG41" i="11"/>
  <c r="RF41" i="11"/>
  <c r="RY50" i="11"/>
  <c r="RZ50" i="11" s="1"/>
  <c r="RN50" i="11"/>
  <c r="RG50" i="11"/>
  <c r="RF50" i="11"/>
  <c r="RY51" i="11"/>
  <c r="RZ51" i="11" s="1"/>
  <c r="RN51" i="11"/>
  <c r="RG51" i="11"/>
  <c r="RY80" i="11"/>
  <c r="RZ80" i="11" s="1"/>
  <c r="RN80" i="11"/>
  <c r="RG80" i="11"/>
  <c r="RF80" i="11"/>
  <c r="RY31" i="11"/>
  <c r="RZ31" i="11" s="1"/>
  <c r="RN31" i="11"/>
  <c r="RG31" i="11"/>
  <c r="RF31" i="11"/>
  <c r="RY52" i="11"/>
  <c r="RZ52" i="11" s="1"/>
  <c r="RN52" i="11"/>
  <c r="RG52" i="11"/>
  <c r="RF52" i="11"/>
  <c r="RN40" i="11"/>
  <c r="RG40" i="11"/>
  <c r="RY34" i="11"/>
  <c r="RZ34" i="11" s="1"/>
  <c r="RN34" i="11"/>
  <c r="RG34" i="11"/>
  <c r="RF34" i="11"/>
  <c r="RY81" i="11"/>
  <c r="RZ81" i="11" s="1"/>
  <c r="RN81" i="11"/>
  <c r="RG81" i="11"/>
  <c r="RF81" i="11"/>
  <c r="RY13" i="11"/>
  <c r="RZ13" i="11" s="1"/>
  <c r="RN13" i="11"/>
  <c r="RG13" i="11"/>
  <c r="RF13" i="11"/>
  <c r="RO48" i="11"/>
  <c r="RN48" i="11"/>
  <c r="RH48" i="11"/>
  <c r="RG48" i="11"/>
  <c r="RY27" i="11"/>
  <c r="RZ27" i="11" s="1"/>
  <c r="RN27" i="11"/>
  <c r="RG27" i="11"/>
  <c r="RF27" i="11"/>
  <c r="RY56" i="11"/>
  <c r="RZ56" i="11" s="1"/>
  <c r="RN56" i="11"/>
  <c r="RG56" i="11"/>
  <c r="RF56" i="11"/>
  <c r="RY55" i="11"/>
  <c r="RZ55" i="11" s="1"/>
  <c r="RN55" i="11"/>
  <c r="RG55" i="11"/>
  <c r="RF55" i="11"/>
  <c r="RN17" i="11"/>
  <c r="RG17" i="11"/>
  <c r="RF17" i="11"/>
  <c r="RY25" i="11"/>
  <c r="RZ25" i="11" s="1"/>
  <c r="RN25" i="11"/>
  <c r="RG25" i="11"/>
  <c r="RF25" i="11"/>
  <c r="RY30" i="11"/>
  <c r="RZ30" i="11" s="1"/>
  <c r="RN30" i="11"/>
  <c r="RG30" i="11"/>
  <c r="RF30" i="11"/>
  <c r="RY32" i="11"/>
  <c r="RZ32" i="11" s="1"/>
  <c r="RN32" i="11"/>
  <c r="RG32" i="11"/>
  <c r="RF32" i="11"/>
  <c r="RN35" i="11"/>
  <c r="RG35" i="11"/>
  <c r="RF35" i="11"/>
  <c r="RY19" i="11"/>
  <c r="RZ19" i="11" s="1"/>
  <c r="RN19" i="11"/>
  <c r="RG19" i="11"/>
  <c r="RF19" i="11"/>
  <c r="RY46" i="11"/>
  <c r="RZ46" i="11" s="1"/>
  <c r="RN46" i="11"/>
  <c r="RG46" i="11"/>
  <c r="RF46" i="11"/>
  <c r="RY97" i="11"/>
  <c r="RZ97" i="11" s="1"/>
  <c r="RN97" i="11"/>
  <c r="RG97" i="11"/>
  <c r="RF97" i="11"/>
  <c r="RN11" i="11"/>
  <c r="RG11" i="11"/>
  <c r="RY6" i="11"/>
  <c r="RZ6" i="11" s="1"/>
  <c r="RN6" i="11"/>
  <c r="RG6" i="11"/>
  <c r="RF6" i="11"/>
  <c r="RY21" i="11"/>
  <c r="RZ21" i="11" s="1"/>
  <c r="RN21" i="11"/>
  <c r="RG21" i="11"/>
  <c r="RF21" i="11"/>
  <c r="RY12" i="11"/>
  <c r="RZ12" i="11" s="1"/>
  <c r="RN12" i="11"/>
  <c r="RG12" i="11"/>
  <c r="RF12" i="11"/>
  <c r="RN42" i="11"/>
  <c r="RG42" i="11"/>
  <c r="RY26" i="11"/>
  <c r="RZ26" i="11" s="1"/>
  <c r="RN26" i="11"/>
  <c r="RG26" i="11"/>
  <c r="RF26" i="11"/>
  <c r="RY15" i="11"/>
  <c r="RZ15" i="11" s="1"/>
  <c r="RN15" i="11"/>
  <c r="RG15" i="11"/>
  <c r="RF15" i="11"/>
  <c r="RY9" i="11"/>
  <c r="RZ9" i="11" s="1"/>
  <c r="RN9" i="11"/>
  <c r="RG9" i="11"/>
  <c r="RF9" i="11"/>
  <c r="RN10" i="11"/>
  <c r="RG10" i="11"/>
  <c r="RF10" i="11"/>
  <c r="RY16" i="11"/>
  <c r="RZ16" i="11" s="1"/>
  <c r="RN16" i="11"/>
  <c r="RG16" i="11"/>
  <c r="RF16" i="11"/>
  <c r="RY7" i="11"/>
  <c r="RZ7" i="11" s="1"/>
  <c r="RN7" i="11"/>
  <c r="RG7" i="11"/>
  <c r="RF7" i="11"/>
  <c r="RY4" i="11"/>
  <c r="RZ4" i="11" s="1"/>
  <c r="RN4" i="11"/>
  <c r="RG4" i="11"/>
  <c r="RF4" i="11"/>
  <c r="RY5" i="11"/>
  <c r="RZ5" i="11" s="1"/>
  <c r="RX2" i="11"/>
  <c r="RW2" i="11"/>
  <c r="RV2" i="11"/>
  <c r="RU2" i="11"/>
  <c r="RT2" i="11"/>
  <c r="RB1" i="1"/>
  <c r="QY64" i="1"/>
  <c r="QX85" i="1"/>
  <c r="QX82" i="1"/>
  <c r="RE82" i="11" s="1"/>
  <c r="RQ82" i="11" s="1"/>
  <c r="RR82" i="11" s="1"/>
  <c r="SB4" i="1"/>
  <c r="SB7" i="1"/>
  <c r="SB16" i="1"/>
  <c r="SB10" i="1"/>
  <c r="SB9" i="1"/>
  <c r="SB15" i="1"/>
  <c r="SB26" i="1"/>
  <c r="SB42" i="1"/>
  <c r="SB12" i="1"/>
  <c r="SB21" i="1"/>
  <c r="SB6" i="1"/>
  <c r="SB11" i="1"/>
  <c r="SB97" i="1"/>
  <c r="SB46" i="1"/>
  <c r="SB19" i="1"/>
  <c r="SB35" i="1"/>
  <c r="SB32" i="1"/>
  <c r="SB30" i="1"/>
  <c r="SB25" i="1"/>
  <c r="SB17" i="1"/>
  <c r="SB55" i="1"/>
  <c r="SB56" i="1"/>
  <c r="SB27" i="1"/>
  <c r="SB48" i="1"/>
  <c r="SB13" i="1"/>
  <c r="SB81" i="1"/>
  <c r="SB34" i="1"/>
  <c r="SB40" i="1"/>
  <c r="SB52" i="1"/>
  <c r="SB31" i="1"/>
  <c r="SB80" i="1"/>
  <c r="SB51" i="1"/>
  <c r="SB50" i="1"/>
  <c r="SB41" i="1"/>
  <c r="SB43" i="1"/>
  <c r="SB36" i="1"/>
  <c r="SB73" i="1"/>
  <c r="SB87" i="1"/>
  <c r="SB76" i="1"/>
  <c r="SB59" i="1"/>
  <c r="SB84" i="1"/>
  <c r="SB101" i="1"/>
  <c r="SB47" i="1"/>
  <c r="SB77" i="1"/>
  <c r="SB54" i="1"/>
  <c r="SB63" i="1"/>
  <c r="SB65" i="1"/>
  <c r="SB37" i="1"/>
  <c r="SB60" i="1"/>
  <c r="SB71" i="1"/>
  <c r="SB102" i="1"/>
  <c r="SB66" i="1"/>
  <c r="SB67" i="1"/>
  <c r="SB38" i="1"/>
  <c r="SB158" i="1"/>
  <c r="SB92" i="1"/>
  <c r="SB88" i="1"/>
  <c r="SB83" i="1"/>
  <c r="SB39" i="1"/>
  <c r="SB108" i="1"/>
  <c r="SB157" i="1"/>
  <c r="SB184" i="1"/>
  <c r="SB79" i="1"/>
  <c r="SB72" i="1"/>
  <c r="SB29" i="1"/>
  <c r="SB99" i="1"/>
  <c r="SB107" i="1"/>
  <c r="SB171" i="1"/>
  <c r="SB90" i="1"/>
  <c r="SB154" i="1"/>
  <c r="SB53" i="1"/>
  <c r="SB57" i="1"/>
  <c r="SB89" i="1"/>
  <c r="SB142" i="1"/>
  <c r="SB105" i="1"/>
  <c r="SB106" i="1"/>
  <c r="SB187" i="1"/>
  <c r="SB188" i="1"/>
  <c r="SB189" i="1"/>
  <c r="SB8" i="1"/>
  <c r="SB23" i="1"/>
  <c r="SB74" i="1"/>
  <c r="SB58" i="1"/>
  <c r="SB44" i="1"/>
  <c r="SB20" i="1"/>
  <c r="SB24" i="1"/>
  <c r="SB75" i="1"/>
  <c r="SB148" i="1"/>
  <c r="SB156" i="1"/>
  <c r="SB155" i="1"/>
  <c r="SB110" i="1"/>
  <c r="SB190" i="1"/>
  <c r="SB169" i="1"/>
  <c r="SB163" i="1"/>
  <c r="SB164" i="1"/>
  <c r="SB165" i="1"/>
  <c r="SB162" i="1"/>
  <c r="SB186" i="1"/>
  <c r="SB170" i="1"/>
  <c r="SB166" i="1"/>
  <c r="SB167" i="1"/>
  <c r="SB178" i="1"/>
  <c r="SB168" i="1"/>
  <c r="SB175" i="1"/>
  <c r="SB177" i="1"/>
  <c r="SB172" i="1"/>
  <c r="SB179" i="1"/>
  <c r="SB173" i="1"/>
  <c r="SB183" i="1"/>
  <c r="SB174" i="1"/>
  <c r="SB180" i="1"/>
  <c r="SB191" i="1"/>
  <c r="SB181" i="1"/>
  <c r="SB176" i="1"/>
  <c r="SB192" i="1"/>
  <c r="SB193" i="1"/>
  <c r="SB194" i="1"/>
  <c r="SB195" i="1"/>
  <c r="SB196" i="1"/>
  <c r="SB197" i="1"/>
  <c r="SB198" i="1"/>
  <c r="SB199" i="1"/>
  <c r="SB200" i="1"/>
  <c r="SB201" i="1"/>
  <c r="SB202" i="1"/>
  <c r="SB203" i="1"/>
  <c r="SB204" i="1"/>
  <c r="SB205" i="1"/>
  <c r="SB206" i="1"/>
  <c r="SB207" i="1"/>
  <c r="SB49" i="1"/>
  <c r="SB18" i="1"/>
  <c r="SB103" i="1"/>
  <c r="SB95" i="1"/>
  <c r="SB62" i="1"/>
  <c r="SB64" i="1"/>
  <c r="SB147" i="1"/>
  <c r="SB22" i="1"/>
  <c r="SB91" i="1"/>
  <c r="SB98" i="1"/>
  <c r="SB94" i="1"/>
  <c r="SB28" i="1"/>
  <c r="SB150" i="1"/>
  <c r="SB70" i="1"/>
  <c r="SB146" i="1"/>
  <c r="SB208" i="1"/>
  <c r="SB82" i="1"/>
  <c r="SB45" i="1"/>
  <c r="SB85" i="1"/>
  <c r="SB5" i="1"/>
  <c r="SB3" i="1"/>
  <c r="RJ4" i="1"/>
  <c r="RX4" i="1" s="1"/>
  <c r="RJ7" i="1"/>
  <c r="RX7" i="1" s="1"/>
  <c r="RJ16" i="1"/>
  <c r="RX16" i="1" s="1"/>
  <c r="RJ10" i="1"/>
  <c r="RJ9" i="1"/>
  <c r="RX9" i="1" s="1"/>
  <c r="RJ15" i="1"/>
  <c r="RP15" i="1" s="1"/>
  <c r="RJ26" i="1"/>
  <c r="RJ42" i="1"/>
  <c r="RJ12" i="1"/>
  <c r="RJ21" i="1"/>
  <c r="RJ6" i="1"/>
  <c r="RJ11" i="1"/>
  <c r="RJ97" i="1"/>
  <c r="RX97" i="1" s="1"/>
  <c r="RJ46" i="1"/>
  <c r="RX46" i="1" s="1"/>
  <c r="RJ19" i="1"/>
  <c r="RJ35" i="1"/>
  <c r="RJ32" i="1"/>
  <c r="RX32" i="1" s="1"/>
  <c r="RJ30" i="1"/>
  <c r="RX30" i="1" s="1"/>
  <c r="RJ25" i="1"/>
  <c r="RP25" i="1" s="1"/>
  <c r="RJ17" i="1"/>
  <c r="RX17" i="1" s="1"/>
  <c r="RJ55" i="1"/>
  <c r="RP55" i="1" s="1"/>
  <c r="RJ56" i="1"/>
  <c r="RV56" i="1" s="1"/>
  <c r="RJ27" i="1"/>
  <c r="RN27" i="1" s="1"/>
  <c r="RJ48" i="1"/>
  <c r="RR48" i="1" s="1"/>
  <c r="RJ13" i="1"/>
  <c r="RV13" i="1" s="1"/>
  <c r="RJ81" i="1"/>
  <c r="RN81" i="1" s="1"/>
  <c r="RJ34" i="1"/>
  <c r="RN34" i="1" s="1"/>
  <c r="RJ40" i="1"/>
  <c r="RR40" i="1" s="1"/>
  <c r="RJ52" i="1"/>
  <c r="RV52" i="1" s="1"/>
  <c r="RJ31" i="1"/>
  <c r="RR31" i="1" s="1"/>
  <c r="RJ80" i="1"/>
  <c r="RN80" i="1" s="1"/>
  <c r="RJ51" i="1"/>
  <c r="RR51" i="1" s="1"/>
  <c r="RJ50" i="1"/>
  <c r="RJ41" i="1"/>
  <c r="RV41" i="1" s="1"/>
  <c r="RJ43" i="1"/>
  <c r="RR43" i="1" s="1"/>
  <c r="RJ36" i="1"/>
  <c r="RR36" i="1" s="1"/>
  <c r="RJ73" i="1"/>
  <c r="RJ87" i="1"/>
  <c r="RR87" i="1" s="1"/>
  <c r="RJ76" i="1"/>
  <c r="RJ59" i="1"/>
  <c r="RR59" i="1" s="1"/>
  <c r="RJ84" i="1"/>
  <c r="RJ101" i="1"/>
  <c r="RJ47" i="1"/>
  <c r="RJ77" i="1"/>
  <c r="RJ54" i="1"/>
  <c r="RJ63" i="1"/>
  <c r="RJ65" i="1"/>
  <c r="RJ37" i="1"/>
  <c r="RJ60" i="1"/>
  <c r="RJ71" i="1"/>
  <c r="RJ102" i="1"/>
  <c r="RJ66" i="1"/>
  <c r="RJ67" i="1"/>
  <c r="RJ38" i="1"/>
  <c r="RJ158" i="1"/>
  <c r="RJ92" i="1"/>
  <c r="RJ88" i="1"/>
  <c r="RJ83" i="1"/>
  <c r="RJ39" i="1"/>
  <c r="RJ108" i="1"/>
  <c r="RJ157" i="1"/>
  <c r="RJ184" i="1"/>
  <c r="RJ79" i="1"/>
  <c r="RJ72" i="1"/>
  <c r="RJ29" i="1"/>
  <c r="RJ99" i="1"/>
  <c r="RJ107" i="1"/>
  <c r="RJ171" i="1"/>
  <c r="RJ90" i="1"/>
  <c r="RJ154" i="1"/>
  <c r="RJ53" i="1"/>
  <c r="RJ57" i="1"/>
  <c r="RJ89" i="1"/>
  <c r="RJ142" i="1"/>
  <c r="RR142" i="1" s="1"/>
  <c r="RJ105" i="1"/>
  <c r="RV105" i="1" s="1"/>
  <c r="RJ106" i="1"/>
  <c r="RX106" i="1" s="1"/>
  <c r="RJ187" i="1"/>
  <c r="RL187" i="1" s="1"/>
  <c r="RJ188" i="1"/>
  <c r="RJ189" i="1"/>
  <c r="RP189" i="1" s="1"/>
  <c r="RJ8" i="1"/>
  <c r="RP8" i="1" s="1"/>
  <c r="RJ23" i="1"/>
  <c r="RL23" i="1" s="1"/>
  <c r="RJ74" i="1"/>
  <c r="RJ58" i="1"/>
  <c r="RJ44" i="1"/>
  <c r="RJ20" i="1"/>
  <c r="RX20" i="1" s="1"/>
  <c r="RJ24" i="1"/>
  <c r="RV24" i="1" s="1"/>
  <c r="RJ75" i="1"/>
  <c r="RR75" i="1" s="1"/>
  <c r="RJ148" i="1"/>
  <c r="RX148" i="1" s="1"/>
  <c r="RJ156" i="1"/>
  <c r="RX156" i="1" s="1"/>
  <c r="RJ155" i="1"/>
  <c r="RJ110" i="1"/>
  <c r="RN110" i="1" s="1"/>
  <c r="RJ190" i="1"/>
  <c r="RN190" i="1" s="1"/>
  <c r="RJ169" i="1"/>
  <c r="RP169" i="1" s="1"/>
  <c r="RJ163" i="1"/>
  <c r="RJ164" i="1"/>
  <c r="RV164" i="1" s="1"/>
  <c r="RJ165" i="1"/>
  <c r="RJ162" i="1"/>
  <c r="RX162" i="1" s="1"/>
  <c r="RJ186" i="1"/>
  <c r="RX186" i="1" s="1"/>
  <c r="RJ170" i="1"/>
  <c r="RV170" i="1" s="1"/>
  <c r="RJ166" i="1"/>
  <c r="RX166" i="1" s="1"/>
  <c r="RJ167" i="1"/>
  <c r="RJ178" i="1"/>
  <c r="RV178" i="1" s="1"/>
  <c r="RJ168" i="1"/>
  <c r="RV168" i="1" s="1"/>
  <c r="RJ175" i="1"/>
  <c r="RP175" i="1" s="1"/>
  <c r="RJ177" i="1"/>
  <c r="RL177" i="1" s="1"/>
  <c r="RJ172" i="1"/>
  <c r="RN172" i="1" s="1"/>
  <c r="RJ179" i="1"/>
  <c r="RN179" i="1" s="1"/>
  <c r="RJ173" i="1"/>
  <c r="RJ183" i="1"/>
  <c r="RX183" i="1" s="1"/>
  <c r="RJ174" i="1"/>
  <c r="RR174" i="1" s="1"/>
  <c r="RJ180" i="1"/>
  <c r="RT180" i="1" s="1"/>
  <c r="RJ191" i="1"/>
  <c r="RT191" i="1" s="1"/>
  <c r="RJ181" i="1"/>
  <c r="RT181" i="1" s="1"/>
  <c r="RJ176" i="1"/>
  <c r="RJ192" i="1"/>
  <c r="RL192" i="1" s="1"/>
  <c r="RJ193" i="1"/>
  <c r="RJ194" i="1"/>
  <c r="RR194" i="1" s="1"/>
  <c r="RJ195" i="1"/>
  <c r="RL195" i="1" s="1"/>
  <c r="RJ196" i="1"/>
  <c r="RJ197" i="1"/>
  <c r="RJ198" i="1"/>
  <c r="RL198" i="1" s="1"/>
  <c r="RJ199" i="1"/>
  <c r="RT199" i="1" s="1"/>
  <c r="RJ200" i="1"/>
  <c r="RL200" i="1" s="1"/>
  <c r="RJ201" i="1"/>
  <c r="RV201" i="1" s="1"/>
  <c r="RJ202" i="1"/>
  <c r="RV202" i="1" s="1"/>
  <c r="RJ203" i="1"/>
  <c r="RR203" i="1" s="1"/>
  <c r="RJ204" i="1"/>
  <c r="RV204" i="1" s="1"/>
  <c r="RJ205" i="1"/>
  <c r="RV205" i="1" s="1"/>
  <c r="RJ206" i="1"/>
  <c r="RR206" i="1" s="1"/>
  <c r="RJ207" i="1"/>
  <c r="RR207" i="1" s="1"/>
  <c r="RJ49" i="1"/>
  <c r="RJ18" i="1"/>
  <c r="RJ103" i="1"/>
  <c r="RV103" i="1" s="1"/>
  <c r="RJ95" i="1"/>
  <c r="RV95" i="1" s="1"/>
  <c r="RJ62" i="1"/>
  <c r="RX62" i="1" s="1"/>
  <c r="RJ64" i="1"/>
  <c r="RP64" i="1" s="1"/>
  <c r="RJ147" i="1"/>
  <c r="RV147" i="1" s="1"/>
  <c r="RJ22" i="1"/>
  <c r="RP22" i="1" s="1"/>
  <c r="RJ91" i="1"/>
  <c r="RP91" i="1" s="1"/>
  <c r="RJ98" i="1"/>
  <c r="RV98" i="1" s="1"/>
  <c r="RJ94" i="1"/>
  <c r="RV94" i="1" s="1"/>
  <c r="RJ28" i="1"/>
  <c r="RV28" i="1" s="1"/>
  <c r="RJ150" i="1"/>
  <c r="RJ70" i="1"/>
  <c r="RJ146" i="1"/>
  <c r="RP146" i="1" s="1"/>
  <c r="RJ208" i="1"/>
  <c r="RV208" i="1" s="1"/>
  <c r="RJ82" i="1"/>
  <c r="RP82" i="1" s="1"/>
  <c r="RJ45" i="1"/>
  <c r="RV45" i="1" s="1"/>
  <c r="RJ85" i="1"/>
  <c r="RV85" i="1" s="1"/>
  <c r="RJ5" i="1"/>
  <c r="RP5" i="1" s="1"/>
  <c r="RI5" i="1"/>
  <c r="RI4" i="1"/>
  <c r="RI7" i="1"/>
  <c r="RI16" i="1"/>
  <c r="RI10" i="1"/>
  <c r="RI9" i="1"/>
  <c r="RI15" i="1"/>
  <c r="RI26" i="1"/>
  <c r="RI42" i="1"/>
  <c r="RI12" i="1"/>
  <c r="RI21" i="1"/>
  <c r="RI6" i="1"/>
  <c r="RI11" i="1"/>
  <c r="RI97" i="1"/>
  <c r="RI46" i="1"/>
  <c r="RI19" i="1"/>
  <c r="RI35" i="1"/>
  <c r="RI32" i="1"/>
  <c r="RI30" i="1"/>
  <c r="RI25" i="1"/>
  <c r="RI17" i="1"/>
  <c r="RI55" i="1"/>
  <c r="RI56" i="1"/>
  <c r="RI27" i="1"/>
  <c r="RI48" i="1"/>
  <c r="RI13" i="1"/>
  <c r="RI81" i="1"/>
  <c r="RI34" i="1"/>
  <c r="RI40" i="1"/>
  <c r="RI52" i="1"/>
  <c r="RI31" i="1"/>
  <c r="RI80" i="1"/>
  <c r="RI51" i="1"/>
  <c r="RI50" i="1"/>
  <c r="RI41" i="1"/>
  <c r="RI43" i="1"/>
  <c r="RI36" i="1"/>
  <c r="RI73" i="1"/>
  <c r="RI87" i="1"/>
  <c r="RI76" i="1"/>
  <c r="RI59" i="1"/>
  <c r="RI84" i="1"/>
  <c r="RI101" i="1"/>
  <c r="RI47" i="1"/>
  <c r="RI77" i="1"/>
  <c r="RI54" i="1"/>
  <c r="RI63" i="1"/>
  <c r="RI65" i="1"/>
  <c r="RI37" i="1"/>
  <c r="RI60" i="1"/>
  <c r="RI71" i="1"/>
  <c r="RI102" i="1"/>
  <c r="RI66" i="1"/>
  <c r="RI67" i="1"/>
  <c r="RI38" i="1"/>
  <c r="RI158" i="1"/>
  <c r="RI92" i="1"/>
  <c r="RI88" i="1"/>
  <c r="RI83" i="1"/>
  <c r="RI39" i="1"/>
  <c r="RI108" i="1"/>
  <c r="RI157" i="1"/>
  <c r="RI184" i="1"/>
  <c r="RI79" i="1"/>
  <c r="RI72" i="1"/>
  <c r="RI29" i="1"/>
  <c r="RI99" i="1"/>
  <c r="RI107" i="1"/>
  <c r="RI171" i="1"/>
  <c r="RI90" i="1"/>
  <c r="RI154" i="1"/>
  <c r="RI53" i="1"/>
  <c r="RI57" i="1"/>
  <c r="RI89" i="1"/>
  <c r="RI142" i="1"/>
  <c r="RI105" i="1"/>
  <c r="RI106" i="1"/>
  <c r="RI187" i="1"/>
  <c r="RI188" i="1"/>
  <c r="RI189" i="1"/>
  <c r="RI8" i="1"/>
  <c r="RI23" i="1"/>
  <c r="RI74" i="1"/>
  <c r="RI58" i="1"/>
  <c r="RI44" i="1"/>
  <c r="RI20" i="1"/>
  <c r="RI24" i="1"/>
  <c r="RI75" i="1"/>
  <c r="RI148" i="1"/>
  <c r="RI156" i="1"/>
  <c r="RI155" i="1"/>
  <c r="RI110" i="1"/>
  <c r="RI190" i="1"/>
  <c r="RI169" i="1"/>
  <c r="RI163" i="1"/>
  <c r="RI164" i="1"/>
  <c r="RI165" i="1"/>
  <c r="RI162" i="1"/>
  <c r="RI186" i="1"/>
  <c r="RI170" i="1"/>
  <c r="RI166" i="1"/>
  <c r="RI167" i="1"/>
  <c r="RI178" i="1"/>
  <c r="RI168" i="1"/>
  <c r="RI175" i="1"/>
  <c r="RI177" i="1"/>
  <c r="RI172" i="1"/>
  <c r="RI179" i="1"/>
  <c r="RI173" i="1"/>
  <c r="RI183" i="1"/>
  <c r="RI174" i="1"/>
  <c r="RI180" i="1"/>
  <c r="RI191" i="1"/>
  <c r="RI181" i="1"/>
  <c r="RI176" i="1"/>
  <c r="RI192" i="1"/>
  <c r="RI193" i="1"/>
  <c r="RI194" i="1"/>
  <c r="RI195" i="1"/>
  <c r="RI196" i="1"/>
  <c r="RI197" i="1"/>
  <c r="RI198" i="1"/>
  <c r="RI199" i="1"/>
  <c r="RI200" i="1"/>
  <c r="RI201" i="1"/>
  <c r="RI202" i="1"/>
  <c r="RI203" i="1"/>
  <c r="RI204" i="1"/>
  <c r="RI205" i="1"/>
  <c r="RI206" i="1"/>
  <c r="RI207" i="1"/>
  <c r="RI49" i="1"/>
  <c r="RI18" i="1"/>
  <c r="RI103" i="1"/>
  <c r="RI95" i="1"/>
  <c r="RI62" i="1"/>
  <c r="RI64" i="1"/>
  <c r="RI147" i="1"/>
  <c r="RI22" i="1"/>
  <c r="RI91" i="1"/>
  <c r="RI98" i="1"/>
  <c r="RI94" i="1"/>
  <c r="RI28" i="1"/>
  <c r="RI150" i="1"/>
  <c r="RI70" i="1"/>
  <c r="RI146" i="1"/>
  <c r="RI208" i="1"/>
  <c r="RI82" i="1"/>
  <c r="RI45" i="1"/>
  <c r="RI85" i="1"/>
  <c r="RI3" i="1"/>
  <c r="RH5" i="1"/>
  <c r="RH4" i="1"/>
  <c r="RH7" i="1"/>
  <c r="RH16" i="1"/>
  <c r="RH10" i="1"/>
  <c r="RH9" i="1"/>
  <c r="RH15" i="1"/>
  <c r="RH26" i="1"/>
  <c r="RH42" i="1"/>
  <c r="RH12" i="1"/>
  <c r="RH21" i="1"/>
  <c r="RH6" i="1"/>
  <c r="RH11" i="1"/>
  <c r="RH97" i="1"/>
  <c r="RH46" i="1"/>
  <c r="RH19" i="1"/>
  <c r="RH35" i="1"/>
  <c r="RH32" i="1"/>
  <c r="RH30" i="1"/>
  <c r="RH25" i="1"/>
  <c r="RH17" i="1"/>
  <c r="RH55" i="1"/>
  <c r="RH56" i="1"/>
  <c r="RH27" i="1"/>
  <c r="RH48" i="1"/>
  <c r="RH13" i="1"/>
  <c r="RH81" i="1"/>
  <c r="RH34" i="1"/>
  <c r="RH40" i="1"/>
  <c r="RH52" i="1"/>
  <c r="RH31" i="1"/>
  <c r="RH80" i="1"/>
  <c r="RH51" i="1"/>
  <c r="RH50" i="1"/>
  <c r="RH41" i="1"/>
  <c r="RH43" i="1"/>
  <c r="RH36" i="1"/>
  <c r="RH73" i="1"/>
  <c r="RH87" i="1"/>
  <c r="RH76" i="1"/>
  <c r="RH59" i="1"/>
  <c r="RH84" i="1"/>
  <c r="RH101" i="1"/>
  <c r="RH47" i="1"/>
  <c r="RH77" i="1"/>
  <c r="RH54" i="1"/>
  <c r="RH63" i="1"/>
  <c r="RH65" i="1"/>
  <c r="RH37" i="1"/>
  <c r="RH60" i="1"/>
  <c r="RH71" i="1"/>
  <c r="RH102" i="1"/>
  <c r="RH66" i="1"/>
  <c r="RH67" i="1"/>
  <c r="RH38" i="1"/>
  <c r="RH158" i="1"/>
  <c r="RH92" i="1"/>
  <c r="RH88" i="1"/>
  <c r="RH83" i="1"/>
  <c r="RH39" i="1"/>
  <c r="RH108" i="1"/>
  <c r="RH157" i="1"/>
  <c r="RH184" i="1"/>
  <c r="RH79" i="1"/>
  <c r="RH72" i="1"/>
  <c r="RH29" i="1"/>
  <c r="RH99" i="1"/>
  <c r="RH107" i="1"/>
  <c r="RH171" i="1"/>
  <c r="RH90" i="1"/>
  <c r="RH154" i="1"/>
  <c r="RH53" i="1"/>
  <c r="RH57" i="1"/>
  <c r="RH89" i="1"/>
  <c r="RH142" i="1"/>
  <c r="RH105" i="1"/>
  <c r="RH106" i="1"/>
  <c r="RH187" i="1"/>
  <c r="RH188" i="1"/>
  <c r="RH189" i="1"/>
  <c r="RH8" i="1"/>
  <c r="RH23" i="1"/>
  <c r="RH74" i="1"/>
  <c r="RH58" i="1"/>
  <c r="RH44" i="1"/>
  <c r="RH20" i="1"/>
  <c r="RH24" i="1"/>
  <c r="RH75" i="1"/>
  <c r="RH148" i="1"/>
  <c r="RH156" i="1"/>
  <c r="RH155" i="1"/>
  <c r="RH110" i="1"/>
  <c r="RH190" i="1"/>
  <c r="RH169" i="1"/>
  <c r="RH163" i="1"/>
  <c r="RH164" i="1"/>
  <c r="RH165" i="1"/>
  <c r="RH162" i="1"/>
  <c r="RH186" i="1"/>
  <c r="RH170" i="1"/>
  <c r="RH166" i="1"/>
  <c r="RH167" i="1"/>
  <c r="RH178" i="1"/>
  <c r="RH168" i="1"/>
  <c r="RH175" i="1"/>
  <c r="RH177" i="1"/>
  <c r="RH172" i="1"/>
  <c r="RH179" i="1"/>
  <c r="RH173" i="1"/>
  <c r="RH183" i="1"/>
  <c r="RH174" i="1"/>
  <c r="RH180" i="1"/>
  <c r="RH191" i="1"/>
  <c r="RH181" i="1"/>
  <c r="RH176" i="1"/>
  <c r="RH192" i="1"/>
  <c r="RH193" i="1"/>
  <c r="RH194" i="1"/>
  <c r="RH195" i="1"/>
  <c r="RH196" i="1"/>
  <c r="RH197" i="1"/>
  <c r="RH198" i="1"/>
  <c r="RH199" i="1"/>
  <c r="RH200" i="1"/>
  <c r="RH201" i="1"/>
  <c r="RH202" i="1"/>
  <c r="RH203" i="1"/>
  <c r="RH204" i="1"/>
  <c r="RH205" i="1"/>
  <c r="RH206" i="1"/>
  <c r="RH207" i="1"/>
  <c r="RH49" i="1"/>
  <c r="RH18" i="1"/>
  <c r="RH103" i="1"/>
  <c r="RH95" i="1"/>
  <c r="RH62" i="1"/>
  <c r="RH64" i="1"/>
  <c r="RH147" i="1"/>
  <c r="RH22" i="1"/>
  <c r="RH91" i="1"/>
  <c r="RH98" i="1"/>
  <c r="RH94" i="1"/>
  <c r="RH28" i="1"/>
  <c r="RH150" i="1"/>
  <c r="RH70" i="1"/>
  <c r="RH146" i="1"/>
  <c r="RH208" i="1"/>
  <c r="RH82" i="1"/>
  <c r="RH45" i="1"/>
  <c r="RH85" i="1"/>
  <c r="RH3" i="1"/>
  <c r="RG5" i="1"/>
  <c r="RG4" i="1"/>
  <c r="RG7" i="1"/>
  <c r="RG16" i="1"/>
  <c r="RG10" i="1"/>
  <c r="RG9" i="1"/>
  <c r="RG15" i="1"/>
  <c r="RG26" i="1"/>
  <c r="RG42" i="1"/>
  <c r="RG12" i="1"/>
  <c r="RG21" i="1"/>
  <c r="RG6" i="1"/>
  <c r="RG11" i="1"/>
  <c r="RG97" i="1"/>
  <c r="RG46" i="1"/>
  <c r="RG19" i="1"/>
  <c r="RG35" i="1"/>
  <c r="RG32" i="1"/>
  <c r="RG30" i="1"/>
  <c r="RG25" i="1"/>
  <c r="RG17" i="1"/>
  <c r="RG55" i="1"/>
  <c r="RG56" i="1"/>
  <c r="RG27" i="1"/>
  <c r="RG48" i="1"/>
  <c r="RG13" i="1"/>
  <c r="RG81" i="1"/>
  <c r="RG34" i="1"/>
  <c r="RG40" i="1"/>
  <c r="RG52" i="1"/>
  <c r="RG31" i="1"/>
  <c r="RG80" i="1"/>
  <c r="RG51" i="1"/>
  <c r="RG50" i="1"/>
  <c r="RG41" i="1"/>
  <c r="RG43" i="1"/>
  <c r="RG36" i="1"/>
  <c r="RG73" i="1"/>
  <c r="RG87" i="1"/>
  <c r="RG76" i="1"/>
  <c r="RG59" i="1"/>
  <c r="RG84" i="1"/>
  <c r="RG101" i="1"/>
  <c r="RG47" i="1"/>
  <c r="RG77" i="1"/>
  <c r="RG54" i="1"/>
  <c r="RG63" i="1"/>
  <c r="RG65" i="1"/>
  <c r="RG37" i="1"/>
  <c r="RG60" i="1"/>
  <c r="RG71" i="1"/>
  <c r="RG102" i="1"/>
  <c r="RG66" i="1"/>
  <c r="RG67" i="1"/>
  <c r="RG38" i="1"/>
  <c r="RG158" i="1"/>
  <c r="RG92" i="1"/>
  <c r="RG88" i="1"/>
  <c r="RG83" i="1"/>
  <c r="RG39" i="1"/>
  <c r="RG108" i="1"/>
  <c r="RG157" i="1"/>
  <c r="RG184" i="1"/>
  <c r="RG79" i="1"/>
  <c r="RG72" i="1"/>
  <c r="RG29" i="1"/>
  <c r="RG99" i="1"/>
  <c r="RG107" i="1"/>
  <c r="RG171" i="1"/>
  <c r="RG90" i="1"/>
  <c r="RG154" i="1"/>
  <c r="RG53" i="1"/>
  <c r="RG57" i="1"/>
  <c r="RG89" i="1"/>
  <c r="RG142" i="1"/>
  <c r="RG105" i="1"/>
  <c r="RG106" i="1"/>
  <c r="RG187" i="1"/>
  <c r="RG188" i="1"/>
  <c r="RG189" i="1"/>
  <c r="RG8" i="1"/>
  <c r="RG23" i="1"/>
  <c r="RG74" i="1"/>
  <c r="RG58" i="1"/>
  <c r="RG44" i="1"/>
  <c r="RG20" i="1"/>
  <c r="RG24" i="1"/>
  <c r="RG75" i="1"/>
  <c r="RG148" i="1"/>
  <c r="RG156" i="1"/>
  <c r="RG155" i="1"/>
  <c r="RG110" i="1"/>
  <c r="RG190" i="1"/>
  <c r="RG169" i="1"/>
  <c r="RG163" i="1"/>
  <c r="RG164" i="1"/>
  <c r="RG165" i="1"/>
  <c r="RG162" i="1"/>
  <c r="RG186" i="1"/>
  <c r="RG170" i="1"/>
  <c r="RG166" i="1"/>
  <c r="RG167" i="1"/>
  <c r="RG178" i="1"/>
  <c r="RG168" i="1"/>
  <c r="RG175" i="1"/>
  <c r="RG177" i="1"/>
  <c r="RG172" i="1"/>
  <c r="RG179" i="1"/>
  <c r="RG173" i="1"/>
  <c r="RG183" i="1"/>
  <c r="RG174" i="1"/>
  <c r="RG180" i="1"/>
  <c r="RG191" i="1"/>
  <c r="RG181" i="1"/>
  <c r="RG176" i="1"/>
  <c r="RG192" i="1"/>
  <c r="RG193" i="1"/>
  <c r="RG194" i="1"/>
  <c r="RG195" i="1"/>
  <c r="RG196" i="1"/>
  <c r="RG197" i="1"/>
  <c r="RG198" i="1"/>
  <c r="RG199" i="1"/>
  <c r="RG200" i="1"/>
  <c r="RG201" i="1"/>
  <c r="RG202" i="1"/>
  <c r="RG203" i="1"/>
  <c r="RG204" i="1"/>
  <c r="RG205" i="1"/>
  <c r="RG206" i="1"/>
  <c r="RG207" i="1"/>
  <c r="RG49" i="1"/>
  <c r="RG18" i="1"/>
  <c r="RG103" i="1"/>
  <c r="RG95" i="1"/>
  <c r="RG62" i="1"/>
  <c r="RG64" i="1"/>
  <c r="RG147" i="1"/>
  <c r="RG91" i="1"/>
  <c r="RG98" i="1"/>
  <c r="RG94" i="1"/>
  <c r="RG28" i="1"/>
  <c r="RG150" i="1"/>
  <c r="RG70" i="1"/>
  <c r="RG146" i="1"/>
  <c r="RG208" i="1"/>
  <c r="RG82" i="1"/>
  <c r="RG45" i="1"/>
  <c r="RG85" i="1"/>
  <c r="RG3" i="1"/>
  <c r="QY143" i="1"/>
  <c r="RY85" i="1"/>
  <c r="QY85" i="1"/>
  <c r="QZ85" i="1" s="1"/>
  <c r="RY82" i="1"/>
  <c r="QY82" i="1"/>
  <c r="RO82" i="11" s="1"/>
  <c r="QY208" i="1"/>
  <c r="QX208" i="1"/>
  <c r="QY146" i="1"/>
  <c r="QX146" i="1"/>
  <c r="QX28" i="1"/>
  <c r="QY94" i="1"/>
  <c r="RO94" i="11" s="1"/>
  <c r="QX94" i="1"/>
  <c r="QX22" i="1"/>
  <c r="QX147" i="1"/>
  <c r="QX64" i="1"/>
  <c r="RE64" i="11" s="1"/>
  <c r="QY62" i="1"/>
  <c r="QX62" i="1"/>
  <c r="QY95" i="1"/>
  <c r="QX95" i="1"/>
  <c r="RY103" i="1"/>
  <c r="QX49" i="1"/>
  <c r="RE49" i="11" s="1"/>
  <c r="RQ49" i="11" s="1"/>
  <c r="RR49" i="11" s="1"/>
  <c r="QY207" i="1"/>
  <c r="QX207" i="1"/>
  <c r="QY206" i="1"/>
  <c r="QX206" i="1"/>
  <c r="QX204" i="1"/>
  <c r="QY203" i="1"/>
  <c r="QZ203" i="1" s="1"/>
  <c r="QX203" i="1"/>
  <c r="QY202" i="1"/>
  <c r="QX202" i="1"/>
  <c r="QX201" i="1"/>
  <c r="RY200" i="1"/>
  <c r="QX200" i="1"/>
  <c r="RY199" i="1"/>
  <c r="QY199" i="1"/>
  <c r="QX199" i="1"/>
  <c r="RY198" i="1"/>
  <c r="QY198" i="1"/>
  <c r="QX198" i="1"/>
  <c r="QX196" i="1"/>
  <c r="RE198" i="11" s="1"/>
  <c r="RQ198" i="11" s="1"/>
  <c r="RR198" i="11" s="1"/>
  <c r="QY195" i="1"/>
  <c r="QX195" i="1"/>
  <c r="QY194" i="1"/>
  <c r="QZ194" i="1" s="1"/>
  <c r="QX194" i="1"/>
  <c r="QX192" i="1"/>
  <c r="RE194" i="11" s="1"/>
  <c r="RQ194" i="11" s="1"/>
  <c r="RR194" i="11" s="1"/>
  <c r="QY176" i="1"/>
  <c r="QX176" i="1"/>
  <c r="QY181" i="1"/>
  <c r="QX181" i="1"/>
  <c r="RY180" i="1"/>
  <c r="QX180" i="1"/>
  <c r="RY174" i="1"/>
  <c r="QY174" i="1"/>
  <c r="QX174" i="1"/>
  <c r="RY183" i="1"/>
  <c r="QY183" i="1"/>
  <c r="QZ183" i="1" s="1"/>
  <c r="QX183" i="1"/>
  <c r="QX173" i="1"/>
  <c r="QX179" i="1"/>
  <c r="QY172" i="1"/>
  <c r="QX172" i="1"/>
  <c r="QY177" i="1"/>
  <c r="QZ177" i="1" s="1"/>
  <c r="QX177" i="1"/>
  <c r="QX168" i="1"/>
  <c r="QY178" i="1"/>
  <c r="QX178" i="1"/>
  <c r="QY167" i="1"/>
  <c r="QZ167" i="1" s="1"/>
  <c r="QX167" i="1"/>
  <c r="RY166" i="1"/>
  <c r="RY170" i="1"/>
  <c r="QX170" i="1"/>
  <c r="RY186" i="1"/>
  <c r="QY186" i="1"/>
  <c r="QX186" i="1"/>
  <c r="RY162" i="1"/>
  <c r="QY162" i="1"/>
  <c r="QZ162" i="1" s="1"/>
  <c r="QX162" i="1"/>
  <c r="QX165" i="1"/>
  <c r="QX164" i="1"/>
  <c r="QY163" i="1"/>
  <c r="QX163" i="1"/>
  <c r="QY169" i="1"/>
  <c r="QZ169" i="1" s="1"/>
  <c r="QX169" i="1"/>
  <c r="QY110" i="1"/>
  <c r="QX110" i="1"/>
  <c r="QY155" i="1"/>
  <c r="QX155" i="1"/>
  <c r="QY156" i="1"/>
  <c r="QX156" i="1"/>
  <c r="RY75" i="1"/>
  <c r="QY75" i="1"/>
  <c r="QX75" i="1"/>
  <c r="RE75" i="11" s="1"/>
  <c r="RQ75" i="11" s="1"/>
  <c r="RR75" i="11" s="1"/>
  <c r="RY24" i="1"/>
  <c r="QX24" i="1"/>
  <c r="RY20" i="1"/>
  <c r="QY20" i="1"/>
  <c r="QX20" i="1"/>
  <c r="QX74" i="1"/>
  <c r="QY23" i="1"/>
  <c r="RO23" i="11" s="1"/>
  <c r="QX23" i="1"/>
  <c r="QX189" i="1"/>
  <c r="QY188" i="1"/>
  <c r="QX188" i="1"/>
  <c r="QY187" i="1"/>
  <c r="QZ187" i="1" s="1"/>
  <c r="QX187" i="1"/>
  <c r="RY106" i="1"/>
  <c r="RY105" i="1"/>
  <c r="RY142" i="1"/>
  <c r="QX142" i="1"/>
  <c r="RY89" i="1"/>
  <c r="QY53" i="1"/>
  <c r="QX53" i="1"/>
  <c r="RE53" i="11" s="1"/>
  <c r="RQ53" i="11" s="1"/>
  <c r="RR53" i="11" s="1"/>
  <c r="QY154" i="1"/>
  <c r="QX154" i="1"/>
  <c r="QY90" i="1"/>
  <c r="QX90" i="1"/>
  <c r="QX99" i="1"/>
  <c r="RY79" i="1"/>
  <c r="QY79" i="1"/>
  <c r="QZ79" i="1" s="1"/>
  <c r="QX79" i="1"/>
  <c r="RE79" i="11" s="1"/>
  <c r="RQ79" i="11" s="1"/>
  <c r="RR79" i="11" s="1"/>
  <c r="QY184" i="1"/>
  <c r="QZ184" i="1" s="1"/>
  <c r="QX184" i="1"/>
  <c r="RY157" i="1"/>
  <c r="QY157" i="1"/>
  <c r="QZ157" i="1" s="1"/>
  <c r="QX157" i="1"/>
  <c r="QY39" i="1"/>
  <c r="QZ39" i="1" s="1"/>
  <c r="QX39" i="1"/>
  <c r="RE39" i="11" s="1"/>
  <c r="RQ39" i="11" s="1"/>
  <c r="RR39" i="11" s="1"/>
  <c r="QY83" i="1"/>
  <c r="QZ83" i="1" s="1"/>
  <c r="QX83" i="1"/>
  <c r="QY88" i="1"/>
  <c r="QZ88" i="1" s="1"/>
  <c r="QX88" i="1"/>
  <c r="QY158" i="1"/>
  <c r="QX158" i="1"/>
  <c r="RE152" i="11" s="1"/>
  <c r="RQ152" i="11" s="1"/>
  <c r="RR152" i="11" s="1"/>
  <c r="QY38" i="1"/>
  <c r="QX38" i="1"/>
  <c r="QY67" i="1"/>
  <c r="QX67" i="1"/>
  <c r="RY66" i="1"/>
  <c r="QY66" i="1"/>
  <c r="RY102" i="1"/>
  <c r="QY102" i="1"/>
  <c r="QZ102" i="1" s="1"/>
  <c r="QX102" i="1"/>
  <c r="RE102" i="11" s="1"/>
  <c r="RH102" i="11" s="1"/>
  <c r="RY71" i="1"/>
  <c r="QY71" i="1"/>
  <c r="QZ71" i="1" s="1"/>
  <c r="QX71" i="1"/>
  <c r="RY60" i="1"/>
  <c r="QY60" i="1"/>
  <c r="QZ60" i="1" s="1"/>
  <c r="QX60" i="1"/>
  <c r="QX65" i="1"/>
  <c r="RE65" i="11" s="1"/>
  <c r="RH65" i="11" s="1"/>
  <c r="QY63" i="1"/>
  <c r="QZ63" i="1" s="1"/>
  <c r="QX63" i="1"/>
  <c r="QY54" i="1"/>
  <c r="QZ54" i="1" s="1"/>
  <c r="QX54" i="1"/>
  <c r="QY47" i="1"/>
  <c r="QZ47" i="1" s="1"/>
  <c r="QX47" i="1"/>
  <c r="RE47" i="11" s="1"/>
  <c r="RH47" i="11" s="1"/>
  <c r="QX101" i="1"/>
  <c r="QY84" i="1"/>
  <c r="RO84" i="11" s="1"/>
  <c r="RY59" i="1"/>
  <c r="QY76" i="1"/>
  <c r="RO76" i="11" s="1"/>
  <c r="QX76" i="1"/>
  <c r="RY87" i="1"/>
  <c r="QY87" i="1"/>
  <c r="QX87" i="1"/>
  <c r="RY73" i="1"/>
  <c r="QX73" i="1"/>
  <c r="QX36" i="1"/>
  <c r="QX43" i="1"/>
  <c r="RE43" i="11" s="1"/>
  <c r="RQ43" i="11" s="1"/>
  <c r="RR43" i="11" s="1"/>
  <c r="QY41" i="1"/>
  <c r="QZ41" i="1" s="1"/>
  <c r="QX41" i="1"/>
  <c r="QX50" i="1"/>
  <c r="QX80" i="1"/>
  <c r="RE80" i="11" s="1"/>
  <c r="RH80" i="11" s="1"/>
  <c r="QY31" i="1"/>
  <c r="QZ31" i="1" s="1"/>
  <c r="QX31" i="1"/>
  <c r="QY52" i="1"/>
  <c r="QX52" i="1"/>
  <c r="QX40" i="1"/>
  <c r="QX34" i="1"/>
  <c r="RE34" i="11" s="1"/>
  <c r="RH34" i="11" s="1"/>
  <c r="RY81" i="1"/>
  <c r="QX81" i="1"/>
  <c r="RY13" i="1"/>
  <c r="QY13" i="1"/>
  <c r="QZ13" i="1" s="1"/>
  <c r="QX13" i="1"/>
  <c r="QY27" i="1"/>
  <c r="QZ27" i="1" s="1"/>
  <c r="QX56" i="1"/>
  <c r="QY17" i="1"/>
  <c r="QX17" i="1"/>
  <c r="QY25" i="1"/>
  <c r="QZ25" i="1" s="1"/>
  <c r="QX25" i="1"/>
  <c r="QY30" i="1"/>
  <c r="QZ30" i="1" s="1"/>
  <c r="QX30" i="1"/>
  <c r="QY32" i="1"/>
  <c r="QZ32" i="1" s="1"/>
  <c r="QX32" i="1"/>
  <c r="RY19" i="1"/>
  <c r="QX19" i="1"/>
  <c r="RY46" i="1"/>
  <c r="QY46" i="1"/>
  <c r="QZ46" i="1" s="1"/>
  <c r="QX46" i="1"/>
  <c r="RY97" i="1"/>
  <c r="QY97" i="1"/>
  <c r="QX97" i="1"/>
  <c r="QY6" i="1"/>
  <c r="QZ6" i="1" s="1"/>
  <c r="QX6" i="1"/>
  <c r="QX21" i="1"/>
  <c r="QX26" i="1"/>
  <c r="QX15" i="1"/>
  <c r="QY9" i="1"/>
  <c r="QZ9" i="1" s="1"/>
  <c r="QX9" i="1"/>
  <c r="QX16" i="1"/>
  <c r="RY7" i="1"/>
  <c r="QX7" i="1"/>
  <c r="RY4" i="1"/>
  <c r="QY4" i="1"/>
  <c r="QZ4" i="1" s="1"/>
  <c r="QX4" i="1"/>
  <c r="RQ1" i="1"/>
  <c r="RO1" i="1"/>
  <c r="RD1" i="1"/>
  <c r="RD2" i="1" s="1"/>
  <c r="RC1" i="1"/>
  <c r="QK18" i="11"/>
  <c r="QK64" i="11"/>
  <c r="QK98" i="11"/>
  <c r="QK70" i="11"/>
  <c r="QK45" i="11"/>
  <c r="QL174" i="11"/>
  <c r="QD194" i="11"/>
  <c r="QL198" i="11"/>
  <c r="QL202" i="11"/>
  <c r="QK103" i="11"/>
  <c r="QD139" i="11"/>
  <c r="QK91" i="11"/>
  <c r="QK94" i="11"/>
  <c r="QD142" i="11"/>
  <c r="QD138" i="11"/>
  <c r="QD82" i="11"/>
  <c r="QD85" i="11"/>
  <c r="QL209" i="11"/>
  <c r="QK211" i="11"/>
  <c r="QK212" i="11"/>
  <c r="QK213" i="11"/>
  <c r="QK176" i="11"/>
  <c r="QD5" i="11"/>
  <c r="QC210" i="11"/>
  <c r="QC211" i="11"/>
  <c r="QC213" i="11"/>
  <c r="QC214" i="11"/>
  <c r="QA176" i="11"/>
  <c r="QB176" i="11" s="1"/>
  <c r="QM176" i="11" s="1"/>
  <c r="QN176" i="11" s="1"/>
  <c r="QC5" i="11"/>
  <c r="QI176" i="11"/>
  <c r="QI177" i="11"/>
  <c r="QU11" i="11"/>
  <c r="QV11" i="11" s="1"/>
  <c r="QU35" i="11"/>
  <c r="QV35" i="11" s="1"/>
  <c r="QU48" i="11"/>
  <c r="QV48" i="11" s="1"/>
  <c r="QU40" i="11"/>
  <c r="QV40" i="11" s="1"/>
  <c r="QU51" i="11"/>
  <c r="QV51" i="11" s="1"/>
  <c r="QU59" i="11"/>
  <c r="QV59" i="11" s="1"/>
  <c r="QU77" i="11"/>
  <c r="QV77" i="11" s="1"/>
  <c r="QU37" i="11"/>
  <c r="QV37" i="11" s="1"/>
  <c r="QU66" i="11"/>
  <c r="QV66" i="11" s="1"/>
  <c r="QU108" i="11"/>
  <c r="QV108" i="11" s="1"/>
  <c r="QU72" i="11"/>
  <c r="QV72" i="11" s="1"/>
  <c r="QU165" i="11"/>
  <c r="QV165" i="11" s="1"/>
  <c r="QU57" i="11"/>
  <c r="QV57" i="11" s="1"/>
  <c r="QU8" i="11"/>
  <c r="QV8" i="11" s="1"/>
  <c r="QU44" i="11"/>
  <c r="QV44" i="11" s="1"/>
  <c r="QU140" i="11"/>
  <c r="QV140" i="11" s="1"/>
  <c r="QU189" i="11"/>
  <c r="QV189" i="11" s="1"/>
  <c r="QU159" i="11"/>
  <c r="QV159" i="11" s="1"/>
  <c r="QU169" i="11"/>
  <c r="QV169" i="11" s="1"/>
  <c r="QU190" i="11"/>
  <c r="QV190" i="11" s="1"/>
  <c r="QU195" i="11"/>
  <c r="QV195" i="11" s="1"/>
  <c r="QU203" i="11"/>
  <c r="QV203" i="11" s="1"/>
  <c r="QU95" i="11"/>
  <c r="QV95" i="11" s="1"/>
  <c r="QU22" i="11"/>
  <c r="QV22" i="11" s="1"/>
  <c r="QU28" i="11"/>
  <c r="QV28" i="11" s="1"/>
  <c r="QU142" i="11"/>
  <c r="QV142" i="11" s="1"/>
  <c r="QU135" i="11"/>
  <c r="QV135" i="11" s="1"/>
  <c r="QU212" i="11"/>
  <c r="QV212" i="11" s="1"/>
  <c r="QU213" i="11"/>
  <c r="QV213" i="11" s="1"/>
  <c r="QU177" i="11"/>
  <c r="QV177" i="11" s="1"/>
  <c r="PI1" i="1"/>
  <c r="QK195" i="11"/>
  <c r="QD199" i="11"/>
  <c r="QE203" i="11"/>
  <c r="QK22" i="11"/>
  <c r="QE204" i="11"/>
  <c r="QD135" i="11"/>
  <c r="QE213" i="11"/>
  <c r="QD177" i="11"/>
  <c r="QC195" i="11"/>
  <c r="QC203" i="11"/>
  <c r="QC95" i="11"/>
  <c r="QC22" i="11"/>
  <c r="QC204" i="11"/>
  <c r="QC135" i="11"/>
  <c r="QC212" i="11"/>
  <c r="QC177" i="11"/>
  <c r="QU36" i="11"/>
  <c r="QV36" i="11" s="1"/>
  <c r="QU92" i="11"/>
  <c r="QV92" i="11" s="1"/>
  <c r="QU105" i="11"/>
  <c r="QV105" i="11" s="1"/>
  <c r="QU160" i="11"/>
  <c r="QV160" i="11" s="1"/>
  <c r="QU199" i="11"/>
  <c r="QV199" i="11" s="1"/>
  <c r="QU204" i="11"/>
  <c r="QV204" i="11" s="1"/>
  <c r="QU82" i="11"/>
  <c r="QV82" i="11" s="1"/>
  <c r="QU17" i="11"/>
  <c r="QV17" i="11" s="1"/>
  <c r="QU167" i="11"/>
  <c r="QV167" i="11" s="1"/>
  <c r="QU214" i="11"/>
  <c r="QV214" i="11" s="1"/>
  <c r="QU176" i="11"/>
  <c r="QV176" i="11" s="1"/>
  <c r="QL214" i="11"/>
  <c r="QK214" i="11"/>
  <c r="QE214" i="11"/>
  <c r="QD214" i="11"/>
  <c r="QL213" i="11"/>
  <c r="QU211" i="11"/>
  <c r="QV211" i="11" s="1"/>
  <c r="QU210" i="11"/>
  <c r="QV210" i="11" s="1"/>
  <c r="QL210" i="11"/>
  <c r="QK210" i="11"/>
  <c r="QE210" i="11"/>
  <c r="QD210" i="11"/>
  <c r="QU209" i="11"/>
  <c r="QV209" i="11" s="1"/>
  <c r="QD209" i="11"/>
  <c r="QC209" i="11"/>
  <c r="QU85" i="11"/>
  <c r="QV85" i="11" s="1"/>
  <c r="QC85" i="11"/>
  <c r="QU45" i="11"/>
  <c r="QV45" i="11" s="1"/>
  <c r="QD45" i="11"/>
  <c r="QC45" i="11"/>
  <c r="QK82" i="11"/>
  <c r="QC82" i="11"/>
  <c r="QK204" i="11"/>
  <c r="QU138" i="11"/>
  <c r="QV138" i="11" s="1"/>
  <c r="QC138" i="11"/>
  <c r="QU70" i="11"/>
  <c r="QV70" i="11" s="1"/>
  <c r="QD70" i="11"/>
  <c r="QC70" i="11"/>
  <c r="QK142" i="11"/>
  <c r="QC142" i="11"/>
  <c r="QD28" i="11"/>
  <c r="QC28" i="11"/>
  <c r="QU94" i="11"/>
  <c r="QV94" i="11" s="1"/>
  <c r="QC94" i="11"/>
  <c r="QU98" i="11"/>
  <c r="QV98" i="11" s="1"/>
  <c r="QD98" i="11"/>
  <c r="QC98" i="11"/>
  <c r="QU91" i="11"/>
  <c r="QV91" i="11" s="1"/>
  <c r="QL91" i="11"/>
  <c r="QE91" i="11"/>
  <c r="QD91" i="11"/>
  <c r="QC91" i="11"/>
  <c r="QU139" i="11"/>
  <c r="QV139" i="11" s="1"/>
  <c r="QK139" i="11"/>
  <c r="QC139" i="11"/>
  <c r="QU64" i="11"/>
  <c r="QV64" i="11" s="1"/>
  <c r="QD64" i="11"/>
  <c r="QC64" i="11"/>
  <c r="QU62" i="11"/>
  <c r="QV62" i="11" s="1"/>
  <c r="QL62" i="11"/>
  <c r="QK62" i="11"/>
  <c r="QE62" i="11"/>
  <c r="QD62" i="11"/>
  <c r="QC62" i="11"/>
  <c r="QD95" i="11"/>
  <c r="QU103" i="11"/>
  <c r="QV103" i="11" s="1"/>
  <c r="QL103" i="11"/>
  <c r="QE103" i="11"/>
  <c r="QC103" i="11"/>
  <c r="QU18" i="11"/>
  <c r="QV18" i="11" s="1"/>
  <c r="QD18" i="11"/>
  <c r="QC18" i="11"/>
  <c r="QU49" i="11"/>
  <c r="QV49" i="11" s="1"/>
  <c r="QL49" i="11"/>
  <c r="QK49" i="11"/>
  <c r="QE49" i="11"/>
  <c r="QD49" i="11"/>
  <c r="QC49" i="11"/>
  <c r="QL203" i="11"/>
  <c r="QK203" i="11"/>
  <c r="QU202" i="11"/>
  <c r="QV202" i="11" s="1"/>
  <c r="QK202" i="11"/>
  <c r="QD202" i="11"/>
  <c r="QC202" i="11"/>
  <c r="QU201" i="11"/>
  <c r="QV201" i="11" s="1"/>
  <c r="QL201" i="11"/>
  <c r="QK201" i="11"/>
  <c r="QE201" i="11"/>
  <c r="QD201" i="11"/>
  <c r="QC201" i="11"/>
  <c r="QU200" i="11"/>
  <c r="QV200" i="11" s="1"/>
  <c r="QL200" i="11"/>
  <c r="QK200" i="11"/>
  <c r="QE200" i="11"/>
  <c r="QD200" i="11"/>
  <c r="QC200" i="11"/>
  <c r="QE199" i="11"/>
  <c r="QC199" i="11"/>
  <c r="QU198" i="11"/>
  <c r="QV198" i="11" s="1"/>
  <c r="QK198" i="11"/>
  <c r="QD198" i="11"/>
  <c r="QC198" i="11"/>
  <c r="QU197" i="11"/>
  <c r="QV197" i="11" s="1"/>
  <c r="QL197" i="11"/>
  <c r="QK197" i="11"/>
  <c r="QE197" i="11"/>
  <c r="QD197" i="11"/>
  <c r="QC197" i="11"/>
  <c r="QU196" i="11"/>
  <c r="QV196" i="11" s="1"/>
  <c r="QL196" i="11"/>
  <c r="QK196" i="11"/>
  <c r="QE196" i="11"/>
  <c r="QD196" i="11"/>
  <c r="QC196" i="11"/>
  <c r="QL195" i="11"/>
  <c r="QE195" i="11"/>
  <c r="QD195" i="11"/>
  <c r="QU194" i="11"/>
  <c r="QV194" i="11" s="1"/>
  <c r="QL194" i="11"/>
  <c r="QK194" i="11"/>
  <c r="QE194" i="11"/>
  <c r="QC194" i="11"/>
  <c r="QU170" i="11"/>
  <c r="QV170" i="11" s="1"/>
  <c r="QL170" i="11"/>
  <c r="QK170" i="11"/>
  <c r="QE170" i="11"/>
  <c r="QD170" i="11"/>
  <c r="QC170" i="11"/>
  <c r="QU175" i="11"/>
  <c r="QV175" i="11" s="1"/>
  <c r="QL175" i="11"/>
  <c r="QK175" i="11"/>
  <c r="QE175" i="11"/>
  <c r="QD175" i="11"/>
  <c r="QC175" i="11"/>
  <c r="QL190" i="11"/>
  <c r="QK190" i="11"/>
  <c r="QE190" i="11"/>
  <c r="QD190" i="11"/>
  <c r="QC190" i="11"/>
  <c r="QU174" i="11"/>
  <c r="QV174" i="11" s="1"/>
  <c r="QK174" i="11"/>
  <c r="QE174" i="11"/>
  <c r="QD174" i="11"/>
  <c r="QC174" i="11"/>
  <c r="QU168" i="11"/>
  <c r="QV168" i="11" s="1"/>
  <c r="QL168" i="11"/>
  <c r="QK168" i="11"/>
  <c r="QE168" i="11"/>
  <c r="QD168" i="11"/>
  <c r="QC168" i="11"/>
  <c r="QU187" i="11"/>
  <c r="QV187" i="11" s="1"/>
  <c r="QL187" i="11"/>
  <c r="QK187" i="11"/>
  <c r="QE187" i="11"/>
  <c r="QD187" i="11"/>
  <c r="QC187" i="11"/>
  <c r="QL167" i="11"/>
  <c r="QK167" i="11"/>
  <c r="QE167" i="11"/>
  <c r="QD167" i="11"/>
  <c r="QC167" i="11"/>
  <c r="QU173" i="11"/>
  <c r="QV173" i="11" s="1"/>
  <c r="QL173" i="11"/>
  <c r="QK173" i="11"/>
  <c r="QE173" i="11"/>
  <c r="QD173" i="11"/>
  <c r="QC173" i="11"/>
  <c r="QU166" i="11"/>
  <c r="QV166" i="11" s="1"/>
  <c r="QL166" i="11"/>
  <c r="QK166" i="11"/>
  <c r="QE166" i="11"/>
  <c r="QD166" i="11"/>
  <c r="QC166" i="11"/>
  <c r="QU171" i="11"/>
  <c r="QV171" i="11" s="1"/>
  <c r="QL171" i="11"/>
  <c r="QK171" i="11"/>
  <c r="QE171" i="11"/>
  <c r="QD171" i="11"/>
  <c r="QC171" i="11"/>
  <c r="QL169" i="11"/>
  <c r="QK169" i="11"/>
  <c r="QE169" i="11"/>
  <c r="QD169" i="11"/>
  <c r="QC169" i="11"/>
  <c r="QU162" i="11"/>
  <c r="QV162" i="11" s="1"/>
  <c r="QL162" i="11"/>
  <c r="QK162" i="11"/>
  <c r="QE162" i="11"/>
  <c r="QD162" i="11"/>
  <c r="QC162" i="11"/>
  <c r="QU172" i="11"/>
  <c r="QV172" i="11" s="1"/>
  <c r="QL172" i="11"/>
  <c r="QK172" i="11"/>
  <c r="QE172" i="11"/>
  <c r="QD172" i="11"/>
  <c r="QC172" i="11"/>
  <c r="QU161" i="11"/>
  <c r="QV161" i="11" s="1"/>
  <c r="QL161" i="11"/>
  <c r="QK161" i="11"/>
  <c r="QE161" i="11"/>
  <c r="QD161" i="11"/>
  <c r="QC161" i="11"/>
  <c r="QL160" i="11"/>
  <c r="QK160" i="11"/>
  <c r="QE160" i="11"/>
  <c r="QD160" i="11"/>
  <c r="QC160" i="11"/>
  <c r="QU164" i="11"/>
  <c r="QV164" i="11" s="1"/>
  <c r="QL164" i="11"/>
  <c r="QK164" i="11"/>
  <c r="QE164" i="11"/>
  <c r="QD164" i="11"/>
  <c r="QC164" i="11"/>
  <c r="QU186" i="11"/>
  <c r="QV186" i="11" s="1"/>
  <c r="QL186" i="11"/>
  <c r="QK186" i="11"/>
  <c r="QE186" i="11"/>
  <c r="QD186" i="11"/>
  <c r="QC186" i="11"/>
  <c r="QU156" i="11"/>
  <c r="QV156" i="11" s="1"/>
  <c r="QL156" i="11"/>
  <c r="QK156" i="11"/>
  <c r="QE156" i="11"/>
  <c r="QD156" i="11"/>
  <c r="QC156" i="11"/>
  <c r="QL159" i="11"/>
  <c r="QK159" i="11"/>
  <c r="QE159" i="11"/>
  <c r="QD159" i="11"/>
  <c r="QC159" i="11"/>
  <c r="QU158" i="11"/>
  <c r="QV158" i="11" s="1"/>
  <c r="QL158" i="11"/>
  <c r="QK158" i="11"/>
  <c r="QE158" i="11"/>
  <c r="QD158" i="11"/>
  <c r="QC158" i="11"/>
  <c r="QU157" i="11"/>
  <c r="QV157" i="11" s="1"/>
  <c r="QL157" i="11"/>
  <c r="QK157" i="11"/>
  <c r="QE157" i="11"/>
  <c r="QD157" i="11"/>
  <c r="QC157" i="11"/>
  <c r="QU163" i="11"/>
  <c r="QV163" i="11" s="1"/>
  <c r="QL163" i="11"/>
  <c r="QK163" i="11"/>
  <c r="QE163" i="11"/>
  <c r="QD163" i="11"/>
  <c r="QC163" i="11"/>
  <c r="QL189" i="11"/>
  <c r="QK189" i="11"/>
  <c r="QE189" i="11"/>
  <c r="QD189" i="11"/>
  <c r="QC189" i="11"/>
  <c r="QU110" i="11"/>
  <c r="QV110" i="11" s="1"/>
  <c r="QL110" i="11"/>
  <c r="QK110" i="11"/>
  <c r="QE110" i="11"/>
  <c r="QD110" i="11"/>
  <c r="QC110" i="11"/>
  <c r="QU149" i="11"/>
  <c r="QV149" i="11" s="1"/>
  <c r="QL149" i="11"/>
  <c r="QK149" i="11"/>
  <c r="QE149" i="11"/>
  <c r="QD149" i="11"/>
  <c r="QC149" i="11"/>
  <c r="QU150" i="11"/>
  <c r="QV150" i="11" s="1"/>
  <c r="QL150" i="11"/>
  <c r="QK150" i="11"/>
  <c r="QE150" i="11"/>
  <c r="QD150" i="11"/>
  <c r="QC150" i="11"/>
  <c r="QK140" i="11"/>
  <c r="QD140" i="11"/>
  <c r="QC140" i="11"/>
  <c r="QU75" i="11"/>
  <c r="QV75" i="11" s="1"/>
  <c r="QL75" i="11"/>
  <c r="QK75" i="11"/>
  <c r="QE75" i="11"/>
  <c r="QD75" i="11"/>
  <c r="QC75" i="11"/>
  <c r="QU24" i="11"/>
  <c r="QV24" i="11" s="1"/>
  <c r="QL24" i="11"/>
  <c r="QK24" i="11"/>
  <c r="QE24" i="11"/>
  <c r="QD24" i="11"/>
  <c r="QC24" i="11"/>
  <c r="QU20" i="11"/>
  <c r="QV20" i="11" s="1"/>
  <c r="QL20" i="11"/>
  <c r="QK20" i="11"/>
  <c r="QE20" i="11"/>
  <c r="QD20" i="11"/>
  <c r="QC20" i="11"/>
  <c r="QL44" i="11"/>
  <c r="QK44" i="11"/>
  <c r="QE44" i="11"/>
  <c r="QD44" i="11"/>
  <c r="QC44" i="11"/>
  <c r="QU58" i="11"/>
  <c r="QV58" i="11" s="1"/>
  <c r="QL58" i="11"/>
  <c r="QK58" i="11"/>
  <c r="QE58" i="11"/>
  <c r="QD58" i="11"/>
  <c r="QC58" i="11"/>
  <c r="QU74" i="11"/>
  <c r="QV74" i="11" s="1"/>
  <c r="QL74" i="11"/>
  <c r="QK74" i="11"/>
  <c r="QE74" i="11"/>
  <c r="QD74" i="11"/>
  <c r="QC74" i="11"/>
  <c r="QU23" i="11"/>
  <c r="QV23" i="11" s="1"/>
  <c r="QL23" i="11"/>
  <c r="QK23" i="11"/>
  <c r="QE23" i="11"/>
  <c r="QD23" i="11"/>
  <c r="QC23" i="11"/>
  <c r="QL8" i="11"/>
  <c r="QK8" i="11"/>
  <c r="QE8" i="11"/>
  <c r="QD8" i="11"/>
  <c r="QC8" i="11"/>
  <c r="QU193" i="11"/>
  <c r="QV193" i="11" s="1"/>
  <c r="QL193" i="11"/>
  <c r="QK193" i="11"/>
  <c r="QE193" i="11"/>
  <c r="QD193" i="11"/>
  <c r="QC193" i="11"/>
  <c r="QU192" i="11"/>
  <c r="QV192" i="11" s="1"/>
  <c r="QL192" i="11"/>
  <c r="QK192" i="11"/>
  <c r="QE192" i="11"/>
  <c r="QD192" i="11"/>
  <c r="QC192" i="11"/>
  <c r="QU191" i="11"/>
  <c r="QV191" i="11" s="1"/>
  <c r="QL191" i="11"/>
  <c r="QK191" i="11"/>
  <c r="QE191" i="11"/>
  <c r="QD191" i="11"/>
  <c r="QC191" i="11"/>
  <c r="QL105" i="11"/>
  <c r="QK105" i="11"/>
  <c r="QE105" i="11"/>
  <c r="QD105" i="11"/>
  <c r="QC105" i="11"/>
  <c r="QU106" i="11"/>
  <c r="QV106" i="11" s="1"/>
  <c r="QK106" i="11"/>
  <c r="QD106" i="11"/>
  <c r="QC106" i="11"/>
  <c r="QU134" i="11"/>
  <c r="QV134" i="11" s="1"/>
  <c r="QK134" i="11"/>
  <c r="QD134" i="11"/>
  <c r="QC134" i="11"/>
  <c r="QU89" i="11"/>
  <c r="QV89" i="11" s="1"/>
  <c r="QK89" i="11"/>
  <c r="QD89" i="11"/>
  <c r="QC89" i="11"/>
  <c r="QK57" i="11"/>
  <c r="QD57" i="11"/>
  <c r="QC57" i="11"/>
  <c r="QU53" i="11"/>
  <c r="QV53" i="11" s="1"/>
  <c r="QL53" i="11"/>
  <c r="QK53" i="11"/>
  <c r="QE53" i="11"/>
  <c r="QD53" i="11"/>
  <c r="QC53" i="11"/>
  <c r="QU148" i="11"/>
  <c r="QV148" i="11" s="1"/>
  <c r="QK148" i="11"/>
  <c r="QD148" i="11"/>
  <c r="QC148" i="11"/>
  <c r="QU90" i="11"/>
  <c r="QV90" i="11" s="1"/>
  <c r="QK90" i="11"/>
  <c r="QD90" i="11"/>
  <c r="QC90" i="11"/>
  <c r="QL165" i="11"/>
  <c r="QK165" i="11"/>
  <c r="QE165" i="11"/>
  <c r="QD165" i="11"/>
  <c r="QC165" i="11"/>
  <c r="QU107" i="11"/>
  <c r="QV107" i="11" s="1"/>
  <c r="QK107" i="11"/>
  <c r="QD107" i="11"/>
  <c r="QC107" i="11"/>
  <c r="QU99" i="11"/>
  <c r="QV99" i="11" s="1"/>
  <c r="QK99" i="11"/>
  <c r="QD99" i="11"/>
  <c r="QC99" i="11"/>
  <c r="QU29" i="11"/>
  <c r="QV29" i="11" s="1"/>
  <c r="QK29" i="11"/>
  <c r="QD29" i="11"/>
  <c r="QC29" i="11"/>
  <c r="QK72" i="11"/>
  <c r="QD72" i="11"/>
  <c r="QC72" i="11"/>
  <c r="QU79" i="11"/>
  <c r="QV79" i="11" s="1"/>
  <c r="QL79" i="11"/>
  <c r="QK79" i="11"/>
  <c r="QE79" i="11"/>
  <c r="QD79" i="11"/>
  <c r="QC79" i="11"/>
  <c r="QU188" i="11"/>
  <c r="QV188" i="11" s="1"/>
  <c r="QK188" i="11"/>
  <c r="QD188" i="11"/>
  <c r="QC188" i="11"/>
  <c r="QU151" i="11"/>
  <c r="QV151" i="11" s="1"/>
  <c r="QL151" i="11"/>
  <c r="QK151" i="11"/>
  <c r="QE151" i="11"/>
  <c r="QD151" i="11"/>
  <c r="QC151" i="11"/>
  <c r="QK108" i="11"/>
  <c r="QD108" i="11"/>
  <c r="QC108" i="11"/>
  <c r="QU39" i="11"/>
  <c r="QV39" i="11" s="1"/>
  <c r="QK39" i="11"/>
  <c r="QD39" i="11"/>
  <c r="QC39" i="11"/>
  <c r="QU83" i="11"/>
  <c r="QV83" i="11" s="1"/>
  <c r="QK83" i="11"/>
  <c r="QD83" i="11"/>
  <c r="QC83" i="11"/>
  <c r="QU88" i="11"/>
  <c r="QV88" i="11" s="1"/>
  <c r="QK88" i="11"/>
  <c r="QD88" i="11"/>
  <c r="QC88" i="11"/>
  <c r="QK92" i="11"/>
  <c r="QD92" i="11"/>
  <c r="QC92" i="11"/>
  <c r="QU152" i="11"/>
  <c r="QV152" i="11" s="1"/>
  <c r="QK152" i="11"/>
  <c r="QD152" i="11"/>
  <c r="QC152" i="11"/>
  <c r="QU38" i="11"/>
  <c r="QV38" i="11" s="1"/>
  <c r="QK38" i="11"/>
  <c r="QD38" i="11"/>
  <c r="QC38" i="11"/>
  <c r="QU67" i="11"/>
  <c r="QV67" i="11" s="1"/>
  <c r="QK67" i="11"/>
  <c r="QD67" i="11"/>
  <c r="QC67" i="11"/>
  <c r="QK66" i="11"/>
  <c r="QD66" i="11"/>
  <c r="QC66" i="11"/>
  <c r="QU102" i="11"/>
  <c r="QV102" i="11" s="1"/>
  <c r="QK102" i="11"/>
  <c r="QD102" i="11"/>
  <c r="QC102" i="11"/>
  <c r="QU71" i="11"/>
  <c r="QV71" i="11" s="1"/>
  <c r="QK71" i="11"/>
  <c r="QD71" i="11"/>
  <c r="QC71" i="11"/>
  <c r="QU60" i="11"/>
  <c r="QV60" i="11" s="1"/>
  <c r="QK60" i="11"/>
  <c r="QD60" i="11"/>
  <c r="QC60" i="11"/>
  <c r="QK37" i="11"/>
  <c r="QD37" i="11"/>
  <c r="QC37" i="11"/>
  <c r="QU65" i="11"/>
  <c r="QV65" i="11" s="1"/>
  <c r="QK65" i="11"/>
  <c r="QD65" i="11"/>
  <c r="QC65" i="11"/>
  <c r="QU63" i="11"/>
  <c r="QV63" i="11" s="1"/>
  <c r="QK63" i="11"/>
  <c r="QD63" i="11"/>
  <c r="QC63" i="11"/>
  <c r="QU54" i="11"/>
  <c r="QV54" i="11" s="1"/>
  <c r="QK54" i="11"/>
  <c r="QD54" i="11"/>
  <c r="QC54" i="11"/>
  <c r="QK77" i="11"/>
  <c r="QD77" i="11"/>
  <c r="QC77" i="11"/>
  <c r="QU47" i="11"/>
  <c r="QV47" i="11" s="1"/>
  <c r="QK47" i="11"/>
  <c r="QD47" i="11"/>
  <c r="QC47" i="11"/>
  <c r="QU101" i="11"/>
  <c r="QV101" i="11" s="1"/>
  <c r="QK101" i="11"/>
  <c r="QD101" i="11"/>
  <c r="QC101" i="11"/>
  <c r="QU84" i="11"/>
  <c r="QV84" i="11" s="1"/>
  <c r="QK84" i="11"/>
  <c r="QD84" i="11"/>
  <c r="QC84" i="11"/>
  <c r="QK59" i="11"/>
  <c r="QD59" i="11"/>
  <c r="QC59" i="11"/>
  <c r="QU76" i="11"/>
  <c r="QV76" i="11" s="1"/>
  <c r="QK76" i="11"/>
  <c r="QD76" i="11"/>
  <c r="QC76" i="11"/>
  <c r="QU87" i="11"/>
  <c r="QV87" i="11" s="1"/>
  <c r="QK87" i="11"/>
  <c r="QD87" i="11"/>
  <c r="QC87" i="11"/>
  <c r="QU73" i="11"/>
  <c r="QV73" i="11" s="1"/>
  <c r="QK73" i="11"/>
  <c r="QD73" i="11"/>
  <c r="QC73" i="11"/>
  <c r="QK36" i="11"/>
  <c r="QD36" i="11"/>
  <c r="QC36" i="11"/>
  <c r="QU43" i="11"/>
  <c r="QV43" i="11" s="1"/>
  <c r="QL43" i="11"/>
  <c r="QK43" i="11"/>
  <c r="QE43" i="11"/>
  <c r="QD43" i="11"/>
  <c r="QC43" i="11"/>
  <c r="QU41" i="11"/>
  <c r="QV41" i="11" s="1"/>
  <c r="QK41" i="11"/>
  <c r="QD41" i="11"/>
  <c r="QC41" i="11"/>
  <c r="QU50" i="11"/>
  <c r="QV50" i="11" s="1"/>
  <c r="QK50" i="11"/>
  <c r="QD50" i="11"/>
  <c r="QC50" i="11"/>
  <c r="QK51" i="11"/>
  <c r="QD51" i="11"/>
  <c r="QC51" i="11"/>
  <c r="QU80" i="11"/>
  <c r="QV80" i="11" s="1"/>
  <c r="QK80" i="11"/>
  <c r="QD80" i="11"/>
  <c r="QC80" i="11"/>
  <c r="QU31" i="11"/>
  <c r="QV31" i="11" s="1"/>
  <c r="QK31" i="11"/>
  <c r="QD31" i="11"/>
  <c r="QC31" i="11"/>
  <c r="QU52" i="11"/>
  <c r="QV52" i="11" s="1"/>
  <c r="QK52" i="11"/>
  <c r="QD52" i="11"/>
  <c r="QC52" i="11"/>
  <c r="QK40" i="11"/>
  <c r="QD40" i="11"/>
  <c r="QC40" i="11"/>
  <c r="QU34" i="11"/>
  <c r="QV34" i="11" s="1"/>
  <c r="QK34" i="11"/>
  <c r="QD34" i="11"/>
  <c r="QC34" i="11"/>
  <c r="QU81" i="11"/>
  <c r="QV81" i="11" s="1"/>
  <c r="QK81" i="11"/>
  <c r="QD81" i="11"/>
  <c r="QC81" i="11"/>
  <c r="QU13" i="11"/>
  <c r="QV13" i="11" s="1"/>
  <c r="QK13" i="11"/>
  <c r="QD13" i="11"/>
  <c r="QC13" i="11"/>
  <c r="QL48" i="11"/>
  <c r="QK48" i="11"/>
  <c r="QE48" i="11"/>
  <c r="QD48" i="11"/>
  <c r="QC48" i="11"/>
  <c r="QU27" i="11"/>
  <c r="QV27" i="11" s="1"/>
  <c r="QK27" i="11"/>
  <c r="QD27" i="11"/>
  <c r="QC27" i="11"/>
  <c r="QU56" i="11"/>
  <c r="QV56" i="11" s="1"/>
  <c r="QK56" i="11"/>
  <c r="QD56" i="11"/>
  <c r="QC56" i="11"/>
  <c r="QU55" i="11"/>
  <c r="QV55" i="11" s="1"/>
  <c r="QK55" i="11"/>
  <c r="QD55" i="11"/>
  <c r="QC55" i="11"/>
  <c r="QK17" i="11"/>
  <c r="QD17" i="11"/>
  <c r="QC17" i="11"/>
  <c r="QU25" i="11"/>
  <c r="QV25" i="11" s="1"/>
  <c r="QK25" i="11"/>
  <c r="QD25" i="11"/>
  <c r="QC25" i="11"/>
  <c r="QU30" i="11"/>
  <c r="QV30" i="11" s="1"/>
  <c r="QK30" i="11"/>
  <c r="QD30" i="11"/>
  <c r="QC30" i="11"/>
  <c r="QU32" i="11"/>
  <c r="QV32" i="11" s="1"/>
  <c r="QK32" i="11"/>
  <c r="QD32" i="11"/>
  <c r="QC32" i="11"/>
  <c r="QK35" i="11"/>
  <c r="QD35" i="11"/>
  <c r="QC35" i="11"/>
  <c r="QU19" i="11"/>
  <c r="QV19" i="11" s="1"/>
  <c r="QK19" i="11"/>
  <c r="QD19" i="11"/>
  <c r="QC19" i="11"/>
  <c r="QU46" i="11"/>
  <c r="QV46" i="11" s="1"/>
  <c r="QK46" i="11"/>
  <c r="QD46" i="11"/>
  <c r="QC46" i="11"/>
  <c r="QU97" i="11"/>
  <c r="QV97" i="11" s="1"/>
  <c r="QK97" i="11"/>
  <c r="QD97" i="11"/>
  <c r="QC97" i="11"/>
  <c r="QK11" i="11"/>
  <c r="QD11" i="11"/>
  <c r="QC11" i="11"/>
  <c r="QU6" i="11"/>
  <c r="QV6" i="11" s="1"/>
  <c r="QK6" i="11"/>
  <c r="QD6" i="11"/>
  <c r="QC6" i="11"/>
  <c r="QU21" i="11"/>
  <c r="QV21" i="11" s="1"/>
  <c r="QK21" i="11"/>
  <c r="QD21" i="11"/>
  <c r="QC21" i="11"/>
  <c r="QU12" i="11"/>
  <c r="QV12" i="11" s="1"/>
  <c r="QK12" i="11"/>
  <c r="QD12" i="11"/>
  <c r="QC12" i="11"/>
  <c r="QU42" i="11"/>
  <c r="QV42" i="11" s="1"/>
  <c r="QK42" i="11"/>
  <c r="QD42" i="11"/>
  <c r="QC42" i="11"/>
  <c r="QU26" i="11"/>
  <c r="QV26" i="11" s="1"/>
  <c r="QK26" i="11"/>
  <c r="QD26" i="11"/>
  <c r="QC26" i="11"/>
  <c r="QU15" i="11"/>
  <c r="QV15" i="11" s="1"/>
  <c r="QK15" i="11"/>
  <c r="QD15" i="11"/>
  <c r="QC15" i="11"/>
  <c r="QU9" i="11"/>
  <c r="QV9" i="11" s="1"/>
  <c r="QK9" i="11"/>
  <c r="QD9" i="11"/>
  <c r="QC9" i="11"/>
  <c r="QU10" i="11"/>
  <c r="QV10" i="11" s="1"/>
  <c r="QK10" i="11"/>
  <c r="QD10" i="11"/>
  <c r="QC10" i="11"/>
  <c r="QU16" i="11"/>
  <c r="QV16" i="11" s="1"/>
  <c r="QK16" i="11"/>
  <c r="QD16" i="11"/>
  <c r="QC16" i="11"/>
  <c r="QU7" i="11"/>
  <c r="QV7" i="11" s="1"/>
  <c r="QK7" i="11"/>
  <c r="QD7" i="11"/>
  <c r="QC7" i="11"/>
  <c r="QU4" i="11"/>
  <c r="QV4" i="11" s="1"/>
  <c r="QK4" i="11"/>
  <c r="QD4" i="11"/>
  <c r="QC4" i="11"/>
  <c r="QT2" i="11"/>
  <c r="QS2" i="11"/>
  <c r="QR2" i="11"/>
  <c r="QQ2" i="11"/>
  <c r="SQ2" i="11" l="1"/>
  <c r="SU5" i="11"/>
  <c r="SV5" i="11" s="1"/>
  <c r="SI2" i="11"/>
  <c r="SL1" i="1"/>
  <c r="RH91" i="11"/>
  <c r="RH44" i="11"/>
  <c r="RL5" i="1"/>
  <c r="RH53" i="11"/>
  <c r="RH43" i="11"/>
  <c r="RH68" i="11"/>
  <c r="RH93" i="11"/>
  <c r="RH86" i="11"/>
  <c r="RH61" i="11"/>
  <c r="RH96" i="11"/>
  <c r="RL160" i="1"/>
  <c r="RL211" i="1"/>
  <c r="RY5" i="1"/>
  <c r="RZ5" i="1" s="1"/>
  <c r="RF211" i="1"/>
  <c r="RT111" i="1"/>
  <c r="RF172" i="1"/>
  <c r="RF50" i="1"/>
  <c r="RG14" i="1"/>
  <c r="RG78" i="1"/>
  <c r="RR111" i="1"/>
  <c r="RT210" i="1"/>
  <c r="RT169" i="1"/>
  <c r="RG22" i="1"/>
  <c r="RP111" i="1"/>
  <c r="RF169" i="1"/>
  <c r="RP94" i="1"/>
  <c r="RL206" i="1"/>
  <c r="RR210" i="1"/>
  <c r="RF78" i="1"/>
  <c r="RF96" i="1"/>
  <c r="RF161" i="1"/>
  <c r="RR93" i="1"/>
  <c r="RR86" i="1"/>
  <c r="RT14" i="1"/>
  <c r="RF209" i="1"/>
  <c r="RZ14" i="1"/>
  <c r="RF68" i="1"/>
  <c r="RX210" i="1"/>
  <c r="RT28" i="1"/>
  <c r="RR27" i="1"/>
  <c r="RT23" i="1"/>
  <c r="RR169" i="1"/>
  <c r="RF94" i="1"/>
  <c r="RR160" i="1"/>
  <c r="RP93" i="1"/>
  <c r="RT160" i="1"/>
  <c r="RT161" i="1"/>
  <c r="RR23" i="1"/>
  <c r="RF12" i="1"/>
  <c r="RV23" i="1"/>
  <c r="RF111" i="1"/>
  <c r="RP160" i="1"/>
  <c r="RX111" i="1"/>
  <c r="RF160" i="1"/>
  <c r="RF63" i="1"/>
  <c r="RF177" i="1"/>
  <c r="RL194" i="1"/>
  <c r="RL161" i="1"/>
  <c r="RR61" i="1"/>
  <c r="RN161" i="1"/>
  <c r="RF195" i="1"/>
  <c r="RT96" i="1"/>
  <c r="RP161" i="1"/>
  <c r="RT93" i="1"/>
  <c r="RL207" i="1"/>
  <c r="RN56" i="1"/>
  <c r="RV14" i="1"/>
  <c r="RN210" i="1"/>
  <c r="RN177" i="1"/>
  <c r="RZ64" i="1"/>
  <c r="RX185" i="1"/>
  <c r="RR14" i="1"/>
  <c r="RL210" i="1"/>
  <c r="RP61" i="1"/>
  <c r="RT207" i="1"/>
  <c r="RZ18" i="1"/>
  <c r="RV185" i="1"/>
  <c r="RZ211" i="1"/>
  <c r="RZ209" i="1"/>
  <c r="RV69" i="1"/>
  <c r="RF143" i="1"/>
  <c r="RT185" i="1"/>
  <c r="RX211" i="1"/>
  <c r="RX209" i="1"/>
  <c r="RR69" i="1"/>
  <c r="RN160" i="1"/>
  <c r="RV68" i="1"/>
  <c r="RR185" i="1"/>
  <c r="RR211" i="1"/>
  <c r="RV209" i="1"/>
  <c r="RP69" i="1"/>
  <c r="RL185" i="1"/>
  <c r="RN14" i="1"/>
  <c r="RV93" i="1"/>
  <c r="RX68" i="1"/>
  <c r="RP185" i="1"/>
  <c r="RP211" i="1"/>
  <c r="RR68" i="1"/>
  <c r="RN69" i="1"/>
  <c r="RL14" i="1"/>
  <c r="RN68" i="1"/>
  <c r="RN211" i="1"/>
  <c r="RP68" i="1"/>
  <c r="RX96" i="1"/>
  <c r="RH82" i="11"/>
  <c r="RZ103" i="1"/>
  <c r="RF212" i="1"/>
  <c r="RN212" i="1"/>
  <c r="RL209" i="1"/>
  <c r="RZ194" i="1"/>
  <c r="RL212" i="1"/>
  <c r="RX143" i="1"/>
  <c r="RV211" i="1"/>
  <c r="RN111" i="1"/>
  <c r="RL68" i="1"/>
  <c r="RZ185" i="1"/>
  <c r="RX94" i="1"/>
  <c r="RF86" i="1"/>
  <c r="RZ212" i="1"/>
  <c r="RF61" i="1"/>
  <c r="RT211" i="1"/>
  <c r="RL111" i="1"/>
  <c r="RL61" i="1"/>
  <c r="RN143" i="1"/>
  <c r="RZ111" i="1"/>
  <c r="RX78" i="1"/>
  <c r="RF185" i="1"/>
  <c r="RF14" i="1"/>
  <c r="RF210" i="1"/>
  <c r="RF93" i="1"/>
  <c r="RF69" i="1"/>
  <c r="RT143" i="1"/>
  <c r="RR78" i="1"/>
  <c r="RP14" i="1"/>
  <c r="RT209" i="1"/>
  <c r="RP86" i="1"/>
  <c r="RR96" i="1"/>
  <c r="RN93" i="1"/>
  <c r="RV143" i="1"/>
  <c r="RV207" i="1"/>
  <c r="RX86" i="1"/>
  <c r="RZ206" i="1"/>
  <c r="RF208" i="1"/>
  <c r="RR143" i="1"/>
  <c r="RP78" i="1"/>
  <c r="RT212" i="1"/>
  <c r="RZ210" i="1"/>
  <c r="RR209" i="1"/>
  <c r="RN86" i="1"/>
  <c r="RP96" i="1"/>
  <c r="RN61" i="1"/>
  <c r="RV160" i="1"/>
  <c r="RX61" i="1"/>
  <c r="RP143" i="1"/>
  <c r="RX161" i="1"/>
  <c r="RR212" i="1"/>
  <c r="RP209" i="1"/>
  <c r="RL86" i="1"/>
  <c r="RL143" i="1"/>
  <c r="RZ69" i="1"/>
  <c r="RX160" i="1"/>
  <c r="RR161" i="1"/>
  <c r="RP212" i="1"/>
  <c r="RV210" i="1"/>
  <c r="RT61" i="1"/>
  <c r="RZ96" i="1"/>
  <c r="RX69" i="1"/>
  <c r="RY78" i="1"/>
  <c r="RZ78" i="1" s="1"/>
  <c r="RY15" i="1"/>
  <c r="RZ15" i="1" s="1"/>
  <c r="RX175" i="1"/>
  <c r="RX190" i="1"/>
  <c r="RX8" i="1"/>
  <c r="RX150" i="1"/>
  <c r="RY86" i="1"/>
  <c r="RZ86" i="1" s="1"/>
  <c r="RX12" i="1"/>
  <c r="RX26" i="1"/>
  <c r="RV150" i="1"/>
  <c r="RV163" i="1"/>
  <c r="RV96" i="1"/>
  <c r="RV206" i="1"/>
  <c r="RY161" i="1"/>
  <c r="RZ161" i="1" s="1"/>
  <c r="RV212" i="1"/>
  <c r="RS1" i="1"/>
  <c r="RT78" i="1"/>
  <c r="RT86" i="1"/>
  <c r="RT69" i="1"/>
  <c r="RT74" i="1"/>
  <c r="RT194" i="1"/>
  <c r="RT197" i="1"/>
  <c r="RT195" i="1"/>
  <c r="RT163" i="1"/>
  <c r="RT196" i="1"/>
  <c r="RT193" i="1"/>
  <c r="RY93" i="1"/>
  <c r="RZ93" i="1" s="1"/>
  <c r="RY56" i="1"/>
  <c r="RZ56" i="1" s="1"/>
  <c r="RN96" i="1"/>
  <c r="RM1" i="1"/>
  <c r="RN78" i="1"/>
  <c r="RN18" i="1"/>
  <c r="RY160" i="1"/>
  <c r="RZ160" i="1" s="1"/>
  <c r="RY61" i="1"/>
  <c r="RZ61" i="1" s="1"/>
  <c r="RY177" i="1"/>
  <c r="RZ177" i="1" s="1"/>
  <c r="RY195" i="1"/>
  <c r="RZ195" i="1" s="1"/>
  <c r="RY143" i="1"/>
  <c r="RZ143" i="1" s="1"/>
  <c r="RY207" i="1"/>
  <c r="RZ207" i="1" s="1"/>
  <c r="RL28" i="1"/>
  <c r="RL78" i="1"/>
  <c r="RL93" i="1"/>
  <c r="RL196" i="1"/>
  <c r="RY68" i="1"/>
  <c r="RZ68" i="1" s="1"/>
  <c r="RF89" i="1"/>
  <c r="RZ162" i="1"/>
  <c r="RZ174" i="1"/>
  <c r="RR20" i="1"/>
  <c r="RL20" i="1"/>
  <c r="RN164" i="1"/>
  <c r="RR34" i="1"/>
  <c r="RV34" i="1"/>
  <c r="RN13" i="1"/>
  <c r="RR163" i="1"/>
  <c r="RR28" i="1"/>
  <c r="RT198" i="1"/>
  <c r="RF56" i="1"/>
  <c r="RL163" i="1"/>
  <c r="RL162" i="1"/>
  <c r="RR183" i="1"/>
  <c r="RR195" i="1"/>
  <c r="RL24" i="1"/>
  <c r="RR186" i="1"/>
  <c r="RF95" i="1"/>
  <c r="RX208" i="1"/>
  <c r="RR13" i="1"/>
  <c r="RN24" i="1"/>
  <c r="RL186" i="1"/>
  <c r="RZ198" i="1"/>
  <c r="RZ208" i="1"/>
  <c r="RR24" i="1"/>
  <c r="RN186" i="1"/>
  <c r="RZ95" i="1"/>
  <c r="RX142" i="1"/>
  <c r="RL174" i="1"/>
  <c r="RF7" i="1"/>
  <c r="RF6" i="1"/>
  <c r="RF20" i="1"/>
  <c r="RF179" i="1"/>
  <c r="RP174" i="1"/>
  <c r="RV199" i="1"/>
  <c r="RZ199" i="1"/>
  <c r="RN189" i="1"/>
  <c r="RL85" i="1"/>
  <c r="RP106" i="1"/>
  <c r="RP85" i="1"/>
  <c r="RF19" i="1"/>
  <c r="RL142" i="1"/>
  <c r="RF187" i="1"/>
  <c r="RN20" i="1"/>
  <c r="RX178" i="1"/>
  <c r="RL183" i="1"/>
  <c r="RN142" i="1"/>
  <c r="RP20" i="1"/>
  <c r="RN183" i="1"/>
  <c r="RF198" i="1"/>
  <c r="RN200" i="1"/>
  <c r="RF184" i="1"/>
  <c r="RP142" i="1"/>
  <c r="RP110" i="1"/>
  <c r="RF162" i="1"/>
  <c r="RP183" i="1"/>
  <c r="RZ87" i="1"/>
  <c r="RF67" i="1"/>
  <c r="RT142" i="1"/>
  <c r="RP170" i="1"/>
  <c r="RR198" i="1"/>
  <c r="RP103" i="1"/>
  <c r="RX146" i="1"/>
  <c r="RF76" i="1"/>
  <c r="RF60" i="1"/>
  <c r="RV142" i="1"/>
  <c r="RF24" i="1"/>
  <c r="RN148" i="1"/>
  <c r="RR162" i="1"/>
  <c r="RX170" i="1"/>
  <c r="RF176" i="1"/>
  <c r="RX103" i="1"/>
  <c r="RZ146" i="1"/>
  <c r="RZ142" i="1"/>
  <c r="RZ24" i="1"/>
  <c r="RP186" i="1"/>
  <c r="RX168" i="1"/>
  <c r="RT192" i="1"/>
  <c r="RF199" i="1"/>
  <c r="RZ200" i="1"/>
  <c r="RR204" i="1"/>
  <c r="RR208" i="1"/>
  <c r="RZ82" i="1"/>
  <c r="RF4" i="1"/>
  <c r="RT20" i="1"/>
  <c r="RN162" i="1"/>
  <c r="RT186" i="1"/>
  <c r="RT183" i="1"/>
  <c r="RL180" i="1"/>
  <c r="RT204" i="1"/>
  <c r="RR95" i="1"/>
  <c r="RL208" i="1"/>
  <c r="RF97" i="1"/>
  <c r="RF32" i="1"/>
  <c r="RR81" i="1"/>
  <c r="RV20" i="1"/>
  <c r="RP162" i="1"/>
  <c r="RV186" i="1"/>
  <c r="RV183" i="1"/>
  <c r="RR199" i="1"/>
  <c r="RL95" i="1"/>
  <c r="RF146" i="1"/>
  <c r="RN208" i="1"/>
  <c r="RR110" i="1"/>
  <c r="RF168" i="1"/>
  <c r="RR80" i="1"/>
  <c r="RZ203" i="1"/>
  <c r="RV4" i="1"/>
  <c r="RV81" i="1"/>
  <c r="RZ73" i="1"/>
  <c r="RF157" i="1"/>
  <c r="RF154" i="1"/>
  <c r="RP105" i="1"/>
  <c r="RZ20" i="1"/>
  <c r="RP75" i="1"/>
  <c r="RF110" i="1"/>
  <c r="RX164" i="1"/>
  <c r="RV162" i="1"/>
  <c r="RZ186" i="1"/>
  <c r="RT178" i="1"/>
  <c r="RZ183" i="1"/>
  <c r="RN199" i="1"/>
  <c r="RT95" i="1"/>
  <c r="RR64" i="1"/>
  <c r="RV146" i="1"/>
  <c r="RT208" i="1"/>
  <c r="RR189" i="1"/>
  <c r="RF25" i="1"/>
  <c r="RF26" i="1"/>
  <c r="RX91" i="1"/>
  <c r="RT85" i="1"/>
  <c r="RV80" i="1"/>
  <c r="RR187" i="1"/>
  <c r="RN168" i="1"/>
  <c r="RF204" i="1"/>
  <c r="RZ91" i="1"/>
  <c r="RX85" i="1"/>
  <c r="RF167" i="1"/>
  <c r="RP168" i="1"/>
  <c r="RT200" i="1"/>
  <c r="RP62" i="1"/>
  <c r="RX82" i="1"/>
  <c r="RF81" i="1"/>
  <c r="RF71" i="1"/>
  <c r="RV27" i="1"/>
  <c r="RF142" i="1"/>
  <c r="RN105" i="1"/>
  <c r="RP164" i="1"/>
  <c r="RT162" i="1"/>
  <c r="RL199" i="1"/>
  <c r="RF202" i="1"/>
  <c r="RN95" i="1"/>
  <c r="RN22" i="1"/>
  <c r="RP208" i="1"/>
  <c r="RX45" i="1"/>
  <c r="RF41" i="1"/>
  <c r="RX75" i="1"/>
  <c r="RF170" i="1"/>
  <c r="RF174" i="1"/>
  <c r="RT64" i="1"/>
  <c r="RT176" i="1"/>
  <c r="RL176" i="1"/>
  <c r="RR176" i="1"/>
  <c r="RX188" i="1"/>
  <c r="RV188" i="1"/>
  <c r="RT188" i="1"/>
  <c r="RP188" i="1"/>
  <c r="RR188" i="1"/>
  <c r="RZ178" i="1"/>
  <c r="RN167" i="1"/>
  <c r="RL167" i="1"/>
  <c r="RR167" i="1"/>
  <c r="RV187" i="1"/>
  <c r="RP187" i="1"/>
  <c r="RN187" i="1"/>
  <c r="RT187" i="1"/>
  <c r="RZ187" i="1"/>
  <c r="RP156" i="1"/>
  <c r="RT167" i="1"/>
  <c r="RN202" i="1"/>
  <c r="RF9" i="1"/>
  <c r="RF188" i="1"/>
  <c r="RR156" i="1"/>
  <c r="RV167" i="1"/>
  <c r="RT202" i="1"/>
  <c r="RX167" i="1"/>
  <c r="RL188" i="1"/>
  <c r="RF155" i="1"/>
  <c r="RZ202" i="1"/>
  <c r="RN207" i="1"/>
  <c r="RP70" i="1"/>
  <c r="RR70" i="1"/>
  <c r="RT70" i="1"/>
  <c r="RX173" i="1"/>
  <c r="RP173" i="1"/>
  <c r="RX165" i="1"/>
  <c r="RP165" i="1"/>
  <c r="RV22" i="1"/>
  <c r="RX22" i="1"/>
  <c r="RT22" i="1"/>
  <c r="RL22" i="1"/>
  <c r="RR22" i="1"/>
  <c r="RV203" i="1"/>
  <c r="RN203" i="1"/>
  <c r="RL203" i="1"/>
  <c r="RT203" i="1"/>
  <c r="RP178" i="1"/>
  <c r="RL178" i="1"/>
  <c r="RR178" i="1"/>
  <c r="RN178" i="1"/>
  <c r="RR155" i="1"/>
  <c r="RN155" i="1"/>
  <c r="RP155" i="1"/>
  <c r="RF99" i="1"/>
  <c r="RL202" i="1"/>
  <c r="RR202" i="1"/>
  <c r="RN188" i="1"/>
  <c r="RP49" i="1"/>
  <c r="RX49" i="1"/>
  <c r="RV179" i="1"/>
  <c r="RX179" i="1"/>
  <c r="RP179" i="1"/>
  <c r="RP58" i="1"/>
  <c r="RR58" i="1"/>
  <c r="RF30" i="1"/>
  <c r="RF38" i="1"/>
  <c r="RZ176" i="1"/>
  <c r="RP147" i="1"/>
  <c r="RX147" i="1"/>
  <c r="RR52" i="1"/>
  <c r="RN52" i="1"/>
  <c r="RF52" i="1"/>
  <c r="RX187" i="1"/>
  <c r="RN156" i="1"/>
  <c r="RP167" i="1"/>
  <c r="RN31" i="1"/>
  <c r="RX155" i="1"/>
  <c r="RR181" i="1"/>
  <c r="RX28" i="1"/>
  <c r="RP28" i="1"/>
  <c r="RN28" i="1"/>
  <c r="RT172" i="1"/>
  <c r="RX172" i="1"/>
  <c r="RV172" i="1"/>
  <c r="RL172" i="1"/>
  <c r="RR172" i="1"/>
  <c r="RX163" i="1"/>
  <c r="RP163" i="1"/>
  <c r="RN163" i="1"/>
  <c r="RN41" i="1"/>
  <c r="RR41" i="1"/>
  <c r="RR56" i="1"/>
  <c r="RV31" i="1"/>
  <c r="RF84" i="1"/>
  <c r="RZ155" i="1"/>
  <c r="RP172" i="1"/>
  <c r="RL181" i="1"/>
  <c r="RF22" i="1"/>
  <c r="RP150" i="1"/>
  <c r="RT206" i="1"/>
  <c r="RN206" i="1"/>
  <c r="RX177" i="1"/>
  <c r="RV177" i="1"/>
  <c r="RT177" i="1"/>
  <c r="RP177" i="1"/>
  <c r="RR177" i="1"/>
  <c r="RV169" i="1"/>
  <c r="RX169" i="1"/>
  <c r="RN169" i="1"/>
  <c r="RL169" i="1"/>
  <c r="RX23" i="1"/>
  <c r="RP23" i="1"/>
  <c r="RN23" i="1"/>
  <c r="RV50" i="1"/>
  <c r="RR50" i="1"/>
  <c r="RN50" i="1"/>
  <c r="RF88" i="1"/>
  <c r="RP166" i="1"/>
  <c r="RZ167" i="1"/>
  <c r="RF147" i="1"/>
  <c r="RZ70" i="1"/>
  <c r="RF16" i="1"/>
  <c r="RF105" i="1"/>
  <c r="RF58" i="1"/>
  <c r="RZ156" i="1"/>
  <c r="RF178" i="1"/>
  <c r="RF180" i="1"/>
  <c r="RZ181" i="1"/>
  <c r="RV62" i="1"/>
  <c r="RN45" i="1"/>
  <c r="RF29" i="1"/>
  <c r="RZ94" i="1"/>
  <c r="RF54" i="1"/>
  <c r="RZ23" i="1"/>
  <c r="RZ148" i="1"/>
  <c r="RZ163" i="1"/>
  <c r="RL201" i="1"/>
  <c r="RF55" i="1"/>
  <c r="RX105" i="1"/>
  <c r="RF156" i="1"/>
  <c r="RZ190" i="1"/>
  <c r="RZ169" i="1"/>
  <c r="RF164" i="1"/>
  <c r="RF200" i="1"/>
  <c r="RL205" i="1"/>
  <c r="RZ147" i="1"/>
  <c r="RN98" i="1"/>
  <c r="RF150" i="1"/>
  <c r="RF83" i="1"/>
  <c r="RZ28" i="1"/>
  <c r="RF21" i="1"/>
  <c r="RF101" i="1"/>
  <c r="RF90" i="1"/>
  <c r="RF163" i="1"/>
  <c r="RN170" i="1"/>
  <c r="RZ172" i="1"/>
  <c r="RF181" i="1"/>
  <c r="RF206" i="1"/>
  <c r="RZ49" i="1"/>
  <c r="RZ22" i="1"/>
  <c r="RX98" i="1"/>
  <c r="RF28" i="1"/>
  <c r="RJ2" i="11"/>
  <c r="RO212" i="11"/>
  <c r="RG189" i="11"/>
  <c r="RN159" i="11"/>
  <c r="RO160" i="11"/>
  <c r="RH169" i="11"/>
  <c r="RN167" i="11"/>
  <c r="RG190" i="11"/>
  <c r="RN195" i="11"/>
  <c r="RO199" i="11"/>
  <c r="RO203" i="11"/>
  <c r="RG28" i="11"/>
  <c r="RN204" i="11"/>
  <c r="RG135" i="11"/>
  <c r="RG212" i="11"/>
  <c r="RG176" i="11"/>
  <c r="RG177" i="11"/>
  <c r="RH189" i="11"/>
  <c r="RO159" i="11"/>
  <c r="RG160" i="11"/>
  <c r="RN169" i="11"/>
  <c r="RO167" i="11"/>
  <c r="RH190" i="11"/>
  <c r="RO195" i="11"/>
  <c r="RG199" i="11"/>
  <c r="RG203" i="11"/>
  <c r="RG22" i="11"/>
  <c r="RN28" i="11"/>
  <c r="RO204" i="11"/>
  <c r="RN135" i="11"/>
  <c r="RN211" i="11"/>
  <c r="RH212" i="11"/>
  <c r="RN176" i="11"/>
  <c r="RN177" i="11"/>
  <c r="RG5" i="11"/>
  <c r="RI2" i="11"/>
  <c r="RN5" i="11"/>
  <c r="RE177" i="11"/>
  <c r="RQ177" i="11" s="1"/>
  <c r="RR177" i="11" s="1"/>
  <c r="RE213" i="11"/>
  <c r="RQ213" i="11" s="1"/>
  <c r="RR213" i="11" s="1"/>
  <c r="RC2" i="11"/>
  <c r="RA2" i="11"/>
  <c r="QZ2" i="11"/>
  <c r="RO95" i="11"/>
  <c r="RO28" i="11"/>
  <c r="RO8" i="11"/>
  <c r="RO59" i="11"/>
  <c r="RE8" i="11"/>
  <c r="RE72" i="11"/>
  <c r="RH72" i="11" s="1"/>
  <c r="RE37" i="11"/>
  <c r="RE48" i="11"/>
  <c r="RQ48" i="11" s="1"/>
  <c r="RR48" i="11" s="1"/>
  <c r="RE10" i="11"/>
  <c r="RE40" i="11"/>
  <c r="RQ40" i="11" s="1"/>
  <c r="RR40" i="11" s="1"/>
  <c r="RE189" i="11"/>
  <c r="RQ189" i="11" s="1"/>
  <c r="RR189" i="11" s="1"/>
  <c r="RE108" i="11"/>
  <c r="RQ108" i="11" s="1"/>
  <c r="RR108" i="11" s="1"/>
  <c r="RE77" i="11"/>
  <c r="RH77" i="11" s="1"/>
  <c r="RE35" i="11"/>
  <c r="RQ35" i="11" s="1"/>
  <c r="RR35" i="11" s="1"/>
  <c r="RE36" i="11"/>
  <c r="RE199" i="11"/>
  <c r="RQ199" i="11" s="1"/>
  <c r="RR199" i="11" s="1"/>
  <c r="RE195" i="11"/>
  <c r="RQ195" i="11" s="1"/>
  <c r="RR195" i="11" s="1"/>
  <c r="RE140" i="11"/>
  <c r="RH140" i="11" s="1"/>
  <c r="RE57" i="11"/>
  <c r="RH57" i="11" s="1"/>
  <c r="RE92" i="11"/>
  <c r="RE59" i="11"/>
  <c r="RE11" i="11"/>
  <c r="RO56" i="11"/>
  <c r="RO15" i="11"/>
  <c r="RO74" i="11"/>
  <c r="RO83" i="11"/>
  <c r="RO71" i="11"/>
  <c r="RO41" i="11"/>
  <c r="RO30" i="11"/>
  <c r="RO7" i="11"/>
  <c r="RO99" i="11"/>
  <c r="RO63" i="11"/>
  <c r="RO31" i="11"/>
  <c r="RO46" i="11"/>
  <c r="RO188" i="11"/>
  <c r="RO101" i="11"/>
  <c r="RO81" i="11"/>
  <c r="RO21" i="11"/>
  <c r="QZ20" i="1"/>
  <c r="RO20" i="11"/>
  <c r="QZ181" i="1"/>
  <c r="QZ98" i="1"/>
  <c r="RO98" i="11"/>
  <c r="QZ18" i="1"/>
  <c r="RO18" i="11"/>
  <c r="QZ205" i="1"/>
  <c r="QZ201" i="1"/>
  <c r="QZ173" i="1"/>
  <c r="QZ175" i="1"/>
  <c r="QZ166" i="1"/>
  <c r="QZ148" i="1"/>
  <c r="RO140" i="11"/>
  <c r="QZ44" i="1"/>
  <c r="RO44" i="11"/>
  <c r="QZ51" i="1"/>
  <c r="RO51" i="11"/>
  <c r="QZ40" i="1"/>
  <c r="RO40" i="11"/>
  <c r="QZ48" i="1"/>
  <c r="QZ35" i="1"/>
  <c r="RO35" i="11"/>
  <c r="QZ10" i="1"/>
  <c r="RO10" i="11"/>
  <c r="QZ168" i="1"/>
  <c r="QZ179" i="1"/>
  <c r="QZ52" i="1"/>
  <c r="RO52" i="11"/>
  <c r="QZ64" i="1"/>
  <c r="RO64" i="11"/>
  <c r="QZ45" i="1"/>
  <c r="QZ106" i="1"/>
  <c r="RO106" i="11"/>
  <c r="QZ57" i="1"/>
  <c r="RO57" i="11"/>
  <c r="QZ72" i="1"/>
  <c r="RO72" i="11"/>
  <c r="QZ108" i="1"/>
  <c r="RO108" i="11"/>
  <c r="QZ92" i="1"/>
  <c r="RO92" i="11"/>
  <c r="QZ37" i="1"/>
  <c r="RO37" i="11"/>
  <c r="QZ77" i="1"/>
  <c r="RO77" i="11"/>
  <c r="QZ17" i="1"/>
  <c r="RO17" i="11"/>
  <c r="QZ165" i="1"/>
  <c r="QZ171" i="1"/>
  <c r="QZ90" i="1"/>
  <c r="RO90" i="11"/>
  <c r="QZ154" i="1"/>
  <c r="RO148" i="11"/>
  <c r="QZ53" i="1"/>
  <c r="RO53" i="11"/>
  <c r="QZ202" i="1"/>
  <c r="QZ190" i="1"/>
  <c r="QZ26" i="1"/>
  <c r="RO26" i="11"/>
  <c r="QZ42" i="1"/>
  <c r="RO42" i="11"/>
  <c r="QZ12" i="1"/>
  <c r="RO12" i="11"/>
  <c r="QZ11" i="1"/>
  <c r="RO11" i="11"/>
  <c r="QZ97" i="1"/>
  <c r="RO97" i="11"/>
  <c r="QZ50" i="1"/>
  <c r="RO50" i="11"/>
  <c r="QZ66" i="1"/>
  <c r="RO66" i="11"/>
  <c r="QZ67" i="1"/>
  <c r="RO67" i="11"/>
  <c r="QZ38" i="1"/>
  <c r="RO38" i="11"/>
  <c r="QZ158" i="1"/>
  <c r="QZ156" i="1"/>
  <c r="QZ155" i="1"/>
  <c r="QZ110" i="1"/>
  <c r="QW1" i="1"/>
  <c r="QW2" i="1" s="1"/>
  <c r="RO89" i="11"/>
  <c r="RO29" i="11"/>
  <c r="RO88" i="11"/>
  <c r="RO60" i="11"/>
  <c r="RO54" i="11"/>
  <c r="RO13" i="11"/>
  <c r="RO55" i="11"/>
  <c r="RO32" i="11"/>
  <c r="RO9" i="11"/>
  <c r="RO4" i="11"/>
  <c r="RO22" i="11"/>
  <c r="RO85" i="11"/>
  <c r="RO107" i="11"/>
  <c r="RO102" i="11"/>
  <c r="RO65" i="11"/>
  <c r="RO47" i="11"/>
  <c r="RO80" i="11"/>
  <c r="RO34" i="11"/>
  <c r="RO27" i="11"/>
  <c r="RO25" i="11"/>
  <c r="RO19" i="11"/>
  <c r="RO6" i="11"/>
  <c r="RO16" i="11"/>
  <c r="RE28" i="11"/>
  <c r="RE212" i="11"/>
  <c r="RQ212" i="11" s="1"/>
  <c r="RR212" i="11" s="1"/>
  <c r="RE22" i="11"/>
  <c r="RQ22" i="11" s="1"/>
  <c r="RR22" i="11" s="1"/>
  <c r="RE135" i="11"/>
  <c r="RQ135" i="11" s="1"/>
  <c r="RR135" i="11" s="1"/>
  <c r="RE95" i="11"/>
  <c r="RH95" i="11" s="1"/>
  <c r="RE204" i="11"/>
  <c r="RQ204" i="11" s="1"/>
  <c r="RR204" i="11" s="1"/>
  <c r="RE105" i="11"/>
  <c r="RQ105" i="11" s="1"/>
  <c r="RR105" i="11" s="1"/>
  <c r="RF73" i="1"/>
  <c r="RE73" i="11"/>
  <c r="RQ73" i="11" s="1"/>
  <c r="RR73" i="11" s="1"/>
  <c r="RF87" i="1"/>
  <c r="RE87" i="11"/>
  <c r="RQ87" i="11" s="1"/>
  <c r="RR87" i="11" s="1"/>
  <c r="RF106" i="1"/>
  <c r="RE106" i="11"/>
  <c r="RF15" i="1"/>
  <c r="RE15" i="11"/>
  <c r="RQ15" i="11" s="1"/>
  <c r="RR15" i="11" s="1"/>
  <c r="RF13" i="1"/>
  <c r="RE13" i="11"/>
  <c r="RQ13" i="11" s="1"/>
  <c r="RR13" i="11" s="1"/>
  <c r="RF31" i="1"/>
  <c r="RE31" i="11"/>
  <c r="RF23" i="1"/>
  <c r="RE23" i="11"/>
  <c r="RF74" i="1"/>
  <c r="RE74" i="11"/>
  <c r="RF175" i="1"/>
  <c r="RE169" i="11"/>
  <c r="RQ169" i="11" s="1"/>
  <c r="RR169" i="11" s="1"/>
  <c r="RF173" i="1"/>
  <c r="RE167" i="11"/>
  <c r="RQ167" i="11" s="1"/>
  <c r="RR167" i="11" s="1"/>
  <c r="RF183" i="1"/>
  <c r="RE187" i="11"/>
  <c r="RQ187" i="11" s="1"/>
  <c r="RR187" i="11" s="1"/>
  <c r="RF166" i="1"/>
  <c r="RE160" i="11"/>
  <c r="RQ160" i="11" s="1"/>
  <c r="RR160" i="11" s="1"/>
  <c r="RF17" i="1"/>
  <c r="RE17" i="11"/>
  <c r="RQ17" i="11" s="1"/>
  <c r="RR17" i="11" s="1"/>
  <c r="RF189" i="1"/>
  <c r="RE193" i="11"/>
  <c r="RQ193" i="11" s="1"/>
  <c r="RR193" i="11" s="1"/>
  <c r="RF165" i="1"/>
  <c r="RE159" i="11"/>
  <c r="RQ159" i="11" s="1"/>
  <c r="RR159" i="11" s="1"/>
  <c r="RF186" i="1"/>
  <c r="RE186" i="11"/>
  <c r="RQ186" i="11" s="1"/>
  <c r="RR186" i="11" s="1"/>
  <c r="RF103" i="1"/>
  <c r="RE103" i="11"/>
  <c r="RF62" i="1"/>
  <c r="RE62" i="11"/>
  <c r="RQ62" i="11" s="1"/>
  <c r="RR62" i="11" s="1"/>
  <c r="RF85" i="1"/>
  <c r="RE85" i="11"/>
  <c r="RQ85" i="11" s="1"/>
  <c r="RR85" i="11" s="1"/>
  <c r="RF46" i="1"/>
  <c r="RE46" i="11"/>
  <c r="RQ46" i="11" s="1"/>
  <c r="RR46" i="11" s="1"/>
  <c r="RF194" i="1"/>
  <c r="RE196" i="11"/>
  <c r="RQ196" i="11" s="1"/>
  <c r="RR196" i="11" s="1"/>
  <c r="RF203" i="1"/>
  <c r="RE211" i="11"/>
  <c r="RQ211" i="11" s="1"/>
  <c r="RR211" i="11" s="1"/>
  <c r="RF207" i="1"/>
  <c r="RE203" i="11"/>
  <c r="RQ203" i="11" s="1"/>
  <c r="RR203" i="11" s="1"/>
  <c r="QV1" i="1"/>
  <c r="RE138" i="11"/>
  <c r="RQ138" i="11" s="1"/>
  <c r="RR138" i="11" s="1"/>
  <c r="RE94" i="11"/>
  <c r="RQ94" i="11" s="1"/>
  <c r="RR94" i="11" s="1"/>
  <c r="RE139" i="11"/>
  <c r="RQ139" i="11" s="1"/>
  <c r="RR139" i="11" s="1"/>
  <c r="RE202" i="11"/>
  <c r="RQ202" i="11" s="1"/>
  <c r="RR202" i="11" s="1"/>
  <c r="RE174" i="11"/>
  <c r="RQ174" i="11" s="1"/>
  <c r="RR174" i="11" s="1"/>
  <c r="RE173" i="11"/>
  <c r="RQ173" i="11" s="1"/>
  <c r="RR173" i="11" s="1"/>
  <c r="RE162" i="11"/>
  <c r="RQ162" i="11" s="1"/>
  <c r="RR162" i="11" s="1"/>
  <c r="RE164" i="11"/>
  <c r="RQ164" i="11" s="1"/>
  <c r="RR164" i="11" s="1"/>
  <c r="RE158" i="11"/>
  <c r="RQ158" i="11" s="1"/>
  <c r="RR158" i="11" s="1"/>
  <c r="RE110" i="11"/>
  <c r="RQ110" i="11" s="1"/>
  <c r="RR110" i="11" s="1"/>
  <c r="RE58" i="11"/>
  <c r="RE76" i="11"/>
  <c r="RH76" i="11" s="1"/>
  <c r="RE25" i="11"/>
  <c r="RQ25" i="11" s="1"/>
  <c r="RR25" i="11" s="1"/>
  <c r="RE19" i="11"/>
  <c r="RQ19" i="11" s="1"/>
  <c r="RR19" i="11" s="1"/>
  <c r="RE6" i="11"/>
  <c r="RE26" i="11"/>
  <c r="RE16" i="11"/>
  <c r="RE214" i="11"/>
  <c r="RQ214" i="11" s="1"/>
  <c r="RR214" i="11" s="1"/>
  <c r="RE210" i="11"/>
  <c r="RQ210" i="11" s="1"/>
  <c r="RR210" i="11" s="1"/>
  <c r="RE201" i="11"/>
  <c r="RQ201" i="11" s="1"/>
  <c r="RR201" i="11" s="1"/>
  <c r="RE197" i="11"/>
  <c r="RQ197" i="11" s="1"/>
  <c r="RR197" i="11" s="1"/>
  <c r="RE170" i="11"/>
  <c r="RQ170" i="11" s="1"/>
  <c r="RR170" i="11" s="1"/>
  <c r="RE168" i="11"/>
  <c r="RQ168" i="11" s="1"/>
  <c r="RR168" i="11" s="1"/>
  <c r="RE166" i="11"/>
  <c r="RQ166" i="11" s="1"/>
  <c r="RR166" i="11" s="1"/>
  <c r="RE172" i="11"/>
  <c r="RQ172" i="11" s="1"/>
  <c r="RR172" i="11" s="1"/>
  <c r="RE157" i="11"/>
  <c r="RQ157" i="11" s="1"/>
  <c r="RR157" i="11" s="1"/>
  <c r="RE149" i="11"/>
  <c r="RQ149" i="11" s="1"/>
  <c r="RR149" i="11" s="1"/>
  <c r="RE24" i="11"/>
  <c r="RE192" i="11"/>
  <c r="RQ192" i="11" s="1"/>
  <c r="RR192" i="11" s="1"/>
  <c r="RE134" i="11"/>
  <c r="RH134" i="11" s="1"/>
  <c r="RE148" i="11"/>
  <c r="RE99" i="11"/>
  <c r="RH99" i="11" s="1"/>
  <c r="RE188" i="11"/>
  <c r="RQ188" i="11" s="1"/>
  <c r="RR188" i="11" s="1"/>
  <c r="RE83" i="11"/>
  <c r="RQ83" i="11" s="1"/>
  <c r="RR83" i="11" s="1"/>
  <c r="RE38" i="11"/>
  <c r="RQ38" i="11" s="1"/>
  <c r="RR38" i="11" s="1"/>
  <c r="RE71" i="11"/>
  <c r="RQ71" i="11" s="1"/>
  <c r="RR71" i="11" s="1"/>
  <c r="RE63" i="11"/>
  <c r="RE101" i="11"/>
  <c r="RE41" i="11"/>
  <c r="RQ41" i="11" s="1"/>
  <c r="RR41" i="11" s="1"/>
  <c r="RE81" i="11"/>
  <c r="RQ81" i="11" s="1"/>
  <c r="RR81" i="11" s="1"/>
  <c r="RE56" i="11"/>
  <c r="RQ56" i="11" s="1"/>
  <c r="RR56" i="11" s="1"/>
  <c r="RE30" i="11"/>
  <c r="RE21" i="11"/>
  <c r="RE7" i="11"/>
  <c r="RE142" i="11"/>
  <c r="RQ142" i="11" s="1"/>
  <c r="RR142" i="11" s="1"/>
  <c r="RE200" i="11"/>
  <c r="RQ200" i="11" s="1"/>
  <c r="RR200" i="11" s="1"/>
  <c r="RE175" i="11"/>
  <c r="RQ175" i="11" s="1"/>
  <c r="RR175" i="11" s="1"/>
  <c r="RE171" i="11"/>
  <c r="RQ171" i="11" s="1"/>
  <c r="RR171" i="11" s="1"/>
  <c r="RE161" i="11"/>
  <c r="RQ161" i="11" s="1"/>
  <c r="RR161" i="11" s="1"/>
  <c r="RE156" i="11"/>
  <c r="RQ156" i="11" s="1"/>
  <c r="RR156" i="11" s="1"/>
  <c r="RE163" i="11"/>
  <c r="RQ163" i="11" s="1"/>
  <c r="RR163" i="11" s="1"/>
  <c r="RE150" i="11"/>
  <c r="RQ150" i="11" s="1"/>
  <c r="RR150" i="11" s="1"/>
  <c r="RE20" i="11"/>
  <c r="RE191" i="11"/>
  <c r="RQ191" i="11" s="1"/>
  <c r="RR191" i="11" s="1"/>
  <c r="RE89" i="11"/>
  <c r="RH89" i="11" s="1"/>
  <c r="RE90" i="11"/>
  <c r="RH90" i="11" s="1"/>
  <c r="RE29" i="11"/>
  <c r="RH29" i="11" s="1"/>
  <c r="RE151" i="11"/>
  <c r="RQ151" i="11" s="1"/>
  <c r="RR151" i="11" s="1"/>
  <c r="RE88" i="11"/>
  <c r="RQ88" i="11" s="1"/>
  <c r="RR88" i="11" s="1"/>
  <c r="RE67" i="11"/>
  <c r="RQ67" i="11" s="1"/>
  <c r="RR67" i="11" s="1"/>
  <c r="RE60" i="11"/>
  <c r="RH60" i="11" s="1"/>
  <c r="RE54" i="11"/>
  <c r="RH54" i="11" s="1"/>
  <c r="RE84" i="11"/>
  <c r="RH84" i="11" s="1"/>
  <c r="RE50" i="11"/>
  <c r="RE52" i="11"/>
  <c r="RH52" i="11" s="1"/>
  <c r="RE55" i="11"/>
  <c r="RE32" i="11"/>
  <c r="RE97" i="11"/>
  <c r="RE12" i="11"/>
  <c r="RQ12" i="11" s="1"/>
  <c r="RR12" i="11" s="1"/>
  <c r="RE9" i="11"/>
  <c r="RQ9" i="11" s="1"/>
  <c r="RR9" i="11" s="1"/>
  <c r="RE4" i="11"/>
  <c r="RS2" i="11"/>
  <c r="RH73" i="11"/>
  <c r="QY2" i="11"/>
  <c r="RY2" i="11"/>
  <c r="RQ47" i="11"/>
  <c r="RR47" i="11" s="1"/>
  <c r="RQ80" i="11"/>
  <c r="RR80" i="11" s="1"/>
  <c r="RQ102" i="11"/>
  <c r="RR102" i="11" s="1"/>
  <c r="RQ42" i="11"/>
  <c r="RR42" i="11" s="1"/>
  <c r="RH42" i="11"/>
  <c r="RQ27" i="11"/>
  <c r="RR27" i="11" s="1"/>
  <c r="RH27" i="11"/>
  <c r="RQ51" i="11"/>
  <c r="RR51" i="11" s="1"/>
  <c r="RH51" i="11"/>
  <c r="RQ66" i="11"/>
  <c r="RR66" i="11" s="1"/>
  <c r="RH66" i="11"/>
  <c r="RH138" i="11"/>
  <c r="RQ107" i="11"/>
  <c r="RR107" i="11" s="1"/>
  <c r="RQ34" i="11"/>
  <c r="RR34" i="11" s="1"/>
  <c r="RO87" i="11"/>
  <c r="RQ65" i="11"/>
  <c r="RR65" i="11" s="1"/>
  <c r="RO134" i="11"/>
  <c r="RQ176" i="11"/>
  <c r="RR176" i="11" s="1"/>
  <c r="RH176" i="11"/>
  <c r="RZ2" i="11"/>
  <c r="SA78" i="11" s="1"/>
  <c r="RQ18" i="11"/>
  <c r="RR18" i="11" s="1"/>
  <c r="RH18" i="11"/>
  <c r="RQ64" i="11"/>
  <c r="RR64" i="11" s="1"/>
  <c r="RH64" i="11"/>
  <c r="RQ98" i="11"/>
  <c r="RR98" i="11" s="1"/>
  <c r="RH98" i="11"/>
  <c r="RQ70" i="11"/>
  <c r="RR70" i="11" s="1"/>
  <c r="RH70" i="11"/>
  <c r="RQ45" i="11"/>
  <c r="RR45" i="11" s="1"/>
  <c r="RH45" i="11"/>
  <c r="RH135" i="11"/>
  <c r="RL18" i="1"/>
  <c r="RK1" i="1"/>
  <c r="QU1" i="1"/>
  <c r="QU2" i="1" s="1"/>
  <c r="QZ5" i="1"/>
  <c r="RF51" i="1"/>
  <c r="RF48" i="1"/>
  <c r="QT1" i="1"/>
  <c r="QX5" i="1"/>
  <c r="RZ204" i="1"/>
  <c r="RZ196" i="1"/>
  <c r="RZ192" i="1"/>
  <c r="RF59" i="1"/>
  <c r="QY1" i="1"/>
  <c r="QZ142" i="1"/>
  <c r="QZ188" i="1"/>
  <c r="QZ58" i="1"/>
  <c r="QZ163" i="1"/>
  <c r="QZ186" i="1"/>
  <c r="QZ178" i="1"/>
  <c r="QZ172" i="1"/>
  <c r="QZ174" i="1"/>
  <c r="QZ191" i="1"/>
  <c r="QZ195" i="1"/>
  <c r="QZ197" i="1"/>
  <c r="QZ206" i="1"/>
  <c r="QZ207" i="1"/>
  <c r="QZ95" i="1"/>
  <c r="QZ28" i="1"/>
  <c r="QZ70" i="1"/>
  <c r="QZ208" i="1"/>
  <c r="QZ23" i="1"/>
  <c r="QZ24" i="1"/>
  <c r="QZ196" i="1"/>
  <c r="QZ198" i="1"/>
  <c r="QZ200" i="1"/>
  <c r="QZ143" i="1"/>
  <c r="RF40" i="1"/>
  <c r="QZ176" i="1"/>
  <c r="QZ193" i="1"/>
  <c r="QZ199" i="1"/>
  <c r="RN48" i="1"/>
  <c r="RN40" i="1"/>
  <c r="RN51" i="1"/>
  <c r="RF36" i="1"/>
  <c r="RF77" i="1"/>
  <c r="RF37" i="1"/>
  <c r="RF66" i="1"/>
  <c r="RF92" i="1"/>
  <c r="RF108" i="1"/>
  <c r="RF72" i="1"/>
  <c r="RF57" i="1"/>
  <c r="RR106" i="1"/>
  <c r="RT106" i="1"/>
  <c r="RZ106" i="1"/>
  <c r="RF8" i="1"/>
  <c r="RN8" i="1"/>
  <c r="RF44" i="1"/>
  <c r="RF148" i="1"/>
  <c r="RP148" i="1"/>
  <c r="RF190" i="1"/>
  <c r="RP190" i="1"/>
  <c r="RR165" i="1"/>
  <c r="RT165" i="1"/>
  <c r="RZ165" i="1"/>
  <c r="RR166" i="1"/>
  <c r="RT166" i="1"/>
  <c r="RZ166" i="1"/>
  <c r="RR175" i="1"/>
  <c r="RT175" i="1"/>
  <c r="RZ175" i="1"/>
  <c r="RR173" i="1"/>
  <c r="RT173" i="1"/>
  <c r="RZ173" i="1"/>
  <c r="RF191" i="1"/>
  <c r="RR191" i="1"/>
  <c r="RZ191" i="1"/>
  <c r="RF193" i="1"/>
  <c r="RR193" i="1"/>
  <c r="RZ193" i="1"/>
  <c r="RF197" i="1"/>
  <c r="RR197" i="1"/>
  <c r="RZ197" i="1"/>
  <c r="RN201" i="1"/>
  <c r="RZ201" i="1"/>
  <c r="RN205" i="1"/>
  <c r="RZ205" i="1"/>
  <c r="RF18" i="1"/>
  <c r="RT18" i="1"/>
  <c r="RL64" i="1"/>
  <c r="RV64" i="1"/>
  <c r="RF98" i="1"/>
  <c r="RP98" i="1"/>
  <c r="RL70" i="1"/>
  <c r="RV70" i="1"/>
  <c r="RF45" i="1"/>
  <c r="RP45" i="1"/>
  <c r="RF35" i="1"/>
  <c r="RF42" i="1"/>
  <c r="RF27" i="1"/>
  <c r="RV48" i="1"/>
  <c r="RF34" i="1"/>
  <c r="RV40" i="1"/>
  <c r="RF80" i="1"/>
  <c r="RV51" i="1"/>
  <c r="RF43" i="1"/>
  <c r="RR105" i="1"/>
  <c r="RT105" i="1"/>
  <c r="RZ105" i="1"/>
  <c r="RL106" i="1"/>
  <c r="RV106" i="1"/>
  <c r="RX189" i="1"/>
  <c r="RR8" i="1"/>
  <c r="RZ58" i="1"/>
  <c r="RF75" i="1"/>
  <c r="RL75" i="1"/>
  <c r="RZ75" i="1"/>
  <c r="RR148" i="1"/>
  <c r="RX110" i="1"/>
  <c r="RR190" i="1"/>
  <c r="RR164" i="1"/>
  <c r="RT164" i="1"/>
  <c r="RZ164" i="1"/>
  <c r="RL165" i="1"/>
  <c r="RV165" i="1"/>
  <c r="RR170" i="1"/>
  <c r="RT170" i="1"/>
  <c r="RZ170" i="1"/>
  <c r="RL166" i="1"/>
  <c r="RV166" i="1"/>
  <c r="RR168" i="1"/>
  <c r="RT168" i="1"/>
  <c r="RZ168" i="1"/>
  <c r="RL175" i="1"/>
  <c r="RV175" i="1"/>
  <c r="RR179" i="1"/>
  <c r="RT179" i="1"/>
  <c r="RZ179" i="1"/>
  <c r="RL173" i="1"/>
  <c r="RV173" i="1"/>
  <c r="RL191" i="1"/>
  <c r="RL193" i="1"/>
  <c r="RL197" i="1"/>
  <c r="RR200" i="1"/>
  <c r="RV200" i="1"/>
  <c r="RF201" i="1"/>
  <c r="RT201" i="1"/>
  <c r="RL204" i="1"/>
  <c r="RF205" i="1"/>
  <c r="RT205" i="1"/>
  <c r="RV49" i="1"/>
  <c r="RR18" i="1"/>
  <c r="RV18" i="1"/>
  <c r="RN64" i="1"/>
  <c r="RX64" i="1"/>
  <c r="RV91" i="1"/>
  <c r="RR98" i="1"/>
  <c r="RT98" i="1"/>
  <c r="RZ98" i="1"/>
  <c r="RN70" i="1"/>
  <c r="RX70" i="1"/>
  <c r="RV82" i="1"/>
  <c r="RR45" i="1"/>
  <c r="RT45" i="1"/>
  <c r="RZ45" i="1"/>
  <c r="RF171" i="1"/>
  <c r="RF10" i="1"/>
  <c r="RF11" i="1"/>
  <c r="RF47" i="1"/>
  <c r="RF65" i="1"/>
  <c r="RF102" i="1"/>
  <c r="RF158" i="1"/>
  <c r="RF39" i="1"/>
  <c r="RF79" i="1"/>
  <c r="RF107" i="1"/>
  <c r="RF53" i="1"/>
  <c r="RL105" i="1"/>
  <c r="RN106" i="1"/>
  <c r="RZ110" i="1"/>
  <c r="RL164" i="1"/>
  <c r="RN165" i="1"/>
  <c r="RL170" i="1"/>
  <c r="RN166" i="1"/>
  <c r="RL168" i="1"/>
  <c r="RN175" i="1"/>
  <c r="RL179" i="1"/>
  <c r="RN173" i="1"/>
  <c r="RF192" i="1"/>
  <c r="RR192" i="1"/>
  <c r="RF196" i="1"/>
  <c r="RR196" i="1"/>
  <c r="RR201" i="1"/>
  <c r="RN204" i="1"/>
  <c r="RR205" i="1"/>
  <c r="RF49" i="1"/>
  <c r="RZ62" i="1"/>
  <c r="RF64" i="1"/>
  <c r="RF91" i="1"/>
  <c r="RL98" i="1"/>
  <c r="RZ150" i="1"/>
  <c r="RF70" i="1"/>
  <c r="RF82" i="1"/>
  <c r="RL45" i="1"/>
  <c r="RV5" i="1"/>
  <c r="RV7" i="1"/>
  <c r="RV16" i="1"/>
  <c r="RT10" i="1"/>
  <c r="RL10" i="1"/>
  <c r="RV26" i="1"/>
  <c r="RT42" i="1"/>
  <c r="RL42" i="1"/>
  <c r="RV12" i="1"/>
  <c r="RT21" i="1"/>
  <c r="RL21" i="1"/>
  <c r="RT6" i="1"/>
  <c r="RL6" i="1"/>
  <c r="RT11" i="1"/>
  <c r="RL11" i="1"/>
  <c r="RV97" i="1"/>
  <c r="RT19" i="1"/>
  <c r="RL19" i="1"/>
  <c r="RT35" i="1"/>
  <c r="RL35" i="1"/>
  <c r="RV17" i="1"/>
  <c r="RV55" i="1"/>
  <c r="RX76" i="1"/>
  <c r="RP76" i="1"/>
  <c r="RV76" i="1"/>
  <c r="RN76" i="1"/>
  <c r="RT76" i="1"/>
  <c r="RL76" i="1"/>
  <c r="RN5" i="1"/>
  <c r="RX5" i="1"/>
  <c r="RN4" i="1"/>
  <c r="RN7" i="1"/>
  <c r="RN16" i="1"/>
  <c r="RN10" i="1"/>
  <c r="RX10" i="1"/>
  <c r="RN9" i="1"/>
  <c r="RN15" i="1"/>
  <c r="RX15" i="1"/>
  <c r="RN26" i="1"/>
  <c r="RN42" i="1"/>
  <c r="RX42" i="1"/>
  <c r="RN12" i="1"/>
  <c r="RN21" i="1"/>
  <c r="RX21" i="1"/>
  <c r="RN6" i="1"/>
  <c r="RX6" i="1"/>
  <c r="RN11" i="1"/>
  <c r="RX11" i="1"/>
  <c r="RN97" i="1"/>
  <c r="RN46" i="1"/>
  <c r="RN19" i="1"/>
  <c r="RX19" i="1"/>
  <c r="RN35" i="1"/>
  <c r="RX35" i="1"/>
  <c r="RN32" i="1"/>
  <c r="RN30" i="1"/>
  <c r="RN25" i="1"/>
  <c r="RX25" i="1"/>
  <c r="RN17" i="1"/>
  <c r="RN55" i="1"/>
  <c r="RZ55" i="1"/>
  <c r="RX27" i="1"/>
  <c r="RP27" i="1"/>
  <c r="RT27" i="1"/>
  <c r="RL27" i="1"/>
  <c r="RZ27" i="1"/>
  <c r="RX13" i="1"/>
  <c r="RP13" i="1"/>
  <c r="RT13" i="1"/>
  <c r="RL13" i="1"/>
  <c r="RZ13" i="1"/>
  <c r="RX34" i="1"/>
  <c r="RP34" i="1"/>
  <c r="RT34" i="1"/>
  <c r="RL34" i="1"/>
  <c r="RZ34" i="1"/>
  <c r="RX52" i="1"/>
  <c r="RP52" i="1"/>
  <c r="RT52" i="1"/>
  <c r="RL52" i="1"/>
  <c r="RZ52" i="1"/>
  <c r="RX80" i="1"/>
  <c r="RP80" i="1"/>
  <c r="RT80" i="1"/>
  <c r="RL80" i="1"/>
  <c r="RZ80" i="1"/>
  <c r="RX50" i="1"/>
  <c r="RP50" i="1"/>
  <c r="RT50" i="1"/>
  <c r="RL50" i="1"/>
  <c r="RZ50" i="1"/>
  <c r="QZ36" i="1"/>
  <c r="RZ36" i="1"/>
  <c r="RX87" i="1"/>
  <c r="RP87" i="1"/>
  <c r="RV87" i="1"/>
  <c r="RN87" i="1"/>
  <c r="RT87" i="1"/>
  <c r="RL87" i="1"/>
  <c r="RR76" i="1"/>
  <c r="QZ59" i="1"/>
  <c r="RZ59" i="1"/>
  <c r="RT44" i="1"/>
  <c r="RL44" i="1"/>
  <c r="RR44" i="1"/>
  <c r="RP44" i="1"/>
  <c r="RX44" i="1"/>
  <c r="RN44" i="1"/>
  <c r="RV44" i="1"/>
  <c r="RT4" i="1"/>
  <c r="RL4" i="1"/>
  <c r="RT7" i="1"/>
  <c r="RL7" i="1"/>
  <c r="RT16" i="1"/>
  <c r="RL16" i="1"/>
  <c r="RV10" i="1"/>
  <c r="RT9" i="1"/>
  <c r="RL9" i="1"/>
  <c r="RV15" i="1"/>
  <c r="RT26" i="1"/>
  <c r="RL26" i="1"/>
  <c r="RT12" i="1"/>
  <c r="RL12" i="1"/>
  <c r="RV21" i="1"/>
  <c r="RV6" i="1"/>
  <c r="RT97" i="1"/>
  <c r="RL97" i="1"/>
  <c r="RT46" i="1"/>
  <c r="RL46" i="1"/>
  <c r="RV35" i="1"/>
  <c r="RT32" i="1"/>
  <c r="RL32" i="1"/>
  <c r="RT30" i="1"/>
  <c r="RL30" i="1"/>
  <c r="RV25" i="1"/>
  <c r="RT17" i="1"/>
  <c r="RL17" i="1"/>
  <c r="QZ73" i="1"/>
  <c r="RP4" i="1"/>
  <c r="RZ4" i="1"/>
  <c r="RP7" i="1"/>
  <c r="RZ7" i="1"/>
  <c r="RP16" i="1"/>
  <c r="RZ16" i="1"/>
  <c r="RP10" i="1"/>
  <c r="RZ10" i="1"/>
  <c r="RP9" i="1"/>
  <c r="RZ9" i="1"/>
  <c r="RP26" i="1"/>
  <c r="RZ26" i="1"/>
  <c r="RP42" i="1"/>
  <c r="RZ42" i="1"/>
  <c r="RP12" i="1"/>
  <c r="RZ12" i="1"/>
  <c r="RP21" i="1"/>
  <c r="RZ21" i="1"/>
  <c r="RP6" i="1"/>
  <c r="RZ6" i="1"/>
  <c r="RP11" i="1"/>
  <c r="RZ11" i="1"/>
  <c r="RP97" i="1"/>
  <c r="RZ97" i="1"/>
  <c r="RP46" i="1"/>
  <c r="RZ46" i="1"/>
  <c r="RP19" i="1"/>
  <c r="RZ19" i="1"/>
  <c r="RP35" i="1"/>
  <c r="RZ35" i="1"/>
  <c r="RP32" i="1"/>
  <c r="RZ32" i="1"/>
  <c r="RP30" i="1"/>
  <c r="RZ30" i="1"/>
  <c r="RZ25" i="1"/>
  <c r="RP17" i="1"/>
  <c r="RZ17" i="1"/>
  <c r="QZ43" i="1"/>
  <c r="RZ43" i="1"/>
  <c r="RX73" i="1"/>
  <c r="RP73" i="1"/>
  <c r="RV73" i="1"/>
  <c r="RN73" i="1"/>
  <c r="RT73" i="1"/>
  <c r="RL73" i="1"/>
  <c r="QZ76" i="1"/>
  <c r="RZ76" i="1"/>
  <c r="RT84" i="1"/>
  <c r="RL84" i="1"/>
  <c r="RR84" i="1"/>
  <c r="RP84" i="1"/>
  <c r="RX84" i="1"/>
  <c r="RN84" i="1"/>
  <c r="RT101" i="1"/>
  <c r="RL101" i="1"/>
  <c r="RR101" i="1"/>
  <c r="RP101" i="1"/>
  <c r="RX101" i="1"/>
  <c r="RN101" i="1"/>
  <c r="RT47" i="1"/>
  <c r="RL47" i="1"/>
  <c r="RR47" i="1"/>
  <c r="RP47" i="1"/>
  <c r="RX47" i="1"/>
  <c r="RN47" i="1"/>
  <c r="RT77" i="1"/>
  <c r="RL77" i="1"/>
  <c r="RR77" i="1"/>
  <c r="RP77" i="1"/>
  <c r="RX77" i="1"/>
  <c r="RN77" i="1"/>
  <c r="RT54" i="1"/>
  <c r="RL54" i="1"/>
  <c r="RR54" i="1"/>
  <c r="RP54" i="1"/>
  <c r="RX54" i="1"/>
  <c r="RN54" i="1"/>
  <c r="RT63" i="1"/>
  <c r="RL63" i="1"/>
  <c r="RR63" i="1"/>
  <c r="RP63" i="1"/>
  <c r="RX63" i="1"/>
  <c r="RN63" i="1"/>
  <c r="RT65" i="1"/>
  <c r="RL65" i="1"/>
  <c r="RR65" i="1"/>
  <c r="RP65" i="1"/>
  <c r="RX65" i="1"/>
  <c r="RN65" i="1"/>
  <c r="RT37" i="1"/>
  <c r="RL37" i="1"/>
  <c r="RR37" i="1"/>
  <c r="RP37" i="1"/>
  <c r="RX37" i="1"/>
  <c r="RN37" i="1"/>
  <c r="RT60" i="1"/>
  <c r="RL60" i="1"/>
  <c r="RR60" i="1"/>
  <c r="RP60" i="1"/>
  <c r="RX60" i="1"/>
  <c r="RN60" i="1"/>
  <c r="RT71" i="1"/>
  <c r="RL71" i="1"/>
  <c r="RR71" i="1"/>
  <c r="RP71" i="1"/>
  <c r="RX71" i="1"/>
  <c r="RN71" i="1"/>
  <c r="RT102" i="1"/>
  <c r="RL102" i="1"/>
  <c r="RR102" i="1"/>
  <c r="RP102" i="1"/>
  <c r="RX102" i="1"/>
  <c r="RN102" i="1"/>
  <c r="RT66" i="1"/>
  <c r="RL66" i="1"/>
  <c r="RR66" i="1"/>
  <c r="RP66" i="1"/>
  <c r="RX66" i="1"/>
  <c r="RN66" i="1"/>
  <c r="RT67" i="1"/>
  <c r="RL67" i="1"/>
  <c r="RR67" i="1"/>
  <c r="RP67" i="1"/>
  <c r="RX67" i="1"/>
  <c r="RN67" i="1"/>
  <c r="RT38" i="1"/>
  <c r="RL38" i="1"/>
  <c r="RR38" i="1"/>
  <c r="RP38" i="1"/>
  <c r="RX38" i="1"/>
  <c r="RN38" i="1"/>
  <c r="RT158" i="1"/>
  <c r="RL158" i="1"/>
  <c r="RR158" i="1"/>
  <c r="RP158" i="1"/>
  <c r="RX158" i="1"/>
  <c r="RN158" i="1"/>
  <c r="RT92" i="1"/>
  <c r="RL92" i="1"/>
  <c r="RR92" i="1"/>
  <c r="RP92" i="1"/>
  <c r="RX92" i="1"/>
  <c r="RN92" i="1"/>
  <c r="RT88" i="1"/>
  <c r="RL88" i="1"/>
  <c r="RR88" i="1"/>
  <c r="RP88" i="1"/>
  <c r="RX88" i="1"/>
  <c r="RN88" i="1"/>
  <c r="RT83" i="1"/>
  <c r="RL83" i="1"/>
  <c r="RR83" i="1"/>
  <c r="RP83" i="1"/>
  <c r="RX83" i="1"/>
  <c r="RN83" i="1"/>
  <c r="RT39" i="1"/>
  <c r="RL39" i="1"/>
  <c r="RR39" i="1"/>
  <c r="RP39" i="1"/>
  <c r="RX39" i="1"/>
  <c r="RN39" i="1"/>
  <c r="RT108" i="1"/>
  <c r="RL108" i="1"/>
  <c r="RR108" i="1"/>
  <c r="RP108" i="1"/>
  <c r="RX108" i="1"/>
  <c r="RN108" i="1"/>
  <c r="RT157" i="1"/>
  <c r="RL157" i="1"/>
  <c r="RR157" i="1"/>
  <c r="RP157" i="1"/>
  <c r="RX157" i="1"/>
  <c r="RN157" i="1"/>
  <c r="RT184" i="1"/>
  <c r="RL184" i="1"/>
  <c r="RR184" i="1"/>
  <c r="RP184" i="1"/>
  <c r="RX184" i="1"/>
  <c r="RN184" i="1"/>
  <c r="RT79" i="1"/>
  <c r="RL79" i="1"/>
  <c r="RR79" i="1"/>
  <c r="RP79" i="1"/>
  <c r="RX79" i="1"/>
  <c r="RN79" i="1"/>
  <c r="RT72" i="1"/>
  <c r="RL72" i="1"/>
  <c r="RR72" i="1"/>
  <c r="RP72" i="1"/>
  <c r="RX72" i="1"/>
  <c r="RN72" i="1"/>
  <c r="RT29" i="1"/>
  <c r="RL29" i="1"/>
  <c r="RR29" i="1"/>
  <c r="RP29" i="1"/>
  <c r="RX29" i="1"/>
  <c r="RN29" i="1"/>
  <c r="RT99" i="1"/>
  <c r="RL99" i="1"/>
  <c r="RR99" i="1"/>
  <c r="RP99" i="1"/>
  <c r="RX99" i="1"/>
  <c r="RN99" i="1"/>
  <c r="RT107" i="1"/>
  <c r="RL107" i="1"/>
  <c r="RR107" i="1"/>
  <c r="RP107" i="1"/>
  <c r="RX107" i="1"/>
  <c r="RN107" i="1"/>
  <c r="RT171" i="1"/>
  <c r="RL171" i="1"/>
  <c r="RR171" i="1"/>
  <c r="RP171" i="1"/>
  <c r="RX171" i="1"/>
  <c r="RN171" i="1"/>
  <c r="RT90" i="1"/>
  <c r="RL90" i="1"/>
  <c r="RR90" i="1"/>
  <c r="RP90" i="1"/>
  <c r="RX90" i="1"/>
  <c r="RN90" i="1"/>
  <c r="RT154" i="1"/>
  <c r="RL154" i="1"/>
  <c r="RR154" i="1"/>
  <c r="RP154" i="1"/>
  <c r="RX154" i="1"/>
  <c r="RN154" i="1"/>
  <c r="RT53" i="1"/>
  <c r="RL53" i="1"/>
  <c r="RR53" i="1"/>
  <c r="RP53" i="1"/>
  <c r="RX53" i="1"/>
  <c r="RN53" i="1"/>
  <c r="RT57" i="1"/>
  <c r="RL57" i="1"/>
  <c r="RR57" i="1"/>
  <c r="RP57" i="1"/>
  <c r="RX57" i="1"/>
  <c r="RN57" i="1"/>
  <c r="RT89" i="1"/>
  <c r="RL89" i="1"/>
  <c r="RR89" i="1"/>
  <c r="RP89" i="1"/>
  <c r="RX89" i="1"/>
  <c r="RN89" i="1"/>
  <c r="RT5" i="1"/>
  <c r="RV9" i="1"/>
  <c r="RT15" i="1"/>
  <c r="RL15" i="1"/>
  <c r="RV42" i="1"/>
  <c r="RV11" i="1"/>
  <c r="RV46" i="1"/>
  <c r="RV19" i="1"/>
  <c r="RV32" i="1"/>
  <c r="RV30" i="1"/>
  <c r="RT25" i="1"/>
  <c r="RL25" i="1"/>
  <c r="RX55" i="1"/>
  <c r="RT55" i="1"/>
  <c r="RL55" i="1"/>
  <c r="RX43" i="1"/>
  <c r="RP43" i="1"/>
  <c r="RV43" i="1"/>
  <c r="RN43" i="1"/>
  <c r="RT43" i="1"/>
  <c r="RL43" i="1"/>
  <c r="QZ84" i="1"/>
  <c r="RR5" i="1"/>
  <c r="RR4" i="1"/>
  <c r="RR7" i="1"/>
  <c r="RR16" i="1"/>
  <c r="RR10" i="1"/>
  <c r="RR9" i="1"/>
  <c r="RR15" i="1"/>
  <c r="RR26" i="1"/>
  <c r="RR42" i="1"/>
  <c r="RR12" i="1"/>
  <c r="RR21" i="1"/>
  <c r="RR6" i="1"/>
  <c r="RR11" i="1"/>
  <c r="RR97" i="1"/>
  <c r="RR46" i="1"/>
  <c r="RR19" i="1"/>
  <c r="RR35" i="1"/>
  <c r="RR32" i="1"/>
  <c r="RR30" i="1"/>
  <c r="RR25" i="1"/>
  <c r="RR17" i="1"/>
  <c r="RR55" i="1"/>
  <c r="RX56" i="1"/>
  <c r="RP56" i="1"/>
  <c r="RT56" i="1"/>
  <c r="RL56" i="1"/>
  <c r="RX48" i="1"/>
  <c r="RP48" i="1"/>
  <c r="RT48" i="1"/>
  <c r="RL48" i="1"/>
  <c r="RZ48" i="1"/>
  <c r="RX81" i="1"/>
  <c r="RP81" i="1"/>
  <c r="RT81" i="1"/>
  <c r="RL81" i="1"/>
  <c r="RZ81" i="1"/>
  <c r="RX40" i="1"/>
  <c r="RP40" i="1"/>
  <c r="RT40" i="1"/>
  <c r="RL40" i="1"/>
  <c r="RZ40" i="1"/>
  <c r="RX31" i="1"/>
  <c r="RP31" i="1"/>
  <c r="RT31" i="1"/>
  <c r="RL31" i="1"/>
  <c r="RZ31" i="1"/>
  <c r="RX51" i="1"/>
  <c r="RP51" i="1"/>
  <c r="RT51" i="1"/>
  <c r="RL51" i="1"/>
  <c r="RZ51" i="1"/>
  <c r="RX41" i="1"/>
  <c r="RP41" i="1"/>
  <c r="RT41" i="1"/>
  <c r="RL41" i="1"/>
  <c r="RZ41" i="1"/>
  <c r="RX36" i="1"/>
  <c r="RP36" i="1"/>
  <c r="RV36" i="1"/>
  <c r="RN36" i="1"/>
  <c r="RT36" i="1"/>
  <c r="RL36" i="1"/>
  <c r="RR73" i="1"/>
  <c r="QZ87" i="1"/>
  <c r="RX59" i="1"/>
  <c r="RP59" i="1"/>
  <c r="RV59" i="1"/>
  <c r="RN59" i="1"/>
  <c r="RT59" i="1"/>
  <c r="RL59" i="1"/>
  <c r="RV84" i="1"/>
  <c r="RV101" i="1"/>
  <c r="RV47" i="1"/>
  <c r="RV77" i="1"/>
  <c r="RV54" i="1"/>
  <c r="RV63" i="1"/>
  <c r="RV65" i="1"/>
  <c r="RV37" i="1"/>
  <c r="RV60" i="1"/>
  <c r="RV71" i="1"/>
  <c r="RV102" i="1"/>
  <c r="RV66" i="1"/>
  <c r="RV67" i="1"/>
  <c r="RV38" i="1"/>
  <c r="RV158" i="1"/>
  <c r="RV92" i="1"/>
  <c r="RV88" i="1"/>
  <c r="RV83" i="1"/>
  <c r="RV39" i="1"/>
  <c r="RV108" i="1"/>
  <c r="RV157" i="1"/>
  <c r="RV184" i="1"/>
  <c r="RV79" i="1"/>
  <c r="RV72" i="1"/>
  <c r="RV29" i="1"/>
  <c r="RV99" i="1"/>
  <c r="RV107" i="1"/>
  <c r="RV171" i="1"/>
  <c r="RV90" i="1"/>
  <c r="RV154" i="1"/>
  <c r="RV53" i="1"/>
  <c r="RV57" i="1"/>
  <c r="RV89" i="1"/>
  <c r="RZ74" i="1"/>
  <c r="RZ84" i="1"/>
  <c r="RZ101" i="1"/>
  <c r="RZ47" i="1"/>
  <c r="RZ77" i="1"/>
  <c r="RZ54" i="1"/>
  <c r="RZ63" i="1"/>
  <c r="RZ65" i="1"/>
  <c r="RZ37" i="1"/>
  <c r="RZ60" i="1"/>
  <c r="RZ71" i="1"/>
  <c r="RZ102" i="1"/>
  <c r="RZ66" i="1"/>
  <c r="RZ67" i="1"/>
  <c r="RZ38" i="1"/>
  <c r="RZ158" i="1"/>
  <c r="RZ92" i="1"/>
  <c r="RZ88" i="1"/>
  <c r="RZ83" i="1"/>
  <c r="RZ39" i="1"/>
  <c r="RZ108" i="1"/>
  <c r="RZ157" i="1"/>
  <c r="RZ184" i="1"/>
  <c r="RZ79" i="1"/>
  <c r="RZ72" i="1"/>
  <c r="RZ29" i="1"/>
  <c r="RZ99" i="1"/>
  <c r="RZ107" i="1"/>
  <c r="RZ171" i="1"/>
  <c r="RZ90" i="1"/>
  <c r="RZ154" i="1"/>
  <c r="RZ53" i="1"/>
  <c r="RZ57" i="1"/>
  <c r="RZ89" i="1"/>
  <c r="RX74" i="1"/>
  <c r="RP74" i="1"/>
  <c r="RR74" i="1"/>
  <c r="RV74" i="1"/>
  <c r="RL74" i="1"/>
  <c r="QZ189" i="1"/>
  <c r="QZ8" i="1"/>
  <c r="RN74" i="1"/>
  <c r="QZ75" i="1"/>
  <c r="RZ188" i="1"/>
  <c r="RZ189" i="1"/>
  <c r="RZ8" i="1"/>
  <c r="RX24" i="1"/>
  <c r="RP24" i="1"/>
  <c r="RT24" i="1"/>
  <c r="RT148" i="1"/>
  <c r="RL148" i="1"/>
  <c r="RV148" i="1"/>
  <c r="RT156" i="1"/>
  <c r="RL156" i="1"/>
  <c r="RV156" i="1"/>
  <c r="RT155" i="1"/>
  <c r="RL155" i="1"/>
  <c r="RV155" i="1"/>
  <c r="RT110" i="1"/>
  <c r="RL110" i="1"/>
  <c r="RV110" i="1"/>
  <c r="RT190" i="1"/>
  <c r="RL190" i="1"/>
  <c r="RV190" i="1"/>
  <c r="RV58" i="1"/>
  <c r="RN58" i="1"/>
  <c r="RT58" i="1"/>
  <c r="RZ44" i="1"/>
  <c r="RT189" i="1"/>
  <c r="RL189" i="1"/>
  <c r="RV189" i="1"/>
  <c r="RT8" i="1"/>
  <c r="RL8" i="1"/>
  <c r="RV8" i="1"/>
  <c r="RL58" i="1"/>
  <c r="RX58" i="1"/>
  <c r="RV75" i="1"/>
  <c r="RN75" i="1"/>
  <c r="RT75" i="1"/>
  <c r="RX174" i="1"/>
  <c r="RV174" i="1"/>
  <c r="RN174" i="1"/>
  <c r="RT174" i="1"/>
  <c r="RR180" i="1"/>
  <c r="RX180" i="1"/>
  <c r="RP180" i="1"/>
  <c r="RV180" i="1"/>
  <c r="RN180" i="1"/>
  <c r="RZ180" i="1"/>
  <c r="RN191" i="1"/>
  <c r="RV191" i="1"/>
  <c r="RN181" i="1"/>
  <c r="RV181" i="1"/>
  <c r="RN176" i="1"/>
  <c r="RV176" i="1"/>
  <c r="RN192" i="1"/>
  <c r="RV192" i="1"/>
  <c r="RN193" i="1"/>
  <c r="RV193" i="1"/>
  <c r="RN194" i="1"/>
  <c r="RV194" i="1"/>
  <c r="RN195" i="1"/>
  <c r="RV195" i="1"/>
  <c r="RN196" i="1"/>
  <c r="RV196" i="1"/>
  <c r="RN197" i="1"/>
  <c r="RV197" i="1"/>
  <c r="RN198" i="1"/>
  <c r="RV198" i="1"/>
  <c r="RR49" i="1"/>
  <c r="RR103" i="1"/>
  <c r="RR62" i="1"/>
  <c r="RR147" i="1"/>
  <c r="RR91" i="1"/>
  <c r="RR94" i="1"/>
  <c r="RR150" i="1"/>
  <c r="RR146" i="1"/>
  <c r="RR82" i="1"/>
  <c r="RR85" i="1"/>
  <c r="RP191" i="1"/>
  <c r="RX191" i="1"/>
  <c r="RP181" i="1"/>
  <c r="RX181" i="1"/>
  <c r="RP176" i="1"/>
  <c r="RX176" i="1"/>
  <c r="RP192" i="1"/>
  <c r="RX192" i="1"/>
  <c r="RP193" i="1"/>
  <c r="RX193" i="1"/>
  <c r="RP194" i="1"/>
  <c r="RX194" i="1"/>
  <c r="RP195" i="1"/>
  <c r="RX195" i="1"/>
  <c r="RP196" i="1"/>
  <c r="RX196" i="1"/>
  <c r="RP197" i="1"/>
  <c r="RX197" i="1"/>
  <c r="RP198" i="1"/>
  <c r="RX198" i="1"/>
  <c r="RP199" i="1"/>
  <c r="RX199" i="1"/>
  <c r="RP200" i="1"/>
  <c r="RX200" i="1"/>
  <c r="RP201" i="1"/>
  <c r="RX201" i="1"/>
  <c r="RP202" i="1"/>
  <c r="RX202" i="1"/>
  <c r="RP203" i="1"/>
  <c r="RX203" i="1"/>
  <c r="RP204" i="1"/>
  <c r="RX204" i="1"/>
  <c r="RP205" i="1"/>
  <c r="RX205" i="1"/>
  <c r="RP206" i="1"/>
  <c r="RX206" i="1"/>
  <c r="RP207" i="1"/>
  <c r="RX207" i="1"/>
  <c r="QZ49" i="1"/>
  <c r="RL49" i="1"/>
  <c r="RT49" i="1"/>
  <c r="RP18" i="1"/>
  <c r="RX18" i="1"/>
  <c r="QZ103" i="1"/>
  <c r="RL103" i="1"/>
  <c r="RT103" i="1"/>
  <c r="RP95" i="1"/>
  <c r="RX95" i="1"/>
  <c r="QZ62" i="1"/>
  <c r="RL62" i="1"/>
  <c r="RT62" i="1"/>
  <c r="QZ147" i="1"/>
  <c r="RL147" i="1"/>
  <c r="RT147" i="1"/>
  <c r="QZ91" i="1"/>
  <c r="RL91" i="1"/>
  <c r="RT91" i="1"/>
  <c r="QZ94" i="1"/>
  <c r="RL94" i="1"/>
  <c r="RT94" i="1"/>
  <c r="QZ150" i="1"/>
  <c r="RL150" i="1"/>
  <c r="RT150" i="1"/>
  <c r="QZ146" i="1"/>
  <c r="RL146" i="1"/>
  <c r="RT146" i="1"/>
  <c r="QZ82" i="1"/>
  <c r="RL82" i="1"/>
  <c r="RT82" i="1"/>
  <c r="RZ85" i="1"/>
  <c r="RN49" i="1"/>
  <c r="RN103" i="1"/>
  <c r="RN62" i="1"/>
  <c r="RN147" i="1"/>
  <c r="RN91" i="1"/>
  <c r="RN94" i="1"/>
  <c r="RN150" i="1"/>
  <c r="RN146" i="1"/>
  <c r="RN82" i="1"/>
  <c r="RN85" i="1"/>
  <c r="QX2" i="11"/>
  <c r="QE198" i="11"/>
  <c r="QE202" i="11"/>
  <c r="QD103" i="11"/>
  <c r="QK138" i="11"/>
  <c r="QL176" i="11"/>
  <c r="QK209" i="11"/>
  <c r="QD94" i="11"/>
  <c r="QK85" i="11"/>
  <c r="QL211" i="11"/>
  <c r="QD176" i="11"/>
  <c r="QD211" i="11"/>
  <c r="QC176" i="11"/>
  <c r="QG2" i="11"/>
  <c r="QL212" i="11"/>
  <c r="QK177" i="11"/>
  <c r="QK199" i="11"/>
  <c r="QD203" i="11"/>
  <c r="QK95" i="11"/>
  <c r="QD22" i="11"/>
  <c r="QL204" i="11"/>
  <c r="QK135" i="11"/>
  <c r="QE209" i="11"/>
  <c r="QE211" i="11"/>
  <c r="QD212" i="11"/>
  <c r="QD213" i="11"/>
  <c r="QL199" i="11"/>
  <c r="QK28" i="11"/>
  <c r="QD204" i="11"/>
  <c r="QE212" i="11"/>
  <c r="QL177" i="11"/>
  <c r="QK5" i="11"/>
  <c r="QF2" i="11"/>
  <c r="QA177" i="11"/>
  <c r="QB177" i="11" s="1"/>
  <c r="QM177" i="11" s="1"/>
  <c r="QN177" i="11" s="1"/>
  <c r="PZ2" i="11"/>
  <c r="PX2" i="11"/>
  <c r="PW2" i="11"/>
  <c r="QP2" i="11"/>
  <c r="QO2" i="11"/>
  <c r="QU5" i="11"/>
  <c r="QV5" i="11" s="1"/>
  <c r="QV2" i="11" s="1"/>
  <c r="QW5" i="11" s="1"/>
  <c r="PV2" i="11"/>
  <c r="QE39" i="11"/>
  <c r="QL39" i="11"/>
  <c r="QE152" i="11"/>
  <c r="QL152" i="11"/>
  <c r="QE176" i="11"/>
  <c r="QB1" i="1"/>
  <c r="QN175" i="1"/>
  <c r="QN173" i="1"/>
  <c r="QN191" i="1"/>
  <c r="QN193" i="1"/>
  <c r="QN197" i="1"/>
  <c r="QN201" i="1"/>
  <c r="QN205" i="1"/>
  <c r="QN64" i="1"/>
  <c r="QN98" i="1"/>
  <c r="QN70" i="1"/>
  <c r="QN45" i="1"/>
  <c r="PN37" i="1"/>
  <c r="PN92" i="1"/>
  <c r="PN108" i="1"/>
  <c r="PN72" i="1"/>
  <c r="PN171" i="1"/>
  <c r="PN8" i="1"/>
  <c r="PN44" i="1"/>
  <c r="PN148" i="1"/>
  <c r="PN165" i="1"/>
  <c r="PN166" i="1"/>
  <c r="PN173" i="1"/>
  <c r="PN191" i="1"/>
  <c r="PN193" i="1"/>
  <c r="PN197" i="1"/>
  <c r="PN205" i="1"/>
  <c r="PN18" i="1"/>
  <c r="PN98" i="1"/>
  <c r="PN70" i="1"/>
  <c r="PN45" i="1"/>
  <c r="PM190" i="1"/>
  <c r="PM165" i="1"/>
  <c r="PM166" i="1"/>
  <c r="PM175" i="1"/>
  <c r="PM173" i="1"/>
  <c r="PM191" i="1"/>
  <c r="PM197" i="1"/>
  <c r="PM201" i="1"/>
  <c r="PM64" i="1"/>
  <c r="PM91" i="1"/>
  <c r="PM98" i="1"/>
  <c r="PM150" i="1"/>
  <c r="PM70" i="1"/>
  <c r="PM82" i="1"/>
  <c r="PM45" i="1"/>
  <c r="PM148" i="1"/>
  <c r="PM193" i="1"/>
  <c r="PM49" i="1"/>
  <c r="PM18" i="1"/>
  <c r="PM205" i="1"/>
  <c r="PM85" i="1"/>
  <c r="PM67" i="1"/>
  <c r="PM157" i="1"/>
  <c r="PM156" i="1"/>
  <c r="PM169" i="1"/>
  <c r="PM162" i="1"/>
  <c r="PM167" i="1"/>
  <c r="PM177" i="1"/>
  <c r="PM183" i="1"/>
  <c r="PM181" i="1"/>
  <c r="PM202" i="1"/>
  <c r="PM103" i="1"/>
  <c r="PM147" i="1"/>
  <c r="PM146" i="1"/>
  <c r="QS49" i="1"/>
  <c r="QS18" i="1"/>
  <c r="QS103" i="1"/>
  <c r="QS95" i="1"/>
  <c r="QS62" i="1"/>
  <c r="QS64" i="1"/>
  <c r="QS147" i="1"/>
  <c r="QS22" i="1"/>
  <c r="QS91" i="1"/>
  <c r="QS98" i="1"/>
  <c r="QS94" i="1"/>
  <c r="QS28" i="1"/>
  <c r="QS150" i="1"/>
  <c r="QS70" i="1"/>
  <c r="QS146" i="1"/>
  <c r="QS208" i="1"/>
  <c r="QS82" i="1"/>
  <c r="QS45" i="1"/>
  <c r="QS85" i="1"/>
  <c r="QS143" i="1"/>
  <c r="QS207" i="1"/>
  <c r="QR49" i="1"/>
  <c r="QR18" i="1"/>
  <c r="QR103" i="1"/>
  <c r="QR95" i="1"/>
  <c r="QR62" i="1"/>
  <c r="QR64" i="1"/>
  <c r="QR147" i="1"/>
  <c r="QR22" i="1"/>
  <c r="QR91" i="1"/>
  <c r="QR98" i="1"/>
  <c r="QR94" i="1"/>
  <c r="QR28" i="1"/>
  <c r="QR150" i="1"/>
  <c r="QR70" i="1"/>
  <c r="QR146" i="1"/>
  <c r="QR208" i="1"/>
  <c r="QR82" i="1"/>
  <c r="QR45" i="1"/>
  <c r="QR85" i="1"/>
  <c r="QR143" i="1"/>
  <c r="QR207" i="1"/>
  <c r="PY4" i="1"/>
  <c r="QI4" i="1" s="1"/>
  <c r="PY7" i="1"/>
  <c r="QG7" i="1" s="1"/>
  <c r="PY16" i="1"/>
  <c r="PY10" i="1"/>
  <c r="PY9" i="1"/>
  <c r="QM9" i="1" s="1"/>
  <c r="PY15" i="1"/>
  <c r="PY26" i="1"/>
  <c r="PY42" i="1"/>
  <c r="QK42" i="1" s="1"/>
  <c r="PY12" i="1"/>
  <c r="QM12" i="1" s="1"/>
  <c r="PY21" i="1"/>
  <c r="QA21" i="1" s="1"/>
  <c r="PY6" i="1"/>
  <c r="QM6" i="1" s="1"/>
  <c r="PY11" i="1"/>
  <c r="QA11" i="1" s="1"/>
  <c r="PY97" i="1"/>
  <c r="QC97" i="1" s="1"/>
  <c r="PY46" i="1"/>
  <c r="QE46" i="1" s="1"/>
  <c r="PY19" i="1"/>
  <c r="QK19" i="1" s="1"/>
  <c r="PY35" i="1"/>
  <c r="QC35" i="1" s="1"/>
  <c r="PY32" i="1"/>
  <c r="QG32" i="1" s="1"/>
  <c r="PY30" i="1"/>
  <c r="PY25" i="1"/>
  <c r="PY17" i="1"/>
  <c r="QI17" i="1" s="1"/>
  <c r="PY55" i="1"/>
  <c r="QE55" i="1" s="1"/>
  <c r="PY56" i="1"/>
  <c r="QM56" i="1" s="1"/>
  <c r="PY27" i="1"/>
  <c r="QE27" i="1" s="1"/>
  <c r="PY48" i="1"/>
  <c r="QC48" i="1" s="1"/>
  <c r="PY13" i="1"/>
  <c r="QA13" i="1" s="1"/>
  <c r="PY81" i="1"/>
  <c r="QK81" i="1" s="1"/>
  <c r="PY34" i="1"/>
  <c r="QM34" i="1" s="1"/>
  <c r="PY40" i="1"/>
  <c r="QI40" i="1" s="1"/>
  <c r="PY52" i="1"/>
  <c r="QE52" i="1" s="1"/>
  <c r="PY31" i="1"/>
  <c r="QA31" i="1" s="1"/>
  <c r="PY80" i="1"/>
  <c r="QK80" i="1" s="1"/>
  <c r="PY51" i="1"/>
  <c r="QE51" i="1" s="1"/>
  <c r="PY50" i="1"/>
  <c r="QM50" i="1" s="1"/>
  <c r="PY41" i="1"/>
  <c r="QM41" i="1" s="1"/>
  <c r="PY43" i="1"/>
  <c r="QG43" i="1" s="1"/>
  <c r="PY36" i="1"/>
  <c r="PY73" i="1"/>
  <c r="QC73" i="1" s="1"/>
  <c r="PY87" i="1"/>
  <c r="QM87" i="1" s="1"/>
  <c r="PY76" i="1"/>
  <c r="QM76" i="1" s="1"/>
  <c r="PY59" i="1"/>
  <c r="PY84" i="1"/>
  <c r="QM84" i="1" s="1"/>
  <c r="PY101" i="1"/>
  <c r="QE101" i="1" s="1"/>
  <c r="PY47" i="1"/>
  <c r="PY77" i="1"/>
  <c r="PY54" i="1"/>
  <c r="QI54" i="1" s="1"/>
  <c r="PY63" i="1"/>
  <c r="QM63" i="1" s="1"/>
  <c r="PY65" i="1"/>
  <c r="QM65" i="1" s="1"/>
  <c r="PY37" i="1"/>
  <c r="PY60" i="1"/>
  <c r="QE60" i="1" s="1"/>
  <c r="PY71" i="1"/>
  <c r="QK71" i="1" s="1"/>
  <c r="PY102" i="1"/>
  <c r="QI102" i="1" s="1"/>
  <c r="PY66" i="1"/>
  <c r="PY67" i="1"/>
  <c r="QI67" i="1" s="1"/>
  <c r="PY38" i="1"/>
  <c r="PY158" i="1"/>
  <c r="PY92" i="1"/>
  <c r="PY88" i="1"/>
  <c r="QM88" i="1" s="1"/>
  <c r="PY83" i="1"/>
  <c r="QK83" i="1" s="1"/>
  <c r="PY39" i="1"/>
  <c r="QI39" i="1" s="1"/>
  <c r="PY108" i="1"/>
  <c r="PY157" i="1"/>
  <c r="QC157" i="1" s="1"/>
  <c r="PY184" i="1"/>
  <c r="QM184" i="1" s="1"/>
  <c r="PY79" i="1"/>
  <c r="QM79" i="1" s="1"/>
  <c r="PY72" i="1"/>
  <c r="PY29" i="1"/>
  <c r="QM29" i="1" s="1"/>
  <c r="PY99" i="1"/>
  <c r="PY107" i="1"/>
  <c r="QM107" i="1" s="1"/>
  <c r="PY171" i="1"/>
  <c r="QA171" i="1" s="1"/>
  <c r="PY90" i="1"/>
  <c r="QM90" i="1" s="1"/>
  <c r="PY154" i="1"/>
  <c r="QK154" i="1" s="1"/>
  <c r="PY53" i="1"/>
  <c r="QM53" i="1" s="1"/>
  <c r="PY57" i="1"/>
  <c r="QK57" i="1" s="1"/>
  <c r="PY89" i="1"/>
  <c r="QM89" i="1" s="1"/>
  <c r="PY142" i="1"/>
  <c r="QK142" i="1" s="1"/>
  <c r="PY105" i="1"/>
  <c r="QI105" i="1" s="1"/>
  <c r="PY106" i="1"/>
  <c r="PY187" i="1"/>
  <c r="QM187" i="1" s="1"/>
  <c r="PY188" i="1"/>
  <c r="PY189" i="1"/>
  <c r="PY8" i="1"/>
  <c r="PY23" i="1"/>
  <c r="QM23" i="1" s="1"/>
  <c r="PY74" i="1"/>
  <c r="QK74" i="1" s="1"/>
  <c r="PY58" i="1"/>
  <c r="QG58" i="1" s="1"/>
  <c r="PY44" i="1"/>
  <c r="PY20" i="1"/>
  <c r="QK20" i="1" s="1"/>
  <c r="PY24" i="1"/>
  <c r="QA24" i="1" s="1"/>
  <c r="PY75" i="1"/>
  <c r="QG75" i="1" s="1"/>
  <c r="PY148" i="1"/>
  <c r="QM148" i="1" s="1"/>
  <c r="PY156" i="1"/>
  <c r="PY155" i="1"/>
  <c r="PY110" i="1"/>
  <c r="PY190" i="1"/>
  <c r="PY169" i="1"/>
  <c r="PY163" i="1"/>
  <c r="QM163" i="1" s="1"/>
  <c r="PY164" i="1"/>
  <c r="QE164" i="1" s="1"/>
  <c r="PY165" i="1"/>
  <c r="PY162" i="1"/>
  <c r="QG162" i="1" s="1"/>
  <c r="PY186" i="1"/>
  <c r="QM186" i="1" s="1"/>
  <c r="PY170" i="1"/>
  <c r="QM170" i="1" s="1"/>
  <c r="PY166" i="1"/>
  <c r="QG166" i="1" s="1"/>
  <c r="PY167" i="1"/>
  <c r="QC167" i="1" s="1"/>
  <c r="PY178" i="1"/>
  <c r="PY168" i="1"/>
  <c r="QC168" i="1" s="1"/>
  <c r="PY175" i="1"/>
  <c r="QG175" i="1" s="1"/>
  <c r="PY177" i="1"/>
  <c r="QC177" i="1" s="1"/>
  <c r="PY172" i="1"/>
  <c r="PY179" i="1"/>
  <c r="QG179" i="1" s="1"/>
  <c r="PY173" i="1"/>
  <c r="PY183" i="1"/>
  <c r="QC183" i="1" s="1"/>
  <c r="PY174" i="1"/>
  <c r="QE174" i="1" s="1"/>
  <c r="PY180" i="1"/>
  <c r="QM180" i="1" s="1"/>
  <c r="PY191" i="1"/>
  <c r="PY181" i="1"/>
  <c r="QM181" i="1" s="1"/>
  <c r="PY176" i="1"/>
  <c r="PY192" i="1"/>
  <c r="QC192" i="1" s="1"/>
  <c r="PY193" i="1"/>
  <c r="QG193" i="1" s="1"/>
  <c r="PY194" i="1"/>
  <c r="QM194" i="1" s="1"/>
  <c r="PY195" i="1"/>
  <c r="QG195" i="1" s="1"/>
  <c r="PY196" i="1"/>
  <c r="QI196" i="1" s="1"/>
  <c r="PY197" i="1"/>
  <c r="PY198" i="1"/>
  <c r="QG198" i="1" s="1"/>
  <c r="PY199" i="1"/>
  <c r="PY200" i="1"/>
  <c r="PY201" i="1"/>
  <c r="PY202" i="1"/>
  <c r="PY203" i="1"/>
  <c r="PY204" i="1"/>
  <c r="PY205" i="1"/>
  <c r="PY206" i="1"/>
  <c r="QC206" i="1" s="1"/>
  <c r="PY207" i="1"/>
  <c r="QM207" i="1" s="1"/>
  <c r="PY49" i="1"/>
  <c r="QI49" i="1" s="1"/>
  <c r="PY18" i="1"/>
  <c r="PY103" i="1"/>
  <c r="QG103" i="1" s="1"/>
  <c r="PY95" i="1"/>
  <c r="QE95" i="1" s="1"/>
  <c r="PY62" i="1"/>
  <c r="QG62" i="1" s="1"/>
  <c r="PY64" i="1"/>
  <c r="QK64" i="1" s="1"/>
  <c r="PY147" i="1"/>
  <c r="QK147" i="1" s="1"/>
  <c r="PY22" i="1"/>
  <c r="PY91" i="1"/>
  <c r="PY98" i="1"/>
  <c r="PY94" i="1"/>
  <c r="QK94" i="1" s="1"/>
  <c r="PY28" i="1"/>
  <c r="PY150" i="1"/>
  <c r="PY70" i="1"/>
  <c r="QK70" i="1" s="1"/>
  <c r="PY146" i="1"/>
  <c r="QC146" i="1" s="1"/>
  <c r="PY208" i="1"/>
  <c r="QG208" i="1" s="1"/>
  <c r="PY82" i="1"/>
  <c r="QI82" i="1" s="1"/>
  <c r="PY45" i="1"/>
  <c r="PY85" i="1"/>
  <c r="PY143" i="1"/>
  <c r="PY5" i="1"/>
  <c r="PX4" i="1"/>
  <c r="PX7" i="1"/>
  <c r="PX16" i="1"/>
  <c r="PX10" i="1"/>
  <c r="PX9" i="1"/>
  <c r="PX15" i="1"/>
  <c r="PX26" i="1"/>
  <c r="PX42" i="1"/>
  <c r="PX12" i="1"/>
  <c r="PX21" i="1"/>
  <c r="PX6" i="1"/>
  <c r="PX11" i="1"/>
  <c r="PX97" i="1"/>
  <c r="PX46" i="1"/>
  <c r="PX19" i="1"/>
  <c r="PX35" i="1"/>
  <c r="PX32" i="1"/>
  <c r="PX30" i="1"/>
  <c r="PX25" i="1"/>
  <c r="PX17" i="1"/>
  <c r="PX55" i="1"/>
  <c r="PX56" i="1"/>
  <c r="PX27" i="1"/>
  <c r="PX48" i="1"/>
  <c r="PX13" i="1"/>
  <c r="PX81" i="1"/>
  <c r="PX34" i="1"/>
  <c r="PX40" i="1"/>
  <c r="PX52" i="1"/>
  <c r="PX31" i="1"/>
  <c r="PX80" i="1"/>
  <c r="PX51" i="1"/>
  <c r="PX50" i="1"/>
  <c r="PX41" i="1"/>
  <c r="PX43" i="1"/>
  <c r="PX36" i="1"/>
  <c r="PX73" i="1"/>
  <c r="PX87" i="1"/>
  <c r="PX76" i="1"/>
  <c r="PX59" i="1"/>
  <c r="PX84" i="1"/>
  <c r="PX101" i="1"/>
  <c r="PX47" i="1"/>
  <c r="PX77" i="1"/>
  <c r="PX54" i="1"/>
  <c r="PX63" i="1"/>
  <c r="PX65" i="1"/>
  <c r="PX37" i="1"/>
  <c r="PX60" i="1"/>
  <c r="PX71" i="1"/>
  <c r="PX102" i="1"/>
  <c r="PX66" i="1"/>
  <c r="PX67" i="1"/>
  <c r="PX38" i="1"/>
  <c r="PX158" i="1"/>
  <c r="PX92" i="1"/>
  <c r="PX88" i="1"/>
  <c r="PX83" i="1"/>
  <c r="PX39" i="1"/>
  <c r="PX108" i="1"/>
  <c r="PX157" i="1"/>
  <c r="PX184" i="1"/>
  <c r="PX79" i="1"/>
  <c r="PX72" i="1"/>
  <c r="PX29" i="1"/>
  <c r="PX99" i="1"/>
  <c r="PX107" i="1"/>
  <c r="PX171" i="1"/>
  <c r="PX90" i="1"/>
  <c r="PX154" i="1"/>
  <c r="PX53" i="1"/>
  <c r="PX57" i="1"/>
  <c r="PX89" i="1"/>
  <c r="PX142" i="1"/>
  <c r="PX105" i="1"/>
  <c r="PX106" i="1"/>
  <c r="PX187" i="1"/>
  <c r="PX188" i="1"/>
  <c r="PX189" i="1"/>
  <c r="PX8" i="1"/>
  <c r="PX23" i="1"/>
  <c r="PX74" i="1"/>
  <c r="PX58" i="1"/>
  <c r="PX44" i="1"/>
  <c r="PX20" i="1"/>
  <c r="PX24" i="1"/>
  <c r="PX75" i="1"/>
  <c r="PX148" i="1"/>
  <c r="PX156" i="1"/>
  <c r="PX155" i="1"/>
  <c r="PX110" i="1"/>
  <c r="PX190" i="1"/>
  <c r="PX169" i="1"/>
  <c r="PX163" i="1"/>
  <c r="PX164" i="1"/>
  <c r="PX165" i="1"/>
  <c r="PX162" i="1"/>
  <c r="PX186" i="1"/>
  <c r="PX170" i="1"/>
  <c r="PX166" i="1"/>
  <c r="PX167" i="1"/>
  <c r="PX178" i="1"/>
  <c r="PX168" i="1"/>
  <c r="PX175" i="1"/>
  <c r="PX177" i="1"/>
  <c r="PX172" i="1"/>
  <c r="PX179" i="1"/>
  <c r="PX173" i="1"/>
  <c r="PX183" i="1"/>
  <c r="PX174" i="1"/>
  <c r="PX180" i="1"/>
  <c r="PX191" i="1"/>
  <c r="PX181" i="1"/>
  <c r="PX176" i="1"/>
  <c r="PX192" i="1"/>
  <c r="PX193" i="1"/>
  <c r="PX194" i="1"/>
  <c r="PX195" i="1"/>
  <c r="PX196" i="1"/>
  <c r="PX197" i="1"/>
  <c r="PX198" i="1"/>
  <c r="PX199" i="1"/>
  <c r="PX200" i="1"/>
  <c r="PX201" i="1"/>
  <c r="PX202" i="1"/>
  <c r="PX203" i="1"/>
  <c r="PX204" i="1"/>
  <c r="PX205" i="1"/>
  <c r="PX206" i="1"/>
  <c r="PX207" i="1"/>
  <c r="PX49" i="1"/>
  <c r="PX18" i="1"/>
  <c r="PX103" i="1"/>
  <c r="PX95" i="1"/>
  <c r="PX62" i="1"/>
  <c r="PX64" i="1"/>
  <c r="PX147" i="1"/>
  <c r="PX22" i="1"/>
  <c r="PX91" i="1"/>
  <c r="PX98" i="1"/>
  <c r="PX94" i="1"/>
  <c r="PX28" i="1"/>
  <c r="PX150" i="1"/>
  <c r="PX70" i="1"/>
  <c r="PX146" i="1"/>
  <c r="PX208" i="1"/>
  <c r="PX82" i="1"/>
  <c r="PX45" i="1"/>
  <c r="PX85" i="1"/>
  <c r="PX143" i="1"/>
  <c r="PX5" i="1"/>
  <c r="PX3" i="1"/>
  <c r="PW4" i="1"/>
  <c r="PW7" i="1"/>
  <c r="PW16" i="1"/>
  <c r="PW10" i="1"/>
  <c r="PW9" i="1"/>
  <c r="PW15" i="1"/>
  <c r="PW26" i="1"/>
  <c r="PW42" i="1"/>
  <c r="PW12" i="1"/>
  <c r="PW21" i="1"/>
  <c r="PW6" i="1"/>
  <c r="PW11" i="1"/>
  <c r="PW97" i="1"/>
  <c r="PW46" i="1"/>
  <c r="PW19" i="1"/>
  <c r="PW35" i="1"/>
  <c r="PW32" i="1"/>
  <c r="PW30" i="1"/>
  <c r="PW25" i="1"/>
  <c r="PW17" i="1"/>
  <c r="PW55" i="1"/>
  <c r="PW56" i="1"/>
  <c r="PW27" i="1"/>
  <c r="PW48" i="1"/>
  <c r="PW13" i="1"/>
  <c r="PW81" i="1"/>
  <c r="PW34" i="1"/>
  <c r="PW40" i="1"/>
  <c r="PW52" i="1"/>
  <c r="PW31" i="1"/>
  <c r="PW80" i="1"/>
  <c r="PW51" i="1"/>
  <c r="PW50" i="1"/>
  <c r="PW41" i="1"/>
  <c r="PW43" i="1"/>
  <c r="PW36" i="1"/>
  <c r="PW73" i="1"/>
  <c r="PW87" i="1"/>
  <c r="PW76" i="1"/>
  <c r="PW59" i="1"/>
  <c r="PW84" i="1"/>
  <c r="PW101" i="1"/>
  <c r="PW47" i="1"/>
  <c r="PW77" i="1"/>
  <c r="PW54" i="1"/>
  <c r="PW63" i="1"/>
  <c r="PW65" i="1"/>
  <c r="PW37" i="1"/>
  <c r="PW60" i="1"/>
  <c r="PW71" i="1"/>
  <c r="PW102" i="1"/>
  <c r="PW66" i="1"/>
  <c r="PW67" i="1"/>
  <c r="PW38" i="1"/>
  <c r="PW158" i="1"/>
  <c r="PW92" i="1"/>
  <c r="PW88" i="1"/>
  <c r="PW83" i="1"/>
  <c r="PW39" i="1"/>
  <c r="PW108" i="1"/>
  <c r="PW157" i="1"/>
  <c r="PW184" i="1"/>
  <c r="PW79" i="1"/>
  <c r="PW72" i="1"/>
  <c r="PW29" i="1"/>
  <c r="PW99" i="1"/>
  <c r="PW107" i="1"/>
  <c r="PW171" i="1"/>
  <c r="PW90" i="1"/>
  <c r="PW154" i="1"/>
  <c r="PW53" i="1"/>
  <c r="PW57" i="1"/>
  <c r="PW89" i="1"/>
  <c r="PW142" i="1"/>
  <c r="PW105" i="1"/>
  <c r="PW106" i="1"/>
  <c r="PW187" i="1"/>
  <c r="PW188" i="1"/>
  <c r="PW189" i="1"/>
  <c r="PW8" i="1"/>
  <c r="PW23" i="1"/>
  <c r="PW74" i="1"/>
  <c r="PW58" i="1"/>
  <c r="PW44" i="1"/>
  <c r="PW20" i="1"/>
  <c r="PW24" i="1"/>
  <c r="PW75" i="1"/>
  <c r="PW148" i="1"/>
  <c r="PW156" i="1"/>
  <c r="PW155" i="1"/>
  <c r="PW110" i="1"/>
  <c r="PW190" i="1"/>
  <c r="PW169" i="1"/>
  <c r="PW163" i="1"/>
  <c r="PW164" i="1"/>
  <c r="PW165" i="1"/>
  <c r="PW162" i="1"/>
  <c r="PW186" i="1"/>
  <c r="PW170" i="1"/>
  <c r="PW166" i="1"/>
  <c r="PW167" i="1"/>
  <c r="PW178" i="1"/>
  <c r="PW168" i="1"/>
  <c r="PW175" i="1"/>
  <c r="PW177" i="1"/>
  <c r="PW172" i="1"/>
  <c r="PW179" i="1"/>
  <c r="PW173" i="1"/>
  <c r="PW183" i="1"/>
  <c r="PW174" i="1"/>
  <c r="PW180" i="1"/>
  <c r="PW191" i="1"/>
  <c r="PW181" i="1"/>
  <c r="PW176" i="1"/>
  <c r="PW192" i="1"/>
  <c r="PW193" i="1"/>
  <c r="PW194" i="1"/>
  <c r="PW195" i="1"/>
  <c r="PW196" i="1"/>
  <c r="PW197" i="1"/>
  <c r="PW198" i="1"/>
  <c r="PW199" i="1"/>
  <c r="PW200" i="1"/>
  <c r="PW201" i="1"/>
  <c r="PW202" i="1"/>
  <c r="PW203" i="1"/>
  <c r="PW204" i="1"/>
  <c r="PW205" i="1"/>
  <c r="PW206" i="1"/>
  <c r="PW207" i="1"/>
  <c r="PW49" i="1"/>
  <c r="PW18" i="1"/>
  <c r="PW103" i="1"/>
  <c r="PW95" i="1"/>
  <c r="PW62" i="1"/>
  <c r="PW64" i="1"/>
  <c r="PW147" i="1"/>
  <c r="PW22" i="1"/>
  <c r="PW91" i="1"/>
  <c r="PW98" i="1"/>
  <c r="PW94" i="1"/>
  <c r="PW28" i="1"/>
  <c r="PW150" i="1"/>
  <c r="PW70" i="1"/>
  <c r="PW146" i="1"/>
  <c r="PW208" i="1"/>
  <c r="PW82" i="1"/>
  <c r="PW45" i="1"/>
  <c r="PW85" i="1"/>
  <c r="PW143" i="1"/>
  <c r="PW5" i="1"/>
  <c r="PW3" i="1"/>
  <c r="PV4" i="1"/>
  <c r="PV7" i="1"/>
  <c r="PV16" i="1"/>
  <c r="PV10" i="1"/>
  <c r="PV9" i="1"/>
  <c r="PV15" i="1"/>
  <c r="PV26" i="1"/>
  <c r="PV42" i="1"/>
  <c r="PV12" i="1"/>
  <c r="PV21" i="1"/>
  <c r="PV6" i="1"/>
  <c r="PV11" i="1"/>
  <c r="PV97" i="1"/>
  <c r="PV46" i="1"/>
  <c r="PV19" i="1"/>
  <c r="PV35" i="1"/>
  <c r="PV32" i="1"/>
  <c r="PV30" i="1"/>
  <c r="PV25" i="1"/>
  <c r="PV17" i="1"/>
  <c r="PV55" i="1"/>
  <c r="PV56" i="1"/>
  <c r="PV27" i="1"/>
  <c r="PV48" i="1"/>
  <c r="PV13" i="1"/>
  <c r="PV81" i="1"/>
  <c r="PV34" i="1"/>
  <c r="PV40" i="1"/>
  <c r="PV52" i="1"/>
  <c r="PV31" i="1"/>
  <c r="PV80" i="1"/>
  <c r="PV51" i="1"/>
  <c r="PV50" i="1"/>
  <c r="PV41" i="1"/>
  <c r="PV43" i="1"/>
  <c r="PV36" i="1"/>
  <c r="PV73" i="1"/>
  <c r="PV87" i="1"/>
  <c r="PV76" i="1"/>
  <c r="PV59" i="1"/>
  <c r="PV84" i="1"/>
  <c r="PV101" i="1"/>
  <c r="PV47" i="1"/>
  <c r="PV77" i="1"/>
  <c r="PV54" i="1"/>
  <c r="PV63" i="1"/>
  <c r="PV65" i="1"/>
  <c r="PV37" i="1"/>
  <c r="PV60" i="1"/>
  <c r="PV71" i="1"/>
  <c r="PV102" i="1"/>
  <c r="PV66" i="1"/>
  <c r="PV67" i="1"/>
  <c r="PV38" i="1"/>
  <c r="PV158" i="1"/>
  <c r="PV92" i="1"/>
  <c r="PV88" i="1"/>
  <c r="PV83" i="1"/>
  <c r="PV39" i="1"/>
  <c r="PV108" i="1"/>
  <c r="PV157" i="1"/>
  <c r="PV184" i="1"/>
  <c r="PV79" i="1"/>
  <c r="PV72" i="1"/>
  <c r="PV29" i="1"/>
  <c r="PV99" i="1"/>
  <c r="PV107" i="1"/>
  <c r="PV171" i="1"/>
  <c r="PV90" i="1"/>
  <c r="PV154" i="1"/>
  <c r="PV53" i="1"/>
  <c r="PV57" i="1"/>
  <c r="PV89" i="1"/>
  <c r="PV142" i="1"/>
  <c r="PV105" i="1"/>
  <c r="PV106" i="1"/>
  <c r="PV187" i="1"/>
  <c r="PV188" i="1"/>
  <c r="PV189" i="1"/>
  <c r="PV8" i="1"/>
  <c r="PV23" i="1"/>
  <c r="PV74" i="1"/>
  <c r="PV58" i="1"/>
  <c r="PV44" i="1"/>
  <c r="PV20" i="1"/>
  <c r="PV24" i="1"/>
  <c r="PV75" i="1"/>
  <c r="PV148" i="1"/>
  <c r="PV156" i="1"/>
  <c r="PV155" i="1"/>
  <c r="PV110" i="1"/>
  <c r="PV190" i="1"/>
  <c r="PV169" i="1"/>
  <c r="PV163" i="1"/>
  <c r="PV164" i="1"/>
  <c r="PV165" i="1"/>
  <c r="PV162" i="1"/>
  <c r="PV186" i="1"/>
  <c r="PV170" i="1"/>
  <c r="PV166" i="1"/>
  <c r="PV167" i="1"/>
  <c r="PV178" i="1"/>
  <c r="PV168" i="1"/>
  <c r="PV175" i="1"/>
  <c r="PV177" i="1"/>
  <c r="PV172" i="1"/>
  <c r="PV179" i="1"/>
  <c r="PV173" i="1"/>
  <c r="PV183" i="1"/>
  <c r="PV174" i="1"/>
  <c r="PV180" i="1"/>
  <c r="PV191" i="1"/>
  <c r="PV181" i="1"/>
  <c r="PV176" i="1"/>
  <c r="PV192" i="1"/>
  <c r="PV193" i="1"/>
  <c r="PV194" i="1"/>
  <c r="PV195" i="1"/>
  <c r="PV196" i="1"/>
  <c r="PV197" i="1"/>
  <c r="PV198" i="1"/>
  <c r="PV199" i="1"/>
  <c r="PV200" i="1"/>
  <c r="PV201" i="1"/>
  <c r="PV202" i="1"/>
  <c r="PV203" i="1"/>
  <c r="PV204" i="1"/>
  <c r="PV205" i="1"/>
  <c r="PV206" i="1"/>
  <c r="PV207" i="1"/>
  <c r="PV49" i="1"/>
  <c r="PV18" i="1"/>
  <c r="PV103" i="1"/>
  <c r="PV95" i="1"/>
  <c r="PV62" i="1"/>
  <c r="PV64" i="1"/>
  <c r="PV147" i="1"/>
  <c r="PV22" i="1"/>
  <c r="PV91" i="1"/>
  <c r="PV98" i="1"/>
  <c r="PV94" i="1"/>
  <c r="PV28" i="1"/>
  <c r="PV150" i="1"/>
  <c r="PV70" i="1"/>
  <c r="PV146" i="1"/>
  <c r="PV208" i="1"/>
  <c r="PV82" i="1"/>
  <c r="PV45" i="1"/>
  <c r="PV85" i="1"/>
  <c r="PV143" i="1"/>
  <c r="PV5" i="1"/>
  <c r="PV3" i="1"/>
  <c r="QQ4" i="1"/>
  <c r="QQ7" i="1"/>
  <c r="QQ16" i="1"/>
  <c r="QQ10" i="1"/>
  <c r="QQ9" i="1"/>
  <c r="QQ15" i="1"/>
  <c r="QQ26" i="1"/>
  <c r="QQ42" i="1"/>
  <c r="QQ12" i="1"/>
  <c r="QQ21" i="1"/>
  <c r="QQ6" i="1"/>
  <c r="QQ11" i="1"/>
  <c r="QQ97" i="1"/>
  <c r="QQ46" i="1"/>
  <c r="QQ19" i="1"/>
  <c r="QQ35" i="1"/>
  <c r="QQ32" i="1"/>
  <c r="QQ30" i="1"/>
  <c r="QQ25" i="1"/>
  <c r="QQ17" i="1"/>
  <c r="QQ55" i="1"/>
  <c r="QQ56" i="1"/>
  <c r="QQ27" i="1"/>
  <c r="QQ48" i="1"/>
  <c r="QQ13" i="1"/>
  <c r="QQ81" i="1"/>
  <c r="QQ34" i="1"/>
  <c r="QQ40" i="1"/>
  <c r="QQ52" i="1"/>
  <c r="QQ31" i="1"/>
  <c r="QQ80" i="1"/>
  <c r="QQ51" i="1"/>
  <c r="QQ50" i="1"/>
  <c r="QQ41" i="1"/>
  <c r="QQ43" i="1"/>
  <c r="QQ36" i="1"/>
  <c r="QQ73" i="1"/>
  <c r="QQ87" i="1"/>
  <c r="QQ76" i="1"/>
  <c r="QQ59" i="1"/>
  <c r="QQ84" i="1"/>
  <c r="QQ101" i="1"/>
  <c r="QQ47" i="1"/>
  <c r="QQ77" i="1"/>
  <c r="QQ54" i="1"/>
  <c r="QQ63" i="1"/>
  <c r="QQ65" i="1"/>
  <c r="QQ37" i="1"/>
  <c r="QQ60" i="1"/>
  <c r="QQ71" i="1"/>
  <c r="QQ102" i="1"/>
  <c r="QQ66" i="1"/>
  <c r="QQ67" i="1"/>
  <c r="QQ38" i="1"/>
  <c r="QQ158" i="1"/>
  <c r="QQ92" i="1"/>
  <c r="QQ88" i="1"/>
  <c r="QQ83" i="1"/>
  <c r="QQ39" i="1"/>
  <c r="QQ108" i="1"/>
  <c r="QQ157" i="1"/>
  <c r="QQ184" i="1"/>
  <c r="QQ79" i="1"/>
  <c r="QQ72" i="1"/>
  <c r="QQ29" i="1"/>
  <c r="QQ99" i="1"/>
  <c r="QQ107" i="1"/>
  <c r="QQ171" i="1"/>
  <c r="QQ90" i="1"/>
  <c r="QQ154" i="1"/>
  <c r="QQ53" i="1"/>
  <c r="QQ57" i="1"/>
  <c r="QQ89" i="1"/>
  <c r="QQ142" i="1"/>
  <c r="QQ105" i="1"/>
  <c r="QQ106" i="1"/>
  <c r="QQ187" i="1"/>
  <c r="QQ188" i="1"/>
  <c r="QQ189" i="1"/>
  <c r="QQ8" i="1"/>
  <c r="QQ23" i="1"/>
  <c r="QQ74" i="1"/>
  <c r="QQ58" i="1"/>
  <c r="QQ44" i="1"/>
  <c r="QQ20" i="1"/>
  <c r="QQ24" i="1"/>
  <c r="QQ75" i="1"/>
  <c r="QQ148" i="1"/>
  <c r="QQ156" i="1"/>
  <c r="QQ155" i="1"/>
  <c r="QQ110" i="1"/>
  <c r="QQ190" i="1"/>
  <c r="QQ169" i="1"/>
  <c r="QQ163" i="1"/>
  <c r="QQ164" i="1"/>
  <c r="QQ165" i="1"/>
  <c r="QQ162" i="1"/>
  <c r="QQ186" i="1"/>
  <c r="QQ170" i="1"/>
  <c r="QQ166" i="1"/>
  <c r="QQ167" i="1"/>
  <c r="QQ178" i="1"/>
  <c r="QQ168" i="1"/>
  <c r="QQ175" i="1"/>
  <c r="QQ177" i="1"/>
  <c r="QQ172" i="1"/>
  <c r="QQ179" i="1"/>
  <c r="QQ173" i="1"/>
  <c r="QQ183" i="1"/>
  <c r="QQ174" i="1"/>
  <c r="QQ180" i="1"/>
  <c r="QQ191" i="1"/>
  <c r="QQ181" i="1"/>
  <c r="QQ176" i="1"/>
  <c r="QQ192" i="1"/>
  <c r="QQ193" i="1"/>
  <c r="QQ194" i="1"/>
  <c r="QQ195" i="1"/>
  <c r="QQ196" i="1"/>
  <c r="QQ197" i="1"/>
  <c r="QQ198" i="1"/>
  <c r="QQ199" i="1"/>
  <c r="QQ200" i="1"/>
  <c r="QQ201" i="1"/>
  <c r="QQ202" i="1"/>
  <c r="QQ203" i="1"/>
  <c r="QQ204" i="1"/>
  <c r="QQ205" i="1"/>
  <c r="QQ206" i="1"/>
  <c r="QQ207" i="1"/>
  <c r="QQ49" i="1"/>
  <c r="QQ18" i="1"/>
  <c r="QQ103" i="1"/>
  <c r="QQ95" i="1"/>
  <c r="QQ62" i="1"/>
  <c r="QQ64" i="1"/>
  <c r="QQ147" i="1"/>
  <c r="QQ22" i="1"/>
  <c r="QQ91" i="1"/>
  <c r="QQ98" i="1"/>
  <c r="QQ94" i="1"/>
  <c r="QQ28" i="1"/>
  <c r="QQ150" i="1"/>
  <c r="QQ70" i="1"/>
  <c r="QQ146" i="1"/>
  <c r="QQ208" i="1"/>
  <c r="QQ82" i="1"/>
  <c r="QQ45" i="1"/>
  <c r="QQ85" i="1"/>
  <c r="QQ143" i="1"/>
  <c r="QQ5" i="1"/>
  <c r="QQ3" i="1"/>
  <c r="QN143" i="1"/>
  <c r="PN143" i="1"/>
  <c r="PM143" i="1"/>
  <c r="QN85" i="1"/>
  <c r="PN85" i="1"/>
  <c r="QN82" i="1"/>
  <c r="PN82" i="1"/>
  <c r="QN208" i="1"/>
  <c r="PN208" i="1"/>
  <c r="PM208" i="1"/>
  <c r="QN146" i="1"/>
  <c r="PN146" i="1"/>
  <c r="QN150" i="1"/>
  <c r="PN150" i="1"/>
  <c r="QN28" i="1"/>
  <c r="PN28" i="1"/>
  <c r="PM28" i="1"/>
  <c r="QN94" i="1"/>
  <c r="PN94" i="1"/>
  <c r="PM94" i="1"/>
  <c r="QN91" i="1"/>
  <c r="PN91" i="1"/>
  <c r="QN22" i="1"/>
  <c r="PN22" i="1"/>
  <c r="PM22" i="1"/>
  <c r="QN147" i="1"/>
  <c r="PN147" i="1"/>
  <c r="PN64" i="1"/>
  <c r="QN62" i="1"/>
  <c r="PN62" i="1"/>
  <c r="PM62" i="1"/>
  <c r="QN95" i="1"/>
  <c r="PN95" i="1"/>
  <c r="PM95" i="1"/>
  <c r="QN103" i="1"/>
  <c r="PN103" i="1"/>
  <c r="QN18" i="1"/>
  <c r="QN49" i="1"/>
  <c r="PN49" i="1"/>
  <c r="QN207" i="1"/>
  <c r="PN207" i="1"/>
  <c r="PM207" i="1"/>
  <c r="QN206" i="1"/>
  <c r="PN206" i="1"/>
  <c r="PM206" i="1"/>
  <c r="QN204" i="1"/>
  <c r="PN204" i="1"/>
  <c r="PM204" i="1"/>
  <c r="QN203" i="1"/>
  <c r="PN203" i="1"/>
  <c r="PM203" i="1"/>
  <c r="QN202" i="1"/>
  <c r="PN202" i="1"/>
  <c r="PN201" i="1"/>
  <c r="QN200" i="1"/>
  <c r="PN200" i="1"/>
  <c r="PM200" i="1"/>
  <c r="QN199" i="1"/>
  <c r="PN199" i="1"/>
  <c r="PM199" i="1"/>
  <c r="QN198" i="1"/>
  <c r="PN198" i="1"/>
  <c r="PM198" i="1"/>
  <c r="QN196" i="1"/>
  <c r="PN196" i="1"/>
  <c r="PM196" i="1"/>
  <c r="QN195" i="1"/>
  <c r="PN195" i="1"/>
  <c r="PM195" i="1"/>
  <c r="QN194" i="1"/>
  <c r="PN194" i="1"/>
  <c r="PM194" i="1"/>
  <c r="QN192" i="1"/>
  <c r="PN192" i="1"/>
  <c r="PM192" i="1"/>
  <c r="QN176" i="1"/>
  <c r="PN176" i="1"/>
  <c r="PM176" i="1"/>
  <c r="QN181" i="1"/>
  <c r="PN181" i="1"/>
  <c r="QN180" i="1"/>
  <c r="PN180" i="1"/>
  <c r="PM180" i="1"/>
  <c r="QN174" i="1"/>
  <c r="PN174" i="1"/>
  <c r="PM174" i="1"/>
  <c r="QN183" i="1"/>
  <c r="PN183" i="1"/>
  <c r="QN179" i="1"/>
  <c r="PN179" i="1"/>
  <c r="PM179" i="1"/>
  <c r="QN172" i="1"/>
  <c r="PN172" i="1"/>
  <c r="PM172" i="1"/>
  <c r="QN177" i="1"/>
  <c r="PN177" i="1"/>
  <c r="PN175" i="1"/>
  <c r="QN168" i="1"/>
  <c r="PN168" i="1"/>
  <c r="PM168" i="1"/>
  <c r="QN178" i="1"/>
  <c r="PN178" i="1"/>
  <c r="PM178" i="1"/>
  <c r="QN167" i="1"/>
  <c r="PN167" i="1"/>
  <c r="QN166" i="1"/>
  <c r="QN170" i="1"/>
  <c r="PN170" i="1"/>
  <c r="PM170" i="1"/>
  <c r="QN186" i="1"/>
  <c r="PN186" i="1"/>
  <c r="PM186" i="1"/>
  <c r="QN162" i="1"/>
  <c r="PN162" i="1"/>
  <c r="QN165" i="1"/>
  <c r="QN164" i="1"/>
  <c r="PN164" i="1"/>
  <c r="PM164" i="1"/>
  <c r="QN163" i="1"/>
  <c r="PN163" i="1"/>
  <c r="PM163" i="1"/>
  <c r="QN169" i="1"/>
  <c r="PN169" i="1"/>
  <c r="QS190" i="1"/>
  <c r="QN190" i="1"/>
  <c r="PN190" i="1"/>
  <c r="QN110" i="1"/>
  <c r="PN110" i="1"/>
  <c r="PM110" i="1"/>
  <c r="QN155" i="1"/>
  <c r="PN155" i="1"/>
  <c r="PM155" i="1"/>
  <c r="QN156" i="1"/>
  <c r="PN156" i="1"/>
  <c r="QN148" i="1"/>
  <c r="QS75" i="1"/>
  <c r="QN75" i="1"/>
  <c r="PN75" i="1"/>
  <c r="PM75" i="1"/>
  <c r="QS24" i="1"/>
  <c r="QN24" i="1"/>
  <c r="PN24" i="1"/>
  <c r="PM24" i="1"/>
  <c r="QS20" i="1"/>
  <c r="QN20" i="1"/>
  <c r="PN20" i="1"/>
  <c r="PM20" i="1"/>
  <c r="QS44" i="1"/>
  <c r="QN44" i="1"/>
  <c r="PM44" i="1"/>
  <c r="QS58" i="1"/>
  <c r="QN58" i="1"/>
  <c r="PN58" i="1"/>
  <c r="PM58" i="1"/>
  <c r="QS74" i="1"/>
  <c r="QN74" i="1"/>
  <c r="PN74" i="1"/>
  <c r="PM74" i="1"/>
  <c r="QS23" i="1"/>
  <c r="QN23" i="1"/>
  <c r="PN23" i="1"/>
  <c r="PM23" i="1"/>
  <c r="QS8" i="1"/>
  <c r="QN8" i="1"/>
  <c r="PM8" i="1"/>
  <c r="QN189" i="1"/>
  <c r="PN189" i="1"/>
  <c r="PM189" i="1"/>
  <c r="QN188" i="1"/>
  <c r="PN188" i="1"/>
  <c r="PM188" i="1"/>
  <c r="QN187" i="1"/>
  <c r="PN187" i="1"/>
  <c r="PM187" i="1"/>
  <c r="QN106" i="1"/>
  <c r="PN106" i="1"/>
  <c r="PM106" i="1"/>
  <c r="QN105" i="1"/>
  <c r="PN105" i="1"/>
  <c r="PM105" i="1"/>
  <c r="QN142" i="1"/>
  <c r="PN142" i="1"/>
  <c r="PM142" i="1"/>
  <c r="QS89" i="1"/>
  <c r="QN89" i="1"/>
  <c r="PN89" i="1"/>
  <c r="PM89" i="1"/>
  <c r="QN57" i="1"/>
  <c r="PN57" i="1"/>
  <c r="PM57" i="1"/>
  <c r="QN53" i="1"/>
  <c r="PN53" i="1"/>
  <c r="PM53" i="1"/>
  <c r="QN154" i="1"/>
  <c r="PN154" i="1"/>
  <c r="PM154" i="1"/>
  <c r="QN90" i="1"/>
  <c r="QE90" i="1"/>
  <c r="PN90" i="1"/>
  <c r="PM90" i="1"/>
  <c r="QN171" i="1"/>
  <c r="PM171" i="1"/>
  <c r="QN107" i="1"/>
  <c r="PN107" i="1"/>
  <c r="PM107" i="1"/>
  <c r="QN99" i="1"/>
  <c r="PN99" i="1"/>
  <c r="PM99" i="1"/>
  <c r="QN29" i="1"/>
  <c r="PN29" i="1"/>
  <c r="PM29" i="1"/>
  <c r="QN72" i="1"/>
  <c r="PM72" i="1"/>
  <c r="QN79" i="1"/>
  <c r="PN79" i="1"/>
  <c r="PM79" i="1"/>
  <c r="QN184" i="1"/>
  <c r="PN184" i="1"/>
  <c r="PM184" i="1"/>
  <c r="QN157" i="1"/>
  <c r="PN157" i="1"/>
  <c r="QN108" i="1"/>
  <c r="PM108" i="1"/>
  <c r="QN39" i="1"/>
  <c r="PN39" i="1"/>
  <c r="PM39" i="1"/>
  <c r="QN83" i="1"/>
  <c r="PN83" i="1"/>
  <c r="PM83" i="1"/>
  <c r="QN88" i="1"/>
  <c r="PN88" i="1"/>
  <c r="PM88" i="1"/>
  <c r="QN92" i="1"/>
  <c r="PM92" i="1"/>
  <c r="QN158" i="1"/>
  <c r="PN158" i="1"/>
  <c r="PM158" i="1"/>
  <c r="QN38" i="1"/>
  <c r="PN38" i="1"/>
  <c r="PM38" i="1"/>
  <c r="QN67" i="1"/>
  <c r="PN67" i="1"/>
  <c r="QN66" i="1"/>
  <c r="PN66" i="1"/>
  <c r="PM66" i="1"/>
  <c r="QN102" i="1"/>
  <c r="PN102" i="1"/>
  <c r="PM102" i="1"/>
  <c r="QN71" i="1"/>
  <c r="PN71" i="1"/>
  <c r="PM71" i="1"/>
  <c r="QN60" i="1"/>
  <c r="PN60" i="1"/>
  <c r="PM60" i="1"/>
  <c r="QN37" i="1"/>
  <c r="PM37" i="1"/>
  <c r="QN65" i="1"/>
  <c r="PN65" i="1"/>
  <c r="PM65" i="1"/>
  <c r="QN63" i="1"/>
  <c r="PN63" i="1"/>
  <c r="PM63" i="1"/>
  <c r="QN54" i="1"/>
  <c r="PN54" i="1"/>
  <c r="PM54" i="1"/>
  <c r="QN77" i="1"/>
  <c r="PN77" i="1"/>
  <c r="PM77" i="1"/>
  <c r="QN47" i="1"/>
  <c r="PN47" i="1"/>
  <c r="PM47" i="1"/>
  <c r="QN101" i="1"/>
  <c r="PN101" i="1"/>
  <c r="PM101" i="1"/>
  <c r="QN84" i="1"/>
  <c r="PN84" i="1"/>
  <c r="PM84" i="1"/>
  <c r="QN59" i="1"/>
  <c r="PN59" i="1"/>
  <c r="PM59" i="1"/>
  <c r="QN76" i="1"/>
  <c r="PN76" i="1"/>
  <c r="PM76" i="1"/>
  <c r="QN87" i="1"/>
  <c r="PN87" i="1"/>
  <c r="PM87" i="1"/>
  <c r="QN73" i="1"/>
  <c r="PN73" i="1"/>
  <c r="PM73" i="1"/>
  <c r="QN36" i="1"/>
  <c r="PN36" i="1"/>
  <c r="PM36" i="1"/>
  <c r="QN43" i="1"/>
  <c r="PN43" i="1"/>
  <c r="PM43" i="1"/>
  <c r="QN41" i="1"/>
  <c r="PN41" i="1"/>
  <c r="PM41" i="1"/>
  <c r="QN50" i="1"/>
  <c r="PN50" i="1"/>
  <c r="PM50" i="1"/>
  <c r="QN51" i="1"/>
  <c r="PN51" i="1"/>
  <c r="PM51" i="1"/>
  <c r="QN80" i="1"/>
  <c r="PN80" i="1"/>
  <c r="PM80" i="1"/>
  <c r="QN31" i="1"/>
  <c r="PN31" i="1"/>
  <c r="PM31" i="1"/>
  <c r="QN52" i="1"/>
  <c r="PN52" i="1"/>
  <c r="PM52" i="1"/>
  <c r="QN40" i="1"/>
  <c r="PN40" i="1"/>
  <c r="PM40" i="1"/>
  <c r="QN34" i="1"/>
  <c r="PN34" i="1"/>
  <c r="PM34" i="1"/>
  <c r="QN81" i="1"/>
  <c r="PN81" i="1"/>
  <c r="PM81" i="1"/>
  <c r="QN13" i="1"/>
  <c r="PN13" i="1"/>
  <c r="PM13" i="1"/>
  <c r="QN48" i="1"/>
  <c r="PN48" i="1"/>
  <c r="PM48" i="1"/>
  <c r="QN27" i="1"/>
  <c r="PN27" i="1"/>
  <c r="PM27" i="1"/>
  <c r="QN56" i="1"/>
  <c r="PN56" i="1"/>
  <c r="PM56" i="1"/>
  <c r="QN55" i="1"/>
  <c r="PN55" i="1"/>
  <c r="PM55" i="1"/>
  <c r="QN17" i="1"/>
  <c r="PN17" i="1"/>
  <c r="PM17" i="1"/>
  <c r="QN25" i="1"/>
  <c r="PN25" i="1"/>
  <c r="PM25" i="1"/>
  <c r="QN30" i="1"/>
  <c r="PN30" i="1"/>
  <c r="PM30" i="1"/>
  <c r="QN32" i="1"/>
  <c r="PN32" i="1"/>
  <c r="PM32" i="1"/>
  <c r="QN35" i="1"/>
  <c r="PN35" i="1"/>
  <c r="PM35" i="1"/>
  <c r="QN19" i="1"/>
  <c r="PN19" i="1"/>
  <c r="PM19" i="1"/>
  <c r="QN46" i="1"/>
  <c r="PN46" i="1"/>
  <c r="PM46" i="1"/>
  <c r="QN97" i="1"/>
  <c r="PN97" i="1"/>
  <c r="PM97" i="1"/>
  <c r="QN11" i="1"/>
  <c r="PN11" i="1"/>
  <c r="PM11" i="1"/>
  <c r="QN6" i="1"/>
  <c r="PN6" i="1"/>
  <c r="PM6" i="1"/>
  <c r="QN21" i="1"/>
  <c r="PN21" i="1"/>
  <c r="PM21" i="1"/>
  <c r="QN12" i="1"/>
  <c r="PN12" i="1"/>
  <c r="PM12" i="1"/>
  <c r="QN42" i="1"/>
  <c r="PN42" i="1"/>
  <c r="PM42" i="1"/>
  <c r="QN26" i="1"/>
  <c r="PN26" i="1"/>
  <c r="PM26" i="1"/>
  <c r="QN15" i="1"/>
  <c r="PN15" i="1"/>
  <c r="PM15" i="1"/>
  <c r="QN9" i="1"/>
  <c r="PN9" i="1"/>
  <c r="PM9" i="1"/>
  <c r="QN10" i="1"/>
  <c r="PN10" i="1"/>
  <c r="PM10" i="1"/>
  <c r="QN16" i="1"/>
  <c r="PN16" i="1"/>
  <c r="PM16" i="1"/>
  <c r="QN7" i="1"/>
  <c r="PN7" i="1"/>
  <c r="PM7" i="1"/>
  <c r="QN4" i="1"/>
  <c r="PN4" i="1"/>
  <c r="PM4" i="1"/>
  <c r="QP1" i="1"/>
  <c r="QL1" i="1"/>
  <c r="QJ1" i="1"/>
  <c r="QH1" i="1"/>
  <c r="QF1" i="1"/>
  <c r="QD1" i="1"/>
  <c r="PS1" i="1"/>
  <c r="PS2" i="1" s="1"/>
  <c r="PR1" i="1"/>
  <c r="PQ1" i="1"/>
  <c r="PL1" i="1"/>
  <c r="PL2" i="1" s="1"/>
  <c r="PK1" i="1"/>
  <c r="PU2" i="11"/>
  <c r="PR9" i="11"/>
  <c r="PS9" i="11" s="1"/>
  <c r="PR55" i="11"/>
  <c r="PS55" i="11" s="1"/>
  <c r="PR27" i="11"/>
  <c r="PS27" i="11" s="1"/>
  <c r="PR67" i="11"/>
  <c r="PS67" i="11" s="1"/>
  <c r="PR72" i="11"/>
  <c r="PS72" i="11" s="1"/>
  <c r="PR20" i="11"/>
  <c r="PS20" i="11" s="1"/>
  <c r="PR158" i="11"/>
  <c r="PS158" i="11" s="1"/>
  <c r="PR162" i="11"/>
  <c r="PS162" i="11" s="1"/>
  <c r="PR135" i="11"/>
  <c r="PS135" i="11" s="1"/>
  <c r="PR209" i="11"/>
  <c r="PS209" i="11" s="1"/>
  <c r="PR213" i="11"/>
  <c r="PS213" i="11" s="1"/>
  <c r="PR214" i="11"/>
  <c r="PS214" i="11" s="1"/>
  <c r="PR176" i="11"/>
  <c r="PS176" i="11" s="1"/>
  <c r="PM2" i="11"/>
  <c r="PN2" i="11"/>
  <c r="PR177" i="11"/>
  <c r="PS177" i="11" s="1"/>
  <c r="PP2" i="11"/>
  <c r="OX203" i="11"/>
  <c r="OY203" i="11" s="1"/>
  <c r="PJ203" i="11" s="1"/>
  <c r="PK203" i="11" s="1"/>
  <c r="OX139" i="11"/>
  <c r="OY139" i="11" s="1"/>
  <c r="PJ139" i="11" s="1"/>
  <c r="PK139" i="11" s="1"/>
  <c r="OX22" i="11"/>
  <c r="OY22" i="11" s="1"/>
  <c r="PJ22" i="11" s="1"/>
  <c r="PK22" i="11" s="1"/>
  <c r="OX138" i="11"/>
  <c r="OY138" i="11" s="1"/>
  <c r="PJ138" i="11" s="1"/>
  <c r="PK138" i="11" s="1"/>
  <c r="OX204" i="11"/>
  <c r="OY204" i="11" s="1"/>
  <c r="PJ204" i="11" s="1"/>
  <c r="PK204" i="11" s="1"/>
  <c r="OX135" i="11"/>
  <c r="OY135" i="11" s="1"/>
  <c r="PJ135" i="11" s="1"/>
  <c r="PK135" i="11" s="1"/>
  <c r="OX176" i="11"/>
  <c r="OY176" i="11" s="1"/>
  <c r="PB176" i="11" s="1"/>
  <c r="PF103" i="11"/>
  <c r="PF85" i="11"/>
  <c r="PF176" i="11"/>
  <c r="PI176" i="11" s="1"/>
  <c r="PF177" i="11"/>
  <c r="OZ203" i="11"/>
  <c r="PA203" i="11"/>
  <c r="PB203" i="11"/>
  <c r="PF203" i="11"/>
  <c r="PH203" i="11"/>
  <c r="PI203" i="11"/>
  <c r="PR203" i="11"/>
  <c r="PS203" i="11" s="1"/>
  <c r="OX49" i="11"/>
  <c r="OY49" i="11" s="1"/>
  <c r="PJ49" i="11" s="1"/>
  <c r="PK49" i="11" s="1"/>
  <c r="OZ49" i="11"/>
  <c r="PA49" i="11"/>
  <c r="PB49" i="11"/>
  <c r="PF49" i="11"/>
  <c r="PH49" i="11"/>
  <c r="PI49" i="11"/>
  <c r="PR49" i="11"/>
  <c r="PS49" i="11" s="1"/>
  <c r="OX18" i="11"/>
  <c r="OY18" i="11" s="1"/>
  <c r="PJ18" i="11" s="1"/>
  <c r="PK18" i="11" s="1"/>
  <c r="OZ18" i="11"/>
  <c r="PA18" i="11"/>
  <c r="PB18" i="11"/>
  <c r="PF18" i="11"/>
  <c r="PH18" i="11"/>
  <c r="PI18" i="11"/>
  <c r="PR18" i="11"/>
  <c r="PS18" i="11" s="1"/>
  <c r="OX103" i="11"/>
  <c r="OY103" i="11" s="1"/>
  <c r="PJ103" i="11" s="1"/>
  <c r="PK103" i="11" s="1"/>
  <c r="OZ103" i="11"/>
  <c r="PA103" i="11"/>
  <c r="PB103" i="11"/>
  <c r="PH103" i="11"/>
  <c r="PI103" i="11"/>
  <c r="PR103" i="11"/>
  <c r="PS103" i="11" s="1"/>
  <c r="OX95" i="11"/>
  <c r="OY95" i="11" s="1"/>
  <c r="PJ95" i="11" s="1"/>
  <c r="PK95" i="11" s="1"/>
  <c r="OZ95" i="11"/>
  <c r="PA95" i="11"/>
  <c r="PB95" i="11"/>
  <c r="PF95" i="11"/>
  <c r="PH95" i="11"/>
  <c r="PI95" i="11"/>
  <c r="PR95" i="11"/>
  <c r="PS95" i="11" s="1"/>
  <c r="OX62" i="11"/>
  <c r="OY62" i="11" s="1"/>
  <c r="PJ62" i="11" s="1"/>
  <c r="PK62" i="11" s="1"/>
  <c r="OZ62" i="11"/>
  <c r="PA62" i="11"/>
  <c r="PB62" i="11"/>
  <c r="PF62" i="11"/>
  <c r="PH62" i="11"/>
  <c r="PI62" i="11"/>
  <c r="PR62" i="11"/>
  <c r="PS62" i="11" s="1"/>
  <c r="OX64" i="11"/>
  <c r="OY64" i="11" s="1"/>
  <c r="PJ64" i="11" s="1"/>
  <c r="PK64" i="11" s="1"/>
  <c r="OZ64" i="11"/>
  <c r="PA64" i="11"/>
  <c r="PB64" i="11"/>
  <c r="PF64" i="11"/>
  <c r="PH64" i="11"/>
  <c r="PI64" i="11"/>
  <c r="PR64" i="11"/>
  <c r="PS64" i="11" s="1"/>
  <c r="OZ139" i="11"/>
  <c r="PA139" i="11"/>
  <c r="PB139" i="11"/>
  <c r="PF139" i="11"/>
  <c r="PH139" i="11"/>
  <c r="PI139" i="11"/>
  <c r="PR139" i="11"/>
  <c r="PS139" i="11" s="1"/>
  <c r="OZ22" i="11"/>
  <c r="PA22" i="11"/>
  <c r="PB22" i="11"/>
  <c r="PF22" i="11"/>
  <c r="PH22" i="11"/>
  <c r="PI22" i="11"/>
  <c r="PR22" i="11"/>
  <c r="PS22" i="11" s="1"/>
  <c r="OX91" i="11"/>
  <c r="OY91" i="11" s="1"/>
  <c r="PJ91" i="11" s="1"/>
  <c r="PK91" i="11" s="1"/>
  <c r="OZ91" i="11"/>
  <c r="PA91" i="11"/>
  <c r="PB91" i="11"/>
  <c r="PF91" i="11"/>
  <c r="PH91" i="11"/>
  <c r="PI91" i="11"/>
  <c r="PR91" i="11"/>
  <c r="PS91" i="11" s="1"/>
  <c r="OX98" i="11"/>
  <c r="OY98" i="11" s="1"/>
  <c r="PJ98" i="11" s="1"/>
  <c r="PK98" i="11" s="1"/>
  <c r="OZ98" i="11"/>
  <c r="PA98" i="11"/>
  <c r="PB98" i="11"/>
  <c r="PF98" i="11"/>
  <c r="PH98" i="11"/>
  <c r="PI98" i="11"/>
  <c r="PR98" i="11"/>
  <c r="PS98" i="11" s="1"/>
  <c r="OX94" i="11"/>
  <c r="OY94" i="11" s="1"/>
  <c r="PJ94" i="11" s="1"/>
  <c r="PK94" i="11" s="1"/>
  <c r="OZ94" i="11"/>
  <c r="PA94" i="11"/>
  <c r="PB94" i="11"/>
  <c r="PF94" i="11"/>
  <c r="PH94" i="11"/>
  <c r="PI94" i="11"/>
  <c r="PR94" i="11"/>
  <c r="PS94" i="11" s="1"/>
  <c r="OX28" i="11"/>
  <c r="OY28" i="11" s="1"/>
  <c r="PJ28" i="11" s="1"/>
  <c r="PK28" i="11" s="1"/>
  <c r="OZ28" i="11"/>
  <c r="PA28" i="11"/>
  <c r="PB28" i="11"/>
  <c r="PF28" i="11"/>
  <c r="PH28" i="11"/>
  <c r="PI28" i="11"/>
  <c r="PR28" i="11"/>
  <c r="PS28" i="11" s="1"/>
  <c r="OX142" i="11"/>
  <c r="OY142" i="11" s="1"/>
  <c r="PJ142" i="11" s="1"/>
  <c r="PK142" i="11" s="1"/>
  <c r="OZ142" i="11"/>
  <c r="PA142" i="11"/>
  <c r="PB142" i="11"/>
  <c r="PF142" i="11"/>
  <c r="PH142" i="11"/>
  <c r="PI142" i="11"/>
  <c r="PR142" i="11"/>
  <c r="PS142" i="11" s="1"/>
  <c r="OX70" i="11"/>
  <c r="OY70" i="11" s="1"/>
  <c r="PJ70" i="11" s="1"/>
  <c r="PK70" i="11" s="1"/>
  <c r="OZ70" i="11"/>
  <c r="PA70" i="11"/>
  <c r="PB70" i="11"/>
  <c r="PF70" i="11"/>
  <c r="PH70" i="11"/>
  <c r="PI70" i="11"/>
  <c r="PR70" i="11"/>
  <c r="PS70" i="11" s="1"/>
  <c r="OZ138" i="11"/>
  <c r="PA138" i="11"/>
  <c r="PB138" i="11"/>
  <c r="PF138" i="11"/>
  <c r="PH138" i="11"/>
  <c r="PI138" i="11"/>
  <c r="PR138" i="11"/>
  <c r="PS138" i="11" s="1"/>
  <c r="OZ204" i="11"/>
  <c r="PA204" i="11"/>
  <c r="PB204" i="11"/>
  <c r="PF204" i="11"/>
  <c r="PH204" i="11"/>
  <c r="PI204" i="11"/>
  <c r="PR204" i="11"/>
  <c r="PS204" i="11" s="1"/>
  <c r="OX82" i="11"/>
  <c r="OY82" i="11" s="1"/>
  <c r="PJ82" i="11" s="1"/>
  <c r="PK82" i="11" s="1"/>
  <c r="OZ82" i="11"/>
  <c r="PA82" i="11"/>
  <c r="PB82" i="11"/>
  <c r="PF82" i="11"/>
  <c r="PH82" i="11"/>
  <c r="PI82" i="11"/>
  <c r="PR82" i="11"/>
  <c r="PS82" i="11" s="1"/>
  <c r="OX45" i="11"/>
  <c r="OY45" i="11" s="1"/>
  <c r="PJ45" i="11" s="1"/>
  <c r="PK45" i="11" s="1"/>
  <c r="OZ45" i="11"/>
  <c r="PA45" i="11"/>
  <c r="PB45" i="11"/>
  <c r="PF45" i="11"/>
  <c r="PH45" i="11"/>
  <c r="PI45" i="11"/>
  <c r="PR45" i="11"/>
  <c r="PS45" i="11" s="1"/>
  <c r="OX85" i="11"/>
  <c r="OY85" i="11" s="1"/>
  <c r="PJ85" i="11" s="1"/>
  <c r="PK85" i="11" s="1"/>
  <c r="OZ85" i="11"/>
  <c r="PA85" i="11"/>
  <c r="PB85" i="11"/>
  <c r="PH85" i="11"/>
  <c r="PI85" i="11"/>
  <c r="PR85" i="11"/>
  <c r="PS85" i="11" s="1"/>
  <c r="OZ135" i="11"/>
  <c r="PA135" i="11"/>
  <c r="PB135" i="11"/>
  <c r="PF135" i="11"/>
  <c r="PH135" i="11"/>
  <c r="PI135" i="11"/>
  <c r="OX209" i="11"/>
  <c r="OY209" i="11" s="1"/>
  <c r="PJ209" i="11" s="1"/>
  <c r="PK209" i="11" s="1"/>
  <c r="OZ209" i="11"/>
  <c r="PA209" i="11"/>
  <c r="PB209" i="11"/>
  <c r="PF209" i="11"/>
  <c r="PH209" i="11"/>
  <c r="PI209" i="11"/>
  <c r="PA1" i="1"/>
  <c r="PC64" i="1"/>
  <c r="PC70" i="1"/>
  <c r="PC143" i="1"/>
  <c r="OY1" i="1"/>
  <c r="PC150" i="1"/>
  <c r="PC95" i="1"/>
  <c r="PC28" i="1"/>
  <c r="OS1" i="1"/>
  <c r="OC18" i="1"/>
  <c r="OD18" i="1" s="1"/>
  <c r="OC64" i="1"/>
  <c r="OD64" i="1" s="1"/>
  <c r="OC98" i="1"/>
  <c r="OD98" i="1" s="1"/>
  <c r="OC70" i="1"/>
  <c r="OD70" i="1" s="1"/>
  <c r="OC45" i="1"/>
  <c r="OD45" i="1" s="1"/>
  <c r="NZ1" i="1"/>
  <c r="OU1" i="1"/>
  <c r="OQ1" i="1"/>
  <c r="OF1" i="1"/>
  <c r="NY1" i="1"/>
  <c r="NX1" i="1"/>
  <c r="PF207" i="1"/>
  <c r="PG207" i="1"/>
  <c r="PH207" i="1"/>
  <c r="PF49" i="1"/>
  <c r="PG49" i="1"/>
  <c r="PH49" i="1"/>
  <c r="PF18" i="1"/>
  <c r="PG18" i="1"/>
  <c r="PH18" i="1"/>
  <c r="PF103" i="1"/>
  <c r="PG103" i="1"/>
  <c r="PH103" i="1"/>
  <c r="PF95" i="1"/>
  <c r="PG95" i="1"/>
  <c r="PH95" i="1"/>
  <c r="PF62" i="1"/>
  <c r="PG62" i="1"/>
  <c r="PH62" i="1"/>
  <c r="PF64" i="1"/>
  <c r="PG64" i="1"/>
  <c r="PH64" i="1"/>
  <c r="PF147" i="1"/>
  <c r="PG147" i="1"/>
  <c r="PH147" i="1"/>
  <c r="PF22" i="1"/>
  <c r="PG22" i="1"/>
  <c r="PH22" i="1"/>
  <c r="PF91" i="1"/>
  <c r="PG91" i="1"/>
  <c r="PH91" i="1"/>
  <c r="PF98" i="1"/>
  <c r="PG98" i="1"/>
  <c r="PH98" i="1"/>
  <c r="PF94" i="1"/>
  <c r="PG94" i="1"/>
  <c r="PH94" i="1"/>
  <c r="PF28" i="1"/>
  <c r="PG28" i="1"/>
  <c r="PH28" i="1"/>
  <c r="PF150" i="1"/>
  <c r="PG150" i="1"/>
  <c r="PH150" i="1"/>
  <c r="PF70" i="1"/>
  <c r="PG70" i="1"/>
  <c r="PH70" i="1"/>
  <c r="PF146" i="1"/>
  <c r="PG146" i="1"/>
  <c r="PH146" i="1"/>
  <c r="PF208" i="1"/>
  <c r="PG208" i="1"/>
  <c r="PH208" i="1"/>
  <c r="PF82" i="1"/>
  <c r="PG82" i="1"/>
  <c r="PH82" i="1"/>
  <c r="PF45" i="1"/>
  <c r="PG45" i="1"/>
  <c r="PH45" i="1"/>
  <c r="PF85" i="1"/>
  <c r="PG85" i="1"/>
  <c r="PH85" i="1"/>
  <c r="PF143" i="1"/>
  <c r="PG143" i="1"/>
  <c r="PH143" i="1"/>
  <c r="PC207" i="1"/>
  <c r="PC49" i="1"/>
  <c r="PC18" i="1"/>
  <c r="PC103" i="1"/>
  <c r="PC62" i="1"/>
  <c r="PC147" i="1"/>
  <c r="PC22" i="1"/>
  <c r="PC91" i="1"/>
  <c r="PC98" i="1"/>
  <c r="PC94" i="1"/>
  <c r="PC146" i="1"/>
  <c r="PC208" i="1"/>
  <c r="PC82" i="1"/>
  <c r="PC45" i="1"/>
  <c r="PC85" i="1"/>
  <c r="OB207" i="1"/>
  <c r="OC207" i="1"/>
  <c r="OD207" i="1" s="1"/>
  <c r="OK207" i="1"/>
  <c r="OL207" i="1"/>
  <c r="OM207" i="1"/>
  <c r="ON207" i="1"/>
  <c r="OT207" i="1" s="1"/>
  <c r="OB49" i="1"/>
  <c r="OC49" i="1"/>
  <c r="OD49" i="1" s="1"/>
  <c r="OK49" i="1"/>
  <c r="OL49" i="1"/>
  <c r="OM49" i="1"/>
  <c r="ON49" i="1"/>
  <c r="OT49" i="1" s="1"/>
  <c r="OB18" i="1"/>
  <c r="OK18" i="1"/>
  <c r="OL18" i="1"/>
  <c r="OM18" i="1"/>
  <c r="ON18" i="1"/>
  <c r="OT18" i="1" s="1"/>
  <c r="OB103" i="1"/>
  <c r="OC103" i="1"/>
  <c r="OD103" i="1" s="1"/>
  <c r="OK103" i="1"/>
  <c r="OL103" i="1"/>
  <c r="OM103" i="1"/>
  <c r="ON103" i="1"/>
  <c r="OT103" i="1" s="1"/>
  <c r="OB95" i="1"/>
  <c r="OC95" i="1"/>
  <c r="OD95" i="1" s="1"/>
  <c r="OK95" i="1"/>
  <c r="OL95" i="1"/>
  <c r="OM95" i="1"/>
  <c r="ON95" i="1"/>
  <c r="OT95" i="1" s="1"/>
  <c r="OB62" i="1"/>
  <c r="OC62" i="1"/>
  <c r="OD62" i="1" s="1"/>
  <c r="OK62" i="1"/>
  <c r="OL62" i="1"/>
  <c r="OM62" i="1"/>
  <c r="ON62" i="1"/>
  <c r="OT62" i="1" s="1"/>
  <c r="OB64" i="1"/>
  <c r="OK64" i="1"/>
  <c r="OL64" i="1"/>
  <c r="OM64" i="1"/>
  <c r="ON64" i="1"/>
  <c r="OB147" i="1"/>
  <c r="OC147" i="1"/>
  <c r="OD147" i="1" s="1"/>
  <c r="OK147" i="1"/>
  <c r="OL147" i="1"/>
  <c r="OM147" i="1"/>
  <c r="ON147" i="1"/>
  <c r="OP147" i="1" s="1"/>
  <c r="OB22" i="1"/>
  <c r="OC22" i="1"/>
  <c r="OD22" i="1" s="1"/>
  <c r="OK22" i="1"/>
  <c r="OL22" i="1"/>
  <c r="OM22" i="1"/>
  <c r="ON22" i="1"/>
  <c r="OP22" i="1" s="1"/>
  <c r="OB91" i="1"/>
  <c r="OC91" i="1"/>
  <c r="OD91" i="1" s="1"/>
  <c r="OK91" i="1"/>
  <c r="OL91" i="1"/>
  <c r="OM91" i="1"/>
  <c r="ON91" i="1"/>
  <c r="OP91" i="1" s="1"/>
  <c r="OB98" i="1"/>
  <c r="OK98" i="1"/>
  <c r="OL98" i="1"/>
  <c r="OM98" i="1"/>
  <c r="ON98" i="1"/>
  <c r="OP98" i="1" s="1"/>
  <c r="OB94" i="1"/>
  <c r="OC94" i="1"/>
  <c r="OD94" i="1" s="1"/>
  <c r="OK94" i="1"/>
  <c r="OL94" i="1"/>
  <c r="OM94" i="1"/>
  <c r="ON94" i="1"/>
  <c r="OP94" i="1" s="1"/>
  <c r="OB28" i="1"/>
  <c r="OC28" i="1"/>
  <c r="OD28" i="1" s="1"/>
  <c r="OK28" i="1"/>
  <c r="OL28" i="1"/>
  <c r="OM28" i="1"/>
  <c r="ON28" i="1"/>
  <c r="OB150" i="1"/>
  <c r="OC150" i="1"/>
  <c r="OD150" i="1" s="1"/>
  <c r="OK150" i="1"/>
  <c r="OL150" i="1"/>
  <c r="OM150" i="1"/>
  <c r="ON150" i="1"/>
  <c r="OP150" i="1" s="1"/>
  <c r="OB70" i="1"/>
  <c r="OK70" i="1"/>
  <c r="OL70" i="1"/>
  <c r="OM70" i="1"/>
  <c r="ON70" i="1"/>
  <c r="OP70" i="1" s="1"/>
  <c r="OB146" i="1"/>
  <c r="OC146" i="1"/>
  <c r="OD146" i="1" s="1"/>
  <c r="OK146" i="1"/>
  <c r="OL146" i="1"/>
  <c r="OM146" i="1"/>
  <c r="ON146" i="1"/>
  <c r="PB146" i="1" s="1"/>
  <c r="OB208" i="1"/>
  <c r="OC208" i="1"/>
  <c r="OD208" i="1" s="1"/>
  <c r="OK208" i="1"/>
  <c r="OL208" i="1"/>
  <c r="OM208" i="1"/>
  <c r="ON208" i="1"/>
  <c r="PB208" i="1" s="1"/>
  <c r="OB82" i="1"/>
  <c r="OC82" i="1"/>
  <c r="OK82" i="1"/>
  <c r="OL82" i="1"/>
  <c r="OM82" i="1"/>
  <c r="ON82" i="1"/>
  <c r="PB82" i="1" s="1"/>
  <c r="OB45" i="1"/>
  <c r="OK45" i="1"/>
  <c r="OL45" i="1"/>
  <c r="OM45" i="1"/>
  <c r="ON45" i="1"/>
  <c r="OZ45" i="1" s="1"/>
  <c r="OB85" i="1"/>
  <c r="OC85" i="1"/>
  <c r="OD85" i="1" s="1"/>
  <c r="OK85" i="1"/>
  <c r="OL85" i="1"/>
  <c r="OM85" i="1"/>
  <c r="ON85" i="1"/>
  <c r="OZ85" i="1" s="1"/>
  <c r="OB143" i="1"/>
  <c r="OC143" i="1"/>
  <c r="OD143" i="1" s="1"/>
  <c r="OK143" i="1"/>
  <c r="OL143" i="1"/>
  <c r="OM143" i="1"/>
  <c r="ON143" i="1"/>
  <c r="OZ143" i="1" s="1"/>
  <c r="PH88" i="11"/>
  <c r="PA37" i="11"/>
  <c r="PH23" i="11"/>
  <c r="PA44" i="11"/>
  <c r="PB156" i="11"/>
  <c r="PH160" i="11"/>
  <c r="PA169" i="11"/>
  <c r="PA167" i="11"/>
  <c r="PI170" i="11"/>
  <c r="PA196" i="11"/>
  <c r="PA199" i="11"/>
  <c r="PI200" i="11"/>
  <c r="PI213" i="11"/>
  <c r="PI214" i="11"/>
  <c r="PH177" i="11"/>
  <c r="PA5" i="11"/>
  <c r="PH9" i="11"/>
  <c r="PA11" i="11"/>
  <c r="PH73" i="11"/>
  <c r="PH47" i="11"/>
  <c r="PA81" i="11"/>
  <c r="PH87" i="11"/>
  <c r="PA134" i="11"/>
  <c r="PI157" i="11"/>
  <c r="PH174" i="11"/>
  <c r="PA102" i="11"/>
  <c r="PA105" i="11"/>
  <c r="PA20" i="11"/>
  <c r="PH75" i="11"/>
  <c r="PA158" i="11"/>
  <c r="PB186" i="11"/>
  <c r="PA171" i="11"/>
  <c r="PB187" i="11"/>
  <c r="PH190" i="11"/>
  <c r="PI194" i="11"/>
  <c r="PI201" i="11"/>
  <c r="PA89" i="11"/>
  <c r="OZ9" i="11"/>
  <c r="OZ11" i="11"/>
  <c r="OZ97" i="11"/>
  <c r="OZ19" i="11"/>
  <c r="OZ73" i="11"/>
  <c r="OZ36" i="11"/>
  <c r="OZ47" i="11"/>
  <c r="OZ81" i="11"/>
  <c r="OZ87" i="11"/>
  <c r="OZ88" i="11"/>
  <c r="OZ54" i="11"/>
  <c r="OZ37" i="11"/>
  <c r="OZ83" i="11"/>
  <c r="OZ60" i="11"/>
  <c r="OZ134" i="11"/>
  <c r="OZ188" i="11"/>
  <c r="OZ106" i="11"/>
  <c r="OZ23" i="11"/>
  <c r="OZ44" i="11"/>
  <c r="OZ75" i="11"/>
  <c r="OZ149" i="11"/>
  <c r="OZ157" i="11"/>
  <c r="OZ156" i="11"/>
  <c r="OZ160" i="11"/>
  <c r="OZ169" i="11"/>
  <c r="OZ167" i="11"/>
  <c r="OZ174" i="11"/>
  <c r="OZ170" i="11"/>
  <c r="OZ197" i="11"/>
  <c r="OZ200" i="11"/>
  <c r="OZ210" i="11"/>
  <c r="OZ214" i="11"/>
  <c r="OZ89" i="11"/>
  <c r="PR97" i="11"/>
  <c r="PS97" i="11" s="1"/>
  <c r="PR19" i="11"/>
  <c r="PS19" i="11" s="1"/>
  <c r="PR73" i="11"/>
  <c r="PS73" i="11" s="1"/>
  <c r="PR47" i="11"/>
  <c r="PS47" i="11" s="1"/>
  <c r="PR81" i="11"/>
  <c r="PS81" i="11" s="1"/>
  <c r="PR87" i="11"/>
  <c r="PS87" i="11" s="1"/>
  <c r="PR88" i="11"/>
  <c r="PS88" i="11" s="1"/>
  <c r="PR60" i="11"/>
  <c r="PS60" i="11" s="1"/>
  <c r="PR134" i="11"/>
  <c r="PS134" i="11" s="1"/>
  <c r="PR188" i="11"/>
  <c r="PS188" i="11" s="1"/>
  <c r="PR106" i="11"/>
  <c r="PS106" i="11" s="1"/>
  <c r="PR44" i="11"/>
  <c r="PS44" i="11" s="1"/>
  <c r="PR75" i="11"/>
  <c r="PS75" i="11" s="1"/>
  <c r="PR149" i="11"/>
  <c r="PS149" i="11" s="1"/>
  <c r="PR156" i="11"/>
  <c r="PS156" i="11" s="1"/>
  <c r="PR160" i="11"/>
  <c r="PS160" i="11" s="1"/>
  <c r="PR169" i="11"/>
  <c r="PS169" i="11" s="1"/>
  <c r="PR174" i="11"/>
  <c r="PS174" i="11" s="1"/>
  <c r="PR170" i="11"/>
  <c r="PS170" i="11" s="1"/>
  <c r="PR197" i="11"/>
  <c r="PS197" i="11" s="1"/>
  <c r="PR210" i="11"/>
  <c r="PS210" i="11" s="1"/>
  <c r="PR36" i="11"/>
  <c r="PS36" i="11" s="1"/>
  <c r="PR54" i="11"/>
  <c r="PS54" i="11" s="1"/>
  <c r="PR23" i="11"/>
  <c r="PS23" i="11" s="1"/>
  <c r="PR157" i="11"/>
  <c r="PS157" i="11" s="1"/>
  <c r="PR167" i="11"/>
  <c r="PS167" i="11" s="1"/>
  <c r="PR200" i="11"/>
  <c r="PS200" i="11" s="1"/>
  <c r="OS2" i="11"/>
  <c r="PB212" i="11"/>
  <c r="PR199" i="11"/>
  <c r="PS199" i="11" s="1"/>
  <c r="PR201" i="11"/>
  <c r="PS201" i="11" s="1"/>
  <c r="PR202" i="11"/>
  <c r="PS202" i="11" s="1"/>
  <c r="PR211" i="11"/>
  <c r="PS211" i="11" s="1"/>
  <c r="PR212" i="11"/>
  <c r="PS212" i="11" s="1"/>
  <c r="PR89" i="11"/>
  <c r="PS89" i="11" s="1"/>
  <c r="OZ177" i="11"/>
  <c r="OZ176" i="11"/>
  <c r="OZ213" i="11"/>
  <c r="OZ212" i="11"/>
  <c r="OZ211" i="11"/>
  <c r="OZ202" i="11"/>
  <c r="OZ201" i="11"/>
  <c r="OZ199" i="11"/>
  <c r="OZ198" i="11"/>
  <c r="OZ192" i="11"/>
  <c r="OZ196" i="11"/>
  <c r="OZ195" i="11"/>
  <c r="OZ194" i="11"/>
  <c r="OZ57" i="11"/>
  <c r="OZ175" i="11"/>
  <c r="OZ190" i="11"/>
  <c r="OZ191" i="11"/>
  <c r="OZ168" i="11"/>
  <c r="OZ187" i="11"/>
  <c r="OZ173" i="11"/>
  <c r="OZ166" i="11"/>
  <c r="OZ171" i="11"/>
  <c r="OZ162" i="11"/>
  <c r="OZ172" i="11"/>
  <c r="OZ161" i="11"/>
  <c r="OZ164" i="11"/>
  <c r="OZ29" i="11"/>
  <c r="OZ186" i="11"/>
  <c r="OZ159" i="11"/>
  <c r="OZ165" i="11"/>
  <c r="OZ158" i="11"/>
  <c r="OZ163" i="11"/>
  <c r="OZ189" i="11"/>
  <c r="OZ110" i="11"/>
  <c r="OZ150" i="11"/>
  <c r="OZ148" i="11"/>
  <c r="OZ140" i="11"/>
  <c r="OZ24" i="11"/>
  <c r="OZ59" i="11"/>
  <c r="OZ20" i="11"/>
  <c r="OZ58" i="11"/>
  <c r="OZ74" i="11"/>
  <c r="OZ43" i="11"/>
  <c r="OZ53" i="11"/>
  <c r="OZ8" i="11"/>
  <c r="OZ105" i="11"/>
  <c r="OZ90" i="11"/>
  <c r="OZ151" i="11"/>
  <c r="OZ102" i="11"/>
  <c r="OZ107" i="11"/>
  <c r="OZ72" i="11"/>
  <c r="OZ108" i="11"/>
  <c r="OZ152" i="11"/>
  <c r="OZ99" i="11"/>
  <c r="OZ66" i="11"/>
  <c r="OZ65" i="11"/>
  <c r="OZ63" i="11"/>
  <c r="OZ6" i="11"/>
  <c r="OZ39" i="11"/>
  <c r="OZ79" i="11"/>
  <c r="OZ77" i="11"/>
  <c r="OZ50" i="11"/>
  <c r="OZ27" i="11"/>
  <c r="OZ84" i="11"/>
  <c r="OZ40" i="11"/>
  <c r="OZ41" i="11"/>
  <c r="OZ38" i="11"/>
  <c r="OZ71" i="11"/>
  <c r="OZ92" i="11"/>
  <c r="OZ193" i="11"/>
  <c r="OZ51" i="11"/>
  <c r="OZ76" i="11"/>
  <c r="OZ67" i="11"/>
  <c r="OZ80" i="11"/>
  <c r="OZ101" i="11"/>
  <c r="OZ17" i="11"/>
  <c r="OZ52" i="11"/>
  <c r="OZ55" i="11"/>
  <c r="OZ31" i="11"/>
  <c r="OZ56" i="11"/>
  <c r="OZ48" i="11"/>
  <c r="OZ34" i="11"/>
  <c r="OZ46" i="11"/>
  <c r="OZ30" i="11"/>
  <c r="OZ32" i="11"/>
  <c r="OZ35" i="11"/>
  <c r="OZ42" i="11"/>
  <c r="OZ13" i="11"/>
  <c r="OZ25" i="11"/>
  <c r="OZ26" i="11"/>
  <c r="OZ12" i="11"/>
  <c r="OZ21" i="11"/>
  <c r="OZ10" i="11"/>
  <c r="OZ15" i="11"/>
  <c r="OZ16" i="11"/>
  <c r="OZ7" i="11"/>
  <c r="OZ4" i="11"/>
  <c r="PA177" i="11"/>
  <c r="PH176" i="11"/>
  <c r="PA176" i="11"/>
  <c r="PH213" i="11"/>
  <c r="PI212" i="11"/>
  <c r="PH212" i="11"/>
  <c r="PA212" i="11"/>
  <c r="PI211" i="11"/>
  <c r="PH211" i="11"/>
  <c r="PI202" i="11"/>
  <c r="PH202" i="11"/>
  <c r="PB202" i="11"/>
  <c r="PA202" i="11"/>
  <c r="PH201" i="11"/>
  <c r="PI199" i="11"/>
  <c r="PH199" i="11"/>
  <c r="PR198" i="11"/>
  <c r="PS198" i="11" s="1"/>
  <c r="PI198" i="11"/>
  <c r="PH198" i="11"/>
  <c r="PB198" i="11"/>
  <c r="PA198" i="11"/>
  <c r="PR192" i="11"/>
  <c r="PS192" i="11" s="1"/>
  <c r="PB192" i="11"/>
  <c r="PA192" i="11"/>
  <c r="PR196" i="11"/>
  <c r="PS196" i="11" s="1"/>
  <c r="PI196" i="11"/>
  <c r="PH196" i="11"/>
  <c r="PR195" i="11"/>
  <c r="PS195" i="11" s="1"/>
  <c r="PI195" i="11"/>
  <c r="PH195" i="11"/>
  <c r="PB195" i="11"/>
  <c r="PA195" i="11"/>
  <c r="PR194" i="11"/>
  <c r="PS194" i="11" s="1"/>
  <c r="PA170" i="11"/>
  <c r="PR57" i="11"/>
  <c r="PS57" i="11" s="1"/>
  <c r="PH57" i="11"/>
  <c r="PA57" i="11"/>
  <c r="PR175" i="11"/>
  <c r="PS175" i="11" s="1"/>
  <c r="PI175" i="11"/>
  <c r="PH175" i="11"/>
  <c r="PB175" i="11"/>
  <c r="PA175" i="11"/>
  <c r="PR190" i="11"/>
  <c r="PS190" i="11" s="1"/>
  <c r="PB190" i="11"/>
  <c r="PR191" i="11"/>
  <c r="PS191" i="11" s="1"/>
  <c r="PI191" i="11"/>
  <c r="PH191" i="11"/>
  <c r="PB191" i="11"/>
  <c r="PA191" i="11"/>
  <c r="PR168" i="11"/>
  <c r="PS168" i="11" s="1"/>
  <c r="PI168" i="11"/>
  <c r="PH168" i="11"/>
  <c r="PB168" i="11"/>
  <c r="PA168" i="11"/>
  <c r="PR187" i="11"/>
  <c r="PS187" i="11" s="1"/>
  <c r="PR173" i="11"/>
  <c r="PS173" i="11" s="1"/>
  <c r="PI173" i="11"/>
  <c r="PH173" i="11"/>
  <c r="PB173" i="11"/>
  <c r="PA173" i="11"/>
  <c r="PR166" i="11"/>
  <c r="PS166" i="11" s="1"/>
  <c r="PI166" i="11"/>
  <c r="PH166" i="11"/>
  <c r="PB166" i="11"/>
  <c r="PA166" i="11"/>
  <c r="PR171" i="11"/>
  <c r="PS171" i="11" s="1"/>
  <c r="PI171" i="11"/>
  <c r="PI162" i="11"/>
  <c r="PH162" i="11"/>
  <c r="PB162" i="11"/>
  <c r="PA162" i="11"/>
  <c r="PR172" i="11"/>
  <c r="PS172" i="11" s="1"/>
  <c r="PI172" i="11"/>
  <c r="PH172" i="11"/>
  <c r="PB172" i="11"/>
  <c r="PA172" i="11"/>
  <c r="PR161" i="11"/>
  <c r="PS161" i="11" s="1"/>
  <c r="PI161" i="11"/>
  <c r="PH161" i="11"/>
  <c r="PR164" i="11"/>
  <c r="PS164" i="11" s="1"/>
  <c r="PI164" i="11"/>
  <c r="PH164" i="11"/>
  <c r="PB164" i="11"/>
  <c r="PA164" i="11"/>
  <c r="PR29" i="11"/>
  <c r="PS29" i="11" s="1"/>
  <c r="PH29" i="11"/>
  <c r="PA29" i="11"/>
  <c r="PR186" i="11"/>
  <c r="PS186" i="11" s="1"/>
  <c r="PR159" i="11"/>
  <c r="PS159" i="11" s="1"/>
  <c r="PI159" i="11"/>
  <c r="PH159" i="11"/>
  <c r="PB159" i="11"/>
  <c r="PA159" i="11"/>
  <c r="PR165" i="11"/>
  <c r="PS165" i="11" s="1"/>
  <c r="PI165" i="11"/>
  <c r="PH165" i="11"/>
  <c r="PB165" i="11"/>
  <c r="PA165" i="11"/>
  <c r="PI158" i="11"/>
  <c r="PR163" i="11"/>
  <c r="PS163" i="11" s="1"/>
  <c r="PI163" i="11"/>
  <c r="PH163" i="11"/>
  <c r="PB163" i="11"/>
  <c r="PA163" i="11"/>
  <c r="PR189" i="11"/>
  <c r="PS189" i="11" s="1"/>
  <c r="PI189" i="11"/>
  <c r="PH189" i="11"/>
  <c r="PB189" i="11"/>
  <c r="PA189" i="11"/>
  <c r="PR110" i="11"/>
  <c r="PS110" i="11" s="1"/>
  <c r="PI110" i="11"/>
  <c r="PH110" i="11"/>
  <c r="PR150" i="11"/>
  <c r="PS150" i="11" s="1"/>
  <c r="PI150" i="11"/>
  <c r="PH150" i="11"/>
  <c r="PB150" i="11"/>
  <c r="PA150" i="11"/>
  <c r="PR148" i="11"/>
  <c r="PS148" i="11" s="1"/>
  <c r="PH148" i="11"/>
  <c r="PA148" i="11"/>
  <c r="PR140" i="11"/>
  <c r="PS140" i="11" s="1"/>
  <c r="PR24" i="11"/>
  <c r="PS24" i="11" s="1"/>
  <c r="PI24" i="11"/>
  <c r="PH24" i="11"/>
  <c r="PB24" i="11"/>
  <c r="PA24" i="11"/>
  <c r="PR59" i="11"/>
  <c r="PS59" i="11" s="1"/>
  <c r="PH59" i="11"/>
  <c r="PA59" i="11"/>
  <c r="PI20" i="11"/>
  <c r="PR58" i="11"/>
  <c r="PI58" i="11"/>
  <c r="PH58" i="11"/>
  <c r="PB58" i="11"/>
  <c r="PA58" i="11"/>
  <c r="PR74" i="11"/>
  <c r="PS74" i="11" s="1"/>
  <c r="PI74" i="11"/>
  <c r="PH74" i="11"/>
  <c r="PB74" i="11"/>
  <c r="PA74" i="11"/>
  <c r="PR43" i="11"/>
  <c r="PS43" i="11" s="1"/>
  <c r="PI43" i="11"/>
  <c r="PH43" i="11"/>
  <c r="PR53" i="11"/>
  <c r="PS53" i="11" s="1"/>
  <c r="PI53" i="11"/>
  <c r="PH53" i="11"/>
  <c r="PB53" i="11"/>
  <c r="PA53" i="11"/>
  <c r="PR8" i="11"/>
  <c r="PS8" i="11" s="1"/>
  <c r="PI8" i="11"/>
  <c r="PH8" i="11"/>
  <c r="PB8" i="11"/>
  <c r="PA8" i="11"/>
  <c r="PR105" i="11"/>
  <c r="PS105" i="11" s="1"/>
  <c r="PH105" i="11"/>
  <c r="PB105" i="11"/>
  <c r="PR90" i="11"/>
  <c r="PS90" i="11" s="1"/>
  <c r="PH90" i="11"/>
  <c r="PA90" i="11"/>
  <c r="PR151" i="11"/>
  <c r="PS151" i="11" s="1"/>
  <c r="PI151" i="11"/>
  <c r="PH151" i="11"/>
  <c r="PB151" i="11"/>
  <c r="PA151" i="11"/>
  <c r="PR102" i="11"/>
  <c r="PS102" i="11" s="1"/>
  <c r="PR107" i="11"/>
  <c r="PS107" i="11" s="1"/>
  <c r="PH107" i="11"/>
  <c r="PA107" i="11"/>
  <c r="PH72" i="11"/>
  <c r="PA72" i="11"/>
  <c r="PR108" i="11"/>
  <c r="PS108" i="11" s="1"/>
  <c r="PH108" i="11"/>
  <c r="PA108" i="11"/>
  <c r="PR152" i="11"/>
  <c r="PS152" i="11" s="1"/>
  <c r="PH152" i="11"/>
  <c r="PA152" i="11"/>
  <c r="PR99" i="11"/>
  <c r="PS99" i="11" s="1"/>
  <c r="PH99" i="11"/>
  <c r="PA99" i="11"/>
  <c r="PR66" i="11"/>
  <c r="PS66" i="11" s="1"/>
  <c r="PH66" i="11"/>
  <c r="PA66" i="11"/>
  <c r="PR65" i="11"/>
  <c r="PS65" i="11" s="1"/>
  <c r="PH65" i="11"/>
  <c r="PA65" i="11"/>
  <c r="PR63" i="11"/>
  <c r="PS63" i="11" s="1"/>
  <c r="PH63" i="11"/>
  <c r="PA63" i="11"/>
  <c r="PR6" i="11"/>
  <c r="PS6" i="11" s="1"/>
  <c r="PH6" i="11"/>
  <c r="PA6" i="11"/>
  <c r="PR83" i="11"/>
  <c r="PS83" i="11" s="1"/>
  <c r="PR39" i="11"/>
  <c r="PS39" i="11" s="1"/>
  <c r="PH39" i="11"/>
  <c r="PA39" i="11"/>
  <c r="PR79" i="11"/>
  <c r="PS79" i="11" s="1"/>
  <c r="PI79" i="11"/>
  <c r="PH79" i="11"/>
  <c r="PB79" i="11"/>
  <c r="PA79" i="11"/>
  <c r="PR77" i="11"/>
  <c r="PS77" i="11" s="1"/>
  <c r="PH77" i="11"/>
  <c r="PA77" i="11"/>
  <c r="PR37" i="11"/>
  <c r="PS37" i="11" s="1"/>
  <c r="PR50" i="11"/>
  <c r="PS50" i="11" s="1"/>
  <c r="PH50" i="11"/>
  <c r="PA50" i="11"/>
  <c r="PH27" i="11"/>
  <c r="PA27" i="11"/>
  <c r="PR84" i="11"/>
  <c r="PS84" i="11" s="1"/>
  <c r="PH84" i="11"/>
  <c r="PA84" i="11"/>
  <c r="PR40" i="11"/>
  <c r="PS40" i="11" s="1"/>
  <c r="PH40" i="11"/>
  <c r="PA40" i="11"/>
  <c r="PR41" i="11"/>
  <c r="PS41" i="11" s="1"/>
  <c r="PH41" i="11"/>
  <c r="PA41" i="11"/>
  <c r="PR38" i="11"/>
  <c r="PS38" i="11" s="1"/>
  <c r="PH38" i="11"/>
  <c r="PA38" i="11"/>
  <c r="PA88" i="11"/>
  <c r="PR71" i="11"/>
  <c r="PS71" i="11" s="1"/>
  <c r="PH71" i="11"/>
  <c r="PA71" i="11"/>
  <c r="PR92" i="11"/>
  <c r="PS92" i="11" s="1"/>
  <c r="PH92" i="11"/>
  <c r="PA92" i="11"/>
  <c r="PR193" i="11"/>
  <c r="PS193" i="11" s="1"/>
  <c r="PI193" i="11"/>
  <c r="PH193" i="11"/>
  <c r="PA193" i="11"/>
  <c r="PR51" i="11"/>
  <c r="PS51" i="11" s="1"/>
  <c r="PH51" i="11"/>
  <c r="PA51" i="11"/>
  <c r="PR76" i="11"/>
  <c r="PS76" i="11" s="1"/>
  <c r="PH76" i="11"/>
  <c r="PA76" i="11"/>
  <c r="PH67" i="11"/>
  <c r="PA67" i="11"/>
  <c r="PH81" i="11"/>
  <c r="PR80" i="11"/>
  <c r="PS80" i="11" s="1"/>
  <c r="PH80" i="11"/>
  <c r="PA80" i="11"/>
  <c r="PR101" i="11"/>
  <c r="PS101" i="11" s="1"/>
  <c r="PH101" i="11"/>
  <c r="PA101" i="11"/>
  <c r="PR17" i="11"/>
  <c r="PS17" i="11" s="1"/>
  <c r="PH17" i="11"/>
  <c r="PA17" i="11"/>
  <c r="PR52" i="11"/>
  <c r="PS52" i="11" s="1"/>
  <c r="PH52" i="11"/>
  <c r="PA52" i="11"/>
  <c r="PH55" i="11"/>
  <c r="PA55" i="11"/>
  <c r="PR31" i="11"/>
  <c r="PS31" i="11" s="1"/>
  <c r="PH31" i="11"/>
  <c r="PA31" i="11"/>
  <c r="PR56" i="11"/>
  <c r="PS56" i="11" s="1"/>
  <c r="PH56" i="11"/>
  <c r="PA56" i="11"/>
  <c r="PR48" i="11"/>
  <c r="PI48" i="11"/>
  <c r="PH48" i="11"/>
  <c r="PB48" i="11"/>
  <c r="PA48" i="11"/>
  <c r="PR34" i="11"/>
  <c r="PS34" i="11" s="1"/>
  <c r="PH34" i="11"/>
  <c r="PA34" i="11"/>
  <c r="PR46" i="11"/>
  <c r="PS46" i="11" s="1"/>
  <c r="PH46" i="11"/>
  <c r="PA46" i="11"/>
  <c r="PR30" i="11"/>
  <c r="PS30" i="11" s="1"/>
  <c r="PH30" i="11"/>
  <c r="PA30" i="11"/>
  <c r="PR32" i="11"/>
  <c r="PS32" i="11" s="1"/>
  <c r="PH32" i="11"/>
  <c r="PA32" i="11"/>
  <c r="PA19" i="11"/>
  <c r="PR35" i="11"/>
  <c r="PS35" i="11" s="1"/>
  <c r="PH35" i="11"/>
  <c r="PA35" i="11"/>
  <c r="PR42" i="11"/>
  <c r="PS42" i="11" s="1"/>
  <c r="PH42" i="11"/>
  <c r="PA42" i="11"/>
  <c r="PR13" i="11"/>
  <c r="PS13" i="11" s="1"/>
  <c r="PH13" i="11"/>
  <c r="PA13" i="11"/>
  <c r="PR25" i="11"/>
  <c r="PS25" i="11" s="1"/>
  <c r="PH25" i="11"/>
  <c r="PA25" i="11"/>
  <c r="PR26" i="11"/>
  <c r="PS26" i="11" s="1"/>
  <c r="PH26" i="11"/>
  <c r="PA26" i="11"/>
  <c r="PR12" i="11"/>
  <c r="PH12" i="11"/>
  <c r="PA12" i="11"/>
  <c r="PR11" i="11"/>
  <c r="PS11" i="11" s="1"/>
  <c r="PH11" i="11"/>
  <c r="PR21" i="11"/>
  <c r="PS21" i="11" s="1"/>
  <c r="PH21" i="11"/>
  <c r="PA21" i="11"/>
  <c r="PR10" i="11"/>
  <c r="PS10" i="11" s="1"/>
  <c r="PH10" i="11"/>
  <c r="PA10" i="11"/>
  <c r="PR15" i="11"/>
  <c r="PH15" i="11"/>
  <c r="PA15" i="11"/>
  <c r="PR16" i="11"/>
  <c r="PS16" i="11" s="1"/>
  <c r="PH16" i="11"/>
  <c r="PA16" i="11"/>
  <c r="PR7" i="11"/>
  <c r="PS7" i="11" s="1"/>
  <c r="PH7" i="11"/>
  <c r="PA7" i="11"/>
  <c r="PR4" i="11"/>
  <c r="PS4" i="11" s="1"/>
  <c r="PH4" i="11"/>
  <c r="PA4" i="11"/>
  <c r="PQ2" i="11"/>
  <c r="OO5" i="11"/>
  <c r="OO4" i="11"/>
  <c r="OO7" i="11"/>
  <c r="OO16" i="11"/>
  <c r="OO9" i="11"/>
  <c r="OO15" i="11"/>
  <c r="OO10" i="11"/>
  <c r="OO21" i="11"/>
  <c r="OO11" i="11"/>
  <c r="OO12" i="11"/>
  <c r="OO26" i="11"/>
  <c r="OO25" i="11"/>
  <c r="OO97" i="11"/>
  <c r="OO13" i="11"/>
  <c r="OO42" i="11"/>
  <c r="OO35" i="11"/>
  <c r="OO19" i="11"/>
  <c r="OO32" i="11"/>
  <c r="OO30" i="11"/>
  <c r="OO46" i="11"/>
  <c r="OO73" i="11"/>
  <c r="OO34" i="11"/>
  <c r="OO48" i="11"/>
  <c r="OO56" i="11"/>
  <c r="OO36" i="11"/>
  <c r="OO31" i="11"/>
  <c r="OO55" i="11"/>
  <c r="OO52" i="11"/>
  <c r="OO47" i="11"/>
  <c r="OO17" i="11"/>
  <c r="OO101" i="11"/>
  <c r="OO80" i="11"/>
  <c r="OO81" i="11"/>
  <c r="OO67" i="11"/>
  <c r="OO76" i="11"/>
  <c r="OO51" i="11"/>
  <c r="OO87" i="11"/>
  <c r="OO193" i="11"/>
  <c r="OO92" i="11"/>
  <c r="OO71" i="11"/>
  <c r="OO88" i="11"/>
  <c r="OO38" i="11"/>
  <c r="OO41" i="11"/>
  <c r="OO40" i="11"/>
  <c r="OO54" i="11"/>
  <c r="OO84" i="11"/>
  <c r="OO27" i="11"/>
  <c r="OO50" i="11"/>
  <c r="OO37" i="11"/>
  <c r="OO77" i="11"/>
  <c r="OO79" i="11"/>
  <c r="OO39" i="11"/>
  <c r="OO83" i="11"/>
  <c r="OO6" i="11"/>
  <c r="OO63" i="11"/>
  <c r="OO65" i="11"/>
  <c r="OO60" i="11"/>
  <c r="OO66" i="11"/>
  <c r="OO99" i="11"/>
  <c r="OO152" i="11"/>
  <c r="OO134" i="11"/>
  <c r="OO108" i="11"/>
  <c r="OO72" i="11"/>
  <c r="OO107" i="11"/>
  <c r="OO188" i="11"/>
  <c r="OO102" i="11"/>
  <c r="OO151" i="11"/>
  <c r="OO90" i="11"/>
  <c r="OO106" i="11"/>
  <c r="OO105" i="11"/>
  <c r="OO8" i="11"/>
  <c r="OO53" i="11"/>
  <c r="OO23" i="11"/>
  <c r="OO43" i="11"/>
  <c r="OO74" i="11"/>
  <c r="OO58" i="11"/>
  <c r="OO44" i="11"/>
  <c r="OO20" i="11"/>
  <c r="OO59" i="11"/>
  <c r="OO24" i="11"/>
  <c r="OO75" i="11"/>
  <c r="OO140" i="11"/>
  <c r="OO148" i="11"/>
  <c r="OO150" i="11"/>
  <c r="OO149" i="11"/>
  <c r="OO110" i="11"/>
  <c r="OO189" i="11"/>
  <c r="OO163" i="11"/>
  <c r="OO157" i="11"/>
  <c r="OO158" i="11"/>
  <c r="OO165" i="11"/>
  <c r="OO159" i="11"/>
  <c r="OO156" i="11"/>
  <c r="OO186" i="11"/>
  <c r="OO29" i="11"/>
  <c r="OO164" i="11"/>
  <c r="OO160" i="11"/>
  <c r="OO161" i="11"/>
  <c r="OO172" i="11"/>
  <c r="OO162" i="11"/>
  <c r="OO169" i="11"/>
  <c r="OO171" i="11"/>
  <c r="OO166" i="11"/>
  <c r="OO173" i="11"/>
  <c r="OO167" i="11"/>
  <c r="OO187" i="11"/>
  <c r="OO168" i="11"/>
  <c r="OO191" i="11"/>
  <c r="OO174" i="11"/>
  <c r="OO190" i="11"/>
  <c r="OO175" i="11"/>
  <c r="OO57" i="11"/>
  <c r="OO170" i="11"/>
  <c r="OO194" i="11"/>
  <c r="OO195" i="11"/>
  <c r="OO196" i="11"/>
  <c r="OO197" i="11"/>
  <c r="OO192" i="11"/>
  <c r="OO198" i="11"/>
  <c r="OO199" i="11"/>
  <c r="OO200" i="11"/>
  <c r="OO201" i="11"/>
  <c r="OO202" i="11"/>
  <c r="OO209" i="11"/>
  <c r="OO210" i="11"/>
  <c r="OO211" i="11"/>
  <c r="OO212" i="11"/>
  <c r="OO213" i="11"/>
  <c r="OO214" i="11"/>
  <c r="OO89" i="11"/>
  <c r="OO176" i="11"/>
  <c r="OO177" i="11"/>
  <c r="SU2" i="11" l="1"/>
  <c r="SV2" i="11" s="1"/>
  <c r="SL2" i="11"/>
  <c r="RQ58" i="11"/>
  <c r="RR58" i="11" s="1"/>
  <c r="RH58" i="11"/>
  <c r="RQ23" i="11"/>
  <c r="RR23" i="11" s="1"/>
  <c r="RH23" i="11"/>
  <c r="RQ20" i="11"/>
  <c r="RR20" i="11" s="1"/>
  <c r="RH20" i="11"/>
  <c r="RQ74" i="11"/>
  <c r="RR74" i="11" s="1"/>
  <c r="RH74" i="11"/>
  <c r="RQ24" i="11"/>
  <c r="RR24" i="11" s="1"/>
  <c r="RH24" i="11"/>
  <c r="RQ8" i="11"/>
  <c r="RR8" i="11" s="1"/>
  <c r="RH8" i="11"/>
  <c r="RH139" i="11"/>
  <c r="SA205" i="11"/>
  <c r="SA154" i="11"/>
  <c r="SA61" i="11"/>
  <c r="SA185" i="11"/>
  <c r="SA93" i="11"/>
  <c r="SA206" i="11"/>
  <c r="SA14" i="11"/>
  <c r="SA111" i="11"/>
  <c r="SA155" i="11"/>
  <c r="SA69" i="11"/>
  <c r="SA96" i="11"/>
  <c r="SA207" i="11"/>
  <c r="SA68" i="11"/>
  <c r="SA86" i="11"/>
  <c r="SA209" i="11"/>
  <c r="SA208" i="11"/>
  <c r="RH108" i="11"/>
  <c r="RH94" i="11"/>
  <c r="RQ72" i="11"/>
  <c r="RR72" i="11" s="1"/>
  <c r="RH177" i="11"/>
  <c r="RH81" i="11"/>
  <c r="RH9" i="11"/>
  <c r="RH188" i="11"/>
  <c r="RH142" i="11"/>
  <c r="RH19" i="11"/>
  <c r="RH22" i="11"/>
  <c r="RH25" i="11"/>
  <c r="RH67" i="11"/>
  <c r="RQ95" i="11"/>
  <c r="RR95" i="11" s="1"/>
  <c r="RQ77" i="11"/>
  <c r="RR77" i="11" s="1"/>
  <c r="RH71" i="11"/>
  <c r="RH15" i="11"/>
  <c r="RH83" i="11"/>
  <c r="RH12" i="11"/>
  <c r="RY1" i="1"/>
  <c r="RA93" i="1"/>
  <c r="RA68" i="1"/>
  <c r="RA185" i="1"/>
  <c r="RA61" i="1"/>
  <c r="RA160" i="1"/>
  <c r="RA86" i="1"/>
  <c r="RA69" i="1"/>
  <c r="RA14" i="1"/>
  <c r="RA161" i="1"/>
  <c r="RA96" i="1"/>
  <c r="RA211" i="1"/>
  <c r="RA78" i="1"/>
  <c r="RA212" i="1"/>
  <c r="RA209" i="1"/>
  <c r="RA210" i="1"/>
  <c r="RA5" i="1"/>
  <c r="RA111" i="1"/>
  <c r="QG24" i="1"/>
  <c r="QG34" i="1"/>
  <c r="QA146" i="1"/>
  <c r="QK146" i="1"/>
  <c r="QG146" i="1"/>
  <c r="QI198" i="1"/>
  <c r="QE21" i="1"/>
  <c r="QE163" i="1"/>
  <c r="QC13" i="1"/>
  <c r="QK46" i="1"/>
  <c r="QI13" i="1"/>
  <c r="QE13" i="1"/>
  <c r="QG46" i="1"/>
  <c r="QM46" i="1"/>
  <c r="QI46" i="1"/>
  <c r="QO199" i="1"/>
  <c r="QK60" i="1"/>
  <c r="QM60" i="1"/>
  <c r="QC186" i="1"/>
  <c r="QE87" i="1"/>
  <c r="QI60" i="1"/>
  <c r="QC24" i="1"/>
  <c r="QE186" i="1"/>
  <c r="QE102" i="1"/>
  <c r="QO4" i="1"/>
  <c r="QI87" i="1"/>
  <c r="QC60" i="1"/>
  <c r="QG89" i="1"/>
  <c r="QE24" i="1"/>
  <c r="QG186" i="1"/>
  <c r="QC87" i="1"/>
  <c r="QA89" i="1"/>
  <c r="QI24" i="1"/>
  <c r="QK13" i="1"/>
  <c r="QG142" i="1"/>
  <c r="QK24" i="1"/>
  <c r="QG183" i="1"/>
  <c r="QG4" i="1"/>
  <c r="QA142" i="1"/>
  <c r="QM13" i="1"/>
  <c r="QM183" i="1"/>
  <c r="QK4" i="1"/>
  <c r="QC142" i="1"/>
  <c r="QO183" i="1"/>
  <c r="QM4" i="1"/>
  <c r="QI142" i="1"/>
  <c r="QM67" i="1"/>
  <c r="QE7" i="1"/>
  <c r="QM97" i="1"/>
  <c r="QI71" i="1"/>
  <c r="QO67" i="1"/>
  <c r="QI184" i="1"/>
  <c r="QC89" i="1"/>
  <c r="QC7" i="1"/>
  <c r="QK7" i="1"/>
  <c r="QO97" i="1"/>
  <c r="QA81" i="1"/>
  <c r="QM71" i="1"/>
  <c r="QC184" i="1"/>
  <c r="QE89" i="1"/>
  <c r="QC174" i="1"/>
  <c r="QO7" i="1"/>
  <c r="QI81" i="1"/>
  <c r="QO71" i="1"/>
  <c r="QO184" i="1"/>
  <c r="QK89" i="1"/>
  <c r="QO162" i="1"/>
  <c r="QG174" i="1"/>
  <c r="QA198" i="1"/>
  <c r="QM81" i="1"/>
  <c r="QG49" i="1"/>
  <c r="QK11" i="1"/>
  <c r="QA53" i="1"/>
  <c r="QC95" i="1"/>
  <c r="QG167" i="1"/>
  <c r="QI65" i="1"/>
  <c r="QI195" i="1"/>
  <c r="QM83" i="1"/>
  <c r="QE41" i="1"/>
  <c r="QE177" i="1"/>
  <c r="QO173" i="1"/>
  <c r="QC21" i="1"/>
  <c r="QC27" i="1"/>
  <c r="QA6" i="1"/>
  <c r="QI56" i="1"/>
  <c r="QM43" i="1"/>
  <c r="QI88" i="1"/>
  <c r="QK39" i="1"/>
  <c r="QC154" i="1"/>
  <c r="QA75" i="1"/>
  <c r="QC164" i="1"/>
  <c r="QO191" i="1"/>
  <c r="QI27" i="1"/>
  <c r="QC65" i="1"/>
  <c r="QC53" i="1"/>
  <c r="QO53" i="1"/>
  <c r="QO196" i="1"/>
  <c r="QO43" i="1"/>
  <c r="QI6" i="1"/>
  <c r="QG164" i="1"/>
  <c r="QK6" i="1"/>
  <c r="QO63" i="1"/>
  <c r="QI58" i="1"/>
  <c r="QM164" i="1"/>
  <c r="QO179" i="1"/>
  <c r="QG207" i="1"/>
  <c r="QO146" i="1"/>
  <c r="QO21" i="1"/>
  <c r="QK27" i="1"/>
  <c r="QE65" i="1"/>
  <c r="QE53" i="1"/>
  <c r="QG163" i="1"/>
  <c r="QA56" i="1"/>
  <c r="QM27" i="1"/>
  <c r="QK65" i="1"/>
  <c r="QI53" i="1"/>
  <c r="QG74" i="1"/>
  <c r="QC56" i="1"/>
  <c r="QO27" i="1"/>
  <c r="QC43" i="1"/>
  <c r="QE54" i="1"/>
  <c r="QC39" i="1"/>
  <c r="QG154" i="1"/>
  <c r="QK53" i="1"/>
  <c r="QM74" i="1"/>
  <c r="QA196" i="1"/>
  <c r="QE56" i="1"/>
  <c r="QE39" i="1"/>
  <c r="QA154" i="1"/>
  <c r="QC6" i="1"/>
  <c r="QM154" i="1"/>
  <c r="QC179" i="1"/>
  <c r="QO56" i="1"/>
  <c r="QI63" i="1"/>
  <c r="QE179" i="1"/>
  <c r="QE207" i="1"/>
  <c r="QO6" i="1"/>
  <c r="QI83" i="1"/>
  <c r="QO164" i="1"/>
  <c r="QO207" i="1"/>
  <c r="QG6" i="1"/>
  <c r="QE43" i="1"/>
  <c r="QO74" i="1"/>
  <c r="QG12" i="1"/>
  <c r="QK56" i="1"/>
  <c r="QM39" i="1"/>
  <c r="QO39" i="1"/>
  <c r="QG21" i="1"/>
  <c r="QI55" i="1"/>
  <c r="QA27" i="1"/>
  <c r="QG41" i="1"/>
  <c r="QC102" i="1"/>
  <c r="QE83" i="1"/>
  <c r="QG53" i="1"/>
  <c r="QE32" i="1"/>
  <c r="QA34" i="1"/>
  <c r="QK102" i="1"/>
  <c r="QI89" i="1"/>
  <c r="QC34" i="1"/>
  <c r="QC101" i="1"/>
  <c r="QM102" i="1"/>
  <c r="QI79" i="1"/>
  <c r="QK107" i="1"/>
  <c r="QI62" i="1"/>
  <c r="QA4" i="1"/>
  <c r="QM7" i="1"/>
  <c r="QE6" i="1"/>
  <c r="QG97" i="1"/>
  <c r="QO46" i="1"/>
  <c r="QG27" i="1"/>
  <c r="QG81" i="1"/>
  <c r="QE34" i="1"/>
  <c r="QO41" i="1"/>
  <c r="QC76" i="1"/>
  <c r="QO65" i="1"/>
  <c r="QO102" i="1"/>
  <c r="QO83" i="1"/>
  <c r="QE157" i="1"/>
  <c r="QI154" i="1"/>
  <c r="QC105" i="1"/>
  <c r="QM24" i="1"/>
  <c r="QC163" i="1"/>
  <c r="QM179" i="1"/>
  <c r="QE208" i="1"/>
  <c r="QC4" i="1"/>
  <c r="QE97" i="1"/>
  <c r="QE73" i="1"/>
  <c r="QE76" i="1"/>
  <c r="QK157" i="1"/>
  <c r="QO24" i="1"/>
  <c r="QA103" i="1"/>
  <c r="QE4" i="1"/>
  <c r="QI97" i="1"/>
  <c r="QG13" i="1"/>
  <c r="QC81" i="1"/>
  <c r="QM73" i="1"/>
  <c r="QC71" i="1"/>
  <c r="QM157" i="1"/>
  <c r="QC162" i="1"/>
  <c r="QC180" i="1"/>
  <c r="QC103" i="1"/>
  <c r="QK97" i="1"/>
  <c r="QM19" i="1"/>
  <c r="QG56" i="1"/>
  <c r="QE81" i="1"/>
  <c r="QO73" i="1"/>
  <c r="QE71" i="1"/>
  <c r="QO157" i="1"/>
  <c r="QO20" i="1"/>
  <c r="QM162" i="1"/>
  <c r="QE183" i="1"/>
  <c r="QE180" i="1"/>
  <c r="QK103" i="1"/>
  <c r="QO194" i="1"/>
  <c r="QM206" i="1"/>
  <c r="QM32" i="1"/>
  <c r="QE80" i="1"/>
  <c r="QE29" i="1"/>
  <c r="QG187" i="1"/>
  <c r="QC170" i="1"/>
  <c r="QO181" i="1"/>
  <c r="QO202" i="1"/>
  <c r="QC94" i="1"/>
  <c r="QA12" i="1"/>
  <c r="QI90" i="1"/>
  <c r="QC12" i="1"/>
  <c r="QM55" i="1"/>
  <c r="QM54" i="1"/>
  <c r="QE88" i="1"/>
  <c r="QM177" i="1"/>
  <c r="QG50" i="1"/>
  <c r="QO54" i="1"/>
  <c r="QO12" i="1"/>
  <c r="QC50" i="1"/>
  <c r="QO107" i="1"/>
  <c r="QG194" i="1"/>
  <c r="QE206" i="1"/>
  <c r="QI32" i="1"/>
  <c r="QE50" i="1"/>
  <c r="QI29" i="1"/>
  <c r="QG206" i="1"/>
  <c r="QG94" i="1"/>
  <c r="QK32" i="1"/>
  <c r="QC80" i="1"/>
  <c r="QC29" i="1"/>
  <c r="QA94" i="1"/>
  <c r="QA7" i="1"/>
  <c r="QG55" i="1"/>
  <c r="QI84" i="1"/>
  <c r="QO94" i="1"/>
  <c r="QO19" i="1"/>
  <c r="QC55" i="1"/>
  <c r="QE67" i="1"/>
  <c r="QC79" i="1"/>
  <c r="QA90" i="1"/>
  <c r="QG105" i="1"/>
  <c r="QC75" i="1"/>
  <c r="QO208" i="1"/>
  <c r="QK55" i="1"/>
  <c r="QK54" i="1"/>
  <c r="QC88" i="1"/>
  <c r="QG177" i="1"/>
  <c r="QK90" i="1"/>
  <c r="QO169" i="1"/>
  <c r="QO55" i="1"/>
  <c r="QK88" i="1"/>
  <c r="QO177" i="1"/>
  <c r="QA55" i="1"/>
  <c r="QG90" i="1"/>
  <c r="QO110" i="1"/>
  <c r="QI7" i="1"/>
  <c r="QK9" i="1"/>
  <c r="QI76" i="1"/>
  <c r="QC54" i="1"/>
  <c r="QK67" i="1"/>
  <c r="QE79" i="1"/>
  <c r="QC90" i="1"/>
  <c r="QA105" i="1"/>
  <c r="QE167" i="1"/>
  <c r="RQ97" i="11"/>
  <c r="RR97" i="11" s="1"/>
  <c r="RH97" i="11"/>
  <c r="RQ7" i="11"/>
  <c r="RR7" i="11" s="1"/>
  <c r="RH7" i="11"/>
  <c r="RQ11" i="11"/>
  <c r="RR11" i="11" s="1"/>
  <c r="RH11" i="11"/>
  <c r="RQ32" i="11"/>
  <c r="RR32" i="11" s="1"/>
  <c r="RH32" i="11"/>
  <c r="RQ21" i="11"/>
  <c r="RR21" i="11" s="1"/>
  <c r="RH21" i="11"/>
  <c r="RH106" i="11"/>
  <c r="RQ106" i="11"/>
  <c r="RR106" i="11" s="1"/>
  <c r="RQ59" i="11"/>
  <c r="RR59" i="11" s="1"/>
  <c r="RH59" i="11"/>
  <c r="RH10" i="11"/>
  <c r="RQ10" i="11"/>
  <c r="RR10" i="11" s="1"/>
  <c r="QA42" i="1"/>
  <c r="QE5" i="1"/>
  <c r="QM5" i="1"/>
  <c r="QK5" i="1"/>
  <c r="QG5" i="1"/>
  <c r="QI5" i="1"/>
  <c r="QE168" i="1"/>
  <c r="QM168" i="1"/>
  <c r="QG168" i="1"/>
  <c r="QI107" i="1"/>
  <c r="QE107" i="1"/>
  <c r="QA107" i="1"/>
  <c r="QG107" i="1"/>
  <c r="QC107" i="1"/>
  <c r="QC47" i="1"/>
  <c r="QI47" i="1"/>
  <c r="QM47" i="1"/>
  <c r="QK47" i="1"/>
  <c r="QE47" i="1"/>
  <c r="QA80" i="1"/>
  <c r="QI80" i="1"/>
  <c r="QM80" i="1"/>
  <c r="QC25" i="1"/>
  <c r="QG25" i="1"/>
  <c r="QA25" i="1"/>
  <c r="QM25" i="1"/>
  <c r="QK25" i="1"/>
  <c r="QI25" i="1"/>
  <c r="QE25" i="1"/>
  <c r="QG22" i="1"/>
  <c r="QE22" i="1"/>
  <c r="QC99" i="1"/>
  <c r="QA99" i="1"/>
  <c r="QM99" i="1"/>
  <c r="QG99" i="1"/>
  <c r="QE99" i="1"/>
  <c r="QE192" i="1"/>
  <c r="QI99" i="1"/>
  <c r="QG192" i="1"/>
  <c r="RH40" i="11"/>
  <c r="QG31" i="1"/>
  <c r="QK99" i="1"/>
  <c r="QM192" i="1"/>
  <c r="RQ148" i="11"/>
  <c r="RR148" i="11" s="1"/>
  <c r="RH148" i="11"/>
  <c r="RQ28" i="11"/>
  <c r="RR28" i="11" s="1"/>
  <c r="RH28" i="11"/>
  <c r="RQ55" i="11"/>
  <c r="RR55" i="11" s="1"/>
  <c r="RH55" i="11"/>
  <c r="RQ30" i="11"/>
  <c r="RR30" i="11" s="1"/>
  <c r="RH30" i="11"/>
  <c r="RQ92" i="11"/>
  <c r="RR92" i="11" s="1"/>
  <c r="RH92" i="11"/>
  <c r="QG204" i="1"/>
  <c r="QE204" i="1"/>
  <c r="QE110" i="1"/>
  <c r="QA110" i="1"/>
  <c r="QM158" i="1"/>
  <c r="QE158" i="1"/>
  <c r="QK158" i="1"/>
  <c r="QM26" i="1"/>
  <c r="QI26" i="1"/>
  <c r="QA26" i="1"/>
  <c r="QK26" i="1"/>
  <c r="QE26" i="1"/>
  <c r="QC26" i="1"/>
  <c r="QG26" i="1"/>
  <c r="QG143" i="1"/>
  <c r="QE143" i="1"/>
  <c r="QG203" i="1"/>
  <c r="QE203" i="1"/>
  <c r="QC176" i="1"/>
  <c r="QM176" i="1"/>
  <c r="QG176" i="1"/>
  <c r="QE176" i="1"/>
  <c r="QM178" i="1"/>
  <c r="QG178" i="1"/>
  <c r="QE178" i="1"/>
  <c r="QC178" i="1"/>
  <c r="QM155" i="1"/>
  <c r="QG155" i="1"/>
  <c r="QE155" i="1"/>
  <c r="QA155" i="1"/>
  <c r="QI188" i="1"/>
  <c r="QA188" i="1"/>
  <c r="QM188" i="1"/>
  <c r="QK38" i="1"/>
  <c r="QE38" i="1"/>
  <c r="QC38" i="1"/>
  <c r="QM38" i="1"/>
  <c r="QI38" i="1"/>
  <c r="QM101" i="1"/>
  <c r="QK101" i="1"/>
  <c r="QK31" i="1"/>
  <c r="QM31" i="1"/>
  <c r="QI31" i="1"/>
  <c r="QE31" i="1"/>
  <c r="QA30" i="1"/>
  <c r="QG30" i="1"/>
  <c r="QM30" i="1"/>
  <c r="QK30" i="1"/>
  <c r="QI30" i="1"/>
  <c r="QE30" i="1"/>
  <c r="QC30" i="1"/>
  <c r="QM15" i="1"/>
  <c r="QK15" i="1"/>
  <c r="QE15" i="1"/>
  <c r="QA15" i="1"/>
  <c r="QC15" i="1"/>
  <c r="QG15" i="1"/>
  <c r="QI15" i="1"/>
  <c r="QO30" i="1"/>
  <c r="QC31" i="1"/>
  <c r="QI158" i="1"/>
  <c r="QI101" i="1"/>
  <c r="QC158" i="1"/>
  <c r="QI110" i="1"/>
  <c r="QO204" i="1"/>
  <c r="QO22" i="1"/>
  <c r="QA85" i="1"/>
  <c r="QG85" i="1"/>
  <c r="QC85" i="1"/>
  <c r="QO32" i="1"/>
  <c r="QC84" i="1"/>
  <c r="QK29" i="1"/>
  <c r="QA187" i="1"/>
  <c r="QM167" i="1"/>
  <c r="QO143" i="1"/>
  <c r="QK10" i="1"/>
  <c r="QA10" i="1"/>
  <c r="QG52" i="1"/>
  <c r="QE84" i="1"/>
  <c r="QE187" i="1"/>
  <c r="QA16" i="1"/>
  <c r="QG16" i="1"/>
  <c r="QE170" i="1"/>
  <c r="RH85" i="11"/>
  <c r="QC52" i="1"/>
  <c r="QK105" i="1"/>
  <c r="QK75" i="1"/>
  <c r="QG170" i="1"/>
  <c r="RH87" i="11"/>
  <c r="RQ31" i="11"/>
  <c r="RR31" i="11" s="1"/>
  <c r="RH31" i="11"/>
  <c r="QK16" i="1"/>
  <c r="QC9" i="1"/>
  <c r="QO34" i="1"/>
  <c r="QO52" i="1"/>
  <c r="QC41" i="1"/>
  <c r="QO38" i="1"/>
  <c r="QC83" i="1"/>
  <c r="QE154" i="1"/>
  <c r="QO155" i="1"/>
  <c r="QO170" i="1"/>
  <c r="RH17" i="11"/>
  <c r="QG202" i="1"/>
  <c r="QE202" i="1"/>
  <c r="RQ50" i="11"/>
  <c r="RR50" i="11" s="1"/>
  <c r="RH50" i="11"/>
  <c r="RQ26" i="11"/>
  <c r="RR26" i="11" s="1"/>
  <c r="RH26" i="11"/>
  <c r="QO101" i="1"/>
  <c r="QO167" i="1"/>
  <c r="RQ6" i="11"/>
  <c r="RR6" i="11" s="1"/>
  <c r="RH6" i="11"/>
  <c r="RH46" i="11"/>
  <c r="RQ101" i="11"/>
  <c r="RR101" i="11" s="1"/>
  <c r="RH101" i="11"/>
  <c r="RQ36" i="11"/>
  <c r="RR36" i="11" s="1"/>
  <c r="RH36" i="11"/>
  <c r="QE28" i="1"/>
  <c r="QG28" i="1"/>
  <c r="QK63" i="1"/>
  <c r="QE63" i="1"/>
  <c r="QC63" i="1"/>
  <c r="QM21" i="1"/>
  <c r="QI21" i="1"/>
  <c r="QK21" i="1"/>
  <c r="QO192" i="1"/>
  <c r="QC147" i="1"/>
  <c r="QA147" i="1"/>
  <c r="QG147" i="1"/>
  <c r="QE181" i="1"/>
  <c r="QC181" i="1"/>
  <c r="QM52" i="1"/>
  <c r="QK52" i="1"/>
  <c r="QI52" i="1"/>
  <c r="RQ16" i="11"/>
  <c r="RR16" i="11" s="1"/>
  <c r="RH16" i="11"/>
  <c r="RQ37" i="11"/>
  <c r="RR37" i="11" s="1"/>
  <c r="RH37" i="11"/>
  <c r="RH56" i="11"/>
  <c r="RQ57" i="11"/>
  <c r="RR57" i="11" s="1"/>
  <c r="QI19" i="1"/>
  <c r="QC19" i="1"/>
  <c r="QE19" i="1"/>
  <c r="QC16" i="1"/>
  <c r="QI34" i="1"/>
  <c r="QA52" i="1"/>
  <c r="QK76" i="1"/>
  <c r="QK84" i="1"/>
  <c r="QK79" i="1"/>
  <c r="QO168" i="1"/>
  <c r="QG180" i="1"/>
  <c r="QO147" i="1"/>
  <c r="QE16" i="1"/>
  <c r="QG9" i="1"/>
  <c r="QK34" i="1"/>
  <c r="QO187" i="1"/>
  <c r="QO82" i="1"/>
  <c r="RQ63" i="11"/>
  <c r="RR63" i="11" s="1"/>
  <c r="RH63" i="11"/>
  <c r="QI16" i="1"/>
  <c r="QA9" i="1"/>
  <c r="QO25" i="1"/>
  <c r="QO76" i="1"/>
  <c r="QO105" i="1"/>
  <c r="QO75" i="1"/>
  <c r="QO180" i="1"/>
  <c r="RH41" i="11"/>
  <c r="QM16" i="1"/>
  <c r="QE9" i="1"/>
  <c r="QG19" i="1"/>
  <c r="QA32" i="1"/>
  <c r="QK85" i="1"/>
  <c r="QG172" i="1"/>
  <c r="QM172" i="1"/>
  <c r="QC172" i="1"/>
  <c r="QE172" i="1"/>
  <c r="QI74" i="1"/>
  <c r="QE74" i="1"/>
  <c r="QC74" i="1"/>
  <c r="QA74" i="1"/>
  <c r="QO16" i="1"/>
  <c r="QI9" i="1"/>
  <c r="QO26" i="1"/>
  <c r="QA19" i="1"/>
  <c r="QC32" i="1"/>
  <c r="QO47" i="1"/>
  <c r="QC67" i="1"/>
  <c r="QG181" i="1"/>
  <c r="QC207" i="1"/>
  <c r="QE194" i="1"/>
  <c r="QC194" i="1"/>
  <c r="QM169" i="1"/>
  <c r="QG169" i="1"/>
  <c r="QE169" i="1"/>
  <c r="QC169" i="1"/>
  <c r="QK12" i="1"/>
  <c r="QE12" i="1"/>
  <c r="QI12" i="1"/>
  <c r="QO84" i="1"/>
  <c r="QO79" i="1"/>
  <c r="QO90" i="1"/>
  <c r="QO186" i="1"/>
  <c r="QM174" i="1"/>
  <c r="QG95" i="1"/>
  <c r="RQ103" i="11"/>
  <c r="RR103" i="11" s="1"/>
  <c r="RH103" i="11"/>
  <c r="QO99" i="1"/>
  <c r="QO163" i="1"/>
  <c r="QO195" i="1"/>
  <c r="QO81" i="1"/>
  <c r="QO80" i="1"/>
  <c r="QK87" i="1"/>
  <c r="QE184" i="1"/>
  <c r="QO29" i="1"/>
  <c r="QO9" i="1"/>
  <c r="QA97" i="1"/>
  <c r="QC46" i="1"/>
  <c r="QO13" i="1"/>
  <c r="QO50" i="1"/>
  <c r="QG73" i="1"/>
  <c r="QO60" i="1"/>
  <c r="QO158" i="1"/>
  <c r="QO88" i="1"/>
  <c r="QI157" i="1"/>
  <c r="QK184" i="1"/>
  <c r="QE162" i="1"/>
  <c r="QO174" i="1"/>
  <c r="QO198" i="1"/>
  <c r="QM95" i="1"/>
  <c r="QO91" i="1"/>
  <c r="RH38" i="11"/>
  <c r="QO154" i="1"/>
  <c r="QO15" i="1"/>
  <c r="QA46" i="1"/>
  <c r="QO142" i="1"/>
  <c r="QO31" i="1"/>
  <c r="QO87" i="1"/>
  <c r="QO89" i="1"/>
  <c r="QO178" i="1"/>
  <c r="QO172" i="1"/>
  <c r="QO95" i="1"/>
  <c r="RH13" i="11"/>
  <c r="RH35" i="11"/>
  <c r="RH88" i="11"/>
  <c r="RF2" i="11"/>
  <c r="RN2" i="11"/>
  <c r="RG2" i="11"/>
  <c r="RQ140" i="11"/>
  <c r="RR140" i="11" s="1"/>
  <c r="RQ90" i="11"/>
  <c r="RR90" i="11" s="1"/>
  <c r="RQ76" i="11"/>
  <c r="RR76" i="11" s="1"/>
  <c r="RQ99" i="11"/>
  <c r="RR99" i="11" s="1"/>
  <c r="RK2" i="11"/>
  <c r="RL2" i="11" s="1"/>
  <c r="RQ54" i="11"/>
  <c r="RR54" i="11" s="1"/>
  <c r="RQ134" i="11"/>
  <c r="RR134" i="11" s="1"/>
  <c r="RQ84" i="11"/>
  <c r="RR84" i="11" s="1"/>
  <c r="RQ60" i="11"/>
  <c r="RR60" i="11" s="1"/>
  <c r="RQ89" i="11"/>
  <c r="RR89" i="11" s="1"/>
  <c r="RQ52" i="11"/>
  <c r="RR52" i="11" s="1"/>
  <c r="RQ29" i="11"/>
  <c r="RR29" i="11" s="1"/>
  <c r="RF5" i="1"/>
  <c r="RF2" i="1" s="1"/>
  <c r="SA7" i="11"/>
  <c r="SA15" i="11"/>
  <c r="SA21" i="11"/>
  <c r="SA46" i="11"/>
  <c r="SA30" i="11"/>
  <c r="SA56" i="11"/>
  <c r="SA81" i="11"/>
  <c r="SA31" i="11"/>
  <c r="SA41" i="11"/>
  <c r="SA87" i="11"/>
  <c r="SA101" i="11"/>
  <c r="SA63" i="11"/>
  <c r="SA71" i="11"/>
  <c r="SA38" i="11"/>
  <c r="SA83" i="11"/>
  <c r="SA188" i="11"/>
  <c r="SA99" i="11"/>
  <c r="SA148" i="11"/>
  <c r="SA134" i="11"/>
  <c r="SA192" i="11"/>
  <c r="SA74" i="11"/>
  <c r="SA24" i="11"/>
  <c r="SA149" i="11"/>
  <c r="SA157" i="11"/>
  <c r="SA186" i="11"/>
  <c r="SA172" i="11"/>
  <c r="SA166" i="11"/>
  <c r="SA168" i="11"/>
  <c r="SA170" i="11"/>
  <c r="SA197" i="11"/>
  <c r="SA201" i="11"/>
  <c r="SA18" i="11"/>
  <c r="SA64" i="11"/>
  <c r="SA98" i="11"/>
  <c r="SA70" i="11"/>
  <c r="SA45" i="11"/>
  <c r="SA210" i="11"/>
  <c r="SA214" i="11"/>
  <c r="SA9" i="11"/>
  <c r="SA32" i="11"/>
  <c r="SA52" i="11"/>
  <c r="SA84" i="11"/>
  <c r="SA67" i="11"/>
  <c r="SA29" i="11"/>
  <c r="SA191" i="11"/>
  <c r="SA150" i="11"/>
  <c r="SA161" i="11"/>
  <c r="SA175" i="11"/>
  <c r="SA49" i="11"/>
  <c r="SA142" i="11"/>
  <c r="SA213" i="11"/>
  <c r="SA16" i="11"/>
  <c r="SA26" i="11"/>
  <c r="SA6" i="11"/>
  <c r="SA19" i="11"/>
  <c r="SA25" i="11"/>
  <c r="SA27" i="11"/>
  <c r="SA34" i="11"/>
  <c r="SA80" i="11"/>
  <c r="SA43" i="11"/>
  <c r="SA76" i="11"/>
  <c r="SA47" i="11"/>
  <c r="SA65" i="11"/>
  <c r="SA102" i="11"/>
  <c r="SA152" i="11"/>
  <c r="SA39" i="11"/>
  <c r="SA79" i="11"/>
  <c r="SA107" i="11"/>
  <c r="SA53" i="11"/>
  <c r="SA106" i="11"/>
  <c r="SA193" i="11"/>
  <c r="SA58" i="11"/>
  <c r="SA75" i="11"/>
  <c r="SA110" i="11"/>
  <c r="SA158" i="11"/>
  <c r="SA164" i="11"/>
  <c r="SA162" i="11"/>
  <c r="SA173" i="11"/>
  <c r="SA174" i="11"/>
  <c r="SA194" i="11"/>
  <c r="SA198" i="11"/>
  <c r="SA202" i="11"/>
  <c r="SA103" i="11"/>
  <c r="SA139" i="11"/>
  <c r="SA94" i="11"/>
  <c r="SA138" i="11"/>
  <c r="SA85" i="11"/>
  <c r="SA211" i="11"/>
  <c r="SA176" i="11"/>
  <c r="SA4" i="11"/>
  <c r="SA97" i="11"/>
  <c r="SA13" i="11"/>
  <c r="SA73" i="11"/>
  <c r="SA60" i="11"/>
  <c r="SA151" i="11"/>
  <c r="SA89" i="11"/>
  <c r="SA23" i="11"/>
  <c r="SA156" i="11"/>
  <c r="SA171" i="11"/>
  <c r="SA196" i="11"/>
  <c r="SA62" i="11"/>
  <c r="SA82" i="11"/>
  <c r="SA10" i="11"/>
  <c r="SA42" i="11"/>
  <c r="SA11" i="11"/>
  <c r="SA35" i="11"/>
  <c r="SA17" i="11"/>
  <c r="SA48" i="11"/>
  <c r="SA40" i="11"/>
  <c r="SA51" i="11"/>
  <c r="SA36" i="11"/>
  <c r="SA59" i="11"/>
  <c r="SA77" i="11"/>
  <c r="SA37" i="11"/>
  <c r="SA66" i="11"/>
  <c r="SA92" i="11"/>
  <c r="SA108" i="11"/>
  <c r="SA72" i="11"/>
  <c r="SA165" i="11"/>
  <c r="SA57" i="11"/>
  <c r="SA105" i="11"/>
  <c r="SA8" i="11"/>
  <c r="SA44" i="11"/>
  <c r="SA140" i="11"/>
  <c r="SA189" i="11"/>
  <c r="SA159" i="11"/>
  <c r="SA160" i="11"/>
  <c r="SA169" i="11"/>
  <c r="SA167" i="11"/>
  <c r="SA190" i="11"/>
  <c r="SA195" i="11"/>
  <c r="SA199" i="11"/>
  <c r="SA203" i="11"/>
  <c r="SA95" i="11"/>
  <c r="SA22" i="11"/>
  <c r="SA28" i="11"/>
  <c r="SA204" i="11"/>
  <c r="SA135" i="11"/>
  <c r="SA212" i="11"/>
  <c r="SA177" i="11"/>
  <c r="SA12" i="11"/>
  <c r="SA55" i="11"/>
  <c r="SA50" i="11"/>
  <c r="SA54" i="11"/>
  <c r="SA88" i="11"/>
  <c r="SA90" i="11"/>
  <c r="SA20" i="11"/>
  <c r="SA163" i="11"/>
  <c r="SA187" i="11"/>
  <c r="SA200" i="11"/>
  <c r="SA91" i="11"/>
  <c r="SA5" i="11"/>
  <c r="RQ4" i="11"/>
  <c r="RR4" i="11" s="1"/>
  <c r="RH4" i="11"/>
  <c r="QY2" i="1"/>
  <c r="RA16" i="1"/>
  <c r="RA26" i="1"/>
  <c r="RA6" i="1"/>
  <c r="RA19" i="1"/>
  <c r="RA25" i="1"/>
  <c r="RA27" i="1"/>
  <c r="RA34" i="1"/>
  <c r="RA80" i="1"/>
  <c r="RA43" i="1"/>
  <c r="RA76" i="1"/>
  <c r="RA47" i="1"/>
  <c r="RA65" i="1"/>
  <c r="RA102" i="1"/>
  <c r="RA158" i="1"/>
  <c r="RA39" i="1"/>
  <c r="RA79" i="1"/>
  <c r="RA107" i="1"/>
  <c r="RA53" i="1"/>
  <c r="RA105" i="1"/>
  <c r="RA189" i="1"/>
  <c r="RA58" i="1"/>
  <c r="RA75" i="1"/>
  <c r="RA110" i="1"/>
  <c r="RA164" i="1"/>
  <c r="RA170" i="1"/>
  <c r="RA168" i="1"/>
  <c r="RA179" i="1"/>
  <c r="RA180" i="1"/>
  <c r="RA192" i="1"/>
  <c r="RA196" i="1"/>
  <c r="RA200" i="1"/>
  <c r="RA204" i="1"/>
  <c r="RA49" i="1"/>
  <c r="RA62" i="1"/>
  <c r="RA91" i="1"/>
  <c r="RA150" i="1"/>
  <c r="RA82" i="1"/>
  <c r="RA10" i="1"/>
  <c r="RA42" i="1"/>
  <c r="RA11" i="1"/>
  <c r="RA35" i="1"/>
  <c r="RA17" i="1"/>
  <c r="RA48" i="1"/>
  <c r="RA40" i="1"/>
  <c r="RA51" i="1"/>
  <c r="RA36" i="1"/>
  <c r="RA59" i="1"/>
  <c r="RA77" i="1"/>
  <c r="RA37" i="1"/>
  <c r="RA66" i="1"/>
  <c r="RA92" i="1"/>
  <c r="RA108" i="1"/>
  <c r="RA72" i="1"/>
  <c r="RA171" i="1"/>
  <c r="RA57" i="1"/>
  <c r="RA106" i="1"/>
  <c r="RA8" i="1"/>
  <c r="RA44" i="1"/>
  <c r="RA148" i="1"/>
  <c r="RA190" i="1"/>
  <c r="RA165" i="1"/>
  <c r="RA166" i="1"/>
  <c r="RA175" i="1"/>
  <c r="RA173" i="1"/>
  <c r="RA191" i="1"/>
  <c r="RA193" i="1"/>
  <c r="RA197" i="1"/>
  <c r="RA201" i="1"/>
  <c r="RA205" i="1"/>
  <c r="RA18" i="1"/>
  <c r="RA64" i="1"/>
  <c r="RA98" i="1"/>
  <c r="RA70" i="1"/>
  <c r="RA45" i="1"/>
  <c r="RA4" i="1"/>
  <c r="RA9" i="1"/>
  <c r="RA12" i="1"/>
  <c r="RA97" i="1"/>
  <c r="RA32" i="1"/>
  <c r="RA55" i="1"/>
  <c r="RA13" i="1"/>
  <c r="RA52" i="1"/>
  <c r="RA50" i="1"/>
  <c r="RA15" i="1"/>
  <c r="RA56" i="1"/>
  <c r="RA73" i="1"/>
  <c r="RA54" i="1"/>
  <c r="RA67" i="1"/>
  <c r="RA157" i="1"/>
  <c r="RA90" i="1"/>
  <c r="RA187" i="1"/>
  <c r="RA20" i="1"/>
  <c r="RA169" i="1"/>
  <c r="RA167" i="1"/>
  <c r="RA183" i="1"/>
  <c r="RA194" i="1"/>
  <c r="RA202" i="1"/>
  <c r="RA103" i="1"/>
  <c r="RA94" i="1"/>
  <c r="RA85" i="1"/>
  <c r="RA30" i="1"/>
  <c r="RA186" i="1"/>
  <c r="RA208" i="1"/>
  <c r="RA21" i="1"/>
  <c r="RA81" i="1"/>
  <c r="RA87" i="1"/>
  <c r="RA63" i="1"/>
  <c r="RA38" i="1"/>
  <c r="RA184" i="1"/>
  <c r="RA154" i="1"/>
  <c r="RA188" i="1"/>
  <c r="RA24" i="1"/>
  <c r="RA163" i="1"/>
  <c r="RA178" i="1"/>
  <c r="RA174" i="1"/>
  <c r="RA195" i="1"/>
  <c r="RA203" i="1"/>
  <c r="RA95" i="1"/>
  <c r="RA28" i="1"/>
  <c r="RA143" i="1"/>
  <c r="RA41" i="1"/>
  <c r="RA71" i="1"/>
  <c r="RA99" i="1"/>
  <c r="RA74" i="1"/>
  <c r="RA172" i="1"/>
  <c r="RA207" i="1"/>
  <c r="RA46" i="1"/>
  <c r="RA31" i="1"/>
  <c r="RA84" i="1"/>
  <c r="RA60" i="1"/>
  <c r="RA88" i="1"/>
  <c r="RA29" i="1"/>
  <c r="RA89" i="1"/>
  <c r="RA23" i="1"/>
  <c r="RA156" i="1"/>
  <c r="RA162" i="1"/>
  <c r="RA177" i="1"/>
  <c r="RA181" i="1"/>
  <c r="RA198" i="1"/>
  <c r="RA206" i="1"/>
  <c r="RA147" i="1"/>
  <c r="RA146" i="1"/>
  <c r="RA7" i="1"/>
  <c r="RA101" i="1"/>
  <c r="RA83" i="1"/>
  <c r="RA142" i="1"/>
  <c r="RA155" i="1"/>
  <c r="RA176" i="1"/>
  <c r="RA199" i="1"/>
  <c r="RA22" i="1"/>
  <c r="QX1" i="1"/>
  <c r="QZ1" i="1"/>
  <c r="RP1" i="1"/>
  <c r="RN1" i="1"/>
  <c r="RV1" i="1"/>
  <c r="RL1" i="1"/>
  <c r="RZ1" i="1"/>
  <c r="RX1" i="1"/>
  <c r="RR1" i="1"/>
  <c r="RT1" i="1"/>
  <c r="QD2" i="11"/>
  <c r="QI31" i="11"/>
  <c r="QL31" i="11" s="1"/>
  <c r="QI29" i="11"/>
  <c r="QL29" i="11" s="1"/>
  <c r="QI44" i="11"/>
  <c r="QI34" i="11"/>
  <c r="QL34" i="11" s="1"/>
  <c r="QI99" i="11"/>
  <c r="QL99" i="11" s="1"/>
  <c r="QI148" i="11"/>
  <c r="QL148" i="11" s="1"/>
  <c r="QI193" i="11"/>
  <c r="QI23" i="11"/>
  <c r="QI209" i="11"/>
  <c r="QI82" i="11"/>
  <c r="QL82" i="11" s="1"/>
  <c r="QI70" i="11"/>
  <c r="QL70" i="11" s="1"/>
  <c r="QI199" i="11"/>
  <c r="QI8" i="11"/>
  <c r="QI46" i="11"/>
  <c r="QL46" i="11" s="1"/>
  <c r="QI17" i="11"/>
  <c r="QL17" i="11" s="1"/>
  <c r="QI198" i="11"/>
  <c r="QI64" i="11"/>
  <c r="QL64" i="11" s="1"/>
  <c r="QI45" i="11"/>
  <c r="QL45" i="11" s="1"/>
  <c r="QI15" i="11"/>
  <c r="QL15" i="11" s="1"/>
  <c r="QI30" i="11"/>
  <c r="QL30" i="11" s="1"/>
  <c r="QI48" i="11"/>
  <c r="QI106" i="11"/>
  <c r="QL106" i="11" s="1"/>
  <c r="QI191" i="11"/>
  <c r="QI192" i="11"/>
  <c r="QI150" i="11"/>
  <c r="QI110" i="11"/>
  <c r="QI201" i="11"/>
  <c r="QI202" i="11"/>
  <c r="QI49" i="11"/>
  <c r="QI91" i="11"/>
  <c r="QI142" i="11"/>
  <c r="QL142" i="11" s="1"/>
  <c r="QI85" i="11"/>
  <c r="QL85" i="11" s="1"/>
  <c r="QI98" i="11"/>
  <c r="QL98" i="11" s="1"/>
  <c r="QI165" i="11"/>
  <c r="QI89" i="11"/>
  <c r="QL89" i="11" s="1"/>
  <c r="QI189" i="11"/>
  <c r="QI11" i="11"/>
  <c r="QL11" i="11" s="1"/>
  <c r="QI13" i="11"/>
  <c r="QL13" i="11" s="1"/>
  <c r="QI57" i="11"/>
  <c r="QL57" i="11" s="1"/>
  <c r="QI58" i="11"/>
  <c r="QI200" i="11"/>
  <c r="QI62" i="11"/>
  <c r="QI18" i="11"/>
  <c r="QL18" i="11" s="1"/>
  <c r="QI140" i="11"/>
  <c r="QL140" i="11" s="1"/>
  <c r="QA51" i="11"/>
  <c r="QB51" i="11" s="1"/>
  <c r="QM51" i="11" s="1"/>
  <c r="QN51" i="11" s="1"/>
  <c r="QA8" i="11"/>
  <c r="QB8" i="11" s="1"/>
  <c r="QM8" i="11" s="1"/>
  <c r="QN8" i="11" s="1"/>
  <c r="QA214" i="11"/>
  <c r="QB214" i="11" s="1"/>
  <c r="QM214" i="11" s="1"/>
  <c r="QN214" i="11" s="1"/>
  <c r="QA35" i="11"/>
  <c r="QB35" i="11" s="1"/>
  <c r="QM35" i="11" s="1"/>
  <c r="QN35" i="11" s="1"/>
  <c r="QA48" i="11"/>
  <c r="QB48" i="11" s="1"/>
  <c r="QM48" i="11" s="1"/>
  <c r="QN48" i="11" s="1"/>
  <c r="QA36" i="11"/>
  <c r="QB36" i="11" s="1"/>
  <c r="QM36" i="11" s="1"/>
  <c r="QN36" i="11" s="1"/>
  <c r="QA37" i="11"/>
  <c r="QB37" i="11" s="1"/>
  <c r="QM37" i="11" s="1"/>
  <c r="QN37" i="11" s="1"/>
  <c r="QA92" i="11"/>
  <c r="QB92" i="11" s="1"/>
  <c r="QM92" i="11" s="1"/>
  <c r="QN92" i="11" s="1"/>
  <c r="QA106" i="11"/>
  <c r="QB106" i="11" s="1"/>
  <c r="QM106" i="11" s="1"/>
  <c r="QN106" i="11" s="1"/>
  <c r="QA44" i="11"/>
  <c r="QB44" i="11" s="1"/>
  <c r="QM44" i="11" s="1"/>
  <c r="QN44" i="11" s="1"/>
  <c r="QA170" i="11"/>
  <c r="QB170" i="11" s="1"/>
  <c r="QM170" i="11" s="1"/>
  <c r="QN170" i="11" s="1"/>
  <c r="QA28" i="11"/>
  <c r="QB28" i="11" s="1"/>
  <c r="QM28" i="11" s="1"/>
  <c r="QN28" i="11" s="1"/>
  <c r="QA18" i="11"/>
  <c r="QB18" i="11" s="1"/>
  <c r="QM18" i="11" s="1"/>
  <c r="QN18" i="11" s="1"/>
  <c r="QA45" i="11"/>
  <c r="QB45" i="11" s="1"/>
  <c r="QM45" i="11" s="1"/>
  <c r="QN45" i="11" s="1"/>
  <c r="QA98" i="11"/>
  <c r="QB98" i="11" s="1"/>
  <c r="QM98" i="11" s="1"/>
  <c r="QN98" i="11" s="1"/>
  <c r="QA199" i="11"/>
  <c r="QB199" i="11" s="1"/>
  <c r="QM199" i="11" s="1"/>
  <c r="QN199" i="11" s="1"/>
  <c r="QA160" i="11"/>
  <c r="QB160" i="11" s="1"/>
  <c r="QM160" i="11" s="1"/>
  <c r="QN160" i="11" s="1"/>
  <c r="QA213" i="11"/>
  <c r="QB213" i="11" s="1"/>
  <c r="QM213" i="11" s="1"/>
  <c r="QN213" i="11" s="1"/>
  <c r="QA209" i="11"/>
  <c r="QB209" i="11" s="1"/>
  <c r="QM209" i="11" s="1"/>
  <c r="QN209" i="11" s="1"/>
  <c r="QA11" i="11"/>
  <c r="QB11" i="11" s="1"/>
  <c r="QM11" i="11" s="1"/>
  <c r="QN11" i="11" s="1"/>
  <c r="QA77" i="11"/>
  <c r="QB77" i="11" s="1"/>
  <c r="QA165" i="11"/>
  <c r="QB165" i="11" s="1"/>
  <c r="QM165" i="11" s="1"/>
  <c r="QN165" i="11" s="1"/>
  <c r="QA57" i="11"/>
  <c r="QB57" i="11" s="1"/>
  <c r="QM57" i="11" s="1"/>
  <c r="QN57" i="11" s="1"/>
  <c r="QA168" i="11"/>
  <c r="QB168" i="11" s="1"/>
  <c r="QM168" i="11" s="1"/>
  <c r="QN168" i="11" s="1"/>
  <c r="QA94" i="11"/>
  <c r="QB94" i="11" s="1"/>
  <c r="QM94" i="11" s="1"/>
  <c r="QN94" i="11" s="1"/>
  <c r="QA190" i="11"/>
  <c r="QB190" i="11" s="1"/>
  <c r="QM190" i="11" s="1"/>
  <c r="QN190" i="11" s="1"/>
  <c r="QA159" i="11"/>
  <c r="QB159" i="11" s="1"/>
  <c r="QM159" i="11" s="1"/>
  <c r="QN159" i="11" s="1"/>
  <c r="QA10" i="11"/>
  <c r="QB10" i="11" s="1"/>
  <c r="QM10" i="11" s="1"/>
  <c r="QN10" i="11" s="1"/>
  <c r="QA72" i="11"/>
  <c r="QB72" i="11" s="1"/>
  <c r="QM72" i="11" s="1"/>
  <c r="QN72" i="11" s="1"/>
  <c r="QA140" i="11"/>
  <c r="QB140" i="11" s="1"/>
  <c r="QM140" i="11" s="1"/>
  <c r="QN140" i="11" s="1"/>
  <c r="QA169" i="11"/>
  <c r="QB169" i="11" s="1"/>
  <c r="QM169" i="11" s="1"/>
  <c r="QN169" i="11" s="1"/>
  <c r="QA42" i="11"/>
  <c r="QB42" i="11" s="1"/>
  <c r="QM42" i="11" s="1"/>
  <c r="QN42" i="11" s="1"/>
  <c r="QA59" i="11"/>
  <c r="QB59" i="11" s="1"/>
  <c r="QA66" i="11"/>
  <c r="QB66" i="11" s="1"/>
  <c r="QA108" i="11"/>
  <c r="QB108" i="11" s="1"/>
  <c r="QM108" i="11" s="1"/>
  <c r="QN108" i="11" s="1"/>
  <c r="QA195" i="11"/>
  <c r="QB195" i="11" s="1"/>
  <c r="QM195" i="11" s="1"/>
  <c r="QN195" i="11" s="1"/>
  <c r="QA70" i="11"/>
  <c r="QB70" i="11" s="1"/>
  <c r="QM70" i="11" s="1"/>
  <c r="QN70" i="11" s="1"/>
  <c r="QA64" i="11"/>
  <c r="QB64" i="11" s="1"/>
  <c r="QM64" i="11" s="1"/>
  <c r="QN64" i="11" s="1"/>
  <c r="QA167" i="11"/>
  <c r="QB167" i="11" s="1"/>
  <c r="QM167" i="11" s="1"/>
  <c r="QN167" i="11" s="1"/>
  <c r="QA189" i="11"/>
  <c r="QB189" i="11" s="1"/>
  <c r="QM189" i="11" s="1"/>
  <c r="QN189" i="11" s="1"/>
  <c r="QE177" i="11"/>
  <c r="QC2" i="11"/>
  <c r="QK2" i="11"/>
  <c r="PO80" i="1"/>
  <c r="QI80" i="11"/>
  <c r="QL80" i="11" s="1"/>
  <c r="PO76" i="1"/>
  <c r="QI76" i="11"/>
  <c r="QL76" i="11" s="1"/>
  <c r="PO77" i="1"/>
  <c r="QI77" i="11"/>
  <c r="QL77" i="11" s="1"/>
  <c r="PO54" i="1"/>
  <c r="QI54" i="11"/>
  <c r="QL54" i="11" s="1"/>
  <c r="PO102" i="1"/>
  <c r="QI102" i="11"/>
  <c r="QL102" i="11" s="1"/>
  <c r="PO67" i="1"/>
  <c r="QI67" i="11"/>
  <c r="QL67" i="11" s="1"/>
  <c r="PO39" i="1"/>
  <c r="QI39" i="11"/>
  <c r="PO184" i="1"/>
  <c r="QI188" i="11"/>
  <c r="QL188" i="11" s="1"/>
  <c r="PO90" i="1"/>
  <c r="QI90" i="11"/>
  <c r="QL90" i="11" s="1"/>
  <c r="PO20" i="1"/>
  <c r="QI20" i="11"/>
  <c r="PO28" i="1"/>
  <c r="QI28" i="11"/>
  <c r="QL28" i="11" s="1"/>
  <c r="PO193" i="1"/>
  <c r="QI195" i="11"/>
  <c r="PO165" i="1"/>
  <c r="QI159" i="11"/>
  <c r="PO4" i="1"/>
  <c r="QI4" i="11"/>
  <c r="QL4" i="11" s="1"/>
  <c r="PO42" i="1"/>
  <c r="QI42" i="11"/>
  <c r="QL42" i="11" s="1"/>
  <c r="PO6" i="1"/>
  <c r="QI6" i="11"/>
  <c r="QL6" i="11" s="1"/>
  <c r="PO56" i="1"/>
  <c r="QI56" i="11"/>
  <c r="QL56" i="11" s="1"/>
  <c r="PO40" i="1"/>
  <c r="QI40" i="11"/>
  <c r="QL40" i="11" s="1"/>
  <c r="PO59" i="1"/>
  <c r="QI59" i="11"/>
  <c r="QL59" i="11" s="1"/>
  <c r="PO84" i="1"/>
  <c r="QI84" i="11"/>
  <c r="QL84" i="11" s="1"/>
  <c r="PO63" i="1"/>
  <c r="QI63" i="11"/>
  <c r="QL63" i="11" s="1"/>
  <c r="PO66" i="1"/>
  <c r="QI66" i="11"/>
  <c r="QL66" i="11" s="1"/>
  <c r="PO38" i="1"/>
  <c r="QI38" i="11"/>
  <c r="QL38" i="11" s="1"/>
  <c r="PO79" i="1"/>
  <c r="QI79" i="11"/>
  <c r="PO74" i="1"/>
  <c r="QI74" i="11"/>
  <c r="PO167" i="1"/>
  <c r="QI161" i="11"/>
  <c r="PO178" i="1"/>
  <c r="QI172" i="11"/>
  <c r="PO168" i="1"/>
  <c r="QI162" i="11"/>
  <c r="PO179" i="1"/>
  <c r="QI173" i="11"/>
  <c r="PO183" i="1"/>
  <c r="QI187" i="11"/>
  <c r="PO174" i="1"/>
  <c r="QI168" i="11"/>
  <c r="PO202" i="1"/>
  <c r="QI210" i="11"/>
  <c r="PO94" i="1"/>
  <c r="QI94" i="11"/>
  <c r="QL94" i="11" s="1"/>
  <c r="PO191" i="1"/>
  <c r="QI190" i="11"/>
  <c r="PO72" i="1"/>
  <c r="QI72" i="11"/>
  <c r="QL72" i="11" s="1"/>
  <c r="PO155" i="1"/>
  <c r="QI149" i="11"/>
  <c r="PO204" i="1"/>
  <c r="QI212" i="11"/>
  <c r="PO146" i="1"/>
  <c r="QI138" i="11"/>
  <c r="QL138" i="11" s="1"/>
  <c r="PO37" i="1"/>
  <c r="QI37" i="11"/>
  <c r="QL37" i="11" s="1"/>
  <c r="PO10" i="1"/>
  <c r="QI10" i="11"/>
  <c r="QL10" i="11" s="1"/>
  <c r="PO26" i="1"/>
  <c r="QI26" i="11"/>
  <c r="QL26" i="11" s="1"/>
  <c r="PO21" i="1"/>
  <c r="QI21" i="11"/>
  <c r="QL21" i="11" s="1"/>
  <c r="PO97" i="1"/>
  <c r="QI97" i="11"/>
  <c r="QL97" i="11" s="1"/>
  <c r="PO25" i="1"/>
  <c r="QI25" i="11"/>
  <c r="QL25" i="11" s="1"/>
  <c r="PO55" i="1"/>
  <c r="QI55" i="11"/>
  <c r="QL55" i="11" s="1"/>
  <c r="PO52" i="1"/>
  <c r="QI52" i="11"/>
  <c r="QL52" i="11" s="1"/>
  <c r="PO51" i="1"/>
  <c r="QI51" i="11"/>
  <c r="QL51" i="11" s="1"/>
  <c r="PO101" i="1"/>
  <c r="QI101" i="11"/>
  <c r="QL101" i="11" s="1"/>
  <c r="PO65" i="1"/>
  <c r="QI65" i="11"/>
  <c r="QL65" i="11" s="1"/>
  <c r="PO60" i="1"/>
  <c r="QI60" i="11"/>
  <c r="QL60" i="11" s="1"/>
  <c r="PO158" i="1"/>
  <c r="QI152" i="11"/>
  <c r="PO88" i="1"/>
  <c r="QI88" i="11"/>
  <c r="QL88" i="11" s="1"/>
  <c r="PO29" i="1"/>
  <c r="PO107" i="1"/>
  <c r="QI107" i="11"/>
  <c r="QL107" i="11" s="1"/>
  <c r="PO53" i="1"/>
  <c r="QI53" i="11"/>
  <c r="PO142" i="1"/>
  <c r="QI134" i="11"/>
  <c r="QL134" i="11" s="1"/>
  <c r="PO24" i="1"/>
  <c r="QI24" i="11"/>
  <c r="PO75" i="1"/>
  <c r="QI75" i="11"/>
  <c r="PO169" i="1"/>
  <c r="QI163" i="11"/>
  <c r="PO163" i="1"/>
  <c r="QI157" i="11"/>
  <c r="PO164" i="1"/>
  <c r="QI158" i="11"/>
  <c r="PO177" i="1"/>
  <c r="QI171" i="11"/>
  <c r="PO172" i="1"/>
  <c r="QI166" i="11"/>
  <c r="PO203" i="1"/>
  <c r="QI211" i="11"/>
  <c r="PO207" i="1"/>
  <c r="QI203" i="11"/>
  <c r="PO95" i="1"/>
  <c r="QI95" i="11"/>
  <c r="QL95" i="11" s="1"/>
  <c r="PO205" i="1"/>
  <c r="QI213" i="11"/>
  <c r="PO173" i="1"/>
  <c r="QI167" i="11"/>
  <c r="PO108" i="1"/>
  <c r="QI108" i="11"/>
  <c r="QL108" i="11" s="1"/>
  <c r="PO7" i="1"/>
  <c r="QI7" i="11"/>
  <c r="QL7" i="11" s="1"/>
  <c r="PO9" i="1"/>
  <c r="QI9" i="11"/>
  <c r="QL9" i="11" s="1"/>
  <c r="PO19" i="1"/>
  <c r="QI19" i="11"/>
  <c r="QL19" i="11" s="1"/>
  <c r="PO32" i="1"/>
  <c r="QI32" i="11"/>
  <c r="QL32" i="11" s="1"/>
  <c r="PO27" i="1"/>
  <c r="QI27" i="11"/>
  <c r="QL27" i="11" s="1"/>
  <c r="PO175" i="1"/>
  <c r="QI169" i="11"/>
  <c r="PO180" i="1"/>
  <c r="QI174" i="11"/>
  <c r="PO181" i="1"/>
  <c r="QI175" i="11"/>
  <c r="PO176" i="1"/>
  <c r="QI170" i="11"/>
  <c r="PO194" i="1"/>
  <c r="QI196" i="11"/>
  <c r="PO195" i="1"/>
  <c r="QI197" i="11"/>
  <c r="PO147" i="1"/>
  <c r="QI139" i="11"/>
  <c r="QL139" i="11" s="1"/>
  <c r="PO16" i="1"/>
  <c r="QI16" i="11"/>
  <c r="QL16" i="11" s="1"/>
  <c r="PO12" i="1"/>
  <c r="QI12" i="11"/>
  <c r="QL12" i="11" s="1"/>
  <c r="PO35" i="1"/>
  <c r="QI35" i="11"/>
  <c r="QL35" i="11" s="1"/>
  <c r="PO81" i="1"/>
  <c r="QI81" i="11"/>
  <c r="QL81" i="11" s="1"/>
  <c r="PO50" i="1"/>
  <c r="QI50" i="11"/>
  <c r="QL50" i="11" s="1"/>
  <c r="PO41" i="1"/>
  <c r="QI41" i="11"/>
  <c r="QL41" i="11" s="1"/>
  <c r="PO43" i="1"/>
  <c r="QI43" i="11"/>
  <c r="PO36" i="1"/>
  <c r="QI36" i="11"/>
  <c r="QL36" i="11" s="1"/>
  <c r="PO73" i="1"/>
  <c r="QI73" i="11"/>
  <c r="QL73" i="11" s="1"/>
  <c r="PO87" i="1"/>
  <c r="QI87" i="11"/>
  <c r="QL87" i="11" s="1"/>
  <c r="PO47" i="1"/>
  <c r="QI47" i="11"/>
  <c r="QL47" i="11" s="1"/>
  <c r="PO71" i="1"/>
  <c r="QI71" i="11"/>
  <c r="QL71" i="11" s="1"/>
  <c r="PO83" i="1"/>
  <c r="QI83" i="11"/>
  <c r="QL83" i="11" s="1"/>
  <c r="PO157" i="1"/>
  <c r="QI151" i="11"/>
  <c r="PO105" i="1"/>
  <c r="QI105" i="11"/>
  <c r="PO162" i="1"/>
  <c r="QI156" i="11"/>
  <c r="PO186" i="1"/>
  <c r="QI186" i="11"/>
  <c r="PO170" i="1"/>
  <c r="QI164" i="11"/>
  <c r="PO192" i="1"/>
  <c r="QI194" i="11"/>
  <c r="PO206" i="1"/>
  <c r="QI214" i="11"/>
  <c r="PO103" i="1"/>
  <c r="QI103" i="11"/>
  <c r="PO22" i="1"/>
  <c r="QI22" i="11"/>
  <c r="QL22" i="11" s="1"/>
  <c r="PO208" i="1"/>
  <c r="QI204" i="11"/>
  <c r="PO143" i="1"/>
  <c r="QI135" i="11"/>
  <c r="QL135" i="11" s="1"/>
  <c r="PO166" i="1"/>
  <c r="QI160" i="11"/>
  <c r="PO92" i="1"/>
  <c r="QI92" i="11"/>
  <c r="QL92" i="11" s="1"/>
  <c r="PU50" i="1"/>
  <c r="QA50" i="11"/>
  <c r="QB50" i="11" s="1"/>
  <c r="PU41" i="1"/>
  <c r="QA41" i="11"/>
  <c r="QB41" i="11" s="1"/>
  <c r="PU43" i="1"/>
  <c r="QA43" i="11"/>
  <c r="QB43" i="11" s="1"/>
  <c r="QM43" i="11" s="1"/>
  <c r="QN43" i="11" s="1"/>
  <c r="PU83" i="1"/>
  <c r="QA83" i="11"/>
  <c r="QB83" i="11" s="1"/>
  <c r="PU99" i="1"/>
  <c r="QA99" i="11"/>
  <c r="QB99" i="11" s="1"/>
  <c r="PU154" i="1"/>
  <c r="QA148" i="11"/>
  <c r="QB148" i="11" s="1"/>
  <c r="PU105" i="1"/>
  <c r="QA105" i="11"/>
  <c r="QB105" i="11" s="1"/>
  <c r="QM105" i="11" s="1"/>
  <c r="QN105" i="11" s="1"/>
  <c r="PU189" i="1"/>
  <c r="QA193" i="11"/>
  <c r="QB193" i="11" s="1"/>
  <c r="QM193" i="11" s="1"/>
  <c r="QN193" i="11" s="1"/>
  <c r="PU7" i="1"/>
  <c r="QA7" i="11"/>
  <c r="QB7" i="11" s="1"/>
  <c r="PU9" i="1"/>
  <c r="QA9" i="11"/>
  <c r="QB9" i="11" s="1"/>
  <c r="PU19" i="1"/>
  <c r="QA19" i="11"/>
  <c r="QB19" i="11" s="1"/>
  <c r="PU32" i="1"/>
  <c r="QA32" i="11"/>
  <c r="QB32" i="11" s="1"/>
  <c r="PU27" i="1"/>
  <c r="QA27" i="11"/>
  <c r="QB27" i="11" s="1"/>
  <c r="PU13" i="1"/>
  <c r="QA13" i="11"/>
  <c r="QB13" i="11" s="1"/>
  <c r="PU80" i="1"/>
  <c r="QA80" i="11"/>
  <c r="QB80" i="11" s="1"/>
  <c r="PU76" i="1"/>
  <c r="QA76" i="11"/>
  <c r="QB76" i="11" s="1"/>
  <c r="PU54" i="1"/>
  <c r="QA54" i="11"/>
  <c r="QB54" i="11" s="1"/>
  <c r="PU102" i="1"/>
  <c r="QA102" i="11"/>
  <c r="QB102" i="11" s="1"/>
  <c r="PU39" i="1"/>
  <c r="QA39" i="11"/>
  <c r="QB39" i="11" s="1"/>
  <c r="QM39" i="11" s="1"/>
  <c r="QN39" i="11" s="1"/>
  <c r="PU184" i="1"/>
  <c r="QA188" i="11"/>
  <c r="QB188" i="11" s="1"/>
  <c r="PU90" i="1"/>
  <c r="QA90" i="11"/>
  <c r="QB90" i="11" s="1"/>
  <c r="PU187" i="1"/>
  <c r="QA191" i="11"/>
  <c r="QB191" i="11" s="1"/>
  <c r="QM191" i="11" s="1"/>
  <c r="QN191" i="11" s="1"/>
  <c r="PU188" i="1"/>
  <c r="QA192" i="11"/>
  <c r="QB192" i="11" s="1"/>
  <c r="QM192" i="11" s="1"/>
  <c r="QN192" i="11" s="1"/>
  <c r="PU20" i="1"/>
  <c r="QA20" i="11"/>
  <c r="QB20" i="11" s="1"/>
  <c r="QM20" i="11" s="1"/>
  <c r="QN20" i="11" s="1"/>
  <c r="PU155" i="1"/>
  <c r="QA149" i="11"/>
  <c r="QB149" i="11" s="1"/>
  <c r="QM149" i="11" s="1"/>
  <c r="QN149" i="11" s="1"/>
  <c r="PU110" i="1"/>
  <c r="QA110" i="11"/>
  <c r="QB110" i="11" s="1"/>
  <c r="QM110" i="11" s="1"/>
  <c r="QN110" i="11" s="1"/>
  <c r="PU180" i="1"/>
  <c r="QA174" i="11"/>
  <c r="QB174" i="11" s="1"/>
  <c r="QM174" i="11" s="1"/>
  <c r="QN174" i="11" s="1"/>
  <c r="PU194" i="1"/>
  <c r="QA196" i="11"/>
  <c r="QB196" i="11" s="1"/>
  <c r="QM196" i="11" s="1"/>
  <c r="QN196" i="11" s="1"/>
  <c r="PU195" i="1"/>
  <c r="QA197" i="11"/>
  <c r="QB197" i="11" s="1"/>
  <c r="QM197" i="11" s="1"/>
  <c r="QN197" i="11" s="1"/>
  <c r="PU199" i="1"/>
  <c r="QA201" i="11"/>
  <c r="QB201" i="11" s="1"/>
  <c r="QM201" i="11" s="1"/>
  <c r="QN201" i="11" s="1"/>
  <c r="PU200" i="1"/>
  <c r="QA202" i="11"/>
  <c r="QB202" i="11" s="1"/>
  <c r="QM202" i="11" s="1"/>
  <c r="QN202" i="11" s="1"/>
  <c r="PU204" i="1"/>
  <c r="QA212" i="11"/>
  <c r="QB212" i="11" s="1"/>
  <c r="QM212" i="11" s="1"/>
  <c r="QN212" i="11" s="1"/>
  <c r="PU202" i="1"/>
  <c r="QA210" i="11"/>
  <c r="QB210" i="11" s="1"/>
  <c r="QM210" i="11" s="1"/>
  <c r="QN210" i="11" s="1"/>
  <c r="PU167" i="1"/>
  <c r="QA161" i="11"/>
  <c r="QB161" i="11" s="1"/>
  <c r="QM161" i="11" s="1"/>
  <c r="QN161" i="11" s="1"/>
  <c r="PU157" i="1"/>
  <c r="QA151" i="11"/>
  <c r="QB151" i="11" s="1"/>
  <c r="QM151" i="11" s="1"/>
  <c r="QN151" i="11" s="1"/>
  <c r="PU16" i="1"/>
  <c r="QA16" i="11"/>
  <c r="QB16" i="11" s="1"/>
  <c r="PU15" i="1"/>
  <c r="QA15" i="11"/>
  <c r="QB15" i="11" s="1"/>
  <c r="PU12" i="1"/>
  <c r="QA12" i="11"/>
  <c r="QB12" i="11" s="1"/>
  <c r="PU73" i="1"/>
  <c r="QA73" i="11"/>
  <c r="QB73" i="11" s="1"/>
  <c r="PU87" i="1"/>
  <c r="QA87" i="11"/>
  <c r="QB87" i="11" s="1"/>
  <c r="PU47" i="1"/>
  <c r="QA47" i="11"/>
  <c r="QB47" i="11" s="1"/>
  <c r="PU23" i="1"/>
  <c r="QA23" i="11"/>
  <c r="QB23" i="11" s="1"/>
  <c r="QM23" i="11" s="1"/>
  <c r="QN23" i="11" s="1"/>
  <c r="PU186" i="1"/>
  <c r="QA186" i="11"/>
  <c r="QB186" i="11" s="1"/>
  <c r="QM186" i="11" s="1"/>
  <c r="QN186" i="11" s="1"/>
  <c r="PU170" i="1"/>
  <c r="QA164" i="11"/>
  <c r="QB164" i="11" s="1"/>
  <c r="QM164" i="11" s="1"/>
  <c r="QN164" i="11" s="1"/>
  <c r="PU192" i="1"/>
  <c r="QA194" i="11"/>
  <c r="QB194" i="11" s="1"/>
  <c r="QM194" i="11" s="1"/>
  <c r="QN194" i="11" s="1"/>
  <c r="PU22" i="1"/>
  <c r="QA22" i="11"/>
  <c r="QB22" i="11" s="1"/>
  <c r="PU208" i="1"/>
  <c r="QA204" i="11"/>
  <c r="QB204" i="11" s="1"/>
  <c r="QM204" i="11" s="1"/>
  <c r="QN204" i="11" s="1"/>
  <c r="PU177" i="1"/>
  <c r="QA171" i="11"/>
  <c r="QB171" i="11" s="1"/>
  <c r="QM171" i="11" s="1"/>
  <c r="QN171" i="11" s="1"/>
  <c r="PU4" i="1"/>
  <c r="QA4" i="11"/>
  <c r="QB4" i="11" s="1"/>
  <c r="QM4" i="11" s="1"/>
  <c r="QN4" i="11" s="1"/>
  <c r="PU6" i="1"/>
  <c r="QA6" i="11"/>
  <c r="QB6" i="11" s="1"/>
  <c r="PU46" i="1"/>
  <c r="QA46" i="11"/>
  <c r="QB46" i="11" s="1"/>
  <c r="PU17" i="1"/>
  <c r="QA17" i="11"/>
  <c r="QB17" i="11" s="1"/>
  <c r="PU56" i="1"/>
  <c r="QA56" i="11"/>
  <c r="QB56" i="11" s="1"/>
  <c r="PU40" i="1"/>
  <c r="QA40" i="11"/>
  <c r="QB40" i="11" s="1"/>
  <c r="PU31" i="1"/>
  <c r="QA31" i="11"/>
  <c r="QB31" i="11" s="1"/>
  <c r="PU84" i="1"/>
  <c r="QA84" i="11"/>
  <c r="QB84" i="11" s="1"/>
  <c r="PU63" i="1"/>
  <c r="QA63" i="11"/>
  <c r="QB63" i="11" s="1"/>
  <c r="PU38" i="1"/>
  <c r="QA38" i="11"/>
  <c r="QB38" i="11" s="1"/>
  <c r="PU79" i="1"/>
  <c r="QA79" i="11"/>
  <c r="QB79" i="11" s="1"/>
  <c r="QM79" i="11" s="1"/>
  <c r="QN79" i="11" s="1"/>
  <c r="PU29" i="1"/>
  <c r="QA29" i="11"/>
  <c r="QB29" i="11" s="1"/>
  <c r="PU74" i="1"/>
  <c r="QA74" i="11"/>
  <c r="QB74" i="11" s="1"/>
  <c r="QM74" i="11" s="1"/>
  <c r="QN74" i="11" s="1"/>
  <c r="PU58" i="1"/>
  <c r="QA58" i="11"/>
  <c r="QB58" i="11" s="1"/>
  <c r="QM58" i="11" s="1"/>
  <c r="QN58" i="11" s="1"/>
  <c r="PU178" i="1"/>
  <c r="QA172" i="11"/>
  <c r="QB172" i="11" s="1"/>
  <c r="QM172" i="11" s="1"/>
  <c r="QN172" i="11" s="1"/>
  <c r="PU168" i="1"/>
  <c r="QA162" i="11"/>
  <c r="QB162" i="11" s="1"/>
  <c r="QM162" i="11" s="1"/>
  <c r="QN162" i="11" s="1"/>
  <c r="PU179" i="1"/>
  <c r="QA173" i="11"/>
  <c r="QB173" i="11" s="1"/>
  <c r="QM173" i="11" s="1"/>
  <c r="QN173" i="11" s="1"/>
  <c r="PU198" i="1"/>
  <c r="QA200" i="11"/>
  <c r="QB200" i="11" s="1"/>
  <c r="QM200" i="11" s="1"/>
  <c r="QN200" i="11" s="1"/>
  <c r="PU62" i="1"/>
  <c r="QA62" i="11"/>
  <c r="QB62" i="11" s="1"/>
  <c r="QM62" i="11" s="1"/>
  <c r="QN62" i="11" s="1"/>
  <c r="PU146" i="1"/>
  <c r="QA138" i="11"/>
  <c r="QB138" i="11" s="1"/>
  <c r="PU181" i="1"/>
  <c r="QA175" i="11"/>
  <c r="QB175" i="11" s="1"/>
  <c r="QM175" i="11" s="1"/>
  <c r="QN175" i="11" s="1"/>
  <c r="PU162" i="1"/>
  <c r="QA156" i="11"/>
  <c r="QB156" i="11" s="1"/>
  <c r="QM156" i="11" s="1"/>
  <c r="QN156" i="11" s="1"/>
  <c r="PU67" i="1"/>
  <c r="QA67" i="11"/>
  <c r="QB67" i="11" s="1"/>
  <c r="PU49" i="1"/>
  <c r="QA49" i="11"/>
  <c r="QB49" i="11" s="1"/>
  <c r="QM49" i="11" s="1"/>
  <c r="QN49" i="11" s="1"/>
  <c r="PU82" i="1"/>
  <c r="QA82" i="11"/>
  <c r="QB82" i="11" s="1"/>
  <c r="PU91" i="1"/>
  <c r="QA91" i="11"/>
  <c r="QB91" i="11" s="1"/>
  <c r="QM91" i="11" s="1"/>
  <c r="QN91" i="11" s="1"/>
  <c r="PU30" i="1"/>
  <c r="QA30" i="11"/>
  <c r="QB30" i="11" s="1"/>
  <c r="PU81" i="1"/>
  <c r="QA81" i="11"/>
  <c r="QB81" i="11" s="1"/>
  <c r="PU71" i="1"/>
  <c r="QA71" i="11"/>
  <c r="QB71" i="11" s="1"/>
  <c r="PU143" i="1"/>
  <c r="QA135" i="11"/>
  <c r="QB135" i="11" s="1"/>
  <c r="PU103" i="1"/>
  <c r="QA103" i="11"/>
  <c r="QB103" i="11" s="1"/>
  <c r="QM103" i="11" s="1"/>
  <c r="QN103" i="11" s="1"/>
  <c r="PU156" i="1"/>
  <c r="QA150" i="11"/>
  <c r="QB150" i="11" s="1"/>
  <c r="QM150" i="11" s="1"/>
  <c r="QN150" i="11" s="1"/>
  <c r="PU150" i="1"/>
  <c r="QA142" i="11"/>
  <c r="QB142" i="11" s="1"/>
  <c r="PU26" i="1"/>
  <c r="QA26" i="11"/>
  <c r="QB26" i="11" s="1"/>
  <c r="PU21" i="1"/>
  <c r="QA21" i="11"/>
  <c r="QB21" i="11" s="1"/>
  <c r="PU97" i="1"/>
  <c r="QA97" i="11"/>
  <c r="QB97" i="11" s="1"/>
  <c r="PU25" i="1"/>
  <c r="QA25" i="11"/>
  <c r="QB25" i="11" s="1"/>
  <c r="PU55" i="1"/>
  <c r="QA55" i="11"/>
  <c r="QB55" i="11" s="1"/>
  <c r="PU34" i="1"/>
  <c r="QA34" i="11"/>
  <c r="QB34" i="11" s="1"/>
  <c r="PU52" i="1"/>
  <c r="QA52" i="11"/>
  <c r="QB52" i="11" s="1"/>
  <c r="PU101" i="1"/>
  <c r="QA101" i="11"/>
  <c r="QB101" i="11" s="1"/>
  <c r="PU65" i="1"/>
  <c r="QA65" i="11"/>
  <c r="QB65" i="11" s="1"/>
  <c r="PU60" i="1"/>
  <c r="QA60" i="11"/>
  <c r="QB60" i="11" s="1"/>
  <c r="PU158" i="1"/>
  <c r="QA152" i="11"/>
  <c r="QB152" i="11" s="1"/>
  <c r="QM152" i="11" s="1"/>
  <c r="QN152" i="11" s="1"/>
  <c r="PU88" i="1"/>
  <c r="QA88" i="11"/>
  <c r="QB88" i="11" s="1"/>
  <c r="PU107" i="1"/>
  <c r="QA107" i="11"/>
  <c r="QB107" i="11" s="1"/>
  <c r="PU53" i="1"/>
  <c r="QA53" i="11"/>
  <c r="QB53" i="11" s="1"/>
  <c r="QM53" i="11" s="1"/>
  <c r="QN53" i="11" s="1"/>
  <c r="PU89" i="1"/>
  <c r="QA89" i="11"/>
  <c r="QB89" i="11" s="1"/>
  <c r="PU142" i="1"/>
  <c r="QA134" i="11"/>
  <c r="QB134" i="11" s="1"/>
  <c r="PU24" i="1"/>
  <c r="QA24" i="11"/>
  <c r="QB24" i="11" s="1"/>
  <c r="QM24" i="11" s="1"/>
  <c r="QN24" i="11" s="1"/>
  <c r="PU75" i="1"/>
  <c r="QA75" i="11"/>
  <c r="QB75" i="11" s="1"/>
  <c r="QM75" i="11" s="1"/>
  <c r="QN75" i="11" s="1"/>
  <c r="PU163" i="1"/>
  <c r="QA157" i="11"/>
  <c r="QB157" i="11" s="1"/>
  <c r="QM157" i="11" s="1"/>
  <c r="QN157" i="11" s="1"/>
  <c r="PU164" i="1"/>
  <c r="QA158" i="11"/>
  <c r="QB158" i="11" s="1"/>
  <c r="QM158" i="11" s="1"/>
  <c r="QN158" i="11" s="1"/>
  <c r="PU172" i="1"/>
  <c r="QA166" i="11"/>
  <c r="QB166" i="11" s="1"/>
  <c r="QM166" i="11" s="1"/>
  <c r="QN166" i="11" s="1"/>
  <c r="PU196" i="1"/>
  <c r="QA198" i="11"/>
  <c r="QB198" i="11" s="1"/>
  <c r="QM198" i="11" s="1"/>
  <c r="QN198" i="11" s="1"/>
  <c r="PU203" i="1"/>
  <c r="QA211" i="11"/>
  <c r="QB211" i="11" s="1"/>
  <c r="QM211" i="11" s="1"/>
  <c r="QN211" i="11" s="1"/>
  <c r="PU207" i="1"/>
  <c r="QA203" i="11"/>
  <c r="QB203" i="11" s="1"/>
  <c r="QM203" i="11" s="1"/>
  <c r="QN203" i="11" s="1"/>
  <c r="PU95" i="1"/>
  <c r="QA95" i="11"/>
  <c r="QB95" i="11" s="1"/>
  <c r="PU147" i="1"/>
  <c r="QA139" i="11"/>
  <c r="QB139" i="11" s="1"/>
  <c r="PU183" i="1"/>
  <c r="QA187" i="11"/>
  <c r="QB187" i="11" s="1"/>
  <c r="QM187" i="11" s="1"/>
  <c r="QN187" i="11" s="1"/>
  <c r="PU169" i="1"/>
  <c r="QA163" i="11"/>
  <c r="QB163" i="11" s="1"/>
  <c r="QM163" i="11" s="1"/>
  <c r="QN163" i="11" s="1"/>
  <c r="PU85" i="1"/>
  <c r="QA85" i="11"/>
  <c r="QB85" i="11" s="1"/>
  <c r="QU2" i="11"/>
  <c r="QW156" i="11"/>
  <c r="QW35" i="11"/>
  <c r="QW11" i="11"/>
  <c r="QW60" i="11"/>
  <c r="QW165" i="11"/>
  <c r="QW139" i="11"/>
  <c r="QW110" i="11"/>
  <c r="QW99" i="11"/>
  <c r="QW59" i="11"/>
  <c r="QW177" i="11"/>
  <c r="QW138" i="11"/>
  <c r="QW166" i="11"/>
  <c r="QW46" i="11"/>
  <c r="QW187" i="11"/>
  <c r="QW52" i="11"/>
  <c r="QW34" i="11"/>
  <c r="QW103" i="11"/>
  <c r="QW84" i="11"/>
  <c r="QW98" i="11"/>
  <c r="QW25" i="11"/>
  <c r="QW170" i="11"/>
  <c r="QW97" i="11"/>
  <c r="QW134" i="11"/>
  <c r="QW168" i="11"/>
  <c r="QW40" i="11"/>
  <c r="QW16" i="11"/>
  <c r="QW163" i="11"/>
  <c r="QW8" i="11"/>
  <c r="QW198" i="11"/>
  <c r="QW188" i="11"/>
  <c r="QW19" i="11"/>
  <c r="QW203" i="11"/>
  <c r="QW164" i="11"/>
  <c r="QW101" i="11"/>
  <c r="QW12" i="11"/>
  <c r="QW204" i="11"/>
  <c r="QW76" i="11"/>
  <c r="QW169" i="11"/>
  <c r="QW186" i="11"/>
  <c r="QW41" i="11"/>
  <c r="QW108" i="11"/>
  <c r="QW75" i="11"/>
  <c r="QW209" i="11"/>
  <c r="QW48" i="11"/>
  <c r="QW20" i="11"/>
  <c r="QW72" i="11"/>
  <c r="QW79" i="11"/>
  <c r="QW195" i="11"/>
  <c r="QW54" i="11"/>
  <c r="QW167" i="11"/>
  <c r="QW140" i="11"/>
  <c r="QW73" i="11"/>
  <c r="QW157" i="11"/>
  <c r="QW36" i="11"/>
  <c r="QW135" i="11"/>
  <c r="QW172" i="11"/>
  <c r="QW71" i="11"/>
  <c r="QW66" i="11"/>
  <c r="QW214" i="11"/>
  <c r="QW74" i="11"/>
  <c r="QW31" i="11"/>
  <c r="QW15" i="11"/>
  <c r="QW202" i="11"/>
  <c r="QW42" i="11"/>
  <c r="QW210" i="11"/>
  <c r="QW102" i="11"/>
  <c r="QW30" i="11"/>
  <c r="QW22" i="11"/>
  <c r="QW83" i="11"/>
  <c r="QW175" i="11"/>
  <c r="QW49" i="11"/>
  <c r="QW88" i="11"/>
  <c r="QW89" i="11"/>
  <c r="QW150" i="11"/>
  <c r="QW200" i="11"/>
  <c r="QW142" i="11"/>
  <c r="QW161" i="11"/>
  <c r="QW91" i="11"/>
  <c r="QW196" i="11"/>
  <c r="QW213" i="11"/>
  <c r="QW51" i="11"/>
  <c r="QW159" i="11"/>
  <c r="QW70" i="11"/>
  <c r="QW197" i="11"/>
  <c r="QW24" i="11"/>
  <c r="QW39" i="11"/>
  <c r="QW81" i="11"/>
  <c r="QW10" i="11"/>
  <c r="QW44" i="11"/>
  <c r="QW28" i="11"/>
  <c r="QW64" i="11"/>
  <c r="QW149" i="11"/>
  <c r="QW152" i="11"/>
  <c r="QW43" i="11"/>
  <c r="QW55" i="11"/>
  <c r="QW9" i="11"/>
  <c r="QW77" i="11"/>
  <c r="QW85" i="11"/>
  <c r="QW158" i="11"/>
  <c r="QW13" i="11"/>
  <c r="QW92" i="11"/>
  <c r="QW176" i="11"/>
  <c r="QW18" i="11"/>
  <c r="QW53" i="11"/>
  <c r="QW65" i="11"/>
  <c r="QW80" i="11"/>
  <c r="QW21" i="11"/>
  <c r="QW189" i="11"/>
  <c r="QW201" i="11"/>
  <c r="QW192" i="11"/>
  <c r="QW27" i="11"/>
  <c r="QW62" i="11"/>
  <c r="QW23" i="11"/>
  <c r="QW90" i="11"/>
  <c r="QW29" i="11"/>
  <c r="QW191" i="11"/>
  <c r="QW37" i="11"/>
  <c r="QW190" i="11"/>
  <c r="QW94" i="11"/>
  <c r="QW162" i="11"/>
  <c r="QW106" i="11"/>
  <c r="QW38" i="11"/>
  <c r="QW47" i="11"/>
  <c r="QW17" i="11"/>
  <c r="QW160" i="11"/>
  <c r="QW212" i="11"/>
  <c r="QW194" i="11"/>
  <c r="QW58" i="11"/>
  <c r="QW63" i="11"/>
  <c r="QW50" i="11"/>
  <c r="QW32" i="11"/>
  <c r="QW4" i="11"/>
  <c r="QW105" i="11"/>
  <c r="QW45" i="11"/>
  <c r="QW193" i="11"/>
  <c r="QW26" i="11"/>
  <c r="QW57" i="11"/>
  <c r="QW211" i="11"/>
  <c r="QW174" i="11"/>
  <c r="QW148" i="11"/>
  <c r="QW87" i="11"/>
  <c r="QW56" i="11"/>
  <c r="QW7" i="11"/>
  <c r="QW199" i="11"/>
  <c r="QW173" i="11"/>
  <c r="QW107" i="11"/>
  <c r="QW6" i="11"/>
  <c r="QW95" i="11"/>
  <c r="QW151" i="11"/>
  <c r="QW82" i="11"/>
  <c r="QW171" i="11"/>
  <c r="QW67" i="11"/>
  <c r="QN5" i="1"/>
  <c r="QO5" i="1" s="1"/>
  <c r="QC5" i="1"/>
  <c r="PZ1" i="1"/>
  <c r="QA5" i="1"/>
  <c r="PJ1" i="1"/>
  <c r="PJ2" i="1" s="1"/>
  <c r="PN5" i="1"/>
  <c r="PM5" i="1"/>
  <c r="QO11" i="1"/>
  <c r="QO42" i="1"/>
  <c r="QO10" i="1"/>
  <c r="PO15" i="1"/>
  <c r="PO11" i="1"/>
  <c r="PO46" i="1"/>
  <c r="PO48" i="1"/>
  <c r="PO31" i="1"/>
  <c r="PO89" i="1"/>
  <c r="PO187" i="1"/>
  <c r="PO189" i="1"/>
  <c r="PO110" i="1"/>
  <c r="PO199" i="1"/>
  <c r="PU45" i="1"/>
  <c r="PO30" i="1"/>
  <c r="PO17" i="1"/>
  <c r="PO13" i="1"/>
  <c r="PO34" i="1"/>
  <c r="PO99" i="1"/>
  <c r="PO171" i="1"/>
  <c r="PO154" i="1"/>
  <c r="PO57" i="1"/>
  <c r="PO106" i="1"/>
  <c r="PO201" i="1"/>
  <c r="PO85" i="1"/>
  <c r="PU197" i="1"/>
  <c r="PU190" i="1"/>
  <c r="PO8" i="1"/>
  <c r="PO44" i="1"/>
  <c r="PO156" i="1"/>
  <c r="QK98" i="1"/>
  <c r="QC98" i="1"/>
  <c r="QM173" i="1"/>
  <c r="QG173" i="1"/>
  <c r="QE173" i="1"/>
  <c r="QE166" i="1"/>
  <c r="QC166" i="1"/>
  <c r="QM166" i="1"/>
  <c r="QM165" i="1"/>
  <c r="QG165" i="1"/>
  <c r="QE165" i="1"/>
  <c r="QE44" i="1"/>
  <c r="QA44" i="1"/>
  <c r="QG44" i="1"/>
  <c r="QO57" i="1"/>
  <c r="QI57" i="1"/>
  <c r="QG57" i="1"/>
  <c r="QE57" i="1"/>
  <c r="QM57" i="1"/>
  <c r="QC57" i="1"/>
  <c r="QE108" i="1"/>
  <c r="QC108" i="1"/>
  <c r="QM108" i="1"/>
  <c r="QI108" i="1"/>
  <c r="QE37" i="1"/>
  <c r="QC37" i="1"/>
  <c r="QM37" i="1"/>
  <c r="QI37" i="1"/>
  <c r="QM36" i="1"/>
  <c r="QE36" i="1"/>
  <c r="QC36" i="1"/>
  <c r="QM51" i="1"/>
  <c r="QC51" i="1"/>
  <c r="QK40" i="1"/>
  <c r="QA40" i="1"/>
  <c r="QK48" i="1"/>
  <c r="QA48" i="1"/>
  <c r="QK17" i="1"/>
  <c r="QA17" i="1"/>
  <c r="QK35" i="1"/>
  <c r="QA35" i="1"/>
  <c r="QC10" i="1"/>
  <c r="QM10" i="1"/>
  <c r="QC42" i="1"/>
  <c r="QM42" i="1"/>
  <c r="QC11" i="1"/>
  <c r="QM11" i="1"/>
  <c r="QE35" i="1"/>
  <c r="QO35" i="1"/>
  <c r="QG17" i="1"/>
  <c r="QM17" i="1"/>
  <c r="QE48" i="1"/>
  <c r="QO48" i="1"/>
  <c r="QG40" i="1"/>
  <c r="QM40" i="1"/>
  <c r="QO51" i="1"/>
  <c r="QG36" i="1"/>
  <c r="QC165" i="1"/>
  <c r="QO205" i="1"/>
  <c r="QM98" i="1"/>
  <c r="QM18" i="1"/>
  <c r="QK18" i="1"/>
  <c r="QC18" i="1"/>
  <c r="QG201" i="1"/>
  <c r="PU201" i="1"/>
  <c r="QM191" i="1"/>
  <c r="QG191" i="1"/>
  <c r="QE191" i="1"/>
  <c r="QM8" i="1"/>
  <c r="QG8" i="1"/>
  <c r="QO8" i="1"/>
  <c r="QE8" i="1"/>
  <c r="QO171" i="1"/>
  <c r="QI171" i="1"/>
  <c r="QG171" i="1"/>
  <c r="QE171" i="1"/>
  <c r="QM171" i="1"/>
  <c r="QC171" i="1"/>
  <c r="QE92" i="1"/>
  <c r="QC92" i="1"/>
  <c r="QM92" i="1"/>
  <c r="QI92" i="1"/>
  <c r="QE59" i="1"/>
  <c r="QC59" i="1"/>
  <c r="QM59" i="1"/>
  <c r="QI59" i="1"/>
  <c r="PU10" i="1"/>
  <c r="QE10" i="1"/>
  <c r="PU42" i="1"/>
  <c r="QE42" i="1"/>
  <c r="PU11" i="1"/>
  <c r="QE11" i="1"/>
  <c r="PU35" i="1"/>
  <c r="QI35" i="1"/>
  <c r="QC17" i="1"/>
  <c r="PU48" i="1"/>
  <c r="QI48" i="1"/>
  <c r="QC40" i="1"/>
  <c r="QO36" i="1"/>
  <c r="QK171" i="1"/>
  <c r="PU8" i="1"/>
  <c r="QA8" i="1"/>
  <c r="QO165" i="1"/>
  <c r="PU70" i="1"/>
  <c r="PU64" i="1"/>
  <c r="QM64" i="1"/>
  <c r="QG205" i="1"/>
  <c r="QE205" i="1"/>
  <c r="QC205" i="1"/>
  <c r="QE193" i="1"/>
  <c r="QC193" i="1"/>
  <c r="QM193" i="1"/>
  <c r="QE175" i="1"/>
  <c r="QC175" i="1"/>
  <c r="QM175" i="1"/>
  <c r="QG106" i="1"/>
  <c r="QO106" i="1"/>
  <c r="QE106" i="1"/>
  <c r="QA106" i="1"/>
  <c r="QE72" i="1"/>
  <c r="QC72" i="1"/>
  <c r="QM72" i="1"/>
  <c r="QI72" i="1"/>
  <c r="QE66" i="1"/>
  <c r="QC66" i="1"/>
  <c r="QM66" i="1"/>
  <c r="QI66" i="1"/>
  <c r="QE77" i="1"/>
  <c r="QC77" i="1"/>
  <c r="QM77" i="1"/>
  <c r="QI77" i="1"/>
  <c r="QG10" i="1"/>
  <c r="QI10" i="1"/>
  <c r="QG42" i="1"/>
  <c r="QI42" i="1"/>
  <c r="QG11" i="1"/>
  <c r="QI11" i="1"/>
  <c r="QG35" i="1"/>
  <c r="QM35" i="1"/>
  <c r="QE17" i="1"/>
  <c r="QO17" i="1"/>
  <c r="QG48" i="1"/>
  <c r="QM48" i="1"/>
  <c r="QE40" i="1"/>
  <c r="QO40" i="1"/>
  <c r="QG51" i="1"/>
  <c r="QK59" i="1"/>
  <c r="QK77" i="1"/>
  <c r="QK37" i="1"/>
  <c r="QK66" i="1"/>
  <c r="QK92" i="1"/>
  <c r="QK108" i="1"/>
  <c r="QK72" i="1"/>
  <c r="QA57" i="1"/>
  <c r="QM106" i="1"/>
  <c r="QM44" i="1"/>
  <c r="QA148" i="1"/>
  <c r="PU173" i="1"/>
  <c r="QC173" i="1"/>
  <c r="QC191" i="1"/>
  <c r="QO197" i="1"/>
  <c r="PU51" i="1"/>
  <c r="PU36" i="1"/>
  <c r="PU59" i="1"/>
  <c r="PU77" i="1"/>
  <c r="PU37" i="1"/>
  <c r="PU66" i="1"/>
  <c r="PU92" i="1"/>
  <c r="PU108" i="1"/>
  <c r="PU72" i="1"/>
  <c r="PU106" i="1"/>
  <c r="PU44" i="1"/>
  <c r="QO44" i="1"/>
  <c r="PU148" i="1"/>
  <c r="PU165" i="1"/>
  <c r="PU174" i="1"/>
  <c r="PU191" i="1"/>
  <c r="PU176" i="1"/>
  <c r="QO176" i="1"/>
  <c r="QO203" i="1"/>
  <c r="PU205" i="1"/>
  <c r="PU206" i="1"/>
  <c r="QO206" i="1"/>
  <c r="QO103" i="1"/>
  <c r="PU94" i="1"/>
  <c r="PU28" i="1"/>
  <c r="QO85" i="1"/>
  <c r="QO59" i="1"/>
  <c r="QO77" i="1"/>
  <c r="QO37" i="1"/>
  <c r="QO66" i="1"/>
  <c r="QO92" i="1"/>
  <c r="QO108" i="1"/>
  <c r="QO72" i="1"/>
  <c r="PU171" i="1"/>
  <c r="PU57" i="1"/>
  <c r="PU166" i="1"/>
  <c r="QO166" i="1"/>
  <c r="QO175" i="1"/>
  <c r="PU193" i="1"/>
  <c r="QO193" i="1"/>
  <c r="PU18" i="1"/>
  <c r="PU175" i="1"/>
  <c r="PU98" i="1"/>
  <c r="QO28" i="1"/>
  <c r="PO188" i="1"/>
  <c r="QK189" i="1"/>
  <c r="QC189" i="1"/>
  <c r="QE189" i="1"/>
  <c r="QM189" i="1"/>
  <c r="QA189" i="1"/>
  <c r="QO189" i="1"/>
  <c r="PO58" i="1"/>
  <c r="QK156" i="1"/>
  <c r="QC156" i="1"/>
  <c r="QM156" i="1"/>
  <c r="QA156" i="1"/>
  <c r="QI156" i="1"/>
  <c r="QG156" i="1"/>
  <c r="QK190" i="1"/>
  <c r="QC190" i="1"/>
  <c r="QE190" i="1"/>
  <c r="QI190" i="1"/>
  <c r="QO190" i="1"/>
  <c r="QG190" i="1"/>
  <c r="QM200" i="1"/>
  <c r="QE200" i="1"/>
  <c r="QK200" i="1"/>
  <c r="QC200" i="1"/>
  <c r="QG200" i="1"/>
  <c r="QA200" i="1"/>
  <c r="QI200" i="1"/>
  <c r="QM150" i="1"/>
  <c r="QE150" i="1"/>
  <c r="QC150" i="1"/>
  <c r="QK150" i="1"/>
  <c r="QA150" i="1"/>
  <c r="QI150" i="1"/>
  <c r="QO150" i="1"/>
  <c r="QG189" i="1"/>
  <c r="QI23" i="1"/>
  <c r="QA23" i="1"/>
  <c r="QG23" i="1"/>
  <c r="QE23" i="1"/>
  <c r="QE156" i="1"/>
  <c r="QA190" i="1"/>
  <c r="PO196" i="1"/>
  <c r="PO197" i="1"/>
  <c r="PO198" i="1"/>
  <c r="PO98" i="1"/>
  <c r="QG150" i="1"/>
  <c r="QG80" i="1"/>
  <c r="QK188" i="1"/>
  <c r="QC188" i="1"/>
  <c r="QO188" i="1"/>
  <c r="QG188" i="1"/>
  <c r="QE188" i="1"/>
  <c r="QI189" i="1"/>
  <c r="QC23" i="1"/>
  <c r="QM58" i="1"/>
  <c r="QE58" i="1"/>
  <c r="QC58" i="1"/>
  <c r="QK58" i="1"/>
  <c r="QA58" i="1"/>
  <c r="QO58" i="1"/>
  <c r="QM190" i="1"/>
  <c r="QO200" i="1"/>
  <c r="PO18" i="1"/>
  <c r="QM91" i="1"/>
  <c r="QE91" i="1"/>
  <c r="QC91" i="1"/>
  <c r="QK91" i="1"/>
  <c r="QA91" i="1"/>
  <c r="QI91" i="1"/>
  <c r="QG91" i="1"/>
  <c r="QI51" i="1"/>
  <c r="QA51" i="1"/>
  <c r="QK51" i="1"/>
  <c r="QI50" i="1"/>
  <c r="QA50" i="1"/>
  <c r="QK50" i="1"/>
  <c r="QI41" i="1"/>
  <c r="QA41" i="1"/>
  <c r="QK41" i="1"/>
  <c r="QI43" i="1"/>
  <c r="QA43" i="1"/>
  <c r="QK43" i="1"/>
  <c r="QI36" i="1"/>
  <c r="QA36" i="1"/>
  <c r="QK36" i="1"/>
  <c r="QI73" i="1"/>
  <c r="QA73" i="1"/>
  <c r="QK73" i="1"/>
  <c r="PO23" i="1"/>
  <c r="QK23" i="1"/>
  <c r="QI20" i="1"/>
  <c r="QA20" i="1"/>
  <c r="QM20" i="1"/>
  <c r="QC20" i="1"/>
  <c r="QG20" i="1"/>
  <c r="QE20" i="1"/>
  <c r="QK148" i="1"/>
  <c r="QC148" i="1"/>
  <c r="QE148" i="1"/>
  <c r="QI148" i="1"/>
  <c r="QO148" i="1"/>
  <c r="QG148" i="1"/>
  <c r="QO156" i="1"/>
  <c r="QG87" i="1"/>
  <c r="QG76" i="1"/>
  <c r="QG59" i="1"/>
  <c r="QG84" i="1"/>
  <c r="QG101" i="1"/>
  <c r="QG47" i="1"/>
  <c r="QG77" i="1"/>
  <c r="QG54" i="1"/>
  <c r="QG63" i="1"/>
  <c r="QG65" i="1"/>
  <c r="QG37" i="1"/>
  <c r="QG60" i="1"/>
  <c r="QG71" i="1"/>
  <c r="QG102" i="1"/>
  <c r="QG66" i="1"/>
  <c r="QG67" i="1"/>
  <c r="QG38" i="1"/>
  <c r="QG158" i="1"/>
  <c r="QG92" i="1"/>
  <c r="QG88" i="1"/>
  <c r="QG83" i="1"/>
  <c r="QG39" i="1"/>
  <c r="QG108" i="1"/>
  <c r="QG157" i="1"/>
  <c r="QG184" i="1"/>
  <c r="QG79" i="1"/>
  <c r="QG72" i="1"/>
  <c r="QG29" i="1"/>
  <c r="QE142" i="1"/>
  <c r="QM142" i="1"/>
  <c r="QE105" i="1"/>
  <c r="QM105" i="1"/>
  <c r="QK106" i="1"/>
  <c r="QC106" i="1"/>
  <c r="QI106" i="1"/>
  <c r="QK8" i="1"/>
  <c r="QC8" i="1"/>
  <c r="QI8" i="1"/>
  <c r="QO23" i="1"/>
  <c r="PO148" i="1"/>
  <c r="QK110" i="1"/>
  <c r="QC110" i="1"/>
  <c r="QG110" i="1"/>
  <c r="QM110" i="1"/>
  <c r="PO190" i="1"/>
  <c r="QM197" i="1"/>
  <c r="QE197" i="1"/>
  <c r="QK197" i="1"/>
  <c r="QC197" i="1"/>
  <c r="QI197" i="1"/>
  <c r="QG197" i="1"/>
  <c r="QM199" i="1"/>
  <c r="QE199" i="1"/>
  <c r="QK199" i="1"/>
  <c r="QC199" i="1"/>
  <c r="QA199" i="1"/>
  <c r="QG199" i="1"/>
  <c r="QM201" i="1"/>
  <c r="QE201" i="1"/>
  <c r="QK201" i="1"/>
  <c r="QC201" i="1"/>
  <c r="QI201" i="1"/>
  <c r="PO64" i="1"/>
  <c r="QA87" i="1"/>
  <c r="QA76" i="1"/>
  <c r="QA59" i="1"/>
  <c r="QA84" i="1"/>
  <c r="QA101" i="1"/>
  <c r="QA47" i="1"/>
  <c r="QA77" i="1"/>
  <c r="QA54" i="1"/>
  <c r="QA63" i="1"/>
  <c r="QA65" i="1"/>
  <c r="QA37" i="1"/>
  <c r="QA60" i="1"/>
  <c r="QA71" i="1"/>
  <c r="QA102" i="1"/>
  <c r="QA66" i="1"/>
  <c r="QA67" i="1"/>
  <c r="QA38" i="1"/>
  <c r="QA158" i="1"/>
  <c r="QA92" i="1"/>
  <c r="QA88" i="1"/>
  <c r="QA83" i="1"/>
  <c r="QA39" i="1"/>
  <c r="QA108" i="1"/>
  <c r="QA157" i="1"/>
  <c r="QA184" i="1"/>
  <c r="QA79" i="1"/>
  <c r="QA72" i="1"/>
  <c r="QA29" i="1"/>
  <c r="QK187" i="1"/>
  <c r="QC187" i="1"/>
  <c r="QI187" i="1"/>
  <c r="QK44" i="1"/>
  <c r="QC44" i="1"/>
  <c r="QI44" i="1"/>
  <c r="QA197" i="1"/>
  <c r="QI199" i="1"/>
  <c r="PO200" i="1"/>
  <c r="QA201" i="1"/>
  <c r="PO49" i="1"/>
  <c r="PO70" i="1"/>
  <c r="PO82" i="1"/>
  <c r="QI45" i="1"/>
  <c r="QA45" i="1"/>
  <c r="QG45" i="1"/>
  <c r="QE45" i="1"/>
  <c r="QK45" i="1"/>
  <c r="QM45" i="1"/>
  <c r="QC45" i="1"/>
  <c r="PO91" i="1"/>
  <c r="QI70" i="1"/>
  <c r="QA70" i="1"/>
  <c r="QG70" i="1"/>
  <c r="QE70" i="1"/>
  <c r="QM70" i="1"/>
  <c r="QM75" i="1"/>
  <c r="QE75" i="1"/>
  <c r="QI75" i="1"/>
  <c r="QK155" i="1"/>
  <c r="QC155" i="1"/>
  <c r="QI155" i="1"/>
  <c r="QI169" i="1"/>
  <c r="QA169" i="1"/>
  <c r="QK169" i="1"/>
  <c r="QI163" i="1"/>
  <c r="QA163" i="1"/>
  <c r="QK163" i="1"/>
  <c r="QI164" i="1"/>
  <c r="QA164" i="1"/>
  <c r="QK164" i="1"/>
  <c r="QI165" i="1"/>
  <c r="QA165" i="1"/>
  <c r="QK165" i="1"/>
  <c r="QI162" i="1"/>
  <c r="QA162" i="1"/>
  <c r="QK162" i="1"/>
  <c r="QI186" i="1"/>
  <c r="QA186" i="1"/>
  <c r="QK186" i="1"/>
  <c r="QI170" i="1"/>
  <c r="QA170" i="1"/>
  <c r="QK170" i="1"/>
  <c r="QI166" i="1"/>
  <c r="QA166" i="1"/>
  <c r="QK166" i="1"/>
  <c r="QI167" i="1"/>
  <c r="QA167" i="1"/>
  <c r="QK167" i="1"/>
  <c r="QI178" i="1"/>
  <c r="QA178" i="1"/>
  <c r="QK178" i="1"/>
  <c r="QI168" i="1"/>
  <c r="QA168" i="1"/>
  <c r="QK168" i="1"/>
  <c r="QI175" i="1"/>
  <c r="QA175" i="1"/>
  <c r="QK175" i="1"/>
  <c r="QI177" i="1"/>
  <c r="QA177" i="1"/>
  <c r="QK177" i="1"/>
  <c r="QI172" i="1"/>
  <c r="QA172" i="1"/>
  <c r="QK172" i="1"/>
  <c r="QI179" i="1"/>
  <c r="QA179" i="1"/>
  <c r="QK179" i="1"/>
  <c r="QI173" i="1"/>
  <c r="QA173" i="1"/>
  <c r="QK173" i="1"/>
  <c r="QI183" i="1"/>
  <c r="QA183" i="1"/>
  <c r="QK183" i="1"/>
  <c r="QI174" i="1"/>
  <c r="QA174" i="1"/>
  <c r="QK174" i="1"/>
  <c r="QI180" i="1"/>
  <c r="QA180" i="1"/>
  <c r="QK180" i="1"/>
  <c r="QI191" i="1"/>
  <c r="QA191" i="1"/>
  <c r="QK191" i="1"/>
  <c r="QI181" i="1"/>
  <c r="QA181" i="1"/>
  <c r="QK181" i="1"/>
  <c r="QI176" i="1"/>
  <c r="QA176" i="1"/>
  <c r="QK176" i="1"/>
  <c r="QI192" i="1"/>
  <c r="QA192" i="1"/>
  <c r="QK192" i="1"/>
  <c r="QI193" i="1"/>
  <c r="QA193" i="1"/>
  <c r="QK193" i="1"/>
  <c r="QI194" i="1"/>
  <c r="QA194" i="1"/>
  <c r="QK194" i="1"/>
  <c r="QM195" i="1"/>
  <c r="QE195" i="1"/>
  <c r="QK195" i="1"/>
  <c r="QC195" i="1"/>
  <c r="QA195" i="1"/>
  <c r="QM196" i="1"/>
  <c r="QE196" i="1"/>
  <c r="QK196" i="1"/>
  <c r="QC196" i="1"/>
  <c r="QG196" i="1"/>
  <c r="QO201" i="1"/>
  <c r="QM49" i="1"/>
  <c r="QE49" i="1"/>
  <c r="QC49" i="1"/>
  <c r="QK49" i="1"/>
  <c r="QA49" i="1"/>
  <c r="QO49" i="1"/>
  <c r="PO62" i="1"/>
  <c r="QI64" i="1"/>
  <c r="QA64" i="1"/>
  <c r="QG64" i="1"/>
  <c r="QE64" i="1"/>
  <c r="QC64" i="1"/>
  <c r="QC70" i="1"/>
  <c r="QM82" i="1"/>
  <c r="QE82" i="1"/>
  <c r="QC82" i="1"/>
  <c r="QK82" i="1"/>
  <c r="QA82" i="1"/>
  <c r="QG82" i="1"/>
  <c r="QM198" i="1"/>
  <c r="QE198" i="1"/>
  <c r="QK198" i="1"/>
  <c r="QC198" i="1"/>
  <c r="QI18" i="1"/>
  <c r="QA18" i="1"/>
  <c r="QG18" i="1"/>
  <c r="QE18" i="1"/>
  <c r="QM62" i="1"/>
  <c r="QE62" i="1"/>
  <c r="QC62" i="1"/>
  <c r="QK62" i="1"/>
  <c r="QA62" i="1"/>
  <c r="QO62" i="1"/>
  <c r="QI98" i="1"/>
  <c r="QA98" i="1"/>
  <c r="QG98" i="1"/>
  <c r="QE98" i="1"/>
  <c r="PO150" i="1"/>
  <c r="PO45" i="1"/>
  <c r="QI202" i="1"/>
  <c r="QA202" i="1"/>
  <c r="QK202" i="1"/>
  <c r="QI203" i="1"/>
  <c r="QA203" i="1"/>
  <c r="QK203" i="1"/>
  <c r="QI204" i="1"/>
  <c r="QA204" i="1"/>
  <c r="QK204" i="1"/>
  <c r="QI205" i="1"/>
  <c r="QA205" i="1"/>
  <c r="QK205" i="1"/>
  <c r="QI206" i="1"/>
  <c r="QA206" i="1"/>
  <c r="QK206" i="1"/>
  <c r="QI207" i="1"/>
  <c r="QA207" i="1"/>
  <c r="QK207" i="1"/>
  <c r="QO18" i="1"/>
  <c r="QI95" i="1"/>
  <c r="QA95" i="1"/>
  <c r="QK95" i="1"/>
  <c r="QO64" i="1"/>
  <c r="QI22" i="1"/>
  <c r="QA22" i="1"/>
  <c r="QK22" i="1"/>
  <c r="QO98" i="1"/>
  <c r="QI28" i="1"/>
  <c r="QA28" i="1"/>
  <c r="QK28" i="1"/>
  <c r="QO70" i="1"/>
  <c r="QI208" i="1"/>
  <c r="QA208" i="1"/>
  <c r="QK208" i="1"/>
  <c r="QO45" i="1"/>
  <c r="QI143" i="1"/>
  <c r="QA143" i="1"/>
  <c r="QK143" i="1"/>
  <c r="QC202" i="1"/>
  <c r="QM202" i="1"/>
  <c r="QC203" i="1"/>
  <c r="QM203" i="1"/>
  <c r="QC204" i="1"/>
  <c r="QM204" i="1"/>
  <c r="QM205" i="1"/>
  <c r="QM103" i="1"/>
  <c r="QE103" i="1"/>
  <c r="QI103" i="1"/>
  <c r="QM147" i="1"/>
  <c r="QE147" i="1"/>
  <c r="QI147" i="1"/>
  <c r="QC22" i="1"/>
  <c r="QM22" i="1"/>
  <c r="QM94" i="1"/>
  <c r="QE94" i="1"/>
  <c r="QI94" i="1"/>
  <c r="QC28" i="1"/>
  <c r="QM28" i="1"/>
  <c r="QM146" i="1"/>
  <c r="QE146" i="1"/>
  <c r="QI146" i="1"/>
  <c r="QC208" i="1"/>
  <c r="QM208" i="1"/>
  <c r="QM85" i="1"/>
  <c r="QE85" i="1"/>
  <c r="QI85" i="1"/>
  <c r="QC143" i="1"/>
  <c r="QM143" i="1"/>
  <c r="PL2" i="11"/>
  <c r="PO2" i="11"/>
  <c r="OJ62" i="1"/>
  <c r="PE1" i="1"/>
  <c r="OW1" i="1"/>
  <c r="OR64" i="1"/>
  <c r="OP28" i="1"/>
  <c r="OO1" i="1"/>
  <c r="OX85" i="1"/>
  <c r="OZ28" i="1"/>
  <c r="OJ91" i="1"/>
  <c r="OZ22" i="1"/>
  <c r="OA1" i="1"/>
  <c r="OA2" i="1" s="1"/>
  <c r="OJ28" i="1"/>
  <c r="OJ82" i="1"/>
  <c r="OJ70" i="1"/>
  <c r="OT143" i="1"/>
  <c r="OZ82" i="1"/>
  <c r="OZ150" i="1"/>
  <c r="OZ91" i="1"/>
  <c r="PD95" i="1"/>
  <c r="OR207" i="1"/>
  <c r="OV82" i="1"/>
  <c r="PD28" i="1"/>
  <c r="OR95" i="1"/>
  <c r="OT85" i="1"/>
  <c r="PD94" i="1"/>
  <c r="PD147" i="1"/>
  <c r="PD18" i="1"/>
  <c r="OJ98" i="1"/>
  <c r="OZ146" i="1"/>
  <c r="OZ94" i="1"/>
  <c r="OZ147" i="1"/>
  <c r="OR18" i="1"/>
  <c r="OJ150" i="1"/>
  <c r="OJ18" i="1"/>
  <c r="OX45" i="1"/>
  <c r="OV146" i="1"/>
  <c r="PD98" i="1"/>
  <c r="PD49" i="1"/>
  <c r="PD143" i="1"/>
  <c r="OT45" i="1"/>
  <c r="PD70" i="1"/>
  <c r="OZ98" i="1"/>
  <c r="PB64" i="1"/>
  <c r="OR49" i="1"/>
  <c r="OJ45" i="1"/>
  <c r="OJ49" i="1"/>
  <c r="OX143" i="1"/>
  <c r="PD82" i="1"/>
  <c r="PD150" i="1"/>
  <c r="PD91" i="1"/>
  <c r="PD62" i="1"/>
  <c r="PD207" i="1"/>
  <c r="OJ208" i="1"/>
  <c r="OZ208" i="1"/>
  <c r="PB70" i="1"/>
  <c r="PD22" i="1"/>
  <c r="PD64" i="1"/>
  <c r="OP64" i="1"/>
  <c r="OR62" i="1"/>
  <c r="OR103" i="1"/>
  <c r="OJ146" i="1"/>
  <c r="OJ95" i="1"/>
  <c r="OV143" i="1"/>
  <c r="OV85" i="1"/>
  <c r="OV45" i="1"/>
  <c r="OX82" i="1"/>
  <c r="OX208" i="1"/>
  <c r="OX146" i="1"/>
  <c r="OZ70" i="1"/>
  <c r="PB150" i="1"/>
  <c r="PB28" i="1"/>
  <c r="PB94" i="1"/>
  <c r="PB98" i="1"/>
  <c r="PB91" i="1"/>
  <c r="PB22" i="1"/>
  <c r="PB147" i="1"/>
  <c r="OP62" i="1"/>
  <c r="OP95" i="1"/>
  <c r="OP103" i="1"/>
  <c r="OP18" i="1"/>
  <c r="OP49" i="1"/>
  <c r="OP207" i="1"/>
  <c r="OJ103" i="1"/>
  <c r="OV208" i="1"/>
  <c r="OX70" i="1"/>
  <c r="PD103" i="1"/>
  <c r="OR143" i="1"/>
  <c r="OR85" i="1"/>
  <c r="OR45" i="1"/>
  <c r="OT82" i="1"/>
  <c r="OT208" i="1"/>
  <c r="OT146" i="1"/>
  <c r="OV70" i="1"/>
  <c r="OX150" i="1"/>
  <c r="OX28" i="1"/>
  <c r="OX94" i="1"/>
  <c r="OX98" i="1"/>
  <c r="OX91" i="1"/>
  <c r="OX22" i="1"/>
  <c r="OX147" i="1"/>
  <c r="OZ64" i="1"/>
  <c r="PB62" i="1"/>
  <c r="PB95" i="1"/>
  <c r="PB103" i="1"/>
  <c r="PB18" i="1"/>
  <c r="PB49" i="1"/>
  <c r="PB207" i="1"/>
  <c r="OJ94" i="1"/>
  <c r="OJ64" i="1"/>
  <c r="OJ207" i="1"/>
  <c r="OP143" i="1"/>
  <c r="OP85" i="1"/>
  <c r="OP45" i="1"/>
  <c r="OR82" i="1"/>
  <c r="OR208" i="1"/>
  <c r="OR146" i="1"/>
  <c r="OT70" i="1"/>
  <c r="OV150" i="1"/>
  <c r="OV28" i="1"/>
  <c r="OV94" i="1"/>
  <c r="OV98" i="1"/>
  <c r="OV91" i="1"/>
  <c r="OV22" i="1"/>
  <c r="OV147" i="1"/>
  <c r="OX64" i="1"/>
  <c r="OZ62" i="1"/>
  <c r="OZ95" i="1"/>
  <c r="OZ103" i="1"/>
  <c r="OZ18" i="1"/>
  <c r="OZ49" i="1"/>
  <c r="OZ207" i="1"/>
  <c r="OJ143" i="1"/>
  <c r="PD85" i="1"/>
  <c r="PD45" i="1"/>
  <c r="OP82" i="1"/>
  <c r="OP208" i="1"/>
  <c r="OP146" i="1"/>
  <c r="OR70" i="1"/>
  <c r="OT150" i="1"/>
  <c r="OT28" i="1"/>
  <c r="OT94" i="1"/>
  <c r="OT98" i="1"/>
  <c r="OT91" i="1"/>
  <c r="OT22" i="1"/>
  <c r="OT147" i="1"/>
  <c r="OV64" i="1"/>
  <c r="OX62" i="1"/>
  <c r="OX95" i="1"/>
  <c r="OX103" i="1"/>
  <c r="OX18" i="1"/>
  <c r="OX49" i="1"/>
  <c r="OX207" i="1"/>
  <c r="OJ85" i="1"/>
  <c r="OJ22" i="1"/>
  <c r="PB143" i="1"/>
  <c r="PB85" i="1"/>
  <c r="PB45" i="1"/>
  <c r="PD208" i="1"/>
  <c r="PD146" i="1"/>
  <c r="OR150" i="1"/>
  <c r="OR28" i="1"/>
  <c r="OR94" i="1"/>
  <c r="OR98" i="1"/>
  <c r="OR91" i="1"/>
  <c r="OR22" i="1"/>
  <c r="OR147" i="1"/>
  <c r="OT64" i="1"/>
  <c r="OV62" i="1"/>
  <c r="OV95" i="1"/>
  <c r="OV103" i="1"/>
  <c r="OV18" i="1"/>
  <c r="OV49" i="1"/>
  <c r="OV207" i="1"/>
  <c r="OD82" i="1"/>
  <c r="OJ147" i="1"/>
  <c r="PD2" i="11"/>
  <c r="PB167" i="11"/>
  <c r="PB199" i="11"/>
  <c r="PB213" i="11"/>
  <c r="PA54" i="11"/>
  <c r="PB196" i="11"/>
  <c r="PA213" i="11"/>
  <c r="PA97" i="11"/>
  <c r="PA73" i="11"/>
  <c r="PA188" i="11"/>
  <c r="PA157" i="11"/>
  <c r="PH54" i="11"/>
  <c r="PA47" i="11"/>
  <c r="PA36" i="11"/>
  <c r="PH188" i="11"/>
  <c r="PA156" i="11"/>
  <c r="PA87" i="11"/>
  <c r="PH214" i="11"/>
  <c r="PH89" i="11"/>
  <c r="PB214" i="11"/>
  <c r="PB210" i="11"/>
  <c r="PA210" i="11"/>
  <c r="PI197" i="11"/>
  <c r="PH197" i="11"/>
  <c r="PA174" i="11"/>
  <c r="PI174" i="11"/>
  <c r="PH169" i="11"/>
  <c r="PB169" i="11"/>
  <c r="PI156" i="11"/>
  <c r="PH156" i="11"/>
  <c r="PB149" i="11"/>
  <c r="PA149" i="11"/>
  <c r="PH44" i="11"/>
  <c r="PB44" i="11"/>
  <c r="PH134" i="11"/>
  <c r="PH60" i="11"/>
  <c r="PA60" i="11"/>
  <c r="PA9" i="11"/>
  <c r="PH97" i="11"/>
  <c r="PH19" i="11"/>
  <c r="PH36" i="11"/>
  <c r="PH102" i="11"/>
  <c r="PA106" i="11"/>
  <c r="PI105" i="11"/>
  <c r="PI44" i="11"/>
  <c r="PH149" i="11"/>
  <c r="PA186" i="11"/>
  <c r="PI169" i="11"/>
  <c r="PA187" i="11"/>
  <c r="PA194" i="11"/>
  <c r="PA197" i="11"/>
  <c r="PH210" i="11"/>
  <c r="PB200" i="11"/>
  <c r="PA200" i="11"/>
  <c r="PH170" i="11"/>
  <c r="PB170" i="11"/>
  <c r="PI167" i="11"/>
  <c r="PH167" i="11"/>
  <c r="PB160" i="11"/>
  <c r="PA160" i="11"/>
  <c r="PH157" i="11"/>
  <c r="PB157" i="11"/>
  <c r="PB75" i="11"/>
  <c r="PA75" i="11"/>
  <c r="PB23" i="11"/>
  <c r="PA23" i="11"/>
  <c r="PH83" i="11"/>
  <c r="PA83" i="11"/>
  <c r="PH37" i="11"/>
  <c r="PH106" i="11"/>
  <c r="PI23" i="11"/>
  <c r="PI75" i="11"/>
  <c r="PI149" i="11"/>
  <c r="PI160" i="11"/>
  <c r="PB174" i="11"/>
  <c r="PB197" i="11"/>
  <c r="PH200" i="11"/>
  <c r="PI210" i="11"/>
  <c r="PA214" i="11"/>
  <c r="PB211" i="11"/>
  <c r="PA211" i="11"/>
  <c r="PB201" i="11"/>
  <c r="PA201" i="11"/>
  <c r="PI192" i="11"/>
  <c r="PH192" i="11"/>
  <c r="PH194" i="11"/>
  <c r="PB194" i="11"/>
  <c r="PA190" i="11"/>
  <c r="PI190" i="11"/>
  <c r="PI187" i="11"/>
  <c r="PH187" i="11"/>
  <c r="PH171" i="11"/>
  <c r="PB171" i="11"/>
  <c r="PB161" i="11"/>
  <c r="PA161" i="11"/>
  <c r="PI186" i="11"/>
  <c r="PH186" i="11"/>
  <c r="PH158" i="11"/>
  <c r="PB158" i="11"/>
  <c r="PB110" i="11"/>
  <c r="PA110" i="11"/>
  <c r="PH140" i="11"/>
  <c r="PA140" i="11"/>
  <c r="PH20" i="11"/>
  <c r="PB20" i="11"/>
  <c r="PB43" i="11"/>
  <c r="PA43" i="11"/>
  <c r="PH5" i="11"/>
  <c r="PC2" i="11"/>
  <c r="OW2" i="11"/>
  <c r="OX177" i="11"/>
  <c r="OY177" i="11" s="1"/>
  <c r="PB177" i="11" s="1"/>
  <c r="OZ5" i="11"/>
  <c r="OU2" i="11"/>
  <c r="OT2" i="11"/>
  <c r="PR5" i="11"/>
  <c r="PS5" i="11" s="1"/>
  <c r="PS48" i="11"/>
  <c r="PS58" i="11"/>
  <c r="PS12" i="11"/>
  <c r="PS15" i="11"/>
  <c r="PB193" i="11"/>
  <c r="PJ176" i="11"/>
  <c r="PK176" i="11" s="1"/>
  <c r="PI177" i="11"/>
  <c r="PC155" i="1"/>
  <c r="PC163" i="1"/>
  <c r="PC162" i="1"/>
  <c r="PC173" i="1"/>
  <c r="PC180" i="1"/>
  <c r="PC192" i="1"/>
  <c r="PC203" i="1"/>
  <c r="PC89" i="1"/>
  <c r="PC5" i="1"/>
  <c r="OC9" i="1"/>
  <c r="OC12" i="1"/>
  <c r="OC97" i="1"/>
  <c r="OC19" i="1"/>
  <c r="OC36" i="1"/>
  <c r="OC67" i="1"/>
  <c r="OC71" i="1"/>
  <c r="OC77" i="1"/>
  <c r="OC63" i="1"/>
  <c r="OC184" i="1"/>
  <c r="OC8" i="1"/>
  <c r="OC74" i="1"/>
  <c r="OC59" i="1"/>
  <c r="OC148" i="1"/>
  <c r="OC155" i="1"/>
  <c r="OC163" i="1"/>
  <c r="OC162" i="1"/>
  <c r="OC166" i="1"/>
  <c r="OC175" i="1"/>
  <c r="OC173" i="1"/>
  <c r="OC180" i="1"/>
  <c r="OC192" i="1"/>
  <c r="OC188" i="1"/>
  <c r="OC199" i="1"/>
  <c r="OC203" i="1"/>
  <c r="OC89" i="1"/>
  <c r="OB173" i="1"/>
  <c r="OB180" i="1"/>
  <c r="OB192" i="1"/>
  <c r="OB199" i="1"/>
  <c r="OB202" i="1"/>
  <c r="OB203" i="1"/>
  <c r="OB204" i="1"/>
  <c r="OB206" i="1"/>
  <c r="OB89" i="1"/>
  <c r="ON4" i="1"/>
  <c r="OT4" i="1" s="1"/>
  <c r="ON7" i="1"/>
  <c r="PB7" i="1" s="1"/>
  <c r="ON16" i="1"/>
  <c r="PB16" i="1" s="1"/>
  <c r="ON9" i="1"/>
  <c r="OT9" i="1" s="1"/>
  <c r="ON15" i="1"/>
  <c r="PB15" i="1" s="1"/>
  <c r="ON21" i="1"/>
  <c r="OZ21" i="1" s="1"/>
  <c r="ON10" i="1"/>
  <c r="PB10" i="1" s="1"/>
  <c r="ON12" i="1"/>
  <c r="OT12" i="1" s="1"/>
  <c r="ON11" i="1"/>
  <c r="PB11" i="1" s="1"/>
  <c r="ON26" i="1"/>
  <c r="PB26" i="1" s="1"/>
  <c r="ON25" i="1"/>
  <c r="PB25" i="1" s="1"/>
  <c r="ON97" i="1"/>
  <c r="OT97" i="1" s="1"/>
  <c r="ON13" i="1"/>
  <c r="OZ13" i="1" s="1"/>
  <c r="ON42" i="1"/>
  <c r="OZ42" i="1" s="1"/>
  <c r="ON35" i="1"/>
  <c r="OR35" i="1" s="1"/>
  <c r="ON19" i="1"/>
  <c r="ON32" i="1"/>
  <c r="ON30" i="1"/>
  <c r="PB30" i="1" s="1"/>
  <c r="ON46" i="1"/>
  <c r="PB46" i="1" s="1"/>
  <c r="ON34" i="1"/>
  <c r="PB34" i="1" s="1"/>
  <c r="ON56" i="1"/>
  <c r="OZ56" i="1" s="1"/>
  <c r="ON48" i="1"/>
  <c r="OZ48" i="1" s="1"/>
  <c r="ON73" i="1"/>
  <c r="PB73" i="1" s="1"/>
  <c r="ON36" i="1"/>
  <c r="PB36" i="1" s="1"/>
  <c r="ON55" i="1"/>
  <c r="PB55" i="1" s="1"/>
  <c r="ON47" i="1"/>
  <c r="PB47" i="1" s="1"/>
  <c r="ON52" i="1"/>
  <c r="OZ52" i="1" s="1"/>
  <c r="ON31" i="1"/>
  <c r="PB31" i="1" s="1"/>
  <c r="ON101" i="1"/>
  <c r="OZ101" i="1" s="1"/>
  <c r="ON80" i="1"/>
  <c r="OZ80" i="1" s="1"/>
  <c r="ON17" i="1"/>
  <c r="OT17" i="1" s="1"/>
  <c r="ON67" i="1"/>
  <c r="PB67" i="1" s="1"/>
  <c r="ON81" i="1"/>
  <c r="OZ81" i="1" s="1"/>
  <c r="ON76" i="1"/>
  <c r="OZ76" i="1" s="1"/>
  <c r="ON51" i="1"/>
  <c r="OT51" i="1" s="1"/>
  <c r="ON189" i="1"/>
  <c r="PB189" i="1" s="1"/>
  <c r="ON87" i="1"/>
  <c r="PB87" i="1" s="1"/>
  <c r="ON92" i="1"/>
  <c r="PB92" i="1" s="1"/>
  <c r="ON38" i="1"/>
  <c r="PB38" i="1" s="1"/>
  <c r="ON71" i="1"/>
  <c r="PB71" i="1" s="1"/>
  <c r="ON88" i="1"/>
  <c r="PB88" i="1" s="1"/>
  <c r="ON40" i="1"/>
  <c r="OT40" i="1" s="1"/>
  <c r="ON54" i="1"/>
  <c r="PB54" i="1" s="1"/>
  <c r="ON84" i="1"/>
  <c r="PB84" i="1" s="1"/>
  <c r="ON41" i="1"/>
  <c r="OT41" i="1" s="1"/>
  <c r="ON50" i="1"/>
  <c r="PB50" i="1" s="1"/>
  <c r="ON27" i="1"/>
  <c r="PB27" i="1" s="1"/>
  <c r="ON77" i="1"/>
  <c r="PB77" i="1" s="1"/>
  <c r="ON37" i="1"/>
  <c r="PB37" i="1" s="1"/>
  <c r="ON39" i="1"/>
  <c r="PB39" i="1" s="1"/>
  <c r="ON83" i="1"/>
  <c r="PB83" i="1" s="1"/>
  <c r="ON79" i="1"/>
  <c r="PB79" i="1" s="1"/>
  <c r="ON6" i="1"/>
  <c r="PB6" i="1" s="1"/>
  <c r="ON65" i="1"/>
  <c r="PB65" i="1" s="1"/>
  <c r="ON60" i="1"/>
  <c r="OZ60" i="1" s="1"/>
  <c r="ON63" i="1"/>
  <c r="PB63" i="1" s="1"/>
  <c r="ON66" i="1"/>
  <c r="PB66" i="1" s="1"/>
  <c r="ON99" i="1"/>
  <c r="OT99" i="1" s="1"/>
  <c r="ON158" i="1"/>
  <c r="PB158" i="1" s="1"/>
  <c r="ON142" i="1"/>
  <c r="OZ142" i="1" s="1"/>
  <c r="ON108" i="1"/>
  <c r="OT108" i="1" s="1"/>
  <c r="ON72" i="1"/>
  <c r="OX72" i="1" s="1"/>
  <c r="ON107" i="1"/>
  <c r="PB107" i="1" s="1"/>
  <c r="ON184" i="1"/>
  <c r="OZ184" i="1" s="1"/>
  <c r="ON102" i="1"/>
  <c r="OX102" i="1" s="1"/>
  <c r="ON90" i="1"/>
  <c r="OT90" i="1" s="1"/>
  <c r="ON105" i="1"/>
  <c r="OX105" i="1" s="1"/>
  <c r="ON8" i="1"/>
  <c r="OZ8" i="1" s="1"/>
  <c r="ON53" i="1"/>
  <c r="OR53" i="1" s="1"/>
  <c r="ON23" i="1"/>
  <c r="OZ23" i="1" s="1"/>
  <c r="ON43" i="1"/>
  <c r="ON74" i="1"/>
  <c r="OV74" i="1" s="1"/>
  <c r="ON58" i="1"/>
  <c r="PB58" i="1" s="1"/>
  <c r="ON44" i="1"/>
  <c r="PB44" i="1" s="1"/>
  <c r="ON20" i="1"/>
  <c r="OP20" i="1" s="1"/>
  <c r="ON59" i="1"/>
  <c r="ON24" i="1"/>
  <c r="OV24" i="1" s="1"/>
  <c r="ON75" i="1"/>
  <c r="OZ75" i="1" s="1"/>
  <c r="ON106" i="1"/>
  <c r="OT106" i="1" s="1"/>
  <c r="ON148" i="1"/>
  <c r="OZ148" i="1" s="1"/>
  <c r="ON154" i="1"/>
  <c r="PB154" i="1" s="1"/>
  <c r="ON156" i="1"/>
  <c r="PB156" i="1" s="1"/>
  <c r="ON157" i="1"/>
  <c r="OV157" i="1" s="1"/>
  <c r="ON155" i="1"/>
  <c r="OT155" i="1" s="1"/>
  <c r="ON110" i="1"/>
  <c r="OT110" i="1" s="1"/>
  <c r="ON190" i="1"/>
  <c r="OP190" i="1" s="1"/>
  <c r="ON169" i="1"/>
  <c r="OR169" i="1" s="1"/>
  <c r="ON163" i="1"/>
  <c r="OZ163" i="1" s="1"/>
  <c r="ON164" i="1"/>
  <c r="OP164" i="1" s="1"/>
  <c r="ON171" i="1"/>
  <c r="OX171" i="1" s="1"/>
  <c r="ON165" i="1"/>
  <c r="OP165" i="1" s="1"/>
  <c r="ON162" i="1"/>
  <c r="OX162" i="1" s="1"/>
  <c r="ON186" i="1"/>
  <c r="OX186" i="1" s="1"/>
  <c r="ON29" i="1"/>
  <c r="OV29" i="1" s="1"/>
  <c r="ON170" i="1"/>
  <c r="OX170" i="1" s="1"/>
  <c r="ON166" i="1"/>
  <c r="OX166" i="1" s="1"/>
  <c r="ON167" i="1"/>
  <c r="OX167" i="1" s="1"/>
  <c r="ON178" i="1"/>
  <c r="OX178" i="1" s="1"/>
  <c r="ON168" i="1"/>
  <c r="OX168" i="1" s="1"/>
  <c r="ON175" i="1"/>
  <c r="OP175" i="1" s="1"/>
  <c r="ON177" i="1"/>
  <c r="OX177" i="1" s="1"/>
  <c r="ON172" i="1"/>
  <c r="OT172" i="1" s="1"/>
  <c r="ON179" i="1"/>
  <c r="PB179" i="1" s="1"/>
  <c r="ON173" i="1"/>
  <c r="OX173" i="1" s="1"/>
  <c r="ON183" i="1"/>
  <c r="OV183" i="1" s="1"/>
  <c r="ON174" i="1"/>
  <c r="OT174" i="1" s="1"/>
  <c r="ON187" i="1"/>
  <c r="PB187" i="1" s="1"/>
  <c r="ON180" i="1"/>
  <c r="OX180" i="1" s="1"/>
  <c r="ON191" i="1"/>
  <c r="OT191" i="1" s="1"/>
  <c r="ON181" i="1"/>
  <c r="OT181" i="1" s="1"/>
  <c r="ON176" i="1"/>
  <c r="OT176" i="1" s="1"/>
  <c r="ON192" i="1"/>
  <c r="OX192" i="1" s="1"/>
  <c r="ON193" i="1"/>
  <c r="OV193" i="1" s="1"/>
  <c r="ON194" i="1"/>
  <c r="OT194" i="1" s="1"/>
  <c r="ON195" i="1"/>
  <c r="OP195" i="1" s="1"/>
  <c r="ON188" i="1"/>
  <c r="OX188" i="1" s="1"/>
  <c r="ON196" i="1"/>
  <c r="OT196" i="1" s="1"/>
  <c r="ON197" i="1"/>
  <c r="OT197" i="1" s="1"/>
  <c r="ON198" i="1"/>
  <c r="OT198" i="1" s="1"/>
  <c r="ON199" i="1"/>
  <c r="ON200" i="1"/>
  <c r="OV200" i="1" s="1"/>
  <c r="ON201" i="1"/>
  <c r="OV201" i="1" s="1"/>
  <c r="ON202" i="1"/>
  <c r="OT202" i="1" s="1"/>
  <c r="ON203" i="1"/>
  <c r="ON204" i="1"/>
  <c r="OV204" i="1" s="1"/>
  <c r="ON205" i="1"/>
  <c r="OV205" i="1" s="1"/>
  <c r="ON206" i="1"/>
  <c r="OT206" i="1" s="1"/>
  <c r="ON89" i="1"/>
  <c r="ON57" i="1"/>
  <c r="OV57" i="1" s="1"/>
  <c r="ON5" i="1"/>
  <c r="OR5" i="1" s="1"/>
  <c r="OM5" i="1"/>
  <c r="OM4" i="1"/>
  <c r="OM7" i="1"/>
  <c r="OM16" i="1"/>
  <c r="OM9" i="1"/>
  <c r="OM15" i="1"/>
  <c r="OM21" i="1"/>
  <c r="OM10" i="1"/>
  <c r="OM12" i="1"/>
  <c r="OM11" i="1"/>
  <c r="OM26" i="1"/>
  <c r="OM25" i="1"/>
  <c r="OM97" i="1"/>
  <c r="OM13" i="1"/>
  <c r="OM42" i="1"/>
  <c r="OM35" i="1"/>
  <c r="OM19" i="1"/>
  <c r="OM32" i="1"/>
  <c r="OM30" i="1"/>
  <c r="OM46" i="1"/>
  <c r="OM34" i="1"/>
  <c r="OM56" i="1"/>
  <c r="OM48" i="1"/>
  <c r="OM73" i="1"/>
  <c r="OM36" i="1"/>
  <c r="OM55" i="1"/>
  <c r="OM47" i="1"/>
  <c r="OM52" i="1"/>
  <c r="OM31" i="1"/>
  <c r="OM101" i="1"/>
  <c r="OM80" i="1"/>
  <c r="OM17" i="1"/>
  <c r="OM67" i="1"/>
  <c r="OM81" i="1"/>
  <c r="OM76" i="1"/>
  <c r="OM51" i="1"/>
  <c r="OM189" i="1"/>
  <c r="OM87" i="1"/>
  <c r="OM92" i="1"/>
  <c r="OM38" i="1"/>
  <c r="OM71" i="1"/>
  <c r="OM88" i="1"/>
  <c r="OM40" i="1"/>
  <c r="OM54" i="1"/>
  <c r="OM84" i="1"/>
  <c r="OM41" i="1"/>
  <c r="OM50" i="1"/>
  <c r="OM27" i="1"/>
  <c r="OM77" i="1"/>
  <c r="OM37" i="1"/>
  <c r="OM39" i="1"/>
  <c r="OM83" i="1"/>
  <c r="OM79" i="1"/>
  <c r="OM6" i="1"/>
  <c r="OM65" i="1"/>
  <c r="OM60" i="1"/>
  <c r="OM63" i="1"/>
  <c r="OM66" i="1"/>
  <c r="OM99" i="1"/>
  <c r="OM158" i="1"/>
  <c r="OM142" i="1"/>
  <c r="OM108" i="1"/>
  <c r="OM72" i="1"/>
  <c r="OM107" i="1"/>
  <c r="OM184" i="1"/>
  <c r="OM102" i="1"/>
  <c r="OM90" i="1"/>
  <c r="OM105" i="1"/>
  <c r="OM8" i="1"/>
  <c r="OM53" i="1"/>
  <c r="OM23" i="1"/>
  <c r="OM43" i="1"/>
  <c r="OM74" i="1"/>
  <c r="OM58" i="1"/>
  <c r="OM44" i="1"/>
  <c r="OM20" i="1"/>
  <c r="OM59" i="1"/>
  <c r="OM24" i="1"/>
  <c r="OM75" i="1"/>
  <c r="OM106" i="1"/>
  <c r="OM148" i="1"/>
  <c r="OM154" i="1"/>
  <c r="OM156" i="1"/>
  <c r="OM157" i="1"/>
  <c r="OM155" i="1"/>
  <c r="OM110" i="1"/>
  <c r="OM190" i="1"/>
  <c r="OM169" i="1"/>
  <c r="OM163" i="1"/>
  <c r="OM164" i="1"/>
  <c r="OM171" i="1"/>
  <c r="OM165" i="1"/>
  <c r="OM162" i="1"/>
  <c r="OM186" i="1"/>
  <c r="OM29" i="1"/>
  <c r="OM170" i="1"/>
  <c r="OM166" i="1"/>
  <c r="OM167" i="1"/>
  <c r="OM178" i="1"/>
  <c r="OM168" i="1"/>
  <c r="OM175" i="1"/>
  <c r="OM177" i="1"/>
  <c r="OM172" i="1"/>
  <c r="OM179" i="1"/>
  <c r="OM173" i="1"/>
  <c r="OM183" i="1"/>
  <c r="OM174" i="1"/>
  <c r="OM187" i="1"/>
  <c r="OM180" i="1"/>
  <c r="OM191" i="1"/>
  <c r="OM181" i="1"/>
  <c r="OM176" i="1"/>
  <c r="OM192" i="1"/>
  <c r="OM193" i="1"/>
  <c r="OM194" i="1"/>
  <c r="OM195" i="1"/>
  <c r="OM188" i="1"/>
  <c r="OM196" i="1"/>
  <c r="OM197" i="1"/>
  <c r="OM198" i="1"/>
  <c r="OM199" i="1"/>
  <c r="OM200" i="1"/>
  <c r="OM201" i="1"/>
  <c r="OM202" i="1"/>
  <c r="OM203" i="1"/>
  <c r="OM204" i="1"/>
  <c r="OM205" i="1"/>
  <c r="OM206" i="1"/>
  <c r="OM89" i="1"/>
  <c r="OM57" i="1"/>
  <c r="OM3" i="1"/>
  <c r="OL5" i="1"/>
  <c r="OL4" i="1"/>
  <c r="OL7" i="1"/>
  <c r="OL16" i="1"/>
  <c r="OL9" i="1"/>
  <c r="OL15" i="1"/>
  <c r="OL21" i="1"/>
  <c r="OL10" i="1"/>
  <c r="OL12" i="1"/>
  <c r="OL11" i="1"/>
  <c r="OL26" i="1"/>
  <c r="OL25" i="1"/>
  <c r="OL97" i="1"/>
  <c r="OL13" i="1"/>
  <c r="OL42" i="1"/>
  <c r="OL35" i="1"/>
  <c r="OL19" i="1"/>
  <c r="OL32" i="1"/>
  <c r="OL30" i="1"/>
  <c r="OL46" i="1"/>
  <c r="OL34" i="1"/>
  <c r="OL56" i="1"/>
  <c r="OL48" i="1"/>
  <c r="OL73" i="1"/>
  <c r="OL36" i="1"/>
  <c r="OL55" i="1"/>
  <c r="OL47" i="1"/>
  <c r="OL52" i="1"/>
  <c r="OL31" i="1"/>
  <c r="OL101" i="1"/>
  <c r="OL80" i="1"/>
  <c r="OL17" i="1"/>
  <c r="OL67" i="1"/>
  <c r="OL81" i="1"/>
  <c r="OL76" i="1"/>
  <c r="OL51" i="1"/>
  <c r="OL189" i="1"/>
  <c r="OL87" i="1"/>
  <c r="OL92" i="1"/>
  <c r="OL38" i="1"/>
  <c r="OL71" i="1"/>
  <c r="OL88" i="1"/>
  <c r="OL40" i="1"/>
  <c r="OL54" i="1"/>
  <c r="OL84" i="1"/>
  <c r="OL41" i="1"/>
  <c r="OL50" i="1"/>
  <c r="OL27" i="1"/>
  <c r="OL77" i="1"/>
  <c r="OL37" i="1"/>
  <c r="OL39" i="1"/>
  <c r="OL83" i="1"/>
  <c r="OL79" i="1"/>
  <c r="OL6" i="1"/>
  <c r="OL65" i="1"/>
  <c r="OL60" i="1"/>
  <c r="OL63" i="1"/>
  <c r="OL66" i="1"/>
  <c r="OL99" i="1"/>
  <c r="OL158" i="1"/>
  <c r="OL142" i="1"/>
  <c r="OL108" i="1"/>
  <c r="OL72" i="1"/>
  <c r="OL107" i="1"/>
  <c r="OL184" i="1"/>
  <c r="OL102" i="1"/>
  <c r="OL90" i="1"/>
  <c r="OL105" i="1"/>
  <c r="OL8" i="1"/>
  <c r="OL53" i="1"/>
  <c r="OL23" i="1"/>
  <c r="OL43" i="1"/>
  <c r="OL74" i="1"/>
  <c r="OL58" i="1"/>
  <c r="OL44" i="1"/>
  <c r="OL20" i="1"/>
  <c r="OL59" i="1"/>
  <c r="OL24" i="1"/>
  <c r="OL75" i="1"/>
  <c r="OL106" i="1"/>
  <c r="OL148" i="1"/>
  <c r="OL154" i="1"/>
  <c r="OL156" i="1"/>
  <c r="OL157" i="1"/>
  <c r="OL155" i="1"/>
  <c r="OL110" i="1"/>
  <c r="OL190" i="1"/>
  <c r="OL169" i="1"/>
  <c r="OL163" i="1"/>
  <c r="OL164" i="1"/>
  <c r="OL171" i="1"/>
  <c r="OL165" i="1"/>
  <c r="OL162" i="1"/>
  <c r="OL186" i="1"/>
  <c r="OL29" i="1"/>
  <c r="OL170" i="1"/>
  <c r="OL166" i="1"/>
  <c r="OL167" i="1"/>
  <c r="OL178" i="1"/>
  <c r="OL168" i="1"/>
  <c r="OL175" i="1"/>
  <c r="OL177" i="1"/>
  <c r="OL172" i="1"/>
  <c r="OL179" i="1"/>
  <c r="OL173" i="1"/>
  <c r="OL183" i="1"/>
  <c r="OL174" i="1"/>
  <c r="OL187" i="1"/>
  <c r="OL180" i="1"/>
  <c r="OL191" i="1"/>
  <c r="OL181" i="1"/>
  <c r="OL176" i="1"/>
  <c r="OL192" i="1"/>
  <c r="OL193" i="1"/>
  <c r="OL194" i="1"/>
  <c r="OL195" i="1"/>
  <c r="OL188" i="1"/>
  <c r="OL196" i="1"/>
  <c r="OL197" i="1"/>
  <c r="OL198" i="1"/>
  <c r="OL199" i="1"/>
  <c r="OL200" i="1"/>
  <c r="OL201" i="1"/>
  <c r="OL202" i="1"/>
  <c r="OL203" i="1"/>
  <c r="OL204" i="1"/>
  <c r="OL205" i="1"/>
  <c r="OL206" i="1"/>
  <c r="OL89" i="1"/>
  <c r="OL57" i="1"/>
  <c r="OL3" i="1"/>
  <c r="OK5" i="1"/>
  <c r="OK4" i="1"/>
  <c r="OK7" i="1"/>
  <c r="OK16" i="1"/>
  <c r="OK9" i="1"/>
  <c r="OK15" i="1"/>
  <c r="OK21" i="1"/>
  <c r="OK10" i="1"/>
  <c r="OK12" i="1"/>
  <c r="OK11" i="1"/>
  <c r="OK26" i="1"/>
  <c r="OK25" i="1"/>
  <c r="OK97" i="1"/>
  <c r="OK13" i="1"/>
  <c r="OK42" i="1"/>
  <c r="OK35" i="1"/>
  <c r="OK19" i="1"/>
  <c r="OK32" i="1"/>
  <c r="OK30" i="1"/>
  <c r="OK46" i="1"/>
  <c r="OK34" i="1"/>
  <c r="OK56" i="1"/>
  <c r="OK48" i="1"/>
  <c r="OK73" i="1"/>
  <c r="OK36" i="1"/>
  <c r="OK55" i="1"/>
  <c r="OK47" i="1"/>
  <c r="OK52" i="1"/>
  <c r="OK31" i="1"/>
  <c r="OK101" i="1"/>
  <c r="OK80" i="1"/>
  <c r="OK17" i="1"/>
  <c r="OK67" i="1"/>
  <c r="OK81" i="1"/>
  <c r="OK76" i="1"/>
  <c r="OK51" i="1"/>
  <c r="OK189" i="1"/>
  <c r="OK87" i="1"/>
  <c r="OK92" i="1"/>
  <c r="OK38" i="1"/>
  <c r="OK71" i="1"/>
  <c r="OK88" i="1"/>
  <c r="OK40" i="1"/>
  <c r="OK54" i="1"/>
  <c r="OK84" i="1"/>
  <c r="OK41" i="1"/>
  <c r="OK50" i="1"/>
  <c r="OK27" i="1"/>
  <c r="OK77" i="1"/>
  <c r="OK37" i="1"/>
  <c r="OK39" i="1"/>
  <c r="OK83" i="1"/>
  <c r="OK79" i="1"/>
  <c r="OK6" i="1"/>
  <c r="OK65" i="1"/>
  <c r="OK60" i="1"/>
  <c r="OK63" i="1"/>
  <c r="OK66" i="1"/>
  <c r="OK99" i="1"/>
  <c r="OK158" i="1"/>
  <c r="OK142" i="1"/>
  <c r="OK108" i="1"/>
  <c r="OK72" i="1"/>
  <c r="OK107" i="1"/>
  <c r="OK184" i="1"/>
  <c r="OK102" i="1"/>
  <c r="OK90" i="1"/>
  <c r="OK105" i="1"/>
  <c r="OK8" i="1"/>
  <c r="OK53" i="1"/>
  <c r="OK23" i="1"/>
  <c r="OK43" i="1"/>
  <c r="OK74" i="1"/>
  <c r="OK58" i="1"/>
  <c r="OK44" i="1"/>
  <c r="OK20" i="1"/>
  <c r="OK59" i="1"/>
  <c r="OK24" i="1"/>
  <c r="OK75" i="1"/>
  <c r="OK106" i="1"/>
  <c r="OK148" i="1"/>
  <c r="OK154" i="1"/>
  <c r="OK156" i="1"/>
  <c r="OK157" i="1"/>
  <c r="OK155" i="1"/>
  <c r="OK110" i="1"/>
  <c r="OK190" i="1"/>
  <c r="OK169" i="1"/>
  <c r="OK163" i="1"/>
  <c r="OK164" i="1"/>
  <c r="OK171" i="1"/>
  <c r="OK165" i="1"/>
  <c r="OK162" i="1"/>
  <c r="OK186" i="1"/>
  <c r="OK29" i="1"/>
  <c r="OK170" i="1"/>
  <c r="OK166" i="1"/>
  <c r="OK167" i="1"/>
  <c r="OK178" i="1"/>
  <c r="OK168" i="1"/>
  <c r="OK175" i="1"/>
  <c r="OK177" i="1"/>
  <c r="OK172" i="1"/>
  <c r="OK179" i="1"/>
  <c r="OK173" i="1"/>
  <c r="OK183" i="1"/>
  <c r="OK174" i="1"/>
  <c r="OK187" i="1"/>
  <c r="OK180" i="1"/>
  <c r="OK191" i="1"/>
  <c r="OK181" i="1"/>
  <c r="OK176" i="1"/>
  <c r="OK192" i="1"/>
  <c r="OK193" i="1"/>
  <c r="OK194" i="1"/>
  <c r="OK195" i="1"/>
  <c r="OK188" i="1"/>
  <c r="OK196" i="1"/>
  <c r="OK197" i="1"/>
  <c r="OK198" i="1"/>
  <c r="OK199" i="1"/>
  <c r="OK200" i="1"/>
  <c r="OK201" i="1"/>
  <c r="OK202" i="1"/>
  <c r="OK203" i="1"/>
  <c r="OK204" i="1"/>
  <c r="OK205" i="1"/>
  <c r="OK206" i="1"/>
  <c r="OK89" i="1"/>
  <c r="OK57" i="1"/>
  <c r="OK3" i="1"/>
  <c r="PF4" i="1"/>
  <c r="PF7" i="1"/>
  <c r="PF16" i="1"/>
  <c r="PF9" i="1"/>
  <c r="PF15" i="1"/>
  <c r="PF21" i="1"/>
  <c r="PF10" i="1"/>
  <c r="PF12" i="1"/>
  <c r="PF11" i="1"/>
  <c r="PF26" i="1"/>
  <c r="PF25" i="1"/>
  <c r="PF97" i="1"/>
  <c r="PF13" i="1"/>
  <c r="PF42" i="1"/>
  <c r="PF35" i="1"/>
  <c r="PF19" i="1"/>
  <c r="PF32" i="1"/>
  <c r="PF30" i="1"/>
  <c r="PF46" i="1"/>
  <c r="PF34" i="1"/>
  <c r="PF56" i="1"/>
  <c r="PF48" i="1"/>
  <c r="PF73" i="1"/>
  <c r="PF36" i="1"/>
  <c r="PF55" i="1"/>
  <c r="PF47" i="1"/>
  <c r="PF52" i="1"/>
  <c r="PF31" i="1"/>
  <c r="PF101" i="1"/>
  <c r="PF80" i="1"/>
  <c r="PF17" i="1"/>
  <c r="PF67" i="1"/>
  <c r="PF81" i="1"/>
  <c r="PF76" i="1"/>
  <c r="PF51" i="1"/>
  <c r="PF189" i="1"/>
  <c r="PF87" i="1"/>
  <c r="PF92" i="1"/>
  <c r="PF38" i="1"/>
  <c r="PF71" i="1"/>
  <c r="PF88" i="1"/>
  <c r="PF40" i="1"/>
  <c r="PF54" i="1"/>
  <c r="PF84" i="1"/>
  <c r="PF41" i="1"/>
  <c r="PF50" i="1"/>
  <c r="PF27" i="1"/>
  <c r="PF77" i="1"/>
  <c r="PF37" i="1"/>
  <c r="PF39" i="1"/>
  <c r="PF83" i="1"/>
  <c r="PF79" i="1"/>
  <c r="PF6" i="1"/>
  <c r="PF65" i="1"/>
  <c r="PF60" i="1"/>
  <c r="PF63" i="1"/>
  <c r="PF66" i="1"/>
  <c r="PF99" i="1"/>
  <c r="PF158" i="1"/>
  <c r="PF142" i="1"/>
  <c r="PF108" i="1"/>
  <c r="PF72" i="1"/>
  <c r="PF107" i="1"/>
  <c r="PF184" i="1"/>
  <c r="PF102" i="1"/>
  <c r="PF90" i="1"/>
  <c r="PF105" i="1"/>
  <c r="PF8" i="1"/>
  <c r="PF53" i="1"/>
  <c r="PF23" i="1"/>
  <c r="PF43" i="1"/>
  <c r="PF74" i="1"/>
  <c r="PF58" i="1"/>
  <c r="PF44" i="1"/>
  <c r="PF20" i="1"/>
  <c r="PF59" i="1"/>
  <c r="PF24" i="1"/>
  <c r="PF75" i="1"/>
  <c r="PF106" i="1"/>
  <c r="PF148" i="1"/>
  <c r="PF154" i="1"/>
  <c r="PF156" i="1"/>
  <c r="PF157" i="1"/>
  <c r="PF155" i="1"/>
  <c r="PF110" i="1"/>
  <c r="PF190" i="1"/>
  <c r="PF169" i="1"/>
  <c r="PF163" i="1"/>
  <c r="PF164" i="1"/>
  <c r="PF171" i="1"/>
  <c r="PF165" i="1"/>
  <c r="PF162" i="1"/>
  <c r="PF186" i="1"/>
  <c r="PF29" i="1"/>
  <c r="PF170" i="1"/>
  <c r="PF166" i="1"/>
  <c r="PF167" i="1"/>
  <c r="PF178" i="1"/>
  <c r="PF168" i="1"/>
  <c r="PF175" i="1"/>
  <c r="PF177" i="1"/>
  <c r="PF172" i="1"/>
  <c r="PF179" i="1"/>
  <c r="PF173" i="1"/>
  <c r="PF183" i="1"/>
  <c r="PF174" i="1"/>
  <c r="PF187" i="1"/>
  <c r="PF180" i="1"/>
  <c r="PF191" i="1"/>
  <c r="PF181" i="1"/>
  <c r="PF176" i="1"/>
  <c r="PF192" i="1"/>
  <c r="PF193" i="1"/>
  <c r="PF194" i="1"/>
  <c r="PF195" i="1"/>
  <c r="PF188" i="1"/>
  <c r="PF196" i="1"/>
  <c r="PF197" i="1"/>
  <c r="PF198" i="1"/>
  <c r="PF199" i="1"/>
  <c r="PF200" i="1"/>
  <c r="PF201" i="1"/>
  <c r="PF202" i="1"/>
  <c r="PF203" i="1"/>
  <c r="PF204" i="1"/>
  <c r="PF205" i="1"/>
  <c r="PF206" i="1"/>
  <c r="PF89" i="1"/>
  <c r="PF57" i="1"/>
  <c r="PF5" i="1"/>
  <c r="PF3" i="1"/>
  <c r="PC57" i="1"/>
  <c r="OC57" i="1"/>
  <c r="OB57" i="1"/>
  <c r="PH89" i="1"/>
  <c r="PC206" i="1"/>
  <c r="OC206" i="1"/>
  <c r="PC205" i="1"/>
  <c r="OC205" i="1"/>
  <c r="OB205" i="1"/>
  <c r="PC204" i="1"/>
  <c r="OC204" i="1"/>
  <c r="PC202" i="1"/>
  <c r="OC202" i="1"/>
  <c r="PC201" i="1"/>
  <c r="OC201" i="1"/>
  <c r="OB201" i="1"/>
  <c r="PC200" i="1"/>
  <c r="OC200" i="1"/>
  <c r="OB200" i="1"/>
  <c r="PC199" i="1"/>
  <c r="PC198" i="1"/>
  <c r="OC198" i="1"/>
  <c r="OB198" i="1"/>
  <c r="PC197" i="1"/>
  <c r="OC197" i="1"/>
  <c r="OB197" i="1"/>
  <c r="PC196" i="1"/>
  <c r="OC196" i="1"/>
  <c r="OB196" i="1"/>
  <c r="PC188" i="1"/>
  <c r="OB188" i="1"/>
  <c r="PC195" i="1"/>
  <c r="OC195" i="1"/>
  <c r="OB195" i="1"/>
  <c r="PC194" i="1"/>
  <c r="OC194" i="1"/>
  <c r="OB194" i="1"/>
  <c r="PC193" i="1"/>
  <c r="OC193" i="1"/>
  <c r="OB193" i="1"/>
  <c r="PC176" i="1"/>
  <c r="OC176" i="1"/>
  <c r="OB176" i="1"/>
  <c r="PC181" i="1"/>
  <c r="OC181" i="1"/>
  <c r="OB181" i="1"/>
  <c r="PC191" i="1"/>
  <c r="OC191" i="1"/>
  <c r="OB191" i="1"/>
  <c r="PC187" i="1"/>
  <c r="OC187" i="1"/>
  <c r="OB187" i="1"/>
  <c r="PC174" i="1"/>
  <c r="OC174" i="1"/>
  <c r="OB174" i="1"/>
  <c r="PC183" i="1"/>
  <c r="OC183" i="1"/>
  <c r="OB183" i="1"/>
  <c r="PC179" i="1"/>
  <c r="OC179" i="1"/>
  <c r="OB179" i="1"/>
  <c r="PC172" i="1"/>
  <c r="OC172" i="1"/>
  <c r="OB172" i="1"/>
  <c r="PC177" i="1"/>
  <c r="OC177" i="1"/>
  <c r="OB177" i="1"/>
  <c r="PC175" i="1"/>
  <c r="OB175" i="1"/>
  <c r="PC168" i="1"/>
  <c r="OC168" i="1"/>
  <c r="OB168" i="1"/>
  <c r="PC178" i="1"/>
  <c r="OC178" i="1"/>
  <c r="OB178" i="1"/>
  <c r="PC167" i="1"/>
  <c r="OC167" i="1"/>
  <c r="OB167" i="1"/>
  <c r="PC166" i="1"/>
  <c r="OB166" i="1"/>
  <c r="PC170" i="1"/>
  <c r="OC170" i="1"/>
  <c r="OB170" i="1"/>
  <c r="PC29" i="1"/>
  <c r="OC29" i="1"/>
  <c r="OB29" i="1"/>
  <c r="PC186" i="1"/>
  <c r="OC186" i="1"/>
  <c r="OB186" i="1"/>
  <c r="OB162" i="1"/>
  <c r="PC165" i="1"/>
  <c r="OC165" i="1"/>
  <c r="OB165" i="1"/>
  <c r="PC171" i="1"/>
  <c r="OC171" i="1"/>
  <c r="OB171" i="1"/>
  <c r="PC164" i="1"/>
  <c r="OC164" i="1"/>
  <c r="OB164" i="1"/>
  <c r="OB163" i="1"/>
  <c r="PC169" i="1"/>
  <c r="OC169" i="1"/>
  <c r="OB169" i="1"/>
  <c r="PH190" i="1"/>
  <c r="PC190" i="1"/>
  <c r="OC190" i="1"/>
  <c r="OB190" i="1"/>
  <c r="PC110" i="1"/>
  <c r="OC110" i="1"/>
  <c r="OB110" i="1"/>
  <c r="OB155" i="1"/>
  <c r="PC157" i="1"/>
  <c r="OC157" i="1"/>
  <c r="OB157" i="1"/>
  <c r="PC156" i="1"/>
  <c r="OC156" i="1"/>
  <c r="OB156" i="1"/>
  <c r="PC154" i="1"/>
  <c r="OC154" i="1"/>
  <c r="OB154" i="1"/>
  <c r="PC148" i="1"/>
  <c r="OB148" i="1"/>
  <c r="PC106" i="1"/>
  <c r="OC106" i="1"/>
  <c r="OB106" i="1"/>
  <c r="PH75" i="1"/>
  <c r="PC75" i="1"/>
  <c r="OC75" i="1"/>
  <c r="OB75" i="1"/>
  <c r="PH24" i="1"/>
  <c r="PC24" i="1"/>
  <c r="OC24" i="1"/>
  <c r="OB24" i="1"/>
  <c r="PC59" i="1"/>
  <c r="OB59" i="1"/>
  <c r="PH20" i="1"/>
  <c r="PC20" i="1"/>
  <c r="OC20" i="1"/>
  <c r="OB20" i="1"/>
  <c r="PH44" i="1"/>
  <c r="PC44" i="1"/>
  <c r="OC44" i="1"/>
  <c r="OB44" i="1"/>
  <c r="PH58" i="1"/>
  <c r="PC58" i="1"/>
  <c r="OC58" i="1"/>
  <c r="OB58" i="1"/>
  <c r="PH74" i="1"/>
  <c r="PC74" i="1"/>
  <c r="OB74" i="1"/>
  <c r="PC43" i="1"/>
  <c r="OC43" i="1"/>
  <c r="OB43" i="1"/>
  <c r="PH23" i="1"/>
  <c r="PC23" i="1"/>
  <c r="OC23" i="1"/>
  <c r="OB23" i="1"/>
  <c r="PC53" i="1"/>
  <c r="OC53" i="1"/>
  <c r="OB53" i="1"/>
  <c r="PH8" i="1"/>
  <c r="PC8" i="1"/>
  <c r="OB8" i="1"/>
  <c r="PC105" i="1"/>
  <c r="OC105" i="1"/>
  <c r="OB105" i="1"/>
  <c r="PC90" i="1"/>
  <c r="OC90" i="1"/>
  <c r="OB90" i="1"/>
  <c r="PC102" i="1"/>
  <c r="OC102" i="1"/>
  <c r="OB102" i="1"/>
  <c r="PC184" i="1"/>
  <c r="OB184" i="1"/>
  <c r="PC107" i="1"/>
  <c r="OC107" i="1"/>
  <c r="OB107" i="1"/>
  <c r="PC72" i="1"/>
  <c r="OC72" i="1"/>
  <c r="OB72" i="1"/>
  <c r="PC108" i="1"/>
  <c r="OC108" i="1"/>
  <c r="OB108" i="1"/>
  <c r="PC142" i="1"/>
  <c r="OC142" i="1"/>
  <c r="OB142" i="1"/>
  <c r="PC158" i="1"/>
  <c r="OC158" i="1"/>
  <c r="OB158" i="1"/>
  <c r="PC99" i="1"/>
  <c r="OC99" i="1"/>
  <c r="OB99" i="1"/>
  <c r="PC66" i="1"/>
  <c r="OC66" i="1"/>
  <c r="OB66" i="1"/>
  <c r="PC63" i="1"/>
  <c r="OB63" i="1"/>
  <c r="PC60" i="1"/>
  <c r="OC60" i="1"/>
  <c r="OB60" i="1"/>
  <c r="PC65" i="1"/>
  <c r="OC65" i="1"/>
  <c r="OB65" i="1"/>
  <c r="PC6" i="1"/>
  <c r="OC6" i="1"/>
  <c r="OB6" i="1"/>
  <c r="PC79" i="1"/>
  <c r="OC79" i="1"/>
  <c r="OB79" i="1"/>
  <c r="PC83" i="1"/>
  <c r="OC83" i="1"/>
  <c r="OB83" i="1"/>
  <c r="PC39" i="1"/>
  <c r="OC39" i="1"/>
  <c r="OB39" i="1"/>
  <c r="PC37" i="1"/>
  <c r="OC37" i="1"/>
  <c r="OB37" i="1"/>
  <c r="PC77" i="1"/>
  <c r="OB77" i="1"/>
  <c r="PC27" i="1"/>
  <c r="OC27" i="1"/>
  <c r="OB27" i="1"/>
  <c r="PC50" i="1"/>
  <c r="OC50" i="1"/>
  <c r="OB50" i="1"/>
  <c r="PC41" i="1"/>
  <c r="OC41" i="1"/>
  <c r="OB41" i="1"/>
  <c r="PC84" i="1"/>
  <c r="OC84" i="1"/>
  <c r="OB84" i="1"/>
  <c r="PC54" i="1"/>
  <c r="OC54" i="1"/>
  <c r="OB54" i="1"/>
  <c r="PC40" i="1"/>
  <c r="OC40" i="1"/>
  <c r="OB40" i="1"/>
  <c r="PC88" i="1"/>
  <c r="OC88" i="1"/>
  <c r="OB88" i="1"/>
  <c r="PC71" i="1"/>
  <c r="OB71" i="1"/>
  <c r="PC38" i="1"/>
  <c r="OC38" i="1"/>
  <c r="OB38" i="1"/>
  <c r="PC92" i="1"/>
  <c r="OC92" i="1"/>
  <c r="OB92" i="1"/>
  <c r="PC87" i="1"/>
  <c r="OC87" i="1"/>
  <c r="OB87" i="1"/>
  <c r="PC189" i="1"/>
  <c r="OC189" i="1"/>
  <c r="OB189" i="1"/>
  <c r="PC51" i="1"/>
  <c r="OC51" i="1"/>
  <c r="OB51" i="1"/>
  <c r="PC76" i="1"/>
  <c r="OC76" i="1"/>
  <c r="OB76" i="1"/>
  <c r="PC81" i="1"/>
  <c r="OC81" i="1"/>
  <c r="OB81" i="1"/>
  <c r="PC67" i="1"/>
  <c r="OB67" i="1"/>
  <c r="PC17" i="1"/>
  <c r="OC17" i="1"/>
  <c r="OB17" i="1"/>
  <c r="PC80" i="1"/>
  <c r="OC80" i="1"/>
  <c r="OB80" i="1"/>
  <c r="PC101" i="1"/>
  <c r="OC101" i="1"/>
  <c r="OB101" i="1"/>
  <c r="PC31" i="1"/>
  <c r="OC31" i="1"/>
  <c r="OB31" i="1"/>
  <c r="PC52" i="1"/>
  <c r="OC52" i="1"/>
  <c r="OB52" i="1"/>
  <c r="PC47" i="1"/>
  <c r="OC47" i="1"/>
  <c r="OB47" i="1"/>
  <c r="PC55" i="1"/>
  <c r="OC55" i="1"/>
  <c r="OB55" i="1"/>
  <c r="PC36" i="1"/>
  <c r="OB36" i="1"/>
  <c r="PC73" i="1"/>
  <c r="OC73" i="1"/>
  <c r="OB73" i="1"/>
  <c r="PC48" i="1"/>
  <c r="OC48" i="1"/>
  <c r="OB48" i="1"/>
  <c r="PC56" i="1"/>
  <c r="OC56" i="1"/>
  <c r="OB56" i="1"/>
  <c r="PC34" i="1"/>
  <c r="OC34" i="1"/>
  <c r="OB34" i="1"/>
  <c r="PC46" i="1"/>
  <c r="OC46" i="1"/>
  <c r="OB46" i="1"/>
  <c r="PC30" i="1"/>
  <c r="OC30" i="1"/>
  <c r="OB30" i="1"/>
  <c r="PC32" i="1"/>
  <c r="OC32" i="1"/>
  <c r="OB32" i="1"/>
  <c r="PC19" i="1"/>
  <c r="OB19" i="1"/>
  <c r="PC35" i="1"/>
  <c r="OC35" i="1"/>
  <c r="OB35" i="1"/>
  <c r="PC42" i="1"/>
  <c r="OC42" i="1"/>
  <c r="OB42" i="1"/>
  <c r="PC13" i="1"/>
  <c r="OC13" i="1"/>
  <c r="OB13" i="1"/>
  <c r="PC97" i="1"/>
  <c r="OB97" i="1"/>
  <c r="PC25" i="1"/>
  <c r="OC25" i="1"/>
  <c r="OB25" i="1"/>
  <c r="PC26" i="1"/>
  <c r="OC26" i="1"/>
  <c r="OB26" i="1"/>
  <c r="PC11" i="1"/>
  <c r="OC11" i="1"/>
  <c r="OB11" i="1"/>
  <c r="PC12" i="1"/>
  <c r="OB12" i="1"/>
  <c r="PC10" i="1"/>
  <c r="OC10" i="1"/>
  <c r="OB10" i="1"/>
  <c r="PC21" i="1"/>
  <c r="OC21" i="1"/>
  <c r="OB21" i="1"/>
  <c r="PC15" i="1"/>
  <c r="OC15" i="1"/>
  <c r="OB15" i="1"/>
  <c r="PC9" i="1"/>
  <c r="OB9" i="1"/>
  <c r="PC16" i="1"/>
  <c r="OC16" i="1"/>
  <c r="OB16" i="1"/>
  <c r="PC7" i="1"/>
  <c r="OC7" i="1"/>
  <c r="OB7" i="1"/>
  <c r="PC4" i="1"/>
  <c r="OC4" i="1"/>
  <c r="OB4" i="1"/>
  <c r="OC5" i="1"/>
  <c r="OB5" i="1"/>
  <c r="OH1" i="1"/>
  <c r="OH2" i="1" s="1"/>
  <c r="OG1" i="1"/>
  <c r="NT1" i="1"/>
  <c r="NV55" i="11"/>
  <c r="NW55" i="11" s="1"/>
  <c r="OH55" i="11" s="1"/>
  <c r="NV66" i="11"/>
  <c r="NW66" i="11" s="1"/>
  <c r="NV194" i="11"/>
  <c r="NW194" i="11" s="1"/>
  <c r="NV199" i="11"/>
  <c r="NW199" i="11" s="1"/>
  <c r="NV24" i="11"/>
  <c r="NW24" i="11" s="1"/>
  <c r="NV89" i="11"/>
  <c r="NW89" i="11" s="1"/>
  <c r="OD97" i="11"/>
  <c r="OD31" i="11"/>
  <c r="OG31" i="11" s="1"/>
  <c r="OD84" i="11"/>
  <c r="OD99" i="11"/>
  <c r="OD164" i="11"/>
  <c r="OD159" i="11"/>
  <c r="OD174" i="11"/>
  <c r="OD212" i="11"/>
  <c r="OD75" i="11"/>
  <c r="OD177" i="11"/>
  <c r="OG177" i="11" s="1"/>
  <c r="NR77" i="1"/>
  <c r="NR21" i="1"/>
  <c r="NR44" i="1"/>
  <c r="NR89" i="1"/>
  <c r="NR164" i="1"/>
  <c r="NR192" i="1"/>
  <c r="NR5" i="1"/>
  <c r="NR74" i="1"/>
  <c r="NC4" i="1"/>
  <c r="NK4" i="1" s="1"/>
  <c r="NC7" i="1"/>
  <c r="NE7" i="1" s="1"/>
  <c r="NC6" i="1"/>
  <c r="NG6" i="1" s="1"/>
  <c r="NC16" i="1"/>
  <c r="NK16" i="1" s="1"/>
  <c r="NC26" i="1"/>
  <c r="NQ26" i="1" s="1"/>
  <c r="NC10" i="1"/>
  <c r="NO10" i="1" s="1"/>
  <c r="NC55" i="1"/>
  <c r="NQ55" i="1" s="1"/>
  <c r="NC12" i="1"/>
  <c r="NQ12" i="1" s="1"/>
  <c r="NC11" i="1"/>
  <c r="NO11" i="1" s="1"/>
  <c r="NC9" i="1"/>
  <c r="NI9" i="1" s="1"/>
  <c r="NC15" i="1"/>
  <c r="NG15" i="1" s="1"/>
  <c r="NC42" i="1"/>
  <c r="NQ42" i="1" s="1"/>
  <c r="NC35" i="1"/>
  <c r="NM35" i="1" s="1"/>
  <c r="NC81" i="1"/>
  <c r="NO81" i="1" s="1"/>
  <c r="NC13" i="1"/>
  <c r="NM13" i="1" s="1"/>
  <c r="NC97" i="1"/>
  <c r="NQ97" i="1" s="1"/>
  <c r="NC25" i="1"/>
  <c r="NO25" i="1" s="1"/>
  <c r="NC19" i="1"/>
  <c r="NI19" i="1" s="1"/>
  <c r="NC34" i="1"/>
  <c r="NM34" i="1" s="1"/>
  <c r="NC39" i="1"/>
  <c r="NE39" i="1" s="1"/>
  <c r="NC48" i="1"/>
  <c r="NO48" i="1" s="1"/>
  <c r="NC30" i="1"/>
  <c r="NQ30" i="1" s="1"/>
  <c r="NC32" i="1"/>
  <c r="NI32" i="1" s="1"/>
  <c r="NC38" i="1"/>
  <c r="NI38" i="1" s="1"/>
  <c r="NC52" i="1"/>
  <c r="NG52" i="1" s="1"/>
  <c r="NC36" i="1"/>
  <c r="NQ36" i="1" s="1"/>
  <c r="NC56" i="1"/>
  <c r="NQ56" i="1" s="1"/>
  <c r="NC76" i="1"/>
  <c r="NQ76" i="1" s="1"/>
  <c r="NC51" i="1"/>
  <c r="NQ51" i="1" s="1"/>
  <c r="NC67" i="1"/>
  <c r="NG67" i="1" s="1"/>
  <c r="NC17" i="1"/>
  <c r="NI17" i="1" s="1"/>
  <c r="NC80" i="1"/>
  <c r="NG80" i="1" s="1"/>
  <c r="NC66" i="1"/>
  <c r="NM66" i="1" s="1"/>
  <c r="NC73" i="1"/>
  <c r="NG73" i="1" s="1"/>
  <c r="NC46" i="1"/>
  <c r="NM46" i="1" s="1"/>
  <c r="NC158" i="1"/>
  <c r="NQ158" i="1" s="1"/>
  <c r="NC79" i="1"/>
  <c r="NQ79" i="1" s="1"/>
  <c r="NC157" i="1"/>
  <c r="NI157" i="1" s="1"/>
  <c r="NC47" i="1"/>
  <c r="NE47" i="1" s="1"/>
  <c r="NC63" i="1"/>
  <c r="NG63" i="1" s="1"/>
  <c r="NC184" i="1"/>
  <c r="NQ184" i="1" s="1"/>
  <c r="NC83" i="1"/>
  <c r="NM83" i="1" s="1"/>
  <c r="NC41" i="1"/>
  <c r="NM41" i="1" s="1"/>
  <c r="NC88" i="1"/>
  <c r="NI88" i="1" s="1"/>
  <c r="NC92" i="1"/>
  <c r="NQ92" i="1" s="1"/>
  <c r="NC71" i="1"/>
  <c r="NK71" i="1" s="1"/>
  <c r="NC40" i="1"/>
  <c r="NQ40" i="1" s="1"/>
  <c r="NC77" i="1"/>
  <c r="NO77" i="1" s="1"/>
  <c r="NC87" i="1"/>
  <c r="NI87" i="1" s="1"/>
  <c r="NC108" i="1"/>
  <c r="NG108" i="1" s="1"/>
  <c r="NC99" i="1"/>
  <c r="NM99" i="1" s="1"/>
  <c r="NC50" i="1"/>
  <c r="NQ50" i="1" s="1"/>
  <c r="NC101" i="1"/>
  <c r="NQ101" i="1" s="1"/>
  <c r="NC90" i="1"/>
  <c r="NO90" i="1" s="1"/>
  <c r="NC37" i="1"/>
  <c r="NK37" i="1" s="1"/>
  <c r="NC21" i="1"/>
  <c r="NM21" i="1" s="1"/>
  <c r="NC54" i="1"/>
  <c r="NO54" i="1" s="1"/>
  <c r="NC107" i="1"/>
  <c r="NI107" i="1" s="1"/>
  <c r="NC72" i="1"/>
  <c r="NQ72" i="1" s="1"/>
  <c r="NC53" i="1"/>
  <c r="NG53" i="1" s="1"/>
  <c r="NC60" i="1"/>
  <c r="NE60" i="1" s="1"/>
  <c r="NC27" i="1"/>
  <c r="NQ27" i="1" s="1"/>
  <c r="NC43" i="1"/>
  <c r="NE43" i="1" s="1"/>
  <c r="NC31" i="1"/>
  <c r="NI31" i="1" s="1"/>
  <c r="NC65" i="1"/>
  <c r="NK65" i="1" s="1"/>
  <c r="NC84" i="1"/>
  <c r="NE84" i="1" s="1"/>
  <c r="NC110" i="1"/>
  <c r="NE110" i="1" s="1"/>
  <c r="NC102" i="1"/>
  <c r="NI102" i="1" s="1"/>
  <c r="NC105" i="1"/>
  <c r="NO105" i="1" s="1"/>
  <c r="NC59" i="1"/>
  <c r="NO59" i="1" s="1"/>
  <c r="NC106" i="1"/>
  <c r="NK106" i="1" s="1"/>
  <c r="NC154" i="1"/>
  <c r="NQ154" i="1" s="1"/>
  <c r="NC142" i="1"/>
  <c r="NO142" i="1" s="1"/>
  <c r="NC148" i="1"/>
  <c r="NI148" i="1" s="1"/>
  <c r="NC163" i="1"/>
  <c r="NK163" i="1" s="1"/>
  <c r="NC155" i="1"/>
  <c r="NQ155" i="1" s="1"/>
  <c r="NC168" i="1"/>
  <c r="NK168" i="1" s="1"/>
  <c r="NC179" i="1"/>
  <c r="NQ179" i="1" s="1"/>
  <c r="NC178" i="1"/>
  <c r="NE178" i="1" s="1"/>
  <c r="NC189" i="1"/>
  <c r="NQ189" i="1" s="1"/>
  <c r="NC165" i="1"/>
  <c r="NQ165" i="1" s="1"/>
  <c r="NC186" i="1"/>
  <c r="NM186" i="1" s="1"/>
  <c r="NC170" i="1"/>
  <c r="NG170" i="1" s="1"/>
  <c r="NC174" i="1"/>
  <c r="NQ174" i="1" s="1"/>
  <c r="NC169" i="1"/>
  <c r="NQ169" i="1" s="1"/>
  <c r="NC164" i="1"/>
  <c r="NI164" i="1" s="1"/>
  <c r="NC156" i="1"/>
  <c r="NG156" i="1" s="1"/>
  <c r="NC171" i="1"/>
  <c r="NI171" i="1" s="1"/>
  <c r="NC167" i="1"/>
  <c r="NO167" i="1" s="1"/>
  <c r="NC173" i="1"/>
  <c r="NI173" i="1" s="1"/>
  <c r="NC166" i="1"/>
  <c r="NQ166" i="1" s="1"/>
  <c r="NC162" i="1"/>
  <c r="NI162" i="1" s="1"/>
  <c r="NC175" i="1"/>
  <c r="NK175" i="1" s="1"/>
  <c r="NC177" i="1"/>
  <c r="NG177" i="1" s="1"/>
  <c r="NC181" i="1"/>
  <c r="NG181" i="1" s="1"/>
  <c r="NC187" i="1"/>
  <c r="NI187" i="1" s="1"/>
  <c r="NC172" i="1"/>
  <c r="NI172" i="1" s="1"/>
  <c r="NC180" i="1"/>
  <c r="NG180" i="1" s="1"/>
  <c r="NC191" i="1"/>
  <c r="NK191" i="1" s="1"/>
  <c r="NC176" i="1"/>
  <c r="NQ176" i="1" s="1"/>
  <c r="NC183" i="1"/>
  <c r="NE183" i="1" s="1"/>
  <c r="NC192" i="1"/>
  <c r="NQ192" i="1" s="1"/>
  <c r="NC193" i="1"/>
  <c r="NG193" i="1" s="1"/>
  <c r="NC194" i="1"/>
  <c r="NQ194" i="1" s="1"/>
  <c r="NC195" i="1"/>
  <c r="NQ195" i="1" s="1"/>
  <c r="NC188" i="1"/>
  <c r="NK188" i="1" s="1"/>
  <c r="NC196" i="1"/>
  <c r="NQ196" i="1" s="1"/>
  <c r="NC197" i="1"/>
  <c r="NM197" i="1" s="1"/>
  <c r="NC198" i="1"/>
  <c r="NE198" i="1" s="1"/>
  <c r="NC199" i="1"/>
  <c r="NI199" i="1" s="1"/>
  <c r="NC200" i="1"/>
  <c r="NO200" i="1" s="1"/>
  <c r="NC201" i="1"/>
  <c r="NI201" i="1" s="1"/>
  <c r="NC202" i="1"/>
  <c r="NQ202" i="1" s="1"/>
  <c r="NC203" i="1"/>
  <c r="NG203" i="1" s="1"/>
  <c r="NC204" i="1"/>
  <c r="NK204" i="1" s="1"/>
  <c r="NC205" i="1"/>
  <c r="NQ205" i="1" s="1"/>
  <c r="NC206" i="1"/>
  <c r="NE206" i="1" s="1"/>
  <c r="NC8" i="1"/>
  <c r="NI8" i="1" s="1"/>
  <c r="NC75" i="1"/>
  <c r="NQ75" i="1" s="1"/>
  <c r="NC24" i="1"/>
  <c r="NQ24" i="1" s="1"/>
  <c r="NC20" i="1"/>
  <c r="NM20" i="1" s="1"/>
  <c r="NC58" i="1"/>
  <c r="NQ58" i="1" s="1"/>
  <c r="NC44" i="1"/>
  <c r="NG44" i="1" s="1"/>
  <c r="NC74" i="1"/>
  <c r="NQ74" i="1" s="1"/>
  <c r="NC23" i="1"/>
  <c r="NM23" i="1" s="1"/>
  <c r="NC190" i="1"/>
  <c r="NG190" i="1" s="1"/>
  <c r="NC89" i="1"/>
  <c r="NE89" i="1" s="1"/>
  <c r="NC29" i="1"/>
  <c r="NO29" i="1" s="1"/>
  <c r="NC57" i="1"/>
  <c r="NQ57" i="1" s="1"/>
  <c r="MZ4" i="1"/>
  <c r="NA4" i="1"/>
  <c r="NB4" i="1"/>
  <c r="MZ7" i="1"/>
  <c r="NA7" i="1"/>
  <c r="NB7" i="1"/>
  <c r="MZ6" i="1"/>
  <c r="NA6" i="1"/>
  <c r="NB6" i="1"/>
  <c r="MZ16" i="1"/>
  <c r="NA16" i="1"/>
  <c r="NB16" i="1"/>
  <c r="MZ26" i="1"/>
  <c r="NA26" i="1"/>
  <c r="NB26" i="1"/>
  <c r="MZ10" i="1"/>
  <c r="NA10" i="1"/>
  <c r="NB10" i="1"/>
  <c r="MZ55" i="1"/>
  <c r="NA55" i="1"/>
  <c r="NB55" i="1"/>
  <c r="MZ12" i="1"/>
  <c r="NA12" i="1"/>
  <c r="NB12" i="1"/>
  <c r="MZ11" i="1"/>
  <c r="NA11" i="1"/>
  <c r="NB11" i="1"/>
  <c r="MZ9" i="1"/>
  <c r="NA9" i="1"/>
  <c r="NB9" i="1"/>
  <c r="MZ15" i="1"/>
  <c r="NA15" i="1"/>
  <c r="NB15" i="1"/>
  <c r="MZ42" i="1"/>
  <c r="NA42" i="1"/>
  <c r="NB42" i="1"/>
  <c r="MZ35" i="1"/>
  <c r="NA35" i="1"/>
  <c r="NB35" i="1"/>
  <c r="MZ81" i="1"/>
  <c r="NA81" i="1"/>
  <c r="NB81" i="1"/>
  <c r="MZ13" i="1"/>
  <c r="NA13" i="1"/>
  <c r="NB13" i="1"/>
  <c r="MZ97" i="1"/>
  <c r="NA97" i="1"/>
  <c r="NB97" i="1"/>
  <c r="MZ25" i="1"/>
  <c r="NA25" i="1"/>
  <c r="NB25" i="1"/>
  <c r="MZ19" i="1"/>
  <c r="NA19" i="1"/>
  <c r="NB19" i="1"/>
  <c r="MZ34" i="1"/>
  <c r="NA34" i="1"/>
  <c r="NB34" i="1"/>
  <c r="MZ39" i="1"/>
  <c r="NA39" i="1"/>
  <c r="NB39" i="1"/>
  <c r="MZ48" i="1"/>
  <c r="NA48" i="1"/>
  <c r="NB48" i="1"/>
  <c r="MZ30" i="1"/>
  <c r="NA30" i="1"/>
  <c r="NB30" i="1"/>
  <c r="MZ32" i="1"/>
  <c r="NA32" i="1"/>
  <c r="NB32" i="1"/>
  <c r="MZ38" i="1"/>
  <c r="NA38" i="1"/>
  <c r="NB38" i="1"/>
  <c r="MZ52" i="1"/>
  <c r="NA52" i="1"/>
  <c r="NB52" i="1"/>
  <c r="MZ36" i="1"/>
  <c r="NA36" i="1"/>
  <c r="NB36" i="1"/>
  <c r="MZ56" i="1"/>
  <c r="NA56" i="1"/>
  <c r="NB56" i="1"/>
  <c r="MZ76" i="1"/>
  <c r="NA76" i="1"/>
  <c r="NB76" i="1"/>
  <c r="MZ51" i="1"/>
  <c r="NA51" i="1"/>
  <c r="NB51" i="1"/>
  <c r="MZ67" i="1"/>
  <c r="NA67" i="1"/>
  <c r="NB67" i="1"/>
  <c r="MZ17" i="1"/>
  <c r="NA17" i="1"/>
  <c r="NB17" i="1"/>
  <c r="MZ80" i="1"/>
  <c r="NA80" i="1"/>
  <c r="NB80" i="1"/>
  <c r="MZ66" i="1"/>
  <c r="NA66" i="1"/>
  <c r="NB66" i="1"/>
  <c r="MZ73" i="1"/>
  <c r="NA73" i="1"/>
  <c r="NB73" i="1"/>
  <c r="MZ46" i="1"/>
  <c r="NA46" i="1"/>
  <c r="NB46" i="1"/>
  <c r="MZ158" i="1"/>
  <c r="NA158" i="1"/>
  <c r="NB158" i="1"/>
  <c r="MZ79" i="1"/>
  <c r="NA79" i="1"/>
  <c r="NB79" i="1"/>
  <c r="MZ157" i="1"/>
  <c r="NA157" i="1"/>
  <c r="NB157" i="1"/>
  <c r="MZ47" i="1"/>
  <c r="NA47" i="1"/>
  <c r="NB47" i="1"/>
  <c r="MZ63" i="1"/>
  <c r="NA63" i="1"/>
  <c r="NB63" i="1"/>
  <c r="MZ184" i="1"/>
  <c r="NA184" i="1"/>
  <c r="NB184" i="1"/>
  <c r="MZ83" i="1"/>
  <c r="NA83" i="1"/>
  <c r="NB83" i="1"/>
  <c r="MZ41" i="1"/>
  <c r="NA41" i="1"/>
  <c r="NB41" i="1"/>
  <c r="MZ88" i="1"/>
  <c r="NA88" i="1"/>
  <c r="NB88" i="1"/>
  <c r="MZ92" i="1"/>
  <c r="NA92" i="1"/>
  <c r="NB92" i="1"/>
  <c r="MZ71" i="1"/>
  <c r="NA71" i="1"/>
  <c r="NB71" i="1"/>
  <c r="MZ40" i="1"/>
  <c r="NA40" i="1"/>
  <c r="NB40" i="1"/>
  <c r="MZ77" i="1"/>
  <c r="NA77" i="1"/>
  <c r="NB77" i="1"/>
  <c r="MZ87" i="1"/>
  <c r="NA87" i="1"/>
  <c r="NB87" i="1"/>
  <c r="MZ108" i="1"/>
  <c r="NA108" i="1"/>
  <c r="NB108" i="1"/>
  <c r="MZ99" i="1"/>
  <c r="NA99" i="1"/>
  <c r="NB99" i="1"/>
  <c r="MZ50" i="1"/>
  <c r="NA50" i="1"/>
  <c r="NB50" i="1"/>
  <c r="MZ101" i="1"/>
  <c r="NA101" i="1"/>
  <c r="NB101" i="1"/>
  <c r="MZ90" i="1"/>
  <c r="NA90" i="1"/>
  <c r="NB90" i="1"/>
  <c r="MZ37" i="1"/>
  <c r="NA37" i="1"/>
  <c r="NB37" i="1"/>
  <c r="MZ21" i="1"/>
  <c r="NA21" i="1"/>
  <c r="NB21" i="1"/>
  <c r="MZ54" i="1"/>
  <c r="NA54" i="1"/>
  <c r="NB54" i="1"/>
  <c r="MZ107" i="1"/>
  <c r="NA107" i="1"/>
  <c r="NB107" i="1"/>
  <c r="MZ72" i="1"/>
  <c r="NA72" i="1"/>
  <c r="NB72" i="1"/>
  <c r="MZ53" i="1"/>
  <c r="NA53" i="1"/>
  <c r="NB53" i="1"/>
  <c r="MZ60" i="1"/>
  <c r="NA60" i="1"/>
  <c r="NB60" i="1"/>
  <c r="MZ27" i="1"/>
  <c r="NA27" i="1"/>
  <c r="NB27" i="1"/>
  <c r="MZ43" i="1"/>
  <c r="NA43" i="1"/>
  <c r="NB43" i="1"/>
  <c r="MZ31" i="1"/>
  <c r="NA31" i="1"/>
  <c r="NB31" i="1"/>
  <c r="MZ65" i="1"/>
  <c r="NA65" i="1"/>
  <c r="NB65" i="1"/>
  <c r="MZ84" i="1"/>
  <c r="NA84" i="1"/>
  <c r="NB84" i="1"/>
  <c r="MZ110" i="1"/>
  <c r="NA110" i="1"/>
  <c r="NB110" i="1"/>
  <c r="MZ102" i="1"/>
  <c r="NA102" i="1"/>
  <c r="NB102" i="1"/>
  <c r="MZ105" i="1"/>
  <c r="NA105" i="1"/>
  <c r="NB105" i="1"/>
  <c r="MZ59" i="1"/>
  <c r="NA59" i="1"/>
  <c r="NB59" i="1"/>
  <c r="MZ106" i="1"/>
  <c r="NA106" i="1"/>
  <c r="NB106" i="1"/>
  <c r="MZ154" i="1"/>
  <c r="NA154" i="1"/>
  <c r="NB154" i="1"/>
  <c r="MZ142" i="1"/>
  <c r="NA142" i="1"/>
  <c r="NB142" i="1"/>
  <c r="MZ148" i="1"/>
  <c r="NA148" i="1"/>
  <c r="NB148" i="1"/>
  <c r="MZ163" i="1"/>
  <c r="NA163" i="1"/>
  <c r="NB163" i="1"/>
  <c r="MZ155" i="1"/>
  <c r="NA155" i="1"/>
  <c r="NB155" i="1"/>
  <c r="MZ168" i="1"/>
  <c r="NA168" i="1"/>
  <c r="NB168" i="1"/>
  <c r="MZ179" i="1"/>
  <c r="NA179" i="1"/>
  <c r="NB179" i="1"/>
  <c r="MZ178" i="1"/>
  <c r="NA178" i="1"/>
  <c r="NB178" i="1"/>
  <c r="MZ189" i="1"/>
  <c r="NA189" i="1"/>
  <c r="NB189" i="1"/>
  <c r="MZ165" i="1"/>
  <c r="NA165" i="1"/>
  <c r="NB165" i="1"/>
  <c r="MZ186" i="1"/>
  <c r="NA186" i="1"/>
  <c r="NB186" i="1"/>
  <c r="MZ170" i="1"/>
  <c r="NA170" i="1"/>
  <c r="NB170" i="1"/>
  <c r="MZ174" i="1"/>
  <c r="NA174" i="1"/>
  <c r="NB174" i="1"/>
  <c r="MZ169" i="1"/>
  <c r="NA169" i="1"/>
  <c r="NB169" i="1"/>
  <c r="MZ164" i="1"/>
  <c r="NA164" i="1"/>
  <c r="NB164" i="1"/>
  <c r="MZ156" i="1"/>
  <c r="NA156" i="1"/>
  <c r="NB156" i="1"/>
  <c r="MZ171" i="1"/>
  <c r="NA171" i="1"/>
  <c r="NB171" i="1"/>
  <c r="MZ167" i="1"/>
  <c r="NA167" i="1"/>
  <c r="NB167" i="1"/>
  <c r="MZ173" i="1"/>
  <c r="NA173" i="1"/>
  <c r="NB173" i="1"/>
  <c r="MZ166" i="1"/>
  <c r="NA166" i="1"/>
  <c r="NB166" i="1"/>
  <c r="MZ162" i="1"/>
  <c r="NA162" i="1"/>
  <c r="NB162" i="1"/>
  <c r="MZ175" i="1"/>
  <c r="NA175" i="1"/>
  <c r="NB175" i="1"/>
  <c r="MZ177" i="1"/>
  <c r="NA177" i="1"/>
  <c r="NB177" i="1"/>
  <c r="MZ181" i="1"/>
  <c r="NA181" i="1"/>
  <c r="NB181" i="1"/>
  <c r="MZ187" i="1"/>
  <c r="NA187" i="1"/>
  <c r="NB187" i="1"/>
  <c r="MZ172" i="1"/>
  <c r="NA172" i="1"/>
  <c r="NB172" i="1"/>
  <c r="MZ180" i="1"/>
  <c r="NA180" i="1"/>
  <c r="NB180" i="1"/>
  <c r="MZ191" i="1"/>
  <c r="NA191" i="1"/>
  <c r="NB191" i="1"/>
  <c r="MZ176" i="1"/>
  <c r="NA176" i="1"/>
  <c r="NB176" i="1"/>
  <c r="MZ183" i="1"/>
  <c r="NA183" i="1"/>
  <c r="NB183" i="1"/>
  <c r="MZ192" i="1"/>
  <c r="NA192" i="1"/>
  <c r="NB192" i="1"/>
  <c r="MZ193" i="1"/>
  <c r="NA193" i="1"/>
  <c r="NB193" i="1"/>
  <c r="MZ194" i="1"/>
  <c r="NA194" i="1"/>
  <c r="NB194" i="1"/>
  <c r="MZ195" i="1"/>
  <c r="NA195" i="1"/>
  <c r="NB195" i="1"/>
  <c r="MZ188" i="1"/>
  <c r="NA188" i="1"/>
  <c r="NB188" i="1"/>
  <c r="MZ196" i="1"/>
  <c r="NA196" i="1"/>
  <c r="NB196" i="1"/>
  <c r="MZ197" i="1"/>
  <c r="NA197" i="1"/>
  <c r="NB197" i="1"/>
  <c r="MZ198" i="1"/>
  <c r="NA198" i="1"/>
  <c r="NB198" i="1"/>
  <c r="MZ199" i="1"/>
  <c r="NA199" i="1"/>
  <c r="NB199" i="1"/>
  <c r="MZ200" i="1"/>
  <c r="NA200" i="1"/>
  <c r="NB200" i="1"/>
  <c r="MZ201" i="1"/>
  <c r="NA201" i="1"/>
  <c r="NB201" i="1"/>
  <c r="MZ202" i="1"/>
  <c r="NA202" i="1"/>
  <c r="NB202" i="1"/>
  <c r="MZ203" i="1"/>
  <c r="NA203" i="1"/>
  <c r="NB203" i="1"/>
  <c r="MZ204" i="1"/>
  <c r="NA204" i="1"/>
  <c r="NB204" i="1"/>
  <c r="MZ205" i="1"/>
  <c r="NA205" i="1"/>
  <c r="NB205" i="1"/>
  <c r="MZ206" i="1"/>
  <c r="NA206" i="1"/>
  <c r="NB206" i="1"/>
  <c r="MZ8" i="1"/>
  <c r="NA8" i="1"/>
  <c r="NB8" i="1"/>
  <c r="MZ75" i="1"/>
  <c r="NA75" i="1"/>
  <c r="NB75" i="1"/>
  <c r="MZ24" i="1"/>
  <c r="NA24" i="1"/>
  <c r="NB24" i="1"/>
  <c r="MZ20" i="1"/>
  <c r="NA20" i="1"/>
  <c r="NB20" i="1"/>
  <c r="MZ58" i="1"/>
  <c r="NA58" i="1"/>
  <c r="NB58" i="1"/>
  <c r="MZ44" i="1"/>
  <c r="NA44" i="1"/>
  <c r="NB44" i="1"/>
  <c r="MZ74" i="1"/>
  <c r="NA74" i="1"/>
  <c r="NB74" i="1"/>
  <c r="MZ23" i="1"/>
  <c r="NA23" i="1"/>
  <c r="NB23" i="1"/>
  <c r="MZ190" i="1"/>
  <c r="NA190" i="1"/>
  <c r="NB190" i="1"/>
  <c r="MZ89" i="1"/>
  <c r="NA89" i="1"/>
  <c r="NB89" i="1"/>
  <c r="MZ29" i="1"/>
  <c r="NA29" i="1"/>
  <c r="NB29" i="1"/>
  <c r="MZ57" i="1"/>
  <c r="NA57" i="1"/>
  <c r="NB57" i="1"/>
  <c r="NX8" i="11"/>
  <c r="NY8" i="11"/>
  <c r="NZ8" i="11"/>
  <c r="OF8" i="11"/>
  <c r="OG8" i="11"/>
  <c r="NX75" i="11"/>
  <c r="NY75" i="11"/>
  <c r="NZ75" i="11"/>
  <c r="OF75" i="11"/>
  <c r="OG75" i="11"/>
  <c r="NX24" i="11"/>
  <c r="NY24" i="11"/>
  <c r="NZ24" i="11"/>
  <c r="OF24" i="11"/>
  <c r="OG24" i="11"/>
  <c r="NX20" i="11"/>
  <c r="NY20" i="11"/>
  <c r="NZ20" i="11"/>
  <c r="OF20" i="11"/>
  <c r="OG20" i="11"/>
  <c r="NX58" i="11"/>
  <c r="NY58" i="11"/>
  <c r="NZ58" i="11"/>
  <c r="OF58" i="11"/>
  <c r="OG58" i="11"/>
  <c r="NX44" i="11"/>
  <c r="NY44" i="11"/>
  <c r="NZ44" i="11"/>
  <c r="OF44" i="11"/>
  <c r="OG44" i="11"/>
  <c r="NX74" i="11"/>
  <c r="NY74" i="11"/>
  <c r="NZ74" i="11"/>
  <c r="OF74" i="11"/>
  <c r="OG74" i="11"/>
  <c r="NX23" i="11"/>
  <c r="NY23" i="11"/>
  <c r="NZ23" i="11"/>
  <c r="OF23" i="11"/>
  <c r="OG23" i="11"/>
  <c r="NX189" i="11"/>
  <c r="NY189" i="11"/>
  <c r="NZ189" i="11"/>
  <c r="OF189" i="11"/>
  <c r="OG189" i="11"/>
  <c r="NX89" i="11"/>
  <c r="NY89" i="11"/>
  <c r="NZ89" i="11"/>
  <c r="OD89" i="11"/>
  <c r="OF89" i="11"/>
  <c r="OG89" i="11"/>
  <c r="NG74" i="1"/>
  <c r="NC5" i="1"/>
  <c r="NG5" i="1" s="1"/>
  <c r="NW75" i="1"/>
  <c r="NW24" i="1"/>
  <c r="NW20" i="1"/>
  <c r="NW58" i="1"/>
  <c r="NW44" i="1"/>
  <c r="NW74" i="1"/>
  <c r="NW23" i="1"/>
  <c r="NW190" i="1"/>
  <c r="NW89" i="1"/>
  <c r="NW8" i="1"/>
  <c r="NR8" i="1"/>
  <c r="NU8" i="1"/>
  <c r="NR75" i="1"/>
  <c r="NU75" i="1"/>
  <c r="NU24" i="1"/>
  <c r="NR20" i="1"/>
  <c r="NU20" i="1"/>
  <c r="NR58" i="1"/>
  <c r="NU58" i="1"/>
  <c r="NU44" i="1"/>
  <c r="NU74" i="1"/>
  <c r="NR23" i="1"/>
  <c r="NU23" i="1"/>
  <c r="NR190" i="1"/>
  <c r="NU190" i="1"/>
  <c r="NU89" i="1"/>
  <c r="MQ8" i="1"/>
  <c r="NV8" i="11" s="1"/>
  <c r="NW8" i="11" s="1"/>
  <c r="MR8" i="1"/>
  <c r="MS8" i="1" s="1"/>
  <c r="MQ75" i="1"/>
  <c r="NV75" i="11" s="1"/>
  <c r="NW75" i="11" s="1"/>
  <c r="MR75" i="1"/>
  <c r="MS75" i="1" s="1"/>
  <c r="MQ24" i="1"/>
  <c r="MR24" i="1"/>
  <c r="MS24" i="1" s="1"/>
  <c r="MQ20" i="1"/>
  <c r="NV20" i="11" s="1"/>
  <c r="NW20" i="11" s="1"/>
  <c r="MR20" i="1"/>
  <c r="MS20" i="1" s="1"/>
  <c r="MQ58" i="1"/>
  <c r="MR58" i="1"/>
  <c r="MS58" i="1" s="1"/>
  <c r="MQ44" i="1"/>
  <c r="MR44" i="1"/>
  <c r="MS44" i="1" s="1"/>
  <c r="MQ74" i="1"/>
  <c r="MR74" i="1"/>
  <c r="MS74" i="1" s="1"/>
  <c r="MQ23" i="1"/>
  <c r="MR23" i="1"/>
  <c r="MS23" i="1" s="1"/>
  <c r="MQ190" i="1"/>
  <c r="NV189" i="11" s="1"/>
  <c r="NW189" i="11" s="1"/>
  <c r="MR190" i="1"/>
  <c r="MS190" i="1" s="1"/>
  <c r="MQ89" i="1"/>
  <c r="MR89" i="1"/>
  <c r="MS89" i="1" s="1"/>
  <c r="NR174" i="1"/>
  <c r="NR162" i="1"/>
  <c r="NR181" i="1"/>
  <c r="NR200" i="1"/>
  <c r="NR57" i="1"/>
  <c r="MR39" i="1"/>
  <c r="MS39" i="1" s="1"/>
  <c r="MR38" i="1"/>
  <c r="MR76" i="1"/>
  <c r="MS76" i="1" s="1"/>
  <c r="MR50" i="1"/>
  <c r="MS50" i="1" s="1"/>
  <c r="MR21" i="1"/>
  <c r="MS21" i="1" s="1"/>
  <c r="MR53" i="1"/>
  <c r="MS53" i="1" s="1"/>
  <c r="MR171" i="1"/>
  <c r="MS171" i="1" s="1"/>
  <c r="MR162" i="1"/>
  <c r="MS162" i="1" s="1"/>
  <c r="MR187" i="1"/>
  <c r="MS187" i="1" s="1"/>
  <c r="MR194" i="1"/>
  <c r="MS194" i="1" s="1"/>
  <c r="MR197" i="1"/>
  <c r="MS197" i="1" s="1"/>
  <c r="MR200" i="1"/>
  <c r="MS200" i="1" s="1"/>
  <c r="MR201" i="1"/>
  <c r="MS201" i="1" s="1"/>
  <c r="MR204" i="1"/>
  <c r="MS204" i="1" s="1"/>
  <c r="MR205" i="1"/>
  <c r="MS205" i="1" s="1"/>
  <c r="MR29" i="1"/>
  <c r="MS29" i="1" s="1"/>
  <c r="MR57" i="1"/>
  <c r="MS57" i="1" s="1"/>
  <c r="MQ165" i="1"/>
  <c r="MQ169" i="1"/>
  <c r="MQ167" i="1"/>
  <c r="NV161" i="11" s="1"/>
  <c r="NW161" i="11" s="1"/>
  <c r="MQ175" i="1"/>
  <c r="MQ172" i="1"/>
  <c r="NV166" i="11" s="1"/>
  <c r="NW166" i="11" s="1"/>
  <c r="MQ183" i="1"/>
  <c r="NV187" i="11" s="1"/>
  <c r="NW187" i="11" s="1"/>
  <c r="MQ196" i="1"/>
  <c r="MQ198" i="1"/>
  <c r="NV200" i="11" s="1"/>
  <c r="NW200" i="11" s="1"/>
  <c r="MQ202" i="1"/>
  <c r="NV210" i="11" s="1"/>
  <c r="NW210" i="11" s="1"/>
  <c r="MQ206" i="1"/>
  <c r="NV214" i="11" s="1"/>
  <c r="NW214" i="11" s="1"/>
  <c r="MQ5" i="1"/>
  <c r="OB2" i="11"/>
  <c r="OF39" i="11"/>
  <c r="OF80" i="11"/>
  <c r="OF63" i="11"/>
  <c r="OF88" i="11"/>
  <c r="OF77" i="11"/>
  <c r="OF50" i="11"/>
  <c r="OF193" i="11"/>
  <c r="OF84" i="11"/>
  <c r="OF5" i="11"/>
  <c r="NY6" i="11"/>
  <c r="NY16" i="11"/>
  <c r="NY55" i="11"/>
  <c r="NY12" i="11"/>
  <c r="NY15" i="11"/>
  <c r="NY42" i="11"/>
  <c r="NY13" i="11"/>
  <c r="NY97" i="11"/>
  <c r="OF56" i="11"/>
  <c r="NY76" i="11"/>
  <c r="NY80" i="11"/>
  <c r="NY46" i="11"/>
  <c r="NY47" i="11"/>
  <c r="NY63" i="11"/>
  <c r="OF41" i="11"/>
  <c r="NY40" i="11"/>
  <c r="NY77" i="11"/>
  <c r="OF99" i="11"/>
  <c r="OF37" i="11"/>
  <c r="NY21" i="11"/>
  <c r="OF72" i="11"/>
  <c r="OF65" i="11"/>
  <c r="OF170" i="11"/>
  <c r="OF60" i="11"/>
  <c r="OF105" i="11"/>
  <c r="OG173" i="11"/>
  <c r="NY148" i="11"/>
  <c r="OG160" i="11"/>
  <c r="NZ194" i="11"/>
  <c r="NY106" i="11"/>
  <c r="OG162" i="11"/>
  <c r="NZ175" i="11"/>
  <c r="OG172" i="11"/>
  <c r="NZ164" i="11"/>
  <c r="NZ158" i="11"/>
  <c r="NZ187" i="11"/>
  <c r="NZ168" i="11"/>
  <c r="OF159" i="11"/>
  <c r="OF197" i="11"/>
  <c r="NZ166" i="11"/>
  <c r="OG192" i="11"/>
  <c r="NZ199" i="11"/>
  <c r="OF174" i="11"/>
  <c r="OF190" i="11"/>
  <c r="NZ202" i="11"/>
  <c r="OG209" i="11"/>
  <c r="NZ211" i="11"/>
  <c r="OG212" i="11"/>
  <c r="OF213" i="11"/>
  <c r="NZ53" i="11"/>
  <c r="OF43" i="11"/>
  <c r="NY29" i="11"/>
  <c r="NY176" i="11"/>
  <c r="NX16" i="11"/>
  <c r="NX42" i="11"/>
  <c r="NX97" i="11"/>
  <c r="NX39" i="11"/>
  <c r="NX38" i="11"/>
  <c r="NX76" i="11"/>
  <c r="NX80" i="11"/>
  <c r="NX152" i="11"/>
  <c r="NX88" i="11"/>
  <c r="NX21" i="11"/>
  <c r="NX193" i="11"/>
  <c r="NX160" i="11"/>
  <c r="NV159" i="11"/>
  <c r="NW159" i="11" s="1"/>
  <c r="NX210" i="11"/>
  <c r="NX27" i="11"/>
  <c r="NV177" i="11"/>
  <c r="NW177" i="11" s="1"/>
  <c r="NX5" i="11"/>
  <c r="NS2" i="11"/>
  <c r="OF177" i="11"/>
  <c r="NY177" i="11"/>
  <c r="NX177" i="11"/>
  <c r="OF176" i="11"/>
  <c r="OD176" i="11"/>
  <c r="OG176" i="11" s="1"/>
  <c r="NX176" i="11"/>
  <c r="NV176" i="11"/>
  <c r="NW176" i="11" s="1"/>
  <c r="OH176" i="11" s="1"/>
  <c r="OD57" i="11"/>
  <c r="OF29" i="11"/>
  <c r="NX29" i="11"/>
  <c r="OG43" i="11"/>
  <c r="NZ43" i="11"/>
  <c r="NY43" i="11"/>
  <c r="NX43" i="11"/>
  <c r="NX53" i="11"/>
  <c r="OG214" i="11"/>
  <c r="OF214" i="11"/>
  <c r="NZ214" i="11"/>
  <c r="NY214" i="11"/>
  <c r="NX214" i="11"/>
  <c r="OG213" i="11"/>
  <c r="NZ213" i="11"/>
  <c r="NY213" i="11"/>
  <c r="NX213" i="11"/>
  <c r="NZ212" i="11"/>
  <c r="OG211" i="11"/>
  <c r="OF211" i="11"/>
  <c r="NY211" i="11"/>
  <c r="NX211" i="11"/>
  <c r="OG210" i="11"/>
  <c r="OF210" i="11"/>
  <c r="OD210" i="11"/>
  <c r="NZ210" i="11"/>
  <c r="NY210" i="11"/>
  <c r="OF209" i="11"/>
  <c r="NZ209" i="11"/>
  <c r="NX209" i="11"/>
  <c r="OG190" i="11"/>
  <c r="NZ190" i="11"/>
  <c r="NY190" i="11"/>
  <c r="NX190" i="11"/>
  <c r="OG201" i="11"/>
  <c r="OF201" i="11"/>
  <c r="NZ201" i="11"/>
  <c r="NY201" i="11"/>
  <c r="NX201" i="11"/>
  <c r="OG200" i="11"/>
  <c r="OF200" i="11"/>
  <c r="NZ200" i="11"/>
  <c r="NY200" i="11"/>
  <c r="NX200" i="11"/>
  <c r="OG174" i="11"/>
  <c r="NY174" i="11"/>
  <c r="OF199" i="11"/>
  <c r="NX199" i="11"/>
  <c r="OG198" i="11"/>
  <c r="OF198" i="11"/>
  <c r="NZ198" i="11"/>
  <c r="NY198" i="11"/>
  <c r="NX198" i="11"/>
  <c r="OF192" i="11"/>
  <c r="NZ192" i="11"/>
  <c r="NX192" i="11"/>
  <c r="OG197" i="11"/>
  <c r="NZ197" i="11"/>
  <c r="NY197" i="11"/>
  <c r="NX197" i="11"/>
  <c r="OG163" i="11"/>
  <c r="OF163" i="11"/>
  <c r="NZ163" i="11"/>
  <c r="NY163" i="11"/>
  <c r="NX163" i="11"/>
  <c r="NV163" i="11"/>
  <c r="NW163" i="11" s="1"/>
  <c r="OG169" i="11"/>
  <c r="OF169" i="11"/>
  <c r="NZ169" i="11"/>
  <c r="NY169" i="11"/>
  <c r="NX169" i="11"/>
  <c r="OG159" i="11"/>
  <c r="NY159" i="11"/>
  <c r="NX159" i="11"/>
  <c r="OG168" i="11"/>
  <c r="OF168" i="11"/>
  <c r="NY168" i="11"/>
  <c r="NX168" i="11"/>
  <c r="OG167" i="11"/>
  <c r="OF167" i="11"/>
  <c r="NZ167" i="11"/>
  <c r="NY167" i="11"/>
  <c r="NX167" i="11"/>
  <c r="OG156" i="11"/>
  <c r="OF156" i="11"/>
  <c r="NZ156" i="11"/>
  <c r="NY156" i="11"/>
  <c r="NX156" i="11"/>
  <c r="OF187" i="11"/>
  <c r="NX187" i="11"/>
  <c r="OF158" i="11"/>
  <c r="NX158" i="11"/>
  <c r="OG196" i="11"/>
  <c r="OF196" i="11"/>
  <c r="NZ196" i="11"/>
  <c r="NY196" i="11"/>
  <c r="NX196" i="11"/>
  <c r="OG186" i="11"/>
  <c r="OF186" i="11"/>
  <c r="NZ186" i="11"/>
  <c r="NY186" i="11"/>
  <c r="NX186" i="11"/>
  <c r="NX164" i="11"/>
  <c r="NZ172" i="11"/>
  <c r="NX172" i="11"/>
  <c r="OG161" i="11"/>
  <c r="OF161" i="11"/>
  <c r="NZ161" i="11"/>
  <c r="NY161" i="11"/>
  <c r="NX161" i="11"/>
  <c r="OF134" i="11"/>
  <c r="NY134" i="11"/>
  <c r="NX134" i="11"/>
  <c r="OF175" i="11"/>
  <c r="NZ162" i="11"/>
  <c r="NX162" i="11"/>
  <c r="OG110" i="11"/>
  <c r="OF110" i="11"/>
  <c r="NZ110" i="11"/>
  <c r="NY110" i="11"/>
  <c r="NX110" i="11"/>
  <c r="OG195" i="11"/>
  <c r="OF195" i="11"/>
  <c r="NZ195" i="11"/>
  <c r="NY195" i="11"/>
  <c r="NX195" i="11"/>
  <c r="OG194" i="11"/>
  <c r="OF194" i="11"/>
  <c r="NY194" i="11"/>
  <c r="NX194" i="11"/>
  <c r="OF140" i="11"/>
  <c r="NY140" i="11"/>
  <c r="NX140" i="11"/>
  <c r="OG165" i="11"/>
  <c r="OF165" i="11"/>
  <c r="NZ165" i="11"/>
  <c r="NY165" i="11"/>
  <c r="NX165" i="11"/>
  <c r="NZ160" i="11"/>
  <c r="OF148" i="11"/>
  <c r="NX148" i="11"/>
  <c r="OG171" i="11"/>
  <c r="OF171" i="11"/>
  <c r="NZ171" i="11"/>
  <c r="NY171" i="11"/>
  <c r="NX171" i="11"/>
  <c r="OG149" i="11"/>
  <c r="OF149" i="11"/>
  <c r="NZ149" i="11"/>
  <c r="NY149" i="11"/>
  <c r="NX149" i="11"/>
  <c r="NZ173" i="11"/>
  <c r="NX173" i="11"/>
  <c r="OG105" i="11"/>
  <c r="OD105" i="11"/>
  <c r="NY105" i="11"/>
  <c r="NX105" i="11"/>
  <c r="OG157" i="11"/>
  <c r="OF157" i="11"/>
  <c r="NY157" i="11"/>
  <c r="NX157" i="11"/>
  <c r="OG191" i="11"/>
  <c r="OF191" i="11"/>
  <c r="NZ191" i="11"/>
  <c r="NY191" i="11"/>
  <c r="NX191" i="11"/>
  <c r="NY60" i="11"/>
  <c r="NX60" i="11"/>
  <c r="OF59" i="11"/>
  <c r="NY59" i="11"/>
  <c r="NX59" i="11"/>
  <c r="OF102" i="11"/>
  <c r="NY102" i="11"/>
  <c r="NX102" i="11"/>
  <c r="OG170" i="11"/>
  <c r="NY170" i="11"/>
  <c r="NY65" i="11"/>
  <c r="NX65" i="11"/>
  <c r="OG150" i="11"/>
  <c r="OF150" i="11"/>
  <c r="NY150" i="11"/>
  <c r="NX150" i="11"/>
  <c r="OF31" i="11"/>
  <c r="NY31" i="11"/>
  <c r="NX31" i="11"/>
  <c r="NY72" i="11"/>
  <c r="NX72" i="11"/>
  <c r="OF107" i="11"/>
  <c r="NY107" i="11"/>
  <c r="NX107" i="11"/>
  <c r="OF54" i="11"/>
  <c r="NY54" i="11"/>
  <c r="NX54" i="11"/>
  <c r="OF21" i="11"/>
  <c r="OD21" i="11"/>
  <c r="NY37" i="11"/>
  <c r="NX37" i="11"/>
  <c r="OF90" i="11"/>
  <c r="NY90" i="11"/>
  <c r="NX90" i="11"/>
  <c r="OF101" i="11"/>
  <c r="NY101" i="11"/>
  <c r="NX101" i="11"/>
  <c r="NX50" i="11"/>
  <c r="NY99" i="11"/>
  <c r="NX99" i="11"/>
  <c r="OF108" i="11"/>
  <c r="NY108" i="11"/>
  <c r="NX108" i="11"/>
  <c r="OF87" i="11"/>
  <c r="NY87" i="11"/>
  <c r="NX87" i="11"/>
  <c r="NX77" i="11"/>
  <c r="OF40" i="11"/>
  <c r="NX40" i="11"/>
  <c r="OF71" i="11"/>
  <c r="NY71" i="11"/>
  <c r="NX71" i="11"/>
  <c r="OF92" i="11"/>
  <c r="NY92" i="11"/>
  <c r="NX92" i="11"/>
  <c r="NY41" i="11"/>
  <c r="NX41" i="11"/>
  <c r="OF83" i="11"/>
  <c r="NY83" i="11"/>
  <c r="NX83" i="11"/>
  <c r="OF188" i="11"/>
  <c r="NY188" i="11"/>
  <c r="NX188" i="11"/>
  <c r="OF47" i="11"/>
  <c r="NX47" i="11"/>
  <c r="OG151" i="11"/>
  <c r="OF151" i="11"/>
  <c r="NZ151" i="11"/>
  <c r="NY151" i="11"/>
  <c r="NX151" i="11"/>
  <c r="OG79" i="11"/>
  <c r="OF79" i="11"/>
  <c r="NZ79" i="11"/>
  <c r="NY79" i="11"/>
  <c r="NX79" i="11"/>
  <c r="NY152" i="11"/>
  <c r="OF46" i="11"/>
  <c r="NX46" i="11"/>
  <c r="OF73" i="11"/>
  <c r="NY73" i="11"/>
  <c r="NX73" i="11"/>
  <c r="NV73" i="11"/>
  <c r="NW73" i="11" s="1"/>
  <c r="OH73" i="11" s="1"/>
  <c r="OF66" i="11"/>
  <c r="NY66" i="11"/>
  <c r="NX66" i="11"/>
  <c r="NY17" i="11"/>
  <c r="NX17" i="11"/>
  <c r="OF67" i="11"/>
  <c r="NY67" i="11"/>
  <c r="NX67" i="11"/>
  <c r="OF51" i="11"/>
  <c r="NY51" i="11"/>
  <c r="NX51" i="11"/>
  <c r="NY56" i="11"/>
  <c r="NX56" i="11"/>
  <c r="OF36" i="11"/>
  <c r="NY36" i="11"/>
  <c r="NX36" i="11"/>
  <c r="OF52" i="11"/>
  <c r="NY52" i="11"/>
  <c r="NX52" i="11"/>
  <c r="NY38" i="11"/>
  <c r="NY32" i="11"/>
  <c r="NX32" i="11"/>
  <c r="OF30" i="11"/>
  <c r="NY30" i="11"/>
  <c r="NX30" i="11"/>
  <c r="OG48" i="11"/>
  <c r="OF48" i="11"/>
  <c r="NZ48" i="11"/>
  <c r="NY48" i="11"/>
  <c r="NX48" i="11"/>
  <c r="NY34" i="11"/>
  <c r="NX34" i="11"/>
  <c r="OF19" i="11"/>
  <c r="NY19" i="11"/>
  <c r="NX19" i="11"/>
  <c r="OF25" i="11"/>
  <c r="NY25" i="11"/>
  <c r="NX25" i="11"/>
  <c r="OF13" i="11"/>
  <c r="NX13" i="11"/>
  <c r="OF81" i="11"/>
  <c r="NY81" i="11"/>
  <c r="NX81" i="11"/>
  <c r="OF35" i="11"/>
  <c r="NY35" i="11"/>
  <c r="NX35" i="11"/>
  <c r="OF15" i="11"/>
  <c r="NX15" i="11"/>
  <c r="OF9" i="11"/>
  <c r="NY9" i="11"/>
  <c r="NX9" i="11"/>
  <c r="OF11" i="11"/>
  <c r="NY11" i="11"/>
  <c r="NX11" i="11"/>
  <c r="NX12" i="11"/>
  <c r="OF55" i="11"/>
  <c r="NX55" i="11"/>
  <c r="OF10" i="11"/>
  <c r="NY10" i="11"/>
  <c r="NX10" i="11"/>
  <c r="OF26" i="11"/>
  <c r="NY26" i="11"/>
  <c r="NX26" i="11"/>
  <c r="OF16" i="11"/>
  <c r="OF6" i="11"/>
  <c r="NX6" i="11"/>
  <c r="OF7" i="11"/>
  <c r="NY7" i="11"/>
  <c r="NX7" i="11"/>
  <c r="OF4" i="11"/>
  <c r="NY4" i="11"/>
  <c r="NX4" i="11"/>
  <c r="NY5" i="11"/>
  <c r="NU2" i="11"/>
  <c r="NQ2" i="11"/>
  <c r="NU57" i="1"/>
  <c r="MQ57" i="1"/>
  <c r="NU29" i="1"/>
  <c r="MQ29" i="1"/>
  <c r="NU206" i="1"/>
  <c r="NR206" i="1"/>
  <c r="MR206" i="1"/>
  <c r="OD214" i="11" s="1"/>
  <c r="NU205" i="1"/>
  <c r="MQ205" i="1"/>
  <c r="NU204" i="1"/>
  <c r="NR204" i="1"/>
  <c r="MQ204" i="1"/>
  <c r="NU203" i="1"/>
  <c r="MR203" i="1"/>
  <c r="OD211" i="11" s="1"/>
  <c r="MQ203" i="1"/>
  <c r="NV211" i="11" s="1"/>
  <c r="NW211" i="11" s="1"/>
  <c r="NU202" i="1"/>
  <c r="NR202" i="1"/>
  <c r="MR202" i="1"/>
  <c r="NU201" i="1"/>
  <c r="MQ201" i="1"/>
  <c r="NV209" i="11" s="1"/>
  <c r="NW209" i="11" s="1"/>
  <c r="NU200" i="1"/>
  <c r="MQ200" i="1"/>
  <c r="NU199" i="1"/>
  <c r="MR199" i="1"/>
  <c r="OD201" i="11" s="1"/>
  <c r="MQ199" i="1"/>
  <c r="NV201" i="11" s="1"/>
  <c r="NW201" i="11" s="1"/>
  <c r="NU198" i="1"/>
  <c r="NR198" i="1"/>
  <c r="MR198" i="1"/>
  <c r="OD200" i="11" s="1"/>
  <c r="NU197" i="1"/>
  <c r="NR197" i="1"/>
  <c r="MQ197" i="1"/>
  <c r="NU196" i="1"/>
  <c r="MR196" i="1"/>
  <c r="MS196" i="1" s="1"/>
  <c r="NU188" i="1"/>
  <c r="NR188" i="1"/>
  <c r="MR188" i="1"/>
  <c r="OD192" i="11" s="1"/>
  <c r="MQ188" i="1"/>
  <c r="NV192" i="11" s="1"/>
  <c r="NW192" i="11" s="1"/>
  <c r="NU195" i="1"/>
  <c r="NR195" i="1"/>
  <c r="MR195" i="1"/>
  <c r="OD197" i="11" s="1"/>
  <c r="MQ195" i="1"/>
  <c r="NV197" i="11" s="1"/>
  <c r="NW197" i="11" s="1"/>
  <c r="NU194" i="1"/>
  <c r="MQ194" i="1"/>
  <c r="NV196" i="11" s="1"/>
  <c r="NW196" i="11" s="1"/>
  <c r="NU193" i="1"/>
  <c r="NR193" i="1"/>
  <c r="MR193" i="1"/>
  <c r="MS193" i="1" s="1"/>
  <c r="MQ193" i="1"/>
  <c r="NU192" i="1"/>
  <c r="MR192" i="1"/>
  <c r="OD194" i="11" s="1"/>
  <c r="MQ192" i="1"/>
  <c r="NU183" i="1"/>
  <c r="NR183" i="1"/>
  <c r="MR183" i="1"/>
  <c r="OD187" i="11" s="1"/>
  <c r="NU176" i="1"/>
  <c r="NR176" i="1"/>
  <c r="MR176" i="1"/>
  <c r="MS176" i="1" s="1"/>
  <c r="MQ176" i="1"/>
  <c r="NU191" i="1"/>
  <c r="NR191" i="1"/>
  <c r="MR191" i="1"/>
  <c r="MS191" i="1" s="1"/>
  <c r="MQ191" i="1"/>
  <c r="NU180" i="1"/>
  <c r="NR180" i="1"/>
  <c r="MR180" i="1"/>
  <c r="MQ180" i="1"/>
  <c r="NV174" i="11" s="1"/>
  <c r="NW174" i="11" s="1"/>
  <c r="NU172" i="1"/>
  <c r="NR172" i="1"/>
  <c r="MR172" i="1"/>
  <c r="OD166" i="11" s="1"/>
  <c r="NU187" i="1"/>
  <c r="MQ187" i="1"/>
  <c r="NV191" i="11" s="1"/>
  <c r="NW191" i="11" s="1"/>
  <c r="NU181" i="1"/>
  <c r="MR181" i="1"/>
  <c r="MS181" i="1" s="1"/>
  <c r="MQ181" i="1"/>
  <c r="NU177" i="1"/>
  <c r="MR177" i="1"/>
  <c r="OD171" i="11" s="1"/>
  <c r="MQ177" i="1"/>
  <c r="NV171" i="11" s="1"/>
  <c r="NW171" i="11" s="1"/>
  <c r="NU175" i="1"/>
  <c r="NR175" i="1"/>
  <c r="MR175" i="1"/>
  <c r="OD169" i="11" s="1"/>
  <c r="NU162" i="1"/>
  <c r="MQ162" i="1"/>
  <c r="NV156" i="11" s="1"/>
  <c r="NW156" i="11" s="1"/>
  <c r="NU166" i="1"/>
  <c r="NR166" i="1"/>
  <c r="MR166" i="1"/>
  <c r="MS166" i="1" s="1"/>
  <c r="MQ166" i="1"/>
  <c r="NU173" i="1"/>
  <c r="NR173" i="1"/>
  <c r="MR173" i="1"/>
  <c r="OD167" i="11" s="1"/>
  <c r="MQ173" i="1"/>
  <c r="NV167" i="11" s="1"/>
  <c r="NW167" i="11" s="1"/>
  <c r="NU167" i="1"/>
  <c r="NR167" i="1"/>
  <c r="MR167" i="1"/>
  <c r="OD161" i="11" s="1"/>
  <c r="NU171" i="1"/>
  <c r="MQ171" i="1"/>
  <c r="NU156" i="1"/>
  <c r="NR156" i="1"/>
  <c r="MR156" i="1"/>
  <c r="MS156" i="1" s="1"/>
  <c r="MQ156" i="1"/>
  <c r="NV150" i="11" s="1"/>
  <c r="NW150" i="11" s="1"/>
  <c r="OH150" i="11" s="1"/>
  <c r="NU164" i="1"/>
  <c r="MR164" i="1"/>
  <c r="OD158" i="11" s="1"/>
  <c r="MQ164" i="1"/>
  <c r="NV158" i="11" s="1"/>
  <c r="NW158" i="11" s="1"/>
  <c r="NU169" i="1"/>
  <c r="NR169" i="1"/>
  <c r="MR169" i="1"/>
  <c r="OD163" i="11" s="1"/>
  <c r="NU174" i="1"/>
  <c r="MR174" i="1"/>
  <c r="MS174" i="1" s="1"/>
  <c r="MQ174" i="1"/>
  <c r="NV168" i="11" s="1"/>
  <c r="NW168" i="11" s="1"/>
  <c r="NU170" i="1"/>
  <c r="NR170" i="1"/>
  <c r="MR170" i="1"/>
  <c r="MS170" i="1" s="1"/>
  <c r="MQ170" i="1"/>
  <c r="NU186" i="1"/>
  <c r="NR186" i="1"/>
  <c r="MR186" i="1"/>
  <c r="OD186" i="11" s="1"/>
  <c r="MQ186" i="1"/>
  <c r="NV186" i="11" s="1"/>
  <c r="NW186" i="11" s="1"/>
  <c r="NU165" i="1"/>
  <c r="NR165" i="1"/>
  <c r="MR165" i="1"/>
  <c r="NU189" i="1"/>
  <c r="MR189" i="1"/>
  <c r="MS189" i="1" s="1"/>
  <c r="MQ189" i="1"/>
  <c r="NU178" i="1"/>
  <c r="NR178" i="1"/>
  <c r="MR178" i="1"/>
  <c r="MS178" i="1" s="1"/>
  <c r="MQ178" i="1"/>
  <c r="NU179" i="1"/>
  <c r="NR179" i="1"/>
  <c r="MR179" i="1"/>
  <c r="OD173" i="11" s="1"/>
  <c r="MQ179" i="1"/>
  <c r="NV173" i="11" s="1"/>
  <c r="NW173" i="11" s="1"/>
  <c r="NU168" i="1"/>
  <c r="NR168" i="1"/>
  <c r="MR168" i="1"/>
  <c r="OD162" i="11" s="1"/>
  <c r="MQ168" i="1"/>
  <c r="NV162" i="11" s="1"/>
  <c r="NW162" i="11" s="1"/>
  <c r="OH162" i="11" s="1"/>
  <c r="NU155" i="1"/>
  <c r="NR155" i="1"/>
  <c r="MR155" i="1"/>
  <c r="MS155" i="1" s="1"/>
  <c r="MQ155" i="1"/>
  <c r="NV149" i="11" s="1"/>
  <c r="NW149" i="11" s="1"/>
  <c r="NU163" i="1"/>
  <c r="NR163" i="1"/>
  <c r="MR163" i="1"/>
  <c r="MS163" i="1" s="1"/>
  <c r="MQ163" i="1"/>
  <c r="NU148" i="1"/>
  <c r="NR148" i="1"/>
  <c r="MR148" i="1"/>
  <c r="OD140" i="11" s="1"/>
  <c r="OG140" i="11" s="1"/>
  <c r="MQ148" i="1"/>
  <c r="NV140" i="11" s="1"/>
  <c r="NW140" i="11" s="1"/>
  <c r="OH140" i="11" s="1"/>
  <c r="NU142" i="1"/>
  <c r="NR142" i="1"/>
  <c r="MR142" i="1"/>
  <c r="OD134" i="11" s="1"/>
  <c r="OG134" i="11" s="1"/>
  <c r="MQ142" i="1"/>
  <c r="NU154" i="1"/>
  <c r="MR154" i="1"/>
  <c r="MS154" i="1" s="1"/>
  <c r="MQ154" i="1"/>
  <c r="NV148" i="11" s="1"/>
  <c r="NW148" i="11" s="1"/>
  <c r="NU106" i="1"/>
  <c r="NR106" i="1"/>
  <c r="MR106" i="1"/>
  <c r="MS106" i="1" s="1"/>
  <c r="MQ106" i="1"/>
  <c r="NU59" i="1"/>
  <c r="NR59" i="1"/>
  <c r="MR59" i="1"/>
  <c r="OD59" i="11" s="1"/>
  <c r="OG59" i="11" s="1"/>
  <c r="MQ59" i="1"/>
  <c r="NV59" i="11" s="1"/>
  <c r="NW59" i="11" s="1"/>
  <c r="OH59" i="11" s="1"/>
  <c r="NU105" i="1"/>
  <c r="NR105" i="1"/>
  <c r="MR105" i="1"/>
  <c r="MQ105" i="1"/>
  <c r="NU102" i="1"/>
  <c r="NR102" i="1"/>
  <c r="MR102" i="1"/>
  <c r="MS102" i="1" s="1"/>
  <c r="MQ102" i="1"/>
  <c r="NU110" i="1"/>
  <c r="NR110" i="1"/>
  <c r="MR110" i="1"/>
  <c r="MS110" i="1" s="1"/>
  <c r="MQ110" i="1"/>
  <c r="NU84" i="1"/>
  <c r="NR84" i="1"/>
  <c r="MR84" i="1"/>
  <c r="MQ84" i="1"/>
  <c r="NV84" i="11" s="1"/>
  <c r="NW84" i="11" s="1"/>
  <c r="NU65" i="1"/>
  <c r="NR65" i="1"/>
  <c r="MR65" i="1"/>
  <c r="OD65" i="11" s="1"/>
  <c r="OG65" i="11" s="1"/>
  <c r="MQ65" i="1"/>
  <c r="NV65" i="11" s="1"/>
  <c r="NW65" i="11" s="1"/>
  <c r="NU31" i="1"/>
  <c r="MR31" i="1"/>
  <c r="MS31" i="1" s="1"/>
  <c r="MQ31" i="1"/>
  <c r="NV31" i="11" s="1"/>
  <c r="NW31" i="11" s="1"/>
  <c r="OH31" i="11" s="1"/>
  <c r="NU43" i="1"/>
  <c r="NR43" i="1"/>
  <c r="MR43" i="1"/>
  <c r="MS43" i="1" s="1"/>
  <c r="MQ43" i="1"/>
  <c r="NU27" i="1"/>
  <c r="NR27" i="1"/>
  <c r="MR27" i="1"/>
  <c r="OD27" i="11" s="1"/>
  <c r="OG27" i="11" s="1"/>
  <c r="MQ27" i="1"/>
  <c r="NU60" i="1"/>
  <c r="NR60" i="1"/>
  <c r="MR60" i="1"/>
  <c r="MS60" i="1" s="1"/>
  <c r="MQ60" i="1"/>
  <c r="NV60" i="11" s="1"/>
  <c r="NW60" i="11" s="1"/>
  <c r="NU53" i="1"/>
  <c r="NR53" i="1"/>
  <c r="MQ53" i="1"/>
  <c r="NU72" i="1"/>
  <c r="NR72" i="1"/>
  <c r="MR72" i="1"/>
  <c r="OD72" i="11" s="1"/>
  <c r="MQ72" i="1"/>
  <c r="NU107" i="1"/>
  <c r="NR107" i="1"/>
  <c r="MR107" i="1"/>
  <c r="OD107" i="11" s="1"/>
  <c r="OG107" i="11" s="1"/>
  <c r="MQ107" i="1"/>
  <c r="NV107" i="11" s="1"/>
  <c r="NW107" i="11" s="1"/>
  <c r="OH107" i="11" s="1"/>
  <c r="NU54" i="1"/>
  <c r="NR54" i="1"/>
  <c r="MR54" i="1"/>
  <c r="MQ54" i="1"/>
  <c r="NU21" i="1"/>
  <c r="MQ21" i="1"/>
  <c r="NV21" i="11" s="1"/>
  <c r="NW21" i="11" s="1"/>
  <c r="OH21" i="11" s="1"/>
  <c r="NU37" i="1"/>
  <c r="NR37" i="1"/>
  <c r="MR37" i="1"/>
  <c r="OD37" i="11" s="1"/>
  <c r="MQ37" i="1"/>
  <c r="NV37" i="11" s="1"/>
  <c r="NW37" i="11" s="1"/>
  <c r="OH37" i="11" s="1"/>
  <c r="NU90" i="1"/>
  <c r="NR90" i="1"/>
  <c r="MR90" i="1"/>
  <c r="OD90" i="11" s="1"/>
  <c r="OG90" i="11" s="1"/>
  <c r="MQ90" i="1"/>
  <c r="NV90" i="11" s="1"/>
  <c r="NW90" i="11" s="1"/>
  <c r="OH90" i="11" s="1"/>
  <c r="NU101" i="1"/>
  <c r="NR101" i="1"/>
  <c r="MR101" i="1"/>
  <c r="MS101" i="1" s="1"/>
  <c r="MQ101" i="1"/>
  <c r="NV101" i="11" s="1"/>
  <c r="NW101" i="11" s="1"/>
  <c r="OH101" i="11" s="1"/>
  <c r="NU50" i="1"/>
  <c r="NR50" i="1"/>
  <c r="MQ50" i="1"/>
  <c r="NU99" i="1"/>
  <c r="NR99" i="1"/>
  <c r="MR99" i="1"/>
  <c r="MQ99" i="1"/>
  <c r="NU108" i="1"/>
  <c r="NR108" i="1"/>
  <c r="MR108" i="1"/>
  <c r="OD108" i="11" s="1"/>
  <c r="OG108" i="11" s="1"/>
  <c r="MQ108" i="1"/>
  <c r="NV108" i="11" s="1"/>
  <c r="NW108" i="11" s="1"/>
  <c r="OH108" i="11" s="1"/>
  <c r="NU87" i="1"/>
  <c r="NR87" i="1"/>
  <c r="MR87" i="1"/>
  <c r="MS87" i="1" s="1"/>
  <c r="MQ87" i="1"/>
  <c r="NV87" i="11" s="1"/>
  <c r="NW87" i="11" s="1"/>
  <c r="OH87" i="11" s="1"/>
  <c r="NU77" i="1"/>
  <c r="MR77" i="1"/>
  <c r="MQ77" i="1"/>
  <c r="NV77" i="11" s="1"/>
  <c r="NW77" i="11" s="1"/>
  <c r="OH77" i="11" s="1"/>
  <c r="NU40" i="1"/>
  <c r="NR40" i="1"/>
  <c r="MR40" i="1"/>
  <c r="OD40" i="11" s="1"/>
  <c r="MQ40" i="1"/>
  <c r="NU71" i="1"/>
  <c r="NR71" i="1"/>
  <c r="MR71" i="1"/>
  <c r="OD71" i="11" s="1"/>
  <c r="OG71" i="11" s="1"/>
  <c r="MQ71" i="1"/>
  <c r="NV71" i="11" s="1"/>
  <c r="NW71" i="11" s="1"/>
  <c r="OH71" i="11" s="1"/>
  <c r="NU92" i="1"/>
  <c r="NR92" i="1"/>
  <c r="MR92" i="1"/>
  <c r="MS92" i="1" s="1"/>
  <c r="MQ92" i="1"/>
  <c r="NV92" i="11" s="1"/>
  <c r="NW92" i="11" s="1"/>
  <c r="OH92" i="11" s="1"/>
  <c r="NU88" i="1"/>
  <c r="NR88" i="1"/>
  <c r="MR88" i="1"/>
  <c r="MQ88" i="1"/>
  <c r="NU41" i="1"/>
  <c r="NR41" i="1"/>
  <c r="MR41" i="1"/>
  <c r="OD41" i="11" s="1"/>
  <c r="OG41" i="11" s="1"/>
  <c r="MQ41" i="1"/>
  <c r="NU83" i="1"/>
  <c r="NR83" i="1"/>
  <c r="MR83" i="1"/>
  <c r="OD83" i="11" s="1"/>
  <c r="OG83" i="11" s="1"/>
  <c r="MQ83" i="1"/>
  <c r="NV83" i="11" s="1"/>
  <c r="NW83" i="11" s="1"/>
  <c r="NU184" i="1"/>
  <c r="NR184" i="1"/>
  <c r="MR184" i="1"/>
  <c r="MS184" i="1" s="1"/>
  <c r="MQ184" i="1"/>
  <c r="NV188" i="11" s="1"/>
  <c r="NW188" i="11" s="1"/>
  <c r="OH188" i="11" s="1"/>
  <c r="NU63" i="1"/>
  <c r="MR63" i="1"/>
  <c r="MQ63" i="1"/>
  <c r="NV63" i="11" s="1"/>
  <c r="NW63" i="11" s="1"/>
  <c r="OH63" i="11" s="1"/>
  <c r="NU47" i="1"/>
  <c r="NR47" i="1"/>
  <c r="MR47" i="1"/>
  <c r="MS47" i="1" s="1"/>
  <c r="MQ47" i="1"/>
  <c r="NU157" i="1"/>
  <c r="NR157" i="1"/>
  <c r="MR157" i="1"/>
  <c r="OD151" i="11" s="1"/>
  <c r="MQ157" i="1"/>
  <c r="NV151" i="11" s="1"/>
  <c r="NW151" i="11" s="1"/>
  <c r="NU79" i="1"/>
  <c r="NR79" i="1"/>
  <c r="MR79" i="1"/>
  <c r="MS79" i="1" s="1"/>
  <c r="MQ79" i="1"/>
  <c r="NV79" i="11" s="1"/>
  <c r="NW79" i="11" s="1"/>
  <c r="NU158" i="1"/>
  <c r="NR158" i="1"/>
  <c r="MR158" i="1"/>
  <c r="MQ158" i="1"/>
  <c r="NU46" i="1"/>
  <c r="NR46" i="1"/>
  <c r="MR46" i="1"/>
  <c r="MQ46" i="1"/>
  <c r="NU73" i="1"/>
  <c r="NR73" i="1"/>
  <c r="MR73" i="1"/>
  <c r="OD73" i="11" s="1"/>
  <c r="OG73" i="11" s="1"/>
  <c r="MQ73" i="1"/>
  <c r="NU66" i="1"/>
  <c r="NR66" i="1"/>
  <c r="MR66" i="1"/>
  <c r="OD66" i="11" s="1"/>
  <c r="OG66" i="11" s="1"/>
  <c r="MQ66" i="1"/>
  <c r="NU80" i="1"/>
  <c r="MR80" i="1"/>
  <c r="MS80" i="1" s="1"/>
  <c r="MQ80" i="1"/>
  <c r="NV80" i="11" s="1"/>
  <c r="NW80" i="11" s="1"/>
  <c r="OH80" i="11" s="1"/>
  <c r="NU17" i="1"/>
  <c r="NR17" i="1"/>
  <c r="MR17" i="1"/>
  <c r="MQ17" i="1"/>
  <c r="NU67" i="1"/>
  <c r="NR67" i="1"/>
  <c r="MR67" i="1"/>
  <c r="MQ67" i="1"/>
  <c r="NV67" i="11" s="1"/>
  <c r="NW67" i="11" s="1"/>
  <c r="OH67" i="11" s="1"/>
  <c r="NU51" i="1"/>
  <c r="NR51" i="1"/>
  <c r="MR51" i="1"/>
  <c r="OD51" i="11" s="1"/>
  <c r="OG51" i="11" s="1"/>
  <c r="MQ51" i="1"/>
  <c r="NV51" i="11" s="1"/>
  <c r="NW51" i="11" s="1"/>
  <c r="NU76" i="1"/>
  <c r="NR76" i="1"/>
  <c r="MQ76" i="1"/>
  <c r="NU56" i="1"/>
  <c r="NR56" i="1"/>
  <c r="MR56" i="1"/>
  <c r="MS56" i="1" s="1"/>
  <c r="MQ56" i="1"/>
  <c r="NU36" i="1"/>
  <c r="NR36" i="1"/>
  <c r="MR36" i="1"/>
  <c r="OD36" i="11" s="1"/>
  <c r="OG36" i="11" s="1"/>
  <c r="MQ36" i="1"/>
  <c r="NV36" i="11" s="1"/>
  <c r="NW36" i="11" s="1"/>
  <c r="OH36" i="11" s="1"/>
  <c r="NU52" i="1"/>
  <c r="NR52" i="1"/>
  <c r="MR52" i="1"/>
  <c r="OD52" i="11" s="1"/>
  <c r="OG52" i="11" s="1"/>
  <c r="MQ52" i="1"/>
  <c r="NV52" i="11" s="1"/>
  <c r="NW52" i="11" s="1"/>
  <c r="OH52" i="11" s="1"/>
  <c r="NU38" i="1"/>
  <c r="MQ38" i="1"/>
  <c r="NU32" i="1"/>
  <c r="NR32" i="1"/>
  <c r="MR32" i="1"/>
  <c r="MQ32" i="1"/>
  <c r="NV32" i="11" s="1"/>
  <c r="NW32" i="11" s="1"/>
  <c r="OH32" i="11" s="1"/>
  <c r="NU30" i="1"/>
  <c r="NR30" i="1"/>
  <c r="MR30" i="1"/>
  <c r="MS30" i="1" s="1"/>
  <c r="MQ30" i="1"/>
  <c r="NV30" i="11" s="1"/>
  <c r="NW30" i="11" s="1"/>
  <c r="OH30" i="11" s="1"/>
  <c r="NU48" i="1"/>
  <c r="NR48" i="1"/>
  <c r="MR48" i="1"/>
  <c r="OD48" i="11" s="1"/>
  <c r="MQ48" i="1"/>
  <c r="NU39" i="1"/>
  <c r="NR39" i="1"/>
  <c r="MQ39" i="1"/>
  <c r="NV39" i="11" s="1"/>
  <c r="NW39" i="11" s="1"/>
  <c r="OH39" i="11" s="1"/>
  <c r="NU34" i="1"/>
  <c r="NR34" i="1"/>
  <c r="MR34" i="1"/>
  <c r="MS34" i="1" s="1"/>
  <c r="MQ34" i="1"/>
  <c r="NU19" i="1"/>
  <c r="NR19" i="1"/>
  <c r="MR19" i="1"/>
  <c r="OD19" i="11" s="1"/>
  <c r="OG19" i="11" s="1"/>
  <c r="MQ19" i="1"/>
  <c r="NV19" i="11" s="1"/>
  <c r="NW19" i="11" s="1"/>
  <c r="OH19" i="11" s="1"/>
  <c r="NU25" i="1"/>
  <c r="NR25" i="1"/>
  <c r="MR25" i="1"/>
  <c r="OD25" i="11" s="1"/>
  <c r="OG25" i="11" s="1"/>
  <c r="MQ25" i="1"/>
  <c r="NU97" i="1"/>
  <c r="MR97" i="1"/>
  <c r="MS97" i="1" s="1"/>
  <c r="MQ97" i="1"/>
  <c r="NU13" i="1"/>
  <c r="NR13" i="1"/>
  <c r="MR13" i="1"/>
  <c r="MS13" i="1" s="1"/>
  <c r="MQ13" i="1"/>
  <c r="NU81" i="1"/>
  <c r="NR81" i="1"/>
  <c r="MR81" i="1"/>
  <c r="MQ81" i="1"/>
  <c r="NV81" i="11" s="1"/>
  <c r="NW81" i="11" s="1"/>
  <c r="OH81" i="11" s="1"/>
  <c r="NU35" i="1"/>
  <c r="NR35" i="1"/>
  <c r="MR35" i="1"/>
  <c r="OD35" i="11" s="1"/>
  <c r="OG35" i="11" s="1"/>
  <c r="MQ35" i="1"/>
  <c r="NU42" i="1"/>
  <c r="NR42" i="1"/>
  <c r="MR42" i="1"/>
  <c r="MS42" i="1" s="1"/>
  <c r="MQ42" i="1"/>
  <c r="NU15" i="1"/>
  <c r="NR15" i="1"/>
  <c r="MR15" i="1"/>
  <c r="MS15" i="1" s="1"/>
  <c r="MQ15" i="1"/>
  <c r="NU9" i="1"/>
  <c r="NR9" i="1"/>
  <c r="MR9" i="1"/>
  <c r="OD9" i="11" s="1"/>
  <c r="OG9" i="11" s="1"/>
  <c r="MQ9" i="1"/>
  <c r="NV9" i="11" s="1"/>
  <c r="NW9" i="11" s="1"/>
  <c r="OH9" i="11" s="1"/>
  <c r="NU11" i="1"/>
  <c r="NR11" i="1"/>
  <c r="MR11" i="1"/>
  <c r="OD11" i="11" s="1"/>
  <c r="OG11" i="11" s="1"/>
  <c r="MQ11" i="1"/>
  <c r="NU12" i="1"/>
  <c r="MR12" i="1"/>
  <c r="MQ12" i="1"/>
  <c r="NU55" i="1"/>
  <c r="NR55" i="1"/>
  <c r="MR55" i="1"/>
  <c r="MQ55" i="1"/>
  <c r="NU10" i="1"/>
  <c r="NR10" i="1"/>
  <c r="MR10" i="1"/>
  <c r="MQ10" i="1"/>
  <c r="NV10" i="11" s="1"/>
  <c r="NW10" i="11" s="1"/>
  <c r="OH10" i="11" s="1"/>
  <c r="NU26" i="1"/>
  <c r="NR26" i="1"/>
  <c r="MR26" i="1"/>
  <c r="OD26" i="11" s="1"/>
  <c r="OG26" i="11" s="1"/>
  <c r="MQ26" i="1"/>
  <c r="NV26" i="11" s="1"/>
  <c r="NW26" i="11" s="1"/>
  <c r="OH26" i="11" s="1"/>
  <c r="NU16" i="1"/>
  <c r="NR16" i="1"/>
  <c r="MR16" i="1"/>
  <c r="MQ16" i="1"/>
  <c r="NU6" i="1"/>
  <c r="NR6" i="1"/>
  <c r="MR6" i="1"/>
  <c r="MS6" i="1" s="1"/>
  <c r="MQ6" i="1"/>
  <c r="NU7" i="1"/>
  <c r="NR7" i="1"/>
  <c r="MR7" i="1"/>
  <c r="OD7" i="11" s="1"/>
  <c r="OG7" i="11" s="1"/>
  <c r="MQ7" i="1"/>
  <c r="NV7" i="11" s="1"/>
  <c r="NW7" i="11" s="1"/>
  <c r="OH7" i="11" s="1"/>
  <c r="NU4" i="1"/>
  <c r="NR4" i="1"/>
  <c r="MR4" i="1"/>
  <c r="OD4" i="11" s="1"/>
  <c r="OG4" i="11" s="1"/>
  <c r="MQ4" i="1"/>
  <c r="NV4" i="11" s="1"/>
  <c r="NW4" i="11" s="1"/>
  <c r="OH4" i="11" s="1"/>
  <c r="NU5" i="1"/>
  <c r="NB5" i="1"/>
  <c r="NA5" i="1"/>
  <c r="MZ5" i="1"/>
  <c r="NU3" i="1"/>
  <c r="NB3" i="1"/>
  <c r="NA3" i="1"/>
  <c r="MZ3" i="1"/>
  <c r="NP1" i="1"/>
  <c r="NL1" i="1"/>
  <c r="NJ1" i="1"/>
  <c r="NF1" i="1"/>
  <c r="MW1" i="1"/>
  <c r="MW2" i="1" s="1"/>
  <c r="MV1" i="1"/>
  <c r="MU1" i="1"/>
  <c r="MP1" i="1"/>
  <c r="MP2" i="1" s="1"/>
  <c r="MO1" i="1"/>
  <c r="LR11" i="1"/>
  <c r="LK1" i="1"/>
  <c r="NL27" i="11"/>
  <c r="NN27" i="11" s="1"/>
  <c r="NL57" i="11"/>
  <c r="NB57" i="11"/>
  <c r="NG43" i="11"/>
  <c r="NM89" i="11"/>
  <c r="NN57" i="11"/>
  <c r="NF27" i="11"/>
  <c r="NF43" i="11"/>
  <c r="NL89" i="11"/>
  <c r="MF1" i="1"/>
  <c r="MD1" i="1"/>
  <c r="MB1" i="1"/>
  <c r="LZ1" i="1"/>
  <c r="LX1" i="1"/>
  <c r="LV1" i="1"/>
  <c r="LT1" i="1"/>
  <c r="LF1" i="1"/>
  <c r="LE1" i="1"/>
  <c r="NB53" i="11"/>
  <c r="ND53" i="11" s="1"/>
  <c r="NO53" i="11" s="1"/>
  <c r="NP53" i="11" s="1"/>
  <c r="NB43" i="11"/>
  <c r="ND43" i="11" s="1"/>
  <c r="NO43" i="11" s="1"/>
  <c r="NP43" i="11" s="1"/>
  <c r="NB29" i="11"/>
  <c r="ND29" i="11" s="1"/>
  <c r="NO29" i="11" s="1"/>
  <c r="NP29" i="11" s="1"/>
  <c r="NE27" i="11"/>
  <c r="NE57" i="11"/>
  <c r="MH53" i="11"/>
  <c r="MJ53" i="11" s="1"/>
  <c r="MU53" i="11" s="1"/>
  <c r="MV53" i="11" s="1"/>
  <c r="MK53" i="11"/>
  <c r="ML53" i="11"/>
  <c r="MM53" i="11"/>
  <c r="MN53" i="11"/>
  <c r="MR53" i="11"/>
  <c r="MS53" i="11"/>
  <c r="MT53" i="11"/>
  <c r="NE53" i="11"/>
  <c r="NF53" i="11"/>
  <c r="NG53" i="11"/>
  <c r="NH53" i="11"/>
  <c r="NL53" i="11"/>
  <c r="NM53" i="11"/>
  <c r="NN53" i="11"/>
  <c r="MH27" i="11"/>
  <c r="MJ27" i="11" s="1"/>
  <c r="MU27" i="11" s="1"/>
  <c r="MV27" i="11" s="1"/>
  <c r="MK27" i="11"/>
  <c r="ML27" i="11"/>
  <c r="MM27" i="11"/>
  <c r="MN27" i="11"/>
  <c r="MR27" i="11"/>
  <c r="MS27" i="11"/>
  <c r="MT27" i="11"/>
  <c r="MH43" i="11"/>
  <c r="MJ43" i="11" s="1"/>
  <c r="MU43" i="11" s="1"/>
  <c r="MV43" i="11" s="1"/>
  <c r="MK43" i="11"/>
  <c r="ML43" i="11"/>
  <c r="MM43" i="11"/>
  <c r="MN43" i="11"/>
  <c r="MR43" i="11"/>
  <c r="MS43" i="11"/>
  <c r="MT43" i="11"/>
  <c r="NE43" i="11"/>
  <c r="NH43" i="11"/>
  <c r="NL43" i="11"/>
  <c r="NM43" i="11"/>
  <c r="MH89" i="11"/>
  <c r="MJ89" i="11" s="1"/>
  <c r="MU89" i="11" s="1"/>
  <c r="MV89" i="11" s="1"/>
  <c r="MK89" i="11"/>
  <c r="ML89" i="11"/>
  <c r="MM89" i="11"/>
  <c r="MN89" i="11"/>
  <c r="MR89" i="11"/>
  <c r="MS89" i="11"/>
  <c r="MT89" i="11"/>
  <c r="NB89" i="11"/>
  <c r="ND89" i="11" s="1"/>
  <c r="NO89" i="11" s="1"/>
  <c r="NP89" i="11" s="1"/>
  <c r="NE89" i="11"/>
  <c r="NF89" i="11"/>
  <c r="NH89" i="11"/>
  <c r="NN89" i="11"/>
  <c r="MH29" i="11"/>
  <c r="MJ29" i="11" s="1"/>
  <c r="MU29" i="11" s="1"/>
  <c r="MV29" i="11" s="1"/>
  <c r="MK29" i="11"/>
  <c r="ML29" i="11"/>
  <c r="MM29" i="11"/>
  <c r="MN29" i="11"/>
  <c r="MR29" i="11"/>
  <c r="MS29" i="11"/>
  <c r="MT29" i="11"/>
  <c r="NE29" i="11"/>
  <c r="NF29" i="11"/>
  <c r="NG29" i="11"/>
  <c r="NL29" i="11"/>
  <c r="NN29" i="11" s="1"/>
  <c r="NM29" i="11"/>
  <c r="MH57" i="11"/>
  <c r="MJ57" i="11" s="1"/>
  <c r="MU57" i="11" s="1"/>
  <c r="MV57" i="11" s="1"/>
  <c r="MK57" i="11"/>
  <c r="ML57" i="11"/>
  <c r="MM57" i="11"/>
  <c r="MN57" i="11"/>
  <c r="MR57" i="11"/>
  <c r="MS57" i="11"/>
  <c r="MT57" i="11"/>
  <c r="RM16" i="11" l="1"/>
  <c r="RM96" i="11"/>
  <c r="RM205" i="11"/>
  <c r="RM206" i="11"/>
  <c r="RM185" i="11"/>
  <c r="RM61" i="11"/>
  <c r="RM207" i="11"/>
  <c r="RM154" i="11"/>
  <c r="RM78" i="11"/>
  <c r="RM69" i="11"/>
  <c r="RM14" i="11"/>
  <c r="RM111" i="11"/>
  <c r="RM68" i="11"/>
  <c r="RM86" i="11"/>
  <c r="RM93" i="11"/>
  <c r="RM209" i="11"/>
  <c r="RM208" i="11"/>
  <c r="RM155" i="11"/>
  <c r="QE11" i="11"/>
  <c r="QE28" i="11"/>
  <c r="QE140" i="11"/>
  <c r="QE72" i="11"/>
  <c r="QE37" i="11"/>
  <c r="QE10" i="11"/>
  <c r="QE42" i="11"/>
  <c r="QE35" i="11"/>
  <c r="RM91" i="11"/>
  <c r="QE36" i="11"/>
  <c r="RM72" i="11"/>
  <c r="QE92" i="11"/>
  <c r="QE98" i="11"/>
  <c r="NK148" i="1"/>
  <c r="PD172" i="1"/>
  <c r="PD15" i="1"/>
  <c r="PD42" i="1"/>
  <c r="OX155" i="1"/>
  <c r="PD92" i="1"/>
  <c r="OR190" i="1"/>
  <c r="OZ72" i="1"/>
  <c r="OT190" i="1"/>
  <c r="PB42" i="1"/>
  <c r="OX190" i="1"/>
  <c r="OR72" i="1"/>
  <c r="OT72" i="1"/>
  <c r="NM65" i="1"/>
  <c r="NO65" i="1"/>
  <c r="NS11" i="1"/>
  <c r="OX142" i="1"/>
  <c r="PB142" i="1"/>
  <c r="NE184" i="1"/>
  <c r="NG184" i="1"/>
  <c r="PD25" i="1"/>
  <c r="NM172" i="1"/>
  <c r="PD6" i="1"/>
  <c r="NG20" i="1"/>
  <c r="OV155" i="1"/>
  <c r="MY53" i="1"/>
  <c r="NS162" i="1"/>
  <c r="NQ167" i="1"/>
  <c r="PB21" i="1"/>
  <c r="OT80" i="1"/>
  <c r="PD40" i="1"/>
  <c r="NM170" i="1"/>
  <c r="OP187" i="1"/>
  <c r="NO53" i="1"/>
  <c r="NS167" i="1"/>
  <c r="NK172" i="1"/>
  <c r="PD21" i="1"/>
  <c r="PB80" i="1"/>
  <c r="NM53" i="1"/>
  <c r="OT48" i="1"/>
  <c r="OX165" i="1"/>
  <c r="NK110" i="1"/>
  <c r="NI196" i="1"/>
  <c r="PD80" i="1"/>
  <c r="OP29" i="1"/>
  <c r="PD48" i="1"/>
  <c r="OZ50" i="1"/>
  <c r="PD23" i="1"/>
  <c r="MY102" i="1"/>
  <c r="NG34" i="1"/>
  <c r="OT50" i="1"/>
  <c r="OR105" i="1"/>
  <c r="NQ88" i="1"/>
  <c r="OZ65" i="1"/>
  <c r="NQ54" i="1"/>
  <c r="OT65" i="1"/>
  <c r="NO66" i="1"/>
  <c r="PB195" i="1"/>
  <c r="NS25" i="1"/>
  <c r="NQ66" i="1"/>
  <c r="NE165" i="1"/>
  <c r="NE195" i="1"/>
  <c r="NE202" i="1"/>
  <c r="OX21" i="1"/>
  <c r="OZ84" i="1"/>
  <c r="PD65" i="1"/>
  <c r="OT75" i="1"/>
  <c r="NG57" i="1"/>
  <c r="MY11" i="1"/>
  <c r="NG165" i="1"/>
  <c r="NG202" i="1"/>
  <c r="OR21" i="1"/>
  <c r="OR102" i="1"/>
  <c r="PB75" i="1"/>
  <c r="PD205" i="1"/>
  <c r="PD50" i="1"/>
  <c r="NS54" i="1"/>
  <c r="NS92" i="1"/>
  <c r="OT21" i="1"/>
  <c r="PD75" i="1"/>
  <c r="PB48" i="1"/>
  <c r="OX29" i="1"/>
  <c r="NQ25" i="1"/>
  <c r="NQ11" i="1"/>
  <c r="OT60" i="1"/>
  <c r="OX53" i="1"/>
  <c r="OT39" i="1"/>
  <c r="PB72" i="1"/>
  <c r="OZ190" i="1"/>
  <c r="NI52" i="1"/>
  <c r="NS99" i="1"/>
  <c r="OT7" i="1"/>
  <c r="PD72" i="1"/>
  <c r="PB190" i="1"/>
  <c r="QE108" i="11"/>
  <c r="NK52" i="1"/>
  <c r="PD190" i="1"/>
  <c r="QE94" i="11"/>
  <c r="QE57" i="11"/>
  <c r="NQ44" i="1"/>
  <c r="OT52" i="1"/>
  <c r="QE51" i="11"/>
  <c r="NI50" i="1"/>
  <c r="NO44" i="1"/>
  <c r="NK56" i="1"/>
  <c r="OT76" i="1"/>
  <c r="OZ108" i="1"/>
  <c r="PD107" i="1"/>
  <c r="OV23" i="1"/>
  <c r="PD29" i="1"/>
  <c r="QE106" i="11"/>
  <c r="OX42" i="1"/>
  <c r="RO2" i="11"/>
  <c r="MY88" i="1"/>
  <c r="MY72" i="1"/>
  <c r="NQ142" i="1"/>
  <c r="MY191" i="1"/>
  <c r="NE163" i="1"/>
  <c r="OR42" i="1"/>
  <c r="OT56" i="1"/>
  <c r="OZ92" i="1"/>
  <c r="OZ41" i="1"/>
  <c r="OR23" i="1"/>
  <c r="OX169" i="1"/>
  <c r="PD197" i="1"/>
  <c r="PB202" i="1"/>
  <c r="QE18" i="11"/>
  <c r="NM4" i="1"/>
  <c r="QE64" i="11"/>
  <c r="NO4" i="1"/>
  <c r="QN1" i="1"/>
  <c r="NK87" i="1"/>
  <c r="NI44" i="1"/>
  <c r="OP23" i="1"/>
  <c r="QE45" i="11"/>
  <c r="MY66" i="1"/>
  <c r="NS142" i="1"/>
  <c r="NO162" i="1"/>
  <c r="MY196" i="1"/>
  <c r="MY74" i="1"/>
  <c r="NI155" i="1"/>
  <c r="OT5" i="1"/>
  <c r="OT42" i="1"/>
  <c r="OZ31" i="1"/>
  <c r="OT92" i="1"/>
  <c r="OZ79" i="1"/>
  <c r="PB8" i="1"/>
  <c r="OX23" i="1"/>
  <c r="OV190" i="1"/>
  <c r="QE70" i="11"/>
  <c r="NM6" i="1"/>
  <c r="MY163" i="1"/>
  <c r="MY50" i="1"/>
  <c r="OR20" i="1"/>
  <c r="OX110" i="1"/>
  <c r="NM87" i="1"/>
  <c r="NS195" i="1"/>
  <c r="OX26" i="1"/>
  <c r="NQ162" i="1"/>
  <c r="NQ191" i="1"/>
  <c r="PB51" i="1"/>
  <c r="OP157" i="1"/>
  <c r="RM170" i="11"/>
  <c r="RM187" i="11"/>
  <c r="RM166" i="11"/>
  <c r="RM203" i="11"/>
  <c r="RM101" i="11"/>
  <c r="RM70" i="11"/>
  <c r="RM213" i="11"/>
  <c r="RM212" i="11"/>
  <c r="RM197" i="11"/>
  <c r="RM36" i="11"/>
  <c r="RM92" i="11"/>
  <c r="RM54" i="11"/>
  <c r="RM106" i="11"/>
  <c r="RM65" i="11"/>
  <c r="RM20" i="11"/>
  <c r="RM177" i="11"/>
  <c r="RM55" i="11"/>
  <c r="RM42" i="11"/>
  <c r="RM64" i="11"/>
  <c r="RM77" i="11"/>
  <c r="RM88" i="11"/>
  <c r="RM214" i="11"/>
  <c r="RM102" i="11"/>
  <c r="RM162" i="11"/>
  <c r="RM169" i="11"/>
  <c r="RM71" i="11"/>
  <c r="RM202" i="11"/>
  <c r="RM28" i="11"/>
  <c r="RM87" i="11"/>
  <c r="RM135" i="11"/>
  <c r="RM12" i="11"/>
  <c r="RM198" i="11"/>
  <c r="RM80" i="11"/>
  <c r="RM174" i="11"/>
  <c r="RM74" i="11"/>
  <c r="RM52" i="11"/>
  <c r="RM167" i="11"/>
  <c r="RM149" i="11"/>
  <c r="RM39" i="11"/>
  <c r="RM73" i="11"/>
  <c r="RM83" i="11"/>
  <c r="RM150" i="11"/>
  <c r="RM85" i="11"/>
  <c r="RM29" i="11"/>
  <c r="RM18" i="11"/>
  <c r="RM41" i="11"/>
  <c r="RM190" i="11"/>
  <c r="RM58" i="11"/>
  <c r="RM59" i="11"/>
  <c r="RM35" i="11"/>
  <c r="RM140" i="11"/>
  <c r="RM152" i="11"/>
  <c r="RM161" i="11"/>
  <c r="RM49" i="11"/>
  <c r="RM186" i="11"/>
  <c r="RM108" i="11"/>
  <c r="RM138" i="11"/>
  <c r="RM6" i="11"/>
  <c r="RM46" i="11"/>
  <c r="RM75" i="11"/>
  <c r="RM168" i="11"/>
  <c r="RM45" i="11"/>
  <c r="RM24" i="11"/>
  <c r="RM158" i="11"/>
  <c r="RM50" i="11"/>
  <c r="RM172" i="11"/>
  <c r="RM192" i="11"/>
  <c r="RM148" i="11"/>
  <c r="RM53" i="11"/>
  <c r="RM10" i="11"/>
  <c r="RM9" i="11"/>
  <c r="RM27" i="11"/>
  <c r="RM56" i="11"/>
  <c r="RM163" i="11"/>
  <c r="RM97" i="11"/>
  <c r="RM7" i="11"/>
  <c r="RM189" i="11"/>
  <c r="RM40" i="11"/>
  <c r="RM63" i="11"/>
  <c r="RM173" i="11"/>
  <c r="RM47" i="11"/>
  <c r="RM200" i="11"/>
  <c r="RM98" i="11"/>
  <c r="RM195" i="11"/>
  <c r="RM176" i="11"/>
  <c r="RM5" i="11"/>
  <c r="RM60" i="11"/>
  <c r="RM95" i="11"/>
  <c r="RM164" i="11"/>
  <c r="RM62" i="11"/>
  <c r="RM84" i="11"/>
  <c r="RM160" i="11"/>
  <c r="RM30" i="11"/>
  <c r="RM26" i="11"/>
  <c r="RM142" i="11"/>
  <c r="RM201" i="11"/>
  <c r="RM165" i="11"/>
  <c r="RM211" i="11"/>
  <c r="RM76" i="11"/>
  <c r="RM43" i="11"/>
  <c r="RM31" i="11"/>
  <c r="RM81" i="11"/>
  <c r="RM99" i="11"/>
  <c r="RM175" i="11"/>
  <c r="RM51" i="11"/>
  <c r="RM159" i="11"/>
  <c r="RM196" i="11"/>
  <c r="RM79" i="11"/>
  <c r="RM89" i="11"/>
  <c r="RM66" i="11"/>
  <c r="RM82" i="11"/>
  <c r="RM191" i="11"/>
  <c r="RM210" i="11"/>
  <c r="RM204" i="11"/>
  <c r="RM105" i="11"/>
  <c r="RM11" i="11"/>
  <c r="RM15" i="11"/>
  <c r="RM110" i="11"/>
  <c r="RM34" i="11"/>
  <c r="RM23" i="11"/>
  <c r="RM134" i="11"/>
  <c r="RM57" i="11"/>
  <c r="RM139" i="11"/>
  <c r="RM157" i="11"/>
  <c r="RM13" i="11"/>
  <c r="RM17" i="11"/>
  <c r="RM19" i="11"/>
  <c r="RM171" i="11"/>
  <c r="RM4" i="11"/>
  <c r="RM8" i="11"/>
  <c r="RM194" i="11"/>
  <c r="RM151" i="11"/>
  <c r="RM67" i="11"/>
  <c r="RM188" i="11"/>
  <c r="RM37" i="11"/>
  <c r="RM103" i="11"/>
  <c r="RM44" i="11"/>
  <c r="RM21" i="11"/>
  <c r="RM193" i="11"/>
  <c r="RM199" i="11"/>
  <c r="RM94" i="11"/>
  <c r="RM48" i="11"/>
  <c r="RM90" i="11"/>
  <c r="RM156" i="11"/>
  <c r="RM25" i="11"/>
  <c r="RM32" i="11"/>
  <c r="RM38" i="11"/>
  <c r="RM107" i="11"/>
  <c r="RM22" i="11"/>
  <c r="RD5" i="11"/>
  <c r="RB2" i="11"/>
  <c r="SA2" i="11"/>
  <c r="RA1" i="1"/>
  <c r="QE66" i="11"/>
  <c r="QM66" i="11"/>
  <c r="QN66" i="11" s="1"/>
  <c r="QE59" i="11"/>
  <c r="QM59" i="11"/>
  <c r="QN59" i="11" s="1"/>
  <c r="QE77" i="11"/>
  <c r="QM77" i="11"/>
  <c r="QN77" i="11" s="1"/>
  <c r="PM1" i="1"/>
  <c r="QM138" i="11"/>
  <c r="QN138" i="11" s="1"/>
  <c r="QE138" i="11"/>
  <c r="QM84" i="11"/>
  <c r="QN84" i="11" s="1"/>
  <c r="QE84" i="11"/>
  <c r="QM17" i="11"/>
  <c r="QN17" i="11" s="1"/>
  <c r="QE17" i="11"/>
  <c r="QM16" i="11"/>
  <c r="QN16" i="11" s="1"/>
  <c r="QE16" i="11"/>
  <c r="QE4" i="11"/>
  <c r="QM139" i="11"/>
  <c r="QN139" i="11" s="1"/>
  <c r="QE139" i="11"/>
  <c r="QM88" i="11"/>
  <c r="QN88" i="11" s="1"/>
  <c r="QE88" i="11"/>
  <c r="QM60" i="11"/>
  <c r="QN60" i="11" s="1"/>
  <c r="QE60" i="11"/>
  <c r="QM101" i="11"/>
  <c r="QN101" i="11" s="1"/>
  <c r="QE101" i="11"/>
  <c r="QM34" i="11"/>
  <c r="QN34" i="11" s="1"/>
  <c r="QE34" i="11"/>
  <c r="QM25" i="11"/>
  <c r="QN25" i="11" s="1"/>
  <c r="QE25" i="11"/>
  <c r="QM21" i="11"/>
  <c r="QN21" i="11" s="1"/>
  <c r="QE21" i="11"/>
  <c r="QM142" i="11"/>
  <c r="QN142" i="11" s="1"/>
  <c r="QE142" i="11"/>
  <c r="QM71" i="11"/>
  <c r="QN71" i="11" s="1"/>
  <c r="QE71" i="11"/>
  <c r="QM30" i="11"/>
  <c r="QN30" i="11" s="1"/>
  <c r="QE30" i="11"/>
  <c r="QM102" i="11"/>
  <c r="QN102" i="11" s="1"/>
  <c r="QE102" i="11"/>
  <c r="QM13" i="11"/>
  <c r="QN13" i="11" s="1"/>
  <c r="QE13" i="11"/>
  <c r="QM32" i="11"/>
  <c r="QN32" i="11" s="1"/>
  <c r="QE32" i="11"/>
  <c r="QM9" i="11"/>
  <c r="QN9" i="11" s="1"/>
  <c r="QE9" i="11"/>
  <c r="QM148" i="11"/>
  <c r="QN148" i="11" s="1"/>
  <c r="QE148" i="11"/>
  <c r="QM83" i="11"/>
  <c r="QN83" i="11" s="1"/>
  <c r="QE83" i="11"/>
  <c r="QM41" i="11"/>
  <c r="QN41" i="11" s="1"/>
  <c r="QE41" i="11"/>
  <c r="QM29" i="11"/>
  <c r="QN29" i="11" s="1"/>
  <c r="QE29" i="11"/>
  <c r="QM40" i="11"/>
  <c r="QN40" i="11" s="1"/>
  <c r="QE40" i="11"/>
  <c r="QM6" i="11"/>
  <c r="QN6" i="11" s="1"/>
  <c r="QE6" i="11"/>
  <c r="QM12" i="11"/>
  <c r="QN12" i="11" s="1"/>
  <c r="QE12" i="11"/>
  <c r="QM82" i="11"/>
  <c r="QN82" i="11" s="1"/>
  <c r="QE82" i="11"/>
  <c r="QM67" i="11"/>
  <c r="QN67" i="11" s="1"/>
  <c r="QE67" i="11"/>
  <c r="QM31" i="11"/>
  <c r="QN31" i="11" s="1"/>
  <c r="QE31" i="11"/>
  <c r="QM56" i="11"/>
  <c r="QN56" i="11" s="1"/>
  <c r="QE56" i="11"/>
  <c r="QM46" i="11"/>
  <c r="QN46" i="11" s="1"/>
  <c r="QE46" i="11"/>
  <c r="QM47" i="11"/>
  <c r="QN47" i="11" s="1"/>
  <c r="QE47" i="11"/>
  <c r="QM15" i="11"/>
  <c r="QN15" i="11" s="1"/>
  <c r="QE15" i="11"/>
  <c r="QM22" i="11"/>
  <c r="QN22" i="11" s="1"/>
  <c r="QE22" i="11"/>
  <c r="QM85" i="11"/>
  <c r="QN85" i="11" s="1"/>
  <c r="QE85" i="11"/>
  <c r="QM95" i="11"/>
  <c r="QN95" i="11" s="1"/>
  <c r="QE95" i="11"/>
  <c r="QM89" i="11"/>
  <c r="QN89" i="11" s="1"/>
  <c r="QE89" i="11"/>
  <c r="QM107" i="11"/>
  <c r="QN107" i="11" s="1"/>
  <c r="QE107" i="11"/>
  <c r="QM65" i="11"/>
  <c r="QN65" i="11" s="1"/>
  <c r="QE65" i="11"/>
  <c r="QM52" i="11"/>
  <c r="QN52" i="11" s="1"/>
  <c r="QE52" i="11"/>
  <c r="QM55" i="11"/>
  <c r="QN55" i="11" s="1"/>
  <c r="QE55" i="11"/>
  <c r="QM97" i="11"/>
  <c r="QN97" i="11" s="1"/>
  <c r="QE97" i="11"/>
  <c r="QM26" i="11"/>
  <c r="QN26" i="11" s="1"/>
  <c r="QE26" i="11"/>
  <c r="QM135" i="11"/>
  <c r="QN135" i="11" s="1"/>
  <c r="QE135" i="11"/>
  <c r="QM81" i="11"/>
  <c r="QN81" i="11" s="1"/>
  <c r="QE81" i="11"/>
  <c r="QM90" i="11"/>
  <c r="QN90" i="11" s="1"/>
  <c r="QE90" i="11"/>
  <c r="QM54" i="11"/>
  <c r="QN54" i="11" s="1"/>
  <c r="QE54" i="11"/>
  <c r="QM80" i="11"/>
  <c r="QN80" i="11" s="1"/>
  <c r="QE80" i="11"/>
  <c r="QM27" i="11"/>
  <c r="QN27" i="11" s="1"/>
  <c r="QE27" i="11"/>
  <c r="QM19" i="11"/>
  <c r="QN19" i="11" s="1"/>
  <c r="QE19" i="11"/>
  <c r="QM7" i="11"/>
  <c r="QN7" i="11" s="1"/>
  <c r="QE7" i="11"/>
  <c r="QM99" i="11"/>
  <c r="QN99" i="11" s="1"/>
  <c r="QE99" i="11"/>
  <c r="QM50" i="11"/>
  <c r="QN50" i="11" s="1"/>
  <c r="QE50" i="11"/>
  <c r="PO5" i="1"/>
  <c r="PO1" i="1" s="1"/>
  <c r="PN1" i="1"/>
  <c r="PP12" i="1" s="1"/>
  <c r="QE134" i="11"/>
  <c r="QM134" i="11"/>
  <c r="QN134" i="11" s="1"/>
  <c r="QE188" i="11"/>
  <c r="QM188" i="11"/>
  <c r="QN188" i="11" s="1"/>
  <c r="QE76" i="11"/>
  <c r="QM76" i="11"/>
  <c r="QN76" i="11" s="1"/>
  <c r="QE63" i="11"/>
  <c r="QM63" i="11"/>
  <c r="QN63" i="11" s="1"/>
  <c r="QE73" i="11"/>
  <c r="QM73" i="11"/>
  <c r="QN73" i="11" s="1"/>
  <c r="QE38" i="11"/>
  <c r="QM38" i="11"/>
  <c r="QN38" i="11" s="1"/>
  <c r="QE87" i="11"/>
  <c r="QM87" i="11"/>
  <c r="QN87" i="11" s="1"/>
  <c r="PU5" i="1"/>
  <c r="PU2" i="1" s="1"/>
  <c r="QW2" i="11"/>
  <c r="QG1" i="1"/>
  <c r="QI1" i="1"/>
  <c r="QC1" i="1"/>
  <c r="QM1" i="1"/>
  <c r="QE1" i="1"/>
  <c r="QK1" i="1"/>
  <c r="QO1" i="1"/>
  <c r="QA1" i="1"/>
  <c r="PB52" i="1"/>
  <c r="PD51" i="1"/>
  <c r="OT105" i="1"/>
  <c r="OX20" i="1"/>
  <c r="OR157" i="1"/>
  <c r="PD165" i="1"/>
  <c r="OV168" i="1"/>
  <c r="OT187" i="1"/>
  <c r="PD195" i="1"/>
  <c r="PD202" i="1"/>
  <c r="OX16" i="1"/>
  <c r="PD52" i="1"/>
  <c r="OX158" i="1"/>
  <c r="OZ105" i="1"/>
  <c r="OZ20" i="1"/>
  <c r="OT157" i="1"/>
  <c r="OP168" i="1"/>
  <c r="OV187" i="1"/>
  <c r="OR16" i="1"/>
  <c r="OX25" i="1"/>
  <c r="OZ54" i="1"/>
  <c r="OZ83" i="1"/>
  <c r="OR158" i="1"/>
  <c r="PB105" i="1"/>
  <c r="PD20" i="1"/>
  <c r="OX157" i="1"/>
  <c r="OT16" i="1"/>
  <c r="OR25" i="1"/>
  <c r="PD46" i="1"/>
  <c r="OT54" i="1"/>
  <c r="OT83" i="1"/>
  <c r="OT158" i="1"/>
  <c r="PD105" i="1"/>
  <c r="OZ157" i="1"/>
  <c r="PD168" i="1"/>
  <c r="PD187" i="1"/>
  <c r="OZ16" i="1"/>
  <c r="OT25" i="1"/>
  <c r="OZ158" i="1"/>
  <c r="PB157" i="1"/>
  <c r="OV202" i="1"/>
  <c r="OZ25" i="1"/>
  <c r="OZ51" i="1"/>
  <c r="PD54" i="1"/>
  <c r="PD83" i="1"/>
  <c r="OV20" i="1"/>
  <c r="PD157" i="1"/>
  <c r="OV165" i="1"/>
  <c r="OV195" i="1"/>
  <c r="OP202" i="1"/>
  <c r="PD16" i="1"/>
  <c r="PD158" i="1"/>
  <c r="OZ2" i="11"/>
  <c r="NO83" i="1"/>
  <c r="NO186" i="1"/>
  <c r="PB5" i="1"/>
  <c r="OZ7" i="1"/>
  <c r="OZ67" i="1"/>
  <c r="PD76" i="1"/>
  <c r="OR156" i="1"/>
  <c r="NG7" i="1"/>
  <c r="NE108" i="1"/>
  <c r="NK107" i="1"/>
  <c r="NE20" i="1"/>
  <c r="OT26" i="1"/>
  <c r="OV174" i="1"/>
  <c r="NM188" i="1"/>
  <c r="NE180" i="1"/>
  <c r="NQ203" i="1"/>
  <c r="OZ26" i="1"/>
  <c r="OP44" i="1"/>
  <c r="NK9" i="1"/>
  <c r="OZ90" i="1"/>
  <c r="OT44" i="1"/>
  <c r="NM97" i="1"/>
  <c r="NG84" i="1"/>
  <c r="OZ40" i="1"/>
  <c r="PD90" i="1"/>
  <c r="OZ44" i="1"/>
  <c r="NK19" i="1"/>
  <c r="NS36" i="1"/>
  <c r="NI73" i="1"/>
  <c r="NM171" i="1"/>
  <c r="NK173" i="1"/>
  <c r="NO58" i="1"/>
  <c r="OX7" i="1"/>
  <c r="PB40" i="1"/>
  <c r="OZ39" i="1"/>
  <c r="OZ5" i="1"/>
  <c r="OR7" i="1"/>
  <c r="OZ12" i="1"/>
  <c r="OR26" i="1"/>
  <c r="PB76" i="1"/>
  <c r="PB90" i="1"/>
  <c r="OR44" i="1"/>
  <c r="PD156" i="1"/>
  <c r="NM24" i="1"/>
  <c r="MY24" i="1"/>
  <c r="NE26" i="1"/>
  <c r="NK31" i="1"/>
  <c r="NO175" i="1"/>
  <c r="OZ47" i="1"/>
  <c r="PD60" i="1"/>
  <c r="NE31" i="1"/>
  <c r="NM29" i="1"/>
  <c r="NE101" i="1"/>
  <c r="NE169" i="1"/>
  <c r="PD7" i="1"/>
  <c r="OX10" i="1"/>
  <c r="PD26" i="1"/>
  <c r="OT35" i="1"/>
  <c r="OT47" i="1"/>
  <c r="PB17" i="1"/>
  <c r="PD39" i="1"/>
  <c r="OV99" i="1"/>
  <c r="PB184" i="1"/>
  <c r="OX90" i="1"/>
  <c r="PD44" i="1"/>
  <c r="NE51" i="1"/>
  <c r="NQ187" i="1"/>
  <c r="OX5" i="1"/>
  <c r="OT10" i="1"/>
  <c r="PB35" i="1"/>
  <c r="OZ63" i="1"/>
  <c r="OR90" i="1"/>
  <c r="OP163" i="1"/>
  <c r="NS48" i="1"/>
  <c r="NQ201" i="1"/>
  <c r="PD47" i="1"/>
  <c r="OT38" i="1"/>
  <c r="PD99" i="1"/>
  <c r="OZ106" i="1"/>
  <c r="PB148" i="1"/>
  <c r="OX184" i="1"/>
  <c r="OZ71" i="1"/>
  <c r="OZ36" i="1"/>
  <c r="OZ77" i="1"/>
  <c r="OX148" i="1"/>
  <c r="NM5" i="1"/>
  <c r="PC1" i="1"/>
  <c r="OC1" i="1"/>
  <c r="OB1" i="1"/>
  <c r="PB56" i="1"/>
  <c r="OZ53" i="1"/>
  <c r="OZ110" i="1"/>
  <c r="NG72" i="1"/>
  <c r="NM44" i="1"/>
  <c r="OR13" i="1"/>
  <c r="PD56" i="1"/>
  <c r="OZ87" i="1"/>
  <c r="PB41" i="1"/>
  <c r="PD108" i="1"/>
  <c r="PD53" i="1"/>
  <c r="PB110" i="1"/>
  <c r="OX13" i="1"/>
  <c r="PB108" i="1"/>
  <c r="NI166" i="1"/>
  <c r="NQ204" i="1"/>
  <c r="NK44" i="1"/>
  <c r="OX15" i="1"/>
  <c r="OT13" i="1"/>
  <c r="OZ34" i="1"/>
  <c r="OT87" i="1"/>
  <c r="PD41" i="1"/>
  <c r="PD110" i="1"/>
  <c r="OR15" i="1"/>
  <c r="OV186" i="1"/>
  <c r="NS46" i="1"/>
  <c r="OT15" i="1"/>
  <c r="OZ97" i="1"/>
  <c r="PB13" i="1"/>
  <c r="OT101" i="1"/>
  <c r="PD87" i="1"/>
  <c r="OZ6" i="1"/>
  <c r="OX108" i="1"/>
  <c r="OV53" i="1"/>
  <c r="OP110" i="1"/>
  <c r="OP186" i="1"/>
  <c r="OP177" i="1"/>
  <c r="OV110" i="1"/>
  <c r="OV177" i="1"/>
  <c r="OZ15" i="1"/>
  <c r="PD13" i="1"/>
  <c r="PB101" i="1"/>
  <c r="OZ189" i="1"/>
  <c r="OT6" i="1"/>
  <c r="OR108" i="1"/>
  <c r="OP53" i="1"/>
  <c r="OR110" i="1"/>
  <c r="OV191" i="1"/>
  <c r="OT204" i="1"/>
  <c r="NM15" i="1"/>
  <c r="NS41" i="1"/>
  <c r="NS40" i="1"/>
  <c r="OZ9" i="1"/>
  <c r="PD101" i="1"/>
  <c r="PD81" i="1"/>
  <c r="OX8" i="1"/>
  <c r="PD186" i="1"/>
  <c r="PD177" i="1"/>
  <c r="PD191" i="1"/>
  <c r="OZ102" i="1"/>
  <c r="OT183" i="1"/>
  <c r="OZ57" i="1"/>
  <c r="OX66" i="1"/>
  <c r="PD183" i="1"/>
  <c r="PD11" i="1"/>
  <c r="OR66" i="1"/>
  <c r="OT200" i="1"/>
  <c r="OZ4" i="1"/>
  <c r="PD37" i="1"/>
  <c r="PD4" i="1"/>
  <c r="OP154" i="1"/>
  <c r="OR164" i="1"/>
  <c r="OZ88" i="1"/>
  <c r="PB164" i="1"/>
  <c r="OV167" i="1"/>
  <c r="OT81" i="1"/>
  <c r="NS26" i="1"/>
  <c r="NS51" i="1"/>
  <c r="NK17" i="1"/>
  <c r="NO168" i="1"/>
  <c r="PB4" i="1"/>
  <c r="OR10" i="1"/>
  <c r="OZ35" i="1"/>
  <c r="PD17" i="1"/>
  <c r="PB81" i="1"/>
  <c r="OZ38" i="1"/>
  <c r="PB60" i="1"/>
  <c r="OP66" i="1"/>
  <c r="OT102" i="1"/>
  <c r="OX164" i="1"/>
  <c r="OV172" i="1"/>
  <c r="OT205" i="1"/>
  <c r="NO35" i="1"/>
  <c r="NG101" i="1"/>
  <c r="NS169" i="1"/>
  <c r="OZ10" i="1"/>
  <c r="OX11" i="1"/>
  <c r="OZ73" i="1"/>
  <c r="OT88" i="1"/>
  <c r="OT66" i="1"/>
  <c r="OX107" i="1"/>
  <c r="PB102" i="1"/>
  <c r="OZ58" i="1"/>
  <c r="OR154" i="1"/>
  <c r="OP167" i="1"/>
  <c r="OP193" i="1"/>
  <c r="PB198" i="1"/>
  <c r="NQ35" i="1"/>
  <c r="NE79" i="1"/>
  <c r="OR11" i="1"/>
  <c r="OT73" i="1"/>
  <c r="OZ55" i="1"/>
  <c r="PD38" i="1"/>
  <c r="OZ27" i="1"/>
  <c r="OZ66" i="1"/>
  <c r="OR107" i="1"/>
  <c r="PD102" i="1"/>
  <c r="OT58" i="1"/>
  <c r="OT154" i="1"/>
  <c r="OV181" i="1"/>
  <c r="OT193" i="1"/>
  <c r="MY48" i="1"/>
  <c r="NS79" i="1"/>
  <c r="NQ105" i="1"/>
  <c r="OX4" i="1"/>
  <c r="PD10" i="1"/>
  <c r="OT11" i="1"/>
  <c r="OT55" i="1"/>
  <c r="PD88" i="1"/>
  <c r="OT27" i="1"/>
  <c r="OZ37" i="1"/>
  <c r="OT107" i="1"/>
  <c r="OZ154" i="1"/>
  <c r="PD167" i="1"/>
  <c r="PD181" i="1"/>
  <c r="PD193" i="1"/>
  <c r="NG60" i="1"/>
  <c r="NM106" i="1"/>
  <c r="NG198" i="1"/>
  <c r="OR4" i="1"/>
  <c r="OZ11" i="1"/>
  <c r="OX35" i="1"/>
  <c r="PD73" i="1"/>
  <c r="OZ17" i="1"/>
  <c r="OT37" i="1"/>
  <c r="PD66" i="1"/>
  <c r="OZ107" i="1"/>
  <c r="PD58" i="1"/>
  <c r="OZ164" i="1"/>
  <c r="NQ48" i="1"/>
  <c r="NE92" i="1"/>
  <c r="NI60" i="1"/>
  <c r="PD55" i="1"/>
  <c r="PD27" i="1"/>
  <c r="PD154" i="1"/>
  <c r="OV197" i="1"/>
  <c r="NK32" i="1"/>
  <c r="NI181" i="1"/>
  <c r="NI193" i="1"/>
  <c r="PB106" i="1"/>
  <c r="OV156" i="1"/>
  <c r="OZ169" i="1"/>
  <c r="PD170" i="1"/>
  <c r="PD106" i="1"/>
  <c r="OP156" i="1"/>
  <c r="PD169" i="1"/>
  <c r="PD174" i="1"/>
  <c r="OP198" i="1"/>
  <c r="NG43" i="1"/>
  <c r="OT156" i="1"/>
  <c r="OV179" i="1"/>
  <c r="PB176" i="1"/>
  <c r="PD198" i="1"/>
  <c r="NO13" i="1"/>
  <c r="OX106" i="1"/>
  <c r="OX156" i="1"/>
  <c r="OV169" i="1"/>
  <c r="OV178" i="1"/>
  <c r="OP179" i="1"/>
  <c r="OV194" i="1"/>
  <c r="OT201" i="1"/>
  <c r="PD206" i="1"/>
  <c r="NQ200" i="1"/>
  <c r="OR106" i="1"/>
  <c r="OZ156" i="1"/>
  <c r="OP169" i="1"/>
  <c r="OV170" i="1"/>
  <c r="OP178" i="1"/>
  <c r="OT179" i="1"/>
  <c r="PD201" i="1"/>
  <c r="NG47" i="1"/>
  <c r="NM37" i="1"/>
  <c r="NG178" i="1"/>
  <c r="OP170" i="1"/>
  <c r="PD178" i="1"/>
  <c r="NO75" i="1"/>
  <c r="NE55" i="1"/>
  <c r="NI156" i="1"/>
  <c r="PD179" i="1"/>
  <c r="PD5" i="1"/>
  <c r="OV176" i="1"/>
  <c r="OV198" i="1"/>
  <c r="PB206" i="1"/>
  <c r="PD176" i="1"/>
  <c r="PD155" i="1"/>
  <c r="PD204" i="1"/>
  <c r="OV206" i="1"/>
  <c r="OP176" i="1"/>
  <c r="OV196" i="1"/>
  <c r="OP206" i="1"/>
  <c r="PD196" i="1"/>
  <c r="PF30" i="11"/>
  <c r="PI30" i="11" s="1"/>
  <c r="PF193" i="11"/>
  <c r="PF41" i="11"/>
  <c r="PI41" i="11" s="1"/>
  <c r="PF75" i="11"/>
  <c r="PF189" i="11"/>
  <c r="PF46" i="11"/>
  <c r="PI46" i="11" s="1"/>
  <c r="PF73" i="11"/>
  <c r="PI73" i="11" s="1"/>
  <c r="PF31" i="11"/>
  <c r="PI31" i="11" s="1"/>
  <c r="PF80" i="11"/>
  <c r="PI80" i="11" s="1"/>
  <c r="PF51" i="11"/>
  <c r="PI51" i="11" s="1"/>
  <c r="PF87" i="11"/>
  <c r="PI87" i="11" s="1"/>
  <c r="PF40" i="11"/>
  <c r="PI40" i="11" s="1"/>
  <c r="PF37" i="11"/>
  <c r="PI37" i="11" s="1"/>
  <c r="PF60" i="11"/>
  <c r="PI60" i="11" s="1"/>
  <c r="PF23" i="11"/>
  <c r="PF20" i="11"/>
  <c r="PF195" i="11"/>
  <c r="PF197" i="11"/>
  <c r="PF199" i="11"/>
  <c r="PF89" i="11"/>
  <c r="PI89" i="11" s="1"/>
  <c r="PF67" i="11"/>
  <c r="PI67" i="11" s="1"/>
  <c r="PF191" i="11"/>
  <c r="PF170" i="11"/>
  <c r="PF202" i="11"/>
  <c r="PF71" i="11"/>
  <c r="PI71" i="11" s="1"/>
  <c r="PF34" i="11"/>
  <c r="PI34" i="11" s="1"/>
  <c r="PF48" i="11"/>
  <c r="PF52" i="11"/>
  <c r="PI52" i="11" s="1"/>
  <c r="PF101" i="11"/>
  <c r="PI101" i="11" s="1"/>
  <c r="PF76" i="11"/>
  <c r="PI76" i="11" s="1"/>
  <c r="PF88" i="11"/>
  <c r="PI88" i="11" s="1"/>
  <c r="PF27" i="11"/>
  <c r="PI27" i="11" s="1"/>
  <c r="PF79" i="11"/>
  <c r="PF65" i="11"/>
  <c r="PI65" i="11" s="1"/>
  <c r="PF24" i="11"/>
  <c r="PF166" i="11"/>
  <c r="PF168" i="11"/>
  <c r="PF190" i="11"/>
  <c r="PF200" i="11"/>
  <c r="PF210" i="11"/>
  <c r="PF211" i="11"/>
  <c r="PF59" i="11"/>
  <c r="PI59" i="11" s="1"/>
  <c r="PF63" i="11"/>
  <c r="PI63" i="11" s="1"/>
  <c r="PF36" i="11"/>
  <c r="PI36" i="11" s="1"/>
  <c r="PF55" i="11"/>
  <c r="PI55" i="11" s="1"/>
  <c r="PF17" i="11"/>
  <c r="PI17" i="11" s="1"/>
  <c r="PF92" i="11"/>
  <c r="PI92" i="11" s="1"/>
  <c r="PF54" i="11"/>
  <c r="PI54" i="11" s="1"/>
  <c r="PF39" i="11"/>
  <c r="PI39" i="11" s="1"/>
  <c r="PF198" i="11"/>
  <c r="PF56" i="11"/>
  <c r="PI56" i="11" s="1"/>
  <c r="PF47" i="11"/>
  <c r="PI47" i="11" s="1"/>
  <c r="PF81" i="11"/>
  <c r="PI81" i="11" s="1"/>
  <c r="PF38" i="11"/>
  <c r="PI38" i="11" s="1"/>
  <c r="PF84" i="11"/>
  <c r="PI84" i="11" s="1"/>
  <c r="PF50" i="11"/>
  <c r="PI50" i="11" s="1"/>
  <c r="PF83" i="11"/>
  <c r="PI83" i="11" s="1"/>
  <c r="PF6" i="11"/>
  <c r="PI6" i="11" s="1"/>
  <c r="PF43" i="11"/>
  <c r="PF58" i="11"/>
  <c r="PF44" i="11"/>
  <c r="PF150" i="11"/>
  <c r="PF172" i="11"/>
  <c r="PF173" i="11"/>
  <c r="PF213" i="11"/>
  <c r="PF214" i="11"/>
  <c r="PF201" i="11"/>
  <c r="PF167" i="11"/>
  <c r="PF74" i="11"/>
  <c r="PF77" i="11"/>
  <c r="PI77" i="11" s="1"/>
  <c r="OX19" i="11"/>
  <c r="OY19" i="11" s="1"/>
  <c r="PJ19" i="11" s="1"/>
  <c r="PK19" i="11" s="1"/>
  <c r="OX134" i="11"/>
  <c r="OY134" i="11" s="1"/>
  <c r="PJ134" i="11" s="1"/>
  <c r="PK134" i="11" s="1"/>
  <c r="OX140" i="11"/>
  <c r="OY140" i="11" s="1"/>
  <c r="PJ140" i="11" s="1"/>
  <c r="PK140" i="11" s="1"/>
  <c r="OX199" i="11"/>
  <c r="OY199" i="11" s="1"/>
  <c r="PJ199" i="11" s="1"/>
  <c r="PK199" i="11" s="1"/>
  <c r="OX89" i="11"/>
  <c r="OY89" i="11" s="1"/>
  <c r="PJ89" i="11" s="1"/>
  <c r="PK89" i="11" s="1"/>
  <c r="OX167" i="11"/>
  <c r="OY167" i="11" s="1"/>
  <c r="PJ167" i="11" s="1"/>
  <c r="PK167" i="11" s="1"/>
  <c r="OX97" i="11"/>
  <c r="OY97" i="11" s="1"/>
  <c r="PJ97" i="11" s="1"/>
  <c r="PK97" i="11" s="1"/>
  <c r="OX34" i="11"/>
  <c r="OY34" i="11" s="1"/>
  <c r="PJ34" i="11" s="1"/>
  <c r="PK34" i="11" s="1"/>
  <c r="OX71" i="11"/>
  <c r="OY71" i="11" s="1"/>
  <c r="PJ71" i="11" s="1"/>
  <c r="PK71" i="11" s="1"/>
  <c r="OX79" i="11"/>
  <c r="OY79" i="11" s="1"/>
  <c r="PJ79" i="11" s="1"/>
  <c r="PK79" i="11" s="1"/>
  <c r="OX188" i="11"/>
  <c r="OY188" i="11" s="1"/>
  <c r="PJ188" i="11" s="1"/>
  <c r="PK188" i="11" s="1"/>
  <c r="OX8" i="11"/>
  <c r="OY8" i="11" s="1"/>
  <c r="PJ8" i="11" s="1"/>
  <c r="PK8" i="11" s="1"/>
  <c r="OX166" i="11"/>
  <c r="OY166" i="11" s="1"/>
  <c r="PJ166" i="11" s="1"/>
  <c r="PK166" i="11" s="1"/>
  <c r="OX201" i="11"/>
  <c r="OY201" i="11" s="1"/>
  <c r="PJ201" i="11" s="1"/>
  <c r="PK201" i="11" s="1"/>
  <c r="OX31" i="11"/>
  <c r="OY31" i="11" s="1"/>
  <c r="PJ31" i="11" s="1"/>
  <c r="PK31" i="11" s="1"/>
  <c r="OX77" i="11"/>
  <c r="OY77" i="11" s="1"/>
  <c r="PJ77" i="11" s="1"/>
  <c r="PK77" i="11" s="1"/>
  <c r="OX149" i="11"/>
  <c r="OY149" i="11" s="1"/>
  <c r="PJ149" i="11" s="1"/>
  <c r="PK149" i="11" s="1"/>
  <c r="OX156" i="11"/>
  <c r="OY156" i="11" s="1"/>
  <c r="PJ156" i="11" s="1"/>
  <c r="PK156" i="11" s="1"/>
  <c r="OX12" i="11"/>
  <c r="OY12" i="11" s="1"/>
  <c r="PJ12" i="11" s="1"/>
  <c r="PK12" i="11" s="1"/>
  <c r="OX67" i="11"/>
  <c r="OY67" i="11" s="1"/>
  <c r="PJ67" i="11" s="1"/>
  <c r="PK67" i="11" s="1"/>
  <c r="OX84" i="11"/>
  <c r="OY84" i="11" s="1"/>
  <c r="PJ84" i="11" s="1"/>
  <c r="PK84" i="11" s="1"/>
  <c r="OX59" i="11"/>
  <c r="OY59" i="11" s="1"/>
  <c r="OX175" i="11"/>
  <c r="OY175" i="11" s="1"/>
  <c r="PJ175" i="11" s="1"/>
  <c r="PK175" i="11" s="1"/>
  <c r="OX212" i="11"/>
  <c r="OY212" i="11" s="1"/>
  <c r="PJ212" i="11" s="1"/>
  <c r="PK212" i="11" s="1"/>
  <c r="OX194" i="11"/>
  <c r="OY194" i="11" s="1"/>
  <c r="PJ194" i="11" s="1"/>
  <c r="PK194" i="11" s="1"/>
  <c r="OX9" i="11"/>
  <c r="OY9" i="11" s="1"/>
  <c r="OX36" i="11"/>
  <c r="OY36" i="11" s="1"/>
  <c r="PJ36" i="11" s="1"/>
  <c r="PK36" i="11" s="1"/>
  <c r="OX193" i="11"/>
  <c r="OY193" i="11" s="1"/>
  <c r="PJ193" i="11" s="1"/>
  <c r="PK193" i="11" s="1"/>
  <c r="OX63" i="11"/>
  <c r="OY63" i="11" s="1"/>
  <c r="PJ63" i="11" s="1"/>
  <c r="PK63" i="11" s="1"/>
  <c r="OX160" i="11"/>
  <c r="OY160" i="11" s="1"/>
  <c r="PJ160" i="11" s="1"/>
  <c r="PK160" i="11" s="1"/>
  <c r="OX192" i="11"/>
  <c r="OY192" i="11" s="1"/>
  <c r="PJ192" i="11" s="1"/>
  <c r="PK192" i="11" s="1"/>
  <c r="OX211" i="11"/>
  <c r="OY211" i="11" s="1"/>
  <c r="PJ211" i="11" s="1"/>
  <c r="PK211" i="11" s="1"/>
  <c r="OX174" i="11"/>
  <c r="OY174" i="11" s="1"/>
  <c r="PJ174" i="11" s="1"/>
  <c r="PK174" i="11" s="1"/>
  <c r="PH2" i="11"/>
  <c r="PA2" i="11"/>
  <c r="PJ177" i="11"/>
  <c r="PK177" i="11" s="1"/>
  <c r="OD205" i="1"/>
  <c r="OD21" i="1"/>
  <c r="PF21" i="11"/>
  <c r="PI21" i="11" s="1"/>
  <c r="OD25" i="1"/>
  <c r="PF25" i="11"/>
  <c r="PI25" i="11" s="1"/>
  <c r="OD142" i="1"/>
  <c r="PF134" i="11"/>
  <c r="PI134" i="11" s="1"/>
  <c r="OD107" i="1"/>
  <c r="PF107" i="11"/>
  <c r="PI107" i="11" s="1"/>
  <c r="OD105" i="1"/>
  <c r="PF105" i="11"/>
  <c r="OD7" i="1"/>
  <c r="PF7" i="11"/>
  <c r="PI7" i="11" s="1"/>
  <c r="OD10" i="1"/>
  <c r="PF10" i="11"/>
  <c r="PI10" i="11" s="1"/>
  <c r="OD13" i="1"/>
  <c r="PF13" i="11"/>
  <c r="PI13" i="11" s="1"/>
  <c r="OD99" i="1"/>
  <c r="PF99" i="11"/>
  <c r="PI99" i="11" s="1"/>
  <c r="OD154" i="1"/>
  <c r="PF148" i="11"/>
  <c r="PI148" i="11" s="1"/>
  <c r="OD157" i="1"/>
  <c r="PF151" i="11"/>
  <c r="OD165" i="1"/>
  <c r="PF159" i="11"/>
  <c r="OD29" i="1"/>
  <c r="PF29" i="11"/>
  <c r="PI29" i="11" s="1"/>
  <c r="OD201" i="1"/>
  <c r="OD204" i="1"/>
  <c r="PF212" i="11"/>
  <c r="OD57" i="1"/>
  <c r="PF57" i="11"/>
  <c r="PI57" i="11" s="1"/>
  <c r="OD192" i="1"/>
  <c r="PF194" i="11"/>
  <c r="OD166" i="1"/>
  <c r="PF160" i="11"/>
  <c r="OD148" i="1"/>
  <c r="PF140" i="11"/>
  <c r="PI140" i="11" s="1"/>
  <c r="OD184" i="1"/>
  <c r="PF188" i="11"/>
  <c r="PI188" i="11" s="1"/>
  <c r="OD12" i="1"/>
  <c r="PF12" i="11"/>
  <c r="PI12" i="11" s="1"/>
  <c r="OD4" i="1"/>
  <c r="PF4" i="11"/>
  <c r="PI4" i="11" s="1"/>
  <c r="OD110" i="1"/>
  <c r="PF110" i="11"/>
  <c r="OD170" i="1"/>
  <c r="PF164" i="11"/>
  <c r="OD175" i="1"/>
  <c r="PF169" i="11"/>
  <c r="OD8" i="1"/>
  <c r="PF8" i="11"/>
  <c r="OD16" i="1"/>
  <c r="PF16" i="11"/>
  <c r="PI16" i="11" s="1"/>
  <c r="OD11" i="1"/>
  <c r="PF11" i="11"/>
  <c r="PI11" i="11" s="1"/>
  <c r="OD42" i="1"/>
  <c r="PF42" i="11"/>
  <c r="PI42" i="11" s="1"/>
  <c r="OD108" i="1"/>
  <c r="PF108" i="11"/>
  <c r="PI108" i="11" s="1"/>
  <c r="OD102" i="1"/>
  <c r="PF102" i="11"/>
  <c r="PI102" i="11" s="1"/>
  <c r="OD186" i="1"/>
  <c r="PF186" i="11"/>
  <c r="OD177" i="1"/>
  <c r="PF171" i="11"/>
  <c r="OD181" i="1"/>
  <c r="PF175" i="11"/>
  <c r="OD194" i="1"/>
  <c r="PF196" i="11"/>
  <c r="OD180" i="1"/>
  <c r="PF174" i="11"/>
  <c r="OD162" i="1"/>
  <c r="PF156" i="11"/>
  <c r="OD9" i="1"/>
  <c r="PF9" i="11"/>
  <c r="PI9" i="11" s="1"/>
  <c r="OD171" i="1"/>
  <c r="PF165" i="11"/>
  <c r="OD168" i="1"/>
  <c r="PF162" i="11"/>
  <c r="OD188" i="1"/>
  <c r="PF192" i="11"/>
  <c r="OD155" i="1"/>
  <c r="PF149" i="11"/>
  <c r="OD97" i="1"/>
  <c r="PF97" i="11"/>
  <c r="PI97" i="11" s="1"/>
  <c r="OD15" i="1"/>
  <c r="PF15" i="11"/>
  <c r="PI15" i="11" s="1"/>
  <c r="OD26" i="1"/>
  <c r="PF26" i="11"/>
  <c r="PI26" i="11" s="1"/>
  <c r="OD35" i="1"/>
  <c r="PF35" i="11"/>
  <c r="PI35" i="11" s="1"/>
  <c r="OD32" i="1"/>
  <c r="PF32" i="11"/>
  <c r="PI32" i="11" s="1"/>
  <c r="OD66" i="1"/>
  <c r="PF66" i="11"/>
  <c r="PI66" i="11" s="1"/>
  <c r="OD158" i="1"/>
  <c r="PF152" i="11"/>
  <c r="PI152" i="11" s="1"/>
  <c r="OD72" i="1"/>
  <c r="PF72" i="11"/>
  <c r="PI72" i="11" s="1"/>
  <c r="OD90" i="1"/>
  <c r="PF90" i="11"/>
  <c r="PI90" i="11" s="1"/>
  <c r="OD53" i="1"/>
  <c r="PF53" i="11"/>
  <c r="OD106" i="1"/>
  <c r="PF106" i="11"/>
  <c r="PI106" i="11" s="1"/>
  <c r="OD169" i="1"/>
  <c r="PF163" i="11"/>
  <c r="OD164" i="1"/>
  <c r="PF158" i="11"/>
  <c r="OD167" i="1"/>
  <c r="PF161" i="11"/>
  <c r="OD183" i="1"/>
  <c r="PF187" i="11"/>
  <c r="OD163" i="1"/>
  <c r="PF157" i="11"/>
  <c r="OD19" i="1"/>
  <c r="PF19" i="11"/>
  <c r="PI19" i="11" s="1"/>
  <c r="OD5" i="1"/>
  <c r="OJ7" i="1"/>
  <c r="OX7" i="11"/>
  <c r="OY7" i="11" s="1"/>
  <c r="OJ10" i="1"/>
  <c r="OX10" i="11"/>
  <c r="OY10" i="11" s="1"/>
  <c r="OJ13" i="1"/>
  <c r="OX13" i="11"/>
  <c r="OY13" i="11" s="1"/>
  <c r="OJ52" i="1"/>
  <c r="OX52" i="11"/>
  <c r="OY52" i="11" s="1"/>
  <c r="OJ88" i="1"/>
  <c r="OX88" i="11"/>
  <c r="OY88" i="11" s="1"/>
  <c r="OJ27" i="1"/>
  <c r="OX27" i="11"/>
  <c r="OY27" i="11" s="1"/>
  <c r="OJ99" i="1"/>
  <c r="OX99" i="11"/>
  <c r="OY99" i="11" s="1"/>
  <c r="OJ24" i="1"/>
  <c r="OX24" i="11"/>
  <c r="OY24" i="11" s="1"/>
  <c r="PJ24" i="11" s="1"/>
  <c r="PK24" i="11" s="1"/>
  <c r="OJ154" i="1"/>
  <c r="OX148" i="11"/>
  <c r="OY148" i="11" s="1"/>
  <c r="OJ157" i="1"/>
  <c r="OX151" i="11"/>
  <c r="OY151" i="11" s="1"/>
  <c r="PJ151" i="11" s="1"/>
  <c r="PK151" i="11" s="1"/>
  <c r="OJ165" i="1"/>
  <c r="OX159" i="11"/>
  <c r="OY159" i="11" s="1"/>
  <c r="PJ159" i="11" s="1"/>
  <c r="PK159" i="11" s="1"/>
  <c r="OJ29" i="1"/>
  <c r="OX29" i="11"/>
  <c r="OY29" i="11" s="1"/>
  <c r="OJ198" i="1"/>
  <c r="OX200" i="11"/>
  <c r="OY200" i="11" s="1"/>
  <c r="PJ200" i="11" s="1"/>
  <c r="PK200" i="11" s="1"/>
  <c r="OJ16" i="1"/>
  <c r="OX16" i="11"/>
  <c r="OY16" i="11" s="1"/>
  <c r="OJ11" i="1"/>
  <c r="OX11" i="11"/>
  <c r="OY11" i="11" s="1"/>
  <c r="OJ42" i="1"/>
  <c r="OX42" i="11"/>
  <c r="OY42" i="11" s="1"/>
  <c r="OJ56" i="1"/>
  <c r="OX56" i="11"/>
  <c r="OY56" i="11" s="1"/>
  <c r="OJ47" i="1"/>
  <c r="OX47" i="11"/>
  <c r="OY47" i="11" s="1"/>
  <c r="OJ81" i="1"/>
  <c r="OX81" i="11"/>
  <c r="OY81" i="11" s="1"/>
  <c r="OJ38" i="1"/>
  <c r="OX38" i="11"/>
  <c r="OY38" i="11" s="1"/>
  <c r="OJ50" i="1"/>
  <c r="OX50" i="11"/>
  <c r="OY50" i="11" s="1"/>
  <c r="OJ83" i="1"/>
  <c r="OX83" i="11"/>
  <c r="OY83" i="11" s="1"/>
  <c r="OJ6" i="1"/>
  <c r="OX6" i="11"/>
  <c r="OY6" i="11" s="1"/>
  <c r="OJ108" i="1"/>
  <c r="OX108" i="11"/>
  <c r="OY108" i="11" s="1"/>
  <c r="OJ102" i="1"/>
  <c r="OX102" i="11"/>
  <c r="OY102" i="11" s="1"/>
  <c r="OJ43" i="1"/>
  <c r="OX43" i="11"/>
  <c r="OY43" i="11" s="1"/>
  <c r="PJ43" i="11" s="1"/>
  <c r="PK43" i="11" s="1"/>
  <c r="OJ74" i="1"/>
  <c r="OX74" i="11"/>
  <c r="OY74" i="11" s="1"/>
  <c r="PJ74" i="11" s="1"/>
  <c r="PK74" i="11" s="1"/>
  <c r="OJ58" i="1"/>
  <c r="OX58" i="11"/>
  <c r="OY58" i="11" s="1"/>
  <c r="PJ58" i="11" s="1"/>
  <c r="PK58" i="11" s="1"/>
  <c r="OJ44" i="1"/>
  <c r="OX44" i="11"/>
  <c r="OY44" i="11" s="1"/>
  <c r="PJ44" i="11" s="1"/>
  <c r="PK44" i="11" s="1"/>
  <c r="OJ156" i="1"/>
  <c r="OX150" i="11"/>
  <c r="OY150" i="11" s="1"/>
  <c r="PJ150" i="11" s="1"/>
  <c r="PK150" i="11" s="1"/>
  <c r="OJ186" i="1"/>
  <c r="OX186" i="11"/>
  <c r="OY186" i="11" s="1"/>
  <c r="PJ186" i="11" s="1"/>
  <c r="PK186" i="11" s="1"/>
  <c r="OJ178" i="1"/>
  <c r="OX172" i="11"/>
  <c r="OY172" i="11" s="1"/>
  <c r="PJ172" i="11" s="1"/>
  <c r="PK172" i="11" s="1"/>
  <c r="OJ177" i="1"/>
  <c r="OX171" i="11"/>
  <c r="OY171" i="11" s="1"/>
  <c r="PJ171" i="11" s="1"/>
  <c r="PK171" i="11" s="1"/>
  <c r="OJ179" i="1"/>
  <c r="OX173" i="11"/>
  <c r="OY173" i="11" s="1"/>
  <c r="PJ173" i="11" s="1"/>
  <c r="PK173" i="11" s="1"/>
  <c r="OJ194" i="1"/>
  <c r="OX196" i="11"/>
  <c r="OY196" i="11" s="1"/>
  <c r="PJ196" i="11" s="1"/>
  <c r="PK196" i="11" s="1"/>
  <c r="OJ205" i="1"/>
  <c r="OX213" i="11"/>
  <c r="OY213" i="11" s="1"/>
  <c r="PJ213" i="11" s="1"/>
  <c r="PK213" i="11" s="1"/>
  <c r="OJ206" i="1"/>
  <c r="OX214" i="11"/>
  <c r="OY214" i="11" s="1"/>
  <c r="PJ214" i="11" s="1"/>
  <c r="PK214" i="11" s="1"/>
  <c r="OJ101" i="1"/>
  <c r="OX101" i="11"/>
  <c r="OY101" i="11" s="1"/>
  <c r="OJ76" i="1"/>
  <c r="OX76" i="11"/>
  <c r="OY76" i="11" s="1"/>
  <c r="OJ15" i="1"/>
  <c r="OX15" i="11"/>
  <c r="OY15" i="11" s="1"/>
  <c r="OJ26" i="1"/>
  <c r="OX26" i="11"/>
  <c r="OY26" i="11" s="1"/>
  <c r="OJ35" i="1"/>
  <c r="OX35" i="11"/>
  <c r="OY35" i="11" s="1"/>
  <c r="OJ32" i="1"/>
  <c r="OX32" i="11"/>
  <c r="OY32" i="11" s="1"/>
  <c r="OJ30" i="1"/>
  <c r="OX30" i="11"/>
  <c r="OY30" i="11" s="1"/>
  <c r="OJ55" i="1"/>
  <c r="OX55" i="11"/>
  <c r="OY55" i="11" s="1"/>
  <c r="OJ17" i="1"/>
  <c r="OX17" i="11"/>
  <c r="OY17" i="11" s="1"/>
  <c r="OJ92" i="1"/>
  <c r="OX92" i="11"/>
  <c r="OY92" i="11" s="1"/>
  <c r="OJ54" i="1"/>
  <c r="OX54" i="11"/>
  <c r="OY54" i="11" s="1"/>
  <c r="OJ41" i="1"/>
  <c r="OX41" i="11"/>
  <c r="OY41" i="11" s="1"/>
  <c r="OJ39" i="1"/>
  <c r="OX39" i="11"/>
  <c r="OY39" i="11" s="1"/>
  <c r="OJ66" i="1"/>
  <c r="OX66" i="11"/>
  <c r="OY66" i="11" s="1"/>
  <c r="OJ158" i="1"/>
  <c r="OX152" i="11"/>
  <c r="OY152" i="11" s="1"/>
  <c r="OJ72" i="1"/>
  <c r="OX72" i="11"/>
  <c r="OY72" i="11" s="1"/>
  <c r="OJ90" i="1"/>
  <c r="OX90" i="11"/>
  <c r="OY90" i="11" s="1"/>
  <c r="OJ53" i="1"/>
  <c r="OX53" i="11"/>
  <c r="OY53" i="11" s="1"/>
  <c r="PJ53" i="11" s="1"/>
  <c r="PK53" i="11" s="1"/>
  <c r="OJ75" i="1"/>
  <c r="OX75" i="11"/>
  <c r="OY75" i="11" s="1"/>
  <c r="PJ75" i="11" s="1"/>
  <c r="PK75" i="11" s="1"/>
  <c r="OJ106" i="1"/>
  <c r="OX106" i="11"/>
  <c r="OY106" i="11" s="1"/>
  <c r="OJ190" i="1"/>
  <c r="OX189" i="11"/>
  <c r="OY189" i="11" s="1"/>
  <c r="PJ189" i="11" s="1"/>
  <c r="PK189" i="11" s="1"/>
  <c r="OJ169" i="1"/>
  <c r="OX163" i="11"/>
  <c r="OY163" i="11" s="1"/>
  <c r="PJ163" i="11" s="1"/>
  <c r="PK163" i="11" s="1"/>
  <c r="OJ164" i="1"/>
  <c r="OX158" i="11"/>
  <c r="OY158" i="11" s="1"/>
  <c r="PJ158" i="11" s="1"/>
  <c r="PK158" i="11" s="1"/>
  <c r="OJ167" i="1"/>
  <c r="OX161" i="11"/>
  <c r="OY161" i="11" s="1"/>
  <c r="PJ161" i="11" s="1"/>
  <c r="PK161" i="11" s="1"/>
  <c r="OJ175" i="1"/>
  <c r="OX169" i="11"/>
  <c r="OY169" i="11" s="1"/>
  <c r="PJ169" i="11" s="1"/>
  <c r="PK169" i="11" s="1"/>
  <c r="OJ183" i="1"/>
  <c r="OX187" i="11"/>
  <c r="OY187" i="11" s="1"/>
  <c r="PJ187" i="11" s="1"/>
  <c r="PK187" i="11" s="1"/>
  <c r="OJ187" i="1"/>
  <c r="OX191" i="11"/>
  <c r="OY191" i="11" s="1"/>
  <c r="PJ191" i="11" s="1"/>
  <c r="PK191" i="11" s="1"/>
  <c r="OJ176" i="1"/>
  <c r="OX170" i="11"/>
  <c r="OY170" i="11" s="1"/>
  <c r="PJ170" i="11" s="1"/>
  <c r="PK170" i="11" s="1"/>
  <c r="OJ196" i="1"/>
  <c r="OX198" i="11"/>
  <c r="OY198" i="11" s="1"/>
  <c r="PJ198" i="11" s="1"/>
  <c r="PK198" i="11" s="1"/>
  <c r="OJ200" i="1"/>
  <c r="OX202" i="11"/>
  <c r="OY202" i="11" s="1"/>
  <c r="PJ202" i="11" s="1"/>
  <c r="PK202" i="11" s="1"/>
  <c r="OJ48" i="1"/>
  <c r="OX48" i="11"/>
  <c r="OY48" i="11" s="1"/>
  <c r="PJ48" i="11" s="1"/>
  <c r="PK48" i="11" s="1"/>
  <c r="OJ65" i="1"/>
  <c r="OX65" i="11"/>
  <c r="OY65" i="11" s="1"/>
  <c r="OJ174" i="1"/>
  <c r="OX168" i="11"/>
  <c r="OY168" i="11" s="1"/>
  <c r="PJ168" i="11" s="1"/>
  <c r="PK168" i="11" s="1"/>
  <c r="OJ191" i="1"/>
  <c r="OX190" i="11"/>
  <c r="OY190" i="11" s="1"/>
  <c r="PJ190" i="11" s="1"/>
  <c r="PK190" i="11" s="1"/>
  <c r="OJ201" i="1"/>
  <c r="OJ57" i="1"/>
  <c r="OX57" i="11"/>
  <c r="OY57" i="11" s="1"/>
  <c r="OJ202" i="1"/>
  <c r="OX210" i="11"/>
  <c r="OY210" i="11" s="1"/>
  <c r="PJ210" i="11" s="1"/>
  <c r="PK210" i="11" s="1"/>
  <c r="OJ4" i="1"/>
  <c r="OX4" i="11"/>
  <c r="OY4" i="11" s="1"/>
  <c r="OJ21" i="1"/>
  <c r="OX21" i="11"/>
  <c r="OY21" i="11" s="1"/>
  <c r="OJ25" i="1"/>
  <c r="OX25" i="11"/>
  <c r="OY25" i="11" s="1"/>
  <c r="OJ46" i="1"/>
  <c r="OX46" i="11"/>
  <c r="OY46" i="11" s="1"/>
  <c r="OJ73" i="1"/>
  <c r="OX73" i="11"/>
  <c r="OY73" i="11" s="1"/>
  <c r="OJ80" i="1"/>
  <c r="OX80" i="11"/>
  <c r="OY80" i="11" s="1"/>
  <c r="OJ51" i="1"/>
  <c r="OX51" i="11"/>
  <c r="OY51" i="11" s="1"/>
  <c r="OJ87" i="1"/>
  <c r="OX87" i="11"/>
  <c r="OY87" i="11" s="1"/>
  <c r="OJ40" i="1"/>
  <c r="OX40" i="11"/>
  <c r="OY40" i="11" s="1"/>
  <c r="OJ37" i="1"/>
  <c r="OX37" i="11"/>
  <c r="OY37" i="11" s="1"/>
  <c r="OJ60" i="1"/>
  <c r="OX60" i="11"/>
  <c r="OY60" i="11" s="1"/>
  <c r="OJ107" i="1"/>
  <c r="OX107" i="11"/>
  <c r="OY107" i="11" s="1"/>
  <c r="OJ105" i="1"/>
  <c r="OX105" i="11"/>
  <c r="OY105" i="11" s="1"/>
  <c r="PJ105" i="11" s="1"/>
  <c r="PK105" i="11" s="1"/>
  <c r="OJ23" i="1"/>
  <c r="OX23" i="11"/>
  <c r="OY23" i="11" s="1"/>
  <c r="PJ23" i="11" s="1"/>
  <c r="PK23" i="11" s="1"/>
  <c r="OJ20" i="1"/>
  <c r="OX20" i="11"/>
  <c r="OY20" i="11" s="1"/>
  <c r="PJ20" i="11" s="1"/>
  <c r="PK20" i="11" s="1"/>
  <c r="OJ110" i="1"/>
  <c r="OX110" i="11"/>
  <c r="OY110" i="11" s="1"/>
  <c r="PJ110" i="11" s="1"/>
  <c r="PK110" i="11" s="1"/>
  <c r="OJ163" i="1"/>
  <c r="OX157" i="11"/>
  <c r="OY157" i="11" s="1"/>
  <c r="PJ157" i="11" s="1"/>
  <c r="PK157" i="11" s="1"/>
  <c r="OJ171" i="1"/>
  <c r="OX165" i="11"/>
  <c r="OY165" i="11" s="1"/>
  <c r="PJ165" i="11" s="1"/>
  <c r="PK165" i="11" s="1"/>
  <c r="OJ170" i="1"/>
  <c r="OX164" i="11"/>
  <c r="OY164" i="11" s="1"/>
  <c r="PJ164" i="11" s="1"/>
  <c r="PK164" i="11" s="1"/>
  <c r="OJ168" i="1"/>
  <c r="OX162" i="11"/>
  <c r="OY162" i="11" s="1"/>
  <c r="PJ162" i="11" s="1"/>
  <c r="PK162" i="11" s="1"/>
  <c r="OJ193" i="1"/>
  <c r="OX195" i="11"/>
  <c r="OY195" i="11" s="1"/>
  <c r="PJ195" i="11" s="1"/>
  <c r="PK195" i="11" s="1"/>
  <c r="OJ195" i="1"/>
  <c r="OX197" i="11"/>
  <c r="OY197" i="11" s="1"/>
  <c r="PJ197" i="11" s="1"/>
  <c r="PK197" i="11" s="1"/>
  <c r="OJ5" i="1"/>
  <c r="PR2" i="11"/>
  <c r="PS2" i="11"/>
  <c r="OH84" i="11"/>
  <c r="OI84" i="11" s="1"/>
  <c r="OH148" i="11"/>
  <c r="OI148" i="11" s="1"/>
  <c r="OH186" i="11"/>
  <c r="OI186" i="11" s="1"/>
  <c r="OH167" i="11"/>
  <c r="OI167" i="11" s="1"/>
  <c r="OH197" i="11"/>
  <c r="OI197" i="11" s="1"/>
  <c r="OH201" i="11"/>
  <c r="OI201" i="11" s="1"/>
  <c r="OH159" i="11"/>
  <c r="OI159" i="11" s="1"/>
  <c r="OH161" i="11"/>
  <c r="OI161" i="11" s="1"/>
  <c r="OH189" i="11"/>
  <c r="OI189" i="11" s="1"/>
  <c r="OH8" i="11"/>
  <c r="OI8" i="11" s="1"/>
  <c r="OH89" i="11"/>
  <c r="OI89" i="11" s="1"/>
  <c r="OH66" i="11"/>
  <c r="OI66" i="11" s="1"/>
  <c r="OH173" i="11"/>
  <c r="OI173" i="11" s="1"/>
  <c r="OH194" i="11"/>
  <c r="OI194" i="11" s="1"/>
  <c r="NZ83" i="11"/>
  <c r="OH83" i="11"/>
  <c r="OI83" i="11" s="1"/>
  <c r="OH158" i="11"/>
  <c r="OI158" i="11" s="1"/>
  <c r="OH191" i="11"/>
  <c r="OI191" i="11" s="1"/>
  <c r="OH174" i="11"/>
  <c r="OI174" i="11" s="1"/>
  <c r="OH192" i="11"/>
  <c r="OI192" i="11" s="1"/>
  <c r="OH177" i="11"/>
  <c r="OI177" i="11" s="1"/>
  <c r="OH214" i="11"/>
  <c r="OI214" i="11" s="1"/>
  <c r="OH187" i="11"/>
  <c r="OI187" i="11" s="1"/>
  <c r="OH24" i="11"/>
  <c r="OI24" i="11" s="1"/>
  <c r="OH151" i="11"/>
  <c r="OI151" i="11" s="1"/>
  <c r="OH200" i="11"/>
  <c r="OI200" i="11" s="1"/>
  <c r="NZ51" i="11"/>
  <c r="OH51" i="11"/>
  <c r="OI51" i="11" s="1"/>
  <c r="OH79" i="11"/>
  <c r="OI79" i="11" s="1"/>
  <c r="OH60" i="11"/>
  <c r="OI60" i="11" s="1"/>
  <c r="OH65" i="11"/>
  <c r="OI65" i="11" s="1"/>
  <c r="OH149" i="11"/>
  <c r="OI149" i="11" s="1"/>
  <c r="OH168" i="11"/>
  <c r="OI168" i="11" s="1"/>
  <c r="OH156" i="11"/>
  <c r="OI156" i="11" s="1"/>
  <c r="OH171" i="11"/>
  <c r="OI171" i="11" s="1"/>
  <c r="OH196" i="11"/>
  <c r="OI196" i="11" s="1"/>
  <c r="OH209" i="11"/>
  <c r="OI209" i="11" s="1"/>
  <c r="OH211" i="11"/>
  <c r="OI211" i="11" s="1"/>
  <c r="OH163" i="11"/>
  <c r="OI163" i="11" s="1"/>
  <c r="OH210" i="11"/>
  <c r="OI210" i="11" s="1"/>
  <c r="OH166" i="11"/>
  <c r="OI166" i="11" s="1"/>
  <c r="OH20" i="11"/>
  <c r="OI20" i="11" s="1"/>
  <c r="OH75" i="11"/>
  <c r="OI75" i="11" s="1"/>
  <c r="OH199" i="11"/>
  <c r="OI199" i="11" s="1"/>
  <c r="OP166" i="1"/>
  <c r="NY2" i="1"/>
  <c r="PD200" i="1"/>
  <c r="PD175" i="1"/>
  <c r="OX9" i="1"/>
  <c r="PB9" i="1"/>
  <c r="OX12" i="1"/>
  <c r="PB12" i="1"/>
  <c r="OX97" i="1"/>
  <c r="PB97" i="1"/>
  <c r="OJ34" i="1"/>
  <c r="OT34" i="1"/>
  <c r="OJ36" i="1"/>
  <c r="OT36" i="1"/>
  <c r="OJ31" i="1"/>
  <c r="OT31" i="1"/>
  <c r="OJ67" i="1"/>
  <c r="OT67" i="1"/>
  <c r="OJ189" i="1"/>
  <c r="OT189" i="1"/>
  <c r="OJ71" i="1"/>
  <c r="OT71" i="1"/>
  <c r="OJ84" i="1"/>
  <c r="OT84" i="1"/>
  <c r="OJ77" i="1"/>
  <c r="OT77" i="1"/>
  <c r="OJ79" i="1"/>
  <c r="OT79" i="1"/>
  <c r="OJ63" i="1"/>
  <c r="OT63" i="1"/>
  <c r="OJ142" i="1"/>
  <c r="OR142" i="1"/>
  <c r="PD142" i="1"/>
  <c r="OJ184" i="1"/>
  <c r="OR184" i="1"/>
  <c r="PD184" i="1"/>
  <c r="OJ8" i="1"/>
  <c r="OR8" i="1"/>
  <c r="PD8" i="1"/>
  <c r="PD59" i="1"/>
  <c r="OJ148" i="1"/>
  <c r="OR148" i="1"/>
  <c r="PD148" i="1"/>
  <c r="OJ155" i="1"/>
  <c r="OP155" i="1"/>
  <c r="OZ155" i="1"/>
  <c r="OR163" i="1"/>
  <c r="PD163" i="1"/>
  <c r="OJ162" i="1"/>
  <c r="OV162" i="1"/>
  <c r="PD162" i="1"/>
  <c r="OX175" i="1"/>
  <c r="OJ172" i="1"/>
  <c r="OJ180" i="1"/>
  <c r="PD180" i="1"/>
  <c r="OJ181" i="1"/>
  <c r="PD194" i="1"/>
  <c r="OJ188" i="1"/>
  <c r="PD188" i="1"/>
  <c r="OJ197" i="1"/>
  <c r="OP201" i="1"/>
  <c r="OJ203" i="1"/>
  <c r="OJ204" i="1"/>
  <c r="OJ9" i="1"/>
  <c r="OR9" i="1"/>
  <c r="PD9" i="1"/>
  <c r="OJ12" i="1"/>
  <c r="OR12" i="1"/>
  <c r="PD12" i="1"/>
  <c r="OJ97" i="1"/>
  <c r="OR97" i="1"/>
  <c r="PD97" i="1"/>
  <c r="OJ19" i="1"/>
  <c r="OT142" i="1"/>
  <c r="OT184" i="1"/>
  <c r="OT8" i="1"/>
  <c r="OJ59" i="1"/>
  <c r="OT148" i="1"/>
  <c r="OR155" i="1"/>
  <c r="PB155" i="1"/>
  <c r="OX163" i="1"/>
  <c r="OP162" i="1"/>
  <c r="OV166" i="1"/>
  <c r="PD166" i="1"/>
  <c r="PD34" i="1"/>
  <c r="PD36" i="1"/>
  <c r="PD31" i="1"/>
  <c r="PD67" i="1"/>
  <c r="PD189" i="1"/>
  <c r="PD71" i="1"/>
  <c r="PD84" i="1"/>
  <c r="PD77" i="1"/>
  <c r="PD79" i="1"/>
  <c r="PD63" i="1"/>
  <c r="OV163" i="1"/>
  <c r="OJ166" i="1"/>
  <c r="OV175" i="1"/>
  <c r="OJ173" i="1"/>
  <c r="PD173" i="1"/>
  <c r="OJ192" i="1"/>
  <c r="PD192" i="1"/>
  <c r="OJ199" i="1"/>
  <c r="OJ89" i="1"/>
  <c r="OD44" i="1"/>
  <c r="OD20" i="1"/>
  <c r="OD156" i="1"/>
  <c r="OD190" i="1"/>
  <c r="OD178" i="1"/>
  <c r="OD172" i="1"/>
  <c r="OD23" i="1"/>
  <c r="OD174" i="1"/>
  <c r="OD197" i="1"/>
  <c r="OX19" i="1"/>
  <c r="OP19" i="1"/>
  <c r="OZ19" i="1"/>
  <c r="OZ32" i="1"/>
  <c r="OR32" i="1"/>
  <c r="OX32" i="1"/>
  <c r="OP32" i="1"/>
  <c r="PD32" i="1"/>
  <c r="OD46" i="1"/>
  <c r="OD195" i="1"/>
  <c r="OR19" i="1"/>
  <c r="PB19" i="1"/>
  <c r="OT32" i="1"/>
  <c r="OZ30" i="1"/>
  <c r="OR30" i="1"/>
  <c r="OX30" i="1"/>
  <c r="OP30" i="1"/>
  <c r="PD30" i="1"/>
  <c r="OD59" i="1"/>
  <c r="OV5" i="1"/>
  <c r="OV4" i="1"/>
  <c r="OV7" i="1"/>
  <c r="OV16" i="1"/>
  <c r="OV9" i="1"/>
  <c r="OV15" i="1"/>
  <c r="OV21" i="1"/>
  <c r="OV10" i="1"/>
  <c r="OV12" i="1"/>
  <c r="OV11" i="1"/>
  <c r="OV26" i="1"/>
  <c r="OV25" i="1"/>
  <c r="OV97" i="1"/>
  <c r="OV13" i="1"/>
  <c r="OV42" i="1"/>
  <c r="OV35" i="1"/>
  <c r="PD35" i="1"/>
  <c r="OT19" i="1"/>
  <c r="PD19" i="1"/>
  <c r="OV32" i="1"/>
  <c r="OT30" i="1"/>
  <c r="OZ46" i="1"/>
  <c r="OR46" i="1"/>
  <c r="OX46" i="1"/>
  <c r="OP46" i="1"/>
  <c r="OV46" i="1"/>
  <c r="PB43" i="1"/>
  <c r="OT43" i="1"/>
  <c r="OZ43" i="1"/>
  <c r="OR43" i="1"/>
  <c r="OX43" i="1"/>
  <c r="OP43" i="1"/>
  <c r="OV43" i="1"/>
  <c r="OP5" i="1"/>
  <c r="OP4" i="1"/>
  <c r="OP7" i="1"/>
  <c r="OP16" i="1"/>
  <c r="OP9" i="1"/>
  <c r="OP15" i="1"/>
  <c r="OP21" i="1"/>
  <c r="OP10" i="1"/>
  <c r="OP12" i="1"/>
  <c r="OP11" i="1"/>
  <c r="OP26" i="1"/>
  <c r="OP25" i="1"/>
  <c r="OP97" i="1"/>
  <c r="OP13" i="1"/>
  <c r="OP42" i="1"/>
  <c r="OP35" i="1"/>
  <c r="OV19" i="1"/>
  <c r="PB32" i="1"/>
  <c r="OD30" i="1"/>
  <c r="OV30" i="1"/>
  <c r="OT46" i="1"/>
  <c r="OV34" i="1"/>
  <c r="OV56" i="1"/>
  <c r="OV48" i="1"/>
  <c r="OV73" i="1"/>
  <c r="OV36" i="1"/>
  <c r="OV55" i="1"/>
  <c r="OV47" i="1"/>
  <c r="OV52" i="1"/>
  <c r="OV31" i="1"/>
  <c r="OV101" i="1"/>
  <c r="OV80" i="1"/>
  <c r="OV17" i="1"/>
  <c r="OV67" i="1"/>
  <c r="OV81" i="1"/>
  <c r="OV76" i="1"/>
  <c r="OV51" i="1"/>
  <c r="OV189" i="1"/>
  <c r="OV87" i="1"/>
  <c r="OV92" i="1"/>
  <c r="OV38" i="1"/>
  <c r="OV71" i="1"/>
  <c r="OV88" i="1"/>
  <c r="OV40" i="1"/>
  <c r="OV54" i="1"/>
  <c r="OV84" i="1"/>
  <c r="OV41" i="1"/>
  <c r="OV50" i="1"/>
  <c r="OV27" i="1"/>
  <c r="OV77" i="1"/>
  <c r="OV37" i="1"/>
  <c r="OV39" i="1"/>
  <c r="OV83" i="1"/>
  <c r="OV79" i="1"/>
  <c r="OV6" i="1"/>
  <c r="OV65" i="1"/>
  <c r="OV60" i="1"/>
  <c r="OV63" i="1"/>
  <c r="OV66" i="1"/>
  <c r="OD74" i="1"/>
  <c r="PD74" i="1"/>
  <c r="PB24" i="1"/>
  <c r="OT24" i="1"/>
  <c r="OZ24" i="1"/>
  <c r="OR24" i="1"/>
  <c r="OX24" i="1"/>
  <c r="OP24" i="1"/>
  <c r="OZ89" i="1"/>
  <c r="OR89" i="1"/>
  <c r="OV89" i="1"/>
  <c r="OT89" i="1"/>
  <c r="PB89" i="1"/>
  <c r="OP89" i="1"/>
  <c r="OX89" i="1"/>
  <c r="OD34" i="1"/>
  <c r="OP34" i="1"/>
  <c r="OX34" i="1"/>
  <c r="OD56" i="1"/>
  <c r="OP56" i="1"/>
  <c r="OX56" i="1"/>
  <c r="OD48" i="1"/>
  <c r="OP48" i="1"/>
  <c r="OX48" i="1"/>
  <c r="OD73" i="1"/>
  <c r="OP73" i="1"/>
  <c r="OX73" i="1"/>
  <c r="OD36" i="1"/>
  <c r="OP36" i="1"/>
  <c r="OX36" i="1"/>
  <c r="OD55" i="1"/>
  <c r="OP55" i="1"/>
  <c r="OX55" i="1"/>
  <c r="OD47" i="1"/>
  <c r="OP47" i="1"/>
  <c r="OX47" i="1"/>
  <c r="OD52" i="1"/>
  <c r="OP52" i="1"/>
  <c r="OX52" i="1"/>
  <c r="OD31" i="1"/>
  <c r="OP31" i="1"/>
  <c r="OX31" i="1"/>
  <c r="OD101" i="1"/>
  <c r="OP101" i="1"/>
  <c r="OX101" i="1"/>
  <c r="OD80" i="1"/>
  <c r="OP80" i="1"/>
  <c r="OX80" i="1"/>
  <c r="OD17" i="1"/>
  <c r="OP17" i="1"/>
  <c r="OX17" i="1"/>
  <c r="OD67" i="1"/>
  <c r="OP67" i="1"/>
  <c r="OX67" i="1"/>
  <c r="OD81" i="1"/>
  <c r="OP81" i="1"/>
  <c r="OX81" i="1"/>
  <c r="OD76" i="1"/>
  <c r="OP76" i="1"/>
  <c r="OX76" i="1"/>
  <c r="OD51" i="1"/>
  <c r="OP51" i="1"/>
  <c r="OX51" i="1"/>
  <c r="OD189" i="1"/>
  <c r="OP189" i="1"/>
  <c r="OX189" i="1"/>
  <c r="OD87" i="1"/>
  <c r="OP87" i="1"/>
  <c r="OX87" i="1"/>
  <c r="OD92" i="1"/>
  <c r="OP92" i="1"/>
  <c r="OX92" i="1"/>
  <c r="OD38" i="1"/>
  <c r="OP38" i="1"/>
  <c r="OX38" i="1"/>
  <c r="OD71" i="1"/>
  <c r="OP71" i="1"/>
  <c r="OX71" i="1"/>
  <c r="OD88" i="1"/>
  <c r="OP88" i="1"/>
  <c r="OX88" i="1"/>
  <c r="OD40" i="1"/>
  <c r="OP40" i="1"/>
  <c r="OX40" i="1"/>
  <c r="OD54" i="1"/>
  <c r="OP54" i="1"/>
  <c r="OX54" i="1"/>
  <c r="OD84" i="1"/>
  <c r="OP84" i="1"/>
  <c r="OX84" i="1"/>
  <c r="OD41" i="1"/>
  <c r="OP41" i="1"/>
  <c r="OX41" i="1"/>
  <c r="OD50" i="1"/>
  <c r="OP50" i="1"/>
  <c r="OX50" i="1"/>
  <c r="OD27" i="1"/>
  <c r="OP27" i="1"/>
  <c r="OX27" i="1"/>
  <c r="OD77" i="1"/>
  <c r="OP77" i="1"/>
  <c r="OX77" i="1"/>
  <c r="OD37" i="1"/>
  <c r="OP37" i="1"/>
  <c r="OX37" i="1"/>
  <c r="OD39" i="1"/>
  <c r="OP39" i="1"/>
  <c r="OX39" i="1"/>
  <c r="OD83" i="1"/>
  <c r="OP83" i="1"/>
  <c r="OX83" i="1"/>
  <c r="OD79" i="1"/>
  <c r="OP79" i="1"/>
  <c r="OX79" i="1"/>
  <c r="OD6" i="1"/>
  <c r="OP6" i="1"/>
  <c r="OX6" i="1"/>
  <c r="OD65" i="1"/>
  <c r="OP65" i="1"/>
  <c r="OX65" i="1"/>
  <c r="OD60" i="1"/>
  <c r="OP60" i="1"/>
  <c r="OX60" i="1"/>
  <c r="OD63" i="1"/>
  <c r="OP63" i="1"/>
  <c r="OX63" i="1"/>
  <c r="OX99" i="1"/>
  <c r="OP99" i="1"/>
  <c r="OZ99" i="1"/>
  <c r="OD43" i="1"/>
  <c r="PD43" i="1"/>
  <c r="PB59" i="1"/>
  <c r="OT59" i="1"/>
  <c r="OZ59" i="1"/>
  <c r="OR59" i="1"/>
  <c r="OX59" i="1"/>
  <c r="OP59" i="1"/>
  <c r="OZ203" i="1"/>
  <c r="OR203" i="1"/>
  <c r="OV203" i="1"/>
  <c r="OT203" i="1"/>
  <c r="PB203" i="1"/>
  <c r="OP203" i="1"/>
  <c r="OX203" i="1"/>
  <c r="OR34" i="1"/>
  <c r="OR56" i="1"/>
  <c r="OR48" i="1"/>
  <c r="OR73" i="1"/>
  <c r="OR36" i="1"/>
  <c r="OR55" i="1"/>
  <c r="OR47" i="1"/>
  <c r="OR52" i="1"/>
  <c r="OR31" i="1"/>
  <c r="OR101" i="1"/>
  <c r="OR80" i="1"/>
  <c r="OR17" i="1"/>
  <c r="OR67" i="1"/>
  <c r="OR81" i="1"/>
  <c r="OR76" i="1"/>
  <c r="OR51" i="1"/>
  <c r="OR189" i="1"/>
  <c r="OR87" i="1"/>
  <c r="OR92" i="1"/>
  <c r="OR38" i="1"/>
  <c r="OR71" i="1"/>
  <c r="OR88" i="1"/>
  <c r="OR40" i="1"/>
  <c r="OR54" i="1"/>
  <c r="OR84" i="1"/>
  <c r="OR41" i="1"/>
  <c r="OR50" i="1"/>
  <c r="OR27" i="1"/>
  <c r="OR77" i="1"/>
  <c r="OR37" i="1"/>
  <c r="OR39" i="1"/>
  <c r="OR83" i="1"/>
  <c r="OR79" i="1"/>
  <c r="OR6" i="1"/>
  <c r="OR65" i="1"/>
  <c r="OR60" i="1"/>
  <c r="OR63" i="1"/>
  <c r="OR99" i="1"/>
  <c r="PB99" i="1"/>
  <c r="PB74" i="1"/>
  <c r="OT74" i="1"/>
  <c r="OZ74" i="1"/>
  <c r="OR74" i="1"/>
  <c r="OX74" i="1"/>
  <c r="OP74" i="1"/>
  <c r="OV59" i="1"/>
  <c r="OD24" i="1"/>
  <c r="PD24" i="1"/>
  <c r="OD179" i="1"/>
  <c r="OZ199" i="1"/>
  <c r="OR199" i="1"/>
  <c r="OV199" i="1"/>
  <c r="OT199" i="1"/>
  <c r="PB199" i="1"/>
  <c r="OP199" i="1"/>
  <c r="OX199" i="1"/>
  <c r="OV58" i="1"/>
  <c r="OV75" i="1"/>
  <c r="PB171" i="1"/>
  <c r="OT171" i="1"/>
  <c r="OZ171" i="1"/>
  <c r="OR171" i="1"/>
  <c r="OV158" i="1"/>
  <c r="OV142" i="1"/>
  <c r="OV108" i="1"/>
  <c r="OV72" i="1"/>
  <c r="OV107" i="1"/>
  <c r="OV184" i="1"/>
  <c r="OV102" i="1"/>
  <c r="OV90" i="1"/>
  <c r="OV105" i="1"/>
  <c r="OV8" i="1"/>
  <c r="OT53" i="1"/>
  <c r="PB53" i="1"/>
  <c r="OT23" i="1"/>
  <c r="PB23" i="1"/>
  <c r="OD58" i="1"/>
  <c r="OP58" i="1"/>
  <c r="OX58" i="1"/>
  <c r="OV44" i="1"/>
  <c r="OT20" i="1"/>
  <c r="PB20" i="1"/>
  <c r="OD75" i="1"/>
  <c r="OP75" i="1"/>
  <c r="OX75" i="1"/>
  <c r="OV106" i="1"/>
  <c r="OV148" i="1"/>
  <c r="OV154" i="1"/>
  <c r="OT169" i="1"/>
  <c r="PB169" i="1"/>
  <c r="OT163" i="1"/>
  <c r="PB163" i="1"/>
  <c r="OT164" i="1"/>
  <c r="OP171" i="1"/>
  <c r="PD171" i="1"/>
  <c r="OZ173" i="1"/>
  <c r="OR173" i="1"/>
  <c r="OV173" i="1"/>
  <c r="OT173" i="1"/>
  <c r="PB173" i="1"/>
  <c r="OP173" i="1"/>
  <c r="OZ188" i="1"/>
  <c r="OR188" i="1"/>
  <c r="OV188" i="1"/>
  <c r="OT188" i="1"/>
  <c r="PB188" i="1"/>
  <c r="OP188" i="1"/>
  <c r="OD198" i="1"/>
  <c r="PD199" i="1"/>
  <c r="OD202" i="1"/>
  <c r="PD203" i="1"/>
  <c r="OD206" i="1"/>
  <c r="PD89" i="1"/>
  <c r="OP158" i="1"/>
  <c r="OP142" i="1"/>
  <c r="OP108" i="1"/>
  <c r="OP72" i="1"/>
  <c r="OP107" i="1"/>
  <c r="OP184" i="1"/>
  <c r="OP102" i="1"/>
  <c r="OP90" i="1"/>
  <c r="OP105" i="1"/>
  <c r="OP8" i="1"/>
  <c r="OR58" i="1"/>
  <c r="OX44" i="1"/>
  <c r="OR75" i="1"/>
  <c r="OP106" i="1"/>
  <c r="OP148" i="1"/>
  <c r="OX154" i="1"/>
  <c r="OV164" i="1"/>
  <c r="PD164" i="1"/>
  <c r="OV171" i="1"/>
  <c r="OD187" i="1"/>
  <c r="OZ180" i="1"/>
  <c r="OR180" i="1"/>
  <c r="OV180" i="1"/>
  <c r="OT180" i="1"/>
  <c r="PB180" i="1"/>
  <c r="OP180" i="1"/>
  <c r="OD176" i="1"/>
  <c r="OZ192" i="1"/>
  <c r="OR192" i="1"/>
  <c r="OV192" i="1"/>
  <c r="OT192" i="1"/>
  <c r="PB192" i="1"/>
  <c r="OP192" i="1"/>
  <c r="OR165" i="1"/>
  <c r="OZ165" i="1"/>
  <c r="OR162" i="1"/>
  <c r="OZ162" i="1"/>
  <c r="OR186" i="1"/>
  <c r="OZ186" i="1"/>
  <c r="OR29" i="1"/>
  <c r="OZ29" i="1"/>
  <c r="OR170" i="1"/>
  <c r="OZ170" i="1"/>
  <c r="OR166" i="1"/>
  <c r="OZ166" i="1"/>
  <c r="OR167" i="1"/>
  <c r="OZ167" i="1"/>
  <c r="OR178" i="1"/>
  <c r="OZ178" i="1"/>
  <c r="OR168" i="1"/>
  <c r="OZ168" i="1"/>
  <c r="OR175" i="1"/>
  <c r="OZ175" i="1"/>
  <c r="OR177" i="1"/>
  <c r="OZ177" i="1"/>
  <c r="OZ183" i="1"/>
  <c r="OR183" i="1"/>
  <c r="OX183" i="1"/>
  <c r="OZ191" i="1"/>
  <c r="OR191" i="1"/>
  <c r="OX191" i="1"/>
  <c r="OZ193" i="1"/>
  <c r="OR193" i="1"/>
  <c r="OX193" i="1"/>
  <c r="OT195" i="1"/>
  <c r="OZ196" i="1"/>
  <c r="OR196" i="1"/>
  <c r="OX196" i="1"/>
  <c r="OZ200" i="1"/>
  <c r="OR200" i="1"/>
  <c r="OX200" i="1"/>
  <c r="OZ204" i="1"/>
  <c r="OR204" i="1"/>
  <c r="OX204" i="1"/>
  <c r="OT165" i="1"/>
  <c r="PB165" i="1"/>
  <c r="OT162" i="1"/>
  <c r="PB162" i="1"/>
  <c r="OT186" i="1"/>
  <c r="PB186" i="1"/>
  <c r="OT29" i="1"/>
  <c r="PB29" i="1"/>
  <c r="OT170" i="1"/>
  <c r="PB170" i="1"/>
  <c r="OT166" i="1"/>
  <c r="PB166" i="1"/>
  <c r="OT167" i="1"/>
  <c r="PB167" i="1"/>
  <c r="OT178" i="1"/>
  <c r="PB178" i="1"/>
  <c r="OT168" i="1"/>
  <c r="PB168" i="1"/>
  <c r="OT175" i="1"/>
  <c r="PB175" i="1"/>
  <c r="OT177" i="1"/>
  <c r="PB177" i="1"/>
  <c r="OZ172" i="1"/>
  <c r="OR172" i="1"/>
  <c r="OX172" i="1"/>
  <c r="OD173" i="1"/>
  <c r="OP183" i="1"/>
  <c r="PB183" i="1"/>
  <c r="OZ174" i="1"/>
  <c r="OR174" i="1"/>
  <c r="OX174" i="1"/>
  <c r="OP191" i="1"/>
  <c r="PB191" i="1"/>
  <c r="OZ181" i="1"/>
  <c r="OR181" i="1"/>
  <c r="OX181" i="1"/>
  <c r="PB193" i="1"/>
  <c r="OZ194" i="1"/>
  <c r="OR194" i="1"/>
  <c r="OX194" i="1"/>
  <c r="OP196" i="1"/>
  <c r="PB196" i="1"/>
  <c r="OZ197" i="1"/>
  <c r="OR197" i="1"/>
  <c r="OX197" i="1"/>
  <c r="OD199" i="1"/>
  <c r="OP200" i="1"/>
  <c r="PB200" i="1"/>
  <c r="OZ201" i="1"/>
  <c r="OR201" i="1"/>
  <c r="OX201" i="1"/>
  <c r="OD203" i="1"/>
  <c r="OP204" i="1"/>
  <c r="PB204" i="1"/>
  <c r="OZ205" i="1"/>
  <c r="OR205" i="1"/>
  <c r="OX205" i="1"/>
  <c r="OD89" i="1"/>
  <c r="OX57" i="1"/>
  <c r="OP57" i="1"/>
  <c r="PB57" i="1"/>
  <c r="OT57" i="1"/>
  <c r="PD57" i="1"/>
  <c r="OP172" i="1"/>
  <c r="PB172" i="1"/>
  <c r="OZ179" i="1"/>
  <c r="OR179" i="1"/>
  <c r="OX179" i="1"/>
  <c r="OP174" i="1"/>
  <c r="PB174" i="1"/>
  <c r="OZ187" i="1"/>
  <c r="OR187" i="1"/>
  <c r="OX187" i="1"/>
  <c r="OD191" i="1"/>
  <c r="OP181" i="1"/>
  <c r="PB181" i="1"/>
  <c r="OZ176" i="1"/>
  <c r="OR176" i="1"/>
  <c r="OX176" i="1"/>
  <c r="OD193" i="1"/>
  <c r="OP194" i="1"/>
  <c r="PB194" i="1"/>
  <c r="OZ195" i="1"/>
  <c r="OR195" i="1"/>
  <c r="OX195" i="1"/>
  <c r="OD196" i="1"/>
  <c r="OP197" i="1"/>
  <c r="PB197" i="1"/>
  <c r="OZ198" i="1"/>
  <c r="OR198" i="1"/>
  <c r="OX198" i="1"/>
  <c r="OD200" i="1"/>
  <c r="PB201" i="1"/>
  <c r="OZ202" i="1"/>
  <c r="OR202" i="1"/>
  <c r="OX202" i="1"/>
  <c r="OP205" i="1"/>
  <c r="PB205" i="1"/>
  <c r="OZ206" i="1"/>
  <c r="OR206" i="1"/>
  <c r="OX206" i="1"/>
  <c r="OR57" i="1"/>
  <c r="OP66" i="11"/>
  <c r="OP55" i="11"/>
  <c r="OP186" i="11"/>
  <c r="OP89" i="11"/>
  <c r="OP75" i="11"/>
  <c r="OP212" i="11"/>
  <c r="OP210" i="11"/>
  <c r="OP198" i="11"/>
  <c r="OP167" i="11"/>
  <c r="OP161" i="11"/>
  <c r="OP157" i="11"/>
  <c r="OP150" i="11"/>
  <c r="OP140" i="11"/>
  <c r="OP102" i="11"/>
  <c r="OP72" i="11"/>
  <c r="OP152" i="11"/>
  <c r="OP60" i="11"/>
  <c r="OP37" i="11"/>
  <c r="OP54" i="11"/>
  <c r="OP88" i="11"/>
  <c r="OP81" i="11"/>
  <c r="OP31" i="11"/>
  <c r="OP52" i="11"/>
  <c r="OP32" i="11"/>
  <c r="OP11" i="11"/>
  <c r="OP21" i="11"/>
  <c r="OP16" i="11"/>
  <c r="OP4" i="11"/>
  <c r="OP58" i="11"/>
  <c r="OP213" i="11"/>
  <c r="OP200" i="11"/>
  <c r="OP169" i="11"/>
  <c r="OP171" i="11"/>
  <c r="OP162" i="11"/>
  <c r="OP59" i="11"/>
  <c r="OP134" i="11"/>
  <c r="OP79" i="11"/>
  <c r="OP84" i="11"/>
  <c r="OP193" i="11"/>
  <c r="OP34" i="11"/>
  <c r="OP97" i="11"/>
  <c r="OP43" i="11"/>
  <c r="OP189" i="11"/>
  <c r="OP74" i="11"/>
  <c r="OP20" i="11"/>
  <c r="OP53" i="11"/>
  <c r="OP190" i="11"/>
  <c r="OP174" i="11"/>
  <c r="OP197" i="11"/>
  <c r="OP163" i="11"/>
  <c r="OP159" i="11"/>
  <c r="OP158" i="11"/>
  <c r="OP164" i="11"/>
  <c r="OP194" i="11"/>
  <c r="OP149" i="11"/>
  <c r="OP57" i="11"/>
  <c r="OP151" i="11"/>
  <c r="OP105" i="11"/>
  <c r="OP188" i="11"/>
  <c r="OP65" i="11"/>
  <c r="OP83" i="11"/>
  <c r="OP50" i="11"/>
  <c r="OP92" i="11"/>
  <c r="OP87" i="11"/>
  <c r="OP51" i="11"/>
  <c r="OP80" i="11"/>
  <c r="OP48" i="11"/>
  <c r="OP46" i="11"/>
  <c r="OP42" i="11"/>
  <c r="OP25" i="11"/>
  <c r="OR2" i="11"/>
  <c r="MY16" i="1"/>
  <c r="NG55" i="1"/>
  <c r="MY13" i="1"/>
  <c r="NV13" i="11"/>
  <c r="NW13" i="11" s="1"/>
  <c r="NQ13" i="1"/>
  <c r="NM32" i="1"/>
  <c r="NM17" i="1"/>
  <c r="MS158" i="1"/>
  <c r="OD152" i="11"/>
  <c r="NI47" i="1"/>
  <c r="MS63" i="1"/>
  <c r="OD63" i="11"/>
  <c r="OG63" i="11" s="1"/>
  <c r="NE40" i="1"/>
  <c r="NO37" i="1"/>
  <c r="NI43" i="1"/>
  <c r="MY105" i="1"/>
  <c r="NV105" i="11"/>
  <c r="NW105" i="11" s="1"/>
  <c r="NO106" i="1"/>
  <c r="NI178" i="1"/>
  <c r="NK156" i="1"/>
  <c r="NK181" i="1"/>
  <c r="NK193" i="1"/>
  <c r="MY200" i="1"/>
  <c r="NV202" i="11"/>
  <c r="NW202" i="11" s="1"/>
  <c r="MY29" i="1"/>
  <c r="NV29" i="11"/>
  <c r="NW29" i="11" s="1"/>
  <c r="OH29" i="11" s="1"/>
  <c r="OI29" i="11" s="1"/>
  <c r="NS200" i="1"/>
  <c r="MY23" i="1"/>
  <c r="NV23" i="11"/>
  <c r="NW23" i="11" s="1"/>
  <c r="NQ89" i="1"/>
  <c r="NM75" i="1"/>
  <c r="OD24" i="11"/>
  <c r="OD199" i="11"/>
  <c r="OD168" i="11"/>
  <c r="OD172" i="11"/>
  <c r="OD29" i="11"/>
  <c r="OD60" i="11"/>
  <c r="OG60" i="11" s="1"/>
  <c r="OD47" i="11"/>
  <c r="OG47" i="11" s="1"/>
  <c r="NV74" i="11"/>
  <c r="NW74" i="11" s="1"/>
  <c r="NV198" i="11"/>
  <c r="NW198" i="11" s="1"/>
  <c r="NV48" i="11"/>
  <c r="NW48" i="11" s="1"/>
  <c r="MS67" i="1"/>
  <c r="OD67" i="11"/>
  <c r="MY176" i="1"/>
  <c r="NK47" i="1"/>
  <c r="NG40" i="1"/>
  <c r="NQ37" i="1"/>
  <c r="NK43" i="1"/>
  <c r="NM156" i="1"/>
  <c r="NM181" i="1"/>
  <c r="NM193" i="1"/>
  <c r="MY205" i="1"/>
  <c r="NV213" i="11"/>
  <c r="NW213" i="11" s="1"/>
  <c r="NS181" i="1"/>
  <c r="NO89" i="1"/>
  <c r="NK75" i="1"/>
  <c r="OD198" i="11"/>
  <c r="OD157" i="11"/>
  <c r="OD102" i="11"/>
  <c r="OD92" i="11"/>
  <c r="NV157" i="11"/>
  <c r="NW157" i="11" s="1"/>
  <c r="OH157" i="11" s="1"/>
  <c r="OI157" i="11" s="1"/>
  <c r="MY158" i="1"/>
  <c r="NV152" i="11"/>
  <c r="NW152" i="11" s="1"/>
  <c r="OH152" i="11" s="1"/>
  <c r="OI152" i="11" s="1"/>
  <c r="MY37" i="1"/>
  <c r="MY106" i="1"/>
  <c r="NV106" i="11"/>
  <c r="NW106" i="11" s="1"/>
  <c r="NZ106" i="11" s="1"/>
  <c r="NE200" i="1"/>
  <c r="MS10" i="1"/>
  <c r="OD10" i="11"/>
  <c r="NK55" i="1"/>
  <c r="NE13" i="1"/>
  <c r="MY32" i="1"/>
  <c r="NQ32" i="1"/>
  <c r="MY17" i="1"/>
  <c r="NV17" i="11"/>
  <c r="NW17" i="11" s="1"/>
  <c r="NQ17" i="1"/>
  <c r="NM47" i="1"/>
  <c r="MS88" i="1"/>
  <c r="OD88" i="11"/>
  <c r="OG88" i="11" s="1"/>
  <c r="NI40" i="1"/>
  <c r="MS77" i="1"/>
  <c r="OD77" i="11"/>
  <c r="OG77" i="11" s="1"/>
  <c r="NS37" i="1"/>
  <c r="NM43" i="1"/>
  <c r="NS106" i="1"/>
  <c r="NM178" i="1"/>
  <c r="NO156" i="1"/>
  <c r="MY166" i="1"/>
  <c r="NO181" i="1"/>
  <c r="NO193" i="1"/>
  <c r="NI198" i="1"/>
  <c r="NG200" i="1"/>
  <c r="MY175" i="1"/>
  <c r="NV169" i="11"/>
  <c r="NW169" i="11" s="1"/>
  <c r="NM89" i="1"/>
  <c r="NI75" i="1"/>
  <c r="OD189" i="11"/>
  <c r="OD8" i="11"/>
  <c r="OD209" i="11"/>
  <c r="OD156" i="11"/>
  <c r="OD175" i="11"/>
  <c r="OD191" i="11"/>
  <c r="OD148" i="11"/>
  <c r="OD188" i="11"/>
  <c r="OD6" i="11"/>
  <c r="OD87" i="11"/>
  <c r="OD56" i="11"/>
  <c r="OD15" i="11"/>
  <c r="OG15" i="11" s="1"/>
  <c r="NV50" i="11"/>
  <c r="NW50" i="11" s="1"/>
  <c r="NQ106" i="1"/>
  <c r="NK178" i="1"/>
  <c r="MY6" i="1"/>
  <c r="NV6" i="11"/>
  <c r="NW6" i="11" s="1"/>
  <c r="OH6" i="11" s="1"/>
  <c r="OI6" i="11" s="1"/>
  <c r="NM55" i="1"/>
  <c r="NG13" i="1"/>
  <c r="MS32" i="1"/>
  <c r="OD32" i="11"/>
  <c r="NS32" i="1"/>
  <c r="MS17" i="1"/>
  <c r="OD17" i="11"/>
  <c r="NS17" i="1"/>
  <c r="MY46" i="1"/>
  <c r="NV46" i="11"/>
  <c r="NW46" i="11" s="1"/>
  <c r="OH46" i="11" s="1"/>
  <c r="OI46" i="11" s="1"/>
  <c r="NO47" i="1"/>
  <c r="NK40" i="1"/>
  <c r="NE37" i="1"/>
  <c r="NO43" i="1"/>
  <c r="NS105" i="1"/>
  <c r="NE106" i="1"/>
  <c r="NO178" i="1"/>
  <c r="MY156" i="1"/>
  <c r="NQ156" i="1"/>
  <c r="MY181" i="1"/>
  <c r="NV175" i="11"/>
  <c r="NW175" i="11" s="1"/>
  <c r="NQ181" i="1"/>
  <c r="MY193" i="1"/>
  <c r="NV195" i="11"/>
  <c r="NW195" i="11" s="1"/>
  <c r="NQ193" i="1"/>
  <c r="NI200" i="1"/>
  <c r="MY57" i="1"/>
  <c r="NV57" i="11"/>
  <c r="NW57" i="11" s="1"/>
  <c r="NK89" i="1"/>
  <c r="NG75" i="1"/>
  <c r="OD23" i="11"/>
  <c r="OD43" i="11"/>
  <c r="OD202" i="11"/>
  <c r="OD195" i="11"/>
  <c r="OD170" i="11"/>
  <c r="OD106" i="11"/>
  <c r="OD79" i="11"/>
  <c r="OD193" i="11"/>
  <c r="OG193" i="11" s="1"/>
  <c r="OD34" i="11"/>
  <c r="NV53" i="11"/>
  <c r="NW53" i="11" s="1"/>
  <c r="NV88" i="11"/>
  <c r="NW88" i="11" s="1"/>
  <c r="NV11" i="11"/>
  <c r="NW11" i="11" s="1"/>
  <c r="OD20" i="11"/>
  <c r="OD149" i="11"/>
  <c r="MS12" i="1"/>
  <c r="OD12" i="11"/>
  <c r="OG12" i="11" s="1"/>
  <c r="NO55" i="1"/>
  <c r="NI13" i="1"/>
  <c r="NE32" i="1"/>
  <c r="NE17" i="1"/>
  <c r="MS46" i="1"/>
  <c r="OD46" i="11"/>
  <c r="MY47" i="1"/>
  <c r="NV47" i="11"/>
  <c r="NW47" i="11" s="1"/>
  <c r="OH47" i="11" s="1"/>
  <c r="OI47" i="11" s="1"/>
  <c r="NQ47" i="1"/>
  <c r="NM40" i="1"/>
  <c r="NG37" i="1"/>
  <c r="MY43" i="1"/>
  <c r="NV43" i="11"/>
  <c r="NW43" i="11" s="1"/>
  <c r="NQ43" i="1"/>
  <c r="NG106" i="1"/>
  <c r="NM168" i="1"/>
  <c r="MY178" i="1"/>
  <c r="NQ178" i="1"/>
  <c r="MY170" i="1"/>
  <c r="NS156" i="1"/>
  <c r="NM175" i="1"/>
  <c r="NG183" i="1"/>
  <c r="NS193" i="1"/>
  <c r="NK200" i="1"/>
  <c r="NG206" i="1"/>
  <c r="MY89" i="1"/>
  <c r="MY44" i="1"/>
  <c r="NV44" i="11"/>
  <c r="NW44" i="11" s="1"/>
  <c r="MY75" i="1"/>
  <c r="NI89" i="1"/>
  <c r="NE75" i="1"/>
  <c r="NE23" i="1"/>
  <c r="OD74" i="11"/>
  <c r="OD53" i="11"/>
  <c r="OD190" i="11"/>
  <c r="OD150" i="11"/>
  <c r="OD39" i="11"/>
  <c r="OD76" i="11"/>
  <c r="OG76" i="11" s="1"/>
  <c r="OD30" i="11"/>
  <c r="MY25" i="1"/>
  <c r="NV25" i="11"/>
  <c r="NW25" i="11" s="1"/>
  <c r="MY99" i="1"/>
  <c r="NV99" i="11"/>
  <c r="NW99" i="11" s="1"/>
  <c r="MS54" i="1"/>
  <c r="OD54" i="11"/>
  <c r="MY110" i="1"/>
  <c r="NV110" i="11"/>
  <c r="NW110" i="11" s="1"/>
  <c r="OH110" i="11" s="1"/>
  <c r="OI110" i="11" s="1"/>
  <c r="MS16" i="1"/>
  <c r="OD16" i="11"/>
  <c r="OG16" i="11" s="1"/>
  <c r="NI55" i="1"/>
  <c r="NS13" i="1"/>
  <c r="NO32" i="1"/>
  <c r="MY56" i="1"/>
  <c r="NV56" i="11"/>
  <c r="NW56" i="11" s="1"/>
  <c r="OH56" i="11" s="1"/>
  <c r="OI56" i="11" s="1"/>
  <c r="NO17" i="1"/>
  <c r="MY55" i="1"/>
  <c r="MY15" i="1"/>
  <c r="NV15" i="11"/>
  <c r="NW15" i="11" s="1"/>
  <c r="MS81" i="1"/>
  <c r="OD81" i="11"/>
  <c r="NK13" i="1"/>
  <c r="NG32" i="1"/>
  <c r="NG17" i="1"/>
  <c r="NS47" i="1"/>
  <c r="MY41" i="1"/>
  <c r="NV41" i="11"/>
  <c r="NW41" i="11" s="1"/>
  <c r="NO40" i="1"/>
  <c r="NI37" i="1"/>
  <c r="NS43" i="1"/>
  <c r="NI106" i="1"/>
  <c r="NS178" i="1"/>
  <c r="NE156" i="1"/>
  <c r="NE181" i="1"/>
  <c r="NI183" i="1"/>
  <c r="NE193" i="1"/>
  <c r="NM200" i="1"/>
  <c r="MY204" i="1"/>
  <c r="NV212" i="11"/>
  <c r="NW212" i="11" s="1"/>
  <c r="NI206" i="1"/>
  <c r="MS38" i="1"/>
  <c r="OD38" i="11"/>
  <c r="NG89" i="1"/>
  <c r="NS75" i="1"/>
  <c r="OD44" i="11"/>
  <c r="OD196" i="11"/>
  <c r="OD160" i="11"/>
  <c r="OD110" i="11"/>
  <c r="OD165" i="11"/>
  <c r="OD50" i="11"/>
  <c r="OD80" i="11"/>
  <c r="OD42" i="11"/>
  <c r="NV172" i="11"/>
  <c r="NW172" i="11" s="1"/>
  <c r="NV102" i="11"/>
  <c r="NW102" i="11" s="1"/>
  <c r="NZ102" i="11" s="1"/>
  <c r="MY142" i="1"/>
  <c r="NV134" i="11"/>
  <c r="NW134" i="11" s="1"/>
  <c r="OH134" i="11" s="1"/>
  <c r="OI134" i="11" s="1"/>
  <c r="MY34" i="1"/>
  <c r="NV34" i="11"/>
  <c r="NW34" i="11" s="1"/>
  <c r="MS55" i="1"/>
  <c r="OD55" i="11"/>
  <c r="NS55" i="1"/>
  <c r="MY35" i="1"/>
  <c r="NV35" i="11"/>
  <c r="NW35" i="11" s="1"/>
  <c r="MY76" i="1"/>
  <c r="NV76" i="11"/>
  <c r="NW76" i="11" s="1"/>
  <c r="OH76" i="11" s="1"/>
  <c r="OI76" i="11" s="1"/>
  <c r="MY40" i="1"/>
  <c r="NV40" i="11"/>
  <c r="NW40" i="11" s="1"/>
  <c r="MY54" i="1"/>
  <c r="NV54" i="11"/>
  <c r="NW54" i="11" s="1"/>
  <c r="OH54" i="11" s="1"/>
  <c r="OI54" i="11" s="1"/>
  <c r="MY171" i="1"/>
  <c r="NV165" i="11"/>
  <c r="NW165" i="11" s="1"/>
  <c r="MY58" i="1"/>
  <c r="NV58" i="11"/>
  <c r="NW58" i="11" s="1"/>
  <c r="OD58" i="11"/>
  <c r="OD213" i="11"/>
  <c r="OD101" i="11"/>
  <c r="OD13" i="11"/>
  <c r="OG13" i="11" s="1"/>
  <c r="NV190" i="11"/>
  <c r="NW190" i="11" s="1"/>
  <c r="NV72" i="11"/>
  <c r="NW72" i="11" s="1"/>
  <c r="ON2" i="11"/>
  <c r="OP23" i="11"/>
  <c r="OP44" i="11"/>
  <c r="OP24" i="11"/>
  <c r="OP8" i="11"/>
  <c r="OP214" i="11"/>
  <c r="OP211" i="11"/>
  <c r="OP209" i="11"/>
  <c r="OP202" i="11"/>
  <c r="OP201" i="11"/>
  <c r="OP199" i="11"/>
  <c r="OP192" i="11"/>
  <c r="OP166" i="11"/>
  <c r="OP168" i="11"/>
  <c r="OP156" i="11"/>
  <c r="OP187" i="11"/>
  <c r="OP196" i="11"/>
  <c r="OP172" i="11"/>
  <c r="OP175" i="11"/>
  <c r="OP195" i="11"/>
  <c r="OP160" i="11"/>
  <c r="OP173" i="11"/>
  <c r="OP191" i="11"/>
  <c r="OP170" i="11"/>
  <c r="OP110" i="11"/>
  <c r="OP29" i="11"/>
  <c r="OP148" i="11"/>
  <c r="OP106" i="11"/>
  <c r="OP165" i="11"/>
  <c r="OP90" i="11"/>
  <c r="OP107" i="11"/>
  <c r="OP108" i="11"/>
  <c r="OP99" i="11"/>
  <c r="OP63" i="11"/>
  <c r="OP6" i="11"/>
  <c r="OP39" i="11"/>
  <c r="OP77" i="11"/>
  <c r="OP27" i="11"/>
  <c r="OP41" i="11"/>
  <c r="OP40" i="11"/>
  <c r="OP71" i="11"/>
  <c r="OP38" i="11"/>
  <c r="OP76" i="11"/>
  <c r="OP67" i="11"/>
  <c r="OP17" i="11"/>
  <c r="OP101" i="11"/>
  <c r="OP47" i="11"/>
  <c r="OP36" i="11"/>
  <c r="OP73" i="11"/>
  <c r="OP56" i="11"/>
  <c r="OP30" i="11"/>
  <c r="OP19" i="11"/>
  <c r="OP35" i="11"/>
  <c r="OP13" i="11"/>
  <c r="OP26" i="11"/>
  <c r="OP12" i="11"/>
  <c r="OP9" i="11"/>
  <c r="OM2" i="11"/>
  <c r="OP7" i="11"/>
  <c r="OL2" i="11"/>
  <c r="OK2" i="11"/>
  <c r="OP10" i="11"/>
  <c r="OJ2" i="11"/>
  <c r="OP15" i="11"/>
  <c r="OP5" i="11"/>
  <c r="NV12" i="11"/>
  <c r="NW12" i="11" s="1"/>
  <c r="NI7" i="1"/>
  <c r="NO188" i="1"/>
  <c r="MY4" i="1"/>
  <c r="NQ4" i="1"/>
  <c r="NK7" i="1"/>
  <c r="NE11" i="1"/>
  <c r="NO9" i="1"/>
  <c r="NE25" i="1"/>
  <c r="NO19" i="1"/>
  <c r="NM52" i="1"/>
  <c r="NG36" i="1"/>
  <c r="NS66" i="1"/>
  <c r="NM73" i="1"/>
  <c r="NI184" i="1"/>
  <c r="NS83" i="1"/>
  <c r="NO87" i="1"/>
  <c r="NI108" i="1"/>
  <c r="NE54" i="1"/>
  <c r="NO107" i="1"/>
  <c r="MY65" i="1"/>
  <c r="NQ65" i="1"/>
  <c r="NK84" i="1"/>
  <c r="NE142" i="1"/>
  <c r="NO148" i="1"/>
  <c r="NI165" i="1"/>
  <c r="NS186" i="1"/>
  <c r="NE167" i="1"/>
  <c r="NO173" i="1"/>
  <c r="NO172" i="1"/>
  <c r="NI180" i="1"/>
  <c r="NG195" i="1"/>
  <c r="MY188" i="1"/>
  <c r="NQ188" i="1"/>
  <c r="NI202" i="1"/>
  <c r="NI57" i="1"/>
  <c r="MY20" i="1"/>
  <c r="NK58" i="1"/>
  <c r="NE36" i="1"/>
  <c r="NQ83" i="1"/>
  <c r="NS4" i="1"/>
  <c r="NM7" i="1"/>
  <c r="NG11" i="1"/>
  <c r="MY9" i="1"/>
  <c r="NQ9" i="1"/>
  <c r="NG25" i="1"/>
  <c r="MY19" i="1"/>
  <c r="NQ19" i="1"/>
  <c r="NO52" i="1"/>
  <c r="NI36" i="1"/>
  <c r="NE66" i="1"/>
  <c r="NO73" i="1"/>
  <c r="NK184" i="1"/>
  <c r="NE83" i="1"/>
  <c r="MY87" i="1"/>
  <c r="NQ87" i="1"/>
  <c r="NK108" i="1"/>
  <c r="NG54" i="1"/>
  <c r="MY107" i="1"/>
  <c r="NQ107" i="1"/>
  <c r="NS65" i="1"/>
  <c r="NM84" i="1"/>
  <c r="NG142" i="1"/>
  <c r="MY148" i="1"/>
  <c r="NQ148" i="1"/>
  <c r="NK165" i="1"/>
  <c r="NE186" i="1"/>
  <c r="NG167" i="1"/>
  <c r="MY173" i="1"/>
  <c r="NQ173" i="1"/>
  <c r="NQ172" i="1"/>
  <c r="NK180" i="1"/>
  <c r="NI195" i="1"/>
  <c r="NS188" i="1"/>
  <c r="NK202" i="1"/>
  <c r="NE203" i="1"/>
  <c r="NK57" i="1"/>
  <c r="MY172" i="1"/>
  <c r="NI58" i="1"/>
  <c r="NO20" i="1"/>
  <c r="NE4" i="1"/>
  <c r="NO7" i="1"/>
  <c r="NI11" i="1"/>
  <c r="NS9" i="1"/>
  <c r="NI25" i="1"/>
  <c r="NS19" i="1"/>
  <c r="MY52" i="1"/>
  <c r="NQ52" i="1"/>
  <c r="NK36" i="1"/>
  <c r="NG66" i="1"/>
  <c r="MY73" i="1"/>
  <c r="NQ73" i="1"/>
  <c r="NM184" i="1"/>
  <c r="NG83" i="1"/>
  <c r="NS87" i="1"/>
  <c r="NM108" i="1"/>
  <c r="NI54" i="1"/>
  <c r="NS107" i="1"/>
  <c r="NE65" i="1"/>
  <c r="NO84" i="1"/>
  <c r="NI142" i="1"/>
  <c r="NS148" i="1"/>
  <c r="NM165" i="1"/>
  <c r="NG186" i="1"/>
  <c r="NI167" i="1"/>
  <c r="NS173" i="1"/>
  <c r="NS172" i="1"/>
  <c r="NM180" i="1"/>
  <c r="NK195" i="1"/>
  <c r="NE188" i="1"/>
  <c r="NM202" i="1"/>
  <c r="NI203" i="1"/>
  <c r="NM57" i="1"/>
  <c r="NG58" i="1"/>
  <c r="NI84" i="1"/>
  <c r="NG4" i="1"/>
  <c r="MY7" i="1"/>
  <c r="NQ7" i="1"/>
  <c r="NK11" i="1"/>
  <c r="NE9" i="1"/>
  <c r="NK25" i="1"/>
  <c r="NE19" i="1"/>
  <c r="NS52" i="1"/>
  <c r="NM36" i="1"/>
  <c r="NI66" i="1"/>
  <c r="NS73" i="1"/>
  <c r="NO184" i="1"/>
  <c r="NI83" i="1"/>
  <c r="NE87" i="1"/>
  <c r="NO108" i="1"/>
  <c r="NK54" i="1"/>
  <c r="NE107" i="1"/>
  <c r="NG65" i="1"/>
  <c r="MY84" i="1"/>
  <c r="NQ84" i="1"/>
  <c r="NK142" i="1"/>
  <c r="NE148" i="1"/>
  <c r="NO165" i="1"/>
  <c r="NI186" i="1"/>
  <c r="NK167" i="1"/>
  <c r="NE173" i="1"/>
  <c r="NE172" i="1"/>
  <c r="NO180" i="1"/>
  <c r="NM195" i="1"/>
  <c r="NG188" i="1"/>
  <c r="NO202" i="1"/>
  <c r="NK203" i="1"/>
  <c r="NO57" i="1"/>
  <c r="MY167" i="1"/>
  <c r="NE58" i="1"/>
  <c r="NM9" i="1"/>
  <c r="NK73" i="1"/>
  <c r="MY83" i="1"/>
  <c r="NM107" i="1"/>
  <c r="NQ186" i="1"/>
  <c r="NM173" i="1"/>
  <c r="MY203" i="1"/>
  <c r="NI4" i="1"/>
  <c r="NS7" i="1"/>
  <c r="NM11" i="1"/>
  <c r="NG9" i="1"/>
  <c r="NM25" i="1"/>
  <c r="NG19" i="1"/>
  <c r="NE52" i="1"/>
  <c r="NO36" i="1"/>
  <c r="NK66" i="1"/>
  <c r="NE73" i="1"/>
  <c r="MY184" i="1"/>
  <c r="NK83" i="1"/>
  <c r="NG87" i="1"/>
  <c r="MY108" i="1"/>
  <c r="NQ108" i="1"/>
  <c r="NM54" i="1"/>
  <c r="NG107" i="1"/>
  <c r="NI65" i="1"/>
  <c r="NS84" i="1"/>
  <c r="NM142" i="1"/>
  <c r="NG148" i="1"/>
  <c r="NK186" i="1"/>
  <c r="NM167" i="1"/>
  <c r="NG173" i="1"/>
  <c r="NG172" i="1"/>
  <c r="MY180" i="1"/>
  <c r="NQ180" i="1"/>
  <c r="NO195" i="1"/>
  <c r="NI188" i="1"/>
  <c r="NM203" i="1"/>
  <c r="NS58" i="1"/>
  <c r="NM19" i="1"/>
  <c r="NM148" i="1"/>
  <c r="MY186" i="1"/>
  <c r="NM58" i="1"/>
  <c r="NI5" i="1"/>
  <c r="MY36" i="1"/>
  <c r="NS184" i="1"/>
  <c r="NS108" i="1"/>
  <c r="NS165" i="1"/>
  <c r="NS180" i="1"/>
  <c r="MY195" i="1"/>
  <c r="NS202" i="1"/>
  <c r="NO203" i="1"/>
  <c r="NK5" i="1"/>
  <c r="MY12" i="1"/>
  <c r="NG31" i="1"/>
  <c r="MY154" i="1"/>
  <c r="NK171" i="1"/>
  <c r="NK29" i="1"/>
  <c r="MY5" i="1"/>
  <c r="NE171" i="1"/>
  <c r="NO5" i="1"/>
  <c r="NE12" i="1"/>
  <c r="MY80" i="1"/>
  <c r="MY63" i="1"/>
  <c r="MY77" i="1"/>
  <c r="NM31" i="1"/>
  <c r="NE154" i="1"/>
  <c r="MY189" i="1"/>
  <c r="NQ171" i="1"/>
  <c r="MY194" i="1"/>
  <c r="MY202" i="1"/>
  <c r="MY165" i="1"/>
  <c r="NK24" i="1"/>
  <c r="NE187" i="1"/>
  <c r="NQ5" i="1"/>
  <c r="NG12" i="1"/>
  <c r="MY97" i="1"/>
  <c r="MY38" i="1"/>
  <c r="MY21" i="1"/>
  <c r="NO31" i="1"/>
  <c r="NK154" i="1"/>
  <c r="NK194" i="1"/>
  <c r="MY201" i="1"/>
  <c r="NE24" i="1"/>
  <c r="NK12" i="1"/>
  <c r="NE38" i="1"/>
  <c r="NE80" i="1"/>
  <c r="NE63" i="1"/>
  <c r="NE77" i="1"/>
  <c r="NE21" i="1"/>
  <c r="NM154" i="1"/>
  <c r="NE189" i="1"/>
  <c r="MY187" i="1"/>
  <c r="NM194" i="1"/>
  <c r="NK201" i="1"/>
  <c r="NK42" i="1"/>
  <c r="NE176" i="1"/>
  <c r="NM12" i="1"/>
  <c r="NE97" i="1"/>
  <c r="NK38" i="1"/>
  <c r="NK80" i="1"/>
  <c r="NK63" i="1"/>
  <c r="NK77" i="1"/>
  <c r="NK21" i="1"/>
  <c r="MY31" i="1"/>
  <c r="NK189" i="1"/>
  <c r="NK187" i="1"/>
  <c r="NM201" i="1"/>
  <c r="NE29" i="1"/>
  <c r="NE194" i="1"/>
  <c r="NK97" i="1"/>
  <c r="NM38" i="1"/>
  <c r="NM80" i="1"/>
  <c r="NM63" i="1"/>
  <c r="NM77" i="1"/>
  <c r="NM189" i="1"/>
  <c r="NM187" i="1"/>
  <c r="NO201" i="1"/>
  <c r="NE201" i="1"/>
  <c r="NS35" i="1"/>
  <c r="NI101" i="1"/>
  <c r="NQ175" i="1"/>
  <c r="MY206" i="1"/>
  <c r="NI26" i="1"/>
  <c r="NE35" i="1"/>
  <c r="NG48" i="1"/>
  <c r="NG76" i="1"/>
  <c r="NI51" i="1"/>
  <c r="NG158" i="1"/>
  <c r="NI79" i="1"/>
  <c r="NG88" i="1"/>
  <c r="NI92" i="1"/>
  <c r="NK50" i="1"/>
  <c r="NK101" i="1"/>
  <c r="NM60" i="1"/>
  <c r="NG105" i="1"/>
  <c r="NS168" i="1"/>
  <c r="NI169" i="1"/>
  <c r="NS175" i="1"/>
  <c r="NM183" i="1"/>
  <c r="MY197" i="1"/>
  <c r="NM198" i="1"/>
  <c r="NI205" i="1"/>
  <c r="NM206" i="1"/>
  <c r="NO23" i="1"/>
  <c r="NM39" i="1"/>
  <c r="NK174" i="1"/>
  <c r="MY168" i="1"/>
  <c r="NG169" i="1"/>
  <c r="NK206" i="1"/>
  <c r="NQ16" i="1"/>
  <c r="NK26" i="1"/>
  <c r="NQ10" i="1"/>
  <c r="MY42" i="1"/>
  <c r="NG35" i="1"/>
  <c r="MY81" i="1"/>
  <c r="MY39" i="1"/>
  <c r="NI48" i="1"/>
  <c r="NI76" i="1"/>
  <c r="NK51" i="1"/>
  <c r="NI158" i="1"/>
  <c r="NK79" i="1"/>
  <c r="NK92" i="1"/>
  <c r="NM101" i="1"/>
  <c r="NO60" i="1"/>
  <c r="NO102" i="1"/>
  <c r="NI105" i="1"/>
  <c r="MY155" i="1"/>
  <c r="NE168" i="1"/>
  <c r="MY174" i="1"/>
  <c r="NK169" i="1"/>
  <c r="NE175" i="1"/>
  <c r="NS176" i="1"/>
  <c r="NO183" i="1"/>
  <c r="NS197" i="1"/>
  <c r="NO198" i="1"/>
  <c r="NK205" i="1"/>
  <c r="NO206" i="1"/>
  <c r="MY198" i="1"/>
  <c r="NE48" i="1"/>
  <c r="NG51" i="1"/>
  <c r="NE105" i="1"/>
  <c r="MY169" i="1"/>
  <c r="NS16" i="1"/>
  <c r="NM26" i="1"/>
  <c r="NI35" i="1"/>
  <c r="NK48" i="1"/>
  <c r="NM51" i="1"/>
  <c r="NM79" i="1"/>
  <c r="NM92" i="1"/>
  <c r="NO101" i="1"/>
  <c r="MY60" i="1"/>
  <c r="NQ60" i="1"/>
  <c r="NQ102" i="1"/>
  <c r="NK105" i="1"/>
  <c r="NQ59" i="1"/>
  <c r="NG168" i="1"/>
  <c r="MY179" i="1"/>
  <c r="NM169" i="1"/>
  <c r="NG175" i="1"/>
  <c r="NQ183" i="1"/>
  <c r="NQ198" i="1"/>
  <c r="NQ206" i="1"/>
  <c r="NG26" i="1"/>
  <c r="NG79" i="1"/>
  <c r="NG92" i="1"/>
  <c r="NK60" i="1"/>
  <c r="NQ168" i="1"/>
  <c r="NK198" i="1"/>
  <c r="NO26" i="1"/>
  <c r="NK35" i="1"/>
  <c r="NS39" i="1"/>
  <c r="NM48" i="1"/>
  <c r="NO51" i="1"/>
  <c r="NO79" i="1"/>
  <c r="NO92" i="1"/>
  <c r="MY101" i="1"/>
  <c r="NS60" i="1"/>
  <c r="NM105" i="1"/>
  <c r="NO155" i="1"/>
  <c r="NI168" i="1"/>
  <c r="NO169" i="1"/>
  <c r="NI175" i="1"/>
  <c r="NS183" i="1"/>
  <c r="NS198" i="1"/>
  <c r="NS206" i="1"/>
  <c r="MY183" i="1"/>
  <c r="NK183" i="1"/>
  <c r="NK199" i="1"/>
  <c r="MY26" i="1"/>
  <c r="NS42" i="1"/>
  <c r="MY51" i="1"/>
  <c r="MY79" i="1"/>
  <c r="MY92" i="1"/>
  <c r="NS101" i="1"/>
  <c r="MY162" i="1"/>
  <c r="NQ81" i="1"/>
  <c r="NE30" i="1"/>
  <c r="NI67" i="1"/>
  <c r="MY90" i="1"/>
  <c r="NS179" i="1"/>
  <c r="NK157" i="1"/>
  <c r="NI177" i="1"/>
  <c r="NE27" i="1"/>
  <c r="NM71" i="1"/>
  <c r="MY10" i="1"/>
  <c r="MY59" i="1"/>
  <c r="NQ90" i="1"/>
  <c r="NK164" i="1"/>
  <c r="NE192" i="1"/>
  <c r="NE190" i="1"/>
  <c r="NG199" i="1"/>
  <c r="NS10" i="1"/>
  <c r="NS81" i="1"/>
  <c r="NG30" i="1"/>
  <c r="NK67" i="1"/>
  <c r="NM157" i="1"/>
  <c r="NO71" i="1"/>
  <c r="NS90" i="1"/>
  <c r="NG27" i="1"/>
  <c r="NS59" i="1"/>
  <c r="NM164" i="1"/>
  <c r="NK177" i="1"/>
  <c r="NI192" i="1"/>
  <c r="NM199" i="1"/>
  <c r="NS190" i="1"/>
  <c r="NQ8" i="1"/>
  <c r="NS192" i="1"/>
  <c r="NE10" i="1"/>
  <c r="NE81" i="1"/>
  <c r="NI30" i="1"/>
  <c r="NM67" i="1"/>
  <c r="NO157" i="1"/>
  <c r="MY71" i="1"/>
  <c r="NQ71" i="1"/>
  <c r="NE90" i="1"/>
  <c r="NI27" i="1"/>
  <c r="NE59" i="1"/>
  <c r="NE179" i="1"/>
  <c r="NO164" i="1"/>
  <c r="NM177" i="1"/>
  <c r="NK192" i="1"/>
  <c r="NO199" i="1"/>
  <c r="NQ190" i="1"/>
  <c r="NG10" i="1"/>
  <c r="NG81" i="1"/>
  <c r="NK30" i="1"/>
  <c r="NO67" i="1"/>
  <c r="MY157" i="1"/>
  <c r="NQ157" i="1"/>
  <c r="NS71" i="1"/>
  <c r="NG90" i="1"/>
  <c r="NK27" i="1"/>
  <c r="NG59" i="1"/>
  <c r="NI179" i="1"/>
  <c r="MY164" i="1"/>
  <c r="NQ164" i="1"/>
  <c r="NO177" i="1"/>
  <c r="NM192" i="1"/>
  <c r="NQ199" i="1"/>
  <c r="NO190" i="1"/>
  <c r="NO8" i="1"/>
  <c r="NG179" i="1"/>
  <c r="NI10" i="1"/>
  <c r="NI81" i="1"/>
  <c r="NM30" i="1"/>
  <c r="MY67" i="1"/>
  <c r="NQ67" i="1"/>
  <c r="NS157" i="1"/>
  <c r="NE71" i="1"/>
  <c r="NI90" i="1"/>
  <c r="NM27" i="1"/>
  <c r="NI59" i="1"/>
  <c r="NK179" i="1"/>
  <c r="NQ177" i="1"/>
  <c r="NO192" i="1"/>
  <c r="MY199" i="1"/>
  <c r="NM190" i="1"/>
  <c r="NM8" i="1"/>
  <c r="NS89" i="1"/>
  <c r="NK10" i="1"/>
  <c r="NK81" i="1"/>
  <c r="NO30" i="1"/>
  <c r="NS67" i="1"/>
  <c r="NE157" i="1"/>
  <c r="NG71" i="1"/>
  <c r="NK90" i="1"/>
  <c r="NO27" i="1"/>
  <c r="NK59" i="1"/>
  <c r="NM179" i="1"/>
  <c r="NE164" i="1"/>
  <c r="MY177" i="1"/>
  <c r="NK190" i="1"/>
  <c r="NK8" i="1"/>
  <c r="NM10" i="1"/>
  <c r="NM81" i="1"/>
  <c r="MY30" i="1"/>
  <c r="NE67" i="1"/>
  <c r="NG157" i="1"/>
  <c r="NI71" i="1"/>
  <c r="NM90" i="1"/>
  <c r="MY27" i="1"/>
  <c r="NM59" i="1"/>
  <c r="NO179" i="1"/>
  <c r="NG164" i="1"/>
  <c r="MY192" i="1"/>
  <c r="NE199" i="1"/>
  <c r="NI190" i="1"/>
  <c r="NS30" i="1"/>
  <c r="NS27" i="1"/>
  <c r="NE177" i="1"/>
  <c r="MY190" i="1"/>
  <c r="MY8" i="1"/>
  <c r="NG29" i="1"/>
  <c r="NG171" i="1"/>
  <c r="NG38" i="1"/>
  <c r="NI189" i="1"/>
  <c r="NS44" i="1"/>
  <c r="NO63" i="1"/>
  <c r="NQ31" i="1"/>
  <c r="NS164" i="1"/>
  <c r="NI29" i="1"/>
  <c r="NI154" i="1"/>
  <c r="NO24" i="1"/>
  <c r="NO80" i="1"/>
  <c r="NS21" i="1"/>
  <c r="NG201" i="1"/>
  <c r="NG189" i="1"/>
  <c r="NO194" i="1"/>
  <c r="NO38" i="1"/>
  <c r="NS77" i="1"/>
  <c r="NI24" i="1"/>
  <c r="NI77" i="1"/>
  <c r="NO187" i="1"/>
  <c r="NQ29" i="1"/>
  <c r="NQ63" i="1"/>
  <c r="NG194" i="1"/>
  <c r="NG154" i="1"/>
  <c r="NI63" i="1"/>
  <c r="NO171" i="1"/>
  <c r="NQ80" i="1"/>
  <c r="NG77" i="1"/>
  <c r="NI194" i="1"/>
  <c r="NI80" i="1"/>
  <c r="NO189" i="1"/>
  <c r="NQ38" i="1"/>
  <c r="NG187" i="1"/>
  <c r="NO154" i="1"/>
  <c r="NS5" i="1"/>
  <c r="NQ21" i="1"/>
  <c r="NQ77" i="1"/>
  <c r="NR97" i="1"/>
  <c r="NS97" i="1" s="1"/>
  <c r="NR12" i="1"/>
  <c r="NS12" i="1" s="1"/>
  <c r="NO12" i="1"/>
  <c r="NN1" i="1"/>
  <c r="NO97" i="1"/>
  <c r="NO21" i="1"/>
  <c r="NR189" i="1"/>
  <c r="NS189" i="1" s="1"/>
  <c r="NR24" i="1"/>
  <c r="NS24" i="1" s="1"/>
  <c r="NH1" i="1"/>
  <c r="NI12" i="1"/>
  <c r="NR80" i="1"/>
  <c r="NS80" i="1" s="1"/>
  <c r="NI97" i="1"/>
  <c r="NI21" i="1"/>
  <c r="NR31" i="1"/>
  <c r="NS31" i="1" s="1"/>
  <c r="NR177" i="1"/>
  <c r="NS177" i="1" s="1"/>
  <c r="NG192" i="1"/>
  <c r="NR203" i="1"/>
  <c r="NS203" i="1" s="1"/>
  <c r="NR154" i="1"/>
  <c r="NS154" i="1" s="1"/>
  <c r="NR199" i="1"/>
  <c r="NS199" i="1" s="1"/>
  <c r="NG97" i="1"/>
  <c r="NR38" i="1"/>
  <c r="NS38" i="1" s="1"/>
  <c r="NR63" i="1"/>
  <c r="NS63" i="1" s="1"/>
  <c r="NG21" i="1"/>
  <c r="NG24" i="1"/>
  <c r="NE44" i="1"/>
  <c r="NO15" i="1"/>
  <c r="NS56" i="1"/>
  <c r="NE46" i="1"/>
  <c r="NM110" i="1"/>
  <c r="NO170" i="1"/>
  <c r="NK196" i="1"/>
  <c r="NI6" i="1"/>
  <c r="NM16" i="1"/>
  <c r="NI15" i="1"/>
  <c r="NM42" i="1"/>
  <c r="NI34" i="1"/>
  <c r="NO39" i="1"/>
  <c r="NM56" i="1"/>
  <c r="NS76" i="1"/>
  <c r="NO46" i="1"/>
  <c r="NS158" i="1"/>
  <c r="NO41" i="1"/>
  <c r="NS88" i="1"/>
  <c r="NO99" i="1"/>
  <c r="NE50" i="1"/>
  <c r="NS72" i="1"/>
  <c r="NI53" i="1"/>
  <c r="NG110" i="1"/>
  <c r="NK102" i="1"/>
  <c r="NG163" i="1"/>
  <c r="NK155" i="1"/>
  <c r="NI170" i="1"/>
  <c r="NM174" i="1"/>
  <c r="NE166" i="1"/>
  <c r="NK162" i="1"/>
  <c r="NG191" i="1"/>
  <c r="NM176" i="1"/>
  <c r="NO197" i="1"/>
  <c r="NM204" i="1"/>
  <c r="NE205" i="1"/>
  <c r="NE191" i="1"/>
  <c r="NS23" i="1"/>
  <c r="NE74" i="1"/>
  <c r="NK20" i="1"/>
  <c r="NK6" i="1"/>
  <c r="NO16" i="1"/>
  <c r="NK15" i="1"/>
  <c r="NO42" i="1"/>
  <c r="NK34" i="1"/>
  <c r="NQ39" i="1"/>
  <c r="NO56" i="1"/>
  <c r="NE76" i="1"/>
  <c r="NQ46" i="1"/>
  <c r="NE158" i="1"/>
  <c r="NQ41" i="1"/>
  <c r="NE88" i="1"/>
  <c r="NQ99" i="1"/>
  <c r="NG50" i="1"/>
  <c r="NE72" i="1"/>
  <c r="NK53" i="1"/>
  <c r="NI110" i="1"/>
  <c r="NM102" i="1"/>
  <c r="NI163" i="1"/>
  <c r="NM155" i="1"/>
  <c r="NK170" i="1"/>
  <c r="NO174" i="1"/>
  <c r="NG166" i="1"/>
  <c r="NM162" i="1"/>
  <c r="NI191" i="1"/>
  <c r="NO176" i="1"/>
  <c r="NG196" i="1"/>
  <c r="NQ197" i="1"/>
  <c r="NO204" i="1"/>
  <c r="NG205" i="1"/>
  <c r="NE204" i="1"/>
  <c r="NQ23" i="1"/>
  <c r="NS74" i="1"/>
  <c r="NI20" i="1"/>
  <c r="NQ6" i="1"/>
  <c r="NE16" i="1"/>
  <c r="NQ15" i="1"/>
  <c r="NE42" i="1"/>
  <c r="NQ34" i="1"/>
  <c r="NG39" i="1"/>
  <c r="NE56" i="1"/>
  <c r="NK76" i="1"/>
  <c r="NG46" i="1"/>
  <c r="NK158" i="1"/>
  <c r="NG41" i="1"/>
  <c r="NK88" i="1"/>
  <c r="NG99" i="1"/>
  <c r="NM50" i="1"/>
  <c r="NK72" i="1"/>
  <c r="NQ53" i="1"/>
  <c r="NO110" i="1"/>
  <c r="NS102" i="1"/>
  <c r="NO163" i="1"/>
  <c r="NS155" i="1"/>
  <c r="NQ170" i="1"/>
  <c r="NE174" i="1"/>
  <c r="NM166" i="1"/>
  <c r="NO191" i="1"/>
  <c r="NM196" i="1"/>
  <c r="NG197" i="1"/>
  <c r="NM205" i="1"/>
  <c r="NE197" i="1"/>
  <c r="NK23" i="1"/>
  <c r="NM74" i="1"/>
  <c r="NS20" i="1"/>
  <c r="NO6" i="1"/>
  <c r="NO34" i="1"/>
  <c r="NE41" i="1"/>
  <c r="NE99" i="1"/>
  <c r="NI72" i="1"/>
  <c r="NK166" i="1"/>
  <c r="NM191" i="1"/>
  <c r="NS6" i="1"/>
  <c r="NG16" i="1"/>
  <c r="NS15" i="1"/>
  <c r="NG42" i="1"/>
  <c r="NS34" i="1"/>
  <c r="NI39" i="1"/>
  <c r="NG56" i="1"/>
  <c r="NM76" i="1"/>
  <c r="NI46" i="1"/>
  <c r="NM158" i="1"/>
  <c r="NI41" i="1"/>
  <c r="NM88" i="1"/>
  <c r="NI99" i="1"/>
  <c r="NO50" i="1"/>
  <c r="NM72" i="1"/>
  <c r="NS53" i="1"/>
  <c r="NQ110" i="1"/>
  <c r="NE102" i="1"/>
  <c r="NQ163" i="1"/>
  <c r="NE155" i="1"/>
  <c r="NS170" i="1"/>
  <c r="NG174" i="1"/>
  <c r="NO166" i="1"/>
  <c r="NE162" i="1"/>
  <c r="NG176" i="1"/>
  <c r="NO196" i="1"/>
  <c r="NI197" i="1"/>
  <c r="NG204" i="1"/>
  <c r="NO205" i="1"/>
  <c r="NE196" i="1"/>
  <c r="NS174" i="1"/>
  <c r="NI23" i="1"/>
  <c r="NK74" i="1"/>
  <c r="NQ20" i="1"/>
  <c r="NE6" i="1"/>
  <c r="NI16" i="1"/>
  <c r="NE15" i="1"/>
  <c r="NI42" i="1"/>
  <c r="NE34" i="1"/>
  <c r="NK39" i="1"/>
  <c r="NI56" i="1"/>
  <c r="NO76" i="1"/>
  <c r="NK46" i="1"/>
  <c r="NO158" i="1"/>
  <c r="NK41" i="1"/>
  <c r="NO88" i="1"/>
  <c r="NK99" i="1"/>
  <c r="NO72" i="1"/>
  <c r="NE53" i="1"/>
  <c r="NS110" i="1"/>
  <c r="NG102" i="1"/>
  <c r="NS163" i="1"/>
  <c r="NG155" i="1"/>
  <c r="NE170" i="1"/>
  <c r="NI174" i="1"/>
  <c r="NG162" i="1"/>
  <c r="NS191" i="1"/>
  <c r="NI176" i="1"/>
  <c r="NK197" i="1"/>
  <c r="NI204" i="1"/>
  <c r="NS57" i="1"/>
  <c r="NG23" i="1"/>
  <c r="NI74" i="1"/>
  <c r="NM163" i="1"/>
  <c r="NS204" i="1"/>
  <c r="NO74" i="1"/>
  <c r="NS50" i="1"/>
  <c r="NS166" i="1"/>
  <c r="NK176" i="1"/>
  <c r="NG8" i="1"/>
  <c r="NE8" i="1"/>
  <c r="NS8" i="1"/>
  <c r="NE57" i="1"/>
  <c r="NR171" i="1"/>
  <c r="NS171" i="1" s="1"/>
  <c r="NR187" i="1"/>
  <c r="NS187" i="1" s="1"/>
  <c r="NR201" i="1"/>
  <c r="NS201" i="1" s="1"/>
  <c r="NR29" i="1"/>
  <c r="NS29" i="1" s="1"/>
  <c r="NR194" i="1"/>
  <c r="NS194" i="1" s="1"/>
  <c r="NR196" i="1"/>
  <c r="NS196" i="1" s="1"/>
  <c r="NR205" i="1"/>
  <c r="NS205" i="1" s="1"/>
  <c r="ND1" i="1"/>
  <c r="NE5" i="1"/>
  <c r="MN1" i="1"/>
  <c r="MN2" i="1" s="1"/>
  <c r="MR5" i="1"/>
  <c r="MM1" i="1"/>
  <c r="MS7" i="1"/>
  <c r="MS9" i="1"/>
  <c r="MS19" i="1"/>
  <c r="MS36" i="1"/>
  <c r="MS73" i="1"/>
  <c r="MQ1" i="1"/>
  <c r="NX2" i="11"/>
  <c r="NY27" i="11"/>
  <c r="OF42" i="11"/>
  <c r="NY88" i="11"/>
  <c r="NZ170" i="11"/>
  <c r="NZ105" i="11"/>
  <c r="OF106" i="11"/>
  <c r="NY175" i="11"/>
  <c r="OF164" i="11"/>
  <c r="OG187" i="11"/>
  <c r="NZ159" i="11"/>
  <c r="OF166" i="11"/>
  <c r="NZ174" i="11"/>
  <c r="OF202" i="11"/>
  <c r="OF53" i="11"/>
  <c r="OF57" i="11"/>
  <c r="OF12" i="11"/>
  <c r="OF97" i="11"/>
  <c r="NY39" i="11"/>
  <c r="OF76" i="11"/>
  <c r="NY50" i="11"/>
  <c r="NY193" i="11"/>
  <c r="NY84" i="11"/>
  <c r="OG175" i="11"/>
  <c r="NY187" i="11"/>
  <c r="OG97" i="11"/>
  <c r="OF34" i="11"/>
  <c r="OF32" i="11"/>
  <c r="OF38" i="11"/>
  <c r="OF17" i="11"/>
  <c r="OF152" i="11"/>
  <c r="OG99" i="11"/>
  <c r="OG37" i="11"/>
  <c r="OG72" i="11"/>
  <c r="OG84" i="11"/>
  <c r="OF173" i="11"/>
  <c r="OF160" i="11"/>
  <c r="OF162" i="11"/>
  <c r="OF172" i="11"/>
  <c r="NY164" i="11"/>
  <c r="OG164" i="11"/>
  <c r="NY158" i="11"/>
  <c r="OG158" i="11"/>
  <c r="NY166" i="11"/>
  <c r="OG166" i="11"/>
  <c r="NY192" i="11"/>
  <c r="NY199" i="11"/>
  <c r="OG199" i="11"/>
  <c r="NY202" i="11"/>
  <c r="OG202" i="11"/>
  <c r="NY209" i="11"/>
  <c r="OF212" i="11"/>
  <c r="NY53" i="11"/>
  <c r="OG53" i="11"/>
  <c r="OF27" i="11"/>
  <c r="NY57" i="11"/>
  <c r="OG57" i="11"/>
  <c r="OG40" i="11"/>
  <c r="OG21" i="11"/>
  <c r="NY173" i="11"/>
  <c r="NY160" i="11"/>
  <c r="NY162" i="11"/>
  <c r="NY172" i="11"/>
  <c r="NY212" i="11"/>
  <c r="OA2" i="11"/>
  <c r="NY2" i="11" s="1"/>
  <c r="NV27" i="11"/>
  <c r="NW27" i="11" s="1"/>
  <c r="NX57" i="11"/>
  <c r="NV16" i="11"/>
  <c r="NW16" i="11" s="1"/>
  <c r="NV97" i="11"/>
  <c r="NW97" i="11" s="1"/>
  <c r="NV38" i="11"/>
  <c r="NW38" i="11" s="1"/>
  <c r="NX63" i="11"/>
  <c r="NV193" i="11"/>
  <c r="NW193" i="11" s="1"/>
  <c r="NX170" i="11"/>
  <c r="NX84" i="11"/>
  <c r="NV160" i="11"/>
  <c r="NW160" i="11" s="1"/>
  <c r="NX106" i="11"/>
  <c r="NX175" i="11"/>
  <c r="NV164" i="11"/>
  <c r="NW164" i="11" s="1"/>
  <c r="NX166" i="11"/>
  <c r="NX174" i="11"/>
  <c r="NX202" i="11"/>
  <c r="NX212" i="11"/>
  <c r="NV42" i="11"/>
  <c r="NW42" i="11" s="1"/>
  <c r="OH42" i="11" s="1"/>
  <c r="NV170" i="11"/>
  <c r="NW170" i="11" s="1"/>
  <c r="NV5" i="11"/>
  <c r="NW5" i="11" s="1"/>
  <c r="NR2" i="11"/>
  <c r="NZ52" i="11"/>
  <c r="OI10" i="11"/>
  <c r="NZ10" i="11"/>
  <c r="OI9" i="11"/>
  <c r="NZ9" i="11"/>
  <c r="OI73" i="11"/>
  <c r="NZ73" i="11"/>
  <c r="OI7" i="11"/>
  <c r="NZ7" i="11"/>
  <c r="OI55" i="11"/>
  <c r="NZ55" i="11"/>
  <c r="OI30" i="11"/>
  <c r="NZ30" i="11"/>
  <c r="OI36" i="11"/>
  <c r="NZ36" i="11"/>
  <c r="OI19" i="11"/>
  <c r="NZ19" i="11"/>
  <c r="OI39" i="11"/>
  <c r="NZ39" i="11"/>
  <c r="OI32" i="11"/>
  <c r="NZ32" i="11"/>
  <c r="OI80" i="11"/>
  <c r="NZ80" i="11"/>
  <c r="OI81" i="11"/>
  <c r="NZ81" i="11"/>
  <c r="OI67" i="11"/>
  <c r="NZ67" i="11"/>
  <c r="OI4" i="11"/>
  <c r="OI26" i="11"/>
  <c r="OI52" i="11"/>
  <c r="NZ66" i="11"/>
  <c r="OI188" i="11"/>
  <c r="NZ188" i="11"/>
  <c r="OI92" i="11"/>
  <c r="NZ92" i="11"/>
  <c r="NZ26" i="11"/>
  <c r="OI63" i="11"/>
  <c r="NZ63" i="11"/>
  <c r="OI71" i="11"/>
  <c r="NZ71" i="11"/>
  <c r="OI101" i="11"/>
  <c r="NZ101" i="11"/>
  <c r="OI150" i="11"/>
  <c r="NZ150" i="11"/>
  <c r="NZ4" i="11"/>
  <c r="OI77" i="11"/>
  <c r="NZ77" i="11"/>
  <c r="OI108" i="11"/>
  <c r="NZ108" i="11"/>
  <c r="OI90" i="11"/>
  <c r="NZ90" i="11"/>
  <c r="OI21" i="11"/>
  <c r="NZ21" i="11"/>
  <c r="OI107" i="11"/>
  <c r="NZ107" i="11"/>
  <c r="OI31" i="11"/>
  <c r="NZ31" i="11"/>
  <c r="OI59" i="11"/>
  <c r="NZ59" i="11"/>
  <c r="OI176" i="11"/>
  <c r="NZ176" i="11"/>
  <c r="NZ41" i="11"/>
  <c r="OI87" i="11"/>
  <c r="NZ87" i="11"/>
  <c r="NZ157" i="11"/>
  <c r="OI140" i="11"/>
  <c r="NZ140" i="11"/>
  <c r="NZ84" i="11"/>
  <c r="NZ37" i="11"/>
  <c r="OI37" i="11"/>
  <c r="NZ65" i="11"/>
  <c r="NZ60" i="11"/>
  <c r="NZ148" i="11"/>
  <c r="OI162" i="11"/>
  <c r="NZ177" i="11"/>
  <c r="MS177" i="1"/>
  <c r="MS180" i="1"/>
  <c r="MS192" i="1"/>
  <c r="MS188" i="1"/>
  <c r="MS199" i="1"/>
  <c r="MS203" i="1"/>
  <c r="MS4" i="1"/>
  <c r="MS26" i="1"/>
  <c r="MS11" i="1"/>
  <c r="MS35" i="1"/>
  <c r="MS25" i="1"/>
  <c r="MS48" i="1"/>
  <c r="MS52" i="1"/>
  <c r="MS51" i="1"/>
  <c r="MS66" i="1"/>
  <c r="MS41" i="1"/>
  <c r="MS40" i="1"/>
  <c r="MS99" i="1"/>
  <c r="MS37" i="1"/>
  <c r="MS84" i="1"/>
  <c r="MS59" i="1"/>
  <c r="MS148" i="1"/>
  <c r="MS72" i="1"/>
  <c r="MS179" i="1"/>
  <c r="MS186" i="1"/>
  <c r="MS164" i="1"/>
  <c r="MS173" i="1"/>
  <c r="MS157" i="1"/>
  <c r="MS83" i="1"/>
  <c r="MS71" i="1"/>
  <c r="MS108" i="1"/>
  <c r="MS90" i="1"/>
  <c r="MS107" i="1"/>
  <c r="MS27" i="1"/>
  <c r="MS65" i="1"/>
  <c r="MS105" i="1"/>
  <c r="MS142" i="1"/>
  <c r="MS168" i="1"/>
  <c r="MS165" i="1"/>
  <c r="MS169" i="1"/>
  <c r="MS167" i="1"/>
  <c r="MS175" i="1"/>
  <c r="MS172" i="1"/>
  <c r="MS183" i="1"/>
  <c r="MS195" i="1"/>
  <c r="MS198" i="1"/>
  <c r="MS202" i="1"/>
  <c r="MS206" i="1"/>
  <c r="NH29" i="11"/>
  <c r="LD1" i="1"/>
  <c r="LC1" i="1"/>
  <c r="NM57" i="11"/>
  <c r="NM27" i="11"/>
  <c r="NH57" i="11"/>
  <c r="NG89" i="11"/>
  <c r="NN43" i="11"/>
  <c r="NG57" i="11"/>
  <c r="NG27" i="11"/>
  <c r="NF57" i="11"/>
  <c r="NB27" i="11"/>
  <c r="ND27" i="11" s="1"/>
  <c r="NO27" i="11" s="1"/>
  <c r="NP27" i="11" s="1"/>
  <c r="ND57" i="11"/>
  <c r="NO57" i="11" s="1"/>
  <c r="NP57" i="11" s="1"/>
  <c r="MH89" i="1"/>
  <c r="MJ89" i="1"/>
  <c r="MH29" i="1"/>
  <c r="MJ29" i="1"/>
  <c r="MH57" i="1"/>
  <c r="MJ57" i="1"/>
  <c r="MH43" i="1"/>
  <c r="MJ43" i="1"/>
  <c r="MH53" i="1"/>
  <c r="MJ53" i="1"/>
  <c r="MA89" i="1"/>
  <c r="MG29" i="1"/>
  <c r="MG57" i="1"/>
  <c r="LU43" i="1"/>
  <c r="LW53" i="1"/>
  <c r="LG89" i="1"/>
  <c r="LH89" i="1"/>
  <c r="LI89" i="1" s="1"/>
  <c r="LP89" i="1"/>
  <c r="LQ89" i="1"/>
  <c r="LR89" i="1"/>
  <c r="LG29" i="1"/>
  <c r="LH29" i="1"/>
  <c r="LI29" i="1" s="1"/>
  <c r="LP29" i="1"/>
  <c r="LQ29" i="1"/>
  <c r="LR29" i="1"/>
  <c r="LG57" i="1"/>
  <c r="LH57" i="1"/>
  <c r="LI57" i="1" s="1"/>
  <c r="LP57" i="1"/>
  <c r="LQ57" i="1"/>
  <c r="LR57" i="1"/>
  <c r="LG43" i="1"/>
  <c r="LH43" i="1"/>
  <c r="LI43" i="1" s="1"/>
  <c r="LP43" i="1"/>
  <c r="LQ43" i="1"/>
  <c r="LR43" i="1"/>
  <c r="LG53" i="1"/>
  <c r="LH53" i="1"/>
  <c r="LI53" i="1" s="1"/>
  <c r="LP53" i="1"/>
  <c r="LQ53" i="1"/>
  <c r="LR53" i="1"/>
  <c r="PB188" i="11" l="1"/>
  <c r="PB12" i="11"/>
  <c r="PB134" i="11"/>
  <c r="PB140" i="11"/>
  <c r="RM2" i="11"/>
  <c r="RE5" i="11"/>
  <c r="RH5" i="11" s="1"/>
  <c r="RD2" i="11"/>
  <c r="PP74" i="1"/>
  <c r="PP9" i="1"/>
  <c r="PP52" i="1"/>
  <c r="PN2" i="1"/>
  <c r="PP106" i="1"/>
  <c r="PP184" i="1"/>
  <c r="PP5" i="1"/>
  <c r="PP57" i="1"/>
  <c r="PP87" i="1"/>
  <c r="PP154" i="1"/>
  <c r="PP108" i="1"/>
  <c r="PP164" i="1"/>
  <c r="PP41" i="1"/>
  <c r="PP43" i="1"/>
  <c r="PP37" i="1"/>
  <c r="PP162" i="1"/>
  <c r="PP26" i="1"/>
  <c r="PP17" i="1"/>
  <c r="PP50" i="1"/>
  <c r="PP195" i="1"/>
  <c r="PP181" i="1"/>
  <c r="PP53" i="1"/>
  <c r="PP6" i="1"/>
  <c r="PP46" i="1"/>
  <c r="PP170" i="1"/>
  <c r="PP63" i="1"/>
  <c r="PP98" i="1"/>
  <c r="PP35" i="1"/>
  <c r="PP19" i="1"/>
  <c r="PP65" i="1"/>
  <c r="PP27" i="1"/>
  <c r="PP146" i="1"/>
  <c r="PP206" i="1"/>
  <c r="PP88" i="1"/>
  <c r="PP62" i="1"/>
  <c r="PP102" i="1"/>
  <c r="PP167" i="1"/>
  <c r="PP148" i="1"/>
  <c r="PP207" i="1"/>
  <c r="PP29" i="1"/>
  <c r="PP83" i="1"/>
  <c r="PP191" i="1"/>
  <c r="PP11" i="1"/>
  <c r="PP158" i="1"/>
  <c r="PP71" i="1"/>
  <c r="PP51" i="1"/>
  <c r="PP4" i="1"/>
  <c r="PP156" i="1"/>
  <c r="PP80" i="1"/>
  <c r="PP45" i="1"/>
  <c r="PP163" i="1"/>
  <c r="PP90" i="1"/>
  <c r="PP175" i="1"/>
  <c r="PP40" i="1"/>
  <c r="PP8" i="1"/>
  <c r="PP13" i="1"/>
  <c r="PP155" i="1"/>
  <c r="PP97" i="1"/>
  <c r="PP24" i="1"/>
  <c r="PP204" i="1"/>
  <c r="PP190" i="1"/>
  <c r="PP38" i="1"/>
  <c r="PP73" i="1"/>
  <c r="PP205" i="1"/>
  <c r="PP173" i="1"/>
  <c r="PP72" i="1"/>
  <c r="PP59" i="1"/>
  <c r="PP95" i="1"/>
  <c r="PP166" i="1"/>
  <c r="PP199" i="1"/>
  <c r="PP103" i="1"/>
  <c r="PP180" i="1"/>
  <c r="PP22" i="1"/>
  <c r="PP147" i="1"/>
  <c r="PP32" i="1"/>
  <c r="PP94" i="1"/>
  <c r="PP203" i="1"/>
  <c r="PP55" i="1"/>
  <c r="PP188" i="1"/>
  <c r="PP142" i="1"/>
  <c r="PP58" i="1"/>
  <c r="PP7" i="1"/>
  <c r="PP66" i="1"/>
  <c r="PP168" i="1"/>
  <c r="PP39" i="1"/>
  <c r="PP178" i="1"/>
  <c r="PP198" i="1"/>
  <c r="PP196" i="1"/>
  <c r="PP192" i="1"/>
  <c r="PP143" i="1"/>
  <c r="PP194" i="1"/>
  <c r="PP70" i="1"/>
  <c r="PP18" i="1"/>
  <c r="PP171" i="1"/>
  <c r="PP77" i="1"/>
  <c r="PP208" i="1"/>
  <c r="PP193" i="1"/>
  <c r="PP89" i="1"/>
  <c r="PP91" i="1"/>
  <c r="PP85" i="1"/>
  <c r="PP25" i="1"/>
  <c r="PP101" i="1"/>
  <c r="PP54" i="1"/>
  <c r="PP82" i="1"/>
  <c r="PP75" i="1"/>
  <c r="PP67" i="1"/>
  <c r="PP30" i="1"/>
  <c r="PP76" i="1"/>
  <c r="PP84" i="1"/>
  <c r="PP186" i="1"/>
  <c r="PP64" i="1"/>
  <c r="PP34" i="1"/>
  <c r="PP150" i="1"/>
  <c r="PP202" i="1"/>
  <c r="QI5" i="11"/>
  <c r="QH2" i="11"/>
  <c r="QI2" i="11" s="1"/>
  <c r="QL2" i="11" s="1"/>
  <c r="PP16" i="1"/>
  <c r="PP48" i="1"/>
  <c r="PP23" i="1"/>
  <c r="PP107" i="1"/>
  <c r="PP174" i="1"/>
  <c r="PP81" i="1"/>
  <c r="PP60" i="1"/>
  <c r="PP165" i="1"/>
  <c r="PP197" i="1"/>
  <c r="PP44" i="1"/>
  <c r="PP92" i="1"/>
  <c r="PP36" i="1"/>
  <c r="PP28" i="1"/>
  <c r="PP201" i="1"/>
  <c r="PP42" i="1"/>
  <c r="PP15" i="1"/>
  <c r="PP189" i="1"/>
  <c r="PP49" i="1"/>
  <c r="PP79" i="1"/>
  <c r="PP172" i="1"/>
  <c r="PP56" i="1"/>
  <c r="PP157" i="1"/>
  <c r="PP200" i="1"/>
  <c r="PP187" i="1"/>
  <c r="PP47" i="1"/>
  <c r="PP177" i="1"/>
  <c r="PP31" i="1"/>
  <c r="PP10" i="1"/>
  <c r="PP176" i="1"/>
  <c r="PP169" i="1"/>
  <c r="PP99" i="1"/>
  <c r="PP20" i="1"/>
  <c r="PP179" i="1"/>
  <c r="PP105" i="1"/>
  <c r="PP183" i="1"/>
  <c r="PP21" i="1"/>
  <c r="PP110" i="1"/>
  <c r="QA5" i="11"/>
  <c r="PY2" i="11"/>
  <c r="PB34" i="11"/>
  <c r="PT62" i="11"/>
  <c r="PT203" i="11"/>
  <c r="PT209" i="11"/>
  <c r="PT70" i="11"/>
  <c r="PT82" i="11"/>
  <c r="PT204" i="11"/>
  <c r="PT94" i="11"/>
  <c r="PT142" i="11"/>
  <c r="PT98" i="11"/>
  <c r="PT28" i="11"/>
  <c r="PT45" i="11"/>
  <c r="PT64" i="11"/>
  <c r="PT85" i="11"/>
  <c r="PT91" i="11"/>
  <c r="PT22" i="11"/>
  <c r="PT49" i="11"/>
  <c r="PT139" i="11"/>
  <c r="PT95" i="11"/>
  <c r="PT135" i="11"/>
  <c r="PT103" i="11"/>
  <c r="PT18" i="11"/>
  <c r="PT138" i="11"/>
  <c r="PB67" i="11"/>
  <c r="NZ152" i="11"/>
  <c r="PB77" i="11"/>
  <c r="NZ46" i="11"/>
  <c r="NZ76" i="11"/>
  <c r="PB19" i="11"/>
  <c r="PB71" i="11"/>
  <c r="PB31" i="11"/>
  <c r="PB84" i="11"/>
  <c r="PB89" i="11"/>
  <c r="PB97" i="11"/>
  <c r="PB36" i="11"/>
  <c r="OZ1" i="1"/>
  <c r="PB1" i="1"/>
  <c r="OX1" i="1"/>
  <c r="OT1" i="1"/>
  <c r="OR1" i="1"/>
  <c r="OP1" i="1"/>
  <c r="OV1" i="1"/>
  <c r="PD1" i="1"/>
  <c r="OD1" i="1"/>
  <c r="OE27" i="1"/>
  <c r="OE103" i="1"/>
  <c r="OE147" i="1"/>
  <c r="OE98" i="1"/>
  <c r="OE85" i="1"/>
  <c r="OE18" i="1"/>
  <c r="OE62" i="1"/>
  <c r="OE45" i="1"/>
  <c r="OE91" i="1"/>
  <c r="OE94" i="1"/>
  <c r="OE49" i="1"/>
  <c r="OE143" i="1"/>
  <c r="OE82" i="1"/>
  <c r="OE150" i="1"/>
  <c r="OE64" i="1"/>
  <c r="OE208" i="1"/>
  <c r="OE28" i="1"/>
  <c r="OE146" i="1"/>
  <c r="OE70" i="1"/>
  <c r="OE22" i="1"/>
  <c r="OE95" i="1"/>
  <c r="OE207" i="1"/>
  <c r="NZ54" i="11"/>
  <c r="PB63" i="11"/>
  <c r="PB9" i="11"/>
  <c r="PJ9" i="11"/>
  <c r="PK9" i="11" s="1"/>
  <c r="PB59" i="11"/>
  <c r="PJ59" i="11"/>
  <c r="PK59" i="11" s="1"/>
  <c r="PJ60" i="11"/>
  <c r="PK60" i="11" s="1"/>
  <c r="PB60" i="11"/>
  <c r="PJ40" i="11"/>
  <c r="PK40" i="11" s="1"/>
  <c r="PB40" i="11"/>
  <c r="PJ51" i="11"/>
  <c r="PK51" i="11" s="1"/>
  <c r="PB51" i="11"/>
  <c r="PJ73" i="11"/>
  <c r="PK73" i="11" s="1"/>
  <c r="PB73" i="11"/>
  <c r="PJ25" i="11"/>
  <c r="PK25" i="11" s="1"/>
  <c r="PB25" i="11"/>
  <c r="PJ4" i="11"/>
  <c r="PK4" i="11" s="1"/>
  <c r="PB4" i="11"/>
  <c r="PJ57" i="11"/>
  <c r="PK57" i="11" s="1"/>
  <c r="PB57" i="11"/>
  <c r="PJ65" i="11"/>
  <c r="PK65" i="11" s="1"/>
  <c r="PB65" i="11"/>
  <c r="PJ106" i="11"/>
  <c r="PK106" i="11" s="1"/>
  <c r="PB106" i="11"/>
  <c r="PJ72" i="11"/>
  <c r="PK72" i="11" s="1"/>
  <c r="PB72" i="11"/>
  <c r="PJ66" i="11"/>
  <c r="PK66" i="11" s="1"/>
  <c r="PB66" i="11"/>
  <c r="PJ41" i="11"/>
  <c r="PK41" i="11" s="1"/>
  <c r="PB41" i="11"/>
  <c r="PJ92" i="11"/>
  <c r="PK92" i="11" s="1"/>
  <c r="PB92" i="11"/>
  <c r="PJ55" i="11"/>
  <c r="PK55" i="11" s="1"/>
  <c r="PB55" i="11"/>
  <c r="PJ32" i="11"/>
  <c r="PK32" i="11" s="1"/>
  <c r="PB32" i="11"/>
  <c r="PJ76" i="11"/>
  <c r="PK76" i="11" s="1"/>
  <c r="PB76" i="11"/>
  <c r="PJ102" i="11"/>
  <c r="PK102" i="11" s="1"/>
  <c r="PB102" i="11"/>
  <c r="PJ6" i="11"/>
  <c r="PK6" i="11" s="1"/>
  <c r="PB6" i="11"/>
  <c r="PJ50" i="11"/>
  <c r="PK50" i="11" s="1"/>
  <c r="PB50" i="11"/>
  <c r="PJ81" i="11"/>
  <c r="PK81" i="11" s="1"/>
  <c r="PB81" i="11"/>
  <c r="PJ56" i="11"/>
  <c r="PK56" i="11" s="1"/>
  <c r="PB56" i="11"/>
  <c r="PJ148" i="11"/>
  <c r="PK148" i="11" s="1"/>
  <c r="PB148" i="11"/>
  <c r="PJ99" i="11"/>
  <c r="PK99" i="11" s="1"/>
  <c r="PB99" i="11"/>
  <c r="PJ88" i="11"/>
  <c r="PK88" i="11" s="1"/>
  <c r="PB88" i="11"/>
  <c r="PJ13" i="11"/>
  <c r="PK13" i="11" s="1"/>
  <c r="PB13" i="11"/>
  <c r="PJ7" i="11"/>
  <c r="PK7" i="11" s="1"/>
  <c r="PB7" i="11"/>
  <c r="PJ107" i="11"/>
  <c r="PK107" i="11" s="1"/>
  <c r="PB107" i="11"/>
  <c r="PJ37" i="11"/>
  <c r="PK37" i="11" s="1"/>
  <c r="PB37" i="11"/>
  <c r="PJ87" i="11"/>
  <c r="PK87" i="11" s="1"/>
  <c r="PB87" i="11"/>
  <c r="PJ46" i="11"/>
  <c r="PK46" i="11" s="1"/>
  <c r="PB46" i="11"/>
  <c r="PJ21" i="11"/>
  <c r="PK21" i="11" s="1"/>
  <c r="PB21" i="11"/>
  <c r="PJ90" i="11"/>
  <c r="PK90" i="11" s="1"/>
  <c r="PB90" i="11"/>
  <c r="PJ152" i="11"/>
  <c r="PK152" i="11" s="1"/>
  <c r="PB152" i="11"/>
  <c r="PJ39" i="11"/>
  <c r="PK39" i="11" s="1"/>
  <c r="PB39" i="11"/>
  <c r="PJ54" i="11"/>
  <c r="PK54" i="11" s="1"/>
  <c r="PB54" i="11"/>
  <c r="PJ17" i="11"/>
  <c r="PK17" i="11" s="1"/>
  <c r="PB17" i="11"/>
  <c r="PJ30" i="11"/>
  <c r="PK30" i="11" s="1"/>
  <c r="PB30" i="11"/>
  <c r="PJ35" i="11"/>
  <c r="PK35" i="11" s="1"/>
  <c r="PB35" i="11"/>
  <c r="PJ15" i="11"/>
  <c r="PK15" i="11" s="1"/>
  <c r="PB15" i="11"/>
  <c r="PJ101" i="11"/>
  <c r="PK101" i="11" s="1"/>
  <c r="PB101" i="11"/>
  <c r="PJ108" i="11"/>
  <c r="PK108" i="11" s="1"/>
  <c r="PB108" i="11"/>
  <c r="PJ83" i="11"/>
  <c r="PK83" i="11" s="1"/>
  <c r="PB83" i="11"/>
  <c r="PJ38" i="11"/>
  <c r="PK38" i="11" s="1"/>
  <c r="PB38" i="11"/>
  <c r="PJ47" i="11"/>
  <c r="PK47" i="11" s="1"/>
  <c r="PB47" i="11"/>
  <c r="PJ42" i="11"/>
  <c r="PK42" i="11" s="1"/>
  <c r="PB42" i="11"/>
  <c r="PJ16" i="11"/>
  <c r="PK16" i="11" s="1"/>
  <c r="PB16" i="11"/>
  <c r="PJ29" i="11"/>
  <c r="PK29" i="11" s="1"/>
  <c r="PB29" i="11"/>
  <c r="PJ27" i="11"/>
  <c r="PK27" i="11" s="1"/>
  <c r="PB27" i="11"/>
  <c r="PJ52" i="11"/>
  <c r="PK52" i="11" s="1"/>
  <c r="PB52" i="11"/>
  <c r="PJ10" i="11"/>
  <c r="PK10" i="11" s="1"/>
  <c r="PB10" i="11"/>
  <c r="PE2" i="11"/>
  <c r="PF2" i="11" s="1"/>
  <c r="PF5" i="11"/>
  <c r="OE72" i="1"/>
  <c r="OE16" i="1"/>
  <c r="PB11" i="11"/>
  <c r="PJ11" i="11"/>
  <c r="PK11" i="11" s="1"/>
  <c r="PB26" i="11"/>
  <c r="PJ26" i="11"/>
  <c r="PK26" i="11" s="1"/>
  <c r="PB80" i="11"/>
  <c r="PJ80" i="11"/>
  <c r="PK80" i="11" s="1"/>
  <c r="OX5" i="11"/>
  <c r="OV2" i="11"/>
  <c r="PT9" i="11"/>
  <c r="PT11" i="11"/>
  <c r="PT97" i="11"/>
  <c r="PT19" i="11"/>
  <c r="PT73" i="11"/>
  <c r="PT36" i="11"/>
  <c r="PT47" i="11"/>
  <c r="PT81" i="11"/>
  <c r="PT87" i="11"/>
  <c r="PT88" i="11"/>
  <c r="PT54" i="11"/>
  <c r="PT37" i="11"/>
  <c r="PT83" i="11"/>
  <c r="PT60" i="11"/>
  <c r="PT134" i="11"/>
  <c r="PT188" i="11"/>
  <c r="PT106" i="11"/>
  <c r="PT23" i="11"/>
  <c r="PT44" i="11"/>
  <c r="PT75" i="11"/>
  <c r="PT149" i="11"/>
  <c r="PT157" i="11"/>
  <c r="PT156" i="11"/>
  <c r="PT160" i="11"/>
  <c r="PT169" i="11"/>
  <c r="PT167" i="11"/>
  <c r="PT174" i="11"/>
  <c r="PT170" i="11"/>
  <c r="PT197" i="11"/>
  <c r="PT200" i="11"/>
  <c r="PT210" i="11"/>
  <c r="PT214" i="11"/>
  <c r="PT52" i="11"/>
  <c r="PT65" i="11"/>
  <c r="PT90" i="11"/>
  <c r="PT58" i="11"/>
  <c r="PT150" i="11"/>
  <c r="PT164" i="11"/>
  <c r="PT173" i="11"/>
  <c r="PT57" i="11"/>
  <c r="PT4" i="11"/>
  <c r="PT15" i="11"/>
  <c r="PT12" i="11"/>
  <c r="PT13" i="11"/>
  <c r="PT32" i="11"/>
  <c r="PT34" i="11"/>
  <c r="PT31" i="11"/>
  <c r="PT17" i="11"/>
  <c r="PT67" i="11"/>
  <c r="PT193" i="11"/>
  <c r="PT38" i="11"/>
  <c r="PT84" i="11"/>
  <c r="PT77" i="11"/>
  <c r="PT6" i="11"/>
  <c r="PT66" i="11"/>
  <c r="PT108" i="11"/>
  <c r="PT102" i="11"/>
  <c r="PT105" i="11"/>
  <c r="PT43" i="11"/>
  <c r="PT20" i="11"/>
  <c r="PT140" i="11"/>
  <c r="PT110" i="11"/>
  <c r="PT158" i="11"/>
  <c r="PT186" i="11"/>
  <c r="PT161" i="11"/>
  <c r="PT171" i="11"/>
  <c r="PT187" i="11"/>
  <c r="PT190" i="11"/>
  <c r="PT194" i="11"/>
  <c r="PT192" i="11"/>
  <c r="PT201" i="11"/>
  <c r="PT211" i="11"/>
  <c r="PT89" i="11"/>
  <c r="PT163" i="11"/>
  <c r="PT199" i="11"/>
  <c r="PT177" i="11"/>
  <c r="PT7" i="11"/>
  <c r="PT10" i="11"/>
  <c r="PT26" i="11"/>
  <c r="PT42" i="11"/>
  <c r="PT30" i="11"/>
  <c r="PT48" i="11"/>
  <c r="PT55" i="11"/>
  <c r="PT101" i="11"/>
  <c r="PT76" i="11"/>
  <c r="PT92" i="11"/>
  <c r="PT41" i="11"/>
  <c r="PT27" i="11"/>
  <c r="PT79" i="11"/>
  <c r="PT63" i="11"/>
  <c r="PT99" i="11"/>
  <c r="PT72" i="11"/>
  <c r="PT151" i="11"/>
  <c r="PT8" i="11"/>
  <c r="PT74" i="11"/>
  <c r="PT59" i="11"/>
  <c r="PT148" i="11"/>
  <c r="PT189" i="11"/>
  <c r="PT165" i="11"/>
  <c r="PT29" i="11"/>
  <c r="PT172" i="11"/>
  <c r="PT166" i="11"/>
  <c r="PT168" i="11"/>
  <c r="PT175" i="11"/>
  <c r="PT195" i="11"/>
  <c r="PT198" i="11"/>
  <c r="PT202" i="11"/>
  <c r="PT212" i="11"/>
  <c r="PT176" i="11"/>
  <c r="PT16" i="11"/>
  <c r="PT21" i="11"/>
  <c r="PT25" i="11"/>
  <c r="PT35" i="11"/>
  <c r="PT46" i="11"/>
  <c r="PT56" i="11"/>
  <c r="PT80" i="11"/>
  <c r="PT51" i="11"/>
  <c r="PT71" i="11"/>
  <c r="PT40" i="11"/>
  <c r="PT50" i="11"/>
  <c r="PT39" i="11"/>
  <c r="PT152" i="11"/>
  <c r="PT107" i="11"/>
  <c r="PT53" i="11"/>
  <c r="PT24" i="11"/>
  <c r="PT159" i="11"/>
  <c r="PT162" i="11"/>
  <c r="PT191" i="11"/>
  <c r="PT196" i="11"/>
  <c r="PT213" i="11"/>
  <c r="PT5" i="11"/>
  <c r="NZ56" i="11"/>
  <c r="NZ6" i="11"/>
  <c r="OH97" i="11"/>
  <c r="OI97" i="11" s="1"/>
  <c r="OH99" i="11"/>
  <c r="OI99" i="11" s="1"/>
  <c r="OH88" i="11"/>
  <c r="OI88" i="11" s="1"/>
  <c r="OH175" i="11"/>
  <c r="OI175" i="11" s="1"/>
  <c r="OH169" i="11"/>
  <c r="OI169" i="11" s="1"/>
  <c r="OH106" i="11"/>
  <c r="OI106" i="11" s="1"/>
  <c r="NZ47" i="11"/>
  <c r="NZ29" i="11"/>
  <c r="OH170" i="11"/>
  <c r="OI170" i="11" s="1"/>
  <c r="OH193" i="11"/>
  <c r="OI193" i="11" s="1"/>
  <c r="OH16" i="11"/>
  <c r="OI16" i="11" s="1"/>
  <c r="OH72" i="11"/>
  <c r="OI72" i="11" s="1"/>
  <c r="OH165" i="11"/>
  <c r="OI165" i="11" s="1"/>
  <c r="OH40" i="11"/>
  <c r="OI40" i="11" s="1"/>
  <c r="NZ35" i="11"/>
  <c r="OH35" i="11"/>
  <c r="OI35" i="11" s="1"/>
  <c r="OH212" i="11"/>
  <c r="OI212" i="11" s="1"/>
  <c r="OH41" i="11"/>
  <c r="OI41" i="11" s="1"/>
  <c r="OH15" i="11"/>
  <c r="OI15" i="11" s="1"/>
  <c r="OH53" i="11"/>
  <c r="OI53" i="11" s="1"/>
  <c r="OH57" i="11"/>
  <c r="OI57" i="11" s="1"/>
  <c r="OH195" i="11"/>
  <c r="OI195" i="11" s="1"/>
  <c r="OH50" i="11"/>
  <c r="OI50" i="11" s="1"/>
  <c r="OH213" i="11"/>
  <c r="OI213" i="11" s="1"/>
  <c r="OH48" i="11"/>
  <c r="OI48" i="11" s="1"/>
  <c r="OH23" i="11"/>
  <c r="OI23" i="11" s="1"/>
  <c r="OH105" i="11"/>
  <c r="OI105" i="11" s="1"/>
  <c r="OH160" i="11"/>
  <c r="OI160" i="11" s="1"/>
  <c r="OH12" i="11"/>
  <c r="OI12" i="11" s="1"/>
  <c r="OH190" i="11"/>
  <c r="OI190" i="11" s="1"/>
  <c r="OH34" i="11"/>
  <c r="OI34" i="11" s="1"/>
  <c r="OH102" i="11"/>
  <c r="OI102" i="11" s="1"/>
  <c r="OH25" i="11"/>
  <c r="OI25" i="11" s="1"/>
  <c r="OH43" i="11"/>
  <c r="OI43" i="11" s="1"/>
  <c r="OH198" i="11"/>
  <c r="OI198" i="11" s="1"/>
  <c r="OH202" i="11"/>
  <c r="OI202" i="11" s="1"/>
  <c r="NZ13" i="11"/>
  <c r="OH13" i="11"/>
  <c r="OI13" i="11" s="1"/>
  <c r="NZ99" i="11"/>
  <c r="NZ134" i="11"/>
  <c r="OH164" i="11"/>
  <c r="OI164" i="11" s="1"/>
  <c r="OH38" i="11"/>
  <c r="OI38" i="11" s="1"/>
  <c r="OH27" i="11"/>
  <c r="OI27" i="11" s="1"/>
  <c r="OH58" i="11"/>
  <c r="OI58" i="11" s="1"/>
  <c r="OH172" i="11"/>
  <c r="OI172" i="11" s="1"/>
  <c r="OH44" i="11"/>
  <c r="OI44" i="11" s="1"/>
  <c r="NZ11" i="11"/>
  <c r="OH11" i="11"/>
  <c r="OI11" i="11" s="1"/>
  <c r="OH17" i="11"/>
  <c r="OI17" i="11" s="1"/>
  <c r="OH74" i="11"/>
  <c r="OI74" i="11" s="1"/>
  <c r="OE148" i="1"/>
  <c r="OE158" i="1"/>
  <c r="OE175" i="1"/>
  <c r="OE29" i="1"/>
  <c r="OE169" i="1"/>
  <c r="OE173" i="1"/>
  <c r="OE21" i="1"/>
  <c r="OE19" i="1"/>
  <c r="OE171" i="1"/>
  <c r="OE7" i="1"/>
  <c r="OE10" i="1"/>
  <c r="OE9" i="1"/>
  <c r="OE155" i="1"/>
  <c r="OE77" i="1"/>
  <c r="OE188" i="1"/>
  <c r="OE23" i="1"/>
  <c r="OE172" i="1"/>
  <c r="OE60" i="1"/>
  <c r="OE40" i="1"/>
  <c r="OE99" i="1"/>
  <c r="OE107" i="1"/>
  <c r="OE142" i="1"/>
  <c r="OE180" i="1"/>
  <c r="OE203" i="1"/>
  <c r="OE201" i="1"/>
  <c r="OE205" i="1"/>
  <c r="OE43" i="1"/>
  <c r="OJ2" i="1"/>
  <c r="OE67" i="1"/>
  <c r="OE44" i="1"/>
  <c r="OE193" i="1"/>
  <c r="OE47" i="1"/>
  <c r="OE26" i="1"/>
  <c r="OE90" i="1"/>
  <c r="OE25" i="1"/>
  <c r="OE105" i="1"/>
  <c r="OE12" i="1"/>
  <c r="OE184" i="1"/>
  <c r="OE163" i="1"/>
  <c r="OE202" i="1"/>
  <c r="OE190" i="1"/>
  <c r="OE84" i="1"/>
  <c r="OE31" i="1"/>
  <c r="OE38" i="1"/>
  <c r="OE194" i="1"/>
  <c r="OE179" i="1"/>
  <c r="OE58" i="1"/>
  <c r="OE170" i="1"/>
  <c r="OE51" i="1"/>
  <c r="OE199" i="1"/>
  <c r="OE176" i="1"/>
  <c r="OE157" i="1"/>
  <c r="OE65" i="1"/>
  <c r="OE92" i="1"/>
  <c r="OE48" i="1"/>
  <c r="OE83" i="1"/>
  <c r="OE42" i="1"/>
  <c r="OE5" i="1"/>
  <c r="OE35" i="1"/>
  <c r="OE106" i="1"/>
  <c r="OE97" i="1"/>
  <c r="OE8" i="1"/>
  <c r="OE166" i="1"/>
  <c r="OE197" i="1"/>
  <c r="OE63" i="1"/>
  <c r="OE71" i="1"/>
  <c r="OE36" i="1"/>
  <c r="OE52" i="1"/>
  <c r="OE192" i="1"/>
  <c r="OE168" i="1"/>
  <c r="OE74" i="1"/>
  <c r="OE165" i="1"/>
  <c r="OE17" i="1"/>
  <c r="OE198" i="1"/>
  <c r="OE174" i="1"/>
  <c r="OE156" i="1"/>
  <c r="OE39" i="1"/>
  <c r="OE76" i="1"/>
  <c r="OE46" i="1"/>
  <c r="OC2" i="1"/>
  <c r="OE15" i="1"/>
  <c r="OE102" i="1"/>
  <c r="OE24" i="1"/>
  <c r="OE164" i="1"/>
  <c r="OE167" i="1"/>
  <c r="OE183" i="1"/>
  <c r="OE200" i="1"/>
  <c r="OE57" i="1"/>
  <c r="OE206" i="1"/>
  <c r="OE11" i="1"/>
  <c r="OE13" i="1"/>
  <c r="OE32" i="1"/>
  <c r="OE56" i="1"/>
  <c r="OE55" i="1"/>
  <c r="OE101" i="1"/>
  <c r="OE81" i="1"/>
  <c r="OE87" i="1"/>
  <c r="OE88" i="1"/>
  <c r="OE41" i="1"/>
  <c r="OE37" i="1"/>
  <c r="OE6" i="1"/>
  <c r="OE66" i="1"/>
  <c r="OE108" i="1"/>
  <c r="OE53" i="1"/>
  <c r="OE154" i="1"/>
  <c r="OE110" i="1"/>
  <c r="OE186" i="1"/>
  <c r="OE177" i="1"/>
  <c r="OE191" i="1"/>
  <c r="OE196" i="1"/>
  <c r="OE204" i="1"/>
  <c r="OE4" i="1"/>
  <c r="OE187" i="1"/>
  <c r="OE79" i="1"/>
  <c r="OE189" i="1"/>
  <c r="OE34" i="1"/>
  <c r="OE73" i="1"/>
  <c r="OE181" i="1"/>
  <c r="OE178" i="1"/>
  <c r="OE30" i="1"/>
  <c r="OE75" i="1"/>
  <c r="OE89" i="1"/>
  <c r="OE195" i="1"/>
  <c r="OE162" i="1"/>
  <c r="OE20" i="1"/>
  <c r="OE50" i="1"/>
  <c r="OE80" i="1"/>
  <c r="OE59" i="1"/>
  <c r="OE54" i="1"/>
  <c r="NZ25" i="11"/>
  <c r="OG101" i="11"/>
  <c r="OG55" i="11"/>
  <c r="OG42" i="11"/>
  <c r="OG56" i="11"/>
  <c r="OG92" i="11"/>
  <c r="OG80" i="11"/>
  <c r="OG87" i="11"/>
  <c r="OG102" i="11"/>
  <c r="OG29" i="11"/>
  <c r="OG38" i="11"/>
  <c r="OG6" i="11"/>
  <c r="OG67" i="11"/>
  <c r="NZ72" i="11"/>
  <c r="OG34" i="11"/>
  <c r="OG17" i="11"/>
  <c r="OG188" i="11"/>
  <c r="NZ34" i="11"/>
  <c r="OG50" i="11"/>
  <c r="OG30" i="11"/>
  <c r="OG148" i="11"/>
  <c r="OG152" i="11"/>
  <c r="OG54" i="11"/>
  <c r="OG39" i="11"/>
  <c r="OG46" i="11"/>
  <c r="OG106" i="11"/>
  <c r="OG32" i="11"/>
  <c r="OG81" i="11"/>
  <c r="OG10" i="11"/>
  <c r="NZ15" i="11"/>
  <c r="NZ88" i="11"/>
  <c r="NZ17" i="11"/>
  <c r="NZ40" i="11"/>
  <c r="NZ50" i="11"/>
  <c r="MR1" i="1"/>
  <c r="MT89" i="1" s="1"/>
  <c r="NT2" i="11"/>
  <c r="OP2" i="11"/>
  <c r="OQ187" i="11" s="1"/>
  <c r="NZ57" i="11"/>
  <c r="OO2" i="11"/>
  <c r="NZ12" i="11"/>
  <c r="NZ16" i="11"/>
  <c r="NM1" i="1"/>
  <c r="NQ1" i="1"/>
  <c r="NO1" i="1"/>
  <c r="NI1" i="1"/>
  <c r="NG1" i="1"/>
  <c r="NK1" i="1"/>
  <c r="MY2" i="1"/>
  <c r="NZ42" i="11"/>
  <c r="NZ193" i="11"/>
  <c r="NZ97" i="11"/>
  <c r="NZ5" i="11"/>
  <c r="NZ27" i="11"/>
  <c r="NS1" i="1"/>
  <c r="NR1" i="1"/>
  <c r="NE1" i="1"/>
  <c r="MS5" i="1"/>
  <c r="MS1" i="1" s="1"/>
  <c r="NZ38" i="11"/>
  <c r="OF2" i="11"/>
  <c r="OI42" i="11"/>
  <c r="OH5" i="11"/>
  <c r="OI5" i="11" s="1"/>
  <c r="NW2" i="11"/>
  <c r="NV2" i="11"/>
  <c r="NH27" i="11"/>
  <c r="LO29" i="1"/>
  <c r="MA29" i="1"/>
  <c r="LW29" i="1"/>
  <c r="LY29" i="1"/>
  <c r="LU57" i="1"/>
  <c r="ME57" i="1"/>
  <c r="LU29" i="1"/>
  <c r="MC57" i="1"/>
  <c r="MA43" i="1"/>
  <c r="MA57" i="1"/>
  <c r="LO57" i="1"/>
  <c r="LY57" i="1"/>
  <c r="ME29" i="1"/>
  <c r="MC43" i="1"/>
  <c r="LW57" i="1"/>
  <c r="MC29" i="1"/>
  <c r="LU53" i="1"/>
  <c r="MI29" i="1"/>
  <c r="MC53" i="1"/>
  <c r="ME43" i="1"/>
  <c r="LY43" i="1"/>
  <c r="LO43" i="1"/>
  <c r="MI43" i="1"/>
  <c r="LW43" i="1"/>
  <c r="MG43" i="1"/>
  <c r="LO53" i="1"/>
  <c r="LO89" i="1"/>
  <c r="MI57" i="1"/>
  <c r="ME53" i="1"/>
  <c r="LU89" i="1"/>
  <c r="MI89" i="1"/>
  <c r="LY89" i="1"/>
  <c r="MI53" i="1"/>
  <c r="MG89" i="1"/>
  <c r="LW89" i="1"/>
  <c r="MA53" i="1"/>
  <c r="LY53" i="1"/>
  <c r="ME89" i="1"/>
  <c r="MG53" i="1"/>
  <c r="MC89" i="1"/>
  <c r="NL176" i="11"/>
  <c r="NN176" i="11" s="1"/>
  <c r="NL177" i="11"/>
  <c r="NN177" i="11" s="1"/>
  <c r="NM7" i="11"/>
  <c r="NM42" i="11"/>
  <c r="NM9" i="11"/>
  <c r="NM26" i="11"/>
  <c r="NM21" i="11"/>
  <c r="NM193" i="11"/>
  <c r="NM35" i="11"/>
  <c r="NM17" i="11"/>
  <c r="NM81" i="11"/>
  <c r="NM36" i="11"/>
  <c r="NM51" i="11"/>
  <c r="NM40" i="11"/>
  <c r="NM67" i="11"/>
  <c r="NM54" i="11"/>
  <c r="NM65" i="11"/>
  <c r="NM76" i="11"/>
  <c r="NM92" i="11"/>
  <c r="NM37" i="11"/>
  <c r="NM59" i="11"/>
  <c r="NM84" i="11"/>
  <c r="NM72" i="11"/>
  <c r="NM90" i="11"/>
  <c r="NM50" i="11"/>
  <c r="NM106" i="11"/>
  <c r="NM107" i="11"/>
  <c r="NM210" i="11"/>
  <c r="NM214" i="11"/>
  <c r="MY2" i="11"/>
  <c r="NB7" i="11"/>
  <c r="ND7" i="11" s="1"/>
  <c r="NO7" i="11" s="1"/>
  <c r="NP7" i="11" s="1"/>
  <c r="NB9" i="11"/>
  <c r="ND9" i="11" s="1"/>
  <c r="NB35" i="11"/>
  <c r="ND35" i="11" s="1"/>
  <c r="NO35" i="11" s="1"/>
  <c r="NP35" i="11" s="1"/>
  <c r="NB81" i="11"/>
  <c r="NB36" i="11"/>
  <c r="NB51" i="11"/>
  <c r="NB67" i="11"/>
  <c r="NB73" i="11"/>
  <c r="ND73" i="11" s="1"/>
  <c r="NB65" i="11"/>
  <c r="NB83" i="11"/>
  <c r="NB84" i="11"/>
  <c r="NB90" i="11"/>
  <c r="NB50" i="11"/>
  <c r="NB171" i="11"/>
  <c r="NB195" i="11"/>
  <c r="NB175" i="11"/>
  <c r="NB164" i="11"/>
  <c r="NB187" i="11"/>
  <c r="NB159" i="11"/>
  <c r="ND159" i="11" s="1"/>
  <c r="NO159" i="11" s="1"/>
  <c r="NP159" i="11" s="1"/>
  <c r="NB197" i="11"/>
  <c r="ND197" i="11" s="1"/>
  <c r="NO197" i="11" s="1"/>
  <c r="NP197" i="11" s="1"/>
  <c r="NB192" i="11"/>
  <c r="NB213" i="11"/>
  <c r="MZ2" i="11"/>
  <c r="LG15" i="1"/>
  <c r="LO15" i="1" s="1"/>
  <c r="LG26" i="1"/>
  <c r="LO26" i="1" s="1"/>
  <c r="LG11" i="1"/>
  <c r="LO11" i="1" s="1"/>
  <c r="LG56" i="1"/>
  <c r="LO56" i="1" s="1"/>
  <c r="LG38" i="1"/>
  <c r="LO38" i="1" s="1"/>
  <c r="LG63" i="1"/>
  <c r="LO63" i="1" s="1"/>
  <c r="LG54" i="1"/>
  <c r="LO54" i="1" s="1"/>
  <c r="LG101" i="1"/>
  <c r="LO101" i="1" s="1"/>
  <c r="LG41" i="1"/>
  <c r="LO41" i="1" s="1"/>
  <c r="LG59" i="1"/>
  <c r="LO59" i="1" s="1"/>
  <c r="LG163" i="1"/>
  <c r="LO163" i="1" s="1"/>
  <c r="LG106" i="1"/>
  <c r="LO106" i="1" s="1"/>
  <c r="LG170" i="1"/>
  <c r="LO170" i="1" s="1"/>
  <c r="LG175" i="1"/>
  <c r="LO175" i="1" s="1"/>
  <c r="LG195" i="1"/>
  <c r="LO195" i="1" s="1"/>
  <c r="LG196" i="1"/>
  <c r="LO196" i="1" s="1"/>
  <c r="LG4" i="1"/>
  <c r="LO4" i="1" s="1"/>
  <c r="NE21" i="11"/>
  <c r="NE51" i="11"/>
  <c r="NE73" i="11"/>
  <c r="NE65" i="11"/>
  <c r="NE83" i="11"/>
  <c r="NE59" i="11"/>
  <c r="NE50" i="11"/>
  <c r="NE171" i="11"/>
  <c r="NE165" i="11"/>
  <c r="NE175" i="11"/>
  <c r="NE164" i="11"/>
  <c r="NE159" i="11"/>
  <c r="NE197" i="11"/>
  <c r="NE192" i="11"/>
  <c r="NE200" i="11"/>
  <c r="NE209" i="11"/>
  <c r="NE213" i="11"/>
  <c r="NC2" i="11"/>
  <c r="MW2" i="11"/>
  <c r="NM177" i="11"/>
  <c r="NG177" i="11"/>
  <c r="NF177" i="11"/>
  <c r="NE177" i="11"/>
  <c r="NB177" i="11"/>
  <c r="ND177" i="11" s="1"/>
  <c r="NO177" i="11" s="1"/>
  <c r="NP177" i="11" s="1"/>
  <c r="NM176" i="11"/>
  <c r="NG176" i="11"/>
  <c r="NF176" i="11"/>
  <c r="NE176" i="11"/>
  <c r="NB176" i="11"/>
  <c r="ND176" i="11" s="1"/>
  <c r="NF214" i="11"/>
  <c r="NE214" i="11"/>
  <c r="NB214" i="11"/>
  <c r="ND214" i="11" s="1"/>
  <c r="NO214" i="11" s="1"/>
  <c r="NP214" i="11" s="1"/>
  <c r="NN213" i="11"/>
  <c r="NM213" i="11"/>
  <c r="NH213" i="11"/>
  <c r="NG213" i="11"/>
  <c r="NF213" i="11"/>
  <c r="NN212" i="11"/>
  <c r="NM212" i="11"/>
  <c r="NH212" i="11"/>
  <c r="NG212" i="11"/>
  <c r="NF212" i="11"/>
  <c r="NE212" i="11"/>
  <c r="NB212" i="11"/>
  <c r="ND212" i="11" s="1"/>
  <c r="NO212" i="11" s="1"/>
  <c r="NP212" i="11" s="1"/>
  <c r="NN211" i="11"/>
  <c r="NM211" i="11"/>
  <c r="NH211" i="11"/>
  <c r="NG211" i="11"/>
  <c r="NF211" i="11"/>
  <c r="NE211" i="11"/>
  <c r="NB211" i="11"/>
  <c r="ND211" i="11" s="1"/>
  <c r="NO211" i="11" s="1"/>
  <c r="NP211" i="11" s="1"/>
  <c r="NF210" i="11"/>
  <c r="NE210" i="11"/>
  <c r="NB210" i="11"/>
  <c r="ND210" i="11" s="1"/>
  <c r="NO210" i="11" s="1"/>
  <c r="NP210" i="11" s="1"/>
  <c r="NN209" i="11"/>
  <c r="NM209" i="11"/>
  <c r="NH209" i="11"/>
  <c r="NG209" i="11"/>
  <c r="NF209" i="11"/>
  <c r="NB209" i="11"/>
  <c r="NN202" i="11"/>
  <c r="NM202" i="11"/>
  <c r="NH202" i="11"/>
  <c r="NG202" i="11"/>
  <c r="NF202" i="11"/>
  <c r="NE202" i="11"/>
  <c r="NB202" i="11"/>
  <c r="ND202" i="11" s="1"/>
  <c r="NO202" i="11" s="1"/>
  <c r="NP202" i="11" s="1"/>
  <c r="NN190" i="11"/>
  <c r="NM190" i="11"/>
  <c r="NH190" i="11"/>
  <c r="NG190" i="11"/>
  <c r="NF190" i="11"/>
  <c r="NE190" i="11"/>
  <c r="NB190" i="11"/>
  <c r="ND190" i="11" s="1"/>
  <c r="NO190" i="11" s="1"/>
  <c r="NP190" i="11" s="1"/>
  <c r="NN201" i="11"/>
  <c r="NM201" i="11"/>
  <c r="NH201" i="11"/>
  <c r="NG201" i="11"/>
  <c r="NF201" i="11"/>
  <c r="NE201" i="11"/>
  <c r="NB201" i="11"/>
  <c r="ND201" i="11" s="1"/>
  <c r="NO201" i="11" s="1"/>
  <c r="NP201" i="11" s="1"/>
  <c r="NN200" i="11"/>
  <c r="NM200" i="11"/>
  <c r="NH200" i="11"/>
  <c r="NG200" i="11"/>
  <c r="NF200" i="11"/>
  <c r="NB200" i="11"/>
  <c r="NN174" i="11"/>
  <c r="NM174" i="11"/>
  <c r="NH174" i="11"/>
  <c r="NG174" i="11"/>
  <c r="NF174" i="11"/>
  <c r="NE174" i="11"/>
  <c r="NB174" i="11"/>
  <c r="ND174" i="11" s="1"/>
  <c r="NO174" i="11" s="1"/>
  <c r="NP174" i="11" s="1"/>
  <c r="NN199" i="11"/>
  <c r="NM199" i="11"/>
  <c r="NH199" i="11"/>
  <c r="NG199" i="11"/>
  <c r="NF199" i="11"/>
  <c r="NE199" i="11"/>
  <c r="NB199" i="11"/>
  <c r="ND199" i="11" s="1"/>
  <c r="NO199" i="11" s="1"/>
  <c r="NP199" i="11" s="1"/>
  <c r="NN198" i="11"/>
  <c r="NM198" i="11"/>
  <c r="NH198" i="11"/>
  <c r="NG198" i="11"/>
  <c r="NF198" i="11"/>
  <c r="NE198" i="11"/>
  <c r="NB198" i="11"/>
  <c r="ND198" i="11" s="1"/>
  <c r="NO198" i="11" s="1"/>
  <c r="NP198" i="11" s="1"/>
  <c r="NN192" i="11"/>
  <c r="NM192" i="11"/>
  <c r="NH192" i="11"/>
  <c r="NG192" i="11"/>
  <c r="NF192" i="11"/>
  <c r="NN166" i="11"/>
  <c r="NM166" i="11"/>
  <c r="NH166" i="11"/>
  <c r="NG166" i="11"/>
  <c r="NF166" i="11"/>
  <c r="NE166" i="11"/>
  <c r="NB166" i="11"/>
  <c r="ND166" i="11" s="1"/>
  <c r="NO166" i="11" s="1"/>
  <c r="NP166" i="11" s="1"/>
  <c r="NN197" i="11"/>
  <c r="NM197" i="11"/>
  <c r="NH197" i="11"/>
  <c r="NG197" i="11"/>
  <c r="NF197" i="11"/>
  <c r="NN163" i="11"/>
  <c r="NM163" i="11"/>
  <c r="NH163" i="11"/>
  <c r="NG163" i="11"/>
  <c r="NF163" i="11"/>
  <c r="NE163" i="11"/>
  <c r="NB163" i="11"/>
  <c r="ND163" i="11" s="1"/>
  <c r="NO163" i="11" s="1"/>
  <c r="NP163" i="11" s="1"/>
  <c r="NN169" i="11"/>
  <c r="NM169" i="11"/>
  <c r="NH169" i="11"/>
  <c r="NG169" i="11"/>
  <c r="NF169" i="11"/>
  <c r="NE169" i="11"/>
  <c r="NB169" i="11"/>
  <c r="ND169" i="11" s="1"/>
  <c r="NO169" i="11" s="1"/>
  <c r="NP169" i="11" s="1"/>
  <c r="NN159" i="11"/>
  <c r="NM159" i="11"/>
  <c r="NH159" i="11"/>
  <c r="NG159" i="11"/>
  <c r="NF159" i="11"/>
  <c r="NN168" i="11"/>
  <c r="NM168" i="11"/>
  <c r="NH168" i="11"/>
  <c r="NG168" i="11"/>
  <c r="NF168" i="11"/>
  <c r="NE168" i="11"/>
  <c r="NB168" i="11"/>
  <c r="ND168" i="11" s="1"/>
  <c r="NO168" i="11" s="1"/>
  <c r="NP168" i="11" s="1"/>
  <c r="NN167" i="11"/>
  <c r="NM167" i="11"/>
  <c r="NH167" i="11"/>
  <c r="NG167" i="11"/>
  <c r="NF167" i="11"/>
  <c r="NE167" i="11"/>
  <c r="NB167" i="11"/>
  <c r="ND167" i="11" s="1"/>
  <c r="NO167" i="11" s="1"/>
  <c r="NP167" i="11" s="1"/>
  <c r="NN156" i="11"/>
  <c r="NM156" i="11"/>
  <c r="NH156" i="11"/>
  <c r="NG156" i="11"/>
  <c r="NF156" i="11"/>
  <c r="NE156" i="11"/>
  <c r="NB156" i="11"/>
  <c r="ND156" i="11" s="1"/>
  <c r="NO156" i="11" s="1"/>
  <c r="NP156" i="11" s="1"/>
  <c r="NN187" i="11"/>
  <c r="NM187" i="11"/>
  <c r="NH187" i="11"/>
  <c r="NG187" i="11"/>
  <c r="NF187" i="11"/>
  <c r="NE187" i="11"/>
  <c r="NN158" i="11"/>
  <c r="NM158" i="11"/>
  <c r="NH158" i="11"/>
  <c r="NG158" i="11"/>
  <c r="NF158" i="11"/>
  <c r="NE158" i="11"/>
  <c r="NB158" i="11"/>
  <c r="ND158" i="11" s="1"/>
  <c r="NO158" i="11" s="1"/>
  <c r="NP158" i="11" s="1"/>
  <c r="NN196" i="11"/>
  <c r="NM196" i="11"/>
  <c r="NH196" i="11"/>
  <c r="NG196" i="11"/>
  <c r="NF196" i="11"/>
  <c r="NE196" i="11"/>
  <c r="NB196" i="11"/>
  <c r="ND196" i="11" s="1"/>
  <c r="NO196" i="11" s="1"/>
  <c r="NP196" i="11" s="1"/>
  <c r="NN186" i="11"/>
  <c r="NM186" i="11"/>
  <c r="NH186" i="11"/>
  <c r="NG186" i="11"/>
  <c r="NF186" i="11"/>
  <c r="NE186" i="11"/>
  <c r="NB186" i="11"/>
  <c r="ND186" i="11" s="1"/>
  <c r="NO186" i="11" s="1"/>
  <c r="NP186" i="11" s="1"/>
  <c r="NN164" i="11"/>
  <c r="NM164" i="11"/>
  <c r="NH164" i="11"/>
  <c r="NG164" i="11"/>
  <c r="NF164" i="11"/>
  <c r="NN172" i="11"/>
  <c r="NM172" i="11"/>
  <c r="NH172" i="11"/>
  <c r="NG172" i="11"/>
  <c r="NF172" i="11"/>
  <c r="NE172" i="11"/>
  <c r="NB172" i="11"/>
  <c r="ND172" i="11" s="1"/>
  <c r="NO172" i="11" s="1"/>
  <c r="NP172" i="11" s="1"/>
  <c r="NN161" i="11"/>
  <c r="NM161" i="11"/>
  <c r="NH161" i="11"/>
  <c r="NG161" i="11"/>
  <c r="NF161" i="11"/>
  <c r="NE161" i="11"/>
  <c r="NB161" i="11"/>
  <c r="ND161" i="11" s="1"/>
  <c r="NO161" i="11" s="1"/>
  <c r="NP161" i="11" s="1"/>
  <c r="NM134" i="11"/>
  <c r="NG134" i="11"/>
  <c r="NF134" i="11"/>
  <c r="NB134" i="11"/>
  <c r="ND134" i="11" s="1"/>
  <c r="NO134" i="11" s="1"/>
  <c r="NP134" i="11" s="1"/>
  <c r="NN175" i="11"/>
  <c r="NM175" i="11"/>
  <c r="NH175" i="11"/>
  <c r="NG175" i="11"/>
  <c r="NF175" i="11"/>
  <c r="NG107" i="11"/>
  <c r="NF107" i="11"/>
  <c r="NE107" i="11"/>
  <c r="NB107" i="11"/>
  <c r="ND107" i="11" s="1"/>
  <c r="NO107" i="11" s="1"/>
  <c r="NP107" i="11" s="1"/>
  <c r="NN162" i="11"/>
  <c r="NM162" i="11"/>
  <c r="NH162" i="11"/>
  <c r="NG162" i="11"/>
  <c r="NF162" i="11"/>
  <c r="NB162" i="11"/>
  <c r="ND162" i="11" s="1"/>
  <c r="NO162" i="11" s="1"/>
  <c r="NP162" i="11" s="1"/>
  <c r="NN110" i="11"/>
  <c r="NM110" i="11"/>
  <c r="NH110" i="11"/>
  <c r="NG110" i="11"/>
  <c r="NF110" i="11"/>
  <c r="NB110" i="11"/>
  <c r="ND110" i="11" s="1"/>
  <c r="NO110" i="11" s="1"/>
  <c r="NP110" i="11" s="1"/>
  <c r="NN195" i="11"/>
  <c r="NM195" i="11"/>
  <c r="NH195" i="11"/>
  <c r="NG195" i="11"/>
  <c r="NF195" i="11"/>
  <c r="NE195" i="11"/>
  <c r="NG106" i="11"/>
  <c r="NF106" i="11"/>
  <c r="NE106" i="11"/>
  <c r="NB106" i="11"/>
  <c r="ND106" i="11" s="1"/>
  <c r="NN194" i="11"/>
  <c r="NM194" i="11"/>
  <c r="NH194" i="11"/>
  <c r="NG194" i="11"/>
  <c r="NF194" i="11"/>
  <c r="NE194" i="11"/>
  <c r="NB194" i="11"/>
  <c r="ND194" i="11" s="1"/>
  <c r="NO194" i="11" s="1"/>
  <c r="NP194" i="11" s="1"/>
  <c r="NM140" i="11"/>
  <c r="NG140" i="11"/>
  <c r="NF140" i="11"/>
  <c r="NB140" i="11"/>
  <c r="ND140" i="11" s="1"/>
  <c r="NH140" i="11" s="1"/>
  <c r="NN165" i="11"/>
  <c r="NM165" i="11"/>
  <c r="NH165" i="11"/>
  <c r="NG165" i="11"/>
  <c r="NF165" i="11"/>
  <c r="NB165" i="11"/>
  <c r="NN160" i="11"/>
  <c r="NM160" i="11"/>
  <c r="NH160" i="11"/>
  <c r="NG160" i="11"/>
  <c r="NF160" i="11"/>
  <c r="NE160" i="11"/>
  <c r="NB160" i="11"/>
  <c r="ND160" i="11" s="1"/>
  <c r="NO160" i="11" s="1"/>
  <c r="NP160" i="11" s="1"/>
  <c r="NM148" i="11"/>
  <c r="NG148" i="11"/>
  <c r="NF148" i="11"/>
  <c r="NE148" i="11"/>
  <c r="NB148" i="11"/>
  <c r="ND148" i="11" s="1"/>
  <c r="NM66" i="11"/>
  <c r="NG66" i="11"/>
  <c r="NF66" i="11"/>
  <c r="NE66" i="11"/>
  <c r="NB66" i="11"/>
  <c r="ND66" i="11" s="1"/>
  <c r="NH66" i="11" s="1"/>
  <c r="NN171" i="11"/>
  <c r="NM171" i="11"/>
  <c r="NH171" i="11"/>
  <c r="NG171" i="11"/>
  <c r="NF171" i="11"/>
  <c r="NN149" i="11"/>
  <c r="NM149" i="11"/>
  <c r="NH149" i="11"/>
  <c r="NG149" i="11"/>
  <c r="NF149" i="11"/>
  <c r="NE149" i="11"/>
  <c r="NB149" i="11"/>
  <c r="ND149" i="11" s="1"/>
  <c r="NO149" i="11" s="1"/>
  <c r="NP149" i="11" s="1"/>
  <c r="NN173" i="11"/>
  <c r="NM173" i="11"/>
  <c r="NH173" i="11"/>
  <c r="NG173" i="11"/>
  <c r="NF173" i="11"/>
  <c r="NE173" i="11"/>
  <c r="NB173" i="11"/>
  <c r="ND173" i="11" s="1"/>
  <c r="NO173" i="11" s="1"/>
  <c r="NP173" i="11" s="1"/>
  <c r="NN105" i="11"/>
  <c r="NM105" i="11"/>
  <c r="NH105" i="11"/>
  <c r="NG105" i="11"/>
  <c r="NF105" i="11"/>
  <c r="NE105" i="11"/>
  <c r="NB105" i="11"/>
  <c r="ND105" i="11" s="1"/>
  <c r="NO105" i="11" s="1"/>
  <c r="NP105" i="11" s="1"/>
  <c r="NG50" i="11"/>
  <c r="NF50" i="11"/>
  <c r="NM157" i="11"/>
  <c r="NG157" i="11"/>
  <c r="NF157" i="11"/>
  <c r="NB157" i="11"/>
  <c r="ND157" i="11" s="1"/>
  <c r="NE157" i="11" s="1"/>
  <c r="NN191" i="11"/>
  <c r="NM191" i="11"/>
  <c r="NH191" i="11"/>
  <c r="NG191" i="11"/>
  <c r="NF191" i="11"/>
  <c r="NE191" i="11"/>
  <c r="NB191" i="11"/>
  <c r="ND191" i="11" s="1"/>
  <c r="NO191" i="11" s="1"/>
  <c r="NP191" i="11" s="1"/>
  <c r="NN151" i="11"/>
  <c r="NM151" i="11"/>
  <c r="NH151" i="11"/>
  <c r="NG151" i="11"/>
  <c r="NF151" i="11"/>
  <c r="NE151" i="11"/>
  <c r="NB151" i="11"/>
  <c r="ND151" i="11" s="1"/>
  <c r="NO151" i="11" s="1"/>
  <c r="NP151" i="11" s="1"/>
  <c r="NG90" i="11"/>
  <c r="NF90" i="11"/>
  <c r="NG72" i="11"/>
  <c r="NF72" i="11"/>
  <c r="NE72" i="11"/>
  <c r="NB72" i="11"/>
  <c r="ND72" i="11" s="1"/>
  <c r="NM152" i="11"/>
  <c r="NG152" i="11"/>
  <c r="NF152" i="11"/>
  <c r="NB152" i="11"/>
  <c r="ND152" i="11" s="1"/>
  <c r="NM101" i="11"/>
  <c r="NG101" i="11"/>
  <c r="NF101" i="11"/>
  <c r="NB101" i="11"/>
  <c r="ND101" i="11" s="1"/>
  <c r="NH101" i="11" s="1"/>
  <c r="NG84" i="11"/>
  <c r="NF84" i="11"/>
  <c r="NE84" i="11"/>
  <c r="NM60" i="11"/>
  <c r="NG60" i="11"/>
  <c r="NF60" i="11"/>
  <c r="NE60" i="11"/>
  <c r="NB60" i="11"/>
  <c r="ND60" i="11" s="1"/>
  <c r="NM108" i="11"/>
  <c r="NG108" i="11"/>
  <c r="NF108" i="11"/>
  <c r="NE108" i="11"/>
  <c r="NB108" i="11"/>
  <c r="ND108" i="11" s="1"/>
  <c r="NM87" i="11"/>
  <c r="NG87" i="11"/>
  <c r="NF87" i="11"/>
  <c r="NE87" i="11"/>
  <c r="NB87" i="11"/>
  <c r="ND87" i="11" s="1"/>
  <c r="NH87" i="11" s="1"/>
  <c r="NG59" i="11"/>
  <c r="NF59" i="11"/>
  <c r="NB59" i="11"/>
  <c r="NM88" i="11"/>
  <c r="NG88" i="11"/>
  <c r="NF88" i="11"/>
  <c r="NE88" i="11"/>
  <c r="NB88" i="11"/>
  <c r="ND88" i="11" s="1"/>
  <c r="NM102" i="11"/>
  <c r="NG102" i="11"/>
  <c r="NF102" i="11"/>
  <c r="NB102" i="11"/>
  <c r="ND102" i="11" s="1"/>
  <c r="NE102" i="11" s="1"/>
  <c r="NM170" i="11"/>
  <c r="NG170" i="11"/>
  <c r="NF170" i="11"/>
  <c r="NE170" i="11"/>
  <c r="NB170" i="11"/>
  <c r="ND170" i="11" s="1"/>
  <c r="NO170" i="11" s="1"/>
  <c r="NP170" i="11" s="1"/>
  <c r="NG37" i="11"/>
  <c r="NF37" i="11"/>
  <c r="NB37" i="11"/>
  <c r="NG92" i="11"/>
  <c r="NF92" i="11"/>
  <c r="NB92" i="11"/>
  <c r="ND92" i="11" s="1"/>
  <c r="NE92" i="11" s="1"/>
  <c r="NM63" i="11"/>
  <c r="NG63" i="11"/>
  <c r="NF63" i="11"/>
  <c r="NE63" i="11"/>
  <c r="NB63" i="11"/>
  <c r="ND63" i="11" s="1"/>
  <c r="NM99" i="11"/>
  <c r="NG99" i="11"/>
  <c r="NF99" i="11"/>
  <c r="NE99" i="11"/>
  <c r="NB99" i="11"/>
  <c r="ND99" i="11" s="1"/>
  <c r="NM83" i="11"/>
  <c r="NG83" i="11"/>
  <c r="NF83" i="11"/>
  <c r="NG76" i="11"/>
  <c r="NF76" i="11"/>
  <c r="NB76" i="11"/>
  <c r="ND76" i="11" s="1"/>
  <c r="NM188" i="11"/>
  <c r="NG188" i="11"/>
  <c r="NF188" i="11"/>
  <c r="NB188" i="11"/>
  <c r="ND188" i="11" s="1"/>
  <c r="NM41" i="11"/>
  <c r="NG41" i="11"/>
  <c r="NF41" i="11"/>
  <c r="NB41" i="11"/>
  <c r="ND41" i="11" s="1"/>
  <c r="NH41" i="11" s="1"/>
  <c r="NG65" i="11"/>
  <c r="NF65" i="11"/>
  <c r="NG54" i="11"/>
  <c r="NF54" i="11"/>
  <c r="NE54" i="11"/>
  <c r="NB54" i="11"/>
  <c r="ND54" i="11" s="1"/>
  <c r="NM77" i="11"/>
  <c r="NG77" i="11"/>
  <c r="NF77" i="11"/>
  <c r="NB77" i="11"/>
  <c r="ND77" i="11" s="1"/>
  <c r="NE77" i="11" s="1"/>
  <c r="NM150" i="11"/>
  <c r="NG150" i="11"/>
  <c r="NF150" i="11"/>
  <c r="NE150" i="11"/>
  <c r="NB150" i="11"/>
  <c r="ND150" i="11" s="1"/>
  <c r="NM73" i="11"/>
  <c r="NG73" i="11"/>
  <c r="NF73" i="11"/>
  <c r="NM32" i="11"/>
  <c r="NG32" i="11"/>
  <c r="NF32" i="11"/>
  <c r="NB32" i="11"/>
  <c r="ND32" i="11" s="1"/>
  <c r="NM71" i="11"/>
  <c r="NG71" i="11"/>
  <c r="NF71" i="11"/>
  <c r="NB71" i="11"/>
  <c r="ND71" i="11" s="1"/>
  <c r="NE71" i="11" s="1"/>
  <c r="NM47" i="11"/>
  <c r="NG47" i="11"/>
  <c r="NF47" i="11"/>
  <c r="NB47" i="11"/>
  <c r="ND47" i="11" s="1"/>
  <c r="NG67" i="11"/>
  <c r="NF67" i="11"/>
  <c r="NG40" i="11"/>
  <c r="NF40" i="11"/>
  <c r="NE40" i="11"/>
  <c r="NB40" i="11"/>
  <c r="ND40" i="11" s="1"/>
  <c r="NM80" i="11"/>
  <c r="NG80" i="11"/>
  <c r="NF80" i="11"/>
  <c r="NE80" i="11"/>
  <c r="NB80" i="11"/>
  <c r="ND80" i="11" s="1"/>
  <c r="NO80" i="11" s="1"/>
  <c r="NP80" i="11" s="1"/>
  <c r="NN79" i="11"/>
  <c r="NM79" i="11"/>
  <c r="NH79" i="11"/>
  <c r="NG79" i="11"/>
  <c r="NF79" i="11"/>
  <c r="NE79" i="11"/>
  <c r="NB79" i="11"/>
  <c r="ND79" i="11" s="1"/>
  <c r="NO79" i="11" s="1"/>
  <c r="NP79" i="11" s="1"/>
  <c r="NG51" i="11"/>
  <c r="NF51" i="11"/>
  <c r="NM11" i="11"/>
  <c r="NG11" i="11"/>
  <c r="NF11" i="11"/>
  <c r="NE11" i="11"/>
  <c r="NB11" i="11"/>
  <c r="ND11" i="11" s="1"/>
  <c r="NM31" i="11"/>
  <c r="NG31" i="11"/>
  <c r="NF31" i="11"/>
  <c r="NE31" i="11"/>
  <c r="NB31" i="11"/>
  <c r="ND31" i="11" s="1"/>
  <c r="NO31" i="11" s="1"/>
  <c r="NP31" i="11" s="1"/>
  <c r="NM56" i="11"/>
  <c r="NG56" i="11"/>
  <c r="NF56" i="11"/>
  <c r="NE56" i="11"/>
  <c r="NB56" i="11"/>
  <c r="ND56" i="11" s="1"/>
  <c r="NG36" i="11"/>
  <c r="NF36" i="11"/>
  <c r="NM38" i="11"/>
  <c r="NG38" i="11"/>
  <c r="NF38" i="11"/>
  <c r="NB38" i="11"/>
  <c r="ND38" i="11" s="1"/>
  <c r="NE38" i="11" s="1"/>
  <c r="NN48" i="11"/>
  <c r="NM48" i="11"/>
  <c r="NH48" i="11"/>
  <c r="NG48" i="11"/>
  <c r="NF48" i="11"/>
  <c r="NE48" i="11"/>
  <c r="NB48" i="11"/>
  <c r="ND48" i="11" s="1"/>
  <c r="NO48" i="11" s="1"/>
  <c r="NP48" i="11" s="1"/>
  <c r="NM46" i="11"/>
  <c r="NG46" i="11"/>
  <c r="NF46" i="11"/>
  <c r="NB46" i="11"/>
  <c r="ND46" i="11" s="1"/>
  <c r="NG81" i="11"/>
  <c r="NF81" i="11"/>
  <c r="NG17" i="11"/>
  <c r="NF17" i="11"/>
  <c r="NB17" i="11"/>
  <c r="ND17" i="11" s="1"/>
  <c r="NE17" i="11" s="1"/>
  <c r="NM34" i="11"/>
  <c r="NG34" i="11"/>
  <c r="NF34" i="11"/>
  <c r="NB34" i="11"/>
  <c r="ND34" i="11" s="1"/>
  <c r="NM12" i="11"/>
  <c r="NG12" i="11"/>
  <c r="NF12" i="11"/>
  <c r="NB12" i="11"/>
  <c r="ND12" i="11" s="1"/>
  <c r="NE12" i="11" s="1"/>
  <c r="NG35" i="11"/>
  <c r="NF35" i="11"/>
  <c r="NM25" i="11"/>
  <c r="NG25" i="11"/>
  <c r="NF25" i="11"/>
  <c r="NB25" i="11"/>
  <c r="ND25" i="11" s="1"/>
  <c r="NM52" i="11"/>
  <c r="NG52" i="11"/>
  <c r="NF52" i="11"/>
  <c r="NB52" i="11"/>
  <c r="ND52" i="11" s="1"/>
  <c r="NE52" i="11" s="1"/>
  <c r="NM30" i="11"/>
  <c r="NG30" i="11"/>
  <c r="NF30" i="11"/>
  <c r="NB30" i="11"/>
  <c r="ND30" i="11" s="1"/>
  <c r="NE30" i="11" s="1"/>
  <c r="NM39" i="11"/>
  <c r="NG39" i="11"/>
  <c r="NF39" i="11"/>
  <c r="NB39" i="11"/>
  <c r="ND39" i="11" s="1"/>
  <c r="NG193" i="11"/>
  <c r="NF193" i="11"/>
  <c r="NE193" i="11"/>
  <c r="NB193" i="11"/>
  <c r="ND193" i="11" s="1"/>
  <c r="NM19" i="11"/>
  <c r="NG19" i="11"/>
  <c r="NF19" i="11"/>
  <c r="NB19" i="11"/>
  <c r="ND19" i="11" s="1"/>
  <c r="NE19" i="11" s="1"/>
  <c r="NM10" i="11"/>
  <c r="NG10" i="11"/>
  <c r="NF10" i="11"/>
  <c r="NB10" i="11"/>
  <c r="ND10" i="11" s="1"/>
  <c r="NE10" i="11" s="1"/>
  <c r="NG21" i="11"/>
  <c r="NF21" i="11"/>
  <c r="NB21" i="11"/>
  <c r="ND21" i="11" s="1"/>
  <c r="NO21" i="11" s="1"/>
  <c r="NP21" i="11" s="1"/>
  <c r="NG26" i="11"/>
  <c r="NF26" i="11"/>
  <c r="NB26" i="11"/>
  <c r="ND26" i="11" s="1"/>
  <c r="NM97" i="11"/>
  <c r="NG97" i="11"/>
  <c r="NF97" i="11"/>
  <c r="NB97" i="11"/>
  <c r="ND97" i="11" s="1"/>
  <c r="NM15" i="11"/>
  <c r="NG15" i="11"/>
  <c r="NF15" i="11"/>
  <c r="NB15" i="11"/>
  <c r="ND15" i="11" s="1"/>
  <c r="NE15" i="11" s="1"/>
  <c r="NG9" i="11"/>
  <c r="NF9" i="11"/>
  <c r="NG42" i="11"/>
  <c r="NF42" i="11"/>
  <c r="NB42" i="11"/>
  <c r="ND42" i="11" s="1"/>
  <c r="NE42" i="11" s="1"/>
  <c r="NM13" i="11"/>
  <c r="NG13" i="11"/>
  <c r="NF13" i="11"/>
  <c r="NB13" i="11"/>
  <c r="ND13" i="11" s="1"/>
  <c r="NE13" i="11" s="1"/>
  <c r="NM55" i="11"/>
  <c r="NG55" i="11"/>
  <c r="NF55" i="11"/>
  <c r="NB55" i="11"/>
  <c r="ND55" i="11" s="1"/>
  <c r="NE55" i="11" s="1"/>
  <c r="NG7" i="11"/>
  <c r="NF7" i="11"/>
  <c r="NM16" i="11"/>
  <c r="NG16" i="11"/>
  <c r="NF16" i="11"/>
  <c r="NB16" i="11"/>
  <c r="ND16" i="11" s="1"/>
  <c r="NE16" i="11" s="1"/>
  <c r="NM6" i="11"/>
  <c r="NG6" i="11"/>
  <c r="NF6" i="11"/>
  <c r="NB6" i="11"/>
  <c r="ND6" i="11" s="1"/>
  <c r="NM4" i="11"/>
  <c r="NG4" i="11"/>
  <c r="NF4" i="11"/>
  <c r="NB4" i="11"/>
  <c r="ND4" i="11" s="1"/>
  <c r="NM5" i="11"/>
  <c r="NG5" i="11"/>
  <c r="NF5" i="11"/>
  <c r="NJ2" i="11"/>
  <c r="NA2" i="11"/>
  <c r="MX2" i="11"/>
  <c r="MH16" i="1"/>
  <c r="MI16" i="1" s="1"/>
  <c r="MH15" i="1"/>
  <c r="MI15" i="1" s="1"/>
  <c r="LW26" i="1"/>
  <c r="MH11" i="1"/>
  <c r="MI11" i="1" s="1"/>
  <c r="MH97" i="1"/>
  <c r="MI97" i="1" s="1"/>
  <c r="LW52" i="1"/>
  <c r="LW56" i="1"/>
  <c r="LW38" i="1"/>
  <c r="LW71" i="1"/>
  <c r="LW189" i="1"/>
  <c r="MH54" i="1"/>
  <c r="MI54" i="1" s="1"/>
  <c r="MH92" i="1"/>
  <c r="MI92" i="1" s="1"/>
  <c r="LW176" i="1"/>
  <c r="MH101" i="1"/>
  <c r="MI101" i="1" s="1"/>
  <c r="LW41" i="1"/>
  <c r="LW59" i="1"/>
  <c r="MH163" i="1"/>
  <c r="MI163" i="1" s="1"/>
  <c r="LW106" i="1"/>
  <c r="LW168" i="1"/>
  <c r="LW165" i="1"/>
  <c r="LW170" i="1"/>
  <c r="MH175" i="1"/>
  <c r="MI175" i="1" s="1"/>
  <c r="LW180" i="1"/>
  <c r="MH193" i="1"/>
  <c r="MI193" i="1" s="1"/>
  <c r="LW196" i="1"/>
  <c r="LW200" i="1"/>
  <c r="LW204" i="1"/>
  <c r="MH205" i="1"/>
  <c r="MI205" i="1" s="1"/>
  <c r="MH206" i="1"/>
  <c r="MI206" i="1" s="1"/>
  <c r="LU16" i="1"/>
  <c r="LU15" i="1"/>
  <c r="MH26" i="1"/>
  <c r="MI26" i="1" s="1"/>
  <c r="LU97" i="1"/>
  <c r="LU52" i="1"/>
  <c r="MH56" i="1"/>
  <c r="MI56" i="1" s="1"/>
  <c r="LU38" i="1"/>
  <c r="LU71" i="1"/>
  <c r="LU189" i="1"/>
  <c r="LU63" i="1"/>
  <c r="LU60" i="1"/>
  <c r="LU41" i="1"/>
  <c r="MH156" i="1"/>
  <c r="MI156" i="1" s="1"/>
  <c r="LU59" i="1"/>
  <c r="LU27" i="1"/>
  <c r="LU106" i="1"/>
  <c r="LU148" i="1"/>
  <c r="LU168" i="1"/>
  <c r="LU186" i="1"/>
  <c r="MH170" i="1"/>
  <c r="MI170" i="1" s="1"/>
  <c r="LU174" i="1"/>
  <c r="LU180" i="1"/>
  <c r="LU192" i="1"/>
  <c r="LU193" i="1"/>
  <c r="LU195" i="1"/>
  <c r="LU188" i="1"/>
  <c r="LU196" i="1"/>
  <c r="MH199" i="1"/>
  <c r="MI199" i="1" s="1"/>
  <c r="LU200" i="1"/>
  <c r="LU203" i="1"/>
  <c r="LU204" i="1"/>
  <c r="LD2" i="1"/>
  <c r="LH52" i="1"/>
  <c r="LI52" i="1" s="1"/>
  <c r="LH56" i="1"/>
  <c r="NL56" i="11" s="1"/>
  <c r="NN56" i="11" s="1"/>
  <c r="LH71" i="1"/>
  <c r="NL71" i="11" s="1"/>
  <c r="NN71" i="11" s="1"/>
  <c r="LH189" i="1"/>
  <c r="NL193" i="11" s="1"/>
  <c r="NN193" i="11" s="1"/>
  <c r="LH63" i="1"/>
  <c r="NL63" i="11" s="1"/>
  <c r="NN63" i="11" s="1"/>
  <c r="LH92" i="1"/>
  <c r="NL92" i="11" s="1"/>
  <c r="NN92" i="11" s="1"/>
  <c r="LH176" i="1"/>
  <c r="NL170" i="11" s="1"/>
  <c r="NN170" i="11" s="1"/>
  <c r="LH101" i="1"/>
  <c r="NL101" i="11" s="1"/>
  <c r="NN101" i="11" s="1"/>
  <c r="LH163" i="1"/>
  <c r="NL157" i="11" s="1"/>
  <c r="NN157" i="11" s="1"/>
  <c r="LH165" i="1"/>
  <c r="LH170" i="1"/>
  <c r="NL164" i="11" s="1"/>
  <c r="LH175" i="1"/>
  <c r="NL169" i="11" s="1"/>
  <c r="LH193" i="1"/>
  <c r="LH195" i="1"/>
  <c r="LH196" i="1"/>
  <c r="NL198" i="11" s="1"/>
  <c r="LH200" i="1"/>
  <c r="NL202" i="11" s="1"/>
  <c r="LH204" i="1"/>
  <c r="NL212" i="11" s="1"/>
  <c r="LH4" i="1"/>
  <c r="NL4" i="11" s="1"/>
  <c r="NN4" i="11" s="1"/>
  <c r="LG97" i="1"/>
  <c r="LO97" i="1" s="1"/>
  <c r="LG52" i="1"/>
  <c r="LO52" i="1" s="1"/>
  <c r="LG71" i="1"/>
  <c r="LO71" i="1" s="1"/>
  <c r="LG189" i="1"/>
  <c r="LO189" i="1" s="1"/>
  <c r="LG92" i="1"/>
  <c r="LO92" i="1" s="1"/>
  <c r="LG176" i="1"/>
  <c r="LO176" i="1" s="1"/>
  <c r="LG168" i="1"/>
  <c r="LO168" i="1" s="1"/>
  <c r="LG165" i="1"/>
  <c r="LO165" i="1" s="1"/>
  <c r="LG180" i="1"/>
  <c r="LO180" i="1" s="1"/>
  <c r="LG193" i="1"/>
  <c r="LO193" i="1" s="1"/>
  <c r="LG200" i="1"/>
  <c r="LO200" i="1" s="1"/>
  <c r="LG204" i="1"/>
  <c r="LO204" i="1" s="1"/>
  <c r="LG206" i="1"/>
  <c r="LO206" i="1" s="1"/>
  <c r="MJ5" i="1"/>
  <c r="MJ6" i="1"/>
  <c r="MJ7" i="1"/>
  <c r="MJ16" i="1"/>
  <c r="MJ55" i="1"/>
  <c r="MJ10" i="1"/>
  <c r="MJ30" i="1"/>
  <c r="MJ15" i="1"/>
  <c r="MJ9" i="1"/>
  <c r="MJ17" i="1"/>
  <c r="MJ21" i="1"/>
  <c r="MJ26" i="1"/>
  <c r="MJ35" i="1"/>
  <c r="MJ42" i="1"/>
  <c r="MJ19" i="1"/>
  <c r="MJ11" i="1"/>
  <c r="MJ12" i="1"/>
  <c r="MJ46" i="1"/>
  <c r="MJ34" i="1"/>
  <c r="MJ97" i="1"/>
  <c r="MJ48" i="1"/>
  <c r="MJ39" i="1"/>
  <c r="MJ36" i="1"/>
  <c r="MJ52" i="1"/>
  <c r="MJ25" i="1"/>
  <c r="MJ13" i="1"/>
  <c r="MJ32" i="1"/>
  <c r="MJ56" i="1"/>
  <c r="MJ81" i="1"/>
  <c r="MJ79" i="1"/>
  <c r="MJ67" i="1"/>
  <c r="MJ38" i="1"/>
  <c r="MJ80" i="1"/>
  <c r="MJ31" i="1"/>
  <c r="MJ51" i="1"/>
  <c r="MJ71" i="1"/>
  <c r="MJ73" i="1"/>
  <c r="MJ40" i="1"/>
  <c r="MJ47" i="1"/>
  <c r="MJ189" i="1"/>
  <c r="MJ83" i="1"/>
  <c r="MJ84" i="1"/>
  <c r="MJ102" i="1"/>
  <c r="MJ63" i="1"/>
  <c r="MJ142" i="1"/>
  <c r="MJ87" i="1"/>
  <c r="MJ37" i="1"/>
  <c r="MJ54" i="1"/>
  <c r="MJ77" i="1"/>
  <c r="MJ184" i="1"/>
  <c r="MJ88" i="1"/>
  <c r="MJ92" i="1"/>
  <c r="MJ76" i="1"/>
  <c r="MJ158" i="1"/>
  <c r="MJ66" i="1"/>
  <c r="MJ176" i="1"/>
  <c r="MJ108" i="1"/>
  <c r="MJ99" i="1"/>
  <c r="MJ60" i="1"/>
  <c r="MJ101" i="1"/>
  <c r="MJ65" i="1"/>
  <c r="MJ107" i="1"/>
  <c r="MJ72" i="1"/>
  <c r="MJ41" i="1"/>
  <c r="MJ105" i="1"/>
  <c r="MJ179" i="1"/>
  <c r="MJ156" i="1"/>
  <c r="MJ59" i="1"/>
  <c r="MJ90" i="1"/>
  <c r="MJ157" i="1"/>
  <c r="MJ187" i="1"/>
  <c r="MJ163" i="1"/>
  <c r="MJ50" i="1"/>
  <c r="MJ172" i="1"/>
  <c r="MJ27" i="1"/>
  <c r="MJ106" i="1"/>
  <c r="MJ154" i="1"/>
  <c r="MJ110" i="1"/>
  <c r="MJ148" i="1"/>
  <c r="MJ168" i="1"/>
  <c r="MJ155" i="1"/>
  <c r="MJ171" i="1"/>
  <c r="MJ169" i="1"/>
  <c r="MJ165" i="1"/>
  <c r="MJ164" i="1"/>
  <c r="MJ162" i="1"/>
  <c r="MJ186" i="1"/>
  <c r="MJ170" i="1"/>
  <c r="MJ167" i="1"/>
  <c r="MJ173" i="1"/>
  <c r="MJ178" i="1"/>
  <c r="MJ175" i="1"/>
  <c r="MJ177" i="1"/>
  <c r="MJ183" i="1"/>
  <c r="MJ174" i="1"/>
  <c r="MJ180" i="1"/>
  <c r="MJ191" i="1"/>
  <c r="MJ166" i="1"/>
  <c r="MJ192" i="1"/>
  <c r="MJ193" i="1"/>
  <c r="MJ181" i="1"/>
  <c r="MJ194" i="1"/>
  <c r="MJ195" i="1"/>
  <c r="MJ188" i="1"/>
  <c r="MJ196" i="1"/>
  <c r="MJ197" i="1"/>
  <c r="MJ198" i="1"/>
  <c r="MJ199" i="1"/>
  <c r="MJ200" i="1"/>
  <c r="MJ201" i="1"/>
  <c r="MJ202" i="1"/>
  <c r="MJ203" i="1"/>
  <c r="MJ204" i="1"/>
  <c r="MJ205" i="1"/>
  <c r="MJ206" i="1"/>
  <c r="MJ4" i="1"/>
  <c r="MJ3" i="1"/>
  <c r="LR4" i="1"/>
  <c r="LR5" i="1"/>
  <c r="LR6" i="1"/>
  <c r="LR7" i="1"/>
  <c r="LR16" i="1"/>
  <c r="LR55" i="1"/>
  <c r="LR10" i="1"/>
  <c r="LR30" i="1"/>
  <c r="LR15" i="1"/>
  <c r="LR9" i="1"/>
  <c r="LR17" i="1"/>
  <c r="LR21" i="1"/>
  <c r="LR26" i="1"/>
  <c r="LR35" i="1"/>
  <c r="LR42" i="1"/>
  <c r="LR19" i="1"/>
  <c r="LR12" i="1"/>
  <c r="LR46" i="1"/>
  <c r="LR34" i="1"/>
  <c r="LR97" i="1"/>
  <c r="LR48" i="1"/>
  <c r="LR39" i="1"/>
  <c r="LR36" i="1"/>
  <c r="LR52" i="1"/>
  <c r="LR25" i="1"/>
  <c r="LR13" i="1"/>
  <c r="LR32" i="1"/>
  <c r="LR56" i="1"/>
  <c r="LR81" i="1"/>
  <c r="LR79" i="1"/>
  <c r="LR67" i="1"/>
  <c r="LR38" i="1"/>
  <c r="LR80" i="1"/>
  <c r="LR31" i="1"/>
  <c r="LR51" i="1"/>
  <c r="LR71" i="1"/>
  <c r="LR73" i="1"/>
  <c r="LR40" i="1"/>
  <c r="LR47" i="1"/>
  <c r="LR189" i="1"/>
  <c r="LR83" i="1"/>
  <c r="LR84" i="1"/>
  <c r="LR102" i="1"/>
  <c r="LR63" i="1"/>
  <c r="LR142" i="1"/>
  <c r="LR87" i="1"/>
  <c r="LR37" i="1"/>
  <c r="LR54" i="1"/>
  <c r="LR77" i="1"/>
  <c r="LR184" i="1"/>
  <c r="LR88" i="1"/>
  <c r="LR92" i="1"/>
  <c r="LR76" i="1"/>
  <c r="LR158" i="1"/>
  <c r="LR66" i="1"/>
  <c r="LR176" i="1"/>
  <c r="LR108" i="1"/>
  <c r="LR99" i="1"/>
  <c r="LR60" i="1"/>
  <c r="LR101" i="1"/>
  <c r="LR65" i="1"/>
  <c r="LR107" i="1"/>
  <c r="LR72" i="1"/>
  <c r="LR41" i="1"/>
  <c r="LR105" i="1"/>
  <c r="LR179" i="1"/>
  <c r="LR156" i="1"/>
  <c r="LR59" i="1"/>
  <c r="LR90" i="1"/>
  <c r="LR157" i="1"/>
  <c r="LR187" i="1"/>
  <c r="LR163" i="1"/>
  <c r="LR50" i="1"/>
  <c r="LR172" i="1"/>
  <c r="LR27" i="1"/>
  <c r="LR106" i="1"/>
  <c r="LR154" i="1"/>
  <c r="LR110" i="1"/>
  <c r="LR148" i="1"/>
  <c r="LR168" i="1"/>
  <c r="LR155" i="1"/>
  <c r="LR171" i="1"/>
  <c r="LR169" i="1"/>
  <c r="LR165" i="1"/>
  <c r="LR164" i="1"/>
  <c r="LR162" i="1"/>
  <c r="LR186" i="1"/>
  <c r="LR170" i="1"/>
  <c r="LR167" i="1"/>
  <c r="LR173" i="1"/>
  <c r="LR178" i="1"/>
  <c r="LR175" i="1"/>
  <c r="LR177" i="1"/>
  <c r="LR183" i="1"/>
  <c r="LR174" i="1"/>
  <c r="LR180" i="1"/>
  <c r="LR191" i="1"/>
  <c r="LR166" i="1"/>
  <c r="LR192" i="1"/>
  <c r="LR193" i="1"/>
  <c r="LR181" i="1"/>
  <c r="LR194" i="1"/>
  <c r="LR195" i="1"/>
  <c r="LR188" i="1"/>
  <c r="LR196" i="1"/>
  <c r="LR197" i="1"/>
  <c r="LR198" i="1"/>
  <c r="LR199" i="1"/>
  <c r="LR200" i="1"/>
  <c r="LR201" i="1"/>
  <c r="LR202" i="1"/>
  <c r="LR203" i="1"/>
  <c r="LR204" i="1"/>
  <c r="LR205" i="1"/>
  <c r="LR206" i="1"/>
  <c r="LR3" i="1"/>
  <c r="LQ4" i="1"/>
  <c r="LQ5" i="1"/>
  <c r="LQ6" i="1"/>
  <c r="LQ7" i="1"/>
  <c r="LQ16" i="1"/>
  <c r="LQ55" i="1"/>
  <c r="LQ10" i="1"/>
  <c r="LQ30" i="1"/>
  <c r="LQ15" i="1"/>
  <c r="LQ9" i="1"/>
  <c r="LQ17" i="1"/>
  <c r="LQ21" i="1"/>
  <c r="LQ26" i="1"/>
  <c r="LQ35" i="1"/>
  <c r="LQ42" i="1"/>
  <c r="LQ19" i="1"/>
  <c r="LQ11" i="1"/>
  <c r="LQ12" i="1"/>
  <c r="LQ46" i="1"/>
  <c r="LQ34" i="1"/>
  <c r="LQ97" i="1"/>
  <c r="LQ48" i="1"/>
  <c r="LQ39" i="1"/>
  <c r="LQ36" i="1"/>
  <c r="LQ52" i="1"/>
  <c r="LQ25" i="1"/>
  <c r="LQ13" i="1"/>
  <c r="LQ32" i="1"/>
  <c r="LQ56" i="1"/>
  <c r="LQ81" i="1"/>
  <c r="LQ79" i="1"/>
  <c r="LQ67" i="1"/>
  <c r="LQ38" i="1"/>
  <c r="LQ80" i="1"/>
  <c r="LQ31" i="1"/>
  <c r="LQ51" i="1"/>
  <c r="LQ71" i="1"/>
  <c r="LQ73" i="1"/>
  <c r="LQ40" i="1"/>
  <c r="LQ47" i="1"/>
  <c r="LQ189" i="1"/>
  <c r="LQ83" i="1"/>
  <c r="LQ84" i="1"/>
  <c r="LQ102" i="1"/>
  <c r="LQ63" i="1"/>
  <c r="LQ142" i="1"/>
  <c r="LQ87" i="1"/>
  <c r="LQ37" i="1"/>
  <c r="LQ54" i="1"/>
  <c r="LQ77" i="1"/>
  <c r="LQ184" i="1"/>
  <c r="LQ88" i="1"/>
  <c r="LQ92" i="1"/>
  <c r="LQ76" i="1"/>
  <c r="LQ158" i="1"/>
  <c r="LQ66" i="1"/>
  <c r="LQ176" i="1"/>
  <c r="LQ108" i="1"/>
  <c r="LQ99" i="1"/>
  <c r="LQ60" i="1"/>
  <c r="LQ101" i="1"/>
  <c r="LQ65" i="1"/>
  <c r="LQ107" i="1"/>
  <c r="LQ72" i="1"/>
  <c r="LQ41" i="1"/>
  <c r="LQ105" i="1"/>
  <c r="LQ179" i="1"/>
  <c r="LQ156" i="1"/>
  <c r="LQ59" i="1"/>
  <c r="LQ90" i="1"/>
  <c r="LQ157" i="1"/>
  <c r="LQ187" i="1"/>
  <c r="LQ163" i="1"/>
  <c r="LQ50" i="1"/>
  <c r="LQ172" i="1"/>
  <c r="LQ3" i="1"/>
  <c r="LP4" i="1"/>
  <c r="LP5" i="1"/>
  <c r="LP6" i="1"/>
  <c r="LP7" i="1"/>
  <c r="LP16" i="1"/>
  <c r="LP55" i="1"/>
  <c r="LP10" i="1"/>
  <c r="LP30" i="1"/>
  <c r="LP15" i="1"/>
  <c r="LP9" i="1"/>
  <c r="LP17" i="1"/>
  <c r="LP21" i="1"/>
  <c r="LP26" i="1"/>
  <c r="LP35" i="1"/>
  <c r="LP42" i="1"/>
  <c r="LP19" i="1"/>
  <c r="LP11" i="1"/>
  <c r="LP12" i="1"/>
  <c r="LP46" i="1"/>
  <c r="LP34" i="1"/>
  <c r="LP97" i="1"/>
  <c r="LP48" i="1"/>
  <c r="LP39" i="1"/>
  <c r="LP36" i="1"/>
  <c r="LP52" i="1"/>
  <c r="LP25" i="1"/>
  <c r="LP13" i="1"/>
  <c r="LP32" i="1"/>
  <c r="LP56" i="1"/>
  <c r="LP81" i="1"/>
  <c r="LP79" i="1"/>
  <c r="LP67" i="1"/>
  <c r="LP38" i="1"/>
  <c r="LP80" i="1"/>
  <c r="LP31" i="1"/>
  <c r="LP51" i="1"/>
  <c r="LP71" i="1"/>
  <c r="LP73" i="1"/>
  <c r="LP40" i="1"/>
  <c r="LP47" i="1"/>
  <c r="LP189" i="1"/>
  <c r="LP83" i="1"/>
  <c r="LP84" i="1"/>
  <c r="LP102" i="1"/>
  <c r="LP63" i="1"/>
  <c r="LP142" i="1"/>
  <c r="LP87" i="1"/>
  <c r="LP37" i="1"/>
  <c r="LP54" i="1"/>
  <c r="LP77" i="1"/>
  <c r="LP184" i="1"/>
  <c r="LP88" i="1"/>
  <c r="LP92" i="1"/>
  <c r="LP76" i="1"/>
  <c r="LP158" i="1"/>
  <c r="LP66" i="1"/>
  <c r="LP176" i="1"/>
  <c r="LP108" i="1"/>
  <c r="LP99" i="1"/>
  <c r="LP60" i="1"/>
  <c r="LP101" i="1"/>
  <c r="LP65" i="1"/>
  <c r="LP107" i="1"/>
  <c r="LP72" i="1"/>
  <c r="LP41" i="1"/>
  <c r="LP105" i="1"/>
  <c r="LP179" i="1"/>
  <c r="LP156" i="1"/>
  <c r="LP59" i="1"/>
  <c r="LP90" i="1"/>
  <c r="LP157" i="1"/>
  <c r="LP187" i="1"/>
  <c r="LP163" i="1"/>
  <c r="LP50" i="1"/>
  <c r="LP172" i="1"/>
  <c r="LP27" i="1"/>
  <c r="LP106" i="1"/>
  <c r="LP154" i="1"/>
  <c r="LP110" i="1"/>
  <c r="LP148" i="1"/>
  <c r="LP168" i="1"/>
  <c r="LP155" i="1"/>
  <c r="LP171" i="1"/>
  <c r="LP169" i="1"/>
  <c r="LP165" i="1"/>
  <c r="LP164" i="1"/>
  <c r="LP162" i="1"/>
  <c r="LP186" i="1"/>
  <c r="LP170" i="1"/>
  <c r="LP167" i="1"/>
  <c r="LP173" i="1"/>
  <c r="LP178" i="1"/>
  <c r="LP175" i="1"/>
  <c r="LP177" i="1"/>
  <c r="LP183" i="1"/>
  <c r="LP174" i="1"/>
  <c r="LP180" i="1"/>
  <c r="LP191" i="1"/>
  <c r="LP166" i="1"/>
  <c r="LP192" i="1"/>
  <c r="LP193" i="1"/>
  <c r="LP181" i="1"/>
  <c r="LP194" i="1"/>
  <c r="LP195" i="1"/>
  <c r="LP188" i="1"/>
  <c r="LP196" i="1"/>
  <c r="LP197" i="1"/>
  <c r="LP198" i="1"/>
  <c r="LP199" i="1"/>
  <c r="LP200" i="1"/>
  <c r="LP201" i="1"/>
  <c r="LP202" i="1"/>
  <c r="LP203" i="1"/>
  <c r="LP204" i="1"/>
  <c r="LP205" i="1"/>
  <c r="LP206" i="1"/>
  <c r="LP3" i="1"/>
  <c r="MG206" i="1"/>
  <c r="ME206" i="1"/>
  <c r="MC206" i="1"/>
  <c r="MA206" i="1"/>
  <c r="LY206" i="1"/>
  <c r="LW206" i="1"/>
  <c r="LU206" i="1"/>
  <c r="LQ206" i="1"/>
  <c r="LH206" i="1"/>
  <c r="NL214" i="11" s="1"/>
  <c r="MG205" i="1"/>
  <c r="ME205" i="1"/>
  <c r="MC205" i="1"/>
  <c r="MA205" i="1"/>
  <c r="LY205" i="1"/>
  <c r="LW205" i="1"/>
  <c r="LU205" i="1"/>
  <c r="LQ205" i="1"/>
  <c r="LH205" i="1"/>
  <c r="LI205" i="1" s="1"/>
  <c r="LG205" i="1"/>
  <c r="LO205" i="1" s="1"/>
  <c r="MG204" i="1"/>
  <c r="ME204" i="1"/>
  <c r="MC204" i="1"/>
  <c r="MA204" i="1"/>
  <c r="LY204" i="1"/>
  <c r="LQ204" i="1"/>
  <c r="MH203" i="1"/>
  <c r="MI203" i="1" s="1"/>
  <c r="MG203" i="1"/>
  <c r="ME203" i="1"/>
  <c r="MC203" i="1"/>
  <c r="MA203" i="1"/>
  <c r="LY203" i="1"/>
  <c r="LW203" i="1"/>
  <c r="LQ203" i="1"/>
  <c r="LH203" i="1"/>
  <c r="LI203" i="1" s="1"/>
  <c r="LG203" i="1"/>
  <c r="LO203" i="1" s="1"/>
  <c r="MH202" i="1"/>
  <c r="MI202" i="1" s="1"/>
  <c r="MG202" i="1"/>
  <c r="ME202" i="1"/>
  <c r="MC202" i="1"/>
  <c r="MA202" i="1"/>
  <c r="LY202" i="1"/>
  <c r="LW202" i="1"/>
  <c r="LU202" i="1"/>
  <c r="LQ202" i="1"/>
  <c r="LH202" i="1"/>
  <c r="NL210" i="11" s="1"/>
  <c r="LG202" i="1"/>
  <c r="LO202" i="1" s="1"/>
  <c r="MH201" i="1"/>
  <c r="MI201" i="1" s="1"/>
  <c r="MG201" i="1"/>
  <c r="ME201" i="1"/>
  <c r="MC201" i="1"/>
  <c r="MA201" i="1"/>
  <c r="LY201" i="1"/>
  <c r="LW201" i="1"/>
  <c r="LU201" i="1"/>
  <c r="LQ201" i="1"/>
  <c r="LH201" i="1"/>
  <c r="LI201" i="1" s="1"/>
  <c r="LG201" i="1"/>
  <c r="LO201" i="1" s="1"/>
  <c r="MG200" i="1"/>
  <c r="ME200" i="1"/>
  <c r="MC200" i="1"/>
  <c r="MA200" i="1"/>
  <c r="LY200" i="1"/>
  <c r="LQ200" i="1"/>
  <c r="MG199" i="1"/>
  <c r="ME199" i="1"/>
  <c r="MC199" i="1"/>
  <c r="MA199" i="1"/>
  <c r="LY199" i="1"/>
  <c r="LW199" i="1"/>
  <c r="LU199" i="1"/>
  <c r="LQ199" i="1"/>
  <c r="LH199" i="1"/>
  <c r="LI199" i="1" s="1"/>
  <c r="LG199" i="1"/>
  <c r="LO199" i="1" s="1"/>
  <c r="MH198" i="1"/>
  <c r="MI198" i="1" s="1"/>
  <c r="MG198" i="1"/>
  <c r="ME198" i="1"/>
  <c r="MC198" i="1"/>
  <c r="MA198" i="1"/>
  <c r="LY198" i="1"/>
  <c r="LW198" i="1"/>
  <c r="LU198" i="1"/>
  <c r="LQ198" i="1"/>
  <c r="LH198" i="1"/>
  <c r="LG198" i="1"/>
  <c r="LO198" i="1" s="1"/>
  <c r="MH197" i="1"/>
  <c r="MI197" i="1" s="1"/>
  <c r="MG197" i="1"/>
  <c r="ME197" i="1"/>
  <c r="MC197" i="1"/>
  <c r="MA197" i="1"/>
  <c r="LY197" i="1"/>
  <c r="LW197" i="1"/>
  <c r="LU197" i="1"/>
  <c r="LQ197" i="1"/>
  <c r="LH197" i="1"/>
  <c r="LI197" i="1" s="1"/>
  <c r="LG197" i="1"/>
  <c r="LO197" i="1" s="1"/>
  <c r="MG196" i="1"/>
  <c r="ME196" i="1"/>
  <c r="MC196" i="1"/>
  <c r="MA196" i="1"/>
  <c r="LY196" i="1"/>
  <c r="LQ196" i="1"/>
  <c r="MH188" i="1"/>
  <c r="MI188" i="1" s="1"/>
  <c r="MG188" i="1"/>
  <c r="ME188" i="1"/>
  <c r="MC188" i="1"/>
  <c r="MA188" i="1"/>
  <c r="LY188" i="1"/>
  <c r="LW188" i="1"/>
  <c r="LQ188" i="1"/>
  <c r="LH188" i="1"/>
  <c r="LI188" i="1" s="1"/>
  <c r="LG188" i="1"/>
  <c r="LO188" i="1" s="1"/>
  <c r="MG195" i="1"/>
  <c r="ME195" i="1"/>
  <c r="MC195" i="1"/>
  <c r="MA195" i="1"/>
  <c r="LY195" i="1"/>
  <c r="LW195" i="1"/>
  <c r="LQ195" i="1"/>
  <c r="MH194" i="1"/>
  <c r="MI194" i="1" s="1"/>
  <c r="MG194" i="1"/>
  <c r="ME194" i="1"/>
  <c r="MC194" i="1"/>
  <c r="MA194" i="1"/>
  <c r="LY194" i="1"/>
  <c r="LW194" i="1"/>
  <c r="LU194" i="1"/>
  <c r="LQ194" i="1"/>
  <c r="LH194" i="1"/>
  <c r="NL196" i="11" s="1"/>
  <c r="LG194" i="1"/>
  <c r="LO194" i="1" s="1"/>
  <c r="MH181" i="1"/>
  <c r="MI181" i="1" s="1"/>
  <c r="MG181" i="1"/>
  <c r="ME181" i="1"/>
  <c r="MC181" i="1"/>
  <c r="MA181" i="1"/>
  <c r="LY181" i="1"/>
  <c r="LW181" i="1"/>
  <c r="LU181" i="1"/>
  <c r="LQ181" i="1"/>
  <c r="LH181" i="1"/>
  <c r="LI181" i="1" s="1"/>
  <c r="LG181" i="1"/>
  <c r="LO181" i="1" s="1"/>
  <c r="MG193" i="1"/>
  <c r="ME193" i="1"/>
  <c r="MC193" i="1"/>
  <c r="MA193" i="1"/>
  <c r="LY193" i="1"/>
  <c r="LW193" i="1"/>
  <c r="LQ193" i="1"/>
  <c r="MH192" i="1"/>
  <c r="MI192" i="1" s="1"/>
  <c r="MG192" i="1"/>
  <c r="ME192" i="1"/>
  <c r="MC192" i="1"/>
  <c r="MA192" i="1"/>
  <c r="LY192" i="1"/>
  <c r="LW192" i="1"/>
  <c r="LQ192" i="1"/>
  <c r="LH192" i="1"/>
  <c r="LI192" i="1" s="1"/>
  <c r="LG192" i="1"/>
  <c r="LO192" i="1" s="1"/>
  <c r="MH166" i="1"/>
  <c r="MI166" i="1" s="1"/>
  <c r="MG166" i="1"/>
  <c r="ME166" i="1"/>
  <c r="MC166" i="1"/>
  <c r="MA166" i="1"/>
  <c r="LY166" i="1"/>
  <c r="LW166" i="1"/>
  <c r="LU166" i="1"/>
  <c r="LQ166" i="1"/>
  <c r="LH166" i="1"/>
  <c r="NL160" i="11" s="1"/>
  <c r="LG166" i="1"/>
  <c r="LO166" i="1" s="1"/>
  <c r="MH191" i="1"/>
  <c r="MI191" i="1" s="1"/>
  <c r="MG191" i="1"/>
  <c r="ME191" i="1"/>
  <c r="MC191" i="1"/>
  <c r="MA191" i="1"/>
  <c r="LY191" i="1"/>
  <c r="LW191" i="1"/>
  <c r="LU191" i="1"/>
  <c r="LQ191" i="1"/>
  <c r="LH191" i="1"/>
  <c r="LI191" i="1" s="1"/>
  <c r="LG191" i="1"/>
  <c r="LO191" i="1" s="1"/>
  <c r="MG180" i="1"/>
  <c r="ME180" i="1"/>
  <c r="MC180" i="1"/>
  <c r="MA180" i="1"/>
  <c r="LY180" i="1"/>
  <c r="LQ180" i="1"/>
  <c r="LH180" i="1"/>
  <c r="NL174" i="11" s="1"/>
  <c r="MG174" i="1"/>
  <c r="ME174" i="1"/>
  <c r="MC174" i="1"/>
  <c r="MA174" i="1"/>
  <c r="LY174" i="1"/>
  <c r="LW174" i="1"/>
  <c r="LQ174" i="1"/>
  <c r="LH174" i="1"/>
  <c r="LI174" i="1" s="1"/>
  <c r="LG174" i="1"/>
  <c r="LO174" i="1" s="1"/>
  <c r="MH183" i="1"/>
  <c r="MI183" i="1" s="1"/>
  <c r="MG183" i="1"/>
  <c r="ME183" i="1"/>
  <c r="MC183" i="1"/>
  <c r="MA183" i="1"/>
  <c r="LY183" i="1"/>
  <c r="LW183" i="1"/>
  <c r="LU183" i="1"/>
  <c r="LQ183" i="1"/>
  <c r="LH183" i="1"/>
  <c r="NL187" i="11" s="1"/>
  <c r="LG183" i="1"/>
  <c r="LO183" i="1" s="1"/>
  <c r="MH177" i="1"/>
  <c r="MI177" i="1" s="1"/>
  <c r="MG177" i="1"/>
  <c r="ME177" i="1"/>
  <c r="MC177" i="1"/>
  <c r="MA177" i="1"/>
  <c r="LY177" i="1"/>
  <c r="LW177" i="1"/>
  <c r="LU177" i="1"/>
  <c r="LQ177" i="1"/>
  <c r="LH177" i="1"/>
  <c r="LI177" i="1" s="1"/>
  <c r="LG177" i="1"/>
  <c r="LO177" i="1" s="1"/>
  <c r="MG175" i="1"/>
  <c r="ME175" i="1"/>
  <c r="MC175" i="1"/>
  <c r="MA175" i="1"/>
  <c r="LY175" i="1"/>
  <c r="LU175" i="1"/>
  <c r="LQ175" i="1"/>
  <c r="MH178" i="1"/>
  <c r="MI178" i="1" s="1"/>
  <c r="MG178" i="1"/>
  <c r="ME178" i="1"/>
  <c r="MC178" i="1"/>
  <c r="MA178" i="1"/>
  <c r="LY178" i="1"/>
  <c r="LW178" i="1"/>
  <c r="LU178" i="1"/>
  <c r="LQ178" i="1"/>
  <c r="LH178" i="1"/>
  <c r="LI178" i="1" s="1"/>
  <c r="LG178" i="1"/>
  <c r="LO178" i="1" s="1"/>
  <c r="MH173" i="1"/>
  <c r="MI173" i="1" s="1"/>
  <c r="MG173" i="1"/>
  <c r="ME173" i="1"/>
  <c r="MC173" i="1"/>
  <c r="MA173" i="1"/>
  <c r="LY173" i="1"/>
  <c r="LW173" i="1"/>
  <c r="LU173" i="1"/>
  <c r="LQ173" i="1"/>
  <c r="LH173" i="1"/>
  <c r="NL167" i="11" s="1"/>
  <c r="LG173" i="1"/>
  <c r="LO173" i="1" s="1"/>
  <c r="MH167" i="1"/>
  <c r="MI167" i="1" s="1"/>
  <c r="MG167" i="1"/>
  <c r="ME167" i="1"/>
  <c r="MC167" i="1"/>
  <c r="MA167" i="1"/>
  <c r="LY167" i="1"/>
  <c r="LW167" i="1"/>
  <c r="LU167" i="1"/>
  <c r="LQ167" i="1"/>
  <c r="LH167" i="1"/>
  <c r="LI167" i="1" s="1"/>
  <c r="LG167" i="1"/>
  <c r="LO167" i="1" s="1"/>
  <c r="MG170" i="1"/>
  <c r="ME170" i="1"/>
  <c r="MC170" i="1"/>
  <c r="MA170" i="1"/>
  <c r="LY170" i="1"/>
  <c r="LQ170" i="1"/>
  <c r="MG186" i="1"/>
  <c r="ME186" i="1"/>
  <c r="MC186" i="1"/>
  <c r="MA186" i="1"/>
  <c r="LY186" i="1"/>
  <c r="LW186" i="1"/>
  <c r="LQ186" i="1"/>
  <c r="LH186" i="1"/>
  <c r="LI186" i="1" s="1"/>
  <c r="LG186" i="1"/>
  <c r="LO186" i="1" s="1"/>
  <c r="MH162" i="1"/>
  <c r="MI162" i="1" s="1"/>
  <c r="MG162" i="1"/>
  <c r="ME162" i="1"/>
  <c r="MC162" i="1"/>
  <c r="MA162" i="1"/>
  <c r="LY162" i="1"/>
  <c r="LW162" i="1"/>
  <c r="LU162" i="1"/>
  <c r="LQ162" i="1"/>
  <c r="LH162" i="1"/>
  <c r="NL156" i="11" s="1"/>
  <c r="LG162" i="1"/>
  <c r="LO162" i="1" s="1"/>
  <c r="MH164" i="1"/>
  <c r="MI164" i="1" s="1"/>
  <c r="MG164" i="1"/>
  <c r="ME164" i="1"/>
  <c r="MC164" i="1"/>
  <c r="MA164" i="1"/>
  <c r="LY164" i="1"/>
  <c r="LW164" i="1"/>
  <c r="LU164" i="1"/>
  <c r="LQ164" i="1"/>
  <c r="LH164" i="1"/>
  <c r="LI164" i="1" s="1"/>
  <c r="LG164" i="1"/>
  <c r="LO164" i="1" s="1"/>
  <c r="MG165" i="1"/>
  <c r="ME165" i="1"/>
  <c r="MC165" i="1"/>
  <c r="MA165" i="1"/>
  <c r="LY165" i="1"/>
  <c r="LU165" i="1"/>
  <c r="LQ165" i="1"/>
  <c r="MH169" i="1"/>
  <c r="MI169" i="1" s="1"/>
  <c r="MG169" i="1"/>
  <c r="ME169" i="1"/>
  <c r="MC169" i="1"/>
  <c r="MA169" i="1"/>
  <c r="LY169" i="1"/>
  <c r="LW169" i="1"/>
  <c r="LU169" i="1"/>
  <c r="LQ169" i="1"/>
  <c r="LH169" i="1"/>
  <c r="LI169" i="1" s="1"/>
  <c r="LG169" i="1"/>
  <c r="LO169" i="1" s="1"/>
  <c r="MH171" i="1"/>
  <c r="MI171" i="1" s="1"/>
  <c r="MG171" i="1"/>
  <c r="ME171" i="1"/>
  <c r="MC171" i="1"/>
  <c r="MA171" i="1"/>
  <c r="LY171" i="1"/>
  <c r="LW171" i="1"/>
  <c r="LU171" i="1"/>
  <c r="LQ171" i="1"/>
  <c r="LH171" i="1"/>
  <c r="LG171" i="1"/>
  <c r="LO171" i="1" s="1"/>
  <c r="MH155" i="1"/>
  <c r="MI155" i="1" s="1"/>
  <c r="MG155" i="1"/>
  <c r="ME155" i="1"/>
  <c r="MC155" i="1"/>
  <c r="MA155" i="1"/>
  <c r="LY155" i="1"/>
  <c r="LW155" i="1"/>
  <c r="LU155" i="1"/>
  <c r="LQ155" i="1"/>
  <c r="LH155" i="1"/>
  <c r="LI155" i="1" s="1"/>
  <c r="LG155" i="1"/>
  <c r="LO155" i="1" s="1"/>
  <c r="MG168" i="1"/>
  <c r="ME168" i="1"/>
  <c r="MC168" i="1"/>
  <c r="MA168" i="1"/>
  <c r="LY168" i="1"/>
  <c r="LQ168" i="1"/>
  <c r="LH168" i="1"/>
  <c r="NL162" i="11" s="1"/>
  <c r="MH148" i="1"/>
  <c r="MI148" i="1" s="1"/>
  <c r="MG148" i="1"/>
  <c r="ME148" i="1"/>
  <c r="MC148" i="1"/>
  <c r="MA148" i="1"/>
  <c r="LY148" i="1"/>
  <c r="LW148" i="1"/>
  <c r="LQ148" i="1"/>
  <c r="LH148" i="1"/>
  <c r="LI148" i="1" s="1"/>
  <c r="LG148" i="1"/>
  <c r="LO148" i="1" s="1"/>
  <c r="MH110" i="1"/>
  <c r="MI110" i="1" s="1"/>
  <c r="MG110" i="1"/>
  <c r="ME110" i="1"/>
  <c r="MC110" i="1"/>
  <c r="MA110" i="1"/>
  <c r="LY110" i="1"/>
  <c r="LW110" i="1"/>
  <c r="LU110" i="1"/>
  <c r="LQ110" i="1"/>
  <c r="LH110" i="1"/>
  <c r="LI110" i="1" s="1"/>
  <c r="LG110" i="1"/>
  <c r="LO110" i="1" s="1"/>
  <c r="MH154" i="1"/>
  <c r="MI154" i="1" s="1"/>
  <c r="MG154" i="1"/>
  <c r="ME154" i="1"/>
  <c r="MC154" i="1"/>
  <c r="MA154" i="1"/>
  <c r="LY154" i="1"/>
  <c r="LW154" i="1"/>
  <c r="LU154" i="1"/>
  <c r="LQ154" i="1"/>
  <c r="LH154" i="1"/>
  <c r="LI154" i="1" s="1"/>
  <c r="LG154" i="1"/>
  <c r="LO154" i="1" s="1"/>
  <c r="MG106" i="1"/>
  <c r="ME106" i="1"/>
  <c r="MC106" i="1"/>
  <c r="MA106" i="1"/>
  <c r="LY106" i="1"/>
  <c r="LQ106" i="1"/>
  <c r="LH106" i="1"/>
  <c r="LI106" i="1" s="1"/>
  <c r="MG27" i="1"/>
  <c r="ME27" i="1"/>
  <c r="MC27" i="1"/>
  <c r="MA27" i="1"/>
  <c r="LY27" i="1"/>
  <c r="LW27" i="1"/>
  <c r="LH27" i="1"/>
  <c r="LG27" i="1"/>
  <c r="LO27" i="1" s="1"/>
  <c r="MH172" i="1"/>
  <c r="MI172" i="1" s="1"/>
  <c r="MG172" i="1"/>
  <c r="ME172" i="1"/>
  <c r="MC172" i="1"/>
  <c r="MA172" i="1"/>
  <c r="LY172" i="1"/>
  <c r="LW172" i="1"/>
  <c r="LU172" i="1"/>
  <c r="LH172" i="1"/>
  <c r="LI172" i="1" s="1"/>
  <c r="LG172" i="1"/>
  <c r="LO172" i="1" s="1"/>
  <c r="MH50" i="1"/>
  <c r="MI50" i="1" s="1"/>
  <c r="MG50" i="1"/>
  <c r="ME50" i="1"/>
  <c r="MC50" i="1"/>
  <c r="MA50" i="1"/>
  <c r="LY50" i="1"/>
  <c r="LW50" i="1"/>
  <c r="LU50" i="1"/>
  <c r="LH50" i="1"/>
  <c r="LI50" i="1" s="1"/>
  <c r="LG50" i="1"/>
  <c r="LO50" i="1" s="1"/>
  <c r="MG163" i="1"/>
  <c r="ME163" i="1"/>
  <c r="MC163" i="1"/>
  <c r="MA163" i="1"/>
  <c r="LY163" i="1"/>
  <c r="LU163" i="1"/>
  <c r="MH187" i="1"/>
  <c r="MI187" i="1" s="1"/>
  <c r="MG187" i="1"/>
  <c r="ME187" i="1"/>
  <c r="MC187" i="1"/>
  <c r="MA187" i="1"/>
  <c r="LY187" i="1"/>
  <c r="LW187" i="1"/>
  <c r="LU187" i="1"/>
  <c r="LH187" i="1"/>
  <c r="LI187" i="1" s="1"/>
  <c r="LG187" i="1"/>
  <c r="LO187" i="1" s="1"/>
  <c r="MH157" i="1"/>
  <c r="MI157" i="1" s="1"/>
  <c r="MG157" i="1"/>
  <c r="ME157" i="1"/>
  <c r="MC157" i="1"/>
  <c r="MA157" i="1"/>
  <c r="LY157" i="1"/>
  <c r="LW157" i="1"/>
  <c r="LU157" i="1"/>
  <c r="LH157" i="1"/>
  <c r="LI157" i="1" s="1"/>
  <c r="LG157" i="1"/>
  <c r="LO157" i="1" s="1"/>
  <c r="MH90" i="1"/>
  <c r="MI90" i="1" s="1"/>
  <c r="MG90" i="1"/>
  <c r="ME90" i="1"/>
  <c r="MC90" i="1"/>
  <c r="MA90" i="1"/>
  <c r="LY90" i="1"/>
  <c r="LW90" i="1"/>
  <c r="LU90" i="1"/>
  <c r="LH90" i="1"/>
  <c r="LI90" i="1" s="1"/>
  <c r="LG90" i="1"/>
  <c r="LO90" i="1" s="1"/>
  <c r="MG59" i="1"/>
  <c r="ME59" i="1"/>
  <c r="MC59" i="1"/>
  <c r="MA59" i="1"/>
  <c r="LY59" i="1"/>
  <c r="LH59" i="1"/>
  <c r="MG156" i="1"/>
  <c r="ME156" i="1"/>
  <c r="MC156" i="1"/>
  <c r="MA156" i="1"/>
  <c r="LY156" i="1"/>
  <c r="LW156" i="1"/>
  <c r="LU156" i="1"/>
  <c r="LH156" i="1"/>
  <c r="NL150" i="11" s="1"/>
  <c r="NN150" i="11" s="1"/>
  <c r="LG156" i="1"/>
  <c r="LO156" i="1" s="1"/>
  <c r="MH179" i="1"/>
  <c r="MI179" i="1" s="1"/>
  <c r="MG179" i="1"/>
  <c r="ME179" i="1"/>
  <c r="MC179" i="1"/>
  <c r="MA179" i="1"/>
  <c r="LY179" i="1"/>
  <c r="LW179" i="1"/>
  <c r="LU179" i="1"/>
  <c r="LH179" i="1"/>
  <c r="NL173" i="11" s="1"/>
  <c r="LG179" i="1"/>
  <c r="LO179" i="1" s="1"/>
  <c r="MH105" i="1"/>
  <c r="MI105" i="1" s="1"/>
  <c r="MG105" i="1"/>
  <c r="ME105" i="1"/>
  <c r="MC105" i="1"/>
  <c r="MA105" i="1"/>
  <c r="LY105" i="1"/>
  <c r="LW105" i="1"/>
  <c r="LU105" i="1"/>
  <c r="LH105" i="1"/>
  <c r="NL105" i="11" s="1"/>
  <c r="LG105" i="1"/>
  <c r="LO105" i="1" s="1"/>
  <c r="MG41" i="1"/>
  <c r="ME41" i="1"/>
  <c r="MC41" i="1"/>
  <c r="MA41" i="1"/>
  <c r="LY41" i="1"/>
  <c r="LH41" i="1"/>
  <c r="NL41" i="11" s="1"/>
  <c r="NN41" i="11" s="1"/>
  <c r="MH72" i="1"/>
  <c r="MI72" i="1" s="1"/>
  <c r="MG72" i="1"/>
  <c r="ME72" i="1"/>
  <c r="MC72" i="1"/>
  <c r="MA72" i="1"/>
  <c r="LY72" i="1"/>
  <c r="LW72" i="1"/>
  <c r="LU72" i="1"/>
  <c r="LH72" i="1"/>
  <c r="NL72" i="11" s="1"/>
  <c r="NN72" i="11" s="1"/>
  <c r="LG72" i="1"/>
  <c r="LO72" i="1" s="1"/>
  <c r="MH107" i="1"/>
  <c r="MI107" i="1" s="1"/>
  <c r="MG107" i="1"/>
  <c r="ME107" i="1"/>
  <c r="MC107" i="1"/>
  <c r="MA107" i="1"/>
  <c r="LY107" i="1"/>
  <c r="LW107" i="1"/>
  <c r="LU107" i="1"/>
  <c r="LH107" i="1"/>
  <c r="NL107" i="11" s="1"/>
  <c r="NN107" i="11" s="1"/>
  <c r="LG107" i="1"/>
  <c r="LO107" i="1" s="1"/>
  <c r="MH65" i="1"/>
  <c r="MI65" i="1" s="1"/>
  <c r="MG65" i="1"/>
  <c r="ME65" i="1"/>
  <c r="MC65" i="1"/>
  <c r="MA65" i="1"/>
  <c r="LY65" i="1"/>
  <c r="LW65" i="1"/>
  <c r="LU65" i="1"/>
  <c r="LH65" i="1"/>
  <c r="LI65" i="1" s="1"/>
  <c r="LG65" i="1"/>
  <c r="LO65" i="1" s="1"/>
  <c r="MG101" i="1"/>
  <c r="ME101" i="1"/>
  <c r="MC101" i="1"/>
  <c r="MA101" i="1"/>
  <c r="LY101" i="1"/>
  <c r="LU101" i="1"/>
  <c r="MG60" i="1"/>
  <c r="ME60" i="1"/>
  <c r="MC60" i="1"/>
  <c r="MA60" i="1"/>
  <c r="LY60" i="1"/>
  <c r="LW60" i="1"/>
  <c r="LH60" i="1"/>
  <c r="NL60" i="11" s="1"/>
  <c r="NN60" i="11" s="1"/>
  <c r="LG60" i="1"/>
  <c r="LO60" i="1" s="1"/>
  <c r="MH99" i="1"/>
  <c r="MI99" i="1" s="1"/>
  <c r="MG99" i="1"/>
  <c r="ME99" i="1"/>
  <c r="MC99" i="1"/>
  <c r="MA99" i="1"/>
  <c r="LY99" i="1"/>
  <c r="LW99" i="1"/>
  <c r="LU99" i="1"/>
  <c r="LH99" i="1"/>
  <c r="NL99" i="11" s="1"/>
  <c r="NN99" i="11" s="1"/>
  <c r="LG99" i="1"/>
  <c r="LO99" i="1" s="1"/>
  <c r="MH108" i="1"/>
  <c r="MI108" i="1" s="1"/>
  <c r="MG108" i="1"/>
  <c r="ME108" i="1"/>
  <c r="MC108" i="1"/>
  <c r="MA108" i="1"/>
  <c r="LY108" i="1"/>
  <c r="LW108" i="1"/>
  <c r="LU108" i="1"/>
  <c r="LH108" i="1"/>
  <c r="LI108" i="1" s="1"/>
  <c r="LG108" i="1"/>
  <c r="LO108" i="1" s="1"/>
  <c r="MG176" i="1"/>
  <c r="ME176" i="1"/>
  <c r="MC176" i="1"/>
  <c r="MA176" i="1"/>
  <c r="LY176" i="1"/>
  <c r="MH66" i="1"/>
  <c r="MI66" i="1" s="1"/>
  <c r="MG66" i="1"/>
  <c r="ME66" i="1"/>
  <c r="MC66" i="1"/>
  <c r="MA66" i="1"/>
  <c r="LY66" i="1"/>
  <c r="LW66" i="1"/>
  <c r="LU66" i="1"/>
  <c r="LH66" i="1"/>
  <c r="NL66" i="11" s="1"/>
  <c r="NN66" i="11" s="1"/>
  <c r="LG66" i="1"/>
  <c r="LO66" i="1" s="1"/>
  <c r="MH158" i="1"/>
  <c r="MI158" i="1" s="1"/>
  <c r="MG158" i="1"/>
  <c r="ME158" i="1"/>
  <c r="MC158" i="1"/>
  <c r="MA158" i="1"/>
  <c r="LY158" i="1"/>
  <c r="LW158" i="1"/>
  <c r="LU158" i="1"/>
  <c r="LH158" i="1"/>
  <c r="NL152" i="11" s="1"/>
  <c r="NN152" i="11" s="1"/>
  <c r="LG158" i="1"/>
  <c r="LO158" i="1" s="1"/>
  <c r="MH76" i="1"/>
  <c r="MI76" i="1" s="1"/>
  <c r="MG76" i="1"/>
  <c r="ME76" i="1"/>
  <c r="MC76" i="1"/>
  <c r="MA76" i="1"/>
  <c r="LY76" i="1"/>
  <c r="LW76" i="1"/>
  <c r="LU76" i="1"/>
  <c r="LH76" i="1"/>
  <c r="LI76" i="1" s="1"/>
  <c r="LG76" i="1"/>
  <c r="LO76" i="1" s="1"/>
  <c r="MG92" i="1"/>
  <c r="ME92" i="1"/>
  <c r="MC92" i="1"/>
  <c r="MA92" i="1"/>
  <c r="LY92" i="1"/>
  <c r="LU92" i="1"/>
  <c r="MH88" i="1"/>
  <c r="MI88" i="1" s="1"/>
  <c r="MG88" i="1"/>
  <c r="ME88" i="1"/>
  <c r="MC88" i="1"/>
  <c r="MA88" i="1"/>
  <c r="LY88" i="1"/>
  <c r="LW88" i="1"/>
  <c r="LU88" i="1"/>
  <c r="LH88" i="1"/>
  <c r="NL88" i="11" s="1"/>
  <c r="NN88" i="11" s="1"/>
  <c r="LG88" i="1"/>
  <c r="LO88" i="1" s="1"/>
  <c r="MH184" i="1"/>
  <c r="MI184" i="1" s="1"/>
  <c r="MG184" i="1"/>
  <c r="ME184" i="1"/>
  <c r="MC184" i="1"/>
  <c r="MA184" i="1"/>
  <c r="LY184" i="1"/>
  <c r="LW184" i="1"/>
  <c r="LU184" i="1"/>
  <c r="LH184" i="1"/>
  <c r="NL188" i="11" s="1"/>
  <c r="NN188" i="11" s="1"/>
  <c r="LG184" i="1"/>
  <c r="LO184" i="1" s="1"/>
  <c r="MH77" i="1"/>
  <c r="MI77" i="1" s="1"/>
  <c r="MG77" i="1"/>
  <c r="ME77" i="1"/>
  <c r="MC77" i="1"/>
  <c r="MA77" i="1"/>
  <c r="LY77" i="1"/>
  <c r="LW77" i="1"/>
  <c r="LU77" i="1"/>
  <c r="LH77" i="1"/>
  <c r="LI77" i="1" s="1"/>
  <c r="LG77" i="1"/>
  <c r="LO77" i="1" s="1"/>
  <c r="MG54" i="1"/>
  <c r="ME54" i="1"/>
  <c r="MC54" i="1"/>
  <c r="MA54" i="1"/>
  <c r="LY54" i="1"/>
  <c r="LH54" i="1"/>
  <c r="NL54" i="11" s="1"/>
  <c r="NN54" i="11" s="1"/>
  <c r="MH37" i="1"/>
  <c r="MI37" i="1" s="1"/>
  <c r="MG37" i="1"/>
  <c r="ME37" i="1"/>
  <c r="MC37" i="1"/>
  <c r="MA37" i="1"/>
  <c r="LY37" i="1"/>
  <c r="LW37" i="1"/>
  <c r="LU37" i="1"/>
  <c r="LH37" i="1"/>
  <c r="LG37" i="1"/>
  <c r="LO37" i="1" s="1"/>
  <c r="MH87" i="1"/>
  <c r="MI87" i="1" s="1"/>
  <c r="MG87" i="1"/>
  <c r="ME87" i="1"/>
  <c r="MC87" i="1"/>
  <c r="MA87" i="1"/>
  <c r="LY87" i="1"/>
  <c r="LW87" i="1"/>
  <c r="LU87" i="1"/>
  <c r="LH87" i="1"/>
  <c r="NL87" i="11" s="1"/>
  <c r="NN87" i="11" s="1"/>
  <c r="LG87" i="1"/>
  <c r="LO87" i="1" s="1"/>
  <c r="MH142" i="1"/>
  <c r="MI142" i="1" s="1"/>
  <c r="MG142" i="1"/>
  <c r="ME142" i="1"/>
  <c r="MC142" i="1"/>
  <c r="MA142" i="1"/>
  <c r="LY142" i="1"/>
  <c r="LW142" i="1"/>
  <c r="LU142" i="1"/>
  <c r="LH142" i="1"/>
  <c r="LI142" i="1" s="1"/>
  <c r="LG142" i="1"/>
  <c r="LO142" i="1" s="1"/>
  <c r="MG63" i="1"/>
  <c r="ME63" i="1"/>
  <c r="MC63" i="1"/>
  <c r="MA63" i="1"/>
  <c r="LY63" i="1"/>
  <c r="LW63" i="1"/>
  <c r="MH102" i="1"/>
  <c r="MI102" i="1" s="1"/>
  <c r="MG102" i="1"/>
  <c r="ME102" i="1"/>
  <c r="MC102" i="1"/>
  <c r="MA102" i="1"/>
  <c r="LY102" i="1"/>
  <c r="LW102" i="1"/>
  <c r="LU102" i="1"/>
  <c r="LH102" i="1"/>
  <c r="NL102" i="11" s="1"/>
  <c r="NN102" i="11" s="1"/>
  <c r="LG102" i="1"/>
  <c r="LO102" i="1" s="1"/>
  <c r="MH84" i="1"/>
  <c r="MI84" i="1" s="1"/>
  <c r="MG84" i="1"/>
  <c r="ME84" i="1"/>
  <c r="MC84" i="1"/>
  <c r="MA84" i="1"/>
  <c r="LY84" i="1"/>
  <c r="LW84" i="1"/>
  <c r="LU84" i="1"/>
  <c r="LH84" i="1"/>
  <c r="LG84" i="1"/>
  <c r="LO84" i="1" s="1"/>
  <c r="MH83" i="1"/>
  <c r="MI83" i="1" s="1"/>
  <c r="MG83" i="1"/>
  <c r="ME83" i="1"/>
  <c r="MC83" i="1"/>
  <c r="MA83" i="1"/>
  <c r="LY83" i="1"/>
  <c r="LW83" i="1"/>
  <c r="LU83" i="1"/>
  <c r="LH83" i="1"/>
  <c r="LI83" i="1" s="1"/>
  <c r="LG83" i="1"/>
  <c r="LO83" i="1" s="1"/>
  <c r="MG189" i="1"/>
  <c r="ME189" i="1"/>
  <c r="MC189" i="1"/>
  <c r="MA189" i="1"/>
  <c r="LY189" i="1"/>
  <c r="MH47" i="1"/>
  <c r="MI47" i="1" s="1"/>
  <c r="MG47" i="1"/>
  <c r="ME47" i="1"/>
  <c r="MC47" i="1"/>
  <c r="MA47" i="1"/>
  <c r="LY47" i="1"/>
  <c r="LW47" i="1"/>
  <c r="LU47" i="1"/>
  <c r="LH47" i="1"/>
  <c r="NL47" i="11" s="1"/>
  <c r="NN47" i="11" s="1"/>
  <c r="LG47" i="1"/>
  <c r="LO47" i="1" s="1"/>
  <c r="MH40" i="1"/>
  <c r="MI40" i="1" s="1"/>
  <c r="MG40" i="1"/>
  <c r="ME40" i="1"/>
  <c r="MC40" i="1"/>
  <c r="MA40" i="1"/>
  <c r="LY40" i="1"/>
  <c r="LW40" i="1"/>
  <c r="LU40" i="1"/>
  <c r="LH40" i="1"/>
  <c r="NL40" i="11" s="1"/>
  <c r="NN40" i="11" s="1"/>
  <c r="LG40" i="1"/>
  <c r="LO40" i="1" s="1"/>
  <c r="MH73" i="1"/>
  <c r="MI73" i="1" s="1"/>
  <c r="MG73" i="1"/>
  <c r="ME73" i="1"/>
  <c r="MC73" i="1"/>
  <c r="MA73" i="1"/>
  <c r="LY73" i="1"/>
  <c r="LW73" i="1"/>
  <c r="LU73" i="1"/>
  <c r="LH73" i="1"/>
  <c r="LI73" i="1" s="1"/>
  <c r="LG73" i="1"/>
  <c r="LO73" i="1" s="1"/>
  <c r="MG71" i="1"/>
  <c r="ME71" i="1"/>
  <c r="MC71" i="1"/>
  <c r="MA71" i="1"/>
  <c r="LY71" i="1"/>
  <c r="MH51" i="1"/>
  <c r="MI51" i="1" s="1"/>
  <c r="MG51" i="1"/>
  <c r="ME51" i="1"/>
  <c r="MC51" i="1"/>
  <c r="MA51" i="1"/>
  <c r="LY51" i="1"/>
  <c r="LW51" i="1"/>
  <c r="LU51" i="1"/>
  <c r="LH51" i="1"/>
  <c r="LG51" i="1"/>
  <c r="LO51" i="1" s="1"/>
  <c r="MH31" i="1"/>
  <c r="MI31" i="1" s="1"/>
  <c r="MG31" i="1"/>
  <c r="ME31" i="1"/>
  <c r="MC31" i="1"/>
  <c r="MA31" i="1"/>
  <c r="LY31" i="1"/>
  <c r="LW31" i="1"/>
  <c r="LU31" i="1"/>
  <c r="LH31" i="1"/>
  <c r="NL31" i="11" s="1"/>
  <c r="NN31" i="11" s="1"/>
  <c r="LG31" i="1"/>
  <c r="LO31" i="1" s="1"/>
  <c r="MH80" i="1"/>
  <c r="MI80" i="1" s="1"/>
  <c r="MG80" i="1"/>
  <c r="ME80" i="1"/>
  <c r="MC80" i="1"/>
  <c r="MA80" i="1"/>
  <c r="LY80" i="1"/>
  <c r="LW80" i="1"/>
  <c r="LU80" i="1"/>
  <c r="LH80" i="1"/>
  <c r="LI80" i="1" s="1"/>
  <c r="LG80" i="1"/>
  <c r="LO80" i="1" s="1"/>
  <c r="MH38" i="1"/>
  <c r="MI38" i="1" s="1"/>
  <c r="MG38" i="1"/>
  <c r="ME38" i="1"/>
  <c r="MC38" i="1"/>
  <c r="MA38" i="1"/>
  <c r="LY38" i="1"/>
  <c r="LH38" i="1"/>
  <c r="NL38" i="11" s="1"/>
  <c r="NN38" i="11" s="1"/>
  <c r="MH67" i="1"/>
  <c r="MI67" i="1" s="1"/>
  <c r="MG67" i="1"/>
  <c r="ME67" i="1"/>
  <c r="MC67" i="1"/>
  <c r="MA67" i="1"/>
  <c r="LY67" i="1"/>
  <c r="LW67" i="1"/>
  <c r="LU67" i="1"/>
  <c r="LH67" i="1"/>
  <c r="LG67" i="1"/>
  <c r="LO67" i="1" s="1"/>
  <c r="MH79" i="1"/>
  <c r="MI79" i="1" s="1"/>
  <c r="MG79" i="1"/>
  <c r="ME79" i="1"/>
  <c r="MC79" i="1"/>
  <c r="MA79" i="1"/>
  <c r="LY79" i="1"/>
  <c r="LW79" i="1"/>
  <c r="LU79" i="1"/>
  <c r="LH79" i="1"/>
  <c r="NL79" i="11" s="1"/>
  <c r="LG79" i="1"/>
  <c r="LO79" i="1" s="1"/>
  <c r="MH81" i="1"/>
  <c r="MI81" i="1" s="1"/>
  <c r="MG81" i="1"/>
  <c r="ME81" i="1"/>
  <c r="MC81" i="1"/>
  <c r="MA81" i="1"/>
  <c r="LY81" i="1"/>
  <c r="LW81" i="1"/>
  <c r="LU81" i="1"/>
  <c r="LH81" i="1"/>
  <c r="LI81" i="1" s="1"/>
  <c r="LG81" i="1"/>
  <c r="LO81" i="1" s="1"/>
  <c r="MG56" i="1"/>
  <c r="ME56" i="1"/>
  <c r="MC56" i="1"/>
  <c r="MA56" i="1"/>
  <c r="LY56" i="1"/>
  <c r="MH32" i="1"/>
  <c r="MI32" i="1" s="1"/>
  <c r="MG32" i="1"/>
  <c r="ME32" i="1"/>
  <c r="MC32" i="1"/>
  <c r="MA32" i="1"/>
  <c r="LY32" i="1"/>
  <c r="LW32" i="1"/>
  <c r="LU32" i="1"/>
  <c r="LH32" i="1"/>
  <c r="LI32" i="1" s="1"/>
  <c r="LG32" i="1"/>
  <c r="LO32" i="1" s="1"/>
  <c r="MH13" i="1"/>
  <c r="MI13" i="1" s="1"/>
  <c r="MG13" i="1"/>
  <c r="ME13" i="1"/>
  <c r="MC13" i="1"/>
  <c r="MA13" i="1"/>
  <c r="LY13" i="1"/>
  <c r="LW13" i="1"/>
  <c r="LU13" i="1"/>
  <c r="LH13" i="1"/>
  <c r="LI13" i="1" s="1"/>
  <c r="LG13" i="1"/>
  <c r="LO13" i="1" s="1"/>
  <c r="MH25" i="1"/>
  <c r="MI25" i="1" s="1"/>
  <c r="MG25" i="1"/>
  <c r="ME25" i="1"/>
  <c r="MC25" i="1"/>
  <c r="MA25" i="1"/>
  <c r="LY25" i="1"/>
  <c r="LW25" i="1"/>
  <c r="LU25" i="1"/>
  <c r="LH25" i="1"/>
  <c r="LI25" i="1" s="1"/>
  <c r="LG25" i="1"/>
  <c r="LO25" i="1" s="1"/>
  <c r="MG52" i="1"/>
  <c r="ME52" i="1"/>
  <c r="MC52" i="1"/>
  <c r="MA52" i="1"/>
  <c r="LY52" i="1"/>
  <c r="MH36" i="1"/>
  <c r="MI36" i="1" s="1"/>
  <c r="MG36" i="1"/>
  <c r="ME36" i="1"/>
  <c r="MC36" i="1"/>
  <c r="MA36" i="1"/>
  <c r="LY36" i="1"/>
  <c r="LW36" i="1"/>
  <c r="LU36" i="1"/>
  <c r="LH36" i="1"/>
  <c r="NL36" i="11" s="1"/>
  <c r="NN36" i="11" s="1"/>
  <c r="LG36" i="1"/>
  <c r="LO36" i="1" s="1"/>
  <c r="MH39" i="1"/>
  <c r="MI39" i="1" s="1"/>
  <c r="MG39" i="1"/>
  <c r="ME39" i="1"/>
  <c r="MC39" i="1"/>
  <c r="MA39" i="1"/>
  <c r="LY39" i="1"/>
  <c r="LW39" i="1"/>
  <c r="LU39" i="1"/>
  <c r="LH39" i="1"/>
  <c r="LG39" i="1"/>
  <c r="LO39" i="1" s="1"/>
  <c r="MH48" i="1"/>
  <c r="MI48" i="1" s="1"/>
  <c r="MG48" i="1"/>
  <c r="ME48" i="1"/>
  <c r="MC48" i="1"/>
  <c r="MA48" i="1"/>
  <c r="LY48" i="1"/>
  <c r="LW48" i="1"/>
  <c r="LU48" i="1"/>
  <c r="LH48" i="1"/>
  <c r="LI48" i="1" s="1"/>
  <c r="LG48" i="1"/>
  <c r="LO48" i="1" s="1"/>
  <c r="MG97" i="1"/>
  <c r="ME97" i="1"/>
  <c r="MC97" i="1"/>
  <c r="MA97" i="1"/>
  <c r="LY97" i="1"/>
  <c r="LW97" i="1"/>
  <c r="LH97" i="1"/>
  <c r="NL97" i="11" s="1"/>
  <c r="NN97" i="11" s="1"/>
  <c r="MH34" i="1"/>
  <c r="MI34" i="1" s="1"/>
  <c r="MG34" i="1"/>
  <c r="ME34" i="1"/>
  <c r="MC34" i="1"/>
  <c r="MA34" i="1"/>
  <c r="LY34" i="1"/>
  <c r="LW34" i="1"/>
  <c r="LU34" i="1"/>
  <c r="LH34" i="1"/>
  <c r="NL34" i="11" s="1"/>
  <c r="NN34" i="11" s="1"/>
  <c r="LG34" i="1"/>
  <c r="LO34" i="1" s="1"/>
  <c r="MH46" i="1"/>
  <c r="MI46" i="1" s="1"/>
  <c r="MG46" i="1"/>
  <c r="ME46" i="1"/>
  <c r="MC46" i="1"/>
  <c r="MA46" i="1"/>
  <c r="LY46" i="1"/>
  <c r="LW46" i="1"/>
  <c r="LU46" i="1"/>
  <c r="LH46" i="1"/>
  <c r="NL46" i="11" s="1"/>
  <c r="NN46" i="11" s="1"/>
  <c r="LG46" i="1"/>
  <c r="LO46" i="1" s="1"/>
  <c r="MH12" i="1"/>
  <c r="MI12" i="1" s="1"/>
  <c r="MG12" i="1"/>
  <c r="ME12" i="1"/>
  <c r="MC12" i="1"/>
  <c r="MA12" i="1"/>
  <c r="LY12" i="1"/>
  <c r="LW12" i="1"/>
  <c r="LU12" i="1"/>
  <c r="LH12" i="1"/>
  <c r="LI12" i="1" s="1"/>
  <c r="LG12" i="1"/>
  <c r="LO12" i="1" s="1"/>
  <c r="MG11" i="1"/>
  <c r="ME11" i="1"/>
  <c r="MC11" i="1"/>
  <c r="MA11" i="1"/>
  <c r="LY11" i="1"/>
  <c r="MH19" i="1"/>
  <c r="MI19" i="1" s="1"/>
  <c r="MG19" i="1"/>
  <c r="ME19" i="1"/>
  <c r="MC19" i="1"/>
  <c r="MA19" i="1"/>
  <c r="LY19" i="1"/>
  <c r="LW19" i="1"/>
  <c r="LU19" i="1"/>
  <c r="LH19" i="1"/>
  <c r="NL19" i="11" s="1"/>
  <c r="NN19" i="11" s="1"/>
  <c r="LG19" i="1"/>
  <c r="LO19" i="1" s="1"/>
  <c r="MH42" i="1"/>
  <c r="MI42" i="1" s="1"/>
  <c r="MG42" i="1"/>
  <c r="ME42" i="1"/>
  <c r="MC42" i="1"/>
  <c r="MA42" i="1"/>
  <c r="LY42" i="1"/>
  <c r="LW42" i="1"/>
  <c r="LU42" i="1"/>
  <c r="LH42" i="1"/>
  <c r="NL42" i="11" s="1"/>
  <c r="NN42" i="11" s="1"/>
  <c r="LG42" i="1"/>
  <c r="LO42" i="1" s="1"/>
  <c r="MH35" i="1"/>
  <c r="MI35" i="1" s="1"/>
  <c r="MG35" i="1"/>
  <c r="ME35" i="1"/>
  <c r="MC35" i="1"/>
  <c r="MA35" i="1"/>
  <c r="LY35" i="1"/>
  <c r="LW35" i="1"/>
  <c r="LU35" i="1"/>
  <c r="LH35" i="1"/>
  <c r="LI35" i="1" s="1"/>
  <c r="LG35" i="1"/>
  <c r="LO35" i="1" s="1"/>
  <c r="MG26" i="1"/>
  <c r="ME26" i="1"/>
  <c r="MC26" i="1"/>
  <c r="MA26" i="1"/>
  <c r="LY26" i="1"/>
  <c r="LU26" i="1"/>
  <c r="LH26" i="1"/>
  <c r="LI26" i="1" s="1"/>
  <c r="MH21" i="1"/>
  <c r="MI21" i="1" s="1"/>
  <c r="MG21" i="1"/>
  <c r="ME21" i="1"/>
  <c r="MC21" i="1"/>
  <c r="MA21" i="1"/>
  <c r="LY21" i="1"/>
  <c r="LW21" i="1"/>
  <c r="LU21" i="1"/>
  <c r="LH21" i="1"/>
  <c r="LG21" i="1"/>
  <c r="LO21" i="1" s="1"/>
  <c r="MH17" i="1"/>
  <c r="MI17" i="1" s="1"/>
  <c r="MG17" i="1"/>
  <c r="ME17" i="1"/>
  <c r="MC17" i="1"/>
  <c r="MA17" i="1"/>
  <c r="LY17" i="1"/>
  <c r="LW17" i="1"/>
  <c r="LU17" i="1"/>
  <c r="LH17" i="1"/>
  <c r="NL17" i="11" s="1"/>
  <c r="NN17" i="11" s="1"/>
  <c r="LG17" i="1"/>
  <c r="LO17" i="1" s="1"/>
  <c r="MH9" i="1"/>
  <c r="MI9" i="1" s="1"/>
  <c r="MG9" i="1"/>
  <c r="ME9" i="1"/>
  <c r="MC9" i="1"/>
  <c r="MA9" i="1"/>
  <c r="LY9" i="1"/>
  <c r="LW9" i="1"/>
  <c r="LU9" i="1"/>
  <c r="LH9" i="1"/>
  <c r="LI9" i="1" s="1"/>
  <c r="LG9" i="1"/>
  <c r="LO9" i="1" s="1"/>
  <c r="MG15" i="1"/>
  <c r="ME15" i="1"/>
  <c r="MC15" i="1"/>
  <c r="MA15" i="1"/>
  <c r="LY15" i="1"/>
  <c r="LW15" i="1"/>
  <c r="LH15" i="1"/>
  <c r="LI15" i="1" s="1"/>
  <c r="MH30" i="1"/>
  <c r="MI30" i="1" s="1"/>
  <c r="MG30" i="1"/>
  <c r="ME30" i="1"/>
  <c r="MC30" i="1"/>
  <c r="MA30" i="1"/>
  <c r="LY30" i="1"/>
  <c r="LW30" i="1"/>
  <c r="LU30" i="1"/>
  <c r="LH30" i="1"/>
  <c r="NL30" i="11" s="1"/>
  <c r="NN30" i="11" s="1"/>
  <c r="LG30" i="1"/>
  <c r="LO30" i="1" s="1"/>
  <c r="MH10" i="1"/>
  <c r="MI10" i="1" s="1"/>
  <c r="MG10" i="1"/>
  <c r="ME10" i="1"/>
  <c r="MC10" i="1"/>
  <c r="MA10" i="1"/>
  <c r="LY10" i="1"/>
  <c r="LW10" i="1"/>
  <c r="LU10" i="1"/>
  <c r="LH10" i="1"/>
  <c r="NL10" i="11" s="1"/>
  <c r="NN10" i="11" s="1"/>
  <c r="LG10" i="1"/>
  <c r="LO10" i="1" s="1"/>
  <c r="MH55" i="1"/>
  <c r="MI55" i="1" s="1"/>
  <c r="MG55" i="1"/>
  <c r="ME55" i="1"/>
  <c r="MC55" i="1"/>
  <c r="MA55" i="1"/>
  <c r="LY55" i="1"/>
  <c r="LW55" i="1"/>
  <c r="LU55" i="1"/>
  <c r="LH55" i="1"/>
  <c r="LI55" i="1" s="1"/>
  <c r="LG55" i="1"/>
  <c r="LO55" i="1" s="1"/>
  <c r="MG16" i="1"/>
  <c r="ME16" i="1"/>
  <c r="MC16" i="1"/>
  <c r="MA16" i="1"/>
  <c r="LY16" i="1"/>
  <c r="LH16" i="1"/>
  <c r="NL16" i="11" s="1"/>
  <c r="NN16" i="11" s="1"/>
  <c r="LG16" i="1"/>
  <c r="LO16" i="1" s="1"/>
  <c r="MH7" i="1"/>
  <c r="MG7" i="1"/>
  <c r="ME7" i="1"/>
  <c r="MC7" i="1"/>
  <c r="MA7" i="1"/>
  <c r="LY7" i="1"/>
  <c r="LW7" i="1"/>
  <c r="LU7" i="1"/>
  <c r="LH7" i="1"/>
  <c r="LG7" i="1"/>
  <c r="LO7" i="1" s="1"/>
  <c r="MH6" i="1"/>
  <c r="MI6" i="1" s="1"/>
  <c r="MG6" i="1"/>
  <c r="ME6" i="1"/>
  <c r="MC6" i="1"/>
  <c r="MA6" i="1"/>
  <c r="LY6" i="1"/>
  <c r="LW6" i="1"/>
  <c r="LU6" i="1"/>
  <c r="LH6" i="1"/>
  <c r="NL6" i="11" s="1"/>
  <c r="NN6" i="11" s="1"/>
  <c r="LG6" i="1"/>
  <c r="LO6" i="1" s="1"/>
  <c r="MH5" i="1"/>
  <c r="MG5" i="1"/>
  <c r="ME5" i="1"/>
  <c r="MC5" i="1"/>
  <c r="MA5" i="1"/>
  <c r="LY5" i="1"/>
  <c r="LW5" i="1"/>
  <c r="LU5" i="1"/>
  <c r="LH5" i="1"/>
  <c r="LG5" i="1"/>
  <c r="MG4" i="1"/>
  <c r="ME4" i="1"/>
  <c r="MC4" i="1"/>
  <c r="MA4" i="1"/>
  <c r="LY4" i="1"/>
  <c r="LW4" i="1"/>
  <c r="LU4" i="1"/>
  <c r="LM1" i="1"/>
  <c r="LM2" i="1" s="1"/>
  <c r="LL1" i="1"/>
  <c r="LF2" i="1"/>
  <c r="KK16" i="1"/>
  <c r="KK15" i="1"/>
  <c r="KK26" i="1"/>
  <c r="KK11" i="1"/>
  <c r="KK97" i="1"/>
  <c r="KK52" i="1"/>
  <c r="KK56" i="1"/>
  <c r="KK38" i="1"/>
  <c r="KK71" i="1"/>
  <c r="KK189" i="1"/>
  <c r="KK63" i="1"/>
  <c r="KK54" i="1"/>
  <c r="KK92" i="1"/>
  <c r="KK176" i="1"/>
  <c r="KK101" i="1"/>
  <c r="KX41" i="1"/>
  <c r="KY41" i="1" s="1"/>
  <c r="KX59" i="1"/>
  <c r="KY59" i="1" s="1"/>
  <c r="KK163" i="1"/>
  <c r="KK106" i="1"/>
  <c r="KK165" i="1"/>
  <c r="KK170" i="1"/>
  <c r="KX175" i="1"/>
  <c r="KY175" i="1" s="1"/>
  <c r="KX193" i="1"/>
  <c r="KY193" i="1" s="1"/>
  <c r="KK195" i="1"/>
  <c r="KX196" i="1"/>
  <c r="KY196" i="1" s="1"/>
  <c r="KK200" i="1"/>
  <c r="KX4" i="1"/>
  <c r="KY4" i="1" s="1"/>
  <c r="KA1" i="1"/>
  <c r="JX26" i="1"/>
  <c r="MR26" i="11" s="1"/>
  <c r="MT26" i="11" s="1"/>
  <c r="JX97" i="1"/>
  <c r="MR97" i="11" s="1"/>
  <c r="MT97" i="11" s="1"/>
  <c r="JX56" i="1"/>
  <c r="JY56" i="1" s="1"/>
  <c r="JX38" i="1"/>
  <c r="MR38" i="11" s="1"/>
  <c r="MT38" i="11" s="1"/>
  <c r="JX71" i="1"/>
  <c r="MR71" i="11" s="1"/>
  <c r="MT71" i="11" s="1"/>
  <c r="JX189" i="1"/>
  <c r="MR193" i="11" s="1"/>
  <c r="MT193" i="11" s="1"/>
  <c r="JX63" i="1"/>
  <c r="JY63" i="1" s="1"/>
  <c r="JX54" i="1"/>
  <c r="JX92" i="1"/>
  <c r="JY92" i="1" s="1"/>
  <c r="JX176" i="1"/>
  <c r="JY176" i="1" s="1"/>
  <c r="JX59" i="1"/>
  <c r="JY59" i="1" s="1"/>
  <c r="JX163" i="1"/>
  <c r="MR157" i="11" s="1"/>
  <c r="MT157" i="11" s="1"/>
  <c r="JX106" i="1"/>
  <c r="JY106" i="1" s="1"/>
  <c r="JX168" i="1"/>
  <c r="JY168" i="1" s="1"/>
  <c r="JX170" i="1"/>
  <c r="JY170" i="1" s="1"/>
  <c r="JX175" i="1"/>
  <c r="JY175" i="1" s="1"/>
  <c r="JX180" i="1"/>
  <c r="JY180" i="1" s="1"/>
  <c r="JX193" i="1"/>
  <c r="JY193" i="1" s="1"/>
  <c r="JX196" i="1"/>
  <c r="JY196" i="1" s="1"/>
  <c r="JX199" i="1"/>
  <c r="MR201" i="11" s="1"/>
  <c r="JX200" i="1"/>
  <c r="MR202" i="11" s="1"/>
  <c r="JX204" i="1"/>
  <c r="JY204" i="1" s="1"/>
  <c r="JX4" i="1"/>
  <c r="MR4" i="11" s="1"/>
  <c r="MT4" i="11" s="1"/>
  <c r="JW16" i="1"/>
  <c r="KE16" i="1" s="1"/>
  <c r="JW15" i="1"/>
  <c r="KE15" i="1" s="1"/>
  <c r="JW26" i="1"/>
  <c r="KE26" i="1" s="1"/>
  <c r="JW11" i="1"/>
  <c r="KE11" i="1" s="1"/>
  <c r="JW97" i="1"/>
  <c r="KE97" i="1" s="1"/>
  <c r="JW52" i="1"/>
  <c r="KE52" i="1" s="1"/>
  <c r="JW56" i="1"/>
  <c r="KE56" i="1" s="1"/>
  <c r="JW38" i="1"/>
  <c r="KE38" i="1" s="1"/>
  <c r="JW63" i="1"/>
  <c r="KE63" i="1" s="1"/>
  <c r="JW176" i="1"/>
  <c r="KE176" i="1" s="1"/>
  <c r="JW101" i="1"/>
  <c r="KE101" i="1" s="1"/>
  <c r="JW41" i="1"/>
  <c r="KE41" i="1" s="1"/>
  <c r="JW106" i="1"/>
  <c r="JW165" i="1"/>
  <c r="JW175" i="1"/>
  <c r="JW193" i="1"/>
  <c r="JW195" i="1"/>
  <c r="JW196" i="1"/>
  <c r="KE196" i="1" s="1"/>
  <c r="JW199" i="1"/>
  <c r="KE199" i="1" s="1"/>
  <c r="JW200" i="1"/>
  <c r="JW204" i="1"/>
  <c r="JX41" i="1"/>
  <c r="MR41" i="11" s="1"/>
  <c r="MT41" i="11" s="1"/>
  <c r="JX165" i="1"/>
  <c r="JY165" i="1" s="1"/>
  <c r="JX195" i="1"/>
  <c r="JY195" i="1" s="1"/>
  <c r="JX203" i="1"/>
  <c r="JX206" i="1"/>
  <c r="JY206" i="1" s="1"/>
  <c r="JW192" i="1"/>
  <c r="KE192" i="1" s="1"/>
  <c r="JW188" i="1"/>
  <c r="KE188" i="1" s="1"/>
  <c r="JW201" i="1"/>
  <c r="KE201" i="1" s="1"/>
  <c r="JW203" i="1"/>
  <c r="KE203" i="1" s="1"/>
  <c r="JW205" i="1"/>
  <c r="KE205" i="1" s="1"/>
  <c r="JW4" i="1"/>
  <c r="KE4" i="1" s="1"/>
  <c r="MH177" i="11"/>
  <c r="MJ177" i="11" s="1"/>
  <c r="MU177" i="11" s="1"/>
  <c r="MV177" i="11" s="1"/>
  <c r="JX42" i="1"/>
  <c r="JW21" i="1"/>
  <c r="JW39" i="1"/>
  <c r="JW35" i="1"/>
  <c r="JX17" i="1"/>
  <c r="MR17" i="11" s="1"/>
  <c r="MT17" i="11" s="1"/>
  <c r="JW81" i="1"/>
  <c r="JW51" i="1"/>
  <c r="JX40" i="1"/>
  <c r="MR40" i="11" s="1"/>
  <c r="MT40" i="11" s="1"/>
  <c r="JW67" i="1"/>
  <c r="JX32" i="1"/>
  <c r="MR32" i="11" s="1"/>
  <c r="MT32" i="11" s="1"/>
  <c r="JW73" i="1"/>
  <c r="JW65" i="1"/>
  <c r="JX76" i="1"/>
  <c r="JW83" i="1"/>
  <c r="JW37" i="1"/>
  <c r="JW59" i="1"/>
  <c r="JW84" i="1"/>
  <c r="JX72" i="1"/>
  <c r="MR72" i="11" s="1"/>
  <c r="MT72" i="11" s="1"/>
  <c r="JW90" i="1"/>
  <c r="JW50" i="1"/>
  <c r="JX66" i="1"/>
  <c r="MR66" i="11" s="1"/>
  <c r="MT66" i="11" s="1"/>
  <c r="JW172" i="1"/>
  <c r="JX148" i="1"/>
  <c r="JX169" i="1"/>
  <c r="JX186" i="1"/>
  <c r="JW170" i="1"/>
  <c r="JX178" i="1"/>
  <c r="JX174" i="1"/>
  <c r="JW180" i="1"/>
  <c r="JX188" i="1"/>
  <c r="MS7" i="11"/>
  <c r="MS9" i="11"/>
  <c r="MS51" i="11"/>
  <c r="MS65" i="11"/>
  <c r="MS37" i="11"/>
  <c r="MS59" i="11"/>
  <c r="MS5" i="11"/>
  <c r="MS21" i="11"/>
  <c r="MM35" i="11"/>
  <c r="MM37" i="11"/>
  <c r="MM84" i="11"/>
  <c r="MM90" i="11"/>
  <c r="MS165" i="11"/>
  <c r="MN195" i="11"/>
  <c r="MM175" i="11"/>
  <c r="MN164" i="11"/>
  <c r="MM159" i="11"/>
  <c r="MS197" i="11"/>
  <c r="MM192" i="11"/>
  <c r="MM209" i="11"/>
  <c r="MS213" i="11"/>
  <c r="MM176" i="11"/>
  <c r="MS177" i="11"/>
  <c r="MG2" i="11"/>
  <c r="MS16" i="11"/>
  <c r="MS39" i="11"/>
  <c r="MS40" i="11"/>
  <c r="MS60" i="11"/>
  <c r="MM9" i="11"/>
  <c r="MS171" i="11"/>
  <c r="MN187" i="11"/>
  <c r="MN200" i="11"/>
  <c r="KX7" i="1"/>
  <c r="KY7" i="1" s="1"/>
  <c r="KM9" i="1"/>
  <c r="KM39" i="1"/>
  <c r="KM35" i="1"/>
  <c r="KM81" i="1"/>
  <c r="KM36" i="1"/>
  <c r="KM51" i="1"/>
  <c r="KX67" i="1"/>
  <c r="KY67" i="1" s="1"/>
  <c r="KM73" i="1"/>
  <c r="KM65" i="1"/>
  <c r="KM83" i="1"/>
  <c r="KM37" i="1"/>
  <c r="KM108" i="1"/>
  <c r="KM84" i="1"/>
  <c r="KX90" i="1"/>
  <c r="KY90" i="1" s="1"/>
  <c r="KX187" i="1"/>
  <c r="KY187" i="1" s="1"/>
  <c r="KM50" i="1"/>
  <c r="KX66" i="1"/>
  <c r="KY66" i="1" s="1"/>
  <c r="KM172" i="1"/>
  <c r="KM107" i="1"/>
  <c r="KM27" i="1"/>
  <c r="KX110" i="1"/>
  <c r="KY110" i="1" s="1"/>
  <c r="KX148" i="1"/>
  <c r="KY148" i="1" s="1"/>
  <c r="KM168" i="1"/>
  <c r="KX169" i="1"/>
  <c r="KY169" i="1" s="1"/>
  <c r="KM165" i="1"/>
  <c r="KX162" i="1"/>
  <c r="KY162" i="1" s="1"/>
  <c r="KM186" i="1"/>
  <c r="KX173" i="1"/>
  <c r="KY173" i="1" s="1"/>
  <c r="KX178" i="1"/>
  <c r="KY178" i="1" s="1"/>
  <c r="KM174" i="1"/>
  <c r="KX166" i="1"/>
  <c r="KY166" i="1" s="1"/>
  <c r="KM192" i="1"/>
  <c r="KM195" i="1"/>
  <c r="KM188" i="1"/>
  <c r="KM196" i="1"/>
  <c r="KM198" i="1"/>
  <c r="KX199" i="1"/>
  <c r="KY199" i="1" s="1"/>
  <c r="KM200" i="1"/>
  <c r="KM202" i="1"/>
  <c r="KX203" i="1"/>
  <c r="KY203" i="1" s="1"/>
  <c r="KM204" i="1"/>
  <c r="KX206" i="1"/>
  <c r="KY206" i="1" s="1"/>
  <c r="MK177" i="11"/>
  <c r="MI2" i="11"/>
  <c r="MR176" i="11"/>
  <c r="MR177" i="11"/>
  <c r="MT177" i="11" s="1"/>
  <c r="MH176" i="11"/>
  <c r="MJ176" i="11" s="1"/>
  <c r="MC2" i="11"/>
  <c r="ML177" i="11"/>
  <c r="ML176" i="11"/>
  <c r="MK176" i="11"/>
  <c r="MT214" i="11"/>
  <c r="MS214" i="11"/>
  <c r="MN214" i="11"/>
  <c r="MM214" i="11"/>
  <c r="ML214" i="11"/>
  <c r="MK214" i="11"/>
  <c r="ML213" i="11"/>
  <c r="MK213" i="11"/>
  <c r="MT212" i="11"/>
  <c r="MS212" i="11"/>
  <c r="MN212" i="11"/>
  <c r="MM212" i="11"/>
  <c r="ML212" i="11"/>
  <c r="MK212" i="11"/>
  <c r="MT211" i="11"/>
  <c r="MS211" i="11"/>
  <c r="MN211" i="11"/>
  <c r="MM211" i="11"/>
  <c r="ML211" i="11"/>
  <c r="MK211" i="11"/>
  <c r="MT210" i="11"/>
  <c r="MS210" i="11"/>
  <c r="MN210" i="11"/>
  <c r="MM210" i="11"/>
  <c r="ML210" i="11"/>
  <c r="MK210" i="11"/>
  <c r="ML209" i="11"/>
  <c r="MK209" i="11"/>
  <c r="MT202" i="11"/>
  <c r="MS202" i="11"/>
  <c r="MN202" i="11"/>
  <c r="MM202" i="11"/>
  <c r="ML202" i="11"/>
  <c r="MK202" i="11"/>
  <c r="MT190" i="11"/>
  <c r="MS190" i="11"/>
  <c r="MN190" i="11"/>
  <c r="MM190" i="11"/>
  <c r="ML190" i="11"/>
  <c r="MK190" i="11"/>
  <c r="MT201" i="11"/>
  <c r="MS201" i="11"/>
  <c r="MN201" i="11"/>
  <c r="MM201" i="11"/>
  <c r="ML201" i="11"/>
  <c r="MK201" i="11"/>
  <c r="MS200" i="11"/>
  <c r="ML200" i="11"/>
  <c r="MK200" i="11"/>
  <c r="MT174" i="11"/>
  <c r="MS174" i="11"/>
  <c r="MN174" i="11"/>
  <c r="MM174" i="11"/>
  <c r="ML174" i="11"/>
  <c r="MK174" i="11"/>
  <c r="MT199" i="11"/>
  <c r="MS199" i="11"/>
  <c r="MN199" i="11"/>
  <c r="MM199" i="11"/>
  <c r="ML199" i="11"/>
  <c r="MK199" i="11"/>
  <c r="MT198" i="11"/>
  <c r="MS198" i="11"/>
  <c r="MN198" i="11"/>
  <c r="MM198" i="11"/>
  <c r="ML198" i="11"/>
  <c r="MK198" i="11"/>
  <c r="MN192" i="11"/>
  <c r="ML192" i="11"/>
  <c r="MK192" i="11"/>
  <c r="MT166" i="11"/>
  <c r="MS166" i="11"/>
  <c r="MN166" i="11"/>
  <c r="MM166" i="11"/>
  <c r="ML166" i="11"/>
  <c r="MK166" i="11"/>
  <c r="ML197" i="11"/>
  <c r="MK197" i="11"/>
  <c r="MT163" i="11"/>
  <c r="MS163" i="11"/>
  <c r="MN163" i="11"/>
  <c r="MM163" i="11"/>
  <c r="ML163" i="11"/>
  <c r="MK163" i="11"/>
  <c r="MT169" i="11"/>
  <c r="MS169" i="11"/>
  <c r="MN169" i="11"/>
  <c r="MM169" i="11"/>
  <c r="ML169" i="11"/>
  <c r="MK169" i="11"/>
  <c r="ML159" i="11"/>
  <c r="MK159" i="11"/>
  <c r="MT168" i="11"/>
  <c r="MS168" i="11"/>
  <c r="MN168" i="11"/>
  <c r="MM168" i="11"/>
  <c r="ML168" i="11"/>
  <c r="MK168" i="11"/>
  <c r="MT167" i="11"/>
  <c r="MS167" i="11"/>
  <c r="MN167" i="11"/>
  <c r="MM167" i="11"/>
  <c r="ML167" i="11"/>
  <c r="MK167" i="11"/>
  <c r="MT156" i="11"/>
  <c r="MS156" i="11"/>
  <c r="MN156" i="11"/>
  <c r="MM156" i="11"/>
  <c r="ML156" i="11"/>
  <c r="MK156" i="11"/>
  <c r="MS187" i="11"/>
  <c r="ML187" i="11"/>
  <c r="MK187" i="11"/>
  <c r="MT158" i="11"/>
  <c r="MS158" i="11"/>
  <c r="MN158" i="11"/>
  <c r="MM158" i="11"/>
  <c r="ML158" i="11"/>
  <c r="MK158" i="11"/>
  <c r="MT196" i="11"/>
  <c r="MS196" i="11"/>
  <c r="MN196" i="11"/>
  <c r="MM196" i="11"/>
  <c r="ML196" i="11"/>
  <c r="MK196" i="11"/>
  <c r="MT186" i="11"/>
  <c r="MS186" i="11"/>
  <c r="MN186" i="11"/>
  <c r="MM186" i="11"/>
  <c r="ML186" i="11"/>
  <c r="MK186" i="11"/>
  <c r="ML164" i="11"/>
  <c r="MK164" i="11"/>
  <c r="MT172" i="11"/>
  <c r="MS172" i="11"/>
  <c r="MN172" i="11"/>
  <c r="MM172" i="11"/>
  <c r="ML172" i="11"/>
  <c r="MK172" i="11"/>
  <c r="MT161" i="11"/>
  <c r="MS161" i="11"/>
  <c r="MN161" i="11"/>
  <c r="MM161" i="11"/>
  <c r="ML161" i="11"/>
  <c r="MS134" i="11"/>
  <c r="MM134" i="11"/>
  <c r="ML134" i="11"/>
  <c r="MK134" i="11"/>
  <c r="MN175" i="11"/>
  <c r="ML175" i="11"/>
  <c r="MK175" i="11"/>
  <c r="MS107" i="11"/>
  <c r="MM107" i="11"/>
  <c r="ML107" i="11"/>
  <c r="MT162" i="11"/>
  <c r="MS162" i="11"/>
  <c r="MN162" i="11"/>
  <c r="MM162" i="11"/>
  <c r="ML162" i="11"/>
  <c r="MT110" i="11"/>
  <c r="MS110" i="11"/>
  <c r="MN110" i="11"/>
  <c r="MM110" i="11"/>
  <c r="ML110" i="11"/>
  <c r="ML195" i="11"/>
  <c r="MK195" i="11"/>
  <c r="MS106" i="11"/>
  <c r="MM106" i="11"/>
  <c r="ML106" i="11"/>
  <c r="MK106" i="11"/>
  <c r="MT194" i="11"/>
  <c r="MS194" i="11"/>
  <c r="MN194" i="11"/>
  <c r="MM194" i="11"/>
  <c r="ML194" i="11"/>
  <c r="MK194" i="11"/>
  <c r="MS140" i="11"/>
  <c r="MM140" i="11"/>
  <c r="ML140" i="11"/>
  <c r="MK140" i="11"/>
  <c r="ML165" i="11"/>
  <c r="MK165" i="11"/>
  <c r="MT160" i="11"/>
  <c r="MS160" i="11"/>
  <c r="MN160" i="11"/>
  <c r="MM160" i="11"/>
  <c r="ML160" i="11"/>
  <c r="MK160" i="11"/>
  <c r="MS148" i="11"/>
  <c r="MM148" i="11"/>
  <c r="ML148" i="11"/>
  <c r="MK148" i="11"/>
  <c r="MS66" i="11"/>
  <c r="MM66" i="11"/>
  <c r="ML66" i="11"/>
  <c r="MK66" i="11"/>
  <c r="MT171" i="11"/>
  <c r="ML171" i="11"/>
  <c r="MK171" i="11"/>
  <c r="MT149" i="11"/>
  <c r="MS149" i="11"/>
  <c r="MN149" i="11"/>
  <c r="MM149" i="11"/>
  <c r="ML149" i="11"/>
  <c r="MK149" i="11"/>
  <c r="MT173" i="11"/>
  <c r="MS173" i="11"/>
  <c r="MN173" i="11"/>
  <c r="MM173" i="11"/>
  <c r="ML173" i="11"/>
  <c r="MK173" i="11"/>
  <c r="MT105" i="11"/>
  <c r="MS105" i="11"/>
  <c r="MN105" i="11"/>
  <c r="MM105" i="11"/>
  <c r="ML105" i="11"/>
  <c r="ML50" i="11"/>
  <c r="MS157" i="11"/>
  <c r="MM157" i="11"/>
  <c r="ML157" i="11"/>
  <c r="MT191" i="11"/>
  <c r="MS191" i="11"/>
  <c r="MN191" i="11"/>
  <c r="MM191" i="11"/>
  <c r="ML191" i="11"/>
  <c r="MK191" i="11"/>
  <c r="MT151" i="11"/>
  <c r="MS151" i="11"/>
  <c r="MM151" i="11"/>
  <c r="ML151" i="11"/>
  <c r="MK151" i="11"/>
  <c r="ML90" i="11"/>
  <c r="MK90" i="11"/>
  <c r="MS72" i="11"/>
  <c r="MM72" i="11"/>
  <c r="ML72" i="11"/>
  <c r="MK72" i="11"/>
  <c r="MS152" i="11"/>
  <c r="MM152" i="11"/>
  <c r="ML152" i="11"/>
  <c r="MS101" i="11"/>
  <c r="MM101" i="11"/>
  <c r="ML101" i="11"/>
  <c r="MK101" i="11"/>
  <c r="ML84" i="11"/>
  <c r="MK84" i="11"/>
  <c r="MM60" i="11"/>
  <c r="ML60" i="11"/>
  <c r="MK60" i="11"/>
  <c r="MS108" i="11"/>
  <c r="MM108" i="11"/>
  <c r="ML108" i="11"/>
  <c r="MK108" i="11"/>
  <c r="MS87" i="11"/>
  <c r="MM87" i="11"/>
  <c r="ML87" i="11"/>
  <c r="MK87" i="11"/>
  <c r="ML59" i="11"/>
  <c r="MK59" i="11"/>
  <c r="MS88" i="11"/>
  <c r="MM88" i="11"/>
  <c r="ML88" i="11"/>
  <c r="MS102" i="11"/>
  <c r="MM102" i="11"/>
  <c r="ML102" i="11"/>
  <c r="MK102" i="11"/>
  <c r="MS170" i="11"/>
  <c r="MM170" i="11"/>
  <c r="ML170" i="11"/>
  <c r="MK170" i="11"/>
  <c r="ML37" i="11"/>
  <c r="MK37" i="11"/>
  <c r="MS92" i="11"/>
  <c r="MM92" i="11"/>
  <c r="ML92" i="11"/>
  <c r="MK92" i="11"/>
  <c r="MS63" i="11"/>
  <c r="MM63" i="11"/>
  <c r="ML63" i="11"/>
  <c r="MK63" i="11"/>
  <c r="MS99" i="11"/>
  <c r="MM99" i="11"/>
  <c r="ML99" i="11"/>
  <c r="ML83" i="11"/>
  <c r="MK83" i="11"/>
  <c r="MS76" i="11"/>
  <c r="MM76" i="11"/>
  <c r="ML76" i="11"/>
  <c r="MS188" i="11"/>
  <c r="MM188" i="11"/>
  <c r="ML188" i="11"/>
  <c r="MS41" i="11"/>
  <c r="MM41" i="11"/>
  <c r="ML41" i="11"/>
  <c r="ML65" i="11"/>
  <c r="MS54" i="11"/>
  <c r="MM54" i="11"/>
  <c r="ML54" i="11"/>
  <c r="MK54" i="11"/>
  <c r="MS77" i="11"/>
  <c r="MM77" i="11"/>
  <c r="ML77" i="11"/>
  <c r="MK77" i="11"/>
  <c r="MS150" i="11"/>
  <c r="MM150" i="11"/>
  <c r="ML150" i="11"/>
  <c r="MM73" i="11"/>
  <c r="ML73" i="11"/>
  <c r="MK73" i="11"/>
  <c r="MS32" i="11"/>
  <c r="MM32" i="11"/>
  <c r="ML32" i="11"/>
  <c r="MS71" i="11"/>
  <c r="MM71" i="11"/>
  <c r="ML71" i="11"/>
  <c r="MS47" i="11"/>
  <c r="MM47" i="11"/>
  <c r="ML47" i="11"/>
  <c r="ML67" i="11"/>
  <c r="MM40" i="11"/>
  <c r="ML40" i="11"/>
  <c r="MS80" i="11"/>
  <c r="MM80" i="11"/>
  <c r="ML80" i="11"/>
  <c r="MK80" i="11"/>
  <c r="MT79" i="11"/>
  <c r="MS79" i="11"/>
  <c r="MN79" i="11"/>
  <c r="MM79" i="11"/>
  <c r="ML79" i="11"/>
  <c r="ML51" i="11"/>
  <c r="MS11" i="11"/>
  <c r="MM11" i="11"/>
  <c r="ML11" i="11"/>
  <c r="MS31" i="11"/>
  <c r="MM31" i="11"/>
  <c r="ML31" i="11"/>
  <c r="MS56" i="11"/>
  <c r="MM56" i="11"/>
  <c r="ML56" i="11"/>
  <c r="ML36" i="11"/>
  <c r="MK36" i="11"/>
  <c r="MS38" i="11"/>
  <c r="MM38" i="11"/>
  <c r="ML38" i="11"/>
  <c r="MT48" i="11"/>
  <c r="MS48" i="11"/>
  <c r="MM48" i="11"/>
  <c r="ML48" i="11"/>
  <c r="MK48" i="11"/>
  <c r="MS46" i="11"/>
  <c r="MM46" i="11"/>
  <c r="ML46" i="11"/>
  <c r="MM81" i="11"/>
  <c r="ML81" i="11"/>
  <c r="MS17" i="11"/>
  <c r="MM17" i="11"/>
  <c r="ML17" i="11"/>
  <c r="MS34" i="11"/>
  <c r="MM34" i="11"/>
  <c r="ML34" i="11"/>
  <c r="MS12" i="11"/>
  <c r="MM12" i="11"/>
  <c r="ML12" i="11"/>
  <c r="ML35" i="11"/>
  <c r="MS25" i="11"/>
  <c r="MM25" i="11"/>
  <c r="ML25" i="11"/>
  <c r="MS52" i="11"/>
  <c r="MM52" i="11"/>
  <c r="ML52" i="11"/>
  <c r="MS30" i="11"/>
  <c r="MM30" i="11"/>
  <c r="ML30" i="11"/>
  <c r="ML39" i="11"/>
  <c r="MS193" i="11"/>
  <c r="MM193" i="11"/>
  <c r="ML193" i="11"/>
  <c r="MS19" i="11"/>
  <c r="MM19" i="11"/>
  <c r="ML19" i="11"/>
  <c r="MS10" i="11"/>
  <c r="MM10" i="11"/>
  <c r="ML10" i="11"/>
  <c r="ML21" i="11"/>
  <c r="MS26" i="11"/>
  <c r="MM26" i="11"/>
  <c r="ML26" i="11"/>
  <c r="MS97" i="11"/>
  <c r="MM97" i="11"/>
  <c r="ML97" i="11"/>
  <c r="MS15" i="11"/>
  <c r="MM15" i="11"/>
  <c r="ML15" i="11"/>
  <c r="ML9" i="11"/>
  <c r="MS42" i="11"/>
  <c r="MM42" i="11"/>
  <c r="ML42" i="11"/>
  <c r="MS13" i="11"/>
  <c r="MM13" i="11"/>
  <c r="ML13" i="11"/>
  <c r="MS55" i="11"/>
  <c r="MM55" i="11"/>
  <c r="ML55" i="11"/>
  <c r="ML7" i="11"/>
  <c r="MM16" i="11"/>
  <c r="ML16" i="11"/>
  <c r="MS6" i="11"/>
  <c r="MM6" i="11"/>
  <c r="ML6" i="11"/>
  <c r="MS4" i="11"/>
  <c r="MM4" i="11"/>
  <c r="ML4" i="11"/>
  <c r="MM5" i="11"/>
  <c r="ML5" i="11"/>
  <c r="KK21" i="1"/>
  <c r="KK39" i="1"/>
  <c r="KK35" i="1"/>
  <c r="KK81" i="1"/>
  <c r="KK36" i="1"/>
  <c r="KK51" i="1"/>
  <c r="KK73" i="1"/>
  <c r="KX65" i="1"/>
  <c r="KY65" i="1" s="1"/>
  <c r="KK83" i="1"/>
  <c r="KK37" i="1"/>
  <c r="KK84" i="1"/>
  <c r="KK50" i="1"/>
  <c r="KK172" i="1"/>
  <c r="KK168" i="1"/>
  <c r="KK180" i="1"/>
  <c r="KK204" i="1"/>
  <c r="KK5" i="1"/>
  <c r="JX90" i="1"/>
  <c r="JY90" i="1" s="1"/>
  <c r="JX50" i="1"/>
  <c r="JX7" i="1"/>
  <c r="JY7" i="1" s="1"/>
  <c r="JX35" i="1"/>
  <c r="JY35" i="1" s="1"/>
  <c r="JX81" i="1"/>
  <c r="JY81" i="1" s="1"/>
  <c r="JX36" i="1"/>
  <c r="JY36" i="1" s="1"/>
  <c r="JX73" i="1"/>
  <c r="JX65" i="1"/>
  <c r="JY65" i="1" s="1"/>
  <c r="JX83" i="1"/>
  <c r="JY83" i="1" s="1"/>
  <c r="JX37" i="1"/>
  <c r="JY37" i="1" s="1"/>
  <c r="JX84" i="1"/>
  <c r="JY84" i="1" s="1"/>
  <c r="JX172" i="1"/>
  <c r="MR166" i="11" s="1"/>
  <c r="JX201" i="1"/>
  <c r="JX205" i="1"/>
  <c r="JY205" i="1" s="1"/>
  <c r="JX5" i="1"/>
  <c r="MR5" i="11" s="1"/>
  <c r="MT5" i="11" s="1"/>
  <c r="JW36" i="1"/>
  <c r="KE36" i="1" s="1"/>
  <c r="JW148" i="1"/>
  <c r="KE148" i="1" s="1"/>
  <c r="JW168" i="1"/>
  <c r="KE168" i="1" s="1"/>
  <c r="JW178" i="1"/>
  <c r="KE178" i="1" s="1"/>
  <c r="JW174" i="1"/>
  <c r="KE174" i="1" s="1"/>
  <c r="JW206" i="1"/>
  <c r="KE206" i="1" s="1"/>
  <c r="JW5" i="1"/>
  <c r="KE5" i="1" s="1"/>
  <c r="LA4" i="1"/>
  <c r="LA6" i="1"/>
  <c r="LA16" i="1"/>
  <c r="LA7" i="1"/>
  <c r="LA55" i="1"/>
  <c r="LA13" i="1"/>
  <c r="LA42" i="1"/>
  <c r="LA9" i="1"/>
  <c r="LA15" i="1"/>
  <c r="LA97" i="1"/>
  <c r="LA26" i="1"/>
  <c r="LA21" i="1"/>
  <c r="LA10" i="1"/>
  <c r="LA19" i="1"/>
  <c r="LA189" i="1"/>
  <c r="LA39" i="1"/>
  <c r="LA30" i="1"/>
  <c r="LA52" i="1"/>
  <c r="LA25" i="1"/>
  <c r="LA35" i="1"/>
  <c r="LA12" i="1"/>
  <c r="LA34" i="1"/>
  <c r="LA17" i="1"/>
  <c r="LA81" i="1"/>
  <c r="LA46" i="1"/>
  <c r="LA48" i="1"/>
  <c r="LA38" i="1"/>
  <c r="LA36" i="1"/>
  <c r="LA56" i="1"/>
  <c r="LA31" i="1"/>
  <c r="LA11" i="1"/>
  <c r="LA51" i="1"/>
  <c r="LA79" i="1"/>
  <c r="LA80" i="1"/>
  <c r="LA40" i="1"/>
  <c r="LA67" i="1"/>
  <c r="LA47" i="1"/>
  <c r="LA71" i="1"/>
  <c r="LA32" i="1"/>
  <c r="LA73" i="1"/>
  <c r="LA156" i="1"/>
  <c r="LA77" i="1"/>
  <c r="LA54" i="1"/>
  <c r="LA65" i="1"/>
  <c r="LA41" i="1"/>
  <c r="LA184" i="1"/>
  <c r="LA76" i="1"/>
  <c r="LA83" i="1"/>
  <c r="LA99" i="1"/>
  <c r="LA63" i="1"/>
  <c r="LA92" i="1"/>
  <c r="LA37" i="1"/>
  <c r="LA176" i="1"/>
  <c r="LA102" i="1"/>
  <c r="LA88" i="1"/>
  <c r="LA59" i="1"/>
  <c r="LA87" i="1"/>
  <c r="LA108" i="1"/>
  <c r="LA60" i="1"/>
  <c r="LA84" i="1"/>
  <c r="LA101" i="1"/>
  <c r="LA158" i="1"/>
  <c r="LA72" i="1"/>
  <c r="LA90" i="1"/>
  <c r="LA157" i="1"/>
  <c r="LA187" i="1"/>
  <c r="LA163" i="1"/>
  <c r="LA50" i="1"/>
  <c r="LA105" i="1"/>
  <c r="LA179" i="1"/>
  <c r="LA66" i="1"/>
  <c r="LA172" i="1"/>
  <c r="LA142" i="1"/>
  <c r="LA107" i="1"/>
  <c r="LA5" i="1"/>
  <c r="KZ4" i="1"/>
  <c r="KZ6" i="1"/>
  <c r="KZ16" i="1"/>
  <c r="KZ7" i="1"/>
  <c r="KZ55" i="1"/>
  <c r="KZ13" i="1"/>
  <c r="KZ42" i="1"/>
  <c r="KZ9" i="1"/>
  <c r="KZ15" i="1"/>
  <c r="KZ97" i="1"/>
  <c r="KZ26" i="1"/>
  <c r="KZ21" i="1"/>
  <c r="KZ10" i="1"/>
  <c r="KZ19" i="1"/>
  <c r="KZ189" i="1"/>
  <c r="KZ39" i="1"/>
  <c r="KZ30" i="1"/>
  <c r="KZ52" i="1"/>
  <c r="KZ25" i="1"/>
  <c r="KZ35" i="1"/>
  <c r="KZ12" i="1"/>
  <c r="KZ34" i="1"/>
  <c r="KZ17" i="1"/>
  <c r="KZ81" i="1"/>
  <c r="KZ46" i="1"/>
  <c r="KZ48" i="1"/>
  <c r="KZ38" i="1"/>
  <c r="KZ36" i="1"/>
  <c r="KZ56" i="1"/>
  <c r="KZ31" i="1"/>
  <c r="KZ11" i="1"/>
  <c r="KZ51" i="1"/>
  <c r="KZ79" i="1"/>
  <c r="KZ80" i="1"/>
  <c r="KZ40" i="1"/>
  <c r="KZ67" i="1"/>
  <c r="KZ47" i="1"/>
  <c r="KZ71" i="1"/>
  <c r="KZ32" i="1"/>
  <c r="KZ73" i="1"/>
  <c r="KZ156" i="1"/>
  <c r="KZ77" i="1"/>
  <c r="KZ54" i="1"/>
  <c r="KZ65" i="1"/>
  <c r="KZ41" i="1"/>
  <c r="KZ184" i="1"/>
  <c r="KZ76" i="1"/>
  <c r="KZ83" i="1"/>
  <c r="KZ99" i="1"/>
  <c r="KZ63" i="1"/>
  <c r="KZ92" i="1"/>
  <c r="KZ37" i="1"/>
  <c r="KZ176" i="1"/>
  <c r="KZ102" i="1"/>
  <c r="KZ88" i="1"/>
  <c r="KZ59" i="1"/>
  <c r="KZ87" i="1"/>
  <c r="KZ108" i="1"/>
  <c r="KZ60" i="1"/>
  <c r="KZ84" i="1"/>
  <c r="KZ101" i="1"/>
  <c r="KZ158" i="1"/>
  <c r="KZ72" i="1"/>
  <c r="KZ90" i="1"/>
  <c r="KZ157" i="1"/>
  <c r="KZ187" i="1"/>
  <c r="KZ163" i="1"/>
  <c r="KZ50" i="1"/>
  <c r="KZ105" i="1"/>
  <c r="KZ179" i="1"/>
  <c r="KZ66" i="1"/>
  <c r="KZ172" i="1"/>
  <c r="KZ142" i="1"/>
  <c r="KZ107" i="1"/>
  <c r="KZ27" i="1"/>
  <c r="KZ106" i="1"/>
  <c r="KZ154" i="1"/>
  <c r="KZ110" i="1"/>
  <c r="KZ148" i="1"/>
  <c r="KZ168" i="1"/>
  <c r="KZ155" i="1"/>
  <c r="KZ171" i="1"/>
  <c r="KZ169" i="1"/>
  <c r="KZ165" i="1"/>
  <c r="KZ164" i="1"/>
  <c r="KZ162" i="1"/>
  <c r="KZ186" i="1"/>
  <c r="KZ170" i="1"/>
  <c r="KZ167" i="1"/>
  <c r="KZ173" i="1"/>
  <c r="KZ178" i="1"/>
  <c r="KZ175" i="1"/>
  <c r="KZ177" i="1"/>
  <c r="KZ183" i="1"/>
  <c r="KZ174" i="1"/>
  <c r="KZ180" i="1"/>
  <c r="KZ191" i="1"/>
  <c r="KZ166" i="1"/>
  <c r="KZ192" i="1"/>
  <c r="KZ193" i="1"/>
  <c r="KZ181" i="1"/>
  <c r="KZ194" i="1"/>
  <c r="KZ195" i="1"/>
  <c r="KZ188" i="1"/>
  <c r="KZ196" i="1"/>
  <c r="KZ197" i="1"/>
  <c r="KZ198" i="1"/>
  <c r="KZ199" i="1"/>
  <c r="KZ200" i="1"/>
  <c r="KZ201" i="1"/>
  <c r="KZ202" i="1"/>
  <c r="KZ203" i="1"/>
  <c r="KZ204" i="1"/>
  <c r="KZ205" i="1"/>
  <c r="KZ206" i="1"/>
  <c r="KZ5" i="1"/>
  <c r="KZ3" i="1"/>
  <c r="KH4" i="1"/>
  <c r="KH6" i="1"/>
  <c r="KH16" i="1"/>
  <c r="KH7" i="1"/>
  <c r="KH55" i="1"/>
  <c r="KH13" i="1"/>
  <c r="KH42" i="1"/>
  <c r="KH9" i="1"/>
  <c r="KH15" i="1"/>
  <c r="KH97" i="1"/>
  <c r="KH26" i="1"/>
  <c r="KH21" i="1"/>
  <c r="KH10" i="1"/>
  <c r="KH19" i="1"/>
  <c r="KH189" i="1"/>
  <c r="KH39" i="1"/>
  <c r="KH30" i="1"/>
  <c r="KH52" i="1"/>
  <c r="KH25" i="1"/>
  <c r="KH35" i="1"/>
  <c r="KH12" i="1"/>
  <c r="KH34" i="1"/>
  <c r="KH17" i="1"/>
  <c r="KH81" i="1"/>
  <c r="KH46" i="1"/>
  <c r="KH48" i="1"/>
  <c r="KH38" i="1"/>
  <c r="KH36" i="1"/>
  <c r="KH56" i="1"/>
  <c r="KH31" i="1"/>
  <c r="KH11" i="1"/>
  <c r="KH51" i="1"/>
  <c r="KH79" i="1"/>
  <c r="KH80" i="1"/>
  <c r="KH40" i="1"/>
  <c r="KH67" i="1"/>
  <c r="KH47" i="1"/>
  <c r="KH71" i="1"/>
  <c r="KH32" i="1"/>
  <c r="KH73" i="1"/>
  <c r="KH156" i="1"/>
  <c r="KH77" i="1"/>
  <c r="KH54" i="1"/>
  <c r="KH65" i="1"/>
  <c r="KH41" i="1"/>
  <c r="KH184" i="1"/>
  <c r="KH76" i="1"/>
  <c r="KH83" i="1"/>
  <c r="KH99" i="1"/>
  <c r="KH63" i="1"/>
  <c r="KH92" i="1"/>
  <c r="KH37" i="1"/>
  <c r="KH176" i="1"/>
  <c r="KH102" i="1"/>
  <c r="KH88" i="1"/>
  <c r="KH59" i="1"/>
  <c r="KH87" i="1"/>
  <c r="KH108" i="1"/>
  <c r="KH60" i="1"/>
  <c r="KH84" i="1"/>
  <c r="KH101" i="1"/>
  <c r="KH158" i="1"/>
  <c r="KH72" i="1"/>
  <c r="KH90" i="1"/>
  <c r="KH157" i="1"/>
  <c r="KH187" i="1"/>
  <c r="KH163" i="1"/>
  <c r="KH50" i="1"/>
  <c r="KH105" i="1"/>
  <c r="KH179" i="1"/>
  <c r="KH66" i="1"/>
  <c r="KH172" i="1"/>
  <c r="KH142" i="1"/>
  <c r="KH107" i="1"/>
  <c r="KH27" i="1"/>
  <c r="KH106" i="1"/>
  <c r="KH154" i="1"/>
  <c r="KH110" i="1"/>
  <c r="KH148" i="1"/>
  <c r="KH168" i="1"/>
  <c r="KH155" i="1"/>
  <c r="KH171" i="1"/>
  <c r="KH169" i="1"/>
  <c r="KH165" i="1"/>
  <c r="KH164" i="1"/>
  <c r="KH162" i="1"/>
  <c r="KH186" i="1"/>
  <c r="KH170" i="1"/>
  <c r="KH167" i="1"/>
  <c r="KH173" i="1"/>
  <c r="KH178" i="1"/>
  <c r="KH175" i="1"/>
  <c r="KH177" i="1"/>
  <c r="KH183" i="1"/>
  <c r="KH174" i="1"/>
  <c r="KH180" i="1"/>
  <c r="KH191" i="1"/>
  <c r="KH166" i="1"/>
  <c r="KH192" i="1"/>
  <c r="KH193" i="1"/>
  <c r="KH181" i="1"/>
  <c r="KH194" i="1"/>
  <c r="KH195" i="1"/>
  <c r="KH188" i="1"/>
  <c r="KH196" i="1"/>
  <c r="KH197" i="1"/>
  <c r="KH198" i="1"/>
  <c r="KH199" i="1"/>
  <c r="KH200" i="1"/>
  <c r="KH201" i="1"/>
  <c r="KH202" i="1"/>
  <c r="KH203" i="1"/>
  <c r="KH204" i="1"/>
  <c r="KH205" i="1"/>
  <c r="KH206" i="1"/>
  <c r="KH5" i="1"/>
  <c r="KH3" i="1"/>
  <c r="KG4" i="1"/>
  <c r="KG6" i="1"/>
  <c r="KG16" i="1"/>
  <c r="KG7" i="1"/>
  <c r="KG55" i="1"/>
  <c r="KG13" i="1"/>
  <c r="KG42" i="1"/>
  <c r="KG9" i="1"/>
  <c r="KG15" i="1"/>
  <c r="KG97" i="1"/>
  <c r="KG26" i="1"/>
  <c r="KG21" i="1"/>
  <c r="KG10" i="1"/>
  <c r="KG19" i="1"/>
  <c r="KG189" i="1"/>
  <c r="KG39" i="1"/>
  <c r="KG30" i="1"/>
  <c r="KG52" i="1"/>
  <c r="KG25" i="1"/>
  <c r="KG35" i="1"/>
  <c r="KG12" i="1"/>
  <c r="KG34" i="1"/>
  <c r="KG17" i="1"/>
  <c r="KG81" i="1"/>
  <c r="KG46" i="1"/>
  <c r="KG48" i="1"/>
  <c r="KG38" i="1"/>
  <c r="KG36" i="1"/>
  <c r="KG56" i="1"/>
  <c r="KG31" i="1"/>
  <c r="KG11" i="1"/>
  <c r="KG51" i="1"/>
  <c r="KG79" i="1"/>
  <c r="KG80" i="1"/>
  <c r="KG40" i="1"/>
  <c r="KG67" i="1"/>
  <c r="KG47" i="1"/>
  <c r="KG71" i="1"/>
  <c r="KG32" i="1"/>
  <c r="KG73" i="1"/>
  <c r="KG156" i="1"/>
  <c r="KG77" i="1"/>
  <c r="KG54" i="1"/>
  <c r="KG65" i="1"/>
  <c r="KG41" i="1"/>
  <c r="KG184" i="1"/>
  <c r="KG76" i="1"/>
  <c r="KG83" i="1"/>
  <c r="KG99" i="1"/>
  <c r="KG63" i="1"/>
  <c r="KG92" i="1"/>
  <c r="KG37" i="1"/>
  <c r="KG176" i="1"/>
  <c r="KG102" i="1"/>
  <c r="KG88" i="1"/>
  <c r="KG59" i="1"/>
  <c r="KG87" i="1"/>
  <c r="KG108" i="1"/>
  <c r="KG60" i="1"/>
  <c r="KG84" i="1"/>
  <c r="KG101" i="1"/>
  <c r="KG158" i="1"/>
  <c r="KG72" i="1"/>
  <c r="KG90" i="1"/>
  <c r="KG157" i="1"/>
  <c r="KG187" i="1"/>
  <c r="KG163" i="1"/>
  <c r="KG50" i="1"/>
  <c r="KG105" i="1"/>
  <c r="KG179" i="1"/>
  <c r="KG66" i="1"/>
  <c r="KG172" i="1"/>
  <c r="KG142" i="1"/>
  <c r="KG107" i="1"/>
  <c r="KG5" i="1"/>
  <c r="KG3" i="1"/>
  <c r="KF4" i="1"/>
  <c r="KF6" i="1"/>
  <c r="KF16" i="1"/>
  <c r="KF7" i="1"/>
  <c r="KF55" i="1"/>
  <c r="KF13" i="1"/>
  <c r="KF42" i="1"/>
  <c r="KF9" i="1"/>
  <c r="KF15" i="1"/>
  <c r="KF97" i="1"/>
  <c r="KF26" i="1"/>
  <c r="KF21" i="1"/>
  <c r="KF10" i="1"/>
  <c r="KF19" i="1"/>
  <c r="KF189" i="1"/>
  <c r="KF39" i="1"/>
  <c r="KF30" i="1"/>
  <c r="KF52" i="1"/>
  <c r="KF25" i="1"/>
  <c r="KF35" i="1"/>
  <c r="KF12" i="1"/>
  <c r="KF34" i="1"/>
  <c r="KF17" i="1"/>
  <c r="KF81" i="1"/>
  <c r="KF46" i="1"/>
  <c r="KF48" i="1"/>
  <c r="KF38" i="1"/>
  <c r="KF36" i="1"/>
  <c r="KF56" i="1"/>
  <c r="KF31" i="1"/>
  <c r="KF11" i="1"/>
  <c r="KF51" i="1"/>
  <c r="KF79" i="1"/>
  <c r="KF80" i="1"/>
  <c r="KF40" i="1"/>
  <c r="KF67" i="1"/>
  <c r="KF47" i="1"/>
  <c r="KF71" i="1"/>
  <c r="KF32" i="1"/>
  <c r="KF73" i="1"/>
  <c r="KF156" i="1"/>
  <c r="KF77" i="1"/>
  <c r="KF54" i="1"/>
  <c r="KF65" i="1"/>
  <c r="KF41" i="1"/>
  <c r="KF184" i="1"/>
  <c r="KF76" i="1"/>
  <c r="KF83" i="1"/>
  <c r="KF99" i="1"/>
  <c r="KF63" i="1"/>
  <c r="KF92" i="1"/>
  <c r="KF37" i="1"/>
  <c r="KF176" i="1"/>
  <c r="KF102" i="1"/>
  <c r="KF88" i="1"/>
  <c r="KF59" i="1"/>
  <c r="KF87" i="1"/>
  <c r="KF108" i="1"/>
  <c r="KF60" i="1"/>
  <c r="KF84" i="1"/>
  <c r="KF101" i="1"/>
  <c r="KF158" i="1"/>
  <c r="KF72" i="1"/>
  <c r="KF90" i="1"/>
  <c r="KF157" i="1"/>
  <c r="KF187" i="1"/>
  <c r="KF163" i="1"/>
  <c r="KF50" i="1"/>
  <c r="KF105" i="1"/>
  <c r="KF179" i="1"/>
  <c r="KF66" i="1"/>
  <c r="KF172" i="1"/>
  <c r="KF142" i="1"/>
  <c r="KF107" i="1"/>
  <c r="KF27" i="1"/>
  <c r="KF106" i="1"/>
  <c r="KF154" i="1"/>
  <c r="KF110" i="1"/>
  <c r="KF148" i="1"/>
  <c r="KF168" i="1"/>
  <c r="KF155" i="1"/>
  <c r="KF171" i="1"/>
  <c r="KF169" i="1"/>
  <c r="KF165" i="1"/>
  <c r="KF164" i="1"/>
  <c r="KF162" i="1"/>
  <c r="KF186" i="1"/>
  <c r="KF170" i="1"/>
  <c r="KF167" i="1"/>
  <c r="KF173" i="1"/>
  <c r="KF178" i="1"/>
  <c r="KF175" i="1"/>
  <c r="KF177" i="1"/>
  <c r="KF183" i="1"/>
  <c r="KF174" i="1"/>
  <c r="KF180" i="1"/>
  <c r="KF191" i="1"/>
  <c r="KF166" i="1"/>
  <c r="KF192" i="1"/>
  <c r="KF193" i="1"/>
  <c r="KF181" i="1"/>
  <c r="KF194" i="1"/>
  <c r="KF195" i="1"/>
  <c r="KF188" i="1"/>
  <c r="KF196" i="1"/>
  <c r="KF197" i="1"/>
  <c r="KF198" i="1"/>
  <c r="KF199" i="1"/>
  <c r="KF200" i="1"/>
  <c r="KF201" i="1"/>
  <c r="KF202" i="1"/>
  <c r="KF203" i="1"/>
  <c r="KF204" i="1"/>
  <c r="KF205" i="1"/>
  <c r="KF206" i="1"/>
  <c r="KF5" i="1"/>
  <c r="KF3" i="1"/>
  <c r="LA206" i="1"/>
  <c r="KW206" i="1"/>
  <c r="KU206" i="1"/>
  <c r="KS206" i="1"/>
  <c r="KQ206" i="1"/>
  <c r="KO206" i="1"/>
  <c r="KG206" i="1"/>
  <c r="KX205" i="1"/>
  <c r="KY205" i="1" s="1"/>
  <c r="KW205" i="1"/>
  <c r="KU205" i="1"/>
  <c r="KS205" i="1"/>
  <c r="KQ205" i="1"/>
  <c r="KO205" i="1"/>
  <c r="KM205" i="1"/>
  <c r="KK205" i="1"/>
  <c r="KG205" i="1"/>
  <c r="KW204" i="1"/>
  <c r="KU204" i="1"/>
  <c r="KS204" i="1"/>
  <c r="KQ204" i="1"/>
  <c r="KO204" i="1"/>
  <c r="KG204" i="1"/>
  <c r="KW203" i="1"/>
  <c r="KU203" i="1"/>
  <c r="KS203" i="1"/>
  <c r="KQ203" i="1"/>
  <c r="KO203" i="1"/>
  <c r="KM203" i="1"/>
  <c r="KK203" i="1"/>
  <c r="KG203" i="1"/>
  <c r="KX202" i="1"/>
  <c r="KY202" i="1" s="1"/>
  <c r="KW202" i="1"/>
  <c r="KU202" i="1"/>
  <c r="KS202" i="1"/>
  <c r="KQ202" i="1"/>
  <c r="KO202" i="1"/>
  <c r="KK202" i="1"/>
  <c r="KG202" i="1"/>
  <c r="JX202" i="1"/>
  <c r="MR210" i="11" s="1"/>
  <c r="JW202" i="1"/>
  <c r="KE202" i="1" s="1"/>
  <c r="KX201" i="1"/>
  <c r="KY201" i="1" s="1"/>
  <c r="KW201" i="1"/>
  <c r="KU201" i="1"/>
  <c r="KS201" i="1"/>
  <c r="KQ201" i="1"/>
  <c r="KO201" i="1"/>
  <c r="KM201" i="1"/>
  <c r="KK201" i="1"/>
  <c r="KG201" i="1"/>
  <c r="KW200" i="1"/>
  <c r="KU200" i="1"/>
  <c r="KS200" i="1"/>
  <c r="KQ200" i="1"/>
  <c r="KO200" i="1"/>
  <c r="KG200" i="1"/>
  <c r="KW199" i="1"/>
  <c r="KU199" i="1"/>
  <c r="KS199" i="1"/>
  <c r="KQ199" i="1"/>
  <c r="KO199" i="1"/>
  <c r="KM199" i="1"/>
  <c r="KK199" i="1"/>
  <c r="KG199" i="1"/>
  <c r="KX198" i="1"/>
  <c r="KY198" i="1" s="1"/>
  <c r="KW198" i="1"/>
  <c r="KU198" i="1"/>
  <c r="KS198" i="1"/>
  <c r="KQ198" i="1"/>
  <c r="KO198" i="1"/>
  <c r="KK198" i="1"/>
  <c r="KG198" i="1"/>
  <c r="JX198" i="1"/>
  <c r="JW198" i="1"/>
  <c r="KE198" i="1" s="1"/>
  <c r="KX197" i="1"/>
  <c r="KY197" i="1" s="1"/>
  <c r="KW197" i="1"/>
  <c r="KU197" i="1"/>
  <c r="KS197" i="1"/>
  <c r="KQ197" i="1"/>
  <c r="KO197" i="1"/>
  <c r="KM197" i="1"/>
  <c r="KK197" i="1"/>
  <c r="KG197" i="1"/>
  <c r="JX197" i="1"/>
  <c r="MR199" i="11" s="1"/>
  <c r="JW197" i="1"/>
  <c r="KE197" i="1" s="1"/>
  <c r="KW196" i="1"/>
  <c r="KU196" i="1"/>
  <c r="KS196" i="1"/>
  <c r="KQ196" i="1"/>
  <c r="KO196" i="1"/>
  <c r="KK196" i="1"/>
  <c r="KG196" i="1"/>
  <c r="KX188" i="1"/>
  <c r="KY188" i="1" s="1"/>
  <c r="KW188" i="1"/>
  <c r="KU188" i="1"/>
  <c r="KS188" i="1"/>
  <c r="KQ188" i="1"/>
  <c r="KO188" i="1"/>
  <c r="KK188" i="1"/>
  <c r="KG188" i="1"/>
  <c r="KW195" i="1"/>
  <c r="KU195" i="1"/>
  <c r="KS195" i="1"/>
  <c r="KQ195" i="1"/>
  <c r="KO195" i="1"/>
  <c r="KG195" i="1"/>
  <c r="KX194" i="1"/>
  <c r="KY194" i="1" s="1"/>
  <c r="KW194" i="1"/>
  <c r="KU194" i="1"/>
  <c r="KS194" i="1"/>
  <c r="KQ194" i="1"/>
  <c r="KO194" i="1"/>
  <c r="KM194" i="1"/>
  <c r="KK194" i="1"/>
  <c r="KG194" i="1"/>
  <c r="JX194" i="1"/>
  <c r="MR196" i="11" s="1"/>
  <c r="JW194" i="1"/>
  <c r="KE194" i="1" s="1"/>
  <c r="KX181" i="1"/>
  <c r="KY181" i="1" s="1"/>
  <c r="KW181" i="1"/>
  <c r="KU181" i="1"/>
  <c r="KS181" i="1"/>
  <c r="KQ181" i="1"/>
  <c r="KO181" i="1"/>
  <c r="KM181" i="1"/>
  <c r="KK181" i="1"/>
  <c r="KG181" i="1"/>
  <c r="JX181" i="1"/>
  <c r="JY181" i="1" s="1"/>
  <c r="JW181" i="1"/>
  <c r="KE181" i="1" s="1"/>
  <c r="KW193" i="1"/>
  <c r="KU193" i="1"/>
  <c r="KS193" i="1"/>
  <c r="KQ193" i="1"/>
  <c r="KO193" i="1"/>
  <c r="KG193" i="1"/>
  <c r="KX192" i="1"/>
  <c r="KY192" i="1" s="1"/>
  <c r="KW192" i="1"/>
  <c r="KU192" i="1"/>
  <c r="KS192" i="1"/>
  <c r="KQ192" i="1"/>
  <c r="KO192" i="1"/>
  <c r="KK192" i="1"/>
  <c r="KG192" i="1"/>
  <c r="JX192" i="1"/>
  <c r="JY192" i="1" s="1"/>
  <c r="KW166" i="1"/>
  <c r="KU166" i="1"/>
  <c r="KS166" i="1"/>
  <c r="KQ166" i="1"/>
  <c r="KO166" i="1"/>
  <c r="KM166" i="1"/>
  <c r="KK166" i="1"/>
  <c r="KG166" i="1"/>
  <c r="JX166" i="1"/>
  <c r="MR160" i="11" s="1"/>
  <c r="JW166" i="1"/>
  <c r="KE166" i="1" s="1"/>
  <c r="KX191" i="1"/>
  <c r="KY191" i="1" s="1"/>
  <c r="KW191" i="1"/>
  <c r="KU191" i="1"/>
  <c r="KS191" i="1"/>
  <c r="KQ191" i="1"/>
  <c r="KO191" i="1"/>
  <c r="KM191" i="1"/>
  <c r="KK191" i="1"/>
  <c r="KG191" i="1"/>
  <c r="JX191" i="1"/>
  <c r="MR190" i="11" s="1"/>
  <c r="JW191" i="1"/>
  <c r="KE191" i="1" s="1"/>
  <c r="KW180" i="1"/>
  <c r="KU180" i="1"/>
  <c r="KS180" i="1"/>
  <c r="KQ180" i="1"/>
  <c r="KO180" i="1"/>
  <c r="KM180" i="1"/>
  <c r="KG180" i="1"/>
  <c r="KX174" i="1"/>
  <c r="KY174" i="1" s="1"/>
  <c r="KW174" i="1"/>
  <c r="KU174" i="1"/>
  <c r="KS174" i="1"/>
  <c r="KQ174" i="1"/>
  <c r="KO174" i="1"/>
  <c r="KK174" i="1"/>
  <c r="KG174" i="1"/>
  <c r="KX183" i="1"/>
  <c r="KY183" i="1" s="1"/>
  <c r="KW183" i="1"/>
  <c r="KU183" i="1"/>
  <c r="KS183" i="1"/>
  <c r="KQ183" i="1"/>
  <c r="KO183" i="1"/>
  <c r="KM183" i="1"/>
  <c r="KK183" i="1"/>
  <c r="KG183" i="1"/>
  <c r="JX183" i="1"/>
  <c r="JW183" i="1"/>
  <c r="KE183" i="1" s="1"/>
  <c r="KX177" i="1"/>
  <c r="KY177" i="1" s="1"/>
  <c r="KW177" i="1"/>
  <c r="KU177" i="1"/>
  <c r="KS177" i="1"/>
  <c r="KQ177" i="1"/>
  <c r="KO177" i="1"/>
  <c r="KM177" i="1"/>
  <c r="KK177" i="1"/>
  <c r="KG177" i="1"/>
  <c r="JX177" i="1"/>
  <c r="JW177" i="1"/>
  <c r="KE177" i="1" s="1"/>
  <c r="KW175" i="1"/>
  <c r="KU175" i="1"/>
  <c r="KS175" i="1"/>
  <c r="KQ175" i="1"/>
  <c r="KO175" i="1"/>
  <c r="KM175" i="1"/>
  <c r="KG175" i="1"/>
  <c r="KW178" i="1"/>
  <c r="KU178" i="1"/>
  <c r="KS178" i="1"/>
  <c r="KQ178" i="1"/>
  <c r="KO178" i="1"/>
  <c r="KM178" i="1"/>
  <c r="KK178" i="1"/>
  <c r="KG178" i="1"/>
  <c r="KW173" i="1"/>
  <c r="KU173" i="1"/>
  <c r="KS173" i="1"/>
  <c r="KQ173" i="1"/>
  <c r="KO173" i="1"/>
  <c r="KM173" i="1"/>
  <c r="KK173" i="1"/>
  <c r="KG173" i="1"/>
  <c r="JX173" i="1"/>
  <c r="MR167" i="11" s="1"/>
  <c r="JW173" i="1"/>
  <c r="KE173" i="1" s="1"/>
  <c r="KX167" i="1"/>
  <c r="KY167" i="1" s="1"/>
  <c r="KW167" i="1"/>
  <c r="KU167" i="1"/>
  <c r="KS167" i="1"/>
  <c r="KQ167" i="1"/>
  <c r="KO167" i="1"/>
  <c r="KM167" i="1"/>
  <c r="KK167" i="1"/>
  <c r="KG167" i="1"/>
  <c r="JX167" i="1"/>
  <c r="JY167" i="1" s="1"/>
  <c r="JW167" i="1"/>
  <c r="KE167" i="1" s="1"/>
  <c r="KW170" i="1"/>
  <c r="KU170" i="1"/>
  <c r="KS170" i="1"/>
  <c r="KQ170" i="1"/>
  <c r="KO170" i="1"/>
  <c r="KM170" i="1"/>
  <c r="KG170" i="1"/>
  <c r="KX186" i="1"/>
  <c r="KY186" i="1" s="1"/>
  <c r="KW186" i="1"/>
  <c r="KU186" i="1"/>
  <c r="KS186" i="1"/>
  <c r="KQ186" i="1"/>
  <c r="KO186" i="1"/>
  <c r="KK186" i="1"/>
  <c r="KG186" i="1"/>
  <c r="JW186" i="1"/>
  <c r="KE186" i="1" s="1"/>
  <c r="KW162" i="1"/>
  <c r="KU162" i="1"/>
  <c r="KS162" i="1"/>
  <c r="KQ162" i="1"/>
  <c r="KO162" i="1"/>
  <c r="KM162" i="1"/>
  <c r="KK162" i="1"/>
  <c r="KG162" i="1"/>
  <c r="JX162" i="1"/>
  <c r="MR156" i="11" s="1"/>
  <c r="JW162" i="1"/>
  <c r="KE162" i="1" s="1"/>
  <c r="KX164" i="1"/>
  <c r="KY164" i="1" s="1"/>
  <c r="KW164" i="1"/>
  <c r="KU164" i="1"/>
  <c r="KS164" i="1"/>
  <c r="KQ164" i="1"/>
  <c r="KO164" i="1"/>
  <c r="KM164" i="1"/>
  <c r="KK164" i="1"/>
  <c r="KG164" i="1"/>
  <c r="JX164" i="1"/>
  <c r="MR158" i="11" s="1"/>
  <c r="JW164" i="1"/>
  <c r="KE164" i="1" s="1"/>
  <c r="KW165" i="1"/>
  <c r="KU165" i="1"/>
  <c r="KS165" i="1"/>
  <c r="KQ165" i="1"/>
  <c r="KO165" i="1"/>
  <c r="KG165" i="1"/>
  <c r="KW169" i="1"/>
  <c r="KU169" i="1"/>
  <c r="KS169" i="1"/>
  <c r="KQ169" i="1"/>
  <c r="KO169" i="1"/>
  <c r="KM169" i="1"/>
  <c r="KK169" i="1"/>
  <c r="KG169" i="1"/>
  <c r="JW169" i="1"/>
  <c r="KE169" i="1" s="1"/>
  <c r="KX171" i="1"/>
  <c r="KY171" i="1" s="1"/>
  <c r="KW171" i="1"/>
  <c r="KU171" i="1"/>
  <c r="KS171" i="1"/>
  <c r="KQ171" i="1"/>
  <c r="KO171" i="1"/>
  <c r="KM171" i="1"/>
  <c r="KK171" i="1"/>
  <c r="KG171" i="1"/>
  <c r="JX171" i="1"/>
  <c r="JW171" i="1"/>
  <c r="KE171" i="1" s="1"/>
  <c r="KX155" i="1"/>
  <c r="KY155" i="1" s="1"/>
  <c r="KW155" i="1"/>
  <c r="KU155" i="1"/>
  <c r="KS155" i="1"/>
  <c r="KQ155" i="1"/>
  <c r="KO155" i="1"/>
  <c r="KM155" i="1"/>
  <c r="KK155" i="1"/>
  <c r="KG155" i="1"/>
  <c r="JX155" i="1"/>
  <c r="MR149" i="11" s="1"/>
  <c r="JW155" i="1"/>
  <c r="KE155" i="1" s="1"/>
  <c r="KW168" i="1"/>
  <c r="KU168" i="1"/>
  <c r="KS168" i="1"/>
  <c r="KQ168" i="1"/>
  <c r="KO168" i="1"/>
  <c r="KG168" i="1"/>
  <c r="KW148" i="1"/>
  <c r="KU148" i="1"/>
  <c r="KS148" i="1"/>
  <c r="KQ148" i="1"/>
  <c r="KO148" i="1"/>
  <c r="KM148" i="1"/>
  <c r="KK148" i="1"/>
  <c r="KG148" i="1"/>
  <c r="KW110" i="1"/>
  <c r="KU110" i="1"/>
  <c r="KS110" i="1"/>
  <c r="KQ110" i="1"/>
  <c r="KO110" i="1"/>
  <c r="KM110" i="1"/>
  <c r="KK110" i="1"/>
  <c r="KG110" i="1"/>
  <c r="JX110" i="1"/>
  <c r="MR110" i="11" s="1"/>
  <c r="JW110" i="1"/>
  <c r="KE110" i="1" s="1"/>
  <c r="KX154" i="1"/>
  <c r="KY154" i="1" s="1"/>
  <c r="KW154" i="1"/>
  <c r="KU154" i="1"/>
  <c r="KS154" i="1"/>
  <c r="KQ154" i="1"/>
  <c r="KO154" i="1"/>
  <c r="KM154" i="1"/>
  <c r="KK154" i="1"/>
  <c r="KG154" i="1"/>
  <c r="JX154" i="1"/>
  <c r="MR148" i="11" s="1"/>
  <c r="MT148" i="11" s="1"/>
  <c r="JW154" i="1"/>
  <c r="KE154" i="1" s="1"/>
  <c r="KW106" i="1"/>
  <c r="KU106" i="1"/>
  <c r="KS106" i="1"/>
  <c r="KQ106" i="1"/>
  <c r="KO106" i="1"/>
  <c r="KM106" i="1"/>
  <c r="KG106" i="1"/>
  <c r="KX27" i="1"/>
  <c r="KY27" i="1" s="1"/>
  <c r="KW27" i="1"/>
  <c r="KU27" i="1"/>
  <c r="KS27" i="1"/>
  <c r="KQ27" i="1"/>
  <c r="KO27" i="1"/>
  <c r="KK27" i="1"/>
  <c r="JX27" i="1"/>
  <c r="JW27" i="1"/>
  <c r="KE27" i="1" s="1"/>
  <c r="KX107" i="1"/>
  <c r="KY107" i="1" s="1"/>
  <c r="KW107" i="1"/>
  <c r="KU107" i="1"/>
  <c r="KS107" i="1"/>
  <c r="KQ107" i="1"/>
  <c r="KO107" i="1"/>
  <c r="KK107" i="1"/>
  <c r="JX107" i="1"/>
  <c r="MR107" i="11" s="1"/>
  <c r="MT107" i="11" s="1"/>
  <c r="JW107" i="1"/>
  <c r="KE107" i="1" s="1"/>
  <c r="KX142" i="1"/>
  <c r="KY142" i="1" s="1"/>
  <c r="KW142" i="1"/>
  <c r="KU142" i="1"/>
  <c r="KS142" i="1"/>
  <c r="KQ142" i="1"/>
  <c r="KO142" i="1"/>
  <c r="KM142" i="1"/>
  <c r="KK142" i="1"/>
  <c r="JX142" i="1"/>
  <c r="MR134" i="11" s="1"/>
  <c r="MT134" i="11" s="1"/>
  <c r="JW142" i="1"/>
  <c r="KE142" i="1" s="1"/>
  <c r="KW172" i="1"/>
  <c r="KU172" i="1"/>
  <c r="KS172" i="1"/>
  <c r="KQ172" i="1"/>
  <c r="KO172" i="1"/>
  <c r="KW66" i="1"/>
  <c r="KU66" i="1"/>
  <c r="KS66" i="1"/>
  <c r="KQ66" i="1"/>
  <c r="KO66" i="1"/>
  <c r="KM66" i="1"/>
  <c r="KK66" i="1"/>
  <c r="JW66" i="1"/>
  <c r="KE66" i="1" s="1"/>
  <c r="KX179" i="1"/>
  <c r="KY179" i="1" s="1"/>
  <c r="KW179" i="1"/>
  <c r="KU179" i="1"/>
  <c r="KS179" i="1"/>
  <c r="KQ179" i="1"/>
  <c r="KO179" i="1"/>
  <c r="KM179" i="1"/>
  <c r="KK179" i="1"/>
  <c r="JX179" i="1"/>
  <c r="MR173" i="11" s="1"/>
  <c r="JW179" i="1"/>
  <c r="KE179" i="1" s="1"/>
  <c r="KX105" i="1"/>
  <c r="KY105" i="1" s="1"/>
  <c r="KW105" i="1"/>
  <c r="KU105" i="1"/>
  <c r="KS105" i="1"/>
  <c r="KQ105" i="1"/>
  <c r="KO105" i="1"/>
  <c r="KM105" i="1"/>
  <c r="KK105" i="1"/>
  <c r="JX105" i="1"/>
  <c r="MR105" i="11" s="1"/>
  <c r="JW105" i="1"/>
  <c r="KE105" i="1" s="1"/>
  <c r="KW50" i="1"/>
  <c r="KU50" i="1"/>
  <c r="KS50" i="1"/>
  <c r="KQ50" i="1"/>
  <c r="KO50" i="1"/>
  <c r="KX163" i="1"/>
  <c r="KY163" i="1" s="1"/>
  <c r="KW163" i="1"/>
  <c r="KU163" i="1"/>
  <c r="KS163" i="1"/>
  <c r="KQ163" i="1"/>
  <c r="KO163" i="1"/>
  <c r="KM163" i="1"/>
  <c r="JW163" i="1"/>
  <c r="KE163" i="1" s="1"/>
  <c r="KW187" i="1"/>
  <c r="KU187" i="1"/>
  <c r="KS187" i="1"/>
  <c r="KQ187" i="1"/>
  <c r="KO187" i="1"/>
  <c r="KM187" i="1"/>
  <c r="KK187" i="1"/>
  <c r="JX187" i="1"/>
  <c r="MR191" i="11" s="1"/>
  <c r="JW187" i="1"/>
  <c r="KE187" i="1" s="1"/>
  <c r="KX157" i="1"/>
  <c r="KY157" i="1" s="1"/>
  <c r="KW157" i="1"/>
  <c r="KU157" i="1"/>
  <c r="KS157" i="1"/>
  <c r="KQ157" i="1"/>
  <c r="KO157" i="1"/>
  <c r="KM157" i="1"/>
  <c r="KK157" i="1"/>
  <c r="JX157" i="1"/>
  <c r="MR151" i="11" s="1"/>
  <c r="JW157" i="1"/>
  <c r="KE157" i="1" s="1"/>
  <c r="KW90" i="1"/>
  <c r="KU90" i="1"/>
  <c r="KS90" i="1"/>
  <c r="KQ90" i="1"/>
  <c r="KO90" i="1"/>
  <c r="KM90" i="1"/>
  <c r="KK90" i="1"/>
  <c r="KX72" i="1"/>
  <c r="KY72" i="1" s="1"/>
  <c r="KW72" i="1"/>
  <c r="KU72" i="1"/>
  <c r="KS72" i="1"/>
  <c r="KQ72" i="1"/>
  <c r="KO72" i="1"/>
  <c r="KM72" i="1"/>
  <c r="KK72" i="1"/>
  <c r="JW72" i="1"/>
  <c r="KE72" i="1" s="1"/>
  <c r="KX158" i="1"/>
  <c r="KY158" i="1" s="1"/>
  <c r="KW158" i="1"/>
  <c r="KU158" i="1"/>
  <c r="KS158" i="1"/>
  <c r="KQ158" i="1"/>
  <c r="KO158" i="1"/>
  <c r="KM158" i="1"/>
  <c r="KK158" i="1"/>
  <c r="JX158" i="1"/>
  <c r="JY158" i="1" s="1"/>
  <c r="JW158" i="1"/>
  <c r="KE158" i="1" s="1"/>
  <c r="KW101" i="1"/>
  <c r="KU101" i="1"/>
  <c r="KS101" i="1"/>
  <c r="KQ101" i="1"/>
  <c r="KO101" i="1"/>
  <c r="KM101" i="1"/>
  <c r="JX101" i="1"/>
  <c r="MR101" i="11" s="1"/>
  <c r="MT101" i="11" s="1"/>
  <c r="KX84" i="1"/>
  <c r="KY84" i="1" s="1"/>
  <c r="KW84" i="1"/>
  <c r="KU84" i="1"/>
  <c r="KS84" i="1"/>
  <c r="KQ84" i="1"/>
  <c r="KO84" i="1"/>
  <c r="KX60" i="1"/>
  <c r="KY60" i="1" s="1"/>
  <c r="KW60" i="1"/>
  <c r="KU60" i="1"/>
  <c r="KS60" i="1"/>
  <c r="KQ60" i="1"/>
  <c r="KO60" i="1"/>
  <c r="KM60" i="1"/>
  <c r="KK60" i="1"/>
  <c r="JX60" i="1"/>
  <c r="MR60" i="11" s="1"/>
  <c r="MT60" i="11" s="1"/>
  <c r="JW60" i="1"/>
  <c r="KE60" i="1" s="1"/>
  <c r="KX108" i="1"/>
  <c r="KY108" i="1" s="1"/>
  <c r="KW108" i="1"/>
  <c r="KU108" i="1"/>
  <c r="KS108" i="1"/>
  <c r="KQ108" i="1"/>
  <c r="KO108" i="1"/>
  <c r="KK108" i="1"/>
  <c r="JX108" i="1"/>
  <c r="JY108" i="1" s="1"/>
  <c r="JW108" i="1"/>
  <c r="KE108" i="1" s="1"/>
  <c r="KX87" i="1"/>
  <c r="KY87" i="1" s="1"/>
  <c r="KW87" i="1"/>
  <c r="KU87" i="1"/>
  <c r="KS87" i="1"/>
  <c r="KQ87" i="1"/>
  <c r="KO87" i="1"/>
  <c r="KM87" i="1"/>
  <c r="KK87" i="1"/>
  <c r="JX87" i="1"/>
  <c r="JY87" i="1" s="1"/>
  <c r="JW87" i="1"/>
  <c r="KE87" i="1" s="1"/>
  <c r="KW59" i="1"/>
  <c r="KU59" i="1"/>
  <c r="KS59" i="1"/>
  <c r="KQ59" i="1"/>
  <c r="KO59" i="1"/>
  <c r="KM59" i="1"/>
  <c r="KX88" i="1"/>
  <c r="KY88" i="1" s="1"/>
  <c r="KW88" i="1"/>
  <c r="KU88" i="1"/>
  <c r="KS88" i="1"/>
  <c r="KQ88" i="1"/>
  <c r="KO88" i="1"/>
  <c r="KM88" i="1"/>
  <c r="KK88" i="1"/>
  <c r="JX88" i="1"/>
  <c r="JY88" i="1" s="1"/>
  <c r="JW88" i="1"/>
  <c r="KE88" i="1" s="1"/>
  <c r="KX102" i="1"/>
  <c r="KY102" i="1" s="1"/>
  <c r="KW102" i="1"/>
  <c r="KU102" i="1"/>
  <c r="KS102" i="1"/>
  <c r="KQ102" i="1"/>
  <c r="KO102" i="1"/>
  <c r="KM102" i="1"/>
  <c r="KK102" i="1"/>
  <c r="JX102" i="1"/>
  <c r="JY102" i="1" s="1"/>
  <c r="JW102" i="1"/>
  <c r="KE102" i="1" s="1"/>
  <c r="KX176" i="1"/>
  <c r="KY176" i="1" s="1"/>
  <c r="KW176" i="1"/>
  <c r="KU176" i="1"/>
  <c r="KS176" i="1"/>
  <c r="KQ176" i="1"/>
  <c r="KO176" i="1"/>
  <c r="KM176" i="1"/>
  <c r="KX37" i="1"/>
  <c r="KY37" i="1" s="1"/>
  <c r="KW37" i="1"/>
  <c r="KU37" i="1"/>
  <c r="KS37" i="1"/>
  <c r="KQ37" i="1"/>
  <c r="KO37" i="1"/>
  <c r="KW92" i="1"/>
  <c r="KU92" i="1"/>
  <c r="KS92" i="1"/>
  <c r="KQ92" i="1"/>
  <c r="KO92" i="1"/>
  <c r="KM92" i="1"/>
  <c r="JW92" i="1"/>
  <c r="KE92" i="1" s="1"/>
  <c r="KW63" i="1"/>
  <c r="KU63" i="1"/>
  <c r="KS63" i="1"/>
  <c r="KQ63" i="1"/>
  <c r="KO63" i="1"/>
  <c r="KM63" i="1"/>
  <c r="KX99" i="1"/>
  <c r="KY99" i="1" s="1"/>
  <c r="KW99" i="1"/>
  <c r="KU99" i="1"/>
  <c r="KS99" i="1"/>
  <c r="KQ99" i="1"/>
  <c r="KO99" i="1"/>
  <c r="KM99" i="1"/>
  <c r="KK99" i="1"/>
  <c r="JX99" i="1"/>
  <c r="JY99" i="1" s="1"/>
  <c r="JW99" i="1"/>
  <c r="KE99" i="1" s="1"/>
  <c r="KW83" i="1"/>
  <c r="KU83" i="1"/>
  <c r="KS83" i="1"/>
  <c r="KQ83" i="1"/>
  <c r="KO83" i="1"/>
  <c r="KX76" i="1"/>
  <c r="KY76" i="1" s="1"/>
  <c r="KW76" i="1"/>
  <c r="KU76" i="1"/>
  <c r="KS76" i="1"/>
  <c r="KQ76" i="1"/>
  <c r="KO76" i="1"/>
  <c r="KM76" i="1"/>
  <c r="KK76" i="1"/>
  <c r="JW76" i="1"/>
  <c r="KE76" i="1" s="1"/>
  <c r="KX184" i="1"/>
  <c r="KY184" i="1" s="1"/>
  <c r="KW184" i="1"/>
  <c r="KU184" i="1"/>
  <c r="KS184" i="1"/>
  <c r="KQ184" i="1"/>
  <c r="KO184" i="1"/>
  <c r="KM184" i="1"/>
  <c r="KK184" i="1"/>
  <c r="JX184" i="1"/>
  <c r="JY184" i="1" s="1"/>
  <c r="JW184" i="1"/>
  <c r="KE184" i="1" s="1"/>
  <c r="KW41" i="1"/>
  <c r="KU41" i="1"/>
  <c r="KS41" i="1"/>
  <c r="KQ41" i="1"/>
  <c r="KO41" i="1"/>
  <c r="KM41" i="1"/>
  <c r="KK41" i="1"/>
  <c r="KW65" i="1"/>
  <c r="KU65" i="1"/>
  <c r="KS65" i="1"/>
  <c r="KQ65" i="1"/>
  <c r="KO65" i="1"/>
  <c r="KK65" i="1"/>
  <c r="KW54" i="1"/>
  <c r="KU54" i="1"/>
  <c r="KS54" i="1"/>
  <c r="KQ54" i="1"/>
  <c r="KO54" i="1"/>
  <c r="KM54" i="1"/>
  <c r="JW54" i="1"/>
  <c r="KE54" i="1" s="1"/>
  <c r="KX77" i="1"/>
  <c r="KY77" i="1" s="1"/>
  <c r="KW77" i="1"/>
  <c r="KU77" i="1"/>
  <c r="KS77" i="1"/>
  <c r="KQ77" i="1"/>
  <c r="KO77" i="1"/>
  <c r="KM77" i="1"/>
  <c r="KK77" i="1"/>
  <c r="JX77" i="1"/>
  <c r="MR77" i="11" s="1"/>
  <c r="MT77" i="11" s="1"/>
  <c r="JW77" i="1"/>
  <c r="KE77" i="1" s="1"/>
  <c r="KX156" i="1"/>
  <c r="KY156" i="1" s="1"/>
  <c r="KW156" i="1"/>
  <c r="KU156" i="1"/>
  <c r="KS156" i="1"/>
  <c r="KQ156" i="1"/>
  <c r="KO156" i="1"/>
  <c r="KM156" i="1"/>
  <c r="KK156" i="1"/>
  <c r="JX156" i="1"/>
  <c r="MR150" i="11" s="1"/>
  <c r="MT150" i="11" s="1"/>
  <c r="JW156" i="1"/>
  <c r="KE156" i="1" s="1"/>
  <c r="KW73" i="1"/>
  <c r="KU73" i="1"/>
  <c r="KS73" i="1"/>
  <c r="KQ73" i="1"/>
  <c r="KO73" i="1"/>
  <c r="KX32" i="1"/>
  <c r="KY32" i="1" s="1"/>
  <c r="KW32" i="1"/>
  <c r="KU32" i="1"/>
  <c r="KS32" i="1"/>
  <c r="KQ32" i="1"/>
  <c r="KO32" i="1"/>
  <c r="KM32" i="1"/>
  <c r="KK32" i="1"/>
  <c r="JW32" i="1"/>
  <c r="KE32" i="1" s="1"/>
  <c r="KW71" i="1"/>
  <c r="KU71" i="1"/>
  <c r="KS71" i="1"/>
  <c r="KQ71" i="1"/>
  <c r="KO71" i="1"/>
  <c r="KM71" i="1"/>
  <c r="JW71" i="1"/>
  <c r="KE71" i="1" s="1"/>
  <c r="KX47" i="1"/>
  <c r="KY47" i="1" s="1"/>
  <c r="KW47" i="1"/>
  <c r="KU47" i="1"/>
  <c r="KS47" i="1"/>
  <c r="KQ47" i="1"/>
  <c r="KO47" i="1"/>
  <c r="KM47" i="1"/>
  <c r="KK47" i="1"/>
  <c r="JX47" i="1"/>
  <c r="MR47" i="11" s="1"/>
  <c r="MT47" i="11" s="1"/>
  <c r="JW47" i="1"/>
  <c r="KE47" i="1" s="1"/>
  <c r="KW67" i="1"/>
  <c r="KU67" i="1"/>
  <c r="KS67" i="1"/>
  <c r="KQ67" i="1"/>
  <c r="KO67" i="1"/>
  <c r="KK67" i="1"/>
  <c r="JX67" i="1"/>
  <c r="KX40" i="1"/>
  <c r="KY40" i="1" s="1"/>
  <c r="KW40" i="1"/>
  <c r="KU40" i="1"/>
  <c r="KS40" i="1"/>
  <c r="KQ40" i="1"/>
  <c r="KO40" i="1"/>
  <c r="KM40" i="1"/>
  <c r="KK40" i="1"/>
  <c r="JW40" i="1"/>
  <c r="KE40" i="1" s="1"/>
  <c r="KX80" i="1"/>
  <c r="KY80" i="1" s="1"/>
  <c r="KW80" i="1"/>
  <c r="KU80" i="1"/>
  <c r="KS80" i="1"/>
  <c r="KQ80" i="1"/>
  <c r="KO80" i="1"/>
  <c r="KM80" i="1"/>
  <c r="KK80" i="1"/>
  <c r="JX80" i="1"/>
  <c r="MR80" i="11" s="1"/>
  <c r="MT80" i="11" s="1"/>
  <c r="JW80" i="1"/>
  <c r="KE80" i="1" s="1"/>
  <c r="KX79" i="1"/>
  <c r="KY79" i="1" s="1"/>
  <c r="KW79" i="1"/>
  <c r="KU79" i="1"/>
  <c r="KS79" i="1"/>
  <c r="KQ79" i="1"/>
  <c r="KO79" i="1"/>
  <c r="KM79" i="1"/>
  <c r="KK79" i="1"/>
  <c r="JX79" i="1"/>
  <c r="JY79" i="1" s="1"/>
  <c r="JW79" i="1"/>
  <c r="KE79" i="1" s="1"/>
  <c r="KX51" i="1"/>
  <c r="KY51" i="1" s="1"/>
  <c r="KW51" i="1"/>
  <c r="KU51" i="1"/>
  <c r="KS51" i="1"/>
  <c r="KQ51" i="1"/>
  <c r="KO51" i="1"/>
  <c r="JX51" i="1"/>
  <c r="JY51" i="1" s="1"/>
  <c r="KX11" i="1"/>
  <c r="KY11" i="1" s="1"/>
  <c r="KW11" i="1"/>
  <c r="KU11" i="1"/>
  <c r="KS11" i="1"/>
  <c r="KQ11" i="1"/>
  <c r="KO11" i="1"/>
  <c r="KM11" i="1"/>
  <c r="JX11" i="1"/>
  <c r="JY11" i="1" s="1"/>
  <c r="KX31" i="1"/>
  <c r="KY31" i="1" s="1"/>
  <c r="KW31" i="1"/>
  <c r="KU31" i="1"/>
  <c r="KS31" i="1"/>
  <c r="KQ31" i="1"/>
  <c r="KO31" i="1"/>
  <c r="KM31" i="1"/>
  <c r="KK31" i="1"/>
  <c r="JX31" i="1"/>
  <c r="MR31" i="11" s="1"/>
  <c r="MT31" i="11" s="1"/>
  <c r="JW31" i="1"/>
  <c r="KE31" i="1" s="1"/>
  <c r="KW56" i="1"/>
  <c r="KU56" i="1"/>
  <c r="KS56" i="1"/>
  <c r="KQ56" i="1"/>
  <c r="KO56" i="1"/>
  <c r="KM56" i="1"/>
  <c r="KW36" i="1"/>
  <c r="KU36" i="1"/>
  <c r="KS36" i="1"/>
  <c r="KQ36" i="1"/>
  <c r="KO36" i="1"/>
  <c r="KX38" i="1"/>
  <c r="KY38" i="1" s="1"/>
  <c r="KW38" i="1"/>
  <c r="KU38" i="1"/>
  <c r="KS38" i="1"/>
  <c r="KQ38" i="1"/>
  <c r="KO38" i="1"/>
  <c r="KM38" i="1"/>
  <c r="KX48" i="1"/>
  <c r="KY48" i="1" s="1"/>
  <c r="KW48" i="1"/>
  <c r="KU48" i="1"/>
  <c r="KS48" i="1"/>
  <c r="KQ48" i="1"/>
  <c r="KO48" i="1"/>
  <c r="KM48" i="1"/>
  <c r="KK48" i="1"/>
  <c r="JX48" i="1"/>
  <c r="MR48" i="11" s="1"/>
  <c r="JW48" i="1"/>
  <c r="KE48" i="1" s="1"/>
  <c r="KX46" i="1"/>
  <c r="KY46" i="1" s="1"/>
  <c r="KW46" i="1"/>
  <c r="KU46" i="1"/>
  <c r="KS46" i="1"/>
  <c r="KQ46" i="1"/>
  <c r="KO46" i="1"/>
  <c r="KM46" i="1"/>
  <c r="KK46" i="1"/>
  <c r="JX46" i="1"/>
  <c r="JY46" i="1" s="1"/>
  <c r="JW46" i="1"/>
  <c r="KE46" i="1" s="1"/>
  <c r="KW81" i="1"/>
  <c r="KU81" i="1"/>
  <c r="KS81" i="1"/>
  <c r="KQ81" i="1"/>
  <c r="KO81" i="1"/>
  <c r="KX17" i="1"/>
  <c r="KY17" i="1" s="1"/>
  <c r="KW17" i="1"/>
  <c r="KU17" i="1"/>
  <c r="KS17" i="1"/>
  <c r="KQ17" i="1"/>
  <c r="KO17" i="1"/>
  <c r="KM17" i="1"/>
  <c r="KK17" i="1"/>
  <c r="JW17" i="1"/>
  <c r="KE17" i="1" s="1"/>
  <c r="KX34" i="1"/>
  <c r="KY34" i="1" s="1"/>
  <c r="KW34" i="1"/>
  <c r="KU34" i="1"/>
  <c r="KS34" i="1"/>
  <c r="KQ34" i="1"/>
  <c r="KO34" i="1"/>
  <c r="KM34" i="1"/>
  <c r="KK34" i="1"/>
  <c r="JX34" i="1"/>
  <c r="MR34" i="11" s="1"/>
  <c r="MT34" i="11" s="1"/>
  <c r="JW34" i="1"/>
  <c r="KE34" i="1" s="1"/>
  <c r="KX12" i="1"/>
  <c r="KY12" i="1" s="1"/>
  <c r="KW12" i="1"/>
  <c r="KU12" i="1"/>
  <c r="KS12" i="1"/>
  <c r="KQ12" i="1"/>
  <c r="KO12" i="1"/>
  <c r="KM12" i="1"/>
  <c r="KK12" i="1"/>
  <c r="JX12" i="1"/>
  <c r="JY12" i="1" s="1"/>
  <c r="JW12" i="1"/>
  <c r="KE12" i="1" s="1"/>
  <c r="KX35" i="1"/>
  <c r="KY35" i="1" s="1"/>
  <c r="KW35" i="1"/>
  <c r="KU35" i="1"/>
  <c r="KS35" i="1"/>
  <c r="KQ35" i="1"/>
  <c r="KO35" i="1"/>
  <c r="KX25" i="1"/>
  <c r="KY25" i="1" s="1"/>
  <c r="KW25" i="1"/>
  <c r="KU25" i="1"/>
  <c r="KS25" i="1"/>
  <c r="KQ25" i="1"/>
  <c r="KO25" i="1"/>
  <c r="KM25" i="1"/>
  <c r="KK25" i="1"/>
  <c r="JX25" i="1"/>
  <c r="MR25" i="11" s="1"/>
  <c r="MT25" i="11" s="1"/>
  <c r="JW25" i="1"/>
  <c r="KE25" i="1" s="1"/>
  <c r="KW52" i="1"/>
  <c r="KU52" i="1"/>
  <c r="KS52" i="1"/>
  <c r="KQ52" i="1"/>
  <c r="KO52" i="1"/>
  <c r="KM52" i="1"/>
  <c r="JX52" i="1"/>
  <c r="MR52" i="11" s="1"/>
  <c r="MT52" i="11" s="1"/>
  <c r="KX30" i="1"/>
  <c r="KY30" i="1" s="1"/>
  <c r="KW30" i="1"/>
  <c r="KU30" i="1"/>
  <c r="KS30" i="1"/>
  <c r="KQ30" i="1"/>
  <c r="KO30" i="1"/>
  <c r="KM30" i="1"/>
  <c r="KK30" i="1"/>
  <c r="JX30" i="1"/>
  <c r="JY30" i="1" s="1"/>
  <c r="JW30" i="1"/>
  <c r="KE30" i="1" s="1"/>
  <c r="KW39" i="1"/>
  <c r="KU39" i="1"/>
  <c r="KS39" i="1"/>
  <c r="KQ39" i="1"/>
  <c r="KO39" i="1"/>
  <c r="JX39" i="1"/>
  <c r="JY39" i="1" s="1"/>
  <c r="KW189" i="1"/>
  <c r="KU189" i="1"/>
  <c r="KS189" i="1"/>
  <c r="KQ189" i="1"/>
  <c r="KO189" i="1"/>
  <c r="KM189" i="1"/>
  <c r="JW189" i="1"/>
  <c r="KE189" i="1" s="1"/>
  <c r="KX19" i="1"/>
  <c r="KY19" i="1" s="1"/>
  <c r="KW19" i="1"/>
  <c r="KU19" i="1"/>
  <c r="KS19" i="1"/>
  <c r="KQ19" i="1"/>
  <c r="KO19" i="1"/>
  <c r="KM19" i="1"/>
  <c r="KK19" i="1"/>
  <c r="JX19" i="1"/>
  <c r="MR19" i="11" s="1"/>
  <c r="MT19" i="11" s="1"/>
  <c r="JW19" i="1"/>
  <c r="KE19" i="1" s="1"/>
  <c r="KX10" i="1"/>
  <c r="KY10" i="1" s="1"/>
  <c r="KW10" i="1"/>
  <c r="KU10" i="1"/>
  <c r="KS10" i="1"/>
  <c r="KQ10" i="1"/>
  <c r="KO10" i="1"/>
  <c r="KM10" i="1"/>
  <c r="KK10" i="1"/>
  <c r="JX10" i="1"/>
  <c r="JY10" i="1" s="1"/>
  <c r="JW10" i="1"/>
  <c r="KE10" i="1" s="1"/>
  <c r="KW21" i="1"/>
  <c r="KU21" i="1"/>
  <c r="KS21" i="1"/>
  <c r="KQ21" i="1"/>
  <c r="KO21" i="1"/>
  <c r="KM21" i="1"/>
  <c r="JX21" i="1"/>
  <c r="JY21" i="1" s="1"/>
  <c r="KW26" i="1"/>
  <c r="KU26" i="1"/>
  <c r="KS26" i="1"/>
  <c r="KQ26" i="1"/>
  <c r="KO26" i="1"/>
  <c r="KM26" i="1"/>
  <c r="KW97" i="1"/>
  <c r="KU97" i="1"/>
  <c r="KS97" i="1"/>
  <c r="KQ97" i="1"/>
  <c r="KO97" i="1"/>
  <c r="KM97" i="1"/>
  <c r="KW15" i="1"/>
  <c r="KU15" i="1"/>
  <c r="KS15" i="1"/>
  <c r="KQ15" i="1"/>
  <c r="KO15" i="1"/>
  <c r="KM15" i="1"/>
  <c r="JX15" i="1"/>
  <c r="JY15" i="1" s="1"/>
  <c r="KW9" i="1"/>
  <c r="KU9" i="1"/>
  <c r="KS9" i="1"/>
  <c r="KQ9" i="1"/>
  <c r="KO9" i="1"/>
  <c r="KK9" i="1"/>
  <c r="JX9" i="1"/>
  <c r="JY9" i="1" s="1"/>
  <c r="JW9" i="1"/>
  <c r="KE9" i="1" s="1"/>
  <c r="KX42" i="1"/>
  <c r="KY42" i="1" s="1"/>
  <c r="KW42" i="1"/>
  <c r="KU42" i="1"/>
  <c r="KS42" i="1"/>
  <c r="KQ42" i="1"/>
  <c r="KO42" i="1"/>
  <c r="KM42" i="1"/>
  <c r="KK42" i="1"/>
  <c r="JW42" i="1"/>
  <c r="KE42" i="1" s="1"/>
  <c r="KX13" i="1"/>
  <c r="KY13" i="1" s="1"/>
  <c r="KW13" i="1"/>
  <c r="KU13" i="1"/>
  <c r="KS13" i="1"/>
  <c r="KQ13" i="1"/>
  <c r="KO13" i="1"/>
  <c r="KM13" i="1"/>
  <c r="KK13" i="1"/>
  <c r="JX13" i="1"/>
  <c r="MR13" i="11" s="1"/>
  <c r="MT13" i="11" s="1"/>
  <c r="JW13" i="1"/>
  <c r="KE13" i="1" s="1"/>
  <c r="KX55" i="1"/>
  <c r="KY55" i="1" s="1"/>
  <c r="KW55" i="1"/>
  <c r="KU55" i="1"/>
  <c r="KS55" i="1"/>
  <c r="KQ55" i="1"/>
  <c r="KO55" i="1"/>
  <c r="KM55" i="1"/>
  <c r="KK55" i="1"/>
  <c r="JX55" i="1"/>
  <c r="JY55" i="1" s="1"/>
  <c r="JW55" i="1"/>
  <c r="KE55" i="1" s="1"/>
  <c r="KW7" i="1"/>
  <c r="KU7" i="1"/>
  <c r="KS7" i="1"/>
  <c r="KQ7" i="1"/>
  <c r="KO7" i="1"/>
  <c r="KM7" i="1"/>
  <c r="KK7" i="1"/>
  <c r="KX16" i="1"/>
  <c r="KY16" i="1" s="1"/>
  <c r="KW16" i="1"/>
  <c r="KU16" i="1"/>
  <c r="KS16" i="1"/>
  <c r="KQ16" i="1"/>
  <c r="KO16" i="1"/>
  <c r="KM16" i="1"/>
  <c r="KX6" i="1"/>
  <c r="KY6" i="1" s="1"/>
  <c r="KW6" i="1"/>
  <c r="KU6" i="1"/>
  <c r="KS6" i="1"/>
  <c r="KQ6" i="1"/>
  <c r="KO6" i="1"/>
  <c r="KM6" i="1"/>
  <c r="KK6" i="1"/>
  <c r="JX6" i="1"/>
  <c r="MR6" i="11" s="1"/>
  <c r="MT6" i="11" s="1"/>
  <c r="JW6" i="1"/>
  <c r="KE6" i="1" s="1"/>
  <c r="KW4" i="1"/>
  <c r="KU4" i="1"/>
  <c r="KS4" i="1"/>
  <c r="KQ4" i="1"/>
  <c r="KO4" i="1"/>
  <c r="KM4" i="1"/>
  <c r="KW5" i="1"/>
  <c r="KU5" i="1"/>
  <c r="KS5" i="1"/>
  <c r="KQ5" i="1"/>
  <c r="KO5" i="1"/>
  <c r="KV1" i="1"/>
  <c r="KT1" i="1"/>
  <c r="KR1" i="1"/>
  <c r="KP1" i="1"/>
  <c r="KN1" i="1"/>
  <c r="KC1" i="1"/>
  <c r="KC2" i="1" s="1"/>
  <c r="KB1" i="1"/>
  <c r="RQ5" i="11" l="1"/>
  <c r="RR5" i="11" s="1"/>
  <c r="RE2" i="11"/>
  <c r="PP1" i="1"/>
  <c r="QJ66" i="11"/>
  <c r="QJ17" i="11"/>
  <c r="QJ105" i="11"/>
  <c r="QJ203" i="11"/>
  <c r="QJ95" i="11"/>
  <c r="QJ50" i="11"/>
  <c r="QJ201" i="11"/>
  <c r="QJ151" i="11"/>
  <c r="QJ4" i="11"/>
  <c r="QJ38" i="11"/>
  <c r="QJ161" i="11"/>
  <c r="QJ142" i="11"/>
  <c r="QJ52" i="11"/>
  <c r="QJ103" i="11"/>
  <c r="QJ39" i="11"/>
  <c r="QJ41" i="11"/>
  <c r="QJ192" i="11"/>
  <c r="QJ22" i="11"/>
  <c r="QJ200" i="11"/>
  <c r="QJ81" i="11"/>
  <c r="QJ21" i="11"/>
  <c r="QJ108" i="11"/>
  <c r="QJ199" i="11"/>
  <c r="QJ57" i="11"/>
  <c r="QJ158" i="11"/>
  <c r="QJ174" i="11"/>
  <c r="QJ75" i="11"/>
  <c r="QJ97" i="11"/>
  <c r="QJ36" i="11"/>
  <c r="QJ107" i="11"/>
  <c r="QJ83" i="11"/>
  <c r="QJ46" i="11"/>
  <c r="QJ59" i="11"/>
  <c r="QJ190" i="11"/>
  <c r="QJ135" i="11"/>
  <c r="QJ177" i="11"/>
  <c r="QJ54" i="11"/>
  <c r="QJ18" i="11"/>
  <c r="QJ89" i="11"/>
  <c r="QJ16" i="11"/>
  <c r="QJ88" i="11"/>
  <c r="QJ172" i="11"/>
  <c r="QJ70" i="11"/>
  <c r="QJ80" i="11"/>
  <c r="QJ64" i="11"/>
  <c r="QJ99" i="11"/>
  <c r="QJ73" i="11"/>
  <c r="QJ20" i="11"/>
  <c r="QJ91" i="11"/>
  <c r="QJ139" i="11"/>
  <c r="QJ134" i="11"/>
  <c r="QJ56" i="11"/>
  <c r="QJ15" i="11"/>
  <c r="QJ159" i="11"/>
  <c r="QJ77" i="11"/>
  <c r="QJ37" i="11"/>
  <c r="QJ28" i="11"/>
  <c r="QJ58" i="11"/>
  <c r="QJ85" i="11"/>
  <c r="QJ162" i="11"/>
  <c r="QJ43" i="11"/>
  <c r="QJ193" i="11"/>
  <c r="QJ195" i="11"/>
  <c r="QJ214" i="11"/>
  <c r="QJ186" i="11"/>
  <c r="QJ176" i="11"/>
  <c r="QJ163" i="11"/>
  <c r="QJ152" i="11"/>
  <c r="QJ149" i="11"/>
  <c r="QJ27" i="11"/>
  <c r="QJ188" i="11"/>
  <c r="QJ30" i="11"/>
  <c r="QJ7" i="11"/>
  <c r="QJ165" i="11"/>
  <c r="QJ6" i="11"/>
  <c r="QJ210" i="11"/>
  <c r="QJ76" i="11"/>
  <c r="QJ196" i="11"/>
  <c r="QJ166" i="11"/>
  <c r="QJ12" i="11"/>
  <c r="QJ164" i="11"/>
  <c r="QJ31" i="11"/>
  <c r="QJ72" i="11"/>
  <c r="QJ194" i="11"/>
  <c r="QJ34" i="11"/>
  <c r="QJ49" i="11"/>
  <c r="QJ94" i="11"/>
  <c r="QJ60" i="11"/>
  <c r="QJ84" i="11"/>
  <c r="QJ55" i="11"/>
  <c r="QJ169" i="11"/>
  <c r="QJ10" i="11"/>
  <c r="QJ24" i="11"/>
  <c r="QJ53" i="11"/>
  <c r="QJ67" i="11"/>
  <c r="QJ187" i="11"/>
  <c r="QJ9" i="11"/>
  <c r="QJ62" i="11"/>
  <c r="QJ51" i="11"/>
  <c r="QJ42" i="11"/>
  <c r="QJ150" i="11"/>
  <c r="QJ23" i="11"/>
  <c r="QJ106" i="11"/>
  <c r="QJ168" i="11"/>
  <c r="QJ26" i="11"/>
  <c r="QJ82" i="11"/>
  <c r="QJ189" i="11"/>
  <c r="QJ48" i="11"/>
  <c r="QJ156" i="11"/>
  <c r="QJ148" i="11"/>
  <c r="QJ47" i="11"/>
  <c r="QJ32" i="11"/>
  <c r="QJ110" i="11"/>
  <c r="QJ198" i="11"/>
  <c r="QJ171" i="11"/>
  <c r="QJ140" i="11"/>
  <c r="QJ204" i="11"/>
  <c r="QJ65" i="11"/>
  <c r="QJ209" i="11"/>
  <c r="QJ29" i="11"/>
  <c r="QJ157" i="11"/>
  <c r="QJ40" i="11"/>
  <c r="QJ173" i="11"/>
  <c r="QJ202" i="11"/>
  <c r="QJ63" i="11"/>
  <c r="QJ44" i="11"/>
  <c r="QJ175" i="11"/>
  <c r="QJ191" i="11"/>
  <c r="QJ102" i="11"/>
  <c r="QJ25" i="11"/>
  <c r="QJ160" i="11"/>
  <c r="QJ138" i="11"/>
  <c r="QJ170" i="11"/>
  <c r="QJ167" i="11"/>
  <c r="QJ35" i="11"/>
  <c r="QJ98" i="11"/>
  <c r="QJ101" i="11"/>
  <c r="QJ45" i="11"/>
  <c r="QJ212" i="11"/>
  <c r="QJ79" i="11"/>
  <c r="QJ74" i="11"/>
  <c r="QJ71" i="11"/>
  <c r="QJ11" i="11"/>
  <c r="QJ92" i="11"/>
  <c r="QJ211" i="11"/>
  <c r="QJ213" i="11"/>
  <c r="QJ90" i="11"/>
  <c r="QJ8" i="11"/>
  <c r="QJ13" i="11"/>
  <c r="QJ197" i="11"/>
  <c r="QJ87" i="11"/>
  <c r="QJ19" i="11"/>
  <c r="QL5" i="11"/>
  <c r="QJ5" i="11"/>
  <c r="QB5" i="11"/>
  <c r="QE5" i="11" s="1"/>
  <c r="QA2" i="11"/>
  <c r="PI2" i="11"/>
  <c r="PG18" i="11"/>
  <c r="PG64" i="11"/>
  <c r="PG49" i="11"/>
  <c r="PG204" i="11"/>
  <c r="PG85" i="11"/>
  <c r="PG142" i="11"/>
  <c r="PG22" i="11"/>
  <c r="PG138" i="11"/>
  <c r="PG135" i="11"/>
  <c r="PG70" i="11"/>
  <c r="PG91" i="11"/>
  <c r="PG209" i="11"/>
  <c r="PG98" i="11"/>
  <c r="PG62" i="11"/>
  <c r="PG94" i="11"/>
  <c r="PG95" i="11"/>
  <c r="PG28" i="11"/>
  <c r="PG203" i="11"/>
  <c r="PG82" i="11"/>
  <c r="PG139" i="11"/>
  <c r="PG45" i="11"/>
  <c r="PG103" i="11"/>
  <c r="OE1" i="1"/>
  <c r="MT158" i="1"/>
  <c r="MT83" i="1"/>
  <c r="MT172" i="1"/>
  <c r="MT180" i="1"/>
  <c r="MT81" i="1"/>
  <c r="MT197" i="1"/>
  <c r="MT148" i="1"/>
  <c r="MT52" i="1"/>
  <c r="MT9" i="1"/>
  <c r="MT34" i="1"/>
  <c r="MT177" i="1"/>
  <c r="MT157" i="1"/>
  <c r="MT110" i="1"/>
  <c r="MT73" i="1"/>
  <c r="MT60" i="1"/>
  <c r="MT205" i="1"/>
  <c r="MT79" i="1"/>
  <c r="MT71" i="1"/>
  <c r="MT201" i="1"/>
  <c r="MT80" i="1"/>
  <c r="MT168" i="1"/>
  <c r="MT25" i="1"/>
  <c r="MT66" i="1"/>
  <c r="MT99" i="1"/>
  <c r="MT163" i="1"/>
  <c r="MT76" i="1"/>
  <c r="MT189" i="1"/>
  <c r="MT181" i="1"/>
  <c r="MT41" i="1"/>
  <c r="MT7" i="1"/>
  <c r="MT174" i="1"/>
  <c r="MT196" i="1"/>
  <c r="MT59" i="1"/>
  <c r="MT108" i="1"/>
  <c r="MT39" i="1"/>
  <c r="MT10" i="1"/>
  <c r="MT77" i="1"/>
  <c r="MT38" i="1"/>
  <c r="MT171" i="1"/>
  <c r="MT47" i="1"/>
  <c r="MT21" i="1"/>
  <c r="MT35" i="1"/>
  <c r="MT173" i="1"/>
  <c r="MT106" i="1"/>
  <c r="MT24" i="1"/>
  <c r="MT186" i="1"/>
  <c r="MT44" i="1"/>
  <c r="MT26" i="1"/>
  <c r="MT188" i="1"/>
  <c r="MT19" i="1"/>
  <c r="MT29" i="1"/>
  <c r="MT179" i="1"/>
  <c r="MT92" i="1"/>
  <c r="MT155" i="1"/>
  <c r="MT90" i="1"/>
  <c r="MT87" i="1"/>
  <c r="MT198" i="1"/>
  <c r="MT101" i="1"/>
  <c r="MT142" i="1"/>
  <c r="MT17" i="1"/>
  <c r="MT42" i="1"/>
  <c r="MT63" i="1"/>
  <c r="MT20" i="1"/>
  <c r="MT48" i="1"/>
  <c r="MT203" i="1"/>
  <c r="MT55" i="1"/>
  <c r="MT191" i="1"/>
  <c r="MT164" i="1"/>
  <c r="MT31" i="1"/>
  <c r="MT195" i="1"/>
  <c r="MT65" i="1"/>
  <c r="MT102" i="1"/>
  <c r="MT166" i="1"/>
  <c r="MT167" i="1"/>
  <c r="MT194" i="1"/>
  <c r="MT199" i="1"/>
  <c r="MT154" i="1"/>
  <c r="MT193" i="1"/>
  <c r="MT75" i="1"/>
  <c r="MT4" i="1"/>
  <c r="MT84" i="1"/>
  <c r="MT54" i="1"/>
  <c r="MT170" i="1"/>
  <c r="MT162" i="1"/>
  <c r="MT165" i="1"/>
  <c r="MT204" i="1"/>
  <c r="MT187" i="1"/>
  <c r="MT169" i="1"/>
  <c r="MT53" i="1"/>
  <c r="MT32" i="1"/>
  <c r="MT5" i="1"/>
  <c r="MT200" i="1"/>
  <c r="MT11" i="1"/>
  <c r="MT184" i="1"/>
  <c r="MR2" i="1"/>
  <c r="MT13" i="1"/>
  <c r="MT183" i="1"/>
  <c r="MT40" i="1"/>
  <c r="MT50" i="1"/>
  <c r="MT6" i="1"/>
  <c r="MT36" i="1"/>
  <c r="MT178" i="1"/>
  <c r="MT56" i="1"/>
  <c r="MT30" i="1"/>
  <c r="MT105" i="1"/>
  <c r="MT202" i="1"/>
  <c r="MT107" i="1"/>
  <c r="MT88" i="1"/>
  <c r="MT192" i="1"/>
  <c r="MT97" i="1"/>
  <c r="MT74" i="1"/>
  <c r="MT46" i="1"/>
  <c r="MT206" i="1"/>
  <c r="MT37" i="1"/>
  <c r="MT15" i="1"/>
  <c r="MT16" i="1"/>
  <c r="MT51" i="1"/>
  <c r="MT43" i="1"/>
  <c r="MT12" i="1"/>
  <c r="MT67" i="1"/>
  <c r="MT176" i="1"/>
  <c r="MT156" i="1"/>
  <c r="MT72" i="1"/>
  <c r="MT27" i="1"/>
  <c r="MT175" i="1"/>
  <c r="MT58" i="1"/>
  <c r="MT190" i="1"/>
  <c r="PI5" i="11"/>
  <c r="PG5" i="11"/>
  <c r="PG89" i="11"/>
  <c r="PG193" i="11"/>
  <c r="PG152" i="11"/>
  <c r="PG190" i="11"/>
  <c r="PG26" i="11"/>
  <c r="PG52" i="11"/>
  <c r="PG40" i="11"/>
  <c r="PG20" i="11"/>
  <c r="PG163" i="11"/>
  <c r="PG166" i="11"/>
  <c r="PG199" i="11"/>
  <c r="PG71" i="11"/>
  <c r="PG108" i="11"/>
  <c r="PG168" i="11"/>
  <c r="PG15" i="11"/>
  <c r="PG92" i="11"/>
  <c r="PG99" i="11"/>
  <c r="PG189" i="11"/>
  <c r="PG171" i="11"/>
  <c r="PG42" i="11"/>
  <c r="PG81" i="11"/>
  <c r="PG151" i="11"/>
  <c r="PG148" i="11"/>
  <c r="PG191" i="11"/>
  <c r="PG200" i="11"/>
  <c r="PG197" i="11"/>
  <c r="PG106" i="11"/>
  <c r="PG7" i="11"/>
  <c r="PG23" i="11"/>
  <c r="PG37" i="11"/>
  <c r="PG36" i="11"/>
  <c r="PG11" i="11"/>
  <c r="PG173" i="11"/>
  <c r="PG21" i="11"/>
  <c r="PG38" i="11"/>
  <c r="PG162" i="11"/>
  <c r="PG46" i="11"/>
  <c r="PG176" i="11"/>
  <c r="PG172" i="11"/>
  <c r="PG77" i="11"/>
  <c r="PG149" i="11"/>
  <c r="PG60" i="11"/>
  <c r="PG12" i="11"/>
  <c r="PG84" i="11"/>
  <c r="PG107" i="11"/>
  <c r="PG4" i="11"/>
  <c r="PG35" i="11"/>
  <c r="PG101" i="11"/>
  <c r="PG90" i="11"/>
  <c r="PG24" i="11"/>
  <c r="PG165" i="11"/>
  <c r="PG187" i="11"/>
  <c r="PG177" i="11"/>
  <c r="PG50" i="11"/>
  <c r="PG102" i="11"/>
  <c r="PG170" i="11"/>
  <c r="PG25" i="11"/>
  <c r="PG27" i="11"/>
  <c r="PG72" i="11"/>
  <c r="PG158" i="11"/>
  <c r="PG195" i="11"/>
  <c r="PG56" i="11"/>
  <c r="PG51" i="11"/>
  <c r="PG53" i="11"/>
  <c r="PG29" i="11"/>
  <c r="PG175" i="11"/>
  <c r="PG213" i="11"/>
  <c r="PG174" i="11"/>
  <c r="PG167" i="11"/>
  <c r="PG54" i="11"/>
  <c r="PG210" i="11"/>
  <c r="PG188" i="11"/>
  <c r="PG88" i="11"/>
  <c r="PG73" i="11"/>
  <c r="PG17" i="11"/>
  <c r="PG65" i="11"/>
  <c r="PG31" i="11"/>
  <c r="PG43" i="11"/>
  <c r="PG196" i="11"/>
  <c r="PG159" i="11"/>
  <c r="PG67" i="11"/>
  <c r="PG110" i="11"/>
  <c r="PG80" i="11"/>
  <c r="PG169" i="11"/>
  <c r="PG202" i="11"/>
  <c r="PG47" i="11"/>
  <c r="PG16" i="11"/>
  <c r="PG39" i="11"/>
  <c r="PG74" i="11"/>
  <c r="PG9" i="11"/>
  <c r="PG48" i="11"/>
  <c r="PG76" i="11"/>
  <c r="PG105" i="11"/>
  <c r="PG140" i="11"/>
  <c r="PG186" i="11"/>
  <c r="PG57" i="11"/>
  <c r="PG10" i="11"/>
  <c r="PG6" i="11"/>
  <c r="PG8" i="11"/>
  <c r="PG201" i="11"/>
  <c r="PG30" i="11"/>
  <c r="PG79" i="11"/>
  <c r="PG44" i="11"/>
  <c r="PG164" i="11"/>
  <c r="PG198" i="11"/>
  <c r="PG55" i="11"/>
  <c r="PG41" i="11"/>
  <c r="PG58" i="11"/>
  <c r="PG161" i="11"/>
  <c r="PG194" i="11"/>
  <c r="PG214" i="11"/>
  <c r="PG156" i="11"/>
  <c r="PG160" i="11"/>
  <c r="PG212" i="11"/>
  <c r="PG157" i="11"/>
  <c r="PG134" i="11"/>
  <c r="PG87" i="11"/>
  <c r="PG19" i="11"/>
  <c r="PG34" i="11"/>
  <c r="PG32" i="11"/>
  <c r="PG150" i="11"/>
  <c r="PG66" i="11"/>
  <c r="PG63" i="11"/>
  <c r="PG211" i="11"/>
  <c r="PG59" i="11"/>
  <c r="PG192" i="11"/>
  <c r="PG83" i="11"/>
  <c r="PG75" i="11"/>
  <c r="PG97" i="11"/>
  <c r="PG13" i="11"/>
  <c r="OY5" i="11"/>
  <c r="OX2" i="11"/>
  <c r="PT2" i="11"/>
  <c r="OQ60" i="11"/>
  <c r="OQ37" i="11"/>
  <c r="OQ157" i="11"/>
  <c r="OQ89" i="11"/>
  <c r="OQ75" i="11"/>
  <c r="OQ71" i="11"/>
  <c r="OQ148" i="11"/>
  <c r="OQ43" i="11"/>
  <c r="OQ4" i="11"/>
  <c r="OQ201" i="11"/>
  <c r="OQ46" i="11"/>
  <c r="OQ63" i="11"/>
  <c r="OQ195" i="11"/>
  <c r="OQ97" i="11"/>
  <c r="OQ59" i="11"/>
  <c r="OQ58" i="11"/>
  <c r="OQ196" i="11"/>
  <c r="OQ44" i="11"/>
  <c r="OQ42" i="11"/>
  <c r="OQ167" i="11"/>
  <c r="OQ202" i="11"/>
  <c r="OQ161" i="11"/>
  <c r="OQ23" i="11"/>
  <c r="OQ186" i="11"/>
  <c r="OQ48" i="11"/>
  <c r="OQ7" i="11"/>
  <c r="OQ65" i="11"/>
  <c r="OQ19" i="11"/>
  <c r="OQ83" i="11"/>
  <c r="OQ35" i="11"/>
  <c r="OQ50" i="11"/>
  <c r="OQ13" i="11"/>
  <c r="OQ149" i="11"/>
  <c r="OQ26" i="11"/>
  <c r="OQ87" i="11"/>
  <c r="OQ212" i="11"/>
  <c r="OQ25" i="11"/>
  <c r="OQ10" i="11"/>
  <c r="OQ92" i="11"/>
  <c r="OQ198" i="11"/>
  <c r="OQ209" i="11"/>
  <c r="OQ11" i="11"/>
  <c r="OQ110" i="11"/>
  <c r="OQ21" i="11"/>
  <c r="OQ172" i="11"/>
  <c r="OQ54" i="11"/>
  <c r="OQ199" i="11"/>
  <c r="OQ150" i="11"/>
  <c r="OQ24" i="11"/>
  <c r="OQ140" i="11"/>
  <c r="OQ8" i="11"/>
  <c r="OQ102" i="11"/>
  <c r="OQ214" i="11"/>
  <c r="OQ210" i="11"/>
  <c r="OQ211" i="11"/>
  <c r="OQ152" i="11"/>
  <c r="OQ176" i="11"/>
  <c r="OQ177" i="11"/>
  <c r="OQ66" i="11"/>
  <c r="OQ55" i="11"/>
  <c r="OQ171" i="11"/>
  <c r="OQ99" i="11"/>
  <c r="OQ162" i="11"/>
  <c r="OQ29" i="11"/>
  <c r="OQ16" i="11"/>
  <c r="OQ175" i="11"/>
  <c r="OQ88" i="11"/>
  <c r="OQ192" i="11"/>
  <c r="OQ81" i="11"/>
  <c r="OQ166" i="11"/>
  <c r="OQ31" i="11"/>
  <c r="OQ168" i="11"/>
  <c r="OQ72" i="11"/>
  <c r="OQ156" i="11"/>
  <c r="OQ32" i="11"/>
  <c r="OQ170" i="11"/>
  <c r="OQ160" i="11"/>
  <c r="OQ213" i="11"/>
  <c r="OQ173" i="11"/>
  <c r="OQ52" i="11"/>
  <c r="OQ191" i="11"/>
  <c r="OQ169" i="11"/>
  <c r="OQ108" i="11"/>
  <c r="OQ197" i="11"/>
  <c r="OQ73" i="11"/>
  <c r="OQ163" i="11"/>
  <c r="OQ38" i="11"/>
  <c r="OQ189" i="11"/>
  <c r="OQ6" i="11"/>
  <c r="OQ134" i="11"/>
  <c r="OQ106" i="11"/>
  <c r="OQ79" i="11"/>
  <c r="OQ165" i="11"/>
  <c r="OQ84" i="11"/>
  <c r="OQ90" i="11"/>
  <c r="OQ200" i="11"/>
  <c r="OQ107" i="11"/>
  <c r="OQ34" i="11"/>
  <c r="OQ40" i="11"/>
  <c r="OQ151" i="11"/>
  <c r="OQ9" i="11"/>
  <c r="OQ105" i="11"/>
  <c r="OQ56" i="11"/>
  <c r="OQ159" i="11"/>
  <c r="OQ76" i="11"/>
  <c r="OQ74" i="11"/>
  <c r="OQ39" i="11"/>
  <c r="OQ20" i="11"/>
  <c r="OQ77" i="11"/>
  <c r="OQ53" i="11"/>
  <c r="OQ27" i="11"/>
  <c r="OQ193" i="11"/>
  <c r="OQ41" i="11"/>
  <c r="OQ174" i="11"/>
  <c r="OQ36" i="11"/>
  <c r="OQ51" i="11"/>
  <c r="OQ15" i="11"/>
  <c r="OQ80" i="11"/>
  <c r="OQ5" i="11"/>
  <c r="OQ188" i="11"/>
  <c r="OQ30" i="11"/>
  <c r="OQ158" i="11"/>
  <c r="OQ67" i="11"/>
  <c r="OQ164" i="11"/>
  <c r="OQ17" i="11"/>
  <c r="OQ194" i="11"/>
  <c r="OQ101" i="11"/>
  <c r="OQ190" i="11"/>
  <c r="OQ47" i="11"/>
  <c r="OQ57" i="11"/>
  <c r="OQ12" i="11"/>
  <c r="OD5" i="11"/>
  <c r="OC2" i="11"/>
  <c r="OD2" i="11" s="1"/>
  <c r="MT57" i="1"/>
  <c r="MT23" i="1"/>
  <c r="MT8" i="1"/>
  <c r="NE35" i="11"/>
  <c r="MA1" i="1"/>
  <c r="MC1" i="1"/>
  <c r="ME1" i="1"/>
  <c r="MG1" i="1"/>
  <c r="MI5" i="1"/>
  <c r="LY1" i="1"/>
  <c r="NZ2" i="11"/>
  <c r="OH2" i="11"/>
  <c r="OI2" i="11" s="1"/>
  <c r="NL5" i="11"/>
  <c r="NN5" i="11" s="1"/>
  <c r="LO5" i="1"/>
  <c r="LO2" i="1" s="1"/>
  <c r="LG1" i="1"/>
  <c r="NE110" i="11"/>
  <c r="KO1" i="1"/>
  <c r="NL7" i="11"/>
  <c r="NN7" i="11" s="1"/>
  <c r="NL39" i="11"/>
  <c r="NN39" i="11" s="1"/>
  <c r="NL37" i="11"/>
  <c r="NN37" i="11" s="1"/>
  <c r="NL197" i="11"/>
  <c r="NL159" i="11"/>
  <c r="NL67" i="11"/>
  <c r="NN67" i="11" s="1"/>
  <c r="NL84" i="11"/>
  <c r="NN84" i="11" s="1"/>
  <c r="NL200" i="11"/>
  <c r="NL195" i="11"/>
  <c r="NL21" i="11"/>
  <c r="NN21" i="11" s="1"/>
  <c r="NL51" i="11"/>
  <c r="NN51" i="11" s="1"/>
  <c r="NL59" i="11"/>
  <c r="NN59" i="11" s="1"/>
  <c r="NL165" i="11"/>
  <c r="NL161" i="11"/>
  <c r="NL211" i="11"/>
  <c r="NL190" i="11"/>
  <c r="NL199" i="11"/>
  <c r="NL194" i="11"/>
  <c r="NL148" i="11"/>
  <c r="NN148" i="11" s="1"/>
  <c r="NL191" i="11"/>
  <c r="NL108" i="11"/>
  <c r="NN108" i="11" s="1"/>
  <c r="NL77" i="11"/>
  <c r="NN77" i="11" s="1"/>
  <c r="NL80" i="11"/>
  <c r="NN80" i="11" s="1"/>
  <c r="NL48" i="11"/>
  <c r="NL52" i="11"/>
  <c r="NN52" i="11" s="1"/>
  <c r="NL13" i="11"/>
  <c r="NN13" i="11" s="1"/>
  <c r="NL201" i="11"/>
  <c r="NL166" i="11"/>
  <c r="NL186" i="11"/>
  <c r="NL134" i="11"/>
  <c r="NN134" i="11" s="1"/>
  <c r="NL110" i="11"/>
  <c r="NL140" i="11"/>
  <c r="NN140" i="11" s="1"/>
  <c r="NL151" i="11"/>
  <c r="NL12" i="11"/>
  <c r="NN12" i="11" s="1"/>
  <c r="NL15" i="11"/>
  <c r="NN15" i="11" s="1"/>
  <c r="NL55" i="11"/>
  <c r="NN55" i="11" s="1"/>
  <c r="NL213" i="11"/>
  <c r="NL209" i="11"/>
  <c r="NL192" i="11"/>
  <c r="NL175" i="11"/>
  <c r="NL171" i="11"/>
  <c r="NL50" i="11"/>
  <c r="NN50" i="11" s="1"/>
  <c r="NL90" i="11"/>
  <c r="NN90" i="11" s="1"/>
  <c r="NL83" i="11"/>
  <c r="NN83" i="11" s="1"/>
  <c r="NL65" i="11"/>
  <c r="NN65" i="11" s="1"/>
  <c r="NL73" i="11"/>
  <c r="NN73" i="11" s="1"/>
  <c r="NL81" i="11"/>
  <c r="NN81" i="11" s="1"/>
  <c r="NL35" i="11"/>
  <c r="NN35" i="11" s="1"/>
  <c r="NL9" i="11"/>
  <c r="NN9" i="11" s="1"/>
  <c r="NL163" i="11"/>
  <c r="NL168" i="11"/>
  <c r="NL158" i="11"/>
  <c r="NL172" i="11"/>
  <c r="NL106" i="11"/>
  <c r="NN106" i="11" s="1"/>
  <c r="NL149" i="11"/>
  <c r="NL76" i="11"/>
  <c r="NN76" i="11" s="1"/>
  <c r="NL32" i="11"/>
  <c r="NN32" i="11" s="1"/>
  <c r="NL25" i="11"/>
  <c r="NN25" i="11" s="1"/>
  <c r="NL26" i="11"/>
  <c r="NN26" i="11" s="1"/>
  <c r="NH210" i="11"/>
  <c r="NH214" i="11"/>
  <c r="NG210" i="11"/>
  <c r="NN210" i="11"/>
  <c r="NG214" i="11"/>
  <c r="NN214" i="11"/>
  <c r="NI2" i="11"/>
  <c r="NM2" i="11" s="1"/>
  <c r="NE101" i="11"/>
  <c r="NE140" i="11"/>
  <c r="NB5" i="11"/>
  <c r="NE7" i="11"/>
  <c r="NE134" i="11"/>
  <c r="NO9" i="11"/>
  <c r="NP9" i="11" s="1"/>
  <c r="NE9" i="11"/>
  <c r="NO39" i="11"/>
  <c r="NP39" i="11" s="1"/>
  <c r="NE39" i="11"/>
  <c r="ND65" i="11"/>
  <c r="NO65" i="11" s="1"/>
  <c r="NP65" i="11" s="1"/>
  <c r="ND59" i="11"/>
  <c r="NO59" i="11" s="1"/>
  <c r="NP59" i="11" s="1"/>
  <c r="ND50" i="11"/>
  <c r="NO50" i="11" s="1"/>
  <c r="NP50" i="11" s="1"/>
  <c r="ND171" i="11"/>
  <c r="NO171" i="11" s="1"/>
  <c r="NP171" i="11" s="1"/>
  <c r="ND165" i="11"/>
  <c r="NO165" i="11" s="1"/>
  <c r="NP165" i="11" s="1"/>
  <c r="NE162" i="11"/>
  <c r="ND192" i="11"/>
  <c r="NO192" i="11" s="1"/>
  <c r="NP192" i="11" s="1"/>
  <c r="ND200" i="11"/>
  <c r="NO200" i="11" s="1"/>
  <c r="NP200" i="11" s="1"/>
  <c r="ND81" i="11"/>
  <c r="NO81" i="11" s="1"/>
  <c r="NP81" i="11" s="1"/>
  <c r="ND36" i="11"/>
  <c r="NO36" i="11" s="1"/>
  <c r="NP36" i="11" s="1"/>
  <c r="ND51" i="11"/>
  <c r="NO51" i="11" s="1"/>
  <c r="NP51" i="11" s="1"/>
  <c r="NE41" i="11"/>
  <c r="ND83" i="11"/>
  <c r="NO83" i="11" s="1"/>
  <c r="NP83" i="11" s="1"/>
  <c r="ND175" i="11"/>
  <c r="NO175" i="11" s="1"/>
  <c r="NP175" i="11" s="1"/>
  <c r="ND164" i="11"/>
  <c r="NO164" i="11" s="1"/>
  <c r="NP164" i="11" s="1"/>
  <c r="ND209" i="11"/>
  <c r="NO209" i="11" s="1"/>
  <c r="NP209" i="11" s="1"/>
  <c r="ND213" i="11"/>
  <c r="NO213" i="11" s="1"/>
  <c r="NP213" i="11" s="1"/>
  <c r="ND67" i="11"/>
  <c r="ND37" i="11"/>
  <c r="NE37" i="11" s="1"/>
  <c r="ND84" i="11"/>
  <c r="NO84" i="11" s="1"/>
  <c r="NP84" i="11" s="1"/>
  <c r="ND90" i="11"/>
  <c r="NE90" i="11" s="1"/>
  <c r="ND195" i="11"/>
  <c r="NO195" i="11" s="1"/>
  <c r="NP195" i="11" s="1"/>
  <c r="ND187" i="11"/>
  <c r="NO187" i="11" s="1"/>
  <c r="NP187" i="11" s="1"/>
  <c r="NH99" i="11"/>
  <c r="NO99" i="11"/>
  <c r="NP99" i="11" s="1"/>
  <c r="NH150" i="11"/>
  <c r="NO150" i="11"/>
  <c r="NP150" i="11" s="1"/>
  <c r="NO87" i="11"/>
  <c r="NP87" i="11" s="1"/>
  <c r="NF2" i="11"/>
  <c r="NO16" i="11"/>
  <c r="NP16" i="11" s="1"/>
  <c r="NH16" i="11"/>
  <c r="NO13" i="11"/>
  <c r="NP13" i="11" s="1"/>
  <c r="NH13" i="11"/>
  <c r="NO19" i="11"/>
  <c r="NP19" i="11" s="1"/>
  <c r="NH19" i="11"/>
  <c r="NO4" i="11"/>
  <c r="NP4" i="11" s="1"/>
  <c r="NH4" i="11"/>
  <c r="NE4" i="11"/>
  <c r="NO15" i="11"/>
  <c r="NP15" i="11" s="1"/>
  <c r="NH15" i="11"/>
  <c r="NE26" i="11"/>
  <c r="NO26" i="11"/>
  <c r="NP26" i="11" s="1"/>
  <c r="NH26" i="11"/>
  <c r="NO30" i="11"/>
  <c r="NP30" i="11" s="1"/>
  <c r="NH30" i="11"/>
  <c r="NE34" i="11"/>
  <c r="NO34" i="11"/>
  <c r="NP34" i="11" s="1"/>
  <c r="NH34" i="11"/>
  <c r="NO46" i="11"/>
  <c r="NP46" i="11" s="1"/>
  <c r="NH46" i="11"/>
  <c r="NE46" i="11"/>
  <c r="NO56" i="11"/>
  <c r="NP56" i="11" s="1"/>
  <c r="NH56" i="11"/>
  <c r="NO40" i="11"/>
  <c r="NP40" i="11" s="1"/>
  <c r="NH40" i="11"/>
  <c r="NE6" i="11"/>
  <c r="NO6" i="11"/>
  <c r="NP6" i="11" s="1"/>
  <c r="NH6" i="11"/>
  <c r="NO55" i="11"/>
  <c r="NP55" i="11" s="1"/>
  <c r="NH55" i="11"/>
  <c r="NO10" i="11"/>
  <c r="NP10" i="11" s="1"/>
  <c r="NH10" i="11"/>
  <c r="NE25" i="11"/>
  <c r="NO25" i="11"/>
  <c r="NP25" i="11" s="1"/>
  <c r="NH25" i="11"/>
  <c r="NO42" i="11"/>
  <c r="NP42" i="11" s="1"/>
  <c r="NH42" i="11"/>
  <c r="NE97" i="11"/>
  <c r="NO97" i="11"/>
  <c r="NP97" i="11" s="1"/>
  <c r="NH97" i="11"/>
  <c r="NO193" i="11"/>
  <c r="NP193" i="11" s="1"/>
  <c r="NH193" i="11"/>
  <c r="NO52" i="11"/>
  <c r="NP52" i="11" s="1"/>
  <c r="NH52" i="11"/>
  <c r="NO12" i="11"/>
  <c r="NP12" i="11" s="1"/>
  <c r="NH12" i="11"/>
  <c r="NO17" i="11"/>
  <c r="NP17" i="11" s="1"/>
  <c r="NH17" i="11"/>
  <c r="NO38" i="11"/>
  <c r="NP38" i="11" s="1"/>
  <c r="NH38" i="11"/>
  <c r="NO11" i="11"/>
  <c r="NP11" i="11" s="1"/>
  <c r="NH11" i="11"/>
  <c r="NO47" i="11"/>
  <c r="NP47" i="11" s="1"/>
  <c r="NH47" i="11"/>
  <c r="NE47" i="11"/>
  <c r="NH7" i="11"/>
  <c r="NH9" i="11"/>
  <c r="NH21" i="11"/>
  <c r="NH39" i="11"/>
  <c r="NH35" i="11"/>
  <c r="NE32" i="11"/>
  <c r="NO32" i="11"/>
  <c r="NP32" i="11" s="1"/>
  <c r="NH32" i="11"/>
  <c r="NO54" i="11"/>
  <c r="NP54" i="11" s="1"/>
  <c r="NH54" i="11"/>
  <c r="NH170" i="11"/>
  <c r="NO102" i="11"/>
  <c r="NP102" i="11" s="1"/>
  <c r="NH102" i="11"/>
  <c r="NO60" i="11"/>
  <c r="NP60" i="11" s="1"/>
  <c r="NH60" i="11"/>
  <c r="NO71" i="11"/>
  <c r="NP71" i="11" s="1"/>
  <c r="NH71" i="11"/>
  <c r="NO73" i="11"/>
  <c r="NP73" i="11" s="1"/>
  <c r="NH73" i="11"/>
  <c r="NO77" i="11"/>
  <c r="NP77" i="11" s="1"/>
  <c r="NH77" i="11"/>
  <c r="NO41" i="11"/>
  <c r="NP41" i="11" s="1"/>
  <c r="NE76" i="11"/>
  <c r="NO76" i="11"/>
  <c r="NP76" i="11" s="1"/>
  <c r="NH76" i="11"/>
  <c r="NO108" i="11"/>
  <c r="NP108" i="11" s="1"/>
  <c r="NH108" i="11"/>
  <c r="NO101" i="11"/>
  <c r="NP101" i="11" s="1"/>
  <c r="NO72" i="11"/>
  <c r="NP72" i="11" s="1"/>
  <c r="NH72" i="11"/>
  <c r="NO157" i="11"/>
  <c r="NP157" i="11" s="1"/>
  <c r="NH157" i="11"/>
  <c r="NO66" i="11"/>
  <c r="NP66" i="11" s="1"/>
  <c r="NO140" i="11"/>
  <c r="NP140" i="11" s="1"/>
  <c r="NH134" i="11"/>
  <c r="NH31" i="11"/>
  <c r="NH80" i="11"/>
  <c r="NO188" i="11"/>
  <c r="NP188" i="11" s="1"/>
  <c r="NH188" i="11"/>
  <c r="NO92" i="11"/>
  <c r="NP92" i="11" s="1"/>
  <c r="NH92" i="11"/>
  <c r="NO152" i="11"/>
  <c r="NP152" i="11" s="1"/>
  <c r="NH152" i="11"/>
  <c r="NO148" i="11"/>
  <c r="NP148" i="11" s="1"/>
  <c r="NH148" i="11"/>
  <c r="NO176" i="11"/>
  <c r="NP176" i="11" s="1"/>
  <c r="NH176" i="11"/>
  <c r="NE188" i="11"/>
  <c r="NO63" i="11"/>
  <c r="NP63" i="11" s="1"/>
  <c r="NH63" i="11"/>
  <c r="NO88" i="11"/>
  <c r="NP88" i="11" s="1"/>
  <c r="NH88" i="11"/>
  <c r="NE152" i="11"/>
  <c r="NO106" i="11"/>
  <c r="NP106" i="11" s="1"/>
  <c r="NH106" i="11"/>
  <c r="NH107" i="11"/>
  <c r="NH177" i="11"/>
  <c r="MH204" i="1"/>
  <c r="MI204" i="1" s="1"/>
  <c r="LW16" i="1"/>
  <c r="MH189" i="1"/>
  <c r="MI189" i="1" s="1"/>
  <c r="LW54" i="1"/>
  <c r="LW101" i="1"/>
  <c r="LW163" i="1"/>
  <c r="MH196" i="1"/>
  <c r="MI196" i="1" s="1"/>
  <c r="MH176" i="1"/>
  <c r="MI176" i="1" s="1"/>
  <c r="LW92" i="1"/>
  <c r="LW175" i="1"/>
  <c r="MH165" i="1"/>
  <c r="MI165" i="1" s="1"/>
  <c r="LW11" i="1"/>
  <c r="MH4" i="1"/>
  <c r="MI4" i="1" s="1"/>
  <c r="MH168" i="1"/>
  <c r="MI168" i="1" s="1"/>
  <c r="LU11" i="1"/>
  <c r="MH52" i="1"/>
  <c r="MI52" i="1" s="1"/>
  <c r="LU56" i="1"/>
  <c r="MH71" i="1"/>
  <c r="MI71" i="1" s="1"/>
  <c r="MH63" i="1"/>
  <c r="MI63" i="1" s="1"/>
  <c r="LU54" i="1"/>
  <c r="LU176" i="1"/>
  <c r="MH60" i="1"/>
  <c r="MI60" i="1" s="1"/>
  <c r="MH41" i="1"/>
  <c r="MI41" i="1" s="1"/>
  <c r="MH59" i="1"/>
  <c r="MI59" i="1" s="1"/>
  <c r="MH27" i="1"/>
  <c r="MI27" i="1" s="1"/>
  <c r="MH106" i="1"/>
  <c r="MI106" i="1" s="1"/>
  <c r="MH186" i="1"/>
  <c r="MI186" i="1" s="1"/>
  <c r="LU170" i="1"/>
  <c r="MH174" i="1"/>
  <c r="MI174" i="1" s="1"/>
  <c r="MH180" i="1"/>
  <c r="MI180" i="1" s="1"/>
  <c r="MH195" i="1"/>
  <c r="MI195" i="1" s="1"/>
  <c r="MH200" i="1"/>
  <c r="MI200" i="1" s="1"/>
  <c r="LH11" i="1"/>
  <c r="LH1" i="1" s="1"/>
  <c r="MI7" i="1"/>
  <c r="LI46" i="1"/>
  <c r="LI40" i="1"/>
  <c r="LI158" i="1"/>
  <c r="LI202" i="1"/>
  <c r="LI42" i="1"/>
  <c r="LI19" i="1"/>
  <c r="LI56" i="1"/>
  <c r="LI59" i="1"/>
  <c r="LI168" i="1"/>
  <c r="LI170" i="1"/>
  <c r="LI180" i="1"/>
  <c r="LI195" i="1"/>
  <c r="LI200" i="1"/>
  <c r="LI31" i="1"/>
  <c r="LI99" i="1"/>
  <c r="LI107" i="1"/>
  <c r="LI171" i="1"/>
  <c r="LI173" i="1"/>
  <c r="LI17" i="1"/>
  <c r="LI21" i="1"/>
  <c r="LI38" i="1"/>
  <c r="LI71" i="1"/>
  <c r="LI189" i="1"/>
  <c r="LI63" i="1"/>
  <c r="LI54" i="1"/>
  <c r="LI92" i="1"/>
  <c r="LI176" i="1"/>
  <c r="LI101" i="1"/>
  <c r="LI41" i="1"/>
  <c r="LI162" i="1"/>
  <c r="LI183" i="1"/>
  <c r="LI194" i="1"/>
  <c r="LI198" i="1"/>
  <c r="LI206" i="1"/>
  <c r="LI84" i="1"/>
  <c r="LI87" i="1"/>
  <c r="LI184" i="1"/>
  <c r="LI166" i="1"/>
  <c r="LI39" i="1"/>
  <c r="LI36" i="1"/>
  <c r="LI79" i="1"/>
  <c r="LI67" i="1"/>
  <c r="LI51" i="1"/>
  <c r="LI47" i="1"/>
  <c r="LI102" i="1"/>
  <c r="LI37" i="1"/>
  <c r="LI88" i="1"/>
  <c r="LI66" i="1"/>
  <c r="LI60" i="1"/>
  <c r="LI72" i="1"/>
  <c r="LI163" i="1"/>
  <c r="LI165" i="1"/>
  <c r="LI175" i="1"/>
  <c r="LI193" i="1"/>
  <c r="LI196" i="1"/>
  <c r="LI204" i="1"/>
  <c r="LI4" i="1"/>
  <c r="LI5" i="1"/>
  <c r="LI6" i="1"/>
  <c r="LI7" i="1"/>
  <c r="LI16" i="1"/>
  <c r="LI10" i="1"/>
  <c r="LI30" i="1"/>
  <c r="LI34" i="1"/>
  <c r="LI97" i="1"/>
  <c r="LI105" i="1"/>
  <c r="LI179" i="1"/>
  <c r="LI156" i="1"/>
  <c r="LI27" i="1"/>
  <c r="KX15" i="1"/>
  <c r="KY15" i="1" s="1"/>
  <c r="KX97" i="1"/>
  <c r="KY97" i="1" s="1"/>
  <c r="KX26" i="1"/>
  <c r="KY26" i="1" s="1"/>
  <c r="KX189" i="1"/>
  <c r="KY189" i="1" s="1"/>
  <c r="KX56" i="1"/>
  <c r="KY56" i="1" s="1"/>
  <c r="KX54" i="1"/>
  <c r="KY54" i="1" s="1"/>
  <c r="KX63" i="1"/>
  <c r="KY63" i="1" s="1"/>
  <c r="KK175" i="1"/>
  <c r="KK59" i="1"/>
  <c r="KX52" i="1"/>
  <c r="KY52" i="1" s="1"/>
  <c r="KX71" i="1"/>
  <c r="KY71" i="1" s="1"/>
  <c r="KX92" i="1"/>
  <c r="KY92" i="1" s="1"/>
  <c r="KX101" i="1"/>
  <c r="KY101" i="1" s="1"/>
  <c r="KK193" i="1"/>
  <c r="KK4" i="1"/>
  <c r="JV1" i="1"/>
  <c r="JV2" i="1" s="1"/>
  <c r="JU1" i="1"/>
  <c r="MR187" i="11"/>
  <c r="MR67" i="11"/>
  <c r="MT67" i="11" s="1"/>
  <c r="MR171" i="11"/>
  <c r="MR200" i="11"/>
  <c r="MR209" i="11"/>
  <c r="MR73" i="11"/>
  <c r="MT73" i="11" s="1"/>
  <c r="MR50" i="11"/>
  <c r="MT50" i="11" s="1"/>
  <c r="MR165" i="11"/>
  <c r="KS1" i="1"/>
  <c r="MR51" i="11"/>
  <c r="MT51" i="11" s="1"/>
  <c r="MH173" i="11"/>
  <c r="MJ173" i="11" s="1"/>
  <c r="MU173" i="11" s="1"/>
  <c r="MV173" i="11" s="1"/>
  <c r="MR164" i="11"/>
  <c r="MH71" i="11"/>
  <c r="MJ71" i="11" s="1"/>
  <c r="MN71" i="11" s="1"/>
  <c r="MR81" i="11"/>
  <c r="MT81" i="11" s="1"/>
  <c r="KW1" i="1"/>
  <c r="MH13" i="11"/>
  <c r="MJ13" i="11" s="1"/>
  <c r="MK13" i="11" s="1"/>
  <c r="MH213" i="11"/>
  <c r="MJ213" i="11" s="1"/>
  <c r="MU213" i="11" s="1"/>
  <c r="MV213" i="11" s="1"/>
  <c r="MH41" i="11"/>
  <c r="MJ41" i="11" s="1"/>
  <c r="MN41" i="11" s="1"/>
  <c r="MH211" i="11"/>
  <c r="MJ211" i="11" s="1"/>
  <c r="MU211" i="11" s="1"/>
  <c r="MV211" i="11" s="1"/>
  <c r="MH134" i="11"/>
  <c r="MJ134" i="11" s="1"/>
  <c r="MU134" i="11" s="1"/>
  <c r="MV134" i="11" s="1"/>
  <c r="MR159" i="11"/>
  <c r="MH105" i="11"/>
  <c r="MJ105" i="11" s="1"/>
  <c r="MK105" i="11" s="1"/>
  <c r="MH47" i="11"/>
  <c r="MJ47" i="11" s="1"/>
  <c r="MU47" i="11" s="1"/>
  <c r="MV47" i="11" s="1"/>
  <c r="MR39" i="11"/>
  <c r="MT39" i="11" s="1"/>
  <c r="MH55" i="11"/>
  <c r="MJ55" i="11" s="1"/>
  <c r="MU55" i="11" s="1"/>
  <c r="MV55" i="11" s="1"/>
  <c r="MH190" i="11"/>
  <c r="MJ190" i="11" s="1"/>
  <c r="MU190" i="11" s="1"/>
  <c r="MV190" i="11" s="1"/>
  <c r="MH152" i="11"/>
  <c r="MJ152" i="11" s="1"/>
  <c r="MK152" i="11" s="1"/>
  <c r="MH31" i="11"/>
  <c r="MJ31" i="11" s="1"/>
  <c r="MK31" i="11" s="1"/>
  <c r="MR195" i="11"/>
  <c r="MR9" i="11"/>
  <c r="MT9" i="11" s="1"/>
  <c r="MH201" i="11"/>
  <c r="MJ201" i="11" s="1"/>
  <c r="MU201" i="11" s="1"/>
  <c r="MV201" i="11" s="1"/>
  <c r="MH101" i="11"/>
  <c r="MJ101" i="11" s="1"/>
  <c r="MU101" i="11" s="1"/>
  <c r="MV101" i="11" s="1"/>
  <c r="MH34" i="11"/>
  <c r="MJ34" i="11" s="1"/>
  <c r="MU34" i="11" s="1"/>
  <c r="MV34" i="11" s="1"/>
  <c r="MH102" i="11"/>
  <c r="MJ102" i="11" s="1"/>
  <c r="MU102" i="11" s="1"/>
  <c r="MV102" i="11" s="1"/>
  <c r="MH12" i="11"/>
  <c r="MJ12" i="11" s="1"/>
  <c r="MU12" i="11" s="1"/>
  <c r="MV12" i="11" s="1"/>
  <c r="MR214" i="11"/>
  <c r="MR90" i="11"/>
  <c r="MT90" i="11" s="1"/>
  <c r="MH156" i="11"/>
  <c r="MJ156" i="11" s="1"/>
  <c r="MU156" i="11" s="1"/>
  <c r="MV156" i="11" s="1"/>
  <c r="MH170" i="11"/>
  <c r="MJ170" i="11" s="1"/>
  <c r="MU170" i="11" s="1"/>
  <c r="MV170" i="11" s="1"/>
  <c r="MH19" i="11"/>
  <c r="MJ19" i="11" s="1"/>
  <c r="MK19" i="11" s="1"/>
  <c r="MR213" i="11"/>
  <c r="MR59" i="11"/>
  <c r="MT59" i="11" s="1"/>
  <c r="MH161" i="11"/>
  <c r="MJ161" i="11" s="1"/>
  <c r="MU161" i="11" s="1"/>
  <c r="MV161" i="11" s="1"/>
  <c r="MH188" i="11"/>
  <c r="MJ188" i="11" s="1"/>
  <c r="MH10" i="11"/>
  <c r="MJ10" i="11" s="1"/>
  <c r="MU10" i="11" s="1"/>
  <c r="MV10" i="11" s="1"/>
  <c r="MR212" i="11"/>
  <c r="MR83" i="11"/>
  <c r="MT83" i="11" s="1"/>
  <c r="JY188" i="1"/>
  <c r="MR192" i="11"/>
  <c r="JY174" i="1"/>
  <c r="MR168" i="11"/>
  <c r="JY178" i="1"/>
  <c r="MR172" i="11"/>
  <c r="JY186" i="1"/>
  <c r="MR186" i="11"/>
  <c r="JY169" i="1"/>
  <c r="MR163" i="11"/>
  <c r="JY148" i="1"/>
  <c r="MR140" i="11"/>
  <c r="MT140" i="11" s="1"/>
  <c r="JY76" i="1"/>
  <c r="MR76" i="11"/>
  <c r="MT76" i="11" s="1"/>
  <c r="JY54" i="1"/>
  <c r="MR54" i="11"/>
  <c r="MT54" i="11" s="1"/>
  <c r="JY42" i="1"/>
  <c r="MR42" i="11"/>
  <c r="MT42" i="11" s="1"/>
  <c r="KE200" i="1"/>
  <c r="MH202" i="11"/>
  <c r="MJ202" i="11" s="1"/>
  <c r="MU202" i="11" s="1"/>
  <c r="MV202" i="11" s="1"/>
  <c r="KE180" i="1"/>
  <c r="MH174" i="11"/>
  <c r="MJ174" i="11" s="1"/>
  <c r="MU174" i="11" s="1"/>
  <c r="MV174" i="11" s="1"/>
  <c r="KE106" i="1"/>
  <c r="MH106" i="11"/>
  <c r="MJ106" i="11" s="1"/>
  <c r="MU106" i="11" s="1"/>
  <c r="MV106" i="11" s="1"/>
  <c r="KE21" i="1"/>
  <c r="MH21" i="11"/>
  <c r="MJ21" i="11" s="1"/>
  <c r="MK21" i="11" s="1"/>
  <c r="KE35" i="1"/>
  <c r="MH35" i="11"/>
  <c r="MJ35" i="11" s="1"/>
  <c r="MK35" i="11" s="1"/>
  <c r="KE175" i="1"/>
  <c r="MH169" i="11"/>
  <c r="MJ169" i="11" s="1"/>
  <c r="MU169" i="11" s="1"/>
  <c r="MV169" i="11" s="1"/>
  <c r="KE39" i="1"/>
  <c r="MH39" i="11"/>
  <c r="MJ39" i="11" s="1"/>
  <c r="MN39" i="11" s="1"/>
  <c r="JY203" i="1"/>
  <c r="MR211" i="11"/>
  <c r="KE204" i="1"/>
  <c r="MH212" i="11"/>
  <c r="MJ212" i="11" s="1"/>
  <c r="MU212" i="11" s="1"/>
  <c r="MV212" i="11" s="1"/>
  <c r="KE195" i="1"/>
  <c r="MH197" i="11"/>
  <c r="MJ197" i="11" s="1"/>
  <c r="MU197" i="11" s="1"/>
  <c r="MV197" i="11" s="1"/>
  <c r="KE193" i="1"/>
  <c r="MH195" i="11"/>
  <c r="MJ195" i="11" s="1"/>
  <c r="MU195" i="11" s="1"/>
  <c r="MV195" i="11" s="1"/>
  <c r="KE170" i="1"/>
  <c r="MH164" i="11"/>
  <c r="MJ164" i="11" s="1"/>
  <c r="MU164" i="11" s="1"/>
  <c r="MV164" i="11" s="1"/>
  <c r="KE165" i="1"/>
  <c r="MH159" i="11"/>
  <c r="MJ159" i="11" s="1"/>
  <c r="MU159" i="11" s="1"/>
  <c r="MV159" i="11" s="1"/>
  <c r="KE172" i="1"/>
  <c r="MH166" i="11"/>
  <c r="MJ166" i="11" s="1"/>
  <c r="MU166" i="11" s="1"/>
  <c r="MV166" i="11" s="1"/>
  <c r="KE50" i="1"/>
  <c r="MH50" i="11"/>
  <c r="MJ50" i="11" s="1"/>
  <c r="MU50" i="11" s="1"/>
  <c r="MV50" i="11" s="1"/>
  <c r="KE90" i="1"/>
  <c r="MH90" i="11"/>
  <c r="MJ90" i="11" s="1"/>
  <c r="MU90" i="11" s="1"/>
  <c r="MV90" i="11" s="1"/>
  <c r="KE84" i="1"/>
  <c r="MH84" i="11"/>
  <c r="MJ84" i="11" s="1"/>
  <c r="MN84" i="11" s="1"/>
  <c r="KE59" i="1"/>
  <c r="MH59" i="11"/>
  <c r="MJ59" i="11" s="1"/>
  <c r="MU59" i="11" s="1"/>
  <c r="MV59" i="11" s="1"/>
  <c r="KE37" i="1"/>
  <c r="MH37" i="11"/>
  <c r="MJ37" i="11" s="1"/>
  <c r="MU37" i="11" s="1"/>
  <c r="MV37" i="11" s="1"/>
  <c r="KE83" i="1"/>
  <c r="MH83" i="11"/>
  <c r="MJ83" i="11" s="1"/>
  <c r="MU83" i="11" s="1"/>
  <c r="MV83" i="11" s="1"/>
  <c r="KE65" i="1"/>
  <c r="MH65" i="11"/>
  <c r="MJ65" i="11" s="1"/>
  <c r="MK65" i="11" s="1"/>
  <c r="KE73" i="1"/>
  <c r="MH73" i="11"/>
  <c r="MJ73" i="11" s="1"/>
  <c r="MU73" i="11" s="1"/>
  <c r="MV73" i="11" s="1"/>
  <c r="KE67" i="1"/>
  <c r="MH67" i="11"/>
  <c r="MJ67" i="11" s="1"/>
  <c r="MK67" i="11" s="1"/>
  <c r="KE51" i="1"/>
  <c r="MH51" i="11"/>
  <c r="MJ51" i="11" s="1"/>
  <c r="MN51" i="11" s="1"/>
  <c r="KE81" i="1"/>
  <c r="MH81" i="11"/>
  <c r="MJ81" i="11" s="1"/>
  <c r="MN81" i="11" s="1"/>
  <c r="MH140" i="11"/>
  <c r="MJ140" i="11" s="1"/>
  <c r="MU140" i="11" s="1"/>
  <c r="MV140" i="11" s="1"/>
  <c r="MH214" i="11"/>
  <c r="MJ214" i="11" s="1"/>
  <c r="MU214" i="11" s="1"/>
  <c r="MV214" i="11" s="1"/>
  <c r="MH168" i="11"/>
  <c r="MJ168" i="11" s="1"/>
  <c r="MU168" i="11" s="1"/>
  <c r="MV168" i="11" s="1"/>
  <c r="MH172" i="11"/>
  <c r="MJ172" i="11" s="1"/>
  <c r="MU172" i="11" s="1"/>
  <c r="MV172" i="11" s="1"/>
  <c r="MH149" i="11"/>
  <c r="MJ149" i="11" s="1"/>
  <c r="MU149" i="11" s="1"/>
  <c r="MV149" i="11" s="1"/>
  <c r="MH72" i="11"/>
  <c r="MJ72" i="11" s="1"/>
  <c r="MU72" i="11" s="1"/>
  <c r="MV72" i="11" s="1"/>
  <c r="MH88" i="11"/>
  <c r="MJ88" i="11" s="1"/>
  <c r="MK88" i="11" s="1"/>
  <c r="MH76" i="11"/>
  <c r="MJ76" i="11" s="1"/>
  <c r="MK76" i="11" s="1"/>
  <c r="MH32" i="11"/>
  <c r="MJ32" i="11" s="1"/>
  <c r="MU32" i="11" s="1"/>
  <c r="MV32" i="11" s="1"/>
  <c r="MH11" i="11"/>
  <c r="MJ11" i="11" s="1"/>
  <c r="MK11" i="11" s="1"/>
  <c r="MH17" i="11"/>
  <c r="MJ17" i="11" s="1"/>
  <c r="MU17" i="11" s="1"/>
  <c r="MV17" i="11" s="1"/>
  <c r="MH193" i="11"/>
  <c r="MJ193" i="11" s="1"/>
  <c r="MK193" i="11" s="1"/>
  <c r="MH42" i="11"/>
  <c r="MJ42" i="11" s="1"/>
  <c r="MK42" i="11" s="1"/>
  <c r="MR198" i="11"/>
  <c r="MR87" i="11"/>
  <c r="MT87" i="11" s="1"/>
  <c r="MR99" i="11"/>
  <c r="MT99" i="11" s="1"/>
  <c r="MR79" i="11"/>
  <c r="MR46" i="11"/>
  <c r="MT46" i="11" s="1"/>
  <c r="MR30" i="11"/>
  <c r="MT30" i="11" s="1"/>
  <c r="MR15" i="11"/>
  <c r="MT15" i="11" s="1"/>
  <c r="MH200" i="11"/>
  <c r="MJ200" i="11" s="1"/>
  <c r="MU200" i="11" s="1"/>
  <c r="MV200" i="11" s="1"/>
  <c r="MH187" i="11"/>
  <c r="MJ187" i="11" s="1"/>
  <c r="MU187" i="11" s="1"/>
  <c r="MV187" i="11" s="1"/>
  <c r="MH175" i="11"/>
  <c r="MJ175" i="11" s="1"/>
  <c r="MU175" i="11" s="1"/>
  <c r="MV175" i="11" s="1"/>
  <c r="MH165" i="11"/>
  <c r="MJ165" i="11" s="1"/>
  <c r="MU165" i="11" s="1"/>
  <c r="MV165" i="11" s="1"/>
  <c r="MH36" i="11"/>
  <c r="MJ36" i="11" s="1"/>
  <c r="MU36" i="11" s="1"/>
  <c r="MV36" i="11" s="1"/>
  <c r="MR161" i="11"/>
  <c r="MR194" i="11"/>
  <c r="MR152" i="11"/>
  <c r="MT152" i="11" s="1"/>
  <c r="MR102" i="11"/>
  <c r="MT102" i="11" s="1"/>
  <c r="MR188" i="11"/>
  <c r="MT188" i="11" s="1"/>
  <c r="MR106" i="11"/>
  <c r="MT106" i="11" s="1"/>
  <c r="MR88" i="11"/>
  <c r="MT88" i="11" s="1"/>
  <c r="MR11" i="11"/>
  <c r="MT11" i="11" s="1"/>
  <c r="MH163" i="11"/>
  <c r="MJ163" i="11" s="1"/>
  <c r="MU163" i="11" s="1"/>
  <c r="MV163" i="11" s="1"/>
  <c r="MH158" i="11"/>
  <c r="MJ158" i="11" s="1"/>
  <c r="MU158" i="11" s="1"/>
  <c r="MV158" i="11" s="1"/>
  <c r="MH107" i="11"/>
  <c r="MJ107" i="11" s="1"/>
  <c r="MK107" i="11" s="1"/>
  <c r="MH160" i="11"/>
  <c r="MJ160" i="11" s="1"/>
  <c r="MU160" i="11" s="1"/>
  <c r="MV160" i="11" s="1"/>
  <c r="MH157" i="11"/>
  <c r="MJ157" i="11" s="1"/>
  <c r="MK157" i="11" s="1"/>
  <c r="MH60" i="11"/>
  <c r="MJ60" i="11" s="1"/>
  <c r="MU60" i="11" s="1"/>
  <c r="MV60" i="11" s="1"/>
  <c r="MH92" i="11"/>
  <c r="MJ92" i="11" s="1"/>
  <c r="MU92" i="11" s="1"/>
  <c r="MV92" i="11" s="1"/>
  <c r="MH54" i="11"/>
  <c r="MJ54" i="11" s="1"/>
  <c r="MU54" i="11" s="1"/>
  <c r="MV54" i="11" s="1"/>
  <c r="MH40" i="11"/>
  <c r="MJ40" i="11" s="1"/>
  <c r="MU40" i="11" s="1"/>
  <c r="MV40" i="11" s="1"/>
  <c r="MH38" i="11"/>
  <c r="MJ38" i="11" s="1"/>
  <c r="MU38" i="11" s="1"/>
  <c r="MV38" i="11" s="1"/>
  <c r="MH25" i="11"/>
  <c r="MJ25" i="11" s="1"/>
  <c r="MU25" i="11" s="1"/>
  <c r="MV25" i="11" s="1"/>
  <c r="MH26" i="11"/>
  <c r="MJ26" i="11" s="1"/>
  <c r="MN26" i="11" s="1"/>
  <c r="MH16" i="11"/>
  <c r="MJ16" i="11" s="1"/>
  <c r="MU16" i="11" s="1"/>
  <c r="MV16" i="11" s="1"/>
  <c r="MR170" i="11"/>
  <c r="MT170" i="11" s="1"/>
  <c r="MR56" i="11"/>
  <c r="MT56" i="11" s="1"/>
  <c r="MR12" i="11"/>
  <c r="MT12" i="11" s="1"/>
  <c r="MR10" i="11"/>
  <c r="MT10" i="11" s="1"/>
  <c r="MR55" i="11"/>
  <c r="MT55" i="11" s="1"/>
  <c r="MH56" i="11"/>
  <c r="MJ56" i="11" s="1"/>
  <c r="MU56" i="11" s="1"/>
  <c r="MV56" i="11" s="1"/>
  <c r="JW7" i="1"/>
  <c r="JW1" i="1" s="1"/>
  <c r="MH199" i="11"/>
  <c r="MJ199" i="11" s="1"/>
  <c r="MU199" i="11" s="1"/>
  <c r="MV199" i="11" s="1"/>
  <c r="MH196" i="11"/>
  <c r="MJ196" i="11" s="1"/>
  <c r="MU196" i="11" s="1"/>
  <c r="MV196" i="11" s="1"/>
  <c r="MH162" i="11"/>
  <c r="MJ162" i="11" s="1"/>
  <c r="MU162" i="11" s="1"/>
  <c r="MV162" i="11" s="1"/>
  <c r="MH148" i="11"/>
  <c r="MJ148" i="11" s="1"/>
  <c r="MU148" i="11" s="1"/>
  <c r="MV148" i="11" s="1"/>
  <c r="MH191" i="11"/>
  <c r="MJ191" i="11" s="1"/>
  <c r="MU191" i="11" s="1"/>
  <c r="MV191" i="11" s="1"/>
  <c r="MH108" i="11"/>
  <c r="MJ108" i="11" s="1"/>
  <c r="MU108" i="11" s="1"/>
  <c r="MV108" i="11" s="1"/>
  <c r="MH63" i="11"/>
  <c r="MJ63" i="11" s="1"/>
  <c r="MU63" i="11" s="1"/>
  <c r="MV63" i="11" s="1"/>
  <c r="MH77" i="11"/>
  <c r="MJ77" i="11" s="1"/>
  <c r="MU77" i="11" s="1"/>
  <c r="MV77" i="11" s="1"/>
  <c r="MH80" i="11"/>
  <c r="MJ80" i="11" s="1"/>
  <c r="MU80" i="11" s="1"/>
  <c r="MV80" i="11" s="1"/>
  <c r="MH48" i="11"/>
  <c r="MJ48" i="11" s="1"/>
  <c r="MU48" i="11" s="1"/>
  <c r="MV48" i="11" s="1"/>
  <c r="MH52" i="11"/>
  <c r="MJ52" i="11" s="1"/>
  <c r="MK52" i="11" s="1"/>
  <c r="MH97" i="11"/>
  <c r="MJ97" i="11" s="1"/>
  <c r="MK97" i="11" s="1"/>
  <c r="MH6" i="11"/>
  <c r="MJ6" i="11" s="1"/>
  <c r="MK6" i="11" s="1"/>
  <c r="MR197" i="11"/>
  <c r="MR175" i="11"/>
  <c r="MR84" i="11"/>
  <c r="MT84" i="11" s="1"/>
  <c r="MR37" i="11"/>
  <c r="MT37" i="11" s="1"/>
  <c r="MR65" i="11"/>
  <c r="MT65" i="11" s="1"/>
  <c r="MR36" i="11"/>
  <c r="MT36" i="11" s="1"/>
  <c r="MR35" i="11"/>
  <c r="MT35" i="11" s="1"/>
  <c r="MR21" i="11"/>
  <c r="MT21" i="11" s="1"/>
  <c r="MR7" i="11"/>
  <c r="MT7" i="11" s="1"/>
  <c r="MH167" i="11"/>
  <c r="MJ167" i="11" s="1"/>
  <c r="MU167" i="11" s="1"/>
  <c r="MV167" i="11" s="1"/>
  <c r="JX16" i="1"/>
  <c r="MR16" i="11" s="1"/>
  <c r="MT16" i="11" s="1"/>
  <c r="MH210" i="11"/>
  <c r="MJ210" i="11" s="1"/>
  <c r="MU210" i="11" s="1"/>
  <c r="MV210" i="11" s="1"/>
  <c r="MH198" i="11"/>
  <c r="MJ198" i="11" s="1"/>
  <c r="MU198" i="11" s="1"/>
  <c r="MV198" i="11" s="1"/>
  <c r="MH186" i="11"/>
  <c r="MJ186" i="11" s="1"/>
  <c r="MU186" i="11" s="1"/>
  <c r="MV186" i="11" s="1"/>
  <c r="MH110" i="11"/>
  <c r="MJ110" i="11" s="1"/>
  <c r="MK110" i="11" s="1"/>
  <c r="MH66" i="11"/>
  <c r="MJ66" i="11" s="1"/>
  <c r="MU66" i="11" s="1"/>
  <c r="MV66" i="11" s="1"/>
  <c r="MH151" i="11"/>
  <c r="MJ151" i="11" s="1"/>
  <c r="MU151" i="11" s="1"/>
  <c r="MV151" i="11" s="1"/>
  <c r="MH87" i="11"/>
  <c r="MJ87" i="11" s="1"/>
  <c r="MU87" i="11" s="1"/>
  <c r="MV87" i="11" s="1"/>
  <c r="MH99" i="11"/>
  <c r="MJ99" i="11" s="1"/>
  <c r="MU99" i="11" s="1"/>
  <c r="MV99" i="11" s="1"/>
  <c r="MH150" i="11"/>
  <c r="MJ150" i="11" s="1"/>
  <c r="MU150" i="11" s="1"/>
  <c r="MV150" i="11" s="1"/>
  <c r="MH79" i="11"/>
  <c r="MJ79" i="11" s="1"/>
  <c r="MU79" i="11" s="1"/>
  <c r="MV79" i="11" s="1"/>
  <c r="MH46" i="11"/>
  <c r="MJ46" i="11" s="1"/>
  <c r="MU46" i="11" s="1"/>
  <c r="MV46" i="11" s="1"/>
  <c r="MH30" i="11"/>
  <c r="MJ30" i="11" s="1"/>
  <c r="MU30" i="11" s="1"/>
  <c r="MV30" i="11" s="1"/>
  <c r="MH15" i="11"/>
  <c r="MJ15" i="11" s="1"/>
  <c r="MU15" i="11" s="1"/>
  <c r="MV15" i="11" s="1"/>
  <c r="MH4" i="11"/>
  <c r="MJ4" i="11" s="1"/>
  <c r="MR174" i="11"/>
  <c r="MR92" i="11"/>
  <c r="MT92" i="11" s="1"/>
  <c r="MH194" i="11"/>
  <c r="MJ194" i="11" s="1"/>
  <c r="MU194" i="11" s="1"/>
  <c r="MV194" i="11" s="1"/>
  <c r="MH209" i="11"/>
  <c r="MJ209" i="11" s="1"/>
  <c r="MU209" i="11" s="1"/>
  <c r="MV209" i="11" s="1"/>
  <c r="MH192" i="11"/>
  <c r="MJ192" i="11" s="1"/>
  <c r="MU192" i="11" s="1"/>
  <c r="MV192" i="11" s="1"/>
  <c r="MH171" i="11"/>
  <c r="MJ171" i="11" s="1"/>
  <c r="MU171" i="11" s="1"/>
  <c r="MV171" i="11" s="1"/>
  <c r="MH9" i="11"/>
  <c r="MJ9" i="11" s="1"/>
  <c r="MN9" i="11" s="1"/>
  <c r="MR169" i="11"/>
  <c r="MR162" i="11"/>
  <c r="MR108" i="11"/>
  <c r="MT108" i="11" s="1"/>
  <c r="MR63" i="11"/>
  <c r="MT63" i="11" s="1"/>
  <c r="MS35" i="11"/>
  <c r="MT197" i="11"/>
  <c r="MN213" i="11"/>
  <c r="MS83" i="11"/>
  <c r="MS176" i="11"/>
  <c r="MM65" i="11"/>
  <c r="MS195" i="11"/>
  <c r="MN159" i="11"/>
  <c r="MN209" i="11"/>
  <c r="MM177" i="11"/>
  <c r="MS84" i="11"/>
  <c r="ME2" i="11"/>
  <c r="ML2" i="11" s="1"/>
  <c r="MD2" i="11"/>
  <c r="MN48" i="11"/>
  <c r="MN151" i="11"/>
  <c r="MN165" i="11"/>
  <c r="MP2" i="11"/>
  <c r="MO2" i="11"/>
  <c r="MM2" i="11" s="1"/>
  <c r="MM7" i="11"/>
  <c r="MS81" i="11"/>
  <c r="MM36" i="11"/>
  <c r="MM67" i="11"/>
  <c r="MS90" i="11"/>
  <c r="MM50" i="11"/>
  <c r="MM171" i="11"/>
  <c r="MM165" i="11"/>
  <c r="MT165" i="11"/>
  <c r="MM195" i="11"/>
  <c r="MT195" i="11"/>
  <c r="MS175" i="11"/>
  <c r="MS164" i="11"/>
  <c r="MM187" i="11"/>
  <c r="MT187" i="11"/>
  <c r="MS159" i="11"/>
  <c r="MM197" i="11"/>
  <c r="MS192" i="11"/>
  <c r="MT200" i="11"/>
  <c r="MS209" i="11"/>
  <c r="MT213" i="11"/>
  <c r="MT176" i="11"/>
  <c r="MM21" i="11"/>
  <c r="MM39" i="11"/>
  <c r="MS36" i="11"/>
  <c r="MM51" i="11"/>
  <c r="MS67" i="11"/>
  <c r="MS73" i="11"/>
  <c r="MM83" i="11"/>
  <c r="MM59" i="11"/>
  <c r="MS50" i="11"/>
  <c r="MN171" i="11"/>
  <c r="MT175" i="11"/>
  <c r="MM164" i="11"/>
  <c r="MT164" i="11"/>
  <c r="MT159" i="11"/>
  <c r="MN197" i="11"/>
  <c r="MT192" i="11"/>
  <c r="MM200" i="11"/>
  <c r="MT209" i="11"/>
  <c r="MM213" i="11"/>
  <c r="KX9" i="1"/>
  <c r="KY9" i="1" s="1"/>
  <c r="KX36" i="1"/>
  <c r="KY36" i="1" s="1"/>
  <c r="KM67" i="1"/>
  <c r="KX165" i="1"/>
  <c r="KY165" i="1" s="1"/>
  <c r="KM193" i="1"/>
  <c r="KM206" i="1"/>
  <c r="KL1" i="1"/>
  <c r="KM5" i="1"/>
  <c r="MH5" i="11"/>
  <c r="MJ5" i="11" s="1"/>
  <c r="MK5" i="11" s="1"/>
  <c r="MK39" i="11"/>
  <c r="MK12" i="11"/>
  <c r="MK51" i="11"/>
  <c r="MK41" i="11"/>
  <c r="MK7" i="11"/>
  <c r="MK30" i="11"/>
  <c r="MK17" i="11"/>
  <c r="MK56" i="11"/>
  <c r="MK79" i="11"/>
  <c r="MK50" i="11"/>
  <c r="MK162" i="11"/>
  <c r="MK161" i="11"/>
  <c r="MU176" i="11"/>
  <c r="MV176" i="11" s="1"/>
  <c r="MN176" i="11"/>
  <c r="MN177" i="11"/>
  <c r="KX39" i="1"/>
  <c r="KY39" i="1" s="1"/>
  <c r="KX73" i="1"/>
  <c r="KY73" i="1" s="1"/>
  <c r="KX83" i="1"/>
  <c r="KY83" i="1" s="1"/>
  <c r="KX172" i="1"/>
  <c r="KY172" i="1" s="1"/>
  <c r="KX106" i="1"/>
  <c r="KY106" i="1" s="1"/>
  <c r="KX180" i="1"/>
  <c r="KY180" i="1" s="1"/>
  <c r="KX195" i="1"/>
  <c r="KY195" i="1" s="1"/>
  <c r="KX204" i="1"/>
  <c r="KY204" i="1" s="1"/>
  <c r="KK206" i="1"/>
  <c r="KX21" i="1"/>
  <c r="KY21" i="1" s="1"/>
  <c r="KX81" i="1"/>
  <c r="KY81" i="1" s="1"/>
  <c r="KX50" i="1"/>
  <c r="KY50" i="1" s="1"/>
  <c r="KX168" i="1"/>
  <c r="KY168" i="1" s="1"/>
  <c r="KX170" i="1"/>
  <c r="KY170" i="1" s="1"/>
  <c r="KX200" i="1"/>
  <c r="KY200" i="1" s="1"/>
  <c r="KJ1" i="1"/>
  <c r="KX5" i="1"/>
  <c r="KY5" i="1" s="1"/>
  <c r="JT1" i="1"/>
  <c r="JT2" i="1" s="1"/>
  <c r="JS1" i="1"/>
  <c r="JY13" i="1"/>
  <c r="JY97" i="1"/>
  <c r="JY19" i="1"/>
  <c r="JY52" i="1"/>
  <c r="JY34" i="1"/>
  <c r="JY48" i="1"/>
  <c r="JY31" i="1"/>
  <c r="JY80" i="1"/>
  <c r="JY40" i="1"/>
  <c r="JY67" i="1"/>
  <c r="JY47" i="1"/>
  <c r="JY71" i="1"/>
  <c r="JY32" i="1"/>
  <c r="JY73" i="1"/>
  <c r="JY156" i="1"/>
  <c r="JY77" i="1"/>
  <c r="JY110" i="1"/>
  <c r="JY171" i="1"/>
  <c r="JY162" i="1"/>
  <c r="JY173" i="1"/>
  <c r="JY183" i="1"/>
  <c r="JY166" i="1"/>
  <c r="JY194" i="1"/>
  <c r="JY198" i="1"/>
  <c r="JY200" i="1"/>
  <c r="JY201" i="1"/>
  <c r="JY202" i="1"/>
  <c r="JY26" i="1"/>
  <c r="JY189" i="1"/>
  <c r="JY25" i="1"/>
  <c r="JY17" i="1"/>
  <c r="JY38" i="1"/>
  <c r="JY41" i="1"/>
  <c r="JY60" i="1"/>
  <c r="JY101" i="1"/>
  <c r="JY72" i="1"/>
  <c r="JY157" i="1"/>
  <c r="JY187" i="1"/>
  <c r="JY154" i="1"/>
  <c r="JY155" i="1"/>
  <c r="JY164" i="1"/>
  <c r="JY177" i="1"/>
  <c r="JY191" i="1"/>
  <c r="JY197" i="1"/>
  <c r="JY105" i="1"/>
  <c r="JY179" i="1"/>
  <c r="JY199" i="1"/>
  <c r="JY4" i="1"/>
  <c r="JY50" i="1"/>
  <c r="JY5" i="1"/>
  <c r="JY6" i="1"/>
  <c r="KU1" i="1"/>
  <c r="KQ1" i="1"/>
  <c r="JY163" i="1"/>
  <c r="JY66" i="1"/>
  <c r="JY172" i="1"/>
  <c r="JY142" i="1"/>
  <c r="JY107" i="1"/>
  <c r="JY27" i="1"/>
  <c r="IM27" i="1"/>
  <c r="IU27" i="1" s="1"/>
  <c r="JN27" i="1"/>
  <c r="JO27" i="1" s="1"/>
  <c r="IN27" i="1"/>
  <c r="IO27" i="1" s="1"/>
  <c r="JM27" i="1"/>
  <c r="JE27" i="1"/>
  <c r="JG27" i="1"/>
  <c r="JI27" i="1"/>
  <c r="JK27" i="1"/>
  <c r="IX27" i="1"/>
  <c r="IV27" i="1"/>
  <c r="JP27" i="1"/>
  <c r="MU39" i="11" l="1"/>
  <c r="MV39" i="11" s="1"/>
  <c r="RQ2" i="11"/>
  <c r="RR2" i="11" s="1"/>
  <c r="RH2" i="11"/>
  <c r="QJ2" i="11"/>
  <c r="QM5" i="11"/>
  <c r="QN5" i="11" s="1"/>
  <c r="QB2" i="11"/>
  <c r="MT1" i="1"/>
  <c r="PG2" i="11"/>
  <c r="PB5" i="11"/>
  <c r="OY2" i="11"/>
  <c r="PJ5" i="11"/>
  <c r="PK5" i="11" s="1"/>
  <c r="OQ2" i="11"/>
  <c r="OG2" i="11"/>
  <c r="OE73" i="11"/>
  <c r="OE37" i="11"/>
  <c r="OE211" i="11"/>
  <c r="OE186" i="11"/>
  <c r="OE162" i="11"/>
  <c r="OE166" i="11"/>
  <c r="OE108" i="11"/>
  <c r="OE51" i="11"/>
  <c r="OE140" i="11"/>
  <c r="OE48" i="11"/>
  <c r="OE164" i="11"/>
  <c r="OE167" i="11"/>
  <c r="OE171" i="11"/>
  <c r="OE200" i="11"/>
  <c r="OE41" i="11"/>
  <c r="OE52" i="11"/>
  <c r="OE66" i="11"/>
  <c r="OE72" i="11"/>
  <c r="OE40" i="11"/>
  <c r="OE201" i="11"/>
  <c r="OE194" i="11"/>
  <c r="OE174" i="11"/>
  <c r="OE59" i="11"/>
  <c r="OE25" i="11"/>
  <c r="OE11" i="11"/>
  <c r="OE163" i="11"/>
  <c r="OE173" i="11"/>
  <c r="OE158" i="11"/>
  <c r="OE210" i="11"/>
  <c r="OE97" i="11"/>
  <c r="OE134" i="11"/>
  <c r="OE4" i="11"/>
  <c r="OE197" i="11"/>
  <c r="OE214" i="11"/>
  <c r="OE192" i="11"/>
  <c r="OE57" i="11"/>
  <c r="OE107" i="11"/>
  <c r="OE31" i="11"/>
  <c r="OE176" i="11"/>
  <c r="OE71" i="11"/>
  <c r="OE169" i="11"/>
  <c r="OE21" i="11"/>
  <c r="OE89" i="11"/>
  <c r="OE212" i="11"/>
  <c r="OE27" i="11"/>
  <c r="OE9" i="11"/>
  <c r="OE90" i="11"/>
  <c r="OE36" i="11"/>
  <c r="OE159" i="11"/>
  <c r="OE105" i="11"/>
  <c r="OE75" i="11"/>
  <c r="OE84" i="11"/>
  <c r="OE35" i="11"/>
  <c r="OE177" i="11"/>
  <c r="OE26" i="11"/>
  <c r="OE19" i="11"/>
  <c r="OE187" i="11"/>
  <c r="OE151" i="11"/>
  <c r="OE99" i="11"/>
  <c r="OE161" i="11"/>
  <c r="OE65" i="11"/>
  <c r="OE83" i="11"/>
  <c r="OE7" i="11"/>
  <c r="OE80" i="11"/>
  <c r="OE43" i="11"/>
  <c r="OE172" i="11"/>
  <c r="OE152" i="11"/>
  <c r="OE106" i="11"/>
  <c r="OE150" i="11"/>
  <c r="OE101" i="11"/>
  <c r="OE56" i="11"/>
  <c r="OE53" i="11"/>
  <c r="OE29" i="11"/>
  <c r="OE188" i="11"/>
  <c r="OE30" i="11"/>
  <c r="OE160" i="11"/>
  <c r="OE54" i="11"/>
  <c r="OE20" i="11"/>
  <c r="OE209" i="11"/>
  <c r="OE202" i="11"/>
  <c r="OE63" i="11"/>
  <c r="OE6" i="11"/>
  <c r="OE165" i="11"/>
  <c r="OE198" i="11"/>
  <c r="OE12" i="11"/>
  <c r="OE76" i="11"/>
  <c r="OE32" i="11"/>
  <c r="OE170" i="11"/>
  <c r="OE55" i="11"/>
  <c r="OE58" i="11"/>
  <c r="OE189" i="11"/>
  <c r="OE168" i="11"/>
  <c r="OE193" i="11"/>
  <c r="OE79" i="11"/>
  <c r="OE39" i="11"/>
  <c r="OE175" i="11"/>
  <c r="OE15" i="11"/>
  <c r="OE92" i="11"/>
  <c r="OE87" i="11"/>
  <c r="OE77" i="11"/>
  <c r="OE34" i="11"/>
  <c r="OE50" i="11"/>
  <c r="OE191" i="11"/>
  <c r="OE13" i="11"/>
  <c r="OE156" i="11"/>
  <c r="OE42" i="11"/>
  <c r="OE60" i="11"/>
  <c r="OE8" i="11"/>
  <c r="OE38" i="11"/>
  <c r="OE157" i="11"/>
  <c r="OE23" i="11"/>
  <c r="OE148" i="11"/>
  <c r="OE88" i="11"/>
  <c r="OE46" i="11"/>
  <c r="OE44" i="11"/>
  <c r="OE190" i="11"/>
  <c r="OE213" i="11"/>
  <c r="OE16" i="11"/>
  <c r="OE199" i="11"/>
  <c r="OE24" i="11"/>
  <c r="OE149" i="11"/>
  <c r="OE10" i="11"/>
  <c r="OE195" i="11"/>
  <c r="OE102" i="11"/>
  <c r="OE74" i="11"/>
  <c r="OE67" i="11"/>
  <c r="OE17" i="11"/>
  <c r="OE110" i="11"/>
  <c r="OE196" i="11"/>
  <c r="OE81" i="11"/>
  <c r="OE47" i="11"/>
  <c r="OG5" i="11"/>
  <c r="OE5" i="11"/>
  <c r="MN50" i="11"/>
  <c r="MN72" i="11"/>
  <c r="MN12" i="11"/>
  <c r="LU1" i="1"/>
  <c r="LW1" i="1"/>
  <c r="NH36" i="11"/>
  <c r="MN134" i="11"/>
  <c r="MH1" i="1"/>
  <c r="MK32" i="11"/>
  <c r="MI1" i="1"/>
  <c r="NO67" i="11"/>
  <c r="NP67" i="11" s="1"/>
  <c r="NE67" i="11"/>
  <c r="NH59" i="11"/>
  <c r="NH81" i="11"/>
  <c r="MN36" i="11"/>
  <c r="NH37" i="11"/>
  <c r="NH65" i="11"/>
  <c r="NH51" i="11"/>
  <c r="MN101" i="11"/>
  <c r="NH50" i="11"/>
  <c r="MU41" i="11"/>
  <c r="MV41" i="11" s="1"/>
  <c r="MN170" i="11"/>
  <c r="MK47" i="11"/>
  <c r="NH83" i="11"/>
  <c r="NH84" i="11"/>
  <c r="MN11" i="11"/>
  <c r="MN73" i="11"/>
  <c r="NH90" i="11"/>
  <c r="NH67" i="11"/>
  <c r="NG2" i="11"/>
  <c r="LI11" i="1"/>
  <c r="LI1" i="1" s="1"/>
  <c r="NL11" i="11"/>
  <c r="NN11" i="11" s="1"/>
  <c r="NB2" i="11"/>
  <c r="ND5" i="11"/>
  <c r="NH5" i="11" s="1"/>
  <c r="NO90" i="11"/>
  <c r="NP90" i="11" s="1"/>
  <c r="NE81" i="11"/>
  <c r="NO37" i="11"/>
  <c r="NP37" i="11" s="1"/>
  <c r="NE36" i="11"/>
  <c r="MK25" i="11"/>
  <c r="MK46" i="11"/>
  <c r="MU188" i="11"/>
  <c r="MV188" i="11" s="1"/>
  <c r="MK188" i="11"/>
  <c r="MU71" i="11"/>
  <c r="MV71" i="11" s="1"/>
  <c r="MK71" i="11"/>
  <c r="MU193" i="11"/>
  <c r="MV193" i="11" s="1"/>
  <c r="MU105" i="11"/>
  <c r="MV105" i="11" s="1"/>
  <c r="MN25" i="11"/>
  <c r="MU19" i="11"/>
  <c r="MV19" i="11" s="1"/>
  <c r="MU157" i="11"/>
  <c r="MV157" i="11" s="1"/>
  <c r="MN188" i="11"/>
  <c r="MN19" i="11"/>
  <c r="MN140" i="11"/>
  <c r="MN76" i="11"/>
  <c r="MU76" i="11"/>
  <c r="MV76" i="11" s="1"/>
  <c r="KK1" i="1"/>
  <c r="MN47" i="11"/>
  <c r="MU11" i="11"/>
  <c r="MV11" i="11" s="1"/>
  <c r="MN56" i="11"/>
  <c r="MN52" i="11"/>
  <c r="MN157" i="11"/>
  <c r="MN16" i="11"/>
  <c r="MN34" i="11"/>
  <c r="MN13" i="11"/>
  <c r="MK34" i="11"/>
  <c r="MN193" i="11"/>
  <c r="MN6" i="11"/>
  <c r="MK10" i="11"/>
  <c r="MN35" i="11"/>
  <c r="MN32" i="11"/>
  <c r="MN10" i="11"/>
  <c r="MN59" i="11"/>
  <c r="MU35" i="11"/>
  <c r="MV35" i="11" s="1"/>
  <c r="MU13" i="11"/>
  <c r="MV13" i="11" s="1"/>
  <c r="MK99" i="11"/>
  <c r="MN60" i="11"/>
  <c r="MU6" i="11"/>
  <c r="MV6" i="11" s="1"/>
  <c r="MU52" i="11"/>
  <c r="MV52" i="11" s="1"/>
  <c r="MK16" i="11"/>
  <c r="MU67" i="11"/>
  <c r="MV67" i="11" s="1"/>
  <c r="MN17" i="11"/>
  <c r="MN21" i="11"/>
  <c r="MN37" i="11"/>
  <c r="MU21" i="11"/>
  <c r="MV21" i="11" s="1"/>
  <c r="MN54" i="11"/>
  <c r="MN67" i="11"/>
  <c r="MK38" i="11"/>
  <c r="MN108" i="11"/>
  <c r="MK55" i="11"/>
  <c r="MN55" i="11"/>
  <c r="MN77" i="11"/>
  <c r="MN87" i="11"/>
  <c r="MK26" i="11"/>
  <c r="MN152" i="11"/>
  <c r="MU26" i="11"/>
  <c r="MV26" i="11" s="1"/>
  <c r="MK9" i="11"/>
  <c r="MU152" i="11"/>
  <c r="MV152" i="11" s="1"/>
  <c r="MN148" i="11"/>
  <c r="MU97" i="11"/>
  <c r="MV97" i="11" s="1"/>
  <c r="MU107" i="11"/>
  <c r="MV107" i="11" s="1"/>
  <c r="MK150" i="11"/>
  <c r="MU88" i="11"/>
  <c r="MV88" i="11" s="1"/>
  <c r="MN107" i="11"/>
  <c r="MU81" i="11"/>
  <c r="MV81" i="11" s="1"/>
  <c r="MN38" i="11"/>
  <c r="MN97" i="11"/>
  <c r="MN150" i="11"/>
  <c r="MK81" i="11"/>
  <c r="MN106" i="11"/>
  <c r="MU84" i="11"/>
  <c r="MV84" i="11" s="1"/>
  <c r="MN31" i="11"/>
  <c r="MN40" i="11"/>
  <c r="MN99" i="11"/>
  <c r="MN102" i="11"/>
  <c r="MU31" i="11"/>
  <c r="MV31" i="11" s="1"/>
  <c r="MK40" i="11"/>
  <c r="MU9" i="11"/>
  <c r="MV9" i="11" s="1"/>
  <c r="MN80" i="11"/>
  <c r="MN65" i="11"/>
  <c r="MN66" i="11"/>
  <c r="MN88" i="11"/>
  <c r="JY16" i="1"/>
  <c r="JY1" i="1" s="1"/>
  <c r="MU65" i="11"/>
  <c r="MV65" i="11" s="1"/>
  <c r="MK15" i="11"/>
  <c r="MU51" i="11"/>
  <c r="MV51" i="11" s="1"/>
  <c r="KE7" i="1"/>
  <c r="KE2" i="1" s="1"/>
  <c r="MH7" i="11"/>
  <c r="MJ7" i="11" s="1"/>
  <c r="MJ2" i="11" s="1"/>
  <c r="MN2" i="11" s="1"/>
  <c r="MN83" i="11"/>
  <c r="MN63" i="11"/>
  <c r="MN90" i="11"/>
  <c r="MN15" i="11"/>
  <c r="MN46" i="11"/>
  <c r="JX1" i="1"/>
  <c r="JZ21" i="1" s="1"/>
  <c r="MN30" i="11"/>
  <c r="MN42" i="11"/>
  <c r="MU110" i="11"/>
  <c r="MV110" i="11" s="1"/>
  <c r="MN92" i="11"/>
  <c r="MU42" i="11"/>
  <c r="MV42" i="11" s="1"/>
  <c r="MQ2" i="11"/>
  <c r="MR2" i="11" s="1"/>
  <c r="MT2" i="11" s="1"/>
  <c r="MN5" i="11"/>
  <c r="MS2" i="11"/>
  <c r="KM1" i="1"/>
  <c r="MU5" i="11"/>
  <c r="MV5" i="11" s="1"/>
  <c r="MU4" i="11"/>
  <c r="MV4" i="11" s="1"/>
  <c r="MN4" i="11"/>
  <c r="MK4" i="11"/>
  <c r="KY1" i="1"/>
  <c r="KX1" i="1"/>
  <c r="JC27" i="1"/>
  <c r="JA27" i="1"/>
  <c r="LN177" i="11"/>
  <c r="LP177" i="11" s="1"/>
  <c r="LT177" i="11" s="1"/>
  <c r="LZ212" i="11"/>
  <c r="LZ213" i="11"/>
  <c r="LT214" i="11"/>
  <c r="LY176" i="11"/>
  <c r="LR201" i="11"/>
  <c r="LR210" i="11"/>
  <c r="LR213" i="11"/>
  <c r="LR214" i="11"/>
  <c r="LN176" i="11"/>
  <c r="LP176" i="11" s="1"/>
  <c r="LQ150" i="11"/>
  <c r="LQ90" i="11"/>
  <c r="LQ101" i="11"/>
  <c r="LQ92" i="11"/>
  <c r="LQ194" i="11"/>
  <c r="LQ106" i="11"/>
  <c r="LQ108" i="11"/>
  <c r="LQ134" i="11"/>
  <c r="LQ186" i="11"/>
  <c r="LQ159" i="11"/>
  <c r="LQ192" i="11"/>
  <c r="LQ198" i="11"/>
  <c r="LQ200" i="11"/>
  <c r="LQ201" i="11"/>
  <c r="LQ209" i="11"/>
  <c r="LQ210" i="11"/>
  <c r="LQ213" i="11"/>
  <c r="LQ214" i="11"/>
  <c r="LQ176" i="11"/>
  <c r="LX176" i="11"/>
  <c r="LX177" i="11"/>
  <c r="LZ177" i="11" s="1"/>
  <c r="LY177" i="11"/>
  <c r="LS177" i="11"/>
  <c r="LR177" i="11"/>
  <c r="LQ177" i="11"/>
  <c r="LS213" i="11"/>
  <c r="LY212" i="11"/>
  <c r="LT212" i="11"/>
  <c r="LR212" i="11"/>
  <c r="LQ212" i="11"/>
  <c r="LZ211" i="11"/>
  <c r="LY211" i="11"/>
  <c r="LT211" i="11"/>
  <c r="LS211" i="11"/>
  <c r="LR211" i="11"/>
  <c r="LQ211" i="11"/>
  <c r="LY6" i="11"/>
  <c r="LS6" i="11"/>
  <c r="LR6" i="11"/>
  <c r="LZ210" i="11"/>
  <c r="LY210" i="11"/>
  <c r="LT210" i="11"/>
  <c r="LS210" i="11"/>
  <c r="LZ209" i="11"/>
  <c r="LY209" i="11"/>
  <c r="LT209" i="11"/>
  <c r="LS209" i="11"/>
  <c r="LR209" i="11"/>
  <c r="LZ202" i="11"/>
  <c r="LY202" i="11"/>
  <c r="LT202" i="11"/>
  <c r="LS202" i="11"/>
  <c r="LR202" i="11"/>
  <c r="LQ202" i="11"/>
  <c r="LZ190" i="11"/>
  <c r="LY190" i="11"/>
  <c r="LT190" i="11"/>
  <c r="LS190" i="11"/>
  <c r="LR190" i="11"/>
  <c r="LQ190" i="11"/>
  <c r="LZ201" i="11"/>
  <c r="LY201" i="11"/>
  <c r="LT201" i="11"/>
  <c r="LS201" i="11"/>
  <c r="LZ200" i="11"/>
  <c r="LY200" i="11"/>
  <c r="LT200" i="11"/>
  <c r="LS200" i="11"/>
  <c r="LR200" i="11"/>
  <c r="LZ174" i="11"/>
  <c r="LY174" i="11"/>
  <c r="LT174" i="11"/>
  <c r="LS174" i="11"/>
  <c r="LR174" i="11"/>
  <c r="LQ174" i="11"/>
  <c r="LZ199" i="11"/>
  <c r="LY199" i="11"/>
  <c r="LT199" i="11"/>
  <c r="LS199" i="11"/>
  <c r="LR199" i="11"/>
  <c r="LQ199" i="11"/>
  <c r="LZ198" i="11"/>
  <c r="LY198" i="11"/>
  <c r="LT198" i="11"/>
  <c r="LS198" i="11"/>
  <c r="LZ192" i="11"/>
  <c r="LY192" i="11"/>
  <c r="LT192" i="11"/>
  <c r="LS192" i="11"/>
  <c r="LR192" i="11"/>
  <c r="LZ166" i="11"/>
  <c r="LY166" i="11"/>
  <c r="LT166" i="11"/>
  <c r="LS166" i="11"/>
  <c r="LR166" i="11"/>
  <c r="LQ166" i="11"/>
  <c r="LZ197" i="11"/>
  <c r="LY197" i="11"/>
  <c r="LT197" i="11"/>
  <c r="LS197" i="11"/>
  <c r="LR197" i="11"/>
  <c r="LQ197" i="11"/>
  <c r="LZ163" i="11"/>
  <c r="LY163" i="11"/>
  <c r="LT163" i="11"/>
  <c r="LS163" i="11"/>
  <c r="LR163" i="11"/>
  <c r="LQ163" i="11"/>
  <c r="LZ169" i="11"/>
  <c r="LY169" i="11"/>
  <c r="LT169" i="11"/>
  <c r="LS169" i="11"/>
  <c r="LR169" i="11"/>
  <c r="LQ169" i="11"/>
  <c r="LZ159" i="11"/>
  <c r="LY159" i="11"/>
  <c r="LT159" i="11"/>
  <c r="LS159" i="11"/>
  <c r="LR159" i="11"/>
  <c r="LZ168" i="11"/>
  <c r="LY168" i="11"/>
  <c r="LT168" i="11"/>
  <c r="LS168" i="11"/>
  <c r="LR168" i="11"/>
  <c r="LQ168" i="11"/>
  <c r="LZ167" i="11"/>
  <c r="LY167" i="11"/>
  <c r="LT167" i="11"/>
  <c r="LS167" i="11"/>
  <c r="LR167" i="11"/>
  <c r="LQ167" i="11"/>
  <c r="LZ156" i="11"/>
  <c r="LY156" i="11"/>
  <c r="LT156" i="11"/>
  <c r="LS156" i="11"/>
  <c r="LR156" i="11"/>
  <c r="LQ156" i="11"/>
  <c r="LZ187" i="11"/>
  <c r="LY187" i="11"/>
  <c r="LT187" i="11"/>
  <c r="LS187" i="11"/>
  <c r="LR187" i="11"/>
  <c r="LQ187" i="11"/>
  <c r="LZ158" i="11"/>
  <c r="LY158" i="11"/>
  <c r="LT158" i="11"/>
  <c r="LS158" i="11"/>
  <c r="LR158" i="11"/>
  <c r="LQ158" i="11"/>
  <c r="LZ196" i="11"/>
  <c r="LY196" i="11"/>
  <c r="LT196" i="11"/>
  <c r="LS196" i="11"/>
  <c r="LR196" i="11"/>
  <c r="LQ196" i="11"/>
  <c r="LZ186" i="11"/>
  <c r="LY186" i="11"/>
  <c r="LT186" i="11"/>
  <c r="LS186" i="11"/>
  <c r="LR186" i="11"/>
  <c r="LZ164" i="11"/>
  <c r="LY164" i="11"/>
  <c r="LT164" i="11"/>
  <c r="LS164" i="11"/>
  <c r="LR164" i="11"/>
  <c r="LQ164" i="11"/>
  <c r="LZ172" i="11"/>
  <c r="LY172" i="11"/>
  <c r="LT172" i="11"/>
  <c r="LS172" i="11"/>
  <c r="LR172" i="11"/>
  <c r="LQ172" i="11"/>
  <c r="LZ161" i="11"/>
  <c r="LY161" i="11"/>
  <c r="LT161" i="11"/>
  <c r="LS161" i="11"/>
  <c r="LR161" i="11"/>
  <c r="LY134" i="11"/>
  <c r="LS134" i="11"/>
  <c r="LR134" i="11"/>
  <c r="LZ175" i="11"/>
  <c r="LY175" i="11"/>
  <c r="LT175" i="11"/>
  <c r="LS175" i="11"/>
  <c r="LR175" i="11"/>
  <c r="LY107" i="11"/>
  <c r="LS107" i="11"/>
  <c r="LR107" i="11"/>
  <c r="LZ162" i="11"/>
  <c r="LY162" i="11"/>
  <c r="LT162" i="11"/>
  <c r="LS162" i="11"/>
  <c r="LR162" i="11"/>
  <c r="LZ105" i="11"/>
  <c r="LY105" i="11"/>
  <c r="LT105" i="11"/>
  <c r="LS105" i="11"/>
  <c r="LR105" i="11"/>
  <c r="LZ110" i="11"/>
  <c r="LY110" i="11"/>
  <c r="LT110" i="11"/>
  <c r="LS110" i="11"/>
  <c r="LR110" i="11"/>
  <c r="LZ195" i="11"/>
  <c r="LY195" i="11"/>
  <c r="LT195" i="11"/>
  <c r="LS195" i="11"/>
  <c r="LR195" i="11"/>
  <c r="LQ195" i="11"/>
  <c r="LZ173" i="11"/>
  <c r="LY173" i="11"/>
  <c r="LT173" i="11"/>
  <c r="LS173" i="11"/>
  <c r="LR173" i="11"/>
  <c r="LY108" i="11"/>
  <c r="LS108" i="11"/>
  <c r="LR108" i="11"/>
  <c r="LY106" i="11"/>
  <c r="LS106" i="11"/>
  <c r="LR106" i="11"/>
  <c r="LY157" i="11"/>
  <c r="LS157" i="11"/>
  <c r="LR157" i="11"/>
  <c r="LZ191" i="11"/>
  <c r="LY191" i="11"/>
  <c r="LT191" i="11"/>
  <c r="LS191" i="11"/>
  <c r="LR191" i="11"/>
  <c r="LQ191" i="11"/>
  <c r="LZ194" i="11"/>
  <c r="LY194" i="11"/>
  <c r="LT194" i="11"/>
  <c r="LS194" i="11"/>
  <c r="LR194" i="11"/>
  <c r="LY140" i="11"/>
  <c r="LS140" i="11"/>
  <c r="LR140" i="11"/>
  <c r="LQ140" i="11"/>
  <c r="LZ151" i="11"/>
  <c r="LY151" i="11"/>
  <c r="LT151" i="11"/>
  <c r="LS151" i="11"/>
  <c r="LR151" i="11"/>
  <c r="LQ151" i="11"/>
  <c r="LZ165" i="11"/>
  <c r="LY165" i="11"/>
  <c r="LT165" i="11"/>
  <c r="LS165" i="11"/>
  <c r="LR165" i="11"/>
  <c r="LQ165" i="11"/>
  <c r="LY81" i="11"/>
  <c r="LS81" i="11"/>
  <c r="LR81" i="11"/>
  <c r="LY92" i="11"/>
  <c r="LS92" i="11"/>
  <c r="LR92" i="11"/>
  <c r="LZ160" i="11"/>
  <c r="LY160" i="11"/>
  <c r="LT160" i="11"/>
  <c r="LS160" i="11"/>
  <c r="LR160" i="11"/>
  <c r="LQ160" i="11"/>
  <c r="LY76" i="11"/>
  <c r="LS76" i="11"/>
  <c r="LR76" i="11"/>
  <c r="LY148" i="11"/>
  <c r="LS148" i="11"/>
  <c r="LR148" i="11"/>
  <c r="LQ148" i="11"/>
  <c r="LY60" i="11"/>
  <c r="LS60" i="11"/>
  <c r="LR60" i="11"/>
  <c r="LY66" i="11"/>
  <c r="LS66" i="11"/>
  <c r="LR66" i="11"/>
  <c r="LQ66" i="11"/>
  <c r="LY72" i="11"/>
  <c r="LS72" i="11"/>
  <c r="LR72" i="11"/>
  <c r="LY101" i="11"/>
  <c r="LS101" i="11"/>
  <c r="LR101" i="11"/>
  <c r="LY99" i="11"/>
  <c r="LS99" i="11"/>
  <c r="LR99" i="11"/>
  <c r="LQ99" i="11"/>
  <c r="LY84" i="11"/>
  <c r="LS84" i="11"/>
  <c r="LR84" i="11"/>
  <c r="LQ84" i="11"/>
  <c r="LY170" i="11"/>
  <c r="LS170" i="11"/>
  <c r="LR170" i="11"/>
  <c r="LY188" i="11"/>
  <c r="LS188" i="11"/>
  <c r="LR188" i="11"/>
  <c r="LY90" i="11"/>
  <c r="LS90" i="11"/>
  <c r="LR90" i="11"/>
  <c r="LY40" i="11"/>
  <c r="LS40" i="11"/>
  <c r="LR40" i="11"/>
  <c r="LY54" i="11"/>
  <c r="LS54" i="11"/>
  <c r="LR54" i="11"/>
  <c r="LY77" i="11"/>
  <c r="LS77" i="11"/>
  <c r="LR77" i="11"/>
  <c r="LY87" i="11"/>
  <c r="LS87" i="11"/>
  <c r="LR87" i="11"/>
  <c r="LY63" i="11"/>
  <c r="LS63" i="11"/>
  <c r="LR63" i="11"/>
  <c r="LZ171" i="11"/>
  <c r="LY171" i="11"/>
  <c r="LT171" i="11"/>
  <c r="LS171" i="11"/>
  <c r="LR171" i="11"/>
  <c r="LQ171" i="11"/>
  <c r="LY41" i="11"/>
  <c r="LS41" i="11"/>
  <c r="LR41" i="11"/>
  <c r="LY193" i="11"/>
  <c r="LS193" i="11"/>
  <c r="LR193" i="11"/>
  <c r="LY25" i="11"/>
  <c r="LS25" i="11"/>
  <c r="LR25" i="11"/>
  <c r="LY34" i="11"/>
  <c r="LS34" i="11"/>
  <c r="LR34" i="11"/>
  <c r="LY83" i="11"/>
  <c r="LS83" i="11"/>
  <c r="LR83" i="11"/>
  <c r="LQ83" i="11"/>
  <c r="LY50" i="11"/>
  <c r="LS50" i="11"/>
  <c r="LR50" i="11"/>
  <c r="LY59" i="11"/>
  <c r="LS59" i="11"/>
  <c r="LR59" i="11"/>
  <c r="LQ59" i="11"/>
  <c r="LY71" i="11"/>
  <c r="LS71" i="11"/>
  <c r="LR71" i="11"/>
  <c r="LQ71" i="11"/>
  <c r="LY65" i="11"/>
  <c r="LS65" i="11"/>
  <c r="LR65" i="11"/>
  <c r="LY102" i="11"/>
  <c r="LS102" i="11"/>
  <c r="LR102" i="11"/>
  <c r="LY36" i="11"/>
  <c r="LS36" i="11"/>
  <c r="LR36" i="11"/>
  <c r="LY152" i="11"/>
  <c r="LS152" i="11"/>
  <c r="LR152" i="11"/>
  <c r="LY47" i="11"/>
  <c r="LS47" i="11"/>
  <c r="LR47" i="11"/>
  <c r="LY88" i="11"/>
  <c r="LS88" i="11"/>
  <c r="LR88" i="11"/>
  <c r="LY51" i="11"/>
  <c r="LS51" i="11"/>
  <c r="LR51" i="11"/>
  <c r="LY73" i="11"/>
  <c r="LS73" i="11"/>
  <c r="LR73" i="11"/>
  <c r="LY37" i="11"/>
  <c r="LS37" i="11"/>
  <c r="LR37" i="11"/>
  <c r="LZ48" i="11"/>
  <c r="LY48" i="11"/>
  <c r="LT48" i="11"/>
  <c r="LS48" i="11"/>
  <c r="LR48" i="11"/>
  <c r="LY31" i="11"/>
  <c r="LS31" i="11"/>
  <c r="LR31" i="11"/>
  <c r="LY67" i="11"/>
  <c r="LS67" i="11"/>
  <c r="LR67" i="11"/>
  <c r="LY150" i="11"/>
  <c r="LS150" i="11"/>
  <c r="LR150" i="11"/>
  <c r="LY56" i="11"/>
  <c r="LS56" i="11"/>
  <c r="LR56" i="11"/>
  <c r="LZ79" i="11"/>
  <c r="LY79" i="11"/>
  <c r="LT79" i="11"/>
  <c r="LS79" i="11"/>
  <c r="LR79" i="11"/>
  <c r="LY39" i="11"/>
  <c r="LS39" i="11"/>
  <c r="LR39" i="11"/>
  <c r="LY26" i="11"/>
  <c r="LS26" i="11"/>
  <c r="LR26" i="11"/>
  <c r="LY46" i="11"/>
  <c r="LS46" i="11"/>
  <c r="LR46" i="11"/>
  <c r="LY80" i="11"/>
  <c r="LS80" i="11"/>
  <c r="LR80" i="11"/>
  <c r="LY21" i="11"/>
  <c r="LS21" i="11"/>
  <c r="LR21" i="11"/>
  <c r="LY32" i="11"/>
  <c r="LS32" i="11"/>
  <c r="LR32" i="11"/>
  <c r="LY17" i="11"/>
  <c r="LS17" i="11"/>
  <c r="LR17" i="11"/>
  <c r="LY35" i="11"/>
  <c r="LS35" i="11"/>
  <c r="LR35" i="11"/>
  <c r="LY38" i="11"/>
  <c r="LS38" i="11"/>
  <c r="LR38" i="11"/>
  <c r="LY15" i="11"/>
  <c r="LS15" i="11"/>
  <c r="LR15" i="11"/>
  <c r="LY10" i="11"/>
  <c r="LS10" i="11"/>
  <c r="LR10" i="11"/>
  <c r="LY52" i="11"/>
  <c r="LS52" i="11"/>
  <c r="LR52" i="11"/>
  <c r="LZ149" i="11"/>
  <c r="LY149" i="11"/>
  <c r="LT149" i="11"/>
  <c r="LS149" i="11"/>
  <c r="LR149" i="11"/>
  <c r="LQ149" i="11"/>
  <c r="LY97" i="11"/>
  <c r="LS97" i="11"/>
  <c r="LR97" i="11"/>
  <c r="LY9" i="11"/>
  <c r="LS9" i="11"/>
  <c r="LR9" i="11"/>
  <c r="LY19" i="11"/>
  <c r="LS19" i="11"/>
  <c r="LR19" i="11"/>
  <c r="LY11" i="11"/>
  <c r="LS11" i="11"/>
  <c r="LR11" i="11"/>
  <c r="LY13" i="11"/>
  <c r="LS13" i="11"/>
  <c r="LR13" i="11"/>
  <c r="LY30" i="11"/>
  <c r="LS30" i="11"/>
  <c r="LR30" i="11"/>
  <c r="LY42" i="11"/>
  <c r="LS42" i="11"/>
  <c r="LR42" i="11"/>
  <c r="LY55" i="11"/>
  <c r="LS55" i="11"/>
  <c r="LR55" i="11"/>
  <c r="LY12" i="11"/>
  <c r="LS12" i="11"/>
  <c r="LR12" i="11"/>
  <c r="LY7" i="11"/>
  <c r="LS7" i="11"/>
  <c r="LR7" i="11"/>
  <c r="LY16" i="11"/>
  <c r="LS16" i="11"/>
  <c r="LR16" i="11"/>
  <c r="LY4" i="11"/>
  <c r="LS4" i="11"/>
  <c r="LR4" i="11"/>
  <c r="QM2" i="11" l="1"/>
  <c r="QN2" i="11" s="1"/>
  <c r="QE2" i="11"/>
  <c r="PJ2" i="11"/>
  <c r="PK2" i="11" s="1"/>
  <c r="PB2" i="11"/>
  <c r="OE2" i="11"/>
  <c r="LJ106" i="1"/>
  <c r="LJ53" i="1"/>
  <c r="LJ43" i="1"/>
  <c r="LJ29" i="1"/>
  <c r="LJ89" i="1"/>
  <c r="LJ57" i="1"/>
  <c r="NK2" i="11"/>
  <c r="NL2" i="11" s="1"/>
  <c r="NN2" i="11" s="1"/>
  <c r="LJ192" i="1"/>
  <c r="LJ81" i="1"/>
  <c r="LJ203" i="1"/>
  <c r="LJ199" i="1"/>
  <c r="LJ184" i="1"/>
  <c r="LJ5" i="1"/>
  <c r="NO5" i="11"/>
  <c r="NP5" i="11" s="1"/>
  <c r="NE5" i="11"/>
  <c r="ND2" i="11"/>
  <c r="NH2" i="11" s="1"/>
  <c r="LJ171" i="1"/>
  <c r="LJ181" i="1"/>
  <c r="LJ101" i="1"/>
  <c r="LJ34" i="1"/>
  <c r="LJ189" i="1"/>
  <c r="LJ63" i="1"/>
  <c r="LJ47" i="1"/>
  <c r="LJ27" i="1"/>
  <c r="LJ183" i="1"/>
  <c r="LJ158" i="1"/>
  <c r="LJ13" i="1"/>
  <c r="LJ42" i="1"/>
  <c r="LJ165" i="1"/>
  <c r="LJ191" i="1"/>
  <c r="LJ16" i="1"/>
  <c r="LJ200" i="1"/>
  <c r="LJ54" i="1"/>
  <c r="LJ198" i="1"/>
  <c r="LJ163" i="1"/>
  <c r="LJ55" i="1"/>
  <c r="LJ108" i="1"/>
  <c r="LJ178" i="1"/>
  <c r="LJ194" i="1"/>
  <c r="LJ90" i="1"/>
  <c r="LJ155" i="1"/>
  <c r="LJ170" i="1"/>
  <c r="LJ15" i="1"/>
  <c r="LJ154" i="1"/>
  <c r="LJ32" i="1"/>
  <c r="LJ67" i="1"/>
  <c r="LJ6" i="1"/>
  <c r="LJ37" i="1"/>
  <c r="LJ174" i="1"/>
  <c r="LJ205" i="1"/>
  <c r="LJ197" i="1"/>
  <c r="LJ19" i="1"/>
  <c r="LJ142" i="1"/>
  <c r="LJ17" i="1"/>
  <c r="LJ176" i="1"/>
  <c r="LJ206" i="1"/>
  <c r="LJ186" i="1"/>
  <c r="LJ11" i="1"/>
  <c r="LJ80" i="1"/>
  <c r="LJ65" i="1"/>
  <c r="LJ156" i="1"/>
  <c r="LJ9" i="1"/>
  <c r="LJ40" i="1"/>
  <c r="LJ31" i="1"/>
  <c r="LJ148" i="1"/>
  <c r="LJ164" i="1"/>
  <c r="LJ201" i="1"/>
  <c r="LJ59" i="1"/>
  <c r="LJ92" i="1"/>
  <c r="LJ39" i="1"/>
  <c r="LJ66" i="1"/>
  <c r="LJ76" i="1"/>
  <c r="LJ83" i="1"/>
  <c r="LJ7" i="1"/>
  <c r="LJ168" i="1"/>
  <c r="LJ99" i="1"/>
  <c r="LJ38" i="1"/>
  <c r="LJ41" i="1"/>
  <c r="LJ84" i="1"/>
  <c r="LJ193" i="1"/>
  <c r="LJ110" i="1"/>
  <c r="LJ177" i="1"/>
  <c r="LJ173" i="1"/>
  <c r="LJ10" i="1"/>
  <c r="LJ167" i="1"/>
  <c r="LJ179" i="1"/>
  <c r="LJ21" i="1"/>
  <c r="LJ196" i="1"/>
  <c r="LJ25" i="1"/>
  <c r="LJ202" i="1"/>
  <c r="LJ195" i="1"/>
  <c r="LJ79" i="1"/>
  <c r="LJ72" i="1"/>
  <c r="LH2" i="1"/>
  <c r="LJ105" i="1"/>
  <c r="LJ56" i="1"/>
  <c r="LJ188" i="1"/>
  <c r="LJ30" i="1"/>
  <c r="LJ88" i="1"/>
  <c r="LJ175" i="1"/>
  <c r="LJ48" i="1"/>
  <c r="LJ172" i="1"/>
  <c r="LJ12" i="1"/>
  <c r="LJ180" i="1"/>
  <c r="LJ107" i="1"/>
  <c r="LJ102" i="1"/>
  <c r="LJ204" i="1"/>
  <c r="LJ52" i="1"/>
  <c r="LJ157" i="1"/>
  <c r="LJ77" i="1"/>
  <c r="LJ97" i="1"/>
  <c r="LJ35" i="1"/>
  <c r="LJ71" i="1"/>
  <c r="LJ166" i="1"/>
  <c r="LJ51" i="1"/>
  <c r="LJ26" i="1"/>
  <c r="LJ50" i="1"/>
  <c r="LJ46" i="1"/>
  <c r="LJ4" i="1"/>
  <c r="LJ169" i="1"/>
  <c r="LJ162" i="1"/>
  <c r="LJ87" i="1"/>
  <c r="LJ36" i="1"/>
  <c r="LJ60" i="1"/>
  <c r="LJ73" i="1"/>
  <c r="LJ187" i="1"/>
  <c r="JZ186" i="1"/>
  <c r="JZ164" i="1"/>
  <c r="JZ179" i="1"/>
  <c r="JZ25" i="1"/>
  <c r="JZ187" i="1"/>
  <c r="JZ155" i="1"/>
  <c r="JZ192" i="1"/>
  <c r="JZ71" i="1"/>
  <c r="JZ166" i="1"/>
  <c r="JZ4" i="1"/>
  <c r="JZ7" i="1"/>
  <c r="JZ203" i="1"/>
  <c r="JZ16" i="1"/>
  <c r="JZ80" i="1"/>
  <c r="JZ157" i="1"/>
  <c r="JZ66" i="1"/>
  <c r="JZ193" i="1"/>
  <c r="JZ199" i="1"/>
  <c r="JZ202" i="1"/>
  <c r="JZ191" i="1"/>
  <c r="JZ12" i="1"/>
  <c r="JZ42" i="1"/>
  <c r="JZ59" i="1"/>
  <c r="JZ5" i="1"/>
  <c r="JZ148" i="1"/>
  <c r="JZ6" i="1"/>
  <c r="JZ105" i="1"/>
  <c r="JZ188" i="1"/>
  <c r="JZ194" i="1"/>
  <c r="JZ170" i="1"/>
  <c r="JZ81" i="1"/>
  <c r="JZ35" i="1"/>
  <c r="JZ163" i="1"/>
  <c r="JZ97" i="1"/>
  <c r="JZ30" i="1"/>
  <c r="JZ184" i="1"/>
  <c r="JZ165" i="1"/>
  <c r="JZ40" i="1"/>
  <c r="JZ52" i="1"/>
  <c r="JZ176" i="1"/>
  <c r="JZ198" i="1"/>
  <c r="JZ50" i="1"/>
  <c r="JZ92" i="1"/>
  <c r="JZ171" i="1"/>
  <c r="JZ201" i="1"/>
  <c r="JZ99" i="1"/>
  <c r="JZ76" i="1"/>
  <c r="JZ13" i="1"/>
  <c r="JZ37" i="1"/>
  <c r="JZ54" i="1"/>
  <c r="JZ107" i="1"/>
  <c r="JZ79" i="1"/>
  <c r="JZ32" i="1"/>
  <c r="JZ204" i="1"/>
  <c r="JZ67" i="1"/>
  <c r="MH2" i="11"/>
  <c r="JZ55" i="1"/>
  <c r="JZ189" i="1"/>
  <c r="JZ19" i="1"/>
  <c r="JZ172" i="1"/>
  <c r="JZ9" i="1"/>
  <c r="JZ26" i="1"/>
  <c r="JZ77" i="1"/>
  <c r="JZ181" i="1"/>
  <c r="JZ47" i="1"/>
  <c r="JZ27" i="1"/>
  <c r="JZ110" i="1"/>
  <c r="JZ195" i="1"/>
  <c r="JZ73" i="1"/>
  <c r="JZ60" i="1"/>
  <c r="JZ108" i="1"/>
  <c r="JZ177" i="1"/>
  <c r="JZ101" i="1"/>
  <c r="JZ56" i="1"/>
  <c r="JZ72" i="1"/>
  <c r="JZ158" i="1"/>
  <c r="JZ206" i="1"/>
  <c r="JZ180" i="1"/>
  <c r="JZ90" i="1"/>
  <c r="JZ51" i="1"/>
  <c r="JX2" i="1"/>
  <c r="JZ63" i="1"/>
  <c r="JZ205" i="1"/>
  <c r="JZ167" i="1"/>
  <c r="JZ87" i="1"/>
  <c r="JZ46" i="1"/>
  <c r="JZ88" i="1"/>
  <c r="JZ102" i="1"/>
  <c r="JZ175" i="1"/>
  <c r="JZ84" i="1"/>
  <c r="JZ36" i="1"/>
  <c r="MU7" i="11"/>
  <c r="MV7" i="11" s="1"/>
  <c r="MN7" i="11"/>
  <c r="JZ174" i="1"/>
  <c r="JZ38" i="1"/>
  <c r="JZ173" i="1"/>
  <c r="JZ48" i="1"/>
  <c r="JZ197" i="1"/>
  <c r="JZ154" i="1"/>
  <c r="JZ41" i="1"/>
  <c r="JZ10" i="1"/>
  <c r="JZ178" i="1"/>
  <c r="JZ11" i="1"/>
  <c r="JZ183" i="1"/>
  <c r="JZ31" i="1"/>
  <c r="JZ200" i="1"/>
  <c r="JZ168" i="1"/>
  <c r="JZ83" i="1"/>
  <c r="JZ39" i="1"/>
  <c r="JZ142" i="1"/>
  <c r="JZ156" i="1"/>
  <c r="JZ15" i="1"/>
  <c r="JZ169" i="1"/>
  <c r="JZ17" i="1"/>
  <c r="JZ162" i="1"/>
  <c r="JZ34" i="1"/>
  <c r="JZ196" i="1"/>
  <c r="JZ106" i="1"/>
  <c r="JZ65" i="1"/>
  <c r="MF2" i="11"/>
  <c r="MU2" i="11"/>
  <c r="MV2" i="11" s="1"/>
  <c r="MK2" i="11"/>
  <c r="LV2" i="11"/>
  <c r="LY214" i="11"/>
  <c r="LZ176" i="11"/>
  <c r="LT213" i="11"/>
  <c r="LS214" i="11"/>
  <c r="LZ214" i="11"/>
  <c r="LY213" i="11"/>
  <c r="LS176" i="11"/>
  <c r="LS212" i="11"/>
  <c r="LS5" i="11"/>
  <c r="LY5" i="11"/>
  <c r="LU2" i="11"/>
  <c r="LR198" i="11"/>
  <c r="LR176" i="11"/>
  <c r="LR5" i="11"/>
  <c r="LM2" i="11"/>
  <c r="LK2" i="11"/>
  <c r="LJ2" i="11"/>
  <c r="LO2" i="11"/>
  <c r="LI2" i="11"/>
  <c r="LQ54" i="11"/>
  <c r="LQ72" i="11"/>
  <c r="LQ37" i="11"/>
  <c r="LQ80" i="11"/>
  <c r="LQ36" i="11"/>
  <c r="LQ67" i="11"/>
  <c r="LQ77" i="11"/>
  <c r="MA176" i="11"/>
  <c r="MB176" i="11" s="1"/>
  <c r="LT176" i="11"/>
  <c r="LQ87" i="11"/>
  <c r="LQ73" i="11"/>
  <c r="LQ188" i="11"/>
  <c r="LQ170" i="11"/>
  <c r="LQ60" i="11"/>
  <c r="MA177" i="11"/>
  <c r="MB177" i="11" s="1"/>
  <c r="LQ63" i="11"/>
  <c r="LQ175" i="11"/>
  <c r="IQ1" i="1"/>
  <c r="IN12" i="1"/>
  <c r="IN13" i="1"/>
  <c r="IN15" i="1"/>
  <c r="IN26" i="1"/>
  <c r="IN156" i="1"/>
  <c r="IN37" i="1"/>
  <c r="IN47" i="1"/>
  <c r="IN65" i="1"/>
  <c r="IN83" i="1"/>
  <c r="IN41" i="1"/>
  <c r="IN77" i="1"/>
  <c r="IN184" i="1"/>
  <c r="IN101" i="1"/>
  <c r="IN154" i="1"/>
  <c r="IN81" i="1"/>
  <c r="IN192" i="1"/>
  <c r="IN108" i="1"/>
  <c r="IN105" i="1"/>
  <c r="LX105" i="11" s="1"/>
  <c r="IN142" i="1"/>
  <c r="LX134" i="11" s="1"/>
  <c r="LZ134" i="11" s="1"/>
  <c r="IN186" i="1"/>
  <c r="IN162" i="1"/>
  <c r="IN172" i="1"/>
  <c r="IN196" i="1"/>
  <c r="IN180" i="1"/>
  <c r="IN202" i="1"/>
  <c r="IN6" i="1"/>
  <c r="IN203" i="1"/>
  <c r="IN205" i="1"/>
  <c r="IM12" i="1"/>
  <c r="IM97" i="1"/>
  <c r="IM15" i="1"/>
  <c r="IM26" i="1"/>
  <c r="IM37" i="1"/>
  <c r="IM65" i="1"/>
  <c r="IM196" i="1"/>
  <c r="IM199" i="1"/>
  <c r="IM202" i="1"/>
  <c r="IN206" i="1"/>
  <c r="IM206" i="1"/>
  <c r="IM205" i="1"/>
  <c r="IN204" i="1"/>
  <c r="IM204" i="1"/>
  <c r="IM203" i="1"/>
  <c r="IM6" i="1"/>
  <c r="IN201" i="1"/>
  <c r="IM201" i="1"/>
  <c r="IN200" i="1"/>
  <c r="LX202" i="11" s="1"/>
  <c r="IM200" i="1"/>
  <c r="IN191" i="1"/>
  <c r="IM191" i="1"/>
  <c r="IN199" i="1"/>
  <c r="IN198" i="1"/>
  <c r="IM198" i="1"/>
  <c r="IM180" i="1"/>
  <c r="IN197" i="1"/>
  <c r="IM197" i="1"/>
  <c r="IN188" i="1"/>
  <c r="IM188" i="1"/>
  <c r="IM172" i="1"/>
  <c r="IN195" i="1"/>
  <c r="IM195" i="1"/>
  <c r="IN169" i="1"/>
  <c r="IM169" i="1"/>
  <c r="IN175" i="1"/>
  <c r="IM175" i="1"/>
  <c r="IN165" i="1"/>
  <c r="LX159" i="11" s="1"/>
  <c r="IM165" i="1"/>
  <c r="IN174" i="1"/>
  <c r="LX168" i="11" s="1"/>
  <c r="IM174" i="1"/>
  <c r="IN173" i="1"/>
  <c r="IM173" i="1"/>
  <c r="IM162" i="1"/>
  <c r="IN183" i="1"/>
  <c r="LX187" i="11" s="1"/>
  <c r="IM183" i="1"/>
  <c r="IN164" i="1"/>
  <c r="IM164" i="1"/>
  <c r="IN194" i="1"/>
  <c r="IM194" i="1"/>
  <c r="IM186" i="1"/>
  <c r="IN170" i="1"/>
  <c r="IM170" i="1"/>
  <c r="IN178" i="1"/>
  <c r="LX172" i="11" s="1"/>
  <c r="IM178" i="1"/>
  <c r="IN167" i="1"/>
  <c r="LX161" i="11" s="1"/>
  <c r="IM167" i="1"/>
  <c r="IM142" i="1"/>
  <c r="IN181" i="1"/>
  <c r="IM181" i="1"/>
  <c r="IN107" i="1"/>
  <c r="LX107" i="11" s="1"/>
  <c r="LZ107" i="11" s="1"/>
  <c r="IM107" i="1"/>
  <c r="IN168" i="1"/>
  <c r="IM168" i="1"/>
  <c r="IM105" i="1"/>
  <c r="IN110" i="1"/>
  <c r="IM110" i="1"/>
  <c r="IN193" i="1"/>
  <c r="IM193" i="1"/>
  <c r="IN179" i="1"/>
  <c r="LX173" i="11" s="1"/>
  <c r="IM179" i="1"/>
  <c r="IM108" i="1"/>
  <c r="IN106" i="1"/>
  <c r="IM106" i="1"/>
  <c r="IN163" i="1"/>
  <c r="IM163" i="1"/>
  <c r="IN187" i="1"/>
  <c r="LX191" i="11" s="1"/>
  <c r="IM187" i="1"/>
  <c r="IM192" i="1"/>
  <c r="IN148" i="1"/>
  <c r="LX140" i="11" s="1"/>
  <c r="LZ140" i="11" s="1"/>
  <c r="IM148" i="1"/>
  <c r="IN157" i="1"/>
  <c r="IM157" i="1"/>
  <c r="IN171" i="1"/>
  <c r="IM171" i="1"/>
  <c r="IM81" i="1"/>
  <c r="IN92" i="1"/>
  <c r="IM92" i="1"/>
  <c r="IN166" i="1"/>
  <c r="IM166" i="1"/>
  <c r="IN76" i="1"/>
  <c r="IM76" i="1"/>
  <c r="IM154" i="1"/>
  <c r="IN60" i="1"/>
  <c r="LX60" i="11" s="1"/>
  <c r="LZ60" i="11" s="1"/>
  <c r="IM60" i="1"/>
  <c r="IN66" i="1"/>
  <c r="LX66" i="11" s="1"/>
  <c r="LZ66" i="11" s="1"/>
  <c r="IM66" i="1"/>
  <c r="IN72" i="1"/>
  <c r="IM72" i="1"/>
  <c r="IM101" i="1"/>
  <c r="IN99" i="1"/>
  <c r="LX99" i="11" s="1"/>
  <c r="LZ99" i="11" s="1"/>
  <c r="IM99" i="1"/>
  <c r="IN84" i="1"/>
  <c r="IM84" i="1"/>
  <c r="IN176" i="1"/>
  <c r="IM176" i="1"/>
  <c r="IM184" i="1"/>
  <c r="IN90" i="1"/>
  <c r="IM90" i="1"/>
  <c r="IN40" i="1"/>
  <c r="LX40" i="11" s="1"/>
  <c r="LZ40" i="11" s="1"/>
  <c r="IM40" i="1"/>
  <c r="IN54" i="1"/>
  <c r="LX54" i="11" s="1"/>
  <c r="LZ54" i="11" s="1"/>
  <c r="IM54" i="1"/>
  <c r="IM77" i="1"/>
  <c r="IN87" i="1"/>
  <c r="IM87" i="1"/>
  <c r="IN63" i="1"/>
  <c r="LX63" i="11" s="1"/>
  <c r="LZ63" i="11" s="1"/>
  <c r="IM63" i="1"/>
  <c r="IN177" i="1"/>
  <c r="IM177" i="1"/>
  <c r="IM41" i="1"/>
  <c r="IN189" i="1"/>
  <c r="IM189" i="1"/>
  <c r="IN25" i="1"/>
  <c r="IM25" i="1"/>
  <c r="IN34" i="1"/>
  <c r="LX34" i="11" s="1"/>
  <c r="LZ34" i="11" s="1"/>
  <c r="IM34" i="1"/>
  <c r="IM83" i="1"/>
  <c r="IN50" i="1"/>
  <c r="IM50" i="1"/>
  <c r="IN59" i="1"/>
  <c r="IM59" i="1"/>
  <c r="IN71" i="1"/>
  <c r="LX71" i="11" s="1"/>
  <c r="LZ71" i="11" s="1"/>
  <c r="IM71" i="1"/>
  <c r="IN102" i="1"/>
  <c r="IM102" i="1"/>
  <c r="IN36" i="1"/>
  <c r="IM36" i="1"/>
  <c r="IN158" i="1"/>
  <c r="IM158" i="1"/>
  <c r="IM47" i="1"/>
  <c r="IN88" i="1"/>
  <c r="LX88" i="11" s="1"/>
  <c r="LZ88" i="11" s="1"/>
  <c r="IM88" i="1"/>
  <c r="IN51" i="1"/>
  <c r="IM51" i="1"/>
  <c r="IN73" i="1"/>
  <c r="IM73" i="1"/>
  <c r="IN48" i="1"/>
  <c r="IM48" i="1"/>
  <c r="IN31" i="1"/>
  <c r="LX31" i="11" s="1"/>
  <c r="LZ31" i="11" s="1"/>
  <c r="IM31" i="1"/>
  <c r="IN67" i="1"/>
  <c r="LX67" i="11" s="1"/>
  <c r="LZ67" i="11" s="1"/>
  <c r="IM67" i="1"/>
  <c r="IM156" i="1"/>
  <c r="IN56" i="1"/>
  <c r="IM56" i="1"/>
  <c r="IN79" i="1"/>
  <c r="LX79" i="11" s="1"/>
  <c r="IM79" i="1"/>
  <c r="IN39" i="1"/>
  <c r="IM39" i="1"/>
  <c r="IN46" i="1"/>
  <c r="LX46" i="11" s="1"/>
  <c r="LZ46" i="11" s="1"/>
  <c r="IM46" i="1"/>
  <c r="IN80" i="1"/>
  <c r="IM80" i="1"/>
  <c r="IN21" i="1"/>
  <c r="IM21" i="1"/>
  <c r="IN32" i="1"/>
  <c r="IM32" i="1"/>
  <c r="IN17" i="1"/>
  <c r="LX17" i="11" s="1"/>
  <c r="LZ17" i="11" s="1"/>
  <c r="IM17" i="1"/>
  <c r="IN35" i="1"/>
  <c r="IM35" i="1"/>
  <c r="IN38" i="1"/>
  <c r="LX38" i="11" s="1"/>
  <c r="LZ38" i="11" s="1"/>
  <c r="IM38" i="1"/>
  <c r="IN10" i="1"/>
  <c r="IM10" i="1"/>
  <c r="IN52" i="1"/>
  <c r="IM52" i="1"/>
  <c r="IN155" i="1"/>
  <c r="IM155" i="1"/>
  <c r="IN97" i="1"/>
  <c r="IN9" i="1"/>
  <c r="LX9" i="11" s="1"/>
  <c r="LZ9" i="11" s="1"/>
  <c r="IM9" i="1"/>
  <c r="IN19" i="1"/>
  <c r="IM19" i="1"/>
  <c r="IN11" i="1"/>
  <c r="IM11" i="1"/>
  <c r="IM13" i="1"/>
  <c r="IN30" i="1"/>
  <c r="LX30" i="11" s="1"/>
  <c r="LZ30" i="11" s="1"/>
  <c r="IM30" i="1"/>
  <c r="IN42" i="1"/>
  <c r="IM42" i="1"/>
  <c r="IN55" i="1"/>
  <c r="IM55" i="1"/>
  <c r="IN7" i="1"/>
  <c r="IM7" i="1"/>
  <c r="IN16" i="1"/>
  <c r="IM16" i="1"/>
  <c r="IN4" i="1"/>
  <c r="IM4" i="1"/>
  <c r="IN5" i="1"/>
  <c r="IS1" i="1"/>
  <c r="IR1" i="1"/>
  <c r="IL1" i="1"/>
  <c r="IL2" i="1" s="1"/>
  <c r="IK1" i="1"/>
  <c r="KY176" i="11"/>
  <c r="KY5" i="11"/>
  <c r="KT213" i="11"/>
  <c r="KX177" i="11"/>
  <c r="LF213" i="11"/>
  <c r="LE176" i="11"/>
  <c r="LE177" i="11"/>
  <c r="KT176" i="11"/>
  <c r="KW99" i="11"/>
  <c r="KW101" i="11"/>
  <c r="KW148" i="11"/>
  <c r="KW140" i="11"/>
  <c r="KW194" i="11"/>
  <c r="KW164" i="11"/>
  <c r="KW186" i="11"/>
  <c r="KW156" i="11"/>
  <c r="KW197" i="11"/>
  <c r="KW166" i="11"/>
  <c r="KW192" i="11"/>
  <c r="KW198" i="11"/>
  <c r="KW201" i="11"/>
  <c r="KW209" i="11"/>
  <c r="KW210" i="11"/>
  <c r="KW214" i="11"/>
  <c r="KW176" i="11"/>
  <c r="LD12" i="11"/>
  <c r="LF12" i="11" s="1"/>
  <c r="LD13" i="11"/>
  <c r="LF13" i="11" s="1"/>
  <c r="LD97" i="11"/>
  <c r="LF97" i="11" s="1"/>
  <c r="LD32" i="11"/>
  <c r="LF32" i="11" s="1"/>
  <c r="LD26" i="11"/>
  <c r="LF26" i="11" s="1"/>
  <c r="LD150" i="11"/>
  <c r="LF150" i="11" s="1"/>
  <c r="LD47" i="11"/>
  <c r="LF47" i="11" s="1"/>
  <c r="LD65" i="11"/>
  <c r="LF65" i="11" s="1"/>
  <c r="LD83" i="11"/>
  <c r="LF83" i="11" s="1"/>
  <c r="LD77" i="11"/>
  <c r="LF77" i="11" s="1"/>
  <c r="LD188" i="11"/>
  <c r="LF188" i="11" s="1"/>
  <c r="LD101" i="11"/>
  <c r="LF101" i="11" s="1"/>
  <c r="LD148" i="11"/>
  <c r="LF148" i="11" s="1"/>
  <c r="LD81" i="11"/>
  <c r="LF81" i="11" s="1"/>
  <c r="LD194" i="11"/>
  <c r="LD108" i="11"/>
  <c r="LF108" i="11" s="1"/>
  <c r="LD105" i="11"/>
  <c r="LD134" i="11"/>
  <c r="LF134" i="11" s="1"/>
  <c r="LD186" i="11"/>
  <c r="LD156" i="11"/>
  <c r="LD166" i="11"/>
  <c r="LD198" i="11"/>
  <c r="LD210" i="11"/>
  <c r="LD211" i="11"/>
  <c r="LD176" i="11"/>
  <c r="LE211" i="11"/>
  <c r="KT12" i="11"/>
  <c r="KT97" i="11"/>
  <c r="KT15" i="11"/>
  <c r="KV15" i="11" s="1"/>
  <c r="KT32" i="11"/>
  <c r="KT26" i="11"/>
  <c r="KT47" i="11"/>
  <c r="KT65" i="11"/>
  <c r="KV65" i="11" s="1"/>
  <c r="KT188" i="11"/>
  <c r="KT81" i="11"/>
  <c r="KT108" i="11"/>
  <c r="KT134" i="11"/>
  <c r="KV134" i="11" s="1"/>
  <c r="KT186" i="11"/>
  <c r="KT156" i="11"/>
  <c r="KT198" i="11"/>
  <c r="KV198" i="11" s="1"/>
  <c r="LG198" i="11" s="1"/>
  <c r="LH198" i="11" s="1"/>
  <c r="KT201" i="11"/>
  <c r="KT210" i="11"/>
  <c r="KO2" i="11"/>
  <c r="LD177" i="11"/>
  <c r="KY177" i="11"/>
  <c r="KW177" i="11"/>
  <c r="LF214" i="11"/>
  <c r="LE214" i="11"/>
  <c r="LD214" i="11"/>
  <c r="KZ214" i="11"/>
  <c r="KY214" i="11"/>
  <c r="KX214" i="11"/>
  <c r="KT214" i="11"/>
  <c r="KV214" i="11" s="1"/>
  <c r="LG214" i="11" s="1"/>
  <c r="LH214" i="11" s="1"/>
  <c r="LE213" i="11"/>
  <c r="LD213" i="11"/>
  <c r="KZ213" i="11"/>
  <c r="KX213" i="11"/>
  <c r="KW213" i="11"/>
  <c r="LF212" i="11"/>
  <c r="LE212" i="11"/>
  <c r="LD212" i="11"/>
  <c r="KZ212" i="11"/>
  <c r="KY212" i="11"/>
  <c r="KX212" i="11"/>
  <c r="KW212" i="11"/>
  <c r="KT212" i="11"/>
  <c r="LF211" i="11"/>
  <c r="KZ211" i="11"/>
  <c r="KY211" i="11"/>
  <c r="KX211" i="11"/>
  <c r="KW211" i="11"/>
  <c r="KT211" i="11"/>
  <c r="KV211" i="11" s="1"/>
  <c r="LG211" i="11" s="1"/>
  <c r="LH211" i="11" s="1"/>
  <c r="LF6" i="11"/>
  <c r="LE6" i="11"/>
  <c r="LD6" i="11"/>
  <c r="KZ6" i="11"/>
  <c r="KY6" i="11"/>
  <c r="KX6" i="11"/>
  <c r="KW6" i="11"/>
  <c r="KT6" i="11"/>
  <c r="KV6" i="11" s="1"/>
  <c r="LG6" i="11" s="1"/>
  <c r="LH6" i="11" s="1"/>
  <c r="LF210" i="11"/>
  <c r="LE210" i="11"/>
  <c r="KZ210" i="11"/>
  <c r="KY210" i="11"/>
  <c r="KX210" i="11"/>
  <c r="LF209" i="11"/>
  <c r="LE209" i="11"/>
  <c r="LD209" i="11"/>
  <c r="KZ209" i="11"/>
  <c r="KY209" i="11"/>
  <c r="KX209" i="11"/>
  <c r="KT209" i="11"/>
  <c r="LF202" i="11"/>
  <c r="LE202" i="11"/>
  <c r="LD202" i="11"/>
  <c r="KZ202" i="11"/>
  <c r="KY202" i="11"/>
  <c r="KX202" i="11"/>
  <c r="KW202" i="11"/>
  <c r="KT202" i="11"/>
  <c r="KV202" i="11" s="1"/>
  <c r="LG202" i="11" s="1"/>
  <c r="LH202" i="11" s="1"/>
  <c r="LF190" i="11"/>
  <c r="LE190" i="11"/>
  <c r="LD190" i="11"/>
  <c r="KZ190" i="11"/>
  <c r="KY190" i="11"/>
  <c r="KX190" i="11"/>
  <c r="KW190" i="11"/>
  <c r="KT190" i="11"/>
  <c r="KV190" i="11" s="1"/>
  <c r="LG190" i="11" s="1"/>
  <c r="LH190" i="11" s="1"/>
  <c r="LF201" i="11"/>
  <c r="LE201" i="11"/>
  <c r="LD201" i="11"/>
  <c r="KZ201" i="11"/>
  <c r="KY201" i="11"/>
  <c r="KX201" i="11"/>
  <c r="LF200" i="11"/>
  <c r="LE200" i="11"/>
  <c r="LD200" i="11"/>
  <c r="KZ200" i="11"/>
  <c r="KY200" i="11"/>
  <c r="KX200" i="11"/>
  <c r="KW200" i="11"/>
  <c r="KT200" i="11"/>
  <c r="LF174" i="11"/>
  <c r="LE174" i="11"/>
  <c r="LD174" i="11"/>
  <c r="KZ174" i="11"/>
  <c r="KY174" i="11"/>
  <c r="KX174" i="11"/>
  <c r="KW174" i="11"/>
  <c r="KT174" i="11"/>
  <c r="KV174" i="11" s="1"/>
  <c r="LG174" i="11" s="1"/>
  <c r="LH174" i="11" s="1"/>
  <c r="LF199" i="11"/>
  <c r="LE199" i="11"/>
  <c r="LD199" i="11"/>
  <c r="KZ199" i="11"/>
  <c r="KY199" i="11"/>
  <c r="KX199" i="11"/>
  <c r="KW199" i="11"/>
  <c r="KT199" i="11"/>
  <c r="KV199" i="11" s="1"/>
  <c r="LG199" i="11" s="1"/>
  <c r="LH199" i="11" s="1"/>
  <c r="LF198" i="11"/>
  <c r="LE198" i="11"/>
  <c r="KZ198" i="11"/>
  <c r="KY198" i="11"/>
  <c r="KX198" i="11"/>
  <c r="LF192" i="11"/>
  <c r="LE192" i="11"/>
  <c r="LD192" i="11"/>
  <c r="KZ192" i="11"/>
  <c r="KY192" i="11"/>
  <c r="KX192" i="11"/>
  <c r="KT192" i="11"/>
  <c r="KV192" i="11" s="1"/>
  <c r="LG192" i="11" s="1"/>
  <c r="LH192" i="11" s="1"/>
  <c r="LF166" i="11"/>
  <c r="LE166" i="11"/>
  <c r="KZ166" i="11"/>
  <c r="KY166" i="11"/>
  <c r="KX166" i="11"/>
  <c r="KT166" i="11"/>
  <c r="LF197" i="11"/>
  <c r="LE197" i="11"/>
  <c r="LD197" i="11"/>
  <c r="KZ197" i="11"/>
  <c r="KY197" i="11"/>
  <c r="KX197" i="11"/>
  <c r="KT197" i="11"/>
  <c r="LF163" i="11"/>
  <c r="LE163" i="11"/>
  <c r="LD163" i="11"/>
  <c r="KZ163" i="11"/>
  <c r="KY163" i="11"/>
  <c r="KX163" i="11"/>
  <c r="KW163" i="11"/>
  <c r="KT163" i="11"/>
  <c r="KV163" i="11" s="1"/>
  <c r="LG163" i="11" s="1"/>
  <c r="LH163" i="11" s="1"/>
  <c r="LF169" i="11"/>
  <c r="LE169" i="11"/>
  <c r="LD169" i="11"/>
  <c r="KZ169" i="11"/>
  <c r="KY169" i="11"/>
  <c r="KX169" i="11"/>
  <c r="KW169" i="11"/>
  <c r="KT169" i="11"/>
  <c r="KV169" i="11" s="1"/>
  <c r="LG169" i="11" s="1"/>
  <c r="LH169" i="11" s="1"/>
  <c r="LF159" i="11"/>
  <c r="LE159" i="11"/>
  <c r="LD159" i="11"/>
  <c r="KZ159" i="11"/>
  <c r="KY159" i="11"/>
  <c r="KX159" i="11"/>
  <c r="KW159" i="11"/>
  <c r="KT159" i="11"/>
  <c r="KV159" i="11" s="1"/>
  <c r="LG159" i="11" s="1"/>
  <c r="LH159" i="11" s="1"/>
  <c r="LF168" i="11"/>
  <c r="LE168" i="11"/>
  <c r="LD168" i="11"/>
  <c r="KZ168" i="11"/>
  <c r="KY168" i="11"/>
  <c r="KX168" i="11"/>
  <c r="KW168" i="11"/>
  <c r="KT168" i="11"/>
  <c r="KV168" i="11" s="1"/>
  <c r="LG168" i="11" s="1"/>
  <c r="LH168" i="11" s="1"/>
  <c r="LF167" i="11"/>
  <c r="LE167" i="11"/>
  <c r="LD167" i="11"/>
  <c r="KZ167" i="11"/>
  <c r="KY167" i="11"/>
  <c r="KX167" i="11"/>
  <c r="KW167" i="11"/>
  <c r="KT167" i="11"/>
  <c r="KV167" i="11" s="1"/>
  <c r="LG167" i="11" s="1"/>
  <c r="LH167" i="11" s="1"/>
  <c r="LF156" i="11"/>
  <c r="LE156" i="11"/>
  <c r="KZ156" i="11"/>
  <c r="KY156" i="11"/>
  <c r="KX156" i="11"/>
  <c r="LF187" i="11"/>
  <c r="LE187" i="11"/>
  <c r="LD187" i="11"/>
  <c r="KZ187" i="11"/>
  <c r="KY187" i="11"/>
  <c r="KX187" i="11"/>
  <c r="KT187" i="11"/>
  <c r="LF158" i="11"/>
  <c r="LE158" i="11"/>
  <c r="LD158" i="11"/>
  <c r="KZ158" i="11"/>
  <c r="KY158" i="11"/>
  <c r="KX158" i="11"/>
  <c r="KW158" i="11"/>
  <c r="KT158" i="11"/>
  <c r="KV158" i="11" s="1"/>
  <c r="LG158" i="11" s="1"/>
  <c r="LH158" i="11" s="1"/>
  <c r="LF196" i="11"/>
  <c r="LE196" i="11"/>
  <c r="LD196" i="11"/>
  <c r="KZ196" i="11"/>
  <c r="KY196" i="11"/>
  <c r="KX196" i="11"/>
  <c r="KW196" i="11"/>
  <c r="KT196" i="11"/>
  <c r="KV196" i="11" s="1"/>
  <c r="LG196" i="11" s="1"/>
  <c r="LH196" i="11" s="1"/>
  <c r="LF186" i="11"/>
  <c r="LE186" i="11"/>
  <c r="KZ186" i="11"/>
  <c r="KY186" i="11"/>
  <c r="KX186" i="11"/>
  <c r="LF164" i="11"/>
  <c r="LE164" i="11"/>
  <c r="LD164" i="11"/>
  <c r="KZ164" i="11"/>
  <c r="KY164" i="11"/>
  <c r="KX164" i="11"/>
  <c r="KT164" i="11"/>
  <c r="KV164" i="11" s="1"/>
  <c r="LG164" i="11" s="1"/>
  <c r="LH164" i="11" s="1"/>
  <c r="LF172" i="11"/>
  <c r="LE172" i="11"/>
  <c r="LD172" i="11"/>
  <c r="KZ172" i="11"/>
  <c r="KY172" i="11"/>
  <c r="KX172" i="11"/>
  <c r="KW172" i="11"/>
  <c r="KT172" i="11"/>
  <c r="KV172" i="11" s="1"/>
  <c r="LG172" i="11" s="1"/>
  <c r="LH172" i="11" s="1"/>
  <c r="LF161" i="11"/>
  <c r="LE161" i="11"/>
  <c r="LD161" i="11"/>
  <c r="KZ161" i="11"/>
  <c r="KY161" i="11"/>
  <c r="KX161" i="11"/>
  <c r="KW161" i="11"/>
  <c r="KT161" i="11"/>
  <c r="KV161" i="11" s="1"/>
  <c r="LG161" i="11" s="1"/>
  <c r="LH161" i="11" s="1"/>
  <c r="LE134" i="11"/>
  <c r="KY134" i="11"/>
  <c r="KX134" i="11"/>
  <c r="LF175" i="11"/>
  <c r="LE175" i="11"/>
  <c r="LD175" i="11"/>
  <c r="KZ175" i="11"/>
  <c r="KY175" i="11"/>
  <c r="KX175" i="11"/>
  <c r="KT175" i="11"/>
  <c r="LE107" i="11"/>
  <c r="LD107" i="11"/>
  <c r="LF107" i="11" s="1"/>
  <c r="KY107" i="11"/>
  <c r="KX107" i="11"/>
  <c r="KT107" i="11"/>
  <c r="KV107" i="11" s="1"/>
  <c r="KW107" i="11" s="1"/>
  <c r="LF162" i="11"/>
  <c r="LE162" i="11"/>
  <c r="LD162" i="11"/>
  <c r="KZ162" i="11"/>
  <c r="KY162" i="11"/>
  <c r="KX162" i="11"/>
  <c r="KW162" i="11"/>
  <c r="KT162" i="11"/>
  <c r="KV162" i="11" s="1"/>
  <c r="LG162" i="11" s="1"/>
  <c r="LH162" i="11" s="1"/>
  <c r="LF105" i="11"/>
  <c r="LE105" i="11"/>
  <c r="KZ105" i="11"/>
  <c r="KY105" i="11"/>
  <c r="KX105" i="11"/>
  <c r="KT105" i="11"/>
  <c r="LF110" i="11"/>
  <c r="LE110" i="11"/>
  <c r="LD110" i="11"/>
  <c r="KZ110" i="11"/>
  <c r="KY110" i="11"/>
  <c r="KX110" i="11"/>
  <c r="KT110" i="11"/>
  <c r="LF195" i="11"/>
  <c r="LE195" i="11"/>
  <c r="LD195" i="11"/>
  <c r="KZ195" i="11"/>
  <c r="KY195" i="11"/>
  <c r="KX195" i="11"/>
  <c r="KW195" i="11"/>
  <c r="KT195" i="11"/>
  <c r="KV195" i="11" s="1"/>
  <c r="LG195" i="11" s="1"/>
  <c r="LH195" i="11" s="1"/>
  <c r="LF173" i="11"/>
  <c r="LE173" i="11"/>
  <c r="LD173" i="11"/>
  <c r="KZ173" i="11"/>
  <c r="KY173" i="11"/>
  <c r="KX173" i="11"/>
  <c r="KT173" i="11"/>
  <c r="KV173" i="11" s="1"/>
  <c r="LG173" i="11" s="1"/>
  <c r="LH173" i="11" s="1"/>
  <c r="LE108" i="11"/>
  <c r="KY108" i="11"/>
  <c r="KX108" i="11"/>
  <c r="LE106" i="11"/>
  <c r="LD106" i="11"/>
  <c r="LF106" i="11" s="1"/>
  <c r="KY106" i="11"/>
  <c r="KX106" i="11"/>
  <c r="KW106" i="11"/>
  <c r="KT106" i="11"/>
  <c r="LE157" i="11"/>
  <c r="LD157" i="11"/>
  <c r="LF157" i="11" s="1"/>
  <c r="KY157" i="11"/>
  <c r="KX157" i="11"/>
  <c r="KT157" i="11"/>
  <c r="KV157" i="11" s="1"/>
  <c r="KW157" i="11" s="1"/>
  <c r="LF191" i="11"/>
  <c r="LE191" i="11"/>
  <c r="LD191" i="11"/>
  <c r="KZ191" i="11"/>
  <c r="KY191" i="11"/>
  <c r="KX191" i="11"/>
  <c r="KT191" i="11"/>
  <c r="KV191" i="11" s="1"/>
  <c r="LF194" i="11"/>
  <c r="LE194" i="11"/>
  <c r="KZ194" i="11"/>
  <c r="KY194" i="11"/>
  <c r="KX194" i="11"/>
  <c r="KT194" i="11"/>
  <c r="KV194" i="11" s="1"/>
  <c r="LG194" i="11" s="1"/>
  <c r="LH194" i="11" s="1"/>
  <c r="LE140" i="11"/>
  <c r="LD140" i="11"/>
  <c r="LF140" i="11" s="1"/>
  <c r="KY140" i="11"/>
  <c r="KX140" i="11"/>
  <c r="KT140" i="11"/>
  <c r="KV140" i="11" s="1"/>
  <c r="LF151" i="11"/>
  <c r="LE151" i="11"/>
  <c r="LD151" i="11"/>
  <c r="KZ151" i="11"/>
  <c r="KY151" i="11"/>
  <c r="KX151" i="11"/>
  <c r="KW151" i="11"/>
  <c r="KT151" i="11"/>
  <c r="KV151" i="11" s="1"/>
  <c r="LG151" i="11" s="1"/>
  <c r="LH151" i="11" s="1"/>
  <c r="LF165" i="11"/>
  <c r="LE165" i="11"/>
  <c r="LD165" i="11"/>
  <c r="KZ165" i="11"/>
  <c r="KY165" i="11"/>
  <c r="KX165" i="11"/>
  <c r="KW165" i="11"/>
  <c r="KT165" i="11"/>
  <c r="KV165" i="11" s="1"/>
  <c r="LG165" i="11" s="1"/>
  <c r="LH165" i="11" s="1"/>
  <c r="LE81" i="11"/>
  <c r="KY81" i="11"/>
  <c r="KX81" i="11"/>
  <c r="LE92" i="11"/>
  <c r="LD92" i="11"/>
  <c r="LF92" i="11" s="1"/>
  <c r="KY92" i="11"/>
  <c r="KX92" i="11"/>
  <c r="KT92" i="11"/>
  <c r="LF160" i="11"/>
  <c r="LE160" i="11"/>
  <c r="LD160" i="11"/>
  <c r="KZ160" i="11"/>
  <c r="KY160" i="11"/>
  <c r="KX160" i="11"/>
  <c r="KW160" i="11"/>
  <c r="KT160" i="11"/>
  <c r="KV160" i="11" s="1"/>
  <c r="LG160" i="11" s="1"/>
  <c r="LH160" i="11" s="1"/>
  <c r="LE76" i="11"/>
  <c r="LD76" i="11"/>
  <c r="LF76" i="11" s="1"/>
  <c r="KY76" i="11"/>
  <c r="KX76" i="11"/>
  <c r="KT76" i="11"/>
  <c r="KV76" i="11" s="1"/>
  <c r="LE148" i="11"/>
  <c r="KY148" i="11"/>
  <c r="KX148" i="11"/>
  <c r="KT148" i="11"/>
  <c r="KV148" i="11" s="1"/>
  <c r="LG148" i="11" s="1"/>
  <c r="LH148" i="11" s="1"/>
  <c r="LE60" i="11"/>
  <c r="LD60" i="11"/>
  <c r="LF60" i="11" s="1"/>
  <c r="KY60" i="11"/>
  <c r="KX60" i="11"/>
  <c r="KT60" i="11"/>
  <c r="LE66" i="11"/>
  <c r="LD66" i="11"/>
  <c r="LF66" i="11" s="1"/>
  <c r="KY66" i="11"/>
  <c r="KX66" i="11"/>
  <c r="KT66" i="11"/>
  <c r="KV66" i="11" s="1"/>
  <c r="KW66" i="11" s="1"/>
  <c r="LE72" i="11"/>
  <c r="LD72" i="11"/>
  <c r="LF72" i="11" s="1"/>
  <c r="KY72" i="11"/>
  <c r="KX72" i="11"/>
  <c r="KT72" i="11"/>
  <c r="KV72" i="11" s="1"/>
  <c r="KW72" i="11" s="1"/>
  <c r="LE101" i="11"/>
  <c r="KY101" i="11"/>
  <c r="KX101" i="11"/>
  <c r="KT101" i="11"/>
  <c r="LE99" i="11"/>
  <c r="LD99" i="11"/>
  <c r="LF99" i="11" s="1"/>
  <c r="KY99" i="11"/>
  <c r="KX99" i="11"/>
  <c r="KT99" i="11"/>
  <c r="LE84" i="11"/>
  <c r="LD84" i="11"/>
  <c r="LF84" i="11" s="1"/>
  <c r="KY84" i="11"/>
  <c r="KX84" i="11"/>
  <c r="KT84" i="11"/>
  <c r="KV84" i="11" s="1"/>
  <c r="LE170" i="11"/>
  <c r="LD170" i="11"/>
  <c r="LF170" i="11" s="1"/>
  <c r="KY170" i="11"/>
  <c r="KX170" i="11"/>
  <c r="KT170" i="11"/>
  <c r="KV170" i="11" s="1"/>
  <c r="LE188" i="11"/>
  <c r="KY188" i="11"/>
  <c r="KX188" i="11"/>
  <c r="LE90" i="11"/>
  <c r="LD90" i="11"/>
  <c r="LF90" i="11" s="1"/>
  <c r="KY90" i="11"/>
  <c r="KX90" i="11"/>
  <c r="KT90" i="11"/>
  <c r="LE40" i="11"/>
  <c r="LD40" i="11"/>
  <c r="LF40" i="11" s="1"/>
  <c r="KY40" i="11"/>
  <c r="KX40" i="11"/>
  <c r="KT40" i="11"/>
  <c r="KV40" i="11" s="1"/>
  <c r="KW40" i="11" s="1"/>
  <c r="LE54" i="11"/>
  <c r="LD54" i="11"/>
  <c r="LF54" i="11" s="1"/>
  <c r="KY54" i="11"/>
  <c r="KX54" i="11"/>
  <c r="KT54" i="11"/>
  <c r="KV54" i="11" s="1"/>
  <c r="LE77" i="11"/>
  <c r="KY77" i="11"/>
  <c r="KX77" i="11"/>
  <c r="KT77" i="11"/>
  <c r="KV77" i="11" s="1"/>
  <c r="LE87" i="11"/>
  <c r="LD87" i="11"/>
  <c r="LF87" i="11" s="1"/>
  <c r="KY87" i="11"/>
  <c r="KX87" i="11"/>
  <c r="KT87" i="11"/>
  <c r="LE63" i="11"/>
  <c r="LD63" i="11"/>
  <c r="LF63" i="11" s="1"/>
  <c r="KY63" i="11"/>
  <c r="KX63" i="11"/>
  <c r="KT63" i="11"/>
  <c r="KV63" i="11" s="1"/>
  <c r="LG63" i="11" s="1"/>
  <c r="LH63" i="11" s="1"/>
  <c r="LF171" i="11"/>
  <c r="LE171" i="11"/>
  <c r="LD171" i="11"/>
  <c r="KZ171" i="11"/>
  <c r="KY171" i="11"/>
  <c r="KX171" i="11"/>
  <c r="KW171" i="11"/>
  <c r="KT171" i="11"/>
  <c r="KV171" i="11" s="1"/>
  <c r="LG171" i="11" s="1"/>
  <c r="LH171" i="11" s="1"/>
  <c r="LE41" i="11"/>
  <c r="LD41" i="11"/>
  <c r="LF41" i="11" s="1"/>
  <c r="KY41" i="11"/>
  <c r="KX41" i="11"/>
  <c r="KT41" i="11"/>
  <c r="LE193" i="11"/>
  <c r="LD193" i="11"/>
  <c r="LF193" i="11" s="1"/>
  <c r="KY193" i="11"/>
  <c r="KX193" i="11"/>
  <c r="KT193" i="11"/>
  <c r="KV193" i="11" s="1"/>
  <c r="LE25" i="11"/>
  <c r="LD25" i="11"/>
  <c r="LF25" i="11" s="1"/>
  <c r="KY25" i="11"/>
  <c r="KX25" i="11"/>
  <c r="KT25" i="11"/>
  <c r="KV25" i="11" s="1"/>
  <c r="LG25" i="11" s="1"/>
  <c r="LH25" i="11" s="1"/>
  <c r="LE34" i="11"/>
  <c r="LD34" i="11"/>
  <c r="LF34" i="11" s="1"/>
  <c r="KY34" i="11"/>
  <c r="KX34" i="11"/>
  <c r="KT34" i="11"/>
  <c r="KV34" i="11" s="1"/>
  <c r="LE83" i="11"/>
  <c r="KY83" i="11"/>
  <c r="KX83" i="11"/>
  <c r="KT83" i="11"/>
  <c r="LE50" i="11"/>
  <c r="LD50" i="11"/>
  <c r="LF50" i="11" s="1"/>
  <c r="KY50" i="11"/>
  <c r="KX50" i="11"/>
  <c r="KT50" i="11"/>
  <c r="LE59" i="11"/>
  <c r="LD59" i="11"/>
  <c r="LF59" i="11" s="1"/>
  <c r="KY59" i="11"/>
  <c r="KX59" i="11"/>
  <c r="KW59" i="11"/>
  <c r="KT59" i="11"/>
  <c r="KV59" i="11" s="1"/>
  <c r="LE71" i="11"/>
  <c r="LD71" i="11"/>
  <c r="LF71" i="11" s="1"/>
  <c r="KY71" i="11"/>
  <c r="KX71" i="11"/>
  <c r="KT71" i="11"/>
  <c r="KV71" i="11" s="1"/>
  <c r="LE65" i="11"/>
  <c r="KY65" i="11"/>
  <c r="KX65" i="11"/>
  <c r="LE102" i="11"/>
  <c r="LD102" i="11"/>
  <c r="LF102" i="11" s="1"/>
  <c r="KY102" i="11"/>
  <c r="KX102" i="11"/>
  <c r="KT102" i="11"/>
  <c r="LE36" i="11"/>
  <c r="LD36" i="11"/>
  <c r="LF36" i="11" s="1"/>
  <c r="KY36" i="11"/>
  <c r="KX36" i="11"/>
  <c r="KT36" i="11"/>
  <c r="KV36" i="11" s="1"/>
  <c r="LE152" i="11"/>
  <c r="LD152" i="11"/>
  <c r="LF152" i="11" s="1"/>
  <c r="KY152" i="11"/>
  <c r="KX152" i="11"/>
  <c r="KT152" i="11"/>
  <c r="KV152" i="11" s="1"/>
  <c r="KW152" i="11" s="1"/>
  <c r="LE47" i="11"/>
  <c r="KY47" i="11"/>
  <c r="KX47" i="11"/>
  <c r="LE88" i="11"/>
  <c r="LD88" i="11"/>
  <c r="LF88" i="11" s="1"/>
  <c r="KY88" i="11"/>
  <c r="KX88" i="11"/>
  <c r="KT88" i="11"/>
  <c r="KV88" i="11" s="1"/>
  <c r="LE51" i="11"/>
  <c r="LD51" i="11"/>
  <c r="LF51" i="11" s="1"/>
  <c r="KY51" i="11"/>
  <c r="KX51" i="11"/>
  <c r="KT51" i="11"/>
  <c r="KV51" i="11" s="1"/>
  <c r="LE73" i="11"/>
  <c r="LD73" i="11"/>
  <c r="LF73" i="11" s="1"/>
  <c r="KY73" i="11"/>
  <c r="KX73" i="11"/>
  <c r="KT73" i="11"/>
  <c r="KV73" i="11" s="1"/>
  <c r="LE37" i="11"/>
  <c r="LD37" i="11"/>
  <c r="LF37" i="11" s="1"/>
  <c r="KY37" i="11"/>
  <c r="KX37" i="11"/>
  <c r="KT37" i="11"/>
  <c r="LF48" i="11"/>
  <c r="LE48" i="11"/>
  <c r="LD48" i="11"/>
  <c r="KZ48" i="11"/>
  <c r="KY48" i="11"/>
  <c r="KX48" i="11"/>
  <c r="KT48" i="11"/>
  <c r="LE31" i="11"/>
  <c r="LD31" i="11"/>
  <c r="LF31" i="11" s="1"/>
  <c r="KY31" i="11"/>
  <c r="KX31" i="11"/>
  <c r="KT31" i="11"/>
  <c r="KV31" i="11" s="1"/>
  <c r="LE67" i="11"/>
  <c r="LD67" i="11"/>
  <c r="LF67" i="11" s="1"/>
  <c r="KY67" i="11"/>
  <c r="KX67" i="11"/>
  <c r="KT67" i="11"/>
  <c r="KV67" i="11" s="1"/>
  <c r="LE150" i="11"/>
  <c r="KY150" i="11"/>
  <c r="KX150" i="11"/>
  <c r="KT150" i="11"/>
  <c r="LE56" i="11"/>
  <c r="LD56" i="11"/>
  <c r="LF56" i="11" s="1"/>
  <c r="KY56" i="11"/>
  <c r="KX56" i="11"/>
  <c r="KT56" i="11"/>
  <c r="KV56" i="11" s="1"/>
  <c r="LF79" i="11"/>
  <c r="LE79" i="11"/>
  <c r="LD79" i="11"/>
  <c r="KZ79" i="11"/>
  <c r="KY79" i="11"/>
  <c r="KX79" i="11"/>
  <c r="KT79" i="11"/>
  <c r="KV79" i="11" s="1"/>
  <c r="LE39" i="11"/>
  <c r="LD39" i="11"/>
  <c r="LF39" i="11" s="1"/>
  <c r="KY39" i="11"/>
  <c r="KX39" i="11"/>
  <c r="KT39" i="11"/>
  <c r="KV39" i="11" s="1"/>
  <c r="LE26" i="11"/>
  <c r="KY26" i="11"/>
  <c r="KX26" i="11"/>
  <c r="LE46" i="11"/>
  <c r="LD46" i="11"/>
  <c r="LF46" i="11" s="1"/>
  <c r="KY46" i="11"/>
  <c r="KX46" i="11"/>
  <c r="KT46" i="11"/>
  <c r="KV46" i="11" s="1"/>
  <c r="LE80" i="11"/>
  <c r="LD80" i="11"/>
  <c r="LF80" i="11" s="1"/>
  <c r="KY80" i="11"/>
  <c r="KX80" i="11"/>
  <c r="KT80" i="11"/>
  <c r="KV80" i="11" s="1"/>
  <c r="LE21" i="11"/>
  <c r="LD21" i="11"/>
  <c r="LF21" i="11" s="1"/>
  <c r="KY21" i="11"/>
  <c r="KX21" i="11"/>
  <c r="KT21" i="11"/>
  <c r="KV21" i="11" s="1"/>
  <c r="KW21" i="11" s="1"/>
  <c r="LE32" i="11"/>
  <c r="KY32" i="11"/>
  <c r="KX32" i="11"/>
  <c r="LE17" i="11"/>
  <c r="LD17" i="11"/>
  <c r="LF17" i="11" s="1"/>
  <c r="KY17" i="11"/>
  <c r="KX17" i="11"/>
  <c r="KT17" i="11"/>
  <c r="KV17" i="11" s="1"/>
  <c r="LE35" i="11"/>
  <c r="LD35" i="11"/>
  <c r="LF35" i="11" s="1"/>
  <c r="KY35" i="11"/>
  <c r="KX35" i="11"/>
  <c r="KT35" i="11"/>
  <c r="KV35" i="11" s="1"/>
  <c r="LE38" i="11"/>
  <c r="LD38" i="11"/>
  <c r="LF38" i="11" s="1"/>
  <c r="KY38" i="11"/>
  <c r="KX38" i="11"/>
  <c r="KT38" i="11"/>
  <c r="KV38" i="11" s="1"/>
  <c r="LE15" i="11"/>
  <c r="LD15" i="11"/>
  <c r="LF15" i="11" s="1"/>
  <c r="KY15" i="11"/>
  <c r="KX15" i="11"/>
  <c r="LE10" i="11"/>
  <c r="LD10" i="11"/>
  <c r="LF10" i="11" s="1"/>
  <c r="KY10" i="11"/>
  <c r="KX10" i="11"/>
  <c r="KT10" i="11"/>
  <c r="LE52" i="11"/>
  <c r="LD52" i="11"/>
  <c r="LF52" i="11" s="1"/>
  <c r="KY52" i="11"/>
  <c r="KX52" i="11"/>
  <c r="KT52" i="11"/>
  <c r="KV52" i="11" s="1"/>
  <c r="LE149" i="11"/>
  <c r="LD149" i="11"/>
  <c r="LF149" i="11" s="1"/>
  <c r="KY149" i="11"/>
  <c r="KX149" i="11"/>
  <c r="KW149" i="11"/>
  <c r="KT149" i="11"/>
  <c r="KV149" i="11" s="1"/>
  <c r="LE97" i="11"/>
  <c r="KY97" i="11"/>
  <c r="KX97" i="11"/>
  <c r="LE9" i="11"/>
  <c r="LD9" i="11"/>
  <c r="LF9" i="11" s="1"/>
  <c r="KY9" i="11"/>
  <c r="KX9" i="11"/>
  <c r="KT9" i="11"/>
  <c r="LE19" i="11"/>
  <c r="LD19" i="11"/>
  <c r="LF19" i="11" s="1"/>
  <c r="KY19" i="11"/>
  <c r="KX19" i="11"/>
  <c r="KT19" i="11"/>
  <c r="KV19" i="11" s="1"/>
  <c r="LE11" i="11"/>
  <c r="LD11" i="11"/>
  <c r="LF11" i="11" s="1"/>
  <c r="KY11" i="11"/>
  <c r="KX11" i="11"/>
  <c r="KT11" i="11"/>
  <c r="KV11" i="11" s="1"/>
  <c r="LE13" i="11"/>
  <c r="KY13" i="11"/>
  <c r="KX13" i="11"/>
  <c r="KT13" i="11"/>
  <c r="LE30" i="11"/>
  <c r="LD30" i="11"/>
  <c r="LF30" i="11" s="1"/>
  <c r="KY30" i="11"/>
  <c r="KX30" i="11"/>
  <c r="KT30" i="11"/>
  <c r="KV30" i="11" s="1"/>
  <c r="LE42" i="11"/>
  <c r="LD42" i="11"/>
  <c r="LF42" i="11" s="1"/>
  <c r="KY42" i="11"/>
  <c r="KX42" i="11"/>
  <c r="KT42" i="11"/>
  <c r="KV42" i="11" s="1"/>
  <c r="LE55" i="11"/>
  <c r="LD55" i="11"/>
  <c r="LF55" i="11" s="1"/>
  <c r="KY55" i="11"/>
  <c r="KX55" i="11"/>
  <c r="KT55" i="11"/>
  <c r="KV55" i="11" s="1"/>
  <c r="KW55" i="11" s="1"/>
  <c r="LE12" i="11"/>
  <c r="KY12" i="11"/>
  <c r="KX12" i="11"/>
  <c r="LE7" i="11"/>
  <c r="LD7" i="11"/>
  <c r="LF7" i="11" s="1"/>
  <c r="KY7" i="11"/>
  <c r="KX7" i="11"/>
  <c r="KT7" i="11"/>
  <c r="KV7" i="11" s="1"/>
  <c r="LE16" i="11"/>
  <c r="LD16" i="11"/>
  <c r="LF16" i="11" s="1"/>
  <c r="KY16" i="11"/>
  <c r="KX16" i="11"/>
  <c r="KT16" i="11"/>
  <c r="KV16" i="11" s="1"/>
  <c r="LE4" i="11"/>
  <c r="LD4" i="11"/>
  <c r="LF4" i="11" s="1"/>
  <c r="KY4" i="11"/>
  <c r="KX4" i="11"/>
  <c r="KT4" i="11"/>
  <c r="KV4" i="11" s="1"/>
  <c r="LD5" i="11"/>
  <c r="IF1" i="1"/>
  <c r="ID1" i="1"/>
  <c r="IA101" i="1"/>
  <c r="IA154" i="1"/>
  <c r="IA81" i="1"/>
  <c r="IA192" i="1"/>
  <c r="IA105" i="1"/>
  <c r="IA142" i="1"/>
  <c r="IA186" i="1"/>
  <c r="IA162" i="1"/>
  <c r="IA196" i="1"/>
  <c r="IA199" i="1"/>
  <c r="IA202" i="1"/>
  <c r="IA205" i="1"/>
  <c r="HZ192" i="1"/>
  <c r="IH192" i="1" s="1"/>
  <c r="HV1" i="1"/>
  <c r="HZ105" i="1"/>
  <c r="IH105" i="1" s="1"/>
  <c r="HZ142" i="1"/>
  <c r="IH142" i="1" s="1"/>
  <c r="HZ186" i="1"/>
  <c r="IH186" i="1" s="1"/>
  <c r="HZ162" i="1"/>
  <c r="IH162" i="1" s="1"/>
  <c r="HZ172" i="1"/>
  <c r="IH172" i="1" s="1"/>
  <c r="HZ196" i="1"/>
  <c r="IH196" i="1" s="1"/>
  <c r="HZ202" i="1"/>
  <c r="IH202" i="1" s="1"/>
  <c r="HZ205" i="1"/>
  <c r="IH205" i="1" s="1"/>
  <c r="HZ5" i="1"/>
  <c r="IH5" i="1" s="1"/>
  <c r="IA206" i="1"/>
  <c r="IB206" i="1" s="1"/>
  <c r="HZ206" i="1"/>
  <c r="IH206" i="1" s="1"/>
  <c r="IA204" i="1"/>
  <c r="IB204" i="1" s="1"/>
  <c r="HZ204" i="1"/>
  <c r="IH204" i="1" s="1"/>
  <c r="IA203" i="1"/>
  <c r="HZ203" i="1"/>
  <c r="IH203" i="1" s="1"/>
  <c r="IA6" i="1"/>
  <c r="IB6" i="1" s="1"/>
  <c r="HZ6" i="1"/>
  <c r="IH6" i="1" s="1"/>
  <c r="IA201" i="1"/>
  <c r="IB201" i="1" s="1"/>
  <c r="HZ201" i="1"/>
  <c r="IH201" i="1" s="1"/>
  <c r="IA200" i="1"/>
  <c r="HZ200" i="1"/>
  <c r="IH200" i="1" s="1"/>
  <c r="IA191" i="1"/>
  <c r="IB191" i="1" s="1"/>
  <c r="HZ191" i="1"/>
  <c r="IH191" i="1" s="1"/>
  <c r="HZ199" i="1"/>
  <c r="IH199" i="1" s="1"/>
  <c r="IA198" i="1"/>
  <c r="HZ198" i="1"/>
  <c r="IH198" i="1" s="1"/>
  <c r="IA180" i="1"/>
  <c r="HZ180" i="1"/>
  <c r="IH180" i="1" s="1"/>
  <c r="IA197" i="1"/>
  <c r="IB197" i="1" s="1"/>
  <c r="HZ197" i="1"/>
  <c r="IH197" i="1" s="1"/>
  <c r="IA188" i="1"/>
  <c r="IB188" i="1" s="1"/>
  <c r="HZ188" i="1"/>
  <c r="IH188" i="1" s="1"/>
  <c r="IA172" i="1"/>
  <c r="IA195" i="1"/>
  <c r="HZ195" i="1"/>
  <c r="IH195" i="1" s="1"/>
  <c r="IA169" i="1"/>
  <c r="HZ169" i="1"/>
  <c r="IH169" i="1" s="1"/>
  <c r="IA175" i="1"/>
  <c r="IB175" i="1" s="1"/>
  <c r="HZ175" i="1"/>
  <c r="IH175" i="1" s="1"/>
  <c r="IA165" i="1"/>
  <c r="IB165" i="1" s="1"/>
  <c r="HZ165" i="1"/>
  <c r="IH165" i="1" s="1"/>
  <c r="IA174" i="1"/>
  <c r="HZ174" i="1"/>
  <c r="IH174" i="1" s="1"/>
  <c r="IA173" i="1"/>
  <c r="IB173" i="1" s="1"/>
  <c r="HZ173" i="1"/>
  <c r="IH173" i="1" s="1"/>
  <c r="IA183" i="1"/>
  <c r="HZ183" i="1"/>
  <c r="IH183" i="1" s="1"/>
  <c r="IA164" i="1"/>
  <c r="HZ164" i="1"/>
  <c r="IH164" i="1" s="1"/>
  <c r="IA194" i="1"/>
  <c r="IB194" i="1" s="1"/>
  <c r="HZ194" i="1"/>
  <c r="IH194" i="1" s="1"/>
  <c r="IA170" i="1"/>
  <c r="IB170" i="1" s="1"/>
  <c r="HZ170" i="1"/>
  <c r="IH170" i="1" s="1"/>
  <c r="IA178" i="1"/>
  <c r="HZ178" i="1"/>
  <c r="IH178" i="1" s="1"/>
  <c r="IA167" i="1"/>
  <c r="IB167" i="1" s="1"/>
  <c r="HZ167" i="1"/>
  <c r="IH167" i="1" s="1"/>
  <c r="IA181" i="1"/>
  <c r="HZ181" i="1"/>
  <c r="IH181" i="1" s="1"/>
  <c r="IA107" i="1"/>
  <c r="HZ107" i="1"/>
  <c r="IH107" i="1" s="1"/>
  <c r="IA168" i="1"/>
  <c r="IB168" i="1" s="1"/>
  <c r="HZ168" i="1"/>
  <c r="IH168" i="1" s="1"/>
  <c r="IA110" i="1"/>
  <c r="IB110" i="1" s="1"/>
  <c r="HZ110" i="1"/>
  <c r="IH110" i="1" s="1"/>
  <c r="IA193" i="1"/>
  <c r="HZ193" i="1"/>
  <c r="IH193" i="1" s="1"/>
  <c r="IA179" i="1"/>
  <c r="IB179" i="1" s="1"/>
  <c r="HZ179" i="1"/>
  <c r="IH179" i="1" s="1"/>
  <c r="IA108" i="1"/>
  <c r="HZ108" i="1"/>
  <c r="IH108" i="1" s="1"/>
  <c r="IA106" i="1"/>
  <c r="HZ106" i="1"/>
  <c r="IH106" i="1" s="1"/>
  <c r="IA163" i="1"/>
  <c r="HZ163" i="1"/>
  <c r="IH163" i="1" s="1"/>
  <c r="IA187" i="1"/>
  <c r="IB187" i="1" s="1"/>
  <c r="HZ187" i="1"/>
  <c r="IH187" i="1" s="1"/>
  <c r="IA148" i="1"/>
  <c r="IB148" i="1" s="1"/>
  <c r="HZ148" i="1"/>
  <c r="IH148" i="1" s="1"/>
  <c r="IA157" i="1"/>
  <c r="HZ157" i="1"/>
  <c r="IH157" i="1" s="1"/>
  <c r="IA171" i="1"/>
  <c r="IB171" i="1" s="1"/>
  <c r="HZ171" i="1"/>
  <c r="IH171" i="1" s="1"/>
  <c r="HZ81" i="1"/>
  <c r="IH81" i="1" s="1"/>
  <c r="IA92" i="1"/>
  <c r="HZ92" i="1"/>
  <c r="IH92" i="1" s="1"/>
  <c r="IA166" i="1"/>
  <c r="HZ166" i="1"/>
  <c r="IH166" i="1" s="1"/>
  <c r="IA76" i="1"/>
  <c r="IB76" i="1" s="1"/>
  <c r="HZ76" i="1"/>
  <c r="IH76" i="1" s="1"/>
  <c r="HZ154" i="1"/>
  <c r="IH154" i="1" s="1"/>
  <c r="IA60" i="1"/>
  <c r="IB60" i="1" s="1"/>
  <c r="HZ60" i="1"/>
  <c r="IH60" i="1" s="1"/>
  <c r="IA66" i="1"/>
  <c r="HZ66" i="1"/>
  <c r="IH66" i="1" s="1"/>
  <c r="IA72" i="1"/>
  <c r="IB72" i="1" s="1"/>
  <c r="HZ72" i="1"/>
  <c r="IH72" i="1" s="1"/>
  <c r="HZ101" i="1"/>
  <c r="IH101" i="1" s="1"/>
  <c r="IA99" i="1"/>
  <c r="HZ99" i="1"/>
  <c r="IH99" i="1" s="1"/>
  <c r="IA84" i="1"/>
  <c r="HZ84" i="1"/>
  <c r="IH84" i="1" s="1"/>
  <c r="IA176" i="1"/>
  <c r="IB176" i="1" s="1"/>
  <c r="HZ176" i="1"/>
  <c r="IH176" i="1" s="1"/>
  <c r="IA184" i="1"/>
  <c r="HZ184" i="1"/>
  <c r="IH184" i="1" s="1"/>
  <c r="IA90" i="1"/>
  <c r="IB90" i="1" s="1"/>
  <c r="HZ90" i="1"/>
  <c r="IH90" i="1" s="1"/>
  <c r="IA40" i="1"/>
  <c r="HZ40" i="1"/>
  <c r="IH40" i="1" s="1"/>
  <c r="IA54" i="1"/>
  <c r="IB54" i="1" s="1"/>
  <c r="HZ54" i="1"/>
  <c r="IH54" i="1" s="1"/>
  <c r="IA77" i="1"/>
  <c r="HZ77" i="1"/>
  <c r="IH77" i="1" s="1"/>
  <c r="IA87" i="1"/>
  <c r="HZ87" i="1"/>
  <c r="IH87" i="1" s="1"/>
  <c r="IA63" i="1"/>
  <c r="HZ63" i="1"/>
  <c r="IH63" i="1" s="1"/>
  <c r="IA177" i="1"/>
  <c r="IB177" i="1" s="1"/>
  <c r="HZ177" i="1"/>
  <c r="IH177" i="1" s="1"/>
  <c r="IA41" i="1"/>
  <c r="HZ41" i="1"/>
  <c r="IH41" i="1" s="1"/>
  <c r="IA189" i="1"/>
  <c r="IB189" i="1" s="1"/>
  <c r="HZ189" i="1"/>
  <c r="IH189" i="1" s="1"/>
  <c r="IA25" i="1"/>
  <c r="HZ25" i="1"/>
  <c r="IH25" i="1" s="1"/>
  <c r="IA34" i="1"/>
  <c r="IB34" i="1" s="1"/>
  <c r="HZ34" i="1"/>
  <c r="IH34" i="1" s="1"/>
  <c r="IA83" i="1"/>
  <c r="HZ83" i="1"/>
  <c r="IH83" i="1" s="1"/>
  <c r="IA50" i="1"/>
  <c r="HZ50" i="1"/>
  <c r="IH50" i="1" s="1"/>
  <c r="IA59" i="1"/>
  <c r="HZ59" i="1"/>
  <c r="IH59" i="1" s="1"/>
  <c r="IA71" i="1"/>
  <c r="IB71" i="1" s="1"/>
  <c r="HZ71" i="1"/>
  <c r="IH71" i="1" s="1"/>
  <c r="IA65" i="1"/>
  <c r="HZ65" i="1"/>
  <c r="IH65" i="1" s="1"/>
  <c r="IA102" i="1"/>
  <c r="IB102" i="1" s="1"/>
  <c r="HZ102" i="1"/>
  <c r="IH102" i="1" s="1"/>
  <c r="IA36" i="1"/>
  <c r="HZ36" i="1"/>
  <c r="IH36" i="1" s="1"/>
  <c r="IA158" i="1"/>
  <c r="HZ158" i="1"/>
  <c r="IH158" i="1" s="1"/>
  <c r="IA47" i="1"/>
  <c r="IB47" i="1" s="1"/>
  <c r="HZ47" i="1"/>
  <c r="IH47" i="1" s="1"/>
  <c r="IA88" i="1"/>
  <c r="IB88" i="1" s="1"/>
  <c r="HZ88" i="1"/>
  <c r="IH88" i="1" s="1"/>
  <c r="IA51" i="1"/>
  <c r="IB51" i="1" s="1"/>
  <c r="HZ51" i="1"/>
  <c r="IH51" i="1" s="1"/>
  <c r="IA73" i="1"/>
  <c r="IB73" i="1" s="1"/>
  <c r="HZ73" i="1"/>
  <c r="IH73" i="1" s="1"/>
  <c r="IA37" i="1"/>
  <c r="HZ37" i="1"/>
  <c r="IH37" i="1" s="1"/>
  <c r="IA48" i="1"/>
  <c r="IB48" i="1" s="1"/>
  <c r="HZ48" i="1"/>
  <c r="IH48" i="1" s="1"/>
  <c r="IA31" i="1"/>
  <c r="IB31" i="1" s="1"/>
  <c r="HZ31" i="1"/>
  <c r="IH31" i="1" s="1"/>
  <c r="IA67" i="1"/>
  <c r="HZ67" i="1"/>
  <c r="IH67" i="1" s="1"/>
  <c r="IA156" i="1"/>
  <c r="IB156" i="1" s="1"/>
  <c r="HZ156" i="1"/>
  <c r="IH156" i="1" s="1"/>
  <c r="IA56" i="1"/>
  <c r="IB56" i="1" s="1"/>
  <c r="HZ56" i="1"/>
  <c r="IH56" i="1" s="1"/>
  <c r="IA79" i="1"/>
  <c r="HZ79" i="1"/>
  <c r="IH79" i="1" s="1"/>
  <c r="IA39" i="1"/>
  <c r="IB39" i="1" s="1"/>
  <c r="HZ39" i="1"/>
  <c r="IH39" i="1" s="1"/>
  <c r="IA26" i="1"/>
  <c r="IB26" i="1" s="1"/>
  <c r="HZ26" i="1"/>
  <c r="IH26" i="1" s="1"/>
  <c r="IA46" i="1"/>
  <c r="HZ46" i="1"/>
  <c r="IH46" i="1" s="1"/>
  <c r="IA80" i="1"/>
  <c r="IB80" i="1" s="1"/>
  <c r="HZ80" i="1"/>
  <c r="IH80" i="1" s="1"/>
  <c r="IA21" i="1"/>
  <c r="IB21" i="1" s="1"/>
  <c r="HZ21" i="1"/>
  <c r="IH21" i="1" s="1"/>
  <c r="IA32" i="1"/>
  <c r="IB32" i="1" s="1"/>
  <c r="HZ32" i="1"/>
  <c r="IH32" i="1" s="1"/>
  <c r="IA17" i="1"/>
  <c r="IB17" i="1" s="1"/>
  <c r="HZ17" i="1"/>
  <c r="IH17" i="1" s="1"/>
  <c r="IA35" i="1"/>
  <c r="HZ35" i="1"/>
  <c r="IH35" i="1" s="1"/>
  <c r="IA38" i="1"/>
  <c r="IB38" i="1" s="1"/>
  <c r="HZ38" i="1"/>
  <c r="IH38" i="1" s="1"/>
  <c r="IA15" i="1"/>
  <c r="IB15" i="1" s="1"/>
  <c r="HZ15" i="1"/>
  <c r="IH15" i="1" s="1"/>
  <c r="IA10" i="1"/>
  <c r="HZ10" i="1"/>
  <c r="IH10" i="1" s="1"/>
  <c r="IA52" i="1"/>
  <c r="IB52" i="1" s="1"/>
  <c r="HZ52" i="1"/>
  <c r="IH52" i="1" s="1"/>
  <c r="IA155" i="1"/>
  <c r="IB155" i="1" s="1"/>
  <c r="HZ155" i="1"/>
  <c r="IH155" i="1" s="1"/>
  <c r="IA97" i="1"/>
  <c r="IB97" i="1" s="1"/>
  <c r="HZ97" i="1"/>
  <c r="IH97" i="1" s="1"/>
  <c r="IA9" i="1"/>
  <c r="IB9" i="1" s="1"/>
  <c r="HZ9" i="1"/>
  <c r="IH9" i="1" s="1"/>
  <c r="IA19" i="1"/>
  <c r="HZ19" i="1"/>
  <c r="IH19" i="1" s="1"/>
  <c r="IA11" i="1"/>
  <c r="IB11" i="1" s="1"/>
  <c r="HZ11" i="1"/>
  <c r="IH11" i="1" s="1"/>
  <c r="IA13" i="1"/>
  <c r="HZ13" i="1"/>
  <c r="IH13" i="1" s="1"/>
  <c r="IA30" i="1"/>
  <c r="HZ30" i="1"/>
  <c r="IH30" i="1" s="1"/>
  <c r="IA42" i="1"/>
  <c r="HZ42" i="1"/>
  <c r="IH42" i="1" s="1"/>
  <c r="IA55" i="1"/>
  <c r="IB55" i="1" s="1"/>
  <c r="HZ55" i="1"/>
  <c r="IH55" i="1" s="1"/>
  <c r="IA12" i="1"/>
  <c r="HZ12" i="1"/>
  <c r="IH12" i="1" s="1"/>
  <c r="IA7" i="1"/>
  <c r="IB7" i="1" s="1"/>
  <c r="HZ7" i="1"/>
  <c r="IH7" i="1" s="1"/>
  <c r="IA16" i="1"/>
  <c r="HZ16" i="1"/>
  <c r="IH16" i="1" s="1"/>
  <c r="IA4" i="1"/>
  <c r="IB4" i="1" s="1"/>
  <c r="HZ4" i="1"/>
  <c r="IH4" i="1" s="1"/>
  <c r="IA5" i="1"/>
  <c r="IE1" i="1"/>
  <c r="HY1" i="1"/>
  <c r="HY2" i="1" s="1"/>
  <c r="HX1" i="1"/>
  <c r="KE176" i="11"/>
  <c r="KK177" i="11"/>
  <c r="JZ214" i="11"/>
  <c r="KB214" i="11" s="1"/>
  <c r="KM214" i="11" s="1"/>
  <c r="KN214" i="11" s="1"/>
  <c r="KD177" i="11"/>
  <c r="JZ5" i="11"/>
  <c r="KJ12" i="11"/>
  <c r="KL12" i="11" s="1"/>
  <c r="KJ13" i="11"/>
  <c r="KL13" i="11" s="1"/>
  <c r="KJ15" i="11"/>
  <c r="KL15" i="11" s="1"/>
  <c r="KJ26" i="11"/>
  <c r="KL26" i="11" s="1"/>
  <c r="KJ37" i="11"/>
  <c r="KL37" i="11" s="1"/>
  <c r="KJ47" i="11"/>
  <c r="KL47" i="11" s="1"/>
  <c r="KJ65" i="11"/>
  <c r="KL65" i="11" s="1"/>
  <c r="KJ83" i="11"/>
  <c r="KL83" i="11" s="1"/>
  <c r="KJ77" i="11"/>
  <c r="KL77" i="11" s="1"/>
  <c r="KJ188" i="11"/>
  <c r="KL188" i="11" s="1"/>
  <c r="KJ101" i="11"/>
  <c r="KL101" i="11" s="1"/>
  <c r="KJ81" i="11"/>
  <c r="KL81" i="11" s="1"/>
  <c r="KJ194" i="11"/>
  <c r="KJ108" i="11"/>
  <c r="KL108" i="11" s="1"/>
  <c r="KJ186" i="11"/>
  <c r="KJ156" i="11"/>
  <c r="KJ198" i="11"/>
  <c r="KJ210" i="11"/>
  <c r="KJ213" i="11"/>
  <c r="KJ176" i="11"/>
  <c r="KJ177" i="11"/>
  <c r="KJ5" i="11"/>
  <c r="KL5" i="11" s="1"/>
  <c r="JZ13" i="11"/>
  <c r="JZ97" i="11"/>
  <c r="KB97" i="11" s="1"/>
  <c r="JZ15" i="11"/>
  <c r="JZ32" i="11"/>
  <c r="JZ150" i="11"/>
  <c r="JZ37" i="11"/>
  <c r="KB37" i="11" s="1"/>
  <c r="JZ47" i="11"/>
  <c r="JZ83" i="11"/>
  <c r="JZ41" i="11"/>
  <c r="JZ77" i="11"/>
  <c r="KB77" i="11" s="1"/>
  <c r="JZ188" i="11"/>
  <c r="JZ148" i="11"/>
  <c r="JZ81" i="11"/>
  <c r="KB81" i="11" s="1"/>
  <c r="JZ194" i="11"/>
  <c r="JZ105" i="11"/>
  <c r="JZ134" i="11"/>
  <c r="KB134" i="11" s="1"/>
  <c r="JZ186" i="11"/>
  <c r="JZ156" i="11"/>
  <c r="JZ166" i="11"/>
  <c r="KB166" i="11" s="1"/>
  <c r="KM166" i="11" s="1"/>
  <c r="KN166" i="11" s="1"/>
  <c r="JZ198" i="11"/>
  <c r="JZ201" i="11"/>
  <c r="JZ210" i="11"/>
  <c r="JZ211" i="11"/>
  <c r="KB211" i="11" s="1"/>
  <c r="KM211" i="11" s="1"/>
  <c r="KN211" i="11" s="1"/>
  <c r="JZ176" i="11"/>
  <c r="JZ177" i="11"/>
  <c r="KB177" i="11" s="1"/>
  <c r="KM177" i="11" s="1"/>
  <c r="KN177" i="11" s="1"/>
  <c r="KE194" i="11"/>
  <c r="KE105" i="11"/>
  <c r="KE134" i="11"/>
  <c r="KF186" i="11"/>
  <c r="KK156" i="11"/>
  <c r="KL198" i="11"/>
  <c r="KL201" i="11"/>
  <c r="KL210" i="11"/>
  <c r="KE213" i="11"/>
  <c r="KD186" i="11"/>
  <c r="KC148" i="11"/>
  <c r="KC105" i="11"/>
  <c r="KC186" i="11"/>
  <c r="KC156" i="11"/>
  <c r="KC166" i="11"/>
  <c r="KC201" i="11"/>
  <c r="KC210" i="11"/>
  <c r="KC213" i="11"/>
  <c r="KC176" i="11"/>
  <c r="KJ32" i="11"/>
  <c r="KL32" i="11" s="1"/>
  <c r="KJ41" i="11"/>
  <c r="KL41" i="11" s="1"/>
  <c r="KJ148" i="11"/>
  <c r="KL148" i="11" s="1"/>
  <c r="KJ105" i="11"/>
  <c r="KJ187" i="11"/>
  <c r="KJ159" i="11"/>
  <c r="KJ200" i="11"/>
  <c r="KJ201" i="11"/>
  <c r="KJ209" i="11"/>
  <c r="KJ214" i="11"/>
  <c r="JZ26" i="11"/>
  <c r="JZ65" i="11"/>
  <c r="JZ101" i="11"/>
  <c r="JZ108" i="11"/>
  <c r="JZ213" i="11"/>
  <c r="KC177" i="11"/>
  <c r="KD176" i="11"/>
  <c r="KL214" i="11"/>
  <c r="KK214" i="11"/>
  <c r="KF214" i="11"/>
  <c r="KE214" i="11"/>
  <c r="KD214" i="11"/>
  <c r="KC214" i="11"/>
  <c r="KL213" i="11"/>
  <c r="KK213" i="11"/>
  <c r="KF213" i="11"/>
  <c r="KD213" i="11"/>
  <c r="KL212" i="11"/>
  <c r="KK212" i="11"/>
  <c r="KJ212" i="11"/>
  <c r="KF212" i="11"/>
  <c r="KE212" i="11"/>
  <c r="KD212" i="11"/>
  <c r="KC212" i="11"/>
  <c r="JZ212" i="11"/>
  <c r="KB212" i="11" s="1"/>
  <c r="KM212" i="11" s="1"/>
  <c r="KN212" i="11" s="1"/>
  <c r="KL211" i="11"/>
  <c r="KK211" i="11"/>
  <c r="KJ211" i="11"/>
  <c r="KF211" i="11"/>
  <c r="KE211" i="11"/>
  <c r="KD211" i="11"/>
  <c r="KC211" i="11"/>
  <c r="KL6" i="11"/>
  <c r="KK6" i="11"/>
  <c r="KJ6" i="11"/>
  <c r="KF6" i="11"/>
  <c r="KE6" i="11"/>
  <c r="KD6" i="11"/>
  <c r="KC6" i="11"/>
  <c r="JZ6" i="11"/>
  <c r="KB6" i="11" s="1"/>
  <c r="KM6" i="11" s="1"/>
  <c r="KN6" i="11" s="1"/>
  <c r="KK210" i="11"/>
  <c r="KF210" i="11"/>
  <c r="KE210" i="11"/>
  <c r="KD210" i="11"/>
  <c r="KL209" i="11"/>
  <c r="KK209" i="11"/>
  <c r="KF209" i="11"/>
  <c r="KE209" i="11"/>
  <c r="KD209" i="11"/>
  <c r="KC209" i="11"/>
  <c r="JZ209" i="11"/>
  <c r="KB209" i="11" s="1"/>
  <c r="KM209" i="11" s="1"/>
  <c r="KN209" i="11" s="1"/>
  <c r="KL202" i="11"/>
  <c r="KK202" i="11"/>
  <c r="KJ202" i="11"/>
  <c r="KF202" i="11"/>
  <c r="KE202" i="11"/>
  <c r="KD202" i="11"/>
  <c r="KC202" i="11"/>
  <c r="JZ202" i="11"/>
  <c r="KB202" i="11" s="1"/>
  <c r="KM202" i="11" s="1"/>
  <c r="KN202" i="11" s="1"/>
  <c r="KL190" i="11"/>
  <c r="KK190" i="11"/>
  <c r="KJ190" i="11"/>
  <c r="KF190" i="11"/>
  <c r="KE190" i="11"/>
  <c r="KD190" i="11"/>
  <c r="KC190" i="11"/>
  <c r="JZ190" i="11"/>
  <c r="KB190" i="11" s="1"/>
  <c r="KM190" i="11" s="1"/>
  <c r="KN190" i="11" s="1"/>
  <c r="KK201" i="11"/>
  <c r="KF201" i="11"/>
  <c r="KE201" i="11"/>
  <c r="KD201" i="11"/>
  <c r="KL200" i="11"/>
  <c r="KK200" i="11"/>
  <c r="KF200" i="11"/>
  <c r="KE200" i="11"/>
  <c r="KD200" i="11"/>
  <c r="KC200" i="11"/>
  <c r="JZ200" i="11"/>
  <c r="KB200" i="11" s="1"/>
  <c r="KM200" i="11" s="1"/>
  <c r="KN200" i="11" s="1"/>
  <c r="KL174" i="11"/>
  <c r="KK174" i="11"/>
  <c r="KJ174" i="11"/>
  <c r="KF174" i="11"/>
  <c r="KE174" i="11"/>
  <c r="KD174" i="11"/>
  <c r="KC174" i="11"/>
  <c r="JZ174" i="11"/>
  <c r="KB174" i="11" s="1"/>
  <c r="KM174" i="11" s="1"/>
  <c r="KN174" i="11" s="1"/>
  <c r="KL199" i="11"/>
  <c r="KK199" i="11"/>
  <c r="KJ199" i="11"/>
  <c r="KF199" i="11"/>
  <c r="KE199" i="11"/>
  <c r="KD199" i="11"/>
  <c r="KC199" i="11"/>
  <c r="JZ199" i="11"/>
  <c r="KB199" i="11" s="1"/>
  <c r="KM199" i="11" s="1"/>
  <c r="KN199" i="11" s="1"/>
  <c r="KK198" i="11"/>
  <c r="KF198" i="11"/>
  <c r="KE198" i="11"/>
  <c r="KD198" i="11"/>
  <c r="KC198" i="11"/>
  <c r="KL192" i="11"/>
  <c r="KK192" i="11"/>
  <c r="KJ192" i="11"/>
  <c r="KF192" i="11"/>
  <c r="KE192" i="11"/>
  <c r="KD192" i="11"/>
  <c r="KC192" i="11"/>
  <c r="JZ192" i="11"/>
  <c r="KB192" i="11" s="1"/>
  <c r="KM192" i="11" s="1"/>
  <c r="KN192" i="11" s="1"/>
  <c r="KL166" i="11"/>
  <c r="KK166" i="11"/>
  <c r="KJ166" i="11"/>
  <c r="KF166" i="11"/>
  <c r="KE166" i="11"/>
  <c r="KL197" i="11"/>
  <c r="KK197" i="11"/>
  <c r="KJ197" i="11"/>
  <c r="KF197" i="11"/>
  <c r="KE197" i="11"/>
  <c r="KD197" i="11"/>
  <c r="KC197" i="11"/>
  <c r="JZ197" i="11"/>
  <c r="KB197" i="11" s="1"/>
  <c r="KM197" i="11" s="1"/>
  <c r="KN197" i="11" s="1"/>
  <c r="KL163" i="11"/>
  <c r="KK163" i="11"/>
  <c r="KJ163" i="11"/>
  <c r="KF163" i="11"/>
  <c r="KE163" i="11"/>
  <c r="KD163" i="11"/>
  <c r="KC163" i="11"/>
  <c r="JZ163" i="11"/>
  <c r="KB163" i="11" s="1"/>
  <c r="KM163" i="11" s="1"/>
  <c r="KN163" i="11" s="1"/>
  <c r="KL169" i="11"/>
  <c r="KK169" i="11"/>
  <c r="KJ169" i="11"/>
  <c r="KF169" i="11"/>
  <c r="KE169" i="11"/>
  <c r="KD169" i="11"/>
  <c r="KC169" i="11"/>
  <c r="JZ169" i="11"/>
  <c r="KB169" i="11" s="1"/>
  <c r="KM169" i="11" s="1"/>
  <c r="KN169" i="11" s="1"/>
  <c r="KL159" i="11"/>
  <c r="KK159" i="11"/>
  <c r="KF159" i="11"/>
  <c r="KE159" i="11"/>
  <c r="KD159" i="11"/>
  <c r="KC159" i="11"/>
  <c r="JZ159" i="11"/>
  <c r="KB159" i="11" s="1"/>
  <c r="KM159" i="11" s="1"/>
  <c r="KN159" i="11" s="1"/>
  <c r="KL168" i="11"/>
  <c r="KK168" i="11"/>
  <c r="KJ168" i="11"/>
  <c r="KF168" i="11"/>
  <c r="KE168" i="11"/>
  <c r="KD168" i="11"/>
  <c r="KC168" i="11"/>
  <c r="JZ168" i="11"/>
  <c r="KB168" i="11" s="1"/>
  <c r="KM168" i="11" s="1"/>
  <c r="KN168" i="11" s="1"/>
  <c r="KL167" i="11"/>
  <c r="KK167" i="11"/>
  <c r="KJ167" i="11"/>
  <c r="KF167" i="11"/>
  <c r="KE167" i="11"/>
  <c r="KD167" i="11"/>
  <c r="KC167" i="11"/>
  <c r="JZ167" i="11"/>
  <c r="KB167" i="11" s="1"/>
  <c r="KM167" i="11" s="1"/>
  <c r="KN167" i="11" s="1"/>
  <c r="KL156" i="11"/>
  <c r="KF156" i="11"/>
  <c r="KE156" i="11"/>
  <c r="KD156" i="11"/>
  <c r="KL187" i="11"/>
  <c r="KK187" i="11"/>
  <c r="KF187" i="11"/>
  <c r="KE187" i="11"/>
  <c r="KD187" i="11"/>
  <c r="JZ187" i="11"/>
  <c r="KB187" i="11" s="1"/>
  <c r="KM187" i="11" s="1"/>
  <c r="KN187" i="11" s="1"/>
  <c r="KL158" i="11"/>
  <c r="KK158" i="11"/>
  <c r="KJ158" i="11"/>
  <c r="KF158" i="11"/>
  <c r="KE158" i="11"/>
  <c r="KD158" i="11"/>
  <c r="KC158" i="11"/>
  <c r="JZ158" i="11"/>
  <c r="KB158" i="11" s="1"/>
  <c r="KM158" i="11" s="1"/>
  <c r="KN158" i="11" s="1"/>
  <c r="KL196" i="11"/>
  <c r="KK196" i="11"/>
  <c r="KJ196" i="11"/>
  <c r="KF196" i="11"/>
  <c r="KE196" i="11"/>
  <c r="KD196" i="11"/>
  <c r="KC196" i="11"/>
  <c r="JZ196" i="11"/>
  <c r="KB196" i="11" s="1"/>
  <c r="KM196" i="11" s="1"/>
  <c r="KN196" i="11" s="1"/>
  <c r="KL186" i="11"/>
  <c r="KK186" i="11"/>
  <c r="KE186" i="11"/>
  <c r="KL164" i="11"/>
  <c r="KK164" i="11"/>
  <c r="KJ164" i="11"/>
  <c r="KF164" i="11"/>
  <c r="KE164" i="11"/>
  <c r="KD164" i="11"/>
  <c r="KC164" i="11"/>
  <c r="JZ164" i="11"/>
  <c r="KB164" i="11" s="1"/>
  <c r="KM164" i="11" s="1"/>
  <c r="KN164" i="11" s="1"/>
  <c r="KL172" i="11"/>
  <c r="KK172" i="11"/>
  <c r="KJ172" i="11"/>
  <c r="KF172" i="11"/>
  <c r="KE172" i="11"/>
  <c r="KD172" i="11"/>
  <c r="KC172" i="11"/>
  <c r="JZ172" i="11"/>
  <c r="KB172" i="11" s="1"/>
  <c r="KM172" i="11" s="1"/>
  <c r="KN172" i="11" s="1"/>
  <c r="KL161" i="11"/>
  <c r="KK161" i="11"/>
  <c r="KJ161" i="11"/>
  <c r="KF161" i="11"/>
  <c r="KE161" i="11"/>
  <c r="KD161" i="11"/>
  <c r="JZ161" i="11"/>
  <c r="KB161" i="11" s="1"/>
  <c r="KM161" i="11" s="1"/>
  <c r="KN161" i="11" s="1"/>
  <c r="KK134" i="11"/>
  <c r="KJ134" i="11"/>
  <c r="KL134" i="11" s="1"/>
  <c r="KL175" i="11"/>
  <c r="KK175" i="11"/>
  <c r="KJ175" i="11"/>
  <c r="KF175" i="11"/>
  <c r="KE175" i="11"/>
  <c r="KD175" i="11"/>
  <c r="JZ175" i="11"/>
  <c r="KB175" i="11" s="1"/>
  <c r="KC175" i="11" s="1"/>
  <c r="KK107" i="11"/>
  <c r="KJ107" i="11"/>
  <c r="KL107" i="11" s="1"/>
  <c r="KE107" i="11"/>
  <c r="KD107" i="11"/>
  <c r="JZ107" i="11"/>
  <c r="KB107" i="11" s="1"/>
  <c r="KC107" i="11" s="1"/>
  <c r="KL162" i="11"/>
  <c r="KK162" i="11"/>
  <c r="KJ162" i="11"/>
  <c r="KF162" i="11"/>
  <c r="KE162" i="11"/>
  <c r="KD162" i="11"/>
  <c r="JZ162" i="11"/>
  <c r="KB162" i="11" s="1"/>
  <c r="KC162" i="11" s="1"/>
  <c r="KL105" i="11"/>
  <c r="KK105" i="11"/>
  <c r="KF105" i="11"/>
  <c r="KD105" i="11"/>
  <c r="KL110" i="11"/>
  <c r="KK110" i="11"/>
  <c r="KJ110" i="11"/>
  <c r="KF110" i="11"/>
  <c r="KE110" i="11"/>
  <c r="KD110" i="11"/>
  <c r="KC110" i="11"/>
  <c r="JZ110" i="11"/>
  <c r="KB110" i="11" s="1"/>
  <c r="KM110" i="11" s="1"/>
  <c r="KN110" i="11" s="1"/>
  <c r="KL195" i="11"/>
  <c r="KK195" i="11"/>
  <c r="KJ195" i="11"/>
  <c r="KF195" i="11"/>
  <c r="KE195" i="11"/>
  <c r="KD195" i="11"/>
  <c r="KC195" i="11"/>
  <c r="JZ195" i="11"/>
  <c r="KB195" i="11" s="1"/>
  <c r="KM195" i="11" s="1"/>
  <c r="KN195" i="11" s="1"/>
  <c r="KL173" i="11"/>
  <c r="KK173" i="11"/>
  <c r="KJ173" i="11"/>
  <c r="KF173" i="11"/>
  <c r="KE173" i="11"/>
  <c r="KD173" i="11"/>
  <c r="JZ173" i="11"/>
  <c r="KB173" i="11" s="1"/>
  <c r="KC173" i="11" s="1"/>
  <c r="KK108" i="11"/>
  <c r="KE108" i="11"/>
  <c r="KD108" i="11"/>
  <c r="KK106" i="11"/>
  <c r="KJ106" i="11"/>
  <c r="KL106" i="11" s="1"/>
  <c r="KE106" i="11"/>
  <c r="KD106" i="11"/>
  <c r="KC106" i="11"/>
  <c r="JZ106" i="11"/>
  <c r="KB106" i="11" s="1"/>
  <c r="KM106" i="11" s="1"/>
  <c r="KN106" i="11" s="1"/>
  <c r="KK157" i="11"/>
  <c r="KJ157" i="11"/>
  <c r="KL157" i="11" s="1"/>
  <c r="KE157" i="11"/>
  <c r="KD157" i="11"/>
  <c r="JZ157" i="11"/>
  <c r="KB157" i="11" s="1"/>
  <c r="KC157" i="11" s="1"/>
  <c r="KL191" i="11"/>
  <c r="KK191" i="11"/>
  <c r="KJ191" i="11"/>
  <c r="KF191" i="11"/>
  <c r="KE191" i="11"/>
  <c r="KD191" i="11"/>
  <c r="JZ191" i="11"/>
  <c r="KB191" i="11" s="1"/>
  <c r="KC191" i="11" s="1"/>
  <c r="KL194" i="11"/>
  <c r="KK194" i="11"/>
  <c r="KF194" i="11"/>
  <c r="KD194" i="11"/>
  <c r="KK140" i="11"/>
  <c r="KJ140" i="11"/>
  <c r="KL140" i="11" s="1"/>
  <c r="KE140" i="11"/>
  <c r="KD140" i="11"/>
  <c r="KC140" i="11"/>
  <c r="JZ140" i="11"/>
  <c r="KB140" i="11" s="1"/>
  <c r="KM140" i="11" s="1"/>
  <c r="KN140" i="11" s="1"/>
  <c r="KL151" i="11"/>
  <c r="KK151" i="11"/>
  <c r="KJ151" i="11"/>
  <c r="KF151" i="11"/>
  <c r="KE151" i="11"/>
  <c r="KD151" i="11"/>
  <c r="JZ151" i="11"/>
  <c r="KB151" i="11" s="1"/>
  <c r="KM151" i="11" s="1"/>
  <c r="KN151" i="11" s="1"/>
  <c r="KL165" i="11"/>
  <c r="KK165" i="11"/>
  <c r="KJ165" i="11"/>
  <c r="KF165" i="11"/>
  <c r="KE165" i="11"/>
  <c r="KD165" i="11"/>
  <c r="KC165" i="11"/>
  <c r="JZ165" i="11"/>
  <c r="KB165" i="11" s="1"/>
  <c r="KM165" i="11" s="1"/>
  <c r="KN165" i="11" s="1"/>
  <c r="KK81" i="11"/>
  <c r="KE81" i="11"/>
  <c r="KD81" i="11"/>
  <c r="KK92" i="11"/>
  <c r="KJ92" i="11"/>
  <c r="KL92" i="11" s="1"/>
  <c r="KE92" i="11"/>
  <c r="KD92" i="11"/>
  <c r="JZ92" i="11"/>
  <c r="KB92" i="11" s="1"/>
  <c r="KC92" i="11" s="1"/>
  <c r="KL160" i="11"/>
  <c r="KK160" i="11"/>
  <c r="KJ160" i="11"/>
  <c r="KF160" i="11"/>
  <c r="KE160" i="11"/>
  <c r="KD160" i="11"/>
  <c r="KC160" i="11"/>
  <c r="JZ160" i="11"/>
  <c r="KB160" i="11" s="1"/>
  <c r="KM160" i="11" s="1"/>
  <c r="KN160" i="11" s="1"/>
  <c r="KK76" i="11"/>
  <c r="KJ76" i="11"/>
  <c r="KL76" i="11" s="1"/>
  <c r="KE76" i="11"/>
  <c r="KD76" i="11"/>
  <c r="JZ76" i="11"/>
  <c r="KB76" i="11" s="1"/>
  <c r="KC76" i="11" s="1"/>
  <c r="KK148" i="11"/>
  <c r="KE148" i="11"/>
  <c r="KD148" i="11"/>
  <c r="KK60" i="11"/>
  <c r="KJ60" i="11"/>
  <c r="KL60" i="11" s="1"/>
  <c r="KE60" i="11"/>
  <c r="KD60" i="11"/>
  <c r="JZ60" i="11"/>
  <c r="KB60" i="11" s="1"/>
  <c r="KF60" i="11" s="1"/>
  <c r="KK66" i="11"/>
  <c r="KJ66" i="11"/>
  <c r="KL66" i="11" s="1"/>
  <c r="KE66" i="11"/>
  <c r="KD66" i="11"/>
  <c r="JZ66" i="11"/>
  <c r="KB66" i="11" s="1"/>
  <c r="KC66" i="11" s="1"/>
  <c r="KK72" i="11"/>
  <c r="KJ72" i="11"/>
  <c r="KL72" i="11" s="1"/>
  <c r="KE72" i="11"/>
  <c r="KD72" i="11"/>
  <c r="KC72" i="11"/>
  <c r="JZ72" i="11"/>
  <c r="KB72" i="11" s="1"/>
  <c r="KK101" i="11"/>
  <c r="KE101" i="11"/>
  <c r="KD101" i="11"/>
  <c r="KC101" i="11"/>
  <c r="KK99" i="11"/>
  <c r="KJ99" i="11"/>
  <c r="KL99" i="11" s="1"/>
  <c r="KE99" i="11"/>
  <c r="KD99" i="11"/>
  <c r="JZ99" i="11"/>
  <c r="KB99" i="11" s="1"/>
  <c r="KC99" i="11" s="1"/>
  <c r="KK84" i="11"/>
  <c r="KJ84" i="11"/>
  <c r="KL84" i="11" s="1"/>
  <c r="KE84" i="11"/>
  <c r="KD84" i="11"/>
  <c r="JZ84" i="11"/>
  <c r="KB84" i="11" s="1"/>
  <c r="KC84" i="11" s="1"/>
  <c r="KK170" i="11"/>
  <c r="KJ170" i="11"/>
  <c r="KL170" i="11" s="1"/>
  <c r="KE170" i="11"/>
  <c r="KD170" i="11"/>
  <c r="JZ170" i="11"/>
  <c r="KB170" i="11" s="1"/>
  <c r="KC170" i="11" s="1"/>
  <c r="KK188" i="11"/>
  <c r="KE188" i="11"/>
  <c r="KD188" i="11"/>
  <c r="KK90" i="11"/>
  <c r="KJ90" i="11"/>
  <c r="KL90" i="11" s="1"/>
  <c r="KE90" i="11"/>
  <c r="KD90" i="11"/>
  <c r="JZ90" i="11"/>
  <c r="KB90" i="11" s="1"/>
  <c r="KC90" i="11" s="1"/>
  <c r="KK40" i="11"/>
  <c r="KJ40" i="11"/>
  <c r="KL40" i="11" s="1"/>
  <c r="KE40" i="11"/>
  <c r="KD40" i="11"/>
  <c r="JZ40" i="11"/>
  <c r="KB40" i="11" s="1"/>
  <c r="KC40" i="11" s="1"/>
  <c r="KK54" i="11"/>
  <c r="KJ54" i="11"/>
  <c r="KL54" i="11" s="1"/>
  <c r="KE54" i="11"/>
  <c r="KD54" i="11"/>
  <c r="JZ54" i="11"/>
  <c r="KB54" i="11" s="1"/>
  <c r="KC54" i="11" s="1"/>
  <c r="KK77" i="11"/>
  <c r="KE77" i="11"/>
  <c r="KD77" i="11"/>
  <c r="KK87" i="11"/>
  <c r="KJ87" i="11"/>
  <c r="KL87" i="11" s="1"/>
  <c r="KE87" i="11"/>
  <c r="KD87" i="11"/>
  <c r="JZ87" i="11"/>
  <c r="KB87" i="11" s="1"/>
  <c r="KM87" i="11" s="1"/>
  <c r="KN87" i="11" s="1"/>
  <c r="KK63" i="11"/>
  <c r="KJ63" i="11"/>
  <c r="KL63" i="11" s="1"/>
  <c r="KE63" i="11"/>
  <c r="KD63" i="11"/>
  <c r="KC63" i="11"/>
  <c r="JZ63" i="11"/>
  <c r="KB63" i="11" s="1"/>
  <c r="KL171" i="11"/>
  <c r="KK171" i="11"/>
  <c r="KJ171" i="11"/>
  <c r="KF171" i="11"/>
  <c r="KE171" i="11"/>
  <c r="KD171" i="11"/>
  <c r="KC171" i="11"/>
  <c r="JZ171" i="11"/>
  <c r="KB171" i="11" s="1"/>
  <c r="KM171" i="11" s="1"/>
  <c r="KN171" i="11" s="1"/>
  <c r="KK41" i="11"/>
  <c r="KE41" i="11"/>
  <c r="KD41" i="11"/>
  <c r="KK193" i="11"/>
  <c r="KJ193" i="11"/>
  <c r="KL193" i="11" s="1"/>
  <c r="KE193" i="11"/>
  <c r="KD193" i="11"/>
  <c r="JZ193" i="11"/>
  <c r="KB193" i="11" s="1"/>
  <c r="KM193" i="11" s="1"/>
  <c r="KN193" i="11" s="1"/>
  <c r="KK25" i="11"/>
  <c r="KJ25" i="11"/>
  <c r="KL25" i="11" s="1"/>
  <c r="KE25" i="11"/>
  <c r="KD25" i="11"/>
  <c r="JZ25" i="11"/>
  <c r="KB25" i="11" s="1"/>
  <c r="KK34" i="11"/>
  <c r="KJ34" i="11"/>
  <c r="KL34" i="11" s="1"/>
  <c r="KE34" i="11"/>
  <c r="KD34" i="11"/>
  <c r="JZ34" i="11"/>
  <c r="KB34" i="11" s="1"/>
  <c r="KM34" i="11" s="1"/>
  <c r="KN34" i="11" s="1"/>
  <c r="KK83" i="11"/>
  <c r="KE83" i="11"/>
  <c r="KD83" i="11"/>
  <c r="KK50" i="11"/>
  <c r="KJ50" i="11"/>
  <c r="KL50" i="11" s="1"/>
  <c r="KE50" i="11"/>
  <c r="KD50" i="11"/>
  <c r="JZ50" i="11"/>
  <c r="KB50" i="11" s="1"/>
  <c r="KC50" i="11" s="1"/>
  <c r="KK59" i="11"/>
  <c r="KJ59" i="11"/>
  <c r="KL59" i="11" s="1"/>
  <c r="KE59" i="11"/>
  <c r="KD59" i="11"/>
  <c r="KC59" i="11"/>
  <c r="JZ59" i="11"/>
  <c r="KB59" i="11" s="1"/>
  <c r="KK71" i="11"/>
  <c r="KJ71" i="11"/>
  <c r="KL71" i="11" s="1"/>
  <c r="KE71" i="11"/>
  <c r="KD71" i="11"/>
  <c r="JZ71" i="11"/>
  <c r="KB71" i="11" s="1"/>
  <c r="KC71" i="11" s="1"/>
  <c r="KK65" i="11"/>
  <c r="KE65" i="11"/>
  <c r="KD65" i="11"/>
  <c r="KK102" i="11"/>
  <c r="KJ102" i="11"/>
  <c r="KL102" i="11" s="1"/>
  <c r="KE102" i="11"/>
  <c r="KD102" i="11"/>
  <c r="JZ102" i="11"/>
  <c r="KB102" i="11" s="1"/>
  <c r="KC102" i="11" s="1"/>
  <c r="KK36" i="11"/>
  <c r="KJ36" i="11"/>
  <c r="KL36" i="11" s="1"/>
  <c r="KE36" i="11"/>
  <c r="KD36" i="11"/>
  <c r="JZ36" i="11"/>
  <c r="KB36" i="11" s="1"/>
  <c r="KK152" i="11"/>
  <c r="KJ152" i="11"/>
  <c r="KL152" i="11" s="1"/>
  <c r="KE152" i="11"/>
  <c r="KD152" i="11"/>
  <c r="JZ152" i="11"/>
  <c r="KB152" i="11" s="1"/>
  <c r="KC152" i="11" s="1"/>
  <c r="KK47" i="11"/>
  <c r="KE47" i="11"/>
  <c r="KD47" i="11"/>
  <c r="KK88" i="11"/>
  <c r="KJ88" i="11"/>
  <c r="KL88" i="11" s="1"/>
  <c r="KE88" i="11"/>
  <c r="KD88" i="11"/>
  <c r="JZ88" i="11"/>
  <c r="KB88" i="11" s="1"/>
  <c r="KC88" i="11" s="1"/>
  <c r="KK51" i="11"/>
  <c r="KJ51" i="11"/>
  <c r="KL51" i="11" s="1"/>
  <c r="KE51" i="11"/>
  <c r="KD51" i="11"/>
  <c r="JZ51" i="11"/>
  <c r="KB51" i="11" s="1"/>
  <c r="KK73" i="11"/>
  <c r="KJ73" i="11"/>
  <c r="KL73" i="11" s="1"/>
  <c r="KE73" i="11"/>
  <c r="KD73" i="11"/>
  <c r="JZ73" i="11"/>
  <c r="KB73" i="11" s="1"/>
  <c r="KC73" i="11" s="1"/>
  <c r="KK37" i="11"/>
  <c r="KE37" i="11"/>
  <c r="KD37" i="11"/>
  <c r="KL48" i="11"/>
  <c r="KK48" i="11"/>
  <c r="KJ48" i="11"/>
  <c r="KF48" i="11"/>
  <c r="KE48" i="11"/>
  <c r="KD48" i="11"/>
  <c r="JZ48" i="11"/>
  <c r="KB48" i="11" s="1"/>
  <c r="KC48" i="11" s="1"/>
  <c r="KK31" i="11"/>
  <c r="KJ31" i="11"/>
  <c r="KL31" i="11" s="1"/>
  <c r="KE31" i="11"/>
  <c r="KD31" i="11"/>
  <c r="JZ31" i="11"/>
  <c r="KB31" i="11" s="1"/>
  <c r="KK67" i="11"/>
  <c r="KJ67" i="11"/>
  <c r="KL67" i="11" s="1"/>
  <c r="KE67" i="11"/>
  <c r="KD67" i="11"/>
  <c r="JZ67" i="11"/>
  <c r="KB67" i="11" s="1"/>
  <c r="KC67" i="11" s="1"/>
  <c r="KK150" i="11"/>
  <c r="KJ150" i="11"/>
  <c r="KL150" i="11" s="1"/>
  <c r="KE150" i="11"/>
  <c r="KD150" i="11"/>
  <c r="KK56" i="11"/>
  <c r="KJ56" i="11"/>
  <c r="KL56" i="11" s="1"/>
  <c r="KE56" i="11"/>
  <c r="KD56" i="11"/>
  <c r="JZ56" i="11"/>
  <c r="KB56" i="11" s="1"/>
  <c r="KC56" i="11" s="1"/>
  <c r="KL79" i="11"/>
  <c r="KK79" i="11"/>
  <c r="KJ79" i="11"/>
  <c r="KF79" i="11"/>
  <c r="KE79" i="11"/>
  <c r="KD79" i="11"/>
  <c r="JZ79" i="11"/>
  <c r="KB79" i="11" s="1"/>
  <c r="KK39" i="11"/>
  <c r="KJ39" i="11"/>
  <c r="KL39" i="11" s="1"/>
  <c r="KE39" i="11"/>
  <c r="KD39" i="11"/>
  <c r="JZ39" i="11"/>
  <c r="KB39" i="11" s="1"/>
  <c r="KC39" i="11" s="1"/>
  <c r="KK26" i="11"/>
  <c r="KE26" i="11"/>
  <c r="KD26" i="11"/>
  <c r="KK46" i="11"/>
  <c r="KJ46" i="11"/>
  <c r="KL46" i="11" s="1"/>
  <c r="KE46" i="11"/>
  <c r="KD46" i="11"/>
  <c r="JZ46" i="11"/>
  <c r="KB46" i="11" s="1"/>
  <c r="KC46" i="11" s="1"/>
  <c r="KK80" i="11"/>
  <c r="KJ80" i="11"/>
  <c r="KL80" i="11" s="1"/>
  <c r="KE80" i="11"/>
  <c r="KD80" i="11"/>
  <c r="JZ80" i="11"/>
  <c r="KB80" i="11" s="1"/>
  <c r="KK21" i="11"/>
  <c r="KJ21" i="11"/>
  <c r="KL21" i="11" s="1"/>
  <c r="KE21" i="11"/>
  <c r="KD21" i="11"/>
  <c r="JZ21" i="11"/>
  <c r="KB21" i="11" s="1"/>
  <c r="KC21" i="11" s="1"/>
  <c r="KK32" i="11"/>
  <c r="KE32" i="11"/>
  <c r="KD32" i="11"/>
  <c r="KK17" i="11"/>
  <c r="KJ17" i="11"/>
  <c r="KL17" i="11" s="1"/>
  <c r="KE17" i="11"/>
  <c r="KD17" i="11"/>
  <c r="JZ17" i="11"/>
  <c r="KB17" i="11" s="1"/>
  <c r="KC17" i="11" s="1"/>
  <c r="KK35" i="11"/>
  <c r="KJ35" i="11"/>
  <c r="KL35" i="11" s="1"/>
  <c r="KE35" i="11"/>
  <c r="KD35" i="11"/>
  <c r="JZ35" i="11"/>
  <c r="KB35" i="11" s="1"/>
  <c r="KK38" i="11"/>
  <c r="KJ38" i="11"/>
  <c r="KL38" i="11" s="1"/>
  <c r="KE38" i="11"/>
  <c r="KD38" i="11"/>
  <c r="JZ38" i="11"/>
  <c r="KB38" i="11" s="1"/>
  <c r="KF38" i="11" s="1"/>
  <c r="KK15" i="11"/>
  <c r="KE15" i="11"/>
  <c r="KD15" i="11"/>
  <c r="KK10" i="11"/>
  <c r="KJ10" i="11"/>
  <c r="KL10" i="11" s="1"/>
  <c r="KE10" i="11"/>
  <c r="KD10" i="11"/>
  <c r="JZ10" i="11"/>
  <c r="KB10" i="11" s="1"/>
  <c r="KC10" i="11" s="1"/>
  <c r="KK52" i="11"/>
  <c r="KJ52" i="11"/>
  <c r="KL52" i="11" s="1"/>
  <c r="KE52" i="11"/>
  <c r="KD52" i="11"/>
  <c r="JZ52" i="11"/>
  <c r="KB52" i="11" s="1"/>
  <c r="KK149" i="11"/>
  <c r="KJ149" i="11"/>
  <c r="KL149" i="11" s="1"/>
  <c r="KE149" i="11"/>
  <c r="KD149" i="11"/>
  <c r="JZ149" i="11"/>
  <c r="KB149" i="11" s="1"/>
  <c r="KM149" i="11" s="1"/>
  <c r="KN149" i="11" s="1"/>
  <c r="KK97" i="11"/>
  <c r="KJ97" i="11"/>
  <c r="KL97" i="11" s="1"/>
  <c r="KE97" i="11"/>
  <c r="KD97" i="11"/>
  <c r="KK9" i="11"/>
  <c r="KJ9" i="11"/>
  <c r="KL9" i="11" s="1"/>
  <c r="KE9" i="11"/>
  <c r="KD9" i="11"/>
  <c r="JZ9" i="11"/>
  <c r="KB9" i="11" s="1"/>
  <c r="KC9" i="11" s="1"/>
  <c r="KK19" i="11"/>
  <c r="KJ19" i="11"/>
  <c r="KL19" i="11" s="1"/>
  <c r="KE19" i="11"/>
  <c r="KD19" i="11"/>
  <c r="JZ19" i="11"/>
  <c r="KB19" i="11" s="1"/>
  <c r="KK11" i="11"/>
  <c r="KJ11" i="11"/>
  <c r="KL11" i="11" s="1"/>
  <c r="KE11" i="11"/>
  <c r="KD11" i="11"/>
  <c r="JZ11" i="11"/>
  <c r="KB11" i="11" s="1"/>
  <c r="KF11" i="11" s="1"/>
  <c r="KK13" i="11"/>
  <c r="KE13" i="11"/>
  <c r="KD13" i="11"/>
  <c r="KK30" i="11"/>
  <c r="KJ30" i="11"/>
  <c r="KL30" i="11" s="1"/>
  <c r="KE30" i="11"/>
  <c r="KD30" i="11"/>
  <c r="JZ30" i="11"/>
  <c r="KB30" i="11" s="1"/>
  <c r="KC30" i="11" s="1"/>
  <c r="KK42" i="11"/>
  <c r="KJ42" i="11"/>
  <c r="KL42" i="11" s="1"/>
  <c r="KE42" i="11"/>
  <c r="KD42" i="11"/>
  <c r="JZ42" i="11"/>
  <c r="KB42" i="11" s="1"/>
  <c r="KK55" i="11"/>
  <c r="KJ55" i="11"/>
  <c r="KL55" i="11" s="1"/>
  <c r="KE55" i="11"/>
  <c r="KD55" i="11"/>
  <c r="JZ55" i="11"/>
  <c r="KB55" i="11" s="1"/>
  <c r="KF55" i="11" s="1"/>
  <c r="KK12" i="11"/>
  <c r="KE12" i="11"/>
  <c r="KD12" i="11"/>
  <c r="JZ12" i="11"/>
  <c r="KB12" i="11" s="1"/>
  <c r="KK7" i="11"/>
  <c r="KJ7" i="11"/>
  <c r="KL7" i="11" s="1"/>
  <c r="KE7" i="11"/>
  <c r="KD7" i="11"/>
  <c r="JZ7" i="11"/>
  <c r="KB7" i="11" s="1"/>
  <c r="KC7" i="11" s="1"/>
  <c r="KK16" i="11"/>
  <c r="KJ16" i="11"/>
  <c r="KL16" i="11" s="1"/>
  <c r="KE16" i="11"/>
  <c r="KD16" i="11"/>
  <c r="JZ16" i="11"/>
  <c r="KB16" i="11" s="1"/>
  <c r="KK4" i="11"/>
  <c r="KJ4" i="11"/>
  <c r="KL4" i="11" s="1"/>
  <c r="KE4" i="11"/>
  <c r="KD4" i="11"/>
  <c r="JZ4" i="11"/>
  <c r="KB4" i="11" s="1"/>
  <c r="KM4" i="11" s="1"/>
  <c r="KN4" i="11" s="1"/>
  <c r="JQ4" i="1"/>
  <c r="JQ16" i="1"/>
  <c r="JQ7" i="1"/>
  <c r="JQ12" i="1"/>
  <c r="JQ55" i="1"/>
  <c r="JQ42" i="1"/>
  <c r="JQ30" i="1"/>
  <c r="JQ13" i="1"/>
  <c r="JQ11" i="1"/>
  <c r="JQ19" i="1"/>
  <c r="JQ9" i="1"/>
  <c r="JQ97" i="1"/>
  <c r="JQ155" i="1"/>
  <c r="JQ52" i="1"/>
  <c r="JQ10" i="1"/>
  <c r="JQ15" i="1"/>
  <c r="JQ38" i="1"/>
  <c r="JQ35" i="1"/>
  <c r="JQ17" i="1"/>
  <c r="JQ32" i="1"/>
  <c r="JQ21" i="1"/>
  <c r="JQ80" i="1"/>
  <c r="JQ46" i="1"/>
  <c r="JQ26" i="1"/>
  <c r="JQ39" i="1"/>
  <c r="JQ79" i="1"/>
  <c r="JQ56" i="1"/>
  <c r="JQ156" i="1"/>
  <c r="JQ67" i="1"/>
  <c r="JQ31" i="1"/>
  <c r="JQ48" i="1"/>
  <c r="JQ37" i="1"/>
  <c r="JQ73" i="1"/>
  <c r="JQ51" i="1"/>
  <c r="JQ88" i="1"/>
  <c r="JQ47" i="1"/>
  <c r="JQ158" i="1"/>
  <c r="JQ36" i="1"/>
  <c r="JQ102" i="1"/>
  <c r="JQ65" i="1"/>
  <c r="JQ71" i="1"/>
  <c r="JQ59" i="1"/>
  <c r="JQ50" i="1"/>
  <c r="JQ83" i="1"/>
  <c r="JQ34" i="1"/>
  <c r="JQ25" i="1"/>
  <c r="JQ189" i="1"/>
  <c r="JQ41" i="1"/>
  <c r="JQ177" i="1"/>
  <c r="JQ63" i="1"/>
  <c r="JQ87" i="1"/>
  <c r="JQ77" i="1"/>
  <c r="JQ54" i="1"/>
  <c r="JQ40" i="1"/>
  <c r="JQ90" i="1"/>
  <c r="JQ184" i="1"/>
  <c r="JQ176" i="1"/>
  <c r="JQ84" i="1"/>
  <c r="JQ99" i="1"/>
  <c r="JQ101" i="1"/>
  <c r="JQ72" i="1"/>
  <c r="JQ66" i="1"/>
  <c r="JQ60" i="1"/>
  <c r="JQ154" i="1"/>
  <c r="JQ76" i="1"/>
  <c r="JQ166" i="1"/>
  <c r="JQ92" i="1"/>
  <c r="JQ81" i="1"/>
  <c r="JQ171" i="1"/>
  <c r="JQ157" i="1"/>
  <c r="JQ148" i="1"/>
  <c r="JQ192" i="1"/>
  <c r="JQ187" i="1"/>
  <c r="JQ163" i="1"/>
  <c r="JQ106" i="1"/>
  <c r="JQ108" i="1"/>
  <c r="JQ179" i="1"/>
  <c r="JQ193" i="1"/>
  <c r="JQ110" i="1"/>
  <c r="JQ105" i="1"/>
  <c r="JQ168" i="1"/>
  <c r="JQ107" i="1"/>
  <c r="JQ181" i="1"/>
  <c r="JQ142" i="1"/>
  <c r="JQ167" i="1"/>
  <c r="JQ178" i="1"/>
  <c r="JQ170" i="1"/>
  <c r="JQ186" i="1"/>
  <c r="JQ194" i="1"/>
  <c r="JQ164" i="1"/>
  <c r="JQ183" i="1"/>
  <c r="JQ162" i="1"/>
  <c r="JQ173" i="1"/>
  <c r="JQ174" i="1"/>
  <c r="JQ165" i="1"/>
  <c r="JQ175" i="1"/>
  <c r="JQ169" i="1"/>
  <c r="JQ195" i="1"/>
  <c r="JQ172" i="1"/>
  <c r="JQ188" i="1"/>
  <c r="JQ196" i="1"/>
  <c r="JQ197" i="1"/>
  <c r="JQ180" i="1"/>
  <c r="JQ198" i="1"/>
  <c r="JQ199" i="1"/>
  <c r="JQ191" i="1"/>
  <c r="JQ200" i="1"/>
  <c r="JQ201" i="1"/>
  <c r="JQ202" i="1"/>
  <c r="JQ203" i="1"/>
  <c r="JQ204" i="1"/>
  <c r="JQ205" i="1"/>
  <c r="JQ206" i="1"/>
  <c r="JQ5" i="1"/>
  <c r="JP4" i="1"/>
  <c r="JP16" i="1"/>
  <c r="JP7" i="1"/>
  <c r="JP12" i="1"/>
  <c r="JP55" i="1"/>
  <c r="JP42" i="1"/>
  <c r="JP30" i="1"/>
  <c r="JP13" i="1"/>
  <c r="JP11" i="1"/>
  <c r="JP19" i="1"/>
  <c r="JP9" i="1"/>
  <c r="JP97" i="1"/>
  <c r="JP155" i="1"/>
  <c r="JP52" i="1"/>
  <c r="JP10" i="1"/>
  <c r="JP15" i="1"/>
  <c r="JP38" i="1"/>
  <c r="JP35" i="1"/>
  <c r="JP17" i="1"/>
  <c r="JP32" i="1"/>
  <c r="JP21" i="1"/>
  <c r="JP80" i="1"/>
  <c r="JP46" i="1"/>
  <c r="JP26" i="1"/>
  <c r="JP39" i="1"/>
  <c r="JP79" i="1"/>
  <c r="JP56" i="1"/>
  <c r="JP156" i="1"/>
  <c r="JP67" i="1"/>
  <c r="JP31" i="1"/>
  <c r="JP48" i="1"/>
  <c r="JP37" i="1"/>
  <c r="JP73" i="1"/>
  <c r="JP51" i="1"/>
  <c r="JP88" i="1"/>
  <c r="JP47" i="1"/>
  <c r="JP158" i="1"/>
  <c r="JP36" i="1"/>
  <c r="JP102" i="1"/>
  <c r="JP65" i="1"/>
  <c r="JP71" i="1"/>
  <c r="JP59" i="1"/>
  <c r="JP50" i="1"/>
  <c r="JP83" i="1"/>
  <c r="JP34" i="1"/>
  <c r="JP25" i="1"/>
  <c r="JP189" i="1"/>
  <c r="JP41" i="1"/>
  <c r="JP177" i="1"/>
  <c r="JP63" i="1"/>
  <c r="JP87" i="1"/>
  <c r="JP77" i="1"/>
  <c r="JP54" i="1"/>
  <c r="JP40" i="1"/>
  <c r="JP90" i="1"/>
  <c r="JP184" i="1"/>
  <c r="JP176" i="1"/>
  <c r="JP84" i="1"/>
  <c r="JP99" i="1"/>
  <c r="JP101" i="1"/>
  <c r="JP72" i="1"/>
  <c r="JP66" i="1"/>
  <c r="JP60" i="1"/>
  <c r="JP154" i="1"/>
  <c r="JP76" i="1"/>
  <c r="JP166" i="1"/>
  <c r="JP92" i="1"/>
  <c r="JP81" i="1"/>
  <c r="JP171" i="1"/>
  <c r="JP157" i="1"/>
  <c r="JP148" i="1"/>
  <c r="JP192" i="1"/>
  <c r="JP187" i="1"/>
  <c r="JP163" i="1"/>
  <c r="JP106" i="1"/>
  <c r="JP108" i="1"/>
  <c r="JP179" i="1"/>
  <c r="JP193" i="1"/>
  <c r="JP110" i="1"/>
  <c r="JP105" i="1"/>
  <c r="JP168" i="1"/>
  <c r="JP107" i="1"/>
  <c r="JP181" i="1"/>
  <c r="JP142" i="1"/>
  <c r="JP167" i="1"/>
  <c r="JP178" i="1"/>
  <c r="JP170" i="1"/>
  <c r="JP186" i="1"/>
  <c r="JP194" i="1"/>
  <c r="JP164" i="1"/>
  <c r="JP183" i="1"/>
  <c r="JP162" i="1"/>
  <c r="JP173" i="1"/>
  <c r="JP174" i="1"/>
  <c r="JP165" i="1"/>
  <c r="JP175" i="1"/>
  <c r="JP169" i="1"/>
  <c r="JP195" i="1"/>
  <c r="JP172" i="1"/>
  <c r="JP188" i="1"/>
  <c r="JP196" i="1"/>
  <c r="JP197" i="1"/>
  <c r="JP180" i="1"/>
  <c r="JP198" i="1"/>
  <c r="JP199" i="1"/>
  <c r="JP191" i="1"/>
  <c r="JP200" i="1"/>
  <c r="JP201" i="1"/>
  <c r="JP202" i="1"/>
  <c r="JP6" i="1"/>
  <c r="JP203" i="1"/>
  <c r="JP204" i="1"/>
  <c r="JP205" i="1"/>
  <c r="JP206" i="1"/>
  <c r="JP5" i="1"/>
  <c r="JP3" i="1"/>
  <c r="IX5" i="1"/>
  <c r="IX4" i="1"/>
  <c r="IX16" i="1"/>
  <c r="IX7" i="1"/>
  <c r="IX12" i="1"/>
  <c r="IX55" i="1"/>
  <c r="IX42" i="1"/>
  <c r="IX30" i="1"/>
  <c r="IX13" i="1"/>
  <c r="IX11" i="1"/>
  <c r="IX19" i="1"/>
  <c r="IX9" i="1"/>
  <c r="IX97" i="1"/>
  <c r="IX155" i="1"/>
  <c r="IX52" i="1"/>
  <c r="IX10" i="1"/>
  <c r="IX15" i="1"/>
  <c r="IX38" i="1"/>
  <c r="IX35" i="1"/>
  <c r="IX17" i="1"/>
  <c r="IX32" i="1"/>
  <c r="IX21" i="1"/>
  <c r="IX80" i="1"/>
  <c r="IX46" i="1"/>
  <c r="IX26" i="1"/>
  <c r="IX39" i="1"/>
  <c r="IX79" i="1"/>
  <c r="IX56" i="1"/>
  <c r="IX156" i="1"/>
  <c r="IX67" i="1"/>
  <c r="IX31" i="1"/>
  <c r="IX48" i="1"/>
  <c r="IX37" i="1"/>
  <c r="IX73" i="1"/>
  <c r="IX51" i="1"/>
  <c r="IX88" i="1"/>
  <c r="IX47" i="1"/>
  <c r="IX158" i="1"/>
  <c r="IX36" i="1"/>
  <c r="IX102" i="1"/>
  <c r="IX65" i="1"/>
  <c r="IX71" i="1"/>
  <c r="IX59" i="1"/>
  <c r="IX50" i="1"/>
  <c r="IX83" i="1"/>
  <c r="IX34" i="1"/>
  <c r="IX25" i="1"/>
  <c r="IX189" i="1"/>
  <c r="IX41" i="1"/>
  <c r="IX177" i="1"/>
  <c r="IX63" i="1"/>
  <c r="IX87" i="1"/>
  <c r="IX77" i="1"/>
  <c r="IX54" i="1"/>
  <c r="IX40" i="1"/>
  <c r="IX90" i="1"/>
  <c r="IX184" i="1"/>
  <c r="IX176" i="1"/>
  <c r="IX84" i="1"/>
  <c r="IX99" i="1"/>
  <c r="IX101" i="1"/>
  <c r="IX72" i="1"/>
  <c r="IX66" i="1"/>
  <c r="IX60" i="1"/>
  <c r="IX154" i="1"/>
  <c r="IX76" i="1"/>
  <c r="IX166" i="1"/>
  <c r="IX92" i="1"/>
  <c r="IX81" i="1"/>
  <c r="IX171" i="1"/>
  <c r="IX157" i="1"/>
  <c r="IX148" i="1"/>
  <c r="IX192" i="1"/>
  <c r="IX187" i="1"/>
  <c r="IX163" i="1"/>
  <c r="IX106" i="1"/>
  <c r="IX108" i="1"/>
  <c r="IX179" i="1"/>
  <c r="IX193" i="1"/>
  <c r="IX110" i="1"/>
  <c r="IX105" i="1"/>
  <c r="IX168" i="1"/>
  <c r="IX107" i="1"/>
  <c r="IX181" i="1"/>
  <c r="IX142" i="1"/>
  <c r="IX167" i="1"/>
  <c r="IX178" i="1"/>
  <c r="IX170" i="1"/>
  <c r="IX186" i="1"/>
  <c r="IX194" i="1"/>
  <c r="IX164" i="1"/>
  <c r="IX183" i="1"/>
  <c r="IX162" i="1"/>
  <c r="IX173" i="1"/>
  <c r="IX174" i="1"/>
  <c r="IX165" i="1"/>
  <c r="IX175" i="1"/>
  <c r="IX169" i="1"/>
  <c r="IX195" i="1"/>
  <c r="IX172" i="1"/>
  <c r="IX188" i="1"/>
  <c r="IX196" i="1"/>
  <c r="IX197" i="1"/>
  <c r="IX180" i="1"/>
  <c r="IX198" i="1"/>
  <c r="IX199" i="1"/>
  <c r="IX191" i="1"/>
  <c r="IX200" i="1"/>
  <c r="IX201" i="1"/>
  <c r="IX202" i="1"/>
  <c r="IX6" i="1"/>
  <c r="IX203" i="1"/>
  <c r="IX204" i="1"/>
  <c r="IX205" i="1"/>
  <c r="IX206" i="1"/>
  <c r="IX3" i="1"/>
  <c r="IW5" i="1"/>
  <c r="IW4" i="1"/>
  <c r="IW16" i="1"/>
  <c r="IW7" i="1"/>
  <c r="IW12" i="1"/>
  <c r="IW55" i="1"/>
  <c r="IW42" i="1"/>
  <c r="IW30" i="1"/>
  <c r="IW13" i="1"/>
  <c r="IW11" i="1"/>
  <c r="IW19" i="1"/>
  <c r="IW9" i="1"/>
  <c r="IW97" i="1"/>
  <c r="IW155" i="1"/>
  <c r="IW52" i="1"/>
  <c r="IW10" i="1"/>
  <c r="IW15" i="1"/>
  <c r="IW38" i="1"/>
  <c r="IW35" i="1"/>
  <c r="IW17" i="1"/>
  <c r="IW32" i="1"/>
  <c r="IW21" i="1"/>
  <c r="IW80" i="1"/>
  <c r="IW46" i="1"/>
  <c r="IW26" i="1"/>
  <c r="IW39" i="1"/>
  <c r="IW79" i="1"/>
  <c r="IW56" i="1"/>
  <c r="IW156" i="1"/>
  <c r="IW67" i="1"/>
  <c r="IW31" i="1"/>
  <c r="IW48" i="1"/>
  <c r="IW37" i="1"/>
  <c r="IW73" i="1"/>
  <c r="IW51" i="1"/>
  <c r="IW88" i="1"/>
  <c r="IW47" i="1"/>
  <c r="IW158" i="1"/>
  <c r="IW36" i="1"/>
  <c r="IW102" i="1"/>
  <c r="IW65" i="1"/>
  <c r="IW71" i="1"/>
  <c r="IW59" i="1"/>
  <c r="IW50" i="1"/>
  <c r="IW83" i="1"/>
  <c r="IW34" i="1"/>
  <c r="IW25" i="1"/>
  <c r="IW189" i="1"/>
  <c r="IW41" i="1"/>
  <c r="IW177" i="1"/>
  <c r="IW63" i="1"/>
  <c r="IW87" i="1"/>
  <c r="IW77" i="1"/>
  <c r="IW54" i="1"/>
  <c r="IW40" i="1"/>
  <c r="IW90" i="1"/>
  <c r="IW184" i="1"/>
  <c r="IW176" i="1"/>
  <c r="IW84" i="1"/>
  <c r="IW99" i="1"/>
  <c r="IW101" i="1"/>
  <c r="IW72" i="1"/>
  <c r="IW66" i="1"/>
  <c r="IW60" i="1"/>
  <c r="IW154" i="1"/>
  <c r="IW76" i="1"/>
  <c r="IW166" i="1"/>
  <c r="IW92" i="1"/>
  <c r="IW81" i="1"/>
  <c r="IW171" i="1"/>
  <c r="IW157" i="1"/>
  <c r="IW148" i="1"/>
  <c r="IW192" i="1"/>
  <c r="IW187" i="1"/>
  <c r="IW163" i="1"/>
  <c r="IW106" i="1"/>
  <c r="IW108" i="1"/>
  <c r="IW179" i="1"/>
  <c r="IW193" i="1"/>
  <c r="IW110" i="1"/>
  <c r="IW105" i="1"/>
  <c r="IW168" i="1"/>
  <c r="IW107" i="1"/>
  <c r="IW181" i="1"/>
  <c r="IW142" i="1"/>
  <c r="IW167" i="1"/>
  <c r="IW178" i="1"/>
  <c r="IW170" i="1"/>
  <c r="IW186" i="1"/>
  <c r="IW194" i="1"/>
  <c r="IW164" i="1"/>
  <c r="IW183" i="1"/>
  <c r="IW162" i="1"/>
  <c r="IW173" i="1"/>
  <c r="IW174" i="1"/>
  <c r="IW165" i="1"/>
  <c r="IW175" i="1"/>
  <c r="IW169" i="1"/>
  <c r="IW195" i="1"/>
  <c r="IW172" i="1"/>
  <c r="IW188" i="1"/>
  <c r="IW196" i="1"/>
  <c r="IW197" i="1"/>
  <c r="IW180" i="1"/>
  <c r="IW198" i="1"/>
  <c r="IW199" i="1"/>
  <c r="IW191" i="1"/>
  <c r="IW200" i="1"/>
  <c r="IW201" i="1"/>
  <c r="IW202" i="1"/>
  <c r="IW6" i="1"/>
  <c r="IW203" i="1"/>
  <c r="IW204" i="1"/>
  <c r="IW205" i="1"/>
  <c r="IW206" i="1"/>
  <c r="IW3" i="1"/>
  <c r="IV5" i="1"/>
  <c r="IV4" i="1"/>
  <c r="IV16" i="1"/>
  <c r="IV7" i="1"/>
  <c r="IV12" i="1"/>
  <c r="IV55" i="1"/>
  <c r="IV42" i="1"/>
  <c r="IV30" i="1"/>
  <c r="IV13" i="1"/>
  <c r="IV11" i="1"/>
  <c r="IV19" i="1"/>
  <c r="IV9" i="1"/>
  <c r="IV97" i="1"/>
  <c r="IV155" i="1"/>
  <c r="IV52" i="1"/>
  <c r="IV10" i="1"/>
  <c r="IV15" i="1"/>
  <c r="IV38" i="1"/>
  <c r="IV35" i="1"/>
  <c r="IV17" i="1"/>
  <c r="IV32" i="1"/>
  <c r="IV21" i="1"/>
  <c r="IV80" i="1"/>
  <c r="IV46" i="1"/>
  <c r="IV26" i="1"/>
  <c r="IV39" i="1"/>
  <c r="IV79" i="1"/>
  <c r="IV56" i="1"/>
  <c r="IV156" i="1"/>
  <c r="IV67" i="1"/>
  <c r="IV31" i="1"/>
  <c r="IV48" i="1"/>
  <c r="IV37" i="1"/>
  <c r="IV73" i="1"/>
  <c r="IV51" i="1"/>
  <c r="IV88" i="1"/>
  <c r="IV47" i="1"/>
  <c r="IV158" i="1"/>
  <c r="IV36" i="1"/>
  <c r="IV102" i="1"/>
  <c r="IV65" i="1"/>
  <c r="IV71" i="1"/>
  <c r="IV59" i="1"/>
  <c r="IV50" i="1"/>
  <c r="IV83" i="1"/>
  <c r="IV34" i="1"/>
  <c r="IV25" i="1"/>
  <c r="IV189" i="1"/>
  <c r="IV41" i="1"/>
  <c r="IV177" i="1"/>
  <c r="IV63" i="1"/>
  <c r="IV87" i="1"/>
  <c r="IV77" i="1"/>
  <c r="IV54" i="1"/>
  <c r="IV40" i="1"/>
  <c r="IV90" i="1"/>
  <c r="IV184" i="1"/>
  <c r="IV176" i="1"/>
  <c r="IV84" i="1"/>
  <c r="IV99" i="1"/>
  <c r="IV101" i="1"/>
  <c r="IV72" i="1"/>
  <c r="IV66" i="1"/>
  <c r="IV60" i="1"/>
  <c r="IV154" i="1"/>
  <c r="IV76" i="1"/>
  <c r="IV166" i="1"/>
  <c r="IV92" i="1"/>
  <c r="IV81" i="1"/>
  <c r="IV171" i="1"/>
  <c r="IV157" i="1"/>
  <c r="IV148" i="1"/>
  <c r="IV192" i="1"/>
  <c r="IV187" i="1"/>
  <c r="IV163" i="1"/>
  <c r="IV106" i="1"/>
  <c r="IV108" i="1"/>
  <c r="IV179" i="1"/>
  <c r="IV193" i="1"/>
  <c r="IV110" i="1"/>
  <c r="IV105" i="1"/>
  <c r="IV168" i="1"/>
  <c r="IV107" i="1"/>
  <c r="IV181" i="1"/>
  <c r="IV142" i="1"/>
  <c r="IV167" i="1"/>
  <c r="IV178" i="1"/>
  <c r="IV170" i="1"/>
  <c r="IV186" i="1"/>
  <c r="IV194" i="1"/>
  <c r="IV164" i="1"/>
  <c r="IV183" i="1"/>
  <c r="IV162" i="1"/>
  <c r="IV173" i="1"/>
  <c r="IV174" i="1"/>
  <c r="IV165" i="1"/>
  <c r="IV175" i="1"/>
  <c r="IV169" i="1"/>
  <c r="IV195" i="1"/>
  <c r="IV172" i="1"/>
  <c r="IV188" i="1"/>
  <c r="IV196" i="1"/>
  <c r="IV197" i="1"/>
  <c r="IV180" i="1"/>
  <c r="IV198" i="1"/>
  <c r="IV199" i="1"/>
  <c r="IV191" i="1"/>
  <c r="IV200" i="1"/>
  <c r="IV201" i="1"/>
  <c r="IV202" i="1"/>
  <c r="IV6" i="1"/>
  <c r="IV203" i="1"/>
  <c r="IV204" i="1"/>
  <c r="IV205" i="1"/>
  <c r="IV206" i="1"/>
  <c r="IV3" i="1"/>
  <c r="VL138" i="1" l="1"/>
  <c r="VL118" i="1"/>
  <c r="VL129" i="1"/>
  <c r="VL119" i="1"/>
  <c r="VL137" i="1"/>
  <c r="VL135" i="1"/>
  <c r="VL211" i="1"/>
  <c r="VL207" i="1"/>
  <c r="VL196" i="1"/>
  <c r="VL189" i="1"/>
  <c r="VL173" i="1"/>
  <c r="VL98" i="1"/>
  <c r="VL150" i="1"/>
  <c r="VL97" i="1"/>
  <c r="VL184" i="1"/>
  <c r="VL102" i="1"/>
  <c r="VL83" i="1"/>
  <c r="VL75" i="1"/>
  <c r="VL82" i="1"/>
  <c r="VL73" i="1"/>
  <c r="VL53" i="1"/>
  <c r="VL31" i="1"/>
  <c r="VL32" i="1"/>
  <c r="UA9" i="1"/>
  <c r="UA26" i="1"/>
  <c r="UA36" i="1"/>
  <c r="UA73" i="1"/>
  <c r="UA59" i="1"/>
  <c r="UA76" i="1"/>
  <c r="UA63" i="1"/>
  <c r="UA38" i="1"/>
  <c r="UA114" i="1"/>
  <c r="UA159" i="1"/>
  <c r="UA146" i="1"/>
  <c r="UA168" i="1"/>
  <c r="UA86" i="1"/>
  <c r="UA198" i="1"/>
  <c r="UA210" i="1"/>
  <c r="VL203" i="1"/>
  <c r="VL181" i="1"/>
  <c r="VL177" i="1"/>
  <c r="VL170" i="1"/>
  <c r="VL185" i="1"/>
  <c r="VL124" i="1"/>
  <c r="VL109" i="1"/>
  <c r="VL72" i="1"/>
  <c r="VL88" i="1"/>
  <c r="VL61" i="1"/>
  <c r="VL69" i="1"/>
  <c r="VL29" i="1"/>
  <c r="VL46" i="1"/>
  <c r="VL25" i="1"/>
  <c r="VL17" i="1"/>
  <c r="VL13" i="1"/>
  <c r="VL8" i="1"/>
  <c r="VL6" i="1"/>
  <c r="UA13" i="1"/>
  <c r="UA11" i="1"/>
  <c r="UA66" i="1"/>
  <c r="UA50" i="1"/>
  <c r="UA82" i="1"/>
  <c r="UA84" i="1"/>
  <c r="UA93" i="1"/>
  <c r="UA102" i="1"/>
  <c r="UA104" i="1"/>
  <c r="UA148" i="1"/>
  <c r="UA169" i="1"/>
  <c r="UA178" i="1"/>
  <c r="UA187" i="1"/>
  <c r="UA199" i="1"/>
  <c r="UA211" i="1"/>
  <c r="VL210" i="1"/>
  <c r="VL192" i="1"/>
  <c r="VL174" i="1"/>
  <c r="VL168" i="1"/>
  <c r="VL110" i="1"/>
  <c r="VL78" i="1"/>
  <c r="VL159" i="1"/>
  <c r="VL183" i="1"/>
  <c r="VL154" i="1"/>
  <c r="VL45" i="1"/>
  <c r="VL59" i="1"/>
  <c r="VL80" i="1"/>
  <c r="VL55" i="1"/>
  <c r="VL56" i="1"/>
  <c r="VL21" i="1"/>
  <c r="UA10" i="1"/>
  <c r="UA19" i="1"/>
  <c r="UA56" i="1"/>
  <c r="UA52" i="1"/>
  <c r="UA54" i="1"/>
  <c r="UA65" i="1"/>
  <c r="UA101" i="1"/>
  <c r="UA95" i="1"/>
  <c r="UA109" i="1"/>
  <c r="UA155" i="1"/>
  <c r="UA185" i="1"/>
  <c r="UA175" i="1"/>
  <c r="UA188" i="1"/>
  <c r="UA200" i="1"/>
  <c r="UA212" i="1"/>
  <c r="VL206" i="1"/>
  <c r="VL199" i="1"/>
  <c r="VL171" i="1"/>
  <c r="VL162" i="1"/>
  <c r="VL130" i="1"/>
  <c r="VL107" i="1"/>
  <c r="VL87" i="1"/>
  <c r="VL49" i="1"/>
  <c r="VL84" i="1"/>
  <c r="VL58" i="1"/>
  <c r="VL47" i="1"/>
  <c r="VL30" i="1"/>
  <c r="VL11" i="1"/>
  <c r="UA12" i="1"/>
  <c r="UA42" i="1"/>
  <c r="UA57" i="1"/>
  <c r="UA29" i="1"/>
  <c r="UA60" i="1"/>
  <c r="UA64" i="1"/>
  <c r="UA72" i="1"/>
  <c r="UA94" i="1"/>
  <c r="UA113" i="1"/>
  <c r="UA78" i="1"/>
  <c r="UA160" i="1"/>
  <c r="UA171" i="1"/>
  <c r="UA189" i="1"/>
  <c r="UA201" i="1"/>
  <c r="VL209" i="1"/>
  <c r="VL195" i="1"/>
  <c r="VL188" i="1"/>
  <c r="VL186" i="1"/>
  <c r="VL143" i="1"/>
  <c r="VL111" i="1"/>
  <c r="VL94" i="1"/>
  <c r="VL38" i="1"/>
  <c r="VL92" i="1"/>
  <c r="VL60" i="1"/>
  <c r="VL37" i="1"/>
  <c r="VL48" i="1"/>
  <c r="UA17" i="1"/>
  <c r="UA30" i="1"/>
  <c r="UA43" i="1"/>
  <c r="UA34" i="1"/>
  <c r="UA75" i="1"/>
  <c r="UA49" i="1"/>
  <c r="UA103" i="1"/>
  <c r="UA154" i="1"/>
  <c r="UA122" i="1"/>
  <c r="UA150" i="1"/>
  <c r="UA163" i="1"/>
  <c r="UA177" i="1"/>
  <c r="UA190" i="1"/>
  <c r="UA202" i="1"/>
  <c r="VL205" i="1"/>
  <c r="VL202" i="1"/>
  <c r="VL180" i="1"/>
  <c r="VL167" i="1"/>
  <c r="VL169" i="1"/>
  <c r="VL142" i="1"/>
  <c r="VL121" i="1"/>
  <c r="VL104" i="1"/>
  <c r="VL101" i="1"/>
  <c r="VL147" i="1"/>
  <c r="VL76" i="1"/>
  <c r="VL96" i="1"/>
  <c r="VL52" i="1"/>
  <c r="VL40" i="1"/>
  <c r="VL41" i="1"/>
  <c r="VL12" i="1"/>
  <c r="VL9" i="1"/>
  <c r="VL16" i="1"/>
  <c r="VL5" i="1"/>
  <c r="UA4" i="1"/>
  <c r="UA15" i="1"/>
  <c r="UA32" i="1"/>
  <c r="UA47" i="1"/>
  <c r="UA28" i="1"/>
  <c r="UA67" i="1"/>
  <c r="UA61" i="1"/>
  <c r="UA99" i="1"/>
  <c r="UA157" i="1"/>
  <c r="UA130" i="1"/>
  <c r="UA156" i="1"/>
  <c r="UA162" i="1"/>
  <c r="UA172" i="1"/>
  <c r="UA191" i="1"/>
  <c r="UA203" i="1"/>
  <c r="VL198" i="1"/>
  <c r="VL191" i="1"/>
  <c r="VL179" i="1"/>
  <c r="VL163" i="1"/>
  <c r="VL161" i="1"/>
  <c r="VL155" i="1"/>
  <c r="VL90" i="1"/>
  <c r="VL62" i="1"/>
  <c r="VL22" i="1"/>
  <c r="VL71" i="1"/>
  <c r="VL44" i="1"/>
  <c r="VL28" i="1"/>
  <c r="VL43" i="1"/>
  <c r="VL66" i="1"/>
  <c r="VL26" i="1"/>
  <c r="VL24" i="1"/>
  <c r="UA5" i="1"/>
  <c r="UA41" i="1"/>
  <c r="UA27" i="1"/>
  <c r="UA39" i="1"/>
  <c r="UA55" i="1"/>
  <c r="UA92" i="1"/>
  <c r="UA91" i="1"/>
  <c r="UA107" i="1"/>
  <c r="UA90" i="1"/>
  <c r="UA136" i="1"/>
  <c r="UA143" i="1"/>
  <c r="UA164" i="1"/>
  <c r="UA179" i="1"/>
  <c r="UA192" i="1"/>
  <c r="UA204" i="1"/>
  <c r="VL201" i="1"/>
  <c r="VL194" i="1"/>
  <c r="VL175" i="1"/>
  <c r="VL165" i="1"/>
  <c r="VL133" i="1"/>
  <c r="VL122" i="1"/>
  <c r="VL99" i="1"/>
  <c r="VL79" i="1"/>
  <c r="VL64" i="1"/>
  <c r="VL14" i="1"/>
  <c r="VL42" i="1"/>
  <c r="UA6" i="1"/>
  <c r="UA25" i="1"/>
  <c r="UA48" i="1"/>
  <c r="UA14" i="1"/>
  <c r="UA51" i="1"/>
  <c r="UA83" i="1"/>
  <c r="UA147" i="1"/>
  <c r="UA108" i="1"/>
  <c r="UA183" i="1"/>
  <c r="UA133" i="1"/>
  <c r="UA98" i="1"/>
  <c r="UA165" i="1"/>
  <c r="UA174" i="1"/>
  <c r="UA193" i="1"/>
  <c r="UA205" i="1"/>
  <c r="UA88" i="1"/>
  <c r="UA184" i="1"/>
  <c r="UA121" i="1"/>
  <c r="UA158" i="1"/>
  <c r="UA186" i="1"/>
  <c r="UA173" i="1"/>
  <c r="VL208" i="1"/>
  <c r="VL197" i="1"/>
  <c r="VL187" i="1"/>
  <c r="VL146" i="1"/>
  <c r="VL156" i="1"/>
  <c r="VL105" i="1"/>
  <c r="VL95" i="1"/>
  <c r="VL77" i="1"/>
  <c r="VL67" i="1"/>
  <c r="VL54" i="1"/>
  <c r="VL74" i="1"/>
  <c r="VL27" i="1"/>
  <c r="VL4" i="1"/>
  <c r="VL204" i="1"/>
  <c r="VL190" i="1"/>
  <c r="VL176" i="1"/>
  <c r="VL166" i="1"/>
  <c r="VL160" i="1"/>
  <c r="VL106" i="1"/>
  <c r="VL113" i="1"/>
  <c r="VL114" i="1"/>
  <c r="VL103" i="1"/>
  <c r="VL93" i="1"/>
  <c r="VL91" i="1"/>
  <c r="VL85" i="1"/>
  <c r="VL34" i="1"/>
  <c r="VL50" i="1"/>
  <c r="VL36" i="1"/>
  <c r="VL18" i="1"/>
  <c r="VL35" i="1"/>
  <c r="VL15" i="1"/>
  <c r="VL10" i="1"/>
  <c r="VL23" i="1"/>
  <c r="VL7" i="1"/>
  <c r="UA16" i="1"/>
  <c r="UA24" i="1"/>
  <c r="UA18" i="1"/>
  <c r="UA53" i="1"/>
  <c r="UA80" i="1"/>
  <c r="UA96" i="1"/>
  <c r="UA68" i="1"/>
  <c r="UA45" i="1"/>
  <c r="UA105" i="1"/>
  <c r="UA124" i="1"/>
  <c r="UA161" i="1"/>
  <c r="UA170" i="1"/>
  <c r="UA176" i="1"/>
  <c r="UA195" i="1"/>
  <c r="UA207" i="1"/>
  <c r="UA23" i="1"/>
  <c r="UA20" i="1"/>
  <c r="UA46" i="1"/>
  <c r="UA37" i="1"/>
  <c r="UA71" i="1"/>
  <c r="UA85" i="1"/>
  <c r="UA87" i="1"/>
  <c r="UA62" i="1"/>
  <c r="VL212" i="1"/>
  <c r="VL193" i="1"/>
  <c r="VL172" i="1"/>
  <c r="VL70" i="1"/>
  <c r="VL158" i="1"/>
  <c r="VL148" i="1"/>
  <c r="VL157" i="1"/>
  <c r="VL89" i="1"/>
  <c r="VL81" i="1"/>
  <c r="VL51" i="1"/>
  <c r="VL57" i="1"/>
  <c r="VL20" i="1"/>
  <c r="UA8" i="1"/>
  <c r="UA21" i="1"/>
  <c r="UA40" i="1"/>
  <c r="UA74" i="1"/>
  <c r="UA81" i="1"/>
  <c r="UA69" i="1"/>
  <c r="UA79" i="1"/>
  <c r="UA89" i="1"/>
  <c r="UA111" i="1"/>
  <c r="UA106" i="1"/>
  <c r="UA110" i="1"/>
  <c r="UA166" i="1"/>
  <c r="UA180" i="1"/>
  <c r="UA196" i="1"/>
  <c r="UA208" i="1"/>
  <c r="VL200" i="1"/>
  <c r="VL86" i="1"/>
  <c r="VL178" i="1"/>
  <c r="VL164" i="1"/>
  <c r="VL136" i="1"/>
  <c r="VL108" i="1"/>
  <c r="VL63" i="1"/>
  <c r="VL68" i="1"/>
  <c r="VL65" i="1"/>
  <c r="VL39" i="1"/>
  <c r="VL19" i="1"/>
  <c r="UA22" i="1"/>
  <c r="UA97" i="1"/>
  <c r="UA142" i="1"/>
  <c r="UA70" i="1"/>
  <c r="UA167" i="1"/>
  <c r="UA181" i="1"/>
  <c r="UA7" i="1"/>
  <c r="UA194" i="1"/>
  <c r="UA35" i="1"/>
  <c r="UA197" i="1"/>
  <c r="UA31" i="1"/>
  <c r="UA206" i="1"/>
  <c r="UA58" i="1"/>
  <c r="UA209" i="1"/>
  <c r="UA44" i="1"/>
  <c r="UA77" i="1"/>
  <c r="SP133" i="1"/>
  <c r="SP122" i="1"/>
  <c r="SP124" i="1"/>
  <c r="SP113" i="1"/>
  <c r="SP159" i="1"/>
  <c r="SP109" i="1"/>
  <c r="SP104" i="1"/>
  <c r="SP121" i="1"/>
  <c r="SP130" i="1"/>
  <c r="SP114" i="1"/>
  <c r="SP136" i="1"/>
  <c r="SP49" i="1"/>
  <c r="SP194" i="1"/>
  <c r="SP110" i="1"/>
  <c r="SP156" i="1"/>
  <c r="SP106" i="1"/>
  <c r="SP93" i="1"/>
  <c r="SP84" i="1"/>
  <c r="SP42" i="1"/>
  <c r="SP12" i="1"/>
  <c r="SP91" i="1"/>
  <c r="SP176" i="1"/>
  <c r="SP173" i="1"/>
  <c r="SP68" i="1"/>
  <c r="SP99" i="1"/>
  <c r="SP61" i="1"/>
  <c r="SP63" i="1"/>
  <c r="SP29" i="1"/>
  <c r="SP23" i="1"/>
  <c r="SP205" i="1"/>
  <c r="SP200" i="1"/>
  <c r="SP71" i="1"/>
  <c r="SP41" i="1"/>
  <c r="SP9" i="1"/>
  <c r="SP4" i="1"/>
  <c r="SP89" i="1"/>
  <c r="SP5" i="1"/>
  <c r="SP162" i="1"/>
  <c r="SP148" i="1"/>
  <c r="SP157" i="1"/>
  <c r="SP107" i="1"/>
  <c r="SP77" i="1"/>
  <c r="SP32" i="1"/>
  <c r="SP26" i="1"/>
  <c r="SP160" i="1"/>
  <c r="SP212" i="1"/>
  <c r="SP210" i="1"/>
  <c r="SP208" i="1"/>
  <c r="SP201" i="1"/>
  <c r="SP187" i="1"/>
  <c r="SP184" i="1"/>
  <c r="SP76" i="1"/>
  <c r="SP102" i="1"/>
  <c r="SP67" i="1"/>
  <c r="SP24" i="1"/>
  <c r="SP52" i="1"/>
  <c r="SP64" i="1"/>
  <c r="SP34" i="1"/>
  <c r="SP80" i="1"/>
  <c r="SP38" i="1"/>
  <c r="SP70" i="1"/>
  <c r="SP147" i="1"/>
  <c r="SP207" i="1"/>
  <c r="SP196" i="1"/>
  <c r="SP181" i="1"/>
  <c r="SP177" i="1"/>
  <c r="SP155" i="1"/>
  <c r="SP189" i="1"/>
  <c r="SP101" i="1"/>
  <c r="SP53" i="1"/>
  <c r="SP92" i="1"/>
  <c r="SP85" i="1"/>
  <c r="SP58" i="1"/>
  <c r="SP66" i="1"/>
  <c r="SP97" i="1"/>
  <c r="SP69" i="1"/>
  <c r="SP55" i="1"/>
  <c r="SP43" i="1"/>
  <c r="SP15" i="1"/>
  <c r="SP203" i="1"/>
  <c r="SP186" i="1"/>
  <c r="SP74" i="1"/>
  <c r="SP10" i="1"/>
  <c r="SP161" i="1"/>
  <c r="SP185" i="1"/>
  <c r="SP183" i="1"/>
  <c r="SP168" i="1"/>
  <c r="SP158" i="1"/>
  <c r="SP90" i="1"/>
  <c r="SP96" i="1"/>
  <c r="SP83" i="1"/>
  <c r="SP22" i="1"/>
  <c r="SP31" i="1"/>
  <c r="SP20" i="1"/>
  <c r="SP25" i="1"/>
  <c r="SP7" i="1"/>
  <c r="SP45" i="1"/>
  <c r="SP150" i="1"/>
  <c r="SP197" i="1"/>
  <c r="SP164" i="1"/>
  <c r="SP190" i="1"/>
  <c r="SP154" i="1"/>
  <c r="SP94" i="1"/>
  <c r="SP95" i="1"/>
  <c r="SP30" i="1"/>
  <c r="SP21" i="1"/>
  <c r="SP211" i="1"/>
  <c r="SP206" i="1"/>
  <c r="SP198" i="1"/>
  <c r="SP195" i="1"/>
  <c r="SP192" i="1"/>
  <c r="SP166" i="1"/>
  <c r="SP188" i="1"/>
  <c r="SP57" i="1"/>
  <c r="SP88" i="1"/>
  <c r="SP202" i="1"/>
  <c r="SP180" i="1"/>
  <c r="SP108" i="1"/>
  <c r="SP142" i="1"/>
  <c r="SP51" i="1"/>
  <c r="SP60" i="1"/>
  <c r="SP50" i="1"/>
  <c r="SP39" i="1"/>
  <c r="SP81" i="1"/>
  <c r="SP18" i="1"/>
  <c r="SP46" i="1"/>
  <c r="SP16" i="1"/>
  <c r="SP169" i="1"/>
  <c r="SP17" i="1"/>
  <c r="SP199" i="1"/>
  <c r="SP73" i="1"/>
  <c r="SP143" i="1"/>
  <c r="SP78" i="1"/>
  <c r="SP209" i="1"/>
  <c r="SP193" i="1"/>
  <c r="SP175" i="1"/>
  <c r="SP178" i="1"/>
  <c r="SP163" i="1"/>
  <c r="SP171" i="1"/>
  <c r="SP8" i="1"/>
  <c r="SP72" i="1"/>
  <c r="SP27" i="1"/>
  <c r="SP44" i="1"/>
  <c r="SP59" i="1"/>
  <c r="SP87" i="1"/>
  <c r="SP56" i="1"/>
  <c r="SP37" i="1"/>
  <c r="SP47" i="1"/>
  <c r="SP13" i="1"/>
  <c r="SP11" i="1"/>
  <c r="SP14" i="1"/>
  <c r="SP146" i="1"/>
  <c r="SP103" i="1"/>
  <c r="SP204" i="1"/>
  <c r="SP191" i="1"/>
  <c r="SP172" i="1"/>
  <c r="SP170" i="1"/>
  <c r="SP28" i="1"/>
  <c r="SP36" i="1"/>
  <c r="SP82" i="1"/>
  <c r="SP35" i="1"/>
  <c r="SP111" i="1"/>
  <c r="SP98" i="1"/>
  <c r="SP174" i="1"/>
  <c r="SP167" i="1"/>
  <c r="SP165" i="1"/>
  <c r="SP105" i="1"/>
  <c r="SP65" i="1"/>
  <c r="SP75" i="1"/>
  <c r="SP54" i="1"/>
  <c r="SP19" i="1"/>
  <c r="SP48" i="1"/>
  <c r="SP62" i="1"/>
  <c r="SP179" i="1"/>
  <c r="SP79" i="1"/>
  <c r="SP40" i="1"/>
  <c r="SP86" i="1"/>
  <c r="SP6" i="1"/>
  <c r="RE111" i="1"/>
  <c r="RE210" i="1"/>
  <c r="RE143" i="1"/>
  <c r="RE161" i="1"/>
  <c r="RE211" i="1"/>
  <c r="RE96" i="1"/>
  <c r="RE14" i="1"/>
  <c r="RE61" i="1"/>
  <c r="RE212" i="1"/>
  <c r="RE69" i="1"/>
  <c r="RE86" i="1"/>
  <c r="RE93" i="1"/>
  <c r="RE78" i="1"/>
  <c r="RE68" i="1"/>
  <c r="RE185" i="1"/>
  <c r="RE209" i="1"/>
  <c r="RE160" i="1"/>
  <c r="RE82" i="1"/>
  <c r="RE208" i="1"/>
  <c r="RE64" i="1"/>
  <c r="RE186" i="1"/>
  <c r="RE57" i="1"/>
  <c r="RE54" i="1"/>
  <c r="RE80" i="1"/>
  <c r="RE34" i="1"/>
  <c r="RE171" i="1"/>
  <c r="RE37" i="1"/>
  <c r="RE84" i="1"/>
  <c r="RE103" i="1"/>
  <c r="RE198" i="1"/>
  <c r="RE176" i="1"/>
  <c r="RE173" i="1"/>
  <c r="RE167" i="1"/>
  <c r="RE190" i="1"/>
  <c r="RE157" i="1"/>
  <c r="RE50" i="1"/>
  <c r="RE12" i="1"/>
  <c r="RE4" i="1"/>
  <c r="RE85" i="1"/>
  <c r="RE207" i="1"/>
  <c r="RE194" i="1"/>
  <c r="RE191" i="1"/>
  <c r="RE170" i="1"/>
  <c r="RE29" i="1"/>
  <c r="RE83" i="1"/>
  <c r="RE43" i="1"/>
  <c r="RE19" i="1"/>
  <c r="RE10" i="1"/>
  <c r="RE98" i="1"/>
  <c r="RE49" i="1"/>
  <c r="RE205" i="1"/>
  <c r="RE202" i="1"/>
  <c r="RE53" i="1"/>
  <c r="RE102" i="1"/>
  <c r="RE87" i="1"/>
  <c r="RE52" i="1"/>
  <c r="RE13" i="1"/>
  <c r="RE30" i="1"/>
  <c r="RE155" i="1"/>
  <c r="RE142" i="1"/>
  <c r="RE38" i="1"/>
  <c r="RE11" i="1"/>
  <c r="RE95" i="1"/>
  <c r="RE201" i="1"/>
  <c r="RE197" i="1"/>
  <c r="RE195" i="1"/>
  <c r="RE24" i="1"/>
  <c r="RE20" i="1"/>
  <c r="RE187" i="1"/>
  <c r="RE154" i="1"/>
  <c r="RE71" i="1"/>
  <c r="RE47" i="1"/>
  <c r="RE73" i="1"/>
  <c r="RE56" i="1"/>
  <c r="RE46" i="1"/>
  <c r="RE6" i="1"/>
  <c r="RE45" i="1"/>
  <c r="RE94" i="1"/>
  <c r="RE91" i="1"/>
  <c r="RE62" i="1"/>
  <c r="RE177" i="1"/>
  <c r="RE110" i="1"/>
  <c r="RE188" i="1"/>
  <c r="RE79" i="1"/>
  <c r="RE108" i="1"/>
  <c r="RE67" i="1"/>
  <c r="RE59" i="1"/>
  <c r="RE31" i="1"/>
  <c r="RE40" i="1"/>
  <c r="RE81" i="1"/>
  <c r="RE48" i="1"/>
  <c r="RE32" i="1"/>
  <c r="RE42" i="1"/>
  <c r="RE5" i="1"/>
  <c r="RE203" i="1"/>
  <c r="RE196" i="1"/>
  <c r="RE178" i="1"/>
  <c r="RE23" i="1"/>
  <c r="RE58" i="1"/>
  <c r="RE193" i="1"/>
  <c r="RE183" i="1"/>
  <c r="RE169" i="1"/>
  <c r="RE148" i="1"/>
  <c r="RE72" i="1"/>
  <c r="RE92" i="1"/>
  <c r="RE66" i="1"/>
  <c r="RE35" i="1"/>
  <c r="RE105" i="1"/>
  <c r="RE180" i="1"/>
  <c r="RE63" i="1"/>
  <c r="RE27" i="1"/>
  <c r="RE70" i="1"/>
  <c r="RE90" i="1"/>
  <c r="RE21" i="1"/>
  <c r="RE41" i="1"/>
  <c r="RE60" i="1"/>
  <c r="RE15" i="1"/>
  <c r="RE199" i="1"/>
  <c r="RE162" i="1"/>
  <c r="RE150" i="1"/>
  <c r="RE200" i="1"/>
  <c r="RE181" i="1"/>
  <c r="RE174" i="1"/>
  <c r="RE172" i="1"/>
  <c r="RE106" i="1"/>
  <c r="RE107" i="1"/>
  <c r="RE39" i="1"/>
  <c r="RE77" i="1"/>
  <c r="RE36" i="1"/>
  <c r="RE7" i="1"/>
  <c r="RE156" i="1"/>
  <c r="RE22" i="1"/>
  <c r="RE164" i="1"/>
  <c r="RE189" i="1"/>
  <c r="RE28" i="1"/>
  <c r="RE206" i="1"/>
  <c r="RE175" i="1"/>
  <c r="RE146" i="1"/>
  <c r="RE165" i="1"/>
  <c r="RE74" i="1"/>
  <c r="RE158" i="1"/>
  <c r="RE65" i="1"/>
  <c r="RE76" i="1"/>
  <c r="RE25" i="1"/>
  <c r="RE9" i="1"/>
  <c r="RE18" i="1"/>
  <c r="RE147" i="1"/>
  <c r="RE192" i="1"/>
  <c r="RE168" i="1"/>
  <c r="RE51" i="1"/>
  <c r="RE55" i="1"/>
  <c r="RE163" i="1"/>
  <c r="RE75" i="1"/>
  <c r="RE44" i="1"/>
  <c r="RE8" i="1"/>
  <c r="RE99" i="1"/>
  <c r="RE184" i="1"/>
  <c r="RE26" i="1"/>
  <c r="RE204" i="1"/>
  <c r="RE101" i="1"/>
  <c r="RE179" i="1"/>
  <c r="RE89" i="1"/>
  <c r="RE88" i="1"/>
  <c r="RE16" i="1"/>
  <c r="RE17" i="1"/>
  <c r="RE166" i="1"/>
  <c r="RE97" i="1"/>
  <c r="PT98" i="1"/>
  <c r="PT207" i="1"/>
  <c r="PT196" i="1"/>
  <c r="PT177" i="1"/>
  <c r="PT164" i="1"/>
  <c r="PT75" i="1"/>
  <c r="PT24" i="1"/>
  <c r="PT53" i="1"/>
  <c r="PT107" i="1"/>
  <c r="PT72" i="1"/>
  <c r="PT59" i="1"/>
  <c r="PT40" i="1"/>
  <c r="PT56" i="1"/>
  <c r="PT42" i="1"/>
  <c r="PT4" i="1"/>
  <c r="PT204" i="1"/>
  <c r="PT110" i="1"/>
  <c r="PT157" i="1"/>
  <c r="PT73" i="1"/>
  <c r="PT48" i="1"/>
  <c r="PT16" i="1"/>
  <c r="PT201" i="1"/>
  <c r="PT173" i="1"/>
  <c r="PT202" i="1"/>
  <c r="PT183" i="1"/>
  <c r="PT167" i="1"/>
  <c r="PT57" i="1"/>
  <c r="PT39" i="1"/>
  <c r="PT67" i="1"/>
  <c r="PT102" i="1"/>
  <c r="PT54" i="1"/>
  <c r="PT27" i="1"/>
  <c r="PT32" i="1"/>
  <c r="PT7" i="1"/>
  <c r="PT28" i="1"/>
  <c r="PT171" i="1"/>
  <c r="PT47" i="1"/>
  <c r="PT43" i="1"/>
  <c r="PT85" i="1"/>
  <c r="PT91" i="1"/>
  <c r="PT147" i="1"/>
  <c r="PT18" i="1"/>
  <c r="PT194" i="1"/>
  <c r="PT181" i="1"/>
  <c r="PT175" i="1"/>
  <c r="PT156" i="1"/>
  <c r="PT188" i="1"/>
  <c r="PT106" i="1"/>
  <c r="PT30" i="1"/>
  <c r="PT162" i="1"/>
  <c r="PT200" i="1"/>
  <c r="PT163" i="1"/>
  <c r="PT20" i="1"/>
  <c r="PT108" i="1"/>
  <c r="PT88" i="1"/>
  <c r="PT101" i="1"/>
  <c r="PT17" i="1"/>
  <c r="PT6" i="1"/>
  <c r="PT62" i="1"/>
  <c r="PT103" i="1"/>
  <c r="PT192" i="1"/>
  <c r="PT166" i="1"/>
  <c r="PT148" i="1"/>
  <c r="PT23" i="1"/>
  <c r="PT36" i="1"/>
  <c r="PT11" i="1"/>
  <c r="PT45" i="1"/>
  <c r="PT179" i="1"/>
  <c r="PT178" i="1"/>
  <c r="PT186" i="1"/>
  <c r="PT99" i="1"/>
  <c r="PT184" i="1"/>
  <c r="PT83" i="1"/>
  <c r="PT60" i="1"/>
  <c r="PT65" i="1"/>
  <c r="PT51" i="1"/>
  <c r="PT12" i="1"/>
  <c r="PT146" i="1"/>
  <c r="PT203" i="1"/>
  <c r="PT44" i="1"/>
  <c r="PT89" i="1"/>
  <c r="PT38" i="1"/>
  <c r="PT95" i="1"/>
  <c r="PT180" i="1"/>
  <c r="PT190" i="1"/>
  <c r="PT37" i="1"/>
  <c r="PT169" i="1"/>
  <c r="PT92" i="1"/>
  <c r="PT9" i="1"/>
  <c r="PT82" i="1"/>
  <c r="PT94" i="1"/>
  <c r="PT8" i="1"/>
  <c r="PT142" i="1"/>
  <c r="PT22" i="1"/>
  <c r="PT197" i="1"/>
  <c r="PT191" i="1"/>
  <c r="PT174" i="1"/>
  <c r="PT80" i="1"/>
  <c r="PT19" i="1"/>
  <c r="PT66" i="1"/>
  <c r="PT199" i="1"/>
  <c r="PT90" i="1"/>
  <c r="PT87" i="1"/>
  <c r="PT41" i="1"/>
  <c r="PT154" i="1"/>
  <c r="PT35" i="1"/>
  <c r="PT70" i="1"/>
  <c r="PT49" i="1"/>
  <c r="PT206" i="1"/>
  <c r="PT193" i="1"/>
  <c r="PT176" i="1"/>
  <c r="PT172" i="1"/>
  <c r="PT170" i="1"/>
  <c r="PT155" i="1"/>
  <c r="PT74" i="1"/>
  <c r="PT71" i="1"/>
  <c r="PT52" i="1"/>
  <c r="PT55" i="1"/>
  <c r="PT97" i="1"/>
  <c r="PT15" i="1"/>
  <c r="PT5" i="1"/>
  <c r="PT64" i="1"/>
  <c r="PT168" i="1"/>
  <c r="PT29" i="1"/>
  <c r="PT50" i="1"/>
  <c r="PT46" i="1"/>
  <c r="PT195" i="1"/>
  <c r="PT81" i="1"/>
  <c r="PT198" i="1"/>
  <c r="PT21" i="1"/>
  <c r="PT10" i="1"/>
  <c r="PT26" i="1"/>
  <c r="PT208" i="1"/>
  <c r="PT58" i="1"/>
  <c r="PT158" i="1"/>
  <c r="PT165" i="1"/>
  <c r="PT105" i="1"/>
  <c r="PT77" i="1"/>
  <c r="PT76" i="1"/>
  <c r="PT63" i="1"/>
  <c r="PT31" i="1"/>
  <c r="PT143" i="1"/>
  <c r="PT187" i="1"/>
  <c r="PT84" i="1"/>
  <c r="PT13" i="1"/>
  <c r="PT34" i="1"/>
  <c r="PT189" i="1"/>
  <c r="PT79" i="1"/>
  <c r="PT25" i="1"/>
  <c r="PT150" i="1"/>
  <c r="PT205" i="1"/>
  <c r="OI95" i="1"/>
  <c r="OI62" i="1"/>
  <c r="OI70" i="1"/>
  <c r="OI103" i="1"/>
  <c r="OI208" i="1"/>
  <c r="OI82" i="1"/>
  <c r="OI64" i="1"/>
  <c r="OI146" i="1"/>
  <c r="OI22" i="1"/>
  <c r="OI91" i="1"/>
  <c r="OI45" i="1"/>
  <c r="OI147" i="1"/>
  <c r="OI143" i="1"/>
  <c r="OI207" i="1"/>
  <c r="OI49" i="1"/>
  <c r="OI98" i="1"/>
  <c r="OI85" i="1"/>
  <c r="OI28" i="1"/>
  <c r="OI150" i="1"/>
  <c r="OI18" i="1"/>
  <c r="OI94" i="1"/>
  <c r="OI201" i="1"/>
  <c r="OI198" i="1"/>
  <c r="OI180" i="1"/>
  <c r="OI172" i="1"/>
  <c r="OI29" i="1"/>
  <c r="OI165" i="1"/>
  <c r="OI157" i="1"/>
  <c r="OI24" i="1"/>
  <c r="OI99" i="1"/>
  <c r="OI79" i="1"/>
  <c r="OI27" i="1"/>
  <c r="OI88" i="1"/>
  <c r="OI67" i="1"/>
  <c r="OI52" i="1"/>
  <c r="OI48" i="1"/>
  <c r="OI13" i="1"/>
  <c r="OI57" i="1"/>
  <c r="OI193" i="1"/>
  <c r="OI168" i="1"/>
  <c r="OI170" i="1"/>
  <c r="OI110" i="1"/>
  <c r="OI23" i="1"/>
  <c r="OI8" i="1"/>
  <c r="OI105" i="1"/>
  <c r="OI184" i="1"/>
  <c r="OI107" i="1"/>
  <c r="OI142" i="1"/>
  <c r="OI40" i="1"/>
  <c r="OI87" i="1"/>
  <c r="OI31" i="1"/>
  <c r="OI73" i="1"/>
  <c r="OI46" i="1"/>
  <c r="OI199" i="1"/>
  <c r="OI196" i="1"/>
  <c r="OI176" i="1"/>
  <c r="OI183" i="1"/>
  <c r="OI162" i="1"/>
  <c r="OI163" i="1"/>
  <c r="OI169" i="1"/>
  <c r="OI148" i="1"/>
  <c r="OI106" i="1"/>
  <c r="OI75" i="1"/>
  <c r="OI53" i="1"/>
  <c r="OI90" i="1"/>
  <c r="OI72" i="1"/>
  <c r="OI158" i="1"/>
  <c r="OI66" i="1"/>
  <c r="OI77" i="1"/>
  <c r="OI54" i="1"/>
  <c r="OI92" i="1"/>
  <c r="OI32" i="1"/>
  <c r="OI206" i="1"/>
  <c r="OI194" i="1"/>
  <c r="OI179" i="1"/>
  <c r="OI175" i="1"/>
  <c r="OI166" i="1"/>
  <c r="OI156" i="1"/>
  <c r="OI102" i="1"/>
  <c r="OI108" i="1"/>
  <c r="OI6" i="1"/>
  <c r="OI84" i="1"/>
  <c r="OI38" i="1"/>
  <c r="OI81" i="1"/>
  <c r="OI36" i="1"/>
  <c r="OI9" i="1"/>
  <c r="OI16" i="1"/>
  <c r="OI204" i="1"/>
  <c r="OI202" i="1"/>
  <c r="OI192" i="1"/>
  <c r="OI191" i="1"/>
  <c r="OI174" i="1"/>
  <c r="OI154" i="1"/>
  <c r="OI59" i="1"/>
  <c r="OI74" i="1"/>
  <c r="OI65" i="1"/>
  <c r="OI76" i="1"/>
  <c r="OI101" i="1"/>
  <c r="OI34" i="1"/>
  <c r="OI12" i="1"/>
  <c r="OI10" i="1"/>
  <c r="OI7" i="1"/>
  <c r="OI89" i="1"/>
  <c r="OI197" i="1"/>
  <c r="OI195" i="1"/>
  <c r="OI173" i="1"/>
  <c r="OI171" i="1"/>
  <c r="OI20" i="1"/>
  <c r="OI60" i="1"/>
  <c r="OI37" i="1"/>
  <c r="OI71" i="1"/>
  <c r="OI51" i="1"/>
  <c r="OI80" i="1"/>
  <c r="OI97" i="1"/>
  <c r="OI25" i="1"/>
  <c r="OI21" i="1"/>
  <c r="OI4" i="1"/>
  <c r="OI5" i="1"/>
  <c r="OI203" i="1"/>
  <c r="OI200" i="1"/>
  <c r="OI187" i="1"/>
  <c r="OI167" i="1"/>
  <c r="OI164" i="1"/>
  <c r="OI190" i="1"/>
  <c r="OI155" i="1"/>
  <c r="OI39" i="1"/>
  <c r="OI41" i="1"/>
  <c r="OI189" i="1"/>
  <c r="OI17" i="1"/>
  <c r="OI55" i="1"/>
  <c r="OI30" i="1"/>
  <c r="OI19" i="1"/>
  <c r="OI35" i="1"/>
  <c r="OI26" i="1"/>
  <c r="OI15" i="1"/>
  <c r="OI205" i="1"/>
  <c r="OI188" i="1"/>
  <c r="OI181" i="1"/>
  <c r="OI177" i="1"/>
  <c r="OI178" i="1"/>
  <c r="OI186" i="1"/>
  <c r="OI44" i="1"/>
  <c r="OI58" i="1"/>
  <c r="OI43" i="1"/>
  <c r="OI63" i="1"/>
  <c r="OI83" i="1"/>
  <c r="OI50" i="1"/>
  <c r="OI47" i="1"/>
  <c r="OI56" i="1"/>
  <c r="OI42" i="1"/>
  <c r="OI11" i="1"/>
  <c r="MX74" i="1"/>
  <c r="MX75" i="1"/>
  <c r="MX58" i="1"/>
  <c r="MX23" i="1"/>
  <c r="MX24" i="1"/>
  <c r="MX44" i="1"/>
  <c r="MX8" i="1"/>
  <c r="MX190" i="1"/>
  <c r="MX20" i="1"/>
  <c r="MX199" i="1"/>
  <c r="MX196" i="1"/>
  <c r="MX193" i="1"/>
  <c r="MX180" i="1"/>
  <c r="MX181" i="1"/>
  <c r="MX173" i="1"/>
  <c r="MX164" i="1"/>
  <c r="MX142" i="1"/>
  <c r="MX65" i="1"/>
  <c r="MX72" i="1"/>
  <c r="MX50" i="1"/>
  <c r="MX92" i="1"/>
  <c r="MX79" i="1"/>
  <c r="MX51" i="1"/>
  <c r="MX32" i="1"/>
  <c r="MX97" i="1"/>
  <c r="MX12" i="1"/>
  <c r="MX156" i="1"/>
  <c r="MX148" i="1"/>
  <c r="MX11" i="1"/>
  <c r="MX4" i="1"/>
  <c r="MX202" i="1"/>
  <c r="MX203" i="1"/>
  <c r="MX200" i="1"/>
  <c r="MX194" i="1"/>
  <c r="MX186" i="1"/>
  <c r="MX163" i="1"/>
  <c r="MX110" i="1"/>
  <c r="MX53" i="1"/>
  <c r="MX90" i="1"/>
  <c r="MX40" i="1"/>
  <c r="MX47" i="1"/>
  <c r="MX17" i="1"/>
  <c r="MX38" i="1"/>
  <c r="MX19" i="1"/>
  <c r="MX9" i="1"/>
  <c r="MX7" i="1"/>
  <c r="MX10" i="1"/>
  <c r="MX57" i="1"/>
  <c r="MX206" i="1"/>
  <c r="MX176" i="1"/>
  <c r="MX187" i="1"/>
  <c r="MX162" i="1"/>
  <c r="MX171" i="1"/>
  <c r="MX170" i="1"/>
  <c r="MX155" i="1"/>
  <c r="MX102" i="1"/>
  <c r="MX60" i="1"/>
  <c r="MX37" i="1"/>
  <c r="MX77" i="1"/>
  <c r="MX63" i="1"/>
  <c r="MX80" i="1"/>
  <c r="MX52" i="1"/>
  <c r="MX34" i="1"/>
  <c r="MX15" i="1"/>
  <c r="MX6" i="1"/>
  <c r="MX89" i="1"/>
  <c r="MX204" i="1"/>
  <c r="MX197" i="1"/>
  <c r="MX174" i="1"/>
  <c r="MX168" i="1"/>
  <c r="MX105" i="1"/>
  <c r="MX27" i="1"/>
  <c r="MX87" i="1"/>
  <c r="MX184" i="1"/>
  <c r="MX66" i="1"/>
  <c r="MX36" i="1"/>
  <c r="MX42" i="1"/>
  <c r="MX16" i="1"/>
  <c r="MX71" i="1"/>
  <c r="MX201" i="1"/>
  <c r="MX195" i="1"/>
  <c r="MX179" i="1"/>
  <c r="MX59" i="1"/>
  <c r="MX21" i="1"/>
  <c r="MX108" i="1"/>
  <c r="MX83" i="1"/>
  <c r="MX73" i="1"/>
  <c r="MX56" i="1"/>
  <c r="MX39" i="1"/>
  <c r="MX35" i="1"/>
  <c r="MX26" i="1"/>
  <c r="MX157" i="1"/>
  <c r="MX67" i="1"/>
  <c r="MX25" i="1"/>
  <c r="MX188" i="1"/>
  <c r="MX183" i="1"/>
  <c r="MX175" i="1"/>
  <c r="MX178" i="1"/>
  <c r="MX106" i="1"/>
  <c r="MX43" i="1"/>
  <c r="MX54" i="1"/>
  <c r="MX99" i="1"/>
  <c r="MX41" i="1"/>
  <c r="MX46" i="1"/>
  <c r="MX48" i="1"/>
  <c r="MX81" i="1"/>
  <c r="MX29" i="1"/>
  <c r="MX205" i="1"/>
  <c r="MX198" i="1"/>
  <c r="MX192" i="1"/>
  <c r="MX172" i="1"/>
  <c r="MX177" i="1"/>
  <c r="MX167" i="1"/>
  <c r="MX169" i="1"/>
  <c r="MX189" i="1"/>
  <c r="MX154" i="1"/>
  <c r="MX31" i="1"/>
  <c r="MX107" i="1"/>
  <c r="MX88" i="1"/>
  <c r="MX158" i="1"/>
  <c r="MX76" i="1"/>
  <c r="MX30" i="1"/>
  <c r="MX13" i="1"/>
  <c r="MX55" i="1"/>
  <c r="MX5" i="1"/>
  <c r="MX191" i="1"/>
  <c r="MX166" i="1"/>
  <c r="MX165" i="1"/>
  <c r="MX84" i="1"/>
  <c r="MX101" i="1"/>
  <c r="LJ1" i="1"/>
  <c r="LN89" i="1"/>
  <c r="LN57" i="1"/>
  <c r="LN53" i="1"/>
  <c r="LN43" i="1"/>
  <c r="LN29" i="1"/>
  <c r="LN200" i="1"/>
  <c r="LN193" i="1"/>
  <c r="LN170" i="1"/>
  <c r="LN186" i="1"/>
  <c r="LN164" i="1"/>
  <c r="LN171" i="1"/>
  <c r="LN106" i="1"/>
  <c r="LN27" i="1"/>
  <c r="LN187" i="1"/>
  <c r="LN99" i="1"/>
  <c r="LN80" i="1"/>
  <c r="LN25" i="1"/>
  <c r="LN52" i="1"/>
  <c r="LN97" i="1"/>
  <c r="LN12" i="1"/>
  <c r="LN11" i="1"/>
  <c r="LN26" i="1"/>
  <c r="LN9" i="1"/>
  <c r="LN195" i="1"/>
  <c r="LN46" i="1"/>
  <c r="LN199" i="1"/>
  <c r="LN197" i="1"/>
  <c r="LN192" i="1"/>
  <c r="LN191" i="1"/>
  <c r="LN73" i="1"/>
  <c r="LN71" i="1"/>
  <c r="LN38" i="1"/>
  <c r="LN81" i="1"/>
  <c r="LN56" i="1"/>
  <c r="LN36" i="1"/>
  <c r="LN19" i="1"/>
  <c r="LN15" i="1"/>
  <c r="LN55" i="1"/>
  <c r="LN16" i="1"/>
  <c r="LN205" i="1"/>
  <c r="LN175" i="1"/>
  <c r="LN168" i="1"/>
  <c r="LN105" i="1"/>
  <c r="LN41" i="1"/>
  <c r="LN65" i="1"/>
  <c r="LN206" i="1"/>
  <c r="LN196" i="1"/>
  <c r="LN194" i="1"/>
  <c r="LN180" i="1"/>
  <c r="LN165" i="1"/>
  <c r="LN179" i="1"/>
  <c r="LN107" i="1"/>
  <c r="LN76" i="1"/>
  <c r="LN77" i="1"/>
  <c r="LN54" i="1"/>
  <c r="LN142" i="1"/>
  <c r="LN83" i="1"/>
  <c r="LN189" i="1"/>
  <c r="LN51" i="1"/>
  <c r="LN32" i="1"/>
  <c r="LN34" i="1"/>
  <c r="LN21" i="1"/>
  <c r="LN5" i="1"/>
  <c r="LN166" i="1"/>
  <c r="LN202" i="1"/>
  <c r="LN188" i="1"/>
  <c r="LN174" i="1"/>
  <c r="LN177" i="1"/>
  <c r="LN173" i="1"/>
  <c r="LN110" i="1"/>
  <c r="LN172" i="1"/>
  <c r="LN157" i="1"/>
  <c r="LN108" i="1"/>
  <c r="LN176" i="1"/>
  <c r="LN92" i="1"/>
  <c r="LN63" i="1"/>
  <c r="LN47" i="1"/>
  <c r="LN67" i="1"/>
  <c r="LN30" i="1"/>
  <c r="LN198" i="1"/>
  <c r="LN13" i="1"/>
  <c r="LN162" i="1"/>
  <c r="LN169" i="1"/>
  <c r="LN155" i="1"/>
  <c r="LN66" i="1"/>
  <c r="LN88" i="1"/>
  <c r="LN37" i="1"/>
  <c r="LN102" i="1"/>
  <c r="LN39" i="1"/>
  <c r="LN42" i="1"/>
  <c r="LN7" i="1"/>
  <c r="LN4" i="1"/>
  <c r="LN60" i="1"/>
  <c r="LN31" i="1"/>
  <c r="LN17" i="1"/>
  <c r="LN204" i="1"/>
  <c r="LN181" i="1"/>
  <c r="LN50" i="1"/>
  <c r="LN90" i="1"/>
  <c r="LN59" i="1"/>
  <c r="LN101" i="1"/>
  <c r="LN40" i="1"/>
  <c r="LN79" i="1"/>
  <c r="LN10" i="1"/>
  <c r="LN203" i="1"/>
  <c r="LN201" i="1"/>
  <c r="LN183" i="1"/>
  <c r="LN178" i="1"/>
  <c r="LN167" i="1"/>
  <c r="LN148" i="1"/>
  <c r="LN154" i="1"/>
  <c r="LN163" i="1"/>
  <c r="LN156" i="1"/>
  <c r="LN72" i="1"/>
  <c r="LN158" i="1"/>
  <c r="LN184" i="1"/>
  <c r="LN87" i="1"/>
  <c r="LN84" i="1"/>
  <c r="LN48" i="1"/>
  <c r="LN35" i="1"/>
  <c r="LN6" i="1"/>
  <c r="NE2" i="11"/>
  <c r="NO2" i="11"/>
  <c r="NP2" i="11" s="1"/>
  <c r="KD167" i="1"/>
  <c r="KD162" i="1"/>
  <c r="KD110" i="1"/>
  <c r="KD106" i="1"/>
  <c r="KD27" i="1"/>
  <c r="KD84" i="1"/>
  <c r="KD88" i="1"/>
  <c r="KD181" i="1"/>
  <c r="KD178" i="1"/>
  <c r="KD169" i="1"/>
  <c r="KD90" i="1"/>
  <c r="KD60" i="1"/>
  <c r="KD184" i="1"/>
  <c r="KD47" i="1"/>
  <c r="KD79" i="1"/>
  <c r="KD46" i="1"/>
  <c r="KD81" i="1"/>
  <c r="KD25" i="1"/>
  <c r="KD189" i="1"/>
  <c r="KD9" i="1"/>
  <c r="KD55" i="1"/>
  <c r="KD4" i="1"/>
  <c r="KD5" i="1"/>
  <c r="KD26" i="1"/>
  <c r="KD99" i="1"/>
  <c r="KD83" i="1"/>
  <c r="KD54" i="1"/>
  <c r="KD71" i="1"/>
  <c r="KD80" i="1"/>
  <c r="KD48" i="1"/>
  <c r="KD198" i="1"/>
  <c r="KD196" i="1"/>
  <c r="KD166" i="1"/>
  <c r="KD180" i="1"/>
  <c r="KD155" i="1"/>
  <c r="KD107" i="1"/>
  <c r="KD105" i="1"/>
  <c r="KD50" i="1"/>
  <c r="KD72" i="1"/>
  <c r="KD67" i="1"/>
  <c r="KD51" i="1"/>
  <c r="KD56" i="1"/>
  <c r="KD36" i="1"/>
  <c r="KD17" i="1"/>
  <c r="KD206" i="1"/>
  <c r="KD13" i="1"/>
  <c r="KD201" i="1"/>
  <c r="KD173" i="1"/>
  <c r="KD170" i="1"/>
  <c r="KD163" i="1"/>
  <c r="KD108" i="1"/>
  <c r="KD102" i="1"/>
  <c r="KD63" i="1"/>
  <c r="KD156" i="1"/>
  <c r="KD73" i="1"/>
  <c r="KD38" i="1"/>
  <c r="KD7" i="1"/>
  <c r="KD205" i="1"/>
  <c r="KD200" i="1"/>
  <c r="KD188" i="1"/>
  <c r="KD194" i="1"/>
  <c r="KD193" i="1"/>
  <c r="KD174" i="1"/>
  <c r="KD177" i="1"/>
  <c r="KD168" i="1"/>
  <c r="KD187" i="1"/>
  <c r="KD158" i="1"/>
  <c r="KD41" i="1"/>
  <c r="KD32" i="1"/>
  <c r="KD40" i="1"/>
  <c r="KD11" i="1"/>
  <c r="KD34" i="1"/>
  <c r="KD52" i="1"/>
  <c r="KD19" i="1"/>
  <c r="KD42" i="1"/>
  <c r="KD16" i="1"/>
  <c r="KD148" i="1"/>
  <c r="KD204" i="1"/>
  <c r="KD186" i="1"/>
  <c r="KD164" i="1"/>
  <c r="KD171" i="1"/>
  <c r="KD154" i="1"/>
  <c r="KD142" i="1"/>
  <c r="KD172" i="1"/>
  <c r="KD66" i="1"/>
  <c r="KD65" i="1"/>
  <c r="KD97" i="1"/>
  <c r="KD202" i="1"/>
  <c r="KD192" i="1"/>
  <c r="KD6" i="1"/>
  <c r="KD203" i="1"/>
  <c r="KD199" i="1"/>
  <c r="KD197" i="1"/>
  <c r="KD195" i="1"/>
  <c r="KD191" i="1"/>
  <c r="KD183" i="1"/>
  <c r="KD175" i="1"/>
  <c r="KD165" i="1"/>
  <c r="KD179" i="1"/>
  <c r="KD157" i="1"/>
  <c r="KD101" i="1"/>
  <c r="KD59" i="1"/>
  <c r="KD37" i="1"/>
  <c r="KD76" i="1"/>
  <c r="KD31" i="1"/>
  <c r="KD12" i="1"/>
  <c r="KD30" i="1"/>
  <c r="KD39" i="1"/>
  <c r="KD10" i="1"/>
  <c r="KD92" i="1"/>
  <c r="KD77" i="1"/>
  <c r="KD35" i="1"/>
  <c r="KD21" i="1"/>
  <c r="KD15" i="1"/>
  <c r="KD87" i="1"/>
  <c r="KD176" i="1"/>
  <c r="JZ1" i="1"/>
  <c r="LX48" i="11"/>
  <c r="LX25" i="11"/>
  <c r="LZ25" i="11" s="1"/>
  <c r="LX164" i="11"/>
  <c r="LX90" i="11"/>
  <c r="LZ90" i="11" s="1"/>
  <c r="LX50" i="11"/>
  <c r="LZ50" i="11" s="1"/>
  <c r="LX195" i="11"/>
  <c r="LX213" i="11"/>
  <c r="LX165" i="11"/>
  <c r="LX77" i="11"/>
  <c r="LZ77" i="11" s="1"/>
  <c r="LX210" i="11"/>
  <c r="LX41" i="11"/>
  <c r="LZ41" i="11" s="1"/>
  <c r="LX7" i="11"/>
  <c r="LZ7" i="11" s="1"/>
  <c r="LX35" i="11"/>
  <c r="LZ35" i="11" s="1"/>
  <c r="LX80" i="11"/>
  <c r="LZ80" i="11" s="1"/>
  <c r="LX56" i="11"/>
  <c r="LZ56" i="11" s="1"/>
  <c r="LX152" i="11"/>
  <c r="LZ152" i="11" s="1"/>
  <c r="LX87" i="11"/>
  <c r="LZ87" i="11" s="1"/>
  <c r="LX76" i="11"/>
  <c r="LZ76" i="11" s="1"/>
  <c r="LX157" i="11"/>
  <c r="LZ157" i="11" s="1"/>
  <c r="LX175" i="11"/>
  <c r="LX169" i="11"/>
  <c r="LX214" i="11"/>
  <c r="LX174" i="11"/>
  <c r="LX108" i="11"/>
  <c r="LZ108" i="11" s="1"/>
  <c r="LX83" i="11"/>
  <c r="LZ83" i="11" s="1"/>
  <c r="LX11" i="11"/>
  <c r="LZ11" i="11" s="1"/>
  <c r="LX193" i="11"/>
  <c r="LZ193" i="11" s="1"/>
  <c r="LX72" i="11"/>
  <c r="LZ72" i="11" s="1"/>
  <c r="LX151" i="11"/>
  <c r="LX110" i="11"/>
  <c r="LX167" i="11"/>
  <c r="LX201" i="11"/>
  <c r="LX198" i="11"/>
  <c r="LX194" i="11"/>
  <c r="LX170" i="11"/>
  <c r="LZ170" i="11" s="1"/>
  <c r="LX160" i="11"/>
  <c r="LX106" i="11"/>
  <c r="LZ106" i="11" s="1"/>
  <c r="LX196" i="11"/>
  <c r="LX163" i="11"/>
  <c r="LX166" i="11"/>
  <c r="LX81" i="11"/>
  <c r="LZ81" i="11" s="1"/>
  <c r="LX148" i="11"/>
  <c r="LZ148" i="11" s="1"/>
  <c r="LX10" i="11"/>
  <c r="LZ10" i="11" s="1"/>
  <c r="LX102" i="11"/>
  <c r="LZ102" i="11" s="1"/>
  <c r="LX171" i="11"/>
  <c r="LX84" i="11"/>
  <c r="LZ84" i="11" s="1"/>
  <c r="LX92" i="11"/>
  <c r="LZ92" i="11" s="1"/>
  <c r="LX162" i="11"/>
  <c r="LX158" i="11"/>
  <c r="LX197" i="11"/>
  <c r="LX211" i="11"/>
  <c r="LX156" i="11"/>
  <c r="LX101" i="11"/>
  <c r="LZ101" i="11" s="1"/>
  <c r="LX186" i="11"/>
  <c r="LX188" i="11"/>
  <c r="LZ188" i="11" s="1"/>
  <c r="IT7" i="1"/>
  <c r="IT27" i="1"/>
  <c r="IU63" i="1"/>
  <c r="LN63" i="11"/>
  <c r="LP63" i="11" s="1"/>
  <c r="IU99" i="1"/>
  <c r="LN99" i="11"/>
  <c r="LP99" i="11" s="1"/>
  <c r="MA99" i="11" s="1"/>
  <c r="MB99" i="11" s="1"/>
  <c r="IU172" i="1"/>
  <c r="LN166" i="11"/>
  <c r="LP166" i="11" s="1"/>
  <c r="MA166" i="11" s="1"/>
  <c r="MB166" i="11" s="1"/>
  <c r="IO197" i="1"/>
  <c r="LX199" i="11"/>
  <c r="IU15" i="1"/>
  <c r="LN15" i="11"/>
  <c r="LP15" i="11" s="1"/>
  <c r="MA15" i="11" s="1"/>
  <c r="MB15" i="11" s="1"/>
  <c r="IO26" i="1"/>
  <c r="LX26" i="11"/>
  <c r="LZ26" i="11" s="1"/>
  <c r="IU11" i="1"/>
  <c r="LN11" i="11"/>
  <c r="LP11" i="11" s="1"/>
  <c r="IU155" i="1"/>
  <c r="LN149" i="11"/>
  <c r="LP149" i="11" s="1"/>
  <c r="MA149" i="11" s="1"/>
  <c r="MB149" i="11" s="1"/>
  <c r="IU35" i="1"/>
  <c r="LN35" i="11"/>
  <c r="LP35" i="11" s="1"/>
  <c r="IO21" i="1"/>
  <c r="LX21" i="11"/>
  <c r="LZ21" i="11" s="1"/>
  <c r="IU48" i="1"/>
  <c r="LN48" i="11"/>
  <c r="LP48" i="11" s="1"/>
  <c r="LQ48" i="11" s="1"/>
  <c r="IU47" i="1"/>
  <c r="LN47" i="11"/>
  <c r="LP47" i="11" s="1"/>
  <c r="MA47" i="11" s="1"/>
  <c r="MB47" i="11" s="1"/>
  <c r="IU25" i="1"/>
  <c r="LN25" i="11"/>
  <c r="LP25" i="11" s="1"/>
  <c r="IU90" i="1"/>
  <c r="LN90" i="11"/>
  <c r="LP90" i="11" s="1"/>
  <c r="IU154" i="1"/>
  <c r="LN148" i="11"/>
  <c r="LP148" i="11" s="1"/>
  <c r="IU171" i="1"/>
  <c r="LN165" i="11"/>
  <c r="LP165" i="11" s="1"/>
  <c r="MA165" i="11" s="1"/>
  <c r="MB165" i="11" s="1"/>
  <c r="IU193" i="1"/>
  <c r="LN195" i="11"/>
  <c r="LP195" i="11" s="1"/>
  <c r="MA195" i="11" s="1"/>
  <c r="MB195" i="11" s="1"/>
  <c r="IU170" i="1"/>
  <c r="LN164" i="11"/>
  <c r="LP164" i="11" s="1"/>
  <c r="MA164" i="11" s="1"/>
  <c r="MB164" i="11" s="1"/>
  <c r="IU180" i="1"/>
  <c r="LN174" i="11"/>
  <c r="LP174" i="11" s="1"/>
  <c r="MA174" i="11" s="1"/>
  <c r="MB174" i="11" s="1"/>
  <c r="IU201" i="1"/>
  <c r="LN209" i="11"/>
  <c r="LP209" i="11" s="1"/>
  <c r="MA209" i="11" s="1"/>
  <c r="MB209" i="11" s="1"/>
  <c r="IU203" i="1"/>
  <c r="LN211" i="11"/>
  <c r="LP211" i="11" s="1"/>
  <c r="MA211" i="11" s="1"/>
  <c r="MB211" i="11" s="1"/>
  <c r="IU97" i="1"/>
  <c r="LN97" i="11"/>
  <c r="LP97" i="11" s="1"/>
  <c r="LQ97" i="11" s="1"/>
  <c r="IO6" i="1"/>
  <c r="LX6" i="11"/>
  <c r="LZ6" i="11" s="1"/>
  <c r="IO15" i="1"/>
  <c r="LX15" i="11"/>
  <c r="LZ15" i="11" s="1"/>
  <c r="IU79" i="1"/>
  <c r="LN79" i="11"/>
  <c r="LP79" i="11" s="1"/>
  <c r="IU71" i="1"/>
  <c r="LN71" i="11"/>
  <c r="LP71" i="11" s="1"/>
  <c r="IU81" i="1"/>
  <c r="LN81" i="11"/>
  <c r="LP81" i="11" s="1"/>
  <c r="MA81" i="11" s="1"/>
  <c r="MB81" i="11" s="1"/>
  <c r="IU55" i="1"/>
  <c r="LN55" i="11"/>
  <c r="LP55" i="11" s="1"/>
  <c r="IU87" i="1"/>
  <c r="LN87" i="11"/>
  <c r="LP87" i="11" s="1"/>
  <c r="MA87" i="11" s="1"/>
  <c r="MB87" i="11" s="1"/>
  <c r="IU198" i="1"/>
  <c r="LN200" i="11"/>
  <c r="LP200" i="11" s="1"/>
  <c r="MA200" i="11" s="1"/>
  <c r="MB200" i="11" s="1"/>
  <c r="IO201" i="1"/>
  <c r="LX209" i="11"/>
  <c r="IU204" i="1"/>
  <c r="LN212" i="11"/>
  <c r="LP212" i="11" s="1"/>
  <c r="MA212" i="11" s="1"/>
  <c r="MB212" i="11" s="1"/>
  <c r="IU206" i="1"/>
  <c r="LN214" i="11"/>
  <c r="LP214" i="11" s="1"/>
  <c r="MA214" i="11" s="1"/>
  <c r="MB214" i="11" s="1"/>
  <c r="IU202" i="1"/>
  <c r="LN210" i="11"/>
  <c r="LP210" i="11" s="1"/>
  <c r="MA210" i="11" s="1"/>
  <c r="MB210" i="11" s="1"/>
  <c r="IU12" i="1"/>
  <c r="LN12" i="11"/>
  <c r="LP12" i="11" s="1"/>
  <c r="LQ12" i="11" s="1"/>
  <c r="IO13" i="1"/>
  <c r="LX13" i="11"/>
  <c r="LZ13" i="11" s="1"/>
  <c r="IO55" i="1"/>
  <c r="LX55" i="11"/>
  <c r="LZ55" i="11" s="1"/>
  <c r="IO11" i="1"/>
  <c r="IU52" i="1"/>
  <c r="LN52" i="11"/>
  <c r="LP52" i="11" s="1"/>
  <c r="IO35" i="1"/>
  <c r="IU73" i="1"/>
  <c r="LN73" i="11"/>
  <c r="LP73" i="11" s="1"/>
  <c r="IO59" i="1"/>
  <c r="LX59" i="11"/>
  <c r="LZ59" i="11" s="1"/>
  <c r="IU189" i="1"/>
  <c r="LN193" i="11"/>
  <c r="LP193" i="11" s="1"/>
  <c r="IU184" i="1"/>
  <c r="LN188" i="11"/>
  <c r="LP188" i="11" s="1"/>
  <c r="MA188" i="11" s="1"/>
  <c r="MB188" i="11" s="1"/>
  <c r="IU72" i="1"/>
  <c r="LN72" i="11"/>
  <c r="LP72" i="11" s="1"/>
  <c r="IU157" i="1"/>
  <c r="LN151" i="11"/>
  <c r="LP151" i="11" s="1"/>
  <c r="MA151" i="11" s="1"/>
  <c r="MB151" i="11" s="1"/>
  <c r="IU110" i="1"/>
  <c r="LN110" i="11"/>
  <c r="LP110" i="11" s="1"/>
  <c r="IU186" i="1"/>
  <c r="LN186" i="11"/>
  <c r="LP186" i="11" s="1"/>
  <c r="MA186" i="11" s="1"/>
  <c r="MB186" i="11" s="1"/>
  <c r="IU173" i="1"/>
  <c r="LN167" i="11"/>
  <c r="LP167" i="11" s="1"/>
  <c r="MA167" i="11" s="1"/>
  <c r="MB167" i="11" s="1"/>
  <c r="IO198" i="1"/>
  <c r="LX200" i="11"/>
  <c r="IU6" i="1"/>
  <c r="LN6" i="11"/>
  <c r="LP6" i="11" s="1"/>
  <c r="LQ6" i="11" s="1"/>
  <c r="IO204" i="1"/>
  <c r="LX212" i="11"/>
  <c r="IU199" i="1"/>
  <c r="LN201" i="11"/>
  <c r="LP201" i="11" s="1"/>
  <c r="MA201" i="11" s="1"/>
  <c r="MB201" i="11" s="1"/>
  <c r="IO12" i="1"/>
  <c r="LX12" i="11"/>
  <c r="LZ12" i="11" s="1"/>
  <c r="IU107" i="1"/>
  <c r="LN107" i="11"/>
  <c r="LP107" i="11" s="1"/>
  <c r="IO155" i="1"/>
  <c r="LX149" i="11"/>
  <c r="IU56" i="1"/>
  <c r="LN56" i="11"/>
  <c r="LP56" i="11" s="1"/>
  <c r="IU101" i="1"/>
  <c r="LN101" i="11"/>
  <c r="LP101" i="11" s="1"/>
  <c r="MA101" i="11" s="1"/>
  <c r="MB101" i="11" s="1"/>
  <c r="IU76" i="1"/>
  <c r="LN76" i="11"/>
  <c r="LP76" i="11" s="1"/>
  <c r="IU4" i="1"/>
  <c r="LN4" i="11"/>
  <c r="LP4" i="11" s="1"/>
  <c r="IU42" i="1"/>
  <c r="LN42" i="11"/>
  <c r="LP42" i="11" s="1"/>
  <c r="IU19" i="1"/>
  <c r="LN19" i="11"/>
  <c r="LP19" i="11" s="1"/>
  <c r="IO52" i="1"/>
  <c r="LX52" i="11"/>
  <c r="LZ52" i="11" s="1"/>
  <c r="IU17" i="1"/>
  <c r="LN17" i="11"/>
  <c r="LP17" i="11" s="1"/>
  <c r="IU46" i="1"/>
  <c r="LN46" i="11"/>
  <c r="LP46" i="11" s="1"/>
  <c r="MA46" i="11" s="1"/>
  <c r="MB46" i="11" s="1"/>
  <c r="IU156" i="1"/>
  <c r="LN150" i="11"/>
  <c r="LP150" i="11" s="1"/>
  <c r="MA150" i="11" s="1"/>
  <c r="MB150" i="11" s="1"/>
  <c r="IO73" i="1"/>
  <c r="LX73" i="11"/>
  <c r="LZ73" i="11" s="1"/>
  <c r="IU36" i="1"/>
  <c r="LN36" i="11"/>
  <c r="LP36" i="11" s="1"/>
  <c r="IU50" i="1"/>
  <c r="LN50" i="11"/>
  <c r="LP50" i="11" s="1"/>
  <c r="LQ50" i="11" s="1"/>
  <c r="IU77" i="1"/>
  <c r="LN77" i="11"/>
  <c r="LP77" i="11" s="1"/>
  <c r="MA77" i="11" s="1"/>
  <c r="MB77" i="11" s="1"/>
  <c r="IU176" i="1"/>
  <c r="LN170" i="11"/>
  <c r="LP170" i="11" s="1"/>
  <c r="IU166" i="1"/>
  <c r="LN160" i="11"/>
  <c r="LP160" i="11" s="1"/>
  <c r="MA160" i="11" s="1"/>
  <c r="MB160" i="11" s="1"/>
  <c r="IU106" i="1"/>
  <c r="LN106" i="11"/>
  <c r="LP106" i="11" s="1"/>
  <c r="LT106" i="11" s="1"/>
  <c r="IU142" i="1"/>
  <c r="LN134" i="11"/>
  <c r="LP134" i="11" s="1"/>
  <c r="MA134" i="11" s="1"/>
  <c r="MB134" i="11" s="1"/>
  <c r="IU194" i="1"/>
  <c r="LN196" i="11"/>
  <c r="LP196" i="11" s="1"/>
  <c r="MA196" i="11" s="1"/>
  <c r="MB196" i="11" s="1"/>
  <c r="IU169" i="1"/>
  <c r="LN163" i="11"/>
  <c r="LP163" i="11" s="1"/>
  <c r="MA163" i="11" s="1"/>
  <c r="MB163" i="11" s="1"/>
  <c r="IU205" i="1"/>
  <c r="LN213" i="11"/>
  <c r="LP213" i="11" s="1"/>
  <c r="MA213" i="11" s="1"/>
  <c r="MB213" i="11" s="1"/>
  <c r="IU196" i="1"/>
  <c r="LN198" i="11"/>
  <c r="LP198" i="11" s="1"/>
  <c r="MA198" i="11" s="1"/>
  <c r="MB198" i="11" s="1"/>
  <c r="IO65" i="1"/>
  <c r="LX65" i="11"/>
  <c r="LZ65" i="11" s="1"/>
  <c r="IU7" i="1"/>
  <c r="LN7" i="11"/>
  <c r="LP7" i="11" s="1"/>
  <c r="IU13" i="1"/>
  <c r="LN13" i="11"/>
  <c r="LP13" i="11" s="1"/>
  <c r="IO97" i="1"/>
  <c r="LX97" i="11"/>
  <c r="LZ97" i="11" s="1"/>
  <c r="IU21" i="1"/>
  <c r="LN21" i="11"/>
  <c r="LP21" i="11" s="1"/>
  <c r="LQ21" i="11" s="1"/>
  <c r="IU183" i="1"/>
  <c r="LN187" i="11"/>
  <c r="LP187" i="11" s="1"/>
  <c r="MA187" i="11" s="1"/>
  <c r="MB187" i="11" s="1"/>
  <c r="IO4" i="1"/>
  <c r="LX4" i="11"/>
  <c r="LZ4" i="11" s="1"/>
  <c r="IO42" i="1"/>
  <c r="LX42" i="11"/>
  <c r="LZ42" i="11" s="1"/>
  <c r="IO19" i="1"/>
  <c r="LX19" i="11"/>
  <c r="LZ19" i="11" s="1"/>
  <c r="IU10" i="1"/>
  <c r="LN10" i="11"/>
  <c r="LP10" i="11" s="1"/>
  <c r="LQ10" i="11" s="1"/>
  <c r="IU67" i="1"/>
  <c r="LN67" i="11"/>
  <c r="LP67" i="11" s="1"/>
  <c r="IU51" i="1"/>
  <c r="LN51" i="11"/>
  <c r="LP51" i="11" s="1"/>
  <c r="IO36" i="1"/>
  <c r="LX36" i="11"/>
  <c r="LZ36" i="11" s="1"/>
  <c r="IU41" i="1"/>
  <c r="LN41" i="11"/>
  <c r="LP41" i="11" s="1"/>
  <c r="LQ41" i="11" s="1"/>
  <c r="IU54" i="1"/>
  <c r="LN54" i="11"/>
  <c r="LP54" i="11" s="1"/>
  <c r="IU66" i="1"/>
  <c r="LN66" i="11"/>
  <c r="LP66" i="11" s="1"/>
  <c r="IU148" i="1"/>
  <c r="LN140" i="11"/>
  <c r="LP140" i="11" s="1"/>
  <c r="MA140" i="11" s="1"/>
  <c r="MB140" i="11" s="1"/>
  <c r="IU105" i="1"/>
  <c r="LN105" i="11"/>
  <c r="LP105" i="11" s="1"/>
  <c r="LQ105" i="11" s="1"/>
  <c r="IU167" i="1"/>
  <c r="LN161" i="11"/>
  <c r="LP161" i="11" s="1"/>
  <c r="IU174" i="1"/>
  <c r="LN168" i="11"/>
  <c r="LP168" i="11" s="1"/>
  <c r="MA168" i="11" s="1"/>
  <c r="MB168" i="11" s="1"/>
  <c r="IU188" i="1"/>
  <c r="LN192" i="11"/>
  <c r="LP192" i="11" s="1"/>
  <c r="MA192" i="11" s="1"/>
  <c r="MB192" i="11" s="1"/>
  <c r="IU191" i="1"/>
  <c r="LN190" i="11"/>
  <c r="LP190" i="11" s="1"/>
  <c r="MA190" i="11" s="1"/>
  <c r="MB190" i="11" s="1"/>
  <c r="IU65" i="1"/>
  <c r="LN65" i="11"/>
  <c r="LP65" i="11" s="1"/>
  <c r="LQ65" i="11" s="1"/>
  <c r="IO47" i="1"/>
  <c r="LX47" i="11"/>
  <c r="LZ47" i="11" s="1"/>
  <c r="IU187" i="1"/>
  <c r="LN191" i="11"/>
  <c r="LP191" i="11" s="1"/>
  <c r="MA191" i="11" s="1"/>
  <c r="MB191" i="11" s="1"/>
  <c r="IU59" i="1"/>
  <c r="LN59" i="11"/>
  <c r="LP59" i="11" s="1"/>
  <c r="IU16" i="1"/>
  <c r="LN16" i="11"/>
  <c r="LP16" i="11" s="1"/>
  <c r="IU30" i="1"/>
  <c r="LN30" i="11"/>
  <c r="LP30" i="11" s="1"/>
  <c r="LQ30" i="11" s="1"/>
  <c r="IU9" i="1"/>
  <c r="LN9" i="11"/>
  <c r="LP9" i="11" s="1"/>
  <c r="IU32" i="1"/>
  <c r="LN32" i="11"/>
  <c r="LP32" i="11" s="1"/>
  <c r="LQ32" i="11" s="1"/>
  <c r="IU39" i="1"/>
  <c r="LN39" i="11"/>
  <c r="LP39" i="11" s="1"/>
  <c r="LQ39" i="11" s="1"/>
  <c r="IO51" i="1"/>
  <c r="LX51" i="11"/>
  <c r="LZ51" i="11" s="1"/>
  <c r="IU102" i="1"/>
  <c r="LN102" i="11"/>
  <c r="LP102" i="11" s="1"/>
  <c r="IU83" i="1"/>
  <c r="LN83" i="11"/>
  <c r="LP83" i="11" s="1"/>
  <c r="IU177" i="1"/>
  <c r="LN171" i="11"/>
  <c r="LP171" i="11" s="1"/>
  <c r="MA171" i="11" s="1"/>
  <c r="MB171" i="11" s="1"/>
  <c r="IU84" i="1"/>
  <c r="LN84" i="11"/>
  <c r="LP84" i="11" s="1"/>
  <c r="IU92" i="1"/>
  <c r="LN92" i="11"/>
  <c r="LP92" i="11" s="1"/>
  <c r="MA92" i="11" s="1"/>
  <c r="MB92" i="11" s="1"/>
  <c r="IU108" i="1"/>
  <c r="LN108" i="11"/>
  <c r="LP108" i="11" s="1"/>
  <c r="MA108" i="11" s="1"/>
  <c r="MB108" i="11" s="1"/>
  <c r="IU168" i="1"/>
  <c r="LN162" i="11"/>
  <c r="LP162" i="11" s="1"/>
  <c r="IU164" i="1"/>
  <c r="LN158" i="11"/>
  <c r="LP158" i="11" s="1"/>
  <c r="MA158" i="11" s="1"/>
  <c r="MB158" i="11" s="1"/>
  <c r="IU195" i="1"/>
  <c r="LN197" i="11"/>
  <c r="LP197" i="11" s="1"/>
  <c r="MA197" i="11" s="1"/>
  <c r="MB197" i="11" s="1"/>
  <c r="IO188" i="1"/>
  <c r="LX192" i="11"/>
  <c r="IO191" i="1"/>
  <c r="LX190" i="11"/>
  <c r="IU37" i="1"/>
  <c r="LN37" i="11"/>
  <c r="LP37" i="11" s="1"/>
  <c r="MA37" i="11" s="1"/>
  <c r="MB37" i="11" s="1"/>
  <c r="IO37" i="1"/>
  <c r="LX37" i="11"/>
  <c r="LZ37" i="11" s="1"/>
  <c r="IU80" i="1"/>
  <c r="LN80" i="11"/>
  <c r="LP80" i="11" s="1"/>
  <c r="IU158" i="1"/>
  <c r="LN152" i="11"/>
  <c r="LP152" i="11" s="1"/>
  <c r="IU163" i="1"/>
  <c r="LN157" i="11"/>
  <c r="LP157" i="11" s="1"/>
  <c r="LQ157" i="11" s="1"/>
  <c r="IU181" i="1"/>
  <c r="LN175" i="11"/>
  <c r="LP175" i="11" s="1"/>
  <c r="MA175" i="11" s="1"/>
  <c r="MB175" i="11" s="1"/>
  <c r="IU162" i="1"/>
  <c r="LN156" i="11"/>
  <c r="LP156" i="11" s="1"/>
  <c r="MA156" i="11" s="1"/>
  <c r="MB156" i="11" s="1"/>
  <c r="IU175" i="1"/>
  <c r="LN169" i="11"/>
  <c r="LP169" i="11" s="1"/>
  <c r="MA169" i="11" s="1"/>
  <c r="MB169" i="11" s="1"/>
  <c r="IO16" i="1"/>
  <c r="LX16" i="11"/>
  <c r="LZ16" i="11" s="1"/>
  <c r="IU38" i="1"/>
  <c r="LN38" i="11"/>
  <c r="LP38" i="11" s="1"/>
  <c r="IO32" i="1"/>
  <c r="LX32" i="11"/>
  <c r="LZ32" i="11" s="1"/>
  <c r="IO39" i="1"/>
  <c r="LX39" i="11"/>
  <c r="LZ39" i="11" s="1"/>
  <c r="IU31" i="1"/>
  <c r="LN31" i="11"/>
  <c r="LP31" i="11" s="1"/>
  <c r="IU88" i="1"/>
  <c r="LN88" i="11"/>
  <c r="LP88" i="11" s="1"/>
  <c r="IU34" i="1"/>
  <c r="LN34" i="11"/>
  <c r="LP34" i="11" s="1"/>
  <c r="IU40" i="1"/>
  <c r="LN40" i="11"/>
  <c r="LP40" i="11" s="1"/>
  <c r="IU60" i="1"/>
  <c r="LN60" i="11"/>
  <c r="LP60" i="11" s="1"/>
  <c r="MA60" i="11" s="1"/>
  <c r="MB60" i="11" s="1"/>
  <c r="IU192" i="1"/>
  <c r="LN194" i="11"/>
  <c r="LP194" i="11" s="1"/>
  <c r="MA194" i="11" s="1"/>
  <c r="MB194" i="11" s="1"/>
  <c r="IU179" i="1"/>
  <c r="LN173" i="11"/>
  <c r="LP173" i="11" s="1"/>
  <c r="IU178" i="1"/>
  <c r="LN172" i="11"/>
  <c r="LP172" i="11" s="1"/>
  <c r="MA172" i="11" s="1"/>
  <c r="MB172" i="11" s="1"/>
  <c r="IU165" i="1"/>
  <c r="LN159" i="11"/>
  <c r="LP159" i="11" s="1"/>
  <c r="MA159" i="11" s="1"/>
  <c r="MB159" i="11" s="1"/>
  <c r="IU197" i="1"/>
  <c r="LN199" i="11"/>
  <c r="LP199" i="11" s="1"/>
  <c r="MA199" i="11" s="1"/>
  <c r="MB199" i="11" s="1"/>
  <c r="IU200" i="1"/>
  <c r="LN202" i="11"/>
  <c r="LP202" i="11" s="1"/>
  <c r="MA202" i="11" s="1"/>
  <c r="MB202" i="11" s="1"/>
  <c r="IU26" i="1"/>
  <c r="LN26" i="11"/>
  <c r="LP26" i="11" s="1"/>
  <c r="LQ26" i="11" s="1"/>
  <c r="IO156" i="1"/>
  <c r="LX150" i="11"/>
  <c r="LZ150" i="11" s="1"/>
  <c r="IO5" i="1"/>
  <c r="LR2" i="11"/>
  <c r="LS2" i="11"/>
  <c r="LY2" i="11"/>
  <c r="IT203" i="1"/>
  <c r="IT200" i="1"/>
  <c r="IT178" i="1"/>
  <c r="IT66" i="1"/>
  <c r="IT36" i="1"/>
  <c r="IT80" i="1"/>
  <c r="IS2" i="1"/>
  <c r="IT199" i="1"/>
  <c r="IT172" i="1"/>
  <c r="IT162" i="1"/>
  <c r="IT142" i="1"/>
  <c r="IT108" i="1"/>
  <c r="IT81" i="1"/>
  <c r="IT101" i="1"/>
  <c r="IT77" i="1"/>
  <c r="IT83" i="1"/>
  <c r="IT47" i="1"/>
  <c r="IT156" i="1"/>
  <c r="IT32" i="1"/>
  <c r="IT97" i="1"/>
  <c r="IT16" i="1"/>
  <c r="IT193" i="1"/>
  <c r="IT25" i="1"/>
  <c r="IT52" i="1"/>
  <c r="IT180" i="1"/>
  <c r="IT169" i="1"/>
  <c r="IT164" i="1"/>
  <c r="IT107" i="1"/>
  <c r="IT163" i="1"/>
  <c r="IT166" i="1"/>
  <c r="IT84" i="1"/>
  <c r="IT63" i="1"/>
  <c r="IT59" i="1"/>
  <c r="IT51" i="1"/>
  <c r="IT79" i="1"/>
  <c r="IT35" i="1"/>
  <c r="IT19" i="1"/>
  <c r="IT174" i="1"/>
  <c r="IT157" i="1"/>
  <c r="IT40" i="1"/>
  <c r="IT31" i="1"/>
  <c r="IT42" i="1"/>
  <c r="IT5" i="1"/>
  <c r="IT205" i="1"/>
  <c r="IT202" i="1"/>
  <c r="IT196" i="1"/>
  <c r="IT186" i="1"/>
  <c r="IT105" i="1"/>
  <c r="IT192" i="1"/>
  <c r="IT154" i="1"/>
  <c r="IT184" i="1"/>
  <c r="IT41" i="1"/>
  <c r="IT65" i="1"/>
  <c r="IT37" i="1"/>
  <c r="IT26" i="1"/>
  <c r="IT15" i="1"/>
  <c r="IT13" i="1"/>
  <c r="IJ1" i="1"/>
  <c r="IJ2" i="1" s="1"/>
  <c r="II1" i="1"/>
  <c r="IM5" i="1"/>
  <c r="IM1" i="1" s="1"/>
  <c r="IT6" i="1"/>
  <c r="IT191" i="1"/>
  <c r="IT197" i="1"/>
  <c r="IT175" i="1"/>
  <c r="IT173" i="1"/>
  <c r="IT194" i="1"/>
  <c r="IT167" i="1"/>
  <c r="IT168" i="1"/>
  <c r="IT179" i="1"/>
  <c r="IT187" i="1"/>
  <c r="IT171" i="1"/>
  <c r="IT76" i="1"/>
  <c r="IT72" i="1"/>
  <c r="IT176" i="1"/>
  <c r="IT54" i="1"/>
  <c r="IT177" i="1"/>
  <c r="IT34" i="1"/>
  <c r="IT71" i="1"/>
  <c r="IT158" i="1"/>
  <c r="IT73" i="1"/>
  <c r="IT67" i="1"/>
  <c r="IT39" i="1"/>
  <c r="IT21" i="1"/>
  <c r="IT38" i="1"/>
  <c r="IT155" i="1"/>
  <c r="IT11" i="1"/>
  <c r="IT55" i="1"/>
  <c r="IT4" i="1"/>
  <c r="IT12" i="1"/>
  <c r="IT206" i="1"/>
  <c r="IT204" i="1"/>
  <c r="IT201" i="1"/>
  <c r="IT198" i="1"/>
  <c r="IT188" i="1"/>
  <c r="IT195" i="1"/>
  <c r="IT165" i="1"/>
  <c r="IT183" i="1"/>
  <c r="IT170" i="1"/>
  <c r="IT181" i="1"/>
  <c r="IT110" i="1"/>
  <c r="IT106" i="1"/>
  <c r="IT148" i="1"/>
  <c r="IT92" i="1"/>
  <c r="IT60" i="1"/>
  <c r="IT99" i="1"/>
  <c r="IT90" i="1"/>
  <c r="IT87" i="1"/>
  <c r="IT189" i="1"/>
  <c r="IT50" i="1"/>
  <c r="IT102" i="1"/>
  <c r="IT88" i="1"/>
  <c r="IT48" i="1"/>
  <c r="IT56" i="1"/>
  <c r="IT46" i="1"/>
  <c r="IT17" i="1"/>
  <c r="IT10" i="1"/>
  <c r="IT9" i="1"/>
  <c r="IT30" i="1"/>
  <c r="IO10" i="1"/>
  <c r="IO46" i="1"/>
  <c r="IO102" i="1"/>
  <c r="IO9" i="1"/>
  <c r="IO30" i="1"/>
  <c r="IO17" i="1"/>
  <c r="IO56" i="1"/>
  <c r="IO88" i="1"/>
  <c r="IO50" i="1"/>
  <c r="IO34" i="1"/>
  <c r="IO189" i="1"/>
  <c r="IO177" i="1"/>
  <c r="IO87" i="1"/>
  <c r="IO54" i="1"/>
  <c r="IO90" i="1"/>
  <c r="IO176" i="1"/>
  <c r="IO99" i="1"/>
  <c r="IO72" i="1"/>
  <c r="IO60" i="1"/>
  <c r="IO76" i="1"/>
  <c r="IO92" i="1"/>
  <c r="IO171" i="1"/>
  <c r="IO148" i="1"/>
  <c r="IO187" i="1"/>
  <c r="IO106" i="1"/>
  <c r="IO179" i="1"/>
  <c r="IO110" i="1"/>
  <c r="IO168" i="1"/>
  <c r="IO181" i="1"/>
  <c r="IO167" i="1"/>
  <c r="IO170" i="1"/>
  <c r="IO194" i="1"/>
  <c r="IO183" i="1"/>
  <c r="IO173" i="1"/>
  <c r="IO165" i="1"/>
  <c r="IO175" i="1"/>
  <c r="IO195" i="1"/>
  <c r="IO7" i="1"/>
  <c r="IO48" i="1"/>
  <c r="IO80" i="1"/>
  <c r="IO79" i="1"/>
  <c r="IO31" i="1"/>
  <c r="IO38" i="1"/>
  <c r="IO67" i="1"/>
  <c r="IO158" i="1"/>
  <c r="IO71" i="1"/>
  <c r="IO193" i="1"/>
  <c r="IO25" i="1"/>
  <c r="IO63" i="1"/>
  <c r="IO40" i="1"/>
  <c r="IO84" i="1"/>
  <c r="IO66" i="1"/>
  <c r="IO166" i="1"/>
  <c r="IO157" i="1"/>
  <c r="IO108" i="1"/>
  <c r="IO107" i="1"/>
  <c r="IO178" i="1"/>
  <c r="IO164" i="1"/>
  <c r="IO174" i="1"/>
  <c r="IO169" i="1"/>
  <c r="IO180" i="1"/>
  <c r="IO200" i="1"/>
  <c r="IN1" i="1"/>
  <c r="IO83" i="1"/>
  <c r="IO163" i="1"/>
  <c r="IO196" i="1"/>
  <c r="IO199" i="1"/>
  <c r="IO202" i="1"/>
  <c r="IO205" i="1"/>
  <c r="IO172" i="1"/>
  <c r="IO203" i="1"/>
  <c r="IF2" i="1"/>
  <c r="IO41" i="1"/>
  <c r="IO77" i="1"/>
  <c r="IO184" i="1"/>
  <c r="IO101" i="1"/>
  <c r="IO154" i="1"/>
  <c r="IO81" i="1"/>
  <c r="IO192" i="1"/>
  <c r="IO105" i="1"/>
  <c r="IO142" i="1"/>
  <c r="IO186" i="1"/>
  <c r="IO162" i="1"/>
  <c r="IO206" i="1"/>
  <c r="LF176" i="11"/>
  <c r="LB2" i="11"/>
  <c r="LF177" i="11"/>
  <c r="KY213" i="11"/>
  <c r="LE5" i="11"/>
  <c r="KT177" i="11"/>
  <c r="KV177" i="11" s="1"/>
  <c r="LG177" i="11" s="1"/>
  <c r="LH177" i="11" s="1"/>
  <c r="KX176" i="11"/>
  <c r="KS2" i="11"/>
  <c r="KX5" i="11"/>
  <c r="KQ2" i="11"/>
  <c r="KP2" i="11"/>
  <c r="KV101" i="11"/>
  <c r="LG101" i="11" s="1"/>
  <c r="LH101" i="11" s="1"/>
  <c r="KV108" i="11"/>
  <c r="LG108" i="11" s="1"/>
  <c r="LH108" i="11" s="1"/>
  <c r="KV97" i="11"/>
  <c r="LG97" i="11" s="1"/>
  <c r="LH97" i="11" s="1"/>
  <c r="KV37" i="11"/>
  <c r="LG37" i="11" s="1"/>
  <c r="LH37" i="11" s="1"/>
  <c r="KV47" i="11"/>
  <c r="KW47" i="11" s="1"/>
  <c r="KV9" i="11"/>
  <c r="KW9" i="11" s="1"/>
  <c r="KV48" i="11"/>
  <c r="KW48" i="11" s="1"/>
  <c r="KV102" i="11"/>
  <c r="LG102" i="11" s="1"/>
  <c r="LH102" i="11" s="1"/>
  <c r="KV41" i="11"/>
  <c r="KW41" i="11" s="1"/>
  <c r="KV87" i="11"/>
  <c r="LG87" i="11" s="1"/>
  <c r="LH87" i="11" s="1"/>
  <c r="KV99" i="11"/>
  <c r="LG99" i="11" s="1"/>
  <c r="LH99" i="11" s="1"/>
  <c r="KV60" i="11"/>
  <c r="KW60" i="11" s="1"/>
  <c r="KV110" i="11"/>
  <c r="KV105" i="11"/>
  <c r="LG105" i="11" s="1"/>
  <c r="LH105" i="11" s="1"/>
  <c r="KV175" i="11"/>
  <c r="LG175" i="11" s="1"/>
  <c r="LH175" i="11" s="1"/>
  <c r="KV197" i="11"/>
  <c r="LG197" i="11" s="1"/>
  <c r="LH197" i="11" s="1"/>
  <c r="KV166" i="11"/>
  <c r="LG166" i="11" s="1"/>
  <c r="LH166" i="11" s="1"/>
  <c r="KV209" i="11"/>
  <c r="LG209" i="11" s="1"/>
  <c r="LH209" i="11" s="1"/>
  <c r="KV210" i="11"/>
  <c r="LG210" i="11" s="1"/>
  <c r="LH210" i="11" s="1"/>
  <c r="KV156" i="11"/>
  <c r="LG156" i="11" s="1"/>
  <c r="LH156" i="11" s="1"/>
  <c r="KV81" i="11"/>
  <c r="LG81" i="11" s="1"/>
  <c r="LH81" i="11" s="1"/>
  <c r="KV26" i="11"/>
  <c r="LG26" i="11" s="1"/>
  <c r="LH26" i="11" s="1"/>
  <c r="KV12" i="11"/>
  <c r="KW12" i="11" s="1"/>
  <c r="KU2" i="11"/>
  <c r="KV83" i="11"/>
  <c r="KZ83" i="11" s="1"/>
  <c r="KW63" i="11"/>
  <c r="KV13" i="11"/>
  <c r="KW13" i="11" s="1"/>
  <c r="KV10" i="11"/>
  <c r="KW10" i="11" s="1"/>
  <c r="KV150" i="11"/>
  <c r="KW150" i="11" s="1"/>
  <c r="KV50" i="11"/>
  <c r="KW50" i="11" s="1"/>
  <c r="KW25" i="11"/>
  <c r="KV90" i="11"/>
  <c r="LG90" i="11" s="1"/>
  <c r="LH90" i="11" s="1"/>
  <c r="KV92" i="11"/>
  <c r="LG92" i="11" s="1"/>
  <c r="LH92" i="11" s="1"/>
  <c r="KV106" i="11"/>
  <c r="LG106" i="11" s="1"/>
  <c r="LH106" i="11" s="1"/>
  <c r="KW173" i="11"/>
  <c r="KV187" i="11"/>
  <c r="LG187" i="11" s="1"/>
  <c r="LH187" i="11" s="1"/>
  <c r="KV200" i="11"/>
  <c r="LG200" i="11" s="1"/>
  <c r="LH200" i="11" s="1"/>
  <c r="KV212" i="11"/>
  <c r="LG212" i="11" s="1"/>
  <c r="LH212" i="11" s="1"/>
  <c r="KV213" i="11"/>
  <c r="LG213" i="11" s="1"/>
  <c r="LH213" i="11" s="1"/>
  <c r="KV176" i="11"/>
  <c r="LG176" i="11" s="1"/>
  <c r="LH176" i="11" s="1"/>
  <c r="KV201" i="11"/>
  <c r="LG201" i="11" s="1"/>
  <c r="LH201" i="11" s="1"/>
  <c r="KV186" i="11"/>
  <c r="LG186" i="11" s="1"/>
  <c r="LH186" i="11" s="1"/>
  <c r="KV188" i="11"/>
  <c r="LG188" i="11" s="1"/>
  <c r="LH188" i="11" s="1"/>
  <c r="KV32" i="11"/>
  <c r="KW32" i="11" s="1"/>
  <c r="LC2" i="11"/>
  <c r="LD2" i="11" s="1"/>
  <c r="LA2" i="11"/>
  <c r="LF5" i="11"/>
  <c r="KR2" i="11"/>
  <c r="KT5" i="11"/>
  <c r="KW15" i="11"/>
  <c r="LG15" i="11"/>
  <c r="LH15" i="11" s="1"/>
  <c r="KZ15" i="11"/>
  <c r="KW65" i="11"/>
  <c r="KZ65" i="11"/>
  <c r="LG65" i="11"/>
  <c r="LH65" i="11" s="1"/>
  <c r="KW108" i="11"/>
  <c r="LG34" i="11"/>
  <c r="LH34" i="11" s="1"/>
  <c r="KW34" i="11"/>
  <c r="KW134" i="11"/>
  <c r="LG134" i="11"/>
  <c r="LH134" i="11" s="1"/>
  <c r="KZ134" i="11"/>
  <c r="LG76" i="11"/>
  <c r="LH76" i="11" s="1"/>
  <c r="KW76" i="11"/>
  <c r="KW77" i="11"/>
  <c r="KZ77" i="11"/>
  <c r="LG77" i="11"/>
  <c r="LH77" i="11" s="1"/>
  <c r="LG4" i="11"/>
  <c r="LH4" i="11" s="1"/>
  <c r="KZ4" i="11"/>
  <c r="KW30" i="11"/>
  <c r="LG30" i="11"/>
  <c r="LH30" i="11" s="1"/>
  <c r="KZ30" i="11"/>
  <c r="KW52" i="11"/>
  <c r="LG52" i="11"/>
  <c r="LH52" i="11" s="1"/>
  <c r="KZ52" i="11"/>
  <c r="LG38" i="11"/>
  <c r="LH38" i="11" s="1"/>
  <c r="KZ38" i="11"/>
  <c r="KW46" i="11"/>
  <c r="LG46" i="11"/>
  <c r="LH46" i="11" s="1"/>
  <c r="KZ46" i="11"/>
  <c r="KW56" i="11"/>
  <c r="LG56" i="11"/>
  <c r="LH56" i="11" s="1"/>
  <c r="KZ56" i="11"/>
  <c r="KW36" i="11"/>
  <c r="LG36" i="11"/>
  <c r="LH36" i="11" s="1"/>
  <c r="KZ36" i="11"/>
  <c r="LG71" i="11"/>
  <c r="LH71" i="11" s="1"/>
  <c r="KZ71" i="11"/>
  <c r="KW187" i="11"/>
  <c r="KW4" i="11"/>
  <c r="KW7" i="11"/>
  <c r="LG7" i="11"/>
  <c r="LH7" i="11" s="1"/>
  <c r="KZ7" i="11"/>
  <c r="KW19" i="11"/>
  <c r="LG19" i="11"/>
  <c r="LH19" i="11" s="1"/>
  <c r="KZ19" i="11"/>
  <c r="LG149" i="11"/>
  <c r="LH149" i="11" s="1"/>
  <c r="KZ149" i="11"/>
  <c r="KW38" i="11"/>
  <c r="KW17" i="11"/>
  <c r="LG17" i="11"/>
  <c r="LH17" i="11" s="1"/>
  <c r="KZ17" i="11"/>
  <c r="KW79" i="11"/>
  <c r="LG79" i="11"/>
  <c r="LH79" i="11" s="1"/>
  <c r="KW31" i="11"/>
  <c r="LG31" i="11"/>
  <c r="LH31" i="11" s="1"/>
  <c r="KZ31" i="11"/>
  <c r="KW51" i="11"/>
  <c r="LG51" i="11"/>
  <c r="LH51" i="11" s="1"/>
  <c r="KZ51" i="11"/>
  <c r="LG152" i="11"/>
  <c r="LH152" i="11" s="1"/>
  <c r="KZ152" i="11"/>
  <c r="KW71" i="11"/>
  <c r="KW83" i="11"/>
  <c r="KW42" i="11"/>
  <c r="LG42" i="11"/>
  <c r="LH42" i="11" s="1"/>
  <c r="KZ42" i="11"/>
  <c r="LG11" i="11"/>
  <c r="LH11" i="11" s="1"/>
  <c r="KZ11" i="11"/>
  <c r="KW80" i="11"/>
  <c r="LG80" i="11"/>
  <c r="LH80" i="11" s="1"/>
  <c r="KZ80" i="11"/>
  <c r="LG39" i="11"/>
  <c r="LH39" i="11" s="1"/>
  <c r="KZ39" i="11"/>
  <c r="LG67" i="11"/>
  <c r="LH67" i="11" s="1"/>
  <c r="KZ67" i="11"/>
  <c r="LG73" i="11"/>
  <c r="LH73" i="11" s="1"/>
  <c r="KZ73" i="11"/>
  <c r="KW102" i="11"/>
  <c r="LG170" i="11"/>
  <c r="LH170" i="11" s="1"/>
  <c r="KZ170" i="11"/>
  <c r="KW170" i="11"/>
  <c r="KW16" i="11"/>
  <c r="LG16" i="11"/>
  <c r="LH16" i="11" s="1"/>
  <c r="KZ16" i="11"/>
  <c r="LG55" i="11"/>
  <c r="LH55" i="11" s="1"/>
  <c r="KZ55" i="11"/>
  <c r="KW11" i="11"/>
  <c r="KW35" i="11"/>
  <c r="LG35" i="11"/>
  <c r="LH35" i="11" s="1"/>
  <c r="KZ35" i="11"/>
  <c r="LG21" i="11"/>
  <c r="LH21" i="11" s="1"/>
  <c r="KZ21" i="11"/>
  <c r="KW39" i="11"/>
  <c r="KW67" i="11"/>
  <c r="KW73" i="11"/>
  <c r="KW88" i="11"/>
  <c r="LG88" i="11"/>
  <c r="LH88" i="11" s="1"/>
  <c r="KZ88" i="11"/>
  <c r="LG59" i="11"/>
  <c r="LH59" i="11" s="1"/>
  <c r="KZ59" i="11"/>
  <c r="LG191" i="11"/>
  <c r="LH191" i="11" s="1"/>
  <c r="KW191" i="11"/>
  <c r="LG54" i="11"/>
  <c r="LH54" i="11" s="1"/>
  <c r="KZ54" i="11"/>
  <c r="LG72" i="11"/>
  <c r="LH72" i="11" s="1"/>
  <c r="KZ72" i="11"/>
  <c r="KZ148" i="11"/>
  <c r="KW54" i="11"/>
  <c r="KW90" i="11"/>
  <c r="KW92" i="11"/>
  <c r="KW193" i="11"/>
  <c r="LG193" i="11"/>
  <c r="LH193" i="11" s="1"/>
  <c r="KZ193" i="11"/>
  <c r="KW84" i="11"/>
  <c r="LG84" i="11"/>
  <c r="LH84" i="11" s="1"/>
  <c r="KZ84" i="11"/>
  <c r="LG140" i="11"/>
  <c r="LH140" i="11" s="1"/>
  <c r="KZ140" i="11"/>
  <c r="KZ25" i="11"/>
  <c r="KZ63" i="11"/>
  <c r="KZ40" i="11"/>
  <c r="LG40" i="11"/>
  <c r="LH40" i="11" s="1"/>
  <c r="KZ66" i="11"/>
  <c r="LG66" i="11"/>
  <c r="LH66" i="11" s="1"/>
  <c r="KZ157" i="11"/>
  <c r="LG157" i="11"/>
  <c r="LH157" i="11" s="1"/>
  <c r="KZ107" i="11"/>
  <c r="LG107" i="11"/>
  <c r="LH107" i="11" s="1"/>
  <c r="KZ34" i="11"/>
  <c r="KZ76" i="11"/>
  <c r="HW1" i="1"/>
  <c r="HW2" i="1" s="1"/>
  <c r="IG202" i="1"/>
  <c r="IG172" i="1"/>
  <c r="IG142" i="1"/>
  <c r="IG192" i="1"/>
  <c r="IG101" i="1"/>
  <c r="IG41" i="1"/>
  <c r="IG47" i="1"/>
  <c r="IG26" i="1"/>
  <c r="IG15" i="1"/>
  <c r="IG12" i="1"/>
  <c r="IG206" i="1"/>
  <c r="IG204" i="1"/>
  <c r="IG201" i="1"/>
  <c r="IG198" i="1"/>
  <c r="IG188" i="1"/>
  <c r="IG195" i="1"/>
  <c r="IG165" i="1"/>
  <c r="IG183" i="1"/>
  <c r="IG170" i="1"/>
  <c r="IG181" i="1"/>
  <c r="IG110" i="1"/>
  <c r="IG106" i="1"/>
  <c r="IG148" i="1"/>
  <c r="IG92" i="1"/>
  <c r="IG60" i="1"/>
  <c r="IG99" i="1"/>
  <c r="IG90" i="1"/>
  <c r="IG87" i="1"/>
  <c r="IG189" i="1"/>
  <c r="IG50" i="1"/>
  <c r="IG102" i="1"/>
  <c r="IG88" i="1"/>
  <c r="IG48" i="1"/>
  <c r="IG56" i="1"/>
  <c r="IG46" i="1"/>
  <c r="IG17" i="1"/>
  <c r="IG10" i="1"/>
  <c r="IG9" i="1"/>
  <c r="IG30" i="1"/>
  <c r="IG7" i="1"/>
  <c r="IG196" i="1"/>
  <c r="IG162" i="1"/>
  <c r="IG105" i="1"/>
  <c r="IG81" i="1"/>
  <c r="IG184" i="1"/>
  <c r="IG83" i="1"/>
  <c r="IG156" i="1"/>
  <c r="IG13" i="1"/>
  <c r="IG5" i="1"/>
  <c r="IG203" i="1"/>
  <c r="IG200" i="1"/>
  <c r="IG180" i="1"/>
  <c r="IG169" i="1"/>
  <c r="IG174" i="1"/>
  <c r="IG164" i="1"/>
  <c r="IG178" i="1"/>
  <c r="IG107" i="1"/>
  <c r="IG193" i="1"/>
  <c r="IG163" i="1"/>
  <c r="IG157" i="1"/>
  <c r="IG166" i="1"/>
  <c r="IG66" i="1"/>
  <c r="IG84" i="1"/>
  <c r="IG40" i="1"/>
  <c r="IG63" i="1"/>
  <c r="IG25" i="1"/>
  <c r="IG59" i="1"/>
  <c r="IG36" i="1"/>
  <c r="IG51" i="1"/>
  <c r="IG31" i="1"/>
  <c r="IG79" i="1"/>
  <c r="IG80" i="1"/>
  <c r="IG35" i="1"/>
  <c r="IG52" i="1"/>
  <c r="IG19" i="1"/>
  <c r="IG42" i="1"/>
  <c r="IG16" i="1"/>
  <c r="IG205" i="1"/>
  <c r="IG199" i="1"/>
  <c r="IG186" i="1"/>
  <c r="IG108" i="1"/>
  <c r="IG154" i="1"/>
  <c r="IG77" i="1"/>
  <c r="IG65" i="1"/>
  <c r="IG37" i="1"/>
  <c r="IG32" i="1"/>
  <c r="IG97" i="1"/>
  <c r="IG6" i="1"/>
  <c r="IG191" i="1"/>
  <c r="IG197" i="1"/>
  <c r="IG175" i="1"/>
  <c r="IG173" i="1"/>
  <c r="IG194" i="1"/>
  <c r="IG167" i="1"/>
  <c r="IG168" i="1"/>
  <c r="IG179" i="1"/>
  <c r="IG187" i="1"/>
  <c r="IG171" i="1"/>
  <c r="IG76" i="1"/>
  <c r="IG72" i="1"/>
  <c r="IG176" i="1"/>
  <c r="IG54" i="1"/>
  <c r="IG177" i="1"/>
  <c r="IG34" i="1"/>
  <c r="IG71" i="1"/>
  <c r="IG158" i="1"/>
  <c r="IG73" i="1"/>
  <c r="IG67" i="1"/>
  <c r="IG39" i="1"/>
  <c r="IG21" i="1"/>
  <c r="IG38" i="1"/>
  <c r="IG155" i="1"/>
  <c r="IG11" i="1"/>
  <c r="IG55" i="1"/>
  <c r="IG4" i="1"/>
  <c r="IB79" i="1"/>
  <c r="IB67" i="1"/>
  <c r="IB87" i="1"/>
  <c r="IB181" i="1"/>
  <c r="IB30" i="1"/>
  <c r="IB37" i="1"/>
  <c r="IB158" i="1"/>
  <c r="IB183" i="1"/>
  <c r="IB35" i="1"/>
  <c r="IB46" i="1"/>
  <c r="IB50" i="1"/>
  <c r="IB106" i="1"/>
  <c r="IB198" i="1"/>
  <c r="IB99" i="1"/>
  <c r="IB10" i="1"/>
  <c r="IB65" i="1"/>
  <c r="IB92" i="1"/>
  <c r="IB195" i="1"/>
  <c r="IA1" i="1"/>
  <c r="IB5" i="1"/>
  <c r="IB16" i="1"/>
  <c r="IH2" i="1"/>
  <c r="HZ1" i="1"/>
  <c r="IB108" i="1"/>
  <c r="IB142" i="1"/>
  <c r="IB12" i="1"/>
  <c r="IB193" i="1"/>
  <c r="IB178" i="1"/>
  <c r="IB186" i="1"/>
  <c r="IB164" i="1"/>
  <c r="IB162" i="1"/>
  <c r="IB174" i="1"/>
  <c r="IB169" i="1"/>
  <c r="IB172" i="1"/>
  <c r="IB196" i="1"/>
  <c r="IB180" i="1"/>
  <c r="IB199" i="1"/>
  <c r="IB200" i="1"/>
  <c r="IB202" i="1"/>
  <c r="IB203" i="1"/>
  <c r="IB205" i="1"/>
  <c r="IB42" i="1"/>
  <c r="IB13" i="1"/>
  <c r="IB19" i="1"/>
  <c r="IB36" i="1"/>
  <c r="IB59" i="1"/>
  <c r="IB83" i="1"/>
  <c r="IB25" i="1"/>
  <c r="IB41" i="1"/>
  <c r="IB63" i="1"/>
  <c r="IB77" i="1"/>
  <c r="IB40" i="1"/>
  <c r="IB184" i="1"/>
  <c r="IB84" i="1"/>
  <c r="IB101" i="1"/>
  <c r="IB66" i="1"/>
  <c r="IB154" i="1"/>
  <c r="IB166" i="1"/>
  <c r="IB81" i="1"/>
  <c r="IB157" i="1"/>
  <c r="IB192" i="1"/>
  <c r="IB105" i="1"/>
  <c r="IB163" i="1"/>
  <c r="IB107" i="1"/>
  <c r="KE177" i="11"/>
  <c r="KL177" i="11"/>
  <c r="KH2" i="11"/>
  <c r="KL176" i="11"/>
  <c r="KK176" i="11"/>
  <c r="KK5" i="11"/>
  <c r="KE5" i="11"/>
  <c r="KG2" i="11"/>
  <c r="KD134" i="11"/>
  <c r="KD166" i="11"/>
  <c r="JY2" i="11"/>
  <c r="KD5" i="11"/>
  <c r="JW2" i="11"/>
  <c r="JV2" i="11"/>
  <c r="KC187" i="11"/>
  <c r="KC87" i="11"/>
  <c r="KB13" i="11"/>
  <c r="KC13" i="11" s="1"/>
  <c r="KB176" i="11"/>
  <c r="KM176" i="11" s="1"/>
  <c r="KN176" i="11" s="1"/>
  <c r="KB210" i="11"/>
  <c r="KM210" i="11" s="1"/>
  <c r="KN210" i="11" s="1"/>
  <c r="KB105" i="11"/>
  <c r="KM105" i="11" s="1"/>
  <c r="KN105" i="11" s="1"/>
  <c r="KB148" i="11"/>
  <c r="KM148" i="11" s="1"/>
  <c r="KN148" i="11" s="1"/>
  <c r="KB41" i="11"/>
  <c r="KM41" i="11" s="1"/>
  <c r="KN41" i="11" s="1"/>
  <c r="KB150" i="11"/>
  <c r="KC150" i="11" s="1"/>
  <c r="KB83" i="11"/>
  <c r="KC83" i="11" s="1"/>
  <c r="KC193" i="11"/>
  <c r="KC161" i="11"/>
  <c r="KB201" i="11"/>
  <c r="KM201" i="11" s="1"/>
  <c r="KN201" i="11" s="1"/>
  <c r="KB156" i="11"/>
  <c r="KM156" i="11" s="1"/>
  <c r="KN156" i="11" s="1"/>
  <c r="KB108" i="11"/>
  <c r="KC108" i="11" s="1"/>
  <c r="KB101" i="11"/>
  <c r="KM101" i="11" s="1"/>
  <c r="KN101" i="11" s="1"/>
  <c r="KB65" i="11"/>
  <c r="KC65" i="11" s="1"/>
  <c r="KB26" i="11"/>
  <c r="KC26" i="11" s="1"/>
  <c r="KA2" i="11"/>
  <c r="KB32" i="11"/>
  <c r="KM32" i="11" s="1"/>
  <c r="KN32" i="11" s="1"/>
  <c r="KB213" i="11"/>
  <c r="KM213" i="11" s="1"/>
  <c r="KN213" i="11" s="1"/>
  <c r="KB198" i="11"/>
  <c r="KM198" i="11" s="1"/>
  <c r="KN198" i="11" s="1"/>
  <c r="KB186" i="11"/>
  <c r="KM186" i="11" s="1"/>
  <c r="KN186" i="11" s="1"/>
  <c r="KB194" i="11"/>
  <c r="KM194" i="11" s="1"/>
  <c r="KN194" i="11" s="1"/>
  <c r="KB188" i="11"/>
  <c r="KB47" i="11"/>
  <c r="KC47" i="11" s="1"/>
  <c r="KB15" i="11"/>
  <c r="KC15" i="11" s="1"/>
  <c r="KB5" i="11"/>
  <c r="KM5" i="11" s="1"/>
  <c r="KN5" i="11" s="1"/>
  <c r="KI2" i="11"/>
  <c r="KJ2" i="11" s="1"/>
  <c r="JX2" i="11"/>
  <c r="JU2" i="11"/>
  <c r="KF72" i="11"/>
  <c r="KM72" i="11"/>
  <c r="KN72" i="11" s="1"/>
  <c r="KM76" i="11"/>
  <c r="KN76" i="11" s="1"/>
  <c r="KF76" i="11"/>
  <c r="KM191" i="11"/>
  <c r="KN191" i="11" s="1"/>
  <c r="KM51" i="11"/>
  <c r="KN51" i="11" s="1"/>
  <c r="KF51" i="11"/>
  <c r="KC51" i="11"/>
  <c r="KM36" i="11"/>
  <c r="KN36" i="11" s="1"/>
  <c r="KF36" i="11"/>
  <c r="KC36" i="11"/>
  <c r="KM59" i="11"/>
  <c r="KN59" i="11" s="1"/>
  <c r="KF59" i="11"/>
  <c r="KC12" i="11"/>
  <c r="KM12" i="11"/>
  <c r="KN12" i="11" s="1"/>
  <c r="KF12" i="11"/>
  <c r="KC97" i="11"/>
  <c r="KM97" i="11"/>
  <c r="KN97" i="11" s="1"/>
  <c r="KF97" i="11"/>
  <c r="KM31" i="11"/>
  <c r="KN31" i="11" s="1"/>
  <c r="KF31" i="11"/>
  <c r="KC31" i="11"/>
  <c r="KM16" i="11"/>
  <c r="KN16" i="11" s="1"/>
  <c r="KF16" i="11"/>
  <c r="KC16" i="11"/>
  <c r="KM42" i="11"/>
  <c r="KN42" i="11" s="1"/>
  <c r="KF42" i="11"/>
  <c r="KC42" i="11"/>
  <c r="KM19" i="11"/>
  <c r="KN19" i="11" s="1"/>
  <c r="KF19" i="11"/>
  <c r="KC19" i="11"/>
  <c r="KM52" i="11"/>
  <c r="KN52" i="11" s="1"/>
  <c r="KF52" i="11"/>
  <c r="KC52" i="11"/>
  <c r="KM35" i="11"/>
  <c r="KN35" i="11" s="1"/>
  <c r="KF35" i="11"/>
  <c r="KC35" i="11"/>
  <c r="KM80" i="11"/>
  <c r="KN80" i="11" s="1"/>
  <c r="KF80" i="11"/>
  <c r="KC80" i="11"/>
  <c r="KM79" i="11"/>
  <c r="KN79" i="11" s="1"/>
  <c r="KC79" i="11"/>
  <c r="KC37" i="11"/>
  <c r="KM37" i="11"/>
  <c r="KN37" i="11" s="1"/>
  <c r="KF37" i="11"/>
  <c r="KF4" i="11"/>
  <c r="KF149" i="11"/>
  <c r="KM38" i="11"/>
  <c r="KN38" i="11" s="1"/>
  <c r="KF21" i="11"/>
  <c r="KM21" i="11"/>
  <c r="KN21" i="11" s="1"/>
  <c r="KF39" i="11"/>
  <c r="KM39" i="11"/>
  <c r="KN39" i="11" s="1"/>
  <c r="KF67" i="11"/>
  <c r="KM67" i="11"/>
  <c r="KN67" i="11" s="1"/>
  <c r="KF73" i="11"/>
  <c r="KM73" i="11"/>
  <c r="KN73" i="11" s="1"/>
  <c r="KF152" i="11"/>
  <c r="KM152" i="11"/>
  <c r="KN152" i="11" s="1"/>
  <c r="KF71" i="11"/>
  <c r="KM71" i="11"/>
  <c r="KN71" i="11" s="1"/>
  <c r="KF34" i="11"/>
  <c r="KM25" i="11"/>
  <c r="KN25" i="11" s="1"/>
  <c r="KF25" i="11"/>
  <c r="KM63" i="11"/>
  <c r="KN63" i="11" s="1"/>
  <c r="KF63" i="11"/>
  <c r="KM81" i="11"/>
  <c r="KN81" i="11" s="1"/>
  <c r="KF81" i="11"/>
  <c r="KC81" i="11"/>
  <c r="KF177" i="11"/>
  <c r="KC4" i="11"/>
  <c r="KC55" i="11"/>
  <c r="KC11" i="11"/>
  <c r="KC149" i="11"/>
  <c r="KC38" i="11"/>
  <c r="KC34" i="11"/>
  <c r="KC25" i="11"/>
  <c r="KF193" i="11"/>
  <c r="KF87" i="11"/>
  <c r="KM54" i="11"/>
  <c r="KN54" i="11" s="1"/>
  <c r="KM66" i="11"/>
  <c r="KN66" i="11" s="1"/>
  <c r="KF66" i="11"/>
  <c r="KC151" i="11"/>
  <c r="KC194" i="11"/>
  <c r="KM157" i="11"/>
  <c r="KN157" i="11" s="1"/>
  <c r="KF157" i="11"/>
  <c r="KM55" i="11"/>
  <c r="KN55" i="11" s="1"/>
  <c r="KM11" i="11"/>
  <c r="KN11" i="11" s="1"/>
  <c r="KF7" i="11"/>
  <c r="KM7" i="11"/>
  <c r="KN7" i="11" s="1"/>
  <c r="KF30" i="11"/>
  <c r="KM30" i="11"/>
  <c r="KN30" i="11" s="1"/>
  <c r="KF9" i="11"/>
  <c r="KM9" i="11"/>
  <c r="KN9" i="11" s="1"/>
  <c r="KF10" i="11"/>
  <c r="KM10" i="11"/>
  <c r="KN10" i="11" s="1"/>
  <c r="KF17" i="11"/>
  <c r="KM17" i="11"/>
  <c r="KN17" i="11" s="1"/>
  <c r="KF46" i="11"/>
  <c r="KM46" i="11"/>
  <c r="KN46" i="11" s="1"/>
  <c r="KF56" i="11"/>
  <c r="KM56" i="11"/>
  <c r="KN56" i="11" s="1"/>
  <c r="KM48" i="11"/>
  <c r="KN48" i="11" s="1"/>
  <c r="KF88" i="11"/>
  <c r="KM88" i="11"/>
  <c r="KN88" i="11" s="1"/>
  <c r="KF102" i="11"/>
  <c r="KM102" i="11"/>
  <c r="KN102" i="11" s="1"/>
  <c r="KM77" i="11"/>
  <c r="KN77" i="11" s="1"/>
  <c r="KF77" i="11"/>
  <c r="KF54" i="11"/>
  <c r="KM40" i="11"/>
  <c r="KN40" i="11" s="1"/>
  <c r="KF40" i="11"/>
  <c r="KF90" i="11"/>
  <c r="KM90" i="11"/>
  <c r="KN90" i="11" s="1"/>
  <c r="KM170" i="11"/>
  <c r="KN170" i="11" s="1"/>
  <c r="KC60" i="11"/>
  <c r="KM60" i="11"/>
  <c r="KN60" i="11" s="1"/>
  <c r="KM162" i="11"/>
  <c r="KN162" i="11" s="1"/>
  <c r="KM134" i="11"/>
  <c r="KN134" i="11" s="1"/>
  <c r="KF134" i="11"/>
  <c r="KC134" i="11"/>
  <c r="KF50" i="11"/>
  <c r="KM50" i="11"/>
  <c r="KN50" i="11" s="1"/>
  <c r="KC77" i="11"/>
  <c r="KF170" i="11"/>
  <c r="KM84" i="11"/>
  <c r="KN84" i="11" s="1"/>
  <c r="KF84" i="11"/>
  <c r="KF99" i="11"/>
  <c r="KM99" i="11"/>
  <c r="KN99" i="11" s="1"/>
  <c r="KM173" i="11"/>
  <c r="KN173" i="11" s="1"/>
  <c r="KM107" i="11"/>
  <c r="KN107" i="11" s="1"/>
  <c r="KF107" i="11"/>
  <c r="KF92" i="11"/>
  <c r="KM92" i="11"/>
  <c r="KN92" i="11" s="1"/>
  <c r="KF140" i="11"/>
  <c r="KF106" i="11"/>
  <c r="KM175" i="11"/>
  <c r="KN175" i="11" s="1"/>
  <c r="JN206" i="1"/>
  <c r="JO206" i="1" s="1"/>
  <c r="JM206" i="1"/>
  <c r="JK206" i="1"/>
  <c r="JI206" i="1"/>
  <c r="JG206" i="1"/>
  <c r="JE206" i="1"/>
  <c r="JC206" i="1"/>
  <c r="JA206" i="1"/>
  <c r="HN206" i="1"/>
  <c r="HM206" i="1"/>
  <c r="HU206" i="1" s="1"/>
  <c r="JN205" i="1"/>
  <c r="JO205" i="1" s="1"/>
  <c r="JM205" i="1"/>
  <c r="JK205" i="1"/>
  <c r="JI205" i="1"/>
  <c r="JG205" i="1"/>
  <c r="JE205" i="1"/>
  <c r="JC205" i="1"/>
  <c r="JA205" i="1"/>
  <c r="HN205" i="1"/>
  <c r="HM205" i="1"/>
  <c r="HU205" i="1" s="1"/>
  <c r="JN204" i="1"/>
  <c r="JO204" i="1" s="1"/>
  <c r="JM204" i="1"/>
  <c r="JK204" i="1"/>
  <c r="JI204" i="1"/>
  <c r="JG204" i="1"/>
  <c r="JE204" i="1"/>
  <c r="JC204" i="1"/>
  <c r="JA204" i="1"/>
  <c r="HN204" i="1"/>
  <c r="HM204" i="1"/>
  <c r="HU204" i="1" s="1"/>
  <c r="JN203" i="1"/>
  <c r="JO203" i="1" s="1"/>
  <c r="JM203" i="1"/>
  <c r="JK203" i="1"/>
  <c r="JI203" i="1"/>
  <c r="JG203" i="1"/>
  <c r="JE203" i="1"/>
  <c r="JC203" i="1"/>
  <c r="JA203" i="1"/>
  <c r="HN203" i="1"/>
  <c r="HM203" i="1"/>
  <c r="HU203" i="1" s="1"/>
  <c r="JN6" i="1"/>
  <c r="JO6" i="1" s="1"/>
  <c r="JM6" i="1"/>
  <c r="JK6" i="1"/>
  <c r="JI6" i="1"/>
  <c r="JG6" i="1"/>
  <c r="JE6" i="1"/>
  <c r="JC6" i="1"/>
  <c r="JA6" i="1"/>
  <c r="HN6" i="1"/>
  <c r="HM6" i="1"/>
  <c r="HU6" i="1" s="1"/>
  <c r="JN202" i="1"/>
  <c r="JO202" i="1" s="1"/>
  <c r="JM202" i="1"/>
  <c r="JK202" i="1"/>
  <c r="JI202" i="1"/>
  <c r="JG202" i="1"/>
  <c r="JE202" i="1"/>
  <c r="JC202" i="1"/>
  <c r="JA202" i="1"/>
  <c r="HN202" i="1"/>
  <c r="HM202" i="1"/>
  <c r="HU202" i="1" s="1"/>
  <c r="JN201" i="1"/>
  <c r="JO201" i="1" s="1"/>
  <c r="JM201" i="1"/>
  <c r="JK201" i="1"/>
  <c r="JI201" i="1"/>
  <c r="JG201" i="1"/>
  <c r="JE201" i="1"/>
  <c r="JC201" i="1"/>
  <c r="JA201" i="1"/>
  <c r="HN201" i="1"/>
  <c r="HM201" i="1"/>
  <c r="HU201" i="1" s="1"/>
  <c r="JN200" i="1"/>
  <c r="JO200" i="1" s="1"/>
  <c r="JM200" i="1"/>
  <c r="JK200" i="1"/>
  <c r="JI200" i="1"/>
  <c r="JG200" i="1"/>
  <c r="JE200" i="1"/>
  <c r="JC200" i="1"/>
  <c r="JA200" i="1"/>
  <c r="HN200" i="1"/>
  <c r="HM200" i="1"/>
  <c r="HU200" i="1" s="1"/>
  <c r="JN191" i="1"/>
  <c r="JO191" i="1" s="1"/>
  <c r="JM191" i="1"/>
  <c r="JK191" i="1"/>
  <c r="JI191" i="1"/>
  <c r="JG191" i="1"/>
  <c r="JE191" i="1"/>
  <c r="JC191" i="1"/>
  <c r="JA191" i="1"/>
  <c r="HN191" i="1"/>
  <c r="HM191" i="1"/>
  <c r="HU191" i="1" s="1"/>
  <c r="JN199" i="1"/>
  <c r="JO199" i="1" s="1"/>
  <c r="JM199" i="1"/>
  <c r="JK199" i="1"/>
  <c r="JI199" i="1"/>
  <c r="JG199" i="1"/>
  <c r="JE199" i="1"/>
  <c r="JC199" i="1"/>
  <c r="JA199" i="1"/>
  <c r="HN199" i="1"/>
  <c r="HM199" i="1"/>
  <c r="HU199" i="1" s="1"/>
  <c r="JN198" i="1"/>
  <c r="JO198" i="1" s="1"/>
  <c r="JM198" i="1"/>
  <c r="JK198" i="1"/>
  <c r="JI198" i="1"/>
  <c r="JG198" i="1"/>
  <c r="JE198" i="1"/>
  <c r="JC198" i="1"/>
  <c r="JA198" i="1"/>
  <c r="HN198" i="1"/>
  <c r="HM198" i="1"/>
  <c r="HU198" i="1" s="1"/>
  <c r="JN180" i="1"/>
  <c r="JO180" i="1" s="1"/>
  <c r="JM180" i="1"/>
  <c r="JK180" i="1"/>
  <c r="JI180" i="1"/>
  <c r="JG180" i="1"/>
  <c r="JE180" i="1"/>
  <c r="JC180" i="1"/>
  <c r="JA180" i="1"/>
  <c r="HN180" i="1"/>
  <c r="HM180" i="1"/>
  <c r="HU180" i="1" s="1"/>
  <c r="JN197" i="1"/>
  <c r="JO197" i="1" s="1"/>
  <c r="JM197" i="1"/>
  <c r="JK197" i="1"/>
  <c r="JI197" i="1"/>
  <c r="JG197" i="1"/>
  <c r="JE197" i="1"/>
  <c r="JC197" i="1"/>
  <c r="JA197" i="1"/>
  <c r="HN197" i="1"/>
  <c r="HM197" i="1"/>
  <c r="HU197" i="1" s="1"/>
  <c r="JN196" i="1"/>
  <c r="JO196" i="1" s="1"/>
  <c r="JM196" i="1"/>
  <c r="JK196" i="1"/>
  <c r="JI196" i="1"/>
  <c r="JG196" i="1"/>
  <c r="JE196" i="1"/>
  <c r="JC196" i="1"/>
  <c r="JA196" i="1"/>
  <c r="HN196" i="1"/>
  <c r="HM196" i="1"/>
  <c r="HU196" i="1" s="1"/>
  <c r="JN188" i="1"/>
  <c r="JO188" i="1" s="1"/>
  <c r="JM188" i="1"/>
  <c r="JK188" i="1"/>
  <c r="JI188" i="1"/>
  <c r="JG188" i="1"/>
  <c r="JE188" i="1"/>
  <c r="JC188" i="1"/>
  <c r="JA188" i="1"/>
  <c r="HN188" i="1"/>
  <c r="HM188" i="1"/>
  <c r="HU188" i="1" s="1"/>
  <c r="JN172" i="1"/>
  <c r="JO172" i="1" s="1"/>
  <c r="JM172" i="1"/>
  <c r="JK172" i="1"/>
  <c r="JI172" i="1"/>
  <c r="JG172" i="1"/>
  <c r="JE172" i="1"/>
  <c r="JC172" i="1"/>
  <c r="JA172" i="1"/>
  <c r="HN172" i="1"/>
  <c r="HM172" i="1"/>
  <c r="HU172" i="1" s="1"/>
  <c r="JN195" i="1"/>
  <c r="JO195" i="1" s="1"/>
  <c r="JM195" i="1"/>
  <c r="JK195" i="1"/>
  <c r="JI195" i="1"/>
  <c r="JG195" i="1"/>
  <c r="JE195" i="1"/>
  <c r="JC195" i="1"/>
  <c r="JA195" i="1"/>
  <c r="HN195" i="1"/>
  <c r="HM195" i="1"/>
  <c r="HU195" i="1" s="1"/>
  <c r="JN169" i="1"/>
  <c r="JO169" i="1" s="1"/>
  <c r="JM169" i="1"/>
  <c r="JK169" i="1"/>
  <c r="JI169" i="1"/>
  <c r="JG169" i="1"/>
  <c r="JE169" i="1"/>
  <c r="JC169" i="1"/>
  <c r="JA169" i="1"/>
  <c r="HN169" i="1"/>
  <c r="HM169" i="1"/>
  <c r="HU169" i="1" s="1"/>
  <c r="JN175" i="1"/>
  <c r="JO175" i="1" s="1"/>
  <c r="JM175" i="1"/>
  <c r="JK175" i="1"/>
  <c r="JI175" i="1"/>
  <c r="JG175" i="1"/>
  <c r="JE175" i="1"/>
  <c r="JC175" i="1"/>
  <c r="JA175" i="1"/>
  <c r="HN175" i="1"/>
  <c r="HM175" i="1"/>
  <c r="HU175" i="1" s="1"/>
  <c r="JN165" i="1"/>
  <c r="JO165" i="1" s="1"/>
  <c r="JM165" i="1"/>
  <c r="JK165" i="1"/>
  <c r="JI165" i="1"/>
  <c r="JG165" i="1"/>
  <c r="JE165" i="1"/>
  <c r="JC165" i="1"/>
  <c r="JA165" i="1"/>
  <c r="HN165" i="1"/>
  <c r="HM165" i="1"/>
  <c r="HU165" i="1" s="1"/>
  <c r="JN174" i="1"/>
  <c r="JO174" i="1" s="1"/>
  <c r="JM174" i="1"/>
  <c r="JK174" i="1"/>
  <c r="JI174" i="1"/>
  <c r="JG174" i="1"/>
  <c r="JE174" i="1"/>
  <c r="JC174" i="1"/>
  <c r="JA174" i="1"/>
  <c r="HN174" i="1"/>
  <c r="HM174" i="1"/>
  <c r="HU174" i="1" s="1"/>
  <c r="JN173" i="1"/>
  <c r="JO173" i="1" s="1"/>
  <c r="JM173" i="1"/>
  <c r="JK173" i="1"/>
  <c r="JI173" i="1"/>
  <c r="JG173" i="1"/>
  <c r="JE173" i="1"/>
  <c r="JC173" i="1"/>
  <c r="JA173" i="1"/>
  <c r="HN173" i="1"/>
  <c r="HM173" i="1"/>
  <c r="HU173" i="1" s="1"/>
  <c r="JN162" i="1"/>
  <c r="JO162" i="1" s="1"/>
  <c r="JM162" i="1"/>
  <c r="JK162" i="1"/>
  <c r="JI162" i="1"/>
  <c r="JG162" i="1"/>
  <c r="JE162" i="1"/>
  <c r="JC162" i="1"/>
  <c r="JA162" i="1"/>
  <c r="HN162" i="1"/>
  <c r="HM162" i="1"/>
  <c r="HU162" i="1" s="1"/>
  <c r="JN183" i="1"/>
  <c r="JO183" i="1" s="1"/>
  <c r="JM183" i="1"/>
  <c r="JK183" i="1"/>
  <c r="JI183" i="1"/>
  <c r="JG183" i="1"/>
  <c r="JE183" i="1"/>
  <c r="JC183" i="1"/>
  <c r="JA183" i="1"/>
  <c r="HN183" i="1"/>
  <c r="HM183" i="1"/>
  <c r="HU183" i="1" s="1"/>
  <c r="JN164" i="1"/>
  <c r="JO164" i="1" s="1"/>
  <c r="JM164" i="1"/>
  <c r="JK164" i="1"/>
  <c r="JI164" i="1"/>
  <c r="JG164" i="1"/>
  <c r="JE164" i="1"/>
  <c r="JC164" i="1"/>
  <c r="JA164" i="1"/>
  <c r="HN164" i="1"/>
  <c r="HM164" i="1"/>
  <c r="HU164" i="1" s="1"/>
  <c r="JN194" i="1"/>
  <c r="JO194" i="1" s="1"/>
  <c r="JM194" i="1"/>
  <c r="JK194" i="1"/>
  <c r="JI194" i="1"/>
  <c r="JG194" i="1"/>
  <c r="JE194" i="1"/>
  <c r="JC194" i="1"/>
  <c r="JA194" i="1"/>
  <c r="HN194" i="1"/>
  <c r="HM194" i="1"/>
  <c r="HU194" i="1" s="1"/>
  <c r="JN186" i="1"/>
  <c r="JO186" i="1" s="1"/>
  <c r="JM186" i="1"/>
  <c r="JK186" i="1"/>
  <c r="JI186" i="1"/>
  <c r="JG186" i="1"/>
  <c r="JE186" i="1"/>
  <c r="JC186" i="1"/>
  <c r="JA186" i="1"/>
  <c r="HN186" i="1"/>
  <c r="HM186" i="1"/>
  <c r="HU186" i="1" s="1"/>
  <c r="JN170" i="1"/>
  <c r="JO170" i="1" s="1"/>
  <c r="JM170" i="1"/>
  <c r="JK170" i="1"/>
  <c r="JI170" i="1"/>
  <c r="JG170" i="1"/>
  <c r="JE170" i="1"/>
  <c r="JC170" i="1"/>
  <c r="JA170" i="1"/>
  <c r="HN170" i="1"/>
  <c r="HM170" i="1"/>
  <c r="HU170" i="1" s="1"/>
  <c r="JN178" i="1"/>
  <c r="JO178" i="1" s="1"/>
  <c r="JM178" i="1"/>
  <c r="JK178" i="1"/>
  <c r="JI178" i="1"/>
  <c r="JG178" i="1"/>
  <c r="JE178" i="1"/>
  <c r="JC178" i="1"/>
  <c r="JA178" i="1"/>
  <c r="HN178" i="1"/>
  <c r="HM178" i="1"/>
  <c r="HU178" i="1" s="1"/>
  <c r="JN167" i="1"/>
  <c r="JO167" i="1" s="1"/>
  <c r="JM167" i="1"/>
  <c r="JK167" i="1"/>
  <c r="JI167" i="1"/>
  <c r="JG167" i="1"/>
  <c r="JE167" i="1"/>
  <c r="JC167" i="1"/>
  <c r="JA167" i="1"/>
  <c r="HN167" i="1"/>
  <c r="HM167" i="1"/>
  <c r="HU167" i="1" s="1"/>
  <c r="JN142" i="1"/>
  <c r="JO142" i="1" s="1"/>
  <c r="JM142" i="1"/>
  <c r="JK142" i="1"/>
  <c r="JI142" i="1"/>
  <c r="JG142" i="1"/>
  <c r="JE142" i="1"/>
  <c r="JC142" i="1"/>
  <c r="JA142" i="1"/>
  <c r="HN142" i="1"/>
  <c r="HM142" i="1"/>
  <c r="HU142" i="1" s="1"/>
  <c r="JN181" i="1"/>
  <c r="JO181" i="1" s="1"/>
  <c r="JM181" i="1"/>
  <c r="JK181" i="1"/>
  <c r="JI181" i="1"/>
  <c r="JG181" i="1"/>
  <c r="JE181" i="1"/>
  <c r="JC181" i="1"/>
  <c r="JA181" i="1"/>
  <c r="HN181" i="1"/>
  <c r="HM181" i="1"/>
  <c r="HU181" i="1" s="1"/>
  <c r="JN107" i="1"/>
  <c r="JO107" i="1" s="1"/>
  <c r="JM107" i="1"/>
  <c r="JK107" i="1"/>
  <c r="JI107" i="1"/>
  <c r="JG107" i="1"/>
  <c r="JE107" i="1"/>
  <c r="JC107" i="1"/>
  <c r="JA107" i="1"/>
  <c r="HN107" i="1"/>
  <c r="HM107" i="1"/>
  <c r="HU107" i="1" s="1"/>
  <c r="JN168" i="1"/>
  <c r="JO168" i="1" s="1"/>
  <c r="JM168" i="1"/>
  <c r="JK168" i="1"/>
  <c r="JI168" i="1"/>
  <c r="JG168" i="1"/>
  <c r="JE168" i="1"/>
  <c r="JC168" i="1"/>
  <c r="JA168" i="1"/>
  <c r="HN168" i="1"/>
  <c r="HM168" i="1"/>
  <c r="HU168" i="1" s="1"/>
  <c r="JN105" i="1"/>
  <c r="JO105" i="1" s="1"/>
  <c r="JM105" i="1"/>
  <c r="JK105" i="1"/>
  <c r="JI105" i="1"/>
  <c r="JG105" i="1"/>
  <c r="JE105" i="1"/>
  <c r="JC105" i="1"/>
  <c r="JA105" i="1"/>
  <c r="HN105" i="1"/>
  <c r="HM105" i="1"/>
  <c r="HU105" i="1" s="1"/>
  <c r="JN110" i="1"/>
  <c r="JO110" i="1" s="1"/>
  <c r="JM110" i="1"/>
  <c r="JK110" i="1"/>
  <c r="JI110" i="1"/>
  <c r="JG110" i="1"/>
  <c r="JE110" i="1"/>
  <c r="JC110" i="1"/>
  <c r="JA110" i="1"/>
  <c r="HN110" i="1"/>
  <c r="HM110" i="1"/>
  <c r="HU110" i="1" s="1"/>
  <c r="JN193" i="1"/>
  <c r="JO193" i="1" s="1"/>
  <c r="JM193" i="1"/>
  <c r="JK193" i="1"/>
  <c r="JI193" i="1"/>
  <c r="JG193" i="1"/>
  <c r="JE193" i="1"/>
  <c r="JC193" i="1"/>
  <c r="JA193" i="1"/>
  <c r="HN193" i="1"/>
  <c r="HM193" i="1"/>
  <c r="HU193" i="1" s="1"/>
  <c r="JN179" i="1"/>
  <c r="JO179" i="1" s="1"/>
  <c r="JM179" i="1"/>
  <c r="JK179" i="1"/>
  <c r="JI179" i="1"/>
  <c r="JG179" i="1"/>
  <c r="JE179" i="1"/>
  <c r="JC179" i="1"/>
  <c r="JA179" i="1"/>
  <c r="HN179" i="1"/>
  <c r="HM179" i="1"/>
  <c r="HU179" i="1" s="1"/>
  <c r="JN108" i="1"/>
  <c r="JO108" i="1" s="1"/>
  <c r="JM108" i="1"/>
  <c r="JK108" i="1"/>
  <c r="JI108" i="1"/>
  <c r="JG108" i="1"/>
  <c r="JE108" i="1"/>
  <c r="JC108" i="1"/>
  <c r="JA108" i="1"/>
  <c r="HN108" i="1"/>
  <c r="HM108" i="1"/>
  <c r="HU108" i="1" s="1"/>
  <c r="JN106" i="1"/>
  <c r="JO106" i="1" s="1"/>
  <c r="JM106" i="1"/>
  <c r="JK106" i="1"/>
  <c r="JI106" i="1"/>
  <c r="JG106" i="1"/>
  <c r="JE106" i="1"/>
  <c r="JC106" i="1"/>
  <c r="JA106" i="1"/>
  <c r="HN106" i="1"/>
  <c r="HM106" i="1"/>
  <c r="HU106" i="1" s="1"/>
  <c r="JN163" i="1"/>
  <c r="JO163" i="1" s="1"/>
  <c r="JM163" i="1"/>
  <c r="JK163" i="1"/>
  <c r="JI163" i="1"/>
  <c r="JG163" i="1"/>
  <c r="JE163" i="1"/>
  <c r="JC163" i="1"/>
  <c r="JA163" i="1"/>
  <c r="HN163" i="1"/>
  <c r="HM163" i="1"/>
  <c r="HU163" i="1" s="1"/>
  <c r="JN187" i="1"/>
  <c r="JO187" i="1" s="1"/>
  <c r="JM187" i="1"/>
  <c r="JK187" i="1"/>
  <c r="JI187" i="1"/>
  <c r="JG187" i="1"/>
  <c r="JE187" i="1"/>
  <c r="JC187" i="1"/>
  <c r="JA187" i="1"/>
  <c r="HN187" i="1"/>
  <c r="HM187" i="1"/>
  <c r="HU187" i="1" s="1"/>
  <c r="JN192" i="1"/>
  <c r="JO192" i="1" s="1"/>
  <c r="JM192" i="1"/>
  <c r="JK192" i="1"/>
  <c r="JI192" i="1"/>
  <c r="JG192" i="1"/>
  <c r="JE192" i="1"/>
  <c r="JC192" i="1"/>
  <c r="JA192" i="1"/>
  <c r="HN192" i="1"/>
  <c r="HM192" i="1"/>
  <c r="HU192" i="1" s="1"/>
  <c r="JN148" i="1"/>
  <c r="JO148" i="1" s="1"/>
  <c r="JM148" i="1"/>
  <c r="JK148" i="1"/>
  <c r="JI148" i="1"/>
  <c r="JG148" i="1"/>
  <c r="JE148" i="1"/>
  <c r="JC148" i="1"/>
  <c r="JA148" i="1"/>
  <c r="HN148" i="1"/>
  <c r="HM148" i="1"/>
  <c r="HU148" i="1" s="1"/>
  <c r="JN157" i="1"/>
  <c r="JO157" i="1" s="1"/>
  <c r="JM157" i="1"/>
  <c r="JK157" i="1"/>
  <c r="JI157" i="1"/>
  <c r="JG157" i="1"/>
  <c r="JE157" i="1"/>
  <c r="JC157" i="1"/>
  <c r="JA157" i="1"/>
  <c r="HN157" i="1"/>
  <c r="HM157" i="1"/>
  <c r="HU157" i="1" s="1"/>
  <c r="JN171" i="1"/>
  <c r="JO171" i="1" s="1"/>
  <c r="JM171" i="1"/>
  <c r="JK171" i="1"/>
  <c r="JI171" i="1"/>
  <c r="JG171" i="1"/>
  <c r="JE171" i="1"/>
  <c r="JC171" i="1"/>
  <c r="JA171" i="1"/>
  <c r="HN171" i="1"/>
  <c r="HM171" i="1"/>
  <c r="HU171" i="1" s="1"/>
  <c r="JN81" i="1"/>
  <c r="JO81" i="1" s="1"/>
  <c r="JM81" i="1"/>
  <c r="JK81" i="1"/>
  <c r="JI81" i="1"/>
  <c r="JG81" i="1"/>
  <c r="JE81" i="1"/>
  <c r="JC81" i="1"/>
  <c r="JA81" i="1"/>
  <c r="HN81" i="1"/>
  <c r="HM81" i="1"/>
  <c r="HU81" i="1" s="1"/>
  <c r="JN92" i="1"/>
  <c r="JO92" i="1" s="1"/>
  <c r="JM92" i="1"/>
  <c r="JK92" i="1"/>
  <c r="JI92" i="1"/>
  <c r="JG92" i="1"/>
  <c r="JE92" i="1"/>
  <c r="JC92" i="1"/>
  <c r="JA92" i="1"/>
  <c r="HN92" i="1"/>
  <c r="HM92" i="1"/>
  <c r="HU92" i="1" s="1"/>
  <c r="JN166" i="1"/>
  <c r="JO166" i="1" s="1"/>
  <c r="JM166" i="1"/>
  <c r="JK166" i="1"/>
  <c r="JI166" i="1"/>
  <c r="JG166" i="1"/>
  <c r="JE166" i="1"/>
  <c r="JC166" i="1"/>
  <c r="JA166" i="1"/>
  <c r="HN166" i="1"/>
  <c r="HM166" i="1"/>
  <c r="HU166" i="1" s="1"/>
  <c r="JN76" i="1"/>
  <c r="JO76" i="1" s="1"/>
  <c r="JM76" i="1"/>
  <c r="JK76" i="1"/>
  <c r="JI76" i="1"/>
  <c r="JG76" i="1"/>
  <c r="JE76" i="1"/>
  <c r="JC76" i="1"/>
  <c r="JA76" i="1"/>
  <c r="HN76" i="1"/>
  <c r="HM76" i="1"/>
  <c r="HU76" i="1" s="1"/>
  <c r="JN154" i="1"/>
  <c r="JO154" i="1" s="1"/>
  <c r="JM154" i="1"/>
  <c r="JK154" i="1"/>
  <c r="JI154" i="1"/>
  <c r="JG154" i="1"/>
  <c r="JE154" i="1"/>
  <c r="JC154" i="1"/>
  <c r="JA154" i="1"/>
  <c r="HN154" i="1"/>
  <c r="HM154" i="1"/>
  <c r="HU154" i="1" s="1"/>
  <c r="JN60" i="1"/>
  <c r="JO60" i="1" s="1"/>
  <c r="JM60" i="1"/>
  <c r="JK60" i="1"/>
  <c r="JI60" i="1"/>
  <c r="JG60" i="1"/>
  <c r="JE60" i="1"/>
  <c r="JC60" i="1"/>
  <c r="JA60" i="1"/>
  <c r="HN60" i="1"/>
  <c r="HM60" i="1"/>
  <c r="HU60" i="1" s="1"/>
  <c r="JN66" i="1"/>
  <c r="JO66" i="1" s="1"/>
  <c r="JM66" i="1"/>
  <c r="JK66" i="1"/>
  <c r="JI66" i="1"/>
  <c r="JG66" i="1"/>
  <c r="JE66" i="1"/>
  <c r="JC66" i="1"/>
  <c r="JA66" i="1"/>
  <c r="HN66" i="1"/>
  <c r="HM66" i="1"/>
  <c r="HU66" i="1" s="1"/>
  <c r="JN72" i="1"/>
  <c r="JO72" i="1" s="1"/>
  <c r="JM72" i="1"/>
  <c r="JK72" i="1"/>
  <c r="JI72" i="1"/>
  <c r="JG72" i="1"/>
  <c r="JE72" i="1"/>
  <c r="JC72" i="1"/>
  <c r="JA72" i="1"/>
  <c r="HN72" i="1"/>
  <c r="HM72" i="1"/>
  <c r="HU72" i="1" s="1"/>
  <c r="JN101" i="1"/>
  <c r="JO101" i="1" s="1"/>
  <c r="JM101" i="1"/>
  <c r="JK101" i="1"/>
  <c r="JI101" i="1"/>
  <c r="JG101" i="1"/>
  <c r="JE101" i="1"/>
  <c r="JC101" i="1"/>
  <c r="JA101" i="1"/>
  <c r="HN101" i="1"/>
  <c r="HM101" i="1"/>
  <c r="HU101" i="1" s="1"/>
  <c r="JN99" i="1"/>
  <c r="JO99" i="1" s="1"/>
  <c r="JM99" i="1"/>
  <c r="JK99" i="1"/>
  <c r="JI99" i="1"/>
  <c r="JG99" i="1"/>
  <c r="JE99" i="1"/>
  <c r="JC99" i="1"/>
  <c r="JA99" i="1"/>
  <c r="HN99" i="1"/>
  <c r="HM99" i="1"/>
  <c r="HU99" i="1" s="1"/>
  <c r="JN84" i="1"/>
  <c r="JO84" i="1" s="1"/>
  <c r="JM84" i="1"/>
  <c r="JK84" i="1"/>
  <c r="JI84" i="1"/>
  <c r="JG84" i="1"/>
  <c r="JE84" i="1"/>
  <c r="JC84" i="1"/>
  <c r="JA84" i="1"/>
  <c r="HN84" i="1"/>
  <c r="HM84" i="1"/>
  <c r="HU84" i="1" s="1"/>
  <c r="JN176" i="1"/>
  <c r="JO176" i="1" s="1"/>
  <c r="JM176" i="1"/>
  <c r="JK176" i="1"/>
  <c r="JI176" i="1"/>
  <c r="JG176" i="1"/>
  <c r="JE176" i="1"/>
  <c r="JC176" i="1"/>
  <c r="JA176" i="1"/>
  <c r="HN176" i="1"/>
  <c r="HM176" i="1"/>
  <c r="HU176" i="1" s="1"/>
  <c r="JN184" i="1"/>
  <c r="JO184" i="1" s="1"/>
  <c r="JM184" i="1"/>
  <c r="JK184" i="1"/>
  <c r="JI184" i="1"/>
  <c r="JG184" i="1"/>
  <c r="JE184" i="1"/>
  <c r="JC184" i="1"/>
  <c r="JA184" i="1"/>
  <c r="HN184" i="1"/>
  <c r="HM184" i="1"/>
  <c r="HU184" i="1" s="1"/>
  <c r="JN90" i="1"/>
  <c r="JO90" i="1" s="1"/>
  <c r="JM90" i="1"/>
  <c r="JK90" i="1"/>
  <c r="JI90" i="1"/>
  <c r="JG90" i="1"/>
  <c r="JE90" i="1"/>
  <c r="JC90" i="1"/>
  <c r="JA90" i="1"/>
  <c r="HN90" i="1"/>
  <c r="HM90" i="1"/>
  <c r="HU90" i="1" s="1"/>
  <c r="JN40" i="1"/>
  <c r="JO40" i="1" s="1"/>
  <c r="JM40" i="1"/>
  <c r="JK40" i="1"/>
  <c r="JI40" i="1"/>
  <c r="JG40" i="1"/>
  <c r="JE40" i="1"/>
  <c r="JC40" i="1"/>
  <c r="JA40" i="1"/>
  <c r="HN40" i="1"/>
  <c r="HM40" i="1"/>
  <c r="HU40" i="1" s="1"/>
  <c r="JN54" i="1"/>
  <c r="JO54" i="1" s="1"/>
  <c r="JM54" i="1"/>
  <c r="JK54" i="1"/>
  <c r="JI54" i="1"/>
  <c r="JG54" i="1"/>
  <c r="JE54" i="1"/>
  <c r="JC54" i="1"/>
  <c r="JA54" i="1"/>
  <c r="HN54" i="1"/>
  <c r="HM54" i="1"/>
  <c r="HU54" i="1" s="1"/>
  <c r="JN77" i="1"/>
  <c r="JO77" i="1" s="1"/>
  <c r="JM77" i="1"/>
  <c r="JK77" i="1"/>
  <c r="JI77" i="1"/>
  <c r="JG77" i="1"/>
  <c r="JE77" i="1"/>
  <c r="JC77" i="1"/>
  <c r="JA77" i="1"/>
  <c r="HN77" i="1"/>
  <c r="HM77" i="1"/>
  <c r="HU77" i="1" s="1"/>
  <c r="JN87" i="1"/>
  <c r="JO87" i="1" s="1"/>
  <c r="JM87" i="1"/>
  <c r="JK87" i="1"/>
  <c r="JI87" i="1"/>
  <c r="JG87" i="1"/>
  <c r="JE87" i="1"/>
  <c r="JC87" i="1"/>
  <c r="JA87" i="1"/>
  <c r="HN87" i="1"/>
  <c r="HM87" i="1"/>
  <c r="HU87" i="1" s="1"/>
  <c r="JN63" i="1"/>
  <c r="JO63" i="1" s="1"/>
  <c r="JM63" i="1"/>
  <c r="JK63" i="1"/>
  <c r="JI63" i="1"/>
  <c r="JG63" i="1"/>
  <c r="JE63" i="1"/>
  <c r="JC63" i="1"/>
  <c r="JA63" i="1"/>
  <c r="HN63" i="1"/>
  <c r="HM63" i="1"/>
  <c r="HU63" i="1" s="1"/>
  <c r="JN177" i="1"/>
  <c r="JO177" i="1" s="1"/>
  <c r="JM177" i="1"/>
  <c r="JK177" i="1"/>
  <c r="JI177" i="1"/>
  <c r="JG177" i="1"/>
  <c r="JE177" i="1"/>
  <c r="JC177" i="1"/>
  <c r="JA177" i="1"/>
  <c r="HN177" i="1"/>
  <c r="HM177" i="1"/>
  <c r="HU177" i="1" s="1"/>
  <c r="JN41" i="1"/>
  <c r="JO41" i="1" s="1"/>
  <c r="JM41" i="1"/>
  <c r="JK41" i="1"/>
  <c r="JI41" i="1"/>
  <c r="JG41" i="1"/>
  <c r="JE41" i="1"/>
  <c r="JC41" i="1"/>
  <c r="JA41" i="1"/>
  <c r="HN41" i="1"/>
  <c r="HM41" i="1"/>
  <c r="HU41" i="1" s="1"/>
  <c r="JN189" i="1"/>
  <c r="JO189" i="1" s="1"/>
  <c r="JM189" i="1"/>
  <c r="JK189" i="1"/>
  <c r="JI189" i="1"/>
  <c r="JG189" i="1"/>
  <c r="JE189" i="1"/>
  <c r="JC189" i="1"/>
  <c r="JA189" i="1"/>
  <c r="HN189" i="1"/>
  <c r="HM189" i="1"/>
  <c r="HU189" i="1" s="1"/>
  <c r="JN25" i="1"/>
  <c r="JO25" i="1" s="1"/>
  <c r="JM25" i="1"/>
  <c r="JK25" i="1"/>
  <c r="JI25" i="1"/>
  <c r="JG25" i="1"/>
  <c r="JE25" i="1"/>
  <c r="JC25" i="1"/>
  <c r="JA25" i="1"/>
  <c r="HN25" i="1"/>
  <c r="HM25" i="1"/>
  <c r="HU25" i="1" s="1"/>
  <c r="JN34" i="1"/>
  <c r="JO34" i="1" s="1"/>
  <c r="JM34" i="1"/>
  <c r="JK34" i="1"/>
  <c r="JI34" i="1"/>
  <c r="JG34" i="1"/>
  <c r="JE34" i="1"/>
  <c r="JC34" i="1"/>
  <c r="JA34" i="1"/>
  <c r="HN34" i="1"/>
  <c r="HM34" i="1"/>
  <c r="HU34" i="1" s="1"/>
  <c r="JN83" i="1"/>
  <c r="JO83" i="1" s="1"/>
  <c r="JM83" i="1"/>
  <c r="JK83" i="1"/>
  <c r="JI83" i="1"/>
  <c r="JG83" i="1"/>
  <c r="JE83" i="1"/>
  <c r="JC83" i="1"/>
  <c r="JA83" i="1"/>
  <c r="HN83" i="1"/>
  <c r="HM83" i="1"/>
  <c r="HU83" i="1" s="1"/>
  <c r="JN50" i="1"/>
  <c r="JO50" i="1" s="1"/>
  <c r="JM50" i="1"/>
  <c r="JK50" i="1"/>
  <c r="JI50" i="1"/>
  <c r="JG50" i="1"/>
  <c r="JE50" i="1"/>
  <c r="JC50" i="1"/>
  <c r="JA50" i="1"/>
  <c r="HN50" i="1"/>
  <c r="HM50" i="1"/>
  <c r="HU50" i="1" s="1"/>
  <c r="JN59" i="1"/>
  <c r="JO59" i="1" s="1"/>
  <c r="JM59" i="1"/>
  <c r="JK59" i="1"/>
  <c r="JI59" i="1"/>
  <c r="JG59" i="1"/>
  <c r="JE59" i="1"/>
  <c r="JC59" i="1"/>
  <c r="JA59" i="1"/>
  <c r="HN59" i="1"/>
  <c r="HM59" i="1"/>
  <c r="HU59" i="1" s="1"/>
  <c r="JN71" i="1"/>
  <c r="JO71" i="1" s="1"/>
  <c r="JM71" i="1"/>
  <c r="JK71" i="1"/>
  <c r="JI71" i="1"/>
  <c r="JG71" i="1"/>
  <c r="JE71" i="1"/>
  <c r="JC71" i="1"/>
  <c r="JA71" i="1"/>
  <c r="HN71" i="1"/>
  <c r="HM71" i="1"/>
  <c r="HU71" i="1" s="1"/>
  <c r="JN65" i="1"/>
  <c r="JO65" i="1" s="1"/>
  <c r="JM65" i="1"/>
  <c r="JK65" i="1"/>
  <c r="JI65" i="1"/>
  <c r="JG65" i="1"/>
  <c r="JE65" i="1"/>
  <c r="JC65" i="1"/>
  <c r="JA65" i="1"/>
  <c r="HN65" i="1"/>
  <c r="HM65" i="1"/>
  <c r="HU65" i="1" s="1"/>
  <c r="JN102" i="1"/>
  <c r="JO102" i="1" s="1"/>
  <c r="JM102" i="1"/>
  <c r="JK102" i="1"/>
  <c r="JI102" i="1"/>
  <c r="JG102" i="1"/>
  <c r="JE102" i="1"/>
  <c r="JC102" i="1"/>
  <c r="JA102" i="1"/>
  <c r="HN102" i="1"/>
  <c r="HM102" i="1"/>
  <c r="HU102" i="1" s="1"/>
  <c r="JN36" i="1"/>
  <c r="JO36" i="1" s="1"/>
  <c r="JM36" i="1"/>
  <c r="JK36" i="1"/>
  <c r="JI36" i="1"/>
  <c r="JG36" i="1"/>
  <c r="JE36" i="1"/>
  <c r="JC36" i="1"/>
  <c r="JA36" i="1"/>
  <c r="HN36" i="1"/>
  <c r="HM36" i="1"/>
  <c r="HU36" i="1" s="1"/>
  <c r="JN158" i="1"/>
  <c r="JO158" i="1" s="1"/>
  <c r="JM158" i="1"/>
  <c r="JK158" i="1"/>
  <c r="JI158" i="1"/>
  <c r="JG158" i="1"/>
  <c r="JE158" i="1"/>
  <c r="JC158" i="1"/>
  <c r="JA158" i="1"/>
  <c r="HN158" i="1"/>
  <c r="HM158" i="1"/>
  <c r="HU158" i="1" s="1"/>
  <c r="JN47" i="1"/>
  <c r="JO47" i="1" s="1"/>
  <c r="JM47" i="1"/>
  <c r="JK47" i="1"/>
  <c r="JI47" i="1"/>
  <c r="JG47" i="1"/>
  <c r="JE47" i="1"/>
  <c r="JC47" i="1"/>
  <c r="JA47" i="1"/>
  <c r="HN47" i="1"/>
  <c r="HM47" i="1"/>
  <c r="HU47" i="1" s="1"/>
  <c r="JN88" i="1"/>
  <c r="JO88" i="1" s="1"/>
  <c r="JM88" i="1"/>
  <c r="JK88" i="1"/>
  <c r="JI88" i="1"/>
  <c r="JG88" i="1"/>
  <c r="JE88" i="1"/>
  <c r="JC88" i="1"/>
  <c r="JA88" i="1"/>
  <c r="HN88" i="1"/>
  <c r="HM88" i="1"/>
  <c r="HU88" i="1" s="1"/>
  <c r="JN51" i="1"/>
  <c r="JO51" i="1" s="1"/>
  <c r="JM51" i="1"/>
  <c r="JK51" i="1"/>
  <c r="JI51" i="1"/>
  <c r="JG51" i="1"/>
  <c r="JE51" i="1"/>
  <c r="JC51" i="1"/>
  <c r="JA51" i="1"/>
  <c r="HN51" i="1"/>
  <c r="HM51" i="1"/>
  <c r="HU51" i="1" s="1"/>
  <c r="JN73" i="1"/>
  <c r="JO73" i="1" s="1"/>
  <c r="JM73" i="1"/>
  <c r="JK73" i="1"/>
  <c r="JI73" i="1"/>
  <c r="JG73" i="1"/>
  <c r="JE73" i="1"/>
  <c r="JC73" i="1"/>
  <c r="JA73" i="1"/>
  <c r="HN73" i="1"/>
  <c r="HM73" i="1"/>
  <c r="HU73" i="1" s="1"/>
  <c r="JN37" i="1"/>
  <c r="JO37" i="1" s="1"/>
  <c r="JM37" i="1"/>
  <c r="JK37" i="1"/>
  <c r="JI37" i="1"/>
  <c r="JG37" i="1"/>
  <c r="JE37" i="1"/>
  <c r="JC37" i="1"/>
  <c r="JA37" i="1"/>
  <c r="HN37" i="1"/>
  <c r="HM37" i="1"/>
  <c r="HU37" i="1" s="1"/>
  <c r="JN48" i="1"/>
  <c r="JO48" i="1" s="1"/>
  <c r="JM48" i="1"/>
  <c r="JK48" i="1"/>
  <c r="JI48" i="1"/>
  <c r="JG48" i="1"/>
  <c r="JE48" i="1"/>
  <c r="JC48" i="1"/>
  <c r="JA48" i="1"/>
  <c r="HN48" i="1"/>
  <c r="HM48" i="1"/>
  <c r="HU48" i="1" s="1"/>
  <c r="JN31" i="1"/>
  <c r="JO31" i="1" s="1"/>
  <c r="JM31" i="1"/>
  <c r="JK31" i="1"/>
  <c r="JI31" i="1"/>
  <c r="JG31" i="1"/>
  <c r="JE31" i="1"/>
  <c r="JC31" i="1"/>
  <c r="JA31" i="1"/>
  <c r="HN31" i="1"/>
  <c r="HM31" i="1"/>
  <c r="HU31" i="1" s="1"/>
  <c r="JN67" i="1"/>
  <c r="JO67" i="1" s="1"/>
  <c r="JM67" i="1"/>
  <c r="JK67" i="1"/>
  <c r="JI67" i="1"/>
  <c r="JG67" i="1"/>
  <c r="JE67" i="1"/>
  <c r="JC67" i="1"/>
  <c r="JA67" i="1"/>
  <c r="HN67" i="1"/>
  <c r="HM67" i="1"/>
  <c r="HU67" i="1" s="1"/>
  <c r="JN156" i="1"/>
  <c r="JO156" i="1" s="1"/>
  <c r="JM156" i="1"/>
  <c r="JK156" i="1"/>
  <c r="JI156" i="1"/>
  <c r="JG156" i="1"/>
  <c r="JE156" i="1"/>
  <c r="JC156" i="1"/>
  <c r="JA156" i="1"/>
  <c r="HN156" i="1"/>
  <c r="HM156" i="1"/>
  <c r="HU156" i="1" s="1"/>
  <c r="JN56" i="1"/>
  <c r="JO56" i="1" s="1"/>
  <c r="JM56" i="1"/>
  <c r="JK56" i="1"/>
  <c r="JI56" i="1"/>
  <c r="JG56" i="1"/>
  <c r="JE56" i="1"/>
  <c r="JC56" i="1"/>
  <c r="JA56" i="1"/>
  <c r="HN56" i="1"/>
  <c r="HM56" i="1"/>
  <c r="HU56" i="1" s="1"/>
  <c r="JN79" i="1"/>
  <c r="JO79" i="1" s="1"/>
  <c r="JM79" i="1"/>
  <c r="JK79" i="1"/>
  <c r="JI79" i="1"/>
  <c r="JG79" i="1"/>
  <c r="JE79" i="1"/>
  <c r="JC79" i="1"/>
  <c r="JA79" i="1"/>
  <c r="HN79" i="1"/>
  <c r="HM79" i="1"/>
  <c r="HU79" i="1" s="1"/>
  <c r="JN39" i="1"/>
  <c r="JO39" i="1" s="1"/>
  <c r="JM39" i="1"/>
  <c r="JK39" i="1"/>
  <c r="JI39" i="1"/>
  <c r="JG39" i="1"/>
  <c r="JE39" i="1"/>
  <c r="JC39" i="1"/>
  <c r="JA39" i="1"/>
  <c r="HN39" i="1"/>
  <c r="HM39" i="1"/>
  <c r="HU39" i="1" s="1"/>
  <c r="JN26" i="1"/>
  <c r="JO26" i="1" s="1"/>
  <c r="JM26" i="1"/>
  <c r="JK26" i="1"/>
  <c r="JI26" i="1"/>
  <c r="JG26" i="1"/>
  <c r="JE26" i="1"/>
  <c r="JC26" i="1"/>
  <c r="JA26" i="1"/>
  <c r="HN26" i="1"/>
  <c r="HM26" i="1"/>
  <c r="HU26" i="1" s="1"/>
  <c r="JN46" i="1"/>
  <c r="JO46" i="1" s="1"/>
  <c r="JM46" i="1"/>
  <c r="JK46" i="1"/>
  <c r="JI46" i="1"/>
  <c r="JG46" i="1"/>
  <c r="JE46" i="1"/>
  <c r="JC46" i="1"/>
  <c r="JA46" i="1"/>
  <c r="HN46" i="1"/>
  <c r="HM46" i="1"/>
  <c r="HU46" i="1" s="1"/>
  <c r="JN80" i="1"/>
  <c r="JO80" i="1" s="1"/>
  <c r="JM80" i="1"/>
  <c r="JK80" i="1"/>
  <c r="JI80" i="1"/>
  <c r="JG80" i="1"/>
  <c r="JE80" i="1"/>
  <c r="JC80" i="1"/>
  <c r="JA80" i="1"/>
  <c r="HN80" i="1"/>
  <c r="HM80" i="1"/>
  <c r="HU80" i="1" s="1"/>
  <c r="JN21" i="1"/>
  <c r="JO21" i="1" s="1"/>
  <c r="JM21" i="1"/>
  <c r="JK21" i="1"/>
  <c r="JI21" i="1"/>
  <c r="JG21" i="1"/>
  <c r="JE21" i="1"/>
  <c r="JC21" i="1"/>
  <c r="JA21" i="1"/>
  <c r="HN21" i="1"/>
  <c r="HM21" i="1"/>
  <c r="HU21" i="1" s="1"/>
  <c r="JN32" i="1"/>
  <c r="JO32" i="1" s="1"/>
  <c r="JM32" i="1"/>
  <c r="JK32" i="1"/>
  <c r="JI32" i="1"/>
  <c r="JG32" i="1"/>
  <c r="JE32" i="1"/>
  <c r="JC32" i="1"/>
  <c r="JA32" i="1"/>
  <c r="HN32" i="1"/>
  <c r="HM32" i="1"/>
  <c r="HU32" i="1" s="1"/>
  <c r="JN17" i="1"/>
  <c r="JO17" i="1" s="1"/>
  <c r="JM17" i="1"/>
  <c r="JK17" i="1"/>
  <c r="JI17" i="1"/>
  <c r="JG17" i="1"/>
  <c r="JE17" i="1"/>
  <c r="JC17" i="1"/>
  <c r="JA17" i="1"/>
  <c r="HN17" i="1"/>
  <c r="HM17" i="1"/>
  <c r="HU17" i="1" s="1"/>
  <c r="JN35" i="1"/>
  <c r="JO35" i="1" s="1"/>
  <c r="JM35" i="1"/>
  <c r="JK35" i="1"/>
  <c r="JI35" i="1"/>
  <c r="JG35" i="1"/>
  <c r="JE35" i="1"/>
  <c r="JC35" i="1"/>
  <c r="JA35" i="1"/>
  <c r="HN35" i="1"/>
  <c r="HM35" i="1"/>
  <c r="HU35" i="1" s="1"/>
  <c r="JN38" i="1"/>
  <c r="JO38" i="1" s="1"/>
  <c r="JM38" i="1"/>
  <c r="JK38" i="1"/>
  <c r="JI38" i="1"/>
  <c r="JG38" i="1"/>
  <c r="JE38" i="1"/>
  <c r="JC38" i="1"/>
  <c r="JA38" i="1"/>
  <c r="HN38" i="1"/>
  <c r="HM38" i="1"/>
  <c r="HU38" i="1" s="1"/>
  <c r="JN15" i="1"/>
  <c r="JO15" i="1" s="1"/>
  <c r="JM15" i="1"/>
  <c r="JK15" i="1"/>
  <c r="JI15" i="1"/>
  <c r="JG15" i="1"/>
  <c r="JE15" i="1"/>
  <c r="JC15" i="1"/>
  <c r="JA15" i="1"/>
  <c r="HN15" i="1"/>
  <c r="HM15" i="1"/>
  <c r="HU15" i="1" s="1"/>
  <c r="JN10" i="1"/>
  <c r="JO10" i="1" s="1"/>
  <c r="JM10" i="1"/>
  <c r="JK10" i="1"/>
  <c r="JI10" i="1"/>
  <c r="JG10" i="1"/>
  <c r="JE10" i="1"/>
  <c r="JC10" i="1"/>
  <c r="JA10" i="1"/>
  <c r="HN10" i="1"/>
  <c r="HM10" i="1"/>
  <c r="HU10" i="1" s="1"/>
  <c r="JN52" i="1"/>
  <c r="JO52" i="1" s="1"/>
  <c r="JM52" i="1"/>
  <c r="JK52" i="1"/>
  <c r="JI52" i="1"/>
  <c r="JG52" i="1"/>
  <c r="JE52" i="1"/>
  <c r="JC52" i="1"/>
  <c r="JA52" i="1"/>
  <c r="HN52" i="1"/>
  <c r="HM52" i="1"/>
  <c r="HU52" i="1" s="1"/>
  <c r="JN155" i="1"/>
  <c r="JO155" i="1" s="1"/>
  <c r="JM155" i="1"/>
  <c r="JK155" i="1"/>
  <c r="JI155" i="1"/>
  <c r="JG155" i="1"/>
  <c r="JE155" i="1"/>
  <c r="JC155" i="1"/>
  <c r="JA155" i="1"/>
  <c r="HN155" i="1"/>
  <c r="HM155" i="1"/>
  <c r="HU155" i="1" s="1"/>
  <c r="JN97" i="1"/>
  <c r="JO97" i="1" s="1"/>
  <c r="JM97" i="1"/>
  <c r="JK97" i="1"/>
  <c r="JI97" i="1"/>
  <c r="JG97" i="1"/>
  <c r="JE97" i="1"/>
  <c r="JC97" i="1"/>
  <c r="JA97" i="1"/>
  <c r="HN97" i="1"/>
  <c r="HM97" i="1"/>
  <c r="HU97" i="1" s="1"/>
  <c r="JN9" i="1"/>
  <c r="JO9" i="1" s="1"/>
  <c r="JM9" i="1"/>
  <c r="JK9" i="1"/>
  <c r="JI9" i="1"/>
  <c r="JG9" i="1"/>
  <c r="JE9" i="1"/>
  <c r="JC9" i="1"/>
  <c r="JA9" i="1"/>
  <c r="HN9" i="1"/>
  <c r="HM9" i="1"/>
  <c r="HU9" i="1" s="1"/>
  <c r="JN19" i="1"/>
  <c r="JO19" i="1" s="1"/>
  <c r="JM19" i="1"/>
  <c r="JK19" i="1"/>
  <c r="JI19" i="1"/>
  <c r="JG19" i="1"/>
  <c r="JE19" i="1"/>
  <c r="JC19" i="1"/>
  <c r="JA19" i="1"/>
  <c r="HN19" i="1"/>
  <c r="HM19" i="1"/>
  <c r="HU19" i="1" s="1"/>
  <c r="JN11" i="1"/>
  <c r="JO11" i="1" s="1"/>
  <c r="JM11" i="1"/>
  <c r="JK11" i="1"/>
  <c r="JI11" i="1"/>
  <c r="JG11" i="1"/>
  <c r="JE11" i="1"/>
  <c r="JC11" i="1"/>
  <c r="JA11" i="1"/>
  <c r="HN11" i="1"/>
  <c r="HM11" i="1"/>
  <c r="HU11" i="1" s="1"/>
  <c r="JN13" i="1"/>
  <c r="JO13" i="1" s="1"/>
  <c r="JM13" i="1"/>
  <c r="JK13" i="1"/>
  <c r="JI13" i="1"/>
  <c r="JG13" i="1"/>
  <c r="JE13" i="1"/>
  <c r="JC13" i="1"/>
  <c r="JA13" i="1"/>
  <c r="HN13" i="1"/>
  <c r="HM13" i="1"/>
  <c r="HU13" i="1" s="1"/>
  <c r="JN30" i="1"/>
  <c r="JO30" i="1" s="1"/>
  <c r="JM30" i="1"/>
  <c r="JK30" i="1"/>
  <c r="JI30" i="1"/>
  <c r="JG30" i="1"/>
  <c r="JE30" i="1"/>
  <c r="JC30" i="1"/>
  <c r="JA30" i="1"/>
  <c r="HN30" i="1"/>
  <c r="HM30" i="1"/>
  <c r="HU30" i="1" s="1"/>
  <c r="JN42" i="1"/>
  <c r="JO42" i="1" s="1"/>
  <c r="JM42" i="1"/>
  <c r="JK42" i="1"/>
  <c r="JI42" i="1"/>
  <c r="JG42" i="1"/>
  <c r="JE42" i="1"/>
  <c r="JC42" i="1"/>
  <c r="JA42" i="1"/>
  <c r="HN42" i="1"/>
  <c r="HM42" i="1"/>
  <c r="HU42" i="1" s="1"/>
  <c r="JN55" i="1"/>
  <c r="JO55" i="1" s="1"/>
  <c r="JM55" i="1"/>
  <c r="JK55" i="1"/>
  <c r="JI55" i="1"/>
  <c r="JG55" i="1"/>
  <c r="JE55" i="1"/>
  <c r="JC55" i="1"/>
  <c r="JA55" i="1"/>
  <c r="HN55" i="1"/>
  <c r="HM55" i="1"/>
  <c r="HU55" i="1" s="1"/>
  <c r="JN12" i="1"/>
  <c r="JO12" i="1" s="1"/>
  <c r="JM12" i="1"/>
  <c r="JK12" i="1"/>
  <c r="JI12" i="1"/>
  <c r="JG12" i="1"/>
  <c r="JE12" i="1"/>
  <c r="JC12" i="1"/>
  <c r="JA12" i="1"/>
  <c r="HN12" i="1"/>
  <c r="HM12" i="1"/>
  <c r="HU12" i="1" s="1"/>
  <c r="JN7" i="1"/>
  <c r="JO7" i="1" s="1"/>
  <c r="JM7" i="1"/>
  <c r="JK7" i="1"/>
  <c r="JI7" i="1"/>
  <c r="JG7" i="1"/>
  <c r="JE7" i="1"/>
  <c r="JC7" i="1"/>
  <c r="JA7" i="1"/>
  <c r="HN7" i="1"/>
  <c r="HM7" i="1"/>
  <c r="HU7" i="1" s="1"/>
  <c r="JN16" i="1"/>
  <c r="JO16" i="1" s="1"/>
  <c r="JM16" i="1"/>
  <c r="JK16" i="1"/>
  <c r="JI16" i="1"/>
  <c r="JG16" i="1"/>
  <c r="JE16" i="1"/>
  <c r="JC16" i="1"/>
  <c r="JA16" i="1"/>
  <c r="HN16" i="1"/>
  <c r="HM16" i="1"/>
  <c r="HU16" i="1" s="1"/>
  <c r="JN4" i="1"/>
  <c r="JO4" i="1" s="1"/>
  <c r="JM4" i="1"/>
  <c r="JK4" i="1"/>
  <c r="JI4" i="1"/>
  <c r="JG4" i="1"/>
  <c r="JE4" i="1"/>
  <c r="JC4" i="1"/>
  <c r="JA4" i="1"/>
  <c r="HN4" i="1"/>
  <c r="HM4" i="1"/>
  <c r="HU4" i="1" s="1"/>
  <c r="JN5" i="1"/>
  <c r="JO5" i="1" s="1"/>
  <c r="JM5" i="1"/>
  <c r="JK5" i="1"/>
  <c r="JI5" i="1"/>
  <c r="JG5" i="1"/>
  <c r="JE5" i="1"/>
  <c r="JC5" i="1"/>
  <c r="JA5" i="1"/>
  <c r="HN5" i="1"/>
  <c r="HM5" i="1"/>
  <c r="HU5" i="1" s="1"/>
  <c r="JL1" i="1"/>
  <c r="JJ1" i="1"/>
  <c r="JH1" i="1"/>
  <c r="JF1" i="1"/>
  <c r="JD1" i="1"/>
  <c r="JB1" i="1"/>
  <c r="IZ1" i="1"/>
  <c r="HS1" i="1"/>
  <c r="HR1" i="1"/>
  <c r="HQ1" i="1"/>
  <c r="HL1" i="1"/>
  <c r="HL2" i="1" s="1"/>
  <c r="HK1" i="1"/>
  <c r="HJ1" i="1"/>
  <c r="HJ2" i="1" s="1"/>
  <c r="HI1" i="1"/>
  <c r="JF214" i="11"/>
  <c r="JF176" i="11"/>
  <c r="JF5" i="11"/>
  <c r="JF4" i="11"/>
  <c r="JH4" i="11" s="1"/>
  <c r="JF16" i="11"/>
  <c r="JH16" i="11" s="1"/>
  <c r="JF7" i="11"/>
  <c r="JH7" i="11" s="1"/>
  <c r="JF12" i="11"/>
  <c r="JF55" i="11"/>
  <c r="JH55" i="11" s="1"/>
  <c r="JF42" i="11"/>
  <c r="JH42" i="11" s="1"/>
  <c r="JF30" i="11"/>
  <c r="JH30" i="11" s="1"/>
  <c r="JF13" i="11"/>
  <c r="JF11" i="11"/>
  <c r="JH11" i="11" s="1"/>
  <c r="JF19" i="11"/>
  <c r="JH19" i="11" s="1"/>
  <c r="JF9" i="11"/>
  <c r="JH9" i="11" s="1"/>
  <c r="JF97" i="11"/>
  <c r="JF149" i="11"/>
  <c r="JH149" i="11" s="1"/>
  <c r="JF52" i="11"/>
  <c r="JH52" i="11" s="1"/>
  <c r="JF10" i="11"/>
  <c r="JH10" i="11" s="1"/>
  <c r="JF15" i="11"/>
  <c r="JF38" i="11"/>
  <c r="JH38" i="11" s="1"/>
  <c r="JF35" i="11"/>
  <c r="JH35" i="11" s="1"/>
  <c r="JF17" i="11"/>
  <c r="JH17" i="11" s="1"/>
  <c r="JF32" i="11"/>
  <c r="JF21" i="11"/>
  <c r="JH21" i="11" s="1"/>
  <c r="JF80" i="11"/>
  <c r="JH80" i="11" s="1"/>
  <c r="JF46" i="11"/>
  <c r="JH46" i="11" s="1"/>
  <c r="JF26" i="11"/>
  <c r="JF39" i="11"/>
  <c r="JH39" i="11" s="1"/>
  <c r="JF79" i="11"/>
  <c r="JH79" i="11" s="1"/>
  <c r="JF56" i="11"/>
  <c r="JH56" i="11" s="1"/>
  <c r="JF150" i="11"/>
  <c r="JF67" i="11"/>
  <c r="JH67" i="11" s="1"/>
  <c r="JF31" i="11"/>
  <c r="JH31" i="11" s="1"/>
  <c r="JF48" i="11"/>
  <c r="JH48" i="11" s="1"/>
  <c r="JF37" i="11"/>
  <c r="JF73" i="11"/>
  <c r="JH73" i="11" s="1"/>
  <c r="JF51" i="11"/>
  <c r="JH51" i="11" s="1"/>
  <c r="JF88" i="11"/>
  <c r="JH88" i="11" s="1"/>
  <c r="JF47" i="11"/>
  <c r="JF152" i="11"/>
  <c r="JH152" i="11" s="1"/>
  <c r="JF36" i="11"/>
  <c r="JH36" i="11" s="1"/>
  <c r="JF102" i="11"/>
  <c r="JH102" i="11" s="1"/>
  <c r="JF65" i="11"/>
  <c r="JF71" i="11"/>
  <c r="JH71" i="11" s="1"/>
  <c r="JF59" i="11"/>
  <c r="JH59" i="11" s="1"/>
  <c r="JF50" i="11"/>
  <c r="JH50" i="11" s="1"/>
  <c r="JF83" i="11"/>
  <c r="JF34" i="11"/>
  <c r="JH34" i="11" s="1"/>
  <c r="JF25" i="11"/>
  <c r="JH25" i="11" s="1"/>
  <c r="JF193" i="11"/>
  <c r="JH193" i="11" s="1"/>
  <c r="JF41" i="11"/>
  <c r="JF171" i="11"/>
  <c r="JH171" i="11" s="1"/>
  <c r="JF63" i="11"/>
  <c r="JH63" i="11" s="1"/>
  <c r="JF87" i="11"/>
  <c r="JH87" i="11" s="1"/>
  <c r="JF77" i="11"/>
  <c r="JF54" i="11"/>
  <c r="JH54" i="11" s="1"/>
  <c r="JF40" i="11"/>
  <c r="JH40" i="11" s="1"/>
  <c r="JF90" i="11"/>
  <c r="JH90" i="11" s="1"/>
  <c r="JF188" i="11"/>
  <c r="JF170" i="11"/>
  <c r="JH170" i="11" s="1"/>
  <c r="JF84" i="11"/>
  <c r="JH84" i="11" s="1"/>
  <c r="JF99" i="11"/>
  <c r="JH99" i="11" s="1"/>
  <c r="JF101" i="11"/>
  <c r="JF72" i="11"/>
  <c r="JH72" i="11" s="1"/>
  <c r="JF66" i="11"/>
  <c r="JH66" i="11" s="1"/>
  <c r="JF60" i="11"/>
  <c r="JH60" i="11" s="1"/>
  <c r="JF148" i="11"/>
  <c r="JF76" i="11"/>
  <c r="JH76" i="11" s="1"/>
  <c r="JF160" i="11"/>
  <c r="JH160" i="11" s="1"/>
  <c r="JF92" i="11"/>
  <c r="JH92" i="11" s="1"/>
  <c r="JF81" i="11"/>
  <c r="JF165" i="11"/>
  <c r="JH165" i="11" s="1"/>
  <c r="JF151" i="11"/>
  <c r="JH151" i="11" s="1"/>
  <c r="JF140" i="11"/>
  <c r="JH140" i="11" s="1"/>
  <c r="JF194" i="11"/>
  <c r="JF191" i="11"/>
  <c r="JH191" i="11" s="1"/>
  <c r="JF157" i="11"/>
  <c r="JH157" i="11" s="1"/>
  <c r="JF106" i="11"/>
  <c r="JH106" i="11" s="1"/>
  <c r="JF108" i="11"/>
  <c r="JF173" i="11"/>
  <c r="JH173" i="11" s="1"/>
  <c r="JF195" i="11"/>
  <c r="JH195" i="11" s="1"/>
  <c r="JF110" i="11"/>
  <c r="JH110" i="11" s="1"/>
  <c r="JF105" i="11"/>
  <c r="JF162" i="11"/>
  <c r="JH162" i="11" s="1"/>
  <c r="JF107" i="11"/>
  <c r="JH107" i="11" s="1"/>
  <c r="JF175" i="11"/>
  <c r="JH175" i="11" s="1"/>
  <c r="JF134" i="11"/>
  <c r="JF161" i="11"/>
  <c r="JH161" i="11" s="1"/>
  <c r="JF172" i="11"/>
  <c r="JH172" i="11" s="1"/>
  <c r="JF164" i="11"/>
  <c r="JH164" i="11" s="1"/>
  <c r="JF186" i="11"/>
  <c r="JF196" i="11"/>
  <c r="JH196" i="11" s="1"/>
  <c r="JF158" i="11"/>
  <c r="JH158" i="11" s="1"/>
  <c r="JF187" i="11"/>
  <c r="JH187" i="11" s="1"/>
  <c r="JF156" i="11"/>
  <c r="JF167" i="11"/>
  <c r="JH167" i="11" s="1"/>
  <c r="JF168" i="11"/>
  <c r="JH168" i="11" s="1"/>
  <c r="JF159" i="11"/>
  <c r="JH159" i="11" s="1"/>
  <c r="JF169" i="11"/>
  <c r="JH169" i="11" s="1"/>
  <c r="JF163" i="11"/>
  <c r="JH163" i="11" s="1"/>
  <c r="JF197" i="11"/>
  <c r="JH197" i="11" s="1"/>
  <c r="JF166" i="11"/>
  <c r="JF192" i="11"/>
  <c r="JH192" i="11" s="1"/>
  <c r="JF198" i="11"/>
  <c r="JF199" i="11"/>
  <c r="JH199" i="11" s="1"/>
  <c r="JF174" i="11"/>
  <c r="JH174" i="11" s="1"/>
  <c r="JF200" i="11"/>
  <c r="JH200" i="11" s="1"/>
  <c r="JF201" i="11"/>
  <c r="JF190" i="11"/>
  <c r="JH190" i="11" s="1"/>
  <c r="JF202" i="11"/>
  <c r="JH202" i="11" s="1"/>
  <c r="JF209" i="11"/>
  <c r="JH209" i="11" s="1"/>
  <c r="JF210" i="11"/>
  <c r="JF6" i="11"/>
  <c r="JH6" i="11" s="1"/>
  <c r="JF211" i="11"/>
  <c r="JH211" i="11" s="1"/>
  <c r="JF212" i="11"/>
  <c r="JH212" i="11" s="1"/>
  <c r="JF213" i="11"/>
  <c r="JF177" i="11"/>
  <c r="JH177" i="11" s="1"/>
  <c r="VL1" i="1" l="1"/>
  <c r="UA1" i="1"/>
  <c r="SP1" i="1"/>
  <c r="PT1" i="1"/>
  <c r="RE1" i="1"/>
  <c r="LQ47" i="11"/>
  <c r="OI1" i="1"/>
  <c r="KZ13" i="11"/>
  <c r="LT47" i="11"/>
  <c r="LQ15" i="11"/>
  <c r="MX1" i="1"/>
  <c r="KF41" i="11"/>
  <c r="KZ60" i="11"/>
  <c r="KF32" i="11"/>
  <c r="KZ97" i="11"/>
  <c r="KZ177" i="11"/>
  <c r="KZ99" i="11"/>
  <c r="KZ10" i="11"/>
  <c r="KZ37" i="11"/>
  <c r="KF5" i="11"/>
  <c r="KW37" i="11"/>
  <c r="LN1" i="1"/>
  <c r="KD1" i="1"/>
  <c r="KZ26" i="11"/>
  <c r="MA50" i="11"/>
  <c r="MB50" i="11" s="1"/>
  <c r="LT37" i="11"/>
  <c r="LT92" i="11"/>
  <c r="KZ9" i="11"/>
  <c r="KZ108" i="11"/>
  <c r="KZ102" i="11"/>
  <c r="KF47" i="11"/>
  <c r="KZ12" i="11"/>
  <c r="KF101" i="11"/>
  <c r="KF150" i="11"/>
  <c r="KZ90" i="11"/>
  <c r="KZ188" i="11"/>
  <c r="MA66" i="11"/>
  <c r="MB66" i="11" s="1"/>
  <c r="LT66" i="11"/>
  <c r="LT102" i="11"/>
  <c r="LQ102" i="11"/>
  <c r="MA17" i="11"/>
  <c r="MB17" i="11" s="1"/>
  <c r="LQ17" i="11"/>
  <c r="MA102" i="11"/>
  <c r="MB102" i="11" s="1"/>
  <c r="IP5" i="1"/>
  <c r="IP13" i="1"/>
  <c r="IP39" i="1"/>
  <c r="IP156" i="1"/>
  <c r="IP54" i="1"/>
  <c r="IP184" i="1"/>
  <c r="IP46" i="1"/>
  <c r="IP79" i="1"/>
  <c r="IP99" i="1"/>
  <c r="IP60" i="1"/>
  <c r="IP11" i="1"/>
  <c r="IP25" i="1"/>
  <c r="IP81" i="1"/>
  <c r="IP179" i="1"/>
  <c r="IP71" i="1"/>
  <c r="IP102" i="1"/>
  <c r="IP50" i="1"/>
  <c r="IP101" i="1"/>
  <c r="IP171" i="1"/>
  <c r="IP106" i="1"/>
  <c r="IP107" i="1"/>
  <c r="IP178" i="1"/>
  <c r="IP164" i="1"/>
  <c r="IP174" i="1"/>
  <c r="IP169" i="1"/>
  <c r="IP180" i="1"/>
  <c r="IP200" i="1"/>
  <c r="IP204" i="1"/>
  <c r="IP206" i="1"/>
  <c r="IP55" i="1"/>
  <c r="IP16" i="1"/>
  <c r="IP56" i="1"/>
  <c r="IP51" i="1"/>
  <c r="IP65" i="1"/>
  <c r="IP47" i="1"/>
  <c r="IP177" i="1"/>
  <c r="IP148" i="1"/>
  <c r="IP142" i="1"/>
  <c r="IP162" i="1"/>
  <c r="IP172" i="1"/>
  <c r="IP199" i="1"/>
  <c r="IP26" i="1"/>
  <c r="IP21" i="1"/>
  <c r="IP31" i="1"/>
  <c r="IP42" i="1"/>
  <c r="IP36" i="1"/>
  <c r="IP30" i="1"/>
  <c r="IP67" i="1"/>
  <c r="IP76" i="1"/>
  <c r="IP83" i="1"/>
  <c r="IP63" i="1"/>
  <c r="IP192" i="1"/>
  <c r="IP167" i="1"/>
  <c r="IP173" i="1"/>
  <c r="IP191" i="1"/>
  <c r="IP203" i="1"/>
  <c r="IP189" i="1"/>
  <c r="IP12" i="1"/>
  <c r="IP34" i="1"/>
  <c r="IP52" i="1"/>
  <c r="IP40" i="1"/>
  <c r="IP38" i="1"/>
  <c r="IP176" i="1"/>
  <c r="IP48" i="1"/>
  <c r="IP92" i="1"/>
  <c r="IP80" i="1"/>
  <c r="IP77" i="1"/>
  <c r="IP163" i="1"/>
  <c r="IP88" i="1"/>
  <c r="IP73" i="1"/>
  <c r="IP108" i="1"/>
  <c r="IP84" i="1"/>
  <c r="IP155" i="1"/>
  <c r="IP66" i="1"/>
  <c r="IP157" i="1"/>
  <c r="IP193" i="1"/>
  <c r="IP181" i="1"/>
  <c r="IP170" i="1"/>
  <c r="IP183" i="1"/>
  <c r="IP165" i="1"/>
  <c r="IP195" i="1"/>
  <c r="IP188" i="1"/>
  <c r="IP198" i="1"/>
  <c r="IP201" i="1"/>
  <c r="IP205" i="1"/>
  <c r="IP27" i="1"/>
  <c r="IP97" i="1"/>
  <c r="IP6" i="1"/>
  <c r="IP35" i="1"/>
  <c r="IP9" i="1"/>
  <c r="IP17" i="1"/>
  <c r="IP41" i="1"/>
  <c r="IP37" i="1"/>
  <c r="IP32" i="1"/>
  <c r="IP72" i="1"/>
  <c r="IP87" i="1"/>
  <c r="IP90" i="1"/>
  <c r="IP154" i="1"/>
  <c r="IP110" i="1"/>
  <c r="IP186" i="1"/>
  <c r="IP196" i="1"/>
  <c r="IP202" i="1"/>
  <c r="IP10" i="1"/>
  <c r="IP15" i="1"/>
  <c r="IP7" i="1"/>
  <c r="IP59" i="1"/>
  <c r="IP158" i="1"/>
  <c r="IP19" i="1"/>
  <c r="IP105" i="1"/>
  <c r="IP187" i="1"/>
  <c r="IP166" i="1"/>
  <c r="IP168" i="1"/>
  <c r="IP194" i="1"/>
  <c r="IP175" i="1"/>
  <c r="IP197" i="1"/>
  <c r="IP4" i="1"/>
  <c r="LT134" i="11"/>
  <c r="LT99" i="11"/>
  <c r="LT60" i="11"/>
  <c r="MA65" i="11"/>
  <c r="MB65" i="11" s="1"/>
  <c r="MA41" i="11"/>
  <c r="MB41" i="11" s="1"/>
  <c r="LT65" i="11"/>
  <c r="MA97" i="11"/>
  <c r="MB97" i="11" s="1"/>
  <c r="LT97" i="11"/>
  <c r="MA105" i="11"/>
  <c r="MB105" i="11" s="1"/>
  <c r="LT41" i="11"/>
  <c r="LT15" i="11"/>
  <c r="LT30" i="11"/>
  <c r="MA30" i="11"/>
  <c r="MB30" i="11" s="1"/>
  <c r="LX5" i="11"/>
  <c r="LZ5" i="11" s="1"/>
  <c r="LT87" i="11"/>
  <c r="MA106" i="11"/>
  <c r="MB106" i="11" s="1"/>
  <c r="LT77" i="11"/>
  <c r="LT50" i="11"/>
  <c r="LQ46" i="11"/>
  <c r="LT81" i="11"/>
  <c r="LT46" i="11"/>
  <c r="MA12" i="11"/>
  <c r="MB12" i="11" s="1"/>
  <c r="LT188" i="11"/>
  <c r="LT12" i="11"/>
  <c r="LQ81" i="11"/>
  <c r="LT150" i="11"/>
  <c r="LT101" i="11"/>
  <c r="MA72" i="11"/>
  <c r="MB72" i="11" s="1"/>
  <c r="LT72" i="11"/>
  <c r="LT32" i="11"/>
  <c r="MA32" i="11"/>
  <c r="MB32" i="11" s="1"/>
  <c r="MA170" i="11"/>
  <c r="MB170" i="11" s="1"/>
  <c r="LT170" i="11"/>
  <c r="LT76" i="11"/>
  <c r="MA76" i="11"/>
  <c r="MB76" i="11" s="1"/>
  <c r="LQ76" i="11"/>
  <c r="LQ107" i="11"/>
  <c r="MA107" i="11"/>
  <c r="MB107" i="11" s="1"/>
  <c r="LT107" i="11"/>
  <c r="MA6" i="11"/>
  <c r="MB6" i="11" s="1"/>
  <c r="LT6" i="11"/>
  <c r="MA90" i="11"/>
  <c r="MB90" i="11" s="1"/>
  <c r="LT90" i="11"/>
  <c r="LT4" i="11"/>
  <c r="MA4" i="11"/>
  <c r="MB4" i="11" s="1"/>
  <c r="LQ4" i="11"/>
  <c r="MA73" i="11"/>
  <c r="MB73" i="11" s="1"/>
  <c r="LT73" i="11"/>
  <c r="LQ55" i="11"/>
  <c r="MA55" i="11"/>
  <c r="MB55" i="11" s="1"/>
  <c r="LT55" i="11"/>
  <c r="LQ88" i="11"/>
  <c r="MA88" i="11"/>
  <c r="MB88" i="11" s="1"/>
  <c r="LT88" i="11"/>
  <c r="MA48" i="11"/>
  <c r="MB48" i="11" s="1"/>
  <c r="LT140" i="11"/>
  <c r="LT31" i="11"/>
  <c r="LQ31" i="11"/>
  <c r="MA31" i="11"/>
  <c r="MB31" i="11" s="1"/>
  <c r="LT157" i="11"/>
  <c r="MA157" i="11"/>
  <c r="MB157" i="11" s="1"/>
  <c r="LT9" i="11"/>
  <c r="LQ9" i="11"/>
  <c r="MA9" i="11"/>
  <c r="MB9" i="11" s="1"/>
  <c r="LT51" i="11"/>
  <c r="MA51" i="11"/>
  <c r="MB51" i="11" s="1"/>
  <c r="LQ51" i="11"/>
  <c r="MA52" i="11"/>
  <c r="MB52" i="11" s="1"/>
  <c r="LT52" i="11"/>
  <c r="LQ52" i="11"/>
  <c r="MA26" i="11"/>
  <c r="MB26" i="11" s="1"/>
  <c r="MA19" i="11"/>
  <c r="MB19" i="11" s="1"/>
  <c r="LT19" i="11"/>
  <c r="LQ19" i="11"/>
  <c r="LQ110" i="11"/>
  <c r="MA110" i="11"/>
  <c r="MB110" i="11" s="1"/>
  <c r="LQ193" i="11"/>
  <c r="MA193" i="11"/>
  <c r="MB193" i="11" s="1"/>
  <c r="LT193" i="11"/>
  <c r="MA71" i="11"/>
  <c r="MB71" i="11" s="1"/>
  <c r="LT71" i="11"/>
  <c r="LT25" i="11"/>
  <c r="MA25" i="11"/>
  <c r="MB25" i="11" s="1"/>
  <c r="LQ25" i="11"/>
  <c r="LQ35" i="11"/>
  <c r="LT35" i="11"/>
  <c r="MA35" i="11"/>
  <c r="MB35" i="11" s="1"/>
  <c r="MA36" i="11"/>
  <c r="MB36" i="11" s="1"/>
  <c r="LT36" i="11"/>
  <c r="LT38" i="11"/>
  <c r="LQ38" i="11"/>
  <c r="MA38" i="11"/>
  <c r="MB38" i="11" s="1"/>
  <c r="LT83" i="11"/>
  <c r="MA83" i="11"/>
  <c r="MB83" i="11" s="1"/>
  <c r="LT108" i="11"/>
  <c r="MA40" i="11"/>
  <c r="MB40" i="11" s="1"/>
  <c r="LT40" i="11"/>
  <c r="LQ40" i="11"/>
  <c r="LQ152" i="11"/>
  <c r="MA152" i="11"/>
  <c r="MB152" i="11" s="1"/>
  <c r="LT152" i="11"/>
  <c r="LT84" i="11"/>
  <c r="MA84" i="11"/>
  <c r="MB84" i="11" s="1"/>
  <c r="MA161" i="11"/>
  <c r="MB161" i="11" s="1"/>
  <c r="LQ161" i="11"/>
  <c r="LT54" i="11"/>
  <c r="MA54" i="11"/>
  <c r="MB54" i="11" s="1"/>
  <c r="MA67" i="11"/>
  <c r="MB67" i="11" s="1"/>
  <c r="LT67" i="11"/>
  <c r="LQ13" i="11"/>
  <c r="MA13" i="11"/>
  <c r="MB13" i="11" s="1"/>
  <c r="LT13" i="11"/>
  <c r="MA148" i="11"/>
  <c r="MB148" i="11" s="1"/>
  <c r="LT148" i="11"/>
  <c r="MA59" i="11"/>
  <c r="MB59" i="11" s="1"/>
  <c r="LT59" i="11"/>
  <c r="LT26" i="11"/>
  <c r="MA42" i="11"/>
  <c r="MB42" i="11" s="1"/>
  <c r="LT42" i="11"/>
  <c r="LQ42" i="11"/>
  <c r="MA56" i="11"/>
  <c r="MB56" i="11" s="1"/>
  <c r="LQ56" i="11"/>
  <c r="LT56" i="11"/>
  <c r="LQ79" i="11"/>
  <c r="MA79" i="11"/>
  <c r="MB79" i="11" s="1"/>
  <c r="MA63" i="11"/>
  <c r="MB63" i="11" s="1"/>
  <c r="LT63" i="11"/>
  <c r="LQ11" i="11"/>
  <c r="LT11" i="11"/>
  <c r="MA11" i="11"/>
  <c r="MB11" i="11" s="1"/>
  <c r="MA21" i="11"/>
  <c r="MB21" i="11" s="1"/>
  <c r="LT21" i="11"/>
  <c r="LT17" i="11"/>
  <c r="LQ173" i="11"/>
  <c r="MA173" i="11"/>
  <c r="MB173" i="11" s="1"/>
  <c r="LQ34" i="11"/>
  <c r="MA34" i="11"/>
  <c r="MB34" i="11" s="1"/>
  <c r="LT34" i="11"/>
  <c r="MA80" i="11"/>
  <c r="MB80" i="11" s="1"/>
  <c r="LT80" i="11"/>
  <c r="MA162" i="11"/>
  <c r="MB162" i="11" s="1"/>
  <c r="LQ162" i="11"/>
  <c r="LT39" i="11"/>
  <c r="MA39" i="11"/>
  <c r="MB39" i="11" s="1"/>
  <c r="MA16" i="11"/>
  <c r="MB16" i="11" s="1"/>
  <c r="LT16" i="11"/>
  <c r="LQ16" i="11"/>
  <c r="MA10" i="11"/>
  <c r="MB10" i="11" s="1"/>
  <c r="LT10" i="11"/>
  <c r="LQ7" i="11"/>
  <c r="MA7" i="11"/>
  <c r="MB7" i="11" s="1"/>
  <c r="LT7" i="11"/>
  <c r="IU5" i="1"/>
  <c r="IU2" i="1" s="1"/>
  <c r="IO1" i="1"/>
  <c r="IN2" i="1"/>
  <c r="IT1" i="1"/>
  <c r="KW175" i="11"/>
  <c r="KW87" i="11"/>
  <c r="LG110" i="11"/>
  <c r="LH110" i="11" s="1"/>
  <c r="KW110" i="11"/>
  <c r="LG48" i="11"/>
  <c r="LH48" i="11" s="1"/>
  <c r="LG12" i="11"/>
  <c r="LH12" i="11" s="1"/>
  <c r="LG13" i="11"/>
  <c r="LH13" i="11" s="1"/>
  <c r="KZ47" i="11"/>
  <c r="KZ106" i="11"/>
  <c r="KZ87" i="11"/>
  <c r="KZ50" i="11"/>
  <c r="KZ101" i="11"/>
  <c r="KZ150" i="11"/>
  <c r="KZ32" i="11"/>
  <c r="KZ41" i="11"/>
  <c r="KZ92" i="11"/>
  <c r="KZ176" i="11"/>
  <c r="KZ81" i="11"/>
  <c r="IC7" i="1"/>
  <c r="IC30" i="1"/>
  <c r="IC9" i="1"/>
  <c r="IC10" i="1"/>
  <c r="IC17" i="1"/>
  <c r="IC46" i="1"/>
  <c r="IC56" i="1"/>
  <c r="IC48" i="1"/>
  <c r="IC88" i="1"/>
  <c r="IC102" i="1"/>
  <c r="IC50" i="1"/>
  <c r="IC189" i="1"/>
  <c r="IC87" i="1"/>
  <c r="IC90" i="1"/>
  <c r="IC99" i="1"/>
  <c r="IC60" i="1"/>
  <c r="IC92" i="1"/>
  <c r="IC148" i="1"/>
  <c r="IC106" i="1"/>
  <c r="IC110" i="1"/>
  <c r="IC181" i="1"/>
  <c r="IC170" i="1"/>
  <c r="IC183" i="1"/>
  <c r="IC165" i="1"/>
  <c r="IC195" i="1"/>
  <c r="IC188" i="1"/>
  <c r="IC198" i="1"/>
  <c r="IC201" i="1"/>
  <c r="IC204" i="1"/>
  <c r="IC206" i="1"/>
  <c r="IC12" i="1"/>
  <c r="IC13" i="1"/>
  <c r="IC97" i="1"/>
  <c r="IC15" i="1"/>
  <c r="IC32" i="1"/>
  <c r="IC26" i="1"/>
  <c r="IC156" i="1"/>
  <c r="IC37" i="1"/>
  <c r="IC47" i="1"/>
  <c r="IC65" i="1"/>
  <c r="IC83" i="1"/>
  <c r="IC41" i="1"/>
  <c r="IC77" i="1"/>
  <c r="IC184" i="1"/>
  <c r="IC101" i="1"/>
  <c r="IC154" i="1"/>
  <c r="IC81" i="1"/>
  <c r="IC192" i="1"/>
  <c r="IC108" i="1"/>
  <c r="IC105" i="1"/>
  <c r="IC142" i="1"/>
  <c r="IC186" i="1"/>
  <c r="IC162" i="1"/>
  <c r="IC172" i="1"/>
  <c r="IC196" i="1"/>
  <c r="IC199" i="1"/>
  <c r="IC202" i="1"/>
  <c r="IC205" i="1"/>
  <c r="IC4" i="1"/>
  <c r="IC55" i="1"/>
  <c r="IC11" i="1"/>
  <c r="IC155" i="1"/>
  <c r="IC38" i="1"/>
  <c r="IC21" i="1"/>
  <c r="IC39" i="1"/>
  <c r="IC67" i="1"/>
  <c r="IC73" i="1"/>
  <c r="IC158" i="1"/>
  <c r="IC71" i="1"/>
  <c r="IC34" i="1"/>
  <c r="IC177" i="1"/>
  <c r="IC54" i="1"/>
  <c r="IC176" i="1"/>
  <c r="IC72" i="1"/>
  <c r="IC76" i="1"/>
  <c r="IC171" i="1"/>
  <c r="IC187" i="1"/>
  <c r="IC179" i="1"/>
  <c r="IC168" i="1"/>
  <c r="IC167" i="1"/>
  <c r="IC42" i="1"/>
  <c r="IC80" i="1"/>
  <c r="IC36" i="1"/>
  <c r="IC40" i="1"/>
  <c r="IC157" i="1"/>
  <c r="IC178" i="1"/>
  <c r="IC174" i="1"/>
  <c r="IC200" i="1"/>
  <c r="IC203" i="1"/>
  <c r="IC31" i="1"/>
  <c r="IC66" i="1"/>
  <c r="IC193" i="1"/>
  <c r="IC169" i="1"/>
  <c r="IC51" i="1"/>
  <c r="IC107" i="1"/>
  <c r="IC191" i="1"/>
  <c r="IC19" i="1"/>
  <c r="IC79" i="1"/>
  <c r="IC59" i="1"/>
  <c r="IC84" i="1"/>
  <c r="IC163" i="1"/>
  <c r="IC194" i="1"/>
  <c r="IC175" i="1"/>
  <c r="IC197" i="1"/>
  <c r="IC6" i="1"/>
  <c r="IC25" i="1"/>
  <c r="IC164" i="1"/>
  <c r="IC16" i="1"/>
  <c r="IC63" i="1"/>
  <c r="IC173" i="1"/>
  <c r="IC52" i="1"/>
  <c r="IC180" i="1"/>
  <c r="IC35" i="1"/>
  <c r="IC166" i="1"/>
  <c r="KY2" i="11"/>
  <c r="KX2" i="11"/>
  <c r="LG9" i="11"/>
  <c r="LH9" i="11" s="1"/>
  <c r="LG50" i="11"/>
  <c r="LH50" i="11" s="1"/>
  <c r="KW97" i="11"/>
  <c r="KW26" i="11"/>
  <c r="LG32" i="11"/>
  <c r="LH32" i="11" s="1"/>
  <c r="LG41" i="11"/>
  <c r="LH41" i="11" s="1"/>
  <c r="KW81" i="11"/>
  <c r="LG47" i="11"/>
  <c r="LH47" i="11" s="1"/>
  <c r="KW105" i="11"/>
  <c r="LG60" i="11"/>
  <c r="LH60" i="11" s="1"/>
  <c r="LG10" i="11"/>
  <c r="LH10" i="11" s="1"/>
  <c r="KW188" i="11"/>
  <c r="LG83" i="11"/>
  <c r="LH83" i="11" s="1"/>
  <c r="LG150" i="11"/>
  <c r="LH150" i="11" s="1"/>
  <c r="LF2" i="11"/>
  <c r="LE2" i="11"/>
  <c r="KV5" i="11"/>
  <c r="KW5" i="11" s="1"/>
  <c r="KT2" i="11"/>
  <c r="IA2" i="1"/>
  <c r="IC5" i="1"/>
  <c r="HS2" i="1"/>
  <c r="IB1" i="1"/>
  <c r="KE2" i="11"/>
  <c r="KC32" i="11"/>
  <c r="KM188" i="11"/>
  <c r="KN188" i="11" s="1"/>
  <c r="KC188" i="11"/>
  <c r="KM150" i="11"/>
  <c r="KN150" i="11" s="1"/>
  <c r="KF108" i="11"/>
  <c r="KF15" i="11"/>
  <c r="KF13" i="11"/>
  <c r="KF176" i="11"/>
  <c r="KF188" i="11"/>
  <c r="KF148" i="11"/>
  <c r="KF65" i="11"/>
  <c r="KF26" i="11"/>
  <c r="KF83" i="11"/>
  <c r="KD2" i="11"/>
  <c r="KL2" i="11"/>
  <c r="KK2" i="11"/>
  <c r="KM65" i="11"/>
  <c r="KN65" i="11" s="1"/>
  <c r="KM83" i="11"/>
  <c r="KN83" i="11" s="1"/>
  <c r="KM13" i="11"/>
  <c r="KN13" i="11" s="1"/>
  <c r="JZ2" i="11"/>
  <c r="KM108" i="11"/>
  <c r="KN108" i="11" s="1"/>
  <c r="KM15" i="11"/>
  <c r="KN15" i="11" s="1"/>
  <c r="KC41" i="11"/>
  <c r="KM47" i="11"/>
  <c r="KN47" i="11" s="1"/>
  <c r="KM26" i="11"/>
  <c r="KN26" i="11" s="1"/>
  <c r="KC5" i="11"/>
  <c r="KB2" i="11"/>
  <c r="KC2" i="11" s="1"/>
  <c r="HT4" i="1"/>
  <c r="HT55" i="1"/>
  <c r="HT11" i="1"/>
  <c r="HT155" i="1"/>
  <c r="HT38" i="1"/>
  <c r="HT21" i="1"/>
  <c r="HT39" i="1"/>
  <c r="HT67" i="1"/>
  <c r="HT73" i="1"/>
  <c r="HT158" i="1"/>
  <c r="HT71" i="1"/>
  <c r="HT34" i="1"/>
  <c r="HT177" i="1"/>
  <c r="HT54" i="1"/>
  <c r="HT176" i="1"/>
  <c r="HT72" i="1"/>
  <c r="HT76" i="1"/>
  <c r="HT171" i="1"/>
  <c r="HT187" i="1"/>
  <c r="HT179" i="1"/>
  <c r="HT168" i="1"/>
  <c r="HT167" i="1"/>
  <c r="HT194" i="1"/>
  <c r="HT173" i="1"/>
  <c r="HT175" i="1"/>
  <c r="HT197" i="1"/>
  <c r="HT191" i="1"/>
  <c r="HT6" i="1"/>
  <c r="HT66" i="1"/>
  <c r="HT107" i="1"/>
  <c r="HT178" i="1"/>
  <c r="HT174" i="1"/>
  <c r="HT200" i="1"/>
  <c r="HT203" i="1"/>
  <c r="HT16" i="1"/>
  <c r="HT42" i="1"/>
  <c r="HT19" i="1"/>
  <c r="HT52" i="1"/>
  <c r="HT35" i="1"/>
  <c r="HT80" i="1"/>
  <c r="HT79" i="1"/>
  <c r="HT31" i="1"/>
  <c r="HT51" i="1"/>
  <c r="HT36" i="1"/>
  <c r="HT59" i="1"/>
  <c r="HT25" i="1"/>
  <c r="HT63" i="1"/>
  <c r="HT40" i="1"/>
  <c r="HT84" i="1"/>
  <c r="HT166" i="1"/>
  <c r="HT157" i="1"/>
  <c r="HT163" i="1"/>
  <c r="HT193" i="1"/>
  <c r="HT164" i="1"/>
  <c r="HT169" i="1"/>
  <c r="HT180" i="1"/>
  <c r="HT7" i="1"/>
  <c r="HT30" i="1"/>
  <c r="HT9" i="1"/>
  <c r="HT10" i="1"/>
  <c r="HT17" i="1"/>
  <c r="HT46" i="1"/>
  <c r="HT56" i="1"/>
  <c r="HT48" i="1"/>
  <c r="HT88" i="1"/>
  <c r="HT102" i="1"/>
  <c r="HT50" i="1"/>
  <c r="HT189" i="1"/>
  <c r="HT87" i="1"/>
  <c r="HT90" i="1"/>
  <c r="HT99" i="1"/>
  <c r="HT60" i="1"/>
  <c r="HT92" i="1"/>
  <c r="HT148" i="1"/>
  <c r="HT106" i="1"/>
  <c r="HT110" i="1"/>
  <c r="HT181" i="1"/>
  <c r="HT170" i="1"/>
  <c r="HT183" i="1"/>
  <c r="HT165" i="1"/>
  <c r="HT195" i="1"/>
  <c r="HT188" i="1"/>
  <c r="HT198" i="1"/>
  <c r="HT201" i="1"/>
  <c r="HT204" i="1"/>
  <c r="HT206" i="1"/>
  <c r="HT12" i="1"/>
  <c r="HT13" i="1"/>
  <c r="HT97" i="1"/>
  <c r="HT15" i="1"/>
  <c r="HT32" i="1"/>
  <c r="HT26" i="1"/>
  <c r="HT156" i="1"/>
  <c r="HT37" i="1"/>
  <c r="HT47" i="1"/>
  <c r="HT65" i="1"/>
  <c r="HT83" i="1"/>
  <c r="HT41" i="1"/>
  <c r="HT77" i="1"/>
  <c r="HT184" i="1"/>
  <c r="HT101" i="1"/>
  <c r="HT154" i="1"/>
  <c r="HT81" i="1"/>
  <c r="HT192" i="1"/>
  <c r="HT108" i="1"/>
  <c r="HT105" i="1"/>
  <c r="HT142" i="1"/>
  <c r="HT186" i="1"/>
  <c r="HT162" i="1"/>
  <c r="HT172" i="1"/>
  <c r="HT196" i="1"/>
  <c r="HT199" i="1"/>
  <c r="HT202" i="1"/>
  <c r="HT205" i="1"/>
  <c r="HT5" i="1"/>
  <c r="HO30" i="1"/>
  <c r="HO11" i="1"/>
  <c r="HO9" i="1"/>
  <c r="HO155" i="1"/>
  <c r="HO10" i="1"/>
  <c r="HO38" i="1"/>
  <c r="HO17" i="1"/>
  <c r="HO21" i="1"/>
  <c r="HO46" i="1"/>
  <c r="HO39" i="1"/>
  <c r="HO56" i="1"/>
  <c r="HO67" i="1"/>
  <c r="HO48" i="1"/>
  <c r="HO73" i="1"/>
  <c r="HO88" i="1"/>
  <c r="HO158" i="1"/>
  <c r="HO102" i="1"/>
  <c r="HO13" i="1"/>
  <c r="HO19" i="1"/>
  <c r="HO97" i="1"/>
  <c r="HO15" i="1"/>
  <c r="HO32" i="1"/>
  <c r="HO26" i="1"/>
  <c r="HO156" i="1"/>
  <c r="HO47" i="1"/>
  <c r="HO65" i="1"/>
  <c r="HO59" i="1"/>
  <c r="HM1" i="1"/>
  <c r="JA1" i="1"/>
  <c r="JI1" i="1"/>
  <c r="HO37" i="1"/>
  <c r="HN1" i="1"/>
  <c r="JE1" i="1"/>
  <c r="JM1" i="1"/>
  <c r="JC1" i="1"/>
  <c r="JK1" i="1"/>
  <c r="JN1" i="1"/>
  <c r="JG1" i="1"/>
  <c r="HO52" i="1"/>
  <c r="HO35" i="1"/>
  <c r="HO80" i="1"/>
  <c r="HO79" i="1"/>
  <c r="HO31" i="1"/>
  <c r="HO51" i="1"/>
  <c r="HO36" i="1"/>
  <c r="HO50" i="1"/>
  <c r="HO71" i="1"/>
  <c r="HU2" i="1"/>
  <c r="JO1" i="1"/>
  <c r="HO34" i="1"/>
  <c r="HO54" i="1"/>
  <c r="HO99" i="1"/>
  <c r="HO72" i="1"/>
  <c r="HO171" i="1"/>
  <c r="HO148" i="1"/>
  <c r="HO187" i="1"/>
  <c r="HO110" i="1"/>
  <c r="HO168" i="1"/>
  <c r="HO167" i="1"/>
  <c r="HO175" i="1"/>
  <c r="HO195" i="1"/>
  <c r="HO197" i="1"/>
  <c r="HO6" i="1"/>
  <c r="HO204" i="1"/>
  <c r="HO206" i="1"/>
  <c r="HO5" i="1"/>
  <c r="HO4" i="1"/>
  <c r="HO16" i="1"/>
  <c r="HO7" i="1"/>
  <c r="HO12" i="1"/>
  <c r="HO55" i="1"/>
  <c r="HO42" i="1"/>
  <c r="HO189" i="1"/>
  <c r="HO87" i="1"/>
  <c r="HO60" i="1"/>
  <c r="HO76" i="1"/>
  <c r="HO92" i="1"/>
  <c r="HO106" i="1"/>
  <c r="HO179" i="1"/>
  <c r="HO181" i="1"/>
  <c r="HO188" i="1"/>
  <c r="HO198" i="1"/>
  <c r="HO191" i="1"/>
  <c r="HO201" i="1"/>
  <c r="HO83" i="1"/>
  <c r="HO25" i="1"/>
  <c r="HO41" i="1"/>
  <c r="HO63" i="1"/>
  <c r="HO77" i="1"/>
  <c r="HO40" i="1"/>
  <c r="HO184" i="1"/>
  <c r="HO84" i="1"/>
  <c r="HO101" i="1"/>
  <c r="HO66" i="1"/>
  <c r="HO154" i="1"/>
  <c r="HO166" i="1"/>
  <c r="HO81" i="1"/>
  <c r="HO157" i="1"/>
  <c r="HO192" i="1"/>
  <c r="HO163" i="1"/>
  <c r="HO108" i="1"/>
  <c r="HO193" i="1"/>
  <c r="HO105" i="1"/>
  <c r="HO107" i="1"/>
  <c r="HO142" i="1"/>
  <c r="HO178" i="1"/>
  <c r="HO186" i="1"/>
  <c r="HO164" i="1"/>
  <c r="HO162" i="1"/>
  <c r="HO174" i="1"/>
  <c r="HO169" i="1"/>
  <c r="HO172" i="1"/>
  <c r="HO196" i="1"/>
  <c r="HO180" i="1"/>
  <c r="HO199" i="1"/>
  <c r="HO200" i="1"/>
  <c r="HO202" i="1"/>
  <c r="HO203" i="1"/>
  <c r="HO205" i="1"/>
  <c r="HO177" i="1"/>
  <c r="HO90" i="1"/>
  <c r="HO176" i="1"/>
  <c r="HO170" i="1"/>
  <c r="HO194" i="1"/>
  <c r="HO183" i="1"/>
  <c r="HO173" i="1"/>
  <c r="HO165" i="1"/>
  <c r="JH214" i="11"/>
  <c r="JS214" i="11" s="1"/>
  <c r="JT214" i="11" s="1"/>
  <c r="JH5" i="11"/>
  <c r="JH176" i="11"/>
  <c r="JH213" i="11"/>
  <c r="JH210" i="11"/>
  <c r="JH201" i="11"/>
  <c r="JS201" i="11" s="1"/>
  <c r="JT201" i="11" s="1"/>
  <c r="JH198" i="11"/>
  <c r="JH166" i="11"/>
  <c r="JH156" i="11"/>
  <c r="JH186" i="11"/>
  <c r="JS186" i="11" s="1"/>
  <c r="JT186" i="11" s="1"/>
  <c r="JH134" i="11"/>
  <c r="JH105" i="11"/>
  <c r="JH108" i="11"/>
  <c r="JH194" i="11"/>
  <c r="JS194" i="11" s="1"/>
  <c r="JT194" i="11" s="1"/>
  <c r="JH81" i="11"/>
  <c r="JH148" i="11"/>
  <c r="JH101" i="11"/>
  <c r="JH188" i="11"/>
  <c r="JH77" i="11"/>
  <c r="JI77" i="11" s="1"/>
  <c r="JH41" i="11"/>
  <c r="JH83" i="11"/>
  <c r="JH65" i="11"/>
  <c r="JH47" i="11"/>
  <c r="JH37" i="11"/>
  <c r="JH150" i="11"/>
  <c r="JH26" i="11"/>
  <c r="JH32" i="11"/>
  <c r="JH15" i="11"/>
  <c r="JH97" i="11"/>
  <c r="JH13" i="11"/>
  <c r="JH12" i="11"/>
  <c r="JQ186" i="11"/>
  <c r="JL156" i="11"/>
  <c r="JQ166" i="11"/>
  <c r="JQ198" i="11"/>
  <c r="JL210" i="11"/>
  <c r="JQ213" i="11"/>
  <c r="JK176" i="11"/>
  <c r="JJ15" i="11"/>
  <c r="JJ150" i="11"/>
  <c r="JJ41" i="11"/>
  <c r="JJ77" i="11"/>
  <c r="JJ148" i="11"/>
  <c r="JJ105" i="11"/>
  <c r="JJ134" i="11"/>
  <c r="JJ198" i="11"/>
  <c r="JJ213" i="11"/>
  <c r="JI150" i="11"/>
  <c r="JI101" i="11"/>
  <c r="JI148" i="11"/>
  <c r="JI198" i="11"/>
  <c r="JI210" i="11"/>
  <c r="JI176" i="11"/>
  <c r="JP15" i="11"/>
  <c r="JR15" i="11" s="1"/>
  <c r="JP32" i="11"/>
  <c r="JR32" i="11" s="1"/>
  <c r="JP26" i="11"/>
  <c r="JR26" i="11" s="1"/>
  <c r="JP150" i="11"/>
  <c r="JR150" i="11" s="1"/>
  <c r="JP47" i="11"/>
  <c r="JR47" i="11" s="1"/>
  <c r="JP59" i="11"/>
  <c r="JR59" i="11" s="1"/>
  <c r="JP40" i="11"/>
  <c r="JR40" i="11" s="1"/>
  <c r="JP188" i="11"/>
  <c r="JR188" i="11" s="1"/>
  <c r="JP101" i="11"/>
  <c r="JR101" i="11" s="1"/>
  <c r="JP148" i="11"/>
  <c r="JR148" i="11" s="1"/>
  <c r="JP81" i="11"/>
  <c r="JR81" i="11" s="1"/>
  <c r="JP151" i="11"/>
  <c r="JP194" i="11"/>
  <c r="JP157" i="11"/>
  <c r="JR157" i="11" s="1"/>
  <c r="JP195" i="11"/>
  <c r="JP107" i="11"/>
  <c r="JR107" i="11" s="1"/>
  <c r="JP172" i="11"/>
  <c r="JP163" i="11"/>
  <c r="JP198" i="11"/>
  <c r="JP174" i="11"/>
  <c r="JP210" i="11"/>
  <c r="JP213" i="11"/>
  <c r="JO2" i="11"/>
  <c r="JP2" i="11" s="1"/>
  <c r="JP5" i="11"/>
  <c r="JR5" i="11" s="1"/>
  <c r="JQ177" i="11"/>
  <c r="JP177" i="11"/>
  <c r="JK177" i="11"/>
  <c r="JJ177" i="11"/>
  <c r="JI177" i="11"/>
  <c r="JP176" i="11"/>
  <c r="JR176" i="11" s="1"/>
  <c r="JR214" i="11"/>
  <c r="JQ214" i="11"/>
  <c r="JP214" i="11"/>
  <c r="JL214" i="11"/>
  <c r="JK214" i="11"/>
  <c r="JJ214" i="11"/>
  <c r="JI214" i="11"/>
  <c r="JR213" i="11"/>
  <c r="JL213" i="11"/>
  <c r="JK213" i="11"/>
  <c r="JI213" i="11"/>
  <c r="JR212" i="11"/>
  <c r="JQ212" i="11"/>
  <c r="JP212" i="11"/>
  <c r="JL212" i="11"/>
  <c r="JK212" i="11"/>
  <c r="JJ212" i="11"/>
  <c r="JI212" i="11"/>
  <c r="JS212" i="11"/>
  <c r="JT212" i="11" s="1"/>
  <c r="JR211" i="11"/>
  <c r="JQ211" i="11"/>
  <c r="JP211" i="11"/>
  <c r="JL211" i="11"/>
  <c r="JK211" i="11"/>
  <c r="JJ211" i="11"/>
  <c r="JI211" i="11"/>
  <c r="JS211" i="11"/>
  <c r="JT211" i="11" s="1"/>
  <c r="JR6" i="11"/>
  <c r="JQ6" i="11"/>
  <c r="JP6" i="11"/>
  <c r="JL6" i="11"/>
  <c r="JK6" i="11"/>
  <c r="JJ6" i="11"/>
  <c r="JI6" i="11"/>
  <c r="JS6" i="11"/>
  <c r="JT6" i="11" s="1"/>
  <c r="JR210" i="11"/>
  <c r="JQ210" i="11"/>
  <c r="JK210" i="11"/>
  <c r="JR209" i="11"/>
  <c r="JQ209" i="11"/>
  <c r="JP209" i="11"/>
  <c r="JL209" i="11"/>
  <c r="JK209" i="11"/>
  <c r="JJ209" i="11"/>
  <c r="JI209" i="11"/>
  <c r="JS209" i="11"/>
  <c r="JT209" i="11" s="1"/>
  <c r="JR202" i="11"/>
  <c r="JQ202" i="11"/>
  <c r="JP202" i="11"/>
  <c r="JL202" i="11"/>
  <c r="JK202" i="11"/>
  <c r="JJ202" i="11"/>
  <c r="JI202" i="11"/>
  <c r="JS202" i="11"/>
  <c r="JT202" i="11" s="1"/>
  <c r="JR190" i="11"/>
  <c r="JQ190" i="11"/>
  <c r="JP190" i="11"/>
  <c r="JL190" i="11"/>
  <c r="JK190" i="11"/>
  <c r="JJ190" i="11"/>
  <c r="JI190" i="11"/>
  <c r="JS190" i="11"/>
  <c r="JT190" i="11" s="1"/>
  <c r="JR201" i="11"/>
  <c r="JQ201" i="11"/>
  <c r="JP201" i="11"/>
  <c r="JL201" i="11"/>
  <c r="JK201" i="11"/>
  <c r="JI201" i="11"/>
  <c r="JR200" i="11"/>
  <c r="JQ200" i="11"/>
  <c r="JP200" i="11"/>
  <c r="JL200" i="11"/>
  <c r="JK200" i="11"/>
  <c r="JJ200" i="11"/>
  <c r="JI200" i="11"/>
  <c r="JS200" i="11"/>
  <c r="JT200" i="11" s="1"/>
  <c r="JR174" i="11"/>
  <c r="JQ174" i="11"/>
  <c r="JL174" i="11"/>
  <c r="JK174" i="11"/>
  <c r="JJ174" i="11"/>
  <c r="JI174" i="11"/>
  <c r="JS174" i="11"/>
  <c r="JT174" i="11" s="1"/>
  <c r="JR199" i="11"/>
  <c r="JQ199" i="11"/>
  <c r="JP199" i="11"/>
  <c r="JL199" i="11"/>
  <c r="JK199" i="11"/>
  <c r="JJ199" i="11"/>
  <c r="JI199" i="11"/>
  <c r="JS199" i="11"/>
  <c r="JT199" i="11" s="1"/>
  <c r="JR198" i="11"/>
  <c r="JL198" i="11"/>
  <c r="JK198" i="11"/>
  <c r="JR192" i="11"/>
  <c r="JQ192" i="11"/>
  <c r="JP192" i="11"/>
  <c r="JL192" i="11"/>
  <c r="JK192" i="11"/>
  <c r="JJ192" i="11"/>
  <c r="JI192" i="11"/>
  <c r="JS192" i="11"/>
  <c r="JT192" i="11" s="1"/>
  <c r="JR166" i="11"/>
  <c r="JP166" i="11"/>
  <c r="JL166" i="11"/>
  <c r="JK166" i="11"/>
  <c r="JJ166" i="11"/>
  <c r="JI166" i="11"/>
  <c r="JR197" i="11"/>
  <c r="JQ197" i="11"/>
  <c r="JP197" i="11"/>
  <c r="JL197" i="11"/>
  <c r="JK197" i="11"/>
  <c r="JJ197" i="11"/>
  <c r="JI197" i="11"/>
  <c r="JS197" i="11"/>
  <c r="JT197" i="11" s="1"/>
  <c r="JR163" i="11"/>
  <c r="JQ163" i="11"/>
  <c r="JL163" i="11"/>
  <c r="JK163" i="11"/>
  <c r="JJ163" i="11"/>
  <c r="JI163" i="11"/>
  <c r="JS163" i="11"/>
  <c r="JT163" i="11" s="1"/>
  <c r="JR169" i="11"/>
  <c r="JQ169" i="11"/>
  <c r="JP169" i="11"/>
  <c r="JL169" i="11"/>
  <c r="JK169" i="11"/>
  <c r="JJ169" i="11"/>
  <c r="JI169" i="11"/>
  <c r="JS169" i="11"/>
  <c r="JT169" i="11" s="1"/>
  <c r="JR159" i="11"/>
  <c r="JQ159" i="11"/>
  <c r="JP159" i="11"/>
  <c r="JL159" i="11"/>
  <c r="JK159" i="11"/>
  <c r="JJ159" i="11"/>
  <c r="JI159" i="11"/>
  <c r="JS159" i="11"/>
  <c r="JT159" i="11" s="1"/>
  <c r="JR168" i="11"/>
  <c r="JQ168" i="11"/>
  <c r="JP168" i="11"/>
  <c r="JL168" i="11"/>
  <c r="JK168" i="11"/>
  <c r="JJ168" i="11"/>
  <c r="JI168" i="11"/>
  <c r="JS168" i="11"/>
  <c r="JT168" i="11" s="1"/>
  <c r="JR167" i="11"/>
  <c r="JQ167" i="11"/>
  <c r="JP167" i="11"/>
  <c r="JL167" i="11"/>
  <c r="JK167" i="11"/>
  <c r="JJ167" i="11"/>
  <c r="JI167" i="11"/>
  <c r="JS167" i="11"/>
  <c r="JT167" i="11" s="1"/>
  <c r="JR156" i="11"/>
  <c r="JQ156" i="11"/>
  <c r="JP156" i="11"/>
  <c r="JK156" i="11"/>
  <c r="JI156" i="11"/>
  <c r="JR187" i="11"/>
  <c r="JQ187" i="11"/>
  <c r="JP187" i="11"/>
  <c r="JL187" i="11"/>
  <c r="JK187" i="11"/>
  <c r="JJ187" i="11"/>
  <c r="JI187" i="11"/>
  <c r="JS187" i="11"/>
  <c r="JT187" i="11" s="1"/>
  <c r="JR158" i="11"/>
  <c r="JQ158" i="11"/>
  <c r="JP158" i="11"/>
  <c r="JL158" i="11"/>
  <c r="JK158" i="11"/>
  <c r="JJ158" i="11"/>
  <c r="JI158" i="11"/>
  <c r="JS158" i="11"/>
  <c r="JT158" i="11" s="1"/>
  <c r="JR196" i="11"/>
  <c r="JQ196" i="11"/>
  <c r="JP196" i="11"/>
  <c r="JL196" i="11"/>
  <c r="JK196" i="11"/>
  <c r="JJ196" i="11"/>
  <c r="JI196" i="11"/>
  <c r="JS196" i="11"/>
  <c r="JT196" i="11" s="1"/>
  <c r="JR186" i="11"/>
  <c r="JP186" i="11"/>
  <c r="JL186" i="11"/>
  <c r="JK186" i="11"/>
  <c r="JI186" i="11"/>
  <c r="JR164" i="11"/>
  <c r="JQ164" i="11"/>
  <c r="JP164" i="11"/>
  <c r="JL164" i="11"/>
  <c r="JK164" i="11"/>
  <c r="JJ164" i="11"/>
  <c r="JI164" i="11"/>
  <c r="JS164" i="11"/>
  <c r="JT164" i="11" s="1"/>
  <c r="JR172" i="11"/>
  <c r="JQ172" i="11"/>
  <c r="JL172" i="11"/>
  <c r="JK172" i="11"/>
  <c r="JJ172" i="11"/>
  <c r="JI172" i="11"/>
  <c r="JS172" i="11"/>
  <c r="JT172" i="11" s="1"/>
  <c r="JR161" i="11"/>
  <c r="JQ161" i="11"/>
  <c r="JP161" i="11"/>
  <c r="JL161" i="11"/>
  <c r="JK161" i="11"/>
  <c r="JJ161" i="11"/>
  <c r="JI161" i="11"/>
  <c r="JS161" i="11"/>
  <c r="JT161" i="11" s="1"/>
  <c r="JQ134" i="11"/>
  <c r="JP134" i="11"/>
  <c r="JR134" i="11" s="1"/>
  <c r="JK134" i="11"/>
  <c r="JR175" i="11"/>
  <c r="JQ175" i="11"/>
  <c r="JP175" i="11"/>
  <c r="JL175" i="11"/>
  <c r="JK175" i="11"/>
  <c r="JJ175" i="11"/>
  <c r="JI175" i="11"/>
  <c r="JS175" i="11"/>
  <c r="JT175" i="11" s="1"/>
  <c r="JQ107" i="11"/>
  <c r="JK107" i="11"/>
  <c r="JJ107" i="11"/>
  <c r="JI107" i="11"/>
  <c r="JR162" i="11"/>
  <c r="JQ162" i="11"/>
  <c r="JP162" i="11"/>
  <c r="JL162" i="11"/>
  <c r="JK162" i="11"/>
  <c r="JJ162" i="11"/>
  <c r="JS162" i="11"/>
  <c r="JT162" i="11" s="1"/>
  <c r="JR105" i="11"/>
  <c r="JQ105" i="11"/>
  <c r="JP105" i="11"/>
  <c r="JL105" i="11"/>
  <c r="JK105" i="11"/>
  <c r="JI105" i="11"/>
  <c r="JR110" i="11"/>
  <c r="JQ110" i="11"/>
  <c r="JP110" i="11"/>
  <c r="JL110" i="11"/>
  <c r="JK110" i="11"/>
  <c r="JJ110" i="11"/>
  <c r="JI110" i="11"/>
  <c r="JS110" i="11"/>
  <c r="JT110" i="11" s="1"/>
  <c r="JR195" i="11"/>
  <c r="JQ195" i="11"/>
  <c r="JL195" i="11"/>
  <c r="JK195" i="11"/>
  <c r="JJ195" i="11"/>
  <c r="JI195" i="11"/>
  <c r="JS195" i="11"/>
  <c r="JT195" i="11" s="1"/>
  <c r="JR173" i="11"/>
  <c r="JQ173" i="11"/>
  <c r="JP173" i="11"/>
  <c r="JL173" i="11"/>
  <c r="JK173" i="11"/>
  <c r="JJ173" i="11"/>
  <c r="JS173" i="11"/>
  <c r="JT173" i="11" s="1"/>
  <c r="JQ108" i="11"/>
  <c r="JP108" i="11"/>
  <c r="JR108" i="11" s="1"/>
  <c r="JK108" i="11"/>
  <c r="JQ106" i="11"/>
  <c r="JP106" i="11"/>
  <c r="JR106" i="11" s="1"/>
  <c r="JK106" i="11"/>
  <c r="JJ106" i="11"/>
  <c r="JI106" i="11"/>
  <c r="JQ157" i="11"/>
  <c r="JK157" i="11"/>
  <c r="JJ157" i="11"/>
  <c r="JI157" i="11"/>
  <c r="JR191" i="11"/>
  <c r="JQ191" i="11"/>
  <c r="JP191" i="11"/>
  <c r="JL191" i="11"/>
  <c r="JK191" i="11"/>
  <c r="JJ191" i="11"/>
  <c r="JI191" i="11"/>
  <c r="JR194" i="11"/>
  <c r="JQ194" i="11"/>
  <c r="JL194" i="11"/>
  <c r="JK194" i="11"/>
  <c r="JJ194" i="11"/>
  <c r="JQ140" i="11"/>
  <c r="JP140" i="11"/>
  <c r="JR140" i="11" s="1"/>
  <c r="JK140" i="11"/>
  <c r="JJ140" i="11"/>
  <c r="JI140" i="11"/>
  <c r="JR151" i="11"/>
  <c r="JQ151" i="11"/>
  <c r="JL151" i="11"/>
  <c r="JK151" i="11"/>
  <c r="JJ151" i="11"/>
  <c r="JI151" i="11"/>
  <c r="JS151" i="11"/>
  <c r="JT151" i="11" s="1"/>
  <c r="JR165" i="11"/>
  <c r="JQ165" i="11"/>
  <c r="JP165" i="11"/>
  <c r="JL165" i="11"/>
  <c r="JK165" i="11"/>
  <c r="JJ165" i="11"/>
  <c r="JI165" i="11"/>
  <c r="JS165" i="11"/>
  <c r="JT165" i="11" s="1"/>
  <c r="JQ81" i="11"/>
  <c r="JK81" i="11"/>
  <c r="JJ81" i="11"/>
  <c r="JQ92" i="11"/>
  <c r="JP92" i="11"/>
  <c r="JR92" i="11" s="1"/>
  <c r="JK92" i="11"/>
  <c r="JJ92" i="11"/>
  <c r="JI92" i="11"/>
  <c r="JR160" i="11"/>
  <c r="JQ160" i="11"/>
  <c r="JP160" i="11"/>
  <c r="JL160" i="11"/>
  <c r="JK160" i="11"/>
  <c r="JJ160" i="11"/>
  <c r="JI160" i="11"/>
  <c r="JS160" i="11"/>
  <c r="JT160" i="11" s="1"/>
  <c r="JQ76" i="11"/>
  <c r="JP76" i="11"/>
  <c r="JR76" i="11" s="1"/>
  <c r="JL76" i="11"/>
  <c r="JK76" i="11"/>
  <c r="JJ76" i="11"/>
  <c r="JI76" i="11"/>
  <c r="JQ148" i="11"/>
  <c r="JK148" i="11"/>
  <c r="JQ60" i="11"/>
  <c r="JP60" i="11"/>
  <c r="JR60" i="11" s="1"/>
  <c r="JK60" i="11"/>
  <c r="JJ60" i="11"/>
  <c r="JQ66" i="11"/>
  <c r="JP66" i="11"/>
  <c r="JR66" i="11" s="1"/>
  <c r="JK66" i="11"/>
  <c r="JJ66" i="11"/>
  <c r="JQ72" i="11"/>
  <c r="JP72" i="11"/>
  <c r="JR72" i="11" s="1"/>
  <c r="JK72" i="11"/>
  <c r="JJ72" i="11"/>
  <c r="JL72" i="11"/>
  <c r="JQ101" i="11"/>
  <c r="JK101" i="11"/>
  <c r="JQ99" i="11"/>
  <c r="JP99" i="11"/>
  <c r="JR99" i="11" s="1"/>
  <c r="JK99" i="11"/>
  <c r="JJ99" i="11"/>
  <c r="JQ84" i="11"/>
  <c r="JP84" i="11"/>
  <c r="JR84" i="11" s="1"/>
  <c r="JK84" i="11"/>
  <c r="JJ84" i="11"/>
  <c r="JI84" i="11"/>
  <c r="JQ170" i="11"/>
  <c r="JP170" i="11"/>
  <c r="JR170" i="11" s="1"/>
  <c r="JK170" i="11"/>
  <c r="JJ170" i="11"/>
  <c r="JI170" i="11"/>
  <c r="JQ188" i="11"/>
  <c r="JK188" i="11"/>
  <c r="JQ90" i="11"/>
  <c r="JP90" i="11"/>
  <c r="JR90" i="11" s="1"/>
  <c r="JK90" i="11"/>
  <c r="JJ90" i="11"/>
  <c r="JQ40" i="11"/>
  <c r="JK40" i="11"/>
  <c r="JJ40" i="11"/>
  <c r="JI40" i="11"/>
  <c r="JQ54" i="11"/>
  <c r="JP54" i="11"/>
  <c r="JR54" i="11" s="1"/>
  <c r="JK54" i="11"/>
  <c r="JJ54" i="11"/>
  <c r="JL54" i="11"/>
  <c r="JQ77" i="11"/>
  <c r="JP77" i="11"/>
  <c r="JR77" i="11" s="1"/>
  <c r="JK77" i="11"/>
  <c r="JQ87" i="11"/>
  <c r="JP87" i="11"/>
  <c r="JR87" i="11" s="1"/>
  <c r="JK87" i="11"/>
  <c r="JJ87" i="11"/>
  <c r="JQ63" i="11"/>
  <c r="JP63" i="11"/>
  <c r="JR63" i="11" s="1"/>
  <c r="JK63" i="11"/>
  <c r="JJ63" i="11"/>
  <c r="JI63" i="11"/>
  <c r="JR171" i="11"/>
  <c r="JQ171" i="11"/>
  <c r="JP171" i="11"/>
  <c r="JL171" i="11"/>
  <c r="JK171" i="11"/>
  <c r="JJ171" i="11"/>
  <c r="JI171" i="11"/>
  <c r="JQ41" i="11"/>
  <c r="JP41" i="11"/>
  <c r="JR41" i="11" s="1"/>
  <c r="JK41" i="11"/>
  <c r="JQ193" i="11"/>
  <c r="JP193" i="11"/>
  <c r="JR193" i="11" s="1"/>
  <c r="JK193" i="11"/>
  <c r="JJ193" i="11"/>
  <c r="JQ25" i="11"/>
  <c r="JP25" i="11"/>
  <c r="JR25" i="11" s="1"/>
  <c r="JK25" i="11"/>
  <c r="JJ25" i="11"/>
  <c r="JI25" i="11"/>
  <c r="JQ34" i="11"/>
  <c r="JP34" i="11"/>
  <c r="JR34" i="11" s="1"/>
  <c r="JK34" i="11"/>
  <c r="JJ34" i="11"/>
  <c r="JL34" i="11"/>
  <c r="JQ83" i="11"/>
  <c r="JP83" i="11"/>
  <c r="JR83" i="11" s="1"/>
  <c r="JK83" i="11"/>
  <c r="JJ83" i="11"/>
  <c r="JQ50" i="11"/>
  <c r="JP50" i="11"/>
  <c r="JR50" i="11" s="1"/>
  <c r="JK50" i="11"/>
  <c r="JJ50" i="11"/>
  <c r="JQ59" i="11"/>
  <c r="JK59" i="11"/>
  <c r="JJ59" i="11"/>
  <c r="JQ71" i="11"/>
  <c r="JP71" i="11"/>
  <c r="JR71" i="11" s="1"/>
  <c r="JK71" i="11"/>
  <c r="JJ71" i="11"/>
  <c r="JI71" i="11"/>
  <c r="JQ65" i="11"/>
  <c r="JP65" i="11"/>
  <c r="JR65" i="11" s="1"/>
  <c r="JK65" i="11"/>
  <c r="JJ65" i="11"/>
  <c r="JQ102" i="11"/>
  <c r="JP102" i="11"/>
  <c r="JR102" i="11" s="1"/>
  <c r="JK102" i="11"/>
  <c r="JJ102" i="11"/>
  <c r="JQ36" i="11"/>
  <c r="JP36" i="11"/>
  <c r="JR36" i="11" s="1"/>
  <c r="JK36" i="11"/>
  <c r="JJ36" i="11"/>
  <c r="JI36" i="11"/>
  <c r="JQ152" i="11"/>
  <c r="JP152" i="11"/>
  <c r="JR152" i="11" s="1"/>
  <c r="JK152" i="11"/>
  <c r="JJ152" i="11"/>
  <c r="JI152" i="11"/>
  <c r="JQ47" i="11"/>
  <c r="JK47" i="11"/>
  <c r="JJ47" i="11"/>
  <c r="JQ88" i="11"/>
  <c r="JP88" i="11"/>
  <c r="JR88" i="11" s="1"/>
  <c r="JK88" i="11"/>
  <c r="JJ88" i="11"/>
  <c r="JQ51" i="11"/>
  <c r="JP51" i="11"/>
  <c r="JR51" i="11" s="1"/>
  <c r="JK51" i="11"/>
  <c r="JJ51" i="11"/>
  <c r="JI51" i="11"/>
  <c r="JQ73" i="11"/>
  <c r="JP73" i="11"/>
  <c r="JR73" i="11" s="1"/>
  <c r="JK73" i="11"/>
  <c r="JJ73" i="11"/>
  <c r="JI73" i="11"/>
  <c r="JQ37" i="11"/>
  <c r="JP37" i="11"/>
  <c r="JR37" i="11" s="1"/>
  <c r="JK37" i="11"/>
  <c r="JJ37" i="11"/>
  <c r="JR48" i="11"/>
  <c r="JQ48" i="11"/>
  <c r="JP48" i="11"/>
  <c r="JL48" i="11"/>
  <c r="JK48" i="11"/>
  <c r="JJ48" i="11"/>
  <c r="JQ31" i="11"/>
  <c r="JP31" i="11"/>
  <c r="JR31" i="11" s="1"/>
  <c r="JK31" i="11"/>
  <c r="JJ31" i="11"/>
  <c r="JI31" i="11"/>
  <c r="JQ67" i="11"/>
  <c r="JP67" i="11"/>
  <c r="JR67" i="11" s="1"/>
  <c r="JK67" i="11"/>
  <c r="JJ67" i="11"/>
  <c r="JI67" i="11"/>
  <c r="JQ150" i="11"/>
  <c r="JK150" i="11"/>
  <c r="JQ56" i="11"/>
  <c r="JP56" i="11"/>
  <c r="JR56" i="11" s="1"/>
  <c r="JK56" i="11"/>
  <c r="JJ56" i="11"/>
  <c r="JR79" i="11"/>
  <c r="JQ79" i="11"/>
  <c r="JP79" i="11"/>
  <c r="JL79" i="11"/>
  <c r="JK79" i="11"/>
  <c r="JJ79" i="11"/>
  <c r="JS79" i="11"/>
  <c r="JT79" i="11" s="1"/>
  <c r="JQ39" i="11"/>
  <c r="JP39" i="11"/>
  <c r="JR39" i="11" s="1"/>
  <c r="JK39" i="11"/>
  <c r="JJ39" i="11"/>
  <c r="JI39" i="11"/>
  <c r="JQ26" i="11"/>
  <c r="JK26" i="11"/>
  <c r="JJ26" i="11"/>
  <c r="JQ46" i="11"/>
  <c r="JP46" i="11"/>
  <c r="JR46" i="11" s="1"/>
  <c r="JK46" i="11"/>
  <c r="JJ46" i="11"/>
  <c r="JQ80" i="11"/>
  <c r="JP80" i="11"/>
  <c r="JR80" i="11" s="1"/>
  <c r="JK80" i="11"/>
  <c r="JJ80" i="11"/>
  <c r="JQ21" i="11"/>
  <c r="JP21" i="11"/>
  <c r="JR21" i="11" s="1"/>
  <c r="JK21" i="11"/>
  <c r="JJ21" i="11"/>
  <c r="JI21" i="11"/>
  <c r="JQ32" i="11"/>
  <c r="JK32" i="11"/>
  <c r="JJ32" i="11"/>
  <c r="JQ17" i="11"/>
  <c r="JP17" i="11"/>
  <c r="JR17" i="11" s="1"/>
  <c r="JK17" i="11"/>
  <c r="JJ17" i="11"/>
  <c r="JQ35" i="11"/>
  <c r="JP35" i="11"/>
  <c r="JR35" i="11" s="1"/>
  <c r="JK35" i="11"/>
  <c r="JJ35" i="11"/>
  <c r="JI35" i="11"/>
  <c r="JQ38" i="11"/>
  <c r="JP38" i="11"/>
  <c r="JR38" i="11" s="1"/>
  <c r="JK38" i="11"/>
  <c r="JJ38" i="11"/>
  <c r="JI38" i="11"/>
  <c r="JQ15" i="11"/>
  <c r="JK15" i="11"/>
  <c r="JQ10" i="11"/>
  <c r="JP10" i="11"/>
  <c r="JR10" i="11" s="1"/>
  <c r="JK10" i="11"/>
  <c r="JJ10" i="11"/>
  <c r="JQ52" i="11"/>
  <c r="JP52" i="11"/>
  <c r="JR52" i="11" s="1"/>
  <c r="JK52" i="11"/>
  <c r="JJ52" i="11"/>
  <c r="JQ149" i="11"/>
  <c r="JP149" i="11"/>
  <c r="JR149" i="11" s="1"/>
  <c r="JK149" i="11"/>
  <c r="JJ149" i="11"/>
  <c r="JI149" i="11"/>
  <c r="JQ97" i="11"/>
  <c r="JP97" i="11"/>
  <c r="JR97" i="11" s="1"/>
  <c r="JK97" i="11"/>
  <c r="JJ97" i="11"/>
  <c r="JQ9" i="11"/>
  <c r="JP9" i="11"/>
  <c r="JR9" i="11" s="1"/>
  <c r="JK9" i="11"/>
  <c r="JJ9" i="11"/>
  <c r="JQ19" i="11"/>
  <c r="JP19" i="11"/>
  <c r="JR19" i="11" s="1"/>
  <c r="JK19" i="11"/>
  <c r="JJ19" i="11"/>
  <c r="JI19" i="11"/>
  <c r="JQ11" i="11"/>
  <c r="JP11" i="11"/>
  <c r="JR11" i="11" s="1"/>
  <c r="JK11" i="11"/>
  <c r="JJ11" i="11"/>
  <c r="JI11" i="11"/>
  <c r="JQ13" i="11"/>
  <c r="JP13" i="11"/>
  <c r="JR13" i="11" s="1"/>
  <c r="JK13" i="11"/>
  <c r="JJ13" i="11"/>
  <c r="JQ30" i="11"/>
  <c r="JP30" i="11"/>
  <c r="JR30" i="11" s="1"/>
  <c r="JK30" i="11"/>
  <c r="JJ30" i="11"/>
  <c r="JQ42" i="11"/>
  <c r="JP42" i="11"/>
  <c r="JR42" i="11" s="1"/>
  <c r="JK42" i="11"/>
  <c r="JJ42" i="11"/>
  <c r="JQ55" i="11"/>
  <c r="JP55" i="11"/>
  <c r="JR55" i="11" s="1"/>
  <c r="JK55" i="11"/>
  <c r="JJ55" i="11"/>
  <c r="JI55" i="11"/>
  <c r="JQ12" i="11"/>
  <c r="JP12" i="11"/>
  <c r="JR12" i="11" s="1"/>
  <c r="JK12" i="11"/>
  <c r="JJ12" i="11"/>
  <c r="JQ7" i="11"/>
  <c r="JP7" i="11"/>
  <c r="JR7" i="11" s="1"/>
  <c r="JK7" i="11"/>
  <c r="JJ7" i="11"/>
  <c r="JQ16" i="11"/>
  <c r="JP16" i="11"/>
  <c r="JR16" i="11" s="1"/>
  <c r="JK16" i="11"/>
  <c r="JJ16" i="11"/>
  <c r="JQ4" i="11"/>
  <c r="JP4" i="11"/>
  <c r="JR4" i="11" s="1"/>
  <c r="JK4" i="11"/>
  <c r="JJ4" i="11"/>
  <c r="JS4" i="11"/>
  <c r="JT4" i="11" s="1"/>
  <c r="IP1" i="1" l="1"/>
  <c r="LW2" i="11"/>
  <c r="LX2" i="11" s="1"/>
  <c r="LZ2" i="11" s="1"/>
  <c r="LN5" i="11"/>
  <c r="LL2" i="11"/>
  <c r="KZ5" i="11"/>
  <c r="KV2" i="11"/>
  <c r="KZ2" i="11" s="1"/>
  <c r="LG5" i="11"/>
  <c r="LH5" i="11" s="1"/>
  <c r="IG1" i="1"/>
  <c r="HN2" i="1"/>
  <c r="KF2" i="11"/>
  <c r="KM2" i="11"/>
  <c r="KN2" i="11" s="1"/>
  <c r="HP199" i="1"/>
  <c r="HP172" i="1"/>
  <c r="HP162" i="1"/>
  <c r="HP142" i="1"/>
  <c r="HP108" i="1"/>
  <c r="HP81" i="1"/>
  <c r="HP101" i="1"/>
  <c r="HP77" i="1"/>
  <c r="HP83" i="1"/>
  <c r="HP51" i="1"/>
  <c r="HP80" i="1"/>
  <c r="HP15" i="1"/>
  <c r="HP5" i="1"/>
  <c r="HP198" i="1"/>
  <c r="HP195" i="1"/>
  <c r="HP183" i="1"/>
  <c r="HP181" i="1"/>
  <c r="HP106" i="1"/>
  <c r="HP92" i="1"/>
  <c r="HP99" i="1"/>
  <c r="HP87" i="1"/>
  <c r="HP50" i="1"/>
  <c r="HP158" i="1"/>
  <c r="HP73" i="1"/>
  <c r="HP67" i="1"/>
  <c r="HP39" i="1"/>
  <c r="HP21" i="1"/>
  <c r="HP38" i="1"/>
  <c r="HP155" i="1"/>
  <c r="HP11" i="1"/>
  <c r="HP55" i="1"/>
  <c r="HP206" i="1"/>
  <c r="HP180" i="1"/>
  <c r="HP169" i="1"/>
  <c r="HP164" i="1"/>
  <c r="HP107" i="1"/>
  <c r="HP163" i="1"/>
  <c r="HP166" i="1"/>
  <c r="HP84" i="1"/>
  <c r="HP63" i="1"/>
  <c r="HP59" i="1"/>
  <c r="HP36" i="1"/>
  <c r="HP37" i="1"/>
  <c r="HP79" i="1"/>
  <c r="HP32" i="1"/>
  <c r="HP19" i="1"/>
  <c r="HP42" i="1"/>
  <c r="HP6" i="1"/>
  <c r="HP197" i="1"/>
  <c r="HP175" i="1"/>
  <c r="HP194" i="1"/>
  <c r="HP168" i="1"/>
  <c r="HP187" i="1"/>
  <c r="HP76" i="1"/>
  <c r="HP176" i="1"/>
  <c r="HP177" i="1"/>
  <c r="HP71" i="1"/>
  <c r="HP7" i="1"/>
  <c r="HP205" i="1"/>
  <c r="HP202" i="1"/>
  <c r="HP196" i="1"/>
  <c r="HP186" i="1"/>
  <c r="HP105" i="1"/>
  <c r="HP192" i="1"/>
  <c r="HP154" i="1"/>
  <c r="HP184" i="1"/>
  <c r="HP41" i="1"/>
  <c r="HP47" i="1"/>
  <c r="HP31" i="1"/>
  <c r="HP26" i="1"/>
  <c r="HP52" i="1"/>
  <c r="HP12" i="1"/>
  <c r="HP204" i="1"/>
  <c r="HP201" i="1"/>
  <c r="HP188" i="1"/>
  <c r="HP165" i="1"/>
  <c r="HP170" i="1"/>
  <c r="HP110" i="1"/>
  <c r="HP148" i="1"/>
  <c r="HP60" i="1"/>
  <c r="HP90" i="1"/>
  <c r="HP189" i="1"/>
  <c r="HP102" i="1"/>
  <c r="HP88" i="1"/>
  <c r="HP48" i="1"/>
  <c r="HP56" i="1"/>
  <c r="HP46" i="1"/>
  <c r="HP17" i="1"/>
  <c r="HP10" i="1"/>
  <c r="HP9" i="1"/>
  <c r="HP30" i="1"/>
  <c r="HP4" i="1"/>
  <c r="HP203" i="1"/>
  <c r="HP200" i="1"/>
  <c r="HP174" i="1"/>
  <c r="HP178" i="1"/>
  <c r="HP193" i="1"/>
  <c r="HP157" i="1"/>
  <c r="HP66" i="1"/>
  <c r="HP40" i="1"/>
  <c r="HP25" i="1"/>
  <c r="HP65" i="1"/>
  <c r="HP156" i="1"/>
  <c r="HP35" i="1"/>
  <c r="HP97" i="1"/>
  <c r="HP13" i="1"/>
  <c r="HP16" i="1"/>
  <c r="HP191" i="1"/>
  <c r="HP173" i="1"/>
  <c r="HP167" i="1"/>
  <c r="HP179" i="1"/>
  <c r="HP171" i="1"/>
  <c r="HP72" i="1"/>
  <c r="HP54" i="1"/>
  <c r="HP34" i="1"/>
  <c r="HO1" i="1"/>
  <c r="JN2" i="11"/>
  <c r="JQ176" i="11"/>
  <c r="JR177" i="11"/>
  <c r="JK5" i="11"/>
  <c r="JQ5" i="11"/>
  <c r="JM2" i="11"/>
  <c r="JJ188" i="11"/>
  <c r="JJ101" i="11"/>
  <c r="JJ186" i="11"/>
  <c r="JJ156" i="11"/>
  <c r="JJ210" i="11"/>
  <c r="JF2" i="11"/>
  <c r="JI194" i="11"/>
  <c r="JJ108" i="11"/>
  <c r="JJ176" i="11"/>
  <c r="JE2" i="11"/>
  <c r="JJ201" i="11"/>
  <c r="JJ5" i="11"/>
  <c r="JC2" i="11"/>
  <c r="JB2" i="11"/>
  <c r="JI162" i="11"/>
  <c r="JI4" i="11"/>
  <c r="JS15" i="11"/>
  <c r="JT15" i="11" s="1"/>
  <c r="JS65" i="11"/>
  <c r="JT65" i="11" s="1"/>
  <c r="JI34" i="11"/>
  <c r="JL176" i="11"/>
  <c r="JS198" i="11"/>
  <c r="JT198" i="11" s="1"/>
  <c r="JI134" i="11"/>
  <c r="JS148" i="11"/>
  <c r="JT148" i="11" s="1"/>
  <c r="JS41" i="11"/>
  <c r="JT41" i="11" s="1"/>
  <c r="JS26" i="11"/>
  <c r="JT26" i="11" s="1"/>
  <c r="JS166" i="11"/>
  <c r="JT166" i="11" s="1"/>
  <c r="JS101" i="11"/>
  <c r="JT101" i="11" s="1"/>
  <c r="JI32" i="11"/>
  <c r="JG2" i="11"/>
  <c r="JI83" i="11"/>
  <c r="JS156" i="11"/>
  <c r="JT156" i="11" s="1"/>
  <c r="JS213" i="11"/>
  <c r="JT213" i="11" s="1"/>
  <c r="JS210" i="11"/>
  <c r="JT210" i="11" s="1"/>
  <c r="JI108" i="11"/>
  <c r="JI188" i="11"/>
  <c r="JI97" i="11"/>
  <c r="JL5" i="11"/>
  <c r="JA2" i="11"/>
  <c r="JD2" i="11"/>
  <c r="JL152" i="11"/>
  <c r="JS72" i="11"/>
  <c r="JT72" i="11" s="1"/>
  <c r="JL134" i="11"/>
  <c r="JS55" i="11"/>
  <c r="JT55" i="11" s="1"/>
  <c r="JS34" i="11"/>
  <c r="JT34" i="11" s="1"/>
  <c r="JI54" i="11"/>
  <c r="JS134" i="11"/>
  <c r="JT134" i="11" s="1"/>
  <c r="JL55" i="11"/>
  <c r="JS149" i="11"/>
  <c r="JT149" i="11" s="1"/>
  <c r="JL21" i="11"/>
  <c r="JI79" i="11"/>
  <c r="JI72" i="11"/>
  <c r="JS76" i="11"/>
  <c r="JT76" i="11" s="1"/>
  <c r="JI173" i="11"/>
  <c r="JL149" i="11"/>
  <c r="JS170" i="11"/>
  <c r="JT170" i="11" s="1"/>
  <c r="JS21" i="11"/>
  <c r="JT21" i="11" s="1"/>
  <c r="JS152" i="11"/>
  <c r="JT152" i="11" s="1"/>
  <c r="JL77" i="11"/>
  <c r="JS77" i="11"/>
  <c r="JT77" i="11" s="1"/>
  <c r="JS54" i="11"/>
  <c r="JT54" i="11" s="1"/>
  <c r="JL188" i="11"/>
  <c r="JL108" i="11"/>
  <c r="JS108" i="11"/>
  <c r="JT108" i="11" s="1"/>
  <c r="JI16" i="11"/>
  <c r="JS16" i="11"/>
  <c r="JT16" i="11" s="1"/>
  <c r="JL16" i="11"/>
  <c r="JI7" i="11"/>
  <c r="JS7" i="11"/>
  <c r="JT7" i="11" s="1"/>
  <c r="JL7" i="11"/>
  <c r="JI30" i="11"/>
  <c r="JS30" i="11"/>
  <c r="JT30" i="11" s="1"/>
  <c r="JL30" i="11"/>
  <c r="JI10" i="11"/>
  <c r="JS10" i="11"/>
  <c r="JT10" i="11" s="1"/>
  <c r="JL10" i="11"/>
  <c r="JI46" i="11"/>
  <c r="JS46" i="11"/>
  <c r="JT46" i="11" s="1"/>
  <c r="JL46" i="11"/>
  <c r="JL65" i="11"/>
  <c r="JL101" i="11"/>
  <c r="JS42" i="11"/>
  <c r="JT42" i="11" s="1"/>
  <c r="JL42" i="11"/>
  <c r="JI13" i="11"/>
  <c r="JS13" i="11"/>
  <c r="JT13" i="11" s="1"/>
  <c r="JL13" i="11"/>
  <c r="JS52" i="11"/>
  <c r="JT52" i="11" s="1"/>
  <c r="JL52" i="11"/>
  <c r="JL15" i="11"/>
  <c r="JS80" i="11"/>
  <c r="JT80" i="11" s="1"/>
  <c r="JL80" i="11"/>
  <c r="JL26" i="11"/>
  <c r="JS67" i="11"/>
  <c r="JT67" i="11" s="1"/>
  <c r="JI48" i="11"/>
  <c r="JS48" i="11"/>
  <c r="JT48" i="11" s="1"/>
  <c r="JS73" i="11"/>
  <c r="JT73" i="11" s="1"/>
  <c r="JI88" i="11"/>
  <c r="JS88" i="11"/>
  <c r="JT88" i="11" s="1"/>
  <c r="JL88" i="11"/>
  <c r="JS71" i="11"/>
  <c r="JT71" i="11" s="1"/>
  <c r="JI81" i="11"/>
  <c r="JS81" i="11"/>
  <c r="JT81" i="11" s="1"/>
  <c r="JL81" i="11"/>
  <c r="JI37" i="11"/>
  <c r="JS37" i="11"/>
  <c r="JT37" i="11" s="1"/>
  <c r="JL37" i="11"/>
  <c r="JS36" i="11"/>
  <c r="JT36" i="11" s="1"/>
  <c r="JL36" i="11"/>
  <c r="JI50" i="11"/>
  <c r="JS50" i="11"/>
  <c r="JT50" i="11" s="1"/>
  <c r="JL50" i="11"/>
  <c r="JI42" i="11"/>
  <c r="JS11" i="11"/>
  <c r="JT11" i="11" s="1"/>
  <c r="JI9" i="11"/>
  <c r="JS9" i="11"/>
  <c r="JT9" i="11" s="1"/>
  <c r="JL9" i="11"/>
  <c r="JI52" i="11"/>
  <c r="JS38" i="11"/>
  <c r="JT38" i="11" s="1"/>
  <c r="JI17" i="11"/>
  <c r="JS17" i="11"/>
  <c r="JT17" i="11" s="1"/>
  <c r="JL17" i="11"/>
  <c r="JI80" i="11"/>
  <c r="JI56" i="11"/>
  <c r="JS56" i="11"/>
  <c r="JT56" i="11" s="1"/>
  <c r="JL56" i="11"/>
  <c r="JL67" i="11"/>
  <c r="JS31" i="11"/>
  <c r="JT31" i="11" s="1"/>
  <c r="JL31" i="11"/>
  <c r="JL73" i="11"/>
  <c r="JS51" i="11"/>
  <c r="JT51" i="11" s="1"/>
  <c r="JL51" i="11"/>
  <c r="JL47" i="11"/>
  <c r="JL71" i="11"/>
  <c r="JL148" i="11"/>
  <c r="JL4" i="11"/>
  <c r="JI12" i="11"/>
  <c r="JS12" i="11"/>
  <c r="JT12" i="11" s="1"/>
  <c r="JL12" i="11"/>
  <c r="JL11" i="11"/>
  <c r="JS19" i="11"/>
  <c r="JT19" i="11" s="1"/>
  <c r="JL19" i="11"/>
  <c r="JL97" i="11"/>
  <c r="JL38" i="11"/>
  <c r="JS35" i="11"/>
  <c r="JT35" i="11" s="1"/>
  <c r="JL35" i="11"/>
  <c r="JL32" i="11"/>
  <c r="JL39" i="11"/>
  <c r="JS39" i="11"/>
  <c r="JT39" i="11" s="1"/>
  <c r="JS150" i="11"/>
  <c r="JT150" i="11" s="1"/>
  <c r="JL150" i="11"/>
  <c r="JI102" i="11"/>
  <c r="JS102" i="11"/>
  <c r="JT102" i="11" s="1"/>
  <c r="JL102" i="11"/>
  <c r="JL83" i="11"/>
  <c r="JL41" i="11"/>
  <c r="JS66" i="11"/>
  <c r="JT66" i="11" s="1"/>
  <c r="JL66" i="11"/>
  <c r="JI66" i="11"/>
  <c r="JI193" i="11"/>
  <c r="JS193" i="11"/>
  <c r="JT193" i="11" s="1"/>
  <c r="JL193" i="11"/>
  <c r="JS171" i="11"/>
  <c r="JT171" i="11" s="1"/>
  <c r="JS191" i="11"/>
  <c r="JT191" i="11" s="1"/>
  <c r="JS177" i="11"/>
  <c r="JT177" i="11" s="1"/>
  <c r="JL177" i="11"/>
  <c r="JS59" i="11"/>
  <c r="JT59" i="11" s="1"/>
  <c r="JL59" i="11"/>
  <c r="JS25" i="11"/>
  <c r="JT25" i="11" s="1"/>
  <c r="JL25" i="11"/>
  <c r="JI87" i="11"/>
  <c r="JS87" i="11"/>
  <c r="JT87" i="11" s="1"/>
  <c r="JL87" i="11"/>
  <c r="JI90" i="11"/>
  <c r="JS90" i="11"/>
  <c r="JT90" i="11" s="1"/>
  <c r="JL90" i="11"/>
  <c r="JL170" i="11"/>
  <c r="JI99" i="11"/>
  <c r="JS99" i="11"/>
  <c r="JT99" i="11" s="1"/>
  <c r="JL99" i="11"/>
  <c r="JS106" i="11"/>
  <c r="JT106" i="11" s="1"/>
  <c r="JL106" i="11"/>
  <c r="JI59" i="11"/>
  <c r="JS63" i="11"/>
  <c r="JT63" i="11" s="1"/>
  <c r="JL63" i="11"/>
  <c r="JS40" i="11"/>
  <c r="JT40" i="11" s="1"/>
  <c r="JL40" i="11"/>
  <c r="JS84" i="11"/>
  <c r="JT84" i="11" s="1"/>
  <c r="JL84" i="11"/>
  <c r="JI60" i="11"/>
  <c r="JS60" i="11"/>
  <c r="JT60" i="11" s="1"/>
  <c r="JL60" i="11"/>
  <c r="JS92" i="11"/>
  <c r="JT92" i="11" s="1"/>
  <c r="JL92" i="11"/>
  <c r="JS140" i="11"/>
  <c r="JT140" i="11" s="1"/>
  <c r="JL140" i="11"/>
  <c r="JS157" i="11"/>
  <c r="JT157" i="11" s="1"/>
  <c r="JL157" i="11"/>
  <c r="JS107" i="11"/>
  <c r="JT107" i="11" s="1"/>
  <c r="JL107" i="11"/>
  <c r="HA12" i="1"/>
  <c r="HA13" i="1"/>
  <c r="HA97" i="1"/>
  <c r="HA15" i="1"/>
  <c r="HA32" i="1"/>
  <c r="HA26" i="1"/>
  <c r="HA156" i="1"/>
  <c r="HA37" i="1"/>
  <c r="HA47" i="1"/>
  <c r="HA65" i="1"/>
  <c r="HA83" i="1"/>
  <c r="HA41" i="1"/>
  <c r="HA77" i="1"/>
  <c r="HA184" i="1"/>
  <c r="HA101" i="1"/>
  <c r="HA192" i="1"/>
  <c r="HA108" i="1"/>
  <c r="HA105" i="1"/>
  <c r="HA162" i="1"/>
  <c r="HA172" i="1"/>
  <c r="HA196" i="1"/>
  <c r="HA202" i="1"/>
  <c r="HA205" i="1"/>
  <c r="HA5" i="1"/>
  <c r="GZ12" i="1"/>
  <c r="HH12" i="1" s="1"/>
  <c r="GZ13" i="1"/>
  <c r="HH13" i="1" s="1"/>
  <c r="GZ97" i="1"/>
  <c r="HH97" i="1" s="1"/>
  <c r="GZ15" i="1"/>
  <c r="HH15" i="1" s="1"/>
  <c r="GZ32" i="1"/>
  <c r="HH32" i="1" s="1"/>
  <c r="GZ26" i="1"/>
  <c r="HH26" i="1" s="1"/>
  <c r="GZ156" i="1"/>
  <c r="HH156" i="1" s="1"/>
  <c r="GZ47" i="1"/>
  <c r="HH47" i="1" s="1"/>
  <c r="GZ65" i="1"/>
  <c r="HH65" i="1" s="1"/>
  <c r="GZ83" i="1"/>
  <c r="HH83" i="1" s="1"/>
  <c r="GZ41" i="1"/>
  <c r="HH41" i="1" s="1"/>
  <c r="GZ77" i="1"/>
  <c r="HH77" i="1" s="1"/>
  <c r="GZ101" i="1"/>
  <c r="HH101" i="1" s="1"/>
  <c r="GZ154" i="1"/>
  <c r="HH154" i="1" s="1"/>
  <c r="GZ81" i="1"/>
  <c r="HH81" i="1" s="1"/>
  <c r="GZ192" i="1"/>
  <c r="HH192" i="1" s="1"/>
  <c r="GZ108" i="1"/>
  <c r="HH108" i="1" s="1"/>
  <c r="GZ105" i="1"/>
  <c r="HH105" i="1" s="1"/>
  <c r="GZ186" i="1"/>
  <c r="HH186" i="1" s="1"/>
  <c r="GZ162" i="1"/>
  <c r="HH162" i="1" s="1"/>
  <c r="GZ172" i="1"/>
  <c r="HH172" i="1" s="1"/>
  <c r="GZ196" i="1"/>
  <c r="HH196" i="1" s="1"/>
  <c r="GZ199" i="1"/>
  <c r="HH199" i="1" s="1"/>
  <c r="GZ205" i="1"/>
  <c r="HH205" i="1" s="1"/>
  <c r="GZ5" i="1"/>
  <c r="HH5" i="1" s="1"/>
  <c r="HA206" i="1"/>
  <c r="GZ206" i="1"/>
  <c r="HH206" i="1" s="1"/>
  <c r="HA204" i="1"/>
  <c r="GZ204" i="1"/>
  <c r="HH204" i="1" s="1"/>
  <c r="HA203" i="1"/>
  <c r="GZ203" i="1"/>
  <c r="HH203" i="1" s="1"/>
  <c r="HA6" i="1"/>
  <c r="GZ6" i="1"/>
  <c r="HH6" i="1" s="1"/>
  <c r="GZ202" i="1"/>
  <c r="HH202" i="1" s="1"/>
  <c r="HA201" i="1"/>
  <c r="GZ201" i="1"/>
  <c r="HH201" i="1" s="1"/>
  <c r="HA200" i="1"/>
  <c r="HB200" i="1" s="1"/>
  <c r="GZ200" i="1"/>
  <c r="HH200" i="1" s="1"/>
  <c r="HA191" i="1"/>
  <c r="GZ191" i="1"/>
  <c r="HH191" i="1" s="1"/>
  <c r="HA199" i="1"/>
  <c r="HA198" i="1"/>
  <c r="GZ198" i="1"/>
  <c r="HH198" i="1" s="1"/>
  <c r="HA180" i="1"/>
  <c r="GZ180" i="1"/>
  <c r="HH180" i="1" s="1"/>
  <c r="HA197" i="1"/>
  <c r="GZ197" i="1"/>
  <c r="HH197" i="1" s="1"/>
  <c r="HA188" i="1"/>
  <c r="GZ188" i="1"/>
  <c r="HH188" i="1" s="1"/>
  <c r="HA195" i="1"/>
  <c r="GZ195" i="1"/>
  <c r="HH195" i="1" s="1"/>
  <c r="HA169" i="1"/>
  <c r="GZ169" i="1"/>
  <c r="HH169" i="1" s="1"/>
  <c r="HA175" i="1"/>
  <c r="GZ175" i="1"/>
  <c r="HH175" i="1" s="1"/>
  <c r="HA165" i="1"/>
  <c r="GZ165" i="1"/>
  <c r="HH165" i="1" s="1"/>
  <c r="HA174" i="1"/>
  <c r="GZ174" i="1"/>
  <c r="HH174" i="1" s="1"/>
  <c r="HA173" i="1"/>
  <c r="GZ173" i="1"/>
  <c r="HH173" i="1" s="1"/>
  <c r="HA183" i="1"/>
  <c r="GZ183" i="1"/>
  <c r="HH183" i="1" s="1"/>
  <c r="HA164" i="1"/>
  <c r="GZ164" i="1"/>
  <c r="HH164" i="1" s="1"/>
  <c r="HA194" i="1"/>
  <c r="GZ194" i="1"/>
  <c r="HH194" i="1" s="1"/>
  <c r="HA186" i="1"/>
  <c r="HA170" i="1"/>
  <c r="GZ170" i="1"/>
  <c r="HH170" i="1" s="1"/>
  <c r="HA178" i="1"/>
  <c r="GZ178" i="1"/>
  <c r="HH178" i="1" s="1"/>
  <c r="HA167" i="1"/>
  <c r="GZ167" i="1"/>
  <c r="HH167" i="1" s="1"/>
  <c r="HA142" i="1"/>
  <c r="GZ142" i="1"/>
  <c r="HH142" i="1" s="1"/>
  <c r="HA181" i="1"/>
  <c r="GZ181" i="1"/>
  <c r="HH181" i="1" s="1"/>
  <c r="HA107" i="1"/>
  <c r="GZ107" i="1"/>
  <c r="HH107" i="1" s="1"/>
  <c r="HA168" i="1"/>
  <c r="GZ168" i="1"/>
  <c r="HH168" i="1" s="1"/>
  <c r="HA110" i="1"/>
  <c r="GZ110" i="1"/>
  <c r="HH110" i="1" s="1"/>
  <c r="HA193" i="1"/>
  <c r="GZ193" i="1"/>
  <c r="HH193" i="1" s="1"/>
  <c r="HA179" i="1"/>
  <c r="GZ179" i="1"/>
  <c r="HH179" i="1" s="1"/>
  <c r="HA106" i="1"/>
  <c r="GZ106" i="1"/>
  <c r="HH106" i="1" s="1"/>
  <c r="HA163" i="1"/>
  <c r="GZ163" i="1"/>
  <c r="HH163" i="1" s="1"/>
  <c r="HA187" i="1"/>
  <c r="GZ187" i="1"/>
  <c r="HH187" i="1" s="1"/>
  <c r="HA148" i="1"/>
  <c r="GZ148" i="1"/>
  <c r="HH148" i="1" s="1"/>
  <c r="HA157" i="1"/>
  <c r="GZ157" i="1"/>
  <c r="HH157" i="1" s="1"/>
  <c r="HA171" i="1"/>
  <c r="GZ171" i="1"/>
  <c r="HH171" i="1" s="1"/>
  <c r="HA81" i="1"/>
  <c r="HA92" i="1"/>
  <c r="GZ92" i="1"/>
  <c r="HH92" i="1" s="1"/>
  <c r="HA166" i="1"/>
  <c r="GZ166" i="1"/>
  <c r="HH166" i="1" s="1"/>
  <c r="HA76" i="1"/>
  <c r="GZ76" i="1"/>
  <c r="HH76" i="1" s="1"/>
  <c r="HA154" i="1"/>
  <c r="HA60" i="1"/>
  <c r="GZ60" i="1"/>
  <c r="HH60" i="1" s="1"/>
  <c r="HA66" i="1"/>
  <c r="GZ66" i="1"/>
  <c r="HH66" i="1" s="1"/>
  <c r="HA72" i="1"/>
  <c r="GZ72" i="1"/>
  <c r="HH72" i="1" s="1"/>
  <c r="HA99" i="1"/>
  <c r="GZ99" i="1"/>
  <c r="HH99" i="1" s="1"/>
  <c r="HA84" i="1"/>
  <c r="GZ84" i="1"/>
  <c r="HH84" i="1" s="1"/>
  <c r="HA176" i="1"/>
  <c r="GZ176" i="1"/>
  <c r="HH176" i="1" s="1"/>
  <c r="GZ184" i="1"/>
  <c r="HH184" i="1" s="1"/>
  <c r="HA90" i="1"/>
  <c r="GZ90" i="1"/>
  <c r="HH90" i="1" s="1"/>
  <c r="HA40" i="1"/>
  <c r="GZ40" i="1"/>
  <c r="HH40" i="1" s="1"/>
  <c r="HA54" i="1"/>
  <c r="GZ54" i="1"/>
  <c r="HH54" i="1" s="1"/>
  <c r="HA87" i="1"/>
  <c r="GZ87" i="1"/>
  <c r="HH87" i="1" s="1"/>
  <c r="HA63" i="1"/>
  <c r="GZ63" i="1"/>
  <c r="HH63" i="1" s="1"/>
  <c r="HA177" i="1"/>
  <c r="GZ177" i="1"/>
  <c r="HH177" i="1" s="1"/>
  <c r="HA189" i="1"/>
  <c r="GZ189" i="1"/>
  <c r="HH189" i="1" s="1"/>
  <c r="HA25" i="1"/>
  <c r="GZ25" i="1"/>
  <c r="HH25" i="1" s="1"/>
  <c r="HA34" i="1"/>
  <c r="GZ34" i="1"/>
  <c r="HH34" i="1" s="1"/>
  <c r="HA50" i="1"/>
  <c r="GZ50" i="1"/>
  <c r="HH50" i="1" s="1"/>
  <c r="HA59" i="1"/>
  <c r="GZ59" i="1"/>
  <c r="HH59" i="1" s="1"/>
  <c r="HA71" i="1"/>
  <c r="GZ71" i="1"/>
  <c r="HH71" i="1" s="1"/>
  <c r="HA102" i="1"/>
  <c r="GZ102" i="1"/>
  <c r="HH102" i="1" s="1"/>
  <c r="HA36" i="1"/>
  <c r="GZ36" i="1"/>
  <c r="HH36" i="1" s="1"/>
  <c r="HA158" i="1"/>
  <c r="GZ158" i="1"/>
  <c r="HH158" i="1" s="1"/>
  <c r="HA88" i="1"/>
  <c r="GZ88" i="1"/>
  <c r="HH88" i="1" s="1"/>
  <c r="HA51" i="1"/>
  <c r="GZ51" i="1"/>
  <c r="HH51" i="1" s="1"/>
  <c r="HA73" i="1"/>
  <c r="GZ73" i="1"/>
  <c r="HH73" i="1" s="1"/>
  <c r="GZ37" i="1"/>
  <c r="HH37" i="1" s="1"/>
  <c r="HA48" i="1"/>
  <c r="GZ48" i="1"/>
  <c r="HH48" i="1" s="1"/>
  <c r="HA31" i="1"/>
  <c r="GZ31" i="1"/>
  <c r="HH31" i="1" s="1"/>
  <c r="HA67" i="1"/>
  <c r="GZ67" i="1"/>
  <c r="HH67" i="1" s="1"/>
  <c r="HA56" i="1"/>
  <c r="GZ56" i="1"/>
  <c r="HH56" i="1" s="1"/>
  <c r="HA79" i="1"/>
  <c r="GZ79" i="1"/>
  <c r="HH79" i="1" s="1"/>
  <c r="HA39" i="1"/>
  <c r="GZ39" i="1"/>
  <c r="HH39" i="1" s="1"/>
  <c r="HA46" i="1"/>
  <c r="GZ46" i="1"/>
  <c r="HH46" i="1" s="1"/>
  <c r="HA80" i="1"/>
  <c r="GZ80" i="1"/>
  <c r="HH80" i="1" s="1"/>
  <c r="HA21" i="1"/>
  <c r="GZ21" i="1"/>
  <c r="HH21" i="1" s="1"/>
  <c r="HA17" i="1"/>
  <c r="GZ17" i="1"/>
  <c r="HH17" i="1" s="1"/>
  <c r="HA35" i="1"/>
  <c r="GZ35" i="1"/>
  <c r="HH35" i="1" s="1"/>
  <c r="HA38" i="1"/>
  <c r="HB38" i="1" s="1"/>
  <c r="GZ38" i="1"/>
  <c r="HH38" i="1" s="1"/>
  <c r="HA10" i="1"/>
  <c r="GZ10" i="1"/>
  <c r="HH10" i="1" s="1"/>
  <c r="HA52" i="1"/>
  <c r="GZ52" i="1"/>
  <c r="HH52" i="1" s="1"/>
  <c r="HA155" i="1"/>
  <c r="GZ155" i="1"/>
  <c r="HH155" i="1" s="1"/>
  <c r="HA9" i="1"/>
  <c r="GZ9" i="1"/>
  <c r="HH9" i="1" s="1"/>
  <c r="HA19" i="1"/>
  <c r="GZ19" i="1"/>
  <c r="HH19" i="1" s="1"/>
  <c r="HA11" i="1"/>
  <c r="GZ11" i="1"/>
  <c r="HH11" i="1" s="1"/>
  <c r="HA30" i="1"/>
  <c r="GZ30" i="1"/>
  <c r="HH30" i="1" s="1"/>
  <c r="HA42" i="1"/>
  <c r="GZ42" i="1"/>
  <c r="HH42" i="1" s="1"/>
  <c r="HA55" i="1"/>
  <c r="GZ55" i="1"/>
  <c r="HH55" i="1" s="1"/>
  <c r="HA7" i="1"/>
  <c r="GZ7" i="1"/>
  <c r="HH7" i="1" s="1"/>
  <c r="HA16" i="1"/>
  <c r="GZ16" i="1"/>
  <c r="HH16" i="1" s="1"/>
  <c r="HA4" i="1"/>
  <c r="GZ4" i="1"/>
  <c r="HH4" i="1" s="1"/>
  <c r="HF1" i="1"/>
  <c r="HE1" i="1"/>
  <c r="HD1" i="1"/>
  <c r="GY1" i="1"/>
  <c r="GY2" i="1" s="1"/>
  <c r="GX1" i="1"/>
  <c r="IX156" i="11"/>
  <c r="IQ166" i="11"/>
  <c r="IQ201" i="11"/>
  <c r="IR213" i="11"/>
  <c r="IL65" i="11"/>
  <c r="IP77" i="11"/>
  <c r="IL188" i="11"/>
  <c r="IL148" i="11"/>
  <c r="IL186" i="11"/>
  <c r="IL166" i="11"/>
  <c r="IN166" i="11" s="1"/>
  <c r="IY166" i="11" s="1"/>
  <c r="IZ166" i="11" s="1"/>
  <c r="IP198" i="11"/>
  <c r="IP201" i="11"/>
  <c r="IP211" i="11"/>
  <c r="IL213" i="11"/>
  <c r="IP176" i="11"/>
  <c r="IL5" i="11"/>
  <c r="IO194" i="11"/>
  <c r="IO105" i="11"/>
  <c r="IO186" i="11"/>
  <c r="IO156" i="11"/>
  <c r="IO163" i="11"/>
  <c r="IO198" i="11"/>
  <c r="IO201" i="11"/>
  <c r="IO202" i="11"/>
  <c r="IO210" i="11"/>
  <c r="IO213" i="11"/>
  <c r="IO176" i="11"/>
  <c r="IV12" i="11"/>
  <c r="IV13" i="11"/>
  <c r="IX13" i="11" s="1"/>
  <c r="IV97" i="11"/>
  <c r="IX97" i="11" s="1"/>
  <c r="IV15" i="11"/>
  <c r="IX15" i="11" s="1"/>
  <c r="IV26" i="11"/>
  <c r="IV150" i="11"/>
  <c r="IX150" i="11" s="1"/>
  <c r="IV47" i="11"/>
  <c r="IX47" i="11" s="1"/>
  <c r="IV65" i="11"/>
  <c r="IX65" i="11" s="1"/>
  <c r="IV41" i="11"/>
  <c r="IV77" i="11"/>
  <c r="IX77" i="11" s="1"/>
  <c r="IV188" i="11"/>
  <c r="IX188" i="11" s="1"/>
  <c r="IV101" i="11"/>
  <c r="IX101" i="11" s="1"/>
  <c r="IV148" i="11"/>
  <c r="IX148" i="11" s="1"/>
  <c r="IV194" i="11"/>
  <c r="IV108" i="11"/>
  <c r="IX108" i="11" s="1"/>
  <c r="IV105" i="11"/>
  <c r="IV134" i="11"/>
  <c r="IX134" i="11" s="1"/>
  <c r="IV156" i="11"/>
  <c r="IV166" i="11"/>
  <c r="IV198" i="11"/>
  <c r="IV210" i="11"/>
  <c r="IV176" i="11"/>
  <c r="IV5" i="11"/>
  <c r="IL12" i="11"/>
  <c r="IL13" i="11"/>
  <c r="IN13" i="11" s="1"/>
  <c r="IL32" i="11"/>
  <c r="IL26" i="11"/>
  <c r="IL37" i="11"/>
  <c r="IL83" i="11"/>
  <c r="IL77" i="11"/>
  <c r="IL101" i="11"/>
  <c r="IL81" i="11"/>
  <c r="IL108" i="11"/>
  <c r="IL105" i="11"/>
  <c r="IL210" i="11"/>
  <c r="IQ13" i="11"/>
  <c r="IW97" i="11"/>
  <c r="IW15" i="11"/>
  <c r="IQ65" i="11"/>
  <c r="IW83" i="11"/>
  <c r="IW41" i="11"/>
  <c r="IQ101" i="11"/>
  <c r="IQ148" i="11"/>
  <c r="IW81" i="11"/>
  <c r="IR194" i="11"/>
  <c r="IQ108" i="11"/>
  <c r="IR105" i="11"/>
  <c r="IQ186" i="11"/>
  <c r="IQ156" i="11"/>
  <c r="IX198" i="11"/>
  <c r="IW201" i="11"/>
  <c r="IR210" i="11"/>
  <c r="IR211" i="11"/>
  <c r="IQ176" i="11"/>
  <c r="IQ177" i="11"/>
  <c r="IP13" i="11"/>
  <c r="IP97" i="11"/>
  <c r="IL15" i="11"/>
  <c r="IP32" i="11"/>
  <c r="IP150" i="11"/>
  <c r="IP37" i="11"/>
  <c r="IP47" i="11"/>
  <c r="IP41" i="11"/>
  <c r="IP148" i="11"/>
  <c r="IP194" i="11"/>
  <c r="IP134" i="11"/>
  <c r="IP156" i="11"/>
  <c r="IL177" i="11"/>
  <c r="IN177" i="11" s="1"/>
  <c r="IO101" i="11"/>
  <c r="IO166" i="11"/>
  <c r="IV32" i="11"/>
  <c r="IX32" i="11" s="1"/>
  <c r="IV83" i="11"/>
  <c r="IX83" i="11" s="1"/>
  <c r="IV81" i="11"/>
  <c r="IX81" i="11" s="1"/>
  <c r="IV186" i="11"/>
  <c r="IV201" i="11"/>
  <c r="IV211" i="11"/>
  <c r="IV213" i="11"/>
  <c r="IL41" i="11"/>
  <c r="IV177" i="11"/>
  <c r="IP177" i="11"/>
  <c r="IO177" i="11"/>
  <c r="IW176" i="11"/>
  <c r="IX214" i="11"/>
  <c r="IW214" i="11"/>
  <c r="IV214" i="11"/>
  <c r="IR214" i="11"/>
  <c r="IQ214" i="11"/>
  <c r="IP214" i="11"/>
  <c r="IO214" i="11"/>
  <c r="IL214" i="11"/>
  <c r="IN214" i="11" s="1"/>
  <c r="IY214" i="11" s="1"/>
  <c r="IZ214" i="11" s="1"/>
  <c r="IW213" i="11"/>
  <c r="IX212" i="11"/>
  <c r="IW212" i="11"/>
  <c r="IV212" i="11"/>
  <c r="IR212" i="11"/>
  <c r="IQ212" i="11"/>
  <c r="IP212" i="11"/>
  <c r="IO212" i="11"/>
  <c r="IL212" i="11"/>
  <c r="IN212" i="11" s="1"/>
  <c r="IY212" i="11" s="1"/>
  <c r="IZ212" i="11" s="1"/>
  <c r="IX211" i="11"/>
  <c r="IW211" i="11"/>
  <c r="IQ211" i="11"/>
  <c r="IO211" i="11"/>
  <c r="IX6" i="11"/>
  <c r="IW6" i="11"/>
  <c r="IV6" i="11"/>
  <c r="IR6" i="11"/>
  <c r="IQ6" i="11"/>
  <c r="IP6" i="11"/>
  <c r="IO6" i="11"/>
  <c r="IL6" i="11"/>
  <c r="IN6" i="11" s="1"/>
  <c r="IY6" i="11" s="1"/>
  <c r="IZ6" i="11" s="1"/>
  <c r="IX210" i="11"/>
  <c r="IW210" i="11"/>
  <c r="IX209" i="11"/>
  <c r="IW209" i="11"/>
  <c r="IV209" i="11"/>
  <c r="IR209" i="11"/>
  <c r="IQ209" i="11"/>
  <c r="IP209" i="11"/>
  <c r="IO209" i="11"/>
  <c r="IL209" i="11"/>
  <c r="IN209" i="11" s="1"/>
  <c r="IY209" i="11" s="1"/>
  <c r="IZ209" i="11" s="1"/>
  <c r="IX202" i="11"/>
  <c r="IW202" i="11"/>
  <c r="IV202" i="11"/>
  <c r="IR202" i="11"/>
  <c r="IQ202" i="11"/>
  <c r="IP202" i="11"/>
  <c r="IL202" i="11"/>
  <c r="IN202" i="11" s="1"/>
  <c r="IY202" i="11" s="1"/>
  <c r="IZ202" i="11" s="1"/>
  <c r="IX190" i="11"/>
  <c r="IW190" i="11"/>
  <c r="IV190" i="11"/>
  <c r="IR190" i="11"/>
  <c r="IQ190" i="11"/>
  <c r="IP190" i="11"/>
  <c r="IO190" i="11"/>
  <c r="IL190" i="11"/>
  <c r="IN190" i="11" s="1"/>
  <c r="IY190" i="11" s="1"/>
  <c r="IZ190" i="11" s="1"/>
  <c r="IX201" i="11"/>
  <c r="IX200" i="11"/>
  <c r="IW200" i="11"/>
  <c r="IV200" i="11"/>
  <c r="IR200" i="11"/>
  <c r="IQ200" i="11"/>
  <c r="IP200" i="11"/>
  <c r="IO200" i="11"/>
  <c r="IL200" i="11"/>
  <c r="IN200" i="11" s="1"/>
  <c r="IY200" i="11" s="1"/>
  <c r="IZ200" i="11" s="1"/>
  <c r="IX174" i="11"/>
  <c r="IW174" i="11"/>
  <c r="IV174" i="11"/>
  <c r="IR174" i="11"/>
  <c r="IQ174" i="11"/>
  <c r="IP174" i="11"/>
  <c r="IO174" i="11"/>
  <c r="IL174" i="11"/>
  <c r="IX199" i="11"/>
  <c r="IW199" i="11"/>
  <c r="IV199" i="11"/>
  <c r="IR199" i="11"/>
  <c r="IQ199" i="11"/>
  <c r="IP199" i="11"/>
  <c r="IO199" i="11"/>
  <c r="IL199" i="11"/>
  <c r="IN199" i="11" s="1"/>
  <c r="IY199" i="11" s="1"/>
  <c r="IZ199" i="11" s="1"/>
  <c r="IR198" i="11"/>
  <c r="IX192" i="11"/>
  <c r="IW192" i="11"/>
  <c r="IV192" i="11"/>
  <c r="IR192" i="11"/>
  <c r="IQ192" i="11"/>
  <c r="IP192" i="11"/>
  <c r="IO192" i="11"/>
  <c r="IL192" i="11"/>
  <c r="IN192" i="11" s="1"/>
  <c r="IY192" i="11" s="1"/>
  <c r="IZ192" i="11" s="1"/>
  <c r="IW166" i="11"/>
  <c r="IR166" i="11"/>
  <c r="IX197" i="11"/>
  <c r="IW197" i="11"/>
  <c r="IV197" i="11"/>
  <c r="IR197" i="11"/>
  <c r="IQ197" i="11"/>
  <c r="IP197" i="11"/>
  <c r="IO197" i="11"/>
  <c r="IL197" i="11"/>
  <c r="IN197" i="11" s="1"/>
  <c r="IY197" i="11" s="1"/>
  <c r="IZ197" i="11" s="1"/>
  <c r="IX163" i="11"/>
  <c r="IW163" i="11"/>
  <c r="IV163" i="11"/>
  <c r="IR163" i="11"/>
  <c r="IQ163" i="11"/>
  <c r="IP163" i="11"/>
  <c r="IL163" i="11"/>
  <c r="IN163" i="11" s="1"/>
  <c r="IY163" i="11" s="1"/>
  <c r="IZ163" i="11" s="1"/>
  <c r="IX169" i="11"/>
  <c r="IW169" i="11"/>
  <c r="IV169" i="11"/>
  <c r="IR169" i="11"/>
  <c r="IQ169" i="11"/>
  <c r="IP169" i="11"/>
  <c r="IO169" i="11"/>
  <c r="IL169" i="11"/>
  <c r="IN169" i="11" s="1"/>
  <c r="IY169" i="11" s="1"/>
  <c r="IZ169" i="11" s="1"/>
  <c r="IX159" i="11"/>
  <c r="IW159" i="11"/>
  <c r="IV159" i="11"/>
  <c r="IR159" i="11"/>
  <c r="IQ159" i="11"/>
  <c r="IP159" i="11"/>
  <c r="IO159" i="11"/>
  <c r="IL159" i="11"/>
  <c r="IN159" i="11" s="1"/>
  <c r="IY159" i="11" s="1"/>
  <c r="IZ159" i="11" s="1"/>
  <c r="IX168" i="11"/>
  <c r="IW168" i="11"/>
  <c r="IV168" i="11"/>
  <c r="IR168" i="11"/>
  <c r="IQ168" i="11"/>
  <c r="IP168" i="11"/>
  <c r="IO168" i="11"/>
  <c r="IL168" i="11"/>
  <c r="IX167" i="11"/>
  <c r="IW167" i="11"/>
  <c r="IV167" i="11"/>
  <c r="IR167" i="11"/>
  <c r="IQ167" i="11"/>
  <c r="IP167" i="11"/>
  <c r="IO167" i="11"/>
  <c r="IL167" i="11"/>
  <c r="IN167" i="11" s="1"/>
  <c r="IY167" i="11" s="1"/>
  <c r="IZ167" i="11" s="1"/>
  <c r="IW156" i="11"/>
  <c r="IR156" i="11"/>
  <c r="IX187" i="11"/>
  <c r="IW187" i="11"/>
  <c r="IV187" i="11"/>
  <c r="IR187" i="11"/>
  <c r="IQ187" i="11"/>
  <c r="IP187" i="11"/>
  <c r="IO187" i="11"/>
  <c r="IL187" i="11"/>
  <c r="IN187" i="11" s="1"/>
  <c r="IY187" i="11" s="1"/>
  <c r="IZ187" i="11" s="1"/>
  <c r="IX158" i="11"/>
  <c r="IW158" i="11"/>
  <c r="IV158" i="11"/>
  <c r="IR158" i="11"/>
  <c r="IQ158" i="11"/>
  <c r="IP158" i="11"/>
  <c r="IO158" i="11"/>
  <c r="IL158" i="11"/>
  <c r="IN158" i="11" s="1"/>
  <c r="IY158" i="11" s="1"/>
  <c r="IZ158" i="11" s="1"/>
  <c r="IX196" i="11"/>
  <c r="IW196" i="11"/>
  <c r="IV196" i="11"/>
  <c r="IR196" i="11"/>
  <c r="IQ196" i="11"/>
  <c r="IP196" i="11"/>
  <c r="IO196" i="11"/>
  <c r="IL196" i="11"/>
  <c r="IN196" i="11" s="1"/>
  <c r="IY196" i="11" s="1"/>
  <c r="IZ196" i="11" s="1"/>
  <c r="IX186" i="11"/>
  <c r="IW186" i="11"/>
  <c r="IR186" i="11"/>
  <c r="IX164" i="11"/>
  <c r="IW164" i="11"/>
  <c r="IV164" i="11"/>
  <c r="IR164" i="11"/>
  <c r="IQ164" i="11"/>
  <c r="IP164" i="11"/>
  <c r="IO164" i="11"/>
  <c r="IL164" i="11"/>
  <c r="IN164" i="11" s="1"/>
  <c r="IY164" i="11" s="1"/>
  <c r="IZ164" i="11" s="1"/>
  <c r="IX172" i="11"/>
  <c r="IW172" i="11"/>
  <c r="IV172" i="11"/>
  <c r="IR172" i="11"/>
  <c r="IQ172" i="11"/>
  <c r="IP172" i="11"/>
  <c r="IO172" i="11"/>
  <c r="IL172" i="11"/>
  <c r="IN172" i="11" s="1"/>
  <c r="IY172" i="11" s="1"/>
  <c r="IZ172" i="11" s="1"/>
  <c r="IX161" i="11"/>
  <c r="IW161" i="11"/>
  <c r="IV161" i="11"/>
  <c r="IR161" i="11"/>
  <c r="IQ161" i="11"/>
  <c r="IP161" i="11"/>
  <c r="IO161" i="11"/>
  <c r="IL161" i="11"/>
  <c r="IN161" i="11" s="1"/>
  <c r="IY161" i="11" s="1"/>
  <c r="IZ161" i="11" s="1"/>
  <c r="IW134" i="11"/>
  <c r="IQ134" i="11"/>
  <c r="IX175" i="11"/>
  <c r="IW175" i="11"/>
  <c r="IV175" i="11"/>
  <c r="IR175" i="11"/>
  <c r="IQ175" i="11"/>
  <c r="IP175" i="11"/>
  <c r="IO175" i="11"/>
  <c r="IL175" i="11"/>
  <c r="IN175" i="11" s="1"/>
  <c r="IY175" i="11" s="1"/>
  <c r="IZ175" i="11" s="1"/>
  <c r="IW107" i="11"/>
  <c r="IV107" i="11"/>
  <c r="IX107" i="11" s="1"/>
  <c r="IQ107" i="11"/>
  <c r="IP107" i="11"/>
  <c r="IO107" i="11"/>
  <c r="IL107" i="11"/>
  <c r="IN107" i="11" s="1"/>
  <c r="IX162" i="11"/>
  <c r="IW162" i="11"/>
  <c r="IV162" i="11"/>
  <c r="IR162" i="11"/>
  <c r="IQ162" i="11"/>
  <c r="IP162" i="11"/>
  <c r="IO162" i="11"/>
  <c r="IL162" i="11"/>
  <c r="IN162" i="11" s="1"/>
  <c r="IY162" i="11" s="1"/>
  <c r="IZ162" i="11" s="1"/>
  <c r="IX105" i="11"/>
  <c r="IW105" i="11"/>
  <c r="IQ105" i="11"/>
  <c r="IX110" i="11"/>
  <c r="IW110" i="11"/>
  <c r="IV110" i="11"/>
  <c r="IR110" i="11"/>
  <c r="IQ110" i="11"/>
  <c r="IP110" i="11"/>
  <c r="IO110" i="11"/>
  <c r="IL110" i="11"/>
  <c r="IN110" i="11" s="1"/>
  <c r="IY110" i="11" s="1"/>
  <c r="IZ110" i="11" s="1"/>
  <c r="IX195" i="11"/>
  <c r="IW195" i="11"/>
  <c r="IV195" i="11"/>
  <c r="IR195" i="11"/>
  <c r="IQ195" i="11"/>
  <c r="IP195" i="11"/>
  <c r="IO195" i="11"/>
  <c r="IL195" i="11"/>
  <c r="IN195" i="11" s="1"/>
  <c r="IY195" i="11" s="1"/>
  <c r="IZ195" i="11" s="1"/>
  <c r="IX173" i="11"/>
  <c r="IW173" i="11"/>
  <c r="IV173" i="11"/>
  <c r="IR173" i="11"/>
  <c r="IQ173" i="11"/>
  <c r="IP173" i="11"/>
  <c r="IL173" i="11"/>
  <c r="IN173" i="11" s="1"/>
  <c r="IY173" i="11" s="1"/>
  <c r="IZ173" i="11" s="1"/>
  <c r="IW108" i="11"/>
  <c r="IP108" i="11"/>
  <c r="IW106" i="11"/>
  <c r="IV106" i="11"/>
  <c r="IX106" i="11" s="1"/>
  <c r="IQ106" i="11"/>
  <c r="IP106" i="11"/>
  <c r="IO106" i="11"/>
  <c r="IL106" i="11"/>
  <c r="IN106" i="11" s="1"/>
  <c r="IR106" i="11" s="1"/>
  <c r="IW157" i="11"/>
  <c r="IV157" i="11"/>
  <c r="IX157" i="11" s="1"/>
  <c r="IQ157" i="11"/>
  <c r="IP157" i="11"/>
  <c r="IL157" i="11"/>
  <c r="IN157" i="11" s="1"/>
  <c r="IO157" i="11" s="1"/>
  <c r="IX191" i="11"/>
  <c r="IW191" i="11"/>
  <c r="IV191" i="11"/>
  <c r="IR191" i="11"/>
  <c r="IQ191" i="11"/>
  <c r="IP191" i="11"/>
  <c r="IL191" i="11"/>
  <c r="IN191" i="11" s="1"/>
  <c r="IY191" i="11" s="1"/>
  <c r="IZ191" i="11" s="1"/>
  <c r="IX194" i="11"/>
  <c r="IW194" i="11"/>
  <c r="IQ194" i="11"/>
  <c r="IW140" i="11"/>
  <c r="IV140" i="11"/>
  <c r="IX140" i="11" s="1"/>
  <c r="IQ140" i="11"/>
  <c r="IP140" i="11"/>
  <c r="IL140" i="11"/>
  <c r="IN140" i="11" s="1"/>
  <c r="IO140" i="11" s="1"/>
  <c r="IX151" i="11"/>
  <c r="IW151" i="11"/>
  <c r="IV151" i="11"/>
  <c r="IR151" i="11"/>
  <c r="IQ151" i="11"/>
  <c r="IP151" i="11"/>
  <c r="IO151" i="11"/>
  <c r="IL151" i="11"/>
  <c r="IN151" i="11" s="1"/>
  <c r="IY151" i="11" s="1"/>
  <c r="IZ151" i="11" s="1"/>
  <c r="IX165" i="11"/>
  <c r="IW165" i="11"/>
  <c r="IV165" i="11"/>
  <c r="IR165" i="11"/>
  <c r="IQ165" i="11"/>
  <c r="IP165" i="11"/>
  <c r="IL165" i="11"/>
  <c r="IN165" i="11" s="1"/>
  <c r="IO165" i="11" s="1"/>
  <c r="IQ81" i="11"/>
  <c r="IW92" i="11"/>
  <c r="IV92" i="11"/>
  <c r="IX92" i="11" s="1"/>
  <c r="IQ92" i="11"/>
  <c r="IP92" i="11"/>
  <c r="IO92" i="11"/>
  <c r="IL92" i="11"/>
  <c r="IN92" i="11" s="1"/>
  <c r="IY92" i="11" s="1"/>
  <c r="IZ92" i="11" s="1"/>
  <c r="IX160" i="11"/>
  <c r="IW160" i="11"/>
  <c r="IV160" i="11"/>
  <c r="IR160" i="11"/>
  <c r="IQ160" i="11"/>
  <c r="IP160" i="11"/>
  <c r="IL160" i="11"/>
  <c r="IN160" i="11" s="1"/>
  <c r="IX76" i="11"/>
  <c r="IW76" i="11"/>
  <c r="IV76" i="11"/>
  <c r="IR76" i="11"/>
  <c r="IQ76" i="11"/>
  <c r="IP76" i="11"/>
  <c r="IL76" i="11"/>
  <c r="IN76" i="11" s="1"/>
  <c r="IO76" i="11" s="1"/>
  <c r="IW148" i="11"/>
  <c r="IW60" i="11"/>
  <c r="IV60" i="11"/>
  <c r="IX60" i="11" s="1"/>
  <c r="IQ60" i="11"/>
  <c r="IP60" i="11"/>
  <c r="IL60" i="11"/>
  <c r="IN60" i="11" s="1"/>
  <c r="IY60" i="11" s="1"/>
  <c r="IZ60" i="11" s="1"/>
  <c r="IW66" i="11"/>
  <c r="IV66" i="11"/>
  <c r="IX66" i="11" s="1"/>
  <c r="IQ66" i="11"/>
  <c r="IP66" i="11"/>
  <c r="IL66" i="11"/>
  <c r="IN66" i="11" s="1"/>
  <c r="IW72" i="11"/>
  <c r="IV72" i="11"/>
  <c r="IX72" i="11" s="1"/>
  <c r="IQ72" i="11"/>
  <c r="IP72" i="11"/>
  <c r="IL72" i="11"/>
  <c r="IN72" i="11" s="1"/>
  <c r="IO72" i="11" s="1"/>
  <c r="IW101" i="11"/>
  <c r="IW99" i="11"/>
  <c r="IV99" i="11"/>
  <c r="IX99" i="11" s="1"/>
  <c r="IQ99" i="11"/>
  <c r="IP99" i="11"/>
  <c r="IL99" i="11"/>
  <c r="IN99" i="11" s="1"/>
  <c r="IO99" i="11" s="1"/>
  <c r="IW84" i="11"/>
  <c r="IV84" i="11"/>
  <c r="IX84" i="11" s="1"/>
  <c r="IQ84" i="11"/>
  <c r="IP84" i="11"/>
  <c r="IL84" i="11"/>
  <c r="IN84" i="11" s="1"/>
  <c r="IW170" i="11"/>
  <c r="IV170" i="11"/>
  <c r="IX170" i="11" s="1"/>
  <c r="IQ170" i="11"/>
  <c r="IP170" i="11"/>
  <c r="IL170" i="11"/>
  <c r="IN170" i="11" s="1"/>
  <c r="IO170" i="11" s="1"/>
  <c r="IW188" i="11"/>
  <c r="IQ188" i="11"/>
  <c r="IW90" i="11"/>
  <c r="IV90" i="11"/>
  <c r="IX90" i="11" s="1"/>
  <c r="IQ90" i="11"/>
  <c r="IP90" i="11"/>
  <c r="IL90" i="11"/>
  <c r="IN90" i="11" s="1"/>
  <c r="IO90" i="11" s="1"/>
  <c r="IW40" i="11"/>
  <c r="IV40" i="11"/>
  <c r="IX40" i="11" s="1"/>
  <c r="IQ40" i="11"/>
  <c r="IP40" i="11"/>
  <c r="IL40" i="11"/>
  <c r="IN40" i="11" s="1"/>
  <c r="IW54" i="11"/>
  <c r="IV54" i="11"/>
  <c r="IX54" i="11" s="1"/>
  <c r="IQ54" i="11"/>
  <c r="IP54" i="11"/>
  <c r="IL54" i="11"/>
  <c r="IN54" i="11" s="1"/>
  <c r="IO54" i="11" s="1"/>
  <c r="IW77" i="11"/>
  <c r="IQ77" i="11"/>
  <c r="IW87" i="11"/>
  <c r="IV87" i="11"/>
  <c r="IX87" i="11" s="1"/>
  <c r="IQ87" i="11"/>
  <c r="IP87" i="11"/>
  <c r="IL87" i="11"/>
  <c r="IN87" i="11" s="1"/>
  <c r="IO87" i="11" s="1"/>
  <c r="IW63" i="11"/>
  <c r="IV63" i="11"/>
  <c r="IX63" i="11" s="1"/>
  <c r="IQ63" i="11"/>
  <c r="IP63" i="11"/>
  <c r="IL63" i="11"/>
  <c r="IN63" i="11" s="1"/>
  <c r="IX171" i="11"/>
  <c r="IW171" i="11"/>
  <c r="IV171" i="11"/>
  <c r="IR171" i="11"/>
  <c r="IQ171" i="11"/>
  <c r="IP171" i="11"/>
  <c r="IL171" i="11"/>
  <c r="IN171" i="11" s="1"/>
  <c r="IO171" i="11" s="1"/>
  <c r="IQ41" i="11"/>
  <c r="IW193" i="11"/>
  <c r="IV193" i="11"/>
  <c r="IX193" i="11" s="1"/>
  <c r="IQ193" i="11"/>
  <c r="IP193" i="11"/>
  <c r="IL193" i="11"/>
  <c r="IN193" i="11" s="1"/>
  <c r="IO193" i="11" s="1"/>
  <c r="IW25" i="11"/>
  <c r="IV25" i="11"/>
  <c r="IX25" i="11" s="1"/>
  <c r="IQ25" i="11"/>
  <c r="IP25" i="11"/>
  <c r="IL25" i="11"/>
  <c r="IN25" i="11" s="1"/>
  <c r="IW34" i="11"/>
  <c r="IV34" i="11"/>
  <c r="IX34" i="11" s="1"/>
  <c r="IQ34" i="11"/>
  <c r="IP34" i="11"/>
  <c r="IO34" i="11"/>
  <c r="IL34" i="11"/>
  <c r="IN34" i="11" s="1"/>
  <c r="IY34" i="11" s="1"/>
  <c r="IZ34" i="11" s="1"/>
  <c r="IQ83" i="11"/>
  <c r="IW50" i="11"/>
  <c r="IV50" i="11"/>
  <c r="IX50" i="11" s="1"/>
  <c r="IQ50" i="11"/>
  <c r="IP50" i="11"/>
  <c r="IL50" i="11"/>
  <c r="IN50" i="11" s="1"/>
  <c r="IW59" i="11"/>
  <c r="IV59" i="11"/>
  <c r="IX59" i="11" s="1"/>
  <c r="IQ59" i="11"/>
  <c r="IP59" i="11"/>
  <c r="IL59" i="11"/>
  <c r="IN59" i="11" s="1"/>
  <c r="IO59" i="11" s="1"/>
  <c r="IW71" i="11"/>
  <c r="IV71" i="11"/>
  <c r="IX71" i="11" s="1"/>
  <c r="IQ71" i="11"/>
  <c r="IP71" i="11"/>
  <c r="IL71" i="11"/>
  <c r="IN71" i="11" s="1"/>
  <c r="IW65" i="11"/>
  <c r="IW102" i="11"/>
  <c r="IV102" i="11"/>
  <c r="IX102" i="11" s="1"/>
  <c r="IQ102" i="11"/>
  <c r="IP102" i="11"/>
  <c r="IL102" i="11"/>
  <c r="IN102" i="11" s="1"/>
  <c r="IW36" i="11"/>
  <c r="IV36" i="11"/>
  <c r="IX36" i="11" s="1"/>
  <c r="IQ36" i="11"/>
  <c r="IP36" i="11"/>
  <c r="IL36" i="11"/>
  <c r="IN36" i="11" s="1"/>
  <c r="IO36" i="11" s="1"/>
  <c r="IW152" i="11"/>
  <c r="IV152" i="11"/>
  <c r="IX152" i="11" s="1"/>
  <c r="IQ152" i="11"/>
  <c r="IP152" i="11"/>
  <c r="IL152" i="11"/>
  <c r="IN152" i="11" s="1"/>
  <c r="IW47" i="11"/>
  <c r="IQ47" i="11"/>
  <c r="IW88" i="11"/>
  <c r="IV88" i="11"/>
  <c r="IX88" i="11" s="1"/>
  <c r="IQ88" i="11"/>
  <c r="IP88" i="11"/>
  <c r="IL88" i="11"/>
  <c r="IN88" i="11" s="1"/>
  <c r="IW51" i="11"/>
  <c r="IV51" i="11"/>
  <c r="IX51" i="11" s="1"/>
  <c r="IQ51" i="11"/>
  <c r="IP51" i="11"/>
  <c r="IL51" i="11"/>
  <c r="IN51" i="11" s="1"/>
  <c r="IO51" i="11" s="1"/>
  <c r="IW73" i="11"/>
  <c r="IV73" i="11"/>
  <c r="IX73" i="11" s="1"/>
  <c r="IQ73" i="11"/>
  <c r="IP73" i="11"/>
  <c r="IL73" i="11"/>
  <c r="IN73" i="11" s="1"/>
  <c r="IW37" i="11"/>
  <c r="IV37" i="11"/>
  <c r="IQ37" i="11"/>
  <c r="IX48" i="11"/>
  <c r="IW48" i="11"/>
  <c r="IV48" i="11"/>
  <c r="IR48" i="11"/>
  <c r="IQ48" i="11"/>
  <c r="IP48" i="11"/>
  <c r="IL48" i="11"/>
  <c r="IN48" i="11" s="1"/>
  <c r="IY48" i="11" s="1"/>
  <c r="IZ48" i="11" s="1"/>
  <c r="IW31" i="11"/>
  <c r="IV31" i="11"/>
  <c r="IX31" i="11" s="1"/>
  <c r="IQ31" i="11"/>
  <c r="IP31" i="11"/>
  <c r="IL31" i="11"/>
  <c r="IN31" i="11" s="1"/>
  <c r="IO31" i="11" s="1"/>
  <c r="IW67" i="11"/>
  <c r="IV67" i="11"/>
  <c r="IX67" i="11" s="1"/>
  <c r="IQ67" i="11"/>
  <c r="IP67" i="11"/>
  <c r="IL67" i="11"/>
  <c r="IN67" i="11" s="1"/>
  <c r="IW150" i="11"/>
  <c r="IQ150" i="11"/>
  <c r="IW56" i="11"/>
  <c r="IV56" i="11"/>
  <c r="IX56" i="11" s="1"/>
  <c r="IQ56" i="11"/>
  <c r="IP56" i="11"/>
  <c r="IL56" i="11"/>
  <c r="IN56" i="11" s="1"/>
  <c r="IX79" i="11"/>
  <c r="IW79" i="11"/>
  <c r="IV79" i="11"/>
  <c r="IR79" i="11"/>
  <c r="IQ79" i="11"/>
  <c r="IP79" i="11"/>
  <c r="IL79" i="11"/>
  <c r="IN79" i="11" s="1"/>
  <c r="IO79" i="11" s="1"/>
  <c r="IW39" i="11"/>
  <c r="IV39" i="11"/>
  <c r="IX39" i="11" s="1"/>
  <c r="IQ39" i="11"/>
  <c r="IP39" i="11"/>
  <c r="IL39" i="11"/>
  <c r="IN39" i="11" s="1"/>
  <c r="IW26" i="11"/>
  <c r="IQ26" i="11"/>
  <c r="IP26" i="11"/>
  <c r="IW46" i="11"/>
  <c r="IV46" i="11"/>
  <c r="IX46" i="11" s="1"/>
  <c r="IQ46" i="11"/>
  <c r="IP46" i="11"/>
  <c r="IL46" i="11"/>
  <c r="IN46" i="11" s="1"/>
  <c r="IW80" i="11"/>
  <c r="IV80" i="11"/>
  <c r="IX80" i="11" s="1"/>
  <c r="IQ80" i="11"/>
  <c r="IP80" i="11"/>
  <c r="IL80" i="11"/>
  <c r="IN80" i="11" s="1"/>
  <c r="IO80" i="11" s="1"/>
  <c r="IW21" i="11"/>
  <c r="IV21" i="11"/>
  <c r="IX21" i="11" s="1"/>
  <c r="IQ21" i="11"/>
  <c r="IP21" i="11"/>
  <c r="IL21" i="11"/>
  <c r="IN21" i="11" s="1"/>
  <c r="IW32" i="11"/>
  <c r="IQ32" i="11"/>
  <c r="IW17" i="11"/>
  <c r="IV17" i="11"/>
  <c r="IX17" i="11" s="1"/>
  <c r="IQ17" i="11"/>
  <c r="IP17" i="11"/>
  <c r="IL17" i="11"/>
  <c r="IN17" i="11" s="1"/>
  <c r="IW35" i="11"/>
  <c r="IV35" i="11"/>
  <c r="IX35" i="11" s="1"/>
  <c r="IQ35" i="11"/>
  <c r="IP35" i="11"/>
  <c r="IL35" i="11"/>
  <c r="IN35" i="11" s="1"/>
  <c r="IO35" i="11" s="1"/>
  <c r="IW38" i="11"/>
  <c r="IV38" i="11"/>
  <c r="IX38" i="11" s="1"/>
  <c r="IQ38" i="11"/>
  <c r="IP38" i="11"/>
  <c r="IL38" i="11"/>
  <c r="IN38" i="11" s="1"/>
  <c r="IQ15" i="11"/>
  <c r="IP15" i="11"/>
  <c r="IW10" i="11"/>
  <c r="IV10" i="11"/>
  <c r="IX10" i="11" s="1"/>
  <c r="IQ10" i="11"/>
  <c r="IP10" i="11"/>
  <c r="IL10" i="11"/>
  <c r="IN10" i="11" s="1"/>
  <c r="IO10" i="11" s="1"/>
  <c r="IW52" i="11"/>
  <c r="IV52" i="11"/>
  <c r="IX52" i="11" s="1"/>
  <c r="IQ52" i="11"/>
  <c r="IP52" i="11"/>
  <c r="IL52" i="11"/>
  <c r="IN52" i="11" s="1"/>
  <c r="IO52" i="11" s="1"/>
  <c r="IW149" i="11"/>
  <c r="IV149" i="11"/>
  <c r="IX149" i="11" s="1"/>
  <c r="IQ149" i="11"/>
  <c r="IP149" i="11"/>
  <c r="IL149" i="11"/>
  <c r="IN149" i="11" s="1"/>
  <c r="IQ97" i="11"/>
  <c r="IL97" i="11"/>
  <c r="IN97" i="11" s="1"/>
  <c r="IW9" i="11"/>
  <c r="IV9" i="11"/>
  <c r="IX9" i="11" s="1"/>
  <c r="IQ9" i="11"/>
  <c r="IP9" i="11"/>
  <c r="IL9" i="11"/>
  <c r="IN9" i="11" s="1"/>
  <c r="IW19" i="11"/>
  <c r="IV19" i="11"/>
  <c r="IX19" i="11" s="1"/>
  <c r="IQ19" i="11"/>
  <c r="IP19" i="11"/>
  <c r="IL19" i="11"/>
  <c r="IN19" i="11" s="1"/>
  <c r="IR19" i="11" s="1"/>
  <c r="IW11" i="11"/>
  <c r="IV11" i="11"/>
  <c r="IX11" i="11" s="1"/>
  <c r="IQ11" i="11"/>
  <c r="IP11" i="11"/>
  <c r="IL11" i="11"/>
  <c r="IN11" i="11" s="1"/>
  <c r="IW13" i="11"/>
  <c r="IW30" i="11"/>
  <c r="IV30" i="11"/>
  <c r="IX30" i="11" s="1"/>
  <c r="IQ30" i="11"/>
  <c r="IP30" i="11"/>
  <c r="IL30" i="11"/>
  <c r="IN30" i="11" s="1"/>
  <c r="IW42" i="11"/>
  <c r="IV42" i="11"/>
  <c r="IX42" i="11" s="1"/>
  <c r="IQ42" i="11"/>
  <c r="IP42" i="11"/>
  <c r="IL42" i="11"/>
  <c r="IN42" i="11" s="1"/>
  <c r="IO42" i="11" s="1"/>
  <c r="IW55" i="11"/>
  <c r="IV55" i="11"/>
  <c r="IX55" i="11" s="1"/>
  <c r="IQ55" i="11"/>
  <c r="IP55" i="11"/>
  <c r="IL55" i="11"/>
  <c r="IN55" i="11" s="1"/>
  <c r="IW12" i="11"/>
  <c r="IQ12" i="11"/>
  <c r="IP12" i="11"/>
  <c r="IW7" i="11"/>
  <c r="IV7" i="11"/>
  <c r="IX7" i="11" s="1"/>
  <c r="IQ7" i="11"/>
  <c r="IP7" i="11"/>
  <c r="IL7" i="11"/>
  <c r="IN7" i="11" s="1"/>
  <c r="IW16" i="11"/>
  <c r="IV16" i="11"/>
  <c r="IX16" i="11" s="1"/>
  <c r="IQ16" i="11"/>
  <c r="IP16" i="11"/>
  <c r="IL16" i="11"/>
  <c r="IN16" i="11" s="1"/>
  <c r="IO16" i="11" s="1"/>
  <c r="IW4" i="11"/>
  <c r="IV4" i="11"/>
  <c r="IX4" i="11" s="1"/>
  <c r="IQ4" i="11"/>
  <c r="IP4" i="11"/>
  <c r="IL4" i="11"/>
  <c r="HU213" i="11"/>
  <c r="HU176" i="11"/>
  <c r="HU212" i="11"/>
  <c r="IB176" i="11"/>
  <c r="ID176" i="11" s="1"/>
  <c r="IC213" i="11"/>
  <c r="HR176" i="11"/>
  <c r="HR213" i="11"/>
  <c r="HV177" i="11"/>
  <c r="HR6" i="11"/>
  <c r="HU6" i="11"/>
  <c r="HV6" i="11"/>
  <c r="HW6" i="11"/>
  <c r="HX6" i="11"/>
  <c r="IB6" i="11"/>
  <c r="IC6" i="11"/>
  <c r="ID6" i="11"/>
  <c r="HR211" i="11"/>
  <c r="HT211" i="11" s="1"/>
  <c r="IE211" i="11" s="1"/>
  <c r="IF211" i="11" s="1"/>
  <c r="HU211" i="11"/>
  <c r="HV211" i="11"/>
  <c r="HW211" i="11"/>
  <c r="HX211" i="11"/>
  <c r="IB211" i="11"/>
  <c r="IC211" i="11"/>
  <c r="ID211" i="11"/>
  <c r="HR212" i="11"/>
  <c r="HV212" i="11"/>
  <c r="HW212" i="11"/>
  <c r="HX212" i="11"/>
  <c r="IB212" i="11"/>
  <c r="IC212" i="11"/>
  <c r="ID212" i="11"/>
  <c r="HV213" i="11"/>
  <c r="HW213" i="11"/>
  <c r="HX213" i="11"/>
  <c r="IB213" i="11"/>
  <c r="ID213" i="11"/>
  <c r="HR214" i="11"/>
  <c r="HU214" i="11"/>
  <c r="HV214" i="11"/>
  <c r="HW214" i="11"/>
  <c r="HX214" i="11"/>
  <c r="IB214" i="11"/>
  <c r="IC214" i="11"/>
  <c r="ID214" i="11"/>
  <c r="HW176" i="11"/>
  <c r="IC176" i="11"/>
  <c r="HU177" i="11"/>
  <c r="IB177" i="11"/>
  <c r="JQ2" i="11" l="1"/>
  <c r="LP5" i="11"/>
  <c r="LN2" i="11"/>
  <c r="LG2" i="11"/>
  <c r="LH2" i="11" s="1"/>
  <c r="KW2" i="11"/>
  <c r="IC1" i="1"/>
  <c r="HF2" i="1"/>
  <c r="HB202" i="1"/>
  <c r="HB101" i="1"/>
  <c r="HB55" i="1"/>
  <c r="HB30" i="1"/>
  <c r="HB155" i="1"/>
  <c r="HB10" i="1"/>
  <c r="HB73" i="1"/>
  <c r="HB88" i="1"/>
  <c r="HB71" i="1"/>
  <c r="HB25" i="1"/>
  <c r="HB40" i="1"/>
  <c r="HB154" i="1"/>
  <c r="HB166" i="1"/>
  <c r="HB186" i="1"/>
  <c r="HB164" i="1"/>
  <c r="HB199" i="1"/>
  <c r="HB196" i="1"/>
  <c r="HB105" i="1"/>
  <c r="HB184" i="1"/>
  <c r="HB65" i="1"/>
  <c r="HB17" i="1"/>
  <c r="HB56" i="1"/>
  <c r="HB84" i="1"/>
  <c r="HB162" i="1"/>
  <c r="HB21" i="1"/>
  <c r="HB46" i="1"/>
  <c r="HB67" i="1"/>
  <c r="HB48" i="1"/>
  <c r="HB66" i="1"/>
  <c r="HB163" i="1"/>
  <c r="HB107" i="1"/>
  <c r="HB142" i="1"/>
  <c r="HB178" i="1"/>
  <c r="HB169" i="1"/>
  <c r="HB180" i="1"/>
  <c r="HB203" i="1"/>
  <c r="HB205" i="1"/>
  <c r="HB172" i="1"/>
  <c r="HB108" i="1"/>
  <c r="HB77" i="1"/>
  <c r="HB39" i="1"/>
  <c r="HB81" i="1"/>
  <c r="HB157" i="1"/>
  <c r="HB193" i="1"/>
  <c r="HB83" i="1"/>
  <c r="HB4" i="1"/>
  <c r="HB7" i="1"/>
  <c r="HB11" i="1"/>
  <c r="HB9" i="1"/>
  <c r="HB158" i="1"/>
  <c r="HB102" i="1"/>
  <c r="HB59" i="1"/>
  <c r="HB63" i="1"/>
  <c r="HB174" i="1"/>
  <c r="HB192" i="1"/>
  <c r="HB41" i="1"/>
  <c r="JJ2" i="11"/>
  <c r="JK2" i="11"/>
  <c r="JR2" i="11"/>
  <c r="JS5" i="11"/>
  <c r="JT5" i="11" s="1"/>
  <c r="JS105" i="11"/>
  <c r="JT105" i="11" s="1"/>
  <c r="JS188" i="11"/>
  <c r="JT188" i="11" s="1"/>
  <c r="JS176" i="11"/>
  <c r="JT176" i="11" s="1"/>
  <c r="JI41" i="11"/>
  <c r="JS32" i="11"/>
  <c r="JT32" i="11" s="1"/>
  <c r="JI15" i="11"/>
  <c r="JI65" i="11"/>
  <c r="JH2" i="11"/>
  <c r="JI2" i="11" s="1"/>
  <c r="JS83" i="11"/>
  <c r="JT83" i="11" s="1"/>
  <c r="JS97" i="11"/>
  <c r="JT97" i="11" s="1"/>
  <c r="JI26" i="11"/>
  <c r="JS47" i="11"/>
  <c r="JT47" i="11" s="1"/>
  <c r="JI47" i="11"/>
  <c r="JI5" i="11"/>
  <c r="HG65" i="1"/>
  <c r="HG196" i="1"/>
  <c r="HG35" i="1"/>
  <c r="HG72" i="1"/>
  <c r="HG107" i="1"/>
  <c r="HG205" i="1"/>
  <c r="HG169" i="1"/>
  <c r="HG179" i="1"/>
  <c r="HG184" i="1"/>
  <c r="HG51" i="1"/>
  <c r="HG155" i="1"/>
  <c r="HG173" i="1"/>
  <c r="HG192" i="1"/>
  <c r="HG63" i="1"/>
  <c r="HG67" i="1"/>
  <c r="HG42" i="1"/>
  <c r="HG191" i="1"/>
  <c r="HG186" i="1"/>
  <c r="HG166" i="1"/>
  <c r="HG34" i="1"/>
  <c r="HG26" i="1"/>
  <c r="HG203" i="1"/>
  <c r="HG6" i="1"/>
  <c r="HG199" i="1"/>
  <c r="HG175" i="1"/>
  <c r="HG162" i="1"/>
  <c r="HG178" i="1"/>
  <c r="HG168" i="1"/>
  <c r="HG108" i="1"/>
  <c r="HG157" i="1"/>
  <c r="HG76" i="1"/>
  <c r="HG101" i="1"/>
  <c r="HG40" i="1"/>
  <c r="HG177" i="1"/>
  <c r="HG83" i="1"/>
  <c r="HG36" i="1"/>
  <c r="HG73" i="1"/>
  <c r="HG156" i="1"/>
  <c r="HG80" i="1"/>
  <c r="HG38" i="1"/>
  <c r="HG97" i="1"/>
  <c r="HG12" i="1"/>
  <c r="HG5" i="1"/>
  <c r="HG202" i="1"/>
  <c r="HG180" i="1"/>
  <c r="HG164" i="1"/>
  <c r="HG167" i="1"/>
  <c r="HG105" i="1"/>
  <c r="HG163" i="1"/>
  <c r="HG171" i="1"/>
  <c r="HG154" i="1"/>
  <c r="HG84" i="1"/>
  <c r="HG54" i="1"/>
  <c r="HG41" i="1"/>
  <c r="HG59" i="1"/>
  <c r="HG158" i="1"/>
  <c r="HG37" i="1"/>
  <c r="HG79" i="1"/>
  <c r="HG21" i="1"/>
  <c r="HG15" i="1"/>
  <c r="HG19" i="1"/>
  <c r="HG16" i="1"/>
  <c r="HG200" i="1"/>
  <c r="HG197" i="1"/>
  <c r="HG172" i="1"/>
  <c r="HG174" i="1"/>
  <c r="HG194" i="1"/>
  <c r="HG142" i="1"/>
  <c r="HG193" i="1"/>
  <c r="HG187" i="1"/>
  <c r="HG81" i="1"/>
  <c r="HG66" i="1"/>
  <c r="HG176" i="1"/>
  <c r="HG77" i="1"/>
  <c r="HG25" i="1"/>
  <c r="HG71" i="1"/>
  <c r="HG47" i="1"/>
  <c r="HG31" i="1"/>
  <c r="HG39" i="1"/>
  <c r="HG32" i="1"/>
  <c r="HG52" i="1"/>
  <c r="HG13" i="1"/>
  <c r="GW1" i="1"/>
  <c r="GW2" i="1" s="1"/>
  <c r="GV1" i="1"/>
  <c r="HG206" i="1"/>
  <c r="HG204" i="1"/>
  <c r="HG201" i="1"/>
  <c r="HG198" i="1"/>
  <c r="HG188" i="1"/>
  <c r="HG195" i="1"/>
  <c r="HG165" i="1"/>
  <c r="HG183" i="1"/>
  <c r="HG170" i="1"/>
  <c r="HG181" i="1"/>
  <c r="HG110" i="1"/>
  <c r="HG106" i="1"/>
  <c r="HG148" i="1"/>
  <c r="HG92" i="1"/>
  <c r="HG60" i="1"/>
  <c r="HG99" i="1"/>
  <c r="HG90" i="1"/>
  <c r="HG87" i="1"/>
  <c r="HG189" i="1"/>
  <c r="HG50" i="1"/>
  <c r="HG102" i="1"/>
  <c r="HG88" i="1"/>
  <c r="HG48" i="1"/>
  <c r="HG56" i="1"/>
  <c r="HG46" i="1"/>
  <c r="HG17" i="1"/>
  <c r="HG10" i="1"/>
  <c r="HG9" i="1"/>
  <c r="HG30" i="1"/>
  <c r="HG7" i="1"/>
  <c r="HG11" i="1"/>
  <c r="HG55" i="1"/>
  <c r="HG4" i="1"/>
  <c r="HH2" i="1"/>
  <c r="HA1" i="1"/>
  <c r="HB72" i="1"/>
  <c r="HB183" i="1"/>
  <c r="HB5" i="1"/>
  <c r="HB16" i="1"/>
  <c r="HB12" i="1"/>
  <c r="HB42" i="1"/>
  <c r="HB13" i="1"/>
  <c r="HB19" i="1"/>
  <c r="HB97" i="1"/>
  <c r="HB52" i="1"/>
  <c r="HB15" i="1"/>
  <c r="HB35" i="1"/>
  <c r="HB32" i="1"/>
  <c r="HB80" i="1"/>
  <c r="HB26" i="1"/>
  <c r="HB79" i="1"/>
  <c r="HB156" i="1"/>
  <c r="HB31" i="1"/>
  <c r="HB37" i="1"/>
  <c r="HB51" i="1"/>
  <c r="HB47" i="1"/>
  <c r="HB36" i="1"/>
  <c r="HB50" i="1"/>
  <c r="HB87" i="1"/>
  <c r="HB99" i="1"/>
  <c r="HB92" i="1"/>
  <c r="HB171" i="1"/>
  <c r="HB148" i="1"/>
  <c r="HB187" i="1"/>
  <c r="HB168" i="1"/>
  <c r="HB194" i="1"/>
  <c r="HB175" i="1"/>
  <c r="HB197" i="1"/>
  <c r="HB6" i="1"/>
  <c r="HB34" i="1"/>
  <c r="HB54" i="1"/>
  <c r="HB106" i="1"/>
  <c r="HB195" i="1"/>
  <c r="HB198" i="1"/>
  <c r="HB177" i="1"/>
  <c r="HB176" i="1"/>
  <c r="HB76" i="1"/>
  <c r="HB110" i="1"/>
  <c r="HB170" i="1"/>
  <c r="HB165" i="1"/>
  <c r="HB188" i="1"/>
  <c r="HB201" i="1"/>
  <c r="HB204" i="1"/>
  <c r="HB206" i="1"/>
  <c r="HB181" i="1"/>
  <c r="HB189" i="1"/>
  <c r="HB90" i="1"/>
  <c r="HB60" i="1"/>
  <c r="HB179" i="1"/>
  <c r="HB167" i="1"/>
  <c r="HB173" i="1"/>
  <c r="HB191" i="1"/>
  <c r="IX213" i="11"/>
  <c r="IX176" i="11"/>
  <c r="IL211" i="11"/>
  <c r="IN211" i="11" s="1"/>
  <c r="IY211" i="11" s="1"/>
  <c r="IZ211" i="11" s="1"/>
  <c r="IL201" i="11"/>
  <c r="IN201" i="11" s="1"/>
  <c r="IY201" i="11" s="1"/>
  <c r="IZ201" i="11" s="1"/>
  <c r="IP186" i="11"/>
  <c r="IO191" i="11"/>
  <c r="IN168" i="11"/>
  <c r="IY168" i="11" s="1"/>
  <c r="IZ168" i="11" s="1"/>
  <c r="IN188" i="11"/>
  <c r="IO188" i="11" s="1"/>
  <c r="IN65" i="11"/>
  <c r="IO65" i="11" s="1"/>
  <c r="IM2" i="11"/>
  <c r="IN174" i="11"/>
  <c r="IY174" i="11" s="1"/>
  <c r="IZ174" i="11" s="1"/>
  <c r="IN5" i="11"/>
  <c r="IY5" i="11" s="1"/>
  <c r="IZ5" i="11" s="1"/>
  <c r="IT2" i="11"/>
  <c r="IW5" i="11"/>
  <c r="IW177" i="11"/>
  <c r="IX37" i="11"/>
  <c r="IX166" i="11"/>
  <c r="IW198" i="11"/>
  <c r="IR201" i="11"/>
  <c r="IQ210" i="11"/>
  <c r="IQ213" i="11"/>
  <c r="IX177" i="11"/>
  <c r="IX41" i="11"/>
  <c r="IX26" i="11"/>
  <c r="IX12" i="11"/>
  <c r="IQ198" i="11"/>
  <c r="IQ5" i="11"/>
  <c r="IS2" i="11"/>
  <c r="IX5" i="11"/>
  <c r="IL176" i="11"/>
  <c r="IN176" i="11" s="1"/>
  <c r="IY176" i="11" s="1"/>
  <c r="IZ176" i="11" s="1"/>
  <c r="IL150" i="11"/>
  <c r="IN150" i="11" s="1"/>
  <c r="IY150" i="11" s="1"/>
  <c r="IZ150" i="11" s="1"/>
  <c r="IL47" i="11"/>
  <c r="IN47" i="11" s="1"/>
  <c r="IO47" i="11" s="1"/>
  <c r="IP65" i="11"/>
  <c r="IP83" i="11"/>
  <c r="IP188" i="11"/>
  <c r="IP101" i="11"/>
  <c r="IP105" i="11"/>
  <c r="IL134" i="11"/>
  <c r="IN134" i="11" s="1"/>
  <c r="IO134" i="11" s="1"/>
  <c r="IP166" i="11"/>
  <c r="IP213" i="11"/>
  <c r="IL198" i="11"/>
  <c r="IN198" i="11" s="1"/>
  <c r="IY198" i="11" s="1"/>
  <c r="IZ198" i="11" s="1"/>
  <c r="IP81" i="11"/>
  <c r="IL156" i="11"/>
  <c r="IN156" i="11" s="1"/>
  <c r="IY156" i="11" s="1"/>
  <c r="IZ156" i="11" s="1"/>
  <c r="IP210" i="11"/>
  <c r="IL194" i="11"/>
  <c r="IN194" i="11" s="1"/>
  <c r="IY194" i="11" s="1"/>
  <c r="IZ194" i="11" s="1"/>
  <c r="IP5" i="11"/>
  <c r="IK2" i="11"/>
  <c r="II2" i="11"/>
  <c r="IH2" i="11"/>
  <c r="IO173" i="11"/>
  <c r="IO60" i="11"/>
  <c r="IN12" i="11"/>
  <c r="IY12" i="11" s="1"/>
  <c r="IZ12" i="11" s="1"/>
  <c r="IN32" i="11"/>
  <c r="IO32" i="11" s="1"/>
  <c r="IN210" i="11"/>
  <c r="IY210" i="11" s="1"/>
  <c r="IZ210" i="11" s="1"/>
  <c r="IN81" i="11"/>
  <c r="IY81" i="11" s="1"/>
  <c r="IZ81" i="11" s="1"/>
  <c r="IN77" i="11"/>
  <c r="IO77" i="11" s="1"/>
  <c r="IN37" i="11"/>
  <c r="IY37" i="11" s="1"/>
  <c r="IZ37" i="11" s="1"/>
  <c r="IN186" i="11"/>
  <c r="IY186" i="11" s="1"/>
  <c r="IZ186" i="11" s="1"/>
  <c r="IN148" i="11"/>
  <c r="IY148" i="11" s="1"/>
  <c r="IZ148" i="11" s="1"/>
  <c r="IN41" i="11"/>
  <c r="IY41" i="11" s="1"/>
  <c r="IZ41" i="11" s="1"/>
  <c r="IN26" i="11"/>
  <c r="IO26" i="11" s="1"/>
  <c r="IN105" i="11"/>
  <c r="IY105" i="11" s="1"/>
  <c r="IZ105" i="11" s="1"/>
  <c r="IN213" i="11"/>
  <c r="IY213" i="11" s="1"/>
  <c r="IZ213" i="11" s="1"/>
  <c r="IN108" i="11"/>
  <c r="IO108" i="11" s="1"/>
  <c r="IN101" i="11"/>
  <c r="IY101" i="11" s="1"/>
  <c r="IZ101" i="11" s="1"/>
  <c r="IN83" i="11"/>
  <c r="IO83" i="11" s="1"/>
  <c r="IN15" i="11"/>
  <c r="IO15" i="11" s="1"/>
  <c r="IU2" i="11"/>
  <c r="IV2" i="11" s="1"/>
  <c r="IJ2" i="11"/>
  <c r="IG2" i="11"/>
  <c r="IY31" i="11"/>
  <c r="IZ31" i="11" s="1"/>
  <c r="IR31" i="11"/>
  <c r="IO50" i="11"/>
  <c r="IR50" i="11"/>
  <c r="IR193" i="11"/>
  <c r="IY193" i="11"/>
  <c r="IZ193" i="11" s="1"/>
  <c r="IO48" i="11"/>
  <c r="IY13" i="11"/>
  <c r="IZ13" i="11" s="1"/>
  <c r="IR13" i="11"/>
  <c r="IO13" i="11"/>
  <c r="IO21" i="11"/>
  <c r="IY21" i="11"/>
  <c r="IZ21" i="11" s="1"/>
  <c r="IR21" i="11"/>
  <c r="IO46" i="11"/>
  <c r="IY46" i="11"/>
  <c r="IZ46" i="11" s="1"/>
  <c r="IR46" i="11"/>
  <c r="IO56" i="11"/>
  <c r="IY56" i="11"/>
  <c r="IZ56" i="11" s="1"/>
  <c r="IR56" i="11"/>
  <c r="IO7" i="11"/>
  <c r="IY7" i="11"/>
  <c r="IZ7" i="11" s="1"/>
  <c r="IR7" i="11"/>
  <c r="IO11" i="11"/>
  <c r="IY11" i="11"/>
  <c r="IZ11" i="11" s="1"/>
  <c r="IR11" i="11"/>
  <c r="IO9" i="11"/>
  <c r="IY9" i="11"/>
  <c r="IZ9" i="11" s="1"/>
  <c r="IR9" i="11"/>
  <c r="IO150" i="11"/>
  <c r="IO152" i="11"/>
  <c r="IY152" i="11"/>
  <c r="IZ152" i="11" s="1"/>
  <c r="IR152" i="11"/>
  <c r="IO102" i="11"/>
  <c r="IY102" i="11"/>
  <c r="IZ102" i="11" s="1"/>
  <c r="IR102" i="11"/>
  <c r="IY97" i="11"/>
  <c r="IZ97" i="11" s="1"/>
  <c r="IR97" i="11"/>
  <c r="IO97" i="11"/>
  <c r="IO38" i="11"/>
  <c r="IY38" i="11"/>
  <c r="IZ38" i="11" s="1"/>
  <c r="IR38" i="11"/>
  <c r="IO17" i="11"/>
  <c r="IY17" i="11"/>
  <c r="IZ17" i="11" s="1"/>
  <c r="IR17" i="11"/>
  <c r="IO39" i="11"/>
  <c r="IY39" i="11"/>
  <c r="IZ39" i="11" s="1"/>
  <c r="IR39" i="11"/>
  <c r="IO67" i="11"/>
  <c r="IY67" i="11"/>
  <c r="IZ67" i="11" s="1"/>
  <c r="IR67" i="11"/>
  <c r="IO55" i="11"/>
  <c r="IY55" i="11"/>
  <c r="IZ55" i="11" s="1"/>
  <c r="IR55" i="11"/>
  <c r="IO30" i="11"/>
  <c r="IY30" i="11"/>
  <c r="IZ30" i="11" s="1"/>
  <c r="IR30" i="11"/>
  <c r="IO149" i="11"/>
  <c r="IY149" i="11"/>
  <c r="IZ149" i="11" s="1"/>
  <c r="IR149" i="11"/>
  <c r="IY10" i="11"/>
  <c r="IZ10" i="11" s="1"/>
  <c r="IR10" i="11"/>
  <c r="IO73" i="11"/>
  <c r="IY73" i="11"/>
  <c r="IZ73" i="11" s="1"/>
  <c r="IR73" i="11"/>
  <c r="IO88" i="11"/>
  <c r="IY88" i="11"/>
  <c r="IZ88" i="11" s="1"/>
  <c r="IR88" i="11"/>
  <c r="IR16" i="11"/>
  <c r="IR42" i="11"/>
  <c r="IY19" i="11"/>
  <c r="IZ19" i="11" s="1"/>
  <c r="IY50" i="11"/>
  <c r="IZ50" i="11" s="1"/>
  <c r="IR60" i="11"/>
  <c r="IO160" i="11"/>
  <c r="IY160" i="11"/>
  <c r="IZ160" i="11" s="1"/>
  <c r="IR92" i="11"/>
  <c r="IR140" i="11"/>
  <c r="IY140" i="11"/>
  <c r="IZ140" i="11" s="1"/>
  <c r="IY35" i="11"/>
  <c r="IZ35" i="11" s="1"/>
  <c r="IY80" i="11"/>
  <c r="IZ80" i="11" s="1"/>
  <c r="IY79" i="11"/>
  <c r="IZ79" i="11" s="1"/>
  <c r="IR51" i="11"/>
  <c r="IY51" i="11"/>
  <c r="IZ51" i="11" s="1"/>
  <c r="IR36" i="11"/>
  <c r="IY36" i="11"/>
  <c r="IZ36" i="11" s="1"/>
  <c r="IO71" i="11"/>
  <c r="IY71" i="11"/>
  <c r="IZ71" i="11" s="1"/>
  <c r="IR71" i="11"/>
  <c r="IO63" i="11"/>
  <c r="IY63" i="11"/>
  <c r="IZ63" i="11" s="1"/>
  <c r="IR63" i="11"/>
  <c r="IO40" i="11"/>
  <c r="IY40" i="11"/>
  <c r="IZ40" i="11" s="1"/>
  <c r="IR40" i="11"/>
  <c r="IO84" i="11"/>
  <c r="IY84" i="11"/>
  <c r="IZ84" i="11" s="1"/>
  <c r="IR84" i="11"/>
  <c r="IO66" i="11"/>
  <c r="IY66" i="11"/>
  <c r="IZ66" i="11" s="1"/>
  <c r="IR66" i="11"/>
  <c r="IY177" i="11"/>
  <c r="IZ177" i="11" s="1"/>
  <c r="IR177" i="11"/>
  <c r="IY16" i="11"/>
  <c r="IZ16" i="11" s="1"/>
  <c r="IY42" i="11"/>
  <c r="IZ42" i="11" s="1"/>
  <c r="IR52" i="11"/>
  <c r="IY52" i="11"/>
  <c r="IZ52" i="11" s="1"/>
  <c r="IR35" i="11"/>
  <c r="IR80" i="11"/>
  <c r="IN4" i="11"/>
  <c r="IO19" i="11"/>
  <c r="IY59" i="11"/>
  <c r="IZ59" i="11" s="1"/>
  <c r="IR59" i="11"/>
  <c r="IO148" i="11"/>
  <c r="IY106" i="11"/>
  <c r="IZ106" i="11" s="1"/>
  <c r="IY107" i="11"/>
  <c r="IZ107" i="11" s="1"/>
  <c r="IR107" i="11"/>
  <c r="IO25" i="11"/>
  <c r="IY25" i="11"/>
  <c r="IZ25" i="11" s="1"/>
  <c r="IR25" i="11"/>
  <c r="IR87" i="11"/>
  <c r="IY87" i="11"/>
  <c r="IZ87" i="11" s="1"/>
  <c r="IR90" i="11"/>
  <c r="IY90" i="11"/>
  <c r="IZ90" i="11" s="1"/>
  <c r="IR99" i="11"/>
  <c r="IY99" i="11"/>
  <c r="IZ99" i="11" s="1"/>
  <c r="IY157" i="11"/>
  <c r="IZ157" i="11" s="1"/>
  <c r="IR157" i="11"/>
  <c r="IR34" i="11"/>
  <c r="IY171" i="11"/>
  <c r="IZ171" i="11" s="1"/>
  <c r="IR54" i="11"/>
  <c r="IY54" i="11"/>
  <c r="IZ54" i="11" s="1"/>
  <c r="IR170" i="11"/>
  <c r="IY170" i="11"/>
  <c r="IZ170" i="11" s="1"/>
  <c r="IR72" i="11"/>
  <c r="IY72" i="11"/>
  <c r="IZ72" i="11" s="1"/>
  <c r="IY76" i="11"/>
  <c r="IZ76" i="11" s="1"/>
  <c r="IY165" i="11"/>
  <c r="IZ165" i="11" s="1"/>
  <c r="HT214" i="11"/>
  <c r="IE214" i="11" s="1"/>
  <c r="IF214" i="11" s="1"/>
  <c r="HT176" i="11"/>
  <c r="HT6" i="11"/>
  <c r="IE6" i="11" s="1"/>
  <c r="IF6" i="11" s="1"/>
  <c r="HS2" i="11"/>
  <c r="HT212" i="11"/>
  <c r="IE212" i="11" s="1"/>
  <c r="IF212" i="11" s="1"/>
  <c r="HT213" i="11"/>
  <c r="IE213" i="11" s="1"/>
  <c r="IF213" i="11" s="1"/>
  <c r="IA2" i="11"/>
  <c r="HZ2" i="11"/>
  <c r="ID177" i="11"/>
  <c r="HW177" i="11"/>
  <c r="IC177" i="11"/>
  <c r="HY2" i="11"/>
  <c r="HR177" i="11"/>
  <c r="HT177" i="11" s="1"/>
  <c r="HV176" i="11"/>
  <c r="HQ2" i="11"/>
  <c r="HP2" i="11"/>
  <c r="HO2" i="11"/>
  <c r="HN2" i="11"/>
  <c r="HM2" i="11"/>
  <c r="IC210" i="11"/>
  <c r="IB210" i="11"/>
  <c r="ID210" i="11" s="1"/>
  <c r="HW210" i="11"/>
  <c r="HV210" i="11"/>
  <c r="HU210" i="11"/>
  <c r="HR210" i="11"/>
  <c r="HT210" i="11" s="1"/>
  <c r="IE210" i="11" s="1"/>
  <c r="IF210" i="11" s="1"/>
  <c r="HI210" i="11"/>
  <c r="HC210" i="11"/>
  <c r="HB210" i="11"/>
  <c r="HA210" i="11"/>
  <c r="GZ210" i="11"/>
  <c r="HD210" i="11" s="1"/>
  <c r="GM210" i="11"/>
  <c r="FR210" i="11"/>
  <c r="FM210" i="11"/>
  <c r="FL210" i="11"/>
  <c r="EW210" i="11"/>
  <c r="ER210" i="11"/>
  <c r="EQ210" i="11"/>
  <c r="DG210" i="11"/>
  <c r="DB210" i="11"/>
  <c r="DA210" i="11"/>
  <c r="CM210" i="11"/>
  <c r="CH210" i="11"/>
  <c r="CG210" i="11"/>
  <c r="BS210" i="11"/>
  <c r="BN210" i="11"/>
  <c r="BM210" i="11"/>
  <c r="AZ210" i="11"/>
  <c r="AV210" i="11"/>
  <c r="AU210" i="11"/>
  <c r="AT210" i="11"/>
  <c r="AI210" i="11"/>
  <c r="IC209" i="11"/>
  <c r="IB209" i="11"/>
  <c r="ID209" i="11" s="1"/>
  <c r="HW209" i="11"/>
  <c r="HV209" i="11"/>
  <c r="HU209" i="11"/>
  <c r="HR209" i="11"/>
  <c r="HT209" i="11" s="1"/>
  <c r="IE209" i="11" s="1"/>
  <c r="IF209" i="11" s="1"/>
  <c r="HI209" i="11"/>
  <c r="HC209" i="11"/>
  <c r="HB209" i="11"/>
  <c r="HA209" i="11"/>
  <c r="GZ209" i="11"/>
  <c r="HD209" i="11" s="1"/>
  <c r="GM209" i="11"/>
  <c r="FR209" i="11"/>
  <c r="FM209" i="11"/>
  <c r="FL209" i="11"/>
  <c r="EW209" i="11"/>
  <c r="ER209" i="11"/>
  <c r="EQ209" i="11"/>
  <c r="DG209" i="11"/>
  <c r="DB209" i="11"/>
  <c r="DA209" i="11"/>
  <c r="CM209" i="11"/>
  <c r="CH209" i="11"/>
  <c r="CG209" i="11"/>
  <c r="BS209" i="11"/>
  <c r="BN209" i="11"/>
  <c r="BM209" i="11"/>
  <c r="AZ209" i="11"/>
  <c r="AV209" i="11"/>
  <c r="AU209" i="11"/>
  <c r="AT209" i="11"/>
  <c r="AI209" i="11"/>
  <c r="ID202" i="11"/>
  <c r="IC202" i="11"/>
  <c r="IB202" i="11"/>
  <c r="HX202" i="11"/>
  <c r="HW202" i="11"/>
  <c r="HV202" i="11"/>
  <c r="HU202" i="11"/>
  <c r="HR202" i="11"/>
  <c r="HT202" i="11" s="1"/>
  <c r="IE202" i="11" s="1"/>
  <c r="IF202" i="11" s="1"/>
  <c r="HI202" i="11"/>
  <c r="HH202" i="11"/>
  <c r="HD202" i="11"/>
  <c r="HC202" i="11"/>
  <c r="HB202" i="11"/>
  <c r="HA202" i="11"/>
  <c r="GW202" i="11"/>
  <c r="GZ202" i="11" s="1"/>
  <c r="HJ202" i="11" s="1"/>
  <c r="HK202" i="11" s="1"/>
  <c r="ID190" i="11"/>
  <c r="IC190" i="11"/>
  <c r="IB190" i="11"/>
  <c r="HX190" i="11"/>
  <c r="HW190" i="11"/>
  <c r="HV190" i="11"/>
  <c r="HU190" i="11"/>
  <c r="HR190" i="11"/>
  <c r="HT190" i="11" s="1"/>
  <c r="IE190" i="11" s="1"/>
  <c r="IF190" i="11" s="1"/>
  <c r="HI190" i="11"/>
  <c r="HH190" i="11"/>
  <c r="HD190" i="11"/>
  <c r="HC190" i="11"/>
  <c r="HB190" i="11"/>
  <c r="HA190" i="11"/>
  <c r="GW190" i="11"/>
  <c r="GZ190" i="11" s="1"/>
  <c r="HJ190" i="11" s="1"/>
  <c r="HK190" i="11" s="1"/>
  <c r="ID201" i="11"/>
  <c r="IC201" i="11"/>
  <c r="IB201" i="11"/>
  <c r="HX201" i="11"/>
  <c r="HW201" i="11"/>
  <c r="HV201" i="11"/>
  <c r="HU201" i="11"/>
  <c r="HR201" i="11"/>
  <c r="HT201" i="11" s="1"/>
  <c r="IE201" i="11" s="1"/>
  <c r="IF201" i="11" s="1"/>
  <c r="HI201" i="11"/>
  <c r="HH201" i="11"/>
  <c r="HD201" i="11"/>
  <c r="HC201" i="11"/>
  <c r="HB201" i="11"/>
  <c r="HA201" i="11"/>
  <c r="GW201" i="11"/>
  <c r="GZ201" i="11" s="1"/>
  <c r="HJ201" i="11" s="1"/>
  <c r="HK201" i="11" s="1"/>
  <c r="ID200" i="11"/>
  <c r="IC200" i="11"/>
  <c r="IB200" i="11"/>
  <c r="HX200" i="11"/>
  <c r="HW200" i="11"/>
  <c r="HV200" i="11"/>
  <c r="HU200" i="11"/>
  <c r="HR200" i="11"/>
  <c r="HT200" i="11" s="1"/>
  <c r="IE200" i="11" s="1"/>
  <c r="IF200" i="11" s="1"/>
  <c r="HI200" i="11"/>
  <c r="HH200" i="11"/>
  <c r="HD200" i="11"/>
  <c r="HC200" i="11"/>
  <c r="HB200" i="11"/>
  <c r="HA200" i="11"/>
  <c r="GW200" i="11"/>
  <c r="GZ200" i="11" s="1"/>
  <c r="HJ200" i="11" s="1"/>
  <c r="HK200" i="11" s="1"/>
  <c r="ID174" i="11"/>
  <c r="IC174" i="11"/>
  <c r="IB174" i="11"/>
  <c r="HX174" i="11"/>
  <c r="HW174" i="11"/>
  <c r="HV174" i="11"/>
  <c r="HU174" i="11"/>
  <c r="HR174" i="11"/>
  <c r="HT174" i="11" s="1"/>
  <c r="IE174" i="11" s="1"/>
  <c r="IF174" i="11" s="1"/>
  <c r="HI174" i="11"/>
  <c r="HH174" i="11"/>
  <c r="HD174" i="11"/>
  <c r="HC174" i="11"/>
  <c r="HB174" i="11"/>
  <c r="HA174" i="11"/>
  <c r="GW174" i="11"/>
  <c r="GZ174" i="11" s="1"/>
  <c r="HJ174" i="11" s="1"/>
  <c r="HK174" i="11" s="1"/>
  <c r="ID199" i="11"/>
  <c r="IC199" i="11"/>
  <c r="IB199" i="11"/>
  <c r="HX199" i="11"/>
  <c r="HW199" i="11"/>
  <c r="HV199" i="11"/>
  <c r="HU199" i="11"/>
  <c r="HR199" i="11"/>
  <c r="HT199" i="11" s="1"/>
  <c r="IE199" i="11" s="1"/>
  <c r="IF199" i="11" s="1"/>
  <c r="HI199" i="11"/>
  <c r="HH199" i="11"/>
  <c r="HD199" i="11"/>
  <c r="HC199" i="11"/>
  <c r="HB199" i="11"/>
  <c r="HA199" i="11"/>
  <c r="GW199" i="11"/>
  <c r="GZ199" i="11" s="1"/>
  <c r="HJ199" i="11" s="1"/>
  <c r="HK199" i="11" s="1"/>
  <c r="ID198" i="11"/>
  <c r="IC198" i="11"/>
  <c r="IB198" i="11"/>
  <c r="HX198" i="11"/>
  <c r="HW198" i="11"/>
  <c r="HV198" i="11"/>
  <c r="HU198" i="11"/>
  <c r="HR198" i="11"/>
  <c r="HT198" i="11" s="1"/>
  <c r="IE198" i="11" s="1"/>
  <c r="IF198" i="11" s="1"/>
  <c r="HI198" i="11"/>
  <c r="HH198" i="11"/>
  <c r="HD198" i="11"/>
  <c r="HC198" i="11"/>
  <c r="HB198" i="11"/>
  <c r="HA198" i="11"/>
  <c r="GW198" i="11"/>
  <c r="GZ198" i="11" s="1"/>
  <c r="HJ198" i="11" s="1"/>
  <c r="HK198" i="11" s="1"/>
  <c r="ID192" i="11"/>
  <c r="IC192" i="11"/>
  <c r="IB192" i="11"/>
  <c r="HX192" i="11"/>
  <c r="HW192" i="11"/>
  <c r="HV192" i="11"/>
  <c r="HU192" i="11"/>
  <c r="HR192" i="11"/>
  <c r="HT192" i="11" s="1"/>
  <c r="IE192" i="11" s="1"/>
  <c r="IF192" i="11" s="1"/>
  <c r="HI192" i="11"/>
  <c r="HH192" i="11"/>
  <c r="HD192" i="11"/>
  <c r="HC192" i="11"/>
  <c r="HB192" i="11"/>
  <c r="HA192" i="11"/>
  <c r="GW192" i="11"/>
  <c r="GZ192" i="11" s="1"/>
  <c r="HJ192" i="11" s="1"/>
  <c r="HK192" i="11" s="1"/>
  <c r="ID166" i="11"/>
  <c r="IC166" i="11"/>
  <c r="IB166" i="11"/>
  <c r="HX166" i="11"/>
  <c r="HW166" i="11"/>
  <c r="HV166" i="11"/>
  <c r="HU166" i="11"/>
  <c r="HR166" i="11"/>
  <c r="HT166" i="11" s="1"/>
  <c r="IE166" i="11" s="1"/>
  <c r="IF166" i="11" s="1"/>
  <c r="HI166" i="11"/>
  <c r="HH166" i="11"/>
  <c r="HD166" i="11"/>
  <c r="HC166" i="11"/>
  <c r="HB166" i="11"/>
  <c r="HA166" i="11"/>
  <c r="GW166" i="11"/>
  <c r="GZ166" i="11" s="1"/>
  <c r="HJ166" i="11" s="1"/>
  <c r="HK166" i="11" s="1"/>
  <c r="IC197" i="11"/>
  <c r="IB197" i="11"/>
  <c r="ID197" i="11" s="1"/>
  <c r="HW197" i="11"/>
  <c r="HV197" i="11"/>
  <c r="HR197" i="11"/>
  <c r="HT197" i="11" s="1"/>
  <c r="HI197" i="11"/>
  <c r="HH197" i="11"/>
  <c r="HD197" i="11"/>
  <c r="HC197" i="11"/>
  <c r="HB197" i="11"/>
  <c r="HA197" i="11"/>
  <c r="GW197" i="11"/>
  <c r="GZ197" i="11" s="1"/>
  <c r="HJ197" i="11" s="1"/>
  <c r="HK197" i="11" s="1"/>
  <c r="GQ197" i="11"/>
  <c r="GN197" i="11"/>
  <c r="GM197" i="11"/>
  <c r="GI197" i="11"/>
  <c r="GH197" i="11"/>
  <c r="GG197" i="11"/>
  <c r="GF197" i="11"/>
  <c r="GB197" i="11"/>
  <c r="GE197" i="11" s="1"/>
  <c r="GO197" i="11" s="1"/>
  <c r="GP197" i="11" s="1"/>
  <c r="FV197" i="11"/>
  <c r="FS197" i="11"/>
  <c r="FR197" i="11"/>
  <c r="FN197" i="11"/>
  <c r="FM197" i="11"/>
  <c r="FL197" i="11"/>
  <c r="FK197" i="11"/>
  <c r="FG197" i="11"/>
  <c r="FJ197" i="11" s="1"/>
  <c r="FT197" i="11" s="1"/>
  <c r="FU197" i="11" s="1"/>
  <c r="FA197" i="11"/>
  <c r="EY197" i="11"/>
  <c r="EZ197" i="11" s="1"/>
  <c r="EX197" i="11"/>
  <c r="EW197" i="11"/>
  <c r="ES197" i="11"/>
  <c r="ER197" i="11"/>
  <c r="EQ197" i="11"/>
  <c r="EP197" i="11"/>
  <c r="EL197" i="11"/>
  <c r="EO197" i="11" s="1"/>
  <c r="EF197" i="11"/>
  <c r="EC197" i="11"/>
  <c r="EB197" i="11"/>
  <c r="DW197" i="11"/>
  <c r="DV197" i="11"/>
  <c r="DQ197" i="11"/>
  <c r="DK197" i="11"/>
  <c r="DH197" i="11"/>
  <c r="DG197" i="11"/>
  <c r="DB197" i="11"/>
  <c r="DA197" i="11"/>
  <c r="CU197" i="11"/>
  <c r="CW197" i="11" s="1"/>
  <c r="CZ197" i="11" s="1"/>
  <c r="CQ197" i="11"/>
  <c r="CN197" i="11"/>
  <c r="CM197" i="11"/>
  <c r="CI197" i="11"/>
  <c r="CH197" i="11"/>
  <c r="CG197" i="11"/>
  <c r="CC197" i="11"/>
  <c r="CF197" i="11" s="1"/>
  <c r="CO197" i="11" s="1"/>
  <c r="CP197" i="11" s="1"/>
  <c r="BW197" i="11"/>
  <c r="BT197" i="11"/>
  <c r="BS197" i="11"/>
  <c r="BO197" i="11"/>
  <c r="BN197" i="11"/>
  <c r="BI197" i="11"/>
  <c r="IC163" i="11"/>
  <c r="IB163" i="11"/>
  <c r="ID163" i="11" s="1"/>
  <c r="HW163" i="11"/>
  <c r="HV163" i="11"/>
  <c r="HU163" i="11"/>
  <c r="HR163" i="11"/>
  <c r="HT163" i="11" s="1"/>
  <c r="HX163" i="11" s="1"/>
  <c r="HI163" i="11"/>
  <c r="HH163" i="11"/>
  <c r="HD163" i="11"/>
  <c r="HC163" i="11"/>
  <c r="HB163" i="11"/>
  <c r="HA163" i="11"/>
  <c r="GW163" i="11"/>
  <c r="GZ163" i="11" s="1"/>
  <c r="HJ163" i="11" s="1"/>
  <c r="HK163" i="11" s="1"/>
  <c r="GQ163" i="11"/>
  <c r="GN163" i="11"/>
  <c r="GM163" i="11"/>
  <c r="GI163" i="11"/>
  <c r="GH163" i="11"/>
  <c r="GG163" i="11"/>
  <c r="GF163" i="11"/>
  <c r="GB163" i="11"/>
  <c r="GE163" i="11" s="1"/>
  <c r="GO163" i="11" s="1"/>
  <c r="GP163" i="11" s="1"/>
  <c r="FV163" i="11"/>
  <c r="FS163" i="11"/>
  <c r="FR163" i="11"/>
  <c r="FN163" i="11"/>
  <c r="FM163" i="11"/>
  <c r="FL163" i="11"/>
  <c r="FK163" i="11"/>
  <c r="FG163" i="11"/>
  <c r="FJ163" i="11" s="1"/>
  <c r="FT163" i="11" s="1"/>
  <c r="FU163" i="11" s="1"/>
  <c r="FA163" i="11"/>
  <c r="EY163" i="11"/>
  <c r="EZ163" i="11" s="1"/>
  <c r="EX163" i="11"/>
  <c r="EW163" i="11"/>
  <c r="ES163" i="11"/>
  <c r="ER163" i="11"/>
  <c r="EQ163" i="11"/>
  <c r="EP163" i="11"/>
  <c r="EL163" i="11"/>
  <c r="EO163" i="11" s="1"/>
  <c r="EF163" i="11"/>
  <c r="EC163" i="11"/>
  <c r="EB163" i="11"/>
  <c r="DW163" i="11"/>
  <c r="DV163" i="11"/>
  <c r="DQ163" i="11"/>
  <c r="DK163" i="11"/>
  <c r="DH163" i="11"/>
  <c r="DG163" i="11"/>
  <c r="DB163" i="11"/>
  <c r="DA163" i="11"/>
  <c r="CU163" i="11"/>
  <c r="CW163" i="11" s="1"/>
  <c r="CZ163" i="11" s="1"/>
  <c r="DI163" i="11" s="1"/>
  <c r="DJ163" i="11" s="1"/>
  <c r="CQ163" i="11"/>
  <c r="CN163" i="11"/>
  <c r="CM163" i="11"/>
  <c r="CI163" i="11"/>
  <c r="CH163" i="11"/>
  <c r="CG163" i="11"/>
  <c r="CC163" i="11"/>
  <c r="CF163" i="11" s="1"/>
  <c r="CO163" i="11" s="1"/>
  <c r="CP163" i="11" s="1"/>
  <c r="BW163" i="11"/>
  <c r="BT163" i="11"/>
  <c r="BS163" i="11"/>
  <c r="BO163" i="11"/>
  <c r="BN163" i="11"/>
  <c r="BI163" i="11"/>
  <c r="IC169" i="11"/>
  <c r="IB169" i="11"/>
  <c r="ID169" i="11" s="1"/>
  <c r="HW169" i="11"/>
  <c r="HV169" i="11"/>
  <c r="HR169" i="11"/>
  <c r="HT169" i="11" s="1"/>
  <c r="HI169" i="11"/>
  <c r="HH169" i="11"/>
  <c r="HD169" i="11"/>
  <c r="HC169" i="11"/>
  <c r="HB169" i="11"/>
  <c r="HA169" i="11"/>
  <c r="GW169" i="11"/>
  <c r="GZ169" i="11" s="1"/>
  <c r="HJ169" i="11" s="1"/>
  <c r="HK169" i="11" s="1"/>
  <c r="GQ169" i="11"/>
  <c r="GN169" i="11"/>
  <c r="GM169" i="11"/>
  <c r="GI169" i="11"/>
  <c r="GH169" i="11"/>
  <c r="GG169" i="11"/>
  <c r="GF169" i="11"/>
  <c r="GB169" i="11"/>
  <c r="GE169" i="11" s="1"/>
  <c r="GO169" i="11" s="1"/>
  <c r="GP169" i="11" s="1"/>
  <c r="FV169" i="11"/>
  <c r="FS169" i="11"/>
  <c r="FR169" i="11"/>
  <c r="FN169" i="11"/>
  <c r="FM169" i="11"/>
  <c r="FL169" i="11"/>
  <c r="FK169" i="11"/>
  <c r="FG169" i="11"/>
  <c r="FJ169" i="11" s="1"/>
  <c r="FT169" i="11" s="1"/>
  <c r="FU169" i="11" s="1"/>
  <c r="FA169" i="11"/>
  <c r="EY169" i="11"/>
  <c r="EZ169" i="11" s="1"/>
  <c r="EX169" i="11"/>
  <c r="EW169" i="11"/>
  <c r="ES169" i="11"/>
  <c r="ER169" i="11"/>
  <c r="EQ169" i="11"/>
  <c r="EP169" i="11"/>
  <c r="EL169" i="11"/>
  <c r="EO169" i="11" s="1"/>
  <c r="EF169" i="11"/>
  <c r="EC169" i="11"/>
  <c r="EB169" i="11"/>
  <c r="DW169" i="11"/>
  <c r="DV169" i="11"/>
  <c r="DQ169" i="11"/>
  <c r="DK169" i="11"/>
  <c r="DH169" i="11"/>
  <c r="DG169" i="11"/>
  <c r="DB169" i="11"/>
  <c r="DA169" i="11"/>
  <c r="CU169" i="11"/>
  <c r="CW169" i="11" s="1"/>
  <c r="CZ169" i="11" s="1"/>
  <c r="DC169" i="11" s="1"/>
  <c r="CQ169" i="11"/>
  <c r="CN169" i="11"/>
  <c r="CM169" i="11"/>
  <c r="CI169" i="11"/>
  <c r="CH169" i="11"/>
  <c r="CG169" i="11"/>
  <c r="CC169" i="11"/>
  <c r="CF169" i="11" s="1"/>
  <c r="CO169" i="11" s="1"/>
  <c r="CP169" i="11" s="1"/>
  <c r="BW169" i="11"/>
  <c r="BT169" i="11"/>
  <c r="BS169" i="11"/>
  <c r="BO169" i="11"/>
  <c r="BN169" i="11"/>
  <c r="BI169" i="11"/>
  <c r="IC159" i="11"/>
  <c r="IB159" i="11"/>
  <c r="ID159" i="11" s="1"/>
  <c r="HW159" i="11"/>
  <c r="HV159" i="11"/>
  <c r="HU159" i="11"/>
  <c r="HR159" i="11"/>
  <c r="HT159" i="11" s="1"/>
  <c r="HI159" i="11"/>
  <c r="HH159" i="11"/>
  <c r="HD159" i="11"/>
  <c r="HC159" i="11"/>
  <c r="HB159" i="11"/>
  <c r="HA159" i="11"/>
  <c r="GW159" i="11"/>
  <c r="GZ159" i="11" s="1"/>
  <c r="HJ159" i="11" s="1"/>
  <c r="HK159" i="11" s="1"/>
  <c r="GQ159" i="11"/>
  <c r="GN159" i="11"/>
  <c r="GM159" i="11"/>
  <c r="GI159" i="11"/>
  <c r="GH159" i="11"/>
  <c r="GG159" i="11"/>
  <c r="GF159" i="11"/>
  <c r="GB159" i="11"/>
  <c r="GE159" i="11" s="1"/>
  <c r="GO159" i="11" s="1"/>
  <c r="GP159" i="11" s="1"/>
  <c r="FV159" i="11"/>
  <c r="FS159" i="11"/>
  <c r="FR159" i="11"/>
  <c r="FN159" i="11"/>
  <c r="FM159" i="11"/>
  <c r="FL159" i="11"/>
  <c r="FK159" i="11"/>
  <c r="FG159" i="11"/>
  <c r="FJ159" i="11" s="1"/>
  <c r="FT159" i="11" s="1"/>
  <c r="FU159" i="11" s="1"/>
  <c r="FA159" i="11"/>
  <c r="EY159" i="11"/>
  <c r="EZ159" i="11" s="1"/>
  <c r="EX159" i="11"/>
  <c r="EW159" i="11"/>
  <c r="ES159" i="11"/>
  <c r="ER159" i="11"/>
  <c r="EQ159" i="11"/>
  <c r="EP159" i="11"/>
  <c r="EL159" i="11"/>
  <c r="EO159" i="11" s="1"/>
  <c r="EF159" i="11"/>
  <c r="EC159" i="11"/>
  <c r="EB159" i="11"/>
  <c r="DW159" i="11"/>
  <c r="DV159" i="11"/>
  <c r="DQ159" i="11"/>
  <c r="DK159" i="11"/>
  <c r="DH159" i="11"/>
  <c r="DG159" i="11"/>
  <c r="DB159" i="11"/>
  <c r="DA159" i="11"/>
  <c r="CU159" i="11"/>
  <c r="CW159" i="11" s="1"/>
  <c r="CZ159" i="11" s="1"/>
  <c r="DC159" i="11" s="1"/>
  <c r="CQ159" i="11"/>
  <c r="CN159" i="11"/>
  <c r="CM159" i="11"/>
  <c r="CI159" i="11"/>
  <c r="CH159" i="11"/>
  <c r="CG159" i="11"/>
  <c r="CC159" i="11"/>
  <c r="CF159" i="11" s="1"/>
  <c r="CO159" i="11" s="1"/>
  <c r="CP159" i="11" s="1"/>
  <c r="BW159" i="11"/>
  <c r="BT159" i="11"/>
  <c r="BS159" i="11"/>
  <c r="BO159" i="11"/>
  <c r="BN159" i="11"/>
  <c r="BI159" i="11"/>
  <c r="IC168" i="11"/>
  <c r="IB168" i="11"/>
  <c r="ID168" i="11" s="1"/>
  <c r="HW168" i="11"/>
  <c r="HV168" i="11"/>
  <c r="HU168" i="11"/>
  <c r="HR168" i="11"/>
  <c r="HT168" i="11" s="1"/>
  <c r="HX168" i="11" s="1"/>
  <c r="HI168" i="11"/>
  <c r="HH168" i="11"/>
  <c r="HD168" i="11"/>
  <c r="HC168" i="11"/>
  <c r="HB168" i="11"/>
  <c r="HA168" i="11"/>
  <c r="GW168" i="11"/>
  <c r="GZ168" i="11" s="1"/>
  <c r="HJ168" i="11" s="1"/>
  <c r="HK168" i="11" s="1"/>
  <c r="GQ168" i="11"/>
  <c r="GN168" i="11"/>
  <c r="GM168" i="11"/>
  <c r="GI168" i="11"/>
  <c r="GH168" i="11"/>
  <c r="GG168" i="11"/>
  <c r="GF168" i="11"/>
  <c r="GB168" i="11"/>
  <c r="GE168" i="11" s="1"/>
  <c r="GO168" i="11" s="1"/>
  <c r="GP168" i="11" s="1"/>
  <c r="FV168" i="11"/>
  <c r="FS168" i="11"/>
  <c r="FR168" i="11"/>
  <c r="FN168" i="11"/>
  <c r="FM168" i="11"/>
  <c r="FL168" i="11"/>
  <c r="FK168" i="11"/>
  <c r="FG168" i="11"/>
  <c r="FJ168" i="11" s="1"/>
  <c r="FT168" i="11" s="1"/>
  <c r="FU168" i="11" s="1"/>
  <c r="FA168" i="11"/>
  <c r="EY168" i="11"/>
  <c r="EZ168" i="11" s="1"/>
  <c r="EX168" i="11"/>
  <c r="EW168" i="11"/>
  <c r="ES168" i="11"/>
  <c r="ER168" i="11"/>
  <c r="EQ168" i="11"/>
  <c r="EP168" i="11"/>
  <c r="EL168" i="11"/>
  <c r="EO168" i="11" s="1"/>
  <c r="EF168" i="11"/>
  <c r="EC168" i="11"/>
  <c r="EB168" i="11"/>
  <c r="DW168" i="11"/>
  <c r="DV168" i="11"/>
  <c r="DQ168" i="11"/>
  <c r="DK168" i="11"/>
  <c r="DH168" i="11"/>
  <c r="DG168" i="11"/>
  <c r="DB168" i="11"/>
  <c r="DA168" i="11"/>
  <c r="CU168" i="11"/>
  <c r="CW168" i="11" s="1"/>
  <c r="CZ168" i="11" s="1"/>
  <c r="DI168" i="11" s="1"/>
  <c r="DJ168" i="11" s="1"/>
  <c r="CQ168" i="11"/>
  <c r="CN168" i="11"/>
  <c r="CM168" i="11"/>
  <c r="CI168" i="11"/>
  <c r="CH168" i="11"/>
  <c r="CG168" i="11"/>
  <c r="CC168" i="11"/>
  <c r="CF168" i="11" s="1"/>
  <c r="CO168" i="11" s="1"/>
  <c r="CP168" i="11" s="1"/>
  <c r="BW168" i="11"/>
  <c r="BT168" i="11"/>
  <c r="BS168" i="11"/>
  <c r="BO168" i="11"/>
  <c r="BN168" i="11"/>
  <c r="BI168" i="11"/>
  <c r="IC167" i="11"/>
  <c r="IB167" i="11"/>
  <c r="ID167" i="11" s="1"/>
  <c r="HW167" i="11"/>
  <c r="HV167" i="11"/>
  <c r="HU167" i="11"/>
  <c r="HR167" i="11"/>
  <c r="HT167" i="11" s="1"/>
  <c r="IE167" i="11" s="1"/>
  <c r="IF167" i="11" s="1"/>
  <c r="HI167" i="11"/>
  <c r="HH167" i="11"/>
  <c r="HD167" i="11"/>
  <c r="HC167" i="11"/>
  <c r="HB167" i="11"/>
  <c r="HA167" i="11"/>
  <c r="GW167" i="11"/>
  <c r="GZ167" i="11" s="1"/>
  <c r="HJ167" i="11" s="1"/>
  <c r="HK167" i="11" s="1"/>
  <c r="GQ167" i="11"/>
  <c r="GN167" i="11"/>
  <c r="GM167" i="11"/>
  <c r="GI167" i="11"/>
  <c r="GH167" i="11"/>
  <c r="GG167" i="11"/>
  <c r="GF167" i="11"/>
  <c r="GB167" i="11"/>
  <c r="GE167" i="11" s="1"/>
  <c r="GO167" i="11" s="1"/>
  <c r="GP167" i="11" s="1"/>
  <c r="FV167" i="11"/>
  <c r="FS167" i="11"/>
  <c r="FR167" i="11"/>
  <c r="FN167" i="11"/>
  <c r="FM167" i="11"/>
  <c r="FL167" i="11"/>
  <c r="FK167" i="11"/>
  <c r="FG167" i="11"/>
  <c r="FJ167" i="11" s="1"/>
  <c r="FT167" i="11" s="1"/>
  <c r="FU167" i="11" s="1"/>
  <c r="FA167" i="11"/>
  <c r="EY167" i="11"/>
  <c r="EZ167" i="11" s="1"/>
  <c r="EX167" i="11"/>
  <c r="EW167" i="11"/>
  <c r="ES167" i="11"/>
  <c r="ER167" i="11"/>
  <c r="EQ167" i="11"/>
  <c r="EP167" i="11"/>
  <c r="EL167" i="11"/>
  <c r="EO167" i="11" s="1"/>
  <c r="EF167" i="11"/>
  <c r="EC167" i="11"/>
  <c r="EB167" i="11"/>
  <c r="DW167" i="11"/>
  <c r="DV167" i="11"/>
  <c r="DQ167" i="11"/>
  <c r="DK167" i="11"/>
  <c r="DH167" i="11"/>
  <c r="DG167" i="11"/>
  <c r="DB167" i="11"/>
  <c r="DA167" i="11"/>
  <c r="CU167" i="11"/>
  <c r="CW167" i="11" s="1"/>
  <c r="CZ167" i="11" s="1"/>
  <c r="DC167" i="11" s="1"/>
  <c r="CQ167" i="11"/>
  <c r="CN167" i="11"/>
  <c r="CM167" i="11"/>
  <c r="CI167" i="11"/>
  <c r="CH167" i="11"/>
  <c r="CG167" i="11"/>
  <c r="CC167" i="11"/>
  <c r="CF167" i="11" s="1"/>
  <c r="CO167" i="11" s="1"/>
  <c r="CP167" i="11" s="1"/>
  <c r="BW167" i="11"/>
  <c r="BT167" i="11"/>
  <c r="BS167" i="11"/>
  <c r="BO167" i="11"/>
  <c r="BN167" i="11"/>
  <c r="BI167" i="11"/>
  <c r="ID156" i="11"/>
  <c r="IC156" i="11"/>
  <c r="IB156" i="11"/>
  <c r="HX156" i="11"/>
  <c r="HW156" i="11"/>
  <c r="HV156" i="11"/>
  <c r="HU156" i="11"/>
  <c r="HR156" i="11"/>
  <c r="HT156" i="11" s="1"/>
  <c r="IE156" i="11" s="1"/>
  <c r="IF156" i="11" s="1"/>
  <c r="HI156" i="11"/>
  <c r="HH156" i="11"/>
  <c r="HD156" i="11"/>
  <c r="HC156" i="11"/>
  <c r="HB156" i="11"/>
  <c r="HA156" i="11"/>
  <c r="GW156" i="11"/>
  <c r="GZ156" i="11" s="1"/>
  <c r="HJ156" i="11" s="1"/>
  <c r="HK156" i="11" s="1"/>
  <c r="GQ156" i="11"/>
  <c r="GN156" i="11"/>
  <c r="GM156" i="11"/>
  <c r="GI156" i="11"/>
  <c r="GH156" i="11"/>
  <c r="GG156" i="11"/>
  <c r="GF156" i="11"/>
  <c r="GB156" i="11"/>
  <c r="GE156" i="11" s="1"/>
  <c r="GO156" i="11" s="1"/>
  <c r="GP156" i="11" s="1"/>
  <c r="FV156" i="11"/>
  <c r="FS156" i="11"/>
  <c r="FR156" i="11"/>
  <c r="FN156" i="11"/>
  <c r="FM156" i="11"/>
  <c r="FL156" i="11"/>
  <c r="FK156" i="11"/>
  <c r="FG156" i="11"/>
  <c r="FJ156" i="11" s="1"/>
  <c r="FT156" i="11" s="1"/>
  <c r="FU156" i="11" s="1"/>
  <c r="FA156" i="11"/>
  <c r="EY156" i="11"/>
  <c r="EZ156" i="11" s="1"/>
  <c r="EX156" i="11"/>
  <c r="EW156" i="11"/>
  <c r="ES156" i="11"/>
  <c r="ER156" i="11"/>
  <c r="EQ156" i="11"/>
  <c r="EP156" i="11"/>
  <c r="EL156" i="11"/>
  <c r="EO156" i="11" s="1"/>
  <c r="EF156" i="11"/>
  <c r="EC156" i="11"/>
  <c r="EB156" i="11"/>
  <c r="DW156" i="11"/>
  <c r="DV156" i="11"/>
  <c r="DQ156" i="11"/>
  <c r="DK156" i="11"/>
  <c r="DH156" i="11"/>
  <c r="DG156" i="11"/>
  <c r="DB156" i="11"/>
  <c r="DA156" i="11"/>
  <c r="CU156" i="11"/>
  <c r="CW156" i="11" s="1"/>
  <c r="CZ156" i="11" s="1"/>
  <c r="DI156" i="11" s="1"/>
  <c r="DJ156" i="11" s="1"/>
  <c r="CQ156" i="11"/>
  <c r="CN156" i="11"/>
  <c r="CM156" i="11"/>
  <c r="CI156" i="11"/>
  <c r="CH156" i="11"/>
  <c r="CG156" i="11"/>
  <c r="CC156" i="11"/>
  <c r="CF156" i="11" s="1"/>
  <c r="CO156" i="11" s="1"/>
  <c r="CP156" i="11" s="1"/>
  <c r="BW156" i="11"/>
  <c r="BT156" i="11"/>
  <c r="BS156" i="11"/>
  <c r="BO156" i="11"/>
  <c r="BN156" i="11"/>
  <c r="BI156" i="11"/>
  <c r="ID187" i="11"/>
  <c r="IC187" i="11"/>
  <c r="IB187" i="11"/>
  <c r="HX187" i="11"/>
  <c r="HW187" i="11"/>
  <c r="HV187" i="11"/>
  <c r="HU187" i="11"/>
  <c r="HR187" i="11"/>
  <c r="HT187" i="11" s="1"/>
  <c r="IE187" i="11" s="1"/>
  <c r="IF187" i="11" s="1"/>
  <c r="HI187" i="11"/>
  <c r="HH187" i="11"/>
  <c r="HD187" i="11"/>
  <c r="HC187" i="11"/>
  <c r="HB187" i="11"/>
  <c r="HA187" i="11"/>
  <c r="GW187" i="11"/>
  <c r="GZ187" i="11" s="1"/>
  <c r="HJ187" i="11" s="1"/>
  <c r="HK187" i="11" s="1"/>
  <c r="GQ187" i="11"/>
  <c r="GN187" i="11"/>
  <c r="GM187" i="11"/>
  <c r="GI187" i="11"/>
  <c r="GH187" i="11"/>
  <c r="GG187" i="11"/>
  <c r="GF187" i="11"/>
  <c r="GB187" i="11"/>
  <c r="GE187" i="11" s="1"/>
  <c r="GO187" i="11" s="1"/>
  <c r="GP187" i="11" s="1"/>
  <c r="FV187" i="11"/>
  <c r="FS187" i="11"/>
  <c r="FR187" i="11"/>
  <c r="FN187" i="11"/>
  <c r="FM187" i="11"/>
  <c r="FL187" i="11"/>
  <c r="FK187" i="11"/>
  <c r="FG187" i="11"/>
  <c r="FJ187" i="11" s="1"/>
  <c r="FT187" i="11" s="1"/>
  <c r="FU187" i="11" s="1"/>
  <c r="FA187" i="11"/>
  <c r="EY187" i="11"/>
  <c r="EZ187" i="11" s="1"/>
  <c r="EX187" i="11"/>
  <c r="EW187" i="11"/>
  <c r="ES187" i="11"/>
  <c r="ER187" i="11"/>
  <c r="EQ187" i="11"/>
  <c r="EP187" i="11"/>
  <c r="EL187" i="11"/>
  <c r="EO187" i="11" s="1"/>
  <c r="EF187" i="11"/>
  <c r="EC187" i="11"/>
  <c r="EB187" i="11"/>
  <c r="DW187" i="11"/>
  <c r="DV187" i="11"/>
  <c r="DQ187" i="11"/>
  <c r="DK187" i="11"/>
  <c r="DH187" i="11"/>
  <c r="DG187" i="11"/>
  <c r="DB187" i="11"/>
  <c r="DA187" i="11"/>
  <c r="CU187" i="11"/>
  <c r="CW187" i="11" s="1"/>
  <c r="CZ187" i="11" s="1"/>
  <c r="CQ187" i="11"/>
  <c r="CN187" i="11"/>
  <c r="CM187" i="11"/>
  <c r="CI187" i="11"/>
  <c r="CH187" i="11"/>
  <c r="CG187" i="11"/>
  <c r="CC187" i="11"/>
  <c r="CF187" i="11" s="1"/>
  <c r="CO187" i="11" s="1"/>
  <c r="CP187" i="11" s="1"/>
  <c r="BW187" i="11"/>
  <c r="BT187" i="11"/>
  <c r="BS187" i="11"/>
  <c r="BO187" i="11"/>
  <c r="BN187" i="11"/>
  <c r="BI187" i="11"/>
  <c r="ID158" i="11"/>
  <c r="IC158" i="11"/>
  <c r="IB158" i="11"/>
  <c r="HX158" i="11"/>
  <c r="HW158" i="11"/>
  <c r="HV158" i="11"/>
  <c r="HU158" i="11"/>
  <c r="HR158" i="11"/>
  <c r="HT158" i="11" s="1"/>
  <c r="IE158" i="11" s="1"/>
  <c r="IF158" i="11" s="1"/>
  <c r="HI158" i="11"/>
  <c r="HH158" i="11"/>
  <c r="HD158" i="11"/>
  <c r="HC158" i="11"/>
  <c r="HB158" i="11"/>
  <c r="HA158" i="11"/>
  <c r="GW158" i="11"/>
  <c r="GZ158" i="11" s="1"/>
  <c r="HJ158" i="11" s="1"/>
  <c r="HK158" i="11" s="1"/>
  <c r="GQ158" i="11"/>
  <c r="GN158" i="11"/>
  <c r="GM158" i="11"/>
  <c r="GI158" i="11"/>
  <c r="GH158" i="11"/>
  <c r="GG158" i="11"/>
  <c r="GF158" i="11"/>
  <c r="GB158" i="11"/>
  <c r="GE158" i="11" s="1"/>
  <c r="GO158" i="11" s="1"/>
  <c r="GP158" i="11" s="1"/>
  <c r="FV158" i="11"/>
  <c r="FS158" i="11"/>
  <c r="FR158" i="11"/>
  <c r="FN158" i="11"/>
  <c r="FM158" i="11"/>
  <c r="FL158" i="11"/>
  <c r="FK158" i="11"/>
  <c r="FG158" i="11"/>
  <c r="FJ158" i="11" s="1"/>
  <c r="FT158" i="11" s="1"/>
  <c r="FU158" i="11" s="1"/>
  <c r="FA158" i="11"/>
  <c r="EY158" i="11"/>
  <c r="EZ158" i="11" s="1"/>
  <c r="EX158" i="11"/>
  <c r="EW158" i="11"/>
  <c r="ES158" i="11"/>
  <c r="ER158" i="11"/>
  <c r="EQ158" i="11"/>
  <c r="EP158" i="11"/>
  <c r="EL158" i="11"/>
  <c r="EO158" i="11" s="1"/>
  <c r="EF158" i="11"/>
  <c r="EC158" i="11"/>
  <c r="EB158" i="11"/>
  <c r="DW158" i="11"/>
  <c r="DV158" i="11"/>
  <c r="DQ158" i="11"/>
  <c r="DK158" i="11"/>
  <c r="DH158" i="11"/>
  <c r="DG158" i="11"/>
  <c r="DB158" i="11"/>
  <c r="DA158" i="11"/>
  <c r="CU158" i="11"/>
  <c r="CW158" i="11" s="1"/>
  <c r="CZ158" i="11" s="1"/>
  <c r="DI158" i="11" s="1"/>
  <c r="DJ158" i="11" s="1"/>
  <c r="CQ158" i="11"/>
  <c r="CN158" i="11"/>
  <c r="CM158" i="11"/>
  <c r="CI158" i="11"/>
  <c r="CH158" i="11"/>
  <c r="CG158" i="11"/>
  <c r="CC158" i="11"/>
  <c r="CF158" i="11" s="1"/>
  <c r="CO158" i="11" s="1"/>
  <c r="CP158" i="11" s="1"/>
  <c r="BW158" i="11"/>
  <c r="BT158" i="11"/>
  <c r="BS158" i="11"/>
  <c r="BO158" i="11"/>
  <c r="BN158" i="11"/>
  <c r="BI158" i="11"/>
  <c r="ID196" i="11"/>
  <c r="IC196" i="11"/>
  <c r="IB196" i="11"/>
  <c r="HX196" i="11"/>
  <c r="HW196" i="11"/>
  <c r="HV196" i="11"/>
  <c r="HU196" i="11"/>
  <c r="HR196" i="11"/>
  <c r="HT196" i="11" s="1"/>
  <c r="IE196" i="11" s="1"/>
  <c r="IF196" i="11" s="1"/>
  <c r="HI196" i="11"/>
  <c r="HH196" i="11"/>
  <c r="HD196" i="11"/>
  <c r="HC196" i="11"/>
  <c r="HB196" i="11"/>
  <c r="HA196" i="11"/>
  <c r="GW196" i="11"/>
  <c r="GZ196" i="11" s="1"/>
  <c r="HJ196" i="11" s="1"/>
  <c r="HK196" i="11" s="1"/>
  <c r="GQ196" i="11"/>
  <c r="GN196" i="11"/>
  <c r="GM196" i="11"/>
  <c r="GI196" i="11"/>
  <c r="GH196" i="11"/>
  <c r="GG196" i="11"/>
  <c r="GF196" i="11"/>
  <c r="GB196" i="11"/>
  <c r="GE196" i="11" s="1"/>
  <c r="GO196" i="11" s="1"/>
  <c r="GP196" i="11" s="1"/>
  <c r="FV196" i="11"/>
  <c r="FS196" i="11"/>
  <c r="FR196" i="11"/>
  <c r="FN196" i="11"/>
  <c r="FM196" i="11"/>
  <c r="FL196" i="11"/>
  <c r="FK196" i="11"/>
  <c r="FG196" i="11"/>
  <c r="FJ196" i="11" s="1"/>
  <c r="FT196" i="11" s="1"/>
  <c r="FU196" i="11" s="1"/>
  <c r="FA196" i="11"/>
  <c r="EY196" i="11"/>
  <c r="EZ196" i="11" s="1"/>
  <c r="EX196" i="11"/>
  <c r="EW196" i="11"/>
  <c r="ES196" i="11"/>
  <c r="ER196" i="11"/>
  <c r="EQ196" i="11"/>
  <c r="EP196" i="11"/>
  <c r="EL196" i="11"/>
  <c r="EO196" i="11" s="1"/>
  <c r="EF196" i="11"/>
  <c r="EC196" i="11"/>
  <c r="EB196" i="11"/>
  <c r="DW196" i="11"/>
  <c r="DV196" i="11"/>
  <c r="DQ196" i="11"/>
  <c r="DK196" i="11"/>
  <c r="DH196" i="11"/>
  <c r="DG196" i="11"/>
  <c r="DB196" i="11"/>
  <c r="DA196" i="11"/>
  <c r="CU196" i="11"/>
  <c r="CW196" i="11" s="1"/>
  <c r="CZ196" i="11" s="1"/>
  <c r="CQ196" i="11"/>
  <c r="CN196" i="11"/>
  <c r="CM196" i="11"/>
  <c r="CI196" i="11"/>
  <c r="CH196" i="11"/>
  <c r="CG196" i="11"/>
  <c r="CC196" i="11"/>
  <c r="CF196" i="11" s="1"/>
  <c r="CO196" i="11" s="1"/>
  <c r="CP196" i="11" s="1"/>
  <c r="BW196" i="11"/>
  <c r="BT196" i="11"/>
  <c r="BS196" i="11"/>
  <c r="BO196" i="11"/>
  <c r="BN196" i="11"/>
  <c r="BI196" i="11"/>
  <c r="IC186" i="11"/>
  <c r="IB186" i="11"/>
  <c r="ID186" i="11" s="1"/>
  <c r="HW186" i="11"/>
  <c r="HV186" i="11"/>
  <c r="HU186" i="11"/>
  <c r="HR186" i="11"/>
  <c r="HT186" i="11" s="1"/>
  <c r="HX186" i="11" s="1"/>
  <c r="HI186" i="11"/>
  <c r="HH186" i="11"/>
  <c r="HD186" i="11"/>
  <c r="HC186" i="11"/>
  <c r="HB186" i="11"/>
  <c r="HA186" i="11"/>
  <c r="GW186" i="11"/>
  <c r="GZ186" i="11" s="1"/>
  <c r="HJ186" i="11" s="1"/>
  <c r="HK186" i="11" s="1"/>
  <c r="GQ186" i="11"/>
  <c r="GN186" i="11"/>
  <c r="GM186" i="11"/>
  <c r="GI186" i="11"/>
  <c r="GH186" i="11"/>
  <c r="GG186" i="11"/>
  <c r="GF186" i="11"/>
  <c r="GB186" i="11"/>
  <c r="GE186" i="11" s="1"/>
  <c r="GO186" i="11" s="1"/>
  <c r="GP186" i="11" s="1"/>
  <c r="FV186" i="11"/>
  <c r="FS186" i="11"/>
  <c r="FR186" i="11"/>
  <c r="FN186" i="11"/>
  <c r="FM186" i="11"/>
  <c r="FL186" i="11"/>
  <c r="FK186" i="11"/>
  <c r="FG186" i="11"/>
  <c r="FJ186" i="11" s="1"/>
  <c r="FT186" i="11" s="1"/>
  <c r="FU186" i="11" s="1"/>
  <c r="FA186" i="11"/>
  <c r="EY186" i="11"/>
  <c r="EZ186" i="11" s="1"/>
  <c r="EX186" i="11"/>
  <c r="EW186" i="11"/>
  <c r="ES186" i="11"/>
  <c r="ER186" i="11"/>
  <c r="EQ186" i="11"/>
  <c r="EP186" i="11"/>
  <c r="EL186" i="11"/>
  <c r="EO186" i="11" s="1"/>
  <c r="EF186" i="11"/>
  <c r="EC186" i="11"/>
  <c r="EB186" i="11"/>
  <c r="DW186" i="11"/>
  <c r="DV186" i="11"/>
  <c r="DQ186" i="11"/>
  <c r="DK186" i="11"/>
  <c r="DH186" i="11"/>
  <c r="DG186" i="11"/>
  <c r="DB186" i="11"/>
  <c r="DA186" i="11"/>
  <c r="CU186" i="11"/>
  <c r="CW186" i="11" s="1"/>
  <c r="CZ186" i="11" s="1"/>
  <c r="DI186" i="11" s="1"/>
  <c r="DJ186" i="11" s="1"/>
  <c r="CQ186" i="11"/>
  <c r="CN186" i="11"/>
  <c r="CM186" i="11"/>
  <c r="CI186" i="11"/>
  <c r="CH186" i="11"/>
  <c r="CG186" i="11"/>
  <c r="CC186" i="11"/>
  <c r="CF186" i="11" s="1"/>
  <c r="CO186" i="11" s="1"/>
  <c r="CP186" i="11" s="1"/>
  <c r="BW186" i="11"/>
  <c r="BT186" i="11"/>
  <c r="BS186" i="11"/>
  <c r="BO186" i="11"/>
  <c r="BN186" i="11"/>
  <c r="BI186" i="11"/>
  <c r="IC164" i="11"/>
  <c r="IB164" i="11"/>
  <c r="ID164" i="11" s="1"/>
  <c r="HW164" i="11"/>
  <c r="HV164" i="11"/>
  <c r="HU164" i="11"/>
  <c r="HR164" i="11"/>
  <c r="HT164" i="11" s="1"/>
  <c r="HI164" i="11"/>
  <c r="HH164" i="11"/>
  <c r="HD164" i="11"/>
  <c r="HC164" i="11"/>
  <c r="HB164" i="11"/>
  <c r="HA164" i="11"/>
  <c r="GW164" i="11"/>
  <c r="GZ164" i="11" s="1"/>
  <c r="HJ164" i="11" s="1"/>
  <c r="HK164" i="11" s="1"/>
  <c r="GQ164" i="11"/>
  <c r="GN164" i="11"/>
  <c r="GM164" i="11"/>
  <c r="GI164" i="11"/>
  <c r="GH164" i="11"/>
  <c r="GG164" i="11"/>
  <c r="GF164" i="11"/>
  <c r="GB164" i="11"/>
  <c r="GE164" i="11" s="1"/>
  <c r="GO164" i="11" s="1"/>
  <c r="GP164" i="11" s="1"/>
  <c r="FV164" i="11"/>
  <c r="FS164" i="11"/>
  <c r="FR164" i="11"/>
  <c r="FN164" i="11"/>
  <c r="FM164" i="11"/>
  <c r="FL164" i="11"/>
  <c r="FK164" i="11"/>
  <c r="FG164" i="11"/>
  <c r="FJ164" i="11" s="1"/>
  <c r="FT164" i="11" s="1"/>
  <c r="FU164" i="11" s="1"/>
  <c r="FA164" i="11"/>
  <c r="EY164" i="11"/>
  <c r="EZ164" i="11" s="1"/>
  <c r="EX164" i="11"/>
  <c r="EW164" i="11"/>
  <c r="ES164" i="11"/>
  <c r="ER164" i="11"/>
  <c r="EQ164" i="11"/>
  <c r="EP164" i="11"/>
  <c r="EL164" i="11"/>
  <c r="EO164" i="11" s="1"/>
  <c r="EF164" i="11"/>
  <c r="EC164" i="11"/>
  <c r="EB164" i="11"/>
  <c r="DW164" i="11"/>
  <c r="DV164" i="11"/>
  <c r="DQ164" i="11"/>
  <c r="DK164" i="11"/>
  <c r="DH164" i="11"/>
  <c r="DG164" i="11"/>
  <c r="DB164" i="11"/>
  <c r="DA164" i="11"/>
  <c r="CU164" i="11"/>
  <c r="CW164" i="11" s="1"/>
  <c r="CZ164" i="11" s="1"/>
  <c r="CQ164" i="11"/>
  <c r="CN164" i="11"/>
  <c r="CM164" i="11"/>
  <c r="CI164" i="11"/>
  <c r="CH164" i="11"/>
  <c r="CG164" i="11"/>
  <c r="CC164" i="11"/>
  <c r="CF164" i="11" s="1"/>
  <c r="CO164" i="11" s="1"/>
  <c r="CP164" i="11" s="1"/>
  <c r="BW164" i="11"/>
  <c r="BT164" i="11"/>
  <c r="BS164" i="11"/>
  <c r="BO164" i="11"/>
  <c r="BN164" i="11"/>
  <c r="BI164" i="11"/>
  <c r="ID172" i="11"/>
  <c r="IC172" i="11"/>
  <c r="IB172" i="11"/>
  <c r="HX172" i="11"/>
  <c r="HW172" i="11"/>
  <c r="HV172" i="11"/>
  <c r="HU172" i="11"/>
  <c r="HR172" i="11"/>
  <c r="HT172" i="11" s="1"/>
  <c r="IE172" i="11" s="1"/>
  <c r="IF172" i="11" s="1"/>
  <c r="HI172" i="11"/>
  <c r="HH172" i="11"/>
  <c r="HD172" i="11"/>
  <c r="HC172" i="11"/>
  <c r="HB172" i="11"/>
  <c r="HA172" i="11"/>
  <c r="GW172" i="11"/>
  <c r="GZ172" i="11" s="1"/>
  <c r="HJ172" i="11" s="1"/>
  <c r="HK172" i="11" s="1"/>
  <c r="GQ172" i="11"/>
  <c r="GN172" i="11"/>
  <c r="GM172" i="11"/>
  <c r="GI172" i="11"/>
  <c r="GH172" i="11"/>
  <c r="GG172" i="11"/>
  <c r="GF172" i="11"/>
  <c r="GB172" i="11"/>
  <c r="GE172" i="11" s="1"/>
  <c r="GO172" i="11" s="1"/>
  <c r="GP172" i="11" s="1"/>
  <c r="FV172" i="11"/>
  <c r="FS172" i="11"/>
  <c r="FR172" i="11"/>
  <c r="FN172" i="11"/>
  <c r="FM172" i="11"/>
  <c r="FL172" i="11"/>
  <c r="FK172" i="11"/>
  <c r="FG172" i="11"/>
  <c r="FJ172" i="11" s="1"/>
  <c r="FT172" i="11" s="1"/>
  <c r="FU172" i="11" s="1"/>
  <c r="FA172" i="11"/>
  <c r="EY172" i="11"/>
  <c r="EZ172" i="11" s="1"/>
  <c r="EX172" i="11"/>
  <c r="EW172" i="11"/>
  <c r="ES172" i="11"/>
  <c r="ER172" i="11"/>
  <c r="EQ172" i="11"/>
  <c r="EP172" i="11"/>
  <c r="EL172" i="11"/>
  <c r="EO172" i="11" s="1"/>
  <c r="EF172" i="11"/>
  <c r="EC172" i="11"/>
  <c r="EB172" i="11"/>
  <c r="DW172" i="11"/>
  <c r="DV172" i="11"/>
  <c r="DQ172" i="11"/>
  <c r="DK172" i="11"/>
  <c r="DH172" i="11"/>
  <c r="DG172" i="11"/>
  <c r="DB172" i="11"/>
  <c r="DA172" i="11"/>
  <c r="CU172" i="11"/>
  <c r="CW172" i="11" s="1"/>
  <c r="CZ172" i="11" s="1"/>
  <c r="CQ172" i="11"/>
  <c r="CN172" i="11"/>
  <c r="CM172" i="11"/>
  <c r="CI172" i="11"/>
  <c r="CH172" i="11"/>
  <c r="CG172" i="11"/>
  <c r="CC172" i="11"/>
  <c r="CF172" i="11" s="1"/>
  <c r="CO172" i="11" s="1"/>
  <c r="CP172" i="11" s="1"/>
  <c r="BW172" i="11"/>
  <c r="BT172" i="11"/>
  <c r="BS172" i="11"/>
  <c r="BO172" i="11"/>
  <c r="BN172" i="11"/>
  <c r="BI172" i="11"/>
  <c r="ID161" i="11"/>
  <c r="IC161" i="11"/>
  <c r="IB161" i="11"/>
  <c r="HW161" i="11"/>
  <c r="HV161" i="11"/>
  <c r="HR161" i="11"/>
  <c r="HT161" i="11" s="1"/>
  <c r="HU161" i="11" s="1"/>
  <c r="HI161" i="11"/>
  <c r="HH161" i="11"/>
  <c r="HD161" i="11"/>
  <c r="HC161" i="11"/>
  <c r="HB161" i="11"/>
  <c r="HA161" i="11"/>
  <c r="GW161" i="11"/>
  <c r="GZ161" i="11" s="1"/>
  <c r="HJ161" i="11" s="1"/>
  <c r="HK161" i="11" s="1"/>
  <c r="GQ161" i="11"/>
  <c r="GN161" i="11"/>
  <c r="GM161" i="11"/>
  <c r="GI161" i="11"/>
  <c r="GH161" i="11"/>
  <c r="GG161" i="11"/>
  <c r="GF161" i="11"/>
  <c r="GB161" i="11"/>
  <c r="GE161" i="11" s="1"/>
  <c r="GO161" i="11" s="1"/>
  <c r="GP161" i="11" s="1"/>
  <c r="FV161" i="11"/>
  <c r="FS161" i="11"/>
  <c r="FR161" i="11"/>
  <c r="FN161" i="11"/>
  <c r="FM161" i="11"/>
  <c r="FL161" i="11"/>
  <c r="FK161" i="11"/>
  <c r="FG161" i="11"/>
  <c r="FJ161" i="11" s="1"/>
  <c r="FT161" i="11" s="1"/>
  <c r="FU161" i="11" s="1"/>
  <c r="FA161" i="11"/>
  <c r="EY161" i="11"/>
  <c r="EZ161" i="11" s="1"/>
  <c r="EX161" i="11"/>
  <c r="EW161" i="11"/>
  <c r="ES161" i="11"/>
  <c r="ER161" i="11"/>
  <c r="EQ161" i="11"/>
  <c r="EP161" i="11"/>
  <c r="EL161" i="11"/>
  <c r="EO161" i="11" s="1"/>
  <c r="EF161" i="11"/>
  <c r="EC161" i="11"/>
  <c r="EB161" i="11"/>
  <c r="DW161" i="11"/>
  <c r="DV161" i="11"/>
  <c r="DQ161" i="11"/>
  <c r="DR161" i="11" s="1"/>
  <c r="DK161" i="11"/>
  <c r="DH161" i="11"/>
  <c r="DG161" i="11"/>
  <c r="DB161" i="11"/>
  <c r="DA161" i="11"/>
  <c r="CU161" i="11"/>
  <c r="CW161" i="11" s="1"/>
  <c r="CZ161" i="11" s="1"/>
  <c r="DI161" i="11" s="1"/>
  <c r="DJ161" i="11" s="1"/>
  <c r="CQ161" i="11"/>
  <c r="CN161" i="11"/>
  <c r="CM161" i="11"/>
  <c r="CI161" i="11"/>
  <c r="CH161" i="11"/>
  <c r="CG161" i="11"/>
  <c r="CC161" i="11"/>
  <c r="CF161" i="11" s="1"/>
  <c r="CO161" i="11" s="1"/>
  <c r="CP161" i="11" s="1"/>
  <c r="BW161" i="11"/>
  <c r="BT161" i="11"/>
  <c r="BS161" i="11"/>
  <c r="BO161" i="11"/>
  <c r="BN161" i="11"/>
  <c r="BI161" i="11"/>
  <c r="BJ161" i="11" s="1"/>
  <c r="IC134" i="11"/>
  <c r="IB134" i="11"/>
  <c r="ID134" i="11" s="1"/>
  <c r="HW134" i="11"/>
  <c r="HV134" i="11"/>
  <c r="HR134" i="11"/>
  <c r="HT134" i="11" s="1"/>
  <c r="IE134" i="11" s="1"/>
  <c r="IF134" i="11" s="1"/>
  <c r="HI134" i="11"/>
  <c r="HH134" i="11"/>
  <c r="HD134" i="11"/>
  <c r="HC134" i="11"/>
  <c r="HB134" i="11"/>
  <c r="HA134" i="11"/>
  <c r="GW134" i="11"/>
  <c r="GZ134" i="11" s="1"/>
  <c r="HJ134" i="11" s="1"/>
  <c r="HK134" i="11" s="1"/>
  <c r="GQ134" i="11"/>
  <c r="GN134" i="11"/>
  <c r="GM134" i="11"/>
  <c r="GI134" i="11"/>
  <c r="GH134" i="11"/>
  <c r="GG134" i="11"/>
  <c r="GF134" i="11"/>
  <c r="GB134" i="11"/>
  <c r="GE134" i="11" s="1"/>
  <c r="GO134" i="11" s="1"/>
  <c r="GP134" i="11" s="1"/>
  <c r="FV134" i="11"/>
  <c r="FS134" i="11"/>
  <c r="FR134" i="11"/>
  <c r="FN134" i="11"/>
  <c r="FM134" i="11"/>
  <c r="FL134" i="11"/>
  <c r="FK134" i="11"/>
  <c r="FG134" i="11"/>
  <c r="FJ134" i="11" s="1"/>
  <c r="FT134" i="11" s="1"/>
  <c r="FU134" i="11" s="1"/>
  <c r="FA134" i="11"/>
  <c r="EY134" i="11"/>
  <c r="EZ134" i="11" s="1"/>
  <c r="EX134" i="11"/>
  <c r="EW134" i="11"/>
  <c r="ES134" i="11"/>
  <c r="ER134" i="11"/>
  <c r="EQ134" i="11"/>
  <c r="EP134" i="11"/>
  <c r="EL134" i="11"/>
  <c r="EO134" i="11" s="1"/>
  <c r="EF134" i="11"/>
  <c r="EC134" i="11"/>
  <c r="EB134" i="11"/>
  <c r="DW134" i="11"/>
  <c r="DV134" i="11"/>
  <c r="DQ134" i="11"/>
  <c r="DK134" i="11"/>
  <c r="DH134" i="11"/>
  <c r="DG134" i="11"/>
  <c r="DB134" i="11"/>
  <c r="DA134" i="11"/>
  <c r="CU134" i="11"/>
  <c r="CW134" i="11" s="1"/>
  <c r="CZ134" i="11" s="1"/>
  <c r="CQ134" i="11"/>
  <c r="CN134" i="11"/>
  <c r="CM134" i="11"/>
  <c r="CI134" i="11"/>
  <c r="CH134" i="11"/>
  <c r="CG134" i="11"/>
  <c r="CC134" i="11"/>
  <c r="CF134" i="11" s="1"/>
  <c r="CO134" i="11" s="1"/>
  <c r="CP134" i="11" s="1"/>
  <c r="BW134" i="11"/>
  <c r="BT134" i="11"/>
  <c r="BS134" i="11"/>
  <c r="BO134" i="11"/>
  <c r="BN134" i="11"/>
  <c r="BI134" i="11"/>
  <c r="IC175" i="11"/>
  <c r="IB175" i="11"/>
  <c r="ID175" i="11" s="1"/>
  <c r="HW175" i="11"/>
  <c r="HV175" i="11"/>
  <c r="HU175" i="11"/>
  <c r="HR175" i="11"/>
  <c r="HT175" i="11" s="1"/>
  <c r="HI175" i="11"/>
  <c r="HH175" i="11"/>
  <c r="HD175" i="11"/>
  <c r="HC175" i="11"/>
  <c r="HB175" i="11"/>
  <c r="HA175" i="11"/>
  <c r="GW175" i="11"/>
  <c r="GZ175" i="11" s="1"/>
  <c r="HJ175" i="11" s="1"/>
  <c r="HK175" i="11" s="1"/>
  <c r="GQ175" i="11"/>
  <c r="GN175" i="11"/>
  <c r="GM175" i="11"/>
  <c r="GI175" i="11"/>
  <c r="GH175" i="11"/>
  <c r="GG175" i="11"/>
  <c r="GF175" i="11"/>
  <c r="GB175" i="11"/>
  <c r="GE175" i="11" s="1"/>
  <c r="GO175" i="11" s="1"/>
  <c r="GP175" i="11" s="1"/>
  <c r="FV175" i="11"/>
  <c r="FS175" i="11"/>
  <c r="FR175" i="11"/>
  <c r="FN175" i="11"/>
  <c r="FM175" i="11"/>
  <c r="FL175" i="11"/>
  <c r="FK175" i="11"/>
  <c r="FG175" i="11"/>
  <c r="FJ175" i="11" s="1"/>
  <c r="FT175" i="11" s="1"/>
  <c r="FU175" i="11" s="1"/>
  <c r="FA175" i="11"/>
  <c r="EY175" i="11"/>
  <c r="EZ175" i="11" s="1"/>
  <c r="EX175" i="11"/>
  <c r="EW175" i="11"/>
  <c r="ES175" i="11"/>
  <c r="ER175" i="11"/>
  <c r="EQ175" i="11"/>
  <c r="EP175" i="11"/>
  <c r="EL175" i="11"/>
  <c r="EO175" i="11" s="1"/>
  <c r="EF175" i="11"/>
  <c r="EC175" i="11"/>
  <c r="EB175" i="11"/>
  <c r="DW175" i="11"/>
  <c r="DV175" i="11"/>
  <c r="DQ175" i="11"/>
  <c r="DK175" i="11"/>
  <c r="DH175" i="11"/>
  <c r="DG175" i="11"/>
  <c r="DB175" i="11"/>
  <c r="DA175" i="11"/>
  <c r="CU175" i="11"/>
  <c r="CW175" i="11" s="1"/>
  <c r="CZ175" i="11" s="1"/>
  <c r="DC175" i="11" s="1"/>
  <c r="CQ175" i="11"/>
  <c r="CN175" i="11"/>
  <c r="CM175" i="11"/>
  <c r="CI175" i="11"/>
  <c r="CH175" i="11"/>
  <c r="CG175" i="11"/>
  <c r="CC175" i="11"/>
  <c r="CF175" i="11" s="1"/>
  <c r="CO175" i="11" s="1"/>
  <c r="CP175" i="11" s="1"/>
  <c r="BW175" i="11"/>
  <c r="BT175" i="11"/>
  <c r="BS175" i="11"/>
  <c r="BO175" i="11"/>
  <c r="BN175" i="11"/>
  <c r="BI175" i="11"/>
  <c r="IC107" i="11"/>
  <c r="IB107" i="11"/>
  <c r="ID107" i="11" s="1"/>
  <c r="HW107" i="11"/>
  <c r="HV107" i="11"/>
  <c r="HR107" i="11"/>
  <c r="HT107" i="11" s="1"/>
  <c r="HU107" i="11" s="1"/>
  <c r="HI107" i="11"/>
  <c r="HH107" i="11"/>
  <c r="HD107" i="11"/>
  <c r="HC107" i="11"/>
  <c r="HB107" i="11"/>
  <c r="HA107" i="11"/>
  <c r="GW107" i="11"/>
  <c r="GZ107" i="11" s="1"/>
  <c r="HJ107" i="11" s="1"/>
  <c r="HK107" i="11" s="1"/>
  <c r="GQ107" i="11"/>
  <c r="GN107" i="11"/>
  <c r="GM107" i="11"/>
  <c r="GI107" i="11"/>
  <c r="GH107" i="11"/>
  <c r="GG107" i="11"/>
  <c r="GF107" i="11"/>
  <c r="GB107" i="11"/>
  <c r="GE107" i="11" s="1"/>
  <c r="GO107" i="11" s="1"/>
  <c r="GP107" i="11" s="1"/>
  <c r="FV107" i="11"/>
  <c r="FS107" i="11"/>
  <c r="FR107" i="11"/>
  <c r="FN107" i="11"/>
  <c r="FM107" i="11"/>
  <c r="FL107" i="11"/>
  <c r="FK107" i="11"/>
  <c r="FG107" i="11"/>
  <c r="FJ107" i="11" s="1"/>
  <c r="FT107" i="11" s="1"/>
  <c r="FU107" i="11" s="1"/>
  <c r="FA107" i="11"/>
  <c r="EY107" i="11"/>
  <c r="EZ107" i="11" s="1"/>
  <c r="EX107" i="11"/>
  <c r="EW107" i="11"/>
  <c r="ES107" i="11"/>
  <c r="ER107" i="11"/>
  <c r="EQ107" i="11"/>
  <c r="EP107" i="11"/>
  <c r="EL107" i="11"/>
  <c r="EO107" i="11" s="1"/>
  <c r="EF107" i="11"/>
  <c r="EC107" i="11"/>
  <c r="EB107" i="11"/>
  <c r="DW107" i="11"/>
  <c r="DV107" i="11"/>
  <c r="DQ107" i="11"/>
  <c r="DR107" i="11" s="1"/>
  <c r="DK107" i="11"/>
  <c r="DH107" i="11"/>
  <c r="DG107" i="11"/>
  <c r="DB107" i="11"/>
  <c r="DA107" i="11"/>
  <c r="CU107" i="11"/>
  <c r="CW107" i="11" s="1"/>
  <c r="CZ107" i="11" s="1"/>
  <c r="CQ107" i="11"/>
  <c r="CN107" i="11"/>
  <c r="CM107" i="11"/>
  <c r="CI107" i="11"/>
  <c r="CH107" i="11"/>
  <c r="CG107" i="11"/>
  <c r="CC107" i="11"/>
  <c r="CF107" i="11" s="1"/>
  <c r="CO107" i="11" s="1"/>
  <c r="CP107" i="11" s="1"/>
  <c r="BW107" i="11"/>
  <c r="BT107" i="11"/>
  <c r="BS107" i="11"/>
  <c r="BO107" i="11"/>
  <c r="BN107" i="11"/>
  <c r="BI107" i="11"/>
  <c r="BJ107" i="11" s="1"/>
  <c r="ID162" i="11"/>
  <c r="IC162" i="11"/>
  <c r="IB162" i="11"/>
  <c r="HX162" i="11"/>
  <c r="HW162" i="11"/>
  <c r="HV162" i="11"/>
  <c r="HU162" i="11"/>
  <c r="HR162" i="11"/>
  <c r="HT162" i="11" s="1"/>
  <c r="IE162" i="11" s="1"/>
  <c r="IF162" i="11" s="1"/>
  <c r="HI162" i="11"/>
  <c r="HH162" i="11"/>
  <c r="HD162" i="11"/>
  <c r="HC162" i="11"/>
  <c r="HB162" i="11"/>
  <c r="HA162" i="11"/>
  <c r="GW162" i="11"/>
  <c r="GZ162" i="11" s="1"/>
  <c r="HJ162" i="11" s="1"/>
  <c r="HK162" i="11" s="1"/>
  <c r="GQ162" i="11"/>
  <c r="GN162" i="11"/>
  <c r="GM162" i="11"/>
  <c r="GH162" i="11"/>
  <c r="GG162" i="11"/>
  <c r="GF162" i="11"/>
  <c r="GB162" i="11"/>
  <c r="GE162" i="11" s="1"/>
  <c r="FV162" i="11"/>
  <c r="FS162" i="11"/>
  <c r="FR162" i="11"/>
  <c r="FM162" i="11"/>
  <c r="FL162" i="11"/>
  <c r="FK162" i="11"/>
  <c r="FG162" i="11"/>
  <c r="FJ162" i="11" s="1"/>
  <c r="FA162" i="11"/>
  <c r="EY162" i="11"/>
  <c r="EZ162" i="11" s="1"/>
  <c r="EX162" i="11"/>
  <c r="EW162" i="11"/>
  <c r="ER162" i="11"/>
  <c r="EQ162" i="11"/>
  <c r="EP162" i="11"/>
  <c r="EL162" i="11"/>
  <c r="EO162" i="11" s="1"/>
  <c r="ES162" i="11" s="1"/>
  <c r="EF162" i="11"/>
  <c r="EC162" i="11"/>
  <c r="EB162" i="11"/>
  <c r="DW162" i="11"/>
  <c r="DV162" i="11"/>
  <c r="DQ162" i="11"/>
  <c r="DR162" i="11" s="1"/>
  <c r="DK162" i="11"/>
  <c r="DH162" i="11"/>
  <c r="DG162" i="11"/>
  <c r="DB162" i="11"/>
  <c r="DA162" i="11"/>
  <c r="CU162" i="11"/>
  <c r="CW162" i="11" s="1"/>
  <c r="CZ162" i="11" s="1"/>
  <c r="CQ162" i="11"/>
  <c r="CN162" i="11"/>
  <c r="CM162" i="11"/>
  <c r="CI162" i="11"/>
  <c r="CH162" i="11"/>
  <c r="CG162" i="11"/>
  <c r="CC162" i="11"/>
  <c r="CF162" i="11" s="1"/>
  <c r="CO162" i="11" s="1"/>
  <c r="CP162" i="11" s="1"/>
  <c r="BW162" i="11"/>
  <c r="BT162" i="11"/>
  <c r="BS162" i="11"/>
  <c r="BO162" i="11"/>
  <c r="BN162" i="11"/>
  <c r="BI162" i="11"/>
  <c r="ID105" i="11"/>
  <c r="IC105" i="11"/>
  <c r="IB105" i="11"/>
  <c r="HX105" i="11"/>
  <c r="HW105" i="11"/>
  <c r="HV105" i="11"/>
  <c r="HU105" i="11"/>
  <c r="HR105" i="11"/>
  <c r="HT105" i="11" s="1"/>
  <c r="IE105" i="11" s="1"/>
  <c r="IF105" i="11" s="1"/>
  <c r="HI105" i="11"/>
  <c r="HH105" i="11"/>
  <c r="HD105" i="11"/>
  <c r="HC105" i="11"/>
  <c r="HB105" i="11"/>
  <c r="HA105" i="11"/>
  <c r="GW105" i="11"/>
  <c r="GZ105" i="11" s="1"/>
  <c r="HJ105" i="11" s="1"/>
  <c r="HK105" i="11" s="1"/>
  <c r="GQ105" i="11"/>
  <c r="GN105" i="11"/>
  <c r="GM105" i="11"/>
  <c r="GI105" i="11"/>
  <c r="GH105" i="11"/>
  <c r="GG105" i="11"/>
  <c r="GF105" i="11"/>
  <c r="GB105" i="11"/>
  <c r="GE105" i="11" s="1"/>
  <c r="GO105" i="11" s="1"/>
  <c r="GP105" i="11" s="1"/>
  <c r="FV105" i="11"/>
  <c r="FS105" i="11"/>
  <c r="FR105" i="11"/>
  <c r="FM105" i="11"/>
  <c r="FL105" i="11"/>
  <c r="FK105" i="11"/>
  <c r="FG105" i="11"/>
  <c r="FJ105" i="11" s="1"/>
  <c r="FN105" i="11" s="1"/>
  <c r="FA105" i="11"/>
  <c r="EY105" i="11"/>
  <c r="EZ105" i="11" s="1"/>
  <c r="EX105" i="11"/>
  <c r="EW105" i="11"/>
  <c r="ER105" i="11"/>
  <c r="EQ105" i="11"/>
  <c r="EP105" i="11"/>
  <c r="EL105" i="11"/>
  <c r="EO105" i="11" s="1"/>
  <c r="ES105" i="11" s="1"/>
  <c r="EF105" i="11"/>
  <c r="EC105" i="11"/>
  <c r="EB105" i="11"/>
  <c r="DW105" i="11"/>
  <c r="DV105" i="11"/>
  <c r="DQ105" i="11"/>
  <c r="DT105" i="11" s="1"/>
  <c r="DK105" i="11"/>
  <c r="DH105" i="11"/>
  <c r="DG105" i="11"/>
  <c r="DB105" i="11"/>
  <c r="DA105" i="11"/>
  <c r="CU105" i="11"/>
  <c r="CW105" i="11" s="1"/>
  <c r="CZ105" i="11" s="1"/>
  <c r="CQ105" i="11"/>
  <c r="CN105" i="11"/>
  <c r="CM105" i="11"/>
  <c r="CI105" i="11"/>
  <c r="CH105" i="11"/>
  <c r="CG105" i="11"/>
  <c r="CC105" i="11"/>
  <c r="CF105" i="11" s="1"/>
  <c r="CO105" i="11" s="1"/>
  <c r="CP105" i="11" s="1"/>
  <c r="BW105" i="11"/>
  <c r="BT105" i="11"/>
  <c r="BS105" i="11"/>
  <c r="BO105" i="11"/>
  <c r="BN105" i="11"/>
  <c r="BI105" i="11"/>
  <c r="ID110" i="11"/>
  <c r="IC110" i="11"/>
  <c r="IB110" i="11"/>
  <c r="HX110" i="11"/>
  <c r="HW110" i="11"/>
  <c r="HV110" i="11"/>
  <c r="HU110" i="11"/>
  <c r="HR110" i="11"/>
  <c r="HT110" i="11" s="1"/>
  <c r="IE110" i="11" s="1"/>
  <c r="IF110" i="11" s="1"/>
  <c r="HI110" i="11"/>
  <c r="HH110" i="11"/>
  <c r="HD110" i="11"/>
  <c r="HC110" i="11"/>
  <c r="HB110" i="11"/>
  <c r="HA110" i="11"/>
  <c r="GW110" i="11"/>
  <c r="GZ110" i="11" s="1"/>
  <c r="HJ110" i="11" s="1"/>
  <c r="HK110" i="11" s="1"/>
  <c r="GQ110" i="11"/>
  <c r="GN110" i="11"/>
  <c r="GM110" i="11"/>
  <c r="GH110" i="11"/>
  <c r="GG110" i="11"/>
  <c r="GF110" i="11"/>
  <c r="GB110" i="11"/>
  <c r="GE110" i="11" s="1"/>
  <c r="FV110" i="11"/>
  <c r="FS110" i="11"/>
  <c r="FR110" i="11"/>
  <c r="FM110" i="11"/>
  <c r="FL110" i="11"/>
  <c r="FK110" i="11"/>
  <c r="FG110" i="11"/>
  <c r="FJ110" i="11" s="1"/>
  <c r="FA110" i="11"/>
  <c r="EX110" i="11"/>
  <c r="EW110" i="11"/>
  <c r="ER110" i="11"/>
  <c r="EQ110" i="11"/>
  <c r="EP110" i="11"/>
  <c r="EL110" i="11"/>
  <c r="EO110" i="11" s="1"/>
  <c r="ES110" i="11" s="1"/>
  <c r="EF110" i="11"/>
  <c r="EC110" i="11"/>
  <c r="EB110" i="11"/>
  <c r="DW110" i="11"/>
  <c r="DV110" i="11"/>
  <c r="DQ110" i="11"/>
  <c r="DT110" i="11" s="1"/>
  <c r="DK110" i="11"/>
  <c r="DH110" i="11"/>
  <c r="DG110" i="11"/>
  <c r="DB110" i="11"/>
  <c r="DA110" i="11"/>
  <c r="CU110" i="11"/>
  <c r="CW110" i="11" s="1"/>
  <c r="CZ110" i="11" s="1"/>
  <c r="CQ110" i="11"/>
  <c r="CN110" i="11"/>
  <c r="CM110" i="11"/>
  <c r="CI110" i="11"/>
  <c r="CH110" i="11"/>
  <c r="CG110" i="11"/>
  <c r="CC110" i="11"/>
  <c r="CF110" i="11" s="1"/>
  <c r="CO110" i="11" s="1"/>
  <c r="CP110" i="11" s="1"/>
  <c r="BW110" i="11"/>
  <c r="BT110" i="11"/>
  <c r="BS110" i="11"/>
  <c r="BO110" i="11"/>
  <c r="BN110" i="11"/>
  <c r="BI110" i="11"/>
  <c r="ID195" i="11"/>
  <c r="IC195" i="11"/>
  <c r="IB195" i="11"/>
  <c r="HX195" i="11"/>
  <c r="HW195" i="11"/>
  <c r="HV195" i="11"/>
  <c r="HU195" i="11"/>
  <c r="HR195" i="11"/>
  <c r="HT195" i="11" s="1"/>
  <c r="IE195" i="11" s="1"/>
  <c r="IF195" i="11" s="1"/>
  <c r="HI195" i="11"/>
  <c r="HH195" i="11"/>
  <c r="HD195" i="11"/>
  <c r="HC195" i="11"/>
  <c r="HB195" i="11"/>
  <c r="HA195" i="11"/>
  <c r="GW195" i="11"/>
  <c r="GZ195" i="11" s="1"/>
  <c r="HJ195" i="11" s="1"/>
  <c r="HK195" i="11" s="1"/>
  <c r="GQ195" i="11"/>
  <c r="GN195" i="11"/>
  <c r="GM195" i="11"/>
  <c r="GI195" i="11"/>
  <c r="GH195" i="11"/>
  <c r="GG195" i="11"/>
  <c r="GF195" i="11"/>
  <c r="GB195" i="11"/>
  <c r="GE195" i="11" s="1"/>
  <c r="GO195" i="11" s="1"/>
  <c r="GP195" i="11" s="1"/>
  <c r="FV195" i="11"/>
  <c r="FS195" i="11"/>
  <c r="FR195" i="11"/>
  <c r="FN195" i="11"/>
  <c r="FM195" i="11"/>
  <c r="FL195" i="11"/>
  <c r="FK195" i="11"/>
  <c r="FG195" i="11"/>
  <c r="FJ195" i="11" s="1"/>
  <c r="FT195" i="11" s="1"/>
  <c r="FU195" i="11" s="1"/>
  <c r="FA195" i="11"/>
  <c r="EY195" i="11"/>
  <c r="EZ195" i="11" s="1"/>
  <c r="EX195" i="11"/>
  <c r="EW195" i="11"/>
  <c r="ER195" i="11"/>
  <c r="EQ195" i="11"/>
  <c r="EP195" i="11"/>
  <c r="EL195" i="11"/>
  <c r="EO195" i="11" s="1"/>
  <c r="ES195" i="11" s="1"/>
  <c r="EF195" i="11"/>
  <c r="EC195" i="11"/>
  <c r="EB195" i="11"/>
  <c r="DW195" i="11"/>
  <c r="DV195" i="11"/>
  <c r="DQ195" i="11"/>
  <c r="DT195" i="11" s="1"/>
  <c r="DK195" i="11"/>
  <c r="DH195" i="11"/>
  <c r="DG195" i="11"/>
  <c r="DB195" i="11"/>
  <c r="DA195" i="11"/>
  <c r="CU195" i="11"/>
  <c r="CW195" i="11" s="1"/>
  <c r="CZ195" i="11" s="1"/>
  <c r="CQ195" i="11"/>
  <c r="CN195" i="11"/>
  <c r="CM195" i="11"/>
  <c r="CI195" i="11"/>
  <c r="CH195" i="11"/>
  <c r="CG195" i="11"/>
  <c r="CC195" i="11"/>
  <c r="CF195" i="11" s="1"/>
  <c r="CO195" i="11" s="1"/>
  <c r="CP195" i="11" s="1"/>
  <c r="BW195" i="11"/>
  <c r="BT195" i="11"/>
  <c r="BS195" i="11"/>
  <c r="BO195" i="11"/>
  <c r="BN195" i="11"/>
  <c r="BM195" i="11"/>
  <c r="BI195" i="11"/>
  <c r="BL195" i="11" s="1"/>
  <c r="BU195" i="11" s="1"/>
  <c r="BV195" i="11" s="1"/>
  <c r="BA195" i="11"/>
  <c r="AZ195" i="11"/>
  <c r="AV195" i="11"/>
  <c r="AU195" i="11"/>
  <c r="AT195" i="11"/>
  <c r="AP195" i="11"/>
  <c r="AS195" i="11" s="1"/>
  <c r="BB195" i="11" s="1"/>
  <c r="BC195" i="11" s="1"/>
  <c r="AJ195" i="11"/>
  <c r="AI195" i="11"/>
  <c r="AA195" i="11"/>
  <c r="AD195" i="11" s="1"/>
  <c r="V195" i="11"/>
  <c r="U195" i="11"/>
  <c r="M195" i="11"/>
  <c r="P195" i="11" s="1"/>
  <c r="ID173" i="11"/>
  <c r="IC173" i="11"/>
  <c r="IB173" i="11"/>
  <c r="HX173" i="11"/>
  <c r="HW173" i="11"/>
  <c r="HV173" i="11"/>
  <c r="HU173" i="11"/>
  <c r="HR173" i="11"/>
  <c r="HT173" i="11" s="1"/>
  <c r="IE173" i="11" s="1"/>
  <c r="IF173" i="11" s="1"/>
  <c r="HI173" i="11"/>
  <c r="HH173" i="11"/>
  <c r="HD173" i="11"/>
  <c r="HC173" i="11"/>
  <c r="HB173" i="11"/>
  <c r="HA173" i="11"/>
  <c r="GW173" i="11"/>
  <c r="GZ173" i="11" s="1"/>
  <c r="HJ173" i="11" s="1"/>
  <c r="HK173" i="11" s="1"/>
  <c r="GQ173" i="11"/>
  <c r="GN173" i="11"/>
  <c r="GM173" i="11"/>
  <c r="GI173" i="11"/>
  <c r="GH173" i="11"/>
  <c r="GG173" i="11"/>
  <c r="GF173" i="11"/>
  <c r="GB173" i="11"/>
  <c r="GE173" i="11" s="1"/>
  <c r="GO173" i="11" s="1"/>
  <c r="GP173" i="11" s="1"/>
  <c r="FV173" i="11"/>
  <c r="FS173" i="11"/>
  <c r="FR173" i="11"/>
  <c r="FN173" i="11"/>
  <c r="FM173" i="11"/>
  <c r="FL173" i="11"/>
  <c r="FK173" i="11"/>
  <c r="FG173" i="11"/>
  <c r="FJ173" i="11" s="1"/>
  <c r="FT173" i="11" s="1"/>
  <c r="FU173" i="11" s="1"/>
  <c r="FA173" i="11"/>
  <c r="EY173" i="11"/>
  <c r="EZ173" i="11" s="1"/>
  <c r="EX173" i="11"/>
  <c r="EW173" i="11"/>
  <c r="ES173" i="11"/>
  <c r="ER173" i="11"/>
  <c r="EQ173" i="11"/>
  <c r="EP173" i="11"/>
  <c r="EL173" i="11"/>
  <c r="EO173" i="11" s="1"/>
  <c r="EF173" i="11"/>
  <c r="EC173" i="11"/>
  <c r="EB173" i="11"/>
  <c r="DW173" i="11"/>
  <c r="DV173" i="11"/>
  <c r="DQ173" i="11"/>
  <c r="DT173" i="11" s="1"/>
  <c r="DK173" i="11"/>
  <c r="DH173" i="11"/>
  <c r="DG173" i="11"/>
  <c r="DB173" i="11"/>
  <c r="DA173" i="11"/>
  <c r="CU173" i="11"/>
  <c r="CW173" i="11" s="1"/>
  <c r="CZ173" i="11" s="1"/>
  <c r="CQ173" i="11"/>
  <c r="CN173" i="11"/>
  <c r="CM173" i="11"/>
  <c r="CI173" i="11"/>
  <c r="CH173" i="11"/>
  <c r="CG173" i="11"/>
  <c r="CC173" i="11"/>
  <c r="CF173" i="11" s="1"/>
  <c r="CO173" i="11" s="1"/>
  <c r="CP173" i="11" s="1"/>
  <c r="BW173" i="11"/>
  <c r="BT173" i="11"/>
  <c r="BS173" i="11"/>
  <c r="BO173" i="11"/>
  <c r="BN173" i="11"/>
  <c r="BM173" i="11"/>
  <c r="BI173" i="11"/>
  <c r="BL173" i="11" s="1"/>
  <c r="BU173" i="11" s="1"/>
  <c r="BV173" i="11" s="1"/>
  <c r="BA173" i="11"/>
  <c r="AZ173" i="11"/>
  <c r="AV173" i="11"/>
  <c r="AU173" i="11"/>
  <c r="AT173" i="11"/>
  <c r="AP173" i="11"/>
  <c r="AS173" i="11" s="1"/>
  <c r="BB173" i="11" s="1"/>
  <c r="BC173" i="11" s="1"/>
  <c r="AJ173" i="11"/>
  <c r="AI173" i="11"/>
  <c r="AA173" i="11"/>
  <c r="AD173" i="11" s="1"/>
  <c r="V173" i="11"/>
  <c r="U173" i="11"/>
  <c r="M173" i="11"/>
  <c r="P173" i="11" s="1"/>
  <c r="IC108" i="11"/>
  <c r="IB108" i="11"/>
  <c r="ID108" i="11" s="1"/>
  <c r="HW108" i="11"/>
  <c r="HV108" i="11"/>
  <c r="HR108" i="11"/>
  <c r="HT108" i="11" s="1"/>
  <c r="IE108" i="11" s="1"/>
  <c r="IF108" i="11" s="1"/>
  <c r="HI108" i="11"/>
  <c r="HH108" i="11"/>
  <c r="HD108" i="11"/>
  <c r="HC108" i="11"/>
  <c r="HB108" i="11"/>
  <c r="HA108" i="11"/>
  <c r="GW108" i="11"/>
  <c r="GZ108" i="11" s="1"/>
  <c r="HJ108" i="11" s="1"/>
  <c r="HK108" i="11" s="1"/>
  <c r="GQ108" i="11"/>
  <c r="GN108" i="11"/>
  <c r="GM108" i="11"/>
  <c r="GI108" i="11"/>
  <c r="GH108" i="11"/>
  <c r="GG108" i="11"/>
  <c r="GF108" i="11"/>
  <c r="GB108" i="11"/>
  <c r="GE108" i="11" s="1"/>
  <c r="GO108" i="11" s="1"/>
  <c r="GP108" i="11" s="1"/>
  <c r="FV108" i="11"/>
  <c r="FS108" i="11"/>
  <c r="FR108" i="11"/>
  <c r="FN108" i="11"/>
  <c r="FM108" i="11"/>
  <c r="FL108" i="11"/>
  <c r="FK108" i="11"/>
  <c r="FG108" i="11"/>
  <c r="FJ108" i="11" s="1"/>
  <c r="FT108" i="11" s="1"/>
  <c r="FU108" i="11" s="1"/>
  <c r="FA108" i="11"/>
  <c r="EY108" i="11"/>
  <c r="EZ108" i="11" s="1"/>
  <c r="EX108" i="11"/>
  <c r="EW108" i="11"/>
  <c r="ES108" i="11"/>
  <c r="ER108" i="11"/>
  <c r="EQ108" i="11"/>
  <c r="EP108" i="11"/>
  <c r="EL108" i="11"/>
  <c r="EO108" i="11" s="1"/>
  <c r="EF108" i="11"/>
  <c r="EC108" i="11"/>
  <c r="EB108" i="11"/>
  <c r="DW108" i="11"/>
  <c r="DV108" i="11"/>
  <c r="DQ108" i="11"/>
  <c r="DT108" i="11" s="1"/>
  <c r="DK108" i="11"/>
  <c r="DH108" i="11"/>
  <c r="DG108" i="11"/>
  <c r="DB108" i="11"/>
  <c r="DA108" i="11"/>
  <c r="CU108" i="11"/>
  <c r="CW108" i="11" s="1"/>
  <c r="CZ108" i="11" s="1"/>
  <c r="CQ108" i="11"/>
  <c r="CN108" i="11"/>
  <c r="CM108" i="11"/>
  <c r="CI108" i="11"/>
  <c r="CH108" i="11"/>
  <c r="CG108" i="11"/>
  <c r="CC108" i="11"/>
  <c r="CF108" i="11" s="1"/>
  <c r="CO108" i="11" s="1"/>
  <c r="CP108" i="11" s="1"/>
  <c r="BW108" i="11"/>
  <c r="BT108" i="11"/>
  <c r="BS108" i="11"/>
  <c r="BO108" i="11"/>
  <c r="BN108" i="11"/>
  <c r="BM108" i="11"/>
  <c r="BI108" i="11"/>
  <c r="BL108" i="11" s="1"/>
  <c r="BU108" i="11" s="1"/>
  <c r="BV108" i="11" s="1"/>
  <c r="BA108" i="11"/>
  <c r="AZ108" i="11"/>
  <c r="AV108" i="11"/>
  <c r="AU108" i="11"/>
  <c r="AT108" i="11"/>
  <c r="AP108" i="11"/>
  <c r="AS108" i="11" s="1"/>
  <c r="BB108" i="11" s="1"/>
  <c r="BC108" i="11" s="1"/>
  <c r="AJ108" i="11"/>
  <c r="AI108" i="11"/>
  <c r="AA108" i="11"/>
  <c r="AD108" i="11" s="1"/>
  <c r="V108" i="11"/>
  <c r="U108" i="11"/>
  <c r="M108" i="11"/>
  <c r="P108" i="11" s="1"/>
  <c r="IC106" i="11"/>
  <c r="IB106" i="11"/>
  <c r="ID106" i="11" s="1"/>
  <c r="HW106" i="11"/>
  <c r="HV106" i="11"/>
  <c r="HU106" i="11"/>
  <c r="HR106" i="11"/>
  <c r="HT106" i="11" s="1"/>
  <c r="IE106" i="11" s="1"/>
  <c r="IF106" i="11" s="1"/>
  <c r="HI106" i="11"/>
  <c r="HH106" i="11"/>
  <c r="HD106" i="11"/>
  <c r="HC106" i="11"/>
  <c r="HB106" i="11"/>
  <c r="HA106" i="11"/>
  <c r="GW106" i="11"/>
  <c r="GZ106" i="11" s="1"/>
  <c r="HJ106" i="11" s="1"/>
  <c r="HK106" i="11" s="1"/>
  <c r="GQ106" i="11"/>
  <c r="GN106" i="11"/>
  <c r="GM106" i="11"/>
  <c r="GH106" i="11"/>
  <c r="GG106" i="11"/>
  <c r="GF106" i="11"/>
  <c r="GB106" i="11"/>
  <c r="GE106" i="11" s="1"/>
  <c r="FV106" i="11"/>
  <c r="FS106" i="11"/>
  <c r="FR106" i="11"/>
  <c r="FM106" i="11"/>
  <c r="FL106" i="11"/>
  <c r="FK106" i="11"/>
  <c r="FG106" i="11"/>
  <c r="FJ106" i="11" s="1"/>
  <c r="FA106" i="11"/>
  <c r="EY106" i="11"/>
  <c r="EZ106" i="11" s="1"/>
  <c r="EX106" i="11"/>
  <c r="EW106" i="11"/>
  <c r="ER106" i="11"/>
  <c r="EQ106" i="11"/>
  <c r="EP106" i="11"/>
  <c r="EL106" i="11"/>
  <c r="EO106" i="11" s="1"/>
  <c r="ES106" i="11" s="1"/>
  <c r="EF106" i="11"/>
  <c r="EC106" i="11"/>
  <c r="EB106" i="11"/>
  <c r="DW106" i="11"/>
  <c r="DV106" i="11"/>
  <c r="DQ106" i="11"/>
  <c r="DT106" i="11" s="1"/>
  <c r="DK106" i="11"/>
  <c r="DH106" i="11"/>
  <c r="DG106" i="11"/>
  <c r="DB106" i="11"/>
  <c r="DA106" i="11"/>
  <c r="CU106" i="11"/>
  <c r="CW106" i="11" s="1"/>
  <c r="CZ106" i="11" s="1"/>
  <c r="CQ106" i="11"/>
  <c r="CN106" i="11"/>
  <c r="CM106" i="11"/>
  <c r="CI106" i="11"/>
  <c r="CH106" i="11"/>
  <c r="CG106" i="11"/>
  <c r="CC106" i="11"/>
  <c r="CF106" i="11" s="1"/>
  <c r="CO106" i="11" s="1"/>
  <c r="CP106" i="11" s="1"/>
  <c r="BW106" i="11"/>
  <c r="BT106" i="11"/>
  <c r="BS106" i="11"/>
  <c r="BO106" i="11"/>
  <c r="BN106" i="11"/>
  <c r="BI106" i="11"/>
  <c r="BJ106" i="11" s="1"/>
  <c r="BL106" i="11" s="1"/>
  <c r="BU106" i="11" s="1"/>
  <c r="BV106" i="11" s="1"/>
  <c r="IC157" i="11"/>
  <c r="IB157" i="11"/>
  <c r="ID157" i="11" s="1"/>
  <c r="HW157" i="11"/>
  <c r="HV157" i="11"/>
  <c r="HU157" i="11"/>
  <c r="HR157" i="11"/>
  <c r="HT157" i="11" s="1"/>
  <c r="IE157" i="11" s="1"/>
  <c r="IF157" i="11" s="1"/>
  <c r="HI157" i="11"/>
  <c r="HH157" i="11"/>
  <c r="HD157" i="11"/>
  <c r="HC157" i="11"/>
  <c r="HB157" i="11"/>
  <c r="HA157" i="11"/>
  <c r="GW157" i="11"/>
  <c r="GZ157" i="11" s="1"/>
  <c r="HJ157" i="11" s="1"/>
  <c r="HK157" i="11" s="1"/>
  <c r="GQ157" i="11"/>
  <c r="GN157" i="11"/>
  <c r="GM157" i="11"/>
  <c r="GI157" i="11"/>
  <c r="GH157" i="11"/>
  <c r="GG157" i="11"/>
  <c r="GF157" i="11"/>
  <c r="GB157" i="11"/>
  <c r="GE157" i="11" s="1"/>
  <c r="GO157" i="11" s="1"/>
  <c r="GP157" i="11" s="1"/>
  <c r="FV157" i="11"/>
  <c r="FS157" i="11"/>
  <c r="FR157" i="11"/>
  <c r="FM157" i="11"/>
  <c r="FL157" i="11"/>
  <c r="FK157" i="11"/>
  <c r="FG157" i="11"/>
  <c r="FJ157" i="11" s="1"/>
  <c r="FT157" i="11" s="1"/>
  <c r="FU157" i="11" s="1"/>
  <c r="FA157" i="11"/>
  <c r="EY157" i="11"/>
  <c r="EZ157" i="11" s="1"/>
  <c r="EX157" i="11"/>
  <c r="EW157" i="11"/>
  <c r="ER157" i="11"/>
  <c r="EQ157" i="11"/>
  <c r="EP157" i="11"/>
  <c r="EL157" i="11"/>
  <c r="EO157" i="11" s="1"/>
  <c r="ES157" i="11" s="1"/>
  <c r="EF157" i="11"/>
  <c r="EC157" i="11"/>
  <c r="EB157" i="11"/>
  <c r="DW157" i="11"/>
  <c r="DV157" i="11"/>
  <c r="DQ157" i="11"/>
  <c r="DT157" i="11" s="1"/>
  <c r="DU157" i="11" s="1"/>
  <c r="DK157" i="11"/>
  <c r="DH157" i="11"/>
  <c r="DG157" i="11"/>
  <c r="DB157" i="11"/>
  <c r="DA157" i="11"/>
  <c r="CU157" i="11"/>
  <c r="CW157" i="11" s="1"/>
  <c r="CZ157" i="11" s="1"/>
  <c r="CQ157" i="11"/>
  <c r="CN157" i="11"/>
  <c r="CM157" i="11"/>
  <c r="CI157" i="11"/>
  <c r="CH157" i="11"/>
  <c r="CG157" i="11"/>
  <c r="CC157" i="11"/>
  <c r="CF157" i="11" s="1"/>
  <c r="CO157" i="11" s="1"/>
  <c r="CP157" i="11" s="1"/>
  <c r="BW157" i="11"/>
  <c r="BT157" i="11"/>
  <c r="BS157" i="11"/>
  <c r="BO157" i="11"/>
  <c r="BN157" i="11"/>
  <c r="BI157" i="11"/>
  <c r="ID191" i="11"/>
  <c r="IC191" i="11"/>
  <c r="IB191" i="11"/>
  <c r="HX191" i="11"/>
  <c r="HW191" i="11"/>
  <c r="HV191" i="11"/>
  <c r="HU191" i="11"/>
  <c r="HR191" i="11"/>
  <c r="HT191" i="11" s="1"/>
  <c r="IE191" i="11" s="1"/>
  <c r="IF191" i="11" s="1"/>
  <c r="HI191" i="11"/>
  <c r="HH191" i="11"/>
  <c r="HD191" i="11"/>
  <c r="HC191" i="11"/>
  <c r="HB191" i="11"/>
  <c r="HA191" i="11"/>
  <c r="GW191" i="11"/>
  <c r="GZ191" i="11" s="1"/>
  <c r="HJ191" i="11" s="1"/>
  <c r="HK191" i="11" s="1"/>
  <c r="GQ191" i="11"/>
  <c r="GN191" i="11"/>
  <c r="GM191" i="11"/>
  <c r="GI191" i="11"/>
  <c r="GH191" i="11"/>
  <c r="GG191" i="11"/>
  <c r="GF191" i="11"/>
  <c r="GB191" i="11"/>
  <c r="GE191" i="11" s="1"/>
  <c r="GO191" i="11" s="1"/>
  <c r="GP191" i="11" s="1"/>
  <c r="FV191" i="11"/>
  <c r="FS191" i="11"/>
  <c r="FR191" i="11"/>
  <c r="FN191" i="11"/>
  <c r="FM191" i="11"/>
  <c r="FL191" i="11"/>
  <c r="FK191" i="11"/>
  <c r="FG191" i="11"/>
  <c r="FJ191" i="11" s="1"/>
  <c r="FT191" i="11" s="1"/>
  <c r="FU191" i="11" s="1"/>
  <c r="FA191" i="11"/>
  <c r="EY191" i="11"/>
  <c r="EZ191" i="11" s="1"/>
  <c r="EX191" i="11"/>
  <c r="EW191" i="11"/>
  <c r="ES191" i="11"/>
  <c r="ER191" i="11"/>
  <c r="EQ191" i="11"/>
  <c r="EP191" i="11"/>
  <c r="EL191" i="11"/>
  <c r="EO191" i="11" s="1"/>
  <c r="EF191" i="11"/>
  <c r="EC191" i="11"/>
  <c r="EB191" i="11"/>
  <c r="DW191" i="11"/>
  <c r="DV191" i="11"/>
  <c r="DQ191" i="11"/>
  <c r="DT191" i="11" s="1"/>
  <c r="DX191" i="11" s="1"/>
  <c r="DK191" i="11"/>
  <c r="DH191" i="11"/>
  <c r="DG191" i="11"/>
  <c r="DB191" i="11"/>
  <c r="DA191" i="11"/>
  <c r="CU191" i="11"/>
  <c r="CW191" i="11" s="1"/>
  <c r="CZ191" i="11" s="1"/>
  <c r="CQ191" i="11"/>
  <c r="CN191" i="11"/>
  <c r="CM191" i="11"/>
  <c r="CI191" i="11"/>
  <c r="CH191" i="11"/>
  <c r="CG191" i="11"/>
  <c r="CC191" i="11"/>
  <c r="CF191" i="11" s="1"/>
  <c r="CO191" i="11" s="1"/>
  <c r="CP191" i="11" s="1"/>
  <c r="BW191" i="11"/>
  <c r="BT191" i="11"/>
  <c r="BS191" i="11"/>
  <c r="BO191" i="11"/>
  <c r="BN191" i="11"/>
  <c r="BM191" i="11"/>
  <c r="BI191" i="11"/>
  <c r="BL191" i="11" s="1"/>
  <c r="BU191" i="11" s="1"/>
  <c r="BV191" i="11" s="1"/>
  <c r="BA191" i="11"/>
  <c r="AZ191" i="11"/>
  <c r="AV191" i="11"/>
  <c r="AU191" i="11"/>
  <c r="AT191" i="11"/>
  <c r="AP191" i="11"/>
  <c r="AS191" i="11" s="1"/>
  <c r="BB191" i="11" s="1"/>
  <c r="BC191" i="11" s="1"/>
  <c r="AJ191" i="11"/>
  <c r="AI191" i="11"/>
  <c r="AA191" i="11"/>
  <c r="AD191" i="11" s="1"/>
  <c r="V191" i="11"/>
  <c r="U191" i="11"/>
  <c r="M191" i="11"/>
  <c r="P191" i="11" s="1"/>
  <c r="ID194" i="11"/>
  <c r="IC194" i="11"/>
  <c r="IB194" i="11"/>
  <c r="HX194" i="11"/>
  <c r="HW194" i="11"/>
  <c r="HV194" i="11"/>
  <c r="HU194" i="11"/>
  <c r="HR194" i="11"/>
  <c r="HT194" i="11" s="1"/>
  <c r="IE194" i="11" s="1"/>
  <c r="IF194" i="11" s="1"/>
  <c r="HI194" i="11"/>
  <c r="HH194" i="11"/>
  <c r="HD194" i="11"/>
  <c r="HC194" i="11"/>
  <c r="HB194" i="11"/>
  <c r="HA194" i="11"/>
  <c r="GW194" i="11"/>
  <c r="GZ194" i="11" s="1"/>
  <c r="HJ194" i="11" s="1"/>
  <c r="HK194" i="11" s="1"/>
  <c r="GQ194" i="11"/>
  <c r="GN194" i="11"/>
  <c r="GM194" i="11"/>
  <c r="GH194" i="11"/>
  <c r="GG194" i="11"/>
  <c r="GF194" i="11"/>
  <c r="GB194" i="11"/>
  <c r="GE194" i="11" s="1"/>
  <c r="FV194" i="11"/>
  <c r="FS194" i="11"/>
  <c r="FR194" i="11"/>
  <c r="FM194" i="11"/>
  <c r="FL194" i="11"/>
  <c r="FK194" i="11"/>
  <c r="FG194" i="11"/>
  <c r="FJ194" i="11" s="1"/>
  <c r="FN194" i="11" s="1"/>
  <c r="FA194" i="11"/>
  <c r="EY194" i="11"/>
  <c r="EZ194" i="11" s="1"/>
  <c r="EX194" i="11"/>
  <c r="EW194" i="11"/>
  <c r="ER194" i="11"/>
  <c r="EQ194" i="11"/>
  <c r="EP194" i="11"/>
  <c r="EL194" i="11"/>
  <c r="EO194" i="11" s="1"/>
  <c r="ES194" i="11" s="1"/>
  <c r="EF194" i="11"/>
  <c r="EC194" i="11"/>
  <c r="EB194" i="11"/>
  <c r="DW194" i="11"/>
  <c r="DV194" i="11"/>
  <c r="DQ194" i="11"/>
  <c r="DT194" i="11" s="1"/>
  <c r="DX194" i="11" s="1"/>
  <c r="DK194" i="11"/>
  <c r="DH194" i="11"/>
  <c r="DG194" i="11"/>
  <c r="DB194" i="11"/>
  <c r="DA194" i="11"/>
  <c r="CU194" i="11"/>
  <c r="CW194" i="11" s="1"/>
  <c r="CZ194" i="11" s="1"/>
  <c r="DI194" i="11" s="1"/>
  <c r="DJ194" i="11" s="1"/>
  <c r="CQ194" i="11"/>
  <c r="CN194" i="11"/>
  <c r="CM194" i="11"/>
  <c r="CI194" i="11"/>
  <c r="CH194" i="11"/>
  <c r="CG194" i="11"/>
  <c r="CC194" i="11"/>
  <c r="CF194" i="11" s="1"/>
  <c r="CO194" i="11" s="1"/>
  <c r="CP194" i="11" s="1"/>
  <c r="BW194" i="11"/>
  <c r="BT194" i="11"/>
  <c r="BS194" i="11"/>
  <c r="BO194" i="11"/>
  <c r="BN194" i="11"/>
  <c r="BI194" i="11"/>
  <c r="IC140" i="11"/>
  <c r="IB140" i="11"/>
  <c r="ID140" i="11" s="1"/>
  <c r="HW140" i="11"/>
  <c r="HV140" i="11"/>
  <c r="HR140" i="11"/>
  <c r="HT140" i="11" s="1"/>
  <c r="IE140" i="11" s="1"/>
  <c r="IF140" i="11" s="1"/>
  <c r="HI140" i="11"/>
  <c r="HH140" i="11"/>
  <c r="HD140" i="11"/>
  <c r="HC140" i="11"/>
  <c r="HB140" i="11"/>
  <c r="HA140" i="11"/>
  <c r="GW140" i="11"/>
  <c r="GZ140" i="11" s="1"/>
  <c r="HJ140" i="11" s="1"/>
  <c r="HK140" i="11" s="1"/>
  <c r="GQ140" i="11"/>
  <c r="GN140" i="11"/>
  <c r="GM140" i="11"/>
  <c r="GI140" i="11"/>
  <c r="GH140" i="11"/>
  <c r="GG140" i="11"/>
  <c r="GF140" i="11"/>
  <c r="GB140" i="11"/>
  <c r="GE140" i="11" s="1"/>
  <c r="GO140" i="11" s="1"/>
  <c r="GP140" i="11" s="1"/>
  <c r="FV140" i="11"/>
  <c r="FS140" i="11"/>
  <c r="FR140" i="11"/>
  <c r="FN140" i="11"/>
  <c r="FM140" i="11"/>
  <c r="FL140" i="11"/>
  <c r="FK140" i="11"/>
  <c r="FG140" i="11"/>
  <c r="FJ140" i="11" s="1"/>
  <c r="FT140" i="11" s="1"/>
  <c r="FU140" i="11" s="1"/>
  <c r="FA140" i="11"/>
  <c r="EY140" i="11"/>
  <c r="EZ140" i="11" s="1"/>
  <c r="EX140" i="11"/>
  <c r="EW140" i="11"/>
  <c r="ES140" i="11"/>
  <c r="ER140" i="11"/>
  <c r="EQ140" i="11"/>
  <c r="EP140" i="11"/>
  <c r="EL140" i="11"/>
  <c r="EO140" i="11" s="1"/>
  <c r="EF140" i="11"/>
  <c r="EC140" i="11"/>
  <c r="EB140" i="11"/>
  <c r="DW140" i="11"/>
  <c r="DV140" i="11"/>
  <c r="DQ140" i="11"/>
  <c r="DT140" i="11" s="1"/>
  <c r="DK140" i="11"/>
  <c r="DH140" i="11"/>
  <c r="DG140" i="11"/>
  <c r="DB140" i="11"/>
  <c r="DA140" i="11"/>
  <c r="CU140" i="11"/>
  <c r="CW140" i="11" s="1"/>
  <c r="CZ140" i="11" s="1"/>
  <c r="CQ140" i="11"/>
  <c r="CN140" i="11"/>
  <c r="CM140" i="11"/>
  <c r="CI140" i="11"/>
  <c r="CH140" i="11"/>
  <c r="CG140" i="11"/>
  <c r="CC140" i="11"/>
  <c r="CF140" i="11" s="1"/>
  <c r="CO140" i="11" s="1"/>
  <c r="CP140" i="11" s="1"/>
  <c r="BW140" i="11"/>
  <c r="BT140" i="11"/>
  <c r="BS140" i="11"/>
  <c r="BO140" i="11"/>
  <c r="BN140" i="11"/>
  <c r="BM140" i="11"/>
  <c r="BI140" i="11"/>
  <c r="BL140" i="11" s="1"/>
  <c r="BU140" i="11" s="1"/>
  <c r="BV140" i="11" s="1"/>
  <c r="BA140" i="11"/>
  <c r="AZ140" i="11"/>
  <c r="AV140" i="11"/>
  <c r="AU140" i="11"/>
  <c r="AT140" i="11"/>
  <c r="AP140" i="11"/>
  <c r="AS140" i="11" s="1"/>
  <c r="BB140" i="11" s="1"/>
  <c r="BC140" i="11" s="1"/>
  <c r="AJ140" i="11"/>
  <c r="AI140" i="11"/>
  <c r="AA140" i="11"/>
  <c r="AD140" i="11" s="1"/>
  <c r="V140" i="11"/>
  <c r="U140" i="11"/>
  <c r="M140" i="11"/>
  <c r="P140" i="11" s="1"/>
  <c r="ID151" i="11"/>
  <c r="IC151" i="11"/>
  <c r="IB151" i="11"/>
  <c r="HX151" i="11"/>
  <c r="HW151" i="11"/>
  <c r="HV151" i="11"/>
  <c r="HU151" i="11"/>
  <c r="HR151" i="11"/>
  <c r="HT151" i="11" s="1"/>
  <c r="IE151" i="11" s="1"/>
  <c r="IF151" i="11" s="1"/>
  <c r="HI151" i="11"/>
  <c r="HH151" i="11"/>
  <c r="HD151" i="11"/>
  <c r="HC151" i="11"/>
  <c r="HB151" i="11"/>
  <c r="HA151" i="11"/>
  <c r="GW151" i="11"/>
  <c r="GZ151" i="11" s="1"/>
  <c r="HJ151" i="11" s="1"/>
  <c r="HK151" i="11" s="1"/>
  <c r="GQ151" i="11"/>
  <c r="GN151" i="11"/>
  <c r="GM151" i="11"/>
  <c r="GI151" i="11"/>
  <c r="GH151" i="11"/>
  <c r="GG151" i="11"/>
  <c r="GF151" i="11"/>
  <c r="GB151" i="11"/>
  <c r="GE151" i="11" s="1"/>
  <c r="GO151" i="11" s="1"/>
  <c r="GP151" i="11" s="1"/>
  <c r="FV151" i="11"/>
  <c r="FS151" i="11"/>
  <c r="FR151" i="11"/>
  <c r="FN151" i="11"/>
  <c r="FM151" i="11"/>
  <c r="FL151" i="11"/>
  <c r="FK151" i="11"/>
  <c r="FG151" i="11"/>
  <c r="FJ151" i="11" s="1"/>
  <c r="FT151" i="11" s="1"/>
  <c r="FU151" i="11" s="1"/>
  <c r="FA151" i="11"/>
  <c r="EX151" i="11"/>
  <c r="EW151" i="11"/>
  <c r="ER151" i="11"/>
  <c r="EQ151" i="11"/>
  <c r="EP151" i="11"/>
  <c r="EL151" i="11"/>
  <c r="EO151" i="11" s="1"/>
  <c r="ES151" i="11" s="1"/>
  <c r="EF151" i="11"/>
  <c r="EC151" i="11"/>
  <c r="EB151" i="11"/>
  <c r="DW151" i="11"/>
  <c r="DV151" i="11"/>
  <c r="DQ151" i="11"/>
  <c r="DT151" i="11" s="1"/>
  <c r="DU151" i="11" s="1"/>
  <c r="DK151" i="11"/>
  <c r="DH151" i="11"/>
  <c r="DG151" i="11"/>
  <c r="DB151" i="11"/>
  <c r="DA151" i="11"/>
  <c r="CU151" i="11"/>
  <c r="CW151" i="11" s="1"/>
  <c r="CZ151" i="11" s="1"/>
  <c r="CQ151" i="11"/>
  <c r="CN151" i="11"/>
  <c r="CM151" i="11"/>
  <c r="CI151" i="11"/>
  <c r="CH151" i="11"/>
  <c r="CG151" i="11"/>
  <c r="CC151" i="11"/>
  <c r="CF151" i="11" s="1"/>
  <c r="CO151" i="11" s="1"/>
  <c r="CP151" i="11" s="1"/>
  <c r="BW151" i="11"/>
  <c r="BT151" i="11"/>
  <c r="BS151" i="11"/>
  <c r="BO151" i="11"/>
  <c r="BN151" i="11"/>
  <c r="BI151" i="11"/>
  <c r="BJ151" i="11" s="1"/>
  <c r="ID165" i="11"/>
  <c r="IC165" i="11"/>
  <c r="IB165" i="11"/>
  <c r="HX165" i="11"/>
  <c r="HW165" i="11"/>
  <c r="HV165" i="11"/>
  <c r="HR165" i="11"/>
  <c r="HT165" i="11" s="1"/>
  <c r="IE165" i="11" s="1"/>
  <c r="IF165" i="11" s="1"/>
  <c r="HI165" i="11"/>
  <c r="HH165" i="11"/>
  <c r="HD165" i="11"/>
  <c r="HC165" i="11"/>
  <c r="HB165" i="11"/>
  <c r="HA165" i="11"/>
  <c r="GW165" i="11"/>
  <c r="GZ165" i="11" s="1"/>
  <c r="HJ165" i="11" s="1"/>
  <c r="HK165" i="11" s="1"/>
  <c r="GQ165" i="11"/>
  <c r="GN165" i="11"/>
  <c r="GM165" i="11"/>
  <c r="GI165" i="11"/>
  <c r="GH165" i="11"/>
  <c r="GG165" i="11"/>
  <c r="GF165" i="11"/>
  <c r="GB165" i="11"/>
  <c r="GE165" i="11" s="1"/>
  <c r="GO165" i="11" s="1"/>
  <c r="GP165" i="11" s="1"/>
  <c r="FV165" i="11"/>
  <c r="FS165" i="11"/>
  <c r="FR165" i="11"/>
  <c r="FN165" i="11"/>
  <c r="FM165" i="11"/>
  <c r="FL165" i="11"/>
  <c r="FK165" i="11"/>
  <c r="FG165" i="11"/>
  <c r="FJ165" i="11" s="1"/>
  <c r="FT165" i="11" s="1"/>
  <c r="FU165" i="11" s="1"/>
  <c r="FA165" i="11"/>
  <c r="EY165" i="11"/>
  <c r="EZ165" i="11" s="1"/>
  <c r="EX165" i="11"/>
  <c r="EW165" i="11"/>
  <c r="ES165" i="11"/>
  <c r="ER165" i="11"/>
  <c r="EQ165" i="11"/>
  <c r="EP165" i="11"/>
  <c r="EL165" i="11"/>
  <c r="EO165" i="11" s="1"/>
  <c r="EF165" i="11"/>
  <c r="EC165" i="11"/>
  <c r="EB165" i="11"/>
  <c r="DW165" i="11"/>
  <c r="DV165" i="11"/>
  <c r="DQ165" i="11"/>
  <c r="DT165" i="11" s="1"/>
  <c r="DK165" i="11"/>
  <c r="DH165" i="11"/>
  <c r="DG165" i="11"/>
  <c r="DB165" i="11"/>
  <c r="DA165" i="11"/>
  <c r="CU165" i="11"/>
  <c r="CW165" i="11" s="1"/>
  <c r="CZ165" i="11" s="1"/>
  <c r="CQ165" i="11"/>
  <c r="CN165" i="11"/>
  <c r="CM165" i="11"/>
  <c r="CI165" i="11"/>
  <c r="CH165" i="11"/>
  <c r="CG165" i="11"/>
  <c r="CC165" i="11"/>
  <c r="CF165" i="11" s="1"/>
  <c r="CO165" i="11" s="1"/>
  <c r="CP165" i="11" s="1"/>
  <c r="BW165" i="11"/>
  <c r="BT165" i="11"/>
  <c r="BS165" i="11"/>
  <c r="BO165" i="11"/>
  <c r="BN165" i="11"/>
  <c r="BM165" i="11"/>
  <c r="BI165" i="11"/>
  <c r="BL165" i="11" s="1"/>
  <c r="BU165" i="11" s="1"/>
  <c r="BV165" i="11" s="1"/>
  <c r="BA165" i="11"/>
  <c r="AZ165" i="11"/>
  <c r="AV165" i="11"/>
  <c r="AU165" i="11"/>
  <c r="AT165" i="11"/>
  <c r="AP165" i="11"/>
  <c r="AS165" i="11" s="1"/>
  <c r="BB165" i="11" s="1"/>
  <c r="BC165" i="11" s="1"/>
  <c r="AJ165" i="11"/>
  <c r="AI165" i="11"/>
  <c r="AA165" i="11"/>
  <c r="AD165" i="11" s="1"/>
  <c r="V165" i="11"/>
  <c r="U165" i="11"/>
  <c r="M165" i="11"/>
  <c r="P165" i="11" s="1"/>
  <c r="IC81" i="11"/>
  <c r="IB81" i="11"/>
  <c r="ID81" i="11" s="1"/>
  <c r="HW81" i="11"/>
  <c r="HV81" i="11"/>
  <c r="HR81" i="11"/>
  <c r="HT81" i="11" s="1"/>
  <c r="IE81" i="11" s="1"/>
  <c r="IF81" i="11" s="1"/>
  <c r="HI81" i="11"/>
  <c r="HH81" i="11"/>
  <c r="HD81" i="11"/>
  <c r="HC81" i="11"/>
  <c r="HB81" i="11"/>
  <c r="HA81" i="11"/>
  <c r="GW81" i="11"/>
  <c r="GZ81" i="11" s="1"/>
  <c r="HJ81" i="11" s="1"/>
  <c r="HK81" i="11" s="1"/>
  <c r="GQ81" i="11"/>
  <c r="GN81" i="11"/>
  <c r="GM81" i="11"/>
  <c r="GI81" i="11"/>
  <c r="GH81" i="11"/>
  <c r="GG81" i="11"/>
  <c r="GF81" i="11"/>
  <c r="GB81" i="11"/>
  <c r="GE81" i="11" s="1"/>
  <c r="GO81" i="11" s="1"/>
  <c r="GP81" i="11" s="1"/>
  <c r="FV81" i="11"/>
  <c r="FS81" i="11"/>
  <c r="FR81" i="11"/>
  <c r="FM81" i="11"/>
  <c r="FL81" i="11"/>
  <c r="FK81" i="11"/>
  <c r="FG81" i="11"/>
  <c r="FJ81" i="11" s="1"/>
  <c r="FN81" i="11" s="1"/>
  <c r="FA81" i="11"/>
  <c r="EX81" i="11"/>
  <c r="EW81" i="11"/>
  <c r="ER81" i="11"/>
  <c r="EQ81" i="11"/>
  <c r="EP81" i="11"/>
  <c r="EL81" i="11"/>
  <c r="EO81" i="11" s="1"/>
  <c r="EY81" i="11" s="1"/>
  <c r="EZ81" i="11" s="1"/>
  <c r="EF81" i="11"/>
  <c r="EC81" i="11"/>
  <c r="EB81" i="11"/>
  <c r="DW81" i="11"/>
  <c r="DV81" i="11"/>
  <c r="DQ81" i="11"/>
  <c r="DT81" i="11" s="1"/>
  <c r="DK81" i="11"/>
  <c r="DH81" i="11"/>
  <c r="DG81" i="11"/>
  <c r="DB81" i="11"/>
  <c r="DA81" i="11"/>
  <c r="CU81" i="11"/>
  <c r="CW81" i="11" s="1"/>
  <c r="CZ81" i="11" s="1"/>
  <c r="CQ81" i="11"/>
  <c r="CN81" i="11"/>
  <c r="CM81" i="11"/>
  <c r="CI81" i="11"/>
  <c r="CH81" i="11"/>
  <c r="CG81" i="11"/>
  <c r="CC81" i="11"/>
  <c r="CF81" i="11" s="1"/>
  <c r="CO81" i="11" s="1"/>
  <c r="CP81" i="11" s="1"/>
  <c r="BW81" i="11"/>
  <c r="BT81" i="11"/>
  <c r="BS81" i="11"/>
  <c r="BO81" i="11"/>
  <c r="BN81" i="11"/>
  <c r="BI81" i="11"/>
  <c r="IC92" i="11"/>
  <c r="IB92" i="11"/>
  <c r="ID92" i="11" s="1"/>
  <c r="HW92" i="11"/>
  <c r="HV92" i="11"/>
  <c r="HU92" i="11"/>
  <c r="HR92" i="11"/>
  <c r="HT92" i="11" s="1"/>
  <c r="IE92" i="11" s="1"/>
  <c r="IF92" i="11" s="1"/>
  <c r="HI92" i="11"/>
  <c r="HH92" i="11"/>
  <c r="HD92" i="11"/>
  <c r="HC92" i="11"/>
  <c r="HB92" i="11"/>
  <c r="HA92" i="11"/>
  <c r="GW92" i="11"/>
  <c r="GZ92" i="11" s="1"/>
  <c r="HJ92" i="11" s="1"/>
  <c r="HK92" i="11" s="1"/>
  <c r="GQ92" i="11"/>
  <c r="GN92" i="11"/>
  <c r="GM92" i="11"/>
  <c r="GH92" i="11"/>
  <c r="GG92" i="11"/>
  <c r="GF92" i="11"/>
  <c r="GB92" i="11"/>
  <c r="GE92" i="11" s="1"/>
  <c r="GI92" i="11" s="1"/>
  <c r="FV92" i="11"/>
  <c r="FS92" i="11"/>
  <c r="FR92" i="11"/>
  <c r="FM92" i="11"/>
  <c r="FL92" i="11"/>
  <c r="FK92" i="11"/>
  <c r="FG92" i="11"/>
  <c r="FJ92" i="11" s="1"/>
  <c r="FA92" i="11"/>
  <c r="EX92" i="11"/>
  <c r="EW92" i="11"/>
  <c r="ER92" i="11"/>
  <c r="EQ92" i="11"/>
  <c r="EL92" i="11"/>
  <c r="EO92" i="11" s="1"/>
  <c r="ES92" i="11" s="1"/>
  <c r="EF92" i="11"/>
  <c r="EC92" i="11"/>
  <c r="EB92" i="11"/>
  <c r="DW92" i="11"/>
  <c r="DV92" i="11"/>
  <c r="DQ92" i="11"/>
  <c r="DT92" i="11" s="1"/>
  <c r="ED92" i="11" s="1"/>
  <c r="EE92" i="11" s="1"/>
  <c r="DK92" i="11"/>
  <c r="DH92" i="11"/>
  <c r="DG92" i="11"/>
  <c r="DB92" i="11"/>
  <c r="DA92" i="11"/>
  <c r="CU92" i="11"/>
  <c r="CW92" i="11" s="1"/>
  <c r="CZ92" i="11" s="1"/>
  <c r="CQ92" i="11"/>
  <c r="CN92" i="11"/>
  <c r="CM92" i="11"/>
  <c r="CI92" i="11"/>
  <c r="CH92" i="11"/>
  <c r="CG92" i="11"/>
  <c r="CC92" i="11"/>
  <c r="CF92" i="11" s="1"/>
  <c r="CO92" i="11" s="1"/>
  <c r="CP92" i="11" s="1"/>
  <c r="BW92" i="11"/>
  <c r="BT92" i="11"/>
  <c r="BS92" i="11"/>
  <c r="BO92" i="11"/>
  <c r="BN92" i="11"/>
  <c r="BM92" i="11"/>
  <c r="BI92" i="11"/>
  <c r="BL92" i="11" s="1"/>
  <c r="BU92" i="11" s="1"/>
  <c r="BV92" i="11" s="1"/>
  <c r="BB92" i="11"/>
  <c r="BC92" i="11" s="1"/>
  <c r="BA92" i="11"/>
  <c r="AZ92" i="11"/>
  <c r="AV92" i="11"/>
  <c r="AU92" i="11"/>
  <c r="AT92" i="11"/>
  <c r="AJ92" i="11"/>
  <c r="AI92" i="11"/>
  <c r="V92" i="11"/>
  <c r="U92" i="11"/>
  <c r="ID160" i="11"/>
  <c r="IC160" i="11"/>
  <c r="IB160" i="11"/>
  <c r="HX160" i="11"/>
  <c r="HW160" i="11"/>
  <c r="HV160" i="11"/>
  <c r="HR160" i="11"/>
  <c r="HT160" i="11" s="1"/>
  <c r="IE160" i="11" s="1"/>
  <c r="IF160" i="11" s="1"/>
  <c r="HI160" i="11"/>
  <c r="HH160" i="11"/>
  <c r="HD160" i="11"/>
  <c r="HC160" i="11"/>
  <c r="HB160" i="11"/>
  <c r="HA160" i="11"/>
  <c r="GW160" i="11"/>
  <c r="GZ160" i="11" s="1"/>
  <c r="HJ160" i="11" s="1"/>
  <c r="HK160" i="11" s="1"/>
  <c r="GQ160" i="11"/>
  <c r="GN160" i="11"/>
  <c r="GM160" i="11"/>
  <c r="GH160" i="11"/>
  <c r="GG160" i="11"/>
  <c r="GF160" i="11"/>
  <c r="GB160" i="11"/>
  <c r="GE160" i="11" s="1"/>
  <c r="FV160" i="11"/>
  <c r="FS160" i="11"/>
  <c r="FR160" i="11"/>
  <c r="FM160" i="11"/>
  <c r="FL160" i="11"/>
  <c r="FK160" i="11"/>
  <c r="FG160" i="11"/>
  <c r="FJ160" i="11" s="1"/>
  <c r="FN160" i="11" s="1"/>
  <c r="FA160" i="11"/>
  <c r="EX160" i="11"/>
  <c r="EW160" i="11"/>
  <c r="ER160" i="11"/>
  <c r="EQ160" i="11"/>
  <c r="EP160" i="11"/>
  <c r="EL160" i="11"/>
  <c r="EO160" i="11" s="1"/>
  <c r="EF160" i="11"/>
  <c r="EC160" i="11"/>
  <c r="EB160" i="11"/>
  <c r="DW160" i="11"/>
  <c r="DV160" i="11"/>
  <c r="DQ160" i="11"/>
  <c r="DT160" i="11" s="1"/>
  <c r="DX160" i="11" s="1"/>
  <c r="DK160" i="11"/>
  <c r="DH160" i="11"/>
  <c r="DG160" i="11"/>
  <c r="DB160" i="11"/>
  <c r="DA160" i="11"/>
  <c r="CU160" i="11"/>
  <c r="CW160" i="11" s="1"/>
  <c r="CZ160" i="11" s="1"/>
  <c r="CQ160" i="11"/>
  <c r="CN160" i="11"/>
  <c r="CM160" i="11"/>
  <c r="CI160" i="11"/>
  <c r="CH160" i="11"/>
  <c r="CG160" i="11"/>
  <c r="CC160" i="11"/>
  <c r="CF160" i="11" s="1"/>
  <c r="CO160" i="11" s="1"/>
  <c r="CP160" i="11" s="1"/>
  <c r="BW160" i="11"/>
  <c r="BT160" i="11"/>
  <c r="BS160" i="11"/>
  <c r="BO160" i="11"/>
  <c r="BN160" i="11"/>
  <c r="BI160" i="11"/>
  <c r="ID76" i="11"/>
  <c r="IC76" i="11"/>
  <c r="IB76" i="11"/>
  <c r="HX76" i="11"/>
  <c r="HW76" i="11"/>
  <c r="HV76" i="11"/>
  <c r="HR76" i="11"/>
  <c r="HT76" i="11" s="1"/>
  <c r="IE76" i="11" s="1"/>
  <c r="IF76" i="11" s="1"/>
  <c r="HI76" i="11"/>
  <c r="HH76" i="11"/>
  <c r="HD76" i="11"/>
  <c r="HC76" i="11"/>
  <c r="HB76" i="11"/>
  <c r="HA76" i="11"/>
  <c r="GW76" i="11"/>
  <c r="GZ76" i="11" s="1"/>
  <c r="HJ76" i="11" s="1"/>
  <c r="HK76" i="11" s="1"/>
  <c r="GQ76" i="11"/>
  <c r="GN76" i="11"/>
  <c r="GM76" i="11"/>
  <c r="GI76" i="11"/>
  <c r="GH76" i="11"/>
  <c r="GG76" i="11"/>
  <c r="GB76" i="11"/>
  <c r="GE76" i="11" s="1"/>
  <c r="FV76" i="11"/>
  <c r="FS76" i="11"/>
  <c r="FR76" i="11"/>
  <c r="FM76" i="11"/>
  <c r="FL76" i="11"/>
  <c r="FG76" i="11"/>
  <c r="FJ76" i="11" s="1"/>
  <c r="FA76" i="11"/>
  <c r="EY76" i="11"/>
  <c r="EZ76" i="11" s="1"/>
  <c r="EX76" i="11"/>
  <c r="EW76" i="11"/>
  <c r="ER76" i="11"/>
  <c r="EQ76" i="11"/>
  <c r="EP76" i="11"/>
  <c r="EL76" i="11"/>
  <c r="EO76" i="11" s="1"/>
  <c r="ES76" i="11" s="1"/>
  <c r="EF76" i="11"/>
  <c r="EC76" i="11"/>
  <c r="EB76" i="11"/>
  <c r="DW76" i="11"/>
  <c r="DV76" i="11"/>
  <c r="DQ76" i="11"/>
  <c r="DT76" i="11" s="1"/>
  <c r="DK76" i="11"/>
  <c r="DH76" i="11"/>
  <c r="DG76" i="11"/>
  <c r="DB76" i="11"/>
  <c r="DA76" i="11"/>
  <c r="CU76" i="11"/>
  <c r="CW76" i="11" s="1"/>
  <c r="CZ76" i="11" s="1"/>
  <c r="CQ76" i="11"/>
  <c r="CN76" i="11"/>
  <c r="CM76" i="11"/>
  <c r="CI76" i="11"/>
  <c r="CH76" i="11"/>
  <c r="CG76" i="11"/>
  <c r="CC76" i="11"/>
  <c r="CF76" i="11" s="1"/>
  <c r="CO76" i="11" s="1"/>
  <c r="CP76" i="11" s="1"/>
  <c r="BW76" i="11"/>
  <c r="BT76" i="11"/>
  <c r="BS76" i="11"/>
  <c r="BO76" i="11"/>
  <c r="BN76" i="11"/>
  <c r="BI76" i="11"/>
  <c r="BJ76" i="11" s="1"/>
  <c r="IC148" i="11"/>
  <c r="IB148" i="11"/>
  <c r="ID148" i="11" s="1"/>
  <c r="HW148" i="11"/>
  <c r="HV148" i="11"/>
  <c r="HR148" i="11"/>
  <c r="HT148" i="11" s="1"/>
  <c r="IE148" i="11" s="1"/>
  <c r="IF148" i="11" s="1"/>
  <c r="HI148" i="11"/>
  <c r="HH148" i="11"/>
  <c r="HD148" i="11"/>
  <c r="HC148" i="11"/>
  <c r="HB148" i="11"/>
  <c r="HA148" i="11"/>
  <c r="GW148" i="11"/>
  <c r="GZ148" i="11" s="1"/>
  <c r="HJ148" i="11" s="1"/>
  <c r="HK148" i="11" s="1"/>
  <c r="GQ148" i="11"/>
  <c r="GN148" i="11"/>
  <c r="GM148" i="11"/>
  <c r="GH148" i="11"/>
  <c r="GG148" i="11"/>
  <c r="GF148" i="11"/>
  <c r="GB148" i="11"/>
  <c r="GE148" i="11" s="1"/>
  <c r="FV148" i="11"/>
  <c r="FS148" i="11"/>
  <c r="FR148" i="11"/>
  <c r="FM148" i="11"/>
  <c r="FL148" i="11"/>
  <c r="FG148" i="11"/>
  <c r="FJ148" i="11" s="1"/>
  <c r="FN148" i="11" s="1"/>
  <c r="FA148" i="11"/>
  <c r="EX148" i="11"/>
  <c r="EW148" i="11"/>
  <c r="ER148" i="11"/>
  <c r="EQ148" i="11"/>
  <c r="EL148" i="11"/>
  <c r="EO148" i="11" s="1"/>
  <c r="EY148" i="11" s="1"/>
  <c r="EZ148" i="11" s="1"/>
  <c r="EF148" i="11"/>
  <c r="EC148" i="11"/>
  <c r="EB148" i="11"/>
  <c r="DW148" i="11"/>
  <c r="DV148" i="11"/>
  <c r="DQ148" i="11"/>
  <c r="DT148" i="11" s="1"/>
  <c r="ED148" i="11" s="1"/>
  <c r="EE148" i="11" s="1"/>
  <c r="DK148" i="11"/>
  <c r="DH148" i="11"/>
  <c r="DG148" i="11"/>
  <c r="DB148" i="11"/>
  <c r="DA148" i="11"/>
  <c r="CU148" i="11"/>
  <c r="CW148" i="11" s="1"/>
  <c r="CZ148" i="11" s="1"/>
  <c r="CQ148" i="11"/>
  <c r="CN148" i="11"/>
  <c r="CM148" i="11"/>
  <c r="CI148" i="11"/>
  <c r="CH148" i="11"/>
  <c r="CG148" i="11"/>
  <c r="CC148" i="11"/>
  <c r="CF148" i="11" s="1"/>
  <c r="CO148" i="11" s="1"/>
  <c r="CP148" i="11" s="1"/>
  <c r="BW148" i="11"/>
  <c r="BT148" i="11"/>
  <c r="BS148" i="11"/>
  <c r="BO148" i="11"/>
  <c r="BN148" i="11"/>
  <c r="BI148" i="11"/>
  <c r="IC60" i="11"/>
  <c r="IB60" i="11"/>
  <c r="ID60" i="11" s="1"/>
  <c r="HW60" i="11"/>
  <c r="HV60" i="11"/>
  <c r="HU60" i="11"/>
  <c r="HR60" i="11"/>
  <c r="HT60" i="11" s="1"/>
  <c r="IE60" i="11" s="1"/>
  <c r="IF60" i="11" s="1"/>
  <c r="HI60" i="11"/>
  <c r="HH60" i="11"/>
  <c r="HD60" i="11"/>
  <c r="HC60" i="11"/>
  <c r="HB60" i="11"/>
  <c r="HA60" i="11"/>
  <c r="GW60" i="11"/>
  <c r="GZ60" i="11" s="1"/>
  <c r="HJ60" i="11" s="1"/>
  <c r="HK60" i="11" s="1"/>
  <c r="GQ60" i="11"/>
  <c r="GN60" i="11"/>
  <c r="GM60" i="11"/>
  <c r="GI60" i="11"/>
  <c r="GH60" i="11"/>
  <c r="GG60" i="11"/>
  <c r="GF60" i="11"/>
  <c r="GB60" i="11"/>
  <c r="GE60" i="11" s="1"/>
  <c r="GO60" i="11" s="1"/>
  <c r="GP60" i="11" s="1"/>
  <c r="FV60" i="11"/>
  <c r="FS60" i="11"/>
  <c r="FR60" i="11"/>
  <c r="FM60" i="11"/>
  <c r="FL60" i="11"/>
  <c r="FK60" i="11"/>
  <c r="FG60" i="11"/>
  <c r="FJ60" i="11" s="1"/>
  <c r="FN60" i="11" s="1"/>
  <c r="FA60" i="11"/>
  <c r="EY60" i="11"/>
  <c r="EZ60" i="11" s="1"/>
  <c r="EX60" i="11"/>
  <c r="EW60" i="11"/>
  <c r="ER60" i="11"/>
  <c r="EQ60" i="11"/>
  <c r="EP60" i="11"/>
  <c r="EL60" i="11"/>
  <c r="EO60" i="11" s="1"/>
  <c r="ES60" i="11" s="1"/>
  <c r="EF60" i="11"/>
  <c r="EC60" i="11"/>
  <c r="EB60" i="11"/>
  <c r="DW60" i="11"/>
  <c r="DV60" i="11"/>
  <c r="DQ60" i="11"/>
  <c r="DT60" i="11" s="1"/>
  <c r="DK60" i="11"/>
  <c r="DH60" i="11"/>
  <c r="DG60" i="11"/>
  <c r="DB60" i="11"/>
  <c r="DA60" i="11"/>
  <c r="CU60" i="11"/>
  <c r="CW60" i="11" s="1"/>
  <c r="CZ60" i="11" s="1"/>
  <c r="CQ60" i="11"/>
  <c r="CN60" i="11"/>
  <c r="CM60" i="11"/>
  <c r="CI60" i="11"/>
  <c r="CH60" i="11"/>
  <c r="CG60" i="11"/>
  <c r="CC60" i="11"/>
  <c r="CF60" i="11" s="1"/>
  <c r="CO60" i="11" s="1"/>
  <c r="CP60" i="11" s="1"/>
  <c r="BW60" i="11"/>
  <c r="BT60" i="11"/>
  <c r="BS60" i="11"/>
  <c r="BO60" i="11"/>
  <c r="BN60" i="11"/>
  <c r="BI60" i="11"/>
  <c r="IC66" i="11"/>
  <c r="IB66" i="11"/>
  <c r="ID66" i="11" s="1"/>
  <c r="HW66" i="11"/>
  <c r="HV66" i="11"/>
  <c r="HR66" i="11"/>
  <c r="HT66" i="11" s="1"/>
  <c r="IE66" i="11" s="1"/>
  <c r="IF66" i="11" s="1"/>
  <c r="HI66" i="11"/>
  <c r="HH66" i="11"/>
  <c r="HD66" i="11"/>
  <c r="HC66" i="11"/>
  <c r="HB66" i="11"/>
  <c r="HA66" i="11"/>
  <c r="GW66" i="11"/>
  <c r="GZ66" i="11" s="1"/>
  <c r="HJ66" i="11" s="1"/>
  <c r="HK66" i="11" s="1"/>
  <c r="GQ66" i="11"/>
  <c r="GN66" i="11"/>
  <c r="GM66" i="11"/>
  <c r="GH66" i="11"/>
  <c r="GG66" i="11"/>
  <c r="GF66" i="11"/>
  <c r="GB66" i="11"/>
  <c r="GE66" i="11" s="1"/>
  <c r="FV66" i="11"/>
  <c r="FS66" i="11"/>
  <c r="FR66" i="11"/>
  <c r="FM66" i="11"/>
  <c r="FL66" i="11"/>
  <c r="FG66" i="11"/>
  <c r="FJ66" i="11" s="1"/>
  <c r="FK66" i="11" s="1"/>
  <c r="FA66" i="11"/>
  <c r="EX66" i="11"/>
  <c r="EW66" i="11"/>
  <c r="ER66" i="11"/>
  <c r="EQ66" i="11"/>
  <c r="EL66" i="11"/>
  <c r="EO66" i="11" s="1"/>
  <c r="EP66" i="11" s="1"/>
  <c r="EF66" i="11"/>
  <c r="EC66" i="11"/>
  <c r="EB66" i="11"/>
  <c r="DW66" i="11"/>
  <c r="DV66" i="11"/>
  <c r="DQ66" i="11"/>
  <c r="DT66" i="11" s="1"/>
  <c r="ED66" i="11" s="1"/>
  <c r="EE66" i="11" s="1"/>
  <c r="DK66" i="11"/>
  <c r="DH66" i="11"/>
  <c r="DG66" i="11"/>
  <c r="DB66" i="11"/>
  <c r="DA66" i="11"/>
  <c r="CU66" i="11"/>
  <c r="CW66" i="11" s="1"/>
  <c r="CZ66" i="11" s="1"/>
  <c r="DI66" i="11" s="1"/>
  <c r="DJ66" i="11" s="1"/>
  <c r="CQ66" i="11"/>
  <c r="CN66" i="11"/>
  <c r="CM66" i="11"/>
  <c r="CI66" i="11"/>
  <c r="CH66" i="11"/>
  <c r="CG66" i="11"/>
  <c r="CC66" i="11"/>
  <c r="CF66" i="11" s="1"/>
  <c r="CO66" i="11" s="1"/>
  <c r="CP66" i="11" s="1"/>
  <c r="BW66" i="11"/>
  <c r="BT66" i="11"/>
  <c r="BS66" i="11"/>
  <c r="BO66" i="11"/>
  <c r="BN66" i="11"/>
  <c r="BM66" i="11"/>
  <c r="BI66" i="11"/>
  <c r="BL66" i="11" s="1"/>
  <c r="BU66" i="11" s="1"/>
  <c r="BV66" i="11" s="1"/>
  <c r="BA66" i="11"/>
  <c r="AZ66" i="11"/>
  <c r="AV66" i="11"/>
  <c r="AU66" i="11"/>
  <c r="AT66" i="11"/>
  <c r="AP66" i="11"/>
  <c r="AS66" i="11" s="1"/>
  <c r="BB66" i="11" s="1"/>
  <c r="BC66" i="11" s="1"/>
  <c r="AJ66" i="11"/>
  <c r="AI66" i="11"/>
  <c r="AA66" i="11"/>
  <c r="AD66" i="11" s="1"/>
  <c r="V66" i="11"/>
  <c r="U66" i="11"/>
  <c r="M66" i="11"/>
  <c r="P66" i="11" s="1"/>
  <c r="IC72" i="11"/>
  <c r="IB72" i="11"/>
  <c r="ID72" i="11" s="1"/>
  <c r="HW72" i="11"/>
  <c r="HV72" i="11"/>
  <c r="HR72" i="11"/>
  <c r="HT72" i="11" s="1"/>
  <c r="IE72" i="11" s="1"/>
  <c r="IF72" i="11" s="1"/>
  <c r="HI72" i="11"/>
  <c r="HH72" i="11"/>
  <c r="HD72" i="11"/>
  <c r="HC72" i="11"/>
  <c r="HB72" i="11"/>
  <c r="HA72" i="11"/>
  <c r="GW72" i="11"/>
  <c r="GZ72" i="11" s="1"/>
  <c r="HJ72" i="11" s="1"/>
  <c r="HK72" i="11" s="1"/>
  <c r="GQ72" i="11"/>
  <c r="GN72" i="11"/>
  <c r="GM72" i="11"/>
  <c r="GI72" i="11"/>
  <c r="GH72" i="11"/>
  <c r="GG72" i="11"/>
  <c r="GB72" i="11"/>
  <c r="GE72" i="11" s="1"/>
  <c r="GO72" i="11" s="1"/>
  <c r="GP72" i="11" s="1"/>
  <c r="FV72" i="11"/>
  <c r="FS72" i="11"/>
  <c r="FR72" i="11"/>
  <c r="FM72" i="11"/>
  <c r="FL72" i="11"/>
  <c r="FG72" i="11"/>
  <c r="FJ72" i="11" s="1"/>
  <c r="FA72" i="11"/>
  <c r="EX72" i="11"/>
  <c r="EW72" i="11"/>
  <c r="ER72" i="11"/>
  <c r="EQ72" i="11"/>
  <c r="EL72" i="11"/>
  <c r="EO72" i="11" s="1"/>
  <c r="EY72" i="11" s="1"/>
  <c r="EZ72" i="11" s="1"/>
  <c r="EF72" i="11"/>
  <c r="EC72" i="11"/>
  <c r="EB72" i="11"/>
  <c r="DW72" i="11"/>
  <c r="DV72" i="11"/>
  <c r="DQ72" i="11"/>
  <c r="DT72" i="11" s="1"/>
  <c r="DU72" i="11" s="1"/>
  <c r="DK72" i="11"/>
  <c r="DH72" i="11"/>
  <c r="DG72" i="11"/>
  <c r="DB72" i="11"/>
  <c r="DA72" i="11"/>
  <c r="CU72" i="11"/>
  <c r="CW72" i="11" s="1"/>
  <c r="CZ72" i="11" s="1"/>
  <c r="CQ72" i="11"/>
  <c r="CN72" i="11"/>
  <c r="CM72" i="11"/>
  <c r="CI72" i="11"/>
  <c r="CH72" i="11"/>
  <c r="CG72" i="11"/>
  <c r="CC72" i="11"/>
  <c r="CF72" i="11" s="1"/>
  <c r="CO72" i="11" s="1"/>
  <c r="CP72" i="11" s="1"/>
  <c r="BW72" i="11"/>
  <c r="BT72" i="11"/>
  <c r="BS72" i="11"/>
  <c r="BO72" i="11"/>
  <c r="BN72" i="11"/>
  <c r="BM72" i="11"/>
  <c r="BI72" i="11"/>
  <c r="BL72" i="11" s="1"/>
  <c r="BU72" i="11" s="1"/>
  <c r="BV72" i="11" s="1"/>
  <c r="BB72" i="11"/>
  <c r="BC72" i="11" s="1"/>
  <c r="BA72" i="11"/>
  <c r="AZ72" i="11"/>
  <c r="AV72" i="11"/>
  <c r="AU72" i="11"/>
  <c r="AT72" i="11"/>
  <c r="AJ72" i="11"/>
  <c r="AI72" i="11"/>
  <c r="V72" i="11"/>
  <c r="U72" i="11"/>
  <c r="IC101" i="11"/>
  <c r="IB101" i="11"/>
  <c r="ID101" i="11" s="1"/>
  <c r="HW101" i="11"/>
  <c r="HV101" i="11"/>
  <c r="HU101" i="11"/>
  <c r="HR101" i="11"/>
  <c r="HT101" i="11" s="1"/>
  <c r="IE101" i="11" s="1"/>
  <c r="IF101" i="11" s="1"/>
  <c r="HI101" i="11"/>
  <c r="HH101" i="11"/>
  <c r="HD101" i="11"/>
  <c r="HC101" i="11"/>
  <c r="HB101" i="11"/>
  <c r="HA101" i="11"/>
  <c r="GW101" i="11"/>
  <c r="GZ101" i="11" s="1"/>
  <c r="HJ101" i="11" s="1"/>
  <c r="HK101" i="11" s="1"/>
  <c r="GQ101" i="11"/>
  <c r="GN101" i="11"/>
  <c r="GM101" i="11"/>
  <c r="GI101" i="11"/>
  <c r="GH101" i="11"/>
  <c r="GG101" i="11"/>
  <c r="GF101" i="11"/>
  <c r="GB101" i="11"/>
  <c r="GE101" i="11" s="1"/>
  <c r="GO101" i="11" s="1"/>
  <c r="GP101" i="11" s="1"/>
  <c r="FV101" i="11"/>
  <c r="FS101" i="11"/>
  <c r="FR101" i="11"/>
  <c r="FM101" i="11"/>
  <c r="FL101" i="11"/>
  <c r="FG101" i="11"/>
  <c r="FJ101" i="11" s="1"/>
  <c r="FA101" i="11"/>
  <c r="EY101" i="11"/>
  <c r="EZ101" i="11" s="1"/>
  <c r="EX101" i="11"/>
  <c r="EW101" i="11"/>
  <c r="ER101" i="11"/>
  <c r="EQ101" i="11"/>
  <c r="EL101" i="11"/>
  <c r="EO101" i="11" s="1"/>
  <c r="EF101" i="11"/>
  <c r="EC101" i="11"/>
  <c r="EB101" i="11"/>
  <c r="DW101" i="11"/>
  <c r="DV101" i="11"/>
  <c r="DQ101" i="11"/>
  <c r="DT101" i="11" s="1"/>
  <c r="DK101" i="11"/>
  <c r="DH101" i="11"/>
  <c r="DG101" i="11"/>
  <c r="DB101" i="11"/>
  <c r="DA101" i="11"/>
  <c r="CU101" i="11"/>
  <c r="CW101" i="11" s="1"/>
  <c r="CZ101" i="11" s="1"/>
  <c r="CQ101" i="11"/>
  <c r="CN101" i="11"/>
  <c r="CM101" i="11"/>
  <c r="CI101" i="11"/>
  <c r="CH101" i="11"/>
  <c r="CG101" i="11"/>
  <c r="CC101" i="11"/>
  <c r="CF101" i="11" s="1"/>
  <c r="CO101" i="11" s="1"/>
  <c r="CP101" i="11" s="1"/>
  <c r="BW101" i="11"/>
  <c r="BT101" i="11"/>
  <c r="BS101" i="11"/>
  <c r="BO101" i="11"/>
  <c r="BN101" i="11"/>
  <c r="BI101" i="11"/>
  <c r="IC99" i="11"/>
  <c r="IB99" i="11"/>
  <c r="ID99" i="11" s="1"/>
  <c r="HW99" i="11"/>
  <c r="HV99" i="11"/>
  <c r="HR99" i="11"/>
  <c r="HT99" i="11" s="1"/>
  <c r="IE99" i="11" s="1"/>
  <c r="IF99" i="11" s="1"/>
  <c r="HI99" i="11"/>
  <c r="HH99" i="11"/>
  <c r="HD99" i="11"/>
  <c r="HC99" i="11"/>
  <c r="HB99" i="11"/>
  <c r="HA99" i="11"/>
  <c r="GW99" i="11"/>
  <c r="GZ99" i="11" s="1"/>
  <c r="HJ99" i="11" s="1"/>
  <c r="HK99" i="11" s="1"/>
  <c r="GQ99" i="11"/>
  <c r="GN99" i="11"/>
  <c r="GM99" i="11"/>
  <c r="GI99" i="11"/>
  <c r="GH99" i="11"/>
  <c r="GG99" i="11"/>
  <c r="GF99" i="11"/>
  <c r="GB99" i="11"/>
  <c r="GE99" i="11" s="1"/>
  <c r="GO99" i="11" s="1"/>
  <c r="GP99" i="11" s="1"/>
  <c r="FV99" i="11"/>
  <c r="FS99" i="11"/>
  <c r="FR99" i="11"/>
  <c r="FM99" i="11"/>
  <c r="FL99" i="11"/>
  <c r="FG99" i="11"/>
  <c r="FJ99" i="11" s="1"/>
  <c r="FN99" i="11" s="1"/>
  <c r="FA99" i="11"/>
  <c r="EX99" i="11"/>
  <c r="EW99" i="11"/>
  <c r="ER99" i="11"/>
  <c r="EQ99" i="11"/>
  <c r="EP99" i="11"/>
  <c r="EL99" i="11"/>
  <c r="EO99" i="11" s="1"/>
  <c r="EF99" i="11"/>
  <c r="EC99" i="11"/>
  <c r="EB99" i="11"/>
  <c r="DW99" i="11"/>
  <c r="DV99" i="11"/>
  <c r="DQ99" i="11"/>
  <c r="DT99" i="11" s="1"/>
  <c r="DK99" i="11"/>
  <c r="DH99" i="11"/>
  <c r="DG99" i="11"/>
  <c r="DB99" i="11"/>
  <c r="DA99" i="11"/>
  <c r="CU99" i="11"/>
  <c r="CW99" i="11" s="1"/>
  <c r="CZ99" i="11" s="1"/>
  <c r="DC99" i="11" s="1"/>
  <c r="CQ99" i="11"/>
  <c r="CN99" i="11"/>
  <c r="CM99" i="11"/>
  <c r="CI99" i="11"/>
  <c r="CH99" i="11"/>
  <c r="CG99" i="11"/>
  <c r="CC99" i="11"/>
  <c r="CF99" i="11" s="1"/>
  <c r="CO99" i="11" s="1"/>
  <c r="CP99" i="11" s="1"/>
  <c r="BW99" i="11"/>
  <c r="BT99" i="11"/>
  <c r="BS99" i="11"/>
  <c r="BO99" i="11"/>
  <c r="BN99" i="11"/>
  <c r="BI99" i="11"/>
  <c r="BJ99" i="11" s="1"/>
  <c r="IC84" i="11"/>
  <c r="IB84" i="11"/>
  <c r="ID84" i="11" s="1"/>
  <c r="HW84" i="11"/>
  <c r="HV84" i="11"/>
  <c r="HR84" i="11"/>
  <c r="HT84" i="11" s="1"/>
  <c r="IE84" i="11" s="1"/>
  <c r="IF84" i="11" s="1"/>
  <c r="HI84" i="11"/>
  <c r="HH84" i="11"/>
  <c r="HD84" i="11"/>
  <c r="HC84" i="11"/>
  <c r="HB84" i="11"/>
  <c r="GW84" i="11"/>
  <c r="GZ84" i="11" s="1"/>
  <c r="HJ84" i="11" s="1"/>
  <c r="HK84" i="11" s="1"/>
  <c r="GQ84" i="11"/>
  <c r="GN84" i="11"/>
  <c r="GM84" i="11"/>
  <c r="GH84" i="11"/>
  <c r="GG84" i="11"/>
  <c r="GB84" i="11"/>
  <c r="GE84" i="11" s="1"/>
  <c r="GO84" i="11" s="1"/>
  <c r="GP84" i="11" s="1"/>
  <c r="FV84" i="11"/>
  <c r="FS84" i="11"/>
  <c r="FR84" i="11"/>
  <c r="FM84" i="11"/>
  <c r="FL84" i="11"/>
  <c r="FG84" i="11"/>
  <c r="FJ84" i="11" s="1"/>
  <c r="FA84" i="11"/>
  <c r="EX84" i="11"/>
  <c r="EW84" i="11"/>
  <c r="ER84" i="11"/>
  <c r="EQ84" i="11"/>
  <c r="EL84" i="11"/>
  <c r="EO84" i="11" s="1"/>
  <c r="EF84" i="11"/>
  <c r="EC84" i="11"/>
  <c r="EB84" i="11"/>
  <c r="DW84" i="11"/>
  <c r="DV84" i="11"/>
  <c r="DQ84" i="11"/>
  <c r="DT84" i="11" s="1"/>
  <c r="ED84" i="11" s="1"/>
  <c r="EE84" i="11" s="1"/>
  <c r="DK84" i="11"/>
  <c r="DH84" i="11"/>
  <c r="DG84" i="11"/>
  <c r="DB84" i="11"/>
  <c r="DA84" i="11"/>
  <c r="CU84" i="11"/>
  <c r="CW84" i="11" s="1"/>
  <c r="CZ84" i="11" s="1"/>
  <c r="CQ84" i="11"/>
  <c r="CN84" i="11"/>
  <c r="CM84" i="11"/>
  <c r="CI84" i="11"/>
  <c r="CH84" i="11"/>
  <c r="CG84" i="11"/>
  <c r="CC84" i="11"/>
  <c r="CF84" i="11" s="1"/>
  <c r="CO84" i="11" s="1"/>
  <c r="CP84" i="11" s="1"/>
  <c r="BW84" i="11"/>
  <c r="BT84" i="11"/>
  <c r="BS84" i="11"/>
  <c r="BO84" i="11"/>
  <c r="BN84" i="11"/>
  <c r="BM84" i="11"/>
  <c r="BI84" i="11"/>
  <c r="BL84" i="11" s="1"/>
  <c r="BU84" i="11" s="1"/>
  <c r="BV84" i="11" s="1"/>
  <c r="BA84" i="11"/>
  <c r="AZ84" i="11"/>
  <c r="AV84" i="11"/>
  <c r="AU84" i="11"/>
  <c r="AT84" i="11"/>
  <c r="AP84" i="11"/>
  <c r="AS84" i="11" s="1"/>
  <c r="BB84" i="11" s="1"/>
  <c r="BC84" i="11" s="1"/>
  <c r="AJ84" i="11"/>
  <c r="AI84" i="11"/>
  <c r="AA84" i="11"/>
  <c r="AD84" i="11" s="1"/>
  <c r="V84" i="11"/>
  <c r="U84" i="11"/>
  <c r="M84" i="11"/>
  <c r="P84" i="11" s="1"/>
  <c r="IC170" i="11"/>
  <c r="IB170" i="11"/>
  <c r="ID170" i="11" s="1"/>
  <c r="HW170" i="11"/>
  <c r="HV170" i="11"/>
  <c r="HR170" i="11"/>
  <c r="HT170" i="11" s="1"/>
  <c r="HI170" i="11"/>
  <c r="HH170" i="11"/>
  <c r="HD170" i="11"/>
  <c r="HC170" i="11"/>
  <c r="HB170" i="11"/>
  <c r="HA170" i="11"/>
  <c r="GW170" i="11"/>
  <c r="GZ170" i="11" s="1"/>
  <c r="HJ170" i="11" s="1"/>
  <c r="HK170" i="11" s="1"/>
  <c r="GQ170" i="11"/>
  <c r="GN170" i="11"/>
  <c r="GM170" i="11"/>
  <c r="GI170" i="11"/>
  <c r="GH170" i="11"/>
  <c r="GG170" i="11"/>
  <c r="GF170" i="11"/>
  <c r="GB170" i="11"/>
  <c r="GE170" i="11" s="1"/>
  <c r="GO170" i="11" s="1"/>
  <c r="GP170" i="11" s="1"/>
  <c r="FV170" i="11"/>
  <c r="FS170" i="11"/>
  <c r="FR170" i="11"/>
  <c r="FN170" i="11"/>
  <c r="FM170" i="11"/>
  <c r="FL170" i="11"/>
  <c r="FK170" i="11"/>
  <c r="FG170" i="11"/>
  <c r="FJ170" i="11" s="1"/>
  <c r="FT170" i="11" s="1"/>
  <c r="FU170" i="11" s="1"/>
  <c r="FA170" i="11"/>
  <c r="EY170" i="11"/>
  <c r="EZ170" i="11" s="1"/>
  <c r="EX170" i="11"/>
  <c r="EW170" i="11"/>
  <c r="ES170" i="11"/>
  <c r="ER170" i="11"/>
  <c r="EQ170" i="11"/>
  <c r="EP170" i="11"/>
  <c r="EL170" i="11"/>
  <c r="EO170" i="11" s="1"/>
  <c r="EF170" i="11"/>
  <c r="EC170" i="11"/>
  <c r="EB170" i="11"/>
  <c r="DW170" i="11"/>
  <c r="DV170" i="11"/>
  <c r="DQ170" i="11"/>
  <c r="DR170" i="11" s="1"/>
  <c r="DT170" i="11" s="1"/>
  <c r="DK170" i="11"/>
  <c r="DH170" i="11"/>
  <c r="DG170" i="11"/>
  <c r="DB170" i="11"/>
  <c r="DA170" i="11"/>
  <c r="CU170" i="11"/>
  <c r="CW170" i="11" s="1"/>
  <c r="CZ170" i="11" s="1"/>
  <c r="CQ170" i="11"/>
  <c r="CN170" i="11"/>
  <c r="CM170" i="11"/>
  <c r="CI170" i="11"/>
  <c r="CH170" i="11"/>
  <c r="CG170" i="11"/>
  <c r="CC170" i="11"/>
  <c r="CF170" i="11" s="1"/>
  <c r="CO170" i="11" s="1"/>
  <c r="CP170" i="11" s="1"/>
  <c r="BW170" i="11"/>
  <c r="BT170" i="11"/>
  <c r="BS170" i="11"/>
  <c r="BO170" i="11"/>
  <c r="BN170" i="11"/>
  <c r="BI170" i="11"/>
  <c r="BJ170" i="11" s="1"/>
  <c r="IC188" i="11"/>
  <c r="IB188" i="11"/>
  <c r="ID188" i="11" s="1"/>
  <c r="HW188" i="11"/>
  <c r="HV188" i="11"/>
  <c r="HR188" i="11"/>
  <c r="HT188" i="11" s="1"/>
  <c r="HX188" i="11" s="1"/>
  <c r="HI188" i="11"/>
  <c r="HH188" i="11"/>
  <c r="HD188" i="11"/>
  <c r="HC188" i="11"/>
  <c r="HB188" i="11"/>
  <c r="HA188" i="11"/>
  <c r="GW188" i="11"/>
  <c r="GZ188" i="11" s="1"/>
  <c r="HJ188" i="11" s="1"/>
  <c r="HK188" i="11" s="1"/>
  <c r="GQ188" i="11"/>
  <c r="GN188" i="11"/>
  <c r="GM188" i="11"/>
  <c r="GI188" i="11"/>
  <c r="GH188" i="11"/>
  <c r="GG188" i="11"/>
  <c r="GF188" i="11"/>
  <c r="GB188" i="11"/>
  <c r="GE188" i="11" s="1"/>
  <c r="GO188" i="11" s="1"/>
  <c r="GP188" i="11" s="1"/>
  <c r="FV188" i="11"/>
  <c r="FS188" i="11"/>
  <c r="FR188" i="11"/>
  <c r="FN188" i="11"/>
  <c r="FM188" i="11"/>
  <c r="FL188" i="11"/>
  <c r="FK188" i="11"/>
  <c r="FG188" i="11"/>
  <c r="FJ188" i="11" s="1"/>
  <c r="FT188" i="11" s="1"/>
  <c r="FU188" i="11" s="1"/>
  <c r="FA188" i="11"/>
  <c r="EY188" i="11"/>
  <c r="EZ188" i="11" s="1"/>
  <c r="EX188" i="11"/>
  <c r="EW188" i="11"/>
  <c r="ES188" i="11"/>
  <c r="ER188" i="11"/>
  <c r="EQ188" i="11"/>
  <c r="EP188" i="11"/>
  <c r="EL188" i="11"/>
  <c r="EO188" i="11" s="1"/>
  <c r="EF188" i="11"/>
  <c r="EC188" i="11"/>
  <c r="EB188" i="11"/>
  <c r="DW188" i="11"/>
  <c r="DV188" i="11"/>
  <c r="DQ188" i="11"/>
  <c r="DK188" i="11"/>
  <c r="DH188" i="11"/>
  <c r="DG188" i="11"/>
  <c r="DB188" i="11"/>
  <c r="DA188" i="11"/>
  <c r="CU188" i="11"/>
  <c r="CW188" i="11" s="1"/>
  <c r="CZ188" i="11" s="1"/>
  <c r="CQ188" i="11"/>
  <c r="CN188" i="11"/>
  <c r="CM188" i="11"/>
  <c r="CI188" i="11"/>
  <c r="CH188" i="11"/>
  <c r="CG188" i="11"/>
  <c r="CC188" i="11"/>
  <c r="CF188" i="11" s="1"/>
  <c r="CO188" i="11" s="1"/>
  <c r="CP188" i="11" s="1"/>
  <c r="BW188" i="11"/>
  <c r="BT188" i="11"/>
  <c r="BS188" i="11"/>
  <c r="BO188" i="11"/>
  <c r="BN188" i="11"/>
  <c r="BI188" i="11"/>
  <c r="IC90" i="11"/>
  <c r="IB90" i="11"/>
  <c r="ID90" i="11" s="1"/>
  <c r="HW90" i="11"/>
  <c r="HV90" i="11"/>
  <c r="HR90" i="11"/>
  <c r="HT90" i="11" s="1"/>
  <c r="IE90" i="11" s="1"/>
  <c r="IF90" i="11" s="1"/>
  <c r="HI90" i="11"/>
  <c r="HH90" i="11"/>
  <c r="HC90" i="11"/>
  <c r="HB90" i="11"/>
  <c r="GW90" i="11"/>
  <c r="GZ90" i="11" s="1"/>
  <c r="HD90" i="11" s="1"/>
  <c r="GQ90" i="11"/>
  <c r="GN90" i="11"/>
  <c r="GM90" i="11"/>
  <c r="GH90" i="11"/>
  <c r="GG90" i="11"/>
  <c r="GB90" i="11"/>
  <c r="GE90" i="11" s="1"/>
  <c r="FV90" i="11"/>
  <c r="FS90" i="11"/>
  <c r="FR90" i="11"/>
  <c r="FM90" i="11"/>
  <c r="FL90" i="11"/>
  <c r="FG90" i="11"/>
  <c r="FJ90" i="11" s="1"/>
  <c r="FA90" i="11"/>
  <c r="EX90" i="11"/>
  <c r="EW90" i="11"/>
  <c r="ER90" i="11"/>
  <c r="EQ90" i="11"/>
  <c r="EP90" i="11"/>
  <c r="EL90" i="11"/>
  <c r="EO90" i="11" s="1"/>
  <c r="ES90" i="11" s="1"/>
  <c r="EF90" i="11"/>
  <c r="EC90" i="11"/>
  <c r="EB90" i="11"/>
  <c r="DW90" i="11"/>
  <c r="DV90" i="11"/>
  <c r="DQ90" i="11"/>
  <c r="DT90" i="11" s="1"/>
  <c r="DU90" i="11" s="1"/>
  <c r="DK90" i="11"/>
  <c r="DH90" i="11"/>
  <c r="DG90" i="11"/>
  <c r="DB90" i="11"/>
  <c r="DA90" i="11"/>
  <c r="CU90" i="11"/>
  <c r="CW90" i="11" s="1"/>
  <c r="CZ90" i="11" s="1"/>
  <c r="CQ90" i="11"/>
  <c r="CN90" i="11"/>
  <c r="CM90" i="11"/>
  <c r="CI90" i="11"/>
  <c r="CH90" i="11"/>
  <c r="CG90" i="11"/>
  <c r="CC90" i="11"/>
  <c r="CF90" i="11" s="1"/>
  <c r="CO90" i="11" s="1"/>
  <c r="CP90" i="11" s="1"/>
  <c r="BW90" i="11"/>
  <c r="BT90" i="11"/>
  <c r="BS90" i="11"/>
  <c r="BO90" i="11"/>
  <c r="BN90" i="11"/>
  <c r="BM90" i="11"/>
  <c r="BI90" i="11"/>
  <c r="BL90" i="11" s="1"/>
  <c r="BU90" i="11" s="1"/>
  <c r="BV90" i="11" s="1"/>
  <c r="BB90" i="11"/>
  <c r="BC90" i="11" s="1"/>
  <c r="BA90" i="11"/>
  <c r="AZ90" i="11"/>
  <c r="AV90" i="11"/>
  <c r="AU90" i="11"/>
  <c r="AT90" i="11"/>
  <c r="AJ90" i="11"/>
  <c r="AI90" i="11"/>
  <c r="V90" i="11"/>
  <c r="U90" i="11"/>
  <c r="IC40" i="11"/>
  <c r="IB40" i="11"/>
  <c r="ID40" i="11" s="1"/>
  <c r="HW40" i="11"/>
  <c r="HV40" i="11"/>
  <c r="HR40" i="11"/>
  <c r="HT40" i="11" s="1"/>
  <c r="HU40" i="11" s="1"/>
  <c r="HI40" i="11"/>
  <c r="HH40" i="11"/>
  <c r="HD40" i="11"/>
  <c r="HC40" i="11"/>
  <c r="HB40" i="11"/>
  <c r="HA40" i="11"/>
  <c r="GW40" i="11"/>
  <c r="GZ40" i="11" s="1"/>
  <c r="HJ40" i="11" s="1"/>
  <c r="HK40" i="11" s="1"/>
  <c r="GQ40" i="11"/>
  <c r="GN40" i="11"/>
  <c r="GM40" i="11"/>
  <c r="GI40" i="11"/>
  <c r="GH40" i="11"/>
  <c r="GG40" i="11"/>
  <c r="GF40" i="11"/>
  <c r="GB40" i="11"/>
  <c r="GE40" i="11" s="1"/>
  <c r="GO40" i="11" s="1"/>
  <c r="GP40" i="11" s="1"/>
  <c r="FV40" i="11"/>
  <c r="FS40" i="11"/>
  <c r="FR40" i="11"/>
  <c r="FN40" i="11"/>
  <c r="FM40" i="11"/>
  <c r="FL40" i="11"/>
  <c r="FK40" i="11"/>
  <c r="FG40" i="11"/>
  <c r="FJ40" i="11" s="1"/>
  <c r="FT40" i="11" s="1"/>
  <c r="FU40" i="11" s="1"/>
  <c r="FA40" i="11"/>
  <c r="EY40" i="11"/>
  <c r="EZ40" i="11" s="1"/>
  <c r="EX40" i="11"/>
  <c r="EW40" i="11"/>
  <c r="ES40" i="11"/>
  <c r="ER40" i="11"/>
  <c r="EQ40" i="11"/>
  <c r="EP40" i="11"/>
  <c r="EL40" i="11"/>
  <c r="EO40" i="11" s="1"/>
  <c r="EF40" i="11"/>
  <c r="EC40" i="11"/>
  <c r="EB40" i="11"/>
  <c r="DW40" i="11"/>
  <c r="DV40" i="11"/>
  <c r="DQ40" i="11"/>
  <c r="DK40" i="11"/>
  <c r="DH40" i="11"/>
  <c r="DG40" i="11"/>
  <c r="DB40" i="11"/>
  <c r="DA40" i="11"/>
  <c r="CU40" i="11"/>
  <c r="CW40" i="11" s="1"/>
  <c r="CZ40" i="11" s="1"/>
  <c r="DC40" i="11" s="1"/>
  <c r="CQ40" i="11"/>
  <c r="CN40" i="11"/>
  <c r="CM40" i="11"/>
  <c r="CI40" i="11"/>
  <c r="CH40" i="11"/>
  <c r="CG40" i="11"/>
  <c r="CC40" i="11"/>
  <c r="CF40" i="11" s="1"/>
  <c r="CO40" i="11" s="1"/>
  <c r="CP40" i="11" s="1"/>
  <c r="BW40" i="11"/>
  <c r="BT40" i="11"/>
  <c r="BS40" i="11"/>
  <c r="BO40" i="11"/>
  <c r="BN40" i="11"/>
  <c r="BI40" i="11"/>
  <c r="BJ40" i="11" s="1"/>
  <c r="IC54" i="11"/>
  <c r="IB54" i="11"/>
  <c r="ID54" i="11" s="1"/>
  <c r="HW54" i="11"/>
  <c r="HV54" i="11"/>
  <c r="HR54" i="11"/>
  <c r="HT54" i="11" s="1"/>
  <c r="IE54" i="11" s="1"/>
  <c r="IF54" i="11" s="1"/>
  <c r="HI54" i="11"/>
  <c r="HH54" i="11"/>
  <c r="HD54" i="11"/>
  <c r="HC54" i="11"/>
  <c r="HB54" i="11"/>
  <c r="GW54" i="11"/>
  <c r="GZ54" i="11" s="1"/>
  <c r="GQ54" i="11"/>
  <c r="GN54" i="11"/>
  <c r="GM54" i="11"/>
  <c r="GH54" i="11"/>
  <c r="GG54" i="11"/>
  <c r="GB54" i="11"/>
  <c r="GE54" i="11" s="1"/>
  <c r="FV54" i="11"/>
  <c r="FS54" i="11"/>
  <c r="FR54" i="11"/>
  <c r="FM54" i="11"/>
  <c r="FL54" i="11"/>
  <c r="FG54" i="11"/>
  <c r="FJ54" i="11" s="1"/>
  <c r="FA54" i="11"/>
  <c r="EX54" i="11"/>
  <c r="EW54" i="11"/>
  <c r="ER54" i="11"/>
  <c r="EQ54" i="11"/>
  <c r="EL54" i="11"/>
  <c r="EO54" i="11" s="1"/>
  <c r="EP54" i="11" s="1"/>
  <c r="EF54" i="11"/>
  <c r="EC54" i="11"/>
  <c r="EB54" i="11"/>
  <c r="DW54" i="11"/>
  <c r="DV54" i="11"/>
  <c r="DQ54" i="11"/>
  <c r="DT54" i="11" s="1"/>
  <c r="DK54" i="11"/>
  <c r="DH54" i="11"/>
  <c r="DG54" i="11"/>
  <c r="DB54" i="11"/>
  <c r="DA54" i="11"/>
  <c r="CU54" i="11"/>
  <c r="CW54" i="11" s="1"/>
  <c r="CZ54" i="11" s="1"/>
  <c r="CQ54" i="11"/>
  <c r="CN54" i="11"/>
  <c r="CM54" i="11"/>
  <c r="CI54" i="11"/>
  <c r="CH54" i="11"/>
  <c r="CG54" i="11"/>
  <c r="CC54" i="11"/>
  <c r="CF54" i="11" s="1"/>
  <c r="CO54" i="11" s="1"/>
  <c r="CP54" i="11" s="1"/>
  <c r="BW54" i="11"/>
  <c r="BT54" i="11"/>
  <c r="BS54" i="11"/>
  <c r="BO54" i="11"/>
  <c r="BN54" i="11"/>
  <c r="BM54" i="11"/>
  <c r="BI54" i="11"/>
  <c r="BL54" i="11" s="1"/>
  <c r="BU54" i="11" s="1"/>
  <c r="BV54" i="11" s="1"/>
  <c r="BB54" i="11"/>
  <c r="BC54" i="11" s="1"/>
  <c r="BA54" i="11"/>
  <c r="AZ54" i="11"/>
  <c r="AV54" i="11"/>
  <c r="AU54" i="11"/>
  <c r="AT54" i="11"/>
  <c r="AJ54" i="11"/>
  <c r="AI54" i="11"/>
  <c r="V54" i="11"/>
  <c r="U54" i="11"/>
  <c r="IC77" i="11"/>
  <c r="IB77" i="11"/>
  <c r="ID77" i="11" s="1"/>
  <c r="HW77" i="11"/>
  <c r="HV77" i="11"/>
  <c r="HR77" i="11"/>
  <c r="HT77" i="11" s="1"/>
  <c r="HI77" i="11"/>
  <c r="HH77" i="11"/>
  <c r="HD77" i="11"/>
  <c r="HC77" i="11"/>
  <c r="HB77" i="11"/>
  <c r="HA77" i="11"/>
  <c r="GW77" i="11"/>
  <c r="GZ77" i="11" s="1"/>
  <c r="HJ77" i="11" s="1"/>
  <c r="HK77" i="11" s="1"/>
  <c r="GQ77" i="11"/>
  <c r="GN77" i="11"/>
  <c r="GM77" i="11"/>
  <c r="GI77" i="11"/>
  <c r="GH77" i="11"/>
  <c r="GG77" i="11"/>
  <c r="GF77" i="11"/>
  <c r="GB77" i="11"/>
  <c r="GE77" i="11" s="1"/>
  <c r="GO77" i="11" s="1"/>
  <c r="GP77" i="11" s="1"/>
  <c r="FV77" i="11"/>
  <c r="FS77" i="11"/>
  <c r="FR77" i="11"/>
  <c r="FN77" i="11"/>
  <c r="FM77" i="11"/>
  <c r="FL77" i="11"/>
  <c r="FK77" i="11"/>
  <c r="FG77" i="11"/>
  <c r="FJ77" i="11" s="1"/>
  <c r="FT77" i="11" s="1"/>
  <c r="FU77" i="11" s="1"/>
  <c r="FA77" i="11"/>
  <c r="EY77" i="11"/>
  <c r="EZ77" i="11" s="1"/>
  <c r="EX77" i="11"/>
  <c r="EW77" i="11"/>
  <c r="ES77" i="11"/>
  <c r="ER77" i="11"/>
  <c r="EQ77" i="11"/>
  <c r="EP77" i="11"/>
  <c r="EL77" i="11"/>
  <c r="EO77" i="11" s="1"/>
  <c r="EF77" i="11"/>
  <c r="EC77" i="11"/>
  <c r="EB77" i="11"/>
  <c r="DW77" i="11"/>
  <c r="DV77" i="11"/>
  <c r="DQ77" i="11"/>
  <c r="DK77" i="11"/>
  <c r="DH77" i="11"/>
  <c r="DG77" i="11"/>
  <c r="DB77" i="11"/>
  <c r="DA77" i="11"/>
  <c r="CU77" i="11"/>
  <c r="CW77" i="11" s="1"/>
  <c r="CZ77" i="11" s="1"/>
  <c r="DC77" i="11" s="1"/>
  <c r="CQ77" i="11"/>
  <c r="CN77" i="11"/>
  <c r="CM77" i="11"/>
  <c r="CI77" i="11"/>
  <c r="CH77" i="11"/>
  <c r="CG77" i="11"/>
  <c r="CC77" i="11"/>
  <c r="CF77" i="11" s="1"/>
  <c r="CO77" i="11" s="1"/>
  <c r="CP77" i="11" s="1"/>
  <c r="BW77" i="11"/>
  <c r="BT77" i="11"/>
  <c r="BS77" i="11"/>
  <c r="BO77" i="11"/>
  <c r="BN77" i="11"/>
  <c r="BI77" i="11"/>
  <c r="IC87" i="11"/>
  <c r="IB87" i="11"/>
  <c r="ID87" i="11" s="1"/>
  <c r="HW87" i="11"/>
  <c r="HV87" i="11"/>
  <c r="HR87" i="11"/>
  <c r="HT87" i="11" s="1"/>
  <c r="IE87" i="11" s="1"/>
  <c r="IF87" i="11" s="1"/>
  <c r="HI87" i="11"/>
  <c r="HH87" i="11"/>
  <c r="HC87" i="11"/>
  <c r="HB87" i="11"/>
  <c r="GW87" i="11"/>
  <c r="GZ87" i="11" s="1"/>
  <c r="HA87" i="11" s="1"/>
  <c r="GQ87" i="11"/>
  <c r="GN87" i="11"/>
  <c r="GM87" i="11"/>
  <c r="GH87" i="11"/>
  <c r="GG87" i="11"/>
  <c r="GB87" i="11"/>
  <c r="GE87" i="11" s="1"/>
  <c r="GI87" i="11" s="1"/>
  <c r="FV87" i="11"/>
  <c r="FS87" i="11"/>
  <c r="FR87" i="11"/>
  <c r="FM87" i="11"/>
  <c r="FL87" i="11"/>
  <c r="FG87" i="11"/>
  <c r="FJ87" i="11" s="1"/>
  <c r="FA87" i="11"/>
  <c r="EX87" i="11"/>
  <c r="EW87" i="11"/>
  <c r="ER87" i="11"/>
  <c r="EQ87" i="11"/>
  <c r="EP87" i="11"/>
  <c r="EL87" i="11"/>
  <c r="EO87" i="11" s="1"/>
  <c r="EY87" i="11" s="1"/>
  <c r="EZ87" i="11" s="1"/>
  <c r="EF87" i="11"/>
  <c r="EC87" i="11"/>
  <c r="EB87" i="11"/>
  <c r="DW87" i="11"/>
  <c r="DV87" i="11"/>
  <c r="DQ87" i="11"/>
  <c r="DT87" i="11" s="1"/>
  <c r="ED87" i="11" s="1"/>
  <c r="EE87" i="11" s="1"/>
  <c r="DK87" i="11"/>
  <c r="DH87" i="11"/>
  <c r="DG87" i="11"/>
  <c r="DB87" i="11"/>
  <c r="DA87" i="11"/>
  <c r="CU87" i="11"/>
  <c r="CW87" i="11" s="1"/>
  <c r="CZ87" i="11" s="1"/>
  <c r="CQ87" i="11"/>
  <c r="CN87" i="11"/>
  <c r="CM87" i="11"/>
  <c r="CI87" i="11"/>
  <c r="CH87" i="11"/>
  <c r="CG87" i="11"/>
  <c r="CC87" i="11"/>
  <c r="CF87" i="11" s="1"/>
  <c r="CO87" i="11" s="1"/>
  <c r="CP87" i="11" s="1"/>
  <c r="BW87" i="11"/>
  <c r="BT87" i="11"/>
  <c r="BS87" i="11"/>
  <c r="BO87" i="11"/>
  <c r="BN87" i="11"/>
  <c r="BI87" i="11"/>
  <c r="BA87" i="11"/>
  <c r="AZ87" i="11"/>
  <c r="AV87" i="11"/>
  <c r="AU87" i="11"/>
  <c r="AP87" i="11"/>
  <c r="AJ87" i="11"/>
  <c r="AI87" i="11"/>
  <c r="AA87" i="11"/>
  <c r="AD87" i="11" s="1"/>
  <c r="V87" i="11"/>
  <c r="U87" i="11"/>
  <c r="M87" i="11"/>
  <c r="P87" i="11" s="1"/>
  <c r="IC63" i="11"/>
  <c r="IB63" i="11"/>
  <c r="ID63" i="11" s="1"/>
  <c r="HW63" i="11"/>
  <c r="HV63" i="11"/>
  <c r="HR63" i="11"/>
  <c r="HT63" i="11" s="1"/>
  <c r="HX63" i="11" s="1"/>
  <c r="HI63" i="11"/>
  <c r="HH63" i="11"/>
  <c r="HC63" i="11"/>
  <c r="HB63" i="11"/>
  <c r="GW63" i="11"/>
  <c r="GZ63" i="11" s="1"/>
  <c r="HJ63" i="11" s="1"/>
  <c r="HK63" i="11" s="1"/>
  <c r="GQ63" i="11"/>
  <c r="GN63" i="11"/>
  <c r="GM63" i="11"/>
  <c r="GH63" i="11"/>
  <c r="GG63" i="11"/>
  <c r="GB63" i="11"/>
  <c r="GE63" i="11" s="1"/>
  <c r="GI63" i="11" s="1"/>
  <c r="FV63" i="11"/>
  <c r="FS63" i="11"/>
  <c r="FR63" i="11"/>
  <c r="FM63" i="11"/>
  <c r="FL63" i="11"/>
  <c r="FG63" i="11"/>
  <c r="FJ63" i="11" s="1"/>
  <c r="FN63" i="11" s="1"/>
  <c r="FA63" i="11"/>
  <c r="EX63" i="11"/>
  <c r="EW63" i="11"/>
  <c r="ER63" i="11"/>
  <c r="EQ63" i="11"/>
  <c r="EP63" i="11"/>
  <c r="EL63" i="11"/>
  <c r="EO63" i="11" s="1"/>
  <c r="ES63" i="11" s="1"/>
  <c r="EF63" i="11"/>
  <c r="EC63" i="11"/>
  <c r="EB63" i="11"/>
  <c r="DW63" i="11"/>
  <c r="DV63" i="11"/>
  <c r="DQ63" i="11"/>
  <c r="DT63" i="11" s="1"/>
  <c r="DX63" i="11" s="1"/>
  <c r="DK63" i="11"/>
  <c r="DH63" i="11"/>
  <c r="DG63" i="11"/>
  <c r="DB63" i="11"/>
  <c r="DA63" i="11"/>
  <c r="CU63" i="11"/>
  <c r="CW63" i="11" s="1"/>
  <c r="CZ63" i="11" s="1"/>
  <c r="DC63" i="11" s="1"/>
  <c r="CQ63" i="11"/>
  <c r="CN63" i="11"/>
  <c r="CM63" i="11"/>
  <c r="CI63" i="11"/>
  <c r="CH63" i="11"/>
  <c r="CG63" i="11"/>
  <c r="CC63" i="11"/>
  <c r="CF63" i="11" s="1"/>
  <c r="CO63" i="11" s="1"/>
  <c r="CP63" i="11" s="1"/>
  <c r="BW63" i="11"/>
  <c r="BT63" i="11"/>
  <c r="BS63" i="11"/>
  <c r="BO63" i="11"/>
  <c r="BN63" i="11"/>
  <c r="BI63" i="11"/>
  <c r="BJ63" i="11" s="1"/>
  <c r="BK63" i="11" s="1"/>
  <c r="BA63" i="11"/>
  <c r="AZ63" i="11"/>
  <c r="AV63" i="11"/>
  <c r="AU63" i="11"/>
  <c r="AP63" i="11"/>
  <c r="AJ63" i="11"/>
  <c r="AI63" i="11"/>
  <c r="AA63" i="11"/>
  <c r="AD63" i="11" s="1"/>
  <c r="V63" i="11"/>
  <c r="U63" i="11"/>
  <c r="M63" i="11"/>
  <c r="P63" i="11" s="1"/>
  <c r="ID171" i="11"/>
  <c r="IC171" i="11"/>
  <c r="IB171" i="11"/>
  <c r="HX171" i="11"/>
  <c r="HW171" i="11"/>
  <c r="HV171" i="11"/>
  <c r="HR171" i="11"/>
  <c r="HT171" i="11" s="1"/>
  <c r="IE171" i="11" s="1"/>
  <c r="IF171" i="11" s="1"/>
  <c r="HI171" i="11"/>
  <c r="HH171" i="11"/>
  <c r="HD171" i="11"/>
  <c r="HC171" i="11"/>
  <c r="HB171" i="11"/>
  <c r="GW171" i="11"/>
  <c r="GZ171" i="11" s="1"/>
  <c r="HA171" i="11" s="1"/>
  <c r="GQ171" i="11"/>
  <c r="GN171" i="11"/>
  <c r="GM171" i="11"/>
  <c r="GH171" i="11"/>
  <c r="GG171" i="11"/>
  <c r="GF171" i="11"/>
  <c r="GB171" i="11"/>
  <c r="GE171" i="11" s="1"/>
  <c r="GI171" i="11" s="1"/>
  <c r="FV171" i="11"/>
  <c r="FS171" i="11"/>
  <c r="FR171" i="11"/>
  <c r="FM171" i="11"/>
  <c r="FL171" i="11"/>
  <c r="FG171" i="11"/>
  <c r="FJ171" i="11" s="1"/>
  <c r="FN171" i="11" s="1"/>
  <c r="FA171" i="11"/>
  <c r="EX171" i="11"/>
  <c r="EW171" i="11"/>
  <c r="ER171" i="11"/>
  <c r="EQ171" i="11"/>
  <c r="EL171" i="11"/>
  <c r="EO171" i="11" s="1"/>
  <c r="ES171" i="11" s="1"/>
  <c r="EF171" i="11"/>
  <c r="EC171" i="11"/>
  <c r="EB171" i="11"/>
  <c r="DW171" i="11"/>
  <c r="DV171" i="11"/>
  <c r="DQ171" i="11"/>
  <c r="DT171" i="11" s="1"/>
  <c r="DK171" i="11"/>
  <c r="DH171" i="11"/>
  <c r="DG171" i="11"/>
  <c r="DB171" i="11"/>
  <c r="DA171" i="11"/>
  <c r="CU171" i="11"/>
  <c r="CW171" i="11" s="1"/>
  <c r="CZ171" i="11" s="1"/>
  <c r="CQ171" i="11"/>
  <c r="CN171" i="11"/>
  <c r="CM171" i="11"/>
  <c r="CI171" i="11"/>
  <c r="CH171" i="11"/>
  <c r="CG171" i="11"/>
  <c r="CC171" i="11"/>
  <c r="CF171" i="11" s="1"/>
  <c r="CO171" i="11" s="1"/>
  <c r="CP171" i="11" s="1"/>
  <c r="BW171" i="11"/>
  <c r="BT171" i="11"/>
  <c r="BS171" i="11"/>
  <c r="BO171" i="11"/>
  <c r="BN171" i="11"/>
  <c r="BM171" i="11"/>
  <c r="BI171" i="11"/>
  <c r="BL171" i="11" s="1"/>
  <c r="BU171" i="11" s="1"/>
  <c r="BV171" i="11" s="1"/>
  <c r="BA171" i="11"/>
  <c r="AZ171" i="11"/>
  <c r="AV171" i="11"/>
  <c r="AU171" i="11"/>
  <c r="AT171" i="11"/>
  <c r="AP171" i="11"/>
  <c r="AS171" i="11" s="1"/>
  <c r="BB171" i="11" s="1"/>
  <c r="BC171" i="11" s="1"/>
  <c r="AJ171" i="11"/>
  <c r="AI171" i="11"/>
  <c r="AA171" i="11"/>
  <c r="AD171" i="11" s="1"/>
  <c r="V171" i="11"/>
  <c r="U171" i="11"/>
  <c r="M171" i="11"/>
  <c r="P171" i="11" s="1"/>
  <c r="IC41" i="11"/>
  <c r="IB41" i="11"/>
  <c r="ID41" i="11" s="1"/>
  <c r="HW41" i="11"/>
  <c r="HV41" i="11"/>
  <c r="HR41" i="11"/>
  <c r="HT41" i="11" s="1"/>
  <c r="HX41" i="11" s="1"/>
  <c r="HI41" i="11"/>
  <c r="HH41" i="11"/>
  <c r="HC41" i="11"/>
  <c r="HB41" i="11"/>
  <c r="HA41" i="11"/>
  <c r="GW41" i="11"/>
  <c r="GZ41" i="11" s="1"/>
  <c r="HD41" i="11" s="1"/>
  <c r="GQ41" i="11"/>
  <c r="GN41" i="11"/>
  <c r="GM41" i="11"/>
  <c r="GH41" i="11"/>
  <c r="GG41" i="11"/>
  <c r="GF41" i="11"/>
  <c r="GB41" i="11"/>
  <c r="GE41" i="11" s="1"/>
  <c r="GO41" i="11" s="1"/>
  <c r="GP41" i="11" s="1"/>
  <c r="FV41" i="11"/>
  <c r="FS41" i="11"/>
  <c r="FR41" i="11"/>
  <c r="FM41" i="11"/>
  <c r="FL41" i="11"/>
  <c r="FG41" i="11"/>
  <c r="FJ41" i="11" s="1"/>
  <c r="FA41" i="11"/>
  <c r="EX41" i="11"/>
  <c r="EW41" i="11"/>
  <c r="ER41" i="11"/>
  <c r="EQ41" i="11"/>
  <c r="EL41" i="11"/>
  <c r="EO41" i="11" s="1"/>
  <c r="EF41" i="11"/>
  <c r="EC41" i="11"/>
  <c r="EB41" i="11"/>
  <c r="DW41" i="11"/>
  <c r="DV41" i="11"/>
  <c r="DQ41" i="11"/>
  <c r="DT41" i="11" s="1"/>
  <c r="DX41" i="11" s="1"/>
  <c r="DK41" i="11"/>
  <c r="DH41" i="11"/>
  <c r="DG41" i="11"/>
  <c r="DB41" i="11"/>
  <c r="DA41" i="11"/>
  <c r="CU41" i="11"/>
  <c r="CW41" i="11" s="1"/>
  <c r="CZ41" i="11" s="1"/>
  <c r="CQ41" i="11"/>
  <c r="CN41" i="11"/>
  <c r="CM41" i="11"/>
  <c r="CI41" i="11"/>
  <c r="CH41" i="11"/>
  <c r="CG41" i="11"/>
  <c r="CC41" i="11"/>
  <c r="CF41" i="11" s="1"/>
  <c r="CO41" i="11" s="1"/>
  <c r="CP41" i="11" s="1"/>
  <c r="BW41" i="11"/>
  <c r="BT41" i="11"/>
  <c r="BS41" i="11"/>
  <c r="BO41" i="11"/>
  <c r="BN41" i="11"/>
  <c r="BM41" i="11"/>
  <c r="BI41" i="11"/>
  <c r="BL41" i="11" s="1"/>
  <c r="BU41" i="11" s="1"/>
  <c r="BV41" i="11" s="1"/>
  <c r="BA41" i="11"/>
  <c r="AZ41" i="11"/>
  <c r="AV41" i="11"/>
  <c r="AU41" i="11"/>
  <c r="AT41" i="11"/>
  <c r="AP41" i="11"/>
  <c r="AS41" i="11" s="1"/>
  <c r="BB41" i="11" s="1"/>
  <c r="BC41" i="11" s="1"/>
  <c r="AJ41" i="11"/>
  <c r="AI41" i="11"/>
  <c r="AA41" i="11"/>
  <c r="AD41" i="11" s="1"/>
  <c r="V41" i="11"/>
  <c r="U41" i="11"/>
  <c r="M41" i="11"/>
  <c r="P41" i="11" s="1"/>
  <c r="IC193" i="11"/>
  <c r="IB193" i="11"/>
  <c r="ID193" i="11" s="1"/>
  <c r="HW193" i="11"/>
  <c r="HV193" i="11"/>
  <c r="HR193" i="11"/>
  <c r="HT193" i="11" s="1"/>
  <c r="IE193" i="11" s="1"/>
  <c r="IF193" i="11" s="1"/>
  <c r="HI193" i="11"/>
  <c r="HH193" i="11"/>
  <c r="HC193" i="11"/>
  <c r="HB193" i="11"/>
  <c r="GW193" i="11"/>
  <c r="GZ193" i="11" s="1"/>
  <c r="GQ193" i="11"/>
  <c r="GN193" i="11"/>
  <c r="GM193" i="11"/>
  <c r="GH193" i="11"/>
  <c r="GG193" i="11"/>
  <c r="GB193" i="11"/>
  <c r="GE193" i="11" s="1"/>
  <c r="FV193" i="11"/>
  <c r="FS193" i="11"/>
  <c r="FR193" i="11"/>
  <c r="FM193" i="11"/>
  <c r="FL193" i="11"/>
  <c r="FG193" i="11"/>
  <c r="FJ193" i="11" s="1"/>
  <c r="FA193" i="11"/>
  <c r="EX193" i="11"/>
  <c r="EW193" i="11"/>
  <c r="ER193" i="11"/>
  <c r="EQ193" i="11"/>
  <c r="EL193" i="11"/>
  <c r="EO193" i="11" s="1"/>
  <c r="ES193" i="11" s="1"/>
  <c r="EF193" i="11"/>
  <c r="EC193" i="11"/>
  <c r="EB193" i="11"/>
  <c r="DW193" i="11"/>
  <c r="DV193" i="11"/>
  <c r="DQ193" i="11"/>
  <c r="DT193" i="11" s="1"/>
  <c r="ED193" i="11" s="1"/>
  <c r="EE193" i="11" s="1"/>
  <c r="DK193" i="11"/>
  <c r="DH193" i="11"/>
  <c r="DG193" i="11"/>
  <c r="DB193" i="11"/>
  <c r="DA193" i="11"/>
  <c r="CU193" i="11"/>
  <c r="CW193" i="11" s="1"/>
  <c r="CZ193" i="11" s="1"/>
  <c r="CQ193" i="11"/>
  <c r="CN193" i="11"/>
  <c r="CM193" i="11"/>
  <c r="CI193" i="11"/>
  <c r="CH193" i="11"/>
  <c r="CG193" i="11"/>
  <c r="CC193" i="11"/>
  <c r="CF193" i="11" s="1"/>
  <c r="CO193" i="11" s="1"/>
  <c r="CP193" i="11" s="1"/>
  <c r="BW193" i="11"/>
  <c r="BT193" i="11"/>
  <c r="BS193" i="11"/>
  <c r="BO193" i="11"/>
  <c r="BN193" i="11"/>
  <c r="BM193" i="11"/>
  <c r="BI193" i="11"/>
  <c r="BL193" i="11" s="1"/>
  <c r="BU193" i="11" s="1"/>
  <c r="BV193" i="11" s="1"/>
  <c r="BA193" i="11"/>
  <c r="AZ193" i="11"/>
  <c r="AV193" i="11"/>
  <c r="AU193" i="11"/>
  <c r="AT193" i="11"/>
  <c r="AP193" i="11"/>
  <c r="AS193" i="11" s="1"/>
  <c r="BB193" i="11" s="1"/>
  <c r="BC193" i="11" s="1"/>
  <c r="AJ193" i="11"/>
  <c r="AI193" i="11"/>
  <c r="AA193" i="11"/>
  <c r="AD193" i="11" s="1"/>
  <c r="V193" i="11"/>
  <c r="U193" i="11"/>
  <c r="M193" i="11"/>
  <c r="P193" i="11" s="1"/>
  <c r="IC25" i="11"/>
  <c r="IB25" i="11"/>
  <c r="ID25" i="11" s="1"/>
  <c r="HW25" i="11"/>
  <c r="HV25" i="11"/>
  <c r="HR25" i="11"/>
  <c r="HT25" i="11" s="1"/>
  <c r="IE25" i="11" s="1"/>
  <c r="IF25" i="11" s="1"/>
  <c r="HI25" i="11"/>
  <c r="HH25" i="11"/>
  <c r="HC25" i="11"/>
  <c r="HB25" i="11"/>
  <c r="GW25" i="11"/>
  <c r="GZ25" i="11" s="1"/>
  <c r="HD25" i="11" s="1"/>
  <c r="GQ25" i="11"/>
  <c r="GN25" i="11"/>
  <c r="GM25" i="11"/>
  <c r="GH25" i="11"/>
  <c r="GG25" i="11"/>
  <c r="GB25" i="11"/>
  <c r="GE25" i="11" s="1"/>
  <c r="FV25" i="11"/>
  <c r="FS25" i="11"/>
  <c r="FR25" i="11"/>
  <c r="FM25" i="11"/>
  <c r="FL25" i="11"/>
  <c r="FK25" i="11"/>
  <c r="FG25" i="11"/>
  <c r="FJ25" i="11" s="1"/>
  <c r="FT25" i="11" s="1"/>
  <c r="FU25" i="11" s="1"/>
  <c r="FA25" i="11"/>
  <c r="EX25" i="11"/>
  <c r="EW25" i="11"/>
  <c r="ER25" i="11"/>
  <c r="EQ25" i="11"/>
  <c r="EL25" i="11"/>
  <c r="EO25" i="11" s="1"/>
  <c r="EF25" i="11"/>
  <c r="EC25" i="11"/>
  <c r="EB25" i="11"/>
  <c r="DW25" i="11"/>
  <c r="DV25" i="11"/>
  <c r="DQ25" i="11"/>
  <c r="DT25" i="11" s="1"/>
  <c r="DX25" i="11" s="1"/>
  <c r="DK25" i="11"/>
  <c r="DH25" i="11"/>
  <c r="DG25" i="11"/>
  <c r="DB25" i="11"/>
  <c r="DA25" i="11"/>
  <c r="CU25" i="11"/>
  <c r="CW25" i="11" s="1"/>
  <c r="CZ25" i="11" s="1"/>
  <c r="DI25" i="11" s="1"/>
  <c r="DJ25" i="11" s="1"/>
  <c r="CQ25" i="11"/>
  <c r="CN25" i="11"/>
  <c r="CM25" i="11"/>
  <c r="CI25" i="11"/>
  <c r="CH25" i="11"/>
  <c r="CG25" i="11"/>
  <c r="CC25" i="11"/>
  <c r="CF25" i="11" s="1"/>
  <c r="CO25" i="11" s="1"/>
  <c r="CP25" i="11" s="1"/>
  <c r="BW25" i="11"/>
  <c r="BT25" i="11"/>
  <c r="BS25" i="11"/>
  <c r="BO25" i="11"/>
  <c r="BN25" i="11"/>
  <c r="BM25" i="11"/>
  <c r="BI25" i="11"/>
  <c r="BL25" i="11" s="1"/>
  <c r="BU25" i="11" s="1"/>
  <c r="BV25" i="11" s="1"/>
  <c r="BA25" i="11"/>
  <c r="AZ25" i="11"/>
  <c r="AV25" i="11"/>
  <c r="AU25" i="11"/>
  <c r="AT25" i="11"/>
  <c r="AP25" i="11"/>
  <c r="AS25" i="11" s="1"/>
  <c r="BB25" i="11" s="1"/>
  <c r="BC25" i="11" s="1"/>
  <c r="AJ25" i="11"/>
  <c r="AI25" i="11"/>
  <c r="AA25" i="11"/>
  <c r="AD25" i="11" s="1"/>
  <c r="V25" i="11"/>
  <c r="U25" i="11"/>
  <c r="M25" i="11"/>
  <c r="P25" i="11" s="1"/>
  <c r="IC34" i="11"/>
  <c r="IB34" i="11"/>
  <c r="ID34" i="11" s="1"/>
  <c r="HW34" i="11"/>
  <c r="HV34" i="11"/>
  <c r="HR34" i="11"/>
  <c r="HT34" i="11" s="1"/>
  <c r="HI34" i="11"/>
  <c r="HH34" i="11"/>
  <c r="HC34" i="11"/>
  <c r="HB34" i="11"/>
  <c r="GW34" i="11"/>
  <c r="GZ34" i="11" s="1"/>
  <c r="GQ34" i="11"/>
  <c r="GN34" i="11"/>
  <c r="GM34" i="11"/>
  <c r="GH34" i="11"/>
  <c r="GG34" i="11"/>
  <c r="GB34" i="11"/>
  <c r="GE34" i="11" s="1"/>
  <c r="GO34" i="11" s="1"/>
  <c r="GP34" i="11" s="1"/>
  <c r="FV34" i="11"/>
  <c r="FS34" i="11"/>
  <c r="FR34" i="11"/>
  <c r="FM34" i="11"/>
  <c r="FL34" i="11"/>
  <c r="FG34" i="11"/>
  <c r="FJ34" i="11" s="1"/>
  <c r="FN34" i="11" s="1"/>
  <c r="FA34" i="11"/>
  <c r="EY34" i="11"/>
  <c r="EZ34" i="11" s="1"/>
  <c r="EX34" i="11"/>
  <c r="EW34" i="11"/>
  <c r="ES34" i="11"/>
  <c r="ER34" i="11"/>
  <c r="EQ34" i="11"/>
  <c r="EP34" i="11"/>
  <c r="EL34" i="11"/>
  <c r="EO34" i="11" s="1"/>
  <c r="EF34" i="11"/>
  <c r="EC34" i="11"/>
  <c r="EB34" i="11"/>
  <c r="DW34" i="11"/>
  <c r="DV34" i="11"/>
  <c r="DQ34" i="11"/>
  <c r="DR34" i="11" s="1"/>
  <c r="DK34" i="11"/>
  <c r="DH34" i="11"/>
  <c r="DG34" i="11"/>
  <c r="DB34" i="11"/>
  <c r="DA34" i="11"/>
  <c r="CU34" i="11"/>
  <c r="CW34" i="11" s="1"/>
  <c r="CZ34" i="11" s="1"/>
  <c r="CQ34" i="11"/>
  <c r="CN34" i="11"/>
  <c r="CM34" i="11"/>
  <c r="CI34" i="11"/>
  <c r="CH34" i="11"/>
  <c r="CG34" i="11"/>
  <c r="CC34" i="11"/>
  <c r="CF34" i="11" s="1"/>
  <c r="CO34" i="11" s="1"/>
  <c r="CP34" i="11" s="1"/>
  <c r="BW34" i="11"/>
  <c r="BT34" i="11"/>
  <c r="BS34" i="11"/>
  <c r="BO34" i="11"/>
  <c r="BN34" i="11"/>
  <c r="BI34" i="11"/>
  <c r="IC83" i="11"/>
  <c r="IB83" i="11"/>
  <c r="ID83" i="11" s="1"/>
  <c r="HW83" i="11"/>
  <c r="HV83" i="11"/>
  <c r="HR83" i="11"/>
  <c r="HT83" i="11" s="1"/>
  <c r="HI83" i="11"/>
  <c r="HH83" i="11"/>
  <c r="HD83" i="11"/>
  <c r="HC83" i="11"/>
  <c r="HB83" i="11"/>
  <c r="GW83" i="11"/>
  <c r="GZ83" i="11" s="1"/>
  <c r="HJ83" i="11" s="1"/>
  <c r="HK83" i="11" s="1"/>
  <c r="GQ83" i="11"/>
  <c r="GN83" i="11"/>
  <c r="GM83" i="11"/>
  <c r="GI83" i="11"/>
  <c r="GH83" i="11"/>
  <c r="GG83" i="11"/>
  <c r="GF83" i="11"/>
  <c r="GB83" i="11"/>
  <c r="GE83" i="11" s="1"/>
  <c r="GO83" i="11" s="1"/>
  <c r="GP83" i="11" s="1"/>
  <c r="FV83" i="11"/>
  <c r="FS83" i="11"/>
  <c r="FR83" i="11"/>
  <c r="FN83" i="11"/>
  <c r="FM83" i="11"/>
  <c r="FL83" i="11"/>
  <c r="FK83" i="11"/>
  <c r="FG83" i="11"/>
  <c r="FJ83" i="11" s="1"/>
  <c r="FT83" i="11" s="1"/>
  <c r="FU83" i="11" s="1"/>
  <c r="FA83" i="11"/>
  <c r="EY83" i="11"/>
  <c r="EZ83" i="11" s="1"/>
  <c r="EX83" i="11"/>
  <c r="EW83" i="11"/>
  <c r="ES83" i="11"/>
  <c r="ER83" i="11"/>
  <c r="EQ83" i="11"/>
  <c r="EP83" i="11"/>
  <c r="EL83" i="11"/>
  <c r="EO83" i="11" s="1"/>
  <c r="EF83" i="11"/>
  <c r="EC83" i="11"/>
  <c r="EB83" i="11"/>
  <c r="DW83" i="11"/>
  <c r="DV83" i="11"/>
  <c r="DQ83" i="11"/>
  <c r="DR83" i="11" s="1"/>
  <c r="DK83" i="11"/>
  <c r="DH83" i="11"/>
  <c r="DG83" i="11"/>
  <c r="DB83" i="11"/>
  <c r="DA83" i="11"/>
  <c r="CU83" i="11"/>
  <c r="CW83" i="11" s="1"/>
  <c r="CZ83" i="11" s="1"/>
  <c r="CQ83" i="11"/>
  <c r="CN83" i="11"/>
  <c r="CM83" i="11"/>
  <c r="CI83" i="11"/>
  <c r="CH83" i="11"/>
  <c r="CG83" i="11"/>
  <c r="CC83" i="11"/>
  <c r="CF83" i="11" s="1"/>
  <c r="CO83" i="11" s="1"/>
  <c r="CP83" i="11" s="1"/>
  <c r="BW83" i="11"/>
  <c r="BT83" i="11"/>
  <c r="BS83" i="11"/>
  <c r="BO83" i="11"/>
  <c r="BN83" i="11"/>
  <c r="BI83" i="11"/>
  <c r="IC50" i="11"/>
  <c r="IB50" i="11"/>
  <c r="ID50" i="11" s="1"/>
  <c r="HW50" i="11"/>
  <c r="HV50" i="11"/>
  <c r="HR50" i="11"/>
  <c r="HT50" i="11" s="1"/>
  <c r="HI50" i="11"/>
  <c r="HH50" i="11"/>
  <c r="HC50" i="11"/>
  <c r="HB50" i="11"/>
  <c r="GW50" i="11"/>
  <c r="GZ50" i="11" s="1"/>
  <c r="GQ50" i="11"/>
  <c r="GN50" i="11"/>
  <c r="GM50" i="11"/>
  <c r="GH50" i="11"/>
  <c r="GG50" i="11"/>
  <c r="GF50" i="11"/>
  <c r="GB50" i="11"/>
  <c r="GE50" i="11" s="1"/>
  <c r="GO50" i="11" s="1"/>
  <c r="GP50" i="11" s="1"/>
  <c r="FV50" i="11"/>
  <c r="FS50" i="11"/>
  <c r="FR50" i="11"/>
  <c r="FM50" i="11"/>
  <c r="FL50" i="11"/>
  <c r="FG50" i="11"/>
  <c r="FJ50" i="11" s="1"/>
  <c r="FN50" i="11" s="1"/>
  <c r="FA50" i="11"/>
  <c r="EX50" i="11"/>
  <c r="EW50" i="11"/>
  <c r="ER50" i="11"/>
  <c r="EQ50" i="11"/>
  <c r="EL50" i="11"/>
  <c r="EO50" i="11" s="1"/>
  <c r="EY50" i="11" s="1"/>
  <c r="EZ50" i="11" s="1"/>
  <c r="EF50" i="11"/>
  <c r="EC50" i="11"/>
  <c r="EB50" i="11"/>
  <c r="DW50" i="11"/>
  <c r="DV50" i="11"/>
  <c r="DQ50" i="11"/>
  <c r="DT50" i="11" s="1"/>
  <c r="DK50" i="11"/>
  <c r="DH50" i="11"/>
  <c r="DG50" i="11"/>
  <c r="DB50" i="11"/>
  <c r="DA50" i="11"/>
  <c r="CU50" i="11"/>
  <c r="CW50" i="11" s="1"/>
  <c r="CZ50" i="11" s="1"/>
  <c r="CQ50" i="11"/>
  <c r="CN50" i="11"/>
  <c r="CM50" i="11"/>
  <c r="CI50" i="11"/>
  <c r="CH50" i="11"/>
  <c r="CG50" i="11"/>
  <c r="CC50" i="11"/>
  <c r="CF50" i="11" s="1"/>
  <c r="CO50" i="11" s="1"/>
  <c r="CP50" i="11" s="1"/>
  <c r="BW50" i="11"/>
  <c r="BT50" i="11"/>
  <c r="BS50" i="11"/>
  <c r="BO50" i="11"/>
  <c r="BN50" i="11"/>
  <c r="BM50" i="11"/>
  <c r="BI50" i="11"/>
  <c r="BL50" i="11" s="1"/>
  <c r="BU50" i="11" s="1"/>
  <c r="BV50" i="11" s="1"/>
  <c r="BB50" i="11"/>
  <c r="BC50" i="11" s="1"/>
  <c r="BA50" i="11"/>
  <c r="AZ50" i="11"/>
  <c r="AV50" i="11"/>
  <c r="AU50" i="11"/>
  <c r="AT50" i="11"/>
  <c r="AJ50" i="11"/>
  <c r="AI50" i="11"/>
  <c r="V50" i="11"/>
  <c r="U50" i="11"/>
  <c r="IC59" i="11"/>
  <c r="IB59" i="11"/>
  <c r="ID59" i="11" s="1"/>
  <c r="HW59" i="11"/>
  <c r="HV59" i="11"/>
  <c r="HR59" i="11"/>
  <c r="HT59" i="11" s="1"/>
  <c r="HI59" i="11"/>
  <c r="HH59" i="11"/>
  <c r="HC59" i="11"/>
  <c r="HB59" i="11"/>
  <c r="GW59" i="11"/>
  <c r="GZ59" i="11" s="1"/>
  <c r="HA59" i="11" s="1"/>
  <c r="GQ59" i="11"/>
  <c r="GN59" i="11"/>
  <c r="GM59" i="11"/>
  <c r="GH59" i="11"/>
  <c r="GG59" i="11"/>
  <c r="GB59" i="11"/>
  <c r="GE59" i="11" s="1"/>
  <c r="GO59" i="11" s="1"/>
  <c r="GP59" i="11" s="1"/>
  <c r="FV59" i="11"/>
  <c r="FS59" i="11"/>
  <c r="FR59" i="11"/>
  <c r="FM59" i="11"/>
  <c r="FL59" i="11"/>
  <c r="FG59" i="11"/>
  <c r="FJ59" i="11" s="1"/>
  <c r="FA59" i="11"/>
  <c r="EX59" i="11"/>
  <c r="EW59" i="11"/>
  <c r="ER59" i="11"/>
  <c r="EQ59" i="11"/>
  <c r="EL59" i="11"/>
  <c r="EO59" i="11" s="1"/>
  <c r="ES59" i="11" s="1"/>
  <c r="EF59" i="11"/>
  <c r="EC59" i="11"/>
  <c r="EB59" i="11"/>
  <c r="DW59" i="11"/>
  <c r="DV59" i="11"/>
  <c r="DQ59" i="11"/>
  <c r="DT59" i="11" s="1"/>
  <c r="DK59" i="11"/>
  <c r="DH59" i="11"/>
  <c r="DG59" i="11"/>
  <c r="DB59" i="11"/>
  <c r="DA59" i="11"/>
  <c r="CU59" i="11"/>
  <c r="CW59" i="11" s="1"/>
  <c r="CZ59" i="11" s="1"/>
  <c r="CQ59" i="11"/>
  <c r="CN59" i="11"/>
  <c r="CM59" i="11"/>
  <c r="CI59" i="11"/>
  <c r="CH59" i="11"/>
  <c r="CG59" i="11"/>
  <c r="CC59" i="11"/>
  <c r="CF59" i="11" s="1"/>
  <c r="CO59" i="11" s="1"/>
  <c r="CP59" i="11" s="1"/>
  <c r="BW59" i="11"/>
  <c r="BT59" i="11"/>
  <c r="BS59" i="11"/>
  <c r="BO59" i="11"/>
  <c r="BN59" i="11"/>
  <c r="BI59" i="11"/>
  <c r="BA59" i="11"/>
  <c r="AZ59" i="11"/>
  <c r="AV59" i="11"/>
  <c r="AU59" i="11"/>
  <c r="AP59" i="11"/>
  <c r="AJ59" i="11"/>
  <c r="AI59" i="11"/>
  <c r="AA59" i="11"/>
  <c r="AD59" i="11" s="1"/>
  <c r="V59" i="11"/>
  <c r="U59" i="11"/>
  <c r="M59" i="11"/>
  <c r="P59" i="11" s="1"/>
  <c r="IC71" i="11"/>
  <c r="IB71" i="11"/>
  <c r="ID71" i="11" s="1"/>
  <c r="HW71" i="11"/>
  <c r="HV71" i="11"/>
  <c r="HR71" i="11"/>
  <c r="HT71" i="11" s="1"/>
  <c r="IE71" i="11" s="1"/>
  <c r="IF71" i="11" s="1"/>
  <c r="HI71" i="11"/>
  <c r="HH71" i="11"/>
  <c r="HD71" i="11"/>
  <c r="HC71" i="11"/>
  <c r="HB71" i="11"/>
  <c r="GW71" i="11"/>
  <c r="GZ71" i="11" s="1"/>
  <c r="GQ71" i="11"/>
  <c r="GN71" i="11"/>
  <c r="GM71" i="11"/>
  <c r="GI71" i="11"/>
  <c r="GH71" i="11"/>
  <c r="GG71" i="11"/>
  <c r="GF71" i="11"/>
  <c r="GB71" i="11"/>
  <c r="GE71" i="11" s="1"/>
  <c r="GO71" i="11" s="1"/>
  <c r="GP71" i="11" s="1"/>
  <c r="FV71" i="11"/>
  <c r="FS71" i="11"/>
  <c r="FR71" i="11"/>
  <c r="FN71" i="11"/>
  <c r="FM71" i="11"/>
  <c r="FL71" i="11"/>
  <c r="FK71" i="11"/>
  <c r="FG71" i="11"/>
  <c r="FJ71" i="11" s="1"/>
  <c r="FT71" i="11" s="1"/>
  <c r="FU71" i="11" s="1"/>
  <c r="FA71" i="11"/>
  <c r="EY71" i="11"/>
  <c r="EZ71" i="11" s="1"/>
  <c r="EX71" i="11"/>
  <c r="EW71" i="11"/>
  <c r="ES71" i="11"/>
  <c r="ER71" i="11"/>
  <c r="EQ71" i="11"/>
  <c r="EP71" i="11"/>
  <c r="EL71" i="11"/>
  <c r="EO71" i="11" s="1"/>
  <c r="EF71" i="11"/>
  <c r="EC71" i="11"/>
  <c r="EB71" i="11"/>
  <c r="DW71" i="11"/>
  <c r="DV71" i="11"/>
  <c r="DQ71" i="11"/>
  <c r="DR71" i="11" s="1"/>
  <c r="DK71" i="11"/>
  <c r="DH71" i="11"/>
  <c r="DG71" i="11"/>
  <c r="DB71" i="11"/>
  <c r="DA71" i="11"/>
  <c r="CU71" i="11"/>
  <c r="CW71" i="11" s="1"/>
  <c r="CZ71" i="11" s="1"/>
  <c r="CQ71" i="11"/>
  <c r="CN71" i="11"/>
  <c r="CM71" i="11"/>
  <c r="CI71" i="11"/>
  <c r="CH71" i="11"/>
  <c r="CG71" i="11"/>
  <c r="CC71" i="11"/>
  <c r="CF71" i="11" s="1"/>
  <c r="CO71" i="11" s="1"/>
  <c r="CP71" i="11" s="1"/>
  <c r="BW71" i="11"/>
  <c r="BT71" i="11"/>
  <c r="BS71" i="11"/>
  <c r="BO71" i="11"/>
  <c r="BN71" i="11"/>
  <c r="BI71" i="11"/>
  <c r="IC65" i="11"/>
  <c r="IB65" i="11"/>
  <c r="ID65" i="11" s="1"/>
  <c r="HW65" i="11"/>
  <c r="HV65" i="11"/>
  <c r="HR65" i="11"/>
  <c r="HT65" i="11" s="1"/>
  <c r="IE65" i="11" s="1"/>
  <c r="IF65" i="11" s="1"/>
  <c r="HI65" i="11"/>
  <c r="HH65" i="11"/>
  <c r="HC65" i="11"/>
  <c r="HB65" i="11"/>
  <c r="GW65" i="11"/>
  <c r="GZ65" i="11" s="1"/>
  <c r="GQ65" i="11"/>
  <c r="GN65" i="11"/>
  <c r="GM65" i="11"/>
  <c r="GH65" i="11"/>
  <c r="GG65" i="11"/>
  <c r="GB65" i="11"/>
  <c r="GE65" i="11" s="1"/>
  <c r="FV65" i="11"/>
  <c r="FS65" i="11"/>
  <c r="FR65" i="11"/>
  <c r="FM65" i="11"/>
  <c r="FL65" i="11"/>
  <c r="FG65" i="11"/>
  <c r="FJ65" i="11" s="1"/>
  <c r="FN65" i="11" s="1"/>
  <c r="FA65" i="11"/>
  <c r="EX65" i="11"/>
  <c r="EW65" i="11"/>
  <c r="ER65" i="11"/>
  <c r="EQ65" i="11"/>
  <c r="EL65" i="11"/>
  <c r="EO65" i="11" s="1"/>
  <c r="EF65" i="11"/>
  <c r="EC65" i="11"/>
  <c r="EB65" i="11"/>
  <c r="DW65" i="11"/>
  <c r="DV65" i="11"/>
  <c r="DQ65" i="11"/>
  <c r="DT65" i="11" s="1"/>
  <c r="DK65" i="11"/>
  <c r="DH65" i="11"/>
  <c r="DG65" i="11"/>
  <c r="DB65" i="11"/>
  <c r="DA65" i="11"/>
  <c r="CU65" i="11"/>
  <c r="CW65" i="11" s="1"/>
  <c r="CZ65" i="11" s="1"/>
  <c r="DC65" i="11" s="1"/>
  <c r="CQ65" i="11"/>
  <c r="CN65" i="11"/>
  <c r="CM65" i="11"/>
  <c r="CI65" i="11"/>
  <c r="CH65" i="11"/>
  <c r="CG65" i="11"/>
  <c r="CC65" i="11"/>
  <c r="CF65" i="11" s="1"/>
  <c r="CO65" i="11" s="1"/>
  <c r="CP65" i="11" s="1"/>
  <c r="BW65" i="11"/>
  <c r="BT65" i="11"/>
  <c r="BS65" i="11"/>
  <c r="BO65" i="11"/>
  <c r="BN65" i="11"/>
  <c r="BI65" i="11"/>
  <c r="BJ65" i="11" s="1"/>
  <c r="BL65" i="11" s="1"/>
  <c r="BU65" i="11" s="1"/>
  <c r="BV65" i="11" s="1"/>
  <c r="BA65" i="11"/>
  <c r="AZ65" i="11"/>
  <c r="AV65" i="11"/>
  <c r="AU65" i="11"/>
  <c r="AP65" i="11"/>
  <c r="AJ65" i="11"/>
  <c r="AI65" i="11"/>
  <c r="AA65" i="11"/>
  <c r="AD65" i="11" s="1"/>
  <c r="V65" i="11"/>
  <c r="U65" i="11"/>
  <c r="M65" i="11"/>
  <c r="P65" i="11" s="1"/>
  <c r="IC102" i="11"/>
  <c r="IB102" i="11"/>
  <c r="ID102" i="11" s="1"/>
  <c r="HW102" i="11"/>
  <c r="HV102" i="11"/>
  <c r="HR102" i="11"/>
  <c r="HT102" i="11" s="1"/>
  <c r="HI102" i="11"/>
  <c r="HH102" i="11"/>
  <c r="HC102" i="11"/>
  <c r="HB102" i="11"/>
  <c r="GW102" i="11"/>
  <c r="GZ102" i="11" s="1"/>
  <c r="GQ102" i="11"/>
  <c r="GN102" i="11"/>
  <c r="GM102" i="11"/>
  <c r="GH102" i="11"/>
  <c r="GG102" i="11"/>
  <c r="GF102" i="11"/>
  <c r="GB102" i="11"/>
  <c r="GE102" i="11" s="1"/>
  <c r="GO102" i="11" s="1"/>
  <c r="GP102" i="11" s="1"/>
  <c r="FV102" i="11"/>
  <c r="FS102" i="11"/>
  <c r="FR102" i="11"/>
  <c r="FN102" i="11"/>
  <c r="FM102" i="11"/>
  <c r="FL102" i="11"/>
  <c r="FK102" i="11"/>
  <c r="FG102" i="11"/>
  <c r="FJ102" i="11" s="1"/>
  <c r="FT102" i="11" s="1"/>
  <c r="FU102" i="11" s="1"/>
  <c r="FA102" i="11"/>
  <c r="EY102" i="11"/>
  <c r="EZ102" i="11" s="1"/>
  <c r="EX102" i="11"/>
  <c r="EW102" i="11"/>
  <c r="ES102" i="11"/>
  <c r="ER102" i="11"/>
  <c r="EQ102" i="11"/>
  <c r="EP102" i="11"/>
  <c r="EL102" i="11"/>
  <c r="EO102" i="11" s="1"/>
  <c r="EF102" i="11"/>
  <c r="EC102" i="11"/>
  <c r="EB102" i="11"/>
  <c r="DW102" i="11"/>
  <c r="DV102" i="11"/>
  <c r="DQ102" i="11"/>
  <c r="DT102" i="11" s="1"/>
  <c r="DU102" i="11" s="1"/>
  <c r="DK102" i="11"/>
  <c r="DH102" i="11"/>
  <c r="DG102" i="11"/>
  <c r="DB102" i="11"/>
  <c r="DA102" i="11"/>
  <c r="CU102" i="11"/>
  <c r="CW102" i="11" s="1"/>
  <c r="CZ102" i="11" s="1"/>
  <c r="DI102" i="11" s="1"/>
  <c r="DJ102" i="11" s="1"/>
  <c r="CQ102" i="11"/>
  <c r="CN102" i="11"/>
  <c r="CM102" i="11"/>
  <c r="CI102" i="11"/>
  <c r="CH102" i="11"/>
  <c r="CG102" i="11"/>
  <c r="CC102" i="11"/>
  <c r="CF102" i="11" s="1"/>
  <c r="CO102" i="11" s="1"/>
  <c r="CP102" i="11" s="1"/>
  <c r="BW102" i="11"/>
  <c r="BT102" i="11"/>
  <c r="BS102" i="11"/>
  <c r="BO102" i="11"/>
  <c r="BN102" i="11"/>
  <c r="BI102" i="11"/>
  <c r="BA102" i="11"/>
  <c r="AZ102" i="11"/>
  <c r="AV102" i="11"/>
  <c r="AU102" i="11"/>
  <c r="AP102" i="11"/>
  <c r="AQ102" i="11" s="1"/>
  <c r="AJ102" i="11"/>
  <c r="AI102" i="11"/>
  <c r="AA102" i="11"/>
  <c r="AD102" i="11" s="1"/>
  <c r="V102" i="11"/>
  <c r="U102" i="11"/>
  <c r="M102" i="11"/>
  <c r="P102" i="11" s="1"/>
  <c r="IC36" i="11"/>
  <c r="IB36" i="11"/>
  <c r="ID36" i="11" s="1"/>
  <c r="HW36" i="11"/>
  <c r="HV36" i="11"/>
  <c r="HR36" i="11"/>
  <c r="HT36" i="11" s="1"/>
  <c r="HU36" i="11" s="1"/>
  <c r="HI36" i="11"/>
  <c r="HH36" i="11"/>
  <c r="HC36" i="11"/>
  <c r="HB36" i="11"/>
  <c r="GW36" i="11"/>
  <c r="GZ36" i="11" s="1"/>
  <c r="HJ36" i="11" s="1"/>
  <c r="HK36" i="11" s="1"/>
  <c r="GQ36" i="11"/>
  <c r="GN36" i="11"/>
  <c r="GM36" i="11"/>
  <c r="GH36" i="11"/>
  <c r="GG36" i="11"/>
  <c r="GF36" i="11"/>
  <c r="GB36" i="11"/>
  <c r="GE36" i="11" s="1"/>
  <c r="GO36" i="11" s="1"/>
  <c r="GP36" i="11" s="1"/>
  <c r="FV36" i="11"/>
  <c r="FS36" i="11"/>
  <c r="FR36" i="11"/>
  <c r="FM36" i="11"/>
  <c r="FL36" i="11"/>
  <c r="FG36" i="11"/>
  <c r="FJ36" i="11" s="1"/>
  <c r="FN36" i="11" s="1"/>
  <c r="FA36" i="11"/>
  <c r="EX36" i="11"/>
  <c r="EW36" i="11"/>
  <c r="ER36" i="11"/>
  <c r="EQ36" i="11"/>
  <c r="EL36" i="11"/>
  <c r="EO36" i="11" s="1"/>
  <c r="EP36" i="11" s="1"/>
  <c r="EF36" i="11"/>
  <c r="EC36" i="11"/>
  <c r="EB36" i="11"/>
  <c r="DW36" i="11"/>
  <c r="DV36" i="11"/>
  <c r="DQ36" i="11"/>
  <c r="DT36" i="11" s="1"/>
  <c r="DK36" i="11"/>
  <c r="DH36" i="11"/>
  <c r="DG36" i="11"/>
  <c r="DB36" i="11"/>
  <c r="DA36" i="11"/>
  <c r="CU36" i="11"/>
  <c r="CW36" i="11" s="1"/>
  <c r="CZ36" i="11" s="1"/>
  <c r="CQ36" i="11"/>
  <c r="CN36" i="11"/>
  <c r="CM36" i="11"/>
  <c r="CI36" i="11"/>
  <c r="CH36" i="11"/>
  <c r="CG36" i="11"/>
  <c r="CC36" i="11"/>
  <c r="CF36" i="11" s="1"/>
  <c r="CO36" i="11" s="1"/>
  <c r="CP36" i="11" s="1"/>
  <c r="BW36" i="11"/>
  <c r="BT36" i="11"/>
  <c r="BS36" i="11"/>
  <c r="BO36" i="11"/>
  <c r="BN36" i="11"/>
  <c r="BM36" i="11"/>
  <c r="BI36" i="11"/>
  <c r="BL36" i="11" s="1"/>
  <c r="BU36" i="11" s="1"/>
  <c r="BV36" i="11" s="1"/>
  <c r="BB36" i="11"/>
  <c r="BC36" i="11" s="1"/>
  <c r="BA36" i="11"/>
  <c r="AZ36" i="11"/>
  <c r="AV36" i="11"/>
  <c r="AU36" i="11"/>
  <c r="AT36" i="11"/>
  <c r="AJ36" i="11"/>
  <c r="AI36" i="11"/>
  <c r="V36" i="11"/>
  <c r="U36" i="11"/>
  <c r="IC152" i="11"/>
  <c r="IB152" i="11"/>
  <c r="ID152" i="11" s="1"/>
  <c r="HW152" i="11"/>
  <c r="HV152" i="11"/>
  <c r="HR152" i="11"/>
  <c r="HT152" i="11" s="1"/>
  <c r="HI152" i="11"/>
  <c r="HH152" i="11"/>
  <c r="HC152" i="11"/>
  <c r="HB152" i="11"/>
  <c r="GW152" i="11"/>
  <c r="GZ152" i="11" s="1"/>
  <c r="HA152" i="11" s="1"/>
  <c r="GQ152" i="11"/>
  <c r="GN152" i="11"/>
  <c r="GM152" i="11"/>
  <c r="GH152" i="11"/>
  <c r="GG152" i="11"/>
  <c r="GB152" i="11"/>
  <c r="GE152" i="11" s="1"/>
  <c r="GO152" i="11" s="1"/>
  <c r="GP152" i="11" s="1"/>
  <c r="FV152" i="11"/>
  <c r="FS152" i="11"/>
  <c r="FR152" i="11"/>
  <c r="FM152" i="11"/>
  <c r="FL152" i="11"/>
  <c r="FG152" i="11"/>
  <c r="FJ152" i="11" s="1"/>
  <c r="FA152" i="11"/>
  <c r="EX152" i="11"/>
  <c r="EW152" i="11"/>
  <c r="ER152" i="11"/>
  <c r="EQ152" i="11"/>
  <c r="EL152" i="11"/>
  <c r="EO152" i="11" s="1"/>
  <c r="ES152" i="11" s="1"/>
  <c r="EF152" i="11"/>
  <c r="EC152" i="11"/>
  <c r="EB152" i="11"/>
  <c r="DW152" i="11"/>
  <c r="DV152" i="11"/>
  <c r="DQ152" i="11"/>
  <c r="DT152" i="11" s="1"/>
  <c r="DK152" i="11"/>
  <c r="DH152" i="11"/>
  <c r="DG152" i="11"/>
  <c r="DB152" i="11"/>
  <c r="DA152" i="11"/>
  <c r="CU152" i="11"/>
  <c r="CW152" i="11" s="1"/>
  <c r="CZ152" i="11" s="1"/>
  <c r="CQ152" i="11"/>
  <c r="CN152" i="11"/>
  <c r="CM152" i="11"/>
  <c r="CI152" i="11"/>
  <c r="CH152" i="11"/>
  <c r="CG152" i="11"/>
  <c r="CC152" i="11"/>
  <c r="CF152" i="11" s="1"/>
  <c r="CO152" i="11" s="1"/>
  <c r="CP152" i="11" s="1"/>
  <c r="BW152" i="11"/>
  <c r="BT152" i="11"/>
  <c r="BS152" i="11"/>
  <c r="BO152" i="11"/>
  <c r="BN152" i="11"/>
  <c r="BM152" i="11"/>
  <c r="BI152" i="11"/>
  <c r="BL152" i="11" s="1"/>
  <c r="BU152" i="11" s="1"/>
  <c r="BV152" i="11" s="1"/>
  <c r="BB152" i="11"/>
  <c r="BC152" i="11" s="1"/>
  <c r="BA152" i="11"/>
  <c r="AZ152" i="11"/>
  <c r="AV152" i="11"/>
  <c r="AU152" i="11"/>
  <c r="AT152" i="11"/>
  <c r="AJ152" i="11"/>
  <c r="AI152" i="11"/>
  <c r="V152" i="11"/>
  <c r="U152" i="11"/>
  <c r="IC47" i="11"/>
  <c r="IB47" i="11"/>
  <c r="ID47" i="11" s="1"/>
  <c r="HW47" i="11"/>
  <c r="HV47" i="11"/>
  <c r="HR47" i="11"/>
  <c r="HT47" i="11" s="1"/>
  <c r="HI47" i="11"/>
  <c r="HH47" i="11"/>
  <c r="HD47" i="11"/>
  <c r="HC47" i="11"/>
  <c r="HB47" i="11"/>
  <c r="GW47" i="11"/>
  <c r="GZ47" i="11" s="1"/>
  <c r="GQ47" i="11"/>
  <c r="GN47" i="11"/>
  <c r="GM47" i="11"/>
  <c r="GI47" i="11"/>
  <c r="GH47" i="11"/>
  <c r="GG47" i="11"/>
  <c r="GF47" i="11"/>
  <c r="GB47" i="11"/>
  <c r="GE47" i="11" s="1"/>
  <c r="GO47" i="11" s="1"/>
  <c r="GP47" i="11" s="1"/>
  <c r="FV47" i="11"/>
  <c r="FS47" i="11"/>
  <c r="FR47" i="11"/>
  <c r="FN47" i="11"/>
  <c r="FM47" i="11"/>
  <c r="FL47" i="11"/>
  <c r="FK47" i="11"/>
  <c r="FG47" i="11"/>
  <c r="FJ47" i="11" s="1"/>
  <c r="FT47" i="11" s="1"/>
  <c r="FU47" i="11" s="1"/>
  <c r="FA47" i="11"/>
  <c r="EY47" i="11"/>
  <c r="EZ47" i="11" s="1"/>
  <c r="EX47" i="11"/>
  <c r="EW47" i="11"/>
  <c r="ES47" i="11"/>
  <c r="ER47" i="11"/>
  <c r="EQ47" i="11"/>
  <c r="EP47" i="11"/>
  <c r="EL47" i="11"/>
  <c r="EO47" i="11" s="1"/>
  <c r="EF47" i="11"/>
  <c r="EC47" i="11"/>
  <c r="EB47" i="11"/>
  <c r="DW47" i="11"/>
  <c r="DV47" i="11"/>
  <c r="DQ47" i="11"/>
  <c r="DK47" i="11"/>
  <c r="DH47" i="11"/>
  <c r="DG47" i="11"/>
  <c r="DB47" i="11"/>
  <c r="DA47" i="11"/>
  <c r="CU47" i="11"/>
  <c r="CW47" i="11" s="1"/>
  <c r="CZ47" i="11" s="1"/>
  <c r="DC47" i="11" s="1"/>
  <c r="CQ47" i="11"/>
  <c r="CN47" i="11"/>
  <c r="CM47" i="11"/>
  <c r="CI47" i="11"/>
  <c r="CH47" i="11"/>
  <c r="CG47" i="11"/>
  <c r="CC47" i="11"/>
  <c r="CF47" i="11" s="1"/>
  <c r="CO47" i="11" s="1"/>
  <c r="CP47" i="11" s="1"/>
  <c r="BW47" i="11"/>
  <c r="BT47" i="11"/>
  <c r="BS47" i="11"/>
  <c r="BO47" i="11"/>
  <c r="BN47" i="11"/>
  <c r="BI47" i="11"/>
  <c r="BJ47" i="11" s="1"/>
  <c r="IC88" i="11"/>
  <c r="IB88" i="11"/>
  <c r="ID88" i="11" s="1"/>
  <c r="HW88" i="11"/>
  <c r="HV88" i="11"/>
  <c r="HR88" i="11"/>
  <c r="HT88" i="11" s="1"/>
  <c r="HX88" i="11" s="1"/>
  <c r="HI88" i="11"/>
  <c r="HH88" i="11"/>
  <c r="HC88" i="11"/>
  <c r="HB88" i="11"/>
  <c r="GW88" i="11"/>
  <c r="GZ88" i="11" s="1"/>
  <c r="HD88" i="11" s="1"/>
  <c r="GQ88" i="11"/>
  <c r="GN88" i="11"/>
  <c r="GM88" i="11"/>
  <c r="GH88" i="11"/>
  <c r="GG88" i="11"/>
  <c r="GB88" i="11"/>
  <c r="GE88" i="11" s="1"/>
  <c r="FV88" i="11"/>
  <c r="FS88" i="11"/>
  <c r="FR88" i="11"/>
  <c r="FM88" i="11"/>
  <c r="FL88" i="11"/>
  <c r="FG88" i="11"/>
  <c r="FJ88" i="11" s="1"/>
  <c r="FA88" i="11"/>
  <c r="EX88" i="11"/>
  <c r="EW88" i="11"/>
  <c r="ER88" i="11"/>
  <c r="EQ88" i="11"/>
  <c r="EL88" i="11"/>
  <c r="EO88" i="11" s="1"/>
  <c r="EY88" i="11" s="1"/>
  <c r="EZ88" i="11" s="1"/>
  <c r="EF88" i="11"/>
  <c r="EC88" i="11"/>
  <c r="EB88" i="11"/>
  <c r="DW88" i="11"/>
  <c r="DV88" i="11"/>
  <c r="DQ88" i="11"/>
  <c r="DT88" i="11" s="1"/>
  <c r="DX88" i="11" s="1"/>
  <c r="DK88" i="11"/>
  <c r="DH88" i="11"/>
  <c r="DG88" i="11"/>
  <c r="DB88" i="11"/>
  <c r="DA88" i="11"/>
  <c r="CU88" i="11"/>
  <c r="CW88" i="11" s="1"/>
  <c r="CZ88" i="11" s="1"/>
  <c r="DC88" i="11" s="1"/>
  <c r="CQ88" i="11"/>
  <c r="CN88" i="11"/>
  <c r="CM88" i="11"/>
  <c r="CI88" i="11"/>
  <c r="CH88" i="11"/>
  <c r="CG88" i="11"/>
  <c r="CC88" i="11"/>
  <c r="CF88" i="11" s="1"/>
  <c r="CO88" i="11" s="1"/>
  <c r="CP88" i="11" s="1"/>
  <c r="BW88" i="11"/>
  <c r="BT88" i="11"/>
  <c r="BS88" i="11"/>
  <c r="BO88" i="11"/>
  <c r="BN88" i="11"/>
  <c r="BI88" i="11"/>
  <c r="BA88" i="11"/>
  <c r="AZ88" i="11"/>
  <c r="AV88" i="11"/>
  <c r="AU88" i="11"/>
  <c r="AP88" i="11"/>
  <c r="AQ88" i="11" s="1"/>
  <c r="AS88" i="11" s="1"/>
  <c r="BB88" i="11" s="1"/>
  <c r="BC88" i="11" s="1"/>
  <c r="AJ88" i="11"/>
  <c r="AI88" i="11"/>
  <c r="AA88" i="11"/>
  <c r="AD88" i="11" s="1"/>
  <c r="V88" i="11"/>
  <c r="U88" i="11"/>
  <c r="M88" i="11"/>
  <c r="P88" i="11" s="1"/>
  <c r="IC51" i="11"/>
  <c r="IB51" i="11"/>
  <c r="ID51" i="11" s="1"/>
  <c r="HW51" i="11"/>
  <c r="HV51" i="11"/>
  <c r="HR51" i="11"/>
  <c r="HT51" i="11" s="1"/>
  <c r="IE51" i="11" s="1"/>
  <c r="IF51" i="11" s="1"/>
  <c r="HI51" i="11"/>
  <c r="HH51" i="11"/>
  <c r="HC51" i="11"/>
  <c r="HB51" i="11"/>
  <c r="GW51" i="11"/>
  <c r="GZ51" i="11" s="1"/>
  <c r="GQ51" i="11"/>
  <c r="GN51" i="11"/>
  <c r="GM51" i="11"/>
  <c r="GH51" i="11"/>
  <c r="GG51" i="11"/>
  <c r="GF51" i="11"/>
  <c r="GB51" i="11"/>
  <c r="GE51" i="11" s="1"/>
  <c r="FV51" i="11"/>
  <c r="FS51" i="11"/>
  <c r="FR51" i="11"/>
  <c r="FN51" i="11"/>
  <c r="FM51" i="11"/>
  <c r="FL51" i="11"/>
  <c r="FK51" i="11"/>
  <c r="FG51" i="11"/>
  <c r="FJ51" i="11" s="1"/>
  <c r="FT51" i="11" s="1"/>
  <c r="FU51" i="11" s="1"/>
  <c r="FA51" i="11"/>
  <c r="EY51" i="11"/>
  <c r="EZ51" i="11" s="1"/>
  <c r="EX51" i="11"/>
  <c r="EW51" i="11"/>
  <c r="ES51" i="11"/>
  <c r="ER51" i="11"/>
  <c r="EQ51" i="11"/>
  <c r="EP51" i="11"/>
  <c r="EL51" i="11"/>
  <c r="EO51" i="11" s="1"/>
  <c r="EF51" i="11"/>
  <c r="EC51" i="11"/>
  <c r="EB51" i="11"/>
  <c r="DW51" i="11"/>
  <c r="DV51" i="11"/>
  <c r="DQ51" i="11"/>
  <c r="DR51" i="11" s="1"/>
  <c r="DK51" i="11"/>
  <c r="DH51" i="11"/>
  <c r="DG51" i="11"/>
  <c r="DB51" i="11"/>
  <c r="DA51" i="11"/>
  <c r="CU51" i="11"/>
  <c r="CW51" i="11" s="1"/>
  <c r="CZ51" i="11" s="1"/>
  <c r="DC51" i="11" s="1"/>
  <c r="CQ51" i="11"/>
  <c r="CN51" i="11"/>
  <c r="CM51" i="11"/>
  <c r="CI51" i="11"/>
  <c r="CH51" i="11"/>
  <c r="CG51" i="11"/>
  <c r="CC51" i="11"/>
  <c r="CF51" i="11" s="1"/>
  <c r="CO51" i="11" s="1"/>
  <c r="CP51" i="11" s="1"/>
  <c r="BW51" i="11"/>
  <c r="BT51" i="11"/>
  <c r="BS51" i="11"/>
  <c r="BO51" i="11"/>
  <c r="BN51" i="11"/>
  <c r="BI51" i="11"/>
  <c r="BJ51" i="11" s="1"/>
  <c r="IC73" i="11"/>
  <c r="IB73" i="11"/>
  <c r="ID73" i="11" s="1"/>
  <c r="HW73" i="11"/>
  <c r="HV73" i="11"/>
  <c r="HR73" i="11"/>
  <c r="HT73" i="11" s="1"/>
  <c r="HI73" i="11"/>
  <c r="HH73" i="11"/>
  <c r="HD73" i="11"/>
  <c r="HC73" i="11"/>
  <c r="HB73" i="11"/>
  <c r="GW73" i="11"/>
  <c r="GZ73" i="11" s="1"/>
  <c r="HA73" i="11" s="1"/>
  <c r="GQ73" i="11"/>
  <c r="GN73" i="11"/>
  <c r="GM73" i="11"/>
  <c r="GI73" i="11"/>
  <c r="GH73" i="11"/>
  <c r="GG73" i="11"/>
  <c r="GF73" i="11"/>
  <c r="GB73" i="11"/>
  <c r="GE73" i="11" s="1"/>
  <c r="GO73" i="11" s="1"/>
  <c r="GP73" i="11" s="1"/>
  <c r="FV73" i="11"/>
  <c r="FS73" i="11"/>
  <c r="FR73" i="11"/>
  <c r="FN73" i="11"/>
  <c r="FM73" i="11"/>
  <c r="FL73" i="11"/>
  <c r="FK73" i="11"/>
  <c r="FG73" i="11"/>
  <c r="FJ73" i="11" s="1"/>
  <c r="FT73" i="11" s="1"/>
  <c r="FU73" i="11" s="1"/>
  <c r="FA73" i="11"/>
  <c r="EY73" i="11"/>
  <c r="EZ73" i="11" s="1"/>
  <c r="EX73" i="11"/>
  <c r="EW73" i="11"/>
  <c r="ES73" i="11"/>
  <c r="ER73" i="11"/>
  <c r="EQ73" i="11"/>
  <c r="EP73" i="11"/>
  <c r="EL73" i="11"/>
  <c r="EO73" i="11" s="1"/>
  <c r="EF73" i="11"/>
  <c r="EC73" i="11"/>
  <c r="EB73" i="11"/>
  <c r="DW73" i="11"/>
  <c r="DV73" i="11"/>
  <c r="DQ73" i="11"/>
  <c r="DR73" i="11" s="1"/>
  <c r="DK73" i="11"/>
  <c r="DH73" i="11"/>
  <c r="DG73" i="11"/>
  <c r="DB73" i="11"/>
  <c r="DA73" i="11"/>
  <c r="CU73" i="11"/>
  <c r="CW73" i="11" s="1"/>
  <c r="CZ73" i="11" s="1"/>
  <c r="DC73" i="11" s="1"/>
  <c r="CQ73" i="11"/>
  <c r="CN73" i="11"/>
  <c r="CM73" i="11"/>
  <c r="CI73" i="11"/>
  <c r="CH73" i="11"/>
  <c r="CG73" i="11"/>
  <c r="CC73" i="11"/>
  <c r="CF73" i="11" s="1"/>
  <c r="CO73" i="11" s="1"/>
  <c r="CP73" i="11" s="1"/>
  <c r="BW73" i="11"/>
  <c r="BT73" i="11"/>
  <c r="BS73" i="11"/>
  <c r="BO73" i="11"/>
  <c r="BN73" i="11"/>
  <c r="BI73" i="11"/>
  <c r="BJ73" i="11" s="1"/>
  <c r="IC37" i="11"/>
  <c r="IB37" i="11"/>
  <c r="ID37" i="11" s="1"/>
  <c r="HW37" i="11"/>
  <c r="HV37" i="11"/>
  <c r="HR37" i="11"/>
  <c r="HT37" i="11" s="1"/>
  <c r="HI37" i="11"/>
  <c r="HH37" i="11"/>
  <c r="HC37" i="11"/>
  <c r="HB37" i="11"/>
  <c r="GW37" i="11"/>
  <c r="GZ37" i="11" s="1"/>
  <c r="HD37" i="11" s="1"/>
  <c r="GQ37" i="11"/>
  <c r="GN37" i="11"/>
  <c r="GM37" i="11"/>
  <c r="GH37" i="11"/>
  <c r="GG37" i="11"/>
  <c r="GB37" i="11"/>
  <c r="GE37" i="11" s="1"/>
  <c r="GO37" i="11" s="1"/>
  <c r="GP37" i="11" s="1"/>
  <c r="FV37" i="11"/>
  <c r="FS37" i="11"/>
  <c r="FR37" i="11"/>
  <c r="FM37" i="11"/>
  <c r="FL37" i="11"/>
  <c r="FG37" i="11"/>
  <c r="FJ37" i="11" s="1"/>
  <c r="FA37" i="11"/>
  <c r="EY37" i="11"/>
  <c r="EZ37" i="11" s="1"/>
  <c r="EX37" i="11"/>
  <c r="EW37" i="11"/>
  <c r="ER37" i="11"/>
  <c r="EQ37" i="11"/>
  <c r="EP37" i="11"/>
  <c r="EL37" i="11"/>
  <c r="EO37" i="11" s="1"/>
  <c r="ES37" i="11" s="1"/>
  <c r="EF37" i="11"/>
  <c r="EC37" i="11"/>
  <c r="EB37" i="11"/>
  <c r="DW37" i="11"/>
  <c r="DV37" i="11"/>
  <c r="DQ37" i="11"/>
  <c r="DT37" i="11" s="1"/>
  <c r="ED37" i="11" s="1"/>
  <c r="EE37" i="11" s="1"/>
  <c r="DK37" i="11"/>
  <c r="DH37" i="11"/>
  <c r="DG37" i="11"/>
  <c r="DB37" i="11"/>
  <c r="DA37" i="11"/>
  <c r="CU37" i="11"/>
  <c r="CW37" i="11" s="1"/>
  <c r="CZ37" i="11" s="1"/>
  <c r="CQ37" i="11"/>
  <c r="CN37" i="11"/>
  <c r="CM37" i="11"/>
  <c r="CI37" i="11"/>
  <c r="CH37" i="11"/>
  <c r="CG37" i="11"/>
  <c r="CC37" i="11"/>
  <c r="CF37" i="11" s="1"/>
  <c r="CO37" i="11" s="1"/>
  <c r="CP37" i="11" s="1"/>
  <c r="BW37" i="11"/>
  <c r="BT37" i="11"/>
  <c r="BS37" i="11"/>
  <c r="BO37" i="11"/>
  <c r="BN37" i="11"/>
  <c r="BI37" i="11"/>
  <c r="BJ37" i="11" s="1"/>
  <c r="BA37" i="11"/>
  <c r="AZ37" i="11"/>
  <c r="AV37" i="11"/>
  <c r="AU37" i="11"/>
  <c r="AP37" i="11"/>
  <c r="AJ37" i="11"/>
  <c r="AI37" i="11"/>
  <c r="AA37" i="11"/>
  <c r="AD37" i="11" s="1"/>
  <c r="V37" i="11"/>
  <c r="U37" i="11"/>
  <c r="M37" i="11"/>
  <c r="P37" i="11" s="1"/>
  <c r="IC48" i="11"/>
  <c r="IB48" i="11"/>
  <c r="ID48" i="11" s="1"/>
  <c r="HW48" i="11"/>
  <c r="HV48" i="11"/>
  <c r="HR48" i="11"/>
  <c r="HT48" i="11" s="1"/>
  <c r="HI48" i="11"/>
  <c r="HH48" i="11"/>
  <c r="HC48" i="11"/>
  <c r="HB48" i="11"/>
  <c r="GW48" i="11"/>
  <c r="GZ48" i="11" s="1"/>
  <c r="GQ48" i="11"/>
  <c r="GN48" i="11"/>
  <c r="GM48" i="11"/>
  <c r="GH48" i="11"/>
  <c r="GG48" i="11"/>
  <c r="GB48" i="11"/>
  <c r="GE48" i="11" s="1"/>
  <c r="FV48" i="11"/>
  <c r="FS48" i="11"/>
  <c r="FR48" i="11"/>
  <c r="FM48" i="11"/>
  <c r="FL48" i="11"/>
  <c r="FG48" i="11"/>
  <c r="FJ48" i="11" s="1"/>
  <c r="FT48" i="11" s="1"/>
  <c r="FU48" i="11" s="1"/>
  <c r="FA48" i="11"/>
  <c r="EX48" i="11"/>
  <c r="EW48" i="11"/>
  <c r="ER48" i="11"/>
  <c r="EQ48" i="11"/>
  <c r="EL48" i="11"/>
  <c r="EO48" i="11" s="1"/>
  <c r="EF48" i="11"/>
  <c r="EC48" i="11"/>
  <c r="EB48" i="11"/>
  <c r="DW48" i="11"/>
  <c r="DV48" i="11"/>
  <c r="DQ48" i="11"/>
  <c r="DT48" i="11" s="1"/>
  <c r="DK48" i="11"/>
  <c r="DH48" i="11"/>
  <c r="DG48" i="11"/>
  <c r="DB48" i="11"/>
  <c r="DA48" i="11"/>
  <c r="CU48" i="11"/>
  <c r="CW48" i="11" s="1"/>
  <c r="CZ48" i="11" s="1"/>
  <c r="CQ48" i="11"/>
  <c r="CN48" i="11"/>
  <c r="CM48" i="11"/>
  <c r="CI48" i="11"/>
  <c r="CH48" i="11"/>
  <c r="CG48" i="11"/>
  <c r="CC48" i="11"/>
  <c r="CF48" i="11" s="1"/>
  <c r="CO48" i="11" s="1"/>
  <c r="CP48" i="11" s="1"/>
  <c r="BW48" i="11"/>
  <c r="BT48" i="11"/>
  <c r="BS48" i="11"/>
  <c r="BO48" i="11"/>
  <c r="BN48" i="11"/>
  <c r="BI48" i="11"/>
  <c r="IC31" i="11"/>
  <c r="IB31" i="11"/>
  <c r="ID31" i="11" s="1"/>
  <c r="HW31" i="11"/>
  <c r="HV31" i="11"/>
  <c r="HR31" i="11"/>
  <c r="HT31" i="11" s="1"/>
  <c r="IE31" i="11" s="1"/>
  <c r="IF31" i="11" s="1"/>
  <c r="HI31" i="11"/>
  <c r="HH31" i="11"/>
  <c r="HC31" i="11"/>
  <c r="HB31" i="11"/>
  <c r="GW31" i="11"/>
  <c r="GZ31" i="11" s="1"/>
  <c r="GQ31" i="11"/>
  <c r="GN31" i="11"/>
  <c r="GM31" i="11"/>
  <c r="GH31" i="11"/>
  <c r="GG31" i="11"/>
  <c r="GB31" i="11"/>
  <c r="GE31" i="11" s="1"/>
  <c r="GO31" i="11" s="1"/>
  <c r="GP31" i="11" s="1"/>
  <c r="FV31" i="11"/>
  <c r="FS31" i="11"/>
  <c r="FR31" i="11"/>
  <c r="FM31" i="11"/>
  <c r="FL31" i="11"/>
  <c r="FG31" i="11"/>
  <c r="FJ31" i="11" s="1"/>
  <c r="FT31" i="11" s="1"/>
  <c r="FU31" i="11" s="1"/>
  <c r="FA31" i="11"/>
  <c r="EY31" i="11"/>
  <c r="EZ31" i="11" s="1"/>
  <c r="EX31" i="11"/>
  <c r="EW31" i="11"/>
  <c r="ES31" i="11"/>
  <c r="ER31" i="11"/>
  <c r="EQ31" i="11"/>
  <c r="EP31" i="11"/>
  <c r="EL31" i="11"/>
  <c r="EO31" i="11" s="1"/>
  <c r="EF31" i="11"/>
  <c r="EC31" i="11"/>
  <c r="EB31" i="11"/>
  <c r="DW31" i="11"/>
  <c r="DV31" i="11"/>
  <c r="DQ31" i="11"/>
  <c r="DR31" i="11" s="1"/>
  <c r="DT31" i="11" s="1"/>
  <c r="DK31" i="11"/>
  <c r="DH31" i="11"/>
  <c r="DG31" i="11"/>
  <c r="DB31" i="11"/>
  <c r="DA31" i="11"/>
  <c r="CU31" i="11"/>
  <c r="CW31" i="11" s="1"/>
  <c r="CZ31" i="11" s="1"/>
  <c r="DI31" i="11" s="1"/>
  <c r="DJ31" i="11" s="1"/>
  <c r="CQ31" i="11"/>
  <c r="CN31" i="11"/>
  <c r="CM31" i="11"/>
  <c r="CI31" i="11"/>
  <c r="CH31" i="11"/>
  <c r="CG31" i="11"/>
  <c r="CC31" i="11"/>
  <c r="CF31" i="11" s="1"/>
  <c r="CO31" i="11" s="1"/>
  <c r="CP31" i="11" s="1"/>
  <c r="BW31" i="11"/>
  <c r="BT31" i="11"/>
  <c r="BS31" i="11"/>
  <c r="BO31" i="11"/>
  <c r="BN31" i="11"/>
  <c r="BI31" i="11"/>
  <c r="BJ31" i="11" s="1"/>
  <c r="BK31" i="11" s="1"/>
  <c r="IC67" i="11"/>
  <c r="IB67" i="11"/>
  <c r="ID67" i="11" s="1"/>
  <c r="HW67" i="11"/>
  <c r="HV67" i="11"/>
  <c r="HR67" i="11"/>
  <c r="HT67" i="11" s="1"/>
  <c r="HU67" i="11" s="1"/>
  <c r="HI67" i="11"/>
  <c r="HH67" i="11"/>
  <c r="HC67" i="11"/>
  <c r="HB67" i="11"/>
  <c r="GW67" i="11"/>
  <c r="GZ67" i="11" s="1"/>
  <c r="GQ67" i="11"/>
  <c r="GN67" i="11"/>
  <c r="GM67" i="11"/>
  <c r="GH67" i="11"/>
  <c r="GG67" i="11"/>
  <c r="GF67" i="11"/>
  <c r="GB67" i="11"/>
  <c r="GE67" i="11" s="1"/>
  <c r="GI67" i="11" s="1"/>
  <c r="FV67" i="11"/>
  <c r="FS67" i="11"/>
  <c r="FR67" i="11"/>
  <c r="FN67" i="11"/>
  <c r="FM67" i="11"/>
  <c r="FL67" i="11"/>
  <c r="FK67" i="11"/>
  <c r="FG67" i="11"/>
  <c r="FJ67" i="11" s="1"/>
  <c r="FT67" i="11" s="1"/>
  <c r="FU67" i="11" s="1"/>
  <c r="FA67" i="11"/>
  <c r="EY67" i="11"/>
  <c r="EZ67" i="11" s="1"/>
  <c r="EX67" i="11"/>
  <c r="EW67" i="11"/>
  <c r="ES67" i="11"/>
  <c r="ER67" i="11"/>
  <c r="EQ67" i="11"/>
  <c r="EP67" i="11"/>
  <c r="EL67" i="11"/>
  <c r="EO67" i="11" s="1"/>
  <c r="EF67" i="11"/>
  <c r="EC67" i="11"/>
  <c r="EB67" i="11"/>
  <c r="DW67" i="11"/>
  <c r="DV67" i="11"/>
  <c r="DQ67" i="11"/>
  <c r="DR67" i="11" s="1"/>
  <c r="DK67" i="11"/>
  <c r="DH67" i="11"/>
  <c r="DG67" i="11"/>
  <c r="DB67" i="11"/>
  <c r="DA67" i="11"/>
  <c r="CU67" i="11"/>
  <c r="CW67" i="11" s="1"/>
  <c r="CZ67" i="11" s="1"/>
  <c r="CQ67" i="11"/>
  <c r="CN67" i="11"/>
  <c r="CM67" i="11"/>
  <c r="CI67" i="11"/>
  <c r="CH67" i="11"/>
  <c r="CG67" i="11"/>
  <c r="CC67" i="11"/>
  <c r="CF67" i="11" s="1"/>
  <c r="CO67" i="11" s="1"/>
  <c r="CP67" i="11" s="1"/>
  <c r="BW67" i="11"/>
  <c r="BT67" i="11"/>
  <c r="BS67" i="11"/>
  <c r="BO67" i="11"/>
  <c r="BN67" i="11"/>
  <c r="BI67" i="11"/>
  <c r="BJ67" i="11" s="1"/>
  <c r="IC150" i="11"/>
  <c r="IB150" i="11"/>
  <c r="ID150" i="11" s="1"/>
  <c r="HW150" i="11"/>
  <c r="HV150" i="11"/>
  <c r="HR150" i="11"/>
  <c r="HT150" i="11" s="1"/>
  <c r="HI150" i="11"/>
  <c r="HH150" i="11"/>
  <c r="HC150" i="11"/>
  <c r="HB150" i="11"/>
  <c r="GW150" i="11"/>
  <c r="GZ150" i="11" s="1"/>
  <c r="HA150" i="11" s="1"/>
  <c r="GQ150" i="11"/>
  <c r="GN150" i="11"/>
  <c r="GM150" i="11"/>
  <c r="GH150" i="11"/>
  <c r="GG150" i="11"/>
  <c r="GB150" i="11"/>
  <c r="GE150" i="11" s="1"/>
  <c r="GO150" i="11" s="1"/>
  <c r="GP150" i="11" s="1"/>
  <c r="FV150" i="11"/>
  <c r="FS150" i="11"/>
  <c r="FR150" i="11"/>
  <c r="FM150" i="11"/>
  <c r="FL150" i="11"/>
  <c r="FG150" i="11"/>
  <c r="FJ150" i="11" s="1"/>
  <c r="FA150" i="11"/>
  <c r="EX150" i="11"/>
  <c r="EW150" i="11"/>
  <c r="ER150" i="11"/>
  <c r="EQ150" i="11"/>
  <c r="EL150" i="11"/>
  <c r="EO150" i="11" s="1"/>
  <c r="ES150" i="11" s="1"/>
  <c r="EF150" i="11"/>
  <c r="EC150" i="11"/>
  <c r="EB150" i="11"/>
  <c r="DW150" i="11"/>
  <c r="DV150" i="11"/>
  <c r="DQ150" i="11"/>
  <c r="DT150" i="11" s="1"/>
  <c r="DK150" i="11"/>
  <c r="DH150" i="11"/>
  <c r="DG150" i="11"/>
  <c r="DB150" i="11"/>
  <c r="DA150" i="11"/>
  <c r="CU150" i="11"/>
  <c r="CW150" i="11" s="1"/>
  <c r="CZ150" i="11" s="1"/>
  <c r="CQ150" i="11"/>
  <c r="CN150" i="11"/>
  <c r="CM150" i="11"/>
  <c r="CI150" i="11"/>
  <c r="CH150" i="11"/>
  <c r="CG150" i="11"/>
  <c r="CC150" i="11"/>
  <c r="CF150" i="11" s="1"/>
  <c r="CO150" i="11" s="1"/>
  <c r="CP150" i="11" s="1"/>
  <c r="BW150" i="11"/>
  <c r="BT150" i="11"/>
  <c r="BS150" i="11"/>
  <c r="BO150" i="11"/>
  <c r="BN150" i="11"/>
  <c r="BI150" i="11"/>
  <c r="BJ150" i="11" s="1"/>
  <c r="BA150" i="11"/>
  <c r="AZ150" i="11"/>
  <c r="AV150" i="11"/>
  <c r="AU150" i="11"/>
  <c r="AP150" i="11"/>
  <c r="AQ150" i="11" s="1"/>
  <c r="AJ150" i="11"/>
  <c r="AI150" i="11"/>
  <c r="AA150" i="11"/>
  <c r="AD150" i="11" s="1"/>
  <c r="V150" i="11"/>
  <c r="U150" i="11"/>
  <c r="M150" i="11"/>
  <c r="P150" i="11" s="1"/>
  <c r="IC56" i="11"/>
  <c r="IB56" i="11"/>
  <c r="ID56" i="11" s="1"/>
  <c r="HW56" i="11"/>
  <c r="HV56" i="11"/>
  <c r="HR56" i="11"/>
  <c r="HT56" i="11" s="1"/>
  <c r="HI56" i="11"/>
  <c r="HH56" i="11"/>
  <c r="HC56" i="11"/>
  <c r="HB56" i="11"/>
  <c r="GW56" i="11"/>
  <c r="GZ56" i="11" s="1"/>
  <c r="GQ56" i="11"/>
  <c r="GN56" i="11"/>
  <c r="GM56" i="11"/>
  <c r="GH56" i="11"/>
  <c r="GG56" i="11"/>
  <c r="GF56" i="11"/>
  <c r="GB56" i="11"/>
  <c r="GE56" i="11" s="1"/>
  <c r="GO56" i="11" s="1"/>
  <c r="GP56" i="11" s="1"/>
  <c r="FV56" i="11"/>
  <c r="FS56" i="11"/>
  <c r="FR56" i="11"/>
  <c r="FM56" i="11"/>
  <c r="FL56" i="11"/>
  <c r="FG56" i="11"/>
  <c r="FJ56" i="11" s="1"/>
  <c r="FT56" i="11" s="1"/>
  <c r="FU56" i="11" s="1"/>
  <c r="FA56" i="11"/>
  <c r="EX56" i="11"/>
  <c r="EW56" i="11"/>
  <c r="ER56" i="11"/>
  <c r="EQ56" i="11"/>
  <c r="EL56" i="11"/>
  <c r="EO56" i="11" s="1"/>
  <c r="EF56" i="11"/>
  <c r="EC56" i="11"/>
  <c r="EB56" i="11"/>
  <c r="DW56" i="11"/>
  <c r="DV56" i="11"/>
  <c r="DQ56" i="11"/>
  <c r="DT56" i="11" s="1"/>
  <c r="DK56" i="11"/>
  <c r="DH56" i="11"/>
  <c r="DG56" i="11"/>
  <c r="DB56" i="11"/>
  <c r="DA56" i="11"/>
  <c r="CU56" i="11"/>
  <c r="CW56" i="11" s="1"/>
  <c r="CZ56" i="11" s="1"/>
  <c r="CQ56" i="11"/>
  <c r="CN56" i="11"/>
  <c r="CM56" i="11"/>
  <c r="CI56" i="11"/>
  <c r="CH56" i="11"/>
  <c r="CG56" i="11"/>
  <c r="CC56" i="11"/>
  <c r="CF56" i="11" s="1"/>
  <c r="CO56" i="11" s="1"/>
  <c r="CP56" i="11" s="1"/>
  <c r="BW56" i="11"/>
  <c r="BT56" i="11"/>
  <c r="BS56" i="11"/>
  <c r="BO56" i="11"/>
  <c r="BN56" i="11"/>
  <c r="BM56" i="11"/>
  <c r="BI56" i="11"/>
  <c r="BL56" i="11" s="1"/>
  <c r="BU56" i="11" s="1"/>
  <c r="BV56" i="11" s="1"/>
  <c r="BA56" i="11"/>
  <c r="AZ56" i="11"/>
  <c r="AV56" i="11"/>
  <c r="AU56" i="11"/>
  <c r="AT56" i="11"/>
  <c r="AP56" i="11"/>
  <c r="AS56" i="11" s="1"/>
  <c r="BB56" i="11" s="1"/>
  <c r="BC56" i="11" s="1"/>
  <c r="AJ56" i="11"/>
  <c r="AI56" i="11"/>
  <c r="AA56" i="11"/>
  <c r="AD56" i="11" s="1"/>
  <c r="V56" i="11"/>
  <c r="U56" i="11"/>
  <c r="M56" i="11"/>
  <c r="P56" i="11" s="1"/>
  <c r="IC79" i="11"/>
  <c r="IB79" i="11"/>
  <c r="ID79" i="11" s="1"/>
  <c r="HW79" i="11"/>
  <c r="HV79" i="11"/>
  <c r="HR79" i="11"/>
  <c r="HT79" i="11" s="1"/>
  <c r="HI79" i="11"/>
  <c r="HH79" i="11"/>
  <c r="HC79" i="11"/>
  <c r="HB79" i="11"/>
  <c r="GW79" i="11"/>
  <c r="GZ79" i="11" s="1"/>
  <c r="GQ79" i="11"/>
  <c r="GN79" i="11"/>
  <c r="GM79" i="11"/>
  <c r="GH79" i="11"/>
  <c r="GG79" i="11"/>
  <c r="GF79" i="11"/>
  <c r="GB79" i="11"/>
  <c r="GE79" i="11" s="1"/>
  <c r="GI79" i="11" s="1"/>
  <c r="FV79" i="11"/>
  <c r="FS79" i="11"/>
  <c r="FR79" i="11"/>
  <c r="FN79" i="11"/>
  <c r="FM79" i="11"/>
  <c r="FL79" i="11"/>
  <c r="FK79" i="11"/>
  <c r="FG79" i="11"/>
  <c r="FJ79" i="11" s="1"/>
  <c r="FT79" i="11" s="1"/>
  <c r="FU79" i="11" s="1"/>
  <c r="FA79" i="11"/>
  <c r="EY79" i="11"/>
  <c r="EZ79" i="11" s="1"/>
  <c r="EX79" i="11"/>
  <c r="EW79" i="11"/>
  <c r="ES79" i="11"/>
  <c r="ER79" i="11"/>
  <c r="EQ79" i="11"/>
  <c r="EP79" i="11"/>
  <c r="EL79" i="11"/>
  <c r="EO79" i="11" s="1"/>
  <c r="EF79" i="11"/>
  <c r="EC79" i="11"/>
  <c r="EB79" i="11"/>
  <c r="DW79" i="11"/>
  <c r="DV79" i="11"/>
  <c r="DQ79" i="11"/>
  <c r="DR79" i="11" s="1"/>
  <c r="DK79" i="11"/>
  <c r="DH79" i="11"/>
  <c r="DG79" i="11"/>
  <c r="DB79" i="11"/>
  <c r="DA79" i="11"/>
  <c r="CU79" i="11"/>
  <c r="CW79" i="11" s="1"/>
  <c r="CZ79" i="11" s="1"/>
  <c r="CQ79" i="11"/>
  <c r="CN79" i="11"/>
  <c r="CM79" i="11"/>
  <c r="CI79" i="11"/>
  <c r="CH79" i="11"/>
  <c r="CG79" i="11"/>
  <c r="CC79" i="11"/>
  <c r="CF79" i="11" s="1"/>
  <c r="CO79" i="11" s="1"/>
  <c r="CP79" i="11" s="1"/>
  <c r="BW79" i="11"/>
  <c r="BT79" i="11"/>
  <c r="BS79" i="11"/>
  <c r="BO79" i="11"/>
  <c r="BN79" i="11"/>
  <c r="BI79" i="11"/>
  <c r="BJ79" i="11" s="1"/>
  <c r="IC39" i="11"/>
  <c r="IB39" i="11"/>
  <c r="ID39" i="11" s="1"/>
  <c r="HW39" i="11"/>
  <c r="HV39" i="11"/>
  <c r="HR39" i="11"/>
  <c r="HT39" i="11" s="1"/>
  <c r="IE39" i="11" s="1"/>
  <c r="IF39" i="11" s="1"/>
  <c r="HI39" i="11"/>
  <c r="HH39" i="11"/>
  <c r="HC39" i="11"/>
  <c r="HB39" i="11"/>
  <c r="GW39" i="11"/>
  <c r="GZ39" i="11" s="1"/>
  <c r="GQ39" i="11"/>
  <c r="GN39" i="11"/>
  <c r="GM39" i="11"/>
  <c r="GH39" i="11"/>
  <c r="GG39" i="11"/>
  <c r="GB39" i="11"/>
  <c r="GE39" i="11" s="1"/>
  <c r="GI39" i="11" s="1"/>
  <c r="FV39" i="11"/>
  <c r="FS39" i="11"/>
  <c r="FR39" i="11"/>
  <c r="FM39" i="11"/>
  <c r="FL39" i="11"/>
  <c r="FG39" i="11"/>
  <c r="FJ39" i="11" s="1"/>
  <c r="FT39" i="11" s="1"/>
  <c r="FU39" i="11" s="1"/>
  <c r="FA39" i="11"/>
  <c r="EY39" i="11"/>
  <c r="EZ39" i="11" s="1"/>
  <c r="EX39" i="11"/>
  <c r="EW39" i="11"/>
  <c r="ES39" i="11"/>
  <c r="ER39" i="11"/>
  <c r="EQ39" i="11"/>
  <c r="EP39" i="11"/>
  <c r="EL39" i="11"/>
  <c r="EO39" i="11" s="1"/>
  <c r="EF39" i="11"/>
  <c r="EC39" i="11"/>
  <c r="EB39" i="11"/>
  <c r="DW39" i="11"/>
  <c r="DV39" i="11"/>
  <c r="DQ39" i="11"/>
  <c r="DR39" i="11" s="1"/>
  <c r="DK39" i="11"/>
  <c r="DH39" i="11"/>
  <c r="DG39" i="11"/>
  <c r="DB39" i="11"/>
  <c r="DA39" i="11"/>
  <c r="CU39" i="11"/>
  <c r="CW39" i="11" s="1"/>
  <c r="CZ39" i="11" s="1"/>
  <c r="DI39" i="11" s="1"/>
  <c r="DJ39" i="11" s="1"/>
  <c r="CQ39" i="11"/>
  <c r="CN39" i="11"/>
  <c r="CM39" i="11"/>
  <c r="CI39" i="11"/>
  <c r="CH39" i="11"/>
  <c r="CG39" i="11"/>
  <c r="CC39" i="11"/>
  <c r="CF39" i="11" s="1"/>
  <c r="CO39" i="11" s="1"/>
  <c r="CP39" i="11" s="1"/>
  <c r="BW39" i="11"/>
  <c r="BT39" i="11"/>
  <c r="BS39" i="11"/>
  <c r="BO39" i="11"/>
  <c r="BN39" i="11"/>
  <c r="BI39" i="11"/>
  <c r="BJ39" i="11" s="1"/>
  <c r="IC26" i="11"/>
  <c r="IB26" i="11"/>
  <c r="ID26" i="11" s="1"/>
  <c r="HW26" i="11"/>
  <c r="HV26" i="11"/>
  <c r="HR26" i="11"/>
  <c r="HT26" i="11" s="1"/>
  <c r="HI26" i="11"/>
  <c r="HH26" i="11"/>
  <c r="HC26" i="11"/>
  <c r="HB26" i="11"/>
  <c r="GW26" i="11"/>
  <c r="GZ26" i="11" s="1"/>
  <c r="HA26" i="11" s="1"/>
  <c r="GQ26" i="11"/>
  <c r="GN26" i="11"/>
  <c r="GM26" i="11"/>
  <c r="GH26" i="11"/>
  <c r="GG26" i="11"/>
  <c r="GF26" i="11"/>
  <c r="GB26" i="11"/>
  <c r="GE26" i="11" s="1"/>
  <c r="FV26" i="11"/>
  <c r="FS26" i="11"/>
  <c r="FR26" i="11"/>
  <c r="FM26" i="11"/>
  <c r="FL26" i="11"/>
  <c r="FG26" i="11"/>
  <c r="FJ26" i="11" s="1"/>
  <c r="FK26" i="11" s="1"/>
  <c r="FA26" i="11"/>
  <c r="EX26" i="11"/>
  <c r="EW26" i="11"/>
  <c r="ER26" i="11"/>
  <c r="EQ26" i="11"/>
  <c r="EL26" i="11"/>
  <c r="EO26" i="11" s="1"/>
  <c r="EY26" i="11" s="1"/>
  <c r="EZ26" i="11" s="1"/>
  <c r="EF26" i="11"/>
  <c r="EC26" i="11"/>
  <c r="EB26" i="11"/>
  <c r="DW26" i="11"/>
  <c r="DV26" i="11"/>
  <c r="DQ26" i="11"/>
  <c r="DT26" i="11" s="1"/>
  <c r="DK26" i="11"/>
  <c r="DH26" i="11"/>
  <c r="DG26" i="11"/>
  <c r="DB26" i="11"/>
  <c r="DA26" i="11"/>
  <c r="CU26" i="11"/>
  <c r="CW26" i="11" s="1"/>
  <c r="CZ26" i="11" s="1"/>
  <c r="CQ26" i="11"/>
  <c r="CN26" i="11"/>
  <c r="CM26" i="11"/>
  <c r="CI26" i="11"/>
  <c r="CH26" i="11"/>
  <c r="CG26" i="11"/>
  <c r="CC26" i="11"/>
  <c r="CF26" i="11" s="1"/>
  <c r="CO26" i="11" s="1"/>
  <c r="CP26" i="11" s="1"/>
  <c r="BW26" i="11"/>
  <c r="BT26" i="11"/>
  <c r="BS26" i="11"/>
  <c r="BO26" i="11"/>
  <c r="BN26" i="11"/>
  <c r="BI26" i="11"/>
  <c r="BA26" i="11"/>
  <c r="AZ26" i="11"/>
  <c r="AV26" i="11"/>
  <c r="AU26" i="11"/>
  <c r="AP26" i="11"/>
  <c r="AQ26" i="11" s="1"/>
  <c r="AJ26" i="11"/>
  <c r="AI26" i="11"/>
  <c r="AA26" i="11"/>
  <c r="AD26" i="11" s="1"/>
  <c r="V26" i="11"/>
  <c r="U26" i="11"/>
  <c r="M26" i="11"/>
  <c r="P26" i="11" s="1"/>
  <c r="IC46" i="11"/>
  <c r="IB46" i="11"/>
  <c r="ID46" i="11" s="1"/>
  <c r="HW46" i="11"/>
  <c r="HV46" i="11"/>
  <c r="HR46" i="11"/>
  <c r="HT46" i="11" s="1"/>
  <c r="HI46" i="11"/>
  <c r="HH46" i="11"/>
  <c r="HC46" i="11"/>
  <c r="HB46" i="11"/>
  <c r="GW46" i="11"/>
  <c r="GZ46" i="11" s="1"/>
  <c r="GQ46" i="11"/>
  <c r="GN46" i="11"/>
  <c r="GM46" i="11"/>
  <c r="GH46" i="11"/>
  <c r="GG46" i="11"/>
  <c r="GB46" i="11"/>
  <c r="GE46" i="11" s="1"/>
  <c r="GF46" i="11" s="1"/>
  <c r="FV46" i="11"/>
  <c r="FS46" i="11"/>
  <c r="FR46" i="11"/>
  <c r="FM46" i="11"/>
  <c r="FL46" i="11"/>
  <c r="FG46" i="11"/>
  <c r="FJ46" i="11" s="1"/>
  <c r="FA46" i="11"/>
  <c r="EX46" i="11"/>
  <c r="EW46" i="11"/>
  <c r="ER46" i="11"/>
  <c r="EQ46" i="11"/>
  <c r="EL46" i="11"/>
  <c r="EO46" i="11" s="1"/>
  <c r="EF46" i="11"/>
  <c r="EC46" i="11"/>
  <c r="EB46" i="11"/>
  <c r="DW46" i="11"/>
  <c r="DV46" i="11"/>
  <c r="DQ46" i="11"/>
  <c r="DT46" i="11" s="1"/>
  <c r="DK46" i="11"/>
  <c r="DH46" i="11"/>
  <c r="DG46" i="11"/>
  <c r="DB46" i="11"/>
  <c r="DA46" i="11"/>
  <c r="CU46" i="11"/>
  <c r="CW46" i="11" s="1"/>
  <c r="CZ46" i="11" s="1"/>
  <c r="CQ46" i="11"/>
  <c r="CN46" i="11"/>
  <c r="CM46" i="11"/>
  <c r="CI46" i="11"/>
  <c r="CH46" i="11"/>
  <c r="CG46" i="11"/>
  <c r="CC46" i="11"/>
  <c r="CF46" i="11" s="1"/>
  <c r="CO46" i="11" s="1"/>
  <c r="CP46" i="11" s="1"/>
  <c r="BW46" i="11"/>
  <c r="BT46" i="11"/>
  <c r="BS46" i="11"/>
  <c r="BO46" i="11"/>
  <c r="BN46" i="11"/>
  <c r="BI46" i="11"/>
  <c r="BA46" i="11"/>
  <c r="AZ46" i="11"/>
  <c r="AV46" i="11"/>
  <c r="AU46" i="11"/>
  <c r="AP46" i="11"/>
  <c r="AJ46" i="11"/>
  <c r="AI46" i="11"/>
  <c r="AA46" i="11"/>
  <c r="AD46" i="11" s="1"/>
  <c r="V46" i="11"/>
  <c r="U46" i="11"/>
  <c r="M46" i="11"/>
  <c r="P46" i="11" s="1"/>
  <c r="IC80" i="11"/>
  <c r="IB80" i="11"/>
  <c r="ID80" i="11" s="1"/>
  <c r="HW80" i="11"/>
  <c r="HV80" i="11"/>
  <c r="HR80" i="11"/>
  <c r="HT80" i="11" s="1"/>
  <c r="IE80" i="11" s="1"/>
  <c r="IF80" i="11" s="1"/>
  <c r="HI80" i="11"/>
  <c r="HH80" i="11"/>
  <c r="HC80" i="11"/>
  <c r="HB80" i="11"/>
  <c r="GW80" i="11"/>
  <c r="GZ80" i="11" s="1"/>
  <c r="GQ80" i="11"/>
  <c r="GN80" i="11"/>
  <c r="GM80" i="11"/>
  <c r="GH80" i="11"/>
  <c r="GG80" i="11"/>
  <c r="GB80" i="11"/>
  <c r="GE80" i="11" s="1"/>
  <c r="FV80" i="11"/>
  <c r="FS80" i="11"/>
  <c r="FR80" i="11"/>
  <c r="FM80" i="11"/>
  <c r="FL80" i="11"/>
  <c r="FG80" i="11"/>
  <c r="FJ80" i="11" s="1"/>
  <c r="FA80" i="11"/>
  <c r="EY80" i="11"/>
  <c r="EZ80" i="11" s="1"/>
  <c r="EX80" i="11"/>
  <c r="EW80" i="11"/>
  <c r="ES80" i="11"/>
  <c r="ER80" i="11"/>
  <c r="EQ80" i="11"/>
  <c r="EP80" i="11"/>
  <c r="EL80" i="11"/>
  <c r="EO80" i="11" s="1"/>
  <c r="EF80" i="11"/>
  <c r="EC80" i="11"/>
  <c r="EB80" i="11"/>
  <c r="DW80" i="11"/>
  <c r="DV80" i="11"/>
  <c r="DQ80" i="11"/>
  <c r="DT80" i="11" s="1"/>
  <c r="DK80" i="11"/>
  <c r="DH80" i="11"/>
  <c r="DG80" i="11"/>
  <c r="DB80" i="11"/>
  <c r="DA80" i="11"/>
  <c r="CU80" i="11"/>
  <c r="CW80" i="11" s="1"/>
  <c r="CZ80" i="11" s="1"/>
  <c r="DI80" i="11" s="1"/>
  <c r="DJ80" i="11" s="1"/>
  <c r="CQ80" i="11"/>
  <c r="CN80" i="11"/>
  <c r="CM80" i="11"/>
  <c r="CI80" i="11"/>
  <c r="CH80" i="11"/>
  <c r="CG80" i="11"/>
  <c r="CC80" i="11"/>
  <c r="CF80" i="11" s="1"/>
  <c r="CO80" i="11" s="1"/>
  <c r="CP80" i="11" s="1"/>
  <c r="BW80" i="11"/>
  <c r="BT80" i="11"/>
  <c r="BS80" i="11"/>
  <c r="BO80" i="11"/>
  <c r="BN80" i="11"/>
  <c r="BI80" i="11"/>
  <c r="BJ80" i="11" s="1"/>
  <c r="BA80" i="11"/>
  <c r="AZ80" i="11"/>
  <c r="AV80" i="11"/>
  <c r="AU80" i="11"/>
  <c r="AP80" i="11"/>
  <c r="AQ80" i="11" s="1"/>
  <c r="AJ80" i="11"/>
  <c r="AI80" i="11"/>
  <c r="AA80" i="11"/>
  <c r="AD80" i="11" s="1"/>
  <c r="V80" i="11"/>
  <c r="U80" i="11"/>
  <c r="M80" i="11"/>
  <c r="P80" i="11" s="1"/>
  <c r="IC21" i="11"/>
  <c r="IB21" i="11"/>
  <c r="ID21" i="11" s="1"/>
  <c r="HW21" i="11"/>
  <c r="HV21" i="11"/>
  <c r="HR21" i="11"/>
  <c r="HT21" i="11" s="1"/>
  <c r="HI21" i="11"/>
  <c r="HH21" i="11"/>
  <c r="HC21" i="11"/>
  <c r="HB21" i="11"/>
  <c r="GW21" i="11"/>
  <c r="GZ21" i="11" s="1"/>
  <c r="HD21" i="11" s="1"/>
  <c r="GQ21" i="11"/>
  <c r="GN21" i="11"/>
  <c r="GM21" i="11"/>
  <c r="GH21" i="11"/>
  <c r="GG21" i="11"/>
  <c r="GB21" i="11"/>
  <c r="GE21" i="11" s="1"/>
  <c r="FV21" i="11"/>
  <c r="FS21" i="11"/>
  <c r="FR21" i="11"/>
  <c r="FM21" i="11"/>
  <c r="FL21" i="11"/>
  <c r="FG21" i="11"/>
  <c r="FJ21" i="11" s="1"/>
  <c r="FA21" i="11"/>
  <c r="EX21" i="11"/>
  <c r="EW21" i="11"/>
  <c r="ER21" i="11"/>
  <c r="EQ21" i="11"/>
  <c r="EP21" i="11"/>
  <c r="EL21" i="11"/>
  <c r="EO21" i="11" s="1"/>
  <c r="EF21" i="11"/>
  <c r="EC21" i="11"/>
  <c r="EB21" i="11"/>
  <c r="DW21" i="11"/>
  <c r="DV21" i="11"/>
  <c r="DQ21" i="11"/>
  <c r="DT21" i="11" s="1"/>
  <c r="DK21" i="11"/>
  <c r="DH21" i="11"/>
  <c r="DG21" i="11"/>
  <c r="DB21" i="11"/>
  <c r="DA21" i="11"/>
  <c r="CU21" i="11"/>
  <c r="CW21" i="11" s="1"/>
  <c r="CZ21" i="11" s="1"/>
  <c r="DI21" i="11" s="1"/>
  <c r="DJ21" i="11" s="1"/>
  <c r="CQ21" i="11"/>
  <c r="CN21" i="11"/>
  <c r="CM21" i="11"/>
  <c r="CI21" i="11"/>
  <c r="CH21" i="11"/>
  <c r="CG21" i="11"/>
  <c r="CC21" i="11"/>
  <c r="CF21" i="11" s="1"/>
  <c r="CO21" i="11" s="1"/>
  <c r="CP21" i="11" s="1"/>
  <c r="BW21" i="11"/>
  <c r="BT21" i="11"/>
  <c r="BS21" i="11"/>
  <c r="BO21" i="11"/>
  <c r="BN21" i="11"/>
  <c r="BI21" i="11"/>
  <c r="BA21" i="11"/>
  <c r="AZ21" i="11"/>
  <c r="AV21" i="11"/>
  <c r="AU21" i="11"/>
  <c r="AP21" i="11"/>
  <c r="AQ21" i="11" s="1"/>
  <c r="AJ21" i="11"/>
  <c r="AI21" i="11"/>
  <c r="AA21" i="11"/>
  <c r="AD21" i="11" s="1"/>
  <c r="V21" i="11"/>
  <c r="U21" i="11"/>
  <c r="M21" i="11"/>
  <c r="P21" i="11" s="1"/>
  <c r="IC32" i="11"/>
  <c r="IB32" i="11"/>
  <c r="ID32" i="11" s="1"/>
  <c r="HW32" i="11"/>
  <c r="HV32" i="11"/>
  <c r="HR32" i="11"/>
  <c r="HT32" i="11" s="1"/>
  <c r="IE32" i="11" s="1"/>
  <c r="IF32" i="11" s="1"/>
  <c r="HI32" i="11"/>
  <c r="HH32" i="11"/>
  <c r="HC32" i="11"/>
  <c r="HB32" i="11"/>
  <c r="GW32" i="11"/>
  <c r="GZ32" i="11" s="1"/>
  <c r="GQ32" i="11"/>
  <c r="GN32" i="11"/>
  <c r="GM32" i="11"/>
  <c r="GH32" i="11"/>
  <c r="GG32" i="11"/>
  <c r="GF32" i="11"/>
  <c r="GB32" i="11"/>
  <c r="GE32" i="11" s="1"/>
  <c r="FV32" i="11"/>
  <c r="FS32" i="11"/>
  <c r="FR32" i="11"/>
  <c r="FN32" i="11"/>
  <c r="FM32" i="11"/>
  <c r="FL32" i="11"/>
  <c r="FK32" i="11"/>
  <c r="FG32" i="11"/>
  <c r="FJ32" i="11" s="1"/>
  <c r="FT32" i="11" s="1"/>
  <c r="FU32" i="11" s="1"/>
  <c r="FA32" i="11"/>
  <c r="EY32" i="11"/>
  <c r="EZ32" i="11" s="1"/>
  <c r="EX32" i="11"/>
  <c r="EW32" i="11"/>
  <c r="ES32" i="11"/>
  <c r="ER32" i="11"/>
  <c r="EQ32" i="11"/>
  <c r="EP32" i="11"/>
  <c r="EL32" i="11"/>
  <c r="EO32" i="11" s="1"/>
  <c r="EF32" i="11"/>
  <c r="EC32" i="11"/>
  <c r="EB32" i="11"/>
  <c r="DW32" i="11"/>
  <c r="DV32" i="11"/>
  <c r="DQ32" i="11"/>
  <c r="DK32" i="11"/>
  <c r="DH32" i="11"/>
  <c r="DG32" i="11"/>
  <c r="DB32" i="11"/>
  <c r="DA32" i="11"/>
  <c r="CU32" i="11"/>
  <c r="CW32" i="11" s="1"/>
  <c r="CZ32" i="11" s="1"/>
  <c r="DI32" i="11" s="1"/>
  <c r="DJ32" i="11" s="1"/>
  <c r="CQ32" i="11"/>
  <c r="CN32" i="11"/>
  <c r="CM32" i="11"/>
  <c r="CI32" i="11"/>
  <c r="CH32" i="11"/>
  <c r="CG32" i="11"/>
  <c r="CC32" i="11"/>
  <c r="CF32" i="11" s="1"/>
  <c r="CO32" i="11" s="1"/>
  <c r="CP32" i="11" s="1"/>
  <c r="BW32" i="11"/>
  <c r="BT32" i="11"/>
  <c r="BS32" i="11"/>
  <c r="BO32" i="11"/>
  <c r="BN32" i="11"/>
  <c r="BI32" i="11"/>
  <c r="IC17" i="11"/>
  <c r="IB17" i="11"/>
  <c r="ID17" i="11" s="1"/>
  <c r="HW17" i="11"/>
  <c r="HV17" i="11"/>
  <c r="HR17" i="11"/>
  <c r="HT17" i="11" s="1"/>
  <c r="HI17" i="11"/>
  <c r="HH17" i="11"/>
  <c r="HD17" i="11"/>
  <c r="HC17" i="11"/>
  <c r="HB17" i="11"/>
  <c r="GW17" i="11"/>
  <c r="GZ17" i="11" s="1"/>
  <c r="GQ17" i="11"/>
  <c r="GN17" i="11"/>
  <c r="GM17" i="11"/>
  <c r="GI17" i="11"/>
  <c r="GH17" i="11"/>
  <c r="GG17" i="11"/>
  <c r="GF17" i="11"/>
  <c r="GB17" i="11"/>
  <c r="GE17" i="11" s="1"/>
  <c r="GO17" i="11" s="1"/>
  <c r="GP17" i="11" s="1"/>
  <c r="FV17" i="11"/>
  <c r="FS17" i="11"/>
  <c r="FR17" i="11"/>
  <c r="FN17" i="11"/>
  <c r="FM17" i="11"/>
  <c r="FL17" i="11"/>
  <c r="FK17" i="11"/>
  <c r="FG17" i="11"/>
  <c r="FJ17" i="11" s="1"/>
  <c r="FT17" i="11" s="1"/>
  <c r="FU17" i="11" s="1"/>
  <c r="FA17" i="11"/>
  <c r="EY17" i="11"/>
  <c r="EZ17" i="11" s="1"/>
  <c r="EX17" i="11"/>
  <c r="EW17" i="11"/>
  <c r="ES17" i="11"/>
  <c r="ER17" i="11"/>
  <c r="EQ17" i="11"/>
  <c r="EP17" i="11"/>
  <c r="EL17" i="11"/>
  <c r="EO17" i="11" s="1"/>
  <c r="EF17" i="11"/>
  <c r="EC17" i="11"/>
  <c r="EB17" i="11"/>
  <c r="DW17" i="11"/>
  <c r="DV17" i="11"/>
  <c r="DQ17" i="11"/>
  <c r="DK17" i="11"/>
  <c r="DH17" i="11"/>
  <c r="DG17" i="11"/>
  <c r="DB17" i="11"/>
  <c r="DA17" i="11"/>
  <c r="CU17" i="11"/>
  <c r="CW17" i="11" s="1"/>
  <c r="CZ17" i="11" s="1"/>
  <c r="CQ17" i="11"/>
  <c r="CN17" i="11"/>
  <c r="CM17" i="11"/>
  <c r="CI17" i="11"/>
  <c r="CH17" i="11"/>
  <c r="CG17" i="11"/>
  <c r="CC17" i="11"/>
  <c r="CF17" i="11" s="1"/>
  <c r="CO17" i="11" s="1"/>
  <c r="CP17" i="11" s="1"/>
  <c r="BW17" i="11"/>
  <c r="BT17" i="11"/>
  <c r="BS17" i="11"/>
  <c r="BO17" i="11"/>
  <c r="BN17" i="11"/>
  <c r="BI17" i="11"/>
  <c r="IC35" i="11"/>
  <c r="IB35" i="11"/>
  <c r="ID35" i="11" s="1"/>
  <c r="HW35" i="11"/>
  <c r="HV35" i="11"/>
  <c r="HR35" i="11"/>
  <c r="HT35" i="11" s="1"/>
  <c r="IE35" i="11" s="1"/>
  <c r="IF35" i="11" s="1"/>
  <c r="HI35" i="11"/>
  <c r="HH35" i="11"/>
  <c r="HC35" i="11"/>
  <c r="HB35" i="11"/>
  <c r="GW35" i="11"/>
  <c r="GZ35" i="11" s="1"/>
  <c r="HJ35" i="11" s="1"/>
  <c r="HK35" i="11" s="1"/>
  <c r="GQ35" i="11"/>
  <c r="GN35" i="11"/>
  <c r="GM35" i="11"/>
  <c r="GH35" i="11"/>
  <c r="GG35" i="11"/>
  <c r="GF35" i="11"/>
  <c r="GB35" i="11"/>
  <c r="GE35" i="11" s="1"/>
  <c r="FV35" i="11"/>
  <c r="FS35" i="11"/>
  <c r="FR35" i="11"/>
  <c r="FN35" i="11"/>
  <c r="FM35" i="11"/>
  <c r="FL35" i="11"/>
  <c r="FK35" i="11"/>
  <c r="FG35" i="11"/>
  <c r="FJ35" i="11" s="1"/>
  <c r="FT35" i="11" s="1"/>
  <c r="FU35" i="11" s="1"/>
  <c r="FA35" i="11"/>
  <c r="EY35" i="11"/>
  <c r="EZ35" i="11" s="1"/>
  <c r="EX35" i="11"/>
  <c r="EW35" i="11"/>
  <c r="ES35" i="11"/>
  <c r="ER35" i="11"/>
  <c r="EQ35" i="11"/>
  <c r="EP35" i="11"/>
  <c r="EL35" i="11"/>
  <c r="EO35" i="11" s="1"/>
  <c r="EF35" i="11"/>
  <c r="EC35" i="11"/>
  <c r="EB35" i="11"/>
  <c r="DW35" i="11"/>
  <c r="DV35" i="11"/>
  <c r="DQ35" i="11"/>
  <c r="DK35" i="11"/>
  <c r="DH35" i="11"/>
  <c r="DG35" i="11"/>
  <c r="DB35" i="11"/>
  <c r="DA35" i="11"/>
  <c r="CU35" i="11"/>
  <c r="CW35" i="11" s="1"/>
  <c r="CZ35" i="11" s="1"/>
  <c r="DI35" i="11" s="1"/>
  <c r="DJ35" i="11" s="1"/>
  <c r="CQ35" i="11"/>
  <c r="CN35" i="11"/>
  <c r="CM35" i="11"/>
  <c r="CI35" i="11"/>
  <c r="CH35" i="11"/>
  <c r="CG35" i="11"/>
  <c r="CC35" i="11"/>
  <c r="CF35" i="11" s="1"/>
  <c r="CO35" i="11" s="1"/>
  <c r="CP35" i="11" s="1"/>
  <c r="BW35" i="11"/>
  <c r="BT35" i="11"/>
  <c r="BS35" i="11"/>
  <c r="BO35" i="11"/>
  <c r="BN35" i="11"/>
  <c r="BI35" i="11"/>
  <c r="IC38" i="11"/>
  <c r="IB38" i="11"/>
  <c r="ID38" i="11" s="1"/>
  <c r="HW38" i="11"/>
  <c r="HV38" i="11"/>
  <c r="HR38" i="11"/>
  <c r="HT38" i="11" s="1"/>
  <c r="HU38" i="11" s="1"/>
  <c r="HI38" i="11"/>
  <c r="HH38" i="11"/>
  <c r="HC38" i="11"/>
  <c r="HB38" i="11"/>
  <c r="GW38" i="11"/>
  <c r="GZ38" i="11" s="1"/>
  <c r="GQ38" i="11"/>
  <c r="GN38" i="11"/>
  <c r="GM38" i="11"/>
  <c r="GH38" i="11"/>
  <c r="GG38" i="11"/>
  <c r="GB38" i="11"/>
  <c r="GE38" i="11" s="1"/>
  <c r="FV38" i="11"/>
  <c r="FS38" i="11"/>
  <c r="FR38" i="11"/>
  <c r="FM38" i="11"/>
  <c r="FL38" i="11"/>
  <c r="FG38" i="11"/>
  <c r="FJ38" i="11" s="1"/>
  <c r="FA38" i="11"/>
  <c r="EY38" i="11"/>
  <c r="EZ38" i="11" s="1"/>
  <c r="EX38" i="11"/>
  <c r="EW38" i="11"/>
  <c r="ES38" i="11"/>
  <c r="ER38" i="11"/>
  <c r="EQ38" i="11"/>
  <c r="EL38" i="11"/>
  <c r="EO38" i="11" s="1"/>
  <c r="EP38" i="11" s="1"/>
  <c r="EF38" i="11"/>
  <c r="EC38" i="11"/>
  <c r="EB38" i="11"/>
  <c r="DW38" i="11"/>
  <c r="DV38" i="11"/>
  <c r="DQ38" i="11"/>
  <c r="DT38" i="11" s="1"/>
  <c r="DK38" i="11"/>
  <c r="DH38" i="11"/>
  <c r="DG38" i="11"/>
  <c r="DB38" i="11"/>
  <c r="DA38" i="11"/>
  <c r="CU38" i="11"/>
  <c r="CW38" i="11" s="1"/>
  <c r="CZ38" i="11" s="1"/>
  <c r="DC38" i="11" s="1"/>
  <c r="CQ38" i="11"/>
  <c r="CN38" i="11"/>
  <c r="CM38" i="11"/>
  <c r="CI38" i="11"/>
  <c r="CH38" i="11"/>
  <c r="CG38" i="11"/>
  <c r="CC38" i="11"/>
  <c r="CF38" i="11" s="1"/>
  <c r="CO38" i="11" s="1"/>
  <c r="CP38" i="11" s="1"/>
  <c r="BW38" i="11"/>
  <c r="BT38" i="11"/>
  <c r="BS38" i="11"/>
  <c r="BO38" i="11"/>
  <c r="BN38" i="11"/>
  <c r="BI38" i="11"/>
  <c r="BA38" i="11"/>
  <c r="AZ38" i="11"/>
  <c r="AV38" i="11"/>
  <c r="AU38" i="11"/>
  <c r="AP38" i="11"/>
  <c r="AJ38" i="11"/>
  <c r="AI38" i="11"/>
  <c r="AA38" i="11"/>
  <c r="AD38" i="11" s="1"/>
  <c r="V38" i="11"/>
  <c r="U38" i="11"/>
  <c r="M38" i="11"/>
  <c r="P38" i="11" s="1"/>
  <c r="IC15" i="11"/>
  <c r="IB15" i="11"/>
  <c r="ID15" i="11" s="1"/>
  <c r="HW15" i="11"/>
  <c r="HV15" i="11"/>
  <c r="HR15" i="11"/>
  <c r="HT15" i="11" s="1"/>
  <c r="IE15" i="11" s="1"/>
  <c r="IF15" i="11" s="1"/>
  <c r="HI15" i="11"/>
  <c r="HH15" i="11"/>
  <c r="HC15" i="11"/>
  <c r="HB15" i="11"/>
  <c r="GW15" i="11"/>
  <c r="GZ15" i="11" s="1"/>
  <c r="GQ15" i="11"/>
  <c r="GN15" i="11"/>
  <c r="GM15" i="11"/>
  <c r="GH15" i="11"/>
  <c r="GG15" i="11"/>
  <c r="GB15" i="11"/>
  <c r="GE15" i="11" s="1"/>
  <c r="GO15" i="11" s="1"/>
  <c r="GP15" i="11" s="1"/>
  <c r="FV15" i="11"/>
  <c r="FS15" i="11"/>
  <c r="FR15" i="11"/>
  <c r="FM15" i="11"/>
  <c r="FL15" i="11"/>
  <c r="FG15" i="11"/>
  <c r="FJ15" i="11" s="1"/>
  <c r="FT15" i="11" s="1"/>
  <c r="FU15" i="11" s="1"/>
  <c r="FA15" i="11"/>
  <c r="EX15" i="11"/>
  <c r="EW15" i="11"/>
  <c r="ER15" i="11"/>
  <c r="EQ15" i="11"/>
  <c r="EP15" i="11"/>
  <c r="EL15" i="11"/>
  <c r="EO15" i="11" s="1"/>
  <c r="EY15" i="11" s="1"/>
  <c r="EZ15" i="11" s="1"/>
  <c r="EF15" i="11"/>
  <c r="EC15" i="11"/>
  <c r="EB15" i="11"/>
  <c r="DW15" i="11"/>
  <c r="DV15" i="11"/>
  <c r="DQ15" i="11"/>
  <c r="DT15" i="11" s="1"/>
  <c r="ED15" i="11" s="1"/>
  <c r="EE15" i="11" s="1"/>
  <c r="DK15" i="11"/>
  <c r="DH15" i="11"/>
  <c r="DG15" i="11"/>
  <c r="DB15" i="11"/>
  <c r="DA15" i="11"/>
  <c r="CU15" i="11"/>
  <c r="CW15" i="11" s="1"/>
  <c r="CZ15" i="11" s="1"/>
  <c r="DI15" i="11" s="1"/>
  <c r="DJ15" i="11" s="1"/>
  <c r="CQ15" i="11"/>
  <c r="CN15" i="11"/>
  <c r="CM15" i="11"/>
  <c r="CI15" i="11"/>
  <c r="CH15" i="11"/>
  <c r="CG15" i="11"/>
  <c r="CC15" i="11"/>
  <c r="CF15" i="11" s="1"/>
  <c r="CO15" i="11" s="1"/>
  <c r="CP15" i="11" s="1"/>
  <c r="BW15" i="11"/>
  <c r="BT15" i="11"/>
  <c r="BS15" i="11"/>
  <c r="BO15" i="11"/>
  <c r="BN15" i="11"/>
  <c r="BI15" i="11"/>
  <c r="BA15" i="11"/>
  <c r="AZ15" i="11"/>
  <c r="AV15" i="11"/>
  <c r="AU15" i="11"/>
  <c r="AP15" i="11"/>
  <c r="AQ15" i="11" s="1"/>
  <c r="AS15" i="11" s="1"/>
  <c r="BB15" i="11" s="1"/>
  <c r="BC15" i="11" s="1"/>
  <c r="AJ15" i="11"/>
  <c r="AI15" i="11"/>
  <c r="AA15" i="11"/>
  <c r="AD15" i="11" s="1"/>
  <c r="V15" i="11"/>
  <c r="U15" i="11"/>
  <c r="M15" i="11"/>
  <c r="P15" i="11" s="1"/>
  <c r="IC10" i="11"/>
  <c r="IB10" i="11"/>
  <c r="ID10" i="11" s="1"/>
  <c r="HW10" i="11"/>
  <c r="HV10" i="11"/>
  <c r="HR10" i="11"/>
  <c r="HT10" i="11" s="1"/>
  <c r="HI10" i="11"/>
  <c r="HH10" i="11"/>
  <c r="HC10" i="11"/>
  <c r="HB10" i="11"/>
  <c r="GW10" i="11"/>
  <c r="GZ10" i="11" s="1"/>
  <c r="GQ10" i="11"/>
  <c r="GN10" i="11"/>
  <c r="GM10" i="11"/>
  <c r="GH10" i="11"/>
  <c r="GG10" i="11"/>
  <c r="GB10" i="11"/>
  <c r="GE10" i="11" s="1"/>
  <c r="FV10" i="11"/>
  <c r="FS10" i="11"/>
  <c r="FR10" i="11"/>
  <c r="FM10" i="11"/>
  <c r="FL10" i="11"/>
  <c r="FG10" i="11"/>
  <c r="FJ10" i="11" s="1"/>
  <c r="FN10" i="11" s="1"/>
  <c r="FA10" i="11"/>
  <c r="EX10" i="11"/>
  <c r="EW10" i="11"/>
  <c r="ER10" i="11"/>
  <c r="EQ10" i="11"/>
  <c r="EL10" i="11"/>
  <c r="EO10" i="11" s="1"/>
  <c r="EF10" i="11"/>
  <c r="EC10" i="11"/>
  <c r="EB10" i="11"/>
  <c r="DW10" i="11"/>
  <c r="DV10" i="11"/>
  <c r="DQ10" i="11"/>
  <c r="DT10" i="11" s="1"/>
  <c r="DK10" i="11"/>
  <c r="DH10" i="11"/>
  <c r="DG10" i="11"/>
  <c r="DB10" i="11"/>
  <c r="DA10" i="11"/>
  <c r="CU10" i="11"/>
  <c r="CW10" i="11" s="1"/>
  <c r="CZ10" i="11" s="1"/>
  <c r="DC10" i="11" s="1"/>
  <c r="CQ10" i="11"/>
  <c r="CN10" i="11"/>
  <c r="CM10" i="11"/>
  <c r="CI10" i="11"/>
  <c r="CH10" i="11"/>
  <c r="CG10" i="11"/>
  <c r="CC10" i="11"/>
  <c r="CF10" i="11" s="1"/>
  <c r="CO10" i="11" s="1"/>
  <c r="CP10" i="11" s="1"/>
  <c r="BW10" i="11"/>
  <c r="BT10" i="11"/>
  <c r="BS10" i="11"/>
  <c r="BO10" i="11"/>
  <c r="BN10" i="11"/>
  <c r="BI10" i="11"/>
  <c r="IC52" i="11"/>
  <c r="IB52" i="11"/>
  <c r="ID52" i="11" s="1"/>
  <c r="HW52" i="11"/>
  <c r="HV52" i="11"/>
  <c r="HR52" i="11"/>
  <c r="HT52" i="11" s="1"/>
  <c r="HI52" i="11"/>
  <c r="HH52" i="11"/>
  <c r="HC52" i="11"/>
  <c r="HB52" i="11"/>
  <c r="GW52" i="11"/>
  <c r="GZ52" i="11" s="1"/>
  <c r="GQ52" i="11"/>
  <c r="GN52" i="11"/>
  <c r="GM52" i="11"/>
  <c r="GH52" i="11"/>
  <c r="GG52" i="11"/>
  <c r="GB52" i="11"/>
  <c r="GE52" i="11" s="1"/>
  <c r="FV52" i="11"/>
  <c r="FS52" i="11"/>
  <c r="FR52" i="11"/>
  <c r="FM52" i="11"/>
  <c r="FL52" i="11"/>
  <c r="FG52" i="11"/>
  <c r="FJ52" i="11" s="1"/>
  <c r="FA52" i="11"/>
  <c r="EX52" i="11"/>
  <c r="EW52" i="11"/>
  <c r="ER52" i="11"/>
  <c r="EQ52" i="11"/>
  <c r="EL52" i="11"/>
  <c r="EO52" i="11" s="1"/>
  <c r="EP52" i="11" s="1"/>
  <c r="EF52" i="11"/>
  <c r="EC52" i="11"/>
  <c r="EB52" i="11"/>
  <c r="DW52" i="11"/>
  <c r="DV52" i="11"/>
  <c r="DQ52" i="11"/>
  <c r="DT52" i="11" s="1"/>
  <c r="ED52" i="11" s="1"/>
  <c r="EE52" i="11" s="1"/>
  <c r="DK52" i="11"/>
  <c r="DH52" i="11"/>
  <c r="DG52" i="11"/>
  <c r="DB52" i="11"/>
  <c r="DA52" i="11"/>
  <c r="CU52" i="11"/>
  <c r="CW52" i="11" s="1"/>
  <c r="CZ52" i="11" s="1"/>
  <c r="DI52" i="11" s="1"/>
  <c r="DJ52" i="11" s="1"/>
  <c r="CQ52" i="11"/>
  <c r="CN52" i="11"/>
  <c r="CM52" i="11"/>
  <c r="CI52" i="11"/>
  <c r="CH52" i="11"/>
  <c r="CG52" i="11"/>
  <c r="CC52" i="11"/>
  <c r="CF52" i="11" s="1"/>
  <c r="CO52" i="11" s="1"/>
  <c r="CP52" i="11" s="1"/>
  <c r="BW52" i="11"/>
  <c r="BT52" i="11"/>
  <c r="BS52" i="11"/>
  <c r="BO52" i="11"/>
  <c r="BN52" i="11"/>
  <c r="BI52" i="11"/>
  <c r="IC149" i="11"/>
  <c r="IB149" i="11"/>
  <c r="ID149" i="11" s="1"/>
  <c r="HW149" i="11"/>
  <c r="HV149" i="11"/>
  <c r="HR149" i="11"/>
  <c r="HT149" i="11" s="1"/>
  <c r="HI149" i="11"/>
  <c r="HH149" i="11"/>
  <c r="HC149" i="11"/>
  <c r="HB149" i="11"/>
  <c r="GW149" i="11"/>
  <c r="GZ149" i="11" s="1"/>
  <c r="GQ149" i="11"/>
  <c r="GN149" i="11"/>
  <c r="GM149" i="11"/>
  <c r="GH149" i="11"/>
  <c r="GG149" i="11"/>
  <c r="GB149" i="11"/>
  <c r="GE149" i="11" s="1"/>
  <c r="FV149" i="11"/>
  <c r="FS149" i="11"/>
  <c r="FR149" i="11"/>
  <c r="FM149" i="11"/>
  <c r="FL149" i="11"/>
  <c r="FG149" i="11"/>
  <c r="FJ149" i="11" s="1"/>
  <c r="FA149" i="11"/>
  <c r="EX149" i="11"/>
  <c r="EW149" i="11"/>
  <c r="ER149" i="11"/>
  <c r="EQ149" i="11"/>
  <c r="EL149" i="11"/>
  <c r="EO149" i="11" s="1"/>
  <c r="EF149" i="11"/>
  <c r="EC149" i="11"/>
  <c r="EB149" i="11"/>
  <c r="DW149" i="11"/>
  <c r="DV149" i="11"/>
  <c r="DQ149" i="11"/>
  <c r="DT149" i="11" s="1"/>
  <c r="DK149" i="11"/>
  <c r="DH149" i="11"/>
  <c r="DG149" i="11"/>
  <c r="DB149" i="11"/>
  <c r="DA149" i="11"/>
  <c r="CU149" i="11"/>
  <c r="CW149" i="11" s="1"/>
  <c r="CZ149" i="11" s="1"/>
  <c r="CQ149" i="11"/>
  <c r="CN149" i="11"/>
  <c r="CM149" i="11"/>
  <c r="CI149" i="11"/>
  <c r="CH149" i="11"/>
  <c r="CG149" i="11"/>
  <c r="CC149" i="11"/>
  <c r="CF149" i="11" s="1"/>
  <c r="CO149" i="11" s="1"/>
  <c r="CP149" i="11" s="1"/>
  <c r="BW149" i="11"/>
  <c r="BT149" i="11"/>
  <c r="BS149" i="11"/>
  <c r="BO149" i="11"/>
  <c r="BN149" i="11"/>
  <c r="BI149" i="11"/>
  <c r="IC97" i="11"/>
  <c r="IB97" i="11"/>
  <c r="ID97" i="11" s="1"/>
  <c r="HW97" i="11"/>
  <c r="HV97" i="11"/>
  <c r="HR97" i="11"/>
  <c r="HT97" i="11" s="1"/>
  <c r="HI97" i="11"/>
  <c r="HH97" i="11"/>
  <c r="HC97" i="11"/>
  <c r="HB97" i="11"/>
  <c r="GW97" i="11"/>
  <c r="GZ97" i="11" s="1"/>
  <c r="HA97" i="11" s="1"/>
  <c r="GQ97" i="11"/>
  <c r="GN97" i="11"/>
  <c r="GM97" i="11"/>
  <c r="GH97" i="11"/>
  <c r="GG97" i="11"/>
  <c r="GB97" i="11"/>
  <c r="GE97" i="11" s="1"/>
  <c r="GI97" i="11" s="1"/>
  <c r="FV97" i="11"/>
  <c r="FS97" i="11"/>
  <c r="FR97" i="11"/>
  <c r="FM97" i="11"/>
  <c r="FL97" i="11"/>
  <c r="FG97" i="11"/>
  <c r="FJ97" i="11" s="1"/>
  <c r="FT97" i="11" s="1"/>
  <c r="FU97" i="11" s="1"/>
  <c r="FA97" i="11"/>
  <c r="EY97" i="11"/>
  <c r="EZ97" i="11" s="1"/>
  <c r="EX97" i="11"/>
  <c r="EW97" i="11"/>
  <c r="ES97" i="11"/>
  <c r="ER97" i="11"/>
  <c r="EQ97" i="11"/>
  <c r="EP97" i="11"/>
  <c r="EL97" i="11"/>
  <c r="EO97" i="11" s="1"/>
  <c r="EF97" i="11"/>
  <c r="EC97" i="11"/>
  <c r="EB97" i="11"/>
  <c r="DW97" i="11"/>
  <c r="DV97" i="11"/>
  <c r="DQ97" i="11"/>
  <c r="DT97" i="11" s="1"/>
  <c r="DK97" i="11"/>
  <c r="DH97" i="11"/>
  <c r="DG97" i="11"/>
  <c r="DB97" i="11"/>
  <c r="DA97" i="11"/>
  <c r="CU97" i="11"/>
  <c r="CW97" i="11" s="1"/>
  <c r="CZ97" i="11" s="1"/>
  <c r="DI97" i="11" s="1"/>
  <c r="DJ97" i="11" s="1"/>
  <c r="CQ97" i="11"/>
  <c r="CN97" i="11"/>
  <c r="CM97" i="11"/>
  <c r="CI97" i="11"/>
  <c r="CH97" i="11"/>
  <c r="CG97" i="11"/>
  <c r="CC97" i="11"/>
  <c r="CF97" i="11" s="1"/>
  <c r="CO97" i="11" s="1"/>
  <c r="CP97" i="11" s="1"/>
  <c r="BW97" i="11"/>
  <c r="BT97" i="11"/>
  <c r="BS97" i="11"/>
  <c r="BO97" i="11"/>
  <c r="BN97" i="11"/>
  <c r="BI97" i="11"/>
  <c r="BA97" i="11"/>
  <c r="AZ97" i="11"/>
  <c r="AV97" i="11"/>
  <c r="AU97" i="11"/>
  <c r="AP97" i="11"/>
  <c r="AJ97" i="11"/>
  <c r="AI97" i="11"/>
  <c r="AA97" i="11"/>
  <c r="AD97" i="11" s="1"/>
  <c r="V97" i="11"/>
  <c r="U97" i="11"/>
  <c r="M97" i="11"/>
  <c r="P97" i="11" s="1"/>
  <c r="IC9" i="11"/>
  <c r="IB9" i="11"/>
  <c r="ID9" i="11" s="1"/>
  <c r="HW9" i="11"/>
  <c r="HV9" i="11"/>
  <c r="HR9" i="11"/>
  <c r="HT9" i="11" s="1"/>
  <c r="HU9" i="11" s="1"/>
  <c r="HI9" i="11"/>
  <c r="HH9" i="11"/>
  <c r="HC9" i="11"/>
  <c r="HB9" i="11"/>
  <c r="GW9" i="11"/>
  <c r="GZ9" i="11" s="1"/>
  <c r="GQ9" i="11"/>
  <c r="GN9" i="11"/>
  <c r="GM9" i="11"/>
  <c r="GH9" i="11"/>
  <c r="GG9" i="11"/>
  <c r="GB9" i="11"/>
  <c r="GE9" i="11" s="1"/>
  <c r="GF9" i="11" s="1"/>
  <c r="FV9" i="11"/>
  <c r="FS9" i="11"/>
  <c r="FR9" i="11"/>
  <c r="FM9" i="11"/>
  <c r="FL9" i="11"/>
  <c r="FG9" i="11"/>
  <c r="FJ9" i="11" s="1"/>
  <c r="FN9" i="11" s="1"/>
  <c r="FA9" i="11"/>
  <c r="EX9" i="11"/>
  <c r="EW9" i="11"/>
  <c r="ER9" i="11"/>
  <c r="EQ9" i="11"/>
  <c r="EL9" i="11"/>
  <c r="EO9" i="11" s="1"/>
  <c r="EY9" i="11" s="1"/>
  <c r="EZ9" i="11" s="1"/>
  <c r="EF9" i="11"/>
  <c r="EC9" i="11"/>
  <c r="EB9" i="11"/>
  <c r="DW9" i="11"/>
  <c r="DV9" i="11"/>
  <c r="DQ9" i="11"/>
  <c r="DT9" i="11" s="1"/>
  <c r="DK9" i="11"/>
  <c r="DH9" i="11"/>
  <c r="DG9" i="11"/>
  <c r="DB9" i="11"/>
  <c r="DA9" i="11"/>
  <c r="CU9" i="11"/>
  <c r="CW9" i="11" s="1"/>
  <c r="CZ9" i="11" s="1"/>
  <c r="DI9" i="11" s="1"/>
  <c r="DJ9" i="11" s="1"/>
  <c r="CQ9" i="11"/>
  <c r="CN9" i="11"/>
  <c r="CM9" i="11"/>
  <c r="CI9" i="11"/>
  <c r="CH9" i="11"/>
  <c r="CG9" i="11"/>
  <c r="CC9" i="11"/>
  <c r="CF9" i="11" s="1"/>
  <c r="CO9" i="11" s="1"/>
  <c r="CP9" i="11" s="1"/>
  <c r="BW9" i="11"/>
  <c r="BT9" i="11"/>
  <c r="BS9" i="11"/>
  <c r="BO9" i="11"/>
  <c r="BN9" i="11"/>
  <c r="BI9" i="11"/>
  <c r="BA9" i="11"/>
  <c r="AZ9" i="11"/>
  <c r="AV9" i="11"/>
  <c r="AU9" i="11"/>
  <c r="AP9" i="11"/>
  <c r="AJ9" i="11"/>
  <c r="AI9" i="11"/>
  <c r="AA9" i="11"/>
  <c r="AD9" i="11" s="1"/>
  <c r="V9" i="11"/>
  <c r="U9" i="11"/>
  <c r="M9" i="11"/>
  <c r="P9" i="11" s="1"/>
  <c r="IC19" i="11"/>
  <c r="IB19" i="11"/>
  <c r="ID19" i="11" s="1"/>
  <c r="HW19" i="11"/>
  <c r="HV19" i="11"/>
  <c r="HR19" i="11"/>
  <c r="HT19" i="11" s="1"/>
  <c r="HX19" i="11" s="1"/>
  <c r="HI19" i="11"/>
  <c r="HH19" i="11"/>
  <c r="HC19" i="11"/>
  <c r="HB19" i="11"/>
  <c r="GW19" i="11"/>
  <c r="GZ19" i="11" s="1"/>
  <c r="HJ19" i="11" s="1"/>
  <c r="HK19" i="11" s="1"/>
  <c r="GQ19" i="11"/>
  <c r="GN19" i="11"/>
  <c r="GM19" i="11"/>
  <c r="GH19" i="11"/>
  <c r="GG19" i="11"/>
  <c r="GB19" i="11"/>
  <c r="GE19" i="11" s="1"/>
  <c r="GF19" i="11" s="1"/>
  <c r="FV19" i="11"/>
  <c r="FS19" i="11"/>
  <c r="FR19" i="11"/>
  <c r="FM19" i="11"/>
  <c r="FL19" i="11"/>
  <c r="FG19" i="11"/>
  <c r="FJ19" i="11" s="1"/>
  <c r="FK19" i="11" s="1"/>
  <c r="FA19" i="11"/>
  <c r="EX19" i="11"/>
  <c r="EW19" i="11"/>
  <c r="ER19" i="11"/>
  <c r="EQ19" i="11"/>
  <c r="EL19" i="11"/>
  <c r="EO19" i="11" s="1"/>
  <c r="ES19" i="11" s="1"/>
  <c r="EF19" i="11"/>
  <c r="EC19" i="11"/>
  <c r="EB19" i="11"/>
  <c r="DW19" i="11"/>
  <c r="DV19" i="11"/>
  <c r="DQ19" i="11"/>
  <c r="DT19" i="11" s="1"/>
  <c r="DK19" i="11"/>
  <c r="DH19" i="11"/>
  <c r="DG19" i="11"/>
  <c r="DB19" i="11"/>
  <c r="DA19" i="11"/>
  <c r="CU19" i="11"/>
  <c r="CW19" i="11" s="1"/>
  <c r="CZ19" i="11" s="1"/>
  <c r="CQ19" i="11"/>
  <c r="CN19" i="11"/>
  <c r="CM19" i="11"/>
  <c r="CI19" i="11"/>
  <c r="CH19" i="11"/>
  <c r="CG19" i="11"/>
  <c r="CC19" i="11"/>
  <c r="CF19" i="11" s="1"/>
  <c r="CO19" i="11" s="1"/>
  <c r="CP19" i="11" s="1"/>
  <c r="BW19" i="11"/>
  <c r="BT19" i="11"/>
  <c r="BS19" i="11"/>
  <c r="BO19" i="11"/>
  <c r="BN19" i="11"/>
  <c r="BM19" i="11"/>
  <c r="BI19" i="11"/>
  <c r="BL19" i="11" s="1"/>
  <c r="BU19" i="11" s="1"/>
  <c r="BV19" i="11" s="1"/>
  <c r="BA19" i="11"/>
  <c r="AZ19" i="11"/>
  <c r="AV19" i="11"/>
  <c r="AU19" i="11"/>
  <c r="AT19" i="11"/>
  <c r="AP19" i="11"/>
  <c r="AS19" i="11" s="1"/>
  <c r="BB19" i="11" s="1"/>
  <c r="BC19" i="11" s="1"/>
  <c r="AJ19" i="11"/>
  <c r="AI19" i="11"/>
  <c r="AA19" i="11"/>
  <c r="AD19" i="11" s="1"/>
  <c r="V19" i="11"/>
  <c r="U19" i="11"/>
  <c r="M19" i="11"/>
  <c r="P19" i="11" s="1"/>
  <c r="IC11" i="11"/>
  <c r="IB11" i="11"/>
  <c r="ID11" i="11" s="1"/>
  <c r="HW11" i="11"/>
  <c r="HV11" i="11"/>
  <c r="HR11" i="11"/>
  <c r="HT11" i="11" s="1"/>
  <c r="HI11" i="11"/>
  <c r="HH11" i="11"/>
  <c r="HC11" i="11"/>
  <c r="HB11" i="11"/>
  <c r="GW11" i="11"/>
  <c r="GZ11" i="11" s="1"/>
  <c r="GQ11" i="11"/>
  <c r="GN11" i="11"/>
  <c r="GM11" i="11"/>
  <c r="GH11" i="11"/>
  <c r="GG11" i="11"/>
  <c r="GF11" i="11"/>
  <c r="GB11" i="11"/>
  <c r="GE11" i="11" s="1"/>
  <c r="FV11" i="11"/>
  <c r="FS11" i="11"/>
  <c r="FR11" i="11"/>
  <c r="FN11" i="11"/>
  <c r="FM11" i="11"/>
  <c r="FL11" i="11"/>
  <c r="FK11" i="11"/>
  <c r="FG11" i="11"/>
  <c r="FJ11" i="11" s="1"/>
  <c r="FT11" i="11" s="1"/>
  <c r="FU11" i="11" s="1"/>
  <c r="FA11" i="11"/>
  <c r="EY11" i="11"/>
  <c r="EZ11" i="11" s="1"/>
  <c r="EX11" i="11"/>
  <c r="EW11" i="11"/>
  <c r="ES11" i="11"/>
  <c r="ER11" i="11"/>
  <c r="EQ11" i="11"/>
  <c r="EP11" i="11"/>
  <c r="EL11" i="11"/>
  <c r="EO11" i="11" s="1"/>
  <c r="EF11" i="11"/>
  <c r="EC11" i="11"/>
  <c r="EB11" i="11"/>
  <c r="DW11" i="11"/>
  <c r="DV11" i="11"/>
  <c r="DQ11" i="11"/>
  <c r="DK11" i="11"/>
  <c r="DH11" i="11"/>
  <c r="DG11" i="11"/>
  <c r="DB11" i="11"/>
  <c r="DA11" i="11"/>
  <c r="CU11" i="11"/>
  <c r="CW11" i="11" s="1"/>
  <c r="CZ11" i="11" s="1"/>
  <c r="CQ11" i="11"/>
  <c r="CN11" i="11"/>
  <c r="CM11" i="11"/>
  <c r="CI11" i="11"/>
  <c r="CH11" i="11"/>
  <c r="CG11" i="11"/>
  <c r="CC11" i="11"/>
  <c r="CF11" i="11" s="1"/>
  <c r="CO11" i="11" s="1"/>
  <c r="CP11" i="11" s="1"/>
  <c r="BW11" i="11"/>
  <c r="BT11" i="11"/>
  <c r="BS11" i="11"/>
  <c r="BO11" i="11"/>
  <c r="BN11" i="11"/>
  <c r="BI11" i="11"/>
  <c r="IC13" i="11"/>
  <c r="IB13" i="11"/>
  <c r="ID13" i="11" s="1"/>
  <c r="HW13" i="11"/>
  <c r="HV13" i="11"/>
  <c r="HR13" i="11"/>
  <c r="HI13" i="11"/>
  <c r="HH13" i="11"/>
  <c r="HC13" i="11"/>
  <c r="HB13" i="11"/>
  <c r="GW13" i="11"/>
  <c r="GZ13" i="11" s="1"/>
  <c r="GQ13" i="11"/>
  <c r="GN13" i="11"/>
  <c r="GM13" i="11"/>
  <c r="GH13" i="11"/>
  <c r="GG13" i="11"/>
  <c r="GB13" i="11"/>
  <c r="GE13" i="11" s="1"/>
  <c r="GO13" i="11" s="1"/>
  <c r="GP13" i="11" s="1"/>
  <c r="FV13" i="11"/>
  <c r="FS13" i="11"/>
  <c r="FR13" i="11"/>
  <c r="FM13" i="11"/>
  <c r="FL13" i="11"/>
  <c r="FG13" i="11"/>
  <c r="FJ13" i="11" s="1"/>
  <c r="FK13" i="11" s="1"/>
  <c r="FA13" i="11"/>
  <c r="EX13" i="11"/>
  <c r="EW13" i="11"/>
  <c r="ER13" i="11"/>
  <c r="EQ13" i="11"/>
  <c r="EL13" i="11"/>
  <c r="EO13" i="11" s="1"/>
  <c r="EF13" i="11"/>
  <c r="EC13" i="11"/>
  <c r="EB13" i="11"/>
  <c r="DW13" i="11"/>
  <c r="DV13" i="11"/>
  <c r="DQ13" i="11"/>
  <c r="DT13" i="11" s="1"/>
  <c r="DK13" i="11"/>
  <c r="DH13" i="11"/>
  <c r="DG13" i="11"/>
  <c r="DB13" i="11"/>
  <c r="DA13" i="11"/>
  <c r="CU13" i="11"/>
  <c r="CW13" i="11" s="1"/>
  <c r="CZ13" i="11" s="1"/>
  <c r="CQ13" i="11"/>
  <c r="CN13" i="11"/>
  <c r="CM13" i="11"/>
  <c r="CI13" i="11"/>
  <c r="CH13" i="11"/>
  <c r="CG13" i="11"/>
  <c r="CC13" i="11"/>
  <c r="CF13" i="11" s="1"/>
  <c r="CO13" i="11" s="1"/>
  <c r="CP13" i="11" s="1"/>
  <c r="BW13" i="11"/>
  <c r="BT13" i="11"/>
  <c r="BS13" i="11"/>
  <c r="BO13" i="11"/>
  <c r="BN13" i="11"/>
  <c r="BI13" i="11"/>
  <c r="BJ13" i="11" s="1"/>
  <c r="BK13" i="11" s="1"/>
  <c r="BA13" i="11"/>
  <c r="AZ13" i="11"/>
  <c r="AV13" i="11"/>
  <c r="AU13" i="11"/>
  <c r="AP13" i="11"/>
  <c r="AQ13" i="11" s="1"/>
  <c r="AR13" i="11" s="1"/>
  <c r="AJ13" i="11"/>
  <c r="AI13" i="11"/>
  <c r="AA13" i="11"/>
  <c r="AD13" i="11" s="1"/>
  <c r="V13" i="11"/>
  <c r="U13" i="11"/>
  <c r="M13" i="11"/>
  <c r="P13" i="11" s="1"/>
  <c r="IC30" i="11"/>
  <c r="IB30" i="11"/>
  <c r="ID30" i="11" s="1"/>
  <c r="HW30" i="11"/>
  <c r="HV30" i="11"/>
  <c r="HR30" i="11"/>
  <c r="HT30" i="11" s="1"/>
  <c r="IE30" i="11" s="1"/>
  <c r="IF30" i="11" s="1"/>
  <c r="HI30" i="11"/>
  <c r="HH30" i="11"/>
  <c r="HC30" i="11"/>
  <c r="HB30" i="11"/>
  <c r="GW30" i="11"/>
  <c r="GZ30" i="11" s="1"/>
  <c r="GQ30" i="11"/>
  <c r="GN30" i="11"/>
  <c r="GM30" i="11"/>
  <c r="GH30" i="11"/>
  <c r="GG30" i="11"/>
  <c r="GB30" i="11"/>
  <c r="GE30" i="11" s="1"/>
  <c r="GO30" i="11" s="1"/>
  <c r="GP30" i="11" s="1"/>
  <c r="FV30" i="11"/>
  <c r="FS30" i="11"/>
  <c r="FR30" i="11"/>
  <c r="FN30" i="11"/>
  <c r="FM30" i="11"/>
  <c r="FL30" i="11"/>
  <c r="FK30" i="11"/>
  <c r="FG30" i="11"/>
  <c r="FJ30" i="11" s="1"/>
  <c r="FT30" i="11" s="1"/>
  <c r="FU30" i="11" s="1"/>
  <c r="FA30" i="11"/>
  <c r="EY30" i="11"/>
  <c r="EZ30" i="11" s="1"/>
  <c r="EX30" i="11"/>
  <c r="EW30" i="11"/>
  <c r="ES30" i="11"/>
  <c r="ER30" i="11"/>
  <c r="EQ30" i="11"/>
  <c r="EP30" i="11"/>
  <c r="EL30" i="11"/>
  <c r="EO30" i="11" s="1"/>
  <c r="EF30" i="11"/>
  <c r="EC30" i="11"/>
  <c r="EB30" i="11"/>
  <c r="DW30" i="11"/>
  <c r="DV30" i="11"/>
  <c r="DQ30" i="11"/>
  <c r="DR30" i="11" s="1"/>
  <c r="DK30" i="11"/>
  <c r="DH30" i="11"/>
  <c r="DG30" i="11"/>
  <c r="DB30" i="11"/>
  <c r="DA30" i="11"/>
  <c r="CU30" i="11"/>
  <c r="CW30" i="11" s="1"/>
  <c r="CZ30" i="11" s="1"/>
  <c r="DC30" i="11" s="1"/>
  <c r="CQ30" i="11"/>
  <c r="CN30" i="11"/>
  <c r="CM30" i="11"/>
  <c r="CI30" i="11"/>
  <c r="CH30" i="11"/>
  <c r="CG30" i="11"/>
  <c r="CC30" i="11"/>
  <c r="CF30" i="11" s="1"/>
  <c r="CO30" i="11" s="1"/>
  <c r="CP30" i="11" s="1"/>
  <c r="BW30" i="11"/>
  <c r="BT30" i="11"/>
  <c r="BS30" i="11"/>
  <c r="BO30" i="11"/>
  <c r="BN30" i="11"/>
  <c r="BI30" i="11"/>
  <c r="BJ30" i="11" s="1"/>
  <c r="IC42" i="11"/>
  <c r="IB42" i="11"/>
  <c r="ID42" i="11" s="1"/>
  <c r="HW42" i="11"/>
  <c r="HV42" i="11"/>
  <c r="HR42" i="11"/>
  <c r="HT42" i="11" s="1"/>
  <c r="HI42" i="11"/>
  <c r="HH42" i="11"/>
  <c r="HC42" i="11"/>
  <c r="HB42" i="11"/>
  <c r="GW42" i="11"/>
  <c r="GZ42" i="11" s="1"/>
  <c r="HJ42" i="11" s="1"/>
  <c r="HK42" i="11" s="1"/>
  <c r="GQ42" i="11"/>
  <c r="GN42" i="11"/>
  <c r="GM42" i="11"/>
  <c r="GH42" i="11"/>
  <c r="GG42" i="11"/>
  <c r="GB42" i="11"/>
  <c r="GE42" i="11" s="1"/>
  <c r="FV42" i="11"/>
  <c r="FS42" i="11"/>
  <c r="FR42" i="11"/>
  <c r="FM42" i="11"/>
  <c r="FL42" i="11"/>
  <c r="FG42" i="11"/>
  <c r="FJ42" i="11" s="1"/>
  <c r="FA42" i="11"/>
  <c r="EX42" i="11"/>
  <c r="EW42" i="11"/>
  <c r="ER42" i="11"/>
  <c r="EQ42" i="11"/>
  <c r="EL42" i="11"/>
  <c r="EO42" i="11" s="1"/>
  <c r="ES42" i="11" s="1"/>
  <c r="EF42" i="11"/>
  <c r="EC42" i="11"/>
  <c r="EB42" i="11"/>
  <c r="DW42" i="11"/>
  <c r="DV42" i="11"/>
  <c r="DQ42" i="11"/>
  <c r="DT42" i="11" s="1"/>
  <c r="ED42" i="11" s="1"/>
  <c r="EE42" i="11" s="1"/>
  <c r="DK42" i="11"/>
  <c r="DH42" i="11"/>
  <c r="DG42" i="11"/>
  <c r="DB42" i="11"/>
  <c r="DA42" i="11"/>
  <c r="CU42" i="11"/>
  <c r="CW42" i="11" s="1"/>
  <c r="CZ42" i="11" s="1"/>
  <c r="CQ42" i="11"/>
  <c r="CN42" i="11"/>
  <c r="CM42" i="11"/>
  <c r="CI42" i="11"/>
  <c r="CH42" i="11"/>
  <c r="CG42" i="11"/>
  <c r="CC42" i="11"/>
  <c r="CF42" i="11" s="1"/>
  <c r="CO42" i="11" s="1"/>
  <c r="CP42" i="11" s="1"/>
  <c r="BW42" i="11"/>
  <c r="BT42" i="11"/>
  <c r="BS42" i="11"/>
  <c r="BO42" i="11"/>
  <c r="BN42" i="11"/>
  <c r="BI42" i="11"/>
  <c r="BA42" i="11"/>
  <c r="AZ42" i="11"/>
  <c r="AV42" i="11"/>
  <c r="AU42" i="11"/>
  <c r="AP42" i="11"/>
  <c r="AJ42" i="11"/>
  <c r="AI42" i="11"/>
  <c r="AA42" i="11"/>
  <c r="AD42" i="11" s="1"/>
  <c r="V42" i="11"/>
  <c r="U42" i="11"/>
  <c r="M42" i="11"/>
  <c r="P42" i="11" s="1"/>
  <c r="IC55" i="11"/>
  <c r="IB55" i="11"/>
  <c r="ID55" i="11" s="1"/>
  <c r="HW55" i="11"/>
  <c r="HV55" i="11"/>
  <c r="HR55" i="11"/>
  <c r="HT55" i="11" s="1"/>
  <c r="HU55" i="11" s="1"/>
  <c r="HI55" i="11"/>
  <c r="HH55" i="11"/>
  <c r="HC55" i="11"/>
  <c r="HB55" i="11"/>
  <c r="GW55" i="11"/>
  <c r="GZ55" i="11" s="1"/>
  <c r="GQ55" i="11"/>
  <c r="GN55" i="11"/>
  <c r="GM55" i="11"/>
  <c r="GH55" i="11"/>
  <c r="GG55" i="11"/>
  <c r="GB55" i="11"/>
  <c r="GE55" i="11" s="1"/>
  <c r="GI55" i="11" s="1"/>
  <c r="FV55" i="11"/>
  <c r="FS55" i="11"/>
  <c r="FR55" i="11"/>
  <c r="FM55" i="11"/>
  <c r="FL55" i="11"/>
  <c r="FG55" i="11"/>
  <c r="FJ55" i="11" s="1"/>
  <c r="FN55" i="11" s="1"/>
  <c r="FA55" i="11"/>
  <c r="EY55" i="11"/>
  <c r="EZ55" i="11" s="1"/>
  <c r="EX55" i="11"/>
  <c r="EW55" i="11"/>
  <c r="ES55" i="11"/>
  <c r="ER55" i="11"/>
  <c r="EQ55" i="11"/>
  <c r="EP55" i="11"/>
  <c r="EL55" i="11"/>
  <c r="EO55" i="11" s="1"/>
  <c r="EF55" i="11"/>
  <c r="EC55" i="11"/>
  <c r="EB55" i="11"/>
  <c r="DW55" i="11"/>
  <c r="DV55" i="11"/>
  <c r="DQ55" i="11"/>
  <c r="DR55" i="11" s="1"/>
  <c r="DK55" i="11"/>
  <c r="DH55" i="11"/>
  <c r="DG55" i="11"/>
  <c r="DB55" i="11"/>
  <c r="DA55" i="11"/>
  <c r="CU55" i="11"/>
  <c r="CW55" i="11" s="1"/>
  <c r="CZ55" i="11" s="1"/>
  <c r="DI55" i="11" s="1"/>
  <c r="DJ55" i="11" s="1"/>
  <c r="CQ55" i="11"/>
  <c r="CN55" i="11"/>
  <c r="CM55" i="11"/>
  <c r="CI55" i="11"/>
  <c r="CH55" i="11"/>
  <c r="CG55" i="11"/>
  <c r="CC55" i="11"/>
  <c r="CF55" i="11" s="1"/>
  <c r="CO55" i="11" s="1"/>
  <c r="CP55" i="11" s="1"/>
  <c r="BW55" i="11"/>
  <c r="BT55" i="11"/>
  <c r="BS55" i="11"/>
  <c r="BO55" i="11"/>
  <c r="BN55" i="11"/>
  <c r="BI55" i="11"/>
  <c r="IC12" i="11"/>
  <c r="IB12" i="11"/>
  <c r="ID12" i="11" s="1"/>
  <c r="HW12" i="11"/>
  <c r="HV12" i="11"/>
  <c r="HR12" i="11"/>
  <c r="HT12" i="11" s="1"/>
  <c r="HI12" i="11"/>
  <c r="HH12" i="11"/>
  <c r="HC12" i="11"/>
  <c r="HB12" i="11"/>
  <c r="GW12" i="11"/>
  <c r="GZ12" i="11" s="1"/>
  <c r="HA12" i="11" s="1"/>
  <c r="GQ12" i="11"/>
  <c r="GN12" i="11"/>
  <c r="GM12" i="11"/>
  <c r="GH12" i="11"/>
  <c r="GG12" i="11"/>
  <c r="GB12" i="11"/>
  <c r="GE12" i="11" s="1"/>
  <c r="GO12" i="11" s="1"/>
  <c r="GP12" i="11" s="1"/>
  <c r="FV12" i="11"/>
  <c r="FS12" i="11"/>
  <c r="FR12" i="11"/>
  <c r="FM12" i="11"/>
  <c r="FL12" i="11"/>
  <c r="FG12" i="11"/>
  <c r="FJ12" i="11" s="1"/>
  <c r="FA12" i="11"/>
  <c r="EX12" i="11"/>
  <c r="EW12" i="11"/>
  <c r="ER12" i="11"/>
  <c r="EQ12" i="11"/>
  <c r="EL12" i="11"/>
  <c r="EO12" i="11" s="1"/>
  <c r="EF12" i="11"/>
  <c r="EC12" i="11"/>
  <c r="EB12" i="11"/>
  <c r="DW12" i="11"/>
  <c r="DV12" i="11"/>
  <c r="DQ12" i="11"/>
  <c r="DT12" i="11" s="1"/>
  <c r="DK12" i="11"/>
  <c r="DH12" i="11"/>
  <c r="DG12" i="11"/>
  <c r="DB12" i="11"/>
  <c r="DA12" i="11"/>
  <c r="CU12" i="11"/>
  <c r="CW12" i="11" s="1"/>
  <c r="CZ12" i="11" s="1"/>
  <c r="CQ12" i="11"/>
  <c r="CN12" i="11"/>
  <c r="CM12" i="11"/>
  <c r="CI12" i="11"/>
  <c r="CH12" i="11"/>
  <c r="CG12" i="11"/>
  <c r="CC12" i="11"/>
  <c r="CF12" i="11" s="1"/>
  <c r="CO12" i="11" s="1"/>
  <c r="CP12" i="11" s="1"/>
  <c r="BW12" i="11"/>
  <c r="BT12" i="11"/>
  <c r="BS12" i="11"/>
  <c r="BO12" i="11"/>
  <c r="BN12" i="11"/>
  <c r="BI12" i="11"/>
  <c r="BJ12" i="11" s="1"/>
  <c r="BA12" i="11"/>
  <c r="AZ12" i="11"/>
  <c r="AV12" i="11"/>
  <c r="AU12" i="11"/>
  <c r="AP12" i="11"/>
  <c r="AQ12" i="11" s="1"/>
  <c r="AJ12" i="11"/>
  <c r="AI12" i="11"/>
  <c r="AA12" i="11"/>
  <c r="AD12" i="11" s="1"/>
  <c r="V12" i="11"/>
  <c r="U12" i="11"/>
  <c r="M12" i="11"/>
  <c r="P12" i="11" s="1"/>
  <c r="IC7" i="11"/>
  <c r="IB7" i="11"/>
  <c r="ID7" i="11" s="1"/>
  <c r="HW7" i="11"/>
  <c r="HV7" i="11"/>
  <c r="HR7" i="11"/>
  <c r="HT7" i="11" s="1"/>
  <c r="HI7" i="11"/>
  <c r="HH7" i="11"/>
  <c r="HC7" i="11"/>
  <c r="HB7" i="11"/>
  <c r="GW7" i="11"/>
  <c r="GZ7" i="11" s="1"/>
  <c r="GQ7" i="11"/>
  <c r="GN7" i="11"/>
  <c r="GM7" i="11"/>
  <c r="GH7" i="11"/>
  <c r="GG7" i="11"/>
  <c r="GB7" i="11"/>
  <c r="GE7" i="11" s="1"/>
  <c r="FV7" i="11"/>
  <c r="FS7" i="11"/>
  <c r="FR7" i="11"/>
  <c r="FM7" i="11"/>
  <c r="FL7" i="11"/>
  <c r="FG7" i="11"/>
  <c r="FJ7" i="11" s="1"/>
  <c r="FA7" i="11"/>
  <c r="EX7" i="11"/>
  <c r="EW7" i="11"/>
  <c r="ER7" i="11"/>
  <c r="EQ7" i="11"/>
  <c r="EL7" i="11"/>
  <c r="EO7" i="11" s="1"/>
  <c r="EF7" i="11"/>
  <c r="EC7" i="11"/>
  <c r="EB7" i="11"/>
  <c r="DW7" i="11"/>
  <c r="DV7" i="11"/>
  <c r="DQ7" i="11"/>
  <c r="DT7" i="11" s="1"/>
  <c r="DK7" i="11"/>
  <c r="DH7" i="11"/>
  <c r="DG7" i="11"/>
  <c r="DB7" i="11"/>
  <c r="DA7" i="11"/>
  <c r="CU7" i="11"/>
  <c r="CW7" i="11" s="1"/>
  <c r="CZ7" i="11" s="1"/>
  <c r="CQ7" i="11"/>
  <c r="CN7" i="11"/>
  <c r="CM7" i="11"/>
  <c r="CI7" i="11"/>
  <c r="CH7" i="11"/>
  <c r="CG7" i="11"/>
  <c r="CC7" i="11"/>
  <c r="CF7" i="11" s="1"/>
  <c r="CO7" i="11" s="1"/>
  <c r="CP7" i="11" s="1"/>
  <c r="BW7" i="11"/>
  <c r="BT7" i="11"/>
  <c r="BS7" i="11"/>
  <c r="BO7" i="11"/>
  <c r="BN7" i="11"/>
  <c r="BI7" i="11"/>
  <c r="BJ7" i="11" s="1"/>
  <c r="BA7" i="11"/>
  <c r="AZ7" i="11"/>
  <c r="AV7" i="11"/>
  <c r="AU7" i="11"/>
  <c r="AP7" i="11"/>
  <c r="AJ7" i="11"/>
  <c r="AI7" i="11"/>
  <c r="AA7" i="11"/>
  <c r="AD7" i="11" s="1"/>
  <c r="V7" i="11"/>
  <c r="U7" i="11"/>
  <c r="M7" i="11"/>
  <c r="P7" i="11" s="1"/>
  <c r="IC16" i="11"/>
  <c r="IB16" i="11"/>
  <c r="ID16" i="11" s="1"/>
  <c r="HW16" i="11"/>
  <c r="HV16" i="11"/>
  <c r="HR16" i="11"/>
  <c r="HT16" i="11" s="1"/>
  <c r="IE16" i="11" s="1"/>
  <c r="IF16" i="11" s="1"/>
  <c r="HI16" i="11"/>
  <c r="HH16" i="11"/>
  <c r="HC16" i="11"/>
  <c r="HB16" i="11"/>
  <c r="GW16" i="11"/>
  <c r="GZ16" i="11" s="1"/>
  <c r="HA16" i="11" s="1"/>
  <c r="GQ16" i="11"/>
  <c r="GN16" i="11"/>
  <c r="GM16" i="11"/>
  <c r="GH16" i="11"/>
  <c r="GG16" i="11"/>
  <c r="GB16" i="11"/>
  <c r="GE16" i="11" s="1"/>
  <c r="FV16" i="11"/>
  <c r="FS16" i="11"/>
  <c r="FR16" i="11"/>
  <c r="FM16" i="11"/>
  <c r="FL16" i="11"/>
  <c r="FG16" i="11"/>
  <c r="FJ16" i="11" s="1"/>
  <c r="FA16" i="11"/>
  <c r="EX16" i="11"/>
  <c r="EW16" i="11"/>
  <c r="ER16" i="11"/>
  <c r="EQ16" i="11"/>
  <c r="EL16" i="11"/>
  <c r="EO16" i="11" s="1"/>
  <c r="EF16" i="11"/>
  <c r="EC16" i="11"/>
  <c r="EB16" i="11"/>
  <c r="DW16" i="11"/>
  <c r="DV16" i="11"/>
  <c r="DQ16" i="11"/>
  <c r="DK16" i="11"/>
  <c r="DH16" i="11"/>
  <c r="DG16" i="11"/>
  <c r="DB16" i="11"/>
  <c r="DA16" i="11"/>
  <c r="CU16" i="11"/>
  <c r="CW16" i="11" s="1"/>
  <c r="CZ16" i="11" s="1"/>
  <c r="CQ16" i="11"/>
  <c r="CN16" i="11"/>
  <c r="CM16" i="11"/>
  <c r="CI16" i="11"/>
  <c r="CH16" i="11"/>
  <c r="CG16" i="11"/>
  <c r="CC16" i="11"/>
  <c r="CF16" i="11" s="1"/>
  <c r="CO16" i="11" s="1"/>
  <c r="CP16" i="11" s="1"/>
  <c r="BW16" i="11"/>
  <c r="BT16" i="11"/>
  <c r="BS16" i="11"/>
  <c r="BO16" i="11"/>
  <c r="BN16" i="11"/>
  <c r="BM16" i="11"/>
  <c r="BI16" i="11"/>
  <c r="BL16" i="11" s="1"/>
  <c r="BU16" i="11" s="1"/>
  <c r="BV16" i="11" s="1"/>
  <c r="BA16" i="11"/>
  <c r="AZ16" i="11"/>
  <c r="AV16" i="11"/>
  <c r="AU16" i="11"/>
  <c r="AT16" i="11"/>
  <c r="AP16" i="11"/>
  <c r="AS16" i="11" s="1"/>
  <c r="BB16" i="11" s="1"/>
  <c r="BC16" i="11" s="1"/>
  <c r="AJ16" i="11"/>
  <c r="AI16" i="11"/>
  <c r="AA16" i="11"/>
  <c r="V16" i="11"/>
  <c r="U16" i="11"/>
  <c r="M16" i="11"/>
  <c r="P16" i="11" s="1"/>
  <c r="IC4" i="11"/>
  <c r="IB4" i="11"/>
  <c r="ID4" i="11" s="1"/>
  <c r="HW4" i="11"/>
  <c r="HV4" i="11"/>
  <c r="HR4" i="11"/>
  <c r="HT4" i="11" s="1"/>
  <c r="IE4" i="11" s="1"/>
  <c r="IF4" i="11" s="1"/>
  <c r="HI4" i="11"/>
  <c r="HH4" i="11"/>
  <c r="HC4" i="11"/>
  <c r="HB4" i="11"/>
  <c r="GW4" i="11"/>
  <c r="GZ4" i="11" s="1"/>
  <c r="GQ4" i="11"/>
  <c r="GN4" i="11"/>
  <c r="GM4" i="11"/>
  <c r="GH4" i="11"/>
  <c r="GG4" i="11"/>
  <c r="GB4" i="11"/>
  <c r="GE4" i="11" s="1"/>
  <c r="FV4" i="11"/>
  <c r="FS4" i="11"/>
  <c r="FR4" i="11"/>
  <c r="FM4" i="11"/>
  <c r="FL4" i="11"/>
  <c r="FG4" i="11"/>
  <c r="FJ4" i="11" s="1"/>
  <c r="FA4" i="11"/>
  <c r="EX4" i="11"/>
  <c r="EW4" i="11"/>
  <c r="ER4" i="11"/>
  <c r="EQ4" i="11"/>
  <c r="EL4" i="11"/>
  <c r="EO4" i="11" s="1"/>
  <c r="EF4" i="11"/>
  <c r="EC4" i="11"/>
  <c r="EB4" i="11"/>
  <c r="DW4" i="11"/>
  <c r="DV4" i="11"/>
  <c r="DQ4" i="11"/>
  <c r="DT4" i="11" s="1"/>
  <c r="DK4" i="11"/>
  <c r="DH4" i="11"/>
  <c r="DG4" i="11"/>
  <c r="DB4" i="11"/>
  <c r="DA4" i="11"/>
  <c r="CU4" i="11"/>
  <c r="CW4" i="11" s="1"/>
  <c r="CZ4" i="11" s="1"/>
  <c r="CQ4" i="11"/>
  <c r="CN4" i="11"/>
  <c r="CM4" i="11"/>
  <c r="CI4" i="11"/>
  <c r="CH4" i="11"/>
  <c r="CG4" i="11"/>
  <c r="CC4" i="11"/>
  <c r="CF4" i="11" s="1"/>
  <c r="CO4" i="11" s="1"/>
  <c r="CP4" i="11" s="1"/>
  <c r="BW4" i="11"/>
  <c r="BT4" i="11"/>
  <c r="BS4" i="11"/>
  <c r="BO4" i="11"/>
  <c r="BN4" i="11"/>
  <c r="BM4" i="11"/>
  <c r="BL4" i="11"/>
  <c r="BU4" i="11" s="1"/>
  <c r="BV4" i="11" s="1"/>
  <c r="BA4" i="11"/>
  <c r="AZ4" i="11"/>
  <c r="AV4" i="11"/>
  <c r="AU4" i="11"/>
  <c r="AS4" i="11"/>
  <c r="AJ4" i="11"/>
  <c r="AI4" i="11"/>
  <c r="V4" i="11"/>
  <c r="U4" i="11"/>
  <c r="IC5" i="11"/>
  <c r="IB5" i="11"/>
  <c r="ID5" i="11" s="1"/>
  <c r="HW5" i="11"/>
  <c r="HV5" i="11"/>
  <c r="HR5" i="11"/>
  <c r="HI5" i="11"/>
  <c r="HH5" i="11"/>
  <c r="HC5" i="11"/>
  <c r="HB5" i="11"/>
  <c r="GW5" i="11"/>
  <c r="GZ5" i="11" s="1"/>
  <c r="GQ5" i="11"/>
  <c r="GN5" i="11"/>
  <c r="GM5" i="11"/>
  <c r="GH5" i="11"/>
  <c r="GG5" i="11"/>
  <c r="GB5" i="11"/>
  <c r="GE5" i="11" s="1"/>
  <c r="FV5" i="11"/>
  <c r="FS5" i="11"/>
  <c r="FR5" i="11"/>
  <c r="FM5" i="11"/>
  <c r="FL5" i="11"/>
  <c r="FG5" i="11"/>
  <c r="FJ5" i="11" s="1"/>
  <c r="FT5" i="11" s="1"/>
  <c r="FU5" i="11" s="1"/>
  <c r="FA5" i="11"/>
  <c r="EX5" i="11"/>
  <c r="EW5" i="11"/>
  <c r="ER5" i="11"/>
  <c r="EQ5" i="11"/>
  <c r="EL5" i="11"/>
  <c r="EO5" i="11" s="1"/>
  <c r="EP5" i="11" s="1"/>
  <c r="EF5" i="11"/>
  <c r="EC5" i="11"/>
  <c r="EB5" i="11"/>
  <c r="DW5" i="11"/>
  <c r="DV5" i="11"/>
  <c r="DQ5" i="11"/>
  <c r="DT5" i="11" s="1"/>
  <c r="DK5" i="11"/>
  <c r="DH5" i="11"/>
  <c r="DG5" i="11"/>
  <c r="DB5" i="11"/>
  <c r="DA5" i="11"/>
  <c r="CU5" i="11"/>
  <c r="CW5" i="11" s="1"/>
  <c r="CZ5" i="11" s="1"/>
  <c r="DI5" i="11" s="1"/>
  <c r="DJ5" i="11" s="1"/>
  <c r="CQ5" i="11"/>
  <c r="CN5" i="11"/>
  <c r="CM5" i="11"/>
  <c r="CI5" i="11"/>
  <c r="CH5" i="11"/>
  <c r="CG5" i="11"/>
  <c r="CC5" i="11"/>
  <c r="CF5" i="11" s="1"/>
  <c r="BW5" i="11"/>
  <c r="BT5" i="11"/>
  <c r="BS5" i="11"/>
  <c r="BO5" i="11"/>
  <c r="BN5" i="11"/>
  <c r="BM5" i="11"/>
  <c r="BL5" i="11"/>
  <c r="BU5" i="11" s="1"/>
  <c r="BV5" i="11" s="1"/>
  <c r="BA5" i="11"/>
  <c r="AZ5" i="11"/>
  <c r="AV5" i="11"/>
  <c r="AU5" i="11"/>
  <c r="AS5" i="11"/>
  <c r="BB5" i="11" s="1"/>
  <c r="BC5" i="11" s="1"/>
  <c r="AJ5" i="11"/>
  <c r="AI5" i="11"/>
  <c r="V5" i="11"/>
  <c r="U5" i="11"/>
  <c r="IB2" i="11"/>
  <c r="HG2" i="11"/>
  <c r="HF2" i="11"/>
  <c r="HE2" i="11"/>
  <c r="GY2" i="11"/>
  <c r="GX2" i="11"/>
  <c r="GV2" i="11"/>
  <c r="GU2" i="11"/>
  <c r="GL2" i="11"/>
  <c r="GK2" i="11"/>
  <c r="GJ2" i="11"/>
  <c r="GD2" i="11"/>
  <c r="GC2" i="11"/>
  <c r="GA2" i="11"/>
  <c r="FZ2" i="11"/>
  <c r="FQ2" i="11"/>
  <c r="FP2" i="11"/>
  <c r="FO2" i="11"/>
  <c r="FI2" i="11"/>
  <c r="FH2" i="11"/>
  <c r="FF2" i="11"/>
  <c r="FE2" i="11"/>
  <c r="EV2" i="11"/>
  <c r="EU2" i="11"/>
  <c r="ET2" i="11"/>
  <c r="EN2" i="11"/>
  <c r="EM2" i="11"/>
  <c r="EK2" i="11"/>
  <c r="EJ2" i="11"/>
  <c r="EA2" i="11"/>
  <c r="DZ2" i="11"/>
  <c r="DY2" i="11"/>
  <c r="DS2" i="11"/>
  <c r="DP2" i="11"/>
  <c r="DO2" i="11"/>
  <c r="DF2" i="11"/>
  <c r="DE2" i="11"/>
  <c r="DD2" i="11"/>
  <c r="CY2" i="11"/>
  <c r="CX2" i="11"/>
  <c r="CV2" i="11"/>
  <c r="CL2" i="11"/>
  <c r="CK2" i="11"/>
  <c r="CJ2" i="11"/>
  <c r="CE2" i="11"/>
  <c r="CD2" i="11"/>
  <c r="CB2" i="11"/>
  <c r="CA2" i="11"/>
  <c r="BR2" i="11"/>
  <c r="BQ2" i="11"/>
  <c r="BP2" i="11"/>
  <c r="BH2" i="11"/>
  <c r="BG2" i="11"/>
  <c r="AY2" i="11"/>
  <c r="AX2" i="11"/>
  <c r="AW2" i="11"/>
  <c r="AO2" i="11"/>
  <c r="AN2" i="11"/>
  <c r="AH2" i="11"/>
  <c r="AG2" i="11"/>
  <c r="AF2" i="11"/>
  <c r="AC2" i="11"/>
  <c r="AB2" i="11"/>
  <c r="Z2" i="11"/>
  <c r="Y2" i="11"/>
  <c r="T2" i="11"/>
  <c r="S2" i="11"/>
  <c r="R2" i="11"/>
  <c r="O2" i="11"/>
  <c r="N2" i="11"/>
  <c r="L2" i="11"/>
  <c r="K2" i="11"/>
  <c r="IR41" i="11" l="1"/>
  <c r="IR5" i="11"/>
  <c r="IR12" i="11"/>
  <c r="IO5" i="11"/>
  <c r="IR83" i="11"/>
  <c r="IR188" i="11"/>
  <c r="HU165" i="11"/>
  <c r="IR134" i="11"/>
  <c r="IR15" i="11"/>
  <c r="IR176" i="11"/>
  <c r="IR26" i="11"/>
  <c r="IR65" i="11"/>
  <c r="ES66" i="11"/>
  <c r="IX2" i="11"/>
  <c r="LQ5" i="11"/>
  <c r="LT5" i="11"/>
  <c r="MA5" i="11"/>
  <c r="MB5" i="11" s="1"/>
  <c r="LP2" i="11"/>
  <c r="HT1" i="1"/>
  <c r="HA2" i="1"/>
  <c r="HC30" i="1"/>
  <c r="HC183" i="1"/>
  <c r="HC51" i="1"/>
  <c r="HC157" i="1"/>
  <c r="HC206" i="1"/>
  <c r="HC202" i="1"/>
  <c r="HC189" i="1"/>
  <c r="HC7" i="1"/>
  <c r="HC72" i="1"/>
  <c r="HC108" i="1"/>
  <c r="HC46" i="1"/>
  <c r="HC65" i="1"/>
  <c r="HC200" i="1"/>
  <c r="HC177" i="1"/>
  <c r="HC90" i="1"/>
  <c r="HC102" i="1"/>
  <c r="HC32" i="1"/>
  <c r="HC170" i="1"/>
  <c r="HC17" i="1"/>
  <c r="HC173" i="1"/>
  <c r="HC71" i="1"/>
  <c r="HC6" i="1"/>
  <c r="HC83" i="1"/>
  <c r="HC175" i="1"/>
  <c r="HC205" i="1"/>
  <c r="HC35" i="1"/>
  <c r="HC84" i="1"/>
  <c r="HC105" i="1"/>
  <c r="HC16" i="1"/>
  <c r="HC181" i="1"/>
  <c r="HC15" i="1"/>
  <c r="HC192" i="1"/>
  <c r="HC191" i="1"/>
  <c r="HC194" i="1"/>
  <c r="HC54" i="1"/>
  <c r="HC34" i="1"/>
  <c r="HC38" i="1"/>
  <c r="HC11" i="1"/>
  <c r="HC198" i="1"/>
  <c r="HC167" i="1"/>
  <c r="HC39" i="1"/>
  <c r="HC47" i="1"/>
  <c r="HC180" i="1"/>
  <c r="HC169" i="1"/>
  <c r="HC142" i="1"/>
  <c r="HC110" i="1"/>
  <c r="HC148" i="1"/>
  <c r="HC99" i="1"/>
  <c r="HC67" i="1"/>
  <c r="HC156" i="1"/>
  <c r="HC204" i="1"/>
  <c r="HC168" i="1"/>
  <c r="HC199" i="1"/>
  <c r="HC164" i="1"/>
  <c r="HC166" i="1"/>
  <c r="HC40" i="1"/>
  <c r="HC25" i="1"/>
  <c r="HC73" i="1"/>
  <c r="HC155" i="1"/>
  <c r="HC97" i="1"/>
  <c r="HC106" i="1"/>
  <c r="HC37" i="1"/>
  <c r="HC174" i="1"/>
  <c r="HC92" i="1"/>
  <c r="HC63" i="1"/>
  <c r="HC59" i="1"/>
  <c r="HC158" i="1"/>
  <c r="HC52" i="1"/>
  <c r="HC4" i="1"/>
  <c r="HC5" i="1"/>
  <c r="HC193" i="1"/>
  <c r="HC81" i="1"/>
  <c r="HC77" i="1"/>
  <c r="HC172" i="1"/>
  <c r="HC203" i="1"/>
  <c r="HC179" i="1"/>
  <c r="HC171" i="1"/>
  <c r="HC176" i="1"/>
  <c r="HC21" i="1"/>
  <c r="HC162" i="1"/>
  <c r="HC201" i="1"/>
  <c r="HC187" i="1"/>
  <c r="HC56" i="1"/>
  <c r="HC13" i="1"/>
  <c r="HC184" i="1"/>
  <c r="HC196" i="1"/>
  <c r="HC36" i="1"/>
  <c r="HC55" i="1"/>
  <c r="HC101" i="1"/>
  <c r="HC31" i="1"/>
  <c r="HC41" i="1"/>
  <c r="HC76" i="1"/>
  <c r="HC9" i="1"/>
  <c r="HC42" i="1"/>
  <c r="HC12" i="1"/>
  <c r="HC188" i="1"/>
  <c r="HC178" i="1"/>
  <c r="HC107" i="1"/>
  <c r="HC163" i="1"/>
  <c r="HC66" i="1"/>
  <c r="HC48" i="1"/>
  <c r="HC79" i="1"/>
  <c r="HC197" i="1"/>
  <c r="HC60" i="1"/>
  <c r="HC26" i="1"/>
  <c r="HC165" i="1"/>
  <c r="HC186" i="1"/>
  <c r="HC154" i="1"/>
  <c r="HC87" i="1"/>
  <c r="HC50" i="1"/>
  <c r="HC88" i="1"/>
  <c r="HC10" i="1"/>
  <c r="HC19" i="1"/>
  <c r="HC195" i="1"/>
  <c r="HC80" i="1"/>
  <c r="JL2" i="11"/>
  <c r="JS2" i="11"/>
  <c r="JT2" i="11" s="1"/>
  <c r="GZ1" i="1"/>
  <c r="HB1" i="1"/>
  <c r="IY65" i="11"/>
  <c r="IZ65" i="11" s="1"/>
  <c r="IO37" i="11"/>
  <c r="IY188" i="11"/>
  <c r="IZ188" i="11" s="1"/>
  <c r="IR108" i="11"/>
  <c r="IR32" i="11"/>
  <c r="IR37" i="11"/>
  <c r="IR150" i="11"/>
  <c r="IR47" i="11"/>
  <c r="IR148" i="11"/>
  <c r="IR77" i="11"/>
  <c r="IR101" i="11"/>
  <c r="IR81" i="11"/>
  <c r="IP2" i="11"/>
  <c r="IQ2" i="11"/>
  <c r="IW2" i="11"/>
  <c r="IL2" i="11"/>
  <c r="IY15" i="11"/>
  <c r="IZ15" i="11" s="1"/>
  <c r="IY47" i="11"/>
  <c r="IZ47" i="11" s="1"/>
  <c r="IO12" i="11"/>
  <c r="IO81" i="11"/>
  <c r="IY32" i="11"/>
  <c r="IZ32" i="11" s="1"/>
  <c r="IO41" i="11"/>
  <c r="IY77" i="11"/>
  <c r="IZ77" i="11" s="1"/>
  <c r="IY108" i="11"/>
  <c r="IZ108" i="11" s="1"/>
  <c r="IY26" i="11"/>
  <c r="IZ26" i="11" s="1"/>
  <c r="IY83" i="11"/>
  <c r="IZ83" i="11" s="1"/>
  <c r="IY134" i="11"/>
  <c r="IZ134" i="11" s="1"/>
  <c r="IO4" i="11"/>
  <c r="IY4" i="11"/>
  <c r="IZ4" i="11" s="1"/>
  <c r="IR4" i="11"/>
  <c r="IN2" i="11"/>
  <c r="HU193" i="11"/>
  <c r="HX101" i="11"/>
  <c r="HU65" i="11"/>
  <c r="HU25" i="11"/>
  <c r="HX54" i="11"/>
  <c r="HX90" i="11"/>
  <c r="HU84" i="11"/>
  <c r="HU99" i="11"/>
  <c r="HX72" i="11"/>
  <c r="HX66" i="11"/>
  <c r="HX148" i="11"/>
  <c r="HX92" i="11"/>
  <c r="HU140" i="11"/>
  <c r="HU108" i="11"/>
  <c r="IE177" i="11"/>
  <c r="IF177" i="11" s="1"/>
  <c r="HX177" i="11"/>
  <c r="IE176" i="11"/>
  <c r="IF176" i="11" s="1"/>
  <c r="HX176" i="11"/>
  <c r="HX84" i="11"/>
  <c r="HX99" i="11"/>
  <c r="HX140" i="11"/>
  <c r="HX108" i="11"/>
  <c r="HU90" i="11"/>
  <c r="HU188" i="11"/>
  <c r="HU72" i="11"/>
  <c r="HU66" i="11"/>
  <c r="HU148" i="11"/>
  <c r="HU76" i="11"/>
  <c r="HX81" i="11"/>
  <c r="HX157" i="11"/>
  <c r="HX65" i="11"/>
  <c r="HX25" i="11"/>
  <c r="HX193" i="11"/>
  <c r="HX60" i="11"/>
  <c r="HU160" i="11"/>
  <c r="HU81" i="11"/>
  <c r="HX106" i="11"/>
  <c r="CM2" i="11"/>
  <c r="HT5" i="11"/>
  <c r="IE5" i="11" s="1"/>
  <c r="IF5" i="11" s="1"/>
  <c r="HR2" i="11"/>
  <c r="HU16" i="11"/>
  <c r="GM2" i="11"/>
  <c r="EX2" i="11"/>
  <c r="DU148" i="11"/>
  <c r="HJ152" i="11"/>
  <c r="HK152" i="11" s="1"/>
  <c r="GO35" i="11"/>
  <c r="GP35" i="11" s="1"/>
  <c r="GI35" i="11"/>
  <c r="HX79" i="11"/>
  <c r="IE79" i="11"/>
  <c r="IF79" i="11" s="1"/>
  <c r="GI12" i="11"/>
  <c r="HX55" i="11"/>
  <c r="ES15" i="11"/>
  <c r="DX72" i="11"/>
  <c r="BJ134" i="11"/>
  <c r="BL134" i="11" s="1"/>
  <c r="BU134" i="11" s="1"/>
  <c r="BV134" i="11" s="1"/>
  <c r="ED25" i="11"/>
  <c r="EE25" i="11" s="1"/>
  <c r="HW2" i="11"/>
  <c r="BS2" i="11"/>
  <c r="DT39" i="11"/>
  <c r="DU39" i="11" s="1"/>
  <c r="FS2" i="11"/>
  <c r="ES52" i="11"/>
  <c r="BA2" i="11"/>
  <c r="FN25" i="11"/>
  <c r="GO46" i="11"/>
  <c r="GP46" i="11" s="1"/>
  <c r="IE36" i="11"/>
  <c r="IF36" i="11" s="1"/>
  <c r="ED46" i="11"/>
  <c r="EE46" i="11" s="1"/>
  <c r="DU46" i="11"/>
  <c r="ED108" i="11"/>
  <c r="EE108" i="11" s="1"/>
  <c r="DU108" i="11"/>
  <c r="EY21" i="11"/>
  <c r="EZ21" i="11" s="1"/>
  <c r="ES21" i="11"/>
  <c r="ED56" i="11"/>
  <c r="EE56" i="11" s="1"/>
  <c r="DU56" i="11"/>
  <c r="ED21" i="11"/>
  <c r="EE21" i="11" s="1"/>
  <c r="DU21" i="11"/>
  <c r="BT2" i="11"/>
  <c r="EL2" i="11"/>
  <c r="HX4" i="11"/>
  <c r="GI13" i="11"/>
  <c r="GF30" i="11"/>
  <c r="AR150" i="11"/>
  <c r="HD59" i="11"/>
  <c r="BJ162" i="11"/>
  <c r="BK162" i="11" s="1"/>
  <c r="EW2" i="11"/>
  <c r="AS150" i="11"/>
  <c r="BB150" i="11" s="1"/>
  <c r="BC150" i="11" s="1"/>
  <c r="GI41" i="11"/>
  <c r="HX9" i="11"/>
  <c r="GN2" i="11"/>
  <c r="HX38" i="11"/>
  <c r="FN39" i="11"/>
  <c r="V2" i="11"/>
  <c r="AR26" i="11"/>
  <c r="HJ41" i="11"/>
  <c r="HK41" i="11" s="1"/>
  <c r="BL63" i="11"/>
  <c r="BU63" i="11" s="1"/>
  <c r="BV63" i="11" s="1"/>
  <c r="GF84" i="11"/>
  <c r="HJ25" i="11"/>
  <c r="HK25" i="11" s="1"/>
  <c r="FK15" i="11"/>
  <c r="GF15" i="11"/>
  <c r="BK47" i="11"/>
  <c r="IE7" i="11"/>
  <c r="IF7" i="11" s="1"/>
  <c r="HX7" i="11"/>
  <c r="HU7" i="11"/>
  <c r="GO5" i="11"/>
  <c r="GP5" i="11" s="1"/>
  <c r="GI5" i="11"/>
  <c r="GF5" i="11"/>
  <c r="HU149" i="11"/>
  <c r="HX149" i="11"/>
  <c r="GO4" i="11"/>
  <c r="GP4" i="11" s="1"/>
  <c r="GF4" i="11"/>
  <c r="DU13" i="11"/>
  <c r="DX13" i="11"/>
  <c r="FT4" i="11"/>
  <c r="FU4" i="11" s="1"/>
  <c r="FN4" i="11"/>
  <c r="FK4" i="11"/>
  <c r="HJ149" i="11"/>
  <c r="HK149" i="11" s="1"/>
  <c r="HD149" i="11"/>
  <c r="HA149" i="11"/>
  <c r="EY16" i="11"/>
  <c r="EZ16" i="11" s="1"/>
  <c r="ES16" i="11"/>
  <c r="EP16" i="11"/>
  <c r="FG2" i="11"/>
  <c r="AS12" i="11"/>
  <c r="BB12" i="11" s="1"/>
  <c r="BC12" i="11" s="1"/>
  <c r="GF42" i="11"/>
  <c r="GI42" i="11"/>
  <c r="HU11" i="11"/>
  <c r="IE11" i="11"/>
  <c r="IF11" i="11" s="1"/>
  <c r="DU10" i="11"/>
  <c r="DX10" i="11"/>
  <c r="ED48" i="11"/>
  <c r="EE48" i="11" s="1"/>
  <c r="DU48" i="11"/>
  <c r="DX48" i="11"/>
  <c r="HU77" i="11"/>
  <c r="HX77" i="11"/>
  <c r="GI90" i="11"/>
  <c r="GO90" i="11"/>
  <c r="GP90" i="11" s="1"/>
  <c r="EP84" i="11"/>
  <c r="ES84" i="11"/>
  <c r="FK38" i="11"/>
  <c r="FN38" i="11"/>
  <c r="FK80" i="11"/>
  <c r="FN80" i="11"/>
  <c r="HA67" i="11"/>
  <c r="HJ67" i="11"/>
  <c r="HK67" i="11" s="1"/>
  <c r="HD67" i="11"/>
  <c r="HJ48" i="11"/>
  <c r="HK48" i="11" s="1"/>
  <c r="HA48" i="11"/>
  <c r="FT37" i="11"/>
  <c r="FU37" i="11" s="1"/>
  <c r="FK37" i="11"/>
  <c r="ED65" i="11"/>
  <c r="EE65" i="11" s="1"/>
  <c r="DU65" i="11"/>
  <c r="HJ47" i="11"/>
  <c r="HK47" i="11" s="1"/>
  <c r="HA47" i="11"/>
  <c r="FT152" i="11"/>
  <c r="FU152" i="11" s="1"/>
  <c r="FK152" i="11"/>
  <c r="ED12" i="11"/>
  <c r="EE12" i="11" s="1"/>
  <c r="DX12" i="11"/>
  <c r="IE12" i="11"/>
  <c r="IF12" i="11" s="1"/>
  <c r="HU12" i="11"/>
  <c r="GO7" i="11"/>
  <c r="GP7" i="11" s="1"/>
  <c r="GF7" i="11"/>
  <c r="FT7" i="11"/>
  <c r="FU7" i="11" s="1"/>
  <c r="FK7" i="11"/>
  <c r="BI2" i="11"/>
  <c r="BL12" i="11"/>
  <c r="BU12" i="11" s="1"/>
  <c r="BV12" i="11" s="1"/>
  <c r="BK12" i="11"/>
  <c r="HJ9" i="11"/>
  <c r="HK9" i="11" s="1"/>
  <c r="HA9" i="11"/>
  <c r="HD9" i="11"/>
  <c r="GO52" i="11"/>
  <c r="GP52" i="11" s="1"/>
  <c r="GF52" i="11"/>
  <c r="GI52" i="11"/>
  <c r="FN7" i="11"/>
  <c r="BJ97" i="11"/>
  <c r="BL97" i="11" s="1"/>
  <c r="BU97" i="11" s="1"/>
  <c r="BV97" i="11" s="1"/>
  <c r="ED149" i="11"/>
  <c r="EE149" i="11" s="1"/>
  <c r="DU149" i="11"/>
  <c r="HU17" i="11"/>
  <c r="HX17" i="11"/>
  <c r="HU4" i="11"/>
  <c r="P2" i="11"/>
  <c r="Q2" i="11" s="1"/>
  <c r="HX42" i="11"/>
  <c r="HU42" i="11"/>
  <c r="HJ13" i="11"/>
  <c r="HK13" i="11" s="1"/>
  <c r="HA13" i="11"/>
  <c r="HA11" i="11"/>
  <c r="HD11" i="11"/>
  <c r="HX11" i="11"/>
  <c r="GI19" i="11"/>
  <c r="IE19" i="11"/>
  <c r="IF19" i="11" s="1"/>
  <c r="BJ9" i="11"/>
  <c r="BK9" i="11" s="1"/>
  <c r="FT52" i="11"/>
  <c r="FU52" i="11" s="1"/>
  <c r="FK52" i="11"/>
  <c r="ED38" i="11"/>
  <c r="EE38" i="11" s="1"/>
  <c r="DU38" i="11"/>
  <c r="HJ32" i="11"/>
  <c r="HK32" i="11" s="1"/>
  <c r="HA32" i="11"/>
  <c r="HU21" i="11"/>
  <c r="HX21" i="11"/>
  <c r="GF48" i="11"/>
  <c r="GI48" i="11"/>
  <c r="IE37" i="11"/>
  <c r="IF37" i="11" s="1"/>
  <c r="HU37" i="11"/>
  <c r="HJ193" i="11"/>
  <c r="HK193" i="11" s="1"/>
  <c r="HA193" i="11"/>
  <c r="HD193" i="11"/>
  <c r="AA2" i="11"/>
  <c r="AD16" i="11"/>
  <c r="AD2" i="11" s="1"/>
  <c r="AE2" i="11" s="1"/>
  <c r="AJ2" i="11"/>
  <c r="AI2" i="11"/>
  <c r="FT16" i="11"/>
  <c r="FU16" i="11" s="1"/>
  <c r="FK16" i="11"/>
  <c r="BJ55" i="11"/>
  <c r="BL55" i="11" s="1"/>
  <c r="BU55" i="11" s="1"/>
  <c r="BV55" i="11" s="1"/>
  <c r="BJ10" i="11"/>
  <c r="BL10" i="11" s="1"/>
  <c r="BU10" i="11" s="1"/>
  <c r="BV10" i="11" s="1"/>
  <c r="FT10" i="11"/>
  <c r="FU10" i="11" s="1"/>
  <c r="FK10" i="11"/>
  <c r="HJ17" i="11"/>
  <c r="HK17" i="11" s="1"/>
  <c r="HA17" i="11"/>
  <c r="GO32" i="11"/>
  <c r="GP32" i="11" s="1"/>
  <c r="GI32" i="11"/>
  <c r="FT59" i="11"/>
  <c r="FU59" i="11" s="1"/>
  <c r="FK59" i="11"/>
  <c r="ED97" i="11"/>
  <c r="EE97" i="11" s="1"/>
  <c r="DX97" i="11"/>
  <c r="DU97" i="11"/>
  <c r="IE52" i="11"/>
  <c r="IF52" i="11" s="1"/>
  <c r="HU52" i="11"/>
  <c r="BJ46" i="11"/>
  <c r="BK46" i="11" s="1"/>
  <c r="DU12" i="11"/>
  <c r="GB2" i="11"/>
  <c r="BJ149" i="11"/>
  <c r="BL149" i="11" s="1"/>
  <c r="BU149" i="11" s="1"/>
  <c r="BV149" i="11" s="1"/>
  <c r="EY10" i="11"/>
  <c r="EZ10" i="11" s="1"/>
  <c r="EP10" i="11"/>
  <c r="HX150" i="11"/>
  <c r="HU150" i="11"/>
  <c r="IE150" i="11"/>
  <c r="IF150" i="11" s="1"/>
  <c r="IE59" i="11"/>
  <c r="IF59" i="11" s="1"/>
  <c r="HU59" i="11"/>
  <c r="ED9" i="11"/>
  <c r="EE9" i="11" s="1"/>
  <c r="DU9" i="11"/>
  <c r="IE10" i="11"/>
  <c r="IF10" i="11" s="1"/>
  <c r="HX10" i="11"/>
  <c r="HU10" i="11"/>
  <c r="GO38" i="11"/>
  <c r="GP38" i="11" s="1"/>
  <c r="GF38" i="11"/>
  <c r="AQ46" i="11"/>
  <c r="AR46" i="11" s="1"/>
  <c r="DU26" i="11"/>
  <c r="ED26" i="11"/>
  <c r="EE26" i="11" s="1"/>
  <c r="DX26" i="11"/>
  <c r="HA79" i="11"/>
  <c r="HD79" i="11"/>
  <c r="HA31" i="11"/>
  <c r="HD31" i="11"/>
  <c r="GI56" i="11"/>
  <c r="GO67" i="11"/>
  <c r="GP67" i="11" s="1"/>
  <c r="DT71" i="11"/>
  <c r="ED71" i="11" s="1"/>
  <c r="EE71" i="11" s="1"/>
  <c r="GI66" i="11"/>
  <c r="GO66" i="11"/>
  <c r="GP66" i="11" s="1"/>
  <c r="HI2" i="11"/>
  <c r="HV2" i="11"/>
  <c r="DQ2" i="11"/>
  <c r="DX46" i="11"/>
  <c r="BK39" i="11"/>
  <c r="HU79" i="11"/>
  <c r="DX56" i="11"/>
  <c r="FK31" i="11"/>
  <c r="BL51" i="11"/>
  <c r="BU51" i="11" s="1"/>
  <c r="BV51" i="11" s="1"/>
  <c r="HU51" i="11"/>
  <c r="HU171" i="11"/>
  <c r="GI15" i="11"/>
  <c r="EP88" i="11"/>
  <c r="GF12" i="11"/>
  <c r="AQ42" i="11"/>
  <c r="AS42" i="11" s="1"/>
  <c r="BB42" i="11" s="1"/>
  <c r="BC42" i="11" s="1"/>
  <c r="HU30" i="11"/>
  <c r="BL13" i="11"/>
  <c r="BU13" i="11" s="1"/>
  <c r="BV13" i="11" s="1"/>
  <c r="AR15" i="11"/>
  <c r="AQ38" i="11"/>
  <c r="AS38" i="11" s="1"/>
  <c r="BB38" i="11" s="1"/>
  <c r="BC38" i="11" s="1"/>
  <c r="BJ38" i="11"/>
  <c r="BL38" i="11" s="1"/>
  <c r="BU38" i="11" s="1"/>
  <c r="BV38" i="11" s="1"/>
  <c r="BK80" i="11"/>
  <c r="ES26" i="11"/>
  <c r="HU39" i="11"/>
  <c r="FK34" i="11"/>
  <c r="FT34" i="11"/>
  <c r="FU34" i="11" s="1"/>
  <c r="GF34" i="11"/>
  <c r="BJ101" i="11"/>
  <c r="BK101" i="11" s="1"/>
  <c r="HJ56" i="11"/>
  <c r="HK56" i="11" s="1"/>
  <c r="HA56" i="11"/>
  <c r="CN2" i="11"/>
  <c r="HH2" i="11"/>
  <c r="M2" i="11"/>
  <c r="AP2" i="11"/>
  <c r="AQ7" i="11"/>
  <c r="AR7" i="11" s="1"/>
  <c r="HU15" i="11"/>
  <c r="HA35" i="11"/>
  <c r="AS21" i="11"/>
  <c r="BB21" i="11" s="1"/>
  <c r="BC21" i="11" s="1"/>
  <c r="BJ21" i="11"/>
  <c r="BK21" i="11" s="1"/>
  <c r="BL80" i="11"/>
  <c r="BU80" i="11" s="1"/>
  <c r="BV80" i="11" s="1"/>
  <c r="ES88" i="11"/>
  <c r="BL47" i="11"/>
  <c r="BU47" i="11" s="1"/>
  <c r="BV47" i="11" s="1"/>
  <c r="HX36" i="11"/>
  <c r="ES87" i="11"/>
  <c r="GI26" i="11"/>
  <c r="GO26" i="11"/>
  <c r="GP26" i="11" s="1"/>
  <c r="EY48" i="11"/>
  <c r="EZ48" i="11" s="1"/>
  <c r="EP48" i="11"/>
  <c r="DU25" i="11"/>
  <c r="IE164" i="11"/>
  <c r="IF164" i="11" s="1"/>
  <c r="HX164" i="11"/>
  <c r="HU31" i="11"/>
  <c r="BJ48" i="11"/>
  <c r="BK48" i="11" s="1"/>
  <c r="AR88" i="11"/>
  <c r="DI88" i="11"/>
  <c r="DJ88" i="11" s="1"/>
  <c r="DT79" i="11"/>
  <c r="DU79" i="11" s="1"/>
  <c r="ED194" i="11"/>
  <c r="EE194" i="11" s="1"/>
  <c r="ES81" i="11"/>
  <c r="HJ21" i="11"/>
  <c r="HK21" i="11" s="1"/>
  <c r="HA21" i="11"/>
  <c r="GO80" i="11"/>
  <c r="GP80" i="11" s="1"/>
  <c r="GF80" i="11"/>
  <c r="EY150" i="11"/>
  <c r="EZ150" i="11" s="1"/>
  <c r="EP150" i="11"/>
  <c r="HA37" i="11"/>
  <c r="HJ37" i="11"/>
  <c r="HK37" i="11" s="1"/>
  <c r="FT88" i="11"/>
  <c r="FU88" i="11" s="1"/>
  <c r="FK88" i="11"/>
  <c r="IE152" i="11"/>
  <c r="IF152" i="11" s="1"/>
  <c r="HU152" i="11"/>
  <c r="DX102" i="11"/>
  <c r="ED102" i="11"/>
  <c r="EE102" i="11" s="1"/>
  <c r="HJ71" i="11"/>
  <c r="HK71" i="11" s="1"/>
  <c r="HA71" i="11"/>
  <c r="HU50" i="11"/>
  <c r="HX50" i="11"/>
  <c r="BJ34" i="11"/>
  <c r="BL34" i="11" s="1"/>
  <c r="BU34" i="11" s="1"/>
  <c r="BV34" i="11" s="1"/>
  <c r="FN193" i="11"/>
  <c r="FK193" i="11"/>
  <c r="ES41" i="11"/>
  <c r="EP41" i="11"/>
  <c r="FT171" i="11"/>
  <c r="FU171" i="11" s="1"/>
  <c r="FK171" i="11"/>
  <c r="GO63" i="11"/>
  <c r="GP63" i="11" s="1"/>
  <c r="GF63" i="11"/>
  <c r="AQ87" i="11"/>
  <c r="AR87" i="11" s="1"/>
  <c r="HA54" i="11"/>
  <c r="HJ54" i="11"/>
  <c r="HK54" i="11" s="1"/>
  <c r="FT90" i="11"/>
  <c r="FU90" i="11" s="1"/>
  <c r="FN90" i="11"/>
  <c r="FK90" i="11"/>
  <c r="BL170" i="11"/>
  <c r="BU170" i="11" s="1"/>
  <c r="BV170" i="11" s="1"/>
  <c r="BK170" i="11"/>
  <c r="IE170" i="11"/>
  <c r="IF170" i="11" s="1"/>
  <c r="HU170" i="11"/>
  <c r="HX170" i="11"/>
  <c r="BK99" i="11"/>
  <c r="BL99" i="11"/>
  <c r="BU99" i="11" s="1"/>
  <c r="BV99" i="11" s="1"/>
  <c r="DU99" i="11"/>
  <c r="DX99" i="11"/>
  <c r="ES99" i="11"/>
  <c r="EY99" i="11"/>
  <c r="EZ99" i="11" s="1"/>
  <c r="FT99" i="11"/>
  <c r="FU99" i="11" s="1"/>
  <c r="FK99" i="11"/>
  <c r="EP101" i="11"/>
  <c r="ES101" i="11"/>
  <c r="FK72" i="11"/>
  <c r="FN72" i="11"/>
  <c r="BJ60" i="11"/>
  <c r="BL60" i="11" s="1"/>
  <c r="BU60" i="11" s="1"/>
  <c r="BV60" i="11" s="1"/>
  <c r="DU60" i="11"/>
  <c r="DX60" i="11"/>
  <c r="BJ148" i="11"/>
  <c r="BK148" i="11" s="1"/>
  <c r="GF76" i="11"/>
  <c r="GO76" i="11"/>
  <c r="GP76" i="11" s="1"/>
  <c r="GO160" i="11"/>
  <c r="GP160" i="11" s="1"/>
  <c r="GI160" i="11"/>
  <c r="ED191" i="11"/>
  <c r="EE191" i="11" s="1"/>
  <c r="DU191" i="11"/>
  <c r="DU106" i="11"/>
  <c r="DX106" i="11"/>
  <c r="FT110" i="11"/>
  <c r="FU110" i="11" s="1"/>
  <c r="FN110" i="11"/>
  <c r="DC162" i="11"/>
  <c r="DI162" i="11"/>
  <c r="DJ162" i="11" s="1"/>
  <c r="HX175" i="11"/>
  <c r="IE175" i="11"/>
  <c r="IF175" i="11" s="1"/>
  <c r="IE159" i="11"/>
  <c r="IF159" i="11" s="1"/>
  <c r="HX159" i="11"/>
  <c r="HU169" i="11"/>
  <c r="HX169" i="11"/>
  <c r="HU197" i="11"/>
  <c r="HX197" i="11"/>
  <c r="IE168" i="11"/>
  <c r="IF168" i="11" s="1"/>
  <c r="IE163" i="11"/>
  <c r="IF163" i="11" s="1"/>
  <c r="HJ209" i="11"/>
  <c r="HK209" i="11" s="1"/>
  <c r="FT105" i="11"/>
  <c r="FU105" i="11" s="1"/>
  <c r="BK161" i="11"/>
  <c r="BK151" i="11"/>
  <c r="BK106" i="11"/>
  <c r="BJ110" i="11"/>
  <c r="BL110" i="11" s="1"/>
  <c r="BU110" i="11" s="1"/>
  <c r="BV110" i="11" s="1"/>
  <c r="BL161" i="11"/>
  <c r="BU161" i="11" s="1"/>
  <c r="BV161" i="11" s="1"/>
  <c r="HX167" i="11"/>
  <c r="GI84" i="11"/>
  <c r="FT81" i="11"/>
  <c r="FU81" i="11" s="1"/>
  <c r="BL151" i="11"/>
  <c r="BU151" i="11" s="1"/>
  <c r="BV151" i="11" s="1"/>
  <c r="DT162" i="11"/>
  <c r="DU162" i="11" s="1"/>
  <c r="IE186" i="11"/>
  <c r="IF186" i="11" s="1"/>
  <c r="HJ210" i="11"/>
  <c r="HK210" i="11" s="1"/>
  <c r="DI4" i="11"/>
  <c r="DJ4" i="11" s="1"/>
  <c r="DC4" i="11"/>
  <c r="DI71" i="11"/>
  <c r="DJ71" i="11" s="1"/>
  <c r="DC71" i="11"/>
  <c r="DI157" i="11"/>
  <c r="DJ157" i="11" s="1"/>
  <c r="DC157" i="11"/>
  <c r="DI149" i="11"/>
  <c r="DJ149" i="11" s="1"/>
  <c r="DC149" i="11"/>
  <c r="DI67" i="11"/>
  <c r="DJ67" i="11" s="1"/>
  <c r="DC67" i="11"/>
  <c r="DC41" i="11"/>
  <c r="DI41" i="11"/>
  <c r="DJ41" i="11" s="1"/>
  <c r="DI196" i="11"/>
  <c r="DJ196" i="11" s="1"/>
  <c r="DC196" i="11"/>
  <c r="DI187" i="11"/>
  <c r="DJ187" i="11" s="1"/>
  <c r="DC187" i="11"/>
  <c r="DI148" i="11"/>
  <c r="DJ148" i="11" s="1"/>
  <c r="DC148" i="11"/>
  <c r="DC26" i="11"/>
  <c r="DI26" i="11"/>
  <c r="DJ26" i="11" s="1"/>
  <c r="DI79" i="11"/>
  <c r="DJ79" i="11" s="1"/>
  <c r="DC79" i="11"/>
  <c r="DI7" i="11"/>
  <c r="DJ7" i="11" s="1"/>
  <c r="DC7" i="11"/>
  <c r="DI175" i="11"/>
  <c r="DJ175" i="11" s="1"/>
  <c r="DC39" i="11"/>
  <c r="DI51" i="11"/>
  <c r="DJ51" i="11" s="1"/>
  <c r="DI99" i="11"/>
  <c r="DJ99" i="11" s="1"/>
  <c r="DI30" i="11"/>
  <c r="DJ30" i="11" s="1"/>
  <c r="DI65" i="11"/>
  <c r="DJ65" i="11" s="1"/>
  <c r="DI47" i="11"/>
  <c r="DJ47" i="11" s="1"/>
  <c r="DI63" i="11"/>
  <c r="DJ63" i="11" s="1"/>
  <c r="DC161" i="11"/>
  <c r="DI16" i="11"/>
  <c r="DJ16" i="11" s="1"/>
  <c r="DC16" i="11"/>
  <c r="DU7" i="11"/>
  <c r="ED7" i="11"/>
  <c r="EE7" i="11" s="1"/>
  <c r="DX7" i="11"/>
  <c r="FN12" i="11"/>
  <c r="FK12" i="11"/>
  <c r="FT12" i="11"/>
  <c r="FU12" i="11" s="1"/>
  <c r="HA55" i="11"/>
  <c r="HD55" i="11"/>
  <c r="HJ55" i="11"/>
  <c r="HK55" i="11" s="1"/>
  <c r="HA5" i="11"/>
  <c r="HJ5" i="11"/>
  <c r="HK5" i="11" s="1"/>
  <c r="GZ2" i="11"/>
  <c r="HD5" i="11"/>
  <c r="BK7" i="11"/>
  <c r="BL7" i="11"/>
  <c r="BU7" i="11" s="1"/>
  <c r="BV7" i="11" s="1"/>
  <c r="EP12" i="11"/>
  <c r="EY12" i="11"/>
  <c r="EZ12" i="11" s="1"/>
  <c r="ES12" i="11"/>
  <c r="DX5" i="11"/>
  <c r="DU5" i="11"/>
  <c r="ED5" i="11"/>
  <c r="EE5" i="11" s="1"/>
  <c r="HD4" i="11"/>
  <c r="HA4" i="11"/>
  <c r="HJ4" i="11"/>
  <c r="HK4" i="11" s="1"/>
  <c r="DI12" i="11"/>
  <c r="DJ12" i="11" s="1"/>
  <c r="DC12" i="11"/>
  <c r="DI13" i="11"/>
  <c r="DJ13" i="11" s="1"/>
  <c r="DC13" i="11"/>
  <c r="ID2" i="11"/>
  <c r="CF2" i="11"/>
  <c r="CO2" i="11" s="1"/>
  <c r="CP2" i="11" s="1"/>
  <c r="CW2" i="11"/>
  <c r="ES4" i="11"/>
  <c r="EP4" i="11"/>
  <c r="EY4" i="11"/>
  <c r="EZ4" i="11" s="1"/>
  <c r="GI16" i="11"/>
  <c r="GF16" i="11"/>
  <c r="GO16" i="11"/>
  <c r="GP16" i="11" s="1"/>
  <c r="HD7" i="11"/>
  <c r="HA7" i="11"/>
  <c r="HJ7" i="11"/>
  <c r="HK7" i="11" s="1"/>
  <c r="ES7" i="11"/>
  <c r="EY7" i="11"/>
  <c r="EZ7" i="11" s="1"/>
  <c r="EP7" i="11"/>
  <c r="DU4" i="11"/>
  <c r="ED4" i="11"/>
  <c r="EE4" i="11" s="1"/>
  <c r="DX4" i="11"/>
  <c r="HD30" i="11"/>
  <c r="HA30" i="11"/>
  <c r="GF10" i="11"/>
  <c r="GO10" i="11"/>
  <c r="GP10" i="11" s="1"/>
  <c r="GI10" i="11"/>
  <c r="FK21" i="11"/>
  <c r="FT21" i="11"/>
  <c r="FU21" i="11" s="1"/>
  <c r="FN21" i="11"/>
  <c r="CC2" i="11"/>
  <c r="CZ2" i="11"/>
  <c r="GE2" i="11"/>
  <c r="GW2" i="11"/>
  <c r="ES5" i="11"/>
  <c r="FK5" i="11"/>
  <c r="DT16" i="11"/>
  <c r="HD16" i="11"/>
  <c r="AR12" i="11"/>
  <c r="HD12" i="11"/>
  <c r="GF55" i="11"/>
  <c r="HT13" i="11"/>
  <c r="DX19" i="11"/>
  <c r="DU19" i="11"/>
  <c r="EP19" i="11"/>
  <c r="EY19" i="11"/>
  <c r="EZ19" i="11" s="1"/>
  <c r="GO149" i="11"/>
  <c r="GP149" i="11" s="1"/>
  <c r="GI149" i="11"/>
  <c r="DC31" i="11"/>
  <c r="HU83" i="11"/>
  <c r="IE83" i="11"/>
  <c r="IF83" i="11" s="1"/>
  <c r="HX83" i="11"/>
  <c r="FK149" i="11"/>
  <c r="FT149" i="11"/>
  <c r="FU149" i="11" s="1"/>
  <c r="AZ2" i="11"/>
  <c r="FR2" i="11"/>
  <c r="IC2" i="11"/>
  <c r="DT55" i="11"/>
  <c r="IE42" i="11"/>
  <c r="IF42" i="11" s="1"/>
  <c r="HX30" i="11"/>
  <c r="GF13" i="11"/>
  <c r="FT19" i="11"/>
  <c r="FU19" i="11" s="1"/>
  <c r="FN19" i="11"/>
  <c r="HA19" i="11"/>
  <c r="HD19" i="11"/>
  <c r="HU19" i="11"/>
  <c r="ES9" i="11"/>
  <c r="EP9" i="11"/>
  <c r="FK9" i="11"/>
  <c r="FT9" i="11"/>
  <c r="FU9" i="11" s="1"/>
  <c r="GF149" i="11"/>
  <c r="DX52" i="11"/>
  <c r="DU52" i="11"/>
  <c r="HA52" i="11"/>
  <c r="HJ52" i="11"/>
  <c r="HK52" i="11" s="1"/>
  <c r="HD52" i="11"/>
  <c r="BK79" i="11"/>
  <c r="EP13" i="11"/>
  <c r="ES13" i="11"/>
  <c r="ED80" i="11"/>
  <c r="EE80" i="11" s="1"/>
  <c r="DX80" i="11"/>
  <c r="DU80" i="11"/>
  <c r="U2" i="11"/>
  <c r="EO2" i="11"/>
  <c r="CO5" i="11"/>
  <c r="CP5" i="11" s="1"/>
  <c r="DC5" i="11"/>
  <c r="GI4" i="11"/>
  <c r="FN16" i="11"/>
  <c r="HX16" i="11"/>
  <c r="GI7" i="11"/>
  <c r="HX12" i="11"/>
  <c r="DC55" i="11"/>
  <c r="FN13" i="11"/>
  <c r="BJ11" i="11"/>
  <c r="BL11" i="11" s="1"/>
  <c r="BU11" i="11" s="1"/>
  <c r="BV11" i="11" s="1"/>
  <c r="DR11" i="11"/>
  <c r="DI19" i="11"/>
  <c r="DJ19" i="11" s="1"/>
  <c r="DC19" i="11"/>
  <c r="GO9" i="11"/>
  <c r="GP9" i="11" s="1"/>
  <c r="GI9" i="11"/>
  <c r="IE9" i="11"/>
  <c r="IF9" i="11" s="1"/>
  <c r="DC97" i="11"/>
  <c r="FN149" i="11"/>
  <c r="BJ52" i="11"/>
  <c r="BL52" i="11" s="1"/>
  <c r="BU52" i="11" s="1"/>
  <c r="BV52" i="11" s="1"/>
  <c r="DC21" i="11"/>
  <c r="HA39" i="11"/>
  <c r="HJ39" i="11"/>
  <c r="HK39" i="11" s="1"/>
  <c r="HX56" i="11"/>
  <c r="HU56" i="11"/>
  <c r="IE56" i="11"/>
  <c r="IF56" i="11" s="1"/>
  <c r="ES149" i="11"/>
  <c r="EP149" i="11"/>
  <c r="DI48" i="11"/>
  <c r="DJ48" i="11" s="1"/>
  <c r="DC48" i="11"/>
  <c r="CU2" i="11"/>
  <c r="EY5" i="11"/>
  <c r="EZ5" i="11" s="1"/>
  <c r="FN5" i="11"/>
  <c r="BB4" i="11"/>
  <c r="BC4" i="11" s="1"/>
  <c r="HJ16" i="11"/>
  <c r="HK16" i="11" s="1"/>
  <c r="HJ12" i="11"/>
  <c r="HK12" i="11" s="1"/>
  <c r="BJ42" i="11"/>
  <c r="DX42" i="11"/>
  <c r="DU42" i="11"/>
  <c r="EP42" i="11"/>
  <c r="EY42" i="11"/>
  <c r="EZ42" i="11" s="1"/>
  <c r="DR35" i="11"/>
  <c r="DT35" i="11" s="1"/>
  <c r="HU80" i="11"/>
  <c r="HX80" i="11"/>
  <c r="HJ46" i="11"/>
  <c r="HK46" i="11" s="1"/>
  <c r="HD46" i="11"/>
  <c r="HA46" i="11"/>
  <c r="BL67" i="11"/>
  <c r="BU67" i="11" s="1"/>
  <c r="BV67" i="11" s="1"/>
  <c r="BK67" i="11"/>
  <c r="DC36" i="11"/>
  <c r="DI36" i="11"/>
  <c r="DJ36" i="11" s="1"/>
  <c r="DI42" i="11"/>
  <c r="DJ42" i="11" s="1"/>
  <c r="DC42" i="11"/>
  <c r="FT42" i="11"/>
  <c r="FU42" i="11" s="1"/>
  <c r="FN42" i="11"/>
  <c r="HA42" i="11"/>
  <c r="HD42" i="11"/>
  <c r="HJ30" i="11"/>
  <c r="HK30" i="11" s="1"/>
  <c r="EY13" i="11"/>
  <c r="EZ13" i="11" s="1"/>
  <c r="DC11" i="11"/>
  <c r="DI11" i="11"/>
  <c r="DJ11" i="11" s="1"/>
  <c r="FN97" i="11"/>
  <c r="FK97" i="11"/>
  <c r="GF97" i="11"/>
  <c r="GO97" i="11"/>
  <c r="GP97" i="11" s="1"/>
  <c r="HX97" i="11"/>
  <c r="HU97" i="11"/>
  <c r="IE97" i="11"/>
  <c r="IF97" i="11" s="1"/>
  <c r="EY149" i="11"/>
  <c r="EZ149" i="11" s="1"/>
  <c r="DI10" i="11"/>
  <c r="DJ10" i="11" s="1"/>
  <c r="BJ35" i="11"/>
  <c r="BL35" i="11" s="1"/>
  <c r="BU35" i="11" s="1"/>
  <c r="BV35" i="11" s="1"/>
  <c r="DC17" i="11"/>
  <c r="DI17" i="11"/>
  <c r="DJ17" i="11" s="1"/>
  <c r="DR32" i="11"/>
  <c r="DT32" i="11" s="1"/>
  <c r="FN46" i="11"/>
  <c r="FK46" i="11"/>
  <c r="FT46" i="11"/>
  <c r="FU46" i="11" s="1"/>
  <c r="HX26" i="11"/>
  <c r="IE26" i="11"/>
  <c r="IF26" i="11" s="1"/>
  <c r="HU26" i="11"/>
  <c r="GI88" i="11"/>
  <c r="GF88" i="11"/>
  <c r="GO88" i="11"/>
  <c r="GP88" i="11" s="1"/>
  <c r="FJ2" i="11"/>
  <c r="GO55" i="11"/>
  <c r="GP55" i="11" s="1"/>
  <c r="FK42" i="11"/>
  <c r="DT30" i="11"/>
  <c r="DU30" i="11" s="1"/>
  <c r="AS13" i="11"/>
  <c r="BB13" i="11" s="1"/>
  <c r="BC13" i="11" s="1"/>
  <c r="FT13" i="11"/>
  <c r="FU13" i="11" s="1"/>
  <c r="GO11" i="11"/>
  <c r="GP11" i="11" s="1"/>
  <c r="GI11" i="11"/>
  <c r="ED19" i="11"/>
  <c r="EE19" i="11" s="1"/>
  <c r="DC9" i="11"/>
  <c r="AQ97" i="11"/>
  <c r="AR97" i="11" s="1"/>
  <c r="HJ97" i="11"/>
  <c r="HK97" i="11" s="1"/>
  <c r="HD97" i="11"/>
  <c r="DX15" i="11"/>
  <c r="DU15" i="11"/>
  <c r="HD38" i="11"/>
  <c r="HA38" i="11"/>
  <c r="HJ38" i="11"/>
  <c r="HK38" i="11" s="1"/>
  <c r="HX35" i="11"/>
  <c r="HU35" i="11"/>
  <c r="BJ32" i="11"/>
  <c r="BL32" i="11" s="1"/>
  <c r="BU32" i="11" s="1"/>
  <c r="BV32" i="11" s="1"/>
  <c r="HD39" i="11"/>
  <c r="DU150" i="11"/>
  <c r="ED150" i="11"/>
  <c r="EE150" i="11" s="1"/>
  <c r="DX150" i="11"/>
  <c r="HD51" i="11"/>
  <c r="HA51" i="11"/>
  <c r="HJ51" i="11"/>
  <c r="HK51" i="11" s="1"/>
  <c r="FK55" i="11"/>
  <c r="FT55" i="11"/>
  <c r="FU55" i="11" s="1"/>
  <c r="BL30" i="11"/>
  <c r="BU30" i="11" s="1"/>
  <c r="BV30" i="11" s="1"/>
  <c r="BK30" i="11"/>
  <c r="HJ10" i="11"/>
  <c r="HK10" i="11" s="1"/>
  <c r="HD10" i="11"/>
  <c r="HA10" i="11"/>
  <c r="BJ15" i="11"/>
  <c r="BK15" i="11" s="1"/>
  <c r="HA15" i="11"/>
  <c r="HJ15" i="11"/>
  <c r="HK15" i="11" s="1"/>
  <c r="HD15" i="11"/>
  <c r="HX32" i="11"/>
  <c r="HU32" i="11"/>
  <c r="GO21" i="11"/>
  <c r="GP21" i="11" s="1"/>
  <c r="GI21" i="11"/>
  <c r="GF21" i="11"/>
  <c r="AR80" i="11"/>
  <c r="HJ80" i="11"/>
  <c r="HK80" i="11" s="1"/>
  <c r="HD80" i="11"/>
  <c r="HA80" i="11"/>
  <c r="DI46" i="11"/>
  <c r="DJ46" i="11" s="1"/>
  <c r="DC46" i="11"/>
  <c r="BJ26" i="11"/>
  <c r="BL26" i="11" s="1"/>
  <c r="BU26" i="11" s="1"/>
  <c r="BV26" i="11" s="1"/>
  <c r="DI56" i="11"/>
  <c r="DJ56" i="11" s="1"/>
  <c r="DC56" i="11"/>
  <c r="DC150" i="11"/>
  <c r="DI150" i="11"/>
  <c r="DJ150" i="11" s="1"/>
  <c r="ED31" i="11"/>
  <c r="EE31" i="11" s="1"/>
  <c r="DX31" i="11"/>
  <c r="DT73" i="11"/>
  <c r="DU73" i="11" s="1"/>
  <c r="GO51" i="11"/>
  <c r="GP51" i="11" s="1"/>
  <c r="GI51" i="11"/>
  <c r="GO42" i="11"/>
  <c r="GP42" i="11" s="1"/>
  <c r="ED13" i="11"/>
  <c r="EE13" i="11" s="1"/>
  <c r="HJ11" i="11"/>
  <c r="HK11" i="11" s="1"/>
  <c r="GO19" i="11"/>
  <c r="GP19" i="11" s="1"/>
  <c r="GI46" i="11"/>
  <c r="AS26" i="11"/>
  <c r="BB26" i="11" s="1"/>
  <c r="BC26" i="11" s="1"/>
  <c r="HX39" i="11"/>
  <c r="GO79" i="11"/>
  <c r="GP79" i="11" s="1"/>
  <c r="ES65" i="11"/>
  <c r="EY65" i="11"/>
  <c r="EZ65" i="11" s="1"/>
  <c r="EP65" i="11"/>
  <c r="DX59" i="11"/>
  <c r="DU59" i="11"/>
  <c r="ED59" i="11"/>
  <c r="EE59" i="11" s="1"/>
  <c r="GO25" i="11"/>
  <c r="GP25" i="11" s="1"/>
  <c r="GI25" i="11"/>
  <c r="GF25" i="11"/>
  <c r="IE55" i="11"/>
  <c r="IF55" i="11" s="1"/>
  <c r="GI30" i="11"/>
  <c r="HD13" i="11"/>
  <c r="DX9" i="11"/>
  <c r="DX149" i="11"/>
  <c r="DC52" i="11"/>
  <c r="DC15" i="11"/>
  <c r="DI38" i="11"/>
  <c r="DJ38" i="11" s="1"/>
  <c r="DX38" i="11"/>
  <c r="DC35" i="11"/>
  <c r="HD35" i="11"/>
  <c r="DC32" i="11"/>
  <c r="HD32" i="11"/>
  <c r="DC80" i="11"/>
  <c r="FT80" i="11"/>
  <c r="FU80" i="11" s="1"/>
  <c r="GI80" i="11"/>
  <c r="HX46" i="11"/>
  <c r="HU46" i="11"/>
  <c r="IE46" i="11"/>
  <c r="IF46" i="11" s="1"/>
  <c r="HD26" i="11"/>
  <c r="BL39" i="11"/>
  <c r="BU39" i="11" s="1"/>
  <c r="BV39" i="11" s="1"/>
  <c r="GO39" i="11"/>
  <c r="GP39" i="11" s="1"/>
  <c r="HJ79" i="11"/>
  <c r="HK79" i="11" s="1"/>
  <c r="HJ150" i="11"/>
  <c r="HK150" i="11" s="1"/>
  <c r="HX67" i="11"/>
  <c r="IE67" i="11"/>
  <c r="IF67" i="11" s="1"/>
  <c r="HJ31" i="11"/>
  <c r="HK31" i="11" s="1"/>
  <c r="GO48" i="11"/>
  <c r="GP48" i="11" s="1"/>
  <c r="HD48" i="11"/>
  <c r="HJ73" i="11"/>
  <c r="HK73" i="11" s="1"/>
  <c r="HX47" i="11"/>
  <c r="HU47" i="11"/>
  <c r="IE47" i="11"/>
  <c r="IF47" i="11" s="1"/>
  <c r="DC50" i="11"/>
  <c r="DI50" i="11"/>
  <c r="DJ50" i="11" s="1"/>
  <c r="AQ9" i="11"/>
  <c r="AR9" i="11" s="1"/>
  <c r="EY52" i="11"/>
  <c r="EZ52" i="11" s="1"/>
  <c r="FN52" i="11"/>
  <c r="HX52" i="11"/>
  <c r="ED10" i="11"/>
  <c r="EE10" i="11" s="1"/>
  <c r="ES10" i="11"/>
  <c r="FN15" i="11"/>
  <c r="HX15" i="11"/>
  <c r="FT38" i="11"/>
  <c r="FU38" i="11" s="1"/>
  <c r="GI38" i="11"/>
  <c r="DX21" i="11"/>
  <c r="HD56" i="11"/>
  <c r="BL31" i="11"/>
  <c r="BU31" i="11" s="1"/>
  <c r="BV31" i="11" s="1"/>
  <c r="AQ37" i="11"/>
  <c r="AS37" i="11" s="1"/>
  <c r="BB37" i="11" s="1"/>
  <c r="BC37" i="11" s="1"/>
  <c r="BL37" i="11"/>
  <c r="BU37" i="11" s="1"/>
  <c r="BV37" i="11" s="1"/>
  <c r="BK37" i="11"/>
  <c r="DX37" i="11"/>
  <c r="DU37" i="11"/>
  <c r="HX73" i="11"/>
  <c r="HU73" i="11"/>
  <c r="IE73" i="11"/>
  <c r="IF73" i="11" s="1"/>
  <c r="GI102" i="11"/>
  <c r="DC54" i="11"/>
  <c r="DI54" i="11"/>
  <c r="DJ54" i="11" s="1"/>
  <c r="IE149" i="11"/>
  <c r="IF149" i="11" s="1"/>
  <c r="IE38" i="11"/>
  <c r="IF38" i="11" s="1"/>
  <c r="IE17" i="11"/>
  <c r="IF17" i="11" s="1"/>
  <c r="IE21" i="11"/>
  <c r="IF21" i="11" s="1"/>
  <c r="EY46" i="11"/>
  <c r="EZ46" i="11" s="1"/>
  <c r="ES46" i="11"/>
  <c r="EY56" i="11"/>
  <c r="EZ56" i="11" s="1"/>
  <c r="ES56" i="11"/>
  <c r="FN56" i="11"/>
  <c r="FK56" i="11"/>
  <c r="FT150" i="11"/>
  <c r="FU150" i="11" s="1"/>
  <c r="FN150" i="11"/>
  <c r="GI150" i="11"/>
  <c r="GF150" i="11"/>
  <c r="GI31" i="11"/>
  <c r="GF31" i="11"/>
  <c r="FN48" i="11"/>
  <c r="FK48" i="11"/>
  <c r="DI37" i="11"/>
  <c r="DJ37" i="11" s="1"/>
  <c r="DC37" i="11"/>
  <c r="DI73" i="11"/>
  <c r="DJ73" i="11" s="1"/>
  <c r="DU88" i="11"/>
  <c r="ED88" i="11"/>
  <c r="EE88" i="11" s="1"/>
  <c r="IE88" i="11"/>
  <c r="IF88" i="11" s="1"/>
  <c r="HU88" i="11"/>
  <c r="DR47" i="11"/>
  <c r="DT47" i="11" s="1"/>
  <c r="DX152" i="11"/>
  <c r="ED152" i="11"/>
  <c r="EE152" i="11" s="1"/>
  <c r="GI152" i="11"/>
  <c r="GF152" i="11"/>
  <c r="BJ17" i="11"/>
  <c r="BL17" i="11" s="1"/>
  <c r="BU17" i="11" s="1"/>
  <c r="BV17" i="11" s="1"/>
  <c r="DR17" i="11"/>
  <c r="DT17" i="11" s="1"/>
  <c r="AR21" i="11"/>
  <c r="EP46" i="11"/>
  <c r="EP26" i="11"/>
  <c r="HJ26" i="11"/>
  <c r="HK26" i="11" s="1"/>
  <c r="FK39" i="11"/>
  <c r="GF39" i="11"/>
  <c r="EP56" i="11"/>
  <c r="FK150" i="11"/>
  <c r="DT67" i="11"/>
  <c r="DU67" i="11" s="1"/>
  <c r="DI152" i="11"/>
  <c r="DJ152" i="11" s="1"/>
  <c r="DC152" i="11"/>
  <c r="DU152" i="11"/>
  <c r="ES36" i="11"/>
  <c r="EY36" i="11"/>
  <c r="EZ36" i="11" s="1"/>
  <c r="HD36" i="11"/>
  <c r="HA36" i="11"/>
  <c r="HX102" i="11"/>
  <c r="HU102" i="11"/>
  <c r="IE102" i="11"/>
  <c r="IF102" i="11" s="1"/>
  <c r="DX65" i="11"/>
  <c r="HD34" i="11"/>
  <c r="HA34" i="11"/>
  <c r="HJ34" i="11"/>
  <c r="HK34" i="11" s="1"/>
  <c r="FT26" i="11"/>
  <c r="FU26" i="11" s="1"/>
  <c r="FN26" i="11"/>
  <c r="BL150" i="11"/>
  <c r="BU150" i="11" s="1"/>
  <c r="BV150" i="11" s="1"/>
  <c r="BK150" i="11"/>
  <c r="HX48" i="11"/>
  <c r="HU48" i="11"/>
  <c r="IE48" i="11"/>
  <c r="IF48" i="11" s="1"/>
  <c r="GI37" i="11"/>
  <c r="GF37" i="11"/>
  <c r="HJ88" i="11"/>
  <c r="HK88" i="11" s="1"/>
  <c r="HA88" i="11"/>
  <c r="DU36" i="11"/>
  <c r="ED36" i="11"/>
  <c r="EE36" i="11" s="1"/>
  <c r="DX36" i="11"/>
  <c r="AS102" i="11"/>
  <c r="BB102" i="11" s="1"/>
  <c r="BC102" i="11" s="1"/>
  <c r="AR102" i="11"/>
  <c r="BJ71" i="11"/>
  <c r="BK71" i="11" s="1"/>
  <c r="AS80" i="11"/>
  <c r="BB80" i="11" s="1"/>
  <c r="BC80" i="11" s="1"/>
  <c r="BL79" i="11"/>
  <c r="BU79" i="11" s="1"/>
  <c r="BV79" i="11" s="1"/>
  <c r="HD150" i="11"/>
  <c r="DU31" i="11"/>
  <c r="BL73" i="11"/>
  <c r="BU73" i="11" s="1"/>
  <c r="BV73" i="11" s="1"/>
  <c r="BK73" i="11"/>
  <c r="FK65" i="11"/>
  <c r="FT65" i="11"/>
  <c r="FU65" i="11" s="1"/>
  <c r="GI65" i="11"/>
  <c r="GO65" i="11"/>
  <c r="GP65" i="11" s="1"/>
  <c r="GF65" i="11"/>
  <c r="DI34" i="11"/>
  <c r="DJ34" i="11" s="1"/>
  <c r="DC34" i="11"/>
  <c r="EP152" i="11"/>
  <c r="EY152" i="11"/>
  <c r="EZ152" i="11" s="1"/>
  <c r="FK36" i="11"/>
  <c r="FT36" i="11"/>
  <c r="FU36" i="11" s="1"/>
  <c r="DC102" i="11"/>
  <c r="DU50" i="11"/>
  <c r="ED50" i="11"/>
  <c r="EE50" i="11" s="1"/>
  <c r="DX50" i="11"/>
  <c r="FK50" i="11"/>
  <c r="FT50" i="11"/>
  <c r="FU50" i="11" s="1"/>
  <c r="HD50" i="11"/>
  <c r="HA50" i="11"/>
  <c r="FN87" i="11"/>
  <c r="FK87" i="11"/>
  <c r="DC165" i="11"/>
  <c r="DI165" i="11"/>
  <c r="DJ165" i="11" s="1"/>
  <c r="FN31" i="11"/>
  <c r="HX31" i="11"/>
  <c r="ES48" i="11"/>
  <c r="FN37" i="11"/>
  <c r="HX37" i="11"/>
  <c r="DT51" i="11"/>
  <c r="DU51" i="11" s="1"/>
  <c r="HX51" i="11"/>
  <c r="FN88" i="11"/>
  <c r="HA65" i="11"/>
  <c r="HJ65" i="11"/>
  <c r="HK65" i="11" s="1"/>
  <c r="HJ59" i="11"/>
  <c r="HK59" i="11" s="1"/>
  <c r="BJ83" i="11"/>
  <c r="BL83" i="11" s="1"/>
  <c r="BU83" i="11" s="1"/>
  <c r="BV83" i="11" s="1"/>
  <c r="DI83" i="11"/>
  <c r="DJ83" i="11" s="1"/>
  <c r="DC83" i="11"/>
  <c r="DT34" i="11"/>
  <c r="DU34" i="11" s="1"/>
  <c r="HU34" i="11"/>
  <c r="HX34" i="11"/>
  <c r="IE34" i="11"/>
  <c r="IF34" i="11" s="1"/>
  <c r="EP25" i="11"/>
  <c r="EY25" i="11"/>
  <c r="EZ25" i="11" s="1"/>
  <c r="FK41" i="11"/>
  <c r="FT41" i="11"/>
  <c r="FU41" i="11" s="1"/>
  <c r="FN41" i="11"/>
  <c r="GO171" i="11"/>
  <c r="GP171" i="11" s="1"/>
  <c r="DI76" i="11"/>
  <c r="DJ76" i="11" s="1"/>
  <c r="DC76" i="11"/>
  <c r="BJ102" i="11"/>
  <c r="BK102" i="11" s="1"/>
  <c r="HJ102" i="11"/>
  <c r="HK102" i="11" s="1"/>
  <c r="HD102" i="11"/>
  <c r="AQ65" i="11"/>
  <c r="AR65" i="11" s="1"/>
  <c r="FN54" i="11"/>
  <c r="FK54" i="11"/>
  <c r="FT54" i="11"/>
  <c r="FU54" i="11" s="1"/>
  <c r="BK51" i="11"/>
  <c r="BJ88" i="11"/>
  <c r="BL88" i="11" s="1"/>
  <c r="BU88" i="11" s="1"/>
  <c r="BV88" i="11" s="1"/>
  <c r="HD152" i="11"/>
  <c r="HA102" i="11"/>
  <c r="BK65" i="11"/>
  <c r="HD65" i="11"/>
  <c r="BJ59" i="11"/>
  <c r="BK59" i="11" s="1"/>
  <c r="DI59" i="11"/>
  <c r="DJ59" i="11" s="1"/>
  <c r="DC59" i="11"/>
  <c r="EP59" i="11"/>
  <c r="EY59" i="11"/>
  <c r="EZ59" i="11" s="1"/>
  <c r="GI59" i="11"/>
  <c r="GF59" i="11"/>
  <c r="ES25" i="11"/>
  <c r="EY63" i="11"/>
  <c r="EZ63" i="11" s="1"/>
  <c r="HX87" i="11"/>
  <c r="HU87" i="11"/>
  <c r="HJ50" i="11"/>
  <c r="HK50" i="11" s="1"/>
  <c r="IE50" i="11"/>
  <c r="IF50" i="11" s="1"/>
  <c r="DX171" i="11"/>
  <c r="DU171" i="11"/>
  <c r="ED171" i="11"/>
  <c r="EE171" i="11" s="1"/>
  <c r="FT87" i="11"/>
  <c r="FU87" i="11" s="1"/>
  <c r="HX71" i="11"/>
  <c r="HU71" i="11"/>
  <c r="DI171" i="11"/>
  <c r="DJ171" i="11" s="1"/>
  <c r="DC171" i="11"/>
  <c r="DU54" i="11"/>
  <c r="ED54" i="11"/>
  <c r="EE54" i="11" s="1"/>
  <c r="DX54" i="11"/>
  <c r="ES50" i="11"/>
  <c r="EP50" i="11"/>
  <c r="DT83" i="11"/>
  <c r="GF193" i="11"/>
  <c r="GO193" i="11"/>
  <c r="GP193" i="11" s="1"/>
  <c r="GI193" i="11"/>
  <c r="HU41" i="11"/>
  <c r="IE41" i="11"/>
  <c r="IF41" i="11" s="1"/>
  <c r="GF54" i="11"/>
  <c r="GO54" i="11"/>
  <c r="GP54" i="11" s="1"/>
  <c r="DI90" i="11"/>
  <c r="DJ90" i="11" s="1"/>
  <c r="DC90" i="11"/>
  <c r="DC160" i="11"/>
  <c r="DI160" i="11"/>
  <c r="DJ160" i="11" s="1"/>
  <c r="DI151" i="11"/>
  <c r="DJ151" i="11" s="1"/>
  <c r="DC151" i="11"/>
  <c r="FN152" i="11"/>
  <c r="HX152" i="11"/>
  <c r="GI36" i="11"/>
  <c r="FN59" i="11"/>
  <c r="HX59" i="11"/>
  <c r="GI50" i="11"/>
  <c r="GI34" i="11"/>
  <c r="HA25" i="11"/>
  <c r="EY54" i="11"/>
  <c r="EZ54" i="11" s="1"/>
  <c r="ES54" i="11"/>
  <c r="DI188" i="11"/>
  <c r="DJ188" i="11" s="1"/>
  <c r="DC188" i="11"/>
  <c r="FN84" i="11"/>
  <c r="FK84" i="11"/>
  <c r="FT84" i="11"/>
  <c r="FU84" i="11" s="1"/>
  <c r="HA84" i="11"/>
  <c r="DX76" i="11"/>
  <c r="DU76" i="11"/>
  <c r="ED76" i="11"/>
  <c r="EE76" i="11" s="1"/>
  <c r="DU140" i="11"/>
  <c r="ED140" i="11"/>
  <c r="EE140" i="11" s="1"/>
  <c r="DX140" i="11"/>
  <c r="DI108" i="11"/>
  <c r="DJ108" i="11" s="1"/>
  <c r="DC108" i="11"/>
  <c r="DC25" i="11"/>
  <c r="FT193" i="11"/>
  <c r="FU193" i="11" s="1"/>
  <c r="EY41" i="11"/>
  <c r="EZ41" i="11" s="1"/>
  <c r="EP171" i="11"/>
  <c r="EY171" i="11"/>
  <c r="EZ171" i="11" s="1"/>
  <c r="DI77" i="11"/>
  <c r="DJ77" i="11" s="1"/>
  <c r="GI54" i="11"/>
  <c r="DX101" i="11"/>
  <c r="ED101" i="11"/>
  <c r="EE101" i="11" s="1"/>
  <c r="DI92" i="11"/>
  <c r="DJ92" i="11" s="1"/>
  <c r="DC92" i="11"/>
  <c r="DT107" i="11"/>
  <c r="AQ59" i="11"/>
  <c r="AS59" i="11" s="1"/>
  <c r="BB59" i="11" s="1"/>
  <c r="BC59" i="11" s="1"/>
  <c r="HA83" i="11"/>
  <c r="DU63" i="11"/>
  <c r="ED63" i="11"/>
  <c r="EE63" i="11" s="1"/>
  <c r="DX87" i="11"/>
  <c r="DU87" i="11"/>
  <c r="HJ87" i="11"/>
  <c r="HK87" i="11" s="1"/>
  <c r="HD87" i="11"/>
  <c r="DI84" i="11"/>
  <c r="DJ84" i="11" s="1"/>
  <c r="DC84" i="11"/>
  <c r="DI101" i="11"/>
  <c r="DJ101" i="11" s="1"/>
  <c r="DC101" i="11"/>
  <c r="DU101" i="11"/>
  <c r="DI107" i="11"/>
  <c r="DJ107" i="11" s="1"/>
  <c r="DC107" i="11"/>
  <c r="DI193" i="11"/>
  <c r="DJ193" i="11" s="1"/>
  <c r="DC193" i="11"/>
  <c r="DX193" i="11"/>
  <c r="DU193" i="11"/>
  <c r="EP193" i="11"/>
  <c r="EY193" i="11"/>
  <c r="EZ193" i="11" s="1"/>
  <c r="DU41" i="11"/>
  <c r="ED41" i="11"/>
  <c r="EE41" i="11" s="1"/>
  <c r="FK63" i="11"/>
  <c r="FT63" i="11"/>
  <c r="FU63" i="11" s="1"/>
  <c r="HU63" i="11"/>
  <c r="IE63" i="11"/>
  <c r="IF63" i="11" s="1"/>
  <c r="BJ87" i="11"/>
  <c r="BL87" i="11" s="1"/>
  <c r="BU87" i="11" s="1"/>
  <c r="BV87" i="11" s="1"/>
  <c r="DI87" i="11"/>
  <c r="DJ87" i="11" s="1"/>
  <c r="DC87" i="11"/>
  <c r="GF87" i="11"/>
  <c r="GO87" i="11"/>
  <c r="GP87" i="11" s="1"/>
  <c r="DI40" i="11"/>
  <c r="DJ40" i="11" s="1"/>
  <c r="HX40" i="11"/>
  <c r="IE40" i="11"/>
  <c r="IF40" i="11" s="1"/>
  <c r="EY90" i="11"/>
  <c r="EZ90" i="11" s="1"/>
  <c r="FT60" i="11"/>
  <c r="FU60" i="11" s="1"/>
  <c r="BJ194" i="11"/>
  <c r="BL194" i="11" s="1"/>
  <c r="BU194" i="11" s="1"/>
  <c r="BV194" i="11" s="1"/>
  <c r="DC106" i="11"/>
  <c r="DI106" i="11"/>
  <c r="DJ106" i="11" s="1"/>
  <c r="ED110" i="11"/>
  <c r="EE110" i="11" s="1"/>
  <c r="DX110" i="11"/>
  <c r="DU110" i="11"/>
  <c r="AQ63" i="11"/>
  <c r="AS63" i="11" s="1"/>
  <c r="BB63" i="11" s="1"/>
  <c r="BC63" i="11" s="1"/>
  <c r="HD63" i="11"/>
  <c r="HA63" i="11"/>
  <c r="ES72" i="11"/>
  <c r="EP72" i="11"/>
  <c r="DX66" i="11"/>
  <c r="DU66" i="11"/>
  <c r="DI110" i="11"/>
  <c r="DJ110" i="11" s="1"/>
  <c r="DC110" i="11"/>
  <c r="BK40" i="11"/>
  <c r="BL40" i="11"/>
  <c r="BU40" i="11" s="1"/>
  <c r="BV40" i="11" s="1"/>
  <c r="DX90" i="11"/>
  <c r="ED90" i="11"/>
  <c r="EE90" i="11" s="1"/>
  <c r="DI170" i="11"/>
  <c r="DJ170" i="11" s="1"/>
  <c r="DC170" i="11"/>
  <c r="DC72" i="11"/>
  <c r="DI72" i="11"/>
  <c r="DJ72" i="11" s="1"/>
  <c r="DC60" i="11"/>
  <c r="DI60" i="11"/>
  <c r="DJ60" i="11" s="1"/>
  <c r="DX81" i="11"/>
  <c r="ED81" i="11"/>
  <c r="EE81" i="11" s="1"/>
  <c r="DU81" i="11"/>
  <c r="FT76" i="11"/>
  <c r="FU76" i="11" s="1"/>
  <c r="FN76" i="11"/>
  <c r="BJ81" i="11"/>
  <c r="BL81" i="11" s="1"/>
  <c r="BU81" i="11" s="1"/>
  <c r="BV81" i="11" s="1"/>
  <c r="GO194" i="11"/>
  <c r="GP194" i="11" s="1"/>
  <c r="GI194" i="11"/>
  <c r="FT162" i="11"/>
  <c r="FU162" i="11" s="1"/>
  <c r="FN162" i="11"/>
  <c r="GO162" i="11"/>
  <c r="GP162" i="11" s="1"/>
  <c r="GI162" i="11"/>
  <c r="ED170" i="11"/>
  <c r="EE170" i="11" s="1"/>
  <c r="DX170" i="11"/>
  <c r="FT101" i="11"/>
  <c r="FU101" i="11" s="1"/>
  <c r="FN101" i="11"/>
  <c r="FK76" i="11"/>
  <c r="DI81" i="11"/>
  <c r="DJ81" i="11" s="1"/>
  <c r="DC81" i="11"/>
  <c r="BJ168" i="11"/>
  <c r="BK168" i="11" s="1"/>
  <c r="HJ171" i="11"/>
  <c r="HK171" i="11" s="1"/>
  <c r="IE188" i="11"/>
  <c r="IF188" i="11" s="1"/>
  <c r="DU170" i="11"/>
  <c r="FK101" i="11"/>
  <c r="GF72" i="11"/>
  <c r="FT66" i="11"/>
  <c r="FU66" i="11" s="1"/>
  <c r="FN66" i="11"/>
  <c r="FT160" i="11"/>
  <c r="FU160" i="11" s="1"/>
  <c r="EY151" i="11"/>
  <c r="EZ151" i="11" s="1"/>
  <c r="IE77" i="11"/>
  <c r="IF77" i="11" s="1"/>
  <c r="ES148" i="11"/>
  <c r="EP148" i="11"/>
  <c r="FK148" i="11"/>
  <c r="FT148" i="11"/>
  <c r="FU148" i="11" s="1"/>
  <c r="GO148" i="11"/>
  <c r="GP148" i="11" s="1"/>
  <c r="GI148" i="11"/>
  <c r="GO92" i="11"/>
  <c r="GP92" i="11" s="1"/>
  <c r="DC140" i="11"/>
  <c r="DI140" i="11"/>
  <c r="DJ140" i="11" s="1"/>
  <c r="DX157" i="11"/>
  <c r="ED157" i="11"/>
  <c r="EE157" i="11" s="1"/>
  <c r="BJ77" i="11"/>
  <c r="BL77" i="11" s="1"/>
  <c r="BU77" i="11" s="1"/>
  <c r="BV77" i="11" s="1"/>
  <c r="DR77" i="11"/>
  <c r="DT77" i="11" s="1"/>
  <c r="DR40" i="11"/>
  <c r="DT40" i="11" s="1"/>
  <c r="GF90" i="11"/>
  <c r="HA90" i="11"/>
  <c r="HJ90" i="11"/>
  <c r="HK90" i="11" s="1"/>
  <c r="DX84" i="11"/>
  <c r="DU84" i="11"/>
  <c r="DC66" i="11"/>
  <c r="DU160" i="11"/>
  <c r="ED160" i="11"/>
  <c r="EE160" i="11" s="1"/>
  <c r="EY160" i="11"/>
  <c r="EZ160" i="11" s="1"/>
  <c r="ES160" i="11"/>
  <c r="DX151" i="11"/>
  <c r="ED151" i="11"/>
  <c r="EE151" i="11" s="1"/>
  <c r="GI110" i="11"/>
  <c r="GO110" i="11"/>
  <c r="GP110" i="11" s="1"/>
  <c r="HU54" i="11"/>
  <c r="BJ188" i="11"/>
  <c r="BL188" i="11" s="1"/>
  <c r="BU188" i="11" s="1"/>
  <c r="BV188" i="11" s="1"/>
  <c r="DR188" i="11"/>
  <c r="BL76" i="11"/>
  <c r="BU76" i="11" s="1"/>
  <c r="BV76" i="11" s="1"/>
  <c r="BK76" i="11"/>
  <c r="DX92" i="11"/>
  <c r="DU92" i="11"/>
  <c r="EP92" i="11"/>
  <c r="EY92" i="11"/>
  <c r="EZ92" i="11" s="1"/>
  <c r="FT92" i="11"/>
  <c r="FU92" i="11" s="1"/>
  <c r="FN92" i="11"/>
  <c r="DC191" i="11"/>
  <c r="DI191" i="11"/>
  <c r="DJ191" i="11" s="1"/>
  <c r="DX105" i="11"/>
  <c r="DU105" i="11"/>
  <c r="ED105" i="11"/>
  <c r="EE105" i="11" s="1"/>
  <c r="FT72" i="11"/>
  <c r="FU72" i="11" s="1"/>
  <c r="EY66" i="11"/>
  <c r="EZ66" i="11" s="1"/>
  <c r="ED60" i="11"/>
  <c r="EE60" i="11" s="1"/>
  <c r="DX148" i="11"/>
  <c r="DU165" i="11"/>
  <c r="ED165" i="11"/>
  <c r="EE165" i="11" s="1"/>
  <c r="FN106" i="11"/>
  <c r="FT106" i="11"/>
  <c r="FU106" i="11" s="1"/>
  <c r="GO106" i="11"/>
  <c r="GP106" i="11" s="1"/>
  <c r="GI106" i="11"/>
  <c r="BJ105" i="11"/>
  <c r="BK105" i="11" s="1"/>
  <c r="DI105" i="11"/>
  <c r="DJ105" i="11" s="1"/>
  <c r="DC105" i="11"/>
  <c r="BL107" i="11"/>
  <c r="BU107" i="11" s="1"/>
  <c r="BV107" i="11" s="1"/>
  <c r="BK107" i="11"/>
  <c r="HX107" i="11"/>
  <c r="IE107" i="11"/>
  <c r="IF107" i="11" s="1"/>
  <c r="DX173" i="11"/>
  <c r="DU173" i="11"/>
  <c r="ED173" i="11"/>
  <c r="EE173" i="11" s="1"/>
  <c r="DU195" i="11"/>
  <c r="ED195" i="11"/>
  <c r="EE195" i="11" s="1"/>
  <c r="DX195" i="11"/>
  <c r="DR156" i="11"/>
  <c r="EY84" i="11"/>
  <c r="EZ84" i="11" s="1"/>
  <c r="ED99" i="11"/>
  <c r="EE99" i="11" s="1"/>
  <c r="ED72" i="11"/>
  <c r="EE72" i="11" s="1"/>
  <c r="BJ160" i="11"/>
  <c r="BK160" i="11" s="1"/>
  <c r="DU194" i="11"/>
  <c r="FT194" i="11"/>
  <c r="FU194" i="11" s="1"/>
  <c r="DI173" i="11"/>
  <c r="DJ173" i="11" s="1"/>
  <c r="DC173" i="11"/>
  <c r="DC195" i="11"/>
  <c r="DI195" i="11"/>
  <c r="DJ195" i="11" s="1"/>
  <c r="EY110" i="11"/>
  <c r="EZ110" i="11" s="1"/>
  <c r="DX165" i="11"/>
  <c r="DR134" i="11"/>
  <c r="DT134" i="11" s="1"/>
  <c r="DR158" i="11"/>
  <c r="DC194" i="11"/>
  <c r="BJ157" i="11"/>
  <c r="BK157" i="11" s="1"/>
  <c r="DI134" i="11"/>
  <c r="DJ134" i="11" s="1"/>
  <c r="DC134" i="11"/>
  <c r="HU134" i="11"/>
  <c r="HX134" i="11"/>
  <c r="DC164" i="11"/>
  <c r="DI164" i="11"/>
  <c r="DJ164" i="11" s="1"/>
  <c r="DR168" i="11"/>
  <c r="FN157" i="11"/>
  <c r="ED106" i="11"/>
  <c r="EE106" i="11" s="1"/>
  <c r="DX108" i="11"/>
  <c r="IE161" i="11"/>
  <c r="IF161" i="11" s="1"/>
  <c r="DR186" i="11"/>
  <c r="DT186" i="11" s="1"/>
  <c r="BJ158" i="11"/>
  <c r="BK158" i="11" s="1"/>
  <c r="BJ156" i="11"/>
  <c r="BL156" i="11" s="1"/>
  <c r="BU156" i="11" s="1"/>
  <c r="BV156" i="11" s="1"/>
  <c r="DR163" i="11"/>
  <c r="BJ186" i="11"/>
  <c r="BL186" i="11" s="1"/>
  <c r="BU186" i="11" s="1"/>
  <c r="BV186" i="11" s="1"/>
  <c r="BJ163" i="11"/>
  <c r="BK163" i="11" s="1"/>
  <c r="DR172" i="11"/>
  <c r="DT172" i="11" s="1"/>
  <c r="BJ175" i="11"/>
  <c r="BL175" i="11" s="1"/>
  <c r="BU175" i="11" s="1"/>
  <c r="BV175" i="11" s="1"/>
  <c r="DR175" i="11"/>
  <c r="DT161" i="11"/>
  <c r="DU161" i="11" s="1"/>
  <c r="BJ172" i="11"/>
  <c r="BL172" i="11" s="1"/>
  <c r="BU172" i="11" s="1"/>
  <c r="BV172" i="11" s="1"/>
  <c r="HX161" i="11"/>
  <c r="DI172" i="11"/>
  <c r="DJ172" i="11" s="1"/>
  <c r="DC172" i="11"/>
  <c r="DC197" i="11"/>
  <c r="DI197" i="11"/>
  <c r="DJ197" i="11" s="1"/>
  <c r="DI167" i="11"/>
  <c r="DJ167" i="11" s="1"/>
  <c r="DI159" i="11"/>
  <c r="DJ159" i="11" s="1"/>
  <c r="DI169" i="11"/>
  <c r="DJ169" i="11" s="1"/>
  <c r="DC186" i="11"/>
  <c r="DC158" i="11"/>
  <c r="DC156" i="11"/>
  <c r="DC168" i="11"/>
  <c r="DC163" i="11"/>
  <c r="HX209" i="11"/>
  <c r="HX210" i="11"/>
  <c r="IE169" i="11"/>
  <c r="IF169" i="11" s="1"/>
  <c r="IE197" i="11"/>
  <c r="IF197" i="11" s="1"/>
  <c r="BJ164" i="11"/>
  <c r="BL164" i="11" s="1"/>
  <c r="BU164" i="11" s="1"/>
  <c r="BV164" i="11" s="1"/>
  <c r="DR164" i="11"/>
  <c r="BJ196" i="11"/>
  <c r="BL196" i="11" s="1"/>
  <c r="BU196" i="11" s="1"/>
  <c r="BV196" i="11" s="1"/>
  <c r="DR196" i="11"/>
  <c r="BJ187" i="11"/>
  <c r="BL187" i="11" s="1"/>
  <c r="BU187" i="11" s="1"/>
  <c r="BV187" i="11" s="1"/>
  <c r="DR187" i="11"/>
  <c r="DT187" i="11" s="1"/>
  <c r="BJ167" i="11"/>
  <c r="BL167" i="11" s="1"/>
  <c r="BU167" i="11" s="1"/>
  <c r="BV167" i="11" s="1"/>
  <c r="DR167" i="11"/>
  <c r="DT167" i="11" s="1"/>
  <c r="BJ159" i="11"/>
  <c r="BK159" i="11" s="1"/>
  <c r="DR159" i="11"/>
  <c r="DT159" i="11" s="1"/>
  <c r="BJ169" i="11"/>
  <c r="BL169" i="11" s="1"/>
  <c r="BU169" i="11" s="1"/>
  <c r="BV169" i="11" s="1"/>
  <c r="DR169" i="11"/>
  <c r="BJ197" i="11"/>
  <c r="BL197" i="11" s="1"/>
  <c r="BU197" i="11" s="1"/>
  <c r="BV197" i="11" s="1"/>
  <c r="DR197" i="11"/>
  <c r="DT197" i="11" s="1"/>
  <c r="DX39" i="11" l="1"/>
  <c r="ED39" i="11"/>
  <c r="EE39" i="11" s="1"/>
  <c r="BK134" i="11"/>
  <c r="DU71" i="11"/>
  <c r="DX71" i="11"/>
  <c r="BK34" i="11"/>
  <c r="BK10" i="11"/>
  <c r="LQ2" i="11"/>
  <c r="LT2" i="11"/>
  <c r="MA2" i="11"/>
  <c r="MB2" i="11" s="1"/>
  <c r="HP1" i="1"/>
  <c r="IR2" i="11"/>
  <c r="IY2" i="11"/>
  <c r="IZ2" i="11" s="1"/>
  <c r="IO2" i="11"/>
  <c r="HU5" i="11"/>
  <c r="BL21" i="11"/>
  <c r="BU21" i="11" s="1"/>
  <c r="BV21" i="11" s="1"/>
  <c r="AR42" i="11"/>
  <c r="BK149" i="11"/>
  <c r="BL101" i="11"/>
  <c r="BU101" i="11" s="1"/>
  <c r="BV101" i="11" s="1"/>
  <c r="HX5" i="11"/>
  <c r="HT2" i="11"/>
  <c r="IE2" i="11" s="1"/>
  <c r="IF2" i="11" s="1"/>
  <c r="BK164" i="11"/>
  <c r="DX162" i="11"/>
  <c r="BL168" i="11"/>
  <c r="BU168" i="11" s="1"/>
  <c r="BV168" i="11" s="1"/>
  <c r="BL148" i="11"/>
  <c r="BU148" i="11" s="1"/>
  <c r="BV148" i="11" s="1"/>
  <c r="BL162" i="11"/>
  <c r="BU162" i="11" s="1"/>
  <c r="BV162" i="11" s="1"/>
  <c r="BK194" i="11"/>
  <c r="BL46" i="11"/>
  <c r="BU46" i="11" s="1"/>
  <c r="BV46" i="11" s="1"/>
  <c r="BK197" i="11"/>
  <c r="BL105" i="11"/>
  <c r="BU105" i="11" s="1"/>
  <c r="BV105" i="11" s="1"/>
  <c r="AS65" i="11"/>
  <c r="BB65" i="11" s="1"/>
  <c r="BC65" i="11" s="1"/>
  <c r="BK167" i="11"/>
  <c r="ED162" i="11"/>
  <c r="EE162" i="11" s="1"/>
  <c r="AS46" i="11"/>
  <c r="BB46" i="11" s="1"/>
  <c r="BC46" i="11" s="1"/>
  <c r="BL158" i="11"/>
  <c r="BU158" i="11" s="1"/>
  <c r="BV158" i="11" s="1"/>
  <c r="BK77" i="11"/>
  <c r="BK38" i="11"/>
  <c r="BL159" i="11"/>
  <c r="BU159" i="11" s="1"/>
  <c r="BV159" i="11" s="1"/>
  <c r="BL59" i="11"/>
  <c r="BU59" i="11" s="1"/>
  <c r="BV59" i="11" s="1"/>
  <c r="BK52" i="11"/>
  <c r="BK156" i="11"/>
  <c r="BK172" i="11"/>
  <c r="BK196" i="11"/>
  <c r="BL48" i="11"/>
  <c r="BU48" i="11" s="1"/>
  <c r="BV48" i="11" s="1"/>
  <c r="BK26" i="11"/>
  <c r="BK35" i="11"/>
  <c r="BK55" i="11"/>
  <c r="BK97" i="11"/>
  <c r="BL163" i="11"/>
  <c r="BU163" i="11" s="1"/>
  <c r="BV163" i="11" s="1"/>
  <c r="BL15" i="11"/>
  <c r="BU15" i="11" s="1"/>
  <c r="BV15" i="11" s="1"/>
  <c r="BK32" i="11"/>
  <c r="AR38" i="11"/>
  <c r="BK169" i="11"/>
  <c r="BK60" i="11"/>
  <c r="AS87" i="11"/>
  <c r="BB87" i="11" s="1"/>
  <c r="BC87" i="11" s="1"/>
  <c r="ED79" i="11"/>
  <c r="EE79" i="11" s="1"/>
  <c r="DX79" i="11"/>
  <c r="BL9" i="11"/>
  <c r="BU9" i="11" s="1"/>
  <c r="BV9" i="11" s="1"/>
  <c r="BK88" i="11"/>
  <c r="BK110" i="11"/>
  <c r="AS7" i="11"/>
  <c r="BB7" i="11" s="1"/>
  <c r="BC7" i="11" s="1"/>
  <c r="BJ2" i="11"/>
  <c r="ED159" i="11"/>
  <c r="EE159" i="11" s="1"/>
  <c r="DX159" i="11"/>
  <c r="ED197" i="11"/>
  <c r="EE197" i="11" s="1"/>
  <c r="DX197" i="11"/>
  <c r="DX32" i="11"/>
  <c r="ED32" i="11"/>
  <c r="EE32" i="11" s="1"/>
  <c r="AS97" i="11"/>
  <c r="BB97" i="11" s="1"/>
  <c r="BC97" i="11" s="1"/>
  <c r="DR2" i="11"/>
  <c r="ED55" i="11"/>
  <c r="EE55" i="11" s="1"/>
  <c r="DX55" i="11"/>
  <c r="BK188" i="11"/>
  <c r="AR63" i="11"/>
  <c r="BL102" i="11"/>
  <c r="BU102" i="11" s="1"/>
  <c r="BV102" i="11" s="1"/>
  <c r="BK83" i="11"/>
  <c r="BL71" i="11"/>
  <c r="BU71" i="11" s="1"/>
  <c r="BV71" i="11" s="1"/>
  <c r="ED73" i="11"/>
  <c r="EE73" i="11" s="1"/>
  <c r="DX73" i="11"/>
  <c r="DT11" i="11"/>
  <c r="HU13" i="11"/>
  <c r="HX13" i="11"/>
  <c r="IE13" i="11"/>
  <c r="IF13" i="11" s="1"/>
  <c r="DU159" i="11"/>
  <c r="DX83" i="11"/>
  <c r="ED83" i="11"/>
  <c r="EE83" i="11" s="1"/>
  <c r="DU83" i="11"/>
  <c r="ED167" i="11"/>
  <c r="EE167" i="11" s="1"/>
  <c r="DX167" i="11"/>
  <c r="BK186" i="11"/>
  <c r="BL157" i="11"/>
  <c r="BU157" i="11" s="1"/>
  <c r="BV157" i="11" s="1"/>
  <c r="BL160" i="11"/>
  <c r="BU160" i="11" s="1"/>
  <c r="BV160" i="11" s="1"/>
  <c r="DU77" i="11"/>
  <c r="DX107" i="11"/>
  <c r="ED107" i="11"/>
  <c r="EE107" i="11" s="1"/>
  <c r="BK17" i="11"/>
  <c r="ED67" i="11"/>
  <c r="EE67" i="11" s="1"/>
  <c r="DX67" i="11"/>
  <c r="ED47" i="11"/>
  <c r="EE47" i="11" s="1"/>
  <c r="DX47" i="11"/>
  <c r="BK42" i="11"/>
  <c r="BK11" i="11"/>
  <c r="DU167" i="11"/>
  <c r="DU172" i="11"/>
  <c r="DT156" i="11"/>
  <c r="DT175" i="11"/>
  <c r="DU175" i="11" s="1"/>
  <c r="DU107" i="11"/>
  <c r="DU17" i="11"/>
  <c r="DU47" i="11"/>
  <c r="AR37" i="11"/>
  <c r="DU35" i="11"/>
  <c r="BL42" i="11"/>
  <c r="AS9" i="11"/>
  <c r="BB9" i="11" s="1"/>
  <c r="BC9" i="11" s="1"/>
  <c r="ED187" i="11"/>
  <c r="EE187" i="11" s="1"/>
  <c r="DX187" i="11"/>
  <c r="DX172" i="11"/>
  <c r="ED172" i="11"/>
  <c r="EE172" i="11" s="1"/>
  <c r="DT169" i="11"/>
  <c r="AR59" i="11"/>
  <c r="ED34" i="11"/>
  <c r="EE34" i="11" s="1"/>
  <c r="DX34" i="11"/>
  <c r="DX35" i="11"/>
  <c r="ED35" i="11"/>
  <c r="EE35" i="11" s="1"/>
  <c r="ED17" i="11"/>
  <c r="EE17" i="11" s="1"/>
  <c r="DX17" i="11"/>
  <c r="AQ2" i="11"/>
  <c r="DX186" i="11"/>
  <c r="ED186" i="11"/>
  <c r="EE186" i="11" s="1"/>
  <c r="ED77" i="11"/>
  <c r="EE77" i="11" s="1"/>
  <c r="DX77" i="11"/>
  <c r="DU40" i="11"/>
  <c r="DU197" i="11"/>
  <c r="DU187" i="11"/>
  <c r="DT196" i="11"/>
  <c r="DT158" i="11"/>
  <c r="DU158" i="11" s="1"/>
  <c r="DT164" i="11"/>
  <c r="DU164" i="11" s="1"/>
  <c r="BK81" i="11"/>
  <c r="BK87" i="11"/>
  <c r="ED51" i="11"/>
  <c r="EE51" i="11" s="1"/>
  <c r="DX51" i="11"/>
  <c r="DX16" i="11"/>
  <c r="ED16" i="11"/>
  <c r="EE16" i="11" s="1"/>
  <c r="DU16" i="11"/>
  <c r="DU55" i="11"/>
  <c r="ED134" i="11"/>
  <c r="EE134" i="11" s="1"/>
  <c r="DX134" i="11"/>
  <c r="ED40" i="11"/>
  <c r="EE40" i="11" s="1"/>
  <c r="DX40" i="11"/>
  <c r="ED161" i="11"/>
  <c r="EE161" i="11" s="1"/>
  <c r="DX161" i="11"/>
  <c r="DT163" i="11"/>
  <c r="DU163" i="11" s="1"/>
  <c r="DU186" i="11"/>
  <c r="DT168" i="11"/>
  <c r="DU134" i="11"/>
  <c r="BK175" i="11"/>
  <c r="DT188" i="11"/>
  <c r="DU188" i="11" s="1"/>
  <c r="BK187" i="11"/>
  <c r="DX30" i="11"/>
  <c r="ED30" i="11"/>
  <c r="EE30" i="11" s="1"/>
  <c r="DU32" i="11"/>
  <c r="AR2" i="11" l="1"/>
  <c r="HU2" i="11"/>
  <c r="HX2" i="11"/>
  <c r="DT2" i="11"/>
  <c r="AS2" i="11"/>
  <c r="BK2" i="11"/>
  <c r="ED196" i="11"/>
  <c r="EE196" i="11" s="1"/>
  <c r="DX196" i="11"/>
  <c r="DU196" i="11"/>
  <c r="DX168" i="11"/>
  <c r="ED168" i="11"/>
  <c r="EE168" i="11" s="1"/>
  <c r="DX156" i="11"/>
  <c r="ED156" i="11"/>
  <c r="EE156" i="11" s="1"/>
  <c r="DU156" i="11"/>
  <c r="ED11" i="11"/>
  <c r="EE11" i="11" s="1"/>
  <c r="DX11" i="11"/>
  <c r="DX163" i="11"/>
  <c r="ED163" i="11"/>
  <c r="EE163" i="11" s="1"/>
  <c r="ED169" i="11"/>
  <c r="EE169" i="11" s="1"/>
  <c r="DX169" i="11"/>
  <c r="BU42" i="11"/>
  <c r="BV42" i="11" s="1"/>
  <c r="BL2" i="11"/>
  <c r="ED164" i="11"/>
  <c r="EE164" i="11" s="1"/>
  <c r="DX164" i="11"/>
  <c r="DX175" i="11"/>
  <c r="ED175" i="11"/>
  <c r="EE175" i="11" s="1"/>
  <c r="DX158" i="11"/>
  <c r="ED158" i="11"/>
  <c r="EE158" i="11" s="1"/>
  <c r="ED188" i="11"/>
  <c r="EE188" i="11" s="1"/>
  <c r="DX188" i="11"/>
  <c r="DU168" i="11"/>
  <c r="DU169" i="11"/>
  <c r="DU11" i="11"/>
  <c r="GA16" i="1" l="1"/>
  <c r="GA42" i="1"/>
  <c r="GA19" i="1"/>
  <c r="GA52" i="1"/>
  <c r="GA35" i="1"/>
  <c r="GA80" i="1"/>
  <c r="GA79" i="1"/>
  <c r="GA31" i="1"/>
  <c r="GA51" i="1"/>
  <c r="GA36" i="1"/>
  <c r="GA25" i="1"/>
  <c r="GA63" i="1"/>
  <c r="GA40" i="1"/>
  <c r="GA84" i="1"/>
  <c r="GA66" i="1"/>
  <c r="GA166" i="1"/>
  <c r="GA157" i="1"/>
  <c r="GA163" i="1"/>
  <c r="GA193" i="1"/>
  <c r="GA107" i="1"/>
  <c r="GA178" i="1"/>
  <c r="GA164" i="1"/>
  <c r="GA174" i="1"/>
  <c r="GA169" i="1"/>
  <c r="GA180" i="1"/>
  <c r="GA200" i="1"/>
  <c r="GA203" i="1"/>
  <c r="GA205" i="1"/>
  <c r="GN206" i="1"/>
  <c r="GM206" i="1"/>
  <c r="GU206" i="1" s="1"/>
  <c r="GN205" i="1"/>
  <c r="GM205" i="1"/>
  <c r="GU205" i="1" s="1"/>
  <c r="GN204" i="1"/>
  <c r="GM204" i="1"/>
  <c r="GU204" i="1" s="1"/>
  <c r="GN203" i="1"/>
  <c r="GM203" i="1"/>
  <c r="GU203" i="1" s="1"/>
  <c r="GN6" i="1"/>
  <c r="GM6" i="1"/>
  <c r="GU6" i="1" s="1"/>
  <c r="GN202" i="1"/>
  <c r="GM202" i="1"/>
  <c r="GU202" i="1" s="1"/>
  <c r="GN201" i="1"/>
  <c r="GM201" i="1"/>
  <c r="GU201" i="1" s="1"/>
  <c r="GN200" i="1"/>
  <c r="GM200" i="1"/>
  <c r="GU200" i="1" s="1"/>
  <c r="GN191" i="1"/>
  <c r="GM191" i="1"/>
  <c r="GU191" i="1" s="1"/>
  <c r="GN199" i="1"/>
  <c r="GM199" i="1"/>
  <c r="GU199" i="1" s="1"/>
  <c r="GN198" i="1"/>
  <c r="GM198" i="1"/>
  <c r="GU198" i="1" s="1"/>
  <c r="GN180" i="1"/>
  <c r="GM180" i="1"/>
  <c r="GU180" i="1" s="1"/>
  <c r="GN197" i="1"/>
  <c r="GM197" i="1"/>
  <c r="GU197" i="1" s="1"/>
  <c r="GN196" i="1"/>
  <c r="GM196" i="1"/>
  <c r="GU196" i="1" s="1"/>
  <c r="GN188" i="1"/>
  <c r="GM188" i="1"/>
  <c r="GU188" i="1" s="1"/>
  <c r="GN172" i="1"/>
  <c r="GM172" i="1"/>
  <c r="GU172" i="1" s="1"/>
  <c r="GN195" i="1"/>
  <c r="GM195" i="1"/>
  <c r="GU195" i="1" s="1"/>
  <c r="GN169" i="1"/>
  <c r="GM169" i="1"/>
  <c r="GU169" i="1" s="1"/>
  <c r="GN175" i="1"/>
  <c r="GM175" i="1"/>
  <c r="GU175" i="1" s="1"/>
  <c r="GN165" i="1"/>
  <c r="GM165" i="1"/>
  <c r="GU165" i="1" s="1"/>
  <c r="GN174" i="1"/>
  <c r="GM174" i="1"/>
  <c r="GU174" i="1" s="1"/>
  <c r="GN173" i="1"/>
  <c r="GM173" i="1"/>
  <c r="GU173" i="1" s="1"/>
  <c r="GN162" i="1"/>
  <c r="GM162" i="1"/>
  <c r="GU162" i="1" s="1"/>
  <c r="GN183" i="1"/>
  <c r="GM183" i="1"/>
  <c r="GU183" i="1" s="1"/>
  <c r="GN164" i="1"/>
  <c r="GM164" i="1"/>
  <c r="GU164" i="1" s="1"/>
  <c r="GN194" i="1"/>
  <c r="GM194" i="1"/>
  <c r="GU194" i="1" s="1"/>
  <c r="GN186" i="1"/>
  <c r="GM186" i="1"/>
  <c r="GU186" i="1" s="1"/>
  <c r="GN170" i="1"/>
  <c r="GM170" i="1"/>
  <c r="GU170" i="1" s="1"/>
  <c r="GN178" i="1"/>
  <c r="GM178" i="1"/>
  <c r="GU178" i="1" s="1"/>
  <c r="GN167" i="1"/>
  <c r="GM167" i="1"/>
  <c r="GU167" i="1" s="1"/>
  <c r="GN142" i="1"/>
  <c r="GM142" i="1"/>
  <c r="GU142" i="1" s="1"/>
  <c r="GN181" i="1"/>
  <c r="GM181" i="1"/>
  <c r="GU181" i="1" s="1"/>
  <c r="GN107" i="1"/>
  <c r="GM107" i="1"/>
  <c r="GU107" i="1" s="1"/>
  <c r="GN168" i="1"/>
  <c r="GM168" i="1"/>
  <c r="GU168" i="1" s="1"/>
  <c r="GN105" i="1"/>
  <c r="GM105" i="1"/>
  <c r="GU105" i="1" s="1"/>
  <c r="GN110" i="1"/>
  <c r="GM110" i="1"/>
  <c r="GU110" i="1" s="1"/>
  <c r="GN193" i="1"/>
  <c r="GM193" i="1"/>
  <c r="GU193" i="1" s="1"/>
  <c r="GN179" i="1"/>
  <c r="GM179" i="1"/>
  <c r="GU179" i="1" s="1"/>
  <c r="GN108" i="1"/>
  <c r="GM108" i="1"/>
  <c r="GU108" i="1" s="1"/>
  <c r="GN106" i="1"/>
  <c r="GM106" i="1"/>
  <c r="GU106" i="1" s="1"/>
  <c r="GN163" i="1"/>
  <c r="GM163" i="1"/>
  <c r="GU163" i="1" s="1"/>
  <c r="GN187" i="1"/>
  <c r="GM187" i="1"/>
  <c r="GU187" i="1" s="1"/>
  <c r="GN192" i="1"/>
  <c r="GM192" i="1"/>
  <c r="GU192" i="1" s="1"/>
  <c r="GN148" i="1"/>
  <c r="GM148" i="1"/>
  <c r="GU148" i="1" s="1"/>
  <c r="GN157" i="1"/>
  <c r="GM157" i="1"/>
  <c r="GU157" i="1" s="1"/>
  <c r="GN171" i="1"/>
  <c r="GM171" i="1"/>
  <c r="GU171" i="1" s="1"/>
  <c r="GN81" i="1"/>
  <c r="GM81" i="1"/>
  <c r="GU81" i="1" s="1"/>
  <c r="GN92" i="1"/>
  <c r="GM92" i="1"/>
  <c r="GU92" i="1" s="1"/>
  <c r="GN166" i="1"/>
  <c r="GM166" i="1"/>
  <c r="GU166" i="1" s="1"/>
  <c r="GN76" i="1"/>
  <c r="GM76" i="1"/>
  <c r="GU76" i="1" s="1"/>
  <c r="GN154" i="1"/>
  <c r="GM154" i="1"/>
  <c r="GU154" i="1" s="1"/>
  <c r="GN60" i="1"/>
  <c r="GM60" i="1"/>
  <c r="GU60" i="1" s="1"/>
  <c r="GN66" i="1"/>
  <c r="GM66" i="1"/>
  <c r="GU66" i="1" s="1"/>
  <c r="GN72" i="1"/>
  <c r="GM72" i="1"/>
  <c r="GU72" i="1" s="1"/>
  <c r="GN101" i="1"/>
  <c r="GM101" i="1"/>
  <c r="GU101" i="1" s="1"/>
  <c r="GN99" i="1"/>
  <c r="GM99" i="1"/>
  <c r="GU99" i="1" s="1"/>
  <c r="GN84" i="1"/>
  <c r="GM84" i="1"/>
  <c r="GU84" i="1" s="1"/>
  <c r="GN176" i="1"/>
  <c r="GM176" i="1"/>
  <c r="GU176" i="1" s="1"/>
  <c r="GN184" i="1"/>
  <c r="GM184" i="1"/>
  <c r="GU184" i="1" s="1"/>
  <c r="GN90" i="1"/>
  <c r="GM90" i="1"/>
  <c r="GU90" i="1" s="1"/>
  <c r="GN40" i="1"/>
  <c r="GM40" i="1"/>
  <c r="GU40" i="1" s="1"/>
  <c r="GN54" i="1"/>
  <c r="GM54" i="1"/>
  <c r="GU54" i="1" s="1"/>
  <c r="GN77" i="1"/>
  <c r="GM77" i="1"/>
  <c r="GU77" i="1" s="1"/>
  <c r="GN87" i="1"/>
  <c r="GM87" i="1"/>
  <c r="GU87" i="1" s="1"/>
  <c r="GN63" i="1"/>
  <c r="GM63" i="1"/>
  <c r="GU63" i="1" s="1"/>
  <c r="GN177" i="1"/>
  <c r="GM177" i="1"/>
  <c r="GU177" i="1" s="1"/>
  <c r="GN41" i="1"/>
  <c r="GM41" i="1"/>
  <c r="GU41" i="1" s="1"/>
  <c r="GN189" i="1"/>
  <c r="GM189" i="1"/>
  <c r="GU189" i="1" s="1"/>
  <c r="GN25" i="1"/>
  <c r="GM25" i="1"/>
  <c r="GU25" i="1" s="1"/>
  <c r="GN34" i="1"/>
  <c r="GM34" i="1"/>
  <c r="GU34" i="1" s="1"/>
  <c r="GN83" i="1"/>
  <c r="GM83" i="1"/>
  <c r="GU83" i="1" s="1"/>
  <c r="GN50" i="1"/>
  <c r="GM50" i="1"/>
  <c r="GU50" i="1" s="1"/>
  <c r="GN59" i="1"/>
  <c r="GM59" i="1"/>
  <c r="GU59" i="1" s="1"/>
  <c r="GN71" i="1"/>
  <c r="GM71" i="1"/>
  <c r="GU71" i="1" s="1"/>
  <c r="GN65" i="1"/>
  <c r="GM65" i="1"/>
  <c r="GU65" i="1" s="1"/>
  <c r="GN102" i="1"/>
  <c r="GM102" i="1"/>
  <c r="GU102" i="1" s="1"/>
  <c r="GN36" i="1"/>
  <c r="GM36" i="1"/>
  <c r="GU36" i="1" s="1"/>
  <c r="GN158" i="1"/>
  <c r="GM158" i="1"/>
  <c r="GU158" i="1" s="1"/>
  <c r="GN47" i="1"/>
  <c r="GM47" i="1"/>
  <c r="GU47" i="1" s="1"/>
  <c r="GN88" i="1"/>
  <c r="GM88" i="1"/>
  <c r="GU88" i="1" s="1"/>
  <c r="GN51" i="1"/>
  <c r="GM51" i="1"/>
  <c r="GU51" i="1" s="1"/>
  <c r="GN73" i="1"/>
  <c r="GM73" i="1"/>
  <c r="GU73" i="1" s="1"/>
  <c r="GN37" i="1"/>
  <c r="GM37" i="1"/>
  <c r="GU37" i="1" s="1"/>
  <c r="GN48" i="1"/>
  <c r="GM48" i="1"/>
  <c r="GU48" i="1" s="1"/>
  <c r="GN31" i="1"/>
  <c r="GM31" i="1"/>
  <c r="GU31" i="1" s="1"/>
  <c r="GN67" i="1"/>
  <c r="GM67" i="1"/>
  <c r="GU67" i="1" s="1"/>
  <c r="GN156" i="1"/>
  <c r="GM156" i="1"/>
  <c r="GU156" i="1" s="1"/>
  <c r="GN56" i="1"/>
  <c r="GM56" i="1"/>
  <c r="GU56" i="1" s="1"/>
  <c r="GN79" i="1"/>
  <c r="GM79" i="1"/>
  <c r="GU79" i="1" s="1"/>
  <c r="GN39" i="1"/>
  <c r="GM39" i="1"/>
  <c r="GU39" i="1" s="1"/>
  <c r="GN26" i="1"/>
  <c r="GM26" i="1"/>
  <c r="GU26" i="1" s="1"/>
  <c r="GN46" i="1"/>
  <c r="GM46" i="1"/>
  <c r="GU46" i="1" s="1"/>
  <c r="GN80" i="1"/>
  <c r="GM80" i="1"/>
  <c r="GU80" i="1" s="1"/>
  <c r="GN21" i="1"/>
  <c r="GM21" i="1"/>
  <c r="GU21" i="1" s="1"/>
  <c r="GN32" i="1"/>
  <c r="GM32" i="1"/>
  <c r="GU32" i="1" s="1"/>
  <c r="GN17" i="1"/>
  <c r="GM17" i="1"/>
  <c r="GU17" i="1" s="1"/>
  <c r="GN35" i="1"/>
  <c r="GM35" i="1"/>
  <c r="GU35" i="1" s="1"/>
  <c r="GN38" i="1"/>
  <c r="GM38" i="1"/>
  <c r="GU38" i="1" s="1"/>
  <c r="GN15" i="1"/>
  <c r="GM15" i="1"/>
  <c r="GU15" i="1" s="1"/>
  <c r="GN10" i="1"/>
  <c r="GM10" i="1"/>
  <c r="GU10" i="1" s="1"/>
  <c r="GN52" i="1"/>
  <c r="GM52" i="1"/>
  <c r="GU52" i="1" s="1"/>
  <c r="GN155" i="1"/>
  <c r="GM155" i="1"/>
  <c r="GU155" i="1" s="1"/>
  <c r="GN97" i="1"/>
  <c r="GM97" i="1"/>
  <c r="GU97" i="1" s="1"/>
  <c r="GN9" i="1"/>
  <c r="GM9" i="1"/>
  <c r="GU9" i="1" s="1"/>
  <c r="GN19" i="1"/>
  <c r="GM19" i="1"/>
  <c r="GU19" i="1" s="1"/>
  <c r="GN11" i="1"/>
  <c r="GM11" i="1"/>
  <c r="GU11" i="1" s="1"/>
  <c r="GN13" i="1"/>
  <c r="GM13" i="1"/>
  <c r="GU13" i="1" s="1"/>
  <c r="GN30" i="1"/>
  <c r="GM30" i="1"/>
  <c r="GU30" i="1" s="1"/>
  <c r="GN42" i="1"/>
  <c r="GM42" i="1"/>
  <c r="GU42" i="1" s="1"/>
  <c r="GN55" i="1"/>
  <c r="GM55" i="1"/>
  <c r="GU55" i="1" s="1"/>
  <c r="GN12" i="1"/>
  <c r="GM12" i="1"/>
  <c r="GU12" i="1" s="1"/>
  <c r="GN7" i="1"/>
  <c r="GM7" i="1"/>
  <c r="GU7" i="1" s="1"/>
  <c r="GN16" i="1"/>
  <c r="GM16" i="1"/>
  <c r="GU16" i="1" s="1"/>
  <c r="GN4" i="1"/>
  <c r="GM4" i="1"/>
  <c r="GU4" i="1" s="1"/>
  <c r="GN5" i="1"/>
  <c r="GM5" i="1"/>
  <c r="GU5" i="1" s="1"/>
  <c r="GS1" i="1"/>
  <c r="GR1" i="1"/>
  <c r="GQ1" i="1"/>
  <c r="GL1" i="1"/>
  <c r="GL2" i="1" s="1"/>
  <c r="GK1" i="1"/>
  <c r="GJ1" i="1"/>
  <c r="GJ2" i="1" s="1"/>
  <c r="GI1" i="1"/>
  <c r="GE1" i="1"/>
  <c r="GA73" i="1"/>
  <c r="GA50" i="1"/>
  <c r="GA83" i="1"/>
  <c r="GA90" i="1"/>
  <c r="GA92" i="1"/>
  <c r="GA81" i="1"/>
  <c r="GA171" i="1"/>
  <c r="GA192" i="1"/>
  <c r="GA105" i="1"/>
  <c r="GA187" i="1"/>
  <c r="GA142" i="1"/>
  <c r="GA167" i="1"/>
  <c r="GA194" i="1"/>
  <c r="GA183" i="1"/>
  <c r="GA162" i="1"/>
  <c r="GA165" i="1"/>
  <c r="GA172" i="1"/>
  <c r="GA196" i="1"/>
  <c r="GA198" i="1"/>
  <c r="GA199" i="1"/>
  <c r="FZ191" i="1"/>
  <c r="GH191" i="1" s="1"/>
  <c r="FZ200" i="1"/>
  <c r="GH200" i="1" s="1"/>
  <c r="GA201" i="1"/>
  <c r="GA202" i="1"/>
  <c r="FZ204" i="1"/>
  <c r="GH204" i="1" s="1"/>
  <c r="FZ206" i="1"/>
  <c r="GH206" i="1" s="1"/>
  <c r="GA206" i="1"/>
  <c r="FV1" i="1"/>
  <c r="GA15" i="1"/>
  <c r="GA26" i="1"/>
  <c r="GA71" i="1"/>
  <c r="GA59" i="1"/>
  <c r="GA67" i="1"/>
  <c r="GA46" i="1"/>
  <c r="GA184" i="1"/>
  <c r="GA154" i="1"/>
  <c r="GA60" i="1"/>
  <c r="GA173" i="1"/>
  <c r="GA197" i="1"/>
  <c r="GA186" i="1"/>
  <c r="FZ180" i="1"/>
  <c r="GH180" i="1" s="1"/>
  <c r="FZ6" i="1"/>
  <c r="GH6" i="1" s="1"/>
  <c r="FZ205" i="1"/>
  <c r="GH205" i="1" s="1"/>
  <c r="GA55" i="1"/>
  <c r="GA102" i="1"/>
  <c r="GA158" i="1"/>
  <c r="GA177" i="1"/>
  <c r="GA77" i="1"/>
  <c r="GA188" i="1"/>
  <c r="GA191" i="1"/>
  <c r="FZ55" i="1"/>
  <c r="GH55" i="1" s="1"/>
  <c r="FZ13" i="1"/>
  <c r="GH13" i="1" s="1"/>
  <c r="GA13" i="1"/>
  <c r="FZ52" i="1"/>
  <c r="GH52" i="1" s="1"/>
  <c r="FZ26" i="1"/>
  <c r="GH26" i="1" s="1"/>
  <c r="FZ67" i="1"/>
  <c r="GH67" i="1" s="1"/>
  <c r="FZ46" i="1"/>
  <c r="GH46" i="1" s="1"/>
  <c r="FZ35" i="1"/>
  <c r="GH35" i="1" s="1"/>
  <c r="FZ102" i="1"/>
  <c r="GH102" i="1" s="1"/>
  <c r="FZ73" i="1"/>
  <c r="GH73" i="1" s="1"/>
  <c r="FZ158" i="1"/>
  <c r="GH158" i="1" s="1"/>
  <c r="FZ50" i="1"/>
  <c r="GH50" i="1" s="1"/>
  <c r="FZ83" i="1"/>
  <c r="GH83" i="1" s="1"/>
  <c r="FZ177" i="1"/>
  <c r="GH177" i="1" s="1"/>
  <c r="FZ66" i="1"/>
  <c r="GH66" i="1" s="1"/>
  <c r="FZ188" i="1"/>
  <c r="GH188" i="1" s="1"/>
  <c r="FZ183" i="1"/>
  <c r="GH183" i="1" s="1"/>
  <c r="FZ193" i="1"/>
  <c r="GH193" i="1" s="1"/>
  <c r="FZ162" i="1"/>
  <c r="GH162" i="1" s="1"/>
  <c r="FZ196" i="1"/>
  <c r="GH196" i="1" s="1"/>
  <c r="FZ107" i="1"/>
  <c r="GH107" i="1" s="1"/>
  <c r="GA204" i="1"/>
  <c r="FZ203" i="1"/>
  <c r="GH203" i="1" s="1"/>
  <c r="GA6" i="1"/>
  <c r="FZ202" i="1"/>
  <c r="GH202" i="1" s="1"/>
  <c r="FZ197" i="1"/>
  <c r="GH197" i="1" s="1"/>
  <c r="FZ201" i="1"/>
  <c r="GH201" i="1" s="1"/>
  <c r="FZ199" i="1"/>
  <c r="GH199" i="1" s="1"/>
  <c r="FZ198" i="1"/>
  <c r="GH198" i="1" s="1"/>
  <c r="FZ172" i="1"/>
  <c r="GH172" i="1" s="1"/>
  <c r="GA195" i="1"/>
  <c r="FZ195" i="1"/>
  <c r="GH195" i="1" s="1"/>
  <c r="FZ169" i="1"/>
  <c r="GH169" i="1" s="1"/>
  <c r="FZ192" i="1"/>
  <c r="GH192" i="1" s="1"/>
  <c r="GA175" i="1"/>
  <c r="FZ175" i="1"/>
  <c r="GH175" i="1" s="1"/>
  <c r="FZ165" i="1"/>
  <c r="GH165" i="1" s="1"/>
  <c r="FZ186" i="1"/>
  <c r="GH186" i="1" s="1"/>
  <c r="FZ164" i="1"/>
  <c r="GH164" i="1" s="1"/>
  <c r="FZ167" i="1"/>
  <c r="GH167" i="1" s="1"/>
  <c r="GA106" i="1"/>
  <c r="FZ106" i="1"/>
  <c r="GH106" i="1" s="1"/>
  <c r="GA168" i="1"/>
  <c r="FZ168" i="1"/>
  <c r="GH168" i="1" s="1"/>
  <c r="FZ178" i="1"/>
  <c r="GH178" i="1" s="1"/>
  <c r="FZ174" i="1"/>
  <c r="GH174" i="1" s="1"/>
  <c r="FZ142" i="1"/>
  <c r="GH142" i="1" s="1"/>
  <c r="FZ105" i="1"/>
  <c r="GH105" i="1" s="1"/>
  <c r="GA148" i="1"/>
  <c r="FZ148" i="1"/>
  <c r="GH148" i="1" s="1"/>
  <c r="FZ173" i="1"/>
  <c r="GH173" i="1" s="1"/>
  <c r="GA170" i="1"/>
  <c r="FZ170" i="1"/>
  <c r="GH170" i="1" s="1"/>
  <c r="FZ194" i="1"/>
  <c r="GH194" i="1" s="1"/>
  <c r="GA110" i="1"/>
  <c r="FZ110" i="1"/>
  <c r="GH110" i="1" s="1"/>
  <c r="FZ171" i="1"/>
  <c r="GH171" i="1" s="1"/>
  <c r="GA181" i="1"/>
  <c r="FZ181" i="1"/>
  <c r="GH181" i="1" s="1"/>
  <c r="GA179" i="1"/>
  <c r="FZ179" i="1"/>
  <c r="GH179" i="1" s="1"/>
  <c r="FZ187" i="1"/>
  <c r="GH187" i="1" s="1"/>
  <c r="FZ154" i="1"/>
  <c r="GH154" i="1" s="1"/>
  <c r="FZ163" i="1"/>
  <c r="GH163" i="1" s="1"/>
  <c r="FZ92" i="1"/>
  <c r="GH92" i="1" s="1"/>
  <c r="GA76" i="1"/>
  <c r="FZ76" i="1"/>
  <c r="GH76" i="1" s="1"/>
  <c r="GA108" i="1"/>
  <c r="FZ108" i="1"/>
  <c r="GH108" i="1" s="1"/>
  <c r="FZ81" i="1"/>
  <c r="GH81" i="1" s="1"/>
  <c r="FZ59" i="1"/>
  <c r="GH59" i="1" s="1"/>
  <c r="GA99" i="1"/>
  <c r="FZ99" i="1"/>
  <c r="GH99" i="1" s="1"/>
  <c r="GA189" i="1"/>
  <c r="FZ189" i="1"/>
  <c r="GH189" i="1" s="1"/>
  <c r="GA72" i="1"/>
  <c r="FZ72" i="1"/>
  <c r="GH72" i="1" s="1"/>
  <c r="FZ84" i="1"/>
  <c r="GH84" i="1" s="1"/>
  <c r="FZ77" i="1"/>
  <c r="GH77" i="1" s="1"/>
  <c r="GA176" i="1"/>
  <c r="FZ176" i="1"/>
  <c r="GH176" i="1" s="1"/>
  <c r="FZ60" i="1"/>
  <c r="GH60" i="1" s="1"/>
  <c r="FZ31" i="1"/>
  <c r="GH31" i="1" s="1"/>
  <c r="FZ184" i="1"/>
  <c r="GH184" i="1" s="1"/>
  <c r="GA54" i="1"/>
  <c r="FZ54" i="1"/>
  <c r="GH54" i="1" s="1"/>
  <c r="GA87" i="1"/>
  <c r="FZ87" i="1"/>
  <c r="GH87" i="1" s="1"/>
  <c r="GA88" i="1"/>
  <c r="FZ88" i="1"/>
  <c r="GH88" i="1" s="1"/>
  <c r="FZ63" i="1"/>
  <c r="GH63" i="1" s="1"/>
  <c r="FZ166" i="1"/>
  <c r="GH166" i="1" s="1"/>
  <c r="FZ51" i="1"/>
  <c r="GH51" i="1" s="1"/>
  <c r="GA48" i="1"/>
  <c r="FZ48" i="1"/>
  <c r="GH48" i="1" s="1"/>
  <c r="FZ40" i="1"/>
  <c r="GH40" i="1" s="1"/>
  <c r="FZ157" i="1"/>
  <c r="GH157" i="1" s="1"/>
  <c r="GA41" i="1"/>
  <c r="FZ41" i="1"/>
  <c r="GH41" i="1" s="1"/>
  <c r="GA47" i="1"/>
  <c r="FZ47" i="1"/>
  <c r="GH47" i="1" s="1"/>
  <c r="FZ79" i="1"/>
  <c r="GH79" i="1" s="1"/>
  <c r="GA34" i="1"/>
  <c r="FZ34" i="1"/>
  <c r="GH34" i="1" s="1"/>
  <c r="GA37" i="1"/>
  <c r="FZ37" i="1"/>
  <c r="GH37" i="1" s="1"/>
  <c r="GA21" i="1"/>
  <c r="FZ21" i="1"/>
  <c r="GH21" i="1" s="1"/>
  <c r="GA56" i="1"/>
  <c r="FZ56" i="1"/>
  <c r="GH56" i="1" s="1"/>
  <c r="FZ80" i="1"/>
  <c r="GH80" i="1" s="1"/>
  <c r="FZ90" i="1"/>
  <c r="GH90" i="1" s="1"/>
  <c r="FZ36" i="1"/>
  <c r="GH36" i="1" s="1"/>
  <c r="FZ25" i="1"/>
  <c r="GH25" i="1" s="1"/>
  <c r="GA156" i="1"/>
  <c r="FZ156" i="1"/>
  <c r="GH156" i="1" s="1"/>
  <c r="GA101" i="1"/>
  <c r="FZ101" i="1"/>
  <c r="GH101" i="1" s="1"/>
  <c r="GA39" i="1"/>
  <c r="FZ39" i="1"/>
  <c r="GH39" i="1" s="1"/>
  <c r="FZ71" i="1"/>
  <c r="GH71" i="1" s="1"/>
  <c r="GA65" i="1"/>
  <c r="FZ65" i="1"/>
  <c r="GH65" i="1" s="1"/>
  <c r="GA32" i="1"/>
  <c r="FZ32" i="1"/>
  <c r="GH32" i="1" s="1"/>
  <c r="GA17" i="1"/>
  <c r="FZ17" i="1"/>
  <c r="GH17" i="1" s="1"/>
  <c r="FZ15" i="1"/>
  <c r="GH15" i="1" s="1"/>
  <c r="GA10" i="1"/>
  <c r="FZ10" i="1"/>
  <c r="GH10" i="1" s="1"/>
  <c r="GA30" i="1"/>
  <c r="FZ30" i="1"/>
  <c r="GH30" i="1" s="1"/>
  <c r="GA9" i="1"/>
  <c r="FZ9" i="1"/>
  <c r="GH9" i="1" s="1"/>
  <c r="GA38" i="1"/>
  <c r="FZ38" i="1"/>
  <c r="GH38" i="1" s="1"/>
  <c r="FZ19" i="1"/>
  <c r="GH19" i="1" s="1"/>
  <c r="GA11" i="1"/>
  <c r="FZ11" i="1"/>
  <c r="GH11" i="1" s="1"/>
  <c r="GA12" i="1"/>
  <c r="FZ12" i="1"/>
  <c r="GH12" i="1" s="1"/>
  <c r="GA155" i="1"/>
  <c r="FZ155" i="1"/>
  <c r="GH155" i="1" s="1"/>
  <c r="GA97" i="1"/>
  <c r="FZ97" i="1"/>
  <c r="GH97" i="1" s="1"/>
  <c r="GA7" i="1"/>
  <c r="FZ7" i="1"/>
  <c r="GH7" i="1" s="1"/>
  <c r="FZ42" i="1"/>
  <c r="GH42" i="1" s="1"/>
  <c r="FZ16" i="1"/>
  <c r="GH16" i="1" s="1"/>
  <c r="GA4" i="1"/>
  <c r="FZ4" i="1"/>
  <c r="GH4" i="1" s="1"/>
  <c r="FN7" i="1"/>
  <c r="FO7" i="1" s="1"/>
  <c r="FN11" i="1"/>
  <c r="FN15" i="1"/>
  <c r="FN71" i="1"/>
  <c r="FO71" i="1" s="1"/>
  <c r="FN39" i="1"/>
  <c r="FN36" i="1"/>
  <c r="FN47" i="1"/>
  <c r="FN37" i="1"/>
  <c r="FN21" i="1"/>
  <c r="FM56" i="1"/>
  <c r="FU56" i="1" s="1"/>
  <c r="FN56" i="1"/>
  <c r="FO56" i="1" s="1"/>
  <c r="FN51" i="1"/>
  <c r="FO51" i="1" s="1"/>
  <c r="FN156" i="1"/>
  <c r="FN158" i="1"/>
  <c r="FO158" i="1" s="1"/>
  <c r="FM88" i="1"/>
  <c r="FU88" i="1" s="1"/>
  <c r="FN88" i="1"/>
  <c r="FO88" i="1" s="1"/>
  <c r="FN188" i="1"/>
  <c r="FN83" i="1"/>
  <c r="FN87" i="1"/>
  <c r="FO87" i="1" s="1"/>
  <c r="FN50" i="1"/>
  <c r="FM189" i="1"/>
  <c r="FU189" i="1" s="1"/>
  <c r="FN189" i="1"/>
  <c r="FN72" i="1"/>
  <c r="FM84" i="1"/>
  <c r="FU84" i="1" s="1"/>
  <c r="FN84" i="1"/>
  <c r="FO84" i="1" s="1"/>
  <c r="FN77" i="1"/>
  <c r="FO77" i="1" s="1"/>
  <c r="FN73" i="1"/>
  <c r="FM99" i="1"/>
  <c r="FU99" i="1" s="1"/>
  <c r="FN99" i="1"/>
  <c r="FO99" i="1" s="1"/>
  <c r="FN59" i="1"/>
  <c r="FM76" i="1"/>
  <c r="FU76" i="1" s="1"/>
  <c r="FN76" i="1"/>
  <c r="FN187" i="1"/>
  <c r="FM163" i="1"/>
  <c r="FU163" i="1" s="1"/>
  <c r="FN194" i="1"/>
  <c r="FM170" i="1"/>
  <c r="FU170" i="1" s="1"/>
  <c r="FN170" i="1"/>
  <c r="FO170" i="1" s="1"/>
  <c r="FN148" i="1"/>
  <c r="FN193" i="1"/>
  <c r="FN110" i="1"/>
  <c r="FO110" i="1" s="1"/>
  <c r="FN142" i="1"/>
  <c r="FN177" i="1"/>
  <c r="FN171" i="1"/>
  <c r="FO171" i="1" s="1"/>
  <c r="FN154" i="1"/>
  <c r="FM174" i="1"/>
  <c r="FU174" i="1" s="1"/>
  <c r="FN174" i="1"/>
  <c r="FN168" i="1"/>
  <c r="FM106" i="1"/>
  <c r="FU106" i="1" s="1"/>
  <c r="FN106" i="1"/>
  <c r="FN186" i="1"/>
  <c r="FO186" i="1" s="1"/>
  <c r="FN165" i="1"/>
  <c r="FN192" i="1"/>
  <c r="FO192" i="1" s="1"/>
  <c r="FN169" i="1"/>
  <c r="FN172" i="1"/>
  <c r="FN199" i="1"/>
  <c r="FO199" i="1" s="1"/>
  <c r="FM191" i="1"/>
  <c r="FU191" i="1" s="1"/>
  <c r="FN191" i="1"/>
  <c r="FM200" i="1"/>
  <c r="FU200" i="1" s="1"/>
  <c r="FN197" i="1"/>
  <c r="FO197" i="1" s="1"/>
  <c r="FM202" i="1"/>
  <c r="FU202" i="1" s="1"/>
  <c r="FN202" i="1"/>
  <c r="FN203" i="1"/>
  <c r="FN204" i="1"/>
  <c r="FM205" i="1"/>
  <c r="FU205" i="1" s="1"/>
  <c r="FN205" i="1"/>
  <c r="FM206" i="1"/>
  <c r="FU206" i="1" s="1"/>
  <c r="FN206" i="1"/>
  <c r="FM4" i="1"/>
  <c r="FU4" i="1" s="1"/>
  <c r="FM42" i="1"/>
  <c r="FU42" i="1" s="1"/>
  <c r="FM12" i="1"/>
  <c r="FU12" i="1" s="1"/>
  <c r="FM26" i="1"/>
  <c r="FU26" i="1" s="1"/>
  <c r="FM10" i="1"/>
  <c r="FU10" i="1" s="1"/>
  <c r="FM80" i="1"/>
  <c r="FU80" i="1" s="1"/>
  <c r="FM25" i="1"/>
  <c r="FU25" i="1" s="1"/>
  <c r="FM31" i="1"/>
  <c r="FU31" i="1" s="1"/>
  <c r="FM156" i="1"/>
  <c r="FU156" i="1" s="1"/>
  <c r="FM65" i="1"/>
  <c r="FU65" i="1" s="1"/>
  <c r="FM50" i="1"/>
  <c r="FU50" i="1" s="1"/>
  <c r="FM54" i="1"/>
  <c r="FU54" i="1" s="1"/>
  <c r="FM66" i="1"/>
  <c r="FU66" i="1" s="1"/>
  <c r="FM72" i="1"/>
  <c r="FU72" i="1" s="1"/>
  <c r="FM108" i="1"/>
  <c r="FU108" i="1" s="1"/>
  <c r="FM179" i="1"/>
  <c r="FU179" i="1" s="1"/>
  <c r="FM181" i="1"/>
  <c r="FU181" i="1" s="1"/>
  <c r="FM196" i="1"/>
  <c r="FU196" i="1" s="1"/>
  <c r="FM37" i="1"/>
  <c r="FU37" i="1" s="1"/>
  <c r="FN164" i="1"/>
  <c r="FM165" i="1"/>
  <c r="FU165" i="1" s="1"/>
  <c r="FM169" i="1"/>
  <c r="FU169" i="1" s="1"/>
  <c r="FM195" i="1"/>
  <c r="FU195" i="1" s="1"/>
  <c r="FN180" i="1"/>
  <c r="FM6" i="1"/>
  <c r="FU6" i="1" s="1"/>
  <c r="FN6" i="1"/>
  <c r="FO6" i="1" s="1"/>
  <c r="FM21" i="1"/>
  <c r="FU21" i="1" s="1"/>
  <c r="FL1" i="1"/>
  <c r="FL2" i="1" s="1"/>
  <c r="FN42" i="1"/>
  <c r="FN12" i="1"/>
  <c r="FN26" i="1"/>
  <c r="FM87" i="1"/>
  <c r="FU87" i="1" s="1"/>
  <c r="FM81" i="1"/>
  <c r="FU81" i="1" s="1"/>
  <c r="FM35" i="1"/>
  <c r="FU35" i="1" s="1"/>
  <c r="FM77" i="1"/>
  <c r="FU77" i="1" s="1"/>
  <c r="FN31" i="1"/>
  <c r="FM83" i="1"/>
  <c r="FU83" i="1" s="1"/>
  <c r="FN65" i="1"/>
  <c r="FN54" i="1"/>
  <c r="FM102" i="1"/>
  <c r="FU102" i="1" s="1"/>
  <c r="FN66" i="1"/>
  <c r="FM184" i="1"/>
  <c r="FU184" i="1" s="1"/>
  <c r="FN108" i="1"/>
  <c r="FM55" i="1"/>
  <c r="FU55" i="1" s="1"/>
  <c r="FN179" i="1"/>
  <c r="FN181" i="1"/>
  <c r="FN196" i="1"/>
  <c r="FM101" i="1"/>
  <c r="FU101" i="1" s="1"/>
  <c r="FM40" i="1"/>
  <c r="FU40" i="1" s="1"/>
  <c r="FM107" i="1"/>
  <c r="FU107" i="1" s="1"/>
  <c r="FM186" i="1"/>
  <c r="FU186" i="1" s="1"/>
  <c r="FM197" i="1"/>
  <c r="FU197" i="1" s="1"/>
  <c r="FM203" i="1"/>
  <c r="FU203" i="1" s="1"/>
  <c r="FM204" i="1"/>
  <c r="FU204" i="1" s="1"/>
  <c r="FN201" i="1"/>
  <c r="FM201" i="1"/>
  <c r="FU201" i="1" s="1"/>
  <c r="FN200" i="1"/>
  <c r="FO200" i="1" s="1"/>
  <c r="FM199" i="1"/>
  <c r="FU199" i="1" s="1"/>
  <c r="FM180" i="1"/>
  <c r="FU180" i="1" s="1"/>
  <c r="FN198" i="1"/>
  <c r="FO198" i="1" s="1"/>
  <c r="FM198" i="1"/>
  <c r="FU198" i="1" s="1"/>
  <c r="FM172" i="1"/>
  <c r="FU172" i="1" s="1"/>
  <c r="FN195" i="1"/>
  <c r="FM192" i="1"/>
  <c r="FU192" i="1" s="1"/>
  <c r="FN175" i="1"/>
  <c r="FM175" i="1"/>
  <c r="FU175" i="1" s="1"/>
  <c r="FM164" i="1"/>
  <c r="FU164" i="1" s="1"/>
  <c r="FN167" i="1"/>
  <c r="FO167" i="1" s="1"/>
  <c r="FM167" i="1"/>
  <c r="FU167" i="1" s="1"/>
  <c r="FN107" i="1"/>
  <c r="FO107" i="1" s="1"/>
  <c r="FN17" i="1"/>
  <c r="FM17" i="1"/>
  <c r="FU17" i="1" s="1"/>
  <c r="FN60" i="1"/>
  <c r="FM60" i="1"/>
  <c r="FU60" i="1" s="1"/>
  <c r="FN40" i="1"/>
  <c r="FO40" i="1" s="1"/>
  <c r="FN41" i="1"/>
  <c r="FM41" i="1"/>
  <c r="FU41" i="1" s="1"/>
  <c r="FN90" i="1"/>
  <c r="FM90" i="1"/>
  <c r="FU90" i="1" s="1"/>
  <c r="FN101" i="1"/>
  <c r="FM168" i="1"/>
  <c r="FU168" i="1" s="1"/>
  <c r="FN178" i="1"/>
  <c r="FM178" i="1"/>
  <c r="FU178" i="1" s="1"/>
  <c r="FN163" i="1"/>
  <c r="FM154" i="1"/>
  <c r="FU154" i="1" s="1"/>
  <c r="FM171" i="1"/>
  <c r="FU171" i="1" s="1"/>
  <c r="FM187" i="1"/>
  <c r="FU187" i="1" s="1"/>
  <c r="FM177" i="1"/>
  <c r="FU177" i="1" s="1"/>
  <c r="FM142" i="1"/>
  <c r="FU142" i="1" s="1"/>
  <c r="FM110" i="1"/>
  <c r="FU110" i="1" s="1"/>
  <c r="FN105" i="1"/>
  <c r="FM105" i="1"/>
  <c r="FU105" i="1" s="1"/>
  <c r="FM193" i="1"/>
  <c r="FU193" i="1" s="1"/>
  <c r="FN55" i="1"/>
  <c r="FO55" i="1" s="1"/>
  <c r="FM148" i="1"/>
  <c r="FU148" i="1" s="1"/>
  <c r="FN173" i="1"/>
  <c r="FO173" i="1" s="1"/>
  <c r="FM173" i="1"/>
  <c r="FU173" i="1" s="1"/>
  <c r="FN184" i="1"/>
  <c r="FO184" i="1" s="1"/>
  <c r="FN162" i="1"/>
  <c r="FM162" i="1"/>
  <c r="FU162" i="1" s="1"/>
  <c r="FN176" i="1"/>
  <c r="FO176" i="1" s="1"/>
  <c r="FM176" i="1"/>
  <c r="FU176" i="1" s="1"/>
  <c r="FN102" i="1"/>
  <c r="FO102" i="1" s="1"/>
  <c r="FN63" i="1"/>
  <c r="FM63" i="1"/>
  <c r="FU63" i="1" s="1"/>
  <c r="FM158" i="1"/>
  <c r="FU158" i="1" s="1"/>
  <c r="FN34" i="1"/>
  <c r="FM34" i="1"/>
  <c r="FU34" i="1" s="1"/>
  <c r="FN183" i="1"/>
  <c r="FO183" i="1" s="1"/>
  <c r="FM183" i="1"/>
  <c r="FU183" i="1" s="1"/>
  <c r="FM59" i="1"/>
  <c r="FU59" i="1" s="1"/>
  <c r="FN166" i="1"/>
  <c r="FO166" i="1" s="1"/>
  <c r="FM166" i="1"/>
  <c r="FU166" i="1" s="1"/>
  <c r="FN52" i="1"/>
  <c r="FO52" i="1" s="1"/>
  <c r="FM52" i="1"/>
  <c r="FU52" i="1" s="1"/>
  <c r="FN48" i="1"/>
  <c r="FM48" i="1"/>
  <c r="FU48" i="1" s="1"/>
  <c r="FM194" i="1"/>
  <c r="FU194" i="1" s="1"/>
  <c r="FN92" i="1"/>
  <c r="FO92" i="1" s="1"/>
  <c r="FM92" i="1"/>
  <c r="FU92" i="1" s="1"/>
  <c r="FN157" i="1"/>
  <c r="FO157" i="1" s="1"/>
  <c r="FM157" i="1"/>
  <c r="FU157" i="1" s="1"/>
  <c r="FM36" i="1"/>
  <c r="FU36" i="1" s="1"/>
  <c r="FN32" i="1"/>
  <c r="FM32" i="1"/>
  <c r="FU32" i="1" s="1"/>
  <c r="FN79" i="1"/>
  <c r="FO79" i="1" s="1"/>
  <c r="FM79" i="1"/>
  <c r="FU79" i="1" s="1"/>
  <c r="FN67" i="1"/>
  <c r="FO67" i="1" s="1"/>
  <c r="FM67" i="1"/>
  <c r="FU67" i="1" s="1"/>
  <c r="FM71" i="1"/>
  <c r="FU71" i="1" s="1"/>
  <c r="FN46" i="1"/>
  <c r="FM46" i="1"/>
  <c r="FU46" i="1" s="1"/>
  <c r="FN25" i="1"/>
  <c r="FN35" i="1"/>
  <c r="FO35" i="1" s="1"/>
  <c r="FM73" i="1"/>
  <c r="FU73" i="1" s="1"/>
  <c r="FM47" i="1"/>
  <c r="FU47" i="1" s="1"/>
  <c r="FN80" i="1"/>
  <c r="FN81" i="1"/>
  <c r="FM7" i="1"/>
  <c r="FU7" i="1" s="1"/>
  <c r="FM51" i="1"/>
  <c r="FU51" i="1" s="1"/>
  <c r="FM39" i="1"/>
  <c r="FU39" i="1" s="1"/>
  <c r="FM15" i="1"/>
  <c r="FU15" i="1" s="1"/>
  <c r="FN10" i="1"/>
  <c r="FM188" i="1"/>
  <c r="FU188" i="1" s="1"/>
  <c r="FN9" i="1"/>
  <c r="FM9" i="1"/>
  <c r="FU9" i="1" s="1"/>
  <c r="FN155" i="1"/>
  <c r="FM155" i="1"/>
  <c r="FU155" i="1" s="1"/>
  <c r="FN38" i="1"/>
  <c r="FM38" i="1"/>
  <c r="FU38" i="1" s="1"/>
  <c r="FN13" i="1"/>
  <c r="FO13" i="1" s="1"/>
  <c r="FM13" i="1"/>
  <c r="FU13" i="1" s="1"/>
  <c r="FN30" i="1"/>
  <c r="FO30" i="1" s="1"/>
  <c r="FM30" i="1"/>
  <c r="FU30" i="1" s="1"/>
  <c r="FN19" i="1"/>
  <c r="FM19" i="1"/>
  <c r="FU19" i="1" s="1"/>
  <c r="FM11" i="1"/>
  <c r="FU11" i="1" s="1"/>
  <c r="FN97" i="1"/>
  <c r="FO97" i="1" s="1"/>
  <c r="FM97" i="1"/>
  <c r="FU97" i="1" s="1"/>
  <c r="FN16" i="1"/>
  <c r="FM16" i="1"/>
  <c r="FU16" i="1" s="1"/>
  <c r="FN5" i="1"/>
  <c r="FM5" i="1"/>
  <c r="FU5" i="1" s="1"/>
  <c r="EZ42" i="1"/>
  <c r="FH42" i="1" s="1"/>
  <c r="EZ25" i="1"/>
  <c r="FH25" i="1" s="1"/>
  <c r="EZ31" i="1"/>
  <c r="FH31" i="1" s="1"/>
  <c r="EZ65" i="1"/>
  <c r="FH65" i="1" s="1"/>
  <c r="EZ50" i="1"/>
  <c r="FH50" i="1" s="1"/>
  <c r="EZ66" i="1"/>
  <c r="FH66" i="1" s="1"/>
  <c r="EZ72" i="1"/>
  <c r="FH72" i="1" s="1"/>
  <c r="EZ108" i="1"/>
  <c r="FH108" i="1" s="1"/>
  <c r="EZ179" i="1"/>
  <c r="FH179" i="1" s="1"/>
  <c r="EZ181" i="1"/>
  <c r="FH181" i="1" s="1"/>
  <c r="EZ196" i="1"/>
  <c r="FH196" i="1" s="1"/>
  <c r="EZ174" i="1"/>
  <c r="FH174" i="1" s="1"/>
  <c r="EZ101" i="1"/>
  <c r="FH101" i="1" s="1"/>
  <c r="EZ37" i="1"/>
  <c r="FH37" i="1" s="1"/>
  <c r="EZ106" i="1"/>
  <c r="FH106" i="1" s="1"/>
  <c r="EZ165" i="1"/>
  <c r="FH165" i="1" s="1"/>
  <c r="EZ169" i="1"/>
  <c r="FH169" i="1" s="1"/>
  <c r="EZ199" i="1"/>
  <c r="FH199" i="1" s="1"/>
  <c r="EZ191" i="1"/>
  <c r="FH191" i="1" s="1"/>
  <c r="EZ202" i="1"/>
  <c r="FH202" i="1" s="1"/>
  <c r="EZ205" i="1"/>
  <c r="FH205" i="1" s="1"/>
  <c r="EZ206" i="1"/>
  <c r="FH206" i="1" s="1"/>
  <c r="EZ189" i="1"/>
  <c r="FH189" i="1" s="1"/>
  <c r="EZ88" i="1"/>
  <c r="FH88" i="1" s="1"/>
  <c r="EZ184" i="1"/>
  <c r="FH184" i="1" s="1"/>
  <c r="FA181" i="1"/>
  <c r="FB181" i="1" s="1"/>
  <c r="FA196" i="1"/>
  <c r="FA174" i="1"/>
  <c r="EZ178" i="1"/>
  <c r="FH178" i="1" s="1"/>
  <c r="EZ168" i="1"/>
  <c r="FH168" i="1" s="1"/>
  <c r="EZ90" i="1"/>
  <c r="FH90" i="1" s="1"/>
  <c r="EZ40" i="1"/>
  <c r="FH40" i="1" s="1"/>
  <c r="FA40" i="1"/>
  <c r="EZ107" i="1"/>
  <c r="FH107" i="1" s="1"/>
  <c r="FA107" i="1"/>
  <c r="EZ167" i="1"/>
  <c r="FH167" i="1" s="1"/>
  <c r="FA164" i="1"/>
  <c r="EZ186" i="1"/>
  <c r="FH186" i="1" s="1"/>
  <c r="FA186" i="1"/>
  <c r="EZ175" i="1"/>
  <c r="FH175" i="1" s="1"/>
  <c r="FA175" i="1"/>
  <c r="FB175" i="1" s="1"/>
  <c r="EZ192" i="1"/>
  <c r="FH192" i="1" s="1"/>
  <c r="FA192" i="1"/>
  <c r="FA172" i="1"/>
  <c r="EZ198" i="1"/>
  <c r="FH198" i="1" s="1"/>
  <c r="FA199" i="1"/>
  <c r="FB199" i="1" s="1"/>
  <c r="FA200" i="1"/>
  <c r="EZ197" i="1"/>
  <c r="FH197" i="1" s="1"/>
  <c r="FA197" i="1"/>
  <c r="EZ6" i="1"/>
  <c r="FH6" i="1" s="1"/>
  <c r="EZ204" i="1"/>
  <c r="FH204" i="1" s="1"/>
  <c r="FA204" i="1"/>
  <c r="FA206" i="1"/>
  <c r="FA71" i="1"/>
  <c r="FB71" i="1" s="1"/>
  <c r="FA10" i="1"/>
  <c r="FB10" i="1" s="1"/>
  <c r="FA72" i="1"/>
  <c r="FA16" i="1"/>
  <c r="FB16" i="1" s="1"/>
  <c r="FA48" i="1"/>
  <c r="FB48" i="1" s="1"/>
  <c r="FA19" i="1"/>
  <c r="FB19" i="1" s="1"/>
  <c r="FA46" i="1"/>
  <c r="FB46" i="1" s="1"/>
  <c r="FA12" i="1"/>
  <c r="FB12" i="1" s="1"/>
  <c r="FA176" i="1"/>
  <c r="FA13" i="1"/>
  <c r="FB13" i="1" s="1"/>
  <c r="FA26" i="1"/>
  <c r="FB26" i="1" s="1"/>
  <c r="FA51" i="1"/>
  <c r="FB51" i="1" s="1"/>
  <c r="FA47" i="1"/>
  <c r="FA52" i="1"/>
  <c r="FB52" i="1" s="1"/>
  <c r="FA83" i="1"/>
  <c r="FA87" i="1"/>
  <c r="FB87" i="1" s="1"/>
  <c r="FA188" i="1"/>
  <c r="FB188" i="1" s="1"/>
  <c r="FA156" i="1"/>
  <c r="FB156" i="1" s="1"/>
  <c r="FA9" i="1"/>
  <c r="FA166" i="1"/>
  <c r="FB166" i="1" s="1"/>
  <c r="FA5" i="1"/>
  <c r="FB5" i="1" s="1"/>
  <c r="FA157" i="1"/>
  <c r="FB157" i="1" s="1"/>
  <c r="FA50" i="1"/>
  <c r="FA21" i="1"/>
  <c r="FB21" i="1" s="1"/>
  <c r="FA39" i="1"/>
  <c r="FB39" i="1" s="1"/>
  <c r="FA158" i="1"/>
  <c r="FA36" i="1"/>
  <c r="FB36" i="1" s="1"/>
  <c r="FA80" i="1"/>
  <c r="FB80" i="1" s="1"/>
  <c r="FA73" i="1"/>
  <c r="FB73" i="1" s="1"/>
  <c r="FA30" i="1"/>
  <c r="FB30" i="1" s="1"/>
  <c r="FA81" i="1"/>
  <c r="FB81" i="1" s="1"/>
  <c r="FA183" i="1"/>
  <c r="FB183" i="1" s="1"/>
  <c r="FA56" i="1"/>
  <c r="FB56" i="1" s="1"/>
  <c r="FA42" i="1"/>
  <c r="FB42" i="1" s="1"/>
  <c r="FA25" i="1"/>
  <c r="FB25" i="1" s="1"/>
  <c r="FA170" i="1"/>
  <c r="FB170" i="1" s="1"/>
  <c r="FA97" i="1"/>
  <c r="FB97" i="1" s="1"/>
  <c r="FA92" i="1"/>
  <c r="FB92" i="1" s="1"/>
  <c r="FA79" i="1"/>
  <c r="FB79" i="1" s="1"/>
  <c r="FA110" i="1"/>
  <c r="FB110" i="1" s="1"/>
  <c r="FA34" i="1"/>
  <c r="FB34" i="1" s="1"/>
  <c r="FA38" i="1"/>
  <c r="FB38" i="1" s="1"/>
  <c r="FA11" i="1"/>
  <c r="FB11" i="1" s="1"/>
  <c r="FA35" i="1"/>
  <c r="FA77" i="1"/>
  <c r="FB77" i="1" s="1"/>
  <c r="FA66" i="1"/>
  <c r="FB66" i="1" s="1"/>
  <c r="FA194" i="1"/>
  <c r="FB194" i="1" s="1"/>
  <c r="FA173" i="1"/>
  <c r="FA88" i="1"/>
  <c r="FA67" i="1"/>
  <c r="FB67" i="1" s="1"/>
  <c r="FA65" i="1"/>
  <c r="FB65" i="1" s="1"/>
  <c r="FA7" i="1"/>
  <c r="FB7" i="1" s="1"/>
  <c r="FA155" i="1"/>
  <c r="FB155" i="1" s="1"/>
  <c r="FA31" i="1"/>
  <c r="FA105" i="1"/>
  <c r="FB105" i="1" s="1"/>
  <c r="FA32" i="1"/>
  <c r="FA148" i="1"/>
  <c r="FA59" i="1"/>
  <c r="FB59" i="1" s="1"/>
  <c r="FA102" i="1"/>
  <c r="FA54" i="1"/>
  <c r="FA63" i="1"/>
  <c r="FA55" i="1"/>
  <c r="FB55" i="1" s="1"/>
  <c r="FA179" i="1"/>
  <c r="FA193" i="1"/>
  <c r="FA189" i="1"/>
  <c r="FA162" i="1"/>
  <c r="FA184" i="1"/>
  <c r="FA108" i="1"/>
  <c r="FA101" i="1"/>
  <c r="FB101" i="1" s="1"/>
  <c r="FA90" i="1"/>
  <c r="FA99" i="1"/>
  <c r="FB99" i="1" s="1"/>
  <c r="FA17" i="1"/>
  <c r="FA84" i="1"/>
  <c r="FA41" i="1"/>
  <c r="FA15" i="1"/>
  <c r="FB15" i="1" s="1"/>
  <c r="EZ9" i="1"/>
  <c r="FH9" i="1" s="1"/>
  <c r="EZ155" i="1"/>
  <c r="FH155" i="1" s="1"/>
  <c r="EZ56" i="1"/>
  <c r="FH56" i="1" s="1"/>
  <c r="EZ21" i="1"/>
  <c r="FH21" i="1" s="1"/>
  <c r="EZ46" i="1"/>
  <c r="FH46" i="1" s="1"/>
  <c r="EZ36" i="1"/>
  <c r="FH36" i="1" s="1"/>
  <c r="EZ156" i="1"/>
  <c r="FH156" i="1" s="1"/>
  <c r="EZ59" i="1"/>
  <c r="FH59" i="1" s="1"/>
  <c r="EZ162" i="1"/>
  <c r="FH162" i="1" s="1"/>
  <c r="FA187" i="1"/>
  <c r="FA163" i="1"/>
  <c r="FA167" i="1"/>
  <c r="FA198" i="1"/>
  <c r="FB198" i="1" s="1"/>
  <c r="EZ180" i="1"/>
  <c r="FH180" i="1" s="1"/>
  <c r="FA180" i="1"/>
  <c r="EZ13" i="1"/>
  <c r="FH13" i="1" s="1"/>
  <c r="EZ34" i="1"/>
  <c r="FH34" i="1" s="1"/>
  <c r="EZ183" i="1"/>
  <c r="FH183" i="1" s="1"/>
  <c r="EZ80" i="1"/>
  <c r="FH80" i="1" s="1"/>
  <c r="EZ67" i="1"/>
  <c r="FH67" i="1" s="1"/>
  <c r="EZ102" i="1"/>
  <c r="FH102" i="1" s="1"/>
  <c r="EZ73" i="1"/>
  <c r="FH73" i="1" s="1"/>
  <c r="EZ142" i="1"/>
  <c r="FH142" i="1" s="1"/>
  <c r="FA142" i="1"/>
  <c r="EZ187" i="1"/>
  <c r="FH187" i="1" s="1"/>
  <c r="EZ194" i="1"/>
  <c r="FH194" i="1" s="1"/>
  <c r="EZ32" i="1"/>
  <c r="FH32" i="1" s="1"/>
  <c r="FA76" i="1"/>
  <c r="FB76" i="1" s="1"/>
  <c r="FA201" i="1"/>
  <c r="EZ203" i="1"/>
  <c r="FH203" i="1" s="1"/>
  <c r="FA203" i="1"/>
  <c r="EZ5" i="1"/>
  <c r="FH5" i="1" s="1"/>
  <c r="FA205" i="1"/>
  <c r="FA6" i="1"/>
  <c r="FB6" i="1" s="1"/>
  <c r="FA202" i="1"/>
  <c r="EZ201" i="1"/>
  <c r="FH201" i="1" s="1"/>
  <c r="EZ200" i="1"/>
  <c r="FH200" i="1" s="1"/>
  <c r="FA191" i="1"/>
  <c r="FB191" i="1" s="1"/>
  <c r="EZ172" i="1"/>
  <c r="FH172" i="1" s="1"/>
  <c r="FA195" i="1"/>
  <c r="FB195" i="1" s="1"/>
  <c r="EZ195" i="1"/>
  <c r="FH195" i="1" s="1"/>
  <c r="FA169" i="1"/>
  <c r="FA165" i="1"/>
  <c r="FB165" i="1" s="1"/>
  <c r="EZ164" i="1"/>
  <c r="FH164" i="1" s="1"/>
  <c r="FA106" i="1"/>
  <c r="EZ17" i="1"/>
  <c r="FH17" i="1" s="1"/>
  <c r="FA60" i="1"/>
  <c r="FB60" i="1" s="1"/>
  <c r="EZ60" i="1"/>
  <c r="FH60" i="1" s="1"/>
  <c r="FA37" i="1"/>
  <c r="EZ41" i="1"/>
  <c r="FH41" i="1" s="1"/>
  <c r="EZ105" i="1"/>
  <c r="FH105" i="1" s="1"/>
  <c r="EZ63" i="1"/>
  <c r="FH63" i="1" s="1"/>
  <c r="EZ7" i="1"/>
  <c r="FH7" i="1" s="1"/>
  <c r="EZ76" i="1"/>
  <c r="FH76" i="1" s="1"/>
  <c r="FA168" i="1"/>
  <c r="FA178" i="1"/>
  <c r="FB178" i="1" s="1"/>
  <c r="EZ110" i="1"/>
  <c r="FH110" i="1" s="1"/>
  <c r="EZ173" i="1"/>
  <c r="FH173" i="1" s="1"/>
  <c r="EZ163" i="1"/>
  <c r="FH163" i="1" s="1"/>
  <c r="FA154" i="1"/>
  <c r="EZ154" i="1"/>
  <c r="FH154" i="1" s="1"/>
  <c r="FA171" i="1"/>
  <c r="EZ171" i="1"/>
  <c r="FH171" i="1" s="1"/>
  <c r="EZ170" i="1"/>
  <c r="FH170" i="1" s="1"/>
  <c r="EZ71" i="1"/>
  <c r="FH71" i="1" s="1"/>
  <c r="EZ148" i="1"/>
  <c r="FH148" i="1" s="1"/>
  <c r="EZ193" i="1"/>
  <c r="FH193" i="1" s="1"/>
  <c r="EZ176" i="1"/>
  <c r="FH176" i="1" s="1"/>
  <c r="EZ99" i="1"/>
  <c r="FH99" i="1" s="1"/>
  <c r="EZ158" i="1"/>
  <c r="FH158" i="1" s="1"/>
  <c r="EZ54" i="1"/>
  <c r="FH54" i="1" s="1"/>
  <c r="EZ83" i="1"/>
  <c r="FH83" i="1" s="1"/>
  <c r="EZ166" i="1"/>
  <c r="FH166" i="1" s="1"/>
  <c r="EZ157" i="1"/>
  <c r="FH157" i="1" s="1"/>
  <c r="EZ79" i="1"/>
  <c r="FH79" i="1" s="1"/>
  <c r="EZ12" i="1"/>
  <c r="FH12" i="1" s="1"/>
  <c r="EZ48" i="1"/>
  <c r="FH48" i="1" s="1"/>
  <c r="EZ39" i="1"/>
  <c r="FH39" i="1" s="1"/>
  <c r="EZ92" i="1"/>
  <c r="FH92" i="1" s="1"/>
  <c r="EZ84" i="1"/>
  <c r="FH84" i="1" s="1"/>
  <c r="EZ38" i="1"/>
  <c r="FH38" i="1" s="1"/>
  <c r="EZ35" i="1"/>
  <c r="FH35" i="1" s="1"/>
  <c r="EZ87" i="1"/>
  <c r="FH87" i="1" s="1"/>
  <c r="EZ19" i="1"/>
  <c r="FH19" i="1" s="1"/>
  <c r="EZ47" i="1"/>
  <c r="FH47" i="1" s="1"/>
  <c r="EZ52" i="1"/>
  <c r="FH52" i="1" s="1"/>
  <c r="EZ11" i="1"/>
  <c r="FH11" i="1" s="1"/>
  <c r="EZ77" i="1"/>
  <c r="FH77" i="1" s="1"/>
  <c r="FA177" i="1"/>
  <c r="FB177" i="1" s="1"/>
  <c r="EZ177" i="1"/>
  <c r="FH177" i="1" s="1"/>
  <c r="EZ51" i="1"/>
  <c r="FH51" i="1" s="1"/>
  <c r="EZ10" i="1"/>
  <c r="FH10" i="1" s="1"/>
  <c r="EZ15" i="1"/>
  <c r="FH15" i="1" s="1"/>
  <c r="EZ26" i="1"/>
  <c r="FH26" i="1" s="1"/>
  <c r="EZ30" i="1"/>
  <c r="FH30" i="1" s="1"/>
  <c r="EZ81" i="1"/>
  <c r="FH81" i="1" s="1"/>
  <c r="EZ97" i="1"/>
  <c r="FH97" i="1" s="1"/>
  <c r="EZ55" i="1"/>
  <c r="FH55" i="1" s="1"/>
  <c r="EZ188" i="1"/>
  <c r="FH188" i="1" s="1"/>
  <c r="EZ16" i="1"/>
  <c r="FH16" i="1" s="1"/>
  <c r="GO4" i="1" l="1"/>
  <c r="GO55" i="1"/>
  <c r="GO11" i="1"/>
  <c r="GO155" i="1"/>
  <c r="GO38" i="1"/>
  <c r="GO21" i="1"/>
  <c r="GO39" i="1"/>
  <c r="GO67" i="1"/>
  <c r="GO189" i="1"/>
  <c r="GO60" i="1"/>
  <c r="GO187" i="1"/>
  <c r="GO110" i="1"/>
  <c r="GO167" i="1"/>
  <c r="GO194" i="1"/>
  <c r="GO173" i="1"/>
  <c r="GO175" i="1"/>
  <c r="GO197" i="1"/>
  <c r="GO191" i="1"/>
  <c r="GO6" i="1"/>
  <c r="GO12" i="1"/>
  <c r="GO13" i="1"/>
  <c r="GO19" i="1"/>
  <c r="GO97" i="1"/>
  <c r="GO15" i="1"/>
  <c r="GO32" i="1"/>
  <c r="GO26" i="1"/>
  <c r="GO156" i="1"/>
  <c r="GO31" i="1"/>
  <c r="GO37" i="1"/>
  <c r="GO47" i="1"/>
  <c r="GO36" i="1"/>
  <c r="GO59" i="1"/>
  <c r="GO25" i="1"/>
  <c r="GO63" i="1"/>
  <c r="GO77" i="1"/>
  <c r="GO40" i="1"/>
  <c r="GO84" i="1"/>
  <c r="GO66" i="1"/>
  <c r="GO154" i="1"/>
  <c r="GO166" i="1"/>
  <c r="GO157" i="1"/>
  <c r="GO202" i="1"/>
  <c r="GS2" i="1"/>
  <c r="GT4" i="1"/>
  <c r="GT55" i="1"/>
  <c r="GT11" i="1"/>
  <c r="GT155" i="1"/>
  <c r="GT38" i="1"/>
  <c r="GT21" i="1"/>
  <c r="GT39" i="1"/>
  <c r="GT67" i="1"/>
  <c r="GT73" i="1"/>
  <c r="GT158" i="1"/>
  <c r="GT71" i="1"/>
  <c r="GT34" i="1"/>
  <c r="GT177" i="1"/>
  <c r="GT54" i="1"/>
  <c r="GT176" i="1"/>
  <c r="GT72" i="1"/>
  <c r="GT76" i="1"/>
  <c r="GT171" i="1"/>
  <c r="GT187" i="1"/>
  <c r="GT179" i="1"/>
  <c r="GT168" i="1"/>
  <c r="GT167" i="1"/>
  <c r="GT194" i="1"/>
  <c r="GT173" i="1"/>
  <c r="GT175" i="1"/>
  <c r="GT197" i="1"/>
  <c r="GT191" i="1"/>
  <c r="GT6" i="1"/>
  <c r="GT41" i="1"/>
  <c r="GT205" i="1"/>
  <c r="GT16" i="1"/>
  <c r="GT42" i="1"/>
  <c r="GT19" i="1"/>
  <c r="GT52" i="1"/>
  <c r="GT35" i="1"/>
  <c r="GT80" i="1"/>
  <c r="GT79" i="1"/>
  <c r="GT31" i="1"/>
  <c r="GT51" i="1"/>
  <c r="GT36" i="1"/>
  <c r="GT59" i="1"/>
  <c r="GT25" i="1"/>
  <c r="GT63" i="1"/>
  <c r="GT40" i="1"/>
  <c r="GT84" i="1"/>
  <c r="GT66" i="1"/>
  <c r="GT166" i="1"/>
  <c r="GT157" i="1"/>
  <c r="GT163" i="1"/>
  <c r="GT193" i="1"/>
  <c r="GT107" i="1"/>
  <c r="GT178" i="1"/>
  <c r="GT164" i="1"/>
  <c r="GT174" i="1"/>
  <c r="GT169" i="1"/>
  <c r="GT180" i="1"/>
  <c r="GT200" i="1"/>
  <c r="GT203" i="1"/>
  <c r="GT12" i="1"/>
  <c r="GT13" i="1"/>
  <c r="GT97" i="1"/>
  <c r="GT15" i="1"/>
  <c r="GT32" i="1"/>
  <c r="GT26" i="1"/>
  <c r="GT156" i="1"/>
  <c r="GT37" i="1"/>
  <c r="GT47" i="1"/>
  <c r="GT65" i="1"/>
  <c r="GT83" i="1"/>
  <c r="GT184" i="1"/>
  <c r="GT101" i="1"/>
  <c r="GT154" i="1"/>
  <c r="GT81" i="1"/>
  <c r="GT192" i="1"/>
  <c r="GT108" i="1"/>
  <c r="GT105" i="1"/>
  <c r="GT186" i="1"/>
  <c r="GT162" i="1"/>
  <c r="GT196" i="1"/>
  <c r="GT199" i="1"/>
  <c r="GT5" i="1"/>
  <c r="GT7" i="1"/>
  <c r="GT30" i="1"/>
  <c r="GT9" i="1"/>
  <c r="GT10" i="1"/>
  <c r="GT17" i="1"/>
  <c r="GT46" i="1"/>
  <c r="GT56" i="1"/>
  <c r="GT48" i="1"/>
  <c r="GT88" i="1"/>
  <c r="GT102" i="1"/>
  <c r="GT50" i="1"/>
  <c r="GT189" i="1"/>
  <c r="GT87" i="1"/>
  <c r="GT90" i="1"/>
  <c r="GT99" i="1"/>
  <c r="GT60" i="1"/>
  <c r="GT92" i="1"/>
  <c r="GT148" i="1"/>
  <c r="GT106" i="1"/>
  <c r="GT110" i="1"/>
  <c r="GT181" i="1"/>
  <c r="GT170" i="1"/>
  <c r="GT183" i="1"/>
  <c r="GT165" i="1"/>
  <c r="GT195" i="1"/>
  <c r="GT188" i="1"/>
  <c r="GT198" i="1"/>
  <c r="GT201" i="1"/>
  <c r="GT204" i="1"/>
  <c r="GT206" i="1"/>
  <c r="GT77" i="1"/>
  <c r="GT142" i="1"/>
  <c r="GT172" i="1"/>
  <c r="GT202" i="1"/>
  <c r="GO5" i="1"/>
  <c r="GO81" i="1"/>
  <c r="GO162" i="1"/>
  <c r="GO90" i="1"/>
  <c r="GO41" i="1"/>
  <c r="GO186" i="1"/>
  <c r="GO199" i="1"/>
  <c r="GO48" i="1"/>
  <c r="GO142" i="1"/>
  <c r="GO16" i="1"/>
  <c r="GO87" i="1"/>
  <c r="GO192" i="1"/>
  <c r="GO10" i="1"/>
  <c r="GO50" i="1"/>
  <c r="GO172" i="1"/>
  <c r="GO198" i="1"/>
  <c r="GO99" i="1"/>
  <c r="GO170" i="1"/>
  <c r="GO205" i="1"/>
  <c r="GO42" i="1"/>
  <c r="GO17" i="1"/>
  <c r="GO46" i="1"/>
  <c r="GO56" i="1"/>
  <c r="GO65" i="1"/>
  <c r="GO184" i="1"/>
  <c r="GO106" i="1"/>
  <c r="GO105" i="1"/>
  <c r="GO196" i="1"/>
  <c r="GO88" i="1"/>
  <c r="GO83" i="1"/>
  <c r="GO101" i="1"/>
  <c r="GO92" i="1"/>
  <c r="GO179" i="1"/>
  <c r="GO201" i="1"/>
  <c r="GO7" i="1"/>
  <c r="GO52" i="1"/>
  <c r="GO102" i="1"/>
  <c r="GO30" i="1"/>
  <c r="GO35" i="1"/>
  <c r="GO108" i="1"/>
  <c r="GO183" i="1"/>
  <c r="GO165" i="1"/>
  <c r="GO195" i="1"/>
  <c r="GO188" i="1"/>
  <c r="GO204" i="1"/>
  <c r="GM1" i="1"/>
  <c r="GO9" i="1"/>
  <c r="GO148" i="1"/>
  <c r="GO168" i="1"/>
  <c r="GO181" i="1"/>
  <c r="GN1" i="1"/>
  <c r="GP4" i="1" s="1"/>
  <c r="GO73" i="1"/>
  <c r="GO158" i="1"/>
  <c r="GO71" i="1"/>
  <c r="GO34" i="1"/>
  <c r="GO177" i="1"/>
  <c r="GO54" i="1"/>
  <c r="GO176" i="1"/>
  <c r="GO72" i="1"/>
  <c r="GO76" i="1"/>
  <c r="GO171" i="1"/>
  <c r="GU2" i="1"/>
  <c r="GO206" i="1"/>
  <c r="GO80" i="1"/>
  <c r="GO79" i="1"/>
  <c r="GO51" i="1"/>
  <c r="GO163" i="1"/>
  <c r="GO193" i="1"/>
  <c r="GO107" i="1"/>
  <c r="GO178" i="1"/>
  <c r="GO164" i="1"/>
  <c r="GO174" i="1"/>
  <c r="GO169" i="1"/>
  <c r="GO180" i="1"/>
  <c r="GO200" i="1"/>
  <c r="GO203" i="1"/>
  <c r="GD1" i="1"/>
  <c r="GF1" i="1"/>
  <c r="FW1" i="1"/>
  <c r="FW2" i="1" s="1"/>
  <c r="GA5" i="1"/>
  <c r="GB5" i="1" s="1"/>
  <c r="FZ5" i="1"/>
  <c r="GH5" i="1" s="1"/>
  <c r="FY1" i="1"/>
  <c r="FY2" i="1" s="1"/>
  <c r="FX1" i="1"/>
  <c r="GB4" i="1"/>
  <c r="GB97" i="1"/>
  <c r="GB13" i="1"/>
  <c r="GB38" i="1"/>
  <c r="GB15" i="1"/>
  <c r="GB65" i="1"/>
  <c r="GB36" i="1"/>
  <c r="GB56" i="1"/>
  <c r="GB157" i="1"/>
  <c r="GB66" i="1"/>
  <c r="GB73" i="1"/>
  <c r="GB92" i="1"/>
  <c r="GB142" i="1"/>
  <c r="GB178" i="1"/>
  <c r="GB167" i="1"/>
  <c r="GB195" i="1"/>
  <c r="GB198" i="1"/>
  <c r="GB200" i="1"/>
  <c r="GB6" i="1"/>
  <c r="GB42" i="1"/>
  <c r="GB55" i="1"/>
  <c r="GB52" i="1"/>
  <c r="GB39" i="1"/>
  <c r="GB35" i="1"/>
  <c r="GB63" i="1"/>
  <c r="GB188" i="1"/>
  <c r="GB184" i="1"/>
  <c r="GB176" i="1"/>
  <c r="GB108" i="1"/>
  <c r="GB163" i="1"/>
  <c r="GB148" i="1"/>
  <c r="GB196" i="1"/>
  <c r="GB107" i="1"/>
  <c r="GB186" i="1"/>
  <c r="GB192" i="1"/>
  <c r="GB199" i="1"/>
  <c r="GB197" i="1"/>
  <c r="GB204" i="1"/>
  <c r="GB166" i="1"/>
  <c r="GB194" i="1"/>
  <c r="GB162" i="1"/>
  <c r="GB181" i="1"/>
  <c r="GB193" i="1"/>
  <c r="GB31" i="1"/>
  <c r="GB187" i="1"/>
  <c r="GB158" i="1"/>
  <c r="GB30" i="1"/>
  <c r="GB156" i="1"/>
  <c r="GB47" i="1"/>
  <c r="GB189" i="1"/>
  <c r="GB59" i="1"/>
  <c r="GB102" i="1"/>
  <c r="GB84" i="1"/>
  <c r="GB7" i="1"/>
  <c r="GB12" i="1"/>
  <c r="GB19" i="1"/>
  <c r="GB10" i="1"/>
  <c r="GB32" i="1"/>
  <c r="GB101" i="1"/>
  <c r="GB25" i="1"/>
  <c r="GB80" i="1"/>
  <c r="GB34" i="1"/>
  <c r="GB41" i="1"/>
  <c r="GB51" i="1"/>
  <c r="GB88" i="1"/>
  <c r="GB54" i="1"/>
  <c r="GB77" i="1"/>
  <c r="GB99" i="1"/>
  <c r="GB76" i="1"/>
  <c r="GB154" i="1"/>
  <c r="GB171" i="1"/>
  <c r="GB170" i="1"/>
  <c r="GB105" i="1"/>
  <c r="GB174" i="1"/>
  <c r="GB106" i="1"/>
  <c r="GB165" i="1"/>
  <c r="GB169" i="1"/>
  <c r="GB191" i="1"/>
  <c r="GB202" i="1"/>
  <c r="GB205" i="1"/>
  <c r="GB26" i="1"/>
  <c r="GB67" i="1"/>
  <c r="GB37" i="1"/>
  <c r="GB48" i="1"/>
  <c r="GB206" i="1"/>
  <c r="GB16" i="1"/>
  <c r="GB155" i="1"/>
  <c r="GB11" i="1"/>
  <c r="GB9" i="1"/>
  <c r="GB17" i="1"/>
  <c r="GB71" i="1"/>
  <c r="GB46" i="1"/>
  <c r="GB90" i="1"/>
  <c r="GB21" i="1"/>
  <c r="GB79" i="1"/>
  <c r="GB40" i="1"/>
  <c r="GB83" i="1"/>
  <c r="GB87" i="1"/>
  <c r="GB50" i="1"/>
  <c r="GB60" i="1"/>
  <c r="GB72" i="1"/>
  <c r="GB81" i="1"/>
  <c r="GB183" i="1"/>
  <c r="GB179" i="1"/>
  <c r="GB110" i="1"/>
  <c r="GB173" i="1"/>
  <c r="GB177" i="1"/>
  <c r="GB168" i="1"/>
  <c r="GB164" i="1"/>
  <c r="GB175" i="1"/>
  <c r="GB172" i="1"/>
  <c r="GB180" i="1"/>
  <c r="GB201" i="1"/>
  <c r="GB203" i="1"/>
  <c r="FQ1" i="1"/>
  <c r="FS1" i="1"/>
  <c r="FK1" i="1"/>
  <c r="FJ1" i="1"/>
  <c r="FJ2" i="1" s="1"/>
  <c r="FN4" i="1"/>
  <c r="FI1" i="1"/>
  <c r="FR1" i="1"/>
  <c r="FO36" i="1"/>
  <c r="FO60" i="1"/>
  <c r="FO9" i="1"/>
  <c r="FO178" i="1"/>
  <c r="FO16" i="1"/>
  <c r="FO155" i="1"/>
  <c r="FO46" i="1"/>
  <c r="FO32" i="1"/>
  <c r="FO48" i="1"/>
  <c r="FO142" i="1"/>
  <c r="FO187" i="1"/>
  <c r="FO76" i="1"/>
  <c r="FO188" i="1"/>
  <c r="FO19" i="1"/>
  <c r="FO15" i="1"/>
  <c r="FO73" i="1"/>
  <c r="FO194" i="1"/>
  <c r="FO163" i="1"/>
  <c r="FO195" i="1"/>
  <c r="FO5" i="1"/>
  <c r="FO38" i="1"/>
  <c r="FO11" i="1"/>
  <c r="FO81" i="1"/>
  <c r="FO47" i="1"/>
  <c r="FO193" i="1"/>
  <c r="FO90" i="1"/>
  <c r="FO204" i="1"/>
  <c r="FO39" i="1"/>
  <c r="FU2" i="1"/>
  <c r="FU1" i="1" s="1"/>
  <c r="FM1" i="1"/>
  <c r="FO42" i="1"/>
  <c r="FO12" i="1"/>
  <c r="FO26" i="1"/>
  <c r="FO10" i="1"/>
  <c r="FO21" i="1"/>
  <c r="FO80" i="1"/>
  <c r="FO25" i="1"/>
  <c r="FO31" i="1"/>
  <c r="FO83" i="1"/>
  <c r="FO156" i="1"/>
  <c r="FO65" i="1"/>
  <c r="FO50" i="1"/>
  <c r="FO54" i="1"/>
  <c r="FO66" i="1"/>
  <c r="FO72" i="1"/>
  <c r="FO108" i="1"/>
  <c r="FO179" i="1"/>
  <c r="FO181" i="1"/>
  <c r="FO196" i="1"/>
  <c r="FO174" i="1"/>
  <c r="FO101" i="1"/>
  <c r="FO37" i="1"/>
  <c r="FO106" i="1"/>
  <c r="FO165" i="1"/>
  <c r="FO169" i="1"/>
  <c r="FO191" i="1"/>
  <c r="FO202" i="1"/>
  <c r="FO205" i="1"/>
  <c r="FO206" i="1"/>
  <c r="FO59" i="1"/>
  <c r="FO34" i="1"/>
  <c r="FO63" i="1"/>
  <c r="FO189" i="1"/>
  <c r="FO162" i="1"/>
  <c r="FO148" i="1"/>
  <c r="FO105" i="1"/>
  <c r="FO177" i="1"/>
  <c r="FO154" i="1"/>
  <c r="FO168" i="1"/>
  <c r="FO41" i="1"/>
  <c r="FO17" i="1"/>
  <c r="FO164" i="1"/>
  <c r="FO175" i="1"/>
  <c r="FO172" i="1"/>
  <c r="FO180" i="1"/>
  <c r="FO201" i="1"/>
  <c r="FO203" i="1"/>
  <c r="EX1" i="1"/>
  <c r="EY1" i="1"/>
  <c r="EY2" i="1" s="1"/>
  <c r="FA4" i="1"/>
  <c r="FB4" i="1" s="1"/>
  <c r="EZ4" i="1"/>
  <c r="FH4" i="1" s="1"/>
  <c r="FH2" i="1" s="1"/>
  <c r="FH1" i="1" s="1"/>
  <c r="FB35" i="1"/>
  <c r="FB193" i="1"/>
  <c r="FB47" i="1"/>
  <c r="FB179" i="1"/>
  <c r="FB106" i="1"/>
  <c r="FB32" i="1"/>
  <c r="FB148" i="1"/>
  <c r="FB102" i="1"/>
  <c r="FB84" i="1"/>
  <c r="FB9" i="1"/>
  <c r="FD1" i="1"/>
  <c r="FE1" i="1"/>
  <c r="FF1" i="1"/>
  <c r="EW1" i="1"/>
  <c r="EW2" i="1" s="1"/>
  <c r="EV1" i="1"/>
  <c r="FB158" i="1"/>
  <c r="FB40" i="1"/>
  <c r="FB163" i="1"/>
  <c r="FB41" i="1"/>
  <c r="FB172" i="1"/>
  <c r="FB187" i="1"/>
  <c r="FB107" i="1"/>
  <c r="FB63" i="1"/>
  <c r="FB174" i="1"/>
  <c r="FB202" i="1"/>
  <c r="FB88" i="1"/>
  <c r="FB204" i="1"/>
  <c r="FB50" i="1"/>
  <c r="FB196" i="1"/>
  <c r="FB154" i="1"/>
  <c r="FB184" i="1"/>
  <c r="FB171" i="1"/>
  <c r="FB17" i="1"/>
  <c r="FB169" i="1"/>
  <c r="FB186" i="1"/>
  <c r="FB54" i="1"/>
  <c r="FB90" i="1"/>
  <c r="FB164" i="1"/>
  <c r="FB192" i="1"/>
  <c r="FB201" i="1"/>
  <c r="FB206" i="1"/>
  <c r="FB72" i="1"/>
  <c r="FB189" i="1"/>
  <c r="FB173" i="1"/>
  <c r="FB168" i="1"/>
  <c r="FB37" i="1"/>
  <c r="FB167" i="1"/>
  <c r="FB200" i="1"/>
  <c r="FB205" i="1"/>
  <c r="FB180" i="1"/>
  <c r="FB203" i="1"/>
  <c r="FB197" i="1"/>
  <c r="FB162" i="1"/>
  <c r="FB176" i="1"/>
  <c r="FB31" i="1"/>
  <c r="FB142" i="1"/>
  <c r="FB83" i="1"/>
  <c r="FB108" i="1"/>
  <c r="ER16" i="1"/>
  <c r="ER188" i="1"/>
  <c r="ER4" i="1"/>
  <c r="ER42" i="1"/>
  <c r="ER55" i="1"/>
  <c r="ER81" i="1"/>
  <c r="ER97" i="1"/>
  <c r="ER30" i="1"/>
  <c r="ER26" i="1"/>
  <c r="ER9" i="1"/>
  <c r="ER155" i="1"/>
  <c r="ER13" i="1"/>
  <c r="ER10" i="1"/>
  <c r="ER51" i="1"/>
  <c r="ER15" i="1"/>
  <c r="ER56" i="1"/>
  <c r="ER11" i="1"/>
  <c r="ER177" i="1"/>
  <c r="ER52" i="1"/>
  <c r="ER21" i="1"/>
  <c r="ER77" i="1"/>
  <c r="ER19" i="1"/>
  <c r="ER34" i="1"/>
  <c r="ER183" i="1"/>
  <c r="ER35" i="1"/>
  <c r="ER47" i="1"/>
  <c r="ER38" i="1"/>
  <c r="ER25" i="1"/>
  <c r="ER87" i="1"/>
  <c r="ER67" i="1"/>
  <c r="ER46" i="1"/>
  <c r="ER36" i="1"/>
  <c r="ER65" i="1"/>
  <c r="ER84" i="1"/>
  <c r="ER80" i="1"/>
  <c r="ER92" i="1"/>
  <c r="ER12" i="1"/>
  <c r="ER48" i="1"/>
  <c r="ER166" i="1"/>
  <c r="ER102" i="1"/>
  <c r="ER39" i="1"/>
  <c r="ER73" i="1"/>
  <c r="ER157" i="1"/>
  <c r="ER54" i="1"/>
  <c r="ER79" i="1"/>
  <c r="ER83" i="1"/>
  <c r="ER31" i="1"/>
  <c r="ER156" i="1"/>
  <c r="ER72" i="1"/>
  <c r="ER162" i="1"/>
  <c r="ER66" i="1"/>
  <c r="ER99" i="1"/>
  <c r="ER50" i="1"/>
  <c r="ER108" i="1"/>
  <c r="ER88" i="1"/>
  <c r="ER184" i="1"/>
  <c r="ER189" i="1"/>
  <c r="ER196" i="1"/>
  <c r="ER148" i="1"/>
  <c r="ER176" i="1"/>
  <c r="ER187" i="1"/>
  <c r="ER158" i="1"/>
  <c r="ER142" i="1"/>
  <c r="ER59" i="1"/>
  <c r="ER194" i="1"/>
  <c r="ER71" i="1"/>
  <c r="ER193" i="1"/>
  <c r="ER171" i="1"/>
  <c r="ER170" i="1"/>
  <c r="ER154" i="1"/>
  <c r="ER32" i="1"/>
  <c r="ER173" i="1"/>
  <c r="ER163" i="1"/>
  <c r="ER181" i="1"/>
  <c r="ER110" i="1"/>
  <c r="ER178" i="1"/>
  <c r="ER168" i="1"/>
  <c r="ER174" i="1"/>
  <c r="ER76" i="1"/>
  <c r="ER7" i="1"/>
  <c r="ER63" i="1"/>
  <c r="ER101" i="1"/>
  <c r="ER90" i="1"/>
  <c r="ER105" i="1"/>
  <c r="ER179" i="1"/>
  <c r="ER41" i="1"/>
  <c r="ER40" i="1"/>
  <c r="ER37" i="1"/>
  <c r="ER60" i="1"/>
  <c r="ER17" i="1"/>
  <c r="ER107" i="1"/>
  <c r="ER106" i="1"/>
  <c r="ER167" i="1"/>
  <c r="ER164" i="1"/>
  <c r="ER186" i="1"/>
  <c r="ER165" i="1"/>
  <c r="ER175" i="1"/>
  <c r="ER192" i="1"/>
  <c r="ER169" i="1"/>
  <c r="ER195" i="1"/>
  <c r="ER172" i="1"/>
  <c r="ER198" i="1"/>
  <c r="ER180" i="1"/>
  <c r="ER199" i="1"/>
  <c r="ER191" i="1"/>
  <c r="ER200" i="1"/>
  <c r="ER201" i="1"/>
  <c r="ER197" i="1"/>
  <c r="ER202" i="1"/>
  <c r="ER6" i="1"/>
  <c r="ER203" i="1"/>
  <c r="ER204" i="1"/>
  <c r="ER205" i="1"/>
  <c r="ER206" i="1"/>
  <c r="ER5" i="1"/>
  <c r="GP199" i="1" l="1"/>
  <c r="GP172" i="1"/>
  <c r="GP162" i="1"/>
  <c r="GP142" i="1"/>
  <c r="GP108" i="1"/>
  <c r="GP154" i="1"/>
  <c r="GP101" i="1"/>
  <c r="GP40" i="1"/>
  <c r="GP63" i="1"/>
  <c r="GP65" i="1"/>
  <c r="GP31" i="1"/>
  <c r="GP79" i="1"/>
  <c r="GP32" i="1"/>
  <c r="GP19" i="1"/>
  <c r="GP42" i="1"/>
  <c r="GP206" i="1"/>
  <c r="GP198" i="1"/>
  <c r="GP183" i="1"/>
  <c r="GP167" i="1"/>
  <c r="GP110" i="1"/>
  <c r="GP187" i="1"/>
  <c r="GP92" i="1"/>
  <c r="GP72" i="1"/>
  <c r="GP54" i="1"/>
  <c r="GP102" i="1"/>
  <c r="GP48" i="1"/>
  <c r="GP39" i="1"/>
  <c r="GP10" i="1"/>
  <c r="GP11" i="1"/>
  <c r="GP205" i="1"/>
  <c r="GP202" i="1"/>
  <c r="GP180" i="1"/>
  <c r="GP169" i="1"/>
  <c r="GP164" i="1"/>
  <c r="GP107" i="1"/>
  <c r="GP163" i="1"/>
  <c r="GP81" i="1"/>
  <c r="GP84" i="1"/>
  <c r="GP83" i="1"/>
  <c r="GP36" i="1"/>
  <c r="GP51" i="1"/>
  <c r="GP26" i="1"/>
  <c r="GP52" i="1"/>
  <c r="GP12" i="1"/>
  <c r="GP201" i="1"/>
  <c r="GP197" i="1"/>
  <c r="GP165" i="1"/>
  <c r="GP194" i="1"/>
  <c r="GP76" i="1"/>
  <c r="GP99" i="1"/>
  <c r="GP87" i="1"/>
  <c r="GP34" i="1"/>
  <c r="GP158" i="1"/>
  <c r="GP67" i="1"/>
  <c r="GP17" i="1"/>
  <c r="GP155" i="1"/>
  <c r="GP7" i="1"/>
  <c r="HG1" i="1"/>
  <c r="GP203" i="1"/>
  <c r="GP196" i="1"/>
  <c r="GP186" i="1"/>
  <c r="GP105" i="1"/>
  <c r="GP192" i="1"/>
  <c r="GP166" i="1"/>
  <c r="GP66" i="1"/>
  <c r="GP77" i="1"/>
  <c r="GP41" i="1"/>
  <c r="GP59" i="1"/>
  <c r="GP37" i="1"/>
  <c r="GP156" i="1"/>
  <c r="GP35" i="1"/>
  <c r="GP97" i="1"/>
  <c r="GP13" i="1"/>
  <c r="GP204" i="1"/>
  <c r="GP191" i="1"/>
  <c r="GP195" i="1"/>
  <c r="GP173" i="1"/>
  <c r="GP181" i="1"/>
  <c r="GP179" i="1"/>
  <c r="GP148" i="1"/>
  <c r="GP60" i="1"/>
  <c r="GP176" i="1"/>
  <c r="GP177" i="1"/>
  <c r="GP50" i="1"/>
  <c r="GP88" i="1"/>
  <c r="GP46" i="1"/>
  <c r="GP38" i="1"/>
  <c r="GP30" i="1"/>
  <c r="GP200" i="1"/>
  <c r="GP174" i="1"/>
  <c r="GP178" i="1"/>
  <c r="GP193" i="1"/>
  <c r="GP157" i="1"/>
  <c r="GP184" i="1"/>
  <c r="GP25" i="1"/>
  <c r="GP47" i="1"/>
  <c r="GP80" i="1"/>
  <c r="GP15" i="1"/>
  <c r="GP16" i="1"/>
  <c r="GP6" i="1"/>
  <c r="GP188" i="1"/>
  <c r="GP175" i="1"/>
  <c r="GP170" i="1"/>
  <c r="GP168" i="1"/>
  <c r="GP106" i="1"/>
  <c r="GP171" i="1"/>
  <c r="GP90" i="1"/>
  <c r="GP189" i="1"/>
  <c r="GP71" i="1"/>
  <c r="GP73" i="1"/>
  <c r="GP56" i="1"/>
  <c r="GP21" i="1"/>
  <c r="GP9" i="1"/>
  <c r="GP55" i="1"/>
  <c r="GN2" i="1"/>
  <c r="GP5" i="1"/>
  <c r="GG79" i="1"/>
  <c r="GO1" i="1"/>
  <c r="GH2" i="1"/>
  <c r="GG142" i="1"/>
  <c r="GG166" i="1"/>
  <c r="GG42" i="1"/>
  <c r="GG187" i="1"/>
  <c r="GG170" i="1"/>
  <c r="GG194" i="1"/>
  <c r="GG110" i="1"/>
  <c r="GG181" i="1"/>
  <c r="GG5" i="1"/>
  <c r="GG13" i="1"/>
  <c r="GG203" i="1"/>
  <c r="GG32" i="1"/>
  <c r="GG59" i="1"/>
  <c r="GG77" i="1"/>
  <c r="GG55" i="1"/>
  <c r="GG106" i="1"/>
  <c r="GG76" i="1"/>
  <c r="GG16" i="1"/>
  <c r="GG60" i="1"/>
  <c r="GG4" i="1"/>
  <c r="GG186" i="1"/>
  <c r="GG193" i="1"/>
  <c r="GG36" i="1"/>
  <c r="GG165" i="1"/>
  <c r="GG172" i="1"/>
  <c r="GG154" i="1"/>
  <c r="GG201" i="1"/>
  <c r="GG97" i="1"/>
  <c r="GG66" i="1"/>
  <c r="GG72" i="1"/>
  <c r="GG101" i="1"/>
  <c r="GG99" i="1"/>
  <c r="GF2" i="1"/>
  <c r="GG63" i="1"/>
  <c r="GG197" i="1"/>
  <c r="GG88" i="1"/>
  <c r="GG26" i="1"/>
  <c r="GG173" i="1"/>
  <c r="GG39" i="1"/>
  <c r="GG90" i="1"/>
  <c r="GG183" i="1"/>
  <c r="GG52" i="1"/>
  <c r="GG92" i="1"/>
  <c r="GG38" i="1"/>
  <c r="GG108" i="1"/>
  <c r="GG10" i="1"/>
  <c r="GG81" i="1"/>
  <c r="GG9" i="1"/>
  <c r="GG202" i="1"/>
  <c r="GG7" i="1"/>
  <c r="GG155" i="1"/>
  <c r="GG50" i="1"/>
  <c r="GG171" i="1"/>
  <c r="GG105" i="1"/>
  <c r="GG41" i="1"/>
  <c r="GG164" i="1"/>
  <c r="GG83" i="1"/>
  <c r="GG40" i="1"/>
  <c r="GG156" i="1"/>
  <c r="GG6" i="1"/>
  <c r="GG54" i="1"/>
  <c r="GG46" i="1"/>
  <c r="GG162" i="1"/>
  <c r="GG163" i="1"/>
  <c r="GG205" i="1"/>
  <c r="GG206" i="1"/>
  <c r="GG188" i="1"/>
  <c r="GG11" i="1"/>
  <c r="GG157" i="1"/>
  <c r="GG189" i="1"/>
  <c r="GG179" i="1"/>
  <c r="GG191" i="1"/>
  <c r="GG158" i="1"/>
  <c r="GG199" i="1"/>
  <c r="GG34" i="1"/>
  <c r="GG180" i="1"/>
  <c r="GG71" i="1"/>
  <c r="GG198" i="1"/>
  <c r="GG87" i="1"/>
  <c r="GG177" i="1"/>
  <c r="GG200" i="1"/>
  <c r="GG51" i="1"/>
  <c r="GG67" i="1"/>
  <c r="GG30" i="1"/>
  <c r="GG80" i="1"/>
  <c r="GG19" i="1"/>
  <c r="GG12" i="1"/>
  <c r="GG148" i="1"/>
  <c r="GG21" i="1"/>
  <c r="GG73" i="1"/>
  <c r="GG184" i="1"/>
  <c r="GG37" i="1"/>
  <c r="GG176" i="1"/>
  <c r="GG195" i="1"/>
  <c r="GG169" i="1"/>
  <c r="GG102" i="1"/>
  <c r="GG192" i="1"/>
  <c r="GG65" i="1"/>
  <c r="GG175" i="1"/>
  <c r="GG25" i="1"/>
  <c r="GG47" i="1"/>
  <c r="GG204" i="1"/>
  <c r="GG196" i="1"/>
  <c r="GG35" i="1"/>
  <c r="GG17" i="1"/>
  <c r="GG15" i="1"/>
  <c r="GG84" i="1"/>
  <c r="GG167" i="1"/>
  <c r="GG107" i="1"/>
  <c r="GG31" i="1"/>
  <c r="GG168" i="1"/>
  <c r="GG56" i="1"/>
  <c r="GG178" i="1"/>
  <c r="GG48" i="1"/>
  <c r="GG174" i="1"/>
  <c r="FZ1" i="1"/>
  <c r="GA1" i="1"/>
  <c r="GB1" i="1"/>
  <c r="FS2" i="1"/>
  <c r="FT19" i="1"/>
  <c r="FT188" i="1"/>
  <c r="FT7" i="1"/>
  <c r="FT71" i="1"/>
  <c r="FT157" i="1"/>
  <c r="FT59" i="1"/>
  <c r="FT63" i="1"/>
  <c r="FT162" i="1"/>
  <c r="FT105" i="1"/>
  <c r="FT154" i="1"/>
  <c r="FT41" i="1"/>
  <c r="FT164" i="1"/>
  <c r="FT172" i="1"/>
  <c r="FT201" i="1"/>
  <c r="FT203" i="1"/>
  <c r="FT65" i="1"/>
  <c r="FT72" i="1"/>
  <c r="FT196" i="1"/>
  <c r="FT169" i="1"/>
  <c r="FT30" i="1"/>
  <c r="FT87" i="1"/>
  <c r="FT81" i="1"/>
  <c r="FT77" i="1"/>
  <c r="FT92" i="1"/>
  <c r="FT84" i="1"/>
  <c r="FT102" i="1"/>
  <c r="FT184" i="1"/>
  <c r="FT110" i="1"/>
  <c r="FT163" i="1"/>
  <c r="FT40" i="1"/>
  <c r="FT186" i="1"/>
  <c r="FT197" i="1"/>
  <c r="FT204" i="1"/>
  <c r="FT206" i="1"/>
  <c r="FT83" i="1"/>
  <c r="FT191" i="1"/>
  <c r="FT12" i="1"/>
  <c r="FT10" i="1"/>
  <c r="FT80" i="1"/>
  <c r="FT31" i="1"/>
  <c r="FT156" i="1"/>
  <c r="FT50" i="1"/>
  <c r="FT66" i="1"/>
  <c r="FT108" i="1"/>
  <c r="FT181" i="1"/>
  <c r="FT174" i="1"/>
  <c r="FT37" i="1"/>
  <c r="FT165" i="1"/>
  <c r="FT202" i="1"/>
  <c r="FT205" i="1"/>
  <c r="FT25" i="1"/>
  <c r="FT5" i="1"/>
  <c r="FT13" i="1"/>
  <c r="FT15" i="1"/>
  <c r="FT47" i="1"/>
  <c r="FT67" i="1"/>
  <c r="FT194" i="1"/>
  <c r="FT183" i="1"/>
  <c r="FT176" i="1"/>
  <c r="FT173" i="1"/>
  <c r="FT142" i="1"/>
  <c r="FT178" i="1"/>
  <c r="FT60" i="1"/>
  <c r="FT198" i="1"/>
  <c r="FT6" i="1"/>
  <c r="FT21" i="1"/>
  <c r="FT16" i="1"/>
  <c r="FT38" i="1"/>
  <c r="FT39" i="1"/>
  <c r="FT73" i="1"/>
  <c r="FT79" i="1"/>
  <c r="FT48" i="1"/>
  <c r="FT34" i="1"/>
  <c r="FT189" i="1"/>
  <c r="FT148" i="1"/>
  <c r="FT177" i="1"/>
  <c r="FT168" i="1"/>
  <c r="FT17" i="1"/>
  <c r="FT175" i="1"/>
  <c r="FT180" i="1"/>
  <c r="FT26" i="1"/>
  <c r="FT106" i="1"/>
  <c r="FT97" i="1"/>
  <c r="FT155" i="1"/>
  <c r="FT56" i="1"/>
  <c r="FT35" i="1"/>
  <c r="FT32" i="1"/>
  <c r="FT52" i="1"/>
  <c r="FT170" i="1"/>
  <c r="FT99" i="1"/>
  <c r="FT55" i="1"/>
  <c r="FT187" i="1"/>
  <c r="FT76" i="1"/>
  <c r="FT107" i="1"/>
  <c r="FT192" i="1"/>
  <c r="FT199" i="1"/>
  <c r="FT42" i="1"/>
  <c r="FT179" i="1"/>
  <c r="FT11" i="1"/>
  <c r="FT9" i="1"/>
  <c r="FT51" i="1"/>
  <c r="FT46" i="1"/>
  <c r="FT36" i="1"/>
  <c r="FT166" i="1"/>
  <c r="FT158" i="1"/>
  <c r="FT88" i="1"/>
  <c r="FT193" i="1"/>
  <c r="FT171" i="1"/>
  <c r="FT90" i="1"/>
  <c r="FT167" i="1"/>
  <c r="FT195" i="1"/>
  <c r="FT200" i="1"/>
  <c r="FT54" i="1"/>
  <c r="FT101" i="1"/>
  <c r="FT4" i="1"/>
  <c r="FO4" i="1"/>
  <c r="FO1" i="1" s="1"/>
  <c r="FN1" i="1"/>
  <c r="EZ1" i="1"/>
  <c r="FA1" i="1"/>
  <c r="FF2" i="1"/>
  <c r="FG16" i="1"/>
  <c r="FG30" i="1"/>
  <c r="FG177" i="1"/>
  <c r="FG25" i="1"/>
  <c r="FG92" i="1"/>
  <c r="FG79" i="1"/>
  <c r="FG72" i="1"/>
  <c r="FG50" i="1"/>
  <c r="FG196" i="1"/>
  <c r="FG173" i="1"/>
  <c r="FG7" i="1"/>
  <c r="FG37" i="1"/>
  <c r="FG165" i="1"/>
  <c r="FG202" i="1"/>
  <c r="FG205" i="1"/>
  <c r="FG5" i="1"/>
  <c r="FG15" i="1"/>
  <c r="FG34" i="1"/>
  <c r="FG204" i="1"/>
  <c r="FG4" i="1"/>
  <c r="FG26" i="1"/>
  <c r="FG77" i="1"/>
  <c r="FG87" i="1"/>
  <c r="FG65" i="1"/>
  <c r="FG157" i="1"/>
  <c r="FG162" i="1"/>
  <c r="FG176" i="1"/>
  <c r="FG71" i="1"/>
  <c r="FG181" i="1"/>
  <c r="FG63" i="1"/>
  <c r="FG60" i="1"/>
  <c r="FG198" i="1"/>
  <c r="FG6" i="1"/>
  <c r="FG55" i="1"/>
  <c r="FG188" i="1"/>
  <c r="FG155" i="1"/>
  <c r="FG11" i="1"/>
  <c r="FG46" i="1"/>
  <c r="FG36" i="1"/>
  <c r="FG166" i="1"/>
  <c r="FG158" i="1"/>
  <c r="FG184" i="1"/>
  <c r="FG170" i="1"/>
  <c r="FG110" i="1"/>
  <c r="FG101" i="1"/>
  <c r="FG17" i="1"/>
  <c r="FG175" i="1"/>
  <c r="FG180" i="1"/>
  <c r="FG42" i="1"/>
  <c r="FG21" i="1"/>
  <c r="FG183" i="1"/>
  <c r="FG67" i="1"/>
  <c r="FG73" i="1"/>
  <c r="FG66" i="1"/>
  <c r="FG194" i="1"/>
  <c r="FG174" i="1"/>
  <c r="FG90" i="1"/>
  <c r="FG107" i="1"/>
  <c r="FG199" i="1"/>
  <c r="FG52" i="1"/>
  <c r="FG39" i="1"/>
  <c r="FG83" i="1"/>
  <c r="FG108" i="1"/>
  <c r="FG193" i="1"/>
  <c r="FG171" i="1"/>
  <c r="FG178" i="1"/>
  <c r="FG105" i="1"/>
  <c r="FG106" i="1"/>
  <c r="FG169" i="1"/>
  <c r="FG191" i="1"/>
  <c r="FG56" i="1"/>
  <c r="FG102" i="1"/>
  <c r="FG142" i="1"/>
  <c r="FG32" i="1"/>
  <c r="FG40" i="1"/>
  <c r="FG206" i="1"/>
  <c r="FG13" i="1"/>
  <c r="FG187" i="1"/>
  <c r="FG192" i="1"/>
  <c r="FG35" i="1"/>
  <c r="FG80" i="1"/>
  <c r="FG97" i="1"/>
  <c r="FG10" i="1"/>
  <c r="FG47" i="1"/>
  <c r="FG38" i="1"/>
  <c r="FG48" i="1"/>
  <c r="FG54" i="1"/>
  <c r="FG88" i="1"/>
  <c r="FG189" i="1"/>
  <c r="FG154" i="1"/>
  <c r="FG168" i="1"/>
  <c r="FG179" i="1"/>
  <c r="FG167" i="1"/>
  <c r="FG195" i="1"/>
  <c r="FG200" i="1"/>
  <c r="FG81" i="1"/>
  <c r="FG51" i="1"/>
  <c r="FG19" i="1"/>
  <c r="FG84" i="1"/>
  <c r="FG12" i="1"/>
  <c r="FG156" i="1"/>
  <c r="FG99" i="1"/>
  <c r="FG148" i="1"/>
  <c r="FG163" i="1"/>
  <c r="FG76" i="1"/>
  <c r="FG41" i="1"/>
  <c r="FG164" i="1"/>
  <c r="FG172" i="1"/>
  <c r="FG201" i="1"/>
  <c r="FG203" i="1"/>
  <c r="FG9" i="1"/>
  <c r="FG31" i="1"/>
  <c r="FG59" i="1"/>
  <c r="FG186" i="1"/>
  <c r="FG197" i="1"/>
  <c r="FB1" i="1"/>
  <c r="HC1" i="1" l="1"/>
  <c r="GA2" i="1"/>
  <c r="GT1" i="1"/>
  <c r="GC81" i="1"/>
  <c r="GC205" i="1"/>
  <c r="GC41" i="1"/>
  <c r="GC84" i="1"/>
  <c r="GC12" i="1"/>
  <c r="GC142" i="1"/>
  <c r="GC10" i="1"/>
  <c r="GC40" i="1"/>
  <c r="GC162" i="1"/>
  <c r="GC63" i="1"/>
  <c r="GC72" i="1"/>
  <c r="GC65" i="1"/>
  <c r="GC177" i="1"/>
  <c r="GC87" i="1"/>
  <c r="GC203" i="1"/>
  <c r="GC175" i="1"/>
  <c r="GC88" i="1"/>
  <c r="GC171" i="1"/>
  <c r="GC25" i="1"/>
  <c r="GC193" i="1"/>
  <c r="GC13" i="1"/>
  <c r="GC189" i="1"/>
  <c r="GC108" i="1"/>
  <c r="GC73" i="1"/>
  <c r="GC47" i="1"/>
  <c r="GC31" i="1"/>
  <c r="GC37" i="1"/>
  <c r="GC169" i="1"/>
  <c r="GC170" i="1"/>
  <c r="GC183" i="1"/>
  <c r="GC106" i="1"/>
  <c r="GC201" i="1"/>
  <c r="GC56" i="1"/>
  <c r="GC54" i="1"/>
  <c r="GC178" i="1"/>
  <c r="GC101" i="1"/>
  <c r="GC30" i="1"/>
  <c r="GC174" i="1"/>
  <c r="GC158" i="1"/>
  <c r="GC148" i="1"/>
  <c r="GC38" i="1"/>
  <c r="GC204" i="1"/>
  <c r="GC17" i="1"/>
  <c r="GC197" i="1"/>
  <c r="GC71" i="1"/>
  <c r="GC105" i="1"/>
  <c r="GC206" i="1"/>
  <c r="GC52" i="1"/>
  <c r="GC36" i="1"/>
  <c r="GC9" i="1"/>
  <c r="GC55" i="1"/>
  <c r="GC51" i="1"/>
  <c r="GC26" i="1"/>
  <c r="GC90" i="1"/>
  <c r="GC156" i="1"/>
  <c r="GC48" i="1"/>
  <c r="GC79" i="1"/>
  <c r="GC83" i="1"/>
  <c r="GC35" i="1"/>
  <c r="GC102" i="1"/>
  <c r="GC163" i="1"/>
  <c r="GC60" i="1"/>
  <c r="GC76" i="1"/>
  <c r="GC187" i="1"/>
  <c r="GC77" i="1"/>
  <c r="GC166" i="1"/>
  <c r="GC176" i="1"/>
  <c r="GC165" i="1"/>
  <c r="GC180" i="1"/>
  <c r="GC191" i="1"/>
  <c r="GC80" i="1"/>
  <c r="GC32" i="1"/>
  <c r="GC99" i="1"/>
  <c r="GC107" i="1"/>
  <c r="GC168" i="1"/>
  <c r="GC39" i="1"/>
  <c r="GC172" i="1"/>
  <c r="GC11" i="1"/>
  <c r="GC66" i="1"/>
  <c r="GC110" i="1"/>
  <c r="GC157" i="1"/>
  <c r="GC59" i="1"/>
  <c r="GC188" i="1"/>
  <c r="GC179" i="1"/>
  <c r="GC198" i="1"/>
  <c r="GC67" i="1"/>
  <c r="GC200" i="1"/>
  <c r="GC167" i="1"/>
  <c r="GC16" i="1"/>
  <c r="GC7" i="1"/>
  <c r="GC6" i="1"/>
  <c r="GC192" i="1"/>
  <c r="GC42" i="1"/>
  <c r="GC195" i="1"/>
  <c r="GC196" i="1"/>
  <c r="GC164" i="1"/>
  <c r="GC202" i="1"/>
  <c r="GC97" i="1"/>
  <c r="GC4" i="1"/>
  <c r="GC50" i="1"/>
  <c r="GC199" i="1"/>
  <c r="GC92" i="1"/>
  <c r="GC184" i="1"/>
  <c r="GC194" i="1"/>
  <c r="GC21" i="1"/>
  <c r="GC34" i="1"/>
  <c r="GC155" i="1"/>
  <c r="GC19" i="1"/>
  <c r="GC186" i="1"/>
  <c r="GC173" i="1"/>
  <c r="GC154" i="1"/>
  <c r="GC15" i="1"/>
  <c r="GC46" i="1"/>
  <c r="GC181" i="1"/>
  <c r="GC5" i="1"/>
  <c r="GG1" i="1"/>
  <c r="FP4" i="1"/>
  <c r="FN2" i="1"/>
  <c r="FP31" i="1"/>
  <c r="FP205" i="1"/>
  <c r="FP37" i="1"/>
  <c r="FP80" i="1"/>
  <c r="FP165" i="1"/>
  <c r="FP42" i="1"/>
  <c r="FP65" i="1"/>
  <c r="FP54" i="1"/>
  <c r="FP72" i="1"/>
  <c r="FP196" i="1"/>
  <c r="FP101" i="1"/>
  <c r="FP106" i="1"/>
  <c r="FP191" i="1"/>
  <c r="FP11" i="1"/>
  <c r="FP51" i="1"/>
  <c r="FP46" i="1"/>
  <c r="FP36" i="1"/>
  <c r="FP158" i="1"/>
  <c r="FP88" i="1"/>
  <c r="FP171" i="1"/>
  <c r="FP167" i="1"/>
  <c r="FP195" i="1"/>
  <c r="FP12" i="1"/>
  <c r="FP50" i="1"/>
  <c r="FP181" i="1"/>
  <c r="FP77" i="1"/>
  <c r="FP84" i="1"/>
  <c r="FP102" i="1"/>
  <c r="FP110" i="1"/>
  <c r="FP163" i="1"/>
  <c r="FP186" i="1"/>
  <c r="FP204" i="1"/>
  <c r="FP10" i="1"/>
  <c r="FP108" i="1"/>
  <c r="FP202" i="1"/>
  <c r="FP105" i="1"/>
  <c r="FP16" i="1"/>
  <c r="FP26" i="1"/>
  <c r="FP180" i="1"/>
  <c r="FP48" i="1"/>
  <c r="FP155" i="1"/>
  <c r="FP92" i="1"/>
  <c r="FP166" i="1"/>
  <c r="FP170" i="1"/>
  <c r="FP63" i="1"/>
  <c r="FP79" i="1"/>
  <c r="FP59" i="1"/>
  <c r="FP187" i="1"/>
  <c r="FP179" i="1"/>
  <c r="FP193" i="1"/>
  <c r="FP148" i="1"/>
  <c r="FP15" i="1"/>
  <c r="FP87" i="1"/>
  <c r="FP52" i="1"/>
  <c r="FP173" i="1"/>
  <c r="FP34" i="1"/>
  <c r="FP203" i="1"/>
  <c r="FP168" i="1"/>
  <c r="FP178" i="1"/>
  <c r="FP188" i="1"/>
  <c r="FP156" i="1"/>
  <c r="FP25" i="1"/>
  <c r="FP76" i="1"/>
  <c r="FP162" i="1"/>
  <c r="FP17" i="1"/>
  <c r="FP30" i="1"/>
  <c r="FP35" i="1"/>
  <c r="FP176" i="1"/>
  <c r="FP47" i="1"/>
  <c r="FP107" i="1"/>
  <c r="FP175" i="1"/>
  <c r="FP41" i="1"/>
  <c r="FP21" i="1"/>
  <c r="FP9" i="1"/>
  <c r="FP177" i="1"/>
  <c r="FP60" i="1"/>
  <c r="FP66" i="1"/>
  <c r="FP172" i="1"/>
  <c r="FP157" i="1"/>
  <c r="FP199" i="1"/>
  <c r="FP56" i="1"/>
  <c r="FP183" i="1"/>
  <c r="FP194" i="1"/>
  <c r="FP7" i="1"/>
  <c r="FP174" i="1"/>
  <c r="FP142" i="1"/>
  <c r="FP40" i="1"/>
  <c r="FP55" i="1"/>
  <c r="FP206" i="1"/>
  <c r="FP164" i="1"/>
  <c r="FP154" i="1"/>
  <c r="FP184" i="1"/>
  <c r="FP99" i="1"/>
  <c r="FP201" i="1"/>
  <c r="FP32" i="1"/>
  <c r="FP83" i="1"/>
  <c r="FP169" i="1"/>
  <c r="FP73" i="1"/>
  <c r="FP39" i="1"/>
  <c r="FP197" i="1"/>
  <c r="FP71" i="1"/>
  <c r="FP192" i="1"/>
  <c r="FP97" i="1"/>
  <c r="FP67" i="1"/>
  <c r="FP81" i="1"/>
  <c r="FP13" i="1"/>
  <c r="FP90" i="1"/>
  <c r="FP5" i="1"/>
  <c r="FP6" i="1"/>
  <c r="FP189" i="1"/>
  <c r="FP38" i="1"/>
  <c r="FP19" i="1"/>
  <c r="FP200" i="1"/>
  <c r="FP198" i="1"/>
  <c r="FT1" i="1"/>
  <c r="FC37" i="1"/>
  <c r="FC36" i="1"/>
  <c r="FC186" i="1"/>
  <c r="FC76" i="1"/>
  <c r="FC174" i="1"/>
  <c r="FC204" i="1"/>
  <c r="FC66" i="1"/>
  <c r="FC171" i="1"/>
  <c r="FC90" i="1"/>
  <c r="FC183" i="1"/>
  <c r="FC41" i="1"/>
  <c r="FC110" i="1"/>
  <c r="FC206" i="1"/>
  <c r="FC81" i="1"/>
  <c r="FC73" i="1"/>
  <c r="FC83" i="1"/>
  <c r="FC154" i="1"/>
  <c r="FC155" i="1"/>
  <c r="FC192" i="1"/>
  <c r="FC19" i="1"/>
  <c r="FC16" i="1"/>
  <c r="FC162" i="1"/>
  <c r="FC67" i="1"/>
  <c r="FC4" i="1"/>
  <c r="FC48" i="1"/>
  <c r="FC142" i="1"/>
  <c r="FC11" i="1"/>
  <c r="FC105" i="1"/>
  <c r="FC203" i="1"/>
  <c r="FC200" i="1"/>
  <c r="FC166" i="1"/>
  <c r="FC21" i="1"/>
  <c r="FC107" i="1"/>
  <c r="FC197" i="1"/>
  <c r="FC173" i="1"/>
  <c r="FC88" i="1"/>
  <c r="FC176" i="1"/>
  <c r="FC59" i="1"/>
  <c r="FC184" i="1"/>
  <c r="FC92" i="1"/>
  <c r="FC101" i="1"/>
  <c r="FC201" i="1"/>
  <c r="FC167" i="1"/>
  <c r="FC188" i="1"/>
  <c r="FC13" i="1"/>
  <c r="FC187" i="1"/>
  <c r="FC195" i="1"/>
  <c r="FC179" i="1"/>
  <c r="FC40" i="1"/>
  <c r="FC35" i="1"/>
  <c r="FC63" i="1"/>
  <c r="FC178" i="1"/>
  <c r="FC84" i="1"/>
  <c r="FC193" i="1"/>
  <c r="FC47" i="1"/>
  <c r="FC157" i="1"/>
  <c r="FC168" i="1"/>
  <c r="FC180" i="1"/>
  <c r="FC31" i="1"/>
  <c r="FC32" i="1"/>
  <c r="FC72" i="1"/>
  <c r="FC106" i="1"/>
  <c r="FC108" i="1"/>
  <c r="FC71" i="1"/>
  <c r="FC52" i="1"/>
  <c r="FC163" i="1"/>
  <c r="FC175" i="1"/>
  <c r="FC56" i="1"/>
  <c r="FC6" i="1"/>
  <c r="FC9" i="1"/>
  <c r="FC148" i="1"/>
  <c r="FC102" i="1"/>
  <c r="FC169" i="1"/>
  <c r="FC65" i="1"/>
  <c r="FC205" i="1"/>
  <c r="FC30" i="1"/>
  <c r="FC172" i="1"/>
  <c r="FC12" i="1"/>
  <c r="FC165" i="1"/>
  <c r="FC39" i="1"/>
  <c r="FC79" i="1"/>
  <c r="FC189" i="1"/>
  <c r="FC51" i="1"/>
  <c r="FC99" i="1"/>
  <c r="FC50" i="1"/>
  <c r="FC80" i="1"/>
  <c r="FC156" i="1"/>
  <c r="FC38" i="1"/>
  <c r="FC170" i="1"/>
  <c r="FC199" i="1"/>
  <c r="FA2" i="1"/>
  <c r="FC87" i="1"/>
  <c r="FC97" i="1"/>
  <c r="FC46" i="1"/>
  <c r="FC202" i="1"/>
  <c r="FC10" i="1"/>
  <c r="FC177" i="1"/>
  <c r="FC17" i="1"/>
  <c r="FC55" i="1"/>
  <c r="FC196" i="1"/>
  <c r="FC25" i="1"/>
  <c r="FC42" i="1"/>
  <c r="FC26" i="1"/>
  <c r="FC191" i="1"/>
  <c r="FC181" i="1"/>
  <c r="FC60" i="1"/>
  <c r="FC15" i="1"/>
  <c r="FC7" i="1"/>
  <c r="FC164" i="1"/>
  <c r="FC77" i="1"/>
  <c r="FC194" i="1"/>
  <c r="FC198" i="1"/>
  <c r="FC34" i="1"/>
  <c r="FC5" i="1"/>
  <c r="FC158" i="1"/>
  <c r="FC54" i="1"/>
  <c r="GP1" i="1" l="1"/>
  <c r="GC1" i="1"/>
  <c r="FP1" i="1"/>
  <c r="EJ4" i="1"/>
  <c r="EK4" i="1" s="1"/>
  <c r="EJ9" i="1"/>
  <c r="EK9" i="1" s="1"/>
  <c r="EJ97" i="1"/>
  <c r="EJ13" i="1"/>
  <c r="EK13" i="1" s="1"/>
  <c r="EJ56" i="1"/>
  <c r="EK56" i="1" s="1"/>
  <c r="EJ183" i="1"/>
  <c r="EK183" i="1" s="1"/>
  <c r="EJ80" i="1"/>
  <c r="EK80" i="1" s="1"/>
  <c r="EJ15" i="1"/>
  <c r="EK15" i="1" s="1"/>
  <c r="EJ38" i="1"/>
  <c r="EJ12" i="1"/>
  <c r="EK12" i="1" s="1"/>
  <c r="EJ11" i="1"/>
  <c r="EK11" i="1" s="1"/>
  <c r="EJ47" i="1"/>
  <c r="EK47" i="1" s="1"/>
  <c r="EJ87" i="1"/>
  <c r="EK87" i="1" s="1"/>
  <c r="EJ92" i="1"/>
  <c r="EJ54" i="1"/>
  <c r="EJ72" i="1"/>
  <c r="EJ189" i="1"/>
  <c r="EK189" i="1" s="1"/>
  <c r="EJ142" i="1"/>
  <c r="EJ66" i="1"/>
  <c r="EK66" i="1" s="1"/>
  <c r="EJ83" i="1"/>
  <c r="EK83" i="1" s="1"/>
  <c r="EJ187" i="1"/>
  <c r="EJ193" i="1"/>
  <c r="EK193" i="1" s="1"/>
  <c r="EJ162" i="1"/>
  <c r="EJ108" i="1"/>
  <c r="EJ171" i="1"/>
  <c r="EJ170" i="1"/>
  <c r="EJ173" i="1"/>
  <c r="EK173" i="1" s="1"/>
  <c r="EJ181" i="1"/>
  <c r="EK181" i="1" s="1"/>
  <c r="EJ39" i="1"/>
  <c r="EJ196" i="1"/>
  <c r="EJ110" i="1"/>
  <c r="EJ105" i="1"/>
  <c r="EJ180" i="1"/>
  <c r="EK180" i="1" s="1"/>
  <c r="EJ175" i="1"/>
  <c r="EJ191" i="1"/>
  <c r="EK191" i="1" s="1"/>
  <c r="EI76" i="1"/>
  <c r="EJ76" i="1"/>
  <c r="EJ201" i="1"/>
  <c r="EJ172" i="1"/>
  <c r="EK172" i="1" s="1"/>
  <c r="EI197" i="1"/>
  <c r="EJ197" i="1"/>
  <c r="EJ202" i="1"/>
  <c r="EK202" i="1" s="1"/>
  <c r="EJ63" i="1"/>
  <c r="EK63" i="1" s="1"/>
  <c r="EI6" i="1"/>
  <c r="EJ6" i="1"/>
  <c r="EJ7" i="1"/>
  <c r="EK7" i="1" s="1"/>
  <c r="EJ206" i="1"/>
  <c r="EI40" i="1"/>
  <c r="EJ37" i="1"/>
  <c r="EI60" i="1"/>
  <c r="EJ60" i="1"/>
  <c r="EK60" i="1" s="1"/>
  <c r="EJ17" i="1"/>
  <c r="EK17" i="1" s="1"/>
  <c r="EJ90" i="1"/>
  <c r="EI4" i="1"/>
  <c r="EI9" i="1"/>
  <c r="EI13" i="1"/>
  <c r="EI10" i="1"/>
  <c r="EI56" i="1"/>
  <c r="EJ19" i="1"/>
  <c r="EK19" i="1" s="1"/>
  <c r="EI183" i="1"/>
  <c r="EJ77" i="1"/>
  <c r="EK77" i="1" s="1"/>
  <c r="EI102" i="1"/>
  <c r="EJ102" i="1"/>
  <c r="EK102" i="1" s="1"/>
  <c r="EI35" i="1"/>
  <c r="EJ35" i="1"/>
  <c r="EK35" i="1" s="1"/>
  <c r="EJ36" i="1"/>
  <c r="EK36" i="1" s="1"/>
  <c r="EI47" i="1"/>
  <c r="EJ67" i="1"/>
  <c r="EI92" i="1"/>
  <c r="EJ157" i="1"/>
  <c r="EK157" i="1" s="1"/>
  <c r="EI54" i="1"/>
  <c r="EJ31" i="1"/>
  <c r="EK31" i="1" s="1"/>
  <c r="EI189" i="1"/>
  <c r="EI66" i="1"/>
  <c r="EJ99" i="1"/>
  <c r="EK99" i="1" s="1"/>
  <c r="EI187" i="1"/>
  <c r="EJ176" i="1"/>
  <c r="EI162" i="1"/>
  <c r="EJ154" i="1"/>
  <c r="EK154" i="1" s="1"/>
  <c r="EI171" i="1"/>
  <c r="EJ163" i="1"/>
  <c r="EI39" i="1"/>
  <c r="EI196" i="1"/>
  <c r="EI105" i="1"/>
  <c r="EJ186" i="1"/>
  <c r="EK186" i="1" s="1"/>
  <c r="EJ169" i="1"/>
  <c r="EK169" i="1" s="1"/>
  <c r="EJ165" i="1"/>
  <c r="EI201" i="1"/>
  <c r="EI106" i="1"/>
  <c r="EI202" i="1"/>
  <c r="EI204" i="1"/>
  <c r="EI32" i="1"/>
  <c r="EI206" i="1"/>
  <c r="EI41" i="1"/>
  <c r="EI17" i="1"/>
  <c r="EJ101" i="1"/>
  <c r="EK101" i="1" s="1"/>
  <c r="EI90" i="1"/>
  <c r="EJ65" i="1"/>
  <c r="EK65" i="1" s="1"/>
  <c r="EJ26" i="1"/>
  <c r="EK26" i="1" s="1"/>
  <c r="EJ46" i="1"/>
  <c r="EK46" i="1" s="1"/>
  <c r="EJ52" i="1"/>
  <c r="EK52" i="1" s="1"/>
  <c r="EJ84" i="1"/>
  <c r="EK84" i="1" s="1"/>
  <c r="EJ48" i="1"/>
  <c r="EK48" i="1" s="1"/>
  <c r="EJ194" i="1"/>
  <c r="EK194" i="1" s="1"/>
  <c r="EJ88" i="1"/>
  <c r="EJ156" i="1"/>
  <c r="EJ107" i="1"/>
  <c r="EK107" i="1" s="1"/>
  <c r="EJ158" i="1"/>
  <c r="EJ178" i="1"/>
  <c r="EJ195" i="1"/>
  <c r="EK195" i="1" s="1"/>
  <c r="EI192" i="1"/>
  <c r="EJ192" i="1"/>
  <c r="EI63" i="1"/>
  <c r="EJ205" i="1"/>
  <c r="EK205" i="1" s="1"/>
  <c r="EJ177" i="1"/>
  <c r="EK177" i="1" s="1"/>
  <c r="EJ34" i="1"/>
  <c r="EK34" i="1" s="1"/>
  <c r="EJ10" i="1"/>
  <c r="EK10" i="1" s="1"/>
  <c r="EJ167" i="1"/>
  <c r="EK167" i="1" s="1"/>
  <c r="EI199" i="1"/>
  <c r="EI101" i="1"/>
  <c r="EI37" i="1"/>
  <c r="EJ41" i="1"/>
  <c r="EK41" i="1" s="1"/>
  <c r="EJ40" i="1"/>
  <c r="EK40" i="1" s="1"/>
  <c r="EI7" i="1"/>
  <c r="EJ32" i="1"/>
  <c r="EK32" i="1" s="1"/>
  <c r="EI205" i="1"/>
  <c r="EJ204" i="1"/>
  <c r="EK204" i="1" s="1"/>
  <c r="EJ203" i="1"/>
  <c r="EK203" i="1" s="1"/>
  <c r="EI203" i="1"/>
  <c r="EJ59" i="1"/>
  <c r="EK59" i="1" s="1"/>
  <c r="EI59" i="1"/>
  <c r="EI172" i="1"/>
  <c r="EI195" i="1"/>
  <c r="EJ106" i="1"/>
  <c r="EK106" i="1" s="1"/>
  <c r="EI165" i="1"/>
  <c r="EI169" i="1"/>
  <c r="EJ200" i="1"/>
  <c r="EK200" i="1" s="1"/>
  <c r="EI200" i="1"/>
  <c r="EI191" i="1"/>
  <c r="EI186" i="1"/>
  <c r="EJ199" i="1"/>
  <c r="EI178" i="1"/>
  <c r="EI175" i="1"/>
  <c r="EJ148" i="1"/>
  <c r="EK148" i="1" s="1"/>
  <c r="EI148" i="1"/>
  <c r="EI170" i="1"/>
  <c r="EI180" i="1"/>
  <c r="EJ168" i="1"/>
  <c r="EK168" i="1" s="1"/>
  <c r="EI168" i="1"/>
  <c r="EJ198" i="1"/>
  <c r="EI198" i="1"/>
  <c r="EJ174" i="1"/>
  <c r="EK174" i="1" s="1"/>
  <c r="EI174" i="1"/>
  <c r="EI110" i="1"/>
  <c r="EI163" i="1"/>
  <c r="EI181" i="1"/>
  <c r="EI154" i="1"/>
  <c r="EJ179" i="1"/>
  <c r="EI179" i="1"/>
  <c r="EI158" i="1"/>
  <c r="EJ164" i="1"/>
  <c r="EI164" i="1"/>
  <c r="EI107" i="1"/>
  <c r="EI167" i="1"/>
  <c r="EI176" i="1"/>
  <c r="EI156" i="1"/>
  <c r="EI108" i="1"/>
  <c r="EJ184" i="1"/>
  <c r="EI184" i="1"/>
  <c r="EI87" i="1"/>
  <c r="EI99" i="1"/>
  <c r="EI142" i="1"/>
  <c r="EJ71" i="1"/>
  <c r="EI71" i="1"/>
  <c r="EI67" i="1"/>
  <c r="EI88" i="1"/>
  <c r="EI72" i="1"/>
  <c r="EI31" i="1"/>
  <c r="EI194" i="1"/>
  <c r="EJ50" i="1"/>
  <c r="EI50" i="1"/>
  <c r="EI157" i="1"/>
  <c r="EI83" i="1"/>
  <c r="EI48" i="1"/>
  <c r="EJ166" i="1"/>
  <c r="EI166" i="1"/>
  <c r="EJ79" i="1"/>
  <c r="EK79" i="1" s="1"/>
  <c r="EI79" i="1"/>
  <c r="EI84" i="1"/>
  <c r="EI173" i="1"/>
  <c r="EI193" i="1"/>
  <c r="EJ73" i="1"/>
  <c r="EK73" i="1" s="1"/>
  <c r="EI73" i="1"/>
  <c r="EI52" i="1"/>
  <c r="EI34" i="1"/>
  <c r="EJ25" i="1"/>
  <c r="EI25" i="1"/>
  <c r="EI36" i="1"/>
  <c r="EI46" i="1"/>
  <c r="EJ81" i="1"/>
  <c r="EK81" i="1" s="1"/>
  <c r="EI81" i="1"/>
  <c r="EI11" i="1"/>
  <c r="EI77" i="1"/>
  <c r="EI38" i="1"/>
  <c r="EI12" i="1"/>
  <c r="EI15" i="1"/>
  <c r="EJ51" i="1"/>
  <c r="EK51" i="1" s="1"/>
  <c r="EI51" i="1"/>
  <c r="EI80" i="1"/>
  <c r="EI26" i="1"/>
  <c r="EI97" i="1"/>
  <c r="EJ155" i="1"/>
  <c r="EK155" i="1" s="1"/>
  <c r="EI155" i="1"/>
  <c r="EI177" i="1"/>
  <c r="EJ21" i="1"/>
  <c r="EK21" i="1" s="1"/>
  <c r="EI21" i="1"/>
  <c r="EI65" i="1"/>
  <c r="EI19" i="1"/>
  <c r="EJ55" i="1"/>
  <c r="EI55" i="1"/>
  <c r="EJ30" i="1"/>
  <c r="EK30" i="1" s="1"/>
  <c r="EI30" i="1"/>
  <c r="EJ42" i="1"/>
  <c r="EK42" i="1" s="1"/>
  <c r="EI42" i="1"/>
  <c r="EJ16" i="1"/>
  <c r="EK16" i="1" s="1"/>
  <c r="EI16" i="1"/>
  <c r="EJ188" i="1"/>
  <c r="EK188" i="1" s="1"/>
  <c r="EI188" i="1"/>
  <c r="EH1" i="1"/>
  <c r="EH2" i="1" s="1"/>
  <c r="EG1" i="1"/>
  <c r="DN4" i="1"/>
  <c r="DN13" i="1"/>
  <c r="DN51" i="1"/>
  <c r="DN183" i="1"/>
  <c r="DN46" i="1"/>
  <c r="DN173" i="1"/>
  <c r="DN48" i="1"/>
  <c r="DN50" i="1"/>
  <c r="DN88" i="1"/>
  <c r="DN54" i="1"/>
  <c r="DN164" i="1"/>
  <c r="DN154" i="1"/>
  <c r="DN110" i="1"/>
  <c r="DN198" i="1"/>
  <c r="DN92" i="1"/>
  <c r="DN76" i="1"/>
  <c r="DN201" i="1"/>
  <c r="DN197" i="1"/>
  <c r="DN202" i="1"/>
  <c r="DN6" i="1"/>
  <c r="DN206" i="1"/>
  <c r="DN40" i="1"/>
  <c r="DO40" i="1" s="1"/>
  <c r="EB40" i="1" s="1"/>
  <c r="DN60" i="1"/>
  <c r="DO60" i="1" s="1"/>
  <c r="EB60" i="1" s="1"/>
  <c r="DN17" i="1"/>
  <c r="DO17" i="1" s="1"/>
  <c r="EB17" i="1" s="1"/>
  <c r="DN101" i="1"/>
  <c r="DO101" i="1" s="1"/>
  <c r="EB101" i="1" s="1"/>
  <c r="DM90" i="1"/>
  <c r="DN90" i="1"/>
  <c r="DO90" i="1" s="1"/>
  <c r="EB90" i="1" s="1"/>
  <c r="DN21" i="1"/>
  <c r="DN38" i="1"/>
  <c r="DN10" i="1"/>
  <c r="DN199" i="1"/>
  <c r="DV188" i="1"/>
  <c r="DV16" i="1"/>
  <c r="DV42" i="1"/>
  <c r="DV4" i="1"/>
  <c r="DV30" i="1"/>
  <c r="DV55" i="1"/>
  <c r="DV19" i="1"/>
  <c r="DV21" i="1"/>
  <c r="DV177" i="1"/>
  <c r="DV9" i="1"/>
  <c r="DV65" i="1"/>
  <c r="DV13" i="1"/>
  <c r="DV97" i="1"/>
  <c r="DV26" i="1"/>
  <c r="DV155" i="1"/>
  <c r="DV51" i="1"/>
  <c r="DV80" i="1"/>
  <c r="DV12" i="1"/>
  <c r="DV15" i="1"/>
  <c r="DV183" i="1"/>
  <c r="DV11" i="1"/>
  <c r="DV102" i="1"/>
  <c r="DV81" i="1"/>
  <c r="DV38" i="1"/>
  <c r="DV77" i="1"/>
  <c r="DV56" i="1"/>
  <c r="DV36" i="1"/>
  <c r="DV46" i="1"/>
  <c r="DV35" i="1"/>
  <c r="DV34" i="1"/>
  <c r="DV52" i="1"/>
  <c r="DV173" i="1"/>
  <c r="DV193" i="1"/>
  <c r="DV25" i="1"/>
  <c r="DV84" i="1"/>
  <c r="DV10" i="1"/>
  <c r="DV73" i="1"/>
  <c r="DV166" i="1"/>
  <c r="DV79" i="1"/>
  <c r="DV48" i="1"/>
  <c r="DV47" i="1"/>
  <c r="DV83" i="1"/>
  <c r="DV162" i="1"/>
  <c r="DV50" i="1"/>
  <c r="DV39" i="1"/>
  <c r="DV194" i="1"/>
  <c r="DV157" i="1"/>
  <c r="DV66" i="1"/>
  <c r="DV71" i="1"/>
  <c r="DV31" i="1"/>
  <c r="DV72" i="1"/>
  <c r="DV88" i="1"/>
  <c r="DV184" i="1"/>
  <c r="DV99" i="1"/>
  <c r="DV187" i="1"/>
  <c r="DV156" i="1"/>
  <c r="DV108" i="1"/>
  <c r="DV87" i="1"/>
  <c r="DV67" i="1"/>
  <c r="DV54" i="1"/>
  <c r="DV176" i="1"/>
  <c r="DV167" i="1"/>
  <c r="DV107" i="1"/>
  <c r="DV164" i="1"/>
  <c r="DV158" i="1"/>
  <c r="DV171" i="1"/>
  <c r="DV196" i="1"/>
  <c r="DV154" i="1"/>
  <c r="DV179" i="1"/>
  <c r="DV181" i="1"/>
  <c r="DV163" i="1"/>
  <c r="DV110" i="1"/>
  <c r="DV105" i="1"/>
  <c r="DV168" i="1"/>
  <c r="DV174" i="1"/>
  <c r="DV198" i="1"/>
  <c r="DV189" i="1"/>
  <c r="DV180" i="1"/>
  <c r="DV170" i="1"/>
  <c r="DV92" i="1"/>
  <c r="DV148" i="1"/>
  <c r="DV175" i="1"/>
  <c r="DV178" i="1"/>
  <c r="DV199" i="1"/>
  <c r="DV186" i="1"/>
  <c r="DV142" i="1"/>
  <c r="DV191" i="1"/>
  <c r="DV76" i="1"/>
  <c r="DV200" i="1"/>
  <c r="DV169" i="1"/>
  <c r="DV165" i="1"/>
  <c r="DV201" i="1"/>
  <c r="DV106" i="1"/>
  <c r="DV195" i="1"/>
  <c r="DV172" i="1"/>
  <c r="DV197" i="1"/>
  <c r="DV192" i="1"/>
  <c r="DV202" i="1"/>
  <c r="DV59" i="1"/>
  <c r="DV63" i="1"/>
  <c r="DV6" i="1"/>
  <c r="DV203" i="1"/>
  <c r="DV204" i="1"/>
  <c r="DV205" i="1"/>
  <c r="DV32" i="1"/>
  <c r="DV7" i="1"/>
  <c r="DV206" i="1"/>
  <c r="DV40" i="1"/>
  <c r="DV41" i="1"/>
  <c r="DV37" i="1"/>
  <c r="DV60" i="1"/>
  <c r="DV17" i="1"/>
  <c r="DV101" i="1"/>
  <c r="DV90" i="1"/>
  <c r="DV5" i="1"/>
  <c r="DE1" i="1"/>
  <c r="DF1" i="1"/>
  <c r="DQ1" i="1"/>
  <c r="DR1" i="1"/>
  <c r="DG1" i="1"/>
  <c r="DG2" i="1" s="1"/>
  <c r="EA188" i="1"/>
  <c r="EA16" i="1"/>
  <c r="EA42" i="1"/>
  <c r="EA4" i="1"/>
  <c r="EA30" i="1"/>
  <c r="EA55" i="1"/>
  <c r="EA19" i="1"/>
  <c r="EA21" i="1"/>
  <c r="EA177" i="1"/>
  <c r="EA9" i="1"/>
  <c r="EA65" i="1"/>
  <c r="EA13" i="1"/>
  <c r="EA97" i="1"/>
  <c r="EA26" i="1"/>
  <c r="EA155" i="1"/>
  <c r="EA51" i="1"/>
  <c r="EA80" i="1"/>
  <c r="EA12" i="1"/>
  <c r="EA15" i="1"/>
  <c r="EA183" i="1"/>
  <c r="EA11" i="1"/>
  <c r="EA102" i="1"/>
  <c r="EA81" i="1"/>
  <c r="EA38" i="1"/>
  <c r="EA77" i="1"/>
  <c r="EA56" i="1"/>
  <c r="EA36" i="1"/>
  <c r="EA46" i="1"/>
  <c r="EA35" i="1"/>
  <c r="EA34" i="1"/>
  <c r="EA52" i="1"/>
  <c r="EA173" i="1"/>
  <c r="EA193" i="1"/>
  <c r="EA25" i="1"/>
  <c r="EA84" i="1"/>
  <c r="EA10" i="1"/>
  <c r="EA73" i="1"/>
  <c r="EA166" i="1"/>
  <c r="EA79" i="1"/>
  <c r="EA48" i="1"/>
  <c r="EA47" i="1"/>
  <c r="EA83" i="1"/>
  <c r="EA162" i="1"/>
  <c r="EA50" i="1"/>
  <c r="EA39" i="1"/>
  <c r="EA194" i="1"/>
  <c r="EA157" i="1"/>
  <c r="EA66" i="1"/>
  <c r="EA71" i="1"/>
  <c r="EA31" i="1"/>
  <c r="EA72" i="1"/>
  <c r="EA88" i="1"/>
  <c r="EA184" i="1"/>
  <c r="EA99" i="1"/>
  <c r="EA187" i="1"/>
  <c r="EA156" i="1"/>
  <c r="EA108" i="1"/>
  <c r="EA87" i="1"/>
  <c r="EA67" i="1"/>
  <c r="EA54" i="1"/>
  <c r="EA176" i="1"/>
  <c r="EA167" i="1"/>
  <c r="EA107" i="1"/>
  <c r="EA164" i="1"/>
  <c r="EA158" i="1"/>
  <c r="EA171" i="1"/>
  <c r="EA196" i="1"/>
  <c r="EA154" i="1"/>
  <c r="EA179" i="1"/>
  <c r="EA181" i="1"/>
  <c r="EA163" i="1"/>
  <c r="EA110" i="1"/>
  <c r="EA105" i="1"/>
  <c r="EA168" i="1"/>
  <c r="EA174" i="1"/>
  <c r="EA198" i="1"/>
  <c r="EA189" i="1"/>
  <c r="EA180" i="1"/>
  <c r="EA170" i="1"/>
  <c r="EA92" i="1"/>
  <c r="EA148" i="1"/>
  <c r="EA175" i="1"/>
  <c r="EA178" i="1"/>
  <c r="EA199" i="1"/>
  <c r="EA186" i="1"/>
  <c r="EA142" i="1"/>
  <c r="EA191" i="1"/>
  <c r="EA76" i="1"/>
  <c r="EA200" i="1"/>
  <c r="EA169" i="1"/>
  <c r="EA165" i="1"/>
  <c r="EA201" i="1"/>
  <c r="EA106" i="1"/>
  <c r="EA195" i="1"/>
  <c r="EA172" i="1"/>
  <c r="EA197" i="1"/>
  <c r="EA192" i="1"/>
  <c r="EA202" i="1"/>
  <c r="EA59" i="1"/>
  <c r="EA63" i="1"/>
  <c r="EA6" i="1"/>
  <c r="EA203" i="1"/>
  <c r="EA204" i="1"/>
  <c r="EA205" i="1"/>
  <c r="EA32" i="1"/>
  <c r="EA7" i="1"/>
  <c r="EA206" i="1"/>
  <c r="EA40" i="1"/>
  <c r="EA41" i="1"/>
  <c r="EA37" i="1"/>
  <c r="EA60" i="1"/>
  <c r="EA17" i="1"/>
  <c r="EA101" i="1"/>
  <c r="EA90" i="1"/>
  <c r="EA5" i="1"/>
  <c r="DY2" i="1"/>
  <c r="DZ2" i="1"/>
  <c r="DX2" i="1"/>
  <c r="DM188" i="1"/>
  <c r="DM4" i="1"/>
  <c r="DM30" i="1"/>
  <c r="DN55" i="1"/>
  <c r="DN19" i="1"/>
  <c r="DM177" i="1"/>
  <c r="DN177" i="1"/>
  <c r="DM21" i="1"/>
  <c r="DN97" i="1"/>
  <c r="DM13" i="1"/>
  <c r="DM155" i="1"/>
  <c r="DN155" i="1"/>
  <c r="DN26" i="1"/>
  <c r="DM15" i="1"/>
  <c r="DN102" i="1"/>
  <c r="DN35" i="1"/>
  <c r="DM77" i="1"/>
  <c r="DN36" i="1"/>
  <c r="DM56" i="1"/>
  <c r="DN56" i="1"/>
  <c r="DM173" i="1"/>
  <c r="DM81" i="1"/>
  <c r="DN81" i="1"/>
  <c r="DM46" i="1"/>
  <c r="DM25" i="1"/>
  <c r="DN84" i="1"/>
  <c r="DM162" i="1"/>
  <c r="DN162" i="1"/>
  <c r="DM73" i="1"/>
  <c r="DN166" i="1"/>
  <c r="DN39" i="1"/>
  <c r="DN34" i="1"/>
  <c r="DM157" i="1"/>
  <c r="DN157" i="1"/>
  <c r="DN72" i="1"/>
  <c r="DN71" i="1"/>
  <c r="DN31" i="1"/>
  <c r="DM66" i="1"/>
  <c r="DM184" i="1"/>
  <c r="DM87" i="1"/>
  <c r="DN87" i="1"/>
  <c r="DM88" i="1"/>
  <c r="DN187" i="1"/>
  <c r="DM158" i="1"/>
  <c r="DN107" i="1"/>
  <c r="DN196" i="1"/>
  <c r="DN108" i="1"/>
  <c r="DM179" i="1"/>
  <c r="DM181" i="1"/>
  <c r="DN181" i="1"/>
  <c r="DM110" i="1"/>
  <c r="DM189" i="1"/>
  <c r="DN189" i="1"/>
  <c r="DM180" i="1"/>
  <c r="DN170" i="1"/>
  <c r="DN105" i="1"/>
  <c r="DN148" i="1"/>
  <c r="DN175" i="1"/>
  <c r="DM178" i="1"/>
  <c r="DN178" i="1"/>
  <c r="DM142" i="1"/>
  <c r="DN142" i="1"/>
  <c r="DN191" i="1"/>
  <c r="DN163" i="1"/>
  <c r="DM76" i="1"/>
  <c r="DN200" i="1"/>
  <c r="DN165" i="1"/>
  <c r="DN106" i="1"/>
  <c r="DN168" i="1"/>
  <c r="DN195" i="1"/>
  <c r="DM202" i="1"/>
  <c r="DM63" i="1"/>
  <c r="DM203" i="1"/>
  <c r="DN203" i="1"/>
  <c r="DN204" i="1"/>
  <c r="DN32" i="1"/>
  <c r="DM7" i="1"/>
  <c r="DM41" i="1"/>
  <c r="DN41" i="1"/>
  <c r="DO41" i="1" s="1"/>
  <c r="EB41" i="1" s="1"/>
  <c r="DN37" i="1"/>
  <c r="DO37" i="1" s="1"/>
  <c r="EB37" i="1" s="1"/>
  <c r="DM17" i="1"/>
  <c r="DM101" i="1"/>
  <c r="DN42" i="1"/>
  <c r="DN15" i="1"/>
  <c r="DN47" i="1"/>
  <c r="DN184" i="1"/>
  <c r="DN158" i="1"/>
  <c r="DN179" i="1"/>
  <c r="DM59" i="1"/>
  <c r="DN7" i="1"/>
  <c r="DM37" i="1"/>
  <c r="DM60" i="1"/>
  <c r="DM16" i="1"/>
  <c r="DM42" i="1"/>
  <c r="DM65" i="1"/>
  <c r="DM26" i="1"/>
  <c r="DM12" i="1"/>
  <c r="DM19" i="1"/>
  <c r="DM183" i="1"/>
  <c r="DM9" i="1"/>
  <c r="DM51" i="1"/>
  <c r="DM55" i="1"/>
  <c r="DN167" i="1"/>
  <c r="DM84" i="1"/>
  <c r="DM38" i="1"/>
  <c r="DN80" i="1"/>
  <c r="DM47" i="1"/>
  <c r="DM36" i="1"/>
  <c r="DM52" i="1"/>
  <c r="DM83" i="1"/>
  <c r="DM79" i="1"/>
  <c r="DM193" i="1"/>
  <c r="DM187" i="1"/>
  <c r="DM54" i="1"/>
  <c r="DN73" i="1"/>
  <c r="DM48" i="1"/>
  <c r="DM164" i="1"/>
  <c r="DM50" i="1"/>
  <c r="DM166" i="1"/>
  <c r="DM102" i="1"/>
  <c r="DM72" i="1"/>
  <c r="DM156" i="1"/>
  <c r="DM154" i="1"/>
  <c r="DN99" i="1"/>
  <c r="DM108" i="1"/>
  <c r="DM170" i="1"/>
  <c r="DM176" i="1"/>
  <c r="DM107" i="1"/>
  <c r="DM92" i="1"/>
  <c r="DM105" i="1"/>
  <c r="DM174" i="1"/>
  <c r="DM148" i="1"/>
  <c r="DM199" i="1"/>
  <c r="DM67" i="1"/>
  <c r="DM10" i="1"/>
  <c r="DM163" i="1"/>
  <c r="DN16" i="1"/>
  <c r="DN188" i="1"/>
  <c r="DN30" i="1"/>
  <c r="DN65" i="1"/>
  <c r="DM97" i="1"/>
  <c r="DN12" i="1"/>
  <c r="DM35" i="1"/>
  <c r="DN9" i="1"/>
  <c r="DM167" i="1"/>
  <c r="DM80" i="1"/>
  <c r="DN77" i="1"/>
  <c r="DM194" i="1"/>
  <c r="DN194" i="1"/>
  <c r="DN52" i="1"/>
  <c r="DN25" i="1"/>
  <c r="DN83" i="1"/>
  <c r="DM71" i="1"/>
  <c r="DN79" i="1"/>
  <c r="DN193" i="1"/>
  <c r="DM39" i="1"/>
  <c r="DM196" i="1"/>
  <c r="DN156" i="1"/>
  <c r="DM99" i="1"/>
  <c r="DN180" i="1"/>
  <c r="DM171" i="1"/>
  <c r="DN171" i="1"/>
  <c r="DN176" i="1"/>
  <c r="DM34" i="1"/>
  <c r="DM198" i="1"/>
  <c r="DN174" i="1"/>
  <c r="DM175" i="1"/>
  <c r="DM186" i="1"/>
  <c r="DN186" i="1"/>
  <c r="DN67" i="1"/>
  <c r="DM191" i="1"/>
  <c r="DM11" i="1"/>
  <c r="DN11" i="1"/>
  <c r="DM200" i="1"/>
  <c r="DM169" i="1"/>
  <c r="DN169" i="1"/>
  <c r="DM165" i="1"/>
  <c r="DM201" i="1"/>
  <c r="DM106" i="1"/>
  <c r="DM168" i="1"/>
  <c r="DM195" i="1"/>
  <c r="DM172" i="1"/>
  <c r="DN172" i="1"/>
  <c r="DM197" i="1"/>
  <c r="DM192" i="1"/>
  <c r="DN192" i="1"/>
  <c r="DN59" i="1"/>
  <c r="DN63" i="1"/>
  <c r="DM6" i="1"/>
  <c r="DM204" i="1"/>
  <c r="DM205" i="1"/>
  <c r="DN205" i="1"/>
  <c r="DM31" i="1"/>
  <c r="DN66" i="1"/>
  <c r="DM32" i="1"/>
  <c r="DM206" i="1"/>
  <c r="DM40" i="1"/>
  <c r="DU47" i="1" l="1"/>
  <c r="DU180" i="1"/>
  <c r="DU186" i="1"/>
  <c r="DU173" i="1"/>
  <c r="DU106" i="1"/>
  <c r="DU191" i="1"/>
  <c r="DU31" i="1"/>
  <c r="DU192" i="1"/>
  <c r="DU201" i="1"/>
  <c r="DU80" i="1"/>
  <c r="DU148" i="1"/>
  <c r="DU48" i="1"/>
  <c r="DU36" i="1"/>
  <c r="DU9" i="1"/>
  <c r="DU184" i="1"/>
  <c r="DU171" i="1"/>
  <c r="DU174" i="1"/>
  <c r="DU183" i="1"/>
  <c r="DU15" i="1"/>
  <c r="DU156" i="1"/>
  <c r="DU165" i="1"/>
  <c r="DU167" i="1"/>
  <c r="DU19" i="1"/>
  <c r="DU142" i="1"/>
  <c r="DU73" i="1"/>
  <c r="DU35" i="1"/>
  <c r="DU92" i="1"/>
  <c r="DU72" i="1"/>
  <c r="DU187" i="1"/>
  <c r="DU38" i="1"/>
  <c r="DU12" i="1"/>
  <c r="DU189" i="1"/>
  <c r="DU158" i="1"/>
  <c r="DU172" i="1"/>
  <c r="DU200" i="1"/>
  <c r="DU163" i="1"/>
  <c r="DU107" i="1"/>
  <c r="DU102" i="1"/>
  <c r="DU193" i="1"/>
  <c r="DU84" i="1"/>
  <c r="DU26" i="1"/>
  <c r="DU63" i="1"/>
  <c r="DU178" i="1"/>
  <c r="DU110" i="1"/>
  <c r="DU162" i="1"/>
  <c r="DU56" i="1"/>
  <c r="DU155" i="1"/>
  <c r="DU30" i="1"/>
  <c r="DU7" i="1"/>
  <c r="DU66" i="1"/>
  <c r="DU6" i="1"/>
  <c r="DU169" i="1"/>
  <c r="DU175" i="1"/>
  <c r="DU99" i="1"/>
  <c r="DU205" i="1"/>
  <c r="DU206" i="1"/>
  <c r="DU204" i="1"/>
  <c r="DU195" i="1"/>
  <c r="DU198" i="1"/>
  <c r="DU196" i="1"/>
  <c r="DU97" i="1"/>
  <c r="DU10" i="1"/>
  <c r="DU176" i="1"/>
  <c r="DU166" i="1"/>
  <c r="DU79" i="1"/>
  <c r="DU65" i="1"/>
  <c r="DU59" i="1"/>
  <c r="DU88" i="1"/>
  <c r="DU13" i="1"/>
  <c r="DU4" i="1"/>
  <c r="DU71" i="1"/>
  <c r="DU154" i="1"/>
  <c r="DU203" i="1"/>
  <c r="DU81" i="1"/>
  <c r="DU105" i="1"/>
  <c r="DU32" i="1"/>
  <c r="DU168" i="1"/>
  <c r="DU11" i="1"/>
  <c r="DU34" i="1"/>
  <c r="DU39" i="1"/>
  <c r="DU194" i="1"/>
  <c r="DU67" i="1"/>
  <c r="DU170" i="1"/>
  <c r="DU50" i="1"/>
  <c r="DU83" i="1"/>
  <c r="DU55" i="1"/>
  <c r="DU42" i="1"/>
  <c r="DU202" i="1"/>
  <c r="DU76" i="1"/>
  <c r="DU181" i="1"/>
  <c r="DU157" i="1"/>
  <c r="DU25" i="1"/>
  <c r="DU77" i="1"/>
  <c r="DU188" i="1"/>
  <c r="DU177" i="1"/>
  <c r="DU197" i="1"/>
  <c r="DU54" i="1"/>
  <c r="DU199" i="1"/>
  <c r="DU108" i="1"/>
  <c r="DU164" i="1"/>
  <c r="DU52" i="1"/>
  <c r="DU51" i="1"/>
  <c r="DU179" i="1"/>
  <c r="DU87" i="1"/>
  <c r="DU46" i="1"/>
  <c r="DU21" i="1"/>
  <c r="ES158" i="1"/>
  <c r="ES16" i="1"/>
  <c r="ES19" i="1"/>
  <c r="ES26" i="1"/>
  <c r="ES11" i="1"/>
  <c r="ES52" i="1"/>
  <c r="ES166" i="1"/>
  <c r="ES87" i="1"/>
  <c r="ES164" i="1"/>
  <c r="ES110" i="1"/>
  <c r="ES170" i="1"/>
  <c r="ES200" i="1"/>
  <c r="ES203" i="1"/>
  <c r="ES192" i="1"/>
  <c r="ES17" i="1"/>
  <c r="ES54" i="1"/>
  <c r="ES9" i="1"/>
  <c r="ES40" i="1"/>
  <c r="ES65" i="1"/>
  <c r="ES80" i="1"/>
  <c r="ES81" i="1"/>
  <c r="ES73" i="1"/>
  <c r="ES184" i="1"/>
  <c r="ES174" i="1"/>
  <c r="ES148" i="1"/>
  <c r="ES7" i="1"/>
  <c r="ES41" i="1"/>
  <c r="ES102" i="1"/>
  <c r="ES4" i="1"/>
  <c r="ES42" i="1"/>
  <c r="ES21" i="1"/>
  <c r="ES51" i="1"/>
  <c r="ES48" i="1"/>
  <c r="ES169" i="1"/>
  <c r="ES59" i="1"/>
  <c r="ES206" i="1"/>
  <c r="ES92" i="1"/>
  <c r="ES6" i="1"/>
  <c r="ES76" i="1"/>
  <c r="ES46" i="1"/>
  <c r="ES193" i="1"/>
  <c r="ES83" i="1"/>
  <c r="ES108" i="1"/>
  <c r="ES179" i="1"/>
  <c r="ES198" i="1"/>
  <c r="ES175" i="1"/>
  <c r="ES165" i="1"/>
  <c r="ES205" i="1"/>
  <c r="ES32" i="1"/>
  <c r="ES105" i="1"/>
  <c r="ES183" i="1"/>
  <c r="ES30" i="1"/>
  <c r="ES177" i="1"/>
  <c r="ES15" i="1"/>
  <c r="ES36" i="1"/>
  <c r="ES173" i="1"/>
  <c r="ES157" i="1"/>
  <c r="ES156" i="1"/>
  <c r="ES178" i="1"/>
  <c r="ES37" i="1"/>
  <c r="ES202" i="1"/>
  <c r="ES196" i="1"/>
  <c r="ES47" i="1"/>
  <c r="ES155" i="1"/>
  <c r="ES12" i="1"/>
  <c r="ES25" i="1"/>
  <c r="ES84" i="1"/>
  <c r="ES176" i="1"/>
  <c r="ES154" i="1"/>
  <c r="ES168" i="1"/>
  <c r="ES195" i="1"/>
  <c r="ES101" i="1"/>
  <c r="ES204" i="1"/>
  <c r="ES56" i="1"/>
  <c r="ES188" i="1"/>
  <c r="ES55" i="1"/>
  <c r="ES38" i="1"/>
  <c r="ES79" i="1"/>
  <c r="ES167" i="1"/>
  <c r="ES181" i="1"/>
  <c r="ES186" i="1"/>
  <c r="ES172" i="1"/>
  <c r="ES199" i="1"/>
  <c r="ES63" i="1"/>
  <c r="ES90" i="1"/>
  <c r="ES106" i="1"/>
  <c r="ES189" i="1"/>
  <c r="ES10" i="1"/>
  <c r="ES60" i="1"/>
  <c r="ES197" i="1"/>
  <c r="ES97" i="1"/>
  <c r="ES77" i="1"/>
  <c r="ES34" i="1"/>
  <c r="ES99" i="1"/>
  <c r="ES107" i="1"/>
  <c r="ES163" i="1"/>
  <c r="ES180" i="1"/>
  <c r="ES191" i="1"/>
  <c r="ES201" i="1"/>
  <c r="ES171" i="1"/>
  <c r="ES35" i="1"/>
  <c r="ES13" i="1"/>
  <c r="EQ31" i="1"/>
  <c r="ES31" i="1"/>
  <c r="EQ72" i="1"/>
  <c r="ES72" i="1"/>
  <c r="EQ162" i="1"/>
  <c r="ES162" i="1"/>
  <c r="EQ88" i="1"/>
  <c r="ES88" i="1"/>
  <c r="EQ67" i="1"/>
  <c r="ES67" i="1"/>
  <c r="EQ187" i="1"/>
  <c r="ES187" i="1"/>
  <c r="EQ71" i="1"/>
  <c r="ES71" i="1"/>
  <c r="EQ50" i="1"/>
  <c r="ES50" i="1"/>
  <c r="EQ39" i="1"/>
  <c r="ES39" i="1"/>
  <c r="EQ66" i="1"/>
  <c r="ES66" i="1"/>
  <c r="EQ142" i="1"/>
  <c r="ES142" i="1"/>
  <c r="EQ194" i="1"/>
  <c r="ES194" i="1"/>
  <c r="DW41" i="1"/>
  <c r="DW37" i="1"/>
  <c r="DW60" i="1"/>
  <c r="DW40" i="1"/>
  <c r="EM1" i="1"/>
  <c r="EN1" i="1"/>
  <c r="EO1" i="1"/>
  <c r="EQ6" i="1"/>
  <c r="EQ90" i="1"/>
  <c r="EQ184" i="1"/>
  <c r="EQ206" i="1"/>
  <c r="EQ99" i="1"/>
  <c r="EQ48" i="1"/>
  <c r="EQ197" i="1"/>
  <c r="EQ77" i="1"/>
  <c r="EQ192" i="1"/>
  <c r="EQ52" i="1"/>
  <c r="EQ175" i="1"/>
  <c r="EQ65" i="1"/>
  <c r="EQ170" i="1"/>
  <c r="EE1" i="1"/>
  <c r="EQ108" i="1"/>
  <c r="EF1" i="1"/>
  <c r="EF2" i="1" s="1"/>
  <c r="EJ5" i="1"/>
  <c r="EK5" i="1" s="1"/>
  <c r="EI5" i="1"/>
  <c r="EQ40" i="1"/>
  <c r="EQ105" i="1"/>
  <c r="EQ87" i="1"/>
  <c r="EQ46" i="1"/>
  <c r="EQ174" i="1"/>
  <c r="EQ165" i="1"/>
  <c r="EQ163" i="1"/>
  <c r="EQ15" i="1"/>
  <c r="EQ169" i="1"/>
  <c r="EQ158" i="1"/>
  <c r="EQ80" i="1"/>
  <c r="EQ76" i="1"/>
  <c r="EQ164" i="1"/>
  <c r="EQ47" i="1"/>
  <c r="EQ177" i="1"/>
  <c r="EQ107" i="1"/>
  <c r="EQ148" i="1"/>
  <c r="EQ173" i="1"/>
  <c r="EQ4" i="1"/>
  <c r="EQ7" i="1"/>
  <c r="EQ205" i="1"/>
  <c r="EQ63" i="1"/>
  <c r="EQ172" i="1"/>
  <c r="EQ191" i="1"/>
  <c r="EQ180" i="1"/>
  <c r="EQ181" i="1"/>
  <c r="EQ167" i="1"/>
  <c r="EQ10" i="1"/>
  <c r="EQ34" i="1"/>
  <c r="EQ56" i="1"/>
  <c r="EQ26" i="1"/>
  <c r="EQ19" i="1"/>
  <c r="EQ101" i="1"/>
  <c r="EQ32" i="1"/>
  <c r="EQ204" i="1"/>
  <c r="EQ195" i="1"/>
  <c r="EQ186" i="1"/>
  <c r="EQ189" i="1"/>
  <c r="EQ154" i="1"/>
  <c r="EQ176" i="1"/>
  <c r="EQ166" i="1"/>
  <c r="EQ25" i="1"/>
  <c r="EQ38" i="1"/>
  <c r="EQ97" i="1"/>
  <c r="EQ55" i="1"/>
  <c r="EQ17" i="1"/>
  <c r="EQ203" i="1"/>
  <c r="EQ59" i="1"/>
  <c r="EQ106" i="1"/>
  <c r="EQ199" i="1"/>
  <c r="EQ168" i="1"/>
  <c r="EQ179" i="1"/>
  <c r="EQ54" i="1"/>
  <c r="EQ79" i="1"/>
  <c r="EQ35" i="1"/>
  <c r="EQ183" i="1"/>
  <c r="EQ13" i="1"/>
  <c r="EQ30" i="1"/>
  <c r="EQ60" i="1"/>
  <c r="EQ202" i="1"/>
  <c r="EQ201" i="1"/>
  <c r="EQ178" i="1"/>
  <c r="EQ198" i="1"/>
  <c r="EQ171" i="1"/>
  <c r="EQ156" i="1"/>
  <c r="EQ84" i="1"/>
  <c r="EQ36" i="1"/>
  <c r="EQ12" i="1"/>
  <c r="EQ155" i="1"/>
  <c r="EQ42" i="1"/>
  <c r="EQ37" i="1"/>
  <c r="EQ41" i="1"/>
  <c r="EQ157" i="1"/>
  <c r="EQ193" i="1"/>
  <c r="EQ81" i="1"/>
  <c r="EQ102" i="1"/>
  <c r="EQ21" i="1"/>
  <c r="EQ16" i="1"/>
  <c r="EQ200" i="1"/>
  <c r="EQ92" i="1"/>
  <c r="EQ110" i="1"/>
  <c r="EQ196" i="1"/>
  <c r="EQ83" i="1"/>
  <c r="EQ73" i="1"/>
  <c r="EQ11" i="1"/>
  <c r="EQ51" i="1"/>
  <c r="EQ9" i="1"/>
  <c r="EQ188" i="1"/>
  <c r="EK97" i="1"/>
  <c r="EK201" i="1"/>
  <c r="EK166" i="1"/>
  <c r="EK38" i="1"/>
  <c r="EK178" i="1"/>
  <c r="EK55" i="1"/>
  <c r="EK164" i="1"/>
  <c r="EK25" i="1"/>
  <c r="EK198" i="1"/>
  <c r="EK110" i="1"/>
  <c r="EK92" i="1"/>
  <c r="EK196" i="1"/>
  <c r="EK105" i="1"/>
  <c r="EK175" i="1"/>
  <c r="EK165" i="1"/>
  <c r="EK192" i="1"/>
  <c r="EK37" i="1"/>
  <c r="EK184" i="1"/>
  <c r="EK163" i="1"/>
  <c r="EK170" i="1"/>
  <c r="EK76" i="1"/>
  <c r="EK197" i="1"/>
  <c r="EK6" i="1"/>
  <c r="EK206" i="1"/>
  <c r="EK90" i="1"/>
  <c r="EK142" i="1"/>
  <c r="EK179" i="1"/>
  <c r="EK199" i="1"/>
  <c r="EK187" i="1"/>
  <c r="EK176" i="1"/>
  <c r="EK162" i="1"/>
  <c r="EK67" i="1"/>
  <c r="EK156" i="1"/>
  <c r="EK171" i="1"/>
  <c r="EK88" i="1"/>
  <c r="EK108" i="1"/>
  <c r="EK158" i="1"/>
  <c r="EK50" i="1"/>
  <c r="EK39" i="1"/>
  <c r="EK71" i="1"/>
  <c r="EK54" i="1"/>
  <c r="EK72" i="1"/>
  <c r="DS1" i="1"/>
  <c r="DO203" i="1"/>
  <c r="EB203" i="1" s="1"/>
  <c r="DO59" i="1"/>
  <c r="EB59" i="1" s="1"/>
  <c r="DO106" i="1"/>
  <c r="EB106" i="1" s="1"/>
  <c r="DO186" i="1"/>
  <c r="EB186" i="1" s="1"/>
  <c r="DO189" i="1"/>
  <c r="EB189" i="1" s="1"/>
  <c r="DO179" i="1"/>
  <c r="EB179" i="1" s="1"/>
  <c r="DO176" i="1"/>
  <c r="EB176" i="1" s="1"/>
  <c r="DO184" i="1"/>
  <c r="EB184" i="1" s="1"/>
  <c r="DO39" i="1"/>
  <c r="EB39" i="1" s="1"/>
  <c r="DO73" i="1"/>
  <c r="EB73" i="1" s="1"/>
  <c r="DO35" i="1"/>
  <c r="EB35" i="1" s="1"/>
  <c r="DO11" i="1"/>
  <c r="EB11" i="1" s="1"/>
  <c r="DO97" i="1"/>
  <c r="EB97" i="1" s="1"/>
  <c r="DO30" i="1"/>
  <c r="EB30" i="1" s="1"/>
  <c r="DO202" i="1"/>
  <c r="EB202" i="1" s="1"/>
  <c r="DO201" i="1"/>
  <c r="EB201" i="1" s="1"/>
  <c r="DO199" i="1"/>
  <c r="EB199" i="1" s="1"/>
  <c r="DO198" i="1"/>
  <c r="EB198" i="1" s="1"/>
  <c r="DO154" i="1"/>
  <c r="EB154" i="1" s="1"/>
  <c r="DO54" i="1"/>
  <c r="EB54" i="1" s="1"/>
  <c r="DO88" i="1"/>
  <c r="EB88" i="1" s="1"/>
  <c r="DO50" i="1"/>
  <c r="EB50" i="1" s="1"/>
  <c r="DO10" i="1"/>
  <c r="EB10" i="1" s="1"/>
  <c r="DO46" i="1"/>
  <c r="EB46" i="1" s="1"/>
  <c r="DO183" i="1"/>
  <c r="EB183" i="1" s="1"/>
  <c r="DO13" i="1"/>
  <c r="EB13" i="1" s="1"/>
  <c r="DO4" i="1"/>
  <c r="EB4" i="1" s="1"/>
  <c r="DO192" i="1"/>
  <c r="EB192" i="1" s="1"/>
  <c r="DO165" i="1"/>
  <c r="EB165" i="1" s="1"/>
  <c r="DO178" i="1"/>
  <c r="EB178" i="1" s="1"/>
  <c r="DO174" i="1"/>
  <c r="EB174" i="1" s="1"/>
  <c r="DO196" i="1"/>
  <c r="EB196" i="1" s="1"/>
  <c r="DO67" i="1"/>
  <c r="EB67" i="1" s="1"/>
  <c r="DO72" i="1"/>
  <c r="EB72" i="1" s="1"/>
  <c r="DO162" i="1"/>
  <c r="EB162" i="1" s="1"/>
  <c r="DO84" i="1"/>
  <c r="EB84" i="1" s="1"/>
  <c r="DO36" i="1"/>
  <c r="EB36" i="1" s="1"/>
  <c r="DO15" i="1"/>
  <c r="EB15" i="1" s="1"/>
  <c r="DO65" i="1"/>
  <c r="EB65" i="1" s="1"/>
  <c r="DO42" i="1"/>
  <c r="EB42" i="1" s="1"/>
  <c r="DO169" i="1"/>
  <c r="EB169" i="1" s="1"/>
  <c r="DO175" i="1"/>
  <c r="EB175" i="1" s="1"/>
  <c r="DO168" i="1"/>
  <c r="EB168" i="1" s="1"/>
  <c r="DO171" i="1"/>
  <c r="EB171" i="1" s="1"/>
  <c r="DO87" i="1"/>
  <c r="EB87" i="1" s="1"/>
  <c r="DO31" i="1"/>
  <c r="EB31" i="1" s="1"/>
  <c r="DO83" i="1"/>
  <c r="EB83" i="1" s="1"/>
  <c r="DO25" i="1"/>
  <c r="EB25" i="1" s="1"/>
  <c r="DO56" i="1"/>
  <c r="EB56" i="1" s="1"/>
  <c r="DO12" i="1"/>
  <c r="EB12" i="1" s="1"/>
  <c r="DO9" i="1"/>
  <c r="EB9" i="1" s="1"/>
  <c r="DO16" i="1"/>
  <c r="DO200" i="1"/>
  <c r="EB200" i="1" s="1"/>
  <c r="DO148" i="1"/>
  <c r="EB148" i="1" s="1"/>
  <c r="DO105" i="1"/>
  <c r="EB105" i="1" s="1"/>
  <c r="DO158" i="1"/>
  <c r="EB158" i="1" s="1"/>
  <c r="DO108" i="1"/>
  <c r="EB108" i="1" s="1"/>
  <c r="DO71" i="1"/>
  <c r="EB71" i="1" s="1"/>
  <c r="DO47" i="1"/>
  <c r="EB47" i="1" s="1"/>
  <c r="DO193" i="1"/>
  <c r="EB193" i="1" s="1"/>
  <c r="DO77" i="1"/>
  <c r="EB77" i="1" s="1"/>
  <c r="DO80" i="1"/>
  <c r="EB80" i="1" s="1"/>
  <c r="DO177" i="1"/>
  <c r="EB177" i="1" s="1"/>
  <c r="DO188" i="1"/>
  <c r="EB188" i="1" s="1"/>
  <c r="DO206" i="1"/>
  <c r="EB206" i="1" s="1"/>
  <c r="DO6" i="1"/>
  <c r="EB6" i="1" s="1"/>
  <c r="DO197" i="1"/>
  <c r="EB197" i="1" s="1"/>
  <c r="DO76" i="1"/>
  <c r="EB76" i="1" s="1"/>
  <c r="DO92" i="1"/>
  <c r="EB92" i="1" s="1"/>
  <c r="DO110" i="1"/>
  <c r="EB110" i="1" s="1"/>
  <c r="DO164" i="1"/>
  <c r="EB164" i="1" s="1"/>
  <c r="DO156" i="1"/>
  <c r="EB156" i="1" s="1"/>
  <c r="DO66" i="1"/>
  <c r="EB66" i="1" s="1"/>
  <c r="DO48" i="1"/>
  <c r="EB48" i="1" s="1"/>
  <c r="DO173" i="1"/>
  <c r="EB173" i="1" s="1"/>
  <c r="DO38" i="1"/>
  <c r="EB38" i="1" s="1"/>
  <c r="DO51" i="1"/>
  <c r="EB51" i="1" s="1"/>
  <c r="DO21" i="1"/>
  <c r="EB21" i="1" s="1"/>
  <c r="DO7" i="1"/>
  <c r="EB7" i="1" s="1"/>
  <c r="DO205" i="1"/>
  <c r="EB205" i="1" s="1"/>
  <c r="DO63" i="1"/>
  <c r="EB63" i="1" s="1"/>
  <c r="DO172" i="1"/>
  <c r="EB172" i="1" s="1"/>
  <c r="DO191" i="1"/>
  <c r="EB191" i="1" s="1"/>
  <c r="DO170" i="1"/>
  <c r="EB170" i="1" s="1"/>
  <c r="DO163" i="1"/>
  <c r="EB163" i="1" s="1"/>
  <c r="DO107" i="1"/>
  <c r="EB107" i="1" s="1"/>
  <c r="DO187" i="1"/>
  <c r="EB187" i="1" s="1"/>
  <c r="DO157" i="1"/>
  <c r="EB157" i="1" s="1"/>
  <c r="DO79" i="1"/>
  <c r="EB79" i="1" s="1"/>
  <c r="DO52" i="1"/>
  <c r="EB52" i="1" s="1"/>
  <c r="DO81" i="1"/>
  <c r="EB81" i="1" s="1"/>
  <c r="DO155" i="1"/>
  <c r="EB155" i="1" s="1"/>
  <c r="DO19" i="1"/>
  <c r="EB19" i="1" s="1"/>
  <c r="DO32" i="1"/>
  <c r="EB32" i="1" s="1"/>
  <c r="DO204" i="1"/>
  <c r="EB204" i="1" s="1"/>
  <c r="DO195" i="1"/>
  <c r="EB195" i="1" s="1"/>
  <c r="DO142" i="1"/>
  <c r="EB142" i="1" s="1"/>
  <c r="DO180" i="1"/>
  <c r="EB180" i="1" s="1"/>
  <c r="DO181" i="1"/>
  <c r="EB181" i="1" s="1"/>
  <c r="DO167" i="1"/>
  <c r="EB167" i="1" s="1"/>
  <c r="DO99" i="1"/>
  <c r="EB99" i="1" s="1"/>
  <c r="DO194" i="1"/>
  <c r="EB194" i="1" s="1"/>
  <c r="DO166" i="1"/>
  <c r="EB166" i="1" s="1"/>
  <c r="DO34" i="1"/>
  <c r="EB34" i="1" s="1"/>
  <c r="DO102" i="1"/>
  <c r="EB102" i="1" s="1"/>
  <c r="DO26" i="1"/>
  <c r="EB26" i="1" s="1"/>
  <c r="DO55" i="1"/>
  <c r="EB55" i="1" s="1"/>
  <c r="EA2" i="1"/>
  <c r="DW90" i="1"/>
  <c r="DW101" i="1"/>
  <c r="DW17" i="1"/>
  <c r="DU90" i="1"/>
  <c r="DU101" i="1"/>
  <c r="DU16" i="1"/>
  <c r="DU60" i="1"/>
  <c r="DU40" i="1"/>
  <c r="DU17" i="1"/>
  <c r="DU41" i="1"/>
  <c r="DU37" i="1"/>
  <c r="EO2" i="1" l="1"/>
  <c r="EI1" i="1"/>
  <c r="EP42" i="1"/>
  <c r="EP66" i="1"/>
  <c r="EP183" i="1"/>
  <c r="EJ1" i="1"/>
  <c r="EP157" i="1"/>
  <c r="EP6" i="1"/>
  <c r="EP186" i="1"/>
  <c r="EP40" i="1"/>
  <c r="EP80" i="1"/>
  <c r="EP83" i="1"/>
  <c r="EP173" i="1"/>
  <c r="EP156" i="1"/>
  <c r="EP168" i="1"/>
  <c r="EP32" i="1"/>
  <c r="EP206" i="1"/>
  <c r="EP10" i="1"/>
  <c r="EP87" i="1"/>
  <c r="EP88" i="1"/>
  <c r="EP178" i="1"/>
  <c r="EP59" i="1"/>
  <c r="EP25" i="1"/>
  <c r="EP194" i="1"/>
  <c r="EP197" i="1"/>
  <c r="EP63" i="1"/>
  <c r="EP12" i="1"/>
  <c r="EP79" i="1"/>
  <c r="EP191" i="1"/>
  <c r="EP4" i="1"/>
  <c r="EP179" i="1"/>
  <c r="EP31" i="1"/>
  <c r="EP47" i="1"/>
  <c r="EP16" i="1"/>
  <c r="EP110" i="1"/>
  <c r="EP158" i="1"/>
  <c r="EP30" i="1"/>
  <c r="EP166" i="1"/>
  <c r="EP102" i="1"/>
  <c r="EP19" i="1"/>
  <c r="EP65" i="1"/>
  <c r="EP7" i="1"/>
  <c r="EP195" i="1"/>
  <c r="EP169" i="1"/>
  <c r="EP26" i="1"/>
  <c r="EP9" i="1"/>
  <c r="EP67" i="1"/>
  <c r="EP171" i="1"/>
  <c r="EP199" i="1"/>
  <c r="EP38" i="1"/>
  <c r="EP21" i="1"/>
  <c r="EP167" i="1"/>
  <c r="EP184" i="1"/>
  <c r="EP192" i="1"/>
  <c r="EP60" i="1"/>
  <c r="EP13" i="1"/>
  <c r="EP187" i="1"/>
  <c r="EP56" i="1"/>
  <c r="EP148" i="1"/>
  <c r="EP81" i="1"/>
  <c r="EP72" i="1"/>
  <c r="EP188" i="1"/>
  <c r="EP196" i="1"/>
  <c r="EP5" i="1"/>
  <c r="EP108" i="1"/>
  <c r="EP37" i="1"/>
  <c r="EP155" i="1"/>
  <c r="EP198" i="1"/>
  <c r="EP35" i="1"/>
  <c r="EP106" i="1"/>
  <c r="EP50" i="1"/>
  <c r="EP204" i="1"/>
  <c r="EP107" i="1"/>
  <c r="EP77" i="1"/>
  <c r="EP181" i="1"/>
  <c r="EP34" i="1"/>
  <c r="EP170" i="1"/>
  <c r="EP51" i="1"/>
  <c r="EP92" i="1"/>
  <c r="EP177" i="1"/>
  <c r="EP105" i="1"/>
  <c r="EP36" i="1"/>
  <c r="EP201" i="1"/>
  <c r="EP39" i="1"/>
  <c r="EP203" i="1"/>
  <c r="EP176" i="1"/>
  <c r="EP101" i="1"/>
  <c r="EP164" i="1"/>
  <c r="EP163" i="1"/>
  <c r="EP52" i="1"/>
  <c r="EP193" i="1"/>
  <c r="EP41" i="1"/>
  <c r="EP11" i="1"/>
  <c r="EP200" i="1"/>
  <c r="EP15" i="1"/>
  <c r="EP175" i="1"/>
  <c r="EP84" i="1"/>
  <c r="EP202" i="1"/>
  <c r="EP71" i="1"/>
  <c r="EP55" i="1"/>
  <c r="EP154" i="1"/>
  <c r="EP90" i="1"/>
  <c r="EP76" i="1"/>
  <c r="EP172" i="1"/>
  <c r="EP142" i="1"/>
  <c r="EP99" i="1"/>
  <c r="EP73" i="1"/>
  <c r="EP46" i="1"/>
  <c r="EP165" i="1"/>
  <c r="EP162" i="1"/>
  <c r="EP54" i="1"/>
  <c r="EP17" i="1"/>
  <c r="EP97" i="1"/>
  <c r="EP189" i="1"/>
  <c r="EP48" i="1"/>
  <c r="EP205" i="1"/>
  <c r="EP174" i="1"/>
  <c r="EP180" i="1"/>
  <c r="EQ5" i="1"/>
  <c r="EQ2" i="1" s="1"/>
  <c r="EQ1" i="1" s="1"/>
  <c r="DS2" i="1"/>
  <c r="EK1" i="1"/>
  <c r="DT106" i="1"/>
  <c r="DT21" i="1"/>
  <c r="DT202" i="1"/>
  <c r="DT108" i="1"/>
  <c r="DT203" i="1"/>
  <c r="DT205" i="1"/>
  <c r="DT32" i="1"/>
  <c r="DT71" i="1"/>
  <c r="DT67" i="1"/>
  <c r="DT37" i="1"/>
  <c r="DT54" i="1"/>
  <c r="DT60" i="1"/>
  <c r="DT176" i="1"/>
  <c r="DT17" i="1"/>
  <c r="DT167" i="1"/>
  <c r="DT101" i="1"/>
  <c r="DT107" i="1"/>
  <c r="DT42" i="1"/>
  <c r="DT16" i="1"/>
  <c r="DT31" i="1"/>
  <c r="DT87" i="1"/>
  <c r="DT25" i="1"/>
  <c r="DT83" i="1"/>
  <c r="DT36" i="1"/>
  <c r="DT46" i="1"/>
  <c r="DT35" i="1"/>
  <c r="DT195" i="1"/>
  <c r="DT172" i="1"/>
  <c r="DT200" i="1"/>
  <c r="DT192" i="1"/>
  <c r="DT73" i="1"/>
  <c r="DT166" i="1"/>
  <c r="DT79" i="1"/>
  <c r="DT56" i="1"/>
  <c r="DT50" i="1"/>
  <c r="DT39" i="1"/>
  <c r="DT204" i="1"/>
  <c r="DT90" i="1"/>
  <c r="DT169" i="1"/>
  <c r="DT72" i="1"/>
  <c r="DT88" i="1"/>
  <c r="DT184" i="1"/>
  <c r="DT99" i="1"/>
  <c r="DT7" i="1"/>
  <c r="DT188" i="1"/>
  <c r="DT196" i="1"/>
  <c r="DT4" i="1"/>
  <c r="DT154" i="1"/>
  <c r="DT30" i="1"/>
  <c r="DT179" i="1"/>
  <c r="DT55" i="1"/>
  <c r="DT181" i="1"/>
  <c r="DT19" i="1"/>
  <c r="DT163" i="1"/>
  <c r="DT9" i="1"/>
  <c r="DT12" i="1"/>
  <c r="DT77" i="1"/>
  <c r="DT105" i="1"/>
  <c r="DT6" i="1"/>
  <c r="DT92" i="1"/>
  <c r="DT76" i="1"/>
  <c r="DT165" i="1"/>
  <c r="DT201" i="1"/>
  <c r="DT34" i="1"/>
  <c r="DT52" i="1"/>
  <c r="DT168" i="1"/>
  <c r="DT175" i="1"/>
  <c r="DT148" i="1"/>
  <c r="DT84" i="1"/>
  <c r="DT10" i="1"/>
  <c r="DT59" i="1"/>
  <c r="DT63" i="1"/>
  <c r="DT41" i="1"/>
  <c r="DT162" i="1"/>
  <c r="DT194" i="1"/>
  <c r="DT157" i="1"/>
  <c r="DT206" i="1"/>
  <c r="DT177" i="1"/>
  <c r="DT110" i="1"/>
  <c r="DT187" i="1"/>
  <c r="DT80" i="1"/>
  <c r="DT173" i="1"/>
  <c r="DT51" i="1"/>
  <c r="DT65" i="1"/>
  <c r="DT174" i="1"/>
  <c r="DT13" i="1"/>
  <c r="DT198" i="1"/>
  <c r="DT97" i="1"/>
  <c r="DT189" i="1"/>
  <c r="DT26" i="1"/>
  <c r="DT180" i="1"/>
  <c r="DT155" i="1"/>
  <c r="DT170" i="1"/>
  <c r="DT193" i="1"/>
  <c r="DT47" i="1"/>
  <c r="DT66" i="1"/>
  <c r="DT197" i="1"/>
  <c r="DT38" i="1"/>
  <c r="DT40" i="1"/>
  <c r="DT48" i="1"/>
  <c r="DT15" i="1"/>
  <c r="DT178" i="1"/>
  <c r="DT183" i="1"/>
  <c r="DT199" i="1"/>
  <c r="DT11" i="1"/>
  <c r="DT186" i="1"/>
  <c r="DT102" i="1"/>
  <c r="DT142" i="1"/>
  <c r="DT81" i="1"/>
  <c r="DT191" i="1"/>
  <c r="DT156" i="1"/>
  <c r="DT164" i="1"/>
  <c r="DT171" i="1"/>
  <c r="DT158" i="1"/>
  <c r="DT5" i="1"/>
  <c r="EB16" i="1"/>
  <c r="DI1" i="1"/>
  <c r="DN5" i="1"/>
  <c r="DM5" i="1"/>
  <c r="DL1" i="1"/>
  <c r="DL2" i="1" s="1"/>
  <c r="DK1" i="1"/>
  <c r="DM1" i="1" l="1"/>
  <c r="FG1" i="1"/>
  <c r="ES5" i="1"/>
  <c r="EL163" i="1"/>
  <c r="EL9" i="1"/>
  <c r="EL181" i="1"/>
  <c r="EL47" i="1"/>
  <c r="EL198" i="1"/>
  <c r="EL25" i="1"/>
  <c r="EL177" i="1"/>
  <c r="EL186" i="1"/>
  <c r="EL102" i="1"/>
  <c r="EL200" i="1"/>
  <c r="EL80" i="1"/>
  <c r="EL17" i="1"/>
  <c r="EL63" i="1"/>
  <c r="EL73" i="1"/>
  <c r="EL4" i="1"/>
  <c r="EL187" i="1"/>
  <c r="EL197" i="1"/>
  <c r="EL169" i="1"/>
  <c r="EL195" i="1"/>
  <c r="EL188" i="1"/>
  <c r="EL167" i="1"/>
  <c r="EL7" i="1"/>
  <c r="EL50" i="1"/>
  <c r="EL16" i="1"/>
  <c r="EL32" i="1"/>
  <c r="EL154" i="1"/>
  <c r="EL142" i="1"/>
  <c r="EL173" i="1"/>
  <c r="EL12" i="1"/>
  <c r="EL87" i="1"/>
  <c r="EL5" i="1"/>
  <c r="EL99" i="1"/>
  <c r="EL34" i="1"/>
  <c r="EL15" i="1"/>
  <c r="EL92" i="1"/>
  <c r="EL164" i="1"/>
  <c r="EL106" i="1"/>
  <c r="EL52" i="1"/>
  <c r="EL19" i="1"/>
  <c r="EL162" i="1"/>
  <c r="EL202" i="1"/>
  <c r="EL77" i="1"/>
  <c r="EJ2" i="1"/>
  <c r="EL170" i="1"/>
  <c r="EL184" i="1"/>
  <c r="EL183" i="1"/>
  <c r="EL38" i="1"/>
  <c r="EL204" i="1"/>
  <c r="EL40" i="1"/>
  <c r="EL11" i="1"/>
  <c r="EL66" i="1"/>
  <c r="EL191" i="1"/>
  <c r="EL56" i="1"/>
  <c r="EL148" i="1"/>
  <c r="EL37" i="1"/>
  <c r="EL21" i="1"/>
  <c r="EL155" i="1"/>
  <c r="EL179" i="1"/>
  <c r="EL176" i="1"/>
  <c r="EL51" i="1"/>
  <c r="EL48" i="1"/>
  <c r="EL180" i="1"/>
  <c r="EL26" i="1"/>
  <c r="EL196" i="1"/>
  <c r="EL97" i="1"/>
  <c r="EL199" i="1"/>
  <c r="EL6" i="1"/>
  <c r="EL192" i="1"/>
  <c r="EL41" i="1"/>
  <c r="EL189" i="1"/>
  <c r="EL31" i="1"/>
  <c r="EL90" i="1"/>
  <c r="EL65" i="1"/>
  <c r="EL194" i="1"/>
  <c r="EL110" i="1"/>
  <c r="EL42" i="1"/>
  <c r="EL205" i="1"/>
  <c r="EL105" i="1"/>
  <c r="EL35" i="1"/>
  <c r="EL72" i="1"/>
  <c r="EL71" i="1"/>
  <c r="EL193" i="1"/>
  <c r="EL83" i="1"/>
  <c r="EL206" i="1"/>
  <c r="EL101" i="1"/>
  <c r="EL10" i="1"/>
  <c r="EL168" i="1"/>
  <c r="EL203" i="1"/>
  <c r="EL201" i="1"/>
  <c r="EL107" i="1"/>
  <c r="EL84" i="1"/>
  <c r="EL108" i="1"/>
  <c r="EL60" i="1"/>
  <c r="EL174" i="1"/>
  <c r="EL156" i="1"/>
  <c r="EL81" i="1"/>
  <c r="EL175" i="1"/>
  <c r="EL178" i="1"/>
  <c r="EL54" i="1"/>
  <c r="EL36" i="1"/>
  <c r="EL76" i="1"/>
  <c r="EL165" i="1"/>
  <c r="EL55" i="1"/>
  <c r="EL79" i="1"/>
  <c r="EL171" i="1"/>
  <c r="EL39" i="1"/>
  <c r="EL172" i="1"/>
  <c r="EL88" i="1"/>
  <c r="EL67" i="1"/>
  <c r="EL166" i="1"/>
  <c r="EL158" i="1"/>
  <c r="EL46" i="1"/>
  <c r="EL59" i="1"/>
  <c r="EL13" i="1"/>
  <c r="EL30" i="1"/>
  <c r="EL157" i="1"/>
  <c r="EP1" i="1"/>
  <c r="DO5" i="1"/>
  <c r="EB5" i="1" s="1"/>
  <c r="DU5" i="1"/>
  <c r="DN1" i="1"/>
  <c r="DJ1" i="1"/>
  <c r="DJ2" i="1" s="1"/>
  <c r="FC1" i="1" l="1"/>
  <c r="DO1" i="1"/>
  <c r="EB2" i="1" s="1"/>
  <c r="DP21" i="1"/>
  <c r="DP38" i="1"/>
  <c r="DP164" i="1"/>
  <c r="DP92" i="1"/>
  <c r="DP6" i="1"/>
  <c r="DP206" i="1"/>
  <c r="DP71" i="1"/>
  <c r="DP4" i="1"/>
  <c r="DP13" i="1"/>
  <c r="DP183" i="1"/>
  <c r="DP19" i="1"/>
  <c r="DP81" i="1"/>
  <c r="DP52" i="1"/>
  <c r="DP157" i="1"/>
  <c r="DP107" i="1"/>
  <c r="DP170" i="1"/>
  <c r="DP187" i="1"/>
  <c r="DP191" i="1"/>
  <c r="DP7" i="1"/>
  <c r="DP166" i="1"/>
  <c r="DP205" i="1"/>
  <c r="DP189" i="1"/>
  <c r="DP97" i="1"/>
  <c r="DP202" i="1"/>
  <c r="DP10" i="1"/>
  <c r="DP192" i="1"/>
  <c r="DP84" i="1"/>
  <c r="DP41" i="1"/>
  <c r="DP87" i="1"/>
  <c r="DP148" i="1"/>
  <c r="DP177" i="1"/>
  <c r="DP48" i="1"/>
  <c r="DP63" i="1"/>
  <c r="DP195" i="1"/>
  <c r="DP34" i="1"/>
  <c r="DP172" i="1"/>
  <c r="DP179" i="1"/>
  <c r="DP30" i="1"/>
  <c r="DP201" i="1"/>
  <c r="DP46" i="1"/>
  <c r="DP165" i="1"/>
  <c r="DP36" i="1"/>
  <c r="DP31" i="1"/>
  <c r="DP105" i="1"/>
  <c r="DP188" i="1"/>
  <c r="DP173" i="1"/>
  <c r="DP163" i="1"/>
  <c r="DP142" i="1"/>
  <c r="DP102" i="1"/>
  <c r="DP17" i="1"/>
  <c r="DP176" i="1"/>
  <c r="DP199" i="1"/>
  <c r="DP178" i="1"/>
  <c r="DP15" i="1"/>
  <c r="DP83" i="1"/>
  <c r="DP158" i="1"/>
  <c r="DP90" i="1"/>
  <c r="DP51" i="1"/>
  <c r="DP11" i="1"/>
  <c r="DP50" i="1"/>
  <c r="DP16" i="1"/>
  <c r="DP79" i="1"/>
  <c r="DP180" i="1"/>
  <c r="DP26" i="1"/>
  <c r="DP184" i="1"/>
  <c r="DP198" i="1"/>
  <c r="DP174" i="1"/>
  <c r="DP65" i="1"/>
  <c r="DP25" i="1"/>
  <c r="DP40" i="1"/>
  <c r="DP108" i="1"/>
  <c r="DP197" i="1"/>
  <c r="DP155" i="1"/>
  <c r="DP181" i="1"/>
  <c r="DP55" i="1"/>
  <c r="DP203" i="1"/>
  <c r="DP39" i="1"/>
  <c r="DP154" i="1"/>
  <c r="DP196" i="1"/>
  <c r="DP42" i="1"/>
  <c r="DP169" i="1"/>
  <c r="DP56" i="1"/>
  <c r="DP47" i="1"/>
  <c r="DP76" i="1"/>
  <c r="DP186" i="1"/>
  <c r="DP200" i="1"/>
  <c r="DP101" i="1"/>
  <c r="DP167" i="1"/>
  <c r="DP59" i="1"/>
  <c r="DP73" i="1"/>
  <c r="DP60" i="1"/>
  <c r="DP54" i="1"/>
  <c r="DP37" i="1"/>
  <c r="DP67" i="1"/>
  <c r="DP175" i="1"/>
  <c r="DP12" i="1"/>
  <c r="DP193" i="1"/>
  <c r="DP110" i="1"/>
  <c r="DP194" i="1"/>
  <c r="DP66" i="1"/>
  <c r="DP32" i="1"/>
  <c r="DP99" i="1"/>
  <c r="DP106" i="1"/>
  <c r="DP35" i="1"/>
  <c r="DP88" i="1"/>
  <c r="DP72" i="1"/>
  <c r="DP168" i="1"/>
  <c r="DP9" i="1"/>
  <c r="DP77" i="1"/>
  <c r="DP156" i="1"/>
  <c r="DP204" i="1"/>
  <c r="DP162" i="1"/>
  <c r="DP171" i="1"/>
  <c r="DP80" i="1"/>
  <c r="DP5" i="1"/>
  <c r="DN2" i="1"/>
  <c r="EL1" i="1" l="1"/>
  <c r="DP1" i="1"/>
  <c r="DT1" i="1"/>
  <c r="DU2" i="1"/>
  <c r="DU1" i="1" s="1"/>
  <c r="BI102" i="1" l="1"/>
  <c r="BJ102" i="1" s="1"/>
  <c r="BO102" i="1"/>
  <c r="BP102" i="1" s="1"/>
  <c r="BZ102" i="1"/>
  <c r="CA102" i="1"/>
  <c r="CJ102" i="1"/>
  <c r="CK102" i="1"/>
  <c r="CT102" i="1"/>
  <c r="CU102" i="1"/>
  <c r="DB102" i="1"/>
  <c r="DC102" i="1"/>
  <c r="BI31" i="1"/>
  <c r="BJ31" i="1" s="1"/>
  <c r="BO31" i="1"/>
  <c r="BP31" i="1" s="1"/>
  <c r="BZ31" i="1"/>
  <c r="CA31" i="1"/>
  <c r="CJ31" i="1"/>
  <c r="CK31" i="1"/>
  <c r="CT31" i="1"/>
  <c r="CU31" i="1"/>
  <c r="DB31" i="1"/>
  <c r="DC31" i="1"/>
  <c r="BI66" i="1"/>
  <c r="BJ66" i="1" s="1"/>
  <c r="BO66" i="1"/>
  <c r="BP66" i="1" s="1"/>
  <c r="BZ66" i="1"/>
  <c r="CA66" i="1"/>
  <c r="CJ66" i="1"/>
  <c r="CK66" i="1"/>
  <c r="CT66" i="1"/>
  <c r="CU66" i="1"/>
  <c r="DB66" i="1"/>
  <c r="DC66" i="1"/>
  <c r="BI32" i="1"/>
  <c r="BJ32" i="1" s="1"/>
  <c r="BO32" i="1"/>
  <c r="BP32" i="1" s="1"/>
  <c r="BZ32" i="1"/>
  <c r="CA32" i="1"/>
  <c r="CJ32" i="1"/>
  <c r="CK32" i="1"/>
  <c r="CT32" i="1"/>
  <c r="CU32" i="1"/>
  <c r="DB32" i="1"/>
  <c r="DC32" i="1"/>
  <c r="BI7" i="1"/>
  <c r="BJ7" i="1" s="1"/>
  <c r="BO7" i="1"/>
  <c r="BP7" i="1" s="1"/>
  <c r="BZ7" i="1"/>
  <c r="CA7" i="1"/>
  <c r="CJ7" i="1"/>
  <c r="CK7" i="1"/>
  <c r="CT7" i="1"/>
  <c r="CU7" i="1"/>
  <c r="DB7" i="1"/>
  <c r="DC7" i="1"/>
  <c r="BI206" i="1"/>
  <c r="BJ206" i="1" s="1"/>
  <c r="BO206" i="1"/>
  <c r="BP206" i="1" s="1"/>
  <c r="BZ206" i="1"/>
  <c r="CA206" i="1"/>
  <c r="CJ206" i="1"/>
  <c r="CK206" i="1"/>
  <c r="CT206" i="1"/>
  <c r="CU206" i="1"/>
  <c r="DB206" i="1"/>
  <c r="DC206" i="1"/>
  <c r="DC4" i="1"/>
  <c r="DC188" i="1"/>
  <c r="DC5" i="1"/>
  <c r="DC42" i="1"/>
  <c r="DC30" i="1"/>
  <c r="DC97" i="1"/>
  <c r="DC12" i="1"/>
  <c r="DC19" i="1"/>
  <c r="DC155" i="1"/>
  <c r="DC177" i="1"/>
  <c r="DC38" i="1"/>
  <c r="DC80" i="1"/>
  <c r="DC21" i="1"/>
  <c r="DC196" i="1"/>
  <c r="DC39" i="1"/>
  <c r="DC51" i="1"/>
  <c r="DC65" i="1"/>
  <c r="DC56" i="1"/>
  <c r="DC47" i="1"/>
  <c r="DC183" i="1"/>
  <c r="DC162" i="1"/>
  <c r="DC13" i="1"/>
  <c r="DC55" i="1"/>
  <c r="DC26" i="1"/>
  <c r="DC164" i="1"/>
  <c r="DC9" i="1"/>
  <c r="DC36" i="1"/>
  <c r="DC167" i="1"/>
  <c r="DC71" i="1"/>
  <c r="DC35" i="1"/>
  <c r="DC79" i="1"/>
  <c r="DC73" i="1"/>
  <c r="DC54" i="1"/>
  <c r="DC84" i="1"/>
  <c r="DC15" i="1"/>
  <c r="DC187" i="1"/>
  <c r="DC173" i="1"/>
  <c r="DC46" i="1"/>
  <c r="DC166" i="1"/>
  <c r="DC193" i="1"/>
  <c r="DC175" i="1"/>
  <c r="DC157" i="1"/>
  <c r="DC158" i="1"/>
  <c r="DC87" i="1"/>
  <c r="DC25" i="1"/>
  <c r="DC48" i="1"/>
  <c r="DC83" i="1"/>
  <c r="DC77" i="1"/>
  <c r="DC52" i="1"/>
  <c r="DC180" i="1"/>
  <c r="DC99" i="1"/>
  <c r="DC189" i="1"/>
  <c r="DC108" i="1"/>
  <c r="DC72" i="1"/>
  <c r="DC50" i="1"/>
  <c r="DC81" i="1"/>
  <c r="DC34" i="1"/>
  <c r="DC88" i="1"/>
  <c r="DC194" i="1"/>
  <c r="DC184" i="1"/>
  <c r="DC176" i="1"/>
  <c r="DC171" i="1"/>
  <c r="DC178" i="1"/>
  <c r="DC174" i="1"/>
  <c r="DC170" i="1"/>
  <c r="DC199" i="1"/>
  <c r="DC179" i="1"/>
  <c r="DC110" i="1"/>
  <c r="DC198" i="1"/>
  <c r="DC181" i="1"/>
  <c r="DC186" i="1"/>
  <c r="DC156" i="1"/>
  <c r="DC67" i="1"/>
  <c r="DC142" i="1"/>
  <c r="DC10" i="1"/>
  <c r="DC191" i="1"/>
  <c r="DC154" i="1"/>
  <c r="DC163" i="1"/>
  <c r="DC76" i="1"/>
  <c r="DC107" i="1"/>
  <c r="DC11" i="1"/>
  <c r="DC200" i="1"/>
  <c r="DC169" i="1"/>
  <c r="DC165" i="1"/>
  <c r="DC92" i="1"/>
  <c r="DC148" i="1"/>
  <c r="DC201" i="1"/>
  <c r="DC105" i="1"/>
  <c r="DC106" i="1"/>
  <c r="DC168" i="1"/>
  <c r="DC195" i="1"/>
  <c r="DC172" i="1"/>
  <c r="DC197" i="1"/>
  <c r="DC192" i="1"/>
  <c r="DC202" i="1"/>
  <c r="DC59" i="1"/>
  <c r="DC63" i="1"/>
  <c r="DC6" i="1"/>
  <c r="DC203" i="1"/>
  <c r="DC204" i="1"/>
  <c r="DC205" i="1"/>
  <c r="DC16" i="1"/>
  <c r="DB4" i="1"/>
  <c r="DB188" i="1"/>
  <c r="DB5" i="1"/>
  <c r="DB42" i="1"/>
  <c r="DB30" i="1"/>
  <c r="DB97" i="1"/>
  <c r="DB12" i="1"/>
  <c r="DB19" i="1"/>
  <c r="DB155" i="1"/>
  <c r="DB177" i="1"/>
  <c r="DB38" i="1"/>
  <c r="DB80" i="1"/>
  <c r="DB21" i="1"/>
  <c r="DB196" i="1"/>
  <c r="DB39" i="1"/>
  <c r="DB51" i="1"/>
  <c r="DB65" i="1"/>
  <c r="DB56" i="1"/>
  <c r="DB47" i="1"/>
  <c r="DB183" i="1"/>
  <c r="DB162" i="1"/>
  <c r="DB13" i="1"/>
  <c r="DB55" i="1"/>
  <c r="DB26" i="1"/>
  <c r="DB164" i="1"/>
  <c r="DB9" i="1"/>
  <c r="DB36" i="1"/>
  <c r="DB167" i="1"/>
  <c r="DB71" i="1"/>
  <c r="DB35" i="1"/>
  <c r="DB79" i="1"/>
  <c r="DB73" i="1"/>
  <c r="DB54" i="1"/>
  <c r="DB84" i="1"/>
  <c r="DB15" i="1"/>
  <c r="DB187" i="1"/>
  <c r="DB173" i="1"/>
  <c r="DB46" i="1"/>
  <c r="DB166" i="1"/>
  <c r="DB193" i="1"/>
  <c r="DB175" i="1"/>
  <c r="DB157" i="1"/>
  <c r="DB158" i="1"/>
  <c r="DB87" i="1"/>
  <c r="DB25" i="1"/>
  <c r="DB48" i="1"/>
  <c r="DB83" i="1"/>
  <c r="DB77" i="1"/>
  <c r="DB52" i="1"/>
  <c r="DB180" i="1"/>
  <c r="DB99" i="1"/>
  <c r="DB189" i="1"/>
  <c r="DB108" i="1"/>
  <c r="DB72" i="1"/>
  <c r="DB50" i="1"/>
  <c r="DB81" i="1"/>
  <c r="DB34" i="1"/>
  <c r="DB88" i="1"/>
  <c r="DB194" i="1"/>
  <c r="DB184" i="1"/>
  <c r="DB176" i="1"/>
  <c r="DB171" i="1"/>
  <c r="DB178" i="1"/>
  <c r="DB174" i="1"/>
  <c r="DB170" i="1"/>
  <c r="DB199" i="1"/>
  <c r="DB179" i="1"/>
  <c r="DB110" i="1"/>
  <c r="DB198" i="1"/>
  <c r="DB181" i="1"/>
  <c r="DB186" i="1"/>
  <c r="DB156" i="1"/>
  <c r="DB67" i="1"/>
  <c r="DB142" i="1"/>
  <c r="DB10" i="1"/>
  <c r="DB191" i="1"/>
  <c r="DB154" i="1"/>
  <c r="DB163" i="1"/>
  <c r="DB76" i="1"/>
  <c r="DB107" i="1"/>
  <c r="DB11" i="1"/>
  <c r="DB200" i="1"/>
  <c r="DB169" i="1"/>
  <c r="DB165" i="1"/>
  <c r="DB92" i="1"/>
  <c r="DB148" i="1"/>
  <c r="DB201" i="1"/>
  <c r="DB105" i="1"/>
  <c r="DB106" i="1"/>
  <c r="DB168" i="1"/>
  <c r="DB195" i="1"/>
  <c r="DB172" i="1"/>
  <c r="DB197" i="1"/>
  <c r="DB192" i="1"/>
  <c r="DB202" i="1"/>
  <c r="DB59" i="1"/>
  <c r="DB63" i="1"/>
  <c r="DB6" i="1"/>
  <c r="DB203" i="1"/>
  <c r="DB204" i="1"/>
  <c r="DB205" i="1"/>
  <c r="DB16" i="1"/>
  <c r="CY1" i="1"/>
  <c r="CY2" i="1" s="1"/>
  <c r="CX1" i="1"/>
  <c r="DA1" i="1"/>
  <c r="DA2" i="1" s="1"/>
  <c r="CZ1" i="1"/>
  <c r="DH200" i="1" l="1"/>
  <c r="DW200" i="1"/>
  <c r="DH180" i="1"/>
  <c r="DW180" i="1"/>
  <c r="DH56" i="1"/>
  <c r="DW56" i="1"/>
  <c r="DH6" i="1"/>
  <c r="DW6" i="1"/>
  <c r="DH154" i="1"/>
  <c r="DW154" i="1"/>
  <c r="DH176" i="1"/>
  <c r="DW176" i="1"/>
  <c r="DH173" i="1"/>
  <c r="DW173" i="1"/>
  <c r="DH162" i="1"/>
  <c r="DW162" i="1"/>
  <c r="DH30" i="1"/>
  <c r="DW30" i="1"/>
  <c r="DH205" i="1"/>
  <c r="DW205" i="1"/>
  <c r="DH63" i="1"/>
  <c r="DW63" i="1"/>
  <c r="DH172" i="1"/>
  <c r="DW172" i="1"/>
  <c r="DH165" i="1"/>
  <c r="DW165" i="1"/>
  <c r="DH191" i="1"/>
  <c r="DW191" i="1"/>
  <c r="DH110" i="1"/>
  <c r="DW110" i="1"/>
  <c r="DH184" i="1"/>
  <c r="DW184" i="1"/>
  <c r="DH189" i="1"/>
  <c r="DW189" i="1"/>
  <c r="DH87" i="1"/>
  <c r="DW87" i="1"/>
  <c r="DH187" i="1"/>
  <c r="DW187" i="1"/>
  <c r="DH167" i="1"/>
  <c r="DW167" i="1"/>
  <c r="DH183" i="1"/>
  <c r="DW183" i="1"/>
  <c r="DH80" i="1"/>
  <c r="DW80" i="1"/>
  <c r="DH42" i="1"/>
  <c r="DW42" i="1"/>
  <c r="DH32" i="1"/>
  <c r="DW32" i="1"/>
  <c r="DH59" i="1"/>
  <c r="DW59" i="1"/>
  <c r="DH199" i="1"/>
  <c r="DW199" i="1"/>
  <c r="DH84" i="1"/>
  <c r="DW84" i="1"/>
  <c r="DH188" i="1"/>
  <c r="DW188" i="1"/>
  <c r="DH197" i="1"/>
  <c r="DW197" i="1"/>
  <c r="DH92" i="1"/>
  <c r="DW92" i="1"/>
  <c r="DH198" i="1"/>
  <c r="DW198" i="1"/>
  <c r="DH108" i="1"/>
  <c r="DW108" i="1"/>
  <c r="DH25" i="1"/>
  <c r="DW25" i="1"/>
  <c r="DH71" i="1"/>
  <c r="DW71" i="1"/>
  <c r="DH21" i="1"/>
  <c r="DW21" i="1"/>
  <c r="DH204" i="1"/>
  <c r="DW204" i="1"/>
  <c r="DH195" i="1"/>
  <c r="DW195" i="1"/>
  <c r="DH169" i="1"/>
  <c r="DW169" i="1"/>
  <c r="DH10" i="1"/>
  <c r="DW10" i="1"/>
  <c r="DH179" i="1"/>
  <c r="DW179" i="1"/>
  <c r="DH194" i="1"/>
  <c r="DW194" i="1"/>
  <c r="DH99" i="1"/>
  <c r="DW99" i="1"/>
  <c r="DH158" i="1"/>
  <c r="DW158" i="1"/>
  <c r="DH15" i="1"/>
  <c r="DW15" i="1"/>
  <c r="DH36" i="1"/>
  <c r="DW36" i="1"/>
  <c r="DH47" i="1"/>
  <c r="DW47" i="1"/>
  <c r="DH38" i="1"/>
  <c r="DW38" i="1"/>
  <c r="DH5" i="1"/>
  <c r="DW5" i="1"/>
  <c r="DH203" i="1"/>
  <c r="DW203" i="1"/>
  <c r="DH168" i="1"/>
  <c r="DW168" i="1"/>
  <c r="DH88" i="1"/>
  <c r="DW88" i="1"/>
  <c r="DH177" i="1"/>
  <c r="DW177" i="1"/>
  <c r="DH202" i="1"/>
  <c r="DW202" i="1"/>
  <c r="DH106" i="1"/>
  <c r="DW106" i="1"/>
  <c r="DH11" i="1"/>
  <c r="DW11" i="1"/>
  <c r="DH67" i="1"/>
  <c r="DW67" i="1"/>
  <c r="DH170" i="1"/>
  <c r="DW170" i="1"/>
  <c r="DH34" i="1"/>
  <c r="DW34" i="1"/>
  <c r="DH52" i="1"/>
  <c r="DW52" i="1"/>
  <c r="DH175" i="1"/>
  <c r="DW175" i="1"/>
  <c r="DH54" i="1"/>
  <c r="DW54" i="1"/>
  <c r="DH164" i="1"/>
  <c r="DW164" i="1"/>
  <c r="DH65" i="1"/>
  <c r="DW65" i="1"/>
  <c r="DH155" i="1"/>
  <c r="DW155" i="1"/>
  <c r="DH4" i="1"/>
  <c r="DW4" i="1"/>
  <c r="DH142" i="1"/>
  <c r="DW142" i="1"/>
  <c r="DH157" i="1"/>
  <c r="DW157" i="1"/>
  <c r="DH9" i="1"/>
  <c r="DW9" i="1"/>
  <c r="DH66" i="1"/>
  <c r="DW66" i="1"/>
  <c r="DH192" i="1"/>
  <c r="DW192" i="1"/>
  <c r="DH77" i="1"/>
  <c r="DW77" i="1"/>
  <c r="DH51" i="1"/>
  <c r="DW51" i="1"/>
  <c r="DH16" i="1"/>
  <c r="DW16" i="1"/>
  <c r="DH201" i="1"/>
  <c r="DW201" i="1"/>
  <c r="DH76" i="1"/>
  <c r="DW76" i="1"/>
  <c r="DH186" i="1"/>
  <c r="DW186" i="1"/>
  <c r="DH178" i="1"/>
  <c r="DW178" i="1"/>
  <c r="DH50" i="1"/>
  <c r="DW50" i="1"/>
  <c r="DH83" i="1"/>
  <c r="DW83" i="1"/>
  <c r="DH166" i="1"/>
  <c r="DW166" i="1"/>
  <c r="DH79" i="1"/>
  <c r="DW79" i="1"/>
  <c r="DH55" i="1"/>
  <c r="DW55" i="1"/>
  <c r="DH39" i="1"/>
  <c r="DW39" i="1"/>
  <c r="DH12" i="1"/>
  <c r="DW12" i="1"/>
  <c r="DH105" i="1"/>
  <c r="DW105" i="1"/>
  <c r="DH107" i="1"/>
  <c r="DW107" i="1"/>
  <c r="DH156" i="1"/>
  <c r="DW156" i="1"/>
  <c r="DH174" i="1"/>
  <c r="DW174" i="1"/>
  <c r="DH81" i="1"/>
  <c r="DW81" i="1"/>
  <c r="DH193" i="1"/>
  <c r="DW193" i="1"/>
  <c r="DH73" i="1"/>
  <c r="DW73" i="1"/>
  <c r="DH26" i="1"/>
  <c r="DW26" i="1"/>
  <c r="DH19" i="1"/>
  <c r="DW19" i="1"/>
  <c r="DH206" i="1"/>
  <c r="DW206" i="1"/>
  <c r="DH31" i="1"/>
  <c r="DW31" i="1"/>
  <c r="DH148" i="1"/>
  <c r="DW148" i="1"/>
  <c r="DH163" i="1"/>
  <c r="DW163" i="1"/>
  <c r="DH181" i="1"/>
  <c r="DW181" i="1"/>
  <c r="DH171" i="1"/>
  <c r="DW171" i="1"/>
  <c r="DH72" i="1"/>
  <c r="DW72" i="1"/>
  <c r="DH48" i="1"/>
  <c r="DW48" i="1"/>
  <c r="DH46" i="1"/>
  <c r="DW46" i="1"/>
  <c r="DH35" i="1"/>
  <c r="DW35" i="1"/>
  <c r="DH13" i="1"/>
  <c r="DW13" i="1"/>
  <c r="DH196" i="1"/>
  <c r="DW196" i="1"/>
  <c r="DH97" i="1"/>
  <c r="DW97" i="1"/>
  <c r="DH7" i="1"/>
  <c r="DW7" i="1"/>
  <c r="DH102" i="1"/>
  <c r="DW102" i="1"/>
  <c r="CW7" i="1"/>
  <c r="CW32" i="1"/>
  <c r="CW66" i="1"/>
  <c r="CW102" i="1"/>
  <c r="CW206" i="1"/>
  <c r="CW31" i="1"/>
  <c r="CM206" i="1"/>
  <c r="CM31" i="1"/>
  <c r="CM66" i="1"/>
  <c r="CM7" i="1"/>
  <c r="CM102" i="1"/>
  <c r="CM32" i="1"/>
  <c r="CC66" i="1"/>
  <c r="CC206" i="1"/>
  <c r="CC31" i="1"/>
  <c r="CC7" i="1"/>
  <c r="CC102" i="1"/>
  <c r="CC32" i="1"/>
  <c r="DC1" i="1"/>
  <c r="DB1" i="1"/>
  <c r="DC2" i="1" l="1"/>
  <c r="DD97" i="1"/>
  <c r="DD181" i="1"/>
  <c r="DD178" i="1"/>
  <c r="DD31" i="1"/>
  <c r="DD81" i="1"/>
  <c r="DD34" i="1"/>
  <c r="DD66" i="1"/>
  <c r="DD88" i="1"/>
  <c r="DD194" i="1"/>
  <c r="DD32" i="1"/>
  <c r="DD184" i="1"/>
  <c r="DD108" i="1"/>
  <c r="DD196" i="1"/>
  <c r="DD163" i="1"/>
  <c r="DD12" i="1"/>
  <c r="DD186" i="1"/>
  <c r="DD206" i="1"/>
  <c r="DD174" i="1"/>
  <c r="DD4" i="1"/>
  <c r="DD170" i="1"/>
  <c r="DD188" i="1"/>
  <c r="DD199" i="1"/>
  <c r="DD5" i="1"/>
  <c r="DD179" i="1"/>
  <c r="DD42" i="1"/>
  <c r="DD110" i="1"/>
  <c r="DD176" i="1"/>
  <c r="DD13" i="1"/>
  <c r="DD148" i="1"/>
  <c r="DD39" i="1"/>
  <c r="DD76" i="1"/>
  <c r="DD19" i="1"/>
  <c r="DD156" i="1"/>
  <c r="DD155" i="1"/>
  <c r="DD67" i="1"/>
  <c r="DD177" i="1"/>
  <c r="DD142" i="1"/>
  <c r="DD38" i="1"/>
  <c r="DD10" i="1"/>
  <c r="DD80" i="1"/>
  <c r="DD191" i="1"/>
  <c r="DD30" i="1"/>
  <c r="DD198" i="1"/>
  <c r="DD35" i="1"/>
  <c r="DD55" i="1"/>
  <c r="DD201" i="1"/>
  <c r="DD51" i="1"/>
  <c r="DD107" i="1"/>
  <c r="DD65" i="1"/>
  <c r="DD11" i="1"/>
  <c r="DD56" i="1"/>
  <c r="DD200" i="1"/>
  <c r="DD47" i="1"/>
  <c r="DD169" i="1"/>
  <c r="DD183" i="1"/>
  <c r="DD165" i="1"/>
  <c r="DD21" i="1"/>
  <c r="DD154" i="1"/>
  <c r="DD46" i="1"/>
  <c r="DD79" i="1"/>
  <c r="DD26" i="1"/>
  <c r="DD105" i="1"/>
  <c r="DD164" i="1"/>
  <c r="DD106" i="1"/>
  <c r="DD9" i="1"/>
  <c r="DD168" i="1"/>
  <c r="DD36" i="1"/>
  <c r="DD195" i="1"/>
  <c r="DD167" i="1"/>
  <c r="DD172" i="1"/>
  <c r="DD162" i="1"/>
  <c r="DD92" i="1"/>
  <c r="DD102" i="1"/>
  <c r="DD48" i="1"/>
  <c r="DD166" i="1"/>
  <c r="DD73" i="1"/>
  <c r="DD192" i="1"/>
  <c r="DD54" i="1"/>
  <c r="DD202" i="1"/>
  <c r="DD84" i="1"/>
  <c r="DD59" i="1"/>
  <c r="DD15" i="1"/>
  <c r="DD187" i="1"/>
  <c r="DD63" i="1"/>
  <c r="DD71" i="1"/>
  <c r="DD197" i="1"/>
  <c r="DD72" i="1"/>
  <c r="DD83" i="1"/>
  <c r="DD16" i="1"/>
  <c r="DD193" i="1"/>
  <c r="DD175" i="1"/>
  <c r="DD157" i="1"/>
  <c r="DD203" i="1"/>
  <c r="DD158" i="1"/>
  <c r="DD204" i="1"/>
  <c r="DD87" i="1"/>
  <c r="DD205" i="1"/>
  <c r="DD173" i="1"/>
  <c r="DD6" i="1"/>
  <c r="DD7" i="1"/>
  <c r="DD171" i="1"/>
  <c r="DD50" i="1"/>
  <c r="DD77" i="1"/>
  <c r="DD52" i="1"/>
  <c r="DD180" i="1"/>
  <c r="DD99" i="1"/>
  <c r="DD189" i="1"/>
  <c r="DD25" i="1"/>
  <c r="DD1" i="1" l="1"/>
  <c r="CT97" i="1"/>
  <c r="CT19" i="1"/>
  <c r="CT51" i="1"/>
  <c r="CT26" i="1"/>
  <c r="CT35" i="1"/>
  <c r="CT73" i="1"/>
  <c r="CT46" i="1"/>
  <c r="CT193" i="1"/>
  <c r="CT48" i="1"/>
  <c r="CT77" i="1"/>
  <c r="CT72" i="1"/>
  <c r="CT81" i="1"/>
  <c r="CT171" i="1"/>
  <c r="CT174" i="1"/>
  <c r="CT181" i="1"/>
  <c r="CT156" i="1"/>
  <c r="CT163" i="1"/>
  <c r="CT107" i="1"/>
  <c r="CT148" i="1"/>
  <c r="CT105" i="1"/>
  <c r="CT192" i="1"/>
  <c r="CT203" i="1"/>
  <c r="CT204" i="1"/>
  <c r="CT80" i="1"/>
  <c r="CT13" i="1"/>
  <c r="CT166" i="1"/>
  <c r="CT34" i="1"/>
  <c r="CT157" i="1"/>
  <c r="CT83" i="1"/>
  <c r="CT87" i="1"/>
  <c r="CT170" i="1"/>
  <c r="CT186" i="1"/>
  <c r="CT110" i="1"/>
  <c r="CT198" i="1"/>
  <c r="CT142" i="1"/>
  <c r="CU142" i="1"/>
  <c r="CT10" i="1"/>
  <c r="CT191" i="1"/>
  <c r="CU163" i="1"/>
  <c r="CT76" i="1"/>
  <c r="CU76" i="1"/>
  <c r="CT11" i="1"/>
  <c r="CT200" i="1"/>
  <c r="CU200" i="1"/>
  <c r="CU169" i="1"/>
  <c r="CT92" i="1"/>
  <c r="CU92" i="1"/>
  <c r="CU148" i="1"/>
  <c r="CT201" i="1"/>
  <c r="CU201" i="1"/>
  <c r="CT106" i="1"/>
  <c r="CU106" i="1"/>
  <c r="CT168" i="1"/>
  <c r="CT195" i="1"/>
  <c r="CU172" i="1"/>
  <c r="CT197" i="1"/>
  <c r="CU192" i="1"/>
  <c r="CT202" i="1"/>
  <c r="CT59" i="1"/>
  <c r="CT63" i="1"/>
  <c r="CU63" i="1"/>
  <c r="CT6" i="1"/>
  <c r="CU6" i="1"/>
  <c r="CU203" i="1"/>
  <c r="CU204" i="1"/>
  <c r="CT205" i="1"/>
  <c r="CU171" i="1"/>
  <c r="CU170" i="1"/>
  <c r="CU198" i="1"/>
  <c r="CU199" i="1"/>
  <c r="CU194" i="1"/>
  <c r="CT162" i="1"/>
  <c r="CT36" i="1"/>
  <c r="CT84" i="1"/>
  <c r="CT108" i="1"/>
  <c r="CT88" i="1"/>
  <c r="CT158" i="1"/>
  <c r="CU186" i="1"/>
  <c r="CT176" i="1"/>
  <c r="CU67" i="1"/>
  <c r="CU191" i="1"/>
  <c r="CU107" i="1"/>
  <c r="CU11" i="1"/>
  <c r="CU165" i="1"/>
  <c r="CU105" i="1"/>
  <c r="CU168" i="1"/>
  <c r="CU59" i="1"/>
  <c r="CT50" i="1"/>
  <c r="CT52" i="1"/>
  <c r="CT184" i="1"/>
  <c r="CT178" i="1"/>
  <c r="CT169" i="1"/>
  <c r="CK42" i="1"/>
  <c r="CK80" i="1"/>
  <c r="CK39" i="1"/>
  <c r="CK13" i="1"/>
  <c r="CK162" i="1"/>
  <c r="CK26" i="1"/>
  <c r="CK36" i="1"/>
  <c r="CK35" i="1"/>
  <c r="CK84" i="1"/>
  <c r="CK166" i="1"/>
  <c r="CK173" i="1"/>
  <c r="CK108" i="1"/>
  <c r="CK88" i="1"/>
  <c r="CK158" i="1"/>
  <c r="CK171" i="1"/>
  <c r="CK176" i="1"/>
  <c r="CK110" i="1"/>
  <c r="CK142" i="1"/>
  <c r="CK163" i="1"/>
  <c r="CK11" i="1"/>
  <c r="CK92" i="1"/>
  <c r="CK148" i="1"/>
  <c r="CK106" i="1"/>
  <c r="CK199" i="1"/>
  <c r="CK172" i="1"/>
  <c r="CK197" i="1"/>
  <c r="CK192" i="1"/>
  <c r="CK202" i="1"/>
  <c r="CK63" i="1"/>
  <c r="CK6" i="1"/>
  <c r="CK204" i="1"/>
  <c r="CK205" i="1"/>
  <c r="CJ16" i="1"/>
  <c r="CA42" i="1"/>
  <c r="BZ80" i="1"/>
  <c r="CA80" i="1"/>
  <c r="BZ39" i="1"/>
  <c r="CA39" i="1"/>
  <c r="BZ13" i="1"/>
  <c r="CA13" i="1"/>
  <c r="BZ162" i="1"/>
  <c r="CA162" i="1"/>
  <c r="BZ26" i="1"/>
  <c r="CA26" i="1"/>
  <c r="BZ36" i="1"/>
  <c r="CA36" i="1"/>
  <c r="BZ35" i="1"/>
  <c r="CA35" i="1"/>
  <c r="BZ84" i="1"/>
  <c r="CA84" i="1"/>
  <c r="BZ166" i="1"/>
  <c r="CA166" i="1"/>
  <c r="BZ173" i="1"/>
  <c r="CA173" i="1"/>
  <c r="BZ108" i="1"/>
  <c r="CA108" i="1"/>
  <c r="BZ88" i="1"/>
  <c r="CA88" i="1"/>
  <c r="BZ158" i="1"/>
  <c r="CA158" i="1"/>
  <c r="BZ171" i="1"/>
  <c r="CA171" i="1"/>
  <c r="BZ176" i="1"/>
  <c r="CA176" i="1"/>
  <c r="BZ174" i="1"/>
  <c r="BZ110" i="1"/>
  <c r="CA110" i="1"/>
  <c r="BZ198" i="1"/>
  <c r="BZ142" i="1"/>
  <c r="CA142" i="1"/>
  <c r="BZ10" i="1"/>
  <c r="BZ163" i="1"/>
  <c r="CA163" i="1"/>
  <c r="BZ181" i="1"/>
  <c r="BZ11" i="1"/>
  <c r="CA11" i="1"/>
  <c r="BZ200" i="1"/>
  <c r="BZ92" i="1"/>
  <c r="CA92" i="1"/>
  <c r="BZ148" i="1"/>
  <c r="BZ106" i="1"/>
  <c r="CA106" i="1"/>
  <c r="BZ199" i="1"/>
  <c r="BZ172" i="1"/>
  <c r="CA172" i="1"/>
  <c r="BZ197" i="1"/>
  <c r="BZ192" i="1"/>
  <c r="CA192" i="1"/>
  <c r="BZ202" i="1"/>
  <c r="BZ63" i="1"/>
  <c r="CA63" i="1"/>
  <c r="BZ6" i="1"/>
  <c r="CA203" i="1"/>
  <c r="BZ204" i="1"/>
  <c r="CA204" i="1"/>
  <c r="BZ205" i="1"/>
  <c r="CA16" i="1"/>
  <c r="CT4" i="1"/>
  <c r="CT188" i="1"/>
  <c r="CT5" i="1"/>
  <c r="CT42" i="1"/>
  <c r="CT30" i="1"/>
  <c r="CT177" i="1"/>
  <c r="CT56" i="1"/>
  <c r="CT21" i="1"/>
  <c r="CT39" i="1"/>
  <c r="CT12" i="1"/>
  <c r="CT38" i="1"/>
  <c r="CT65" i="1"/>
  <c r="CT155" i="1"/>
  <c r="CT183" i="1"/>
  <c r="CT164" i="1"/>
  <c r="CT196" i="1"/>
  <c r="CT71" i="1"/>
  <c r="CT175" i="1"/>
  <c r="CT47" i="1"/>
  <c r="CT79" i="1"/>
  <c r="CT55" i="1"/>
  <c r="CT9" i="1"/>
  <c r="CT15" i="1"/>
  <c r="CT54" i="1"/>
  <c r="CT187" i="1"/>
  <c r="CT194" i="1"/>
  <c r="CT180" i="1"/>
  <c r="CT189" i="1"/>
  <c r="CU189" i="1"/>
  <c r="CT167" i="1"/>
  <c r="CT173" i="1"/>
  <c r="CT99" i="1"/>
  <c r="CT25" i="1"/>
  <c r="CT179" i="1"/>
  <c r="CU156" i="1"/>
  <c r="CT67" i="1"/>
  <c r="CU10" i="1"/>
  <c r="CT154" i="1"/>
  <c r="CU154" i="1"/>
  <c r="CT165" i="1"/>
  <c r="CT199" i="1"/>
  <c r="CU195" i="1"/>
  <c r="CT172" i="1"/>
  <c r="CU197" i="1"/>
  <c r="CU202" i="1"/>
  <c r="CU205" i="1"/>
  <c r="CJ4" i="1"/>
  <c r="CK4" i="1"/>
  <c r="CJ188" i="1"/>
  <c r="CK188" i="1"/>
  <c r="CJ5" i="1"/>
  <c r="CK5" i="1"/>
  <c r="CJ42" i="1"/>
  <c r="CJ30" i="1"/>
  <c r="CK30" i="1"/>
  <c r="CJ19" i="1"/>
  <c r="CK19" i="1"/>
  <c r="CJ97" i="1"/>
  <c r="CK97" i="1"/>
  <c r="CJ80" i="1"/>
  <c r="CJ177" i="1"/>
  <c r="CK177" i="1"/>
  <c r="CJ56" i="1"/>
  <c r="CK56" i="1"/>
  <c r="CJ21" i="1"/>
  <c r="CK21" i="1"/>
  <c r="CJ39" i="1"/>
  <c r="CJ12" i="1"/>
  <c r="CK12" i="1"/>
  <c r="CJ38" i="1"/>
  <c r="CK38" i="1"/>
  <c r="CJ65" i="1"/>
  <c r="CK65" i="1"/>
  <c r="CJ13" i="1"/>
  <c r="CJ155" i="1"/>
  <c r="CK155" i="1"/>
  <c r="CJ183" i="1"/>
  <c r="CK183" i="1"/>
  <c r="CJ164" i="1"/>
  <c r="CK164" i="1"/>
  <c r="CJ162" i="1"/>
  <c r="CJ196" i="1"/>
  <c r="CK196" i="1"/>
  <c r="CJ71" i="1"/>
  <c r="CK71" i="1"/>
  <c r="CJ51" i="1"/>
  <c r="CK51" i="1"/>
  <c r="CJ26" i="1"/>
  <c r="CJ175" i="1"/>
  <c r="CK175" i="1"/>
  <c r="CJ47" i="1"/>
  <c r="CK47" i="1"/>
  <c r="CJ79" i="1"/>
  <c r="CK79" i="1"/>
  <c r="CJ36" i="1"/>
  <c r="CJ55" i="1"/>
  <c r="CK55" i="1"/>
  <c r="CJ193" i="1"/>
  <c r="CK193" i="1"/>
  <c r="CJ9" i="1"/>
  <c r="CK9" i="1"/>
  <c r="CJ35" i="1"/>
  <c r="CJ15" i="1"/>
  <c r="CK15" i="1"/>
  <c r="CJ73" i="1"/>
  <c r="CK73" i="1"/>
  <c r="CJ54" i="1"/>
  <c r="CK54" i="1"/>
  <c r="CJ84" i="1"/>
  <c r="CJ187" i="1"/>
  <c r="CK187" i="1"/>
  <c r="CJ46" i="1"/>
  <c r="CK46" i="1"/>
  <c r="CJ194" i="1"/>
  <c r="CK194" i="1"/>
  <c r="CJ166" i="1"/>
  <c r="CJ180" i="1"/>
  <c r="CK180" i="1"/>
  <c r="CJ189" i="1"/>
  <c r="CK189" i="1"/>
  <c r="CJ167" i="1"/>
  <c r="CK167" i="1"/>
  <c r="CJ173" i="1"/>
  <c r="CJ34" i="1"/>
  <c r="CK34" i="1"/>
  <c r="CJ77" i="1"/>
  <c r="CK77" i="1"/>
  <c r="CJ157" i="1"/>
  <c r="CK157" i="1"/>
  <c r="CJ108" i="1"/>
  <c r="CJ48" i="1"/>
  <c r="CK48" i="1"/>
  <c r="CJ50" i="1"/>
  <c r="CK50" i="1"/>
  <c r="CJ83" i="1"/>
  <c r="CK83" i="1"/>
  <c r="CJ88" i="1"/>
  <c r="CJ72" i="1"/>
  <c r="CK72" i="1"/>
  <c r="CJ81" i="1"/>
  <c r="CK81" i="1"/>
  <c r="CJ87" i="1"/>
  <c r="CK87" i="1"/>
  <c r="CJ158" i="1"/>
  <c r="CJ99" i="1"/>
  <c r="CK99" i="1"/>
  <c r="CJ52" i="1"/>
  <c r="CK52" i="1"/>
  <c r="CJ25" i="1"/>
  <c r="CK25" i="1"/>
  <c r="CJ171" i="1"/>
  <c r="CJ170" i="1"/>
  <c r="CK170" i="1"/>
  <c r="CJ184" i="1"/>
  <c r="CK184" i="1"/>
  <c r="CJ186" i="1"/>
  <c r="CK186" i="1"/>
  <c r="CJ176" i="1"/>
  <c r="CJ174" i="1"/>
  <c r="CK174" i="1"/>
  <c r="CJ178" i="1"/>
  <c r="CK178" i="1"/>
  <c r="CJ179" i="1"/>
  <c r="CK179" i="1"/>
  <c r="CJ110" i="1"/>
  <c r="CJ198" i="1"/>
  <c r="CK198" i="1"/>
  <c r="CJ156" i="1"/>
  <c r="CK156" i="1"/>
  <c r="CJ67" i="1"/>
  <c r="CK67" i="1"/>
  <c r="CJ142" i="1"/>
  <c r="CJ10" i="1"/>
  <c r="CK10" i="1"/>
  <c r="CJ191" i="1"/>
  <c r="CK191" i="1"/>
  <c r="CJ154" i="1"/>
  <c r="CK154" i="1"/>
  <c r="CJ163" i="1"/>
  <c r="CJ181" i="1"/>
  <c r="CK181" i="1"/>
  <c r="CJ76" i="1"/>
  <c r="CK76" i="1"/>
  <c r="CJ107" i="1"/>
  <c r="CK107" i="1"/>
  <c r="CJ11" i="1"/>
  <c r="CJ200" i="1"/>
  <c r="CK200" i="1"/>
  <c r="CJ169" i="1"/>
  <c r="CK169" i="1"/>
  <c r="CJ165" i="1"/>
  <c r="CK165" i="1"/>
  <c r="CJ92" i="1"/>
  <c r="CJ148" i="1"/>
  <c r="CJ201" i="1"/>
  <c r="CK201" i="1"/>
  <c r="CJ105" i="1"/>
  <c r="CK105" i="1"/>
  <c r="CJ106" i="1"/>
  <c r="CJ199" i="1"/>
  <c r="CJ168" i="1"/>
  <c r="CK168" i="1"/>
  <c r="CJ195" i="1"/>
  <c r="CK195" i="1"/>
  <c r="CJ172" i="1"/>
  <c r="CJ197" i="1"/>
  <c r="CJ192" i="1"/>
  <c r="CJ202" i="1"/>
  <c r="CJ59" i="1"/>
  <c r="CK59" i="1"/>
  <c r="CJ63" i="1"/>
  <c r="CJ6" i="1"/>
  <c r="CJ203" i="1"/>
  <c r="CK203" i="1"/>
  <c r="CJ204" i="1"/>
  <c r="CJ205" i="1"/>
  <c r="BZ4" i="1"/>
  <c r="CA4" i="1"/>
  <c r="BZ188" i="1"/>
  <c r="CA188" i="1"/>
  <c r="BZ5" i="1"/>
  <c r="CA5" i="1"/>
  <c r="BZ42" i="1"/>
  <c r="BZ30" i="1"/>
  <c r="CA30" i="1"/>
  <c r="BZ19" i="1"/>
  <c r="CA19" i="1"/>
  <c r="BZ97" i="1"/>
  <c r="CA97" i="1"/>
  <c r="BZ177" i="1"/>
  <c r="CA177" i="1"/>
  <c r="BZ56" i="1"/>
  <c r="CA56" i="1"/>
  <c r="BZ21" i="1"/>
  <c r="CA21" i="1"/>
  <c r="BZ12" i="1"/>
  <c r="CA12" i="1"/>
  <c r="BZ38" i="1"/>
  <c r="CA38" i="1"/>
  <c r="BZ65" i="1"/>
  <c r="CA65" i="1"/>
  <c r="BZ155" i="1"/>
  <c r="CA155" i="1"/>
  <c r="BZ183" i="1"/>
  <c r="CA183" i="1"/>
  <c r="BZ164" i="1"/>
  <c r="CA164" i="1"/>
  <c r="BZ196" i="1"/>
  <c r="CA196" i="1"/>
  <c r="BZ71" i="1"/>
  <c r="CA71" i="1"/>
  <c r="BZ51" i="1"/>
  <c r="CA51" i="1"/>
  <c r="BZ175" i="1"/>
  <c r="CA175" i="1"/>
  <c r="BZ47" i="1"/>
  <c r="CA47" i="1"/>
  <c r="BZ79" i="1"/>
  <c r="CA79" i="1"/>
  <c r="BZ55" i="1"/>
  <c r="CA55" i="1"/>
  <c r="BZ193" i="1"/>
  <c r="CA193" i="1"/>
  <c r="BZ9" i="1"/>
  <c r="CA9" i="1"/>
  <c r="BZ15" i="1"/>
  <c r="CA15" i="1"/>
  <c r="BZ73" i="1"/>
  <c r="CA73" i="1"/>
  <c r="BZ54" i="1"/>
  <c r="CA54" i="1"/>
  <c r="BZ187" i="1"/>
  <c r="CA187" i="1"/>
  <c r="BZ46" i="1"/>
  <c r="CA46" i="1"/>
  <c r="BZ194" i="1"/>
  <c r="CA194" i="1"/>
  <c r="BZ180" i="1"/>
  <c r="CA180" i="1"/>
  <c r="BZ189" i="1"/>
  <c r="CA189" i="1"/>
  <c r="BZ167" i="1"/>
  <c r="CA167" i="1"/>
  <c r="BZ34" i="1"/>
  <c r="CA34" i="1"/>
  <c r="BZ77" i="1"/>
  <c r="CA77" i="1"/>
  <c r="BZ157" i="1"/>
  <c r="CA157" i="1"/>
  <c r="BZ48" i="1"/>
  <c r="CA48" i="1"/>
  <c r="BZ50" i="1"/>
  <c r="CA50" i="1"/>
  <c r="BZ83" i="1"/>
  <c r="CA83" i="1"/>
  <c r="BZ72" i="1"/>
  <c r="CA72" i="1"/>
  <c r="BZ81" i="1"/>
  <c r="CA81" i="1"/>
  <c r="BZ87" i="1"/>
  <c r="CA87" i="1"/>
  <c r="BZ99" i="1"/>
  <c r="CA99" i="1"/>
  <c r="BZ52" i="1"/>
  <c r="CA52" i="1"/>
  <c r="BZ25" i="1"/>
  <c r="CA25" i="1"/>
  <c r="BZ170" i="1"/>
  <c r="CA170" i="1"/>
  <c r="BZ184" i="1"/>
  <c r="CA184" i="1"/>
  <c r="BZ186" i="1"/>
  <c r="CA186" i="1"/>
  <c r="CA174" i="1"/>
  <c r="BZ178" i="1"/>
  <c r="CA178" i="1"/>
  <c r="BZ179" i="1"/>
  <c r="CA179" i="1"/>
  <c r="CA198" i="1"/>
  <c r="BZ156" i="1"/>
  <c r="CA156" i="1"/>
  <c r="BZ67" i="1"/>
  <c r="CA67" i="1"/>
  <c r="CA10" i="1"/>
  <c r="BZ191" i="1"/>
  <c r="CA191" i="1"/>
  <c r="BZ154" i="1"/>
  <c r="CA154" i="1"/>
  <c r="CA181" i="1"/>
  <c r="BZ76" i="1"/>
  <c r="CA76" i="1"/>
  <c r="BZ107" i="1"/>
  <c r="CA107" i="1"/>
  <c r="CA200" i="1"/>
  <c r="BZ169" i="1"/>
  <c r="CA169" i="1"/>
  <c r="BZ165" i="1"/>
  <c r="CA165" i="1"/>
  <c r="CA148" i="1"/>
  <c r="BZ201" i="1"/>
  <c r="CA201" i="1"/>
  <c r="BZ105" i="1"/>
  <c r="CA105" i="1"/>
  <c r="CA199" i="1"/>
  <c r="BZ168" i="1"/>
  <c r="CA168" i="1"/>
  <c r="BZ195" i="1"/>
  <c r="CA195" i="1"/>
  <c r="CA197" i="1"/>
  <c r="CA202" i="1"/>
  <c r="BZ59" i="1"/>
  <c r="CA59" i="1"/>
  <c r="CA6" i="1"/>
  <c r="BZ203" i="1"/>
  <c r="CA205" i="1"/>
  <c r="CW167" i="1" l="1"/>
  <c r="CW178" i="1"/>
  <c r="CW184" i="1"/>
  <c r="CW67" i="1"/>
  <c r="CW189" i="1"/>
  <c r="CW79" i="1"/>
  <c r="CW65" i="1"/>
  <c r="CW42" i="1"/>
  <c r="CW52" i="1"/>
  <c r="CW88" i="1"/>
  <c r="CW63" i="1"/>
  <c r="CW170" i="1"/>
  <c r="CW203" i="1"/>
  <c r="CW163" i="1"/>
  <c r="CW48" i="1"/>
  <c r="CW97" i="1"/>
  <c r="CW154" i="1"/>
  <c r="CW9" i="1"/>
  <c r="CW177" i="1"/>
  <c r="CW110" i="1"/>
  <c r="CW13" i="1"/>
  <c r="CW148" i="1"/>
  <c r="CW55" i="1"/>
  <c r="CW30" i="1"/>
  <c r="CW158" i="1"/>
  <c r="CW172" i="1"/>
  <c r="CW180" i="1"/>
  <c r="CW47" i="1"/>
  <c r="CW38" i="1"/>
  <c r="CW5" i="1"/>
  <c r="CW50" i="1"/>
  <c r="CW108" i="1"/>
  <c r="CW195" i="1"/>
  <c r="CW92" i="1"/>
  <c r="CW191" i="1"/>
  <c r="CW87" i="1"/>
  <c r="CW155" i="1"/>
  <c r="CW197" i="1"/>
  <c r="CW76" i="1"/>
  <c r="CW186" i="1"/>
  <c r="CW80" i="1"/>
  <c r="CW179" i="1"/>
  <c r="CW194" i="1"/>
  <c r="CW175" i="1"/>
  <c r="CW12" i="1"/>
  <c r="CW188" i="1"/>
  <c r="CW84" i="1"/>
  <c r="CW168" i="1"/>
  <c r="CW10" i="1"/>
  <c r="CW83" i="1"/>
  <c r="CW36" i="1"/>
  <c r="CW59" i="1"/>
  <c r="CW157" i="1"/>
  <c r="CW183" i="1"/>
  <c r="CW6" i="1"/>
  <c r="CW201" i="1"/>
  <c r="CW199" i="1"/>
  <c r="CW25" i="1"/>
  <c r="CW71" i="1"/>
  <c r="CW39" i="1"/>
  <c r="CW165" i="1"/>
  <c r="CW99" i="1"/>
  <c r="CW54" i="1"/>
  <c r="CW196" i="1"/>
  <c r="CW21" i="1"/>
  <c r="CW162" i="1"/>
  <c r="CW202" i="1"/>
  <c r="CW106" i="1"/>
  <c r="CW200" i="1"/>
  <c r="CW142" i="1"/>
  <c r="CW34" i="1"/>
  <c r="CW35" i="1"/>
  <c r="CW72" i="1"/>
  <c r="CW187" i="1"/>
  <c r="CW4" i="1"/>
  <c r="CW173" i="1"/>
  <c r="CW15" i="1"/>
  <c r="CW164" i="1"/>
  <c r="CW56" i="1"/>
  <c r="CW169" i="1"/>
  <c r="CW176" i="1"/>
  <c r="CW205" i="1"/>
  <c r="CW11" i="1"/>
  <c r="CW198" i="1"/>
  <c r="CW166" i="1"/>
  <c r="CM35" i="1"/>
  <c r="DH2" i="1"/>
  <c r="DH1" i="1" s="1"/>
  <c r="CW181" i="1"/>
  <c r="CW171" i="1"/>
  <c r="CW46" i="1"/>
  <c r="CW105" i="1"/>
  <c r="CW174" i="1"/>
  <c r="CW26" i="1"/>
  <c r="CW192" i="1"/>
  <c r="CW73" i="1"/>
  <c r="CW107" i="1"/>
  <c r="CW81" i="1"/>
  <c r="CW51" i="1"/>
  <c r="CW204" i="1"/>
  <c r="CW77" i="1"/>
  <c r="CW156" i="1"/>
  <c r="CW19" i="1"/>
  <c r="CW193" i="1"/>
  <c r="CU54" i="1"/>
  <c r="CU158" i="1"/>
  <c r="CU157" i="1"/>
  <c r="CU177" i="1"/>
  <c r="CU65" i="1"/>
  <c r="CU181" i="1"/>
  <c r="CU184" i="1"/>
  <c r="CU77" i="1"/>
  <c r="CU34" i="1"/>
  <c r="CU55" i="1"/>
  <c r="CU5" i="1"/>
  <c r="CU173" i="1"/>
  <c r="CU30" i="1"/>
  <c r="CU56" i="1"/>
  <c r="CU164" i="1"/>
  <c r="CU71" i="1"/>
  <c r="CU187" i="1"/>
  <c r="CU175" i="1"/>
  <c r="CU19" i="1"/>
  <c r="CU178" i="1"/>
  <c r="CU51" i="1"/>
  <c r="CU79" i="1"/>
  <c r="CU36" i="1"/>
  <c r="CU87" i="1"/>
  <c r="CU166" i="1"/>
  <c r="CU196" i="1"/>
  <c r="CU180" i="1"/>
  <c r="CU38" i="1"/>
  <c r="CU155" i="1"/>
  <c r="CU48" i="1"/>
  <c r="CU72" i="1"/>
  <c r="CU46" i="1"/>
  <c r="CU25" i="1"/>
  <c r="CU26" i="1"/>
  <c r="CU21" i="1"/>
  <c r="CU162" i="1"/>
  <c r="CU50" i="1"/>
  <c r="CU52" i="1"/>
  <c r="CU35" i="1"/>
  <c r="CU39" i="1"/>
  <c r="CU4" i="1"/>
  <c r="CU13" i="1"/>
  <c r="CU176" i="1"/>
  <c r="CU9" i="1"/>
  <c r="CU84" i="1"/>
  <c r="CU193" i="1"/>
  <c r="CU110" i="1"/>
  <c r="CU73" i="1"/>
  <c r="CU108" i="1"/>
  <c r="CU81" i="1"/>
  <c r="CU47" i="1"/>
  <c r="CU12" i="1"/>
  <c r="CU188" i="1"/>
  <c r="CU97" i="1"/>
  <c r="CU15" i="1"/>
  <c r="CU167" i="1"/>
  <c r="CU174" i="1"/>
  <c r="CU179" i="1"/>
  <c r="CU83" i="1"/>
  <c r="CU80" i="1"/>
  <c r="CU88" i="1"/>
  <c r="CU42" i="1"/>
  <c r="CU183" i="1"/>
  <c r="CU16" i="1"/>
  <c r="CU99" i="1"/>
  <c r="CN1" i="1"/>
  <c r="CT16" i="1"/>
  <c r="CQ1" i="1"/>
  <c r="CQ2" i="1" s="1"/>
  <c r="CP1" i="1"/>
  <c r="CG1" i="1"/>
  <c r="CG2" i="1" s="1"/>
  <c r="CK16" i="1"/>
  <c r="CF1" i="1"/>
  <c r="BV1" i="1"/>
  <c r="BW1" i="1"/>
  <c r="BW2" i="1" s="1"/>
  <c r="BZ16" i="1"/>
  <c r="CS1" i="1"/>
  <c r="CS2" i="1" s="1"/>
  <c r="CR1" i="1"/>
  <c r="CM42" i="1"/>
  <c r="CM155" i="1"/>
  <c r="CM13" i="1"/>
  <c r="CM80" i="1"/>
  <c r="CM47" i="1"/>
  <c r="CM193" i="1"/>
  <c r="CM200" i="1"/>
  <c r="CM9" i="1"/>
  <c r="CM180" i="1"/>
  <c r="CM55" i="1"/>
  <c r="CM46" i="1"/>
  <c r="CM142" i="1"/>
  <c r="CM99" i="1"/>
  <c r="CM183" i="1"/>
  <c r="CM108" i="1"/>
  <c r="CM169" i="1"/>
  <c r="CM187" i="1"/>
  <c r="CM191" i="1"/>
  <c r="CM165" i="1"/>
  <c r="CM167" i="1"/>
  <c r="CM181" i="1"/>
  <c r="CM87" i="1"/>
  <c r="CM48" i="1"/>
  <c r="CM92" i="1"/>
  <c r="CM154" i="1"/>
  <c r="CM148" i="1"/>
  <c r="CM201" i="1"/>
  <c r="CM51" i="1"/>
  <c r="CM171" i="1"/>
  <c r="CM105" i="1"/>
  <c r="CM198" i="1"/>
  <c r="CM199" i="1"/>
  <c r="CM174" i="1"/>
  <c r="CM178" i="1"/>
  <c r="CM195" i="1"/>
  <c r="CM172" i="1"/>
  <c r="CM197" i="1"/>
  <c r="CM202" i="1"/>
  <c r="CM59" i="1"/>
  <c r="CM63" i="1"/>
  <c r="CM6" i="1"/>
  <c r="CM203" i="1"/>
  <c r="CM204" i="1"/>
  <c r="CM205" i="1"/>
  <c r="CM188" i="1"/>
  <c r="CM16" i="1"/>
  <c r="CM4" i="1"/>
  <c r="CM30" i="1"/>
  <c r="CM97" i="1"/>
  <c r="CM21" i="1"/>
  <c r="CM39" i="1"/>
  <c r="CM19" i="1"/>
  <c r="CM38" i="1"/>
  <c r="CM15" i="1"/>
  <c r="CM196" i="1"/>
  <c r="CM65" i="1"/>
  <c r="CM10" i="1"/>
  <c r="CM83" i="1"/>
  <c r="CM34" i="1"/>
  <c r="CM71" i="1"/>
  <c r="CM73" i="1"/>
  <c r="CM67" i="1"/>
  <c r="CM26" i="1"/>
  <c r="CM164" i="1"/>
  <c r="CM175" i="1"/>
  <c r="CM12" i="1"/>
  <c r="CM36" i="1"/>
  <c r="CM173" i="1"/>
  <c r="CM84" i="1"/>
  <c r="CM56" i="1"/>
  <c r="CM157" i="1"/>
  <c r="CM54" i="1"/>
  <c r="CM170" i="1"/>
  <c r="CM79" i="1"/>
  <c r="CM11" i="1"/>
  <c r="CM194" i="1"/>
  <c r="CM166" i="1"/>
  <c r="CM158" i="1"/>
  <c r="CM50" i="1"/>
  <c r="CM189" i="1"/>
  <c r="CM156" i="1"/>
  <c r="CM186" i="1"/>
  <c r="CM77" i="1"/>
  <c r="CM52" i="1"/>
  <c r="CM72" i="1"/>
  <c r="CM25" i="1"/>
  <c r="CM81" i="1"/>
  <c r="CM162" i="1"/>
  <c r="CM88" i="1"/>
  <c r="CM176" i="1"/>
  <c r="CM76" i="1"/>
  <c r="CM163" i="1"/>
  <c r="CM184" i="1"/>
  <c r="CM110" i="1"/>
  <c r="CM107" i="1"/>
  <c r="CM179" i="1"/>
  <c r="CM106" i="1"/>
  <c r="CM177" i="1"/>
  <c r="CM168" i="1"/>
  <c r="CM192" i="1"/>
  <c r="CW16" i="1" l="1"/>
  <c r="CU1" i="1"/>
  <c r="CV30" i="1" s="1"/>
  <c r="CO1" i="1"/>
  <c r="CO2" i="1" s="1"/>
  <c r="CT1" i="1"/>
  <c r="CH1" i="1"/>
  <c r="CI1" i="1"/>
  <c r="CI2" i="1" s="1"/>
  <c r="CM5" i="1"/>
  <c r="CM2" i="1" s="1"/>
  <c r="CM1" i="1" s="1"/>
  <c r="CD1" i="1"/>
  <c r="CJ1" i="1"/>
  <c r="BY1" i="1"/>
  <c r="BY2" i="1" s="1"/>
  <c r="BU1" i="1"/>
  <c r="BU2" i="1" s="1"/>
  <c r="CV31" i="1" l="1"/>
  <c r="CV206" i="1"/>
  <c r="CV7" i="1"/>
  <c r="CV32" i="1"/>
  <c r="CV66" i="1"/>
  <c r="CV102" i="1"/>
  <c r="CV67" i="1"/>
  <c r="CV107" i="1"/>
  <c r="CV203" i="1"/>
  <c r="CV175" i="1"/>
  <c r="CV51" i="1"/>
  <c r="CV183" i="1"/>
  <c r="CV35" i="1"/>
  <c r="CV25" i="1"/>
  <c r="CV83" i="1"/>
  <c r="CV196" i="1"/>
  <c r="CV200" i="1"/>
  <c r="CV186" i="1"/>
  <c r="CV194" i="1"/>
  <c r="CV79" i="1"/>
  <c r="CV87" i="1"/>
  <c r="CV167" i="1"/>
  <c r="CV106" i="1"/>
  <c r="CV164" i="1"/>
  <c r="CV108" i="1"/>
  <c r="CV154" i="1"/>
  <c r="CV192" i="1"/>
  <c r="CV201" i="1"/>
  <c r="CV10" i="1"/>
  <c r="CV5" i="1"/>
  <c r="CV179" i="1"/>
  <c r="CV97" i="1"/>
  <c r="CV204" i="1"/>
  <c r="CV142" i="1"/>
  <c r="CV46" i="1"/>
  <c r="CV65" i="1"/>
  <c r="CV81" i="1"/>
  <c r="CV202" i="1"/>
  <c r="CV36" i="1"/>
  <c r="CV189" i="1"/>
  <c r="CV19" i="1"/>
  <c r="CV11" i="1"/>
  <c r="CV176" i="1"/>
  <c r="CV77" i="1"/>
  <c r="CV63" i="1"/>
  <c r="CV162" i="1"/>
  <c r="CV195" i="1"/>
  <c r="CV156" i="1"/>
  <c r="CV73" i="1"/>
  <c r="CV199" i="1"/>
  <c r="CV157" i="1"/>
  <c r="CV171" i="1"/>
  <c r="CV174" i="1"/>
  <c r="CV15" i="1"/>
  <c r="CV26" i="1"/>
  <c r="CV84" i="1"/>
  <c r="CV52" i="1"/>
  <c r="CV38" i="1"/>
  <c r="CV172" i="1"/>
  <c r="CV56" i="1"/>
  <c r="CV92" i="1"/>
  <c r="CV9" i="1"/>
  <c r="CV59" i="1"/>
  <c r="CV166" i="1"/>
  <c r="CV169" i="1"/>
  <c r="CV12" i="1"/>
  <c r="CV88" i="1"/>
  <c r="CV191" i="1"/>
  <c r="CV105" i="1"/>
  <c r="CV205" i="1"/>
  <c r="CV158" i="1"/>
  <c r="CV148" i="1"/>
  <c r="CV47" i="1"/>
  <c r="CV198" i="1"/>
  <c r="CV13" i="1"/>
  <c r="CV168" i="1"/>
  <c r="CV71" i="1"/>
  <c r="CV110" i="1"/>
  <c r="CV39" i="1"/>
  <c r="CV173" i="1"/>
  <c r="CV180" i="1"/>
  <c r="CV54" i="1"/>
  <c r="CV6" i="1"/>
  <c r="CV187" i="1"/>
  <c r="CV181" i="1"/>
  <c r="CV76" i="1"/>
  <c r="CV34" i="1"/>
  <c r="CV99" i="1"/>
  <c r="CV4" i="1"/>
  <c r="CV165" i="1"/>
  <c r="CV80" i="1"/>
  <c r="CV177" i="1"/>
  <c r="CV188" i="1"/>
  <c r="CV193" i="1"/>
  <c r="CV72" i="1"/>
  <c r="CV42" i="1"/>
  <c r="CV16" i="1"/>
  <c r="CV197" i="1"/>
  <c r="CV55" i="1"/>
  <c r="CV170" i="1"/>
  <c r="CV163" i="1"/>
  <c r="CV155" i="1"/>
  <c r="CV184" i="1"/>
  <c r="CV178" i="1"/>
  <c r="CV21" i="1"/>
  <c r="CV48" i="1"/>
  <c r="CV50" i="1"/>
  <c r="CU2" i="1"/>
  <c r="CK1" i="1"/>
  <c r="CE1" i="1"/>
  <c r="CE2" i="1" s="1"/>
  <c r="CA1" i="1"/>
  <c r="BX1" i="1"/>
  <c r="CC5" i="1"/>
  <c r="CC205" i="1"/>
  <c r="CC204" i="1"/>
  <c r="CC203" i="1"/>
  <c r="CC6" i="1"/>
  <c r="CC63" i="1"/>
  <c r="CC59" i="1"/>
  <c r="CC202" i="1"/>
  <c r="CC192" i="1"/>
  <c r="CC197" i="1"/>
  <c r="CC201" i="1"/>
  <c r="CC172" i="1"/>
  <c r="CC154" i="1"/>
  <c r="CC107" i="1"/>
  <c r="CC55" i="1"/>
  <c r="CC81" i="1"/>
  <c r="CC12" i="1"/>
  <c r="CC25" i="1"/>
  <c r="CC195" i="1"/>
  <c r="CC148" i="1"/>
  <c r="CC168" i="1"/>
  <c r="CC105" i="1"/>
  <c r="CC163" i="1"/>
  <c r="CC165" i="1"/>
  <c r="CC178" i="1"/>
  <c r="CC174" i="1"/>
  <c r="CC162" i="1"/>
  <c r="CC108" i="1"/>
  <c r="CC198" i="1"/>
  <c r="CC179" i="1"/>
  <c r="CC46" i="1"/>
  <c r="CC110" i="1"/>
  <c r="CC199" i="1"/>
  <c r="CC9" i="1"/>
  <c r="CC48" i="1"/>
  <c r="CC181" i="1"/>
  <c r="CC72" i="1"/>
  <c r="CC88" i="1"/>
  <c r="CC76" i="1"/>
  <c r="CC26" i="1"/>
  <c r="CC173" i="1"/>
  <c r="CC92" i="1"/>
  <c r="CC106" i="1"/>
  <c r="CC171" i="1"/>
  <c r="CC19" i="1"/>
  <c r="CC99" i="1"/>
  <c r="CC15" i="1"/>
  <c r="CC167" i="1"/>
  <c r="CC157" i="1"/>
  <c r="CC193" i="1"/>
  <c r="CC186" i="1"/>
  <c r="CC169" i="1"/>
  <c r="CC184" i="1"/>
  <c r="CC79" i="1"/>
  <c r="CC50" i="1"/>
  <c r="CC77" i="1"/>
  <c r="CC87" i="1"/>
  <c r="CC187" i="1"/>
  <c r="CC177" i="1"/>
  <c r="CC176" i="1"/>
  <c r="CC170" i="1"/>
  <c r="CC158" i="1"/>
  <c r="CC175" i="1"/>
  <c r="CC47" i="1"/>
  <c r="CC51" i="1"/>
  <c r="CC67" i="1"/>
  <c r="CC34" i="1"/>
  <c r="CC166" i="1"/>
  <c r="CC180" i="1"/>
  <c r="CC200" i="1"/>
  <c r="CC142" i="1"/>
  <c r="CC164" i="1"/>
  <c r="CC156" i="1"/>
  <c r="CC71" i="1"/>
  <c r="CC183" i="1"/>
  <c r="CC189" i="1"/>
  <c r="CC84" i="1"/>
  <c r="CC191" i="1"/>
  <c r="CC194" i="1"/>
  <c r="CC73" i="1"/>
  <c r="CC56" i="1"/>
  <c r="CC52" i="1"/>
  <c r="CC36" i="1"/>
  <c r="CC10" i="1"/>
  <c r="CC54" i="1"/>
  <c r="CC196" i="1"/>
  <c r="CC83" i="1"/>
  <c r="CC13" i="1"/>
  <c r="CC11" i="1"/>
  <c r="CC21" i="1"/>
  <c r="CC65" i="1"/>
  <c r="CC155" i="1"/>
  <c r="CC35" i="1"/>
  <c r="CC80" i="1"/>
  <c r="CC39" i="1"/>
  <c r="CC38" i="1"/>
  <c r="CC30" i="1"/>
  <c r="CC97" i="1"/>
  <c r="CC4" i="1"/>
  <c r="CC42" i="1"/>
  <c r="CC16" i="1"/>
  <c r="CC188" i="1"/>
  <c r="BT1" i="1"/>
  <c r="BS1" i="1"/>
  <c r="CL32" i="1" l="1"/>
  <c r="CL102" i="1"/>
  <c r="CL7" i="1"/>
  <c r="CL206" i="1"/>
  <c r="CL66" i="1"/>
  <c r="CL31" i="1"/>
  <c r="CA2" i="1"/>
  <c r="CB31" i="1"/>
  <c r="CB206" i="1"/>
  <c r="CB102" i="1"/>
  <c r="CB32" i="1"/>
  <c r="CB7" i="1"/>
  <c r="CB66" i="1"/>
  <c r="CL26" i="1"/>
  <c r="CV1" i="1"/>
  <c r="CL200" i="1"/>
  <c r="CL204" i="1"/>
  <c r="CL15" i="1"/>
  <c r="CL187" i="1"/>
  <c r="CL80" i="1"/>
  <c r="CL42" i="1"/>
  <c r="CL154" i="1"/>
  <c r="CL9" i="1"/>
  <c r="CL201" i="1"/>
  <c r="CL170" i="1"/>
  <c r="CL192" i="1"/>
  <c r="CL197" i="1"/>
  <c r="CL193" i="1"/>
  <c r="CL162" i="1"/>
  <c r="CL67" i="1"/>
  <c r="CL205" i="1"/>
  <c r="CL165" i="1"/>
  <c r="CL202" i="1"/>
  <c r="CL83" i="1"/>
  <c r="CL88" i="1"/>
  <c r="CL183" i="1"/>
  <c r="CL148" i="1"/>
  <c r="CL4" i="1"/>
  <c r="CL198" i="1"/>
  <c r="CL10" i="1"/>
  <c r="CL171" i="1"/>
  <c r="CL11" i="1"/>
  <c r="CL142" i="1"/>
  <c r="CL5" i="1"/>
  <c r="CL107" i="1"/>
  <c r="CL54" i="1"/>
  <c r="CL105" i="1"/>
  <c r="CL71" i="1"/>
  <c r="CL173" i="1"/>
  <c r="CL158" i="1"/>
  <c r="CL55" i="1"/>
  <c r="CL19" i="1"/>
  <c r="CL186" i="1"/>
  <c r="CK2" i="1"/>
  <c r="CL81" i="1"/>
  <c r="CL30" i="1"/>
  <c r="CL174" i="1"/>
  <c r="CL79" i="1"/>
  <c r="CL39" i="1"/>
  <c r="CL6" i="1"/>
  <c r="CL84" i="1"/>
  <c r="CL38" i="1"/>
  <c r="CL87" i="1"/>
  <c r="CL179" i="1"/>
  <c r="CL25" i="1"/>
  <c r="CL13" i="1"/>
  <c r="CL194" i="1"/>
  <c r="CL63" i="1"/>
  <c r="CL108" i="1"/>
  <c r="CL59" i="1"/>
  <c r="CL77" i="1"/>
  <c r="CL48" i="1"/>
  <c r="CL12" i="1"/>
  <c r="CL76" i="1"/>
  <c r="CL181" i="1"/>
  <c r="CL56" i="1"/>
  <c r="CL189" i="1"/>
  <c r="CL167" i="1"/>
  <c r="CL110" i="1"/>
  <c r="CL52" i="1"/>
  <c r="CL51" i="1"/>
  <c r="CL106" i="1"/>
  <c r="CL196" i="1"/>
  <c r="CL169" i="1"/>
  <c r="CL97" i="1"/>
  <c r="CL180" i="1"/>
  <c r="CL99" i="1"/>
  <c r="CL157" i="1"/>
  <c r="CL199" i="1"/>
  <c r="CL168" i="1"/>
  <c r="CL156" i="1"/>
  <c r="CL47" i="1"/>
  <c r="CL175" i="1"/>
  <c r="CL72" i="1"/>
  <c r="CL21" i="1"/>
  <c r="CL50" i="1"/>
  <c r="CL184" i="1"/>
  <c r="CL164" i="1"/>
  <c r="CL36" i="1"/>
  <c r="CL177" i="1"/>
  <c r="CL16" i="1"/>
  <c r="CL35" i="1"/>
  <c r="CL176" i="1"/>
  <c r="CL172" i="1"/>
  <c r="CL46" i="1"/>
  <c r="CL92" i="1"/>
  <c r="CL195" i="1"/>
  <c r="CL188" i="1"/>
  <c r="CL163" i="1"/>
  <c r="CL203" i="1"/>
  <c r="CL65" i="1"/>
  <c r="CL166" i="1"/>
  <c r="CL155" i="1"/>
  <c r="CL191" i="1"/>
  <c r="CL178" i="1"/>
  <c r="CL73" i="1"/>
  <c r="CL34" i="1"/>
  <c r="CB19" i="1"/>
  <c r="CB34" i="1"/>
  <c r="CB142" i="1"/>
  <c r="CB196" i="1"/>
  <c r="CB193" i="1"/>
  <c r="CB15" i="1"/>
  <c r="CB164" i="1"/>
  <c r="CB9" i="1"/>
  <c r="CB178" i="1"/>
  <c r="CB48" i="1"/>
  <c r="CB50" i="1"/>
  <c r="CB177" i="1"/>
  <c r="CB39" i="1"/>
  <c r="CB203" i="1"/>
  <c r="CB174" i="1"/>
  <c r="CC2" i="1"/>
  <c r="CC1" i="1" s="1"/>
  <c r="CB148" i="1"/>
  <c r="CB166" i="1"/>
  <c r="CB65" i="1"/>
  <c r="CB56" i="1"/>
  <c r="CB5" i="1"/>
  <c r="CB110" i="1"/>
  <c r="CB186" i="1"/>
  <c r="CB47" i="1"/>
  <c r="CB79" i="1"/>
  <c r="CB198" i="1"/>
  <c r="CB181" i="1"/>
  <c r="CB35" i="1"/>
  <c r="CB184" i="1"/>
  <c r="CB106" i="1"/>
  <c r="CB204" i="1"/>
  <c r="CB201" i="1"/>
  <c r="CB158" i="1"/>
  <c r="CB87" i="1"/>
  <c r="CB67" i="1"/>
  <c r="CB202" i="1"/>
  <c r="CB4" i="1"/>
  <c r="CB92" i="1"/>
  <c r="CB30" i="1"/>
  <c r="CB76" i="1"/>
  <c r="CB194" i="1"/>
  <c r="CB52" i="1"/>
  <c r="CB205" i="1"/>
  <c r="CB77" i="1"/>
  <c r="CB165" i="1"/>
  <c r="CB97" i="1"/>
  <c r="CB173" i="1"/>
  <c r="CB179" i="1"/>
  <c r="CB10" i="1"/>
  <c r="CB108" i="1"/>
  <c r="CB191" i="1"/>
  <c r="CB21" i="1"/>
  <c r="CB187" i="1"/>
  <c r="CB12" i="1"/>
  <c r="CB192" i="1"/>
  <c r="CB163" i="1"/>
  <c r="CB26" i="1"/>
  <c r="CB36" i="1"/>
  <c r="CB71" i="1"/>
  <c r="CB154" i="1"/>
  <c r="CB169" i="1"/>
  <c r="CB172" i="1"/>
  <c r="CB155" i="1"/>
  <c r="CB81" i="1"/>
  <c r="CB38" i="1"/>
  <c r="CB51" i="1"/>
  <c r="CB200" i="1"/>
  <c r="CB107" i="1"/>
  <c r="CB188" i="1"/>
  <c r="CB167" i="1"/>
  <c r="CB162" i="1"/>
  <c r="CB183" i="1"/>
  <c r="CB54" i="1"/>
  <c r="CB63" i="1"/>
  <c r="CB83" i="1"/>
  <c r="CB105" i="1"/>
  <c r="CB84" i="1"/>
  <c r="CB168" i="1"/>
  <c r="CB99" i="1"/>
  <c r="CB16" i="1"/>
  <c r="CB189" i="1"/>
  <c r="CB80" i="1"/>
  <c r="CB171" i="1"/>
  <c r="CB199" i="1"/>
  <c r="CB180" i="1"/>
  <c r="CB42" i="1"/>
  <c r="CB25" i="1"/>
  <c r="CB13" i="1"/>
  <c r="CB170" i="1"/>
  <c r="CB197" i="1"/>
  <c r="CB157" i="1"/>
  <c r="CB88" i="1"/>
  <c r="CB73" i="1"/>
  <c r="CB46" i="1"/>
  <c r="CB11" i="1"/>
  <c r="CB195" i="1"/>
  <c r="CB59" i="1"/>
  <c r="CB176" i="1"/>
  <c r="CB72" i="1"/>
  <c r="CB175" i="1"/>
  <c r="CB55" i="1"/>
  <c r="CB6" i="1"/>
  <c r="CB156" i="1"/>
  <c r="BZ1" i="1"/>
  <c r="CL1" i="1" l="1"/>
  <c r="CB1" i="1" l="1"/>
  <c r="BO4" i="1" l="1"/>
  <c r="BO188" i="1"/>
  <c r="BO21" i="1"/>
  <c r="BO19" i="1"/>
  <c r="BO52" i="1"/>
  <c r="BO42" i="1"/>
  <c r="BO16" i="1"/>
  <c r="BO30" i="1"/>
  <c r="BO38" i="1"/>
  <c r="BO97" i="1"/>
  <c r="BO39" i="1"/>
  <c r="BO35" i="1"/>
  <c r="BO13" i="1"/>
  <c r="BO65" i="1"/>
  <c r="BO83" i="1"/>
  <c r="BO54" i="1"/>
  <c r="BO36" i="1"/>
  <c r="BO71" i="1"/>
  <c r="BO196" i="1"/>
  <c r="BO72" i="1"/>
  <c r="BO177" i="1"/>
  <c r="BO99" i="1"/>
  <c r="BO11" i="1"/>
  <c r="BO79" i="1"/>
  <c r="BO47" i="1"/>
  <c r="BO10" i="1"/>
  <c r="BO56" i="1"/>
  <c r="BO80" i="1"/>
  <c r="BO155" i="1"/>
  <c r="BO191" i="1"/>
  <c r="BO84" i="1"/>
  <c r="BO183" i="1"/>
  <c r="BO51" i="1"/>
  <c r="BO67" i="1"/>
  <c r="BO200" i="1"/>
  <c r="BO77" i="1"/>
  <c r="BO175" i="1"/>
  <c r="BO87" i="1"/>
  <c r="BO166" i="1"/>
  <c r="BO170" i="1"/>
  <c r="BO180" i="1"/>
  <c r="BO34" i="1"/>
  <c r="BO73" i="1"/>
  <c r="BO158" i="1"/>
  <c r="BO186" i="1"/>
  <c r="BO50" i="1"/>
  <c r="BO189" i="1"/>
  <c r="BO15" i="1"/>
  <c r="BO181" i="1"/>
  <c r="BO157" i="1"/>
  <c r="BO156" i="1"/>
  <c r="BO48" i="1"/>
  <c r="BO164" i="1"/>
  <c r="BO179" i="1"/>
  <c r="BO184" i="1"/>
  <c r="BO108" i="1"/>
  <c r="BO176" i="1"/>
  <c r="BO187" i="1"/>
  <c r="BO110" i="1"/>
  <c r="BO142" i="1"/>
  <c r="BO88" i="1"/>
  <c r="BO193" i="1"/>
  <c r="BO167" i="1"/>
  <c r="BO76" i="1"/>
  <c r="BO162" i="1"/>
  <c r="BO194" i="1"/>
  <c r="BO174" i="1"/>
  <c r="BO173" i="1"/>
  <c r="BO178" i="1"/>
  <c r="BO165" i="1"/>
  <c r="BO163" i="1"/>
  <c r="BO198" i="1"/>
  <c r="BO105" i="1"/>
  <c r="BO168" i="1"/>
  <c r="BO171" i="1"/>
  <c r="BO106" i="1"/>
  <c r="BO148" i="1"/>
  <c r="BO195" i="1"/>
  <c r="BO199" i="1"/>
  <c r="BO9" i="1"/>
  <c r="BO25" i="1"/>
  <c r="BO46" i="1"/>
  <c r="BO26" i="1"/>
  <c r="BO12" i="1"/>
  <c r="BO81" i="1"/>
  <c r="BO55" i="1"/>
  <c r="BO92" i="1"/>
  <c r="BO107" i="1"/>
  <c r="BO154" i="1"/>
  <c r="BO169" i="1"/>
  <c r="BO172" i="1"/>
  <c r="BO201" i="1"/>
  <c r="BO197" i="1"/>
  <c r="BO192" i="1"/>
  <c r="BO202" i="1"/>
  <c r="BO59" i="1"/>
  <c r="BO63" i="1"/>
  <c r="BO6" i="1"/>
  <c r="BO203" i="1"/>
  <c r="BO204" i="1"/>
  <c r="BO205" i="1"/>
  <c r="BM1" i="1"/>
  <c r="BP16" i="1" l="1"/>
  <c r="BP15" i="1"/>
  <c r="BP189" i="1"/>
  <c r="BP55" i="1"/>
  <c r="BP195" i="1"/>
  <c r="BP165" i="1"/>
  <c r="BP193" i="1"/>
  <c r="BP179" i="1"/>
  <c r="BP50" i="1"/>
  <c r="BP87" i="1"/>
  <c r="BP191" i="1"/>
  <c r="BP99" i="1"/>
  <c r="BP65" i="1"/>
  <c r="BP42" i="1"/>
  <c r="BP107" i="1"/>
  <c r="BP54" i="1"/>
  <c r="BP81" i="1"/>
  <c r="BP52" i="1"/>
  <c r="BP108" i="1"/>
  <c r="BP30" i="1"/>
  <c r="BP167" i="1"/>
  <c r="BP84" i="1"/>
  <c r="BP148" i="1"/>
  <c r="BP164" i="1"/>
  <c r="BP155" i="1"/>
  <c r="BP204" i="1"/>
  <c r="BP12" i="1"/>
  <c r="BP48" i="1"/>
  <c r="BP80" i="1"/>
  <c r="BP72" i="1"/>
  <c r="BP35" i="1"/>
  <c r="BP19" i="1"/>
  <c r="BP9" i="1"/>
  <c r="BP170" i="1"/>
  <c r="BP92" i="1"/>
  <c r="BP197" i="1"/>
  <c r="BP186" i="1"/>
  <c r="BP177" i="1"/>
  <c r="BP63" i="1"/>
  <c r="BP106" i="1"/>
  <c r="BP158" i="1"/>
  <c r="BP203" i="1"/>
  <c r="BP172" i="1"/>
  <c r="BP26" i="1"/>
  <c r="BP171" i="1"/>
  <c r="BP174" i="1"/>
  <c r="BP110" i="1"/>
  <c r="BP156" i="1"/>
  <c r="BP73" i="1"/>
  <c r="BP200" i="1"/>
  <c r="BP56" i="1"/>
  <c r="BP196" i="1"/>
  <c r="BP39" i="1"/>
  <c r="BP21" i="1"/>
  <c r="BP192" i="1"/>
  <c r="BP76" i="1"/>
  <c r="BP183" i="1"/>
  <c r="BP199" i="1"/>
  <c r="BP184" i="1"/>
  <c r="BP83" i="1"/>
  <c r="BP205" i="1"/>
  <c r="BP178" i="1"/>
  <c r="BP175" i="1"/>
  <c r="BP142" i="1"/>
  <c r="BP59" i="1"/>
  <c r="BP169" i="1"/>
  <c r="BP46" i="1"/>
  <c r="BP168" i="1"/>
  <c r="BP194" i="1"/>
  <c r="BP187" i="1"/>
  <c r="BP157" i="1"/>
  <c r="BP34" i="1"/>
  <c r="BP67" i="1"/>
  <c r="BP10" i="1"/>
  <c r="BP71" i="1"/>
  <c r="BP97" i="1"/>
  <c r="BP188" i="1"/>
  <c r="BP198" i="1"/>
  <c r="BP79" i="1"/>
  <c r="BP163" i="1"/>
  <c r="BP166" i="1"/>
  <c r="BP11" i="1"/>
  <c r="BP6" i="1"/>
  <c r="BP88" i="1"/>
  <c r="BP13" i="1"/>
  <c r="BP201" i="1"/>
  <c r="BP173" i="1"/>
  <c r="BP77" i="1"/>
  <c r="BP202" i="1"/>
  <c r="BP154" i="1"/>
  <c r="BP25" i="1"/>
  <c r="BP105" i="1"/>
  <c r="BP162" i="1"/>
  <c r="BP176" i="1"/>
  <c r="BP181" i="1"/>
  <c r="BP180" i="1"/>
  <c r="BP51" i="1"/>
  <c r="BP47" i="1"/>
  <c r="BP36" i="1"/>
  <c r="BP38" i="1"/>
  <c r="BP4" i="1"/>
  <c r="BO5" i="1"/>
  <c r="BN1" i="1"/>
  <c r="BP5" i="1" l="1"/>
  <c r="BO1" i="1"/>
  <c r="BP2" i="1" l="1"/>
  <c r="BP1" i="1" s="1"/>
  <c r="BQ38" i="1" l="1"/>
  <c r="BQ66" i="1"/>
  <c r="BQ31" i="1"/>
  <c r="BQ7" i="1"/>
  <c r="BQ102" i="1"/>
  <c r="BQ206" i="1"/>
  <c r="BQ32" i="1"/>
  <c r="BQ148" i="1"/>
  <c r="BQ180" i="1"/>
  <c r="BQ99" i="1"/>
  <c r="BQ166" i="1"/>
  <c r="BQ83" i="1"/>
  <c r="BQ163" i="1"/>
  <c r="BQ173" i="1"/>
  <c r="BQ158" i="1"/>
  <c r="BQ184" i="1"/>
  <c r="BQ76" i="1"/>
  <c r="BQ196" i="1"/>
  <c r="BQ46" i="1"/>
  <c r="BQ176" i="1"/>
  <c r="BQ194" i="1"/>
  <c r="BQ197" i="1"/>
  <c r="BQ142" i="1"/>
  <c r="BQ47" i="1"/>
  <c r="BQ191" i="1"/>
  <c r="BQ170" i="1"/>
  <c r="BQ9" i="1"/>
  <c r="BQ39" i="1"/>
  <c r="BQ183" i="1"/>
  <c r="BQ108" i="1"/>
  <c r="BQ25" i="1"/>
  <c r="BQ178" i="1"/>
  <c r="BQ175" i="1"/>
  <c r="BQ36" i="1"/>
  <c r="BQ51" i="1"/>
  <c r="BQ155" i="1"/>
  <c r="BQ205" i="1"/>
  <c r="BQ67" i="1"/>
  <c r="BQ54" i="1"/>
  <c r="BQ79" i="1"/>
  <c r="BQ157" i="1"/>
  <c r="BQ56" i="1"/>
  <c r="BQ186" i="1"/>
  <c r="BQ192" i="1"/>
  <c r="BQ200" i="1"/>
  <c r="BQ188" i="1"/>
  <c r="BQ21" i="1"/>
  <c r="BQ48" i="1"/>
  <c r="BQ164" i="1"/>
  <c r="BQ174" i="1"/>
  <c r="BQ13" i="1"/>
  <c r="BQ193" i="1"/>
  <c r="BQ63" i="1"/>
  <c r="BQ169" i="1"/>
  <c r="BQ6" i="1"/>
  <c r="BQ55" i="1"/>
  <c r="BQ203" i="1"/>
  <c r="BQ201" i="1"/>
  <c r="BQ154" i="1"/>
  <c r="BQ165" i="1"/>
  <c r="BQ26" i="1"/>
  <c r="BQ181" i="1"/>
  <c r="BQ167" i="1"/>
  <c r="BQ105" i="1"/>
  <c r="BQ81" i="1"/>
  <c r="BQ15" i="1"/>
  <c r="BQ177" i="1"/>
  <c r="BQ106" i="1"/>
  <c r="BQ59" i="1"/>
  <c r="BQ10" i="1"/>
  <c r="BQ11" i="1"/>
  <c r="BQ35" i="1"/>
  <c r="BQ97" i="1"/>
  <c r="BQ84" i="1"/>
  <c r="BQ92" i="1"/>
  <c r="BQ195" i="1"/>
  <c r="BQ107" i="1"/>
  <c r="BQ50" i="1"/>
  <c r="BQ198" i="1"/>
  <c r="BQ187" i="1"/>
  <c r="BQ71" i="1"/>
  <c r="BQ72" i="1"/>
  <c r="BQ87" i="1"/>
  <c r="BQ30" i="1"/>
  <c r="BQ77" i="1"/>
  <c r="BQ52" i="1"/>
  <c r="BQ65" i="1"/>
  <c r="BQ16" i="1"/>
  <c r="BQ202" i="1"/>
  <c r="BQ88" i="1"/>
  <c r="BQ5" i="1"/>
  <c r="BQ4" i="1"/>
  <c r="BQ199" i="1"/>
  <c r="BQ12" i="1"/>
  <c r="BQ162" i="1"/>
  <c r="BQ168" i="1"/>
  <c r="BQ42" i="1"/>
  <c r="BQ73" i="1"/>
  <c r="BQ19" i="1"/>
  <c r="BQ189" i="1"/>
  <c r="BQ80" i="1"/>
  <c r="BQ171" i="1"/>
  <c r="BQ34" i="1"/>
  <c r="BQ204" i="1"/>
  <c r="BQ110" i="1"/>
  <c r="BQ172" i="1"/>
  <c r="BQ156" i="1"/>
  <c r="BQ179" i="1"/>
  <c r="BQ1" i="1" l="1"/>
  <c r="BI16" i="1" l="1"/>
  <c r="BJ16" i="1" s="1"/>
  <c r="BI205" i="1"/>
  <c r="BJ205" i="1" s="1"/>
  <c r="BI204" i="1"/>
  <c r="BJ204" i="1" s="1"/>
  <c r="BI203" i="1"/>
  <c r="BJ203" i="1" s="1"/>
  <c r="BI59" i="1"/>
  <c r="BJ59" i="1" s="1"/>
  <c r="BI202" i="1"/>
  <c r="BJ202" i="1" s="1"/>
  <c r="BI6" i="1"/>
  <c r="BJ6" i="1" s="1"/>
  <c r="BI192" i="1"/>
  <c r="BJ192" i="1" s="1"/>
  <c r="BI169" i="1"/>
  <c r="BJ169" i="1" s="1"/>
  <c r="BI172" i="1"/>
  <c r="BJ172" i="1" s="1"/>
  <c r="BI171" i="1"/>
  <c r="BJ171" i="1" s="1"/>
  <c r="BI106" i="1"/>
  <c r="BJ106" i="1" s="1"/>
  <c r="BI107" i="1"/>
  <c r="BJ107" i="1" s="1"/>
  <c r="BI167" i="1"/>
  <c r="BJ167" i="1" s="1"/>
  <c r="BI173" i="1"/>
  <c r="BJ173" i="1" s="1"/>
  <c r="BI55" i="1"/>
  <c r="BJ55" i="1" s="1"/>
  <c r="BI81" i="1"/>
  <c r="BJ81" i="1" s="1"/>
  <c r="BI46" i="1"/>
  <c r="BJ46" i="1" s="1"/>
  <c r="BI25" i="1"/>
  <c r="BJ25" i="1" s="1"/>
  <c r="BI9" i="1"/>
  <c r="BJ9" i="1" s="1"/>
  <c r="BI79" i="1"/>
  <c r="BJ79" i="1" s="1"/>
  <c r="BI77" i="1"/>
  <c r="BJ77" i="1" s="1"/>
  <c r="BI63" i="1"/>
  <c r="BJ63" i="1" s="1"/>
  <c r="BI15" i="1"/>
  <c r="BJ15" i="1" s="1"/>
  <c r="BI65" i="1"/>
  <c r="BJ65" i="1" s="1"/>
  <c r="BI12" i="1"/>
  <c r="BJ12" i="1" s="1"/>
  <c r="BI26" i="1"/>
  <c r="BJ26" i="1" s="1"/>
  <c r="BI48" i="1"/>
  <c r="BJ48" i="1" s="1"/>
  <c r="BI76" i="1"/>
  <c r="BJ76" i="1" s="1"/>
  <c r="BI163" i="1"/>
  <c r="BJ163" i="1" s="1"/>
  <c r="BI154" i="1"/>
  <c r="BJ154" i="1" s="1"/>
  <c r="BI197" i="1"/>
  <c r="BJ197" i="1" s="1"/>
  <c r="BI194" i="1"/>
  <c r="BJ194" i="1" s="1"/>
  <c r="BI201" i="1"/>
  <c r="BJ201" i="1" s="1"/>
  <c r="BI164" i="1"/>
  <c r="BJ164" i="1" s="1"/>
  <c r="BI199" i="1"/>
  <c r="BJ199" i="1" s="1"/>
  <c r="BI92" i="1"/>
  <c r="BJ92" i="1" s="1"/>
  <c r="BI168" i="1"/>
  <c r="BJ168" i="1" s="1"/>
  <c r="BI157" i="1"/>
  <c r="BJ157" i="1" s="1"/>
  <c r="BI198" i="1"/>
  <c r="BJ198" i="1" s="1"/>
  <c r="BI195" i="1"/>
  <c r="BJ195" i="1" s="1"/>
  <c r="BI178" i="1"/>
  <c r="BJ178" i="1" s="1"/>
  <c r="BI148" i="1"/>
  <c r="BJ148" i="1" s="1"/>
  <c r="BI162" i="1"/>
  <c r="BJ162" i="1" s="1"/>
  <c r="BI193" i="1"/>
  <c r="BJ193" i="1" s="1"/>
  <c r="BI181" i="1"/>
  <c r="BJ181" i="1" s="1"/>
  <c r="BI110" i="1"/>
  <c r="BJ110" i="1" s="1"/>
  <c r="BI166" i="1"/>
  <c r="BJ166" i="1" s="1"/>
  <c r="BI105" i="1"/>
  <c r="BJ105" i="1" s="1"/>
  <c r="BI88" i="1"/>
  <c r="BJ88" i="1" s="1"/>
  <c r="BI176" i="1"/>
  <c r="BJ176" i="1" s="1"/>
  <c r="BI108" i="1"/>
  <c r="BJ108" i="1" s="1"/>
  <c r="BI191" i="1"/>
  <c r="BJ191" i="1" s="1"/>
  <c r="BI165" i="1"/>
  <c r="BJ165" i="1" s="1"/>
  <c r="BI184" i="1"/>
  <c r="BJ184" i="1" s="1"/>
  <c r="BI179" i="1"/>
  <c r="BJ179" i="1" s="1"/>
  <c r="BI180" i="1"/>
  <c r="BJ180" i="1" s="1"/>
  <c r="BI155" i="1"/>
  <c r="BJ155" i="1" s="1"/>
  <c r="BI187" i="1"/>
  <c r="BJ187" i="1" s="1"/>
  <c r="BI186" i="1"/>
  <c r="BJ186" i="1" s="1"/>
  <c r="BI174" i="1"/>
  <c r="BJ174" i="1" s="1"/>
  <c r="BI170" i="1"/>
  <c r="BJ170" i="1" s="1"/>
  <c r="BI50" i="1"/>
  <c r="BJ50" i="1" s="1"/>
  <c r="BI142" i="1"/>
  <c r="BJ142" i="1" s="1"/>
  <c r="BI156" i="1"/>
  <c r="BJ156" i="1" s="1"/>
  <c r="BI34" i="1"/>
  <c r="BJ34" i="1" s="1"/>
  <c r="BI189" i="1"/>
  <c r="BJ189" i="1" s="1"/>
  <c r="BI73" i="1"/>
  <c r="BJ73" i="1" s="1"/>
  <c r="BI158" i="1"/>
  <c r="BJ158" i="1" s="1"/>
  <c r="BI84" i="1"/>
  <c r="BJ84" i="1" s="1"/>
  <c r="BI80" i="1"/>
  <c r="BJ80" i="1" s="1"/>
  <c r="BI200" i="1"/>
  <c r="BJ200" i="1" s="1"/>
  <c r="BI175" i="1"/>
  <c r="BJ175" i="1" s="1"/>
  <c r="BI87" i="1"/>
  <c r="BJ87" i="1" s="1"/>
  <c r="BI10" i="1"/>
  <c r="BJ10" i="1" s="1"/>
  <c r="BI67" i="1"/>
  <c r="BJ67" i="1" s="1"/>
  <c r="BI47" i="1"/>
  <c r="BJ47" i="1" s="1"/>
  <c r="BI51" i="1"/>
  <c r="BJ51" i="1" s="1"/>
  <c r="BI11" i="1"/>
  <c r="BJ11" i="1" s="1"/>
  <c r="BI183" i="1"/>
  <c r="BJ183" i="1" s="1"/>
  <c r="BI56" i="1"/>
  <c r="BJ56" i="1" s="1"/>
  <c r="BI39" i="1"/>
  <c r="BJ39" i="1" s="1"/>
  <c r="BI36" i="1"/>
  <c r="BJ36" i="1" s="1"/>
  <c r="BI83" i="1"/>
  <c r="BJ83" i="1" s="1"/>
  <c r="BI196" i="1"/>
  <c r="BJ196" i="1" s="1"/>
  <c r="BI35" i="1"/>
  <c r="BJ35" i="1" s="1"/>
  <c r="BI13" i="1"/>
  <c r="BJ13" i="1" s="1"/>
  <c r="BI72" i="1"/>
  <c r="BJ72" i="1" s="1"/>
  <c r="BI99" i="1"/>
  <c r="BJ99" i="1" s="1"/>
  <c r="BI54" i="1"/>
  <c r="BJ54" i="1" s="1"/>
  <c r="BI177" i="1"/>
  <c r="BJ177" i="1" s="1"/>
  <c r="BI71" i="1"/>
  <c r="BJ71" i="1" s="1"/>
  <c r="BI97" i="1"/>
  <c r="BJ97" i="1" s="1"/>
  <c r="BI21" i="1"/>
  <c r="BJ21" i="1" s="1"/>
  <c r="BI30" i="1"/>
  <c r="BJ30" i="1" s="1"/>
  <c r="BI38" i="1"/>
  <c r="BJ38" i="1" s="1"/>
  <c r="BI42" i="1"/>
  <c r="BJ42" i="1" s="1"/>
  <c r="BI188" i="1"/>
  <c r="BJ188" i="1" s="1"/>
  <c r="BI52" i="1"/>
  <c r="BJ52" i="1" s="1"/>
  <c r="BI19" i="1"/>
  <c r="BJ19" i="1" s="1"/>
  <c r="BI4" i="1"/>
  <c r="BJ4" i="1" s="1"/>
  <c r="BI5" i="1"/>
  <c r="BJ5" i="1" s="1"/>
  <c r="BH1" i="1"/>
  <c r="BG1" i="1"/>
  <c r="AQ36" i="1"/>
  <c r="AQ200" i="1"/>
  <c r="AQ187" i="1"/>
  <c r="AQ67" i="1"/>
  <c r="AQ201" i="1"/>
  <c r="AQ5" i="1"/>
  <c r="BC42" i="1"/>
  <c r="BC21" i="1"/>
  <c r="BC13" i="1"/>
  <c r="BC36" i="1"/>
  <c r="BC73" i="1"/>
  <c r="BC83" i="1"/>
  <c r="BC54" i="1"/>
  <c r="BC10" i="1"/>
  <c r="BC198" i="1"/>
  <c r="BC174" i="1"/>
  <c r="BC200" i="1"/>
  <c r="BC47" i="1"/>
  <c r="BC176" i="1"/>
  <c r="BC187" i="1"/>
  <c r="BC50" i="1"/>
  <c r="BC168" i="1"/>
  <c r="BC67" i="1"/>
  <c r="BC170" i="1"/>
  <c r="BC87" i="1"/>
  <c r="BC201" i="1"/>
  <c r="BC194" i="1"/>
  <c r="BC154" i="1"/>
  <c r="BC12" i="1"/>
  <c r="BC65" i="1"/>
  <c r="BC63" i="1"/>
  <c r="BC25" i="1"/>
  <c r="BC46" i="1"/>
  <c r="BC55" i="1"/>
  <c r="BC180" i="1"/>
  <c r="BC162" i="1"/>
  <c r="BC148" i="1"/>
  <c r="BC172" i="1"/>
  <c r="BC169" i="1"/>
  <c r="BC59" i="1"/>
  <c r="BC204" i="1"/>
  <c r="BC16" i="1"/>
  <c r="BC5" i="1"/>
  <c r="AW154" i="1"/>
  <c r="AW63" i="1"/>
  <c r="AW55" i="1"/>
  <c r="AW148" i="1"/>
  <c r="AW169" i="1"/>
  <c r="AW5" i="1"/>
  <c r="AQ4" i="1"/>
  <c r="AQ19" i="1"/>
  <c r="AQ38" i="1"/>
  <c r="AQ52" i="1"/>
  <c r="AQ71" i="1"/>
  <c r="AQ42" i="1"/>
  <c r="AQ30" i="1"/>
  <c r="AQ21" i="1"/>
  <c r="AQ188" i="1"/>
  <c r="AQ99" i="1"/>
  <c r="AQ177" i="1"/>
  <c r="AQ72" i="1"/>
  <c r="AQ97" i="1"/>
  <c r="AQ13" i="1"/>
  <c r="AQ35" i="1"/>
  <c r="AQ196" i="1"/>
  <c r="AQ108" i="1"/>
  <c r="AQ56" i="1"/>
  <c r="AQ80" i="1"/>
  <c r="AQ73" i="1"/>
  <c r="AQ83" i="1"/>
  <c r="AQ179" i="1"/>
  <c r="AQ54" i="1"/>
  <c r="AQ158" i="1"/>
  <c r="AQ183" i="1"/>
  <c r="AQ11" i="1"/>
  <c r="AQ39" i="1"/>
  <c r="AQ10" i="1"/>
  <c r="AQ198" i="1"/>
  <c r="AQ184" i="1"/>
  <c r="AQ174" i="1"/>
  <c r="AQ189" i="1"/>
  <c r="AQ156" i="1"/>
  <c r="AQ186" i="1"/>
  <c r="AQ51" i="1"/>
  <c r="AQ47" i="1"/>
  <c r="AQ157" i="1"/>
  <c r="AQ176" i="1"/>
  <c r="AQ88" i="1"/>
  <c r="AQ105" i="1"/>
  <c r="AQ34" i="1"/>
  <c r="AQ142" i="1"/>
  <c r="AQ50" i="1"/>
  <c r="AQ175" i="1"/>
  <c r="AQ168" i="1"/>
  <c r="AQ84" i="1"/>
  <c r="AQ166" i="1"/>
  <c r="AQ92" i="1"/>
  <c r="AQ199" i="1"/>
  <c r="AQ170" i="1"/>
  <c r="AQ110" i="1"/>
  <c r="AQ87" i="1"/>
  <c r="AQ165" i="1"/>
  <c r="AQ181" i="1"/>
  <c r="AQ164" i="1"/>
  <c r="AQ193" i="1"/>
  <c r="AQ194" i="1"/>
  <c r="AQ197" i="1"/>
  <c r="AQ154" i="1"/>
  <c r="AQ163" i="1"/>
  <c r="AQ76" i="1"/>
  <c r="AQ48" i="1"/>
  <c r="AQ26" i="1"/>
  <c r="AQ12" i="1"/>
  <c r="AQ65" i="1"/>
  <c r="AQ15" i="1"/>
  <c r="AQ63" i="1"/>
  <c r="AQ77" i="1"/>
  <c r="AQ79" i="1"/>
  <c r="AQ155" i="1"/>
  <c r="AQ9" i="1"/>
  <c r="AQ25" i="1"/>
  <c r="AQ46" i="1"/>
  <c r="AQ81" i="1"/>
  <c r="AQ55" i="1"/>
  <c r="AQ173" i="1"/>
  <c r="AQ167" i="1"/>
  <c r="AQ107" i="1"/>
  <c r="AQ191" i="1"/>
  <c r="AQ180" i="1"/>
  <c r="AQ162" i="1"/>
  <c r="AQ106" i="1"/>
  <c r="AQ148" i="1"/>
  <c r="AQ178" i="1"/>
  <c r="AQ171" i="1"/>
  <c r="AQ172" i="1"/>
  <c r="AQ195" i="1"/>
  <c r="AQ169" i="1"/>
  <c r="AQ192" i="1"/>
  <c r="AQ6" i="1"/>
  <c r="AQ202" i="1"/>
  <c r="AQ59" i="1"/>
  <c r="AQ203" i="1"/>
  <c r="AQ204" i="1"/>
  <c r="AQ205" i="1"/>
  <c r="AQ16" i="1"/>
  <c r="BC4" i="1"/>
  <c r="BC19" i="1"/>
  <c r="BC38" i="1"/>
  <c r="BC52" i="1"/>
  <c r="BC71" i="1"/>
  <c r="BC30" i="1"/>
  <c r="BC188" i="1"/>
  <c r="BC99" i="1"/>
  <c r="BC177" i="1"/>
  <c r="BC72" i="1"/>
  <c r="BC97" i="1"/>
  <c r="BC35" i="1"/>
  <c r="BC196" i="1"/>
  <c r="BC108" i="1"/>
  <c r="BC56" i="1"/>
  <c r="BC80" i="1"/>
  <c r="BC179" i="1"/>
  <c r="BC158" i="1"/>
  <c r="BC183" i="1"/>
  <c r="BC11" i="1"/>
  <c r="BC39" i="1"/>
  <c r="BC184" i="1"/>
  <c r="BC189" i="1"/>
  <c r="BC156" i="1"/>
  <c r="BC186" i="1"/>
  <c r="BC51" i="1"/>
  <c r="BC157" i="1"/>
  <c r="BC88" i="1"/>
  <c r="BC105" i="1"/>
  <c r="BC34" i="1"/>
  <c r="BC142" i="1"/>
  <c r="BC175" i="1"/>
  <c r="BC84" i="1"/>
  <c r="BC166" i="1"/>
  <c r="BC92" i="1"/>
  <c r="BC199" i="1"/>
  <c r="BC110" i="1"/>
  <c r="BC165" i="1"/>
  <c r="BC181" i="1"/>
  <c r="BC164" i="1"/>
  <c r="BC193" i="1"/>
  <c r="BC197" i="1"/>
  <c r="BC163" i="1"/>
  <c r="BC76" i="1"/>
  <c r="BC48" i="1"/>
  <c r="BC26" i="1"/>
  <c r="BC15" i="1"/>
  <c r="BC77" i="1"/>
  <c r="BC79" i="1"/>
  <c r="BC155" i="1"/>
  <c r="BC9" i="1"/>
  <c r="BC81" i="1"/>
  <c r="BC173" i="1"/>
  <c r="BC167" i="1"/>
  <c r="BC107" i="1"/>
  <c r="BC191" i="1"/>
  <c r="BC106" i="1"/>
  <c r="BC178" i="1"/>
  <c r="BC171" i="1"/>
  <c r="BC195" i="1"/>
  <c r="BC192" i="1"/>
  <c r="BC6" i="1"/>
  <c r="BC202" i="1"/>
  <c r="BC203" i="1"/>
  <c r="BC205" i="1"/>
  <c r="AW4" i="1"/>
  <c r="AW19" i="1"/>
  <c r="AW38" i="1"/>
  <c r="AW52" i="1"/>
  <c r="AW71" i="1"/>
  <c r="AW42" i="1"/>
  <c r="AW30" i="1"/>
  <c r="AW21" i="1"/>
  <c r="AW188" i="1"/>
  <c r="AW99" i="1"/>
  <c r="AW177" i="1"/>
  <c r="AW72" i="1"/>
  <c r="AW97" i="1"/>
  <c r="AW13" i="1"/>
  <c r="AW35" i="1"/>
  <c r="AW36" i="1"/>
  <c r="AW196" i="1"/>
  <c r="AW108" i="1"/>
  <c r="AW56" i="1"/>
  <c r="AW80" i="1"/>
  <c r="AW73" i="1"/>
  <c r="AW83" i="1"/>
  <c r="AW179" i="1"/>
  <c r="AW54" i="1"/>
  <c r="AW158" i="1"/>
  <c r="AW183" i="1"/>
  <c r="AW11" i="1"/>
  <c r="AW39" i="1"/>
  <c r="AW10" i="1"/>
  <c r="AW198" i="1"/>
  <c r="AW184" i="1"/>
  <c r="AW174" i="1"/>
  <c r="AW189" i="1"/>
  <c r="AW156" i="1"/>
  <c r="AW186" i="1"/>
  <c r="AW51" i="1"/>
  <c r="AW200" i="1"/>
  <c r="AW47" i="1"/>
  <c r="AW157" i="1"/>
  <c r="AW176" i="1"/>
  <c r="AW88" i="1"/>
  <c r="AW105" i="1"/>
  <c r="AW34" i="1"/>
  <c r="AW142" i="1"/>
  <c r="AW187" i="1"/>
  <c r="AW50" i="1"/>
  <c r="AW175" i="1"/>
  <c r="AW168" i="1"/>
  <c r="AW84" i="1"/>
  <c r="AW166" i="1"/>
  <c r="AW92" i="1"/>
  <c r="AW199" i="1"/>
  <c r="AW67" i="1"/>
  <c r="AW170" i="1"/>
  <c r="AW110" i="1"/>
  <c r="AW87" i="1"/>
  <c r="AW165" i="1"/>
  <c r="AW181" i="1"/>
  <c r="AW164" i="1"/>
  <c r="AW193" i="1"/>
  <c r="AW201" i="1"/>
  <c r="AW194" i="1"/>
  <c r="AW197" i="1"/>
  <c r="AW163" i="1"/>
  <c r="AW76" i="1"/>
  <c r="AW48" i="1"/>
  <c r="AW26" i="1"/>
  <c r="AW12" i="1"/>
  <c r="AW65" i="1"/>
  <c r="AW15" i="1"/>
  <c r="AW77" i="1"/>
  <c r="AW79" i="1"/>
  <c r="AW155" i="1"/>
  <c r="AW9" i="1"/>
  <c r="AW25" i="1"/>
  <c r="AW46" i="1"/>
  <c r="AW81" i="1"/>
  <c r="AW173" i="1"/>
  <c r="AW167" i="1"/>
  <c r="AW107" i="1"/>
  <c r="AW191" i="1"/>
  <c r="AW180" i="1"/>
  <c r="AW162" i="1"/>
  <c r="AW106" i="1"/>
  <c r="AW178" i="1"/>
  <c r="AW171" i="1"/>
  <c r="AW172" i="1"/>
  <c r="AW195" i="1"/>
  <c r="AW192" i="1"/>
  <c r="AW6" i="1"/>
  <c r="AW202" i="1"/>
  <c r="AW59" i="1"/>
  <c r="AW203" i="1"/>
  <c r="AW204" i="1"/>
  <c r="AW205" i="1"/>
  <c r="AW16" i="1"/>
  <c r="BJ2" i="1" l="1"/>
  <c r="BJ1" i="1" s="1"/>
  <c r="BK193" i="1" s="1"/>
  <c r="BD171" i="1"/>
  <c r="BD76" i="1"/>
  <c r="BD199" i="1"/>
  <c r="BD88" i="1"/>
  <c r="BD11" i="1"/>
  <c r="BD35" i="1"/>
  <c r="BD52" i="1"/>
  <c r="BD204" i="1"/>
  <c r="BD162" i="1"/>
  <c r="BD154" i="1"/>
  <c r="BD187" i="1"/>
  <c r="BD83" i="1"/>
  <c r="BD81" i="1"/>
  <c r="BD9" i="1"/>
  <c r="BD163" i="1"/>
  <c r="BD92" i="1"/>
  <c r="BD157" i="1"/>
  <c r="BD183" i="1"/>
  <c r="BD97" i="1"/>
  <c r="BD38" i="1"/>
  <c r="BD180" i="1"/>
  <c r="BD194" i="1"/>
  <c r="BD176" i="1"/>
  <c r="BD73" i="1"/>
  <c r="BD202" i="1"/>
  <c r="BD178" i="1"/>
  <c r="BD155" i="1"/>
  <c r="BD197" i="1"/>
  <c r="BD166" i="1"/>
  <c r="BD51" i="1"/>
  <c r="BD158" i="1"/>
  <c r="BD72" i="1"/>
  <c r="BD19" i="1"/>
  <c r="BD55" i="1"/>
  <c r="BD201" i="1"/>
  <c r="BD47" i="1"/>
  <c r="BD36" i="1"/>
  <c r="BD59" i="1"/>
  <c r="BD46" i="1"/>
  <c r="BD87" i="1"/>
  <c r="BD200" i="1"/>
  <c r="BD13" i="1"/>
  <c r="BD106" i="1"/>
  <c r="BD79" i="1"/>
  <c r="BD193" i="1"/>
  <c r="BD84" i="1"/>
  <c r="BD186" i="1"/>
  <c r="BD179" i="1"/>
  <c r="BD177" i="1"/>
  <c r="BD4" i="1"/>
  <c r="BD6" i="1"/>
  <c r="BD191" i="1"/>
  <c r="BD77" i="1"/>
  <c r="BD164" i="1"/>
  <c r="BD175" i="1"/>
  <c r="BD156" i="1"/>
  <c r="BD80" i="1"/>
  <c r="BD99" i="1"/>
  <c r="BD169" i="1"/>
  <c r="BD25" i="1"/>
  <c r="BD170" i="1"/>
  <c r="BD174" i="1"/>
  <c r="BD21" i="1"/>
  <c r="BD5" i="1"/>
  <c r="BD172" i="1"/>
  <c r="BD63" i="1"/>
  <c r="BD67" i="1"/>
  <c r="BD198" i="1"/>
  <c r="BD42" i="1"/>
  <c r="BD192" i="1"/>
  <c r="BD107" i="1"/>
  <c r="BD15" i="1"/>
  <c r="BD181" i="1"/>
  <c r="BD142" i="1"/>
  <c r="BD189" i="1"/>
  <c r="BD56" i="1"/>
  <c r="BD188" i="1"/>
  <c r="BD205" i="1"/>
  <c r="BD195" i="1"/>
  <c r="BD167" i="1"/>
  <c r="BD26" i="1"/>
  <c r="BD165" i="1"/>
  <c r="BD34" i="1"/>
  <c r="BD184" i="1"/>
  <c r="BD108" i="1"/>
  <c r="BD30" i="1"/>
  <c r="BD65" i="1"/>
  <c r="BD168" i="1"/>
  <c r="BD10" i="1"/>
  <c r="BD203" i="1"/>
  <c r="BD173" i="1"/>
  <c r="BD48" i="1"/>
  <c r="BD110" i="1"/>
  <c r="BD105" i="1"/>
  <c r="BD39" i="1"/>
  <c r="BD196" i="1"/>
  <c r="BD71" i="1"/>
  <c r="BD16" i="1"/>
  <c r="BD148" i="1"/>
  <c r="BD12" i="1"/>
  <c r="BD50" i="1"/>
  <c r="BD54" i="1"/>
  <c r="BI1" i="1"/>
  <c r="BB1" i="1"/>
  <c r="BA1" i="1"/>
  <c r="P47" i="1"/>
  <c r="AO1" i="1"/>
  <c r="AP1" i="1"/>
  <c r="BK181" i="1" l="1"/>
  <c r="BK50" i="1"/>
  <c r="BK55" i="1"/>
  <c r="BK183" i="1"/>
  <c r="BK194" i="1"/>
  <c r="BK42" i="1"/>
  <c r="BK155" i="1"/>
  <c r="BK10" i="1"/>
  <c r="BK48" i="1"/>
  <c r="BK71" i="1"/>
  <c r="BK102" i="1"/>
  <c r="BK31" i="1"/>
  <c r="BK7" i="1"/>
  <c r="BK32" i="1"/>
  <c r="BK66" i="1"/>
  <c r="BK206" i="1"/>
  <c r="BK165" i="1"/>
  <c r="BK172" i="1"/>
  <c r="BK80" i="1"/>
  <c r="BK15" i="1"/>
  <c r="BK72" i="1"/>
  <c r="BK195" i="1"/>
  <c r="BK59" i="1"/>
  <c r="BK34" i="1"/>
  <c r="BK25" i="1"/>
  <c r="BK36" i="1"/>
  <c r="BK199" i="1"/>
  <c r="BK19" i="1"/>
  <c r="BK191" i="1"/>
  <c r="BK170" i="1"/>
  <c r="BK173" i="1"/>
  <c r="BK11" i="1"/>
  <c r="BK197" i="1"/>
  <c r="BK38" i="1"/>
  <c r="BK105" i="1"/>
  <c r="BK171" i="1"/>
  <c r="BK87" i="1"/>
  <c r="BK26" i="1"/>
  <c r="BK177" i="1"/>
  <c r="BK162" i="1"/>
  <c r="BK203" i="1"/>
  <c r="BK174" i="1"/>
  <c r="BK169" i="1"/>
  <c r="BK84" i="1"/>
  <c r="BK63" i="1"/>
  <c r="BK13" i="1"/>
  <c r="BK198" i="1"/>
  <c r="BK180" i="1"/>
  <c r="BK46" i="1"/>
  <c r="BK39" i="1"/>
  <c r="BK164" i="1"/>
  <c r="BK52" i="1"/>
  <c r="BK108" i="1"/>
  <c r="BK192" i="1"/>
  <c r="BK158" i="1"/>
  <c r="BK167" i="1"/>
  <c r="BK51" i="1"/>
  <c r="BK154" i="1"/>
  <c r="BK30" i="1"/>
  <c r="BK166" i="1"/>
  <c r="BK156" i="1"/>
  <c r="BK12" i="1"/>
  <c r="BK54" i="1"/>
  <c r="BK148" i="1"/>
  <c r="BK204" i="1"/>
  <c r="BK186" i="1"/>
  <c r="BK107" i="1"/>
  <c r="BK47" i="1"/>
  <c r="BK77" i="1"/>
  <c r="BK35" i="1"/>
  <c r="BK157" i="1"/>
  <c r="BK179" i="1"/>
  <c r="BK175" i="1"/>
  <c r="BK201" i="1"/>
  <c r="BK188" i="1"/>
  <c r="BK176" i="1"/>
  <c r="BK6" i="1"/>
  <c r="BK73" i="1"/>
  <c r="BK79" i="1"/>
  <c r="BK196" i="1"/>
  <c r="BK163" i="1"/>
  <c r="BK21" i="1"/>
  <c r="BK110" i="1"/>
  <c r="BK142" i="1"/>
  <c r="BK81" i="1"/>
  <c r="BK56" i="1"/>
  <c r="BK178" i="1"/>
  <c r="BK205" i="1"/>
  <c r="BK187" i="1"/>
  <c r="BK106" i="1"/>
  <c r="BK67" i="1"/>
  <c r="BK76" i="1"/>
  <c r="BK97" i="1"/>
  <c r="BK168" i="1"/>
  <c r="BK5" i="1"/>
  <c r="BK184" i="1"/>
  <c r="BK200" i="1"/>
  <c r="BK65" i="1"/>
  <c r="BK99" i="1"/>
  <c r="BK88" i="1"/>
  <c r="BK202" i="1"/>
  <c r="BK189" i="1"/>
  <c r="BK9" i="1"/>
  <c r="BK83" i="1"/>
  <c r="BK92" i="1"/>
  <c r="BK4" i="1"/>
  <c r="BK16" i="1"/>
  <c r="BC1" i="1"/>
  <c r="BK1" i="1" l="1"/>
  <c r="CW2" i="1" l="1"/>
  <c r="CW1" i="1" s="1"/>
  <c r="BD1" i="1" l="1"/>
  <c r="P9" i="1"/>
  <c r="U9" i="1"/>
  <c r="Z9" i="1"/>
  <c r="AF9" i="1"/>
  <c r="AL9" i="1"/>
  <c r="AR9" i="1"/>
  <c r="P25" i="1"/>
  <c r="U25" i="1"/>
  <c r="Z25" i="1"/>
  <c r="AF25" i="1"/>
  <c r="AL25" i="1"/>
  <c r="AR25" i="1"/>
  <c r="P46" i="1"/>
  <c r="U46" i="1"/>
  <c r="Z46" i="1"/>
  <c r="AF46" i="1"/>
  <c r="AL46" i="1"/>
  <c r="AR46" i="1"/>
  <c r="P26" i="1"/>
  <c r="U26" i="1"/>
  <c r="Z26" i="1"/>
  <c r="AF26" i="1"/>
  <c r="AL26" i="1"/>
  <c r="AR26" i="1"/>
  <c r="P81" i="1"/>
  <c r="U81" i="1"/>
  <c r="Z81" i="1"/>
  <c r="AF81" i="1"/>
  <c r="AL81" i="1"/>
  <c r="AR81" i="1"/>
  <c r="P55" i="1"/>
  <c r="U55" i="1"/>
  <c r="Z55" i="1"/>
  <c r="AF55" i="1"/>
  <c r="AL55" i="1"/>
  <c r="AR55" i="1"/>
  <c r="P12" i="1"/>
  <c r="U12" i="1"/>
  <c r="Z12" i="1"/>
  <c r="AF12" i="1"/>
  <c r="AL12" i="1"/>
  <c r="AR12" i="1"/>
  <c r="BD2" i="1" l="1"/>
  <c r="BE83" i="1"/>
  <c r="BE67" i="1"/>
  <c r="BE73" i="1"/>
  <c r="BE186" i="1"/>
  <c r="BE162" i="1"/>
  <c r="BE199" i="1"/>
  <c r="BE9" i="1"/>
  <c r="BE106" i="1"/>
  <c r="BE5" i="1"/>
  <c r="BE188" i="1"/>
  <c r="BE87" i="1"/>
  <c r="BE88" i="1"/>
  <c r="BE46" i="1"/>
  <c r="BE171" i="1"/>
  <c r="BE59" i="1"/>
  <c r="BE13" i="1"/>
  <c r="BE154" i="1"/>
  <c r="BE63" i="1"/>
  <c r="BE172" i="1"/>
  <c r="BE21" i="1"/>
  <c r="BE35" i="1"/>
  <c r="BE51" i="1"/>
  <c r="BE170" i="1"/>
  <c r="BE77" i="1"/>
  <c r="BE169" i="1"/>
  <c r="BE11" i="1"/>
  <c r="BE157" i="1"/>
  <c r="BE84" i="1"/>
  <c r="BE181" i="1"/>
  <c r="BE163" i="1"/>
  <c r="BE195" i="1"/>
  <c r="BE196" i="1"/>
  <c r="BE97" i="1"/>
  <c r="BE168" i="1"/>
  <c r="BE52" i="1"/>
  <c r="BE79" i="1"/>
  <c r="BE174" i="1"/>
  <c r="BE202" i="1"/>
  <c r="BE107" i="1"/>
  <c r="BE76" i="1"/>
  <c r="BE108" i="1"/>
  <c r="BE92" i="1"/>
  <c r="BE105" i="1"/>
  <c r="BE183" i="1"/>
  <c r="BE34" i="1"/>
  <c r="BE16" i="1"/>
  <c r="BE180" i="1"/>
  <c r="BE187" i="1"/>
  <c r="BE179" i="1"/>
  <c r="BE205" i="1"/>
  <c r="BE155" i="1"/>
  <c r="BE193" i="1"/>
  <c r="BE15" i="1"/>
  <c r="BE30" i="1"/>
  <c r="BE12" i="1"/>
  <c r="BE194" i="1"/>
  <c r="BE48" i="1"/>
  <c r="BE38" i="1"/>
  <c r="BE177" i="1"/>
  <c r="BE26" i="1"/>
  <c r="BE166" i="1"/>
  <c r="BE4" i="1"/>
  <c r="BE142" i="1"/>
  <c r="BE165" i="1"/>
  <c r="BE175" i="1"/>
  <c r="BE55" i="1"/>
  <c r="BE110" i="1"/>
  <c r="BE99" i="1"/>
  <c r="BE47" i="1"/>
  <c r="BE54" i="1"/>
  <c r="BE176" i="1"/>
  <c r="BE39" i="1"/>
  <c r="BE178" i="1"/>
  <c r="BE200" i="1"/>
  <c r="BE184" i="1"/>
  <c r="BE158" i="1"/>
  <c r="BE191" i="1"/>
  <c r="BE189" i="1"/>
  <c r="BE198" i="1"/>
  <c r="BE50" i="1"/>
  <c r="BE81" i="1"/>
  <c r="BE36" i="1"/>
  <c r="BE10" i="1"/>
  <c r="BE167" i="1"/>
  <c r="BE71" i="1"/>
  <c r="BE197" i="1"/>
  <c r="BE6" i="1"/>
  <c r="BE65" i="1"/>
  <c r="BE19" i="1"/>
  <c r="BE164" i="1"/>
  <c r="BE56" i="1"/>
  <c r="BE173" i="1"/>
  <c r="BE148" i="1"/>
  <c r="BE72" i="1"/>
  <c r="BE203" i="1"/>
  <c r="BE156" i="1"/>
  <c r="BE204" i="1"/>
  <c r="BE80" i="1"/>
  <c r="BE201" i="1"/>
  <c r="BE42" i="1"/>
  <c r="BE25" i="1"/>
  <c r="BE192" i="1"/>
  <c r="AX12" i="1"/>
  <c r="AX55" i="1"/>
  <c r="AX81" i="1"/>
  <c r="AX26" i="1"/>
  <c r="AX46" i="1"/>
  <c r="AX25" i="1"/>
  <c r="AX9" i="1"/>
  <c r="BE1" i="1" l="1"/>
  <c r="AR155" i="1" l="1"/>
  <c r="P155" i="1"/>
  <c r="U155" i="1"/>
  <c r="Z155" i="1"/>
  <c r="AF155" i="1"/>
  <c r="AL155" i="1"/>
  <c r="AX155" i="1" l="1"/>
  <c r="AV1" i="1"/>
  <c r="AU1" i="1"/>
  <c r="AX19" i="1" l="1"/>
  <c r="AX36" i="1"/>
  <c r="AX83" i="1"/>
  <c r="AX110" i="1"/>
  <c r="AX189" i="1"/>
  <c r="AX108" i="1"/>
  <c r="AX169" i="1"/>
  <c r="AX106" i="1"/>
  <c r="AX171" i="1"/>
  <c r="AX175" i="1"/>
  <c r="AX16" i="1"/>
  <c r="AX180" i="1"/>
  <c r="AX157" i="1"/>
  <c r="AX164" i="1"/>
  <c r="AX167" i="1"/>
  <c r="AX162" i="1"/>
  <c r="AX71" i="1"/>
  <c r="AX156" i="1"/>
  <c r="AX97" i="1"/>
  <c r="AX56" i="1"/>
  <c r="AX168" i="1"/>
  <c r="AX166" i="1"/>
  <c r="AX193" i="1"/>
  <c r="AX172" i="1"/>
  <c r="AX11" i="1"/>
  <c r="AX76" i="1"/>
  <c r="AX52" i="1"/>
  <c r="AX99" i="1"/>
  <c r="AX187" i="1"/>
  <c r="AX39" i="1"/>
  <c r="AX50" i="1"/>
  <c r="AX176" i="1"/>
  <c r="AX163" i="1"/>
  <c r="AX178" i="1"/>
  <c r="AX202" i="1"/>
  <c r="AX67" i="1"/>
  <c r="AX63" i="1"/>
  <c r="AX48" i="1"/>
  <c r="AX148" i="1"/>
  <c r="AX42" i="1"/>
  <c r="AX80" i="1"/>
  <c r="AX35" i="1"/>
  <c r="AX174" i="1"/>
  <c r="AX105" i="1"/>
  <c r="AX59" i="1"/>
  <c r="AX10" i="1"/>
  <c r="AX79" i="1"/>
  <c r="AX198" i="1"/>
  <c r="AX196" i="1"/>
  <c r="AX51" i="1"/>
  <c r="AX199" i="1"/>
  <c r="AX194" i="1"/>
  <c r="AX201" i="1"/>
  <c r="AX47" i="1"/>
  <c r="AX77" i="1"/>
  <c r="AX4" i="1"/>
  <c r="AX21" i="1"/>
  <c r="AX13" i="1"/>
  <c r="AX186" i="1"/>
  <c r="AX84" i="1"/>
  <c r="AX197" i="1"/>
  <c r="AX165" i="1"/>
  <c r="AX154" i="1"/>
  <c r="AX173" i="1"/>
  <c r="AX92" i="1"/>
  <c r="AX34" i="1"/>
  <c r="AX65" i="1"/>
  <c r="AX30" i="1"/>
  <c r="AX54" i="1"/>
  <c r="AX5" i="1"/>
  <c r="AX177" i="1"/>
  <c r="AX170" i="1"/>
  <c r="AX87" i="1"/>
  <c r="AX15" i="1"/>
  <c r="AX195" i="1"/>
  <c r="AX38" i="1"/>
  <c r="AX179" i="1"/>
  <c r="AX88" i="1"/>
  <c r="AX181" i="1"/>
  <c r="AX107" i="1"/>
  <c r="AX158" i="1"/>
  <c r="AX204" i="1"/>
  <c r="AX188" i="1"/>
  <c r="AX72" i="1"/>
  <c r="AX183" i="1"/>
  <c r="AX73" i="1"/>
  <c r="AX184" i="1"/>
  <c r="AX200" i="1"/>
  <c r="AX142" i="1"/>
  <c r="AX192" i="1"/>
  <c r="AX6" i="1"/>
  <c r="AX203" i="1"/>
  <c r="AX205" i="1"/>
  <c r="AX191" i="1"/>
  <c r="AW1" i="1"/>
  <c r="AR200" i="1"/>
  <c r="AR110" i="1"/>
  <c r="AR148" i="1"/>
  <c r="AR163" i="1"/>
  <c r="AR178" i="1"/>
  <c r="AR6" i="1"/>
  <c r="AR158" i="1"/>
  <c r="AR167" i="1"/>
  <c r="AR204" i="1"/>
  <c r="AR16" i="1"/>
  <c r="AR65" i="1"/>
  <c r="AR15" i="1"/>
  <c r="AR191" i="1"/>
  <c r="AR48" i="1"/>
  <c r="AL183" i="1"/>
  <c r="AL174" i="1"/>
  <c r="AL195" i="1"/>
  <c r="AL166" i="1"/>
  <c r="AL178" i="1"/>
  <c r="AL191" i="1"/>
  <c r="AL180" i="1"/>
  <c r="AL162" i="1"/>
  <c r="AL188" i="1"/>
  <c r="AL72" i="1"/>
  <c r="AL99" i="1"/>
  <c r="AL196" i="1"/>
  <c r="AL179" i="1"/>
  <c r="AL184" i="1"/>
  <c r="AL199" i="1"/>
  <c r="AL156" i="1"/>
  <c r="AL164" i="1"/>
  <c r="AL142" i="1"/>
  <c r="AL202" i="1"/>
  <c r="AL92" i="1"/>
  <c r="AL203" i="1"/>
  <c r="AL175" i="1"/>
  <c r="AL167" i="1"/>
  <c r="AL67" i="1"/>
  <c r="AL34" i="1"/>
  <c r="AL194" i="1"/>
  <c r="AL16" i="1"/>
  <c r="AL77" i="1"/>
  <c r="AL15" i="1"/>
  <c r="AL76" i="1"/>
  <c r="AL79" i="1"/>
  <c r="AL65" i="1"/>
  <c r="AL205" i="1"/>
  <c r="AL204" i="1"/>
  <c r="AL158" i="1"/>
  <c r="AL6" i="1"/>
  <c r="AL154" i="1"/>
  <c r="AL193" i="1"/>
  <c r="AL163" i="1"/>
  <c r="AL189" i="1"/>
  <c r="AL148" i="1"/>
  <c r="AL87" i="1"/>
  <c r="AL84" i="1"/>
  <c r="AL110" i="1"/>
  <c r="AL200" i="1"/>
  <c r="AL80" i="1"/>
  <c r="AL38" i="1"/>
  <c r="AL71" i="1"/>
  <c r="AL201" i="1"/>
  <c r="AL181" i="1"/>
  <c r="AL88" i="1"/>
  <c r="AL168" i="1"/>
  <c r="AL108" i="1"/>
  <c r="AL198" i="1"/>
  <c r="AL170" i="1"/>
  <c r="AL157" i="1"/>
  <c r="AL186" i="1"/>
  <c r="AR188" i="1"/>
  <c r="AR38" i="1"/>
  <c r="AR196" i="1"/>
  <c r="AR166" i="1"/>
  <c r="AR179" i="1"/>
  <c r="AR99" i="1"/>
  <c r="AR177" i="1"/>
  <c r="AR187" i="1"/>
  <c r="AR199" i="1"/>
  <c r="AR156" i="1"/>
  <c r="AR192" i="1"/>
  <c r="AR164" i="1"/>
  <c r="AR108" i="1"/>
  <c r="AR173" i="1"/>
  <c r="AR142" i="1"/>
  <c r="AR202" i="1"/>
  <c r="AR92" i="1"/>
  <c r="AR34" i="1"/>
  <c r="AR194" i="1"/>
  <c r="AR162" i="1"/>
  <c r="AR79" i="1"/>
  <c r="AR11" i="1"/>
  <c r="AR180" i="1"/>
  <c r="AJ1" i="1"/>
  <c r="AL19" i="1"/>
  <c r="AL48" i="1"/>
  <c r="AR76" i="1"/>
  <c r="AR77" i="1"/>
  <c r="AR63" i="1"/>
  <c r="AR205" i="1"/>
  <c r="AR10" i="1"/>
  <c r="AR67" i="1"/>
  <c r="AR175" i="1"/>
  <c r="AR203" i="1"/>
  <c r="AR47" i="1"/>
  <c r="AR59" i="1"/>
  <c r="AR172" i="1"/>
  <c r="AR171" i="1"/>
  <c r="AR50" i="1"/>
  <c r="AR107" i="1"/>
  <c r="AR105" i="1"/>
  <c r="AR201" i="1"/>
  <c r="AR154" i="1"/>
  <c r="AR83" i="1"/>
  <c r="AR30" i="1"/>
  <c r="AR170" i="1"/>
  <c r="AR106" i="1"/>
  <c r="AR181" i="1"/>
  <c r="AR193" i="1"/>
  <c r="AR195" i="1"/>
  <c r="AR174" i="1"/>
  <c r="AR184" i="1"/>
  <c r="AR176" i="1"/>
  <c r="AR189" i="1"/>
  <c r="AR168" i="1"/>
  <c r="AR165" i="1"/>
  <c r="AR88" i="1"/>
  <c r="AR56" i="1"/>
  <c r="AR39" i="1"/>
  <c r="AR51" i="1"/>
  <c r="AR169" i="1"/>
  <c r="AR84" i="1"/>
  <c r="AR186" i="1"/>
  <c r="AR157" i="1"/>
  <c r="AR21" i="1"/>
  <c r="AR73" i="1"/>
  <c r="AR183" i="1"/>
  <c r="AR13" i="1"/>
  <c r="AR197" i="1"/>
  <c r="AR198" i="1"/>
  <c r="AR54" i="1"/>
  <c r="AR80" i="1"/>
  <c r="AR36" i="1"/>
  <c r="AR35" i="1"/>
  <c r="AR97" i="1"/>
  <c r="AR72" i="1"/>
  <c r="AR42" i="1"/>
  <c r="AR4" i="1"/>
  <c r="AR71" i="1"/>
  <c r="AR52" i="1"/>
  <c r="AR5" i="1"/>
  <c r="AL63" i="1"/>
  <c r="AL10" i="1"/>
  <c r="AL11" i="1"/>
  <c r="AL47" i="1"/>
  <c r="AL56" i="1"/>
  <c r="AL73" i="1"/>
  <c r="AL192" i="1"/>
  <c r="AL83" i="1"/>
  <c r="AL42" i="1"/>
  <c r="AL30" i="1"/>
  <c r="AL169" i="1"/>
  <c r="AL35" i="1"/>
  <c r="AL52" i="1"/>
  <c r="AL5" i="1"/>
  <c r="AL21" i="1"/>
  <c r="AL59" i="1"/>
  <c r="AL165" i="1"/>
  <c r="AL172" i="1"/>
  <c r="AL36" i="1"/>
  <c r="AL51" i="1"/>
  <c r="AL171" i="1"/>
  <c r="AL50" i="1"/>
  <c r="AL13" i="1"/>
  <c r="AL106" i="1"/>
  <c r="AL197" i="1"/>
  <c r="AL39" i="1"/>
  <c r="AL107" i="1"/>
  <c r="AL105" i="1"/>
  <c r="AL177" i="1"/>
  <c r="AL176" i="1"/>
  <c r="AL187" i="1"/>
  <c r="AL54" i="1"/>
  <c r="AL97" i="1"/>
  <c r="AL4" i="1"/>
  <c r="AF79" i="1"/>
  <c r="AF48" i="1"/>
  <c r="AF76" i="1"/>
  <c r="AF162" i="1"/>
  <c r="AF180" i="1"/>
  <c r="AF191" i="1"/>
  <c r="AF15" i="1"/>
  <c r="AF65" i="1"/>
  <c r="AF77" i="1"/>
  <c r="AF63" i="1"/>
  <c r="AF16" i="1"/>
  <c r="AF194" i="1"/>
  <c r="AF205" i="1"/>
  <c r="AF204" i="1"/>
  <c r="AF34" i="1"/>
  <c r="AF10" i="1"/>
  <c r="AF67" i="1"/>
  <c r="AF11" i="1"/>
  <c r="AF167" i="1"/>
  <c r="AF175" i="1"/>
  <c r="AF203" i="1"/>
  <c r="AF158" i="1"/>
  <c r="AF92" i="1"/>
  <c r="AF47" i="1"/>
  <c r="AF56" i="1"/>
  <c r="AF73" i="1"/>
  <c r="AF192" i="1"/>
  <c r="AF83" i="1"/>
  <c r="AF80" i="1"/>
  <c r="AF42" i="1"/>
  <c r="AF30" i="1"/>
  <c r="AF169" i="1"/>
  <c r="AF84" i="1"/>
  <c r="AF35" i="1"/>
  <c r="AF87" i="1"/>
  <c r="AF52" i="1"/>
  <c r="AF5" i="1"/>
  <c r="AF148" i="1"/>
  <c r="AF21" i="1"/>
  <c r="AF59" i="1"/>
  <c r="AF199" i="1"/>
  <c r="AF202" i="1"/>
  <c r="AF165" i="1"/>
  <c r="AF195" i="1"/>
  <c r="AF170" i="1"/>
  <c r="AF172" i="1"/>
  <c r="AF201" i="1"/>
  <c r="AF186" i="1"/>
  <c r="AF178" i="1"/>
  <c r="AF71" i="1"/>
  <c r="AF36" i="1"/>
  <c r="AF72" i="1"/>
  <c r="AF51" i="1"/>
  <c r="AF171" i="1"/>
  <c r="AF50" i="1"/>
  <c r="AF13" i="1"/>
  <c r="AF6" i="1"/>
  <c r="AF142" i="1"/>
  <c r="AF154" i="1"/>
  <c r="AF106" i="1"/>
  <c r="AF197" i="1"/>
  <c r="AF163" i="1"/>
  <c r="AF157" i="1"/>
  <c r="AF166" i="1"/>
  <c r="AF189" i="1"/>
  <c r="AF156" i="1"/>
  <c r="AF39" i="1"/>
  <c r="AF200" i="1"/>
  <c r="AF107" i="1"/>
  <c r="AF174" i="1"/>
  <c r="AF105" i="1"/>
  <c r="AF168" i="1"/>
  <c r="AF181" i="1"/>
  <c r="AF177" i="1"/>
  <c r="AF193" i="1"/>
  <c r="AF108" i="1"/>
  <c r="AF176" i="1"/>
  <c r="AF164" i="1"/>
  <c r="AF173" i="1"/>
  <c r="AF187" i="1"/>
  <c r="AF184" i="1"/>
  <c r="AF179" i="1"/>
  <c r="AF54" i="1"/>
  <c r="AF183" i="1"/>
  <c r="AF196" i="1"/>
  <c r="AF188" i="1"/>
  <c r="AF99" i="1"/>
  <c r="AF88" i="1"/>
  <c r="AF19" i="1"/>
  <c r="AF97" i="1"/>
  <c r="AF198" i="1"/>
  <c r="AF38" i="1"/>
  <c r="AF4" i="1"/>
  <c r="AF110" i="1"/>
  <c r="Z79" i="1"/>
  <c r="Z48" i="1"/>
  <c r="Z76" i="1"/>
  <c r="Z162" i="1"/>
  <c r="Z180" i="1"/>
  <c r="Z191" i="1"/>
  <c r="Z15" i="1"/>
  <c r="Z65" i="1"/>
  <c r="Z77" i="1"/>
  <c r="Z63" i="1"/>
  <c r="Z16" i="1"/>
  <c r="Z194" i="1"/>
  <c r="Z205" i="1"/>
  <c r="Z204" i="1"/>
  <c r="Z34" i="1"/>
  <c r="Z10" i="1"/>
  <c r="Z67" i="1"/>
  <c r="Z11" i="1"/>
  <c r="Z167" i="1"/>
  <c r="Z175" i="1"/>
  <c r="Z203" i="1"/>
  <c r="Z158" i="1"/>
  <c r="Z92" i="1"/>
  <c r="Z47" i="1"/>
  <c r="Z56" i="1"/>
  <c r="Z73" i="1"/>
  <c r="Z192" i="1"/>
  <c r="Z83" i="1"/>
  <c r="Z80" i="1"/>
  <c r="Z42" i="1"/>
  <c r="Z30" i="1"/>
  <c r="Z169" i="1"/>
  <c r="Z84" i="1"/>
  <c r="Z35" i="1"/>
  <c r="Z87" i="1"/>
  <c r="Z52" i="1"/>
  <c r="Z5" i="1"/>
  <c r="Z148" i="1"/>
  <c r="Z21" i="1"/>
  <c r="Z59" i="1"/>
  <c r="Z199" i="1"/>
  <c r="Z202" i="1"/>
  <c r="Z165" i="1"/>
  <c r="Z195" i="1"/>
  <c r="Z170" i="1"/>
  <c r="Z172" i="1"/>
  <c r="Z201" i="1"/>
  <c r="Z186" i="1"/>
  <c r="Z178" i="1"/>
  <c r="Z71" i="1"/>
  <c r="Z36" i="1"/>
  <c r="Z72" i="1"/>
  <c r="Z51" i="1"/>
  <c r="Z171" i="1"/>
  <c r="Z50" i="1"/>
  <c r="Z13" i="1"/>
  <c r="Z6" i="1"/>
  <c r="Z142" i="1"/>
  <c r="Z154" i="1"/>
  <c r="Z106" i="1"/>
  <c r="Z197" i="1"/>
  <c r="Z163" i="1"/>
  <c r="Z157" i="1"/>
  <c r="Z166" i="1"/>
  <c r="Z189" i="1"/>
  <c r="Z156" i="1"/>
  <c r="Z39" i="1"/>
  <c r="Z200" i="1"/>
  <c r="Z107" i="1"/>
  <c r="Z174" i="1"/>
  <c r="Z105" i="1"/>
  <c r="Z168" i="1"/>
  <c r="Z181" i="1"/>
  <c r="Z177" i="1"/>
  <c r="Z193" i="1"/>
  <c r="Z108" i="1"/>
  <c r="Z176" i="1"/>
  <c r="Z164" i="1"/>
  <c r="Z173" i="1"/>
  <c r="Z187" i="1"/>
  <c r="Z184" i="1"/>
  <c r="Z179" i="1"/>
  <c r="Z54" i="1"/>
  <c r="Z183" i="1"/>
  <c r="Z196" i="1"/>
  <c r="Z188" i="1"/>
  <c r="Z99" i="1"/>
  <c r="Z88" i="1"/>
  <c r="Z19" i="1"/>
  <c r="Z97" i="1"/>
  <c r="Z198" i="1"/>
  <c r="Z38" i="1"/>
  <c r="Z4" i="1"/>
  <c r="Z110" i="1"/>
  <c r="U79" i="1"/>
  <c r="U48" i="1"/>
  <c r="U76" i="1"/>
  <c r="U162" i="1"/>
  <c r="U180" i="1"/>
  <c r="U191" i="1"/>
  <c r="U15" i="1"/>
  <c r="U65" i="1"/>
  <c r="U77" i="1"/>
  <c r="U63" i="1"/>
  <c r="U16" i="1"/>
  <c r="U194" i="1"/>
  <c r="U205" i="1"/>
  <c r="U204" i="1"/>
  <c r="U34" i="1"/>
  <c r="U10" i="1"/>
  <c r="U67" i="1"/>
  <c r="U11" i="1"/>
  <c r="U167" i="1"/>
  <c r="U175" i="1"/>
  <c r="U203" i="1"/>
  <c r="U158" i="1"/>
  <c r="U92" i="1"/>
  <c r="U47" i="1"/>
  <c r="U56" i="1"/>
  <c r="U73" i="1"/>
  <c r="U192" i="1"/>
  <c r="U83" i="1"/>
  <c r="U80" i="1"/>
  <c r="U42" i="1"/>
  <c r="U30" i="1"/>
  <c r="U169" i="1"/>
  <c r="U84" i="1"/>
  <c r="U35" i="1"/>
  <c r="U87" i="1"/>
  <c r="U52" i="1"/>
  <c r="U5" i="1"/>
  <c r="U148" i="1"/>
  <c r="U21" i="1"/>
  <c r="U59" i="1"/>
  <c r="U199" i="1"/>
  <c r="U202" i="1"/>
  <c r="U165" i="1"/>
  <c r="U195" i="1"/>
  <c r="U170" i="1"/>
  <c r="U172" i="1"/>
  <c r="U201" i="1"/>
  <c r="U186" i="1"/>
  <c r="U178" i="1"/>
  <c r="U71" i="1"/>
  <c r="U36" i="1"/>
  <c r="U72" i="1"/>
  <c r="U51" i="1"/>
  <c r="U171" i="1"/>
  <c r="U50" i="1"/>
  <c r="U13" i="1"/>
  <c r="U6" i="1"/>
  <c r="U142" i="1"/>
  <c r="U154" i="1"/>
  <c r="U106" i="1"/>
  <c r="U197" i="1"/>
  <c r="U163" i="1"/>
  <c r="U157" i="1"/>
  <c r="U166" i="1"/>
  <c r="U189" i="1"/>
  <c r="U156" i="1"/>
  <c r="U39" i="1"/>
  <c r="U200" i="1"/>
  <c r="U107" i="1"/>
  <c r="U174" i="1"/>
  <c r="U105" i="1"/>
  <c r="U168" i="1"/>
  <c r="U181" i="1"/>
  <c r="U177" i="1"/>
  <c r="U193" i="1"/>
  <c r="U108" i="1"/>
  <c r="U176" i="1"/>
  <c r="U164" i="1"/>
  <c r="U173" i="1"/>
  <c r="U187" i="1"/>
  <c r="U184" i="1"/>
  <c r="U179" i="1"/>
  <c r="U54" i="1"/>
  <c r="U183" i="1"/>
  <c r="U196" i="1"/>
  <c r="U188" i="1"/>
  <c r="U99" i="1"/>
  <c r="U88" i="1"/>
  <c r="U19" i="1"/>
  <c r="U97" i="1"/>
  <c r="U198" i="1"/>
  <c r="U38" i="1"/>
  <c r="U4" i="1"/>
  <c r="U110" i="1"/>
  <c r="P4" i="1"/>
  <c r="P38" i="1"/>
  <c r="P198" i="1"/>
  <c r="P97" i="1"/>
  <c r="P19" i="1"/>
  <c r="P88" i="1"/>
  <c r="P99" i="1"/>
  <c r="P188" i="1"/>
  <c r="P196" i="1"/>
  <c r="P183" i="1"/>
  <c r="P54" i="1"/>
  <c r="P179" i="1"/>
  <c r="P184" i="1"/>
  <c r="P187" i="1"/>
  <c r="P173" i="1"/>
  <c r="P164" i="1"/>
  <c r="P176" i="1"/>
  <c r="P108" i="1"/>
  <c r="P193" i="1"/>
  <c r="P177" i="1"/>
  <c r="P181" i="1"/>
  <c r="P168" i="1"/>
  <c r="P105" i="1"/>
  <c r="P174" i="1"/>
  <c r="P107" i="1"/>
  <c r="P200" i="1"/>
  <c r="P39" i="1"/>
  <c r="P156" i="1"/>
  <c r="P189" i="1"/>
  <c r="P166" i="1"/>
  <c r="P157" i="1"/>
  <c r="P163" i="1"/>
  <c r="P197" i="1"/>
  <c r="P106" i="1"/>
  <c r="P154" i="1"/>
  <c r="P142" i="1"/>
  <c r="P6" i="1"/>
  <c r="P13" i="1"/>
  <c r="P50" i="1"/>
  <c r="P171" i="1"/>
  <c r="P51" i="1"/>
  <c r="P72" i="1"/>
  <c r="P36" i="1"/>
  <c r="P71" i="1"/>
  <c r="P178" i="1"/>
  <c r="P186" i="1"/>
  <c r="P201" i="1"/>
  <c r="P172" i="1"/>
  <c r="P170" i="1"/>
  <c r="P195" i="1"/>
  <c r="P165" i="1"/>
  <c r="P202" i="1"/>
  <c r="P199" i="1"/>
  <c r="P59" i="1"/>
  <c r="P21" i="1"/>
  <c r="P148" i="1"/>
  <c r="P5" i="1"/>
  <c r="P52" i="1"/>
  <c r="P87" i="1"/>
  <c r="P35" i="1"/>
  <c r="P84" i="1"/>
  <c r="P169" i="1"/>
  <c r="P30" i="1"/>
  <c r="P42" i="1"/>
  <c r="P80" i="1"/>
  <c r="P83" i="1"/>
  <c r="P192" i="1"/>
  <c r="P73" i="1"/>
  <c r="P56" i="1"/>
  <c r="P92" i="1"/>
  <c r="P158" i="1"/>
  <c r="P203" i="1"/>
  <c r="P175" i="1"/>
  <c r="P167" i="1"/>
  <c r="P11" i="1"/>
  <c r="P67" i="1"/>
  <c r="P10" i="1"/>
  <c r="P34" i="1"/>
  <c r="P204" i="1"/>
  <c r="P205" i="1"/>
  <c r="P194" i="1"/>
  <c r="P16" i="1"/>
  <c r="P63" i="1"/>
  <c r="P77" i="1"/>
  <c r="P65" i="1"/>
  <c r="P15" i="1"/>
  <c r="P191" i="1"/>
  <c r="P180" i="1"/>
  <c r="P162" i="1"/>
  <c r="P76" i="1"/>
  <c r="P48" i="1"/>
  <c r="P79" i="1"/>
  <c r="P110" i="1"/>
  <c r="AD1" i="1"/>
  <c r="X1" i="1"/>
  <c r="S1" i="1"/>
  <c r="AI1" i="1"/>
  <c r="AC1" i="1"/>
  <c r="W1" i="1"/>
  <c r="N1" i="1"/>
  <c r="AX1" i="1" l="1"/>
  <c r="AY181" i="1" s="1"/>
  <c r="AR87" i="1"/>
  <c r="AL173" i="1"/>
  <c r="AR19" i="1"/>
  <c r="U1" i="1"/>
  <c r="Z1" i="1"/>
  <c r="AF1" i="1"/>
  <c r="P1" i="1"/>
  <c r="R1" i="1"/>
  <c r="M1" i="1"/>
  <c r="AY106" i="1" l="1"/>
  <c r="AY168" i="1"/>
  <c r="AY174" i="1"/>
  <c r="AY175" i="1"/>
  <c r="AY65" i="1"/>
  <c r="AY39" i="1"/>
  <c r="AY6" i="1"/>
  <c r="AY10" i="1"/>
  <c r="AY108" i="1"/>
  <c r="AY154" i="1"/>
  <c r="AY163" i="1"/>
  <c r="AY170" i="1"/>
  <c r="AY52" i="1"/>
  <c r="AY200" i="1"/>
  <c r="AY199" i="1"/>
  <c r="AY195" i="1"/>
  <c r="AY63" i="1"/>
  <c r="AY47" i="1"/>
  <c r="AY157" i="1"/>
  <c r="AY5" i="1"/>
  <c r="AY42" i="1"/>
  <c r="AY56" i="1"/>
  <c r="AY107" i="1"/>
  <c r="AY202" i="1"/>
  <c r="AY36" i="1"/>
  <c r="AY186" i="1"/>
  <c r="AY193" i="1"/>
  <c r="AY204" i="1"/>
  <c r="AY59" i="1"/>
  <c r="AY189" i="1"/>
  <c r="AY165" i="1"/>
  <c r="AY156" i="1"/>
  <c r="AY88" i="1"/>
  <c r="AY198" i="1"/>
  <c r="AY76" i="1"/>
  <c r="AY184" i="1"/>
  <c r="AY35" i="1"/>
  <c r="AY34" i="1"/>
  <c r="AY187" i="1"/>
  <c r="AY192" i="1"/>
  <c r="AY201" i="1"/>
  <c r="AY180" i="1"/>
  <c r="AY54" i="1"/>
  <c r="AY11" i="1"/>
  <c r="AY183" i="1"/>
  <c r="AY173" i="1"/>
  <c r="AY178" i="1"/>
  <c r="AY191" i="1"/>
  <c r="AY51" i="1"/>
  <c r="AY167" i="1"/>
  <c r="AY15" i="1"/>
  <c r="AY67" i="1"/>
  <c r="AY110" i="1"/>
  <c r="AY197" i="1"/>
  <c r="AY71" i="1"/>
  <c r="AY179" i="1"/>
  <c r="AY176" i="1"/>
  <c r="AY203" i="1"/>
  <c r="AY177" i="1"/>
  <c r="AY13" i="1"/>
  <c r="AY166" i="1"/>
  <c r="AY105" i="1"/>
  <c r="AY16" i="1"/>
  <c r="AY30" i="1"/>
  <c r="AY72" i="1"/>
  <c r="AY148" i="1"/>
  <c r="AY169" i="1"/>
  <c r="AX2" i="1"/>
  <c r="AY46" i="1"/>
  <c r="AY26" i="1"/>
  <c r="AY81" i="1"/>
  <c r="AY55" i="1"/>
  <c r="AY9" i="1"/>
  <c r="AY12" i="1"/>
  <c r="AY25" i="1"/>
  <c r="AY155" i="1"/>
  <c r="AY80" i="1"/>
  <c r="AY19" i="1"/>
  <c r="AY158" i="1"/>
  <c r="AY196" i="1"/>
  <c r="AY171" i="1"/>
  <c r="AY92" i="1"/>
  <c r="AY99" i="1"/>
  <c r="AY142" i="1"/>
  <c r="AY194" i="1"/>
  <c r="AY162" i="1"/>
  <c r="AY38" i="1"/>
  <c r="AY50" i="1"/>
  <c r="AY79" i="1"/>
  <c r="AY164" i="1"/>
  <c r="AY73" i="1"/>
  <c r="AY21" i="1"/>
  <c r="AY87" i="1"/>
  <c r="AY83" i="1"/>
  <c r="AY84" i="1"/>
  <c r="AY172" i="1"/>
  <c r="AY188" i="1"/>
  <c r="AY48" i="1"/>
  <c r="AY4" i="1"/>
  <c r="AY77" i="1"/>
  <c r="AY97" i="1"/>
  <c r="AY205" i="1"/>
  <c r="AL1" i="1"/>
  <c r="AM173" i="1" s="1"/>
  <c r="AR1" i="1"/>
  <c r="AA55" i="1"/>
  <c r="AA12" i="1"/>
  <c r="AA25" i="1"/>
  <c r="AA81" i="1"/>
  <c r="AA26" i="1"/>
  <c r="AA46" i="1"/>
  <c r="AA9" i="1"/>
  <c r="AG9" i="1"/>
  <c r="AG46" i="1"/>
  <c r="AG12" i="1"/>
  <c r="AG81" i="1"/>
  <c r="AG26" i="1"/>
  <c r="AG55" i="1"/>
  <c r="AG25" i="1"/>
  <c r="AQ1" i="1"/>
  <c r="AG184" i="1"/>
  <c r="AG155" i="1"/>
  <c r="AA200" i="1"/>
  <c r="AA155" i="1"/>
  <c r="AA97" i="1"/>
  <c r="AA158" i="1"/>
  <c r="AA52" i="1"/>
  <c r="AA164" i="1"/>
  <c r="AA188" i="1"/>
  <c r="AA59" i="1"/>
  <c r="AA180" i="1"/>
  <c r="AA186" i="1"/>
  <c r="AA175" i="1"/>
  <c r="AA11" i="1"/>
  <c r="AA80" i="1"/>
  <c r="AA36" i="1"/>
  <c r="AG166" i="1"/>
  <c r="AG173" i="1"/>
  <c r="AG56" i="1"/>
  <c r="AG88" i="1"/>
  <c r="AG172" i="1"/>
  <c r="AG71" i="1"/>
  <c r="AG188" i="1"/>
  <c r="AG192" i="1"/>
  <c r="AG16" i="1"/>
  <c r="AG193" i="1"/>
  <c r="AG191" i="1"/>
  <c r="AG106" i="1"/>
  <c r="AG178" i="1"/>
  <c r="AG92" i="1"/>
  <c r="AG169" i="1"/>
  <c r="AG76" i="1"/>
  <c r="AG13" i="1"/>
  <c r="AG51" i="1"/>
  <c r="AG97" i="1"/>
  <c r="AG30" i="1"/>
  <c r="AG87" i="1"/>
  <c r="AG108" i="1"/>
  <c r="AG84" i="1"/>
  <c r="AG79" i="1"/>
  <c r="AG34" i="1"/>
  <c r="AG199" i="1"/>
  <c r="AG15" i="1"/>
  <c r="AG197" i="1"/>
  <c r="AG39" i="1"/>
  <c r="AG21" i="1"/>
  <c r="AG165" i="1"/>
  <c r="AA167" i="1"/>
  <c r="AA170" i="1"/>
  <c r="AA79" i="1"/>
  <c r="AA87" i="1"/>
  <c r="AA154" i="1"/>
  <c r="AG47" i="1"/>
  <c r="AG99" i="1"/>
  <c r="AG67" i="1"/>
  <c r="AG110" i="1"/>
  <c r="AG105" i="1"/>
  <c r="AG205" i="1"/>
  <c r="AG107" i="1"/>
  <c r="AA110" i="1"/>
  <c r="AG201" i="1"/>
  <c r="AG171" i="1"/>
  <c r="AG162" i="1"/>
  <c r="AG156" i="1"/>
  <c r="AG52" i="1"/>
  <c r="AA192" i="1"/>
  <c r="AA195" i="1"/>
  <c r="AG6" i="1"/>
  <c r="AG50" i="1"/>
  <c r="AG168" i="1"/>
  <c r="AG189" i="1"/>
  <c r="AG48" i="1"/>
  <c r="AG196" i="1"/>
  <c r="AG65" i="1"/>
  <c r="AG163" i="1"/>
  <c r="AG177" i="1"/>
  <c r="AG195" i="1"/>
  <c r="AA165" i="1"/>
  <c r="AA39" i="1"/>
  <c r="AG183" i="1"/>
  <c r="AA38" i="1"/>
  <c r="AA171" i="1"/>
  <c r="AA92" i="1"/>
  <c r="AA173" i="1"/>
  <c r="AA179" i="1"/>
  <c r="AA72" i="1"/>
  <c r="AG202" i="1"/>
  <c r="AG186" i="1"/>
  <c r="AG42" i="1"/>
  <c r="AG4" i="1"/>
  <c r="AG204" i="1"/>
  <c r="AG174" i="1"/>
  <c r="AG11" i="1"/>
  <c r="AG179" i="1"/>
  <c r="AG36" i="1"/>
  <c r="AA142" i="1"/>
  <c r="AA54" i="1"/>
  <c r="AG38" i="1"/>
  <c r="AA65" i="1"/>
  <c r="AA163" i="1"/>
  <c r="AA99" i="1"/>
  <c r="AA16" i="1"/>
  <c r="AG5" i="1"/>
  <c r="AG167" i="1"/>
  <c r="AG54" i="1"/>
  <c r="AG175" i="1"/>
  <c r="AA4" i="1"/>
  <c r="AA196" i="1"/>
  <c r="AA176" i="1"/>
  <c r="AA107" i="1"/>
  <c r="AA197" i="1"/>
  <c r="AA51" i="1"/>
  <c r="AA172" i="1"/>
  <c r="AA148" i="1"/>
  <c r="AA42" i="1"/>
  <c r="AA203" i="1"/>
  <c r="AA205" i="1"/>
  <c r="AA15" i="1"/>
  <c r="AA19" i="1"/>
  <c r="AA184" i="1"/>
  <c r="AA181" i="1"/>
  <c r="AA189" i="1"/>
  <c r="AA6" i="1"/>
  <c r="AA202" i="1"/>
  <c r="AA35" i="1"/>
  <c r="AA73" i="1"/>
  <c r="AA56" i="1"/>
  <c r="AA67" i="1"/>
  <c r="AA76" i="1"/>
  <c r="AA88" i="1"/>
  <c r="AA187" i="1"/>
  <c r="AA168" i="1"/>
  <c r="AA166" i="1"/>
  <c r="AA13" i="1"/>
  <c r="AA178" i="1"/>
  <c r="AA199" i="1"/>
  <c r="AA63" i="1"/>
  <c r="AA48" i="1"/>
  <c r="AA84" i="1"/>
  <c r="AA47" i="1"/>
  <c r="AA10" i="1"/>
  <c r="AG198" i="1"/>
  <c r="AG80" i="1"/>
  <c r="AA30" i="1"/>
  <c r="AA50" i="1"/>
  <c r="AA191" i="1"/>
  <c r="AG142" i="1"/>
  <c r="AG83" i="1"/>
  <c r="AA83" i="1"/>
  <c r="AG170" i="1"/>
  <c r="AA106" i="1"/>
  <c r="AA21" i="1"/>
  <c r="AA77" i="1"/>
  <c r="AA157" i="1"/>
  <c r="AA71" i="1"/>
  <c r="AA193" i="1"/>
  <c r="AG181" i="1"/>
  <c r="AG63" i="1"/>
  <c r="AG157" i="1"/>
  <c r="AG19" i="1"/>
  <c r="AG10" i="1"/>
  <c r="AG77" i="1"/>
  <c r="AG203" i="1"/>
  <c r="AG176" i="1"/>
  <c r="AG200" i="1"/>
  <c r="AA108" i="1"/>
  <c r="AA201" i="1"/>
  <c r="AA34" i="1"/>
  <c r="AA105" i="1"/>
  <c r="AA156" i="1"/>
  <c r="AG194" i="1"/>
  <c r="AA5" i="1"/>
  <c r="AG73" i="1"/>
  <c r="AG187" i="1"/>
  <c r="AG59" i="1"/>
  <c r="AG35" i="1"/>
  <c r="AG148" i="1"/>
  <c r="AG158" i="1"/>
  <c r="AG164" i="1"/>
  <c r="AG180" i="1"/>
  <c r="AG154" i="1"/>
  <c r="AA177" i="1"/>
  <c r="AA198" i="1"/>
  <c r="AA194" i="1"/>
  <c r="AA204" i="1"/>
  <c r="AA174" i="1"/>
  <c r="AA169" i="1"/>
  <c r="AA162" i="1"/>
  <c r="AG72" i="1"/>
  <c r="AA183" i="1"/>
  <c r="AK1" i="1"/>
  <c r="AE1" i="1"/>
  <c r="Y1" i="1"/>
  <c r="T1" i="1"/>
  <c r="O1" i="1"/>
  <c r="LA173" i="1" l="1"/>
  <c r="AY1" i="1"/>
  <c r="AM46" i="1"/>
  <c r="AM12" i="1"/>
  <c r="AM81" i="1"/>
  <c r="AM26" i="1"/>
  <c r="AM55" i="1"/>
  <c r="AM25" i="1"/>
  <c r="AM9" i="1"/>
  <c r="AM155" i="1"/>
  <c r="AM169" i="1"/>
  <c r="AM168" i="1"/>
  <c r="AM158" i="1"/>
  <c r="AM195" i="1"/>
  <c r="AM84" i="1"/>
  <c r="AM176" i="1"/>
  <c r="AM189" i="1"/>
  <c r="AM193" i="1"/>
  <c r="AM15" i="1"/>
  <c r="AM204" i="1"/>
  <c r="AM191" i="1"/>
  <c r="AM38" i="1"/>
  <c r="AM165" i="1"/>
  <c r="AM54" i="1"/>
  <c r="AM181" i="1"/>
  <c r="AM80" i="1"/>
  <c r="AM87" i="1"/>
  <c r="AM56" i="1"/>
  <c r="AM172" i="1"/>
  <c r="AM188" i="1"/>
  <c r="AM205" i="1"/>
  <c r="AM47" i="1"/>
  <c r="AM196" i="1"/>
  <c r="AM63" i="1"/>
  <c r="AM88" i="1"/>
  <c r="AM199" i="1"/>
  <c r="AM59" i="1"/>
  <c r="AM180" i="1"/>
  <c r="AM71" i="1"/>
  <c r="AM107" i="1"/>
  <c r="AM200" i="1"/>
  <c r="AM187" i="1"/>
  <c r="AM184" i="1"/>
  <c r="AM170" i="1"/>
  <c r="AM19" i="1"/>
  <c r="AM6" i="1"/>
  <c r="AM5" i="1"/>
  <c r="AM30" i="1"/>
  <c r="AM92" i="1"/>
  <c r="AM65" i="1"/>
  <c r="AM167" i="1"/>
  <c r="AM142" i="1"/>
  <c r="AM50" i="1"/>
  <c r="AM174" i="1"/>
  <c r="AM163" i="1"/>
  <c r="AM197" i="1"/>
  <c r="AM178" i="1"/>
  <c r="AM21" i="1"/>
  <c r="AM11" i="1"/>
  <c r="AM154" i="1"/>
  <c r="AM192" i="1"/>
  <c r="AM52" i="1"/>
  <c r="AM179" i="1"/>
  <c r="AM39" i="1"/>
  <c r="AM77" i="1"/>
  <c r="AM201" i="1"/>
  <c r="AM35" i="1"/>
  <c r="AM202" i="1"/>
  <c r="AM42" i="1"/>
  <c r="AM83" i="1"/>
  <c r="AM16" i="1"/>
  <c r="AM76" i="1"/>
  <c r="AM72" i="1"/>
  <c r="AM157" i="1"/>
  <c r="AM183" i="1"/>
  <c r="AM10" i="1"/>
  <c r="AM106" i="1"/>
  <c r="AM194" i="1"/>
  <c r="AM48" i="1"/>
  <c r="AM198" i="1"/>
  <c r="AM203" i="1"/>
  <c r="AM156" i="1"/>
  <c r="AM148" i="1"/>
  <c r="AM162" i="1"/>
  <c r="AM177" i="1"/>
  <c r="AM34" i="1"/>
  <c r="AM99" i="1"/>
  <c r="AM73" i="1"/>
  <c r="AM105" i="1"/>
  <c r="AM79" i="1"/>
  <c r="AM97" i="1"/>
  <c r="AM164" i="1"/>
  <c r="AM166" i="1"/>
  <c r="AM36" i="1"/>
  <c r="AM108" i="1"/>
  <c r="AM13" i="1"/>
  <c r="AM171" i="1"/>
  <c r="AM4" i="1"/>
  <c r="AM110" i="1"/>
  <c r="AM186" i="1"/>
  <c r="AM51" i="1"/>
  <c r="AM67" i="1"/>
  <c r="AM175" i="1"/>
  <c r="AS87" i="1"/>
  <c r="AR2" i="1"/>
  <c r="AS12" i="1"/>
  <c r="AS55" i="1"/>
  <c r="AS81" i="1"/>
  <c r="AS26" i="1"/>
  <c r="AS46" i="1"/>
  <c r="AS25" i="1"/>
  <c r="AS9" i="1"/>
  <c r="AS155" i="1"/>
  <c r="AS73" i="1"/>
  <c r="AS88" i="1"/>
  <c r="AS166" i="1"/>
  <c r="AS181" i="1"/>
  <c r="AS65" i="1"/>
  <c r="AS47" i="1"/>
  <c r="AS203" i="1"/>
  <c r="AS42" i="1"/>
  <c r="AS187" i="1"/>
  <c r="AS59" i="1"/>
  <c r="AS56" i="1"/>
  <c r="AS193" i="1"/>
  <c r="AS15" i="1"/>
  <c r="AS107" i="1"/>
  <c r="AS178" i="1"/>
  <c r="AS77" i="1"/>
  <c r="AS76" i="1"/>
  <c r="AS197" i="1"/>
  <c r="AS167" i="1"/>
  <c r="AS67" i="1"/>
  <c r="AS162" i="1"/>
  <c r="AS10" i="1"/>
  <c r="AS201" i="1"/>
  <c r="AS105" i="1"/>
  <c r="AS6" i="1"/>
  <c r="AS71" i="1"/>
  <c r="AS4" i="1"/>
  <c r="AS169" i="1"/>
  <c r="AS110" i="1"/>
  <c r="AS142" i="1"/>
  <c r="AS191" i="1"/>
  <c r="AS79" i="1"/>
  <c r="AS171" i="1"/>
  <c r="AS205" i="1"/>
  <c r="AS179" i="1"/>
  <c r="AS63" i="1"/>
  <c r="AS54" i="1"/>
  <c r="AS34" i="1"/>
  <c r="AS198" i="1"/>
  <c r="AS92" i="1"/>
  <c r="AS176" i="1"/>
  <c r="AS72" i="1"/>
  <c r="AS177" i="1"/>
  <c r="AS97" i="1"/>
  <c r="AS173" i="1"/>
  <c r="AS108" i="1"/>
  <c r="AS52" i="1"/>
  <c r="AS11" i="1"/>
  <c r="AS186" i="1"/>
  <c r="AS156" i="1"/>
  <c r="AS84" i="1"/>
  <c r="AS199" i="1"/>
  <c r="AS30" i="1"/>
  <c r="AS13" i="1"/>
  <c r="AS158" i="1"/>
  <c r="AS183" i="1"/>
  <c r="AS99" i="1"/>
  <c r="AS21" i="1"/>
  <c r="AS164" i="1"/>
  <c r="AS165" i="1"/>
  <c r="AS196" i="1"/>
  <c r="AS50" i="1"/>
  <c r="AS163" i="1"/>
  <c r="AS148" i="1"/>
  <c r="AS202" i="1"/>
  <c r="AS83" i="1"/>
  <c r="AS195" i="1"/>
  <c r="AS154" i="1"/>
  <c r="AS5" i="1"/>
  <c r="AS180" i="1"/>
  <c r="AS80" i="1"/>
  <c r="AS194" i="1"/>
  <c r="AS168" i="1"/>
  <c r="AS38" i="1"/>
  <c r="AS189" i="1"/>
  <c r="AS188" i="1"/>
  <c r="AS172" i="1"/>
  <c r="AS51" i="1"/>
  <c r="AS200" i="1"/>
  <c r="AS39" i="1"/>
  <c r="AS48" i="1"/>
  <c r="AS36" i="1"/>
  <c r="AS157" i="1"/>
  <c r="AS192" i="1"/>
  <c r="AS106" i="1"/>
  <c r="AS16" i="1"/>
  <c r="AS170" i="1"/>
  <c r="AS204" i="1"/>
  <c r="AS175" i="1"/>
  <c r="AS184" i="1"/>
  <c r="AS35" i="1"/>
  <c r="AS174" i="1"/>
  <c r="AS19" i="1"/>
  <c r="AG1" i="1"/>
  <c r="AA1" i="1"/>
  <c r="LA175" i="1" l="1"/>
  <c r="LA110" i="1"/>
  <c r="LA148" i="1"/>
  <c r="LA183" i="1"/>
  <c r="LA167" i="1"/>
  <c r="LA205" i="1"/>
  <c r="LA165" i="1"/>
  <c r="LA169" i="1"/>
  <c r="LA194" i="1"/>
  <c r="LA201" i="1"/>
  <c r="LA174" i="1"/>
  <c r="LA180" i="1"/>
  <c r="LA188" i="1"/>
  <c r="LA193" i="1"/>
  <c r="LA195" i="1"/>
  <c r="LA155" i="1"/>
  <c r="LA171" i="1"/>
  <c r="LA166" i="1"/>
  <c r="LA177" i="1"/>
  <c r="LA203" i="1"/>
  <c r="LA106" i="1"/>
  <c r="LA192" i="1"/>
  <c r="LA178" i="1"/>
  <c r="LA200" i="1"/>
  <c r="LA196" i="1"/>
  <c r="LA181" i="1"/>
  <c r="LA191" i="1"/>
  <c r="LA186" i="1"/>
  <c r="LA164" i="1"/>
  <c r="LA162" i="1"/>
  <c r="LA198" i="1"/>
  <c r="LA202" i="1"/>
  <c r="LA154" i="1"/>
  <c r="LA197" i="1"/>
  <c r="LA170" i="1"/>
  <c r="LA199" i="1"/>
  <c r="LA204" i="1"/>
  <c r="LA168" i="1"/>
  <c r="AM1" i="1"/>
  <c r="AS1" i="1"/>
</calcChain>
</file>

<file path=xl/sharedStrings.xml><?xml version="1.0" encoding="utf-8"?>
<sst xmlns="http://schemas.openxmlformats.org/spreadsheetml/2006/main" count="6531" uniqueCount="987">
  <si>
    <t>SKU</t>
  </si>
  <si>
    <t>Asin</t>
  </si>
  <si>
    <t>Product Code</t>
  </si>
  <si>
    <t>Remarks</t>
  </si>
  <si>
    <t>Brand</t>
  </si>
  <si>
    <t>Buybox</t>
  </si>
  <si>
    <t>SOH Value</t>
  </si>
  <si>
    <t>AMPM</t>
  </si>
  <si>
    <t>AZ Soh</t>
  </si>
  <si>
    <t>FBA78420</t>
  </si>
  <si>
    <t>B0C5957W3P</t>
  </si>
  <si>
    <t>FBA76864</t>
  </si>
  <si>
    <t>B0BPLZ5CGV</t>
  </si>
  <si>
    <t>FBA75688</t>
  </si>
  <si>
    <t>B0B4G763WS</t>
  </si>
  <si>
    <t>FBA76719</t>
  </si>
  <si>
    <t>B0BLKCXQRT</t>
  </si>
  <si>
    <t>FBA75691</t>
  </si>
  <si>
    <t>B0B4G5JG4P</t>
  </si>
  <si>
    <t>FBA76414</t>
  </si>
  <si>
    <t>B0BLJVJ2GN</t>
  </si>
  <si>
    <t>FBA76723</t>
  </si>
  <si>
    <t>B0BLKF46QG</t>
  </si>
  <si>
    <t>FBA76730</t>
  </si>
  <si>
    <t>B0BLKB6FRR</t>
  </si>
  <si>
    <t>FBA77010</t>
  </si>
  <si>
    <t>B0BPMBMN3S</t>
  </si>
  <si>
    <t>FBA76736</t>
  </si>
  <si>
    <t>B0BLS63XCL</t>
  </si>
  <si>
    <t>FBA76737</t>
  </si>
  <si>
    <t>B0C59G1C4N</t>
  </si>
  <si>
    <t>FBA75689</t>
  </si>
  <si>
    <t>B0B4G59Y8W</t>
  </si>
  <si>
    <t>FBA76720</t>
  </si>
  <si>
    <t>B0BLKCWZQD</t>
  </si>
  <si>
    <t>FBA76721</t>
  </si>
  <si>
    <t>B0BLKB55BM</t>
  </si>
  <si>
    <t>FBA76722</t>
  </si>
  <si>
    <t>B0BLKDC4PP</t>
  </si>
  <si>
    <t>FBA76725</t>
  </si>
  <si>
    <t>B0BLKCSJ7Z</t>
  </si>
  <si>
    <t>FBA76726</t>
  </si>
  <si>
    <t>B0BLKD4815</t>
  </si>
  <si>
    <t>FBA76727</t>
  </si>
  <si>
    <t>B0BLKCDRNB</t>
  </si>
  <si>
    <t>FBA76728</t>
  </si>
  <si>
    <t>B0BLNCP74M</t>
  </si>
  <si>
    <t>FBA76729</t>
  </si>
  <si>
    <t>B0BLNDQ757</t>
  </si>
  <si>
    <t>FBA76735</t>
  </si>
  <si>
    <t>B0BLKGPL4X</t>
  </si>
  <si>
    <t>FBA78421</t>
  </si>
  <si>
    <t>B0C594FZLM</t>
  </si>
  <si>
    <t>FBA78423</t>
  </si>
  <si>
    <t>B0C598Q6PT</t>
  </si>
  <si>
    <t>FBA76716</t>
  </si>
  <si>
    <t>B0BLK8DNPD</t>
  </si>
  <si>
    <t>FBA78422</t>
  </si>
  <si>
    <t>B0C598MNMC</t>
  </si>
  <si>
    <t>FBA78204</t>
  </si>
  <si>
    <t>B0C4YT43Z3</t>
  </si>
  <si>
    <t>FBA78207</t>
  </si>
  <si>
    <t>B0C53CQV5Z</t>
  </si>
  <si>
    <t>FBA75679</t>
  </si>
  <si>
    <t>B0B4JRQP22</t>
  </si>
  <si>
    <t>FBA76743</t>
  </si>
  <si>
    <t>B0BLK8PXNY</t>
  </si>
  <si>
    <t>FBA76744</t>
  </si>
  <si>
    <t>B0BLK7VQ2N</t>
  </si>
  <si>
    <t>FBA78419</t>
  </si>
  <si>
    <t>B0C55M2GBN</t>
  </si>
  <si>
    <t>FBA78424</t>
  </si>
  <si>
    <t>B0C55MY66L</t>
  </si>
  <si>
    <t>FBA78425</t>
  </si>
  <si>
    <t>B0C55QXL83</t>
  </si>
  <si>
    <t>FBA76733</t>
  </si>
  <si>
    <t>B0BLKCJXZR</t>
  </si>
  <si>
    <t>FBA78203</t>
  </si>
  <si>
    <t>B0C4YTNJG7</t>
  </si>
  <si>
    <t>FBA78205</t>
  </si>
  <si>
    <t>B0C539RBGL</t>
  </si>
  <si>
    <t>FBA78206</t>
  </si>
  <si>
    <t>B0C4YSV3XL</t>
  </si>
  <si>
    <t>FBA75674</t>
  </si>
  <si>
    <t>B0B4G19R58</t>
  </si>
  <si>
    <t>FBA75681</t>
  </si>
  <si>
    <t>B0B4FZS38V</t>
  </si>
  <si>
    <t>FBA75685</t>
  </si>
  <si>
    <t>B0B4FXDHXW</t>
  </si>
  <si>
    <t>FBA75678</t>
  </si>
  <si>
    <t>B0B4G8PH2P</t>
  </si>
  <si>
    <t>FBA75683</t>
  </si>
  <si>
    <t>B0B4G94VP3</t>
  </si>
  <si>
    <t>FBA75684</t>
  </si>
  <si>
    <t>B0B4G7VWXD</t>
  </si>
  <si>
    <t>FBA76597</t>
  </si>
  <si>
    <t>B0BQ7H7418</t>
  </si>
  <si>
    <t>FBA76715</t>
  </si>
  <si>
    <t>B0BLK31PYH</t>
  </si>
  <si>
    <t>FBA76718</t>
  </si>
  <si>
    <t>B0BLKD8FVG</t>
  </si>
  <si>
    <t>FBA76724</t>
  </si>
  <si>
    <t>B0BLNC5D8L</t>
  </si>
  <si>
    <t>FBA76732</t>
  </si>
  <si>
    <t>B0BLKCB2JY</t>
  </si>
  <si>
    <t>FBA76734</t>
  </si>
  <si>
    <t>B0BLKHVCDX</t>
  </si>
  <si>
    <t>FBA76738</t>
  </si>
  <si>
    <t>B0BLRGCNRG</t>
  </si>
  <si>
    <t>FBA76739</t>
  </si>
  <si>
    <t>B0BLRK37TB</t>
  </si>
  <si>
    <t>FBA76740</t>
  </si>
  <si>
    <t>B0BLRKFBBP</t>
  </si>
  <si>
    <t>FBA76741</t>
  </si>
  <si>
    <t>B0BLS2HJ68</t>
  </si>
  <si>
    <t>FBA76742</t>
  </si>
  <si>
    <t>B0BLKBJ5HN</t>
  </si>
  <si>
    <t>FBA76862</t>
  </si>
  <si>
    <t>B0BPLWW72Y</t>
  </si>
  <si>
    <t>FBA77011</t>
  </si>
  <si>
    <t>B0BPMN89NG</t>
  </si>
  <si>
    <t>FBA75673</t>
  </si>
  <si>
    <t>B0B4DPX2J2</t>
  </si>
  <si>
    <t>FBA75675</t>
  </si>
  <si>
    <t>B0B4G8ZB64</t>
  </si>
  <si>
    <t>FBA75676</t>
  </si>
  <si>
    <t>B0B4DS678Q</t>
  </si>
  <si>
    <t>FBA75677</t>
  </si>
  <si>
    <t>B0B4KC7VBM</t>
  </si>
  <si>
    <t>FBA75680</t>
  </si>
  <si>
    <t>B0B4G1PXWV</t>
  </si>
  <si>
    <t>FBA75682</t>
  </si>
  <si>
    <t>B0B4FVV78V</t>
  </si>
  <si>
    <t>FBA75690</t>
  </si>
  <si>
    <t>B0B4K87PR4</t>
  </si>
  <si>
    <t>FBA75692</t>
  </si>
  <si>
    <t>B0B4G1HPL5</t>
  </si>
  <si>
    <t>FBA75686</t>
  </si>
  <si>
    <t>B0B4G89VQJ</t>
  </si>
  <si>
    <t>FBA75687</t>
  </si>
  <si>
    <t>B0B4G5ZLTB</t>
  </si>
  <si>
    <t>FBA76717</t>
  </si>
  <si>
    <t>B0BLK6P24G</t>
  </si>
  <si>
    <t>FBA76863</t>
  </si>
  <si>
    <t>B0BPM2T7BQ</t>
  </si>
  <si>
    <t>FBA78925</t>
  </si>
  <si>
    <t>B0CBC7QMNV</t>
  </si>
  <si>
    <t>FBA78960</t>
  </si>
  <si>
    <t>B0CBCB82MT</t>
  </si>
  <si>
    <t>FBA78961</t>
  </si>
  <si>
    <t>B0CBCB9S14</t>
  </si>
  <si>
    <t>FBA78986</t>
  </si>
  <si>
    <t>B0CF5WXWFH</t>
  </si>
  <si>
    <t>FBA78970</t>
  </si>
  <si>
    <t>B0CF5T1LFR</t>
  </si>
  <si>
    <t>FBA78971</t>
  </si>
  <si>
    <t>B0CF5TDLFH</t>
  </si>
  <si>
    <t>FBA78972</t>
  </si>
  <si>
    <t>B0CF5T89FT</t>
  </si>
  <si>
    <t>FBA78973</t>
  </si>
  <si>
    <t>B0CF5R3V95</t>
  </si>
  <si>
    <t>FBA78974</t>
  </si>
  <si>
    <t>B0CF5RRTDJ</t>
  </si>
  <si>
    <t>FBA78975</t>
  </si>
  <si>
    <t>B0CF5TCQKL</t>
  </si>
  <si>
    <t>FBA78976</t>
  </si>
  <si>
    <t>B0CF5SHL15</t>
  </si>
  <si>
    <t>FBA78977</t>
  </si>
  <si>
    <t>B0CF5TVDRT</t>
  </si>
  <si>
    <t>FBA78978</t>
  </si>
  <si>
    <t>B0CF5PCL34</t>
  </si>
  <si>
    <t>FBA79004</t>
  </si>
  <si>
    <t>B0CF9BY345</t>
  </si>
  <si>
    <t>FBA79005</t>
  </si>
  <si>
    <t>FBA79008</t>
  </si>
  <si>
    <t>B0CH4RT4P8</t>
  </si>
  <si>
    <t>FBA79009</t>
  </si>
  <si>
    <t>B0CH4PMR8K</t>
  </si>
  <si>
    <t>FBA79010</t>
  </si>
  <si>
    <t>B0CH4T2BJD</t>
  </si>
  <si>
    <t>FBA79011</t>
  </si>
  <si>
    <t>B0CH4RNWJX</t>
  </si>
  <si>
    <t>FBA79012</t>
  </si>
  <si>
    <t>B0CH4THGGM</t>
  </si>
  <si>
    <t>FBA79013</t>
  </si>
  <si>
    <t>B0CH4TDGPG</t>
  </si>
  <si>
    <t>FBA79014</t>
  </si>
  <si>
    <t>B0CH4WFQF6</t>
  </si>
  <si>
    <t>FBA79016</t>
  </si>
  <si>
    <t>B0CH4R1V6S</t>
  </si>
  <si>
    <t>FBA77171</t>
  </si>
  <si>
    <t>B0CH4VCD6R</t>
  </si>
  <si>
    <t>FBA79064</t>
  </si>
  <si>
    <t>Anjiesi (Kayle)</t>
  </si>
  <si>
    <t>Zimhome (Lucas)</t>
  </si>
  <si>
    <t>Zimhome (Lucas) / Lumi (Kim)</t>
  </si>
  <si>
    <t>Lumi (Kim)</t>
  </si>
  <si>
    <t>Sherwyn (Gsou)</t>
  </si>
  <si>
    <t>AM-C33</t>
  </si>
  <si>
    <t>AI-04 Red</t>
  </si>
  <si>
    <t>AM-W12</t>
  </si>
  <si>
    <t>AM-C16</t>
  </si>
  <si>
    <t>AM-W14</t>
  </si>
  <si>
    <t>AA-05</t>
  </si>
  <si>
    <t>AM-C20</t>
  </si>
  <si>
    <t>AM-C27</t>
  </si>
  <si>
    <t>AI-04 Black</t>
  </si>
  <si>
    <t>AA-09</t>
  </si>
  <si>
    <t>AA-10</t>
  </si>
  <si>
    <t>AM-W13</t>
  </si>
  <si>
    <t>AM-C17</t>
  </si>
  <si>
    <t>AM-C18</t>
  </si>
  <si>
    <t>AM-C19</t>
  </si>
  <si>
    <t>AM-C22</t>
  </si>
  <si>
    <t>AM-C23</t>
  </si>
  <si>
    <t>AM-C24</t>
  </si>
  <si>
    <t>AM-C25</t>
  </si>
  <si>
    <t>AM-C26</t>
  </si>
  <si>
    <t>AA-08</t>
  </si>
  <si>
    <t>AM-C34</t>
  </si>
  <si>
    <t>AM-C36</t>
  </si>
  <si>
    <t>AM-C13</t>
  </si>
  <si>
    <t>AM-C35</t>
  </si>
  <si>
    <t>AM-C31</t>
  </si>
  <si>
    <t>AA-15</t>
  </si>
  <si>
    <t>AA-02</t>
  </si>
  <si>
    <t>AM-K2</t>
  </si>
  <si>
    <t>AM-K3</t>
  </si>
  <si>
    <t>AM-A1</t>
  </si>
  <si>
    <t>AM-C37</t>
  </si>
  <si>
    <t>AM-C38</t>
  </si>
  <si>
    <t>AI-02</t>
  </si>
  <si>
    <t>AM-C30</t>
  </si>
  <si>
    <t>AM-C32</t>
  </si>
  <si>
    <t>AM-W15</t>
  </si>
  <si>
    <t>AM-S1</t>
  </si>
  <si>
    <t>AM-C2</t>
  </si>
  <si>
    <t>AM-C7</t>
  </si>
  <si>
    <t>AM-C9</t>
  </si>
  <si>
    <t>AA-01</t>
  </si>
  <si>
    <t>AA-03</t>
  </si>
  <si>
    <t>AA-04</t>
  </si>
  <si>
    <t>AA-06</t>
  </si>
  <si>
    <t>AM-C12</t>
  </si>
  <si>
    <t>AM-C15</t>
  </si>
  <si>
    <t>AM-C21</t>
  </si>
  <si>
    <t>AI-01</t>
  </si>
  <si>
    <t>AA-07</t>
  </si>
  <si>
    <t>AA-11</t>
  </si>
  <si>
    <t>AA-12</t>
  </si>
  <si>
    <t>AA-13</t>
  </si>
  <si>
    <t>AA-14</t>
  </si>
  <si>
    <t>AM-K1</t>
  </si>
  <si>
    <t>AM-C28</t>
  </si>
  <si>
    <t>AM-C29</t>
  </si>
  <si>
    <t>AM-C1</t>
  </si>
  <si>
    <t>AM-C3</t>
  </si>
  <si>
    <t>AM-C4</t>
  </si>
  <si>
    <t>AM-C5</t>
  </si>
  <si>
    <t>AM-C6</t>
  </si>
  <si>
    <t>AM-C8</t>
  </si>
  <si>
    <t>AM-C10</t>
  </si>
  <si>
    <t>AM-C11</t>
  </si>
  <si>
    <t>AM-W10</t>
  </si>
  <si>
    <t>AM-W11</t>
  </si>
  <si>
    <t>AM-C14</t>
  </si>
  <si>
    <t>AI-03</t>
  </si>
  <si>
    <t>AM-C11X</t>
  </si>
  <si>
    <t>AM-C39</t>
  </si>
  <si>
    <t>AM-C40</t>
  </si>
  <si>
    <t>AB-01</t>
  </si>
  <si>
    <t>AA-16</t>
  </si>
  <si>
    <t>AA-17</t>
  </si>
  <si>
    <t>AA-18</t>
  </si>
  <si>
    <t>AA-19</t>
  </si>
  <si>
    <t>AA-20</t>
  </si>
  <si>
    <t>AA-21</t>
  </si>
  <si>
    <t>AA-22</t>
  </si>
  <si>
    <t>AA-23</t>
  </si>
  <si>
    <t>AA-24</t>
  </si>
  <si>
    <t>AI-05</t>
  </si>
  <si>
    <t>AI-06</t>
  </si>
  <si>
    <t>AM-C41</t>
  </si>
  <si>
    <t>AM-C42</t>
  </si>
  <si>
    <t>AM-C43</t>
  </si>
  <si>
    <t>AI-07</t>
  </si>
  <si>
    <t>AI-08</t>
  </si>
  <si>
    <t>AI-09</t>
  </si>
  <si>
    <t>AM-C3a</t>
  </si>
  <si>
    <t>AC-6XL</t>
  </si>
  <si>
    <t>AA-25</t>
  </si>
  <si>
    <t>ASIN Classification</t>
  </si>
  <si>
    <t>Longtail</t>
  </si>
  <si>
    <t>Head</t>
  </si>
  <si>
    <t>EOL</t>
  </si>
  <si>
    <t>Dormant</t>
  </si>
  <si>
    <t>To be launched</t>
  </si>
  <si>
    <t>P10X</t>
  </si>
  <si>
    <t>ZS22U</t>
  </si>
  <si>
    <t>ZTW21</t>
  </si>
  <si>
    <t>P10</t>
  </si>
  <si>
    <t>ZTW10</t>
  </si>
  <si>
    <t>ZEA15</t>
  </si>
  <si>
    <t>GM1</t>
  </si>
  <si>
    <t>E3</t>
  </si>
  <si>
    <t>SBA3+ Springless Bracket (Short)</t>
  </si>
  <si>
    <t>SBA3+ Springless Bracket (Long)</t>
  </si>
  <si>
    <t>ZTW11</t>
  </si>
  <si>
    <t>P20</t>
  </si>
  <si>
    <t>RE350(suit)</t>
  </si>
  <si>
    <t>RE1000</t>
  </si>
  <si>
    <t>GM3</t>
  </si>
  <si>
    <t>GM3S</t>
  </si>
  <si>
    <t>ES-327</t>
  </si>
  <si>
    <t>RE1000 SET</t>
  </si>
  <si>
    <t>GM3 SET</t>
  </si>
  <si>
    <r>
      <t>WS5(Metal</t>
    </r>
    <r>
      <rPr>
        <sz val="10"/>
        <rFont val="宋体"/>
        <charset val="134"/>
      </rPr>
      <t>）</t>
    </r>
  </si>
  <si>
    <t>P10 (Type-C)</t>
  </si>
  <si>
    <t>P10X (Type-C)</t>
  </si>
  <si>
    <t>RE230</t>
  </si>
  <si>
    <t>P20 (Type-C)</t>
  </si>
  <si>
    <t>ZTD14</t>
  </si>
  <si>
    <t>ZEA17 / MDS06-1</t>
  </si>
  <si>
    <t>ZES11</t>
  </si>
  <si>
    <t>ES-7A</t>
  </si>
  <si>
    <t>ES-9A</t>
  </si>
  <si>
    <t>RA-1</t>
  </si>
  <si>
    <t>RE7</t>
  </si>
  <si>
    <t>REC03</t>
  </si>
  <si>
    <t>X2</t>
  </si>
  <si>
    <t>ZTD12</t>
  </si>
  <si>
    <t>ZTD11Pro</t>
  </si>
  <si>
    <t>ZT313</t>
  </si>
  <si>
    <t>EA3</t>
  </si>
  <si>
    <t>ZTX11</t>
  </si>
  <si>
    <t>ZTD11B</t>
  </si>
  <si>
    <t>ZTD21 (Discountinued)</t>
  </si>
  <si>
    <t>ZEA11</t>
  </si>
  <si>
    <t>ZEP10</t>
  </si>
  <si>
    <t>ZEM10</t>
  </si>
  <si>
    <t>ZEA16</t>
  </si>
  <si>
    <t>RE130</t>
  </si>
  <si>
    <t>RE XLR</t>
  </si>
  <si>
    <t>GM1S</t>
  </si>
  <si>
    <t>Q24</t>
  </si>
  <si>
    <r>
      <t>WS3(Metal</t>
    </r>
    <r>
      <rPr>
        <sz val="10"/>
        <rFont val="宋体"/>
        <charset val="134"/>
      </rPr>
      <t>）</t>
    </r>
  </si>
  <si>
    <t>SBA3 Springless Bracket (Short)</t>
  </si>
  <si>
    <t>SBA3 Springless Bracket (Long)</t>
  </si>
  <si>
    <t>SBA2 Springless Bracket (Short)</t>
  </si>
  <si>
    <t>SBA2 Springless Bracket (Long)</t>
  </si>
  <si>
    <t>ES-5A</t>
  </si>
  <si>
    <t>ZTM23</t>
  </si>
  <si>
    <t>ZTD29</t>
  </si>
  <si>
    <t>ZTU12</t>
  </si>
  <si>
    <t>ZTX10</t>
  </si>
  <si>
    <t>ZTD10</t>
  </si>
  <si>
    <t>ZTM10</t>
  </si>
  <si>
    <t>ZTD11</t>
  </si>
  <si>
    <t>ZTD22</t>
  </si>
  <si>
    <t>ZTM26</t>
  </si>
  <si>
    <t>ZTT20</t>
  </si>
  <si>
    <t>ZT2220</t>
  </si>
  <si>
    <t>ZT2100</t>
  </si>
  <si>
    <t>RE150</t>
  </si>
  <si>
    <t>ZS11U</t>
  </si>
  <si>
    <t>ZTT20X</t>
  </si>
  <si>
    <t>MDS06-2</t>
  </si>
  <si>
    <t>MDS13-1</t>
  </si>
  <si>
    <t>MDS15-1</t>
  </si>
  <si>
    <t>MDS15-2</t>
  </si>
  <si>
    <t>MDS16-1L</t>
  </si>
  <si>
    <t>BS-69C Black</t>
  </si>
  <si>
    <t>BS-69C Red</t>
  </si>
  <si>
    <t>MDS10-1</t>
  </si>
  <si>
    <t>MDS10-2</t>
  </si>
  <si>
    <t>CF22</t>
  </si>
  <si>
    <t>ZTU13</t>
  </si>
  <si>
    <t>ZTU13B</t>
  </si>
  <si>
    <t>PH400</t>
  </si>
  <si>
    <t>MH400</t>
  </si>
  <si>
    <t>J22</t>
  </si>
  <si>
    <t>B0CJR76Y7G</t>
  </si>
  <si>
    <t>CCB sales</t>
  </si>
  <si>
    <t>Cambium Sales</t>
  </si>
  <si>
    <t>AMB. Sales</t>
  </si>
  <si>
    <t>Total Sales</t>
  </si>
  <si>
    <t>Contribution to Sales</t>
  </si>
  <si>
    <t>FBA79070</t>
  </si>
  <si>
    <t>B0CLH7G5WH</t>
  </si>
  <si>
    <t>AI-02 2x2| Metallic Red</t>
  </si>
  <si>
    <t>Nov</t>
  </si>
  <si>
    <t>FBA79103</t>
  </si>
  <si>
    <t>FBA79104</t>
  </si>
  <si>
    <t>FBA79105</t>
  </si>
  <si>
    <t>FBA79106</t>
  </si>
  <si>
    <t>FBA79108</t>
  </si>
  <si>
    <t>FBA79107</t>
  </si>
  <si>
    <t>FBA79109</t>
  </si>
  <si>
    <t>B0CM6NTWBP</t>
  </si>
  <si>
    <t>B0CM6NVLT9</t>
  </si>
  <si>
    <t>B0CM6WH4ZT</t>
  </si>
  <si>
    <t>B0CM9KJZWQ</t>
  </si>
  <si>
    <t>B0CM9L1QZG</t>
  </si>
  <si>
    <t>B0CM9P5CCK</t>
  </si>
  <si>
    <t>B0CM9HYVDM</t>
  </si>
  <si>
    <t>AI-10</t>
  </si>
  <si>
    <t>AI-11</t>
  </si>
  <si>
    <t>AI-12</t>
  </si>
  <si>
    <t>AM-C44</t>
  </si>
  <si>
    <t>AM-W16</t>
  </si>
  <si>
    <t>AM-W17</t>
  </si>
  <si>
    <t>AM-W18</t>
  </si>
  <si>
    <t>D210</t>
  </si>
  <si>
    <t>M8</t>
  </si>
  <si>
    <t>V8-AI</t>
  </si>
  <si>
    <t>ZTT30</t>
  </si>
  <si>
    <t>ZT315</t>
  </si>
  <si>
    <t>ZT314</t>
  </si>
  <si>
    <t>Y1</t>
  </si>
  <si>
    <t>March</t>
  </si>
  <si>
    <t>Incom. Shipments</t>
  </si>
  <si>
    <t>Value</t>
  </si>
  <si>
    <t>Sub-Category</t>
  </si>
  <si>
    <t>Category</t>
  </si>
  <si>
    <t>Total Sales Value</t>
  </si>
  <si>
    <t>Oct</t>
  </si>
  <si>
    <t>Sept</t>
  </si>
  <si>
    <t>Aug</t>
  </si>
  <si>
    <t>July</t>
  </si>
  <si>
    <t>June</t>
  </si>
  <si>
    <t>May</t>
  </si>
  <si>
    <t>Audio Interface</t>
  </si>
  <si>
    <t>Accessories</t>
  </si>
  <si>
    <t>USB/XLR Dynamic Mic</t>
  </si>
  <si>
    <t>Wireless Microphone</t>
  </si>
  <si>
    <t>Vocal Microphone</t>
  </si>
  <si>
    <t>Conference Microphone</t>
  </si>
  <si>
    <t>XLR Dynamic Mic</t>
  </si>
  <si>
    <t>Lavalier Microphone</t>
  </si>
  <si>
    <t>Instrument Microphone - Drum Kit</t>
  </si>
  <si>
    <t>Mobile Microphone</t>
  </si>
  <si>
    <t>Wireless Mic with Charging Case</t>
  </si>
  <si>
    <t>Mic Activator</t>
  </si>
  <si>
    <t>Condenser Mic with Boom Arm</t>
  </si>
  <si>
    <t>Video Microphone</t>
  </si>
  <si>
    <t>Monitor Speakers</t>
  </si>
  <si>
    <t>Wireless Conference Microphone</t>
  </si>
  <si>
    <t>Headphone Splitter</t>
  </si>
  <si>
    <t>Line Mixer</t>
  </si>
  <si>
    <t>DI box</t>
  </si>
  <si>
    <t>Wireless Lapel Microphone</t>
  </si>
  <si>
    <t>Premium Boom Arm</t>
  </si>
  <si>
    <t>Dec</t>
  </si>
  <si>
    <t>Jan</t>
  </si>
  <si>
    <t>Yet to picked</t>
  </si>
  <si>
    <t>AZ+AMPM+Incoming</t>
  </si>
  <si>
    <t>USB Microphone Kit - Boomarm</t>
  </si>
  <si>
    <t>XLR Microphone Kit - Boomarm</t>
  </si>
  <si>
    <t>USB Microphone Kit - Tripod</t>
  </si>
  <si>
    <t>XLR Microphone Kit - Tripod</t>
  </si>
  <si>
    <t>RGB USB Microphone Kit - Tripod</t>
  </si>
  <si>
    <t>-</t>
  </si>
  <si>
    <t>B0CKHVHVQ1</t>
  </si>
  <si>
    <t>Recalled Units (Andheri+AMPM)</t>
  </si>
  <si>
    <t>Feb</t>
  </si>
  <si>
    <t>New</t>
  </si>
  <si>
    <t>Dynamic Microphone</t>
  </si>
  <si>
    <t>Microphone with Speaker</t>
  </si>
  <si>
    <t>Creator Bundle</t>
  </si>
  <si>
    <t>Microphone Conference</t>
  </si>
  <si>
    <t>Microphone Dynamic</t>
  </si>
  <si>
    <t>Microphone Condenser</t>
  </si>
  <si>
    <t>Microphone Wireless Lapel</t>
  </si>
  <si>
    <t>Microphone Accessories</t>
  </si>
  <si>
    <t>Speaker Karaoke</t>
  </si>
  <si>
    <t>Pro Audio Tools</t>
  </si>
  <si>
    <t>Microphone Wireless Handheld</t>
  </si>
  <si>
    <t>Instrument Microphone Kit</t>
  </si>
  <si>
    <t>Microphone dynamic</t>
  </si>
  <si>
    <t>Microphone Lapel</t>
  </si>
  <si>
    <t>Bundle Pack</t>
  </si>
  <si>
    <t>Eol</t>
  </si>
  <si>
    <t>Amazon Sales Units</t>
  </si>
  <si>
    <t>Flipkart Sales Units</t>
  </si>
  <si>
    <t>Amazon Sales Value</t>
  </si>
  <si>
    <t>Flipkart Sales Value</t>
  </si>
  <si>
    <t>Total Sales At SP</t>
  </si>
  <si>
    <t>Total Sales Value at DP</t>
  </si>
  <si>
    <t>April</t>
  </si>
  <si>
    <t>Pipeline Qty</t>
  </si>
  <si>
    <t>Amb. Sales Units</t>
  </si>
  <si>
    <t>Amb. Sales Value</t>
  </si>
  <si>
    <t>Updated Remarks - 03rd June</t>
  </si>
  <si>
    <t>AM-W45</t>
  </si>
  <si>
    <t>Medium</t>
  </si>
  <si>
    <t>FBA79230</t>
  </si>
  <si>
    <t>FBA79355</t>
  </si>
  <si>
    <t>FBA79356</t>
  </si>
  <si>
    <t>FBA79379</t>
  </si>
  <si>
    <t>FBA79380</t>
  </si>
  <si>
    <t>FBA79389</t>
  </si>
  <si>
    <t>B0CX1XK5R6</t>
  </si>
  <si>
    <t>B0D3M86SH1</t>
  </si>
  <si>
    <t>B0D3Q2T5XX</t>
  </si>
  <si>
    <t>B0D3LZWTHV</t>
  </si>
  <si>
    <t>B0D3M1B4Z8</t>
  </si>
  <si>
    <t>B0D3M13T6H</t>
  </si>
  <si>
    <t>AM-W46</t>
  </si>
  <si>
    <t>AA-19WL</t>
  </si>
  <si>
    <t>AA-19BL</t>
  </si>
  <si>
    <t>AM-C45</t>
  </si>
  <si>
    <t>AM-C46</t>
  </si>
  <si>
    <t>AWB-01</t>
  </si>
  <si>
    <t>CHA Intransit Qty</t>
  </si>
  <si>
    <t>EOL Product</t>
  </si>
  <si>
    <t>AM-W32</t>
  </si>
  <si>
    <t>AM-W33</t>
  </si>
  <si>
    <t>AM-W34</t>
  </si>
  <si>
    <t>AM-W35</t>
  </si>
  <si>
    <t>AM-W36</t>
  </si>
  <si>
    <t>AM-W20</t>
  </si>
  <si>
    <t>Aidi Audio</t>
  </si>
  <si>
    <t>AM-W21</t>
  </si>
  <si>
    <t>Stephen</t>
  </si>
  <si>
    <t>FBA79444</t>
  </si>
  <si>
    <t>FBA79445</t>
  </si>
  <si>
    <t>FBA79446</t>
  </si>
  <si>
    <t>FBA79447</t>
  </si>
  <si>
    <t>FBA79448</t>
  </si>
  <si>
    <t>FBA79449</t>
  </si>
  <si>
    <t>FBA79465</t>
  </si>
  <si>
    <t>AMS Spend</t>
  </si>
  <si>
    <t>AMS Sale</t>
  </si>
  <si>
    <t>Acos</t>
  </si>
  <si>
    <t>Tacos</t>
  </si>
  <si>
    <t>AMS Orders</t>
  </si>
  <si>
    <t>SD Ads</t>
  </si>
  <si>
    <t>Total Sales At SP (Without GST)</t>
  </si>
  <si>
    <t>Due to OOS - 1st Week July</t>
  </si>
  <si>
    <t>Decrese in Footfall by 2K</t>
  </si>
  <si>
    <t>Increase in Price</t>
  </si>
  <si>
    <t>Deal price issue during the month (3199-2499)</t>
  </si>
  <si>
    <t>Action Point</t>
  </si>
  <si>
    <t>AMS recheck, Meta promo., 1% coupon &amp; Customer review</t>
  </si>
  <si>
    <t>Deal price revision, Meta Promo., Replication &amp; Customer issue/review</t>
  </si>
  <si>
    <t>Once stock received, will update the deal price</t>
  </si>
  <si>
    <t>1% coupon, Deal price track &amp; Customer review</t>
  </si>
  <si>
    <t>Gross Units Sold</t>
  </si>
  <si>
    <t>Gross Sales Value</t>
  </si>
  <si>
    <t>Sessions</t>
  </si>
  <si>
    <t>Month On Month Growth (Gross Sales)</t>
  </si>
  <si>
    <t>Month On Month Growth (Net Sales)</t>
  </si>
  <si>
    <t>Customer review/ VOC</t>
  </si>
  <si>
    <t>Meta Ads, 1% Coupon &amp; Customer review</t>
  </si>
  <si>
    <t>Cancellation ration to be check (Gross inc.)</t>
  </si>
  <si>
    <t>Decreae in the Cancellation rate</t>
  </si>
  <si>
    <t>OOS (Low inventory)</t>
  </si>
  <si>
    <t>reviews to be check</t>
  </si>
  <si>
    <t>reviews to be check,1% Coupons</t>
  </si>
  <si>
    <t>1% Coupon,AMS recheck, compet. Product to be check</t>
  </si>
  <si>
    <t>Low AMS CTR,  SP KT low CTR</t>
  </si>
  <si>
    <t>Cancellation ratio to be check (Gross inc.)</t>
  </si>
  <si>
    <t>Remarks1</t>
  </si>
  <si>
    <t>Remarks2</t>
  </si>
  <si>
    <t>OOS</t>
  </si>
  <si>
    <t>sessions reduced by 10%</t>
  </si>
  <si>
    <t>sessions reduced by approx 15%</t>
  </si>
  <si>
    <t>B0DFMLQBMC</t>
  </si>
  <si>
    <t>B0DFMQCGT1</t>
  </si>
  <si>
    <t>B0DFMMTWLY</t>
  </si>
  <si>
    <t>B0DFMLS8JG</t>
  </si>
  <si>
    <t>B0DFMLXD9S</t>
  </si>
  <si>
    <t>B0DFMKY4TT</t>
  </si>
  <si>
    <t>B0DFMNGFTD</t>
  </si>
  <si>
    <t>Oct'24</t>
  </si>
  <si>
    <t>Total SOH - Az+AMPM+Recall+CHA Intransit+Incomm+Pending Pickup</t>
  </si>
  <si>
    <t>Nov'24</t>
  </si>
  <si>
    <t>Dec'24</t>
  </si>
  <si>
    <t>NLC</t>
  </si>
  <si>
    <t>Jan'24</t>
  </si>
  <si>
    <t>Feb'24</t>
  </si>
  <si>
    <t>March'24</t>
  </si>
  <si>
    <t>April'24</t>
  </si>
  <si>
    <t>June'24</t>
  </si>
  <si>
    <t>July'24</t>
  </si>
  <si>
    <t>Aug'24</t>
  </si>
  <si>
    <t>Sept'24 (1-30th)</t>
  </si>
  <si>
    <t>Oct'24 (1-31st)</t>
  </si>
  <si>
    <t>Model</t>
  </si>
  <si>
    <t>Buybox%</t>
  </si>
  <si>
    <t>Impressions</t>
  </si>
  <si>
    <t>Net Units</t>
  </si>
  <si>
    <t>Ads Attributed Sales</t>
  </si>
  <si>
    <t>Organic Sales</t>
  </si>
  <si>
    <t>Returns</t>
  </si>
  <si>
    <t>Replacements</t>
  </si>
  <si>
    <t>Conversion</t>
  </si>
  <si>
    <t>Total Ads Spend</t>
  </si>
  <si>
    <t>Total Ads Sales Value</t>
  </si>
  <si>
    <t>ACOS</t>
  </si>
  <si>
    <t>TACOS</t>
  </si>
  <si>
    <t>Total Net Sales Value</t>
  </si>
  <si>
    <t>Clicks</t>
  </si>
  <si>
    <t>Conversion %</t>
  </si>
  <si>
    <t>CAC</t>
  </si>
  <si>
    <t>CAC on overall sales</t>
  </si>
  <si>
    <t>Attributed sales %</t>
  </si>
  <si>
    <t>Organic sales %</t>
  </si>
  <si>
    <t>Return %</t>
  </si>
  <si>
    <t>Returns+Replacement</t>
  </si>
  <si>
    <t>Total Net Sales Value (without GST)</t>
  </si>
  <si>
    <t>HM-01</t>
  </si>
  <si>
    <t>SS-02</t>
  </si>
  <si>
    <t>MG-01</t>
  </si>
  <si>
    <t>BM-02</t>
  </si>
  <si>
    <t>BM-01</t>
  </si>
  <si>
    <t>FM-01</t>
  </si>
  <si>
    <t>EM-02</t>
  </si>
  <si>
    <t>FM-02</t>
  </si>
  <si>
    <t>EM-01</t>
  </si>
  <si>
    <t>SB</t>
  </si>
  <si>
    <t>Sponsored Brand Campaigns</t>
  </si>
  <si>
    <t>SD</t>
  </si>
  <si>
    <t>Sponsored Display Campaigns</t>
  </si>
  <si>
    <t>Total Sales Value at NLC</t>
  </si>
  <si>
    <t>OEM Model 0me</t>
  </si>
  <si>
    <t>Supplier 0me</t>
  </si>
  <si>
    <t>Listing i0ctive</t>
  </si>
  <si>
    <t>Microphone Dy0mic</t>
  </si>
  <si>
    <t>USB/XLR Dy0mic Mic</t>
  </si>
  <si>
    <t>Dy0mic Microphone</t>
  </si>
  <si>
    <t>XLR Dy0mic Mic</t>
  </si>
  <si>
    <t>Microphone dy0mic</t>
  </si>
  <si>
    <t>Jan'25</t>
  </si>
  <si>
    <t>Feb'25</t>
  </si>
  <si>
    <t>Mar'25</t>
  </si>
  <si>
    <t>Apr'25</t>
  </si>
  <si>
    <t>CCB. Sales Units</t>
  </si>
  <si>
    <t>CCB. Sales Value</t>
  </si>
  <si>
    <t>B0DXFPM4N2</t>
  </si>
  <si>
    <t>FBA79482</t>
  </si>
  <si>
    <t>15th April</t>
  </si>
  <si>
    <t>May Pickup</t>
  </si>
  <si>
    <t>FBA79694</t>
  </si>
  <si>
    <t>AA-26</t>
  </si>
  <si>
    <t>Stand</t>
  </si>
  <si>
    <t>NA</t>
  </si>
  <si>
    <t>28th April</t>
  </si>
  <si>
    <t>May'25</t>
  </si>
  <si>
    <t>June'25</t>
  </si>
  <si>
    <t>FBA79653</t>
  </si>
  <si>
    <t>FBA79655</t>
  </si>
  <si>
    <t>FBA79654</t>
  </si>
  <si>
    <t>FBA79783</t>
  </si>
  <si>
    <t>FBA79708</t>
  </si>
  <si>
    <t>B0DN6LJZBR</t>
  </si>
  <si>
    <t>B0DN6PFWNK</t>
  </si>
  <si>
    <t>B0DN6MNS1X</t>
  </si>
  <si>
    <t>AM-C45 Pro</t>
  </si>
  <si>
    <t>AM-C44 Pro</t>
  </si>
  <si>
    <t>AM-C11 Pro</t>
  </si>
  <si>
    <t>AM-C47</t>
  </si>
  <si>
    <t>SB-01</t>
  </si>
  <si>
    <t>Sound Bar</t>
  </si>
  <si>
    <t>To be Launched</t>
  </si>
  <si>
    <t>B0DT6T6N6B</t>
  </si>
  <si>
    <t>23rd June</t>
  </si>
  <si>
    <t>15th June</t>
  </si>
  <si>
    <t>July Pickup</t>
  </si>
  <si>
    <t>Audio Array</t>
  </si>
  <si>
    <t>Assortment</t>
  </si>
  <si>
    <t>July'25</t>
  </si>
  <si>
    <t>B0FG88HVQ8</t>
  </si>
  <si>
    <t>FBA79813</t>
  </si>
  <si>
    <t>FBA79820</t>
  </si>
  <si>
    <t>FBA79838</t>
  </si>
  <si>
    <t>FBA79839</t>
  </si>
  <si>
    <t>FBA79840</t>
  </si>
  <si>
    <t>FBA79841</t>
  </si>
  <si>
    <t>FBA79816</t>
  </si>
  <si>
    <t>FBA79815</t>
  </si>
  <si>
    <t>FBA79814</t>
  </si>
  <si>
    <t>AH-50</t>
  </si>
  <si>
    <t>AC-3XL</t>
  </si>
  <si>
    <t>AH-40 SL</t>
  </si>
  <si>
    <t>AH-45 BK</t>
  </si>
  <si>
    <t>AH-60 RD</t>
  </si>
  <si>
    <t>AH-60 BL</t>
  </si>
  <si>
    <t>AM-W19</t>
  </si>
  <si>
    <t>AM-W22</t>
  </si>
  <si>
    <t>AH-50 Ear Cushion</t>
  </si>
  <si>
    <t>DJ Headphone</t>
  </si>
  <si>
    <t>DJ Headphone Ear Cushion</t>
  </si>
  <si>
    <t>01st Aug</t>
  </si>
  <si>
    <t>28th July</t>
  </si>
  <si>
    <t>03rd July</t>
  </si>
  <si>
    <t>Az Stock</t>
  </si>
  <si>
    <t>AMPM Stock</t>
  </si>
  <si>
    <t>Recall stock</t>
  </si>
  <si>
    <t>Pipeline Stock</t>
  </si>
  <si>
    <t>Pending Pickups</t>
  </si>
  <si>
    <t>Total Stock</t>
  </si>
  <si>
    <t>Total Stock Value</t>
  </si>
  <si>
    <t>AMS</t>
  </si>
  <si>
    <t>Stock</t>
  </si>
  <si>
    <t>CB Stock</t>
  </si>
  <si>
    <t>30th July</t>
  </si>
  <si>
    <t>Contri.</t>
  </si>
  <si>
    <t xml:space="preserve">Contri. </t>
  </si>
  <si>
    <t>Sales</t>
  </si>
  <si>
    <t>Aug'25</t>
  </si>
  <si>
    <t>FBA79183</t>
  </si>
  <si>
    <t>FBA79842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</si>
  <si>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</si>
  <si>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</si>
  <si>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</si>
  <si>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</si>
  <si>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</si>
  <si>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</si>
  <si>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</si>
  <si>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</si>
  <si>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</si>
  <si>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</si>
  <si>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</si>
  <si>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</si>
  <si>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</si>
  <si>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</si>
  <si>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FBA79837</t>
  </si>
  <si>
    <t>FBA79844</t>
  </si>
  <si>
    <t>FBA79845</t>
  </si>
  <si>
    <t>FBA79846</t>
  </si>
  <si>
    <t>FBA79847</t>
  </si>
  <si>
    <t>B0CPXWXCBS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</si>
  <si>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</si>
  <si>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</si>
  <si>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</si>
  <si>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</si>
  <si>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</si>
  <si>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</si>
  <si>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</si>
  <si>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</si>
  <si>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</si>
  <si>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</si>
  <si>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</si>
  <si>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</si>
  <si>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</si>
  <si>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</si>
  <si>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B0FJ8V2LZM</t>
  </si>
  <si>
    <t>B0FN7DYB2M</t>
  </si>
  <si>
    <t>B0FN7B3KWS</t>
  </si>
  <si>
    <t>B0FN7C25VS</t>
  </si>
  <si>
    <t>B0FN7FYZM3</t>
  </si>
  <si>
    <t>AB-05 (2xAM-C11+AI-04Red+2xAA-05)</t>
  </si>
  <si>
    <t>AM-C48</t>
  </si>
  <si>
    <t>AI-06 + AM-C45</t>
  </si>
  <si>
    <t>1st Sept</t>
  </si>
  <si>
    <t>20th Aug</t>
  </si>
  <si>
    <t>Sept Pickup</t>
  </si>
  <si>
    <t>02nd Sept</t>
  </si>
  <si>
    <t>Incoming Qty</t>
  </si>
  <si>
    <t>Sept'25</t>
  </si>
  <si>
    <t>Oct'25</t>
  </si>
  <si>
    <t>B0FVM17Q4W</t>
  </si>
  <si>
    <t>B0FR5DLXH9</t>
  </si>
  <si>
    <t>B0FLYHJ6DK</t>
  </si>
  <si>
    <t>B0FLYJFC22</t>
  </si>
  <si>
    <t>B0F2HYY7JF</t>
  </si>
  <si>
    <t>B0FJS7JZ4V</t>
  </si>
  <si>
    <t>B0DFTVZPM8</t>
  </si>
  <si>
    <t>B0CPXVV5XN</t>
  </si>
  <si>
    <t>B0CPXXJM6C</t>
  </si>
  <si>
    <t>B0CPXXYY6H</t>
  </si>
  <si>
    <t>B0FTVQQVDC</t>
  </si>
  <si>
    <t>B0FTVSH458</t>
  </si>
  <si>
    <t>B0FTVVLNS9</t>
  </si>
  <si>
    <t>B0FTVS34SD</t>
  </si>
  <si>
    <t>B0FTVV1QJY</t>
  </si>
  <si>
    <t>FBA79848</t>
  </si>
  <si>
    <t>FBA79909</t>
  </si>
  <si>
    <t>FBA79903</t>
  </si>
  <si>
    <t>FBK79009</t>
  </si>
  <si>
    <t>FBK79010</t>
  </si>
  <si>
    <t>FBA79722</t>
  </si>
  <si>
    <t>FBK79708</t>
  </si>
  <si>
    <t>FBAM75673</t>
  </si>
  <si>
    <t>FBA79180</t>
  </si>
  <si>
    <t>FBA79181</t>
  </si>
  <si>
    <t>FBA79182</t>
  </si>
  <si>
    <t>FBA79904</t>
  </si>
  <si>
    <t>FBA79905</t>
  </si>
  <si>
    <t>FBA79906</t>
  </si>
  <si>
    <t>FBA79907</t>
  </si>
  <si>
    <t>FBA79908</t>
  </si>
  <si>
    <t>AM-S2</t>
  </si>
  <si>
    <t>AA-25M</t>
  </si>
  <si>
    <t>AB-02 (AI-04 Red + AM-C2)</t>
  </si>
  <si>
    <t>AB-03 (AM-C11+ AI-04 + AA-05)</t>
  </si>
  <si>
    <t>AB-04 (2xAM-C2 + AI-04 Red)</t>
  </si>
  <si>
    <t>Bundles</t>
  </si>
  <si>
    <t>Studio Monitor Speaker</t>
  </si>
  <si>
    <t>PB-10</t>
  </si>
  <si>
    <t>PB-11</t>
  </si>
  <si>
    <t>PB-12</t>
  </si>
  <si>
    <t>PB-13</t>
  </si>
  <si>
    <t>PB-14</t>
  </si>
  <si>
    <t>Duplicate</t>
  </si>
  <si>
    <t>Oct Pickup</t>
  </si>
  <si>
    <t>B0FF9R3GKK</t>
  </si>
  <si>
    <t>B0FFB6YJM1</t>
  </si>
  <si>
    <t>B0FPR962YS</t>
  </si>
  <si>
    <t>B0FPR7VFCH</t>
  </si>
  <si>
    <t>B0FQBWV1ST</t>
  </si>
  <si>
    <t>B0FQBTRM28</t>
  </si>
  <si>
    <t>B0FQBXS6Y2</t>
  </si>
  <si>
    <t>B0FQBX8J17</t>
  </si>
  <si>
    <t>B0FQJWWDVK</t>
  </si>
  <si>
    <t>AM-C11X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</si>
  <si>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</si>
  <si>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</si>
  <si>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</si>
  <si>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</si>
  <si>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</si>
  <si>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</si>
  <si>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</si>
  <si>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</si>
  <si>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</si>
  <si>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</si>
  <si>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</si>
  <si>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</si>
  <si>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</si>
  <si>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</si>
  <si>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</si>
  <si>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</si>
  <si>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PB-09 (AM-C45 + AI-06 + AA-05)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</si>
  <si>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</si>
  <si>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</si>
  <si>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</si>
  <si>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</si>
  <si>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</si>
  <si>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03rd Nov</t>
  </si>
  <si>
    <t>29th Oct</t>
  </si>
  <si>
    <t>02nd Nov</t>
  </si>
  <si>
    <t>Nov'25</t>
  </si>
  <si>
    <t>A3-XLR</t>
  </si>
  <si>
    <t>AM-W23</t>
  </si>
  <si>
    <t>AM-W24</t>
  </si>
  <si>
    <t>AM-W47</t>
  </si>
  <si>
    <t>AM-W48</t>
  </si>
  <si>
    <t>AI-13</t>
  </si>
  <si>
    <t>AM-Mix4 OTG</t>
  </si>
  <si>
    <t>AM-Mix8</t>
  </si>
  <si>
    <t>AM-Pro12</t>
  </si>
  <si>
    <t>AM-Mix6</t>
  </si>
  <si>
    <t>AM-Mix10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</si>
  <si>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</si>
  <si>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</si>
  <si>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</si>
  <si>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</si>
  <si>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</si>
  <si>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</si>
  <si>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</si>
  <si>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</si>
  <si>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</si>
  <si>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</si>
  <si>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</si>
  <si>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</si>
  <si>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</si>
  <si>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</si>
  <si>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</si>
  <si>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</si>
  <si>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</si>
  <si>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</si>
  <si>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</si>
  <si>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</si>
  <si>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</si>
  <si>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New - 2nd Asin</t>
  </si>
  <si>
    <t>01st Dec</t>
  </si>
  <si>
    <t>04th Dec</t>
  </si>
  <si>
    <t>B0G4DNF8RZ</t>
  </si>
  <si>
    <t>B0G53H49BS</t>
  </si>
  <si>
    <t>B0G3Q517Y2</t>
  </si>
  <si>
    <t>B0G39ZHDYP</t>
  </si>
  <si>
    <t>B0G3B152FR</t>
  </si>
  <si>
    <t>B0G3Q59X8C</t>
  </si>
  <si>
    <t>B0G53KWRWH</t>
  </si>
  <si>
    <t>B0G53CB72D</t>
  </si>
  <si>
    <t>B0G53KWRVW</t>
  </si>
  <si>
    <t>B0G53PRM34</t>
  </si>
  <si>
    <t>B0G53LZNY3</t>
  </si>
  <si>
    <t>Dec'25</t>
  </si>
  <si>
    <t>FBA79968</t>
  </si>
  <si>
    <t>B0G53M9258</t>
  </si>
  <si>
    <t>AI-14</t>
  </si>
  <si>
    <t>8-Channel Mixer</t>
  </si>
  <si>
    <t>15th Dec</t>
  </si>
  <si>
    <t>13th Dec</t>
  </si>
  <si>
    <t>16th Dec</t>
  </si>
  <si>
    <t>Jan'26</t>
  </si>
  <si>
    <t>FBA79967</t>
  </si>
  <si>
    <t>FBA79969</t>
  </si>
  <si>
    <t>FBA79972</t>
  </si>
  <si>
    <t>FBA79979</t>
  </si>
  <si>
    <t>FBA79980</t>
  </si>
  <si>
    <t>FBA79981</t>
  </si>
  <si>
    <t>FBA79982</t>
  </si>
  <si>
    <t>FBA79983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</si>
  <si>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</si>
  <si>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</si>
  <si>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</si>
  <si>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</si>
  <si>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</si>
  <si>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</si>
  <si>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</si>
  <si>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</si>
  <si>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</si>
  <si>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</si>
  <si>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</si>
  <si>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</si>
  <si>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</si>
  <si>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</si>
  <si>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</si>
  <si>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</si>
  <si>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B0G2C2RCXN</t>
  </si>
  <si>
    <t>B0G3B677Z5</t>
  </si>
  <si>
    <t>B0GCP1J2HC</t>
  </si>
  <si>
    <t>UB-03 (AM-S1 + AA-22)</t>
  </si>
  <si>
    <t>AK-37-B</t>
  </si>
  <si>
    <t>AK-37-W</t>
  </si>
  <si>
    <t>AK-61 Neo</t>
  </si>
  <si>
    <t>AK-61 Pro</t>
  </si>
  <si>
    <t>A2-XLR</t>
  </si>
  <si>
    <t>MT-12</t>
  </si>
  <si>
    <t>AE831</t>
  </si>
  <si>
    <t>JT-1</t>
  </si>
  <si>
    <t>BM-320PRO</t>
  </si>
  <si>
    <t>AM-C3 Pro Black</t>
  </si>
  <si>
    <t>AM-C3 Pro Blue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</si>
  <si>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</si>
  <si>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</si>
  <si>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</si>
  <si>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</si>
  <si>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</si>
  <si>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</si>
  <si>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</si>
  <si>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</si>
  <si>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</si>
  <si>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</si>
  <si>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</si>
  <si>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</si>
  <si>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</si>
  <si>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</si>
  <si>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</si>
  <si>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</si>
  <si>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</si>
  <si>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</si>
  <si>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</si>
  <si>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</si>
  <si>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</si>
  <si>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</si>
  <si>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</si>
  <si>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</si>
  <si>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</si>
  <si>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</si>
  <si>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</si>
  <si>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</si>
  <si>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</si>
  <si>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</si>
  <si>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New - 2nd ASIN</t>
  </si>
  <si>
    <t>FBA80009</t>
  </si>
  <si>
    <t>FBA80010</t>
  </si>
  <si>
    <t>FBA80011</t>
  </si>
  <si>
    <t>FBA80012</t>
  </si>
  <si>
    <t>FBA80013</t>
  </si>
  <si>
    <t>FBA80014</t>
  </si>
  <si>
    <t>AM-C51</t>
  </si>
  <si>
    <t>AM-C52</t>
  </si>
  <si>
    <t>AM-Pro16</t>
  </si>
  <si>
    <t>AM-Pro24</t>
  </si>
  <si>
    <t>XM-16</t>
  </si>
  <si>
    <t>XM-24</t>
  </si>
  <si>
    <t>16 Channel Mixer</t>
  </si>
  <si>
    <t>24 Channel Mixer</t>
  </si>
  <si>
    <t>16 Channel Mixer With Carry Case</t>
  </si>
  <si>
    <t>24 Channel Mixer With Carry Case</t>
  </si>
  <si>
    <t>3rd Feb</t>
  </si>
  <si>
    <t>04th Feb</t>
  </si>
  <si>
    <t>02nd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</si>
</sst>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₹&quot;\ * #,##0.00_ ;_ &quot;₹&quot;\ * \-#,##0.00_ ;_ &quot;₹&quot;\ * &quot;-&quot;??_ ;_ @_ "/>
    <numFmt numFmtId="165" formatCode="[$₹-4009]\ #,##0.0;[$₹-4009]\ \-#,##0.0"/>
    <numFmt numFmtId="166" formatCode="0.0%"/>
    <numFmt numFmtId="167" formatCode="[$₹-4009]\ #,##0.00;[$₹-4009]\ \-#,##0.00"/>
    <numFmt numFmtId="168" formatCode="_ &quot;₹&quot;\ * #,##0.0_ ;_ &quot;₹&quot;\ * \-#,##0.0_ ;_ &quot;₹&quot;\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宋体"/>
      <charset val="13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0"/>
      <name val="Roboto"/>
    </font>
    <font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5" fillId="0" borderId="0"/>
    <xf numFmtId="0" fontId="7" fillId="0" borderId="0"/>
  </cellStyleXfs>
  <cellXfs count="19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/>
    </xf>
    <xf numFmtId="164" fontId="2" fillId="4" borderId="1" xfId="3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9" fontId="0" fillId="0" borderId="0" xfId="1" applyFont="1"/>
    <xf numFmtId="0" fontId="1" fillId="0" borderId="1" xfId="5" applyFont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165" fontId="1" fillId="6" borderId="1" xfId="5" applyNumberFormat="1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1" xfId="5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4" borderId="1" xfId="3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9" fontId="2" fillId="5" borderId="1" xfId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7" fontId="2" fillId="5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9" fontId="0" fillId="8" borderId="1" xfId="1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 wrapText="1"/>
    </xf>
    <xf numFmtId="17" fontId="2" fillId="3" borderId="1" xfId="1" applyNumberFormat="1" applyFont="1" applyFill="1" applyBorder="1" applyAlignment="1">
      <alignment horizontal="center" vertical="center" wrapText="1"/>
    </xf>
    <xf numFmtId="164" fontId="2" fillId="4" borderId="1" xfId="3" applyFont="1" applyFill="1" applyBorder="1" applyAlignment="1">
      <alignment horizontal="center" vertical="center" wrapText="1"/>
    </xf>
    <xf numFmtId="17" fontId="2" fillId="5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164" fontId="2" fillId="11" borderId="1" xfId="3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9" fontId="2" fillId="4" borderId="1" xfId="1" applyFont="1" applyFill="1" applyBorder="1" applyAlignment="1">
      <alignment horizontal="center" vertical="center" wrapText="1"/>
    </xf>
    <xf numFmtId="9" fontId="0" fillId="10" borderId="1" xfId="1" applyFont="1" applyFill="1" applyBorder="1" applyAlignment="1">
      <alignment horizontal="center" vertical="center"/>
    </xf>
    <xf numFmtId="0" fontId="2" fillId="4" borderId="1" xfId="3" applyNumberFormat="1" applyFont="1" applyFill="1" applyBorder="1" applyAlignment="1">
      <alignment horizontal="center" vertical="center" wrapText="1"/>
    </xf>
    <xf numFmtId="166" fontId="2" fillId="5" borderId="1" xfId="1" applyNumberFormat="1" applyFont="1" applyFill="1" applyBorder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164" fontId="0" fillId="0" borderId="0" xfId="3" applyFont="1"/>
    <xf numFmtId="164" fontId="2" fillId="5" borderId="1" xfId="3" applyFont="1" applyFill="1" applyBorder="1" applyAlignment="1">
      <alignment horizontal="center" vertical="center" wrapText="1"/>
    </xf>
    <xf numFmtId="164" fontId="0" fillId="5" borderId="1" xfId="3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64" fontId="12" fillId="11" borderId="1" xfId="3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4" fontId="2" fillId="0" borderId="1" xfId="3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0" borderId="1" xfId="3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164" fontId="2" fillId="0" borderId="1" xfId="3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3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4" fontId="0" fillId="0" borderId="1" xfId="3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4" borderId="3" xfId="0" applyFill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 wrapText="1"/>
    </xf>
    <xf numFmtId="9" fontId="0" fillId="0" borderId="3" xfId="1" applyFont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164" fontId="2" fillId="4" borderId="3" xfId="3" applyFont="1" applyFill="1" applyBorder="1" applyAlignment="1">
      <alignment horizontal="center" vertical="center"/>
    </xf>
    <xf numFmtId="164" fontId="2" fillId="4" borderId="3" xfId="3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0" fillId="5" borderId="3" xfId="0" applyNumberFormat="1" applyFill="1" applyBorder="1" applyAlignment="1">
      <alignment horizontal="center" vertical="center"/>
    </xf>
    <xf numFmtId="17" fontId="2" fillId="3" borderId="4" xfId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10" fontId="0" fillId="5" borderId="0" xfId="1" applyNumberFormat="1" applyFont="1" applyFill="1" applyBorder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9" fontId="0" fillId="10" borderId="0" xfId="1" applyFont="1" applyFill="1" applyBorder="1" applyAlignment="1">
      <alignment horizontal="center" vertical="center"/>
    </xf>
    <xf numFmtId="164" fontId="0" fillId="5" borderId="0" xfId="3" applyFont="1" applyFill="1" applyBorder="1" applyAlignment="1">
      <alignment horizontal="center" vertical="center"/>
    </xf>
    <xf numFmtId="164" fontId="2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" fillId="6" borderId="0" xfId="5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4" fontId="0" fillId="0" borderId="0" xfId="3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/>
    </xf>
    <xf numFmtId="167" fontId="0" fillId="11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1" applyNumberFormat="1" applyFont="1" applyFill="1" applyBorder="1" applyAlignment="1">
      <alignment horizontal="center" vertical="center"/>
    </xf>
    <xf numFmtId="164" fontId="2" fillId="3" borderId="1" xfId="3" applyFont="1" applyFill="1" applyBorder="1" applyAlignment="1">
      <alignment horizontal="center" vertical="center" wrapText="1"/>
    </xf>
    <xf numFmtId="0" fontId="1" fillId="0" borderId="0" xfId="5" applyFont="1" applyAlignment="1">
      <alignment horizontal="center" vertical="center"/>
    </xf>
    <xf numFmtId="0" fontId="8" fillId="0" borderId="0" xfId="5" applyFont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9" fillId="4" borderId="1" xfId="3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0" fillId="0" borderId="1" xfId="3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9" fontId="0" fillId="0" borderId="1" xfId="1" applyFont="1" applyBorder="1" applyAlignment="1"/>
    <xf numFmtId="164" fontId="0" fillId="0" borderId="1" xfId="3" applyFont="1" applyBorder="1" applyAlignment="1"/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9" fontId="0" fillId="0" borderId="0" xfId="1" applyFont="1" applyAlignment="1"/>
    <xf numFmtId="164" fontId="0" fillId="0" borderId="0" xfId="3" applyFont="1" applyAlignment="1"/>
    <xf numFmtId="0" fontId="3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3" fillId="0" borderId="1" xfId="5" applyNumberFormat="1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9" fontId="3" fillId="0" borderId="0" xfId="5" applyNumberFormat="1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0" fillId="8" borderId="0" xfId="1" applyFont="1" applyFill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9" fontId="0" fillId="0" borderId="0" xfId="1" applyFont="1" applyBorder="1" applyAlignment="1"/>
    <xf numFmtId="164" fontId="0" fillId="0" borderId="0" xfId="3" applyFont="1" applyBorder="1" applyAlignment="1"/>
    <xf numFmtId="10" fontId="0" fillId="4" borderId="1" xfId="0" applyNumberForma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10" fontId="12" fillId="13" borderId="1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1" xfId="5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168" fontId="2" fillId="4" borderId="1" xfId="3" applyNumberFormat="1" applyFont="1" applyFill="1" applyBorder="1" applyAlignment="1">
      <alignment horizontal="center" vertical="center"/>
    </xf>
    <xf numFmtId="168" fontId="2" fillId="3" borderId="1" xfId="3" applyNumberFormat="1" applyFont="1" applyFill="1" applyBorder="1" applyAlignment="1">
      <alignment horizontal="center" vertical="center" wrapText="1"/>
    </xf>
    <xf numFmtId="168" fontId="2" fillId="2" borderId="1" xfId="3" applyNumberFormat="1" applyFont="1" applyFill="1" applyBorder="1" applyAlignment="1">
      <alignment horizontal="center" vertical="center" wrapText="1"/>
    </xf>
    <xf numFmtId="168" fontId="1" fillId="6" borderId="1" xfId="3" applyNumberFormat="1" applyFont="1" applyFill="1" applyBorder="1" applyAlignment="1">
      <alignment horizontal="center" vertical="center"/>
    </xf>
    <xf numFmtId="168" fontId="13" fillId="0" borderId="1" xfId="3" applyNumberFormat="1" applyFont="1" applyBorder="1" applyAlignment="1">
      <alignment horizontal="center" vertical="center"/>
    </xf>
    <xf numFmtId="168" fontId="0" fillId="0" borderId="0" xfId="3" applyNumberFormat="1" applyFont="1"/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" fontId="2" fillId="3" borderId="1" xfId="1" applyNumberFormat="1" applyFont="1" applyFill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6">
    <cellStyle name="Currency" xfId="3" builtinId="4"/>
    <cellStyle name="Normal" xfId="0" builtinId="0"/>
    <cellStyle name="Normal 2" xfId="2" xr:uid="{1F583209-16C8-4060-8A05-4AEDFB2C05D1}"/>
    <cellStyle name="Normal 3" xfId="4" xr:uid="{B5A57A8D-8874-4029-9C49-2C4DA676B7D9}"/>
    <cellStyle name="Normal 6" xfId="5" xr:uid="{8ECA5DE7-37D0-4903-81FB-9AFA9C2D7AF1}"/>
    <cellStyle name="Percent" xfId="1" builtinId="5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ily%20use%20files\Nikita%20-%20Buybox%20reports\Nexlev%20BuyBox%20Master%20from%20Oct-23%20to%20No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Sales"/>
      <sheetName val="Checklist"/>
      <sheetName val="AMS Review"/>
    </sheetNames>
    <sheetDataSet>
      <sheetData sheetId="0">
        <row r="1">
          <cell r="L1">
            <v>1</v>
          </cell>
          <cell r="M1">
            <v>1</v>
          </cell>
          <cell r="N1">
            <v>0</v>
          </cell>
          <cell r="P1">
            <v>1</v>
          </cell>
          <cell r="Q1">
            <v>1</v>
          </cell>
          <cell r="R1">
            <v>0</v>
          </cell>
          <cell r="T1">
            <v>376</v>
          </cell>
          <cell r="U1">
            <v>450</v>
          </cell>
          <cell r="V1">
            <v>0.16444444444444439</v>
          </cell>
          <cell r="X1">
            <v>384</v>
          </cell>
          <cell r="Y1">
            <v>493</v>
          </cell>
          <cell r="Z1">
            <v>0.22109533468559839</v>
          </cell>
          <cell r="AB1">
            <v>272</v>
          </cell>
          <cell r="AC1">
            <v>456</v>
          </cell>
          <cell r="AD1">
            <v>0.40350877192982459</v>
          </cell>
          <cell r="AF1">
            <v>364</v>
          </cell>
          <cell r="AG1">
            <v>435</v>
          </cell>
          <cell r="AH1">
            <v>0.16321839080459766</v>
          </cell>
          <cell r="AJ1">
            <v>743</v>
          </cell>
          <cell r="AK1">
            <v>902</v>
          </cell>
          <cell r="AL1">
            <v>0.17627494456762749</v>
          </cell>
          <cell r="AN1">
            <v>1362</v>
          </cell>
          <cell r="AO1">
            <v>1662</v>
          </cell>
          <cell r="AP1">
            <v>0.18050541516245489</v>
          </cell>
        </row>
        <row r="2">
          <cell r="K2">
            <v>45200</v>
          </cell>
          <cell r="O2">
            <v>45231</v>
          </cell>
          <cell r="S2" t="str">
            <v>Dec-23(1-31st)</v>
          </cell>
          <cell r="W2" t="str">
            <v>Jan-24(1-30th)</v>
          </cell>
          <cell r="AA2" t="str">
            <v>Feb-24(1-29th)</v>
          </cell>
          <cell r="AE2" t="str">
            <v>March-24(1-30th)</v>
          </cell>
          <cell r="AI2" t="str">
            <v>April-24(1-30th)</v>
          </cell>
          <cell r="AM2" t="str">
            <v>May-24(1-31st)</v>
          </cell>
        </row>
        <row r="3">
          <cell r="C3" t="str">
            <v>SKU</v>
          </cell>
          <cell r="D3" t="str">
            <v>Category</v>
          </cell>
          <cell r="E3" t="str">
            <v>Main Category</v>
          </cell>
          <cell r="F3" t="str">
            <v>Brand</v>
          </cell>
          <cell r="G3" t="str">
            <v>ASIN</v>
          </cell>
          <cell r="H3" t="str">
            <v>Description</v>
          </cell>
          <cell r="I3" t="str">
            <v>DP</v>
          </cell>
          <cell r="J3" t="str">
            <v>NLC</v>
          </cell>
          <cell r="K3" t="str">
            <v>Sessions</v>
          </cell>
          <cell r="L3" t="str">
            <v>Net Units</v>
          </cell>
          <cell r="M3" t="str">
            <v>Gross Units</v>
          </cell>
          <cell r="N3" t="str">
            <v>Ops to Net Cancellation %</v>
          </cell>
          <cell r="O3" t="str">
            <v>Sessions</v>
          </cell>
          <cell r="P3" t="str">
            <v>Net Units</v>
          </cell>
          <cell r="Q3" t="str">
            <v>Gross Units</v>
          </cell>
          <cell r="R3" t="str">
            <v>Gross to Net Cancellation %</v>
          </cell>
          <cell r="S3" t="str">
            <v>Sessions</v>
          </cell>
          <cell r="T3" t="str">
            <v>Net Units</v>
          </cell>
          <cell r="U3" t="str">
            <v>Gross Units</v>
          </cell>
          <cell r="V3" t="str">
            <v>Gross to Net Cancellation %</v>
          </cell>
          <cell r="W3" t="str">
            <v>Sessions</v>
          </cell>
          <cell r="X3" t="str">
            <v>Net Units</v>
          </cell>
          <cell r="Y3" t="str">
            <v>Gross Units</v>
          </cell>
          <cell r="Z3" t="str">
            <v>Gross to Net Cancellation %</v>
          </cell>
          <cell r="AA3" t="str">
            <v>Sessions</v>
          </cell>
          <cell r="AB3" t="str">
            <v>Net Units</v>
          </cell>
          <cell r="AC3" t="str">
            <v>Gross Units</v>
          </cell>
          <cell r="AD3" t="str">
            <v>Gross to Net Cancellation %</v>
          </cell>
          <cell r="AE3" t="str">
            <v>Sessions</v>
          </cell>
          <cell r="AF3" t="str">
            <v>Net Units</v>
          </cell>
          <cell r="AG3" t="str">
            <v>Gross Units</v>
          </cell>
          <cell r="AH3" t="str">
            <v>Gross to Net Cancellation %</v>
          </cell>
          <cell r="AI3" t="str">
            <v>Sessions</v>
          </cell>
          <cell r="AJ3" t="str">
            <v>Net Units</v>
          </cell>
          <cell r="AK3" t="str">
            <v>Gross Units</v>
          </cell>
          <cell r="AL3" t="str">
            <v>Gross to Net Cancellation %</v>
          </cell>
          <cell r="AM3" t="str">
            <v>Sessions</v>
          </cell>
          <cell r="AN3" t="str">
            <v>Net Units</v>
          </cell>
          <cell r="AO3" t="str">
            <v>Gross Units</v>
          </cell>
          <cell r="AP3" t="str">
            <v>Gross to Net Cancellation %</v>
          </cell>
        </row>
        <row r="4">
          <cell r="C4" t="str">
            <v>FBA79262</v>
          </cell>
          <cell r="D4" t="str">
            <v>Steam cleaner</v>
          </cell>
          <cell r="E4" t="str">
            <v>Cleaning &amp; Vacuuming</v>
          </cell>
          <cell r="F4" t="str">
            <v>Nexlev</v>
          </cell>
          <cell r="G4" t="str">
            <v>B0CYSMBCB8</v>
          </cell>
          <cell r="H4" t="str">
            <v>Nexlev Steam Cleaner</v>
          </cell>
          <cell r="I4">
            <v>1088.32113</v>
          </cell>
          <cell r="J4">
            <v>1284.2189334</v>
          </cell>
          <cell r="K4">
            <v>0</v>
          </cell>
          <cell r="L4">
            <v>0</v>
          </cell>
          <cell r="M4">
            <v>0</v>
          </cell>
          <cell r="N4" t="e">
            <v>#DIV/0!</v>
          </cell>
          <cell r="O4">
            <v>0</v>
          </cell>
          <cell r="P4">
            <v>0</v>
          </cell>
          <cell r="Q4">
            <v>0</v>
          </cell>
          <cell r="R4" t="e">
            <v>#DIV/0!</v>
          </cell>
          <cell r="S4">
            <v>0</v>
          </cell>
          <cell r="T4">
            <v>0</v>
          </cell>
          <cell r="U4">
            <v>0</v>
          </cell>
          <cell r="V4" t="e">
            <v>#DIV/0!</v>
          </cell>
          <cell r="W4">
            <v>0</v>
          </cell>
          <cell r="X4">
            <v>0</v>
          </cell>
          <cell r="Y4">
            <v>0</v>
          </cell>
          <cell r="Z4" t="e">
            <v>#DIV/0!</v>
          </cell>
          <cell r="AA4">
            <v>0</v>
          </cell>
          <cell r="AB4">
            <v>0</v>
          </cell>
          <cell r="AC4">
            <v>0</v>
          </cell>
          <cell r="AD4" t="e">
            <v>#DIV/0!</v>
          </cell>
          <cell r="AE4">
            <v>0</v>
          </cell>
          <cell r="AF4">
            <v>0</v>
          </cell>
          <cell r="AG4">
            <v>0</v>
          </cell>
          <cell r="AH4" t="e">
            <v>#DIV/0!</v>
          </cell>
          <cell r="AI4">
            <v>3385</v>
          </cell>
          <cell r="AJ4">
            <v>15</v>
          </cell>
          <cell r="AK4">
            <v>29</v>
          </cell>
          <cell r="AL4">
            <v>0.48275862068965514</v>
          </cell>
          <cell r="AM4">
            <v>27847</v>
          </cell>
          <cell r="AN4">
            <v>367</v>
          </cell>
          <cell r="AO4">
            <v>486</v>
          </cell>
          <cell r="AP4">
            <v>0.24485596707818935</v>
          </cell>
        </row>
        <row r="5">
          <cell r="C5" t="str">
            <v>FBA79263</v>
          </cell>
          <cell r="D5" t="str">
            <v>Mite Remover</v>
          </cell>
          <cell r="E5" t="str">
            <v>Cleaning &amp; Vacuuming</v>
          </cell>
          <cell r="F5" t="str">
            <v>Nexlev</v>
          </cell>
          <cell r="G5" t="str">
            <v>B0CYSLCRQS</v>
          </cell>
          <cell r="H5" t="str">
            <v>Nexlev Dust Mite UV</v>
          </cell>
          <cell r="I5">
            <v>908.87355000000002</v>
          </cell>
          <cell r="J5">
            <v>1072.470789</v>
          </cell>
          <cell r="K5">
            <v>0</v>
          </cell>
          <cell r="L5">
            <v>0</v>
          </cell>
          <cell r="M5">
            <v>0</v>
          </cell>
          <cell r="N5" t="e">
            <v>#DIV/0!</v>
          </cell>
          <cell r="O5">
            <v>0</v>
          </cell>
          <cell r="P5">
            <v>0</v>
          </cell>
          <cell r="Q5">
            <v>0</v>
          </cell>
          <cell r="R5" t="e">
            <v>#DIV/0!</v>
          </cell>
          <cell r="S5">
            <v>0</v>
          </cell>
          <cell r="T5">
            <v>0</v>
          </cell>
          <cell r="U5">
            <v>0</v>
          </cell>
          <cell r="V5" t="e">
            <v>#DIV/0!</v>
          </cell>
          <cell r="W5">
            <v>0</v>
          </cell>
          <cell r="X5">
            <v>0</v>
          </cell>
          <cell r="Y5">
            <v>0</v>
          </cell>
          <cell r="Z5" t="e">
            <v>#DIV/0!</v>
          </cell>
          <cell r="AA5">
            <v>0</v>
          </cell>
          <cell r="AB5">
            <v>0</v>
          </cell>
          <cell r="AC5">
            <v>0</v>
          </cell>
          <cell r="AD5" t="e">
            <v>#DIV/0!</v>
          </cell>
          <cell r="AE5">
            <v>0</v>
          </cell>
          <cell r="AF5">
            <v>0</v>
          </cell>
          <cell r="AG5">
            <v>0</v>
          </cell>
          <cell r="AH5" t="e">
            <v>#DIV/0!</v>
          </cell>
          <cell r="AI5">
            <v>8884</v>
          </cell>
          <cell r="AJ5">
            <v>7</v>
          </cell>
          <cell r="AK5">
            <v>18</v>
          </cell>
          <cell r="AL5">
            <v>0.61111111111111116</v>
          </cell>
          <cell r="AM5">
            <v>17432</v>
          </cell>
          <cell r="AN5">
            <v>262</v>
          </cell>
          <cell r="AO5">
            <v>302</v>
          </cell>
          <cell r="AP5">
            <v>0.13245033112582782</v>
          </cell>
        </row>
        <row r="6">
          <cell r="C6" t="str">
            <v>FBA79452</v>
          </cell>
          <cell r="D6" t="str">
            <v>Cleaning &amp; Vacumming</v>
          </cell>
          <cell r="E6" t="str">
            <v>Cleaning &amp; Vacuuming</v>
          </cell>
          <cell r="F6" t="str">
            <v>Nexlev</v>
          </cell>
          <cell r="G6" t="str">
            <v>B0DCGHVN81</v>
          </cell>
          <cell r="H6" t="str">
            <v>Nexlev Handheld Vacuum Cleaner</v>
          </cell>
          <cell r="I6">
            <v>832.33682999999996</v>
          </cell>
          <cell r="J6">
            <v>982.15745939999988</v>
          </cell>
          <cell r="K6">
            <v>0</v>
          </cell>
          <cell r="L6">
            <v>0</v>
          </cell>
          <cell r="M6">
            <v>0</v>
          </cell>
          <cell r="N6" t="e">
            <v>#DIV/0!</v>
          </cell>
          <cell r="O6">
            <v>0</v>
          </cell>
          <cell r="P6">
            <v>0</v>
          </cell>
          <cell r="Q6">
            <v>0</v>
          </cell>
          <cell r="R6" t="e">
            <v>#DIV/0!</v>
          </cell>
          <cell r="S6">
            <v>0</v>
          </cell>
          <cell r="T6">
            <v>0</v>
          </cell>
          <cell r="U6">
            <v>0</v>
          </cell>
          <cell r="V6" t="e">
            <v>#DIV/0!</v>
          </cell>
          <cell r="W6">
            <v>0</v>
          </cell>
          <cell r="X6">
            <v>0</v>
          </cell>
          <cell r="Y6">
            <v>0</v>
          </cell>
          <cell r="Z6" t="e">
            <v>#DIV/0!</v>
          </cell>
          <cell r="AA6">
            <v>0</v>
          </cell>
          <cell r="AB6">
            <v>0</v>
          </cell>
          <cell r="AC6">
            <v>0</v>
          </cell>
          <cell r="AD6" t="e">
            <v>#DIV/0!</v>
          </cell>
          <cell r="AE6">
            <v>0</v>
          </cell>
          <cell r="AF6">
            <v>0</v>
          </cell>
          <cell r="AG6">
            <v>0</v>
          </cell>
          <cell r="AH6" t="e">
            <v>#DIV/0!</v>
          </cell>
          <cell r="AI6">
            <v>0</v>
          </cell>
          <cell r="AJ6">
            <v>0</v>
          </cell>
          <cell r="AK6">
            <v>0</v>
          </cell>
          <cell r="AL6" t="e">
            <v>#DIV/0!</v>
          </cell>
          <cell r="AM6">
            <v>0</v>
          </cell>
          <cell r="AN6">
            <v>0</v>
          </cell>
          <cell r="AO6">
            <v>0</v>
          </cell>
          <cell r="AP6" t="e">
            <v>#DIV/0!</v>
          </cell>
        </row>
        <row r="7">
          <cell r="C7" t="str">
            <v>FBA79439</v>
          </cell>
          <cell r="D7" t="str">
            <v>Cleaning &amp; Vacumming</v>
          </cell>
          <cell r="E7" t="str">
            <v>Cleaning &amp; Vacuuming</v>
          </cell>
          <cell r="F7" t="str">
            <v>Nexlev</v>
          </cell>
          <cell r="G7" t="str">
            <v>B0DCK7ZH5P</v>
          </cell>
          <cell r="H7" t="str">
            <v xml:space="preserve">Nexlev Cordless Mite Remover </v>
          </cell>
          <cell r="I7">
            <v>999.76090499999998</v>
          </cell>
          <cell r="J7">
            <v>1179.7178678999999</v>
          </cell>
          <cell r="K7">
            <v>0</v>
          </cell>
          <cell r="L7">
            <v>0</v>
          </cell>
          <cell r="M7">
            <v>0</v>
          </cell>
          <cell r="N7" t="e">
            <v>#DIV/0!</v>
          </cell>
          <cell r="O7">
            <v>0</v>
          </cell>
          <cell r="P7">
            <v>0</v>
          </cell>
          <cell r="Q7">
            <v>0</v>
          </cell>
          <cell r="R7" t="e">
            <v>#DIV/0!</v>
          </cell>
          <cell r="S7">
            <v>0</v>
          </cell>
          <cell r="T7">
            <v>0</v>
          </cell>
          <cell r="U7">
            <v>0</v>
          </cell>
          <cell r="V7" t="e">
            <v>#DIV/0!</v>
          </cell>
          <cell r="W7">
            <v>0</v>
          </cell>
          <cell r="X7">
            <v>0</v>
          </cell>
          <cell r="Y7">
            <v>0</v>
          </cell>
          <cell r="Z7" t="e">
            <v>#DIV/0!</v>
          </cell>
          <cell r="AA7">
            <v>0</v>
          </cell>
          <cell r="AB7">
            <v>0</v>
          </cell>
          <cell r="AC7">
            <v>0</v>
          </cell>
          <cell r="AD7" t="e">
            <v>#DIV/0!</v>
          </cell>
          <cell r="AE7">
            <v>0</v>
          </cell>
          <cell r="AF7">
            <v>0</v>
          </cell>
          <cell r="AG7">
            <v>0</v>
          </cell>
          <cell r="AH7" t="e">
            <v>#DIV/0!</v>
          </cell>
          <cell r="AI7">
            <v>0</v>
          </cell>
          <cell r="AJ7">
            <v>0</v>
          </cell>
          <cell r="AK7">
            <v>0</v>
          </cell>
          <cell r="AL7" t="e">
            <v>#DIV/0!</v>
          </cell>
          <cell r="AM7">
            <v>0</v>
          </cell>
          <cell r="AN7">
            <v>0</v>
          </cell>
          <cell r="AO7">
            <v>0</v>
          </cell>
          <cell r="AP7" t="e">
            <v>#DIV/0!</v>
          </cell>
        </row>
        <row r="8">
          <cell r="C8" t="str">
            <v>FBA78980</v>
          </cell>
          <cell r="D8" t="str">
            <v>Garment steamer</v>
          </cell>
          <cell r="E8" t="str">
            <v>Home &amp; Kitchen</v>
          </cell>
          <cell r="F8" t="str">
            <v>Nexlev</v>
          </cell>
          <cell r="G8" t="str">
            <v>B0CDPMX152</v>
          </cell>
          <cell r="H8" t="str">
            <v>Nexlev Garment Steamer</v>
          </cell>
          <cell r="I8">
            <v>1001.17214288</v>
          </cell>
          <cell r="J8">
            <v>1181.3831285983999</v>
          </cell>
          <cell r="K8">
            <v>46</v>
          </cell>
          <cell r="L8">
            <v>0</v>
          </cell>
          <cell r="M8">
            <v>0</v>
          </cell>
          <cell r="N8" t="e">
            <v>#DIV/0!</v>
          </cell>
          <cell r="O8">
            <v>95</v>
          </cell>
          <cell r="P8">
            <v>0</v>
          </cell>
          <cell r="Q8">
            <v>0</v>
          </cell>
          <cell r="R8" t="e">
            <v>#DIV/0!</v>
          </cell>
          <cell r="S8">
            <v>6202</v>
          </cell>
          <cell r="T8">
            <v>210</v>
          </cell>
          <cell r="U8">
            <v>240</v>
          </cell>
          <cell r="V8">
            <v>0.125</v>
          </cell>
          <cell r="W8">
            <v>7915</v>
          </cell>
          <cell r="X8">
            <v>79</v>
          </cell>
          <cell r="Y8">
            <v>198</v>
          </cell>
          <cell r="Z8">
            <v>0.60101010101010099</v>
          </cell>
          <cell r="AA8">
            <v>4838</v>
          </cell>
          <cell r="AB8">
            <v>82</v>
          </cell>
          <cell r="AC8">
            <v>96</v>
          </cell>
          <cell r="AD8">
            <v>0.14583333333333337</v>
          </cell>
          <cell r="AE8">
            <v>1623</v>
          </cell>
          <cell r="AF8">
            <v>34</v>
          </cell>
          <cell r="AG8">
            <v>39</v>
          </cell>
          <cell r="AH8">
            <v>0.12820512820512819</v>
          </cell>
          <cell r="AI8">
            <v>953</v>
          </cell>
          <cell r="AJ8">
            <v>93</v>
          </cell>
          <cell r="AK8">
            <v>130</v>
          </cell>
          <cell r="AL8">
            <v>0.2846153846153846</v>
          </cell>
          <cell r="AM8">
            <v>4664</v>
          </cell>
          <cell r="AN8">
            <v>44</v>
          </cell>
          <cell r="AO8">
            <v>56</v>
          </cell>
          <cell r="AP8">
            <v>0.2142857142857143</v>
          </cell>
        </row>
        <row r="9">
          <cell r="C9" t="str">
            <v>FBA78981</v>
          </cell>
          <cell r="D9" t="str">
            <v>Steam cleaner</v>
          </cell>
          <cell r="E9" t="str">
            <v>Cleaning &amp; Vacuuming</v>
          </cell>
          <cell r="F9" t="str">
            <v>Nexlev</v>
          </cell>
          <cell r="G9" t="str">
            <v>B0CDPP45BM</v>
          </cell>
          <cell r="H9" t="str">
            <v>Nexlev Steam Cleaner</v>
          </cell>
          <cell r="I9">
            <v>1439.2728426470587</v>
          </cell>
          <cell r="J9">
            <v>1698.3419543235293</v>
          </cell>
          <cell r="K9">
            <v>2</v>
          </cell>
          <cell r="L9">
            <v>0</v>
          </cell>
          <cell r="M9">
            <v>0</v>
          </cell>
          <cell r="N9" t="e">
            <v>#DIV/0!</v>
          </cell>
          <cell r="O9">
            <v>287</v>
          </cell>
          <cell r="P9">
            <v>1</v>
          </cell>
          <cell r="Q9">
            <v>1</v>
          </cell>
          <cell r="R9">
            <v>0</v>
          </cell>
          <cell r="S9">
            <v>5489</v>
          </cell>
          <cell r="T9">
            <v>101</v>
          </cell>
          <cell r="U9">
            <v>129</v>
          </cell>
          <cell r="V9">
            <v>0.21705426356589153</v>
          </cell>
          <cell r="W9">
            <v>10658</v>
          </cell>
          <cell r="X9">
            <v>120</v>
          </cell>
          <cell r="Y9">
            <v>125</v>
          </cell>
          <cell r="Z9">
            <v>4.0000000000000036E-2</v>
          </cell>
          <cell r="AA9">
            <v>12687</v>
          </cell>
          <cell r="AB9">
            <v>75</v>
          </cell>
          <cell r="AC9">
            <v>144</v>
          </cell>
          <cell r="AD9">
            <v>0.47916666666666663</v>
          </cell>
          <cell r="AE9">
            <v>6619</v>
          </cell>
          <cell r="AF9">
            <v>75</v>
          </cell>
          <cell r="AG9">
            <v>111</v>
          </cell>
          <cell r="AH9">
            <v>0.32432432432432434</v>
          </cell>
          <cell r="AI9">
            <v>0</v>
          </cell>
          <cell r="AJ9">
            <v>1</v>
          </cell>
          <cell r="AK9">
            <v>2</v>
          </cell>
          <cell r="AL9">
            <v>0.5</v>
          </cell>
          <cell r="AM9">
            <v>1197</v>
          </cell>
          <cell r="AN9">
            <v>0</v>
          </cell>
          <cell r="AO9">
            <v>2</v>
          </cell>
          <cell r="AP9">
            <v>1</v>
          </cell>
        </row>
        <row r="10">
          <cell r="C10" t="str">
            <v>FBK78979</v>
          </cell>
          <cell r="D10" t="str">
            <v>Garment steamer</v>
          </cell>
          <cell r="E10" t="str">
            <v>Home &amp; Kitchen</v>
          </cell>
          <cell r="F10" t="str">
            <v>Nexlev</v>
          </cell>
          <cell r="G10" t="str">
            <v>B0CDPQXPC1</v>
          </cell>
          <cell r="H10" t="str">
            <v>Nexlev Premium Garment Steamer</v>
          </cell>
          <cell r="I10">
            <v>1231.0628428800001</v>
          </cell>
          <cell r="J10">
            <v>1452.6541545984001</v>
          </cell>
          <cell r="K10">
            <v>58</v>
          </cell>
          <cell r="L10">
            <v>1</v>
          </cell>
          <cell r="M10">
            <v>1</v>
          </cell>
          <cell r="N10">
            <v>0</v>
          </cell>
          <cell r="O10">
            <v>77</v>
          </cell>
          <cell r="P10">
            <v>0</v>
          </cell>
          <cell r="Q10">
            <v>0</v>
          </cell>
          <cell r="R10" t="e">
            <v>#DIV/0!</v>
          </cell>
          <cell r="S10">
            <v>2066</v>
          </cell>
          <cell r="T10">
            <v>65</v>
          </cell>
          <cell r="U10">
            <v>81</v>
          </cell>
          <cell r="V10">
            <v>0.19753086419753085</v>
          </cell>
          <cell r="W10">
            <v>3043</v>
          </cell>
          <cell r="X10">
            <v>151</v>
          </cell>
          <cell r="Y10">
            <v>112</v>
          </cell>
          <cell r="Z10">
            <v>-0.34821428571428581</v>
          </cell>
          <cell r="AA10">
            <v>3689</v>
          </cell>
          <cell r="AB10">
            <v>86</v>
          </cell>
          <cell r="AC10">
            <v>164</v>
          </cell>
          <cell r="AD10">
            <v>0.47560975609756095</v>
          </cell>
          <cell r="AE10">
            <v>2343</v>
          </cell>
          <cell r="AF10">
            <v>57</v>
          </cell>
          <cell r="AG10">
            <v>62</v>
          </cell>
          <cell r="AH10">
            <v>8.064516129032262E-2</v>
          </cell>
          <cell r="AI10">
            <v>711</v>
          </cell>
          <cell r="AJ10">
            <v>69</v>
          </cell>
          <cell r="AK10">
            <v>78</v>
          </cell>
          <cell r="AL10">
            <v>0.11538461538461542</v>
          </cell>
          <cell r="AM10">
            <v>711</v>
          </cell>
          <cell r="AN10">
            <v>10</v>
          </cell>
          <cell r="AO10">
            <v>14</v>
          </cell>
          <cell r="AP10">
            <v>0.2857142857142857</v>
          </cell>
        </row>
        <row r="11">
          <cell r="C11" t="str">
            <v>FBA79280</v>
          </cell>
          <cell r="D11" t="str">
            <v>Lint Remover</v>
          </cell>
          <cell r="E11" t="str">
            <v>Home &amp; Kitchen</v>
          </cell>
          <cell r="F11" t="str">
            <v>Nexlev</v>
          </cell>
          <cell r="G11" t="str">
            <v>B0D845B2DG</v>
          </cell>
          <cell r="H11" t="str">
            <v xml:space="preserve">Nexlev Lint Remover </v>
          </cell>
          <cell r="I11">
            <v>715.03223999999989</v>
          </cell>
          <cell r="J11">
            <v>843.73804319999988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 t="e">
            <v>#DIV/0!</v>
          </cell>
          <cell r="S11">
            <v>0</v>
          </cell>
          <cell r="T11">
            <v>0</v>
          </cell>
          <cell r="U11">
            <v>0</v>
          </cell>
          <cell r="V11" t="e">
            <v>#DIV/0!</v>
          </cell>
          <cell r="W11">
            <v>0</v>
          </cell>
          <cell r="X11">
            <v>0</v>
          </cell>
          <cell r="Y11">
            <v>0</v>
          </cell>
          <cell r="Z11" t="e">
            <v>#DIV/0!</v>
          </cell>
          <cell r="AA11">
            <v>0</v>
          </cell>
          <cell r="AB11">
            <v>0</v>
          </cell>
          <cell r="AC11">
            <v>0</v>
          </cell>
          <cell r="AD11" t="e">
            <v>#DIV/0!</v>
          </cell>
          <cell r="AE11">
            <v>0</v>
          </cell>
          <cell r="AF11">
            <v>0</v>
          </cell>
          <cell r="AG11">
            <v>0</v>
          </cell>
          <cell r="AH11" t="e">
            <v>#DIV/0!</v>
          </cell>
          <cell r="AI11">
            <v>0</v>
          </cell>
          <cell r="AJ11">
            <v>0</v>
          </cell>
          <cell r="AK11">
            <v>0</v>
          </cell>
          <cell r="AL11" t="e">
            <v>#DIV/0!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</row>
        <row r="12">
          <cell r="C12" t="str">
            <v>FBA79333</v>
          </cell>
          <cell r="D12" t="str">
            <v>Head Massager</v>
          </cell>
          <cell r="E12" t="str">
            <v>HPC</v>
          </cell>
          <cell r="F12" t="str">
            <v>Nexlev</v>
          </cell>
          <cell r="G12" t="str">
            <v>B0D63DTKQB</v>
          </cell>
          <cell r="H12" t="str">
            <v>Scalp Massager Pro</v>
          </cell>
          <cell r="I12">
            <v>544.83766779661028</v>
          </cell>
          <cell r="J12">
            <v>642.90844800000013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 t="e">
            <v>#DIV/0!</v>
          </cell>
          <cell r="S12">
            <v>0</v>
          </cell>
          <cell r="T12">
            <v>0</v>
          </cell>
          <cell r="U12">
            <v>0</v>
          </cell>
          <cell r="V12" t="e">
            <v>#DIV/0!</v>
          </cell>
          <cell r="W12">
            <v>0</v>
          </cell>
          <cell r="X12">
            <v>0</v>
          </cell>
          <cell r="Y12">
            <v>0</v>
          </cell>
          <cell r="Z12" t="e">
            <v>#DIV/0!</v>
          </cell>
          <cell r="AA12">
            <v>0</v>
          </cell>
          <cell r="AB12">
            <v>0</v>
          </cell>
          <cell r="AC12">
            <v>0</v>
          </cell>
          <cell r="AD12" t="e">
            <v>#DIV/0!</v>
          </cell>
          <cell r="AE12">
            <v>0</v>
          </cell>
          <cell r="AF12">
            <v>0</v>
          </cell>
          <cell r="AG12">
            <v>0</v>
          </cell>
          <cell r="AH12" t="e">
            <v>#DIV/0!</v>
          </cell>
          <cell r="AI12">
            <v>0</v>
          </cell>
          <cell r="AJ12">
            <v>0</v>
          </cell>
          <cell r="AK12">
            <v>0</v>
          </cell>
          <cell r="AL12" t="e">
            <v>#DIV/0!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</row>
        <row r="13">
          <cell r="C13" t="str">
            <v>FBA79266</v>
          </cell>
          <cell r="D13" t="str">
            <v>Women Trimmer</v>
          </cell>
          <cell r="E13" t="str">
            <v>HPC</v>
          </cell>
          <cell r="F13" t="str">
            <v>Nexlev</v>
          </cell>
          <cell r="G13" t="str">
            <v>B0D2LGR3GG</v>
          </cell>
          <cell r="H13" t="str">
            <v>Velvet Vibe Multi-Trimmer</v>
          </cell>
          <cell r="I13">
            <v>416.40112800000003</v>
          </cell>
          <cell r="J13">
            <v>491.35333104</v>
          </cell>
          <cell r="K13">
            <v>0</v>
          </cell>
          <cell r="L13">
            <v>0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 t="e">
            <v>#DIV/0!</v>
          </cell>
          <cell r="S13">
            <v>0</v>
          </cell>
          <cell r="T13">
            <v>0</v>
          </cell>
          <cell r="U13">
            <v>0</v>
          </cell>
          <cell r="V13" t="e">
            <v>#DIV/0!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>
            <v>0</v>
          </cell>
          <cell r="AC13">
            <v>0</v>
          </cell>
          <cell r="AD13" t="e">
            <v>#DIV/0!</v>
          </cell>
          <cell r="AE13">
            <v>0</v>
          </cell>
          <cell r="AF13">
            <v>0</v>
          </cell>
          <cell r="AG13">
            <v>0</v>
          </cell>
          <cell r="AH13" t="e">
            <v>#DIV/0!</v>
          </cell>
          <cell r="AI13">
            <v>0</v>
          </cell>
          <cell r="AJ13">
            <v>0</v>
          </cell>
          <cell r="AK13">
            <v>0</v>
          </cell>
          <cell r="AL13" t="e">
            <v>#DIV/0!</v>
          </cell>
          <cell r="AM13">
            <v>68</v>
          </cell>
          <cell r="AN13">
            <v>0</v>
          </cell>
          <cell r="AO13">
            <v>1</v>
          </cell>
          <cell r="AP13">
            <v>1</v>
          </cell>
        </row>
        <row r="14">
          <cell r="C14" t="str">
            <v>FBA79229</v>
          </cell>
          <cell r="D14" t="str">
            <v>Garment steamer</v>
          </cell>
          <cell r="E14" t="str">
            <v>Home &amp; Kitchen</v>
          </cell>
          <cell r="F14" t="str">
            <v>Nexlev</v>
          </cell>
          <cell r="G14" t="str">
            <v>B0CQX9ZZMH</v>
          </cell>
          <cell r="H14" t="str">
            <v>Nexlev Garment Steamer with Touch Screen</v>
          </cell>
          <cell r="I14">
            <v>1212.5066428800001</v>
          </cell>
          <cell r="J14">
            <v>1430.7578385984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 t="e">
            <v>#DIV/0!</v>
          </cell>
          <cell r="W14">
            <v>0</v>
          </cell>
          <cell r="X14">
            <v>0</v>
          </cell>
          <cell r="Y14">
            <v>0</v>
          </cell>
          <cell r="Z14" t="e">
            <v>#DIV/0!</v>
          </cell>
          <cell r="AA14">
            <v>0</v>
          </cell>
          <cell r="AB14">
            <v>0</v>
          </cell>
          <cell r="AC14">
            <v>0</v>
          </cell>
          <cell r="AD14" t="e">
            <v>#DIV/0!</v>
          </cell>
          <cell r="AE14">
            <v>554</v>
          </cell>
          <cell r="AF14">
            <v>19</v>
          </cell>
          <cell r="AG14">
            <v>21</v>
          </cell>
          <cell r="AH14">
            <v>9.5238095238095233E-2</v>
          </cell>
          <cell r="AI14">
            <v>1332</v>
          </cell>
          <cell r="AJ14">
            <v>52</v>
          </cell>
          <cell r="AK14">
            <v>63</v>
          </cell>
          <cell r="AL14">
            <v>0.17460317460317465</v>
          </cell>
          <cell r="AM14">
            <v>7189</v>
          </cell>
          <cell r="AN14">
            <v>70</v>
          </cell>
          <cell r="AO14">
            <v>89</v>
          </cell>
          <cell r="AP14">
            <v>0.2134831460674157</v>
          </cell>
        </row>
        <row r="15">
          <cell r="C15" t="str">
            <v>FBA79451</v>
          </cell>
          <cell r="D15" t="str">
            <v>Cleaning &amp; Vacumming</v>
          </cell>
          <cell r="E15" t="str">
            <v>Cleaning &amp; Vacuuming</v>
          </cell>
          <cell r="F15" t="str">
            <v>Nexlev</v>
          </cell>
          <cell r="G15" t="str">
            <v>B0D9KCKY9F</v>
          </cell>
          <cell r="H15" t="str">
            <v>Nexlev Spin Scrubber</v>
          </cell>
          <cell r="I15">
            <v>1219.7608799999998</v>
          </cell>
          <cell r="J15">
            <v>1439.3178383999998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 t="e">
            <v>#DIV/0!</v>
          </cell>
          <cell r="S15">
            <v>0</v>
          </cell>
          <cell r="T15">
            <v>0</v>
          </cell>
          <cell r="U15">
            <v>0</v>
          </cell>
          <cell r="V15" t="e">
            <v>#DIV/0!</v>
          </cell>
          <cell r="W15">
            <v>0</v>
          </cell>
          <cell r="X15">
            <v>0</v>
          </cell>
          <cell r="Y15">
            <v>0</v>
          </cell>
          <cell r="Z15" t="e">
            <v>#DIV/0!</v>
          </cell>
          <cell r="AA15">
            <v>0</v>
          </cell>
          <cell r="AB15">
            <v>0</v>
          </cell>
          <cell r="AC15">
            <v>0</v>
          </cell>
          <cell r="AD15" t="e">
            <v>#DIV/0!</v>
          </cell>
          <cell r="AE15">
            <v>0</v>
          </cell>
          <cell r="AF15">
            <v>0</v>
          </cell>
          <cell r="AG15">
            <v>0</v>
          </cell>
          <cell r="AH15" t="e">
            <v>#DIV/0!</v>
          </cell>
          <cell r="AI15">
            <v>0</v>
          </cell>
          <cell r="AJ15">
            <v>0</v>
          </cell>
          <cell r="AK15">
            <v>0</v>
          </cell>
          <cell r="AL15" t="e">
            <v>#DIV/0!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</row>
        <row r="16">
          <cell r="C16" t="str">
            <v>FBA79406</v>
          </cell>
          <cell r="D16" t="str">
            <v>Hair Styling Tools</v>
          </cell>
          <cell r="E16" t="str">
            <v>Hair Care</v>
          </cell>
          <cell r="F16" t="str">
            <v>Nexlev</v>
          </cell>
          <cell r="G16" t="str">
            <v>B0DCK3N2JJ</v>
          </cell>
          <cell r="H16" t="str">
            <v>Nexlev Hair Straightener Brush - Portable</v>
          </cell>
          <cell r="I16">
            <v>859.09020599999985</v>
          </cell>
          <cell r="J16">
            <v>1013.7264430799997</v>
          </cell>
          <cell r="K16">
            <v>0</v>
          </cell>
          <cell r="L16">
            <v>0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 t="e">
            <v>#DIV/0!</v>
          </cell>
          <cell r="S16">
            <v>0</v>
          </cell>
          <cell r="T16">
            <v>0</v>
          </cell>
          <cell r="U16">
            <v>0</v>
          </cell>
          <cell r="V16" t="e">
            <v>#DIV/0!</v>
          </cell>
          <cell r="W16">
            <v>0</v>
          </cell>
          <cell r="X16">
            <v>0</v>
          </cell>
          <cell r="Y16">
            <v>0</v>
          </cell>
          <cell r="Z16" t="e">
            <v>#DIV/0!</v>
          </cell>
          <cell r="AA16">
            <v>0</v>
          </cell>
          <cell r="AB16">
            <v>0</v>
          </cell>
          <cell r="AC16">
            <v>0</v>
          </cell>
          <cell r="AD16" t="e">
            <v>#DIV/0!</v>
          </cell>
          <cell r="AE16">
            <v>0</v>
          </cell>
          <cell r="AF16">
            <v>0</v>
          </cell>
          <cell r="AG16">
            <v>0</v>
          </cell>
          <cell r="AH16" t="e">
            <v>#DIV/0!</v>
          </cell>
          <cell r="AI16">
            <v>0</v>
          </cell>
          <cell r="AJ16">
            <v>0</v>
          </cell>
          <cell r="AK16">
            <v>0</v>
          </cell>
          <cell r="AL16" t="e">
            <v>#DIV/0!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</row>
        <row r="17">
          <cell r="C17" t="str">
            <v>FBA79267</v>
          </cell>
          <cell r="D17" t="str">
            <v>Women Trimmer</v>
          </cell>
          <cell r="E17" t="str">
            <v>HPC</v>
          </cell>
          <cell r="F17" t="str">
            <v>Nexlev</v>
          </cell>
          <cell r="G17" t="str">
            <v>B0D2LD6BYJ</v>
          </cell>
          <cell r="H17" t="str">
            <v>Velvet Vibe Plus Multi-Trimmer</v>
          </cell>
          <cell r="I17">
            <v>488.95587000000006</v>
          </cell>
          <cell r="J17">
            <v>576.96792660000006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 t="e">
            <v>#DIV/0!</v>
          </cell>
          <cell r="W17">
            <v>0</v>
          </cell>
          <cell r="X17">
            <v>0</v>
          </cell>
          <cell r="Y17">
            <v>0</v>
          </cell>
          <cell r="Z17" t="e">
            <v>#DIV/0!</v>
          </cell>
          <cell r="AA17">
            <v>0</v>
          </cell>
          <cell r="AB17">
            <v>0</v>
          </cell>
          <cell r="AC17">
            <v>0</v>
          </cell>
          <cell r="AD17" t="e">
            <v>#DIV/0!</v>
          </cell>
          <cell r="AE17">
            <v>0</v>
          </cell>
          <cell r="AF17">
            <v>0</v>
          </cell>
          <cell r="AG17">
            <v>0</v>
          </cell>
          <cell r="AH17" t="e">
            <v>#DIV/0!</v>
          </cell>
          <cell r="AI17">
            <v>0</v>
          </cell>
          <cell r="AJ17">
            <v>0</v>
          </cell>
          <cell r="AK17">
            <v>0</v>
          </cell>
          <cell r="AL17" t="e">
            <v>#DIV/0!</v>
          </cell>
          <cell r="AM17">
            <v>43</v>
          </cell>
          <cell r="AN17">
            <v>0</v>
          </cell>
          <cell r="AO17">
            <v>2</v>
          </cell>
          <cell r="AP17">
            <v>1</v>
          </cell>
        </row>
        <row r="18">
          <cell r="C18" t="str">
            <v>FBA79489</v>
          </cell>
          <cell r="D18" t="str">
            <v>Electric Kettles</v>
          </cell>
          <cell r="E18" t="str">
            <v>Home &amp; Kitchen</v>
          </cell>
          <cell r="F18" t="str">
            <v>Nexlev</v>
          </cell>
          <cell r="G18" t="str">
            <v>B0DFD123P5</v>
          </cell>
          <cell r="H18" t="str">
            <v>Nexlev Multi-Purpose Food Kettle 1.5L</v>
          </cell>
          <cell r="I18">
            <v>762.35054999999988</v>
          </cell>
          <cell r="J18">
            <v>899.57364899999982</v>
          </cell>
          <cell r="K18">
            <v>0</v>
          </cell>
          <cell r="L18">
            <v>0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 t="e">
            <v>#DIV/0!</v>
          </cell>
          <cell r="S18">
            <v>0</v>
          </cell>
          <cell r="T18">
            <v>0</v>
          </cell>
          <cell r="U18">
            <v>0</v>
          </cell>
          <cell r="V18" t="e">
            <v>#DIV/0!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0</v>
          </cell>
          <cell r="AB18">
            <v>0</v>
          </cell>
          <cell r="AC18">
            <v>0</v>
          </cell>
          <cell r="AD18" t="e">
            <v>#DIV/0!</v>
          </cell>
          <cell r="AE18">
            <v>0</v>
          </cell>
          <cell r="AF18">
            <v>0</v>
          </cell>
          <cell r="AG18">
            <v>0</v>
          </cell>
          <cell r="AH18" t="e">
            <v>#DIV/0!</v>
          </cell>
          <cell r="AI18">
            <v>0</v>
          </cell>
          <cell r="AJ18">
            <v>0</v>
          </cell>
          <cell r="AK18">
            <v>0</v>
          </cell>
          <cell r="AL18" t="e">
            <v>#DIV/0!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</row>
        <row r="19">
          <cell r="C19" t="str">
            <v>FBA79276</v>
          </cell>
          <cell r="D19" t="str">
            <v>Steam Mop</v>
          </cell>
          <cell r="E19" t="str">
            <v>Cleaning &amp; Vacuuming</v>
          </cell>
          <cell r="F19" t="str">
            <v>Nexlev</v>
          </cell>
          <cell r="G19" t="str">
            <v>B0D2LJSQXZ</v>
          </cell>
          <cell r="H19" t="str">
            <v>Steam Mop</v>
          </cell>
          <cell r="I19">
            <v>2103.0360000000001</v>
          </cell>
          <cell r="J19">
            <v>2481.58248</v>
          </cell>
          <cell r="K19">
            <v>0</v>
          </cell>
          <cell r="L19">
            <v>0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 t="e">
            <v>#DIV/0!</v>
          </cell>
          <cell r="S19">
            <v>0</v>
          </cell>
          <cell r="T19">
            <v>0</v>
          </cell>
          <cell r="U19">
            <v>0</v>
          </cell>
          <cell r="V19" t="e">
            <v>#DIV/0!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0</v>
          </cell>
          <cell r="AB19">
            <v>0</v>
          </cell>
          <cell r="AC19">
            <v>0</v>
          </cell>
          <cell r="AD19" t="e">
            <v>#DIV/0!</v>
          </cell>
          <cell r="AE19">
            <v>0</v>
          </cell>
          <cell r="AF19">
            <v>0</v>
          </cell>
          <cell r="AG19">
            <v>0</v>
          </cell>
          <cell r="AH19" t="e">
            <v>#DIV/0!</v>
          </cell>
          <cell r="AI19">
            <v>0</v>
          </cell>
          <cell r="AJ19">
            <v>0</v>
          </cell>
          <cell r="AK19">
            <v>0</v>
          </cell>
          <cell r="AL19" t="e">
            <v>#DIV/0!</v>
          </cell>
          <cell r="AM19">
            <v>105</v>
          </cell>
          <cell r="AN19">
            <v>0</v>
          </cell>
          <cell r="AO19">
            <v>6</v>
          </cell>
          <cell r="AP19">
            <v>1</v>
          </cell>
        </row>
        <row r="20">
          <cell r="C20" t="str">
            <v>FBA79349</v>
          </cell>
          <cell r="D20" t="str">
            <v>Portable Sewing Machine</v>
          </cell>
          <cell r="E20" t="str">
            <v>Home &amp; Kitchen</v>
          </cell>
          <cell r="F20" t="str">
            <v>Nexlev</v>
          </cell>
          <cell r="G20" t="str">
            <v>B0D9KDQCCM</v>
          </cell>
          <cell r="H20" t="str">
            <v>Portable Sewing Machine</v>
          </cell>
          <cell r="I20">
            <v>308.74134508474577</v>
          </cell>
          <cell r="J20">
            <v>364.31478720000001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 t="e">
            <v>#DIV/0!</v>
          </cell>
          <cell r="S20">
            <v>0</v>
          </cell>
          <cell r="T20">
            <v>0</v>
          </cell>
          <cell r="U20">
            <v>0</v>
          </cell>
          <cell r="V20" t="e">
            <v>#DIV/0!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0</v>
          </cell>
          <cell r="AB20">
            <v>0</v>
          </cell>
          <cell r="AC20">
            <v>0</v>
          </cell>
          <cell r="AD20" t="e">
            <v>#DIV/0!</v>
          </cell>
          <cell r="AE20">
            <v>0</v>
          </cell>
          <cell r="AF20">
            <v>0</v>
          </cell>
          <cell r="AG20">
            <v>0</v>
          </cell>
          <cell r="AH20" t="e">
            <v>#DIV/0!</v>
          </cell>
          <cell r="AI20">
            <v>0</v>
          </cell>
          <cell r="AJ20">
            <v>0</v>
          </cell>
          <cell r="AK20">
            <v>0</v>
          </cell>
          <cell r="AL20" t="e">
            <v>#DIV/0!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</row>
        <row r="21">
          <cell r="C21" t="str">
            <v>FBA79279</v>
          </cell>
          <cell r="D21" t="str">
            <v>Lint Remover</v>
          </cell>
          <cell r="E21" t="str">
            <v>Home &amp; Kitchen</v>
          </cell>
          <cell r="F21" t="str">
            <v>Nexlev</v>
          </cell>
          <cell r="G21" t="str">
            <v>B0D8445KJN</v>
          </cell>
          <cell r="H21" t="str">
            <v>Nexlev Lint Remover - Mini</v>
          </cell>
          <cell r="I21">
            <v>362.77371000000005</v>
          </cell>
          <cell r="J21">
            <v>428.07297780000005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 t="e">
            <v>#DIV/0!</v>
          </cell>
          <cell r="S21">
            <v>0</v>
          </cell>
          <cell r="T21">
            <v>0</v>
          </cell>
          <cell r="U21">
            <v>0</v>
          </cell>
          <cell r="V21" t="e">
            <v>#DIV/0!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0</v>
          </cell>
          <cell r="AB21">
            <v>0</v>
          </cell>
          <cell r="AC21">
            <v>0</v>
          </cell>
          <cell r="AD21" t="e">
            <v>#DIV/0!</v>
          </cell>
          <cell r="AE21">
            <v>0</v>
          </cell>
          <cell r="AF21">
            <v>0</v>
          </cell>
          <cell r="AG21">
            <v>0</v>
          </cell>
          <cell r="AH21" t="e">
            <v>#DIV/0!</v>
          </cell>
          <cell r="AI21">
            <v>0</v>
          </cell>
          <cell r="AJ21">
            <v>0</v>
          </cell>
          <cell r="AK21">
            <v>0</v>
          </cell>
          <cell r="AL21" t="e">
            <v>#DIV/0!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</row>
        <row r="22">
          <cell r="C22" t="str">
            <v>FBA79352</v>
          </cell>
          <cell r="D22" t="str">
            <v>Water Fountain</v>
          </cell>
          <cell r="E22" t="str">
            <v>Pet Supplies</v>
          </cell>
          <cell r="F22" t="str">
            <v>Nexlev</v>
          </cell>
          <cell r="G22" t="str">
            <v>B0D637B562</v>
          </cell>
          <cell r="H22" t="str">
            <v>Nexlev Pet Water Fountain 2L</v>
          </cell>
          <cell r="I22">
            <v>438.51317250000005</v>
          </cell>
          <cell r="J22">
            <v>517.44554355000002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 t="e">
            <v>#DIV/0!</v>
          </cell>
          <cell r="S22">
            <v>0</v>
          </cell>
          <cell r="T22">
            <v>0</v>
          </cell>
          <cell r="U22">
            <v>0</v>
          </cell>
          <cell r="V22" t="e">
            <v>#DIV/0!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0</v>
          </cell>
          <cell r="AB22">
            <v>0</v>
          </cell>
          <cell r="AC22">
            <v>0</v>
          </cell>
          <cell r="AD22" t="e">
            <v>#DIV/0!</v>
          </cell>
          <cell r="AE22">
            <v>0</v>
          </cell>
          <cell r="AF22">
            <v>0</v>
          </cell>
          <cell r="AG22">
            <v>0</v>
          </cell>
          <cell r="AH22" t="e">
            <v>#DIV/0!</v>
          </cell>
          <cell r="AI22">
            <v>0</v>
          </cell>
          <cell r="AJ22">
            <v>0</v>
          </cell>
          <cell r="AK22">
            <v>0</v>
          </cell>
          <cell r="AL22" t="e">
            <v>#DIV/0!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</row>
        <row r="23">
          <cell r="C23" t="str">
            <v>FBA79588</v>
          </cell>
          <cell r="D23" t="str">
            <v>HPC</v>
          </cell>
          <cell r="E23" t="str">
            <v>HPC</v>
          </cell>
          <cell r="F23" t="str">
            <v>Nexlev</v>
          </cell>
          <cell r="G23" t="str">
            <v>B0DHRQPGGM</v>
          </cell>
          <cell r="H23" t="str">
            <v>Nexlev Oil Applicator Pro</v>
          </cell>
          <cell r="I23">
            <v>574.0254000000001</v>
          </cell>
          <cell r="J23">
            <v>677.34997200000009</v>
          </cell>
          <cell r="K23">
            <v>0</v>
          </cell>
          <cell r="L23">
            <v>0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 t="e">
            <v>#DIV/0!</v>
          </cell>
          <cell r="S23">
            <v>0</v>
          </cell>
          <cell r="T23">
            <v>0</v>
          </cell>
          <cell r="U23">
            <v>0</v>
          </cell>
          <cell r="V23" t="e">
            <v>#DIV/0!</v>
          </cell>
          <cell r="W23">
            <v>0</v>
          </cell>
          <cell r="X23">
            <v>0</v>
          </cell>
          <cell r="Y23">
            <v>0</v>
          </cell>
          <cell r="Z23" t="e">
            <v>#DIV/0!</v>
          </cell>
          <cell r="AA23">
            <v>0</v>
          </cell>
          <cell r="AB23">
            <v>0</v>
          </cell>
          <cell r="AC23">
            <v>0</v>
          </cell>
          <cell r="AD23" t="e">
            <v>#DIV/0!</v>
          </cell>
          <cell r="AE23">
            <v>0</v>
          </cell>
          <cell r="AF23">
            <v>0</v>
          </cell>
          <cell r="AG23">
            <v>0</v>
          </cell>
          <cell r="AH23" t="e">
            <v>#DIV/0!</v>
          </cell>
          <cell r="AI23">
            <v>0</v>
          </cell>
          <cell r="AJ23">
            <v>0</v>
          </cell>
          <cell r="AK23">
            <v>0</v>
          </cell>
          <cell r="AL23" t="e">
            <v>#DIV/0!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</row>
        <row r="24">
          <cell r="C24" t="str">
            <v>FBA79488</v>
          </cell>
          <cell r="D24" t="str">
            <v>Electric Kettles</v>
          </cell>
          <cell r="E24" t="str">
            <v>Home &amp; Kitchen</v>
          </cell>
          <cell r="F24" t="str">
            <v>Nexlev</v>
          </cell>
          <cell r="G24" t="str">
            <v>B0DFCG2VGS</v>
          </cell>
          <cell r="H24" t="str">
            <v>Nexlev Multi-Purpose Food Kettle 1.8L</v>
          </cell>
          <cell r="I24">
            <v>762.35054999999988</v>
          </cell>
          <cell r="J24">
            <v>899.57364899999982</v>
          </cell>
          <cell r="K24">
            <v>0</v>
          </cell>
          <cell r="L24">
            <v>0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 t="e">
            <v>#DIV/0!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>
            <v>0</v>
          </cell>
          <cell r="AC24">
            <v>0</v>
          </cell>
          <cell r="AD24" t="e">
            <v>#DIV/0!</v>
          </cell>
          <cell r="AE24">
            <v>0</v>
          </cell>
          <cell r="AF24">
            <v>0</v>
          </cell>
          <cell r="AG24">
            <v>0</v>
          </cell>
          <cell r="AH24" t="e">
            <v>#DIV/0!</v>
          </cell>
          <cell r="AI24">
            <v>0</v>
          </cell>
          <cell r="AJ24">
            <v>0</v>
          </cell>
          <cell r="AK24">
            <v>0</v>
          </cell>
          <cell r="AL24" t="e">
            <v>#DIV/0!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</row>
        <row r="25">
          <cell r="C25" t="str">
            <v>FBA79463</v>
          </cell>
          <cell r="D25" t="str">
            <v>Cleaning &amp; Vacumming</v>
          </cell>
          <cell r="E25" t="str">
            <v>Cleaning &amp; Vacuuming</v>
          </cell>
          <cell r="F25" t="str">
            <v>Nexlev</v>
          </cell>
          <cell r="G25" t="str">
            <v>B0DCK56Q85</v>
          </cell>
          <cell r="H25" t="str">
            <v>Nexlev Portable vacuum cleaner - Duster Pro</v>
          </cell>
          <cell r="I25">
            <v>1131.433368</v>
          </cell>
          <cell r="J25">
            <v>1335.0913742399998</v>
          </cell>
          <cell r="K25">
            <v>0</v>
          </cell>
          <cell r="L25">
            <v>0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 t="e">
            <v>#DIV/0!</v>
          </cell>
          <cell r="S25">
            <v>0</v>
          </cell>
          <cell r="T25">
            <v>0</v>
          </cell>
          <cell r="U25">
            <v>0</v>
          </cell>
          <cell r="V25" t="e">
            <v>#DIV/0!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0</v>
          </cell>
          <cell r="AB25">
            <v>0</v>
          </cell>
          <cell r="AC25">
            <v>0</v>
          </cell>
          <cell r="AD25" t="e">
            <v>#DIV/0!</v>
          </cell>
          <cell r="AE25">
            <v>0</v>
          </cell>
          <cell r="AF25">
            <v>0</v>
          </cell>
          <cell r="AG25">
            <v>0</v>
          </cell>
          <cell r="AH25" t="e">
            <v>#DIV/0!</v>
          </cell>
          <cell r="AI25">
            <v>0</v>
          </cell>
          <cell r="AJ25">
            <v>0</v>
          </cell>
          <cell r="AK25">
            <v>0</v>
          </cell>
          <cell r="AL25" t="e">
            <v>#DIV/0!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</row>
        <row r="26">
          <cell r="C26" t="str">
            <v>FBA79405</v>
          </cell>
          <cell r="D26" t="str">
            <v>Hair Styling Tools</v>
          </cell>
          <cell r="E26" t="str">
            <v>Hair Care</v>
          </cell>
          <cell r="F26" t="str">
            <v>Nexlev</v>
          </cell>
          <cell r="G26" t="str">
            <v>B0D9KFP4MG</v>
          </cell>
          <cell r="H26" t="str">
            <v>Nexlev Hair Straightener Brush</v>
          </cell>
          <cell r="I26">
            <v>698.20795199999986</v>
          </cell>
          <cell r="J26">
            <v>823.88538335999976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 t="e">
            <v>#DIV/0!</v>
          </cell>
          <cell r="S26">
            <v>0</v>
          </cell>
          <cell r="T26">
            <v>0</v>
          </cell>
          <cell r="U26">
            <v>0</v>
          </cell>
          <cell r="V26" t="e">
            <v>#DIV/0!</v>
          </cell>
          <cell r="W26">
            <v>0</v>
          </cell>
          <cell r="X26">
            <v>0</v>
          </cell>
          <cell r="Y26">
            <v>0</v>
          </cell>
          <cell r="Z26" t="e">
            <v>#DIV/0!</v>
          </cell>
          <cell r="AA26">
            <v>0</v>
          </cell>
          <cell r="AB26">
            <v>0</v>
          </cell>
          <cell r="AC26">
            <v>0</v>
          </cell>
          <cell r="AD26" t="e">
            <v>#DIV/0!</v>
          </cell>
          <cell r="AE26">
            <v>0</v>
          </cell>
          <cell r="AF26">
            <v>0</v>
          </cell>
          <cell r="AG26">
            <v>0</v>
          </cell>
          <cell r="AH26" t="e">
            <v>#DIV/0!</v>
          </cell>
          <cell r="AI26">
            <v>0</v>
          </cell>
          <cell r="AJ26">
            <v>0</v>
          </cell>
          <cell r="AK26">
            <v>0</v>
          </cell>
          <cell r="AL26" t="e">
            <v>#DIV/0!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</row>
        <row r="27">
          <cell r="C27" t="str">
            <v>FBA79469</v>
          </cell>
          <cell r="D27" t="str">
            <v>PCH</v>
          </cell>
          <cell r="E27" t="str">
            <v>HPC</v>
          </cell>
          <cell r="F27" t="str">
            <v>Nexlev</v>
          </cell>
          <cell r="G27" t="str">
            <v>B0DCK4DR1B</v>
          </cell>
          <cell r="H27" t="str">
            <v>Nexlev Skin Lift Device</v>
          </cell>
          <cell r="I27">
            <v>478.35450000000003</v>
          </cell>
          <cell r="J27">
            <v>564.45830999999998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 t="e">
            <v>#DIV/0!</v>
          </cell>
          <cell r="S27">
            <v>0</v>
          </cell>
          <cell r="T27">
            <v>0</v>
          </cell>
          <cell r="U27">
            <v>0</v>
          </cell>
          <cell r="V27" t="e">
            <v>#DIV/0!</v>
          </cell>
          <cell r="W27">
            <v>0</v>
          </cell>
          <cell r="X27">
            <v>0</v>
          </cell>
          <cell r="Y27">
            <v>0</v>
          </cell>
          <cell r="Z27" t="e">
            <v>#DIV/0!</v>
          </cell>
          <cell r="AA27">
            <v>0</v>
          </cell>
          <cell r="AB27">
            <v>0</v>
          </cell>
          <cell r="AC27">
            <v>0</v>
          </cell>
          <cell r="AD27" t="e">
            <v>#DIV/0!</v>
          </cell>
          <cell r="AE27">
            <v>0</v>
          </cell>
          <cell r="AF27">
            <v>0</v>
          </cell>
          <cell r="AG27">
            <v>0</v>
          </cell>
          <cell r="AH27" t="e">
            <v>#DIV/0!</v>
          </cell>
          <cell r="AI27">
            <v>0</v>
          </cell>
          <cell r="AJ27">
            <v>0</v>
          </cell>
          <cell r="AK27">
            <v>0</v>
          </cell>
          <cell r="AL27" t="e">
            <v>#DIV/0!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</row>
        <row r="28">
          <cell r="C28" t="str">
            <v>FBA79268</v>
          </cell>
          <cell r="D28" t="str">
            <v>Garment steamer</v>
          </cell>
          <cell r="E28" t="str">
            <v>Home &amp; Kitchen</v>
          </cell>
          <cell r="F28" t="str">
            <v>Nexlev</v>
          </cell>
          <cell r="G28" t="str">
            <v>B0D383WQPB</v>
          </cell>
          <cell r="H28" t="str">
            <v>Nexlev Smart Care Travel Steamer</v>
          </cell>
          <cell r="I28">
            <v>736.06259999999986</v>
          </cell>
          <cell r="J28">
            <v>868.55386799999974</v>
          </cell>
          <cell r="K28">
            <v>0</v>
          </cell>
          <cell r="L28">
            <v>0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 t="e">
            <v>#DIV/0!</v>
          </cell>
          <cell r="S28">
            <v>0</v>
          </cell>
          <cell r="T28">
            <v>0</v>
          </cell>
          <cell r="U28">
            <v>0</v>
          </cell>
          <cell r="V28" t="e">
            <v>#DIV/0!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>
            <v>0</v>
          </cell>
          <cell r="AC28">
            <v>0</v>
          </cell>
          <cell r="AD28" t="e">
            <v>#DIV/0!</v>
          </cell>
          <cell r="AE28">
            <v>0</v>
          </cell>
          <cell r="AF28">
            <v>0</v>
          </cell>
          <cell r="AG28">
            <v>0</v>
          </cell>
          <cell r="AH28" t="e">
            <v>#DIV/0!</v>
          </cell>
          <cell r="AI28">
            <v>0</v>
          </cell>
          <cell r="AJ28">
            <v>0</v>
          </cell>
          <cell r="AK28">
            <v>0</v>
          </cell>
          <cell r="AL28" t="e">
            <v>#DIV/0!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</row>
        <row r="29">
          <cell r="C29" t="str">
            <v>FBA79573</v>
          </cell>
          <cell r="D29" t="str">
            <v>HPC</v>
          </cell>
          <cell r="E29" t="str">
            <v>HPC</v>
          </cell>
          <cell r="F29" t="str">
            <v>Nexlev</v>
          </cell>
          <cell r="G29" t="str">
            <v>B0DKK15YNJ</v>
          </cell>
          <cell r="H29" t="str">
            <v>Nexlev Oil Applicator Comb</v>
          </cell>
          <cell r="I29">
            <v>1085.8647149999999</v>
          </cell>
          <cell r="J29">
            <v>1281.3203636999999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 t="e">
            <v>#DIV/0!</v>
          </cell>
          <cell r="S29">
            <v>0</v>
          </cell>
          <cell r="T29">
            <v>0</v>
          </cell>
          <cell r="U29">
            <v>0</v>
          </cell>
          <cell r="V29" t="e">
            <v>#DIV/0!</v>
          </cell>
          <cell r="W29">
            <v>0</v>
          </cell>
          <cell r="X29">
            <v>0</v>
          </cell>
          <cell r="Y29">
            <v>0</v>
          </cell>
          <cell r="Z29" t="e">
            <v>#DIV/0!</v>
          </cell>
          <cell r="AA29">
            <v>0</v>
          </cell>
          <cell r="AB29">
            <v>0</v>
          </cell>
          <cell r="AC29">
            <v>0</v>
          </cell>
          <cell r="AD29" t="e">
            <v>#DIV/0!</v>
          </cell>
          <cell r="AE29">
            <v>0</v>
          </cell>
          <cell r="AF29">
            <v>0</v>
          </cell>
          <cell r="AG29">
            <v>0</v>
          </cell>
          <cell r="AH29" t="e">
            <v>#DIV/0!</v>
          </cell>
          <cell r="AI29">
            <v>0</v>
          </cell>
          <cell r="AJ29">
            <v>0</v>
          </cell>
          <cell r="AK29">
            <v>0</v>
          </cell>
          <cell r="AL29" t="e">
            <v>#DIV/0!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</row>
        <row r="30">
          <cell r="C30" t="str">
            <v>FBA79350</v>
          </cell>
          <cell r="D30" t="str">
            <v>Electric Oil Applicator</v>
          </cell>
          <cell r="E30" t="str">
            <v>HPC</v>
          </cell>
          <cell r="F30" t="str">
            <v>Nexlev</v>
          </cell>
          <cell r="G30" t="str">
            <v>B0D67727VG</v>
          </cell>
          <cell r="H30" t="str">
            <v>Electric Oil Applicator</v>
          </cell>
          <cell r="I30">
            <v>574.0254000000001</v>
          </cell>
          <cell r="J30">
            <v>677.34997200000009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 t="e">
            <v>#DIV/0!</v>
          </cell>
          <cell r="S30">
            <v>0</v>
          </cell>
          <cell r="T30">
            <v>0</v>
          </cell>
          <cell r="U30">
            <v>0</v>
          </cell>
          <cell r="V30" t="e">
            <v>#DIV/0!</v>
          </cell>
          <cell r="W30">
            <v>0</v>
          </cell>
          <cell r="X30">
            <v>0</v>
          </cell>
          <cell r="Y30">
            <v>0</v>
          </cell>
          <cell r="Z30" t="e">
            <v>#DIV/0!</v>
          </cell>
          <cell r="AA30">
            <v>0</v>
          </cell>
          <cell r="AB30">
            <v>0</v>
          </cell>
          <cell r="AC30">
            <v>0</v>
          </cell>
          <cell r="AD30" t="e">
            <v>#DIV/0!</v>
          </cell>
          <cell r="AE30">
            <v>0</v>
          </cell>
          <cell r="AF30">
            <v>0</v>
          </cell>
          <cell r="AG30">
            <v>0</v>
          </cell>
          <cell r="AH30" t="e">
            <v>#DIV/0!</v>
          </cell>
          <cell r="AI30">
            <v>0</v>
          </cell>
          <cell r="AJ30">
            <v>0</v>
          </cell>
          <cell r="AK30">
            <v>0</v>
          </cell>
          <cell r="AL30" t="e">
            <v>#DIV/0!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</row>
        <row r="31">
          <cell r="C31" t="str">
            <v>FBA79440</v>
          </cell>
          <cell r="D31" t="str">
            <v>HPC</v>
          </cell>
          <cell r="E31" t="str">
            <v>HPC</v>
          </cell>
          <cell r="F31" t="str">
            <v>Nexlev</v>
          </cell>
          <cell r="G31" t="str">
            <v>B0DCGHKRXX</v>
          </cell>
          <cell r="H31" t="str">
            <v>NEXLEV LED Light Therapy Comb</v>
          </cell>
          <cell r="I31">
            <v>650.56211999999994</v>
          </cell>
          <cell r="J31">
            <v>767.66330159999984</v>
          </cell>
          <cell r="K31">
            <v>0</v>
          </cell>
          <cell r="L31">
            <v>0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 t="e">
            <v>#DIV/0!</v>
          </cell>
          <cell r="S31">
            <v>0</v>
          </cell>
          <cell r="T31">
            <v>0</v>
          </cell>
          <cell r="U31">
            <v>0</v>
          </cell>
          <cell r="V31" t="e">
            <v>#DIV/0!</v>
          </cell>
          <cell r="W31">
            <v>0</v>
          </cell>
          <cell r="X31">
            <v>0</v>
          </cell>
          <cell r="Y31">
            <v>0</v>
          </cell>
          <cell r="Z31" t="e">
            <v>#DIV/0!</v>
          </cell>
          <cell r="AA31">
            <v>0</v>
          </cell>
          <cell r="AB31">
            <v>0</v>
          </cell>
          <cell r="AC31">
            <v>0</v>
          </cell>
          <cell r="AD31" t="e">
            <v>#DIV/0!</v>
          </cell>
          <cell r="AE31">
            <v>0</v>
          </cell>
          <cell r="AF31">
            <v>0</v>
          </cell>
          <cell r="AG31">
            <v>0</v>
          </cell>
          <cell r="AH31" t="e">
            <v>#DIV/0!</v>
          </cell>
          <cell r="AI31">
            <v>0</v>
          </cell>
          <cell r="AJ31">
            <v>0</v>
          </cell>
          <cell r="AK31">
            <v>0</v>
          </cell>
          <cell r="AL31" t="e">
            <v>#DIV/0!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</row>
        <row r="32">
          <cell r="C32" t="str">
            <v>FBA79468</v>
          </cell>
          <cell r="D32" t="str">
            <v>Cleaning &amp; Vacumming</v>
          </cell>
          <cell r="E32" t="str">
            <v>Cleaning &amp; Vacuuming</v>
          </cell>
          <cell r="F32" t="str">
            <v>Nexlev</v>
          </cell>
          <cell r="G32" t="str">
            <v>B0DCK7J87D</v>
          </cell>
          <cell r="H32" t="str">
            <v xml:space="preserve">Nexlev Spin Mop </v>
          </cell>
          <cell r="I32">
            <v>2056.9243500000002</v>
          </cell>
          <cell r="J32">
            <v>2427.1707329999999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 t="e">
            <v>#DIV/0!</v>
          </cell>
          <cell r="S32">
            <v>0</v>
          </cell>
          <cell r="T32">
            <v>0</v>
          </cell>
          <cell r="U32">
            <v>0</v>
          </cell>
          <cell r="V32" t="e">
            <v>#DIV/0!</v>
          </cell>
          <cell r="W32">
            <v>0</v>
          </cell>
          <cell r="X32">
            <v>0</v>
          </cell>
          <cell r="Y32">
            <v>0</v>
          </cell>
          <cell r="Z32" t="e">
            <v>#DIV/0!</v>
          </cell>
          <cell r="AA32">
            <v>0</v>
          </cell>
          <cell r="AB32">
            <v>0</v>
          </cell>
          <cell r="AC32">
            <v>0</v>
          </cell>
          <cell r="AD32" t="e">
            <v>#DIV/0!</v>
          </cell>
          <cell r="AE32">
            <v>0</v>
          </cell>
          <cell r="AF32">
            <v>0</v>
          </cell>
          <cell r="AG32">
            <v>0</v>
          </cell>
          <cell r="AH32" t="e">
            <v>#DIV/0!</v>
          </cell>
          <cell r="AI32">
            <v>0</v>
          </cell>
          <cell r="AJ32">
            <v>0</v>
          </cell>
          <cell r="AK32">
            <v>0</v>
          </cell>
          <cell r="AL32" t="e">
            <v>#DIV/0!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</row>
        <row r="33">
          <cell r="C33" t="str">
            <v>FBA79374</v>
          </cell>
          <cell r="D33" t="str">
            <v>Dental Care</v>
          </cell>
          <cell r="E33" t="str">
            <v>Oral Care</v>
          </cell>
          <cell r="F33" t="str">
            <v>Nexlev</v>
          </cell>
          <cell r="G33" t="str">
            <v>B0D2P7WLJB</v>
          </cell>
          <cell r="H33" t="str">
            <v>New ASIN for Tea Green(Single)</v>
          </cell>
          <cell r="I33">
            <v>155.62466400000002</v>
          </cell>
          <cell r="J33">
            <v>183.63710352000001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 t="e">
            <v>#DIV/0!</v>
          </cell>
          <cell r="W33">
            <v>0</v>
          </cell>
          <cell r="X33">
            <v>0</v>
          </cell>
          <cell r="Y33">
            <v>0</v>
          </cell>
          <cell r="Z33" t="e">
            <v>#DIV/0!</v>
          </cell>
          <cell r="AA33">
            <v>0</v>
          </cell>
          <cell r="AB33">
            <v>0</v>
          </cell>
          <cell r="AC33">
            <v>0</v>
          </cell>
          <cell r="AD33" t="e">
            <v>#DIV/0!</v>
          </cell>
          <cell r="AE33">
            <v>0</v>
          </cell>
          <cell r="AF33">
            <v>0</v>
          </cell>
          <cell r="AG33">
            <v>0</v>
          </cell>
          <cell r="AH33" t="e">
            <v>#DIV/0!</v>
          </cell>
          <cell r="AI33">
            <v>0</v>
          </cell>
          <cell r="AJ33">
            <v>0</v>
          </cell>
          <cell r="AK33">
            <v>0</v>
          </cell>
          <cell r="AL33" t="e">
            <v>#DIV/0!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</row>
        <row r="34">
          <cell r="C34" t="str">
            <v>FBA79404</v>
          </cell>
          <cell r="D34" t="str">
            <v>Face Steamer</v>
          </cell>
          <cell r="E34" t="str">
            <v>HPC</v>
          </cell>
          <cell r="F34" t="str">
            <v>Nexlev</v>
          </cell>
          <cell r="G34" t="str">
            <v>B0D9KFZYG8</v>
          </cell>
          <cell r="H34" t="str">
            <v>Nexlev Face Steamer</v>
          </cell>
          <cell r="I34">
            <v>704.51706000000013</v>
          </cell>
          <cell r="J34">
            <v>831.33013080000012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 t="e">
            <v>#DIV/0!</v>
          </cell>
          <cell r="S34">
            <v>0</v>
          </cell>
          <cell r="T34">
            <v>0</v>
          </cell>
          <cell r="U34">
            <v>0</v>
          </cell>
          <cell r="V34" t="e">
            <v>#DIV/0!</v>
          </cell>
          <cell r="W34">
            <v>0</v>
          </cell>
          <cell r="X34">
            <v>0</v>
          </cell>
          <cell r="Y34">
            <v>0</v>
          </cell>
          <cell r="Z34" t="e">
            <v>#DIV/0!</v>
          </cell>
          <cell r="AA34">
            <v>0</v>
          </cell>
          <cell r="AB34">
            <v>0</v>
          </cell>
          <cell r="AC34">
            <v>0</v>
          </cell>
          <cell r="AD34" t="e">
            <v>#DIV/0!</v>
          </cell>
          <cell r="AE34">
            <v>0</v>
          </cell>
          <cell r="AF34">
            <v>0</v>
          </cell>
          <cell r="AG34">
            <v>0</v>
          </cell>
          <cell r="AH34" t="e">
            <v>#DIV/0!</v>
          </cell>
          <cell r="AI34">
            <v>0</v>
          </cell>
          <cell r="AJ34">
            <v>0</v>
          </cell>
          <cell r="AK34">
            <v>0</v>
          </cell>
          <cell r="AL34" t="e">
            <v>#DIV/0!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</row>
        <row r="35">
          <cell r="C35" t="str">
            <v>FBA79273</v>
          </cell>
          <cell r="D35" t="str">
            <v>Hair Straightener</v>
          </cell>
          <cell r="E35" t="str">
            <v>Hair Care</v>
          </cell>
          <cell r="F35" t="str">
            <v>Nexlev</v>
          </cell>
          <cell r="G35" t="str">
            <v>B0D2LKB4BJ</v>
          </cell>
          <cell r="H35" t="str">
            <v>Hair Straightner - Purple</v>
          </cell>
          <cell r="I35">
            <v>311.24932800000005</v>
          </cell>
          <cell r="J35">
            <v>367.27420704000002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 t="e">
            <v>#DIV/0!</v>
          </cell>
          <cell r="S35">
            <v>0</v>
          </cell>
          <cell r="T35">
            <v>0</v>
          </cell>
          <cell r="U35">
            <v>0</v>
          </cell>
          <cell r="V35" t="e">
            <v>#DIV/0!</v>
          </cell>
          <cell r="W35">
            <v>0</v>
          </cell>
          <cell r="X35">
            <v>0</v>
          </cell>
          <cell r="Y35">
            <v>0</v>
          </cell>
          <cell r="Z35" t="e">
            <v>#DIV/0!</v>
          </cell>
          <cell r="AA35">
            <v>0</v>
          </cell>
          <cell r="AB35">
            <v>0</v>
          </cell>
          <cell r="AC35">
            <v>0</v>
          </cell>
          <cell r="AD35" t="e">
            <v>#DIV/0!</v>
          </cell>
          <cell r="AE35">
            <v>0</v>
          </cell>
          <cell r="AF35">
            <v>0</v>
          </cell>
          <cell r="AG35">
            <v>0</v>
          </cell>
          <cell r="AH35" t="e">
            <v>#DIV/0!</v>
          </cell>
          <cell r="AI35">
            <v>0</v>
          </cell>
          <cell r="AJ35">
            <v>0</v>
          </cell>
          <cell r="AK35">
            <v>0</v>
          </cell>
          <cell r="AL35" t="e">
            <v>#DIV/0!</v>
          </cell>
          <cell r="AM35">
            <v>36</v>
          </cell>
          <cell r="AN35">
            <v>0</v>
          </cell>
          <cell r="AO35">
            <v>4</v>
          </cell>
          <cell r="AP35">
            <v>1</v>
          </cell>
        </row>
        <row r="36">
          <cell r="C36" t="str">
            <v>FBA79351</v>
          </cell>
          <cell r="D36" t="str">
            <v>LED Face &amp; Skin Care Massager</v>
          </cell>
          <cell r="E36" t="str">
            <v>HPC</v>
          </cell>
          <cell r="F36" t="str">
            <v>Nexlev</v>
          </cell>
          <cell r="G36" t="str">
            <v>B0D9KB2RTT</v>
          </cell>
          <cell r="H36" t="str">
            <v>LED Face &amp; Skin Care Massager</v>
          </cell>
          <cell r="I36">
            <v>301.36333500000001</v>
          </cell>
          <cell r="J36">
            <v>355.60873529999998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 t="e">
            <v>#DIV/0!</v>
          </cell>
          <cell r="S36">
            <v>0</v>
          </cell>
          <cell r="T36">
            <v>0</v>
          </cell>
          <cell r="U36">
            <v>0</v>
          </cell>
          <cell r="V36" t="e">
            <v>#DIV/0!</v>
          </cell>
          <cell r="W36">
            <v>0</v>
          </cell>
          <cell r="X36">
            <v>0</v>
          </cell>
          <cell r="Y36">
            <v>0</v>
          </cell>
          <cell r="Z36" t="e">
            <v>#DIV/0!</v>
          </cell>
          <cell r="AA36">
            <v>0</v>
          </cell>
          <cell r="AB36">
            <v>0</v>
          </cell>
          <cell r="AC36">
            <v>0</v>
          </cell>
          <cell r="AD36" t="e">
            <v>#DIV/0!</v>
          </cell>
          <cell r="AE36">
            <v>0</v>
          </cell>
          <cell r="AF36">
            <v>0</v>
          </cell>
          <cell r="AG36">
            <v>0</v>
          </cell>
          <cell r="AH36" t="e">
            <v>#DIV/0!</v>
          </cell>
          <cell r="AI36">
            <v>0</v>
          </cell>
          <cell r="AJ36">
            <v>0</v>
          </cell>
          <cell r="AK36">
            <v>0</v>
          </cell>
          <cell r="AL36" t="e">
            <v>#DIV/0!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</row>
        <row r="37">
          <cell r="C37" t="str">
            <v>FBA79271</v>
          </cell>
          <cell r="D37" t="str">
            <v>Hot Air Brush</v>
          </cell>
          <cell r="E37" t="str">
            <v>Hair Care</v>
          </cell>
          <cell r="F37" t="str">
            <v>Nexlev</v>
          </cell>
          <cell r="G37" t="str">
            <v>B0D83Q7L8W</v>
          </cell>
          <cell r="H37" t="str">
            <v>Nexlev Volumizer</v>
          </cell>
          <cell r="I37">
            <v>578.33490000000006</v>
          </cell>
          <cell r="J37">
            <v>682.43518200000005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 t="e">
            <v>#DIV/0!</v>
          </cell>
          <cell r="S37">
            <v>0</v>
          </cell>
          <cell r="T37">
            <v>0</v>
          </cell>
          <cell r="U37">
            <v>0</v>
          </cell>
          <cell r="V37" t="e">
            <v>#DIV/0!</v>
          </cell>
          <cell r="W37">
            <v>0</v>
          </cell>
          <cell r="X37">
            <v>0</v>
          </cell>
          <cell r="Y37">
            <v>0</v>
          </cell>
          <cell r="Z37" t="e">
            <v>#DIV/0!</v>
          </cell>
          <cell r="AA37">
            <v>0</v>
          </cell>
          <cell r="AB37">
            <v>0</v>
          </cell>
          <cell r="AC37">
            <v>0</v>
          </cell>
          <cell r="AD37" t="e">
            <v>#DIV/0!</v>
          </cell>
          <cell r="AE37">
            <v>0</v>
          </cell>
          <cell r="AF37">
            <v>0</v>
          </cell>
          <cell r="AG37">
            <v>0</v>
          </cell>
          <cell r="AH37" t="e">
            <v>#DIV/0!</v>
          </cell>
          <cell r="AI37">
            <v>0</v>
          </cell>
          <cell r="AJ37">
            <v>0</v>
          </cell>
          <cell r="AK37">
            <v>0</v>
          </cell>
          <cell r="AL37" t="e">
            <v>#DIV/0!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</row>
        <row r="38">
          <cell r="C38" t="str">
            <v>FBA79373</v>
          </cell>
          <cell r="D38" t="str">
            <v>Dental Care</v>
          </cell>
          <cell r="E38" t="str">
            <v>Oral Care</v>
          </cell>
          <cell r="F38" t="str">
            <v>Nexlev</v>
          </cell>
          <cell r="G38" t="str">
            <v>B0D2P5TGWK</v>
          </cell>
          <cell r="H38" t="str">
            <v>New ASIN for Midnight Black(Single)</v>
          </cell>
          <cell r="I38">
            <v>155.62466400000002</v>
          </cell>
          <cell r="J38">
            <v>183.63710352000001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 t="e">
            <v>#DIV/0!</v>
          </cell>
          <cell r="S38">
            <v>0</v>
          </cell>
          <cell r="T38">
            <v>0</v>
          </cell>
          <cell r="U38">
            <v>0</v>
          </cell>
          <cell r="V38" t="e">
            <v>#DIV/0!</v>
          </cell>
          <cell r="W38">
            <v>0</v>
          </cell>
          <cell r="X38">
            <v>0</v>
          </cell>
          <cell r="Y38">
            <v>0</v>
          </cell>
          <cell r="Z38" t="e">
            <v>#DIV/0!</v>
          </cell>
          <cell r="AA38">
            <v>0</v>
          </cell>
          <cell r="AB38">
            <v>0</v>
          </cell>
          <cell r="AC38">
            <v>0</v>
          </cell>
          <cell r="AD38" t="e">
            <v>#DIV/0!</v>
          </cell>
          <cell r="AE38">
            <v>0</v>
          </cell>
          <cell r="AF38">
            <v>0</v>
          </cell>
          <cell r="AG38">
            <v>0</v>
          </cell>
          <cell r="AH38" t="e">
            <v>#DIV/0!</v>
          </cell>
          <cell r="AI38">
            <v>0</v>
          </cell>
          <cell r="AJ38">
            <v>0</v>
          </cell>
          <cell r="AK38">
            <v>0</v>
          </cell>
          <cell r="AL38" t="e">
            <v>#DIV/0!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</row>
        <row r="39">
          <cell r="C39" t="str">
            <v>FBA79381</v>
          </cell>
          <cell r="D39" t="str">
            <v>Dental Care</v>
          </cell>
          <cell r="E39" t="str">
            <v>Oral Care</v>
          </cell>
          <cell r="F39" t="str">
            <v>Nexlev</v>
          </cell>
          <cell r="G39" t="str">
            <v>B0D9KCNVNM</v>
          </cell>
          <cell r="H39" t="str">
            <v>Oscillating Electric Toothbrush Sparkle Plus</v>
          </cell>
          <cell r="I39">
            <v>542.58328800000004</v>
          </cell>
          <cell r="J39">
            <v>640.24827984000001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 t="e">
            <v>#DIV/0!</v>
          </cell>
          <cell r="S39">
            <v>0</v>
          </cell>
          <cell r="T39">
            <v>0</v>
          </cell>
          <cell r="U39">
            <v>0</v>
          </cell>
          <cell r="V39" t="e">
            <v>#DIV/0!</v>
          </cell>
          <cell r="W39">
            <v>0</v>
          </cell>
          <cell r="X39">
            <v>0</v>
          </cell>
          <cell r="Y39">
            <v>0</v>
          </cell>
          <cell r="Z39" t="e">
            <v>#DIV/0!</v>
          </cell>
          <cell r="AA39">
            <v>0</v>
          </cell>
          <cell r="AB39">
            <v>0</v>
          </cell>
          <cell r="AC39">
            <v>0</v>
          </cell>
          <cell r="AD39" t="e">
            <v>#DIV/0!</v>
          </cell>
          <cell r="AE39">
            <v>0</v>
          </cell>
          <cell r="AF39">
            <v>0</v>
          </cell>
          <cell r="AG39">
            <v>0</v>
          </cell>
          <cell r="AH39" t="e">
            <v>#DIV/0!</v>
          </cell>
          <cell r="AI39">
            <v>0</v>
          </cell>
          <cell r="AJ39">
            <v>0</v>
          </cell>
          <cell r="AK39">
            <v>0</v>
          </cell>
          <cell r="AL39" t="e">
            <v>#DIV/0!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</row>
        <row r="40">
          <cell r="C40" t="str">
            <v>FBK79347</v>
          </cell>
          <cell r="D40" t="str">
            <v>Dental Care</v>
          </cell>
          <cell r="E40" t="str">
            <v>Oral Care</v>
          </cell>
          <cell r="F40" t="str">
            <v>Nexlev</v>
          </cell>
          <cell r="G40" t="str">
            <v>B0D842173P</v>
          </cell>
          <cell r="H40" t="str">
            <v>Electric Toothbrush - C Type - Pink-Sparkle Pro</v>
          </cell>
          <cell r="I40">
            <v>331.22817000000003</v>
          </cell>
          <cell r="J40">
            <v>390.84924060000003</v>
          </cell>
          <cell r="K40">
            <v>0</v>
          </cell>
          <cell r="L40">
            <v>0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 t="e">
            <v>#DIV/0!</v>
          </cell>
          <cell r="S40">
            <v>0</v>
          </cell>
          <cell r="T40">
            <v>0</v>
          </cell>
          <cell r="U40">
            <v>0</v>
          </cell>
          <cell r="V40" t="e">
            <v>#DIV/0!</v>
          </cell>
          <cell r="W40">
            <v>0</v>
          </cell>
          <cell r="X40">
            <v>0</v>
          </cell>
          <cell r="Y40">
            <v>0</v>
          </cell>
          <cell r="Z40" t="e">
            <v>#DIV/0!</v>
          </cell>
          <cell r="AA40">
            <v>0</v>
          </cell>
          <cell r="AB40">
            <v>0</v>
          </cell>
          <cell r="AC40">
            <v>0</v>
          </cell>
          <cell r="AD40" t="e">
            <v>#DIV/0!</v>
          </cell>
          <cell r="AE40">
            <v>0</v>
          </cell>
          <cell r="AF40">
            <v>0</v>
          </cell>
          <cell r="AG40">
            <v>0</v>
          </cell>
          <cell r="AH40" t="e">
            <v>#DIV/0!</v>
          </cell>
          <cell r="AI40">
            <v>0</v>
          </cell>
          <cell r="AJ40">
            <v>0</v>
          </cell>
          <cell r="AK40">
            <v>0</v>
          </cell>
          <cell r="AL40" t="e">
            <v>#DIV/0!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</row>
        <row r="41">
          <cell r="C41" t="str">
            <v>FBA79346</v>
          </cell>
          <cell r="D41" t="str">
            <v>Dental Care</v>
          </cell>
          <cell r="E41" t="str">
            <v>Oral Care</v>
          </cell>
          <cell r="F41" t="str">
            <v>Nexlev</v>
          </cell>
          <cell r="G41" t="str">
            <v>B0D25LNDSY</v>
          </cell>
          <cell r="H41" t="str">
            <v>Electric Toothbrush - C Type - White-Sparkle Pro</v>
          </cell>
          <cell r="I41">
            <v>331.22817000000003</v>
          </cell>
          <cell r="J41">
            <v>390.84924060000003</v>
          </cell>
          <cell r="K41">
            <v>0</v>
          </cell>
          <cell r="L41">
            <v>0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 t="e">
            <v>#DIV/0!</v>
          </cell>
          <cell r="S41">
            <v>0</v>
          </cell>
          <cell r="T41">
            <v>0</v>
          </cell>
          <cell r="U41">
            <v>0</v>
          </cell>
          <cell r="V41" t="e">
            <v>#DIV/0!</v>
          </cell>
          <cell r="W41">
            <v>0</v>
          </cell>
          <cell r="X41">
            <v>0</v>
          </cell>
          <cell r="Y41">
            <v>0</v>
          </cell>
          <cell r="Z41" t="e">
            <v>#DIV/0!</v>
          </cell>
          <cell r="AA41">
            <v>0</v>
          </cell>
          <cell r="AB41">
            <v>0</v>
          </cell>
          <cell r="AC41">
            <v>0</v>
          </cell>
          <cell r="AD41" t="e">
            <v>#DIV/0!</v>
          </cell>
          <cell r="AE41">
            <v>0</v>
          </cell>
          <cell r="AF41">
            <v>0</v>
          </cell>
          <cell r="AG41">
            <v>0</v>
          </cell>
          <cell r="AH41" t="e">
            <v>#DIV/0!</v>
          </cell>
          <cell r="AI41">
            <v>0</v>
          </cell>
          <cell r="AJ41">
            <v>0</v>
          </cell>
          <cell r="AK41">
            <v>0</v>
          </cell>
          <cell r="AL41" t="e">
            <v>#DIV/0!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</row>
        <row r="42">
          <cell r="C42" t="str">
            <v>FBA79443</v>
          </cell>
          <cell r="D42" t="str">
            <v>LED Face &amp; Skin Care Massager</v>
          </cell>
          <cell r="E42" t="str">
            <v>HPC</v>
          </cell>
          <cell r="F42" t="str">
            <v>Nexlev</v>
          </cell>
          <cell r="G42" t="str">
            <v>B0D9KFQG8Q</v>
          </cell>
          <cell r="H42" t="str">
            <v>NEXLEV Light Therapy Skin Scrubber</v>
          </cell>
          <cell r="I42">
            <v>793.05573749999996</v>
          </cell>
          <cell r="J42">
            <v>935.80577024999991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 t="e">
            <v>#DIV/0!</v>
          </cell>
          <cell r="S42">
            <v>0</v>
          </cell>
          <cell r="T42">
            <v>0</v>
          </cell>
          <cell r="U42">
            <v>0</v>
          </cell>
          <cell r="V42" t="e">
            <v>#DIV/0!</v>
          </cell>
          <cell r="W42">
            <v>0</v>
          </cell>
          <cell r="X42">
            <v>0</v>
          </cell>
          <cell r="Y42">
            <v>0</v>
          </cell>
          <cell r="Z42" t="e">
            <v>#DIV/0!</v>
          </cell>
          <cell r="AA42">
            <v>0</v>
          </cell>
          <cell r="AB42">
            <v>0</v>
          </cell>
          <cell r="AC42">
            <v>0</v>
          </cell>
          <cell r="AD42" t="e">
            <v>#DIV/0!</v>
          </cell>
          <cell r="AE42">
            <v>0</v>
          </cell>
          <cell r="AF42">
            <v>0</v>
          </cell>
          <cell r="AG42">
            <v>0</v>
          </cell>
          <cell r="AH42" t="e">
            <v>#DIV/0!</v>
          </cell>
          <cell r="AI42">
            <v>0</v>
          </cell>
          <cell r="AJ42">
            <v>0</v>
          </cell>
          <cell r="AK42">
            <v>0</v>
          </cell>
          <cell r="AL42" t="e">
            <v>#DIV/0!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</row>
        <row r="43">
          <cell r="C43" t="str">
            <v>FBA79332</v>
          </cell>
          <cell r="D43" t="str">
            <v>Head Massager</v>
          </cell>
          <cell r="E43" t="str">
            <v>HPC</v>
          </cell>
          <cell r="F43" t="str">
            <v>Nexlev</v>
          </cell>
          <cell r="G43" t="str">
            <v>B0D63FKYZ5</v>
          </cell>
          <cell r="H43" t="str">
            <v>Scalp Massager</v>
          </cell>
          <cell r="I43">
            <v>449.4910759322035</v>
          </cell>
          <cell r="J43">
            <v>530.39946960000009</v>
          </cell>
          <cell r="K43">
            <v>0</v>
          </cell>
          <cell r="L43">
            <v>0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 t="e">
            <v>#DIV/0!</v>
          </cell>
          <cell r="S43">
            <v>0</v>
          </cell>
          <cell r="T43">
            <v>0</v>
          </cell>
          <cell r="U43">
            <v>0</v>
          </cell>
          <cell r="V43" t="e">
            <v>#DIV/0!</v>
          </cell>
          <cell r="W43">
            <v>0</v>
          </cell>
          <cell r="X43">
            <v>0</v>
          </cell>
          <cell r="Y43">
            <v>0</v>
          </cell>
          <cell r="Z43" t="e">
            <v>#DIV/0!</v>
          </cell>
          <cell r="AA43">
            <v>0</v>
          </cell>
          <cell r="AB43">
            <v>0</v>
          </cell>
          <cell r="AC43">
            <v>0</v>
          </cell>
          <cell r="AD43" t="e">
            <v>#DIV/0!</v>
          </cell>
          <cell r="AE43">
            <v>0</v>
          </cell>
          <cell r="AF43">
            <v>0</v>
          </cell>
          <cell r="AG43">
            <v>0</v>
          </cell>
          <cell r="AH43" t="e">
            <v>#DIV/0!</v>
          </cell>
          <cell r="AI43">
            <v>0</v>
          </cell>
          <cell r="AJ43">
            <v>0</v>
          </cell>
          <cell r="AK43">
            <v>0</v>
          </cell>
          <cell r="AL43" t="e">
            <v>#DIV/0!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</row>
        <row r="44">
          <cell r="C44" t="str">
            <v>FBA79481</v>
          </cell>
          <cell r="D44" t="str">
            <v>Intimate Trimmer</v>
          </cell>
          <cell r="E44" t="str">
            <v>HPC</v>
          </cell>
          <cell r="F44" t="str">
            <v>Nexlev</v>
          </cell>
          <cell r="G44" t="str">
            <v>B0DFMRG2K4</v>
          </cell>
          <cell r="H44" t="str">
            <v>NexLev Multi-Trimmer for Men</v>
          </cell>
          <cell r="I44">
            <v>1051.518</v>
          </cell>
          <cell r="J44">
            <v>1240.79124</v>
          </cell>
          <cell r="K44">
            <v>0</v>
          </cell>
          <cell r="L44">
            <v>0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 t="e">
            <v>#DIV/0!</v>
          </cell>
          <cell r="S44">
            <v>0</v>
          </cell>
          <cell r="T44">
            <v>0</v>
          </cell>
          <cell r="U44">
            <v>0</v>
          </cell>
          <cell r="V44" t="e">
            <v>#DIV/0!</v>
          </cell>
          <cell r="W44">
            <v>0</v>
          </cell>
          <cell r="X44">
            <v>0</v>
          </cell>
          <cell r="Y44">
            <v>0</v>
          </cell>
          <cell r="Z44" t="e">
            <v>#DIV/0!</v>
          </cell>
          <cell r="AA44">
            <v>0</v>
          </cell>
          <cell r="AB44">
            <v>0</v>
          </cell>
          <cell r="AC44">
            <v>0</v>
          </cell>
          <cell r="AD44" t="e">
            <v>#DIV/0!</v>
          </cell>
          <cell r="AE44">
            <v>0</v>
          </cell>
          <cell r="AF44">
            <v>0</v>
          </cell>
          <cell r="AG44">
            <v>0</v>
          </cell>
          <cell r="AH44" t="e">
            <v>#DIV/0!</v>
          </cell>
          <cell r="AI44">
            <v>0</v>
          </cell>
          <cell r="AJ44">
            <v>0</v>
          </cell>
          <cell r="AK44">
            <v>0</v>
          </cell>
          <cell r="AL44" t="e">
            <v>#DIV/0!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</row>
        <row r="45">
          <cell r="C45" t="str">
            <v>FBA79571</v>
          </cell>
          <cell r="D45" t="str">
            <v>HPC</v>
          </cell>
          <cell r="E45" t="str">
            <v>HPC</v>
          </cell>
          <cell r="F45" t="str">
            <v>Nexlev</v>
          </cell>
          <cell r="G45" t="str">
            <v>B0DKK12XWR</v>
          </cell>
          <cell r="H45" t="str">
            <v>Nexlev IPL Hair Removal Device</v>
          </cell>
          <cell r="I45">
            <v>1148.0508000000002</v>
          </cell>
          <cell r="J45">
            <v>1354.6999440000002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 t="e">
            <v>#DIV/0!</v>
          </cell>
          <cell r="S45">
            <v>0</v>
          </cell>
          <cell r="T45">
            <v>0</v>
          </cell>
          <cell r="U45">
            <v>0</v>
          </cell>
          <cell r="V45" t="e">
            <v>#DIV/0!</v>
          </cell>
          <cell r="W45">
            <v>0</v>
          </cell>
          <cell r="X45">
            <v>0</v>
          </cell>
          <cell r="Y45">
            <v>0</v>
          </cell>
          <cell r="Z45" t="e">
            <v>#DIV/0!</v>
          </cell>
          <cell r="AA45">
            <v>0</v>
          </cell>
          <cell r="AB45">
            <v>0</v>
          </cell>
          <cell r="AC45">
            <v>0</v>
          </cell>
          <cell r="AD45" t="e">
            <v>#DIV/0!</v>
          </cell>
          <cell r="AE45">
            <v>0</v>
          </cell>
          <cell r="AF45">
            <v>0</v>
          </cell>
          <cell r="AG45">
            <v>0</v>
          </cell>
          <cell r="AH45" t="e">
            <v>#DIV/0!</v>
          </cell>
          <cell r="AI45">
            <v>0</v>
          </cell>
          <cell r="AJ45">
            <v>0</v>
          </cell>
          <cell r="AK45">
            <v>0</v>
          </cell>
          <cell r="AL45" t="e">
            <v>#DIV/0!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</row>
        <row r="46">
          <cell r="C46" t="str">
            <v>FBA79174</v>
          </cell>
          <cell r="D46" t="str">
            <v>Dental Care</v>
          </cell>
          <cell r="E46" t="str">
            <v>Oral Care</v>
          </cell>
          <cell r="F46" t="str">
            <v>Nexlev</v>
          </cell>
          <cell r="G46" t="str">
            <v>B0CW1JJP9S</v>
          </cell>
          <cell r="H46" t="str">
            <v>Nexlev Dental Flosser (Black)</v>
          </cell>
          <cell r="I46">
            <v>855.56718975000001</v>
          </cell>
          <cell r="J46">
            <v>1009.5692839049999</v>
          </cell>
          <cell r="K46">
            <v>0</v>
          </cell>
          <cell r="L46">
            <v>0</v>
          </cell>
          <cell r="M46">
            <v>0</v>
          </cell>
          <cell r="N46" t="e">
            <v>#DIV/0!</v>
          </cell>
          <cell r="O46">
            <v>0</v>
          </cell>
          <cell r="P46">
            <v>0</v>
          </cell>
          <cell r="Q46">
            <v>0</v>
          </cell>
          <cell r="R46" t="e">
            <v>#DIV/0!</v>
          </cell>
          <cell r="S46">
            <v>0</v>
          </cell>
          <cell r="T46">
            <v>0</v>
          </cell>
          <cell r="U46">
            <v>0</v>
          </cell>
          <cell r="V46" t="e">
            <v>#DIV/0!</v>
          </cell>
          <cell r="W46">
            <v>0</v>
          </cell>
          <cell r="X46">
            <v>0</v>
          </cell>
          <cell r="Y46">
            <v>0</v>
          </cell>
          <cell r="Z46" t="e">
            <v>#DIV/0!</v>
          </cell>
          <cell r="AA46">
            <v>51</v>
          </cell>
          <cell r="AB46">
            <v>0</v>
          </cell>
          <cell r="AC46">
            <v>3</v>
          </cell>
          <cell r="AD46">
            <v>1</v>
          </cell>
          <cell r="AE46">
            <v>405</v>
          </cell>
          <cell r="AF46">
            <v>10</v>
          </cell>
          <cell r="AG46">
            <v>21</v>
          </cell>
          <cell r="AH46">
            <v>0.52380952380952384</v>
          </cell>
          <cell r="AI46">
            <v>540</v>
          </cell>
          <cell r="AJ46">
            <v>50</v>
          </cell>
          <cell r="AK46">
            <v>65</v>
          </cell>
          <cell r="AL46">
            <v>0.23076923076923073</v>
          </cell>
          <cell r="AM46">
            <v>5256</v>
          </cell>
          <cell r="AN46">
            <v>69</v>
          </cell>
          <cell r="AO46">
            <v>71</v>
          </cell>
          <cell r="AP46">
            <v>2.8169014084507005E-2</v>
          </cell>
        </row>
        <row r="47">
          <cell r="C47" t="str">
            <v>FBA79233</v>
          </cell>
          <cell r="D47" t="str">
            <v>Dental Care</v>
          </cell>
          <cell r="E47" t="str">
            <v>Oral Care</v>
          </cell>
          <cell r="F47" t="str">
            <v>Nexlev</v>
          </cell>
          <cell r="G47" t="str">
            <v>B0CS69T7HF</v>
          </cell>
          <cell r="H47" t="str">
            <v>Electric Toothbrush - Black - Humm</v>
          </cell>
          <cell r="I47">
            <v>226.07637</v>
          </cell>
          <cell r="J47">
            <v>266.77011659999999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 t="e">
            <v>#DIV/0!</v>
          </cell>
          <cell r="S47">
            <v>0</v>
          </cell>
          <cell r="T47">
            <v>0</v>
          </cell>
          <cell r="U47">
            <v>0</v>
          </cell>
          <cell r="V47" t="e">
            <v>#DIV/0!</v>
          </cell>
          <cell r="W47">
            <v>0</v>
          </cell>
          <cell r="X47">
            <v>0</v>
          </cell>
          <cell r="Y47">
            <v>0</v>
          </cell>
          <cell r="Z47" t="e">
            <v>#DIV/0!</v>
          </cell>
          <cell r="AA47">
            <v>0</v>
          </cell>
          <cell r="AB47">
            <v>0</v>
          </cell>
          <cell r="AC47">
            <v>0</v>
          </cell>
          <cell r="AD47" t="e">
            <v>#DIV/0!</v>
          </cell>
          <cell r="AE47">
            <v>141</v>
          </cell>
          <cell r="AF47">
            <v>6</v>
          </cell>
          <cell r="AG47">
            <v>2</v>
          </cell>
          <cell r="AH47">
            <v>-2</v>
          </cell>
          <cell r="AI47">
            <v>269</v>
          </cell>
          <cell r="AJ47">
            <v>17</v>
          </cell>
          <cell r="AK47">
            <v>19</v>
          </cell>
          <cell r="AL47">
            <v>0.10526315789473684</v>
          </cell>
          <cell r="AM47">
            <v>631</v>
          </cell>
          <cell r="AN47">
            <v>4</v>
          </cell>
          <cell r="AO47">
            <v>6</v>
          </cell>
          <cell r="AP47">
            <v>0.33333333333333337</v>
          </cell>
        </row>
        <row r="48">
          <cell r="C48" t="str">
            <v>FBA79003</v>
          </cell>
          <cell r="D48" t="str">
            <v>Travel Blanket</v>
          </cell>
          <cell r="E48" t="str">
            <v>Travel Accessories</v>
          </cell>
          <cell r="F48" t="str">
            <v>Nexlev</v>
          </cell>
          <cell r="G48" t="str">
            <v>B0CFH6C6YM</v>
          </cell>
          <cell r="H48" t="str">
            <v>Nexlev Waterproof Picnic Blanket 40x65" (Grey)</v>
          </cell>
          <cell r="I48">
            <v>535.84449004411772</v>
          </cell>
          <cell r="J48">
            <v>632.29649825205888</v>
          </cell>
          <cell r="K48">
            <v>1</v>
          </cell>
          <cell r="L48">
            <v>0</v>
          </cell>
          <cell r="M48">
            <v>0</v>
          </cell>
          <cell r="N48" t="e">
            <v>#DIV/0!</v>
          </cell>
          <cell r="O48">
            <v>21</v>
          </cell>
          <cell r="P48">
            <v>0</v>
          </cell>
          <cell r="Q48">
            <v>0</v>
          </cell>
          <cell r="R48" t="e">
            <v>#DIV/0!</v>
          </cell>
          <cell r="S48">
            <v>500</v>
          </cell>
          <cell r="T48">
            <v>5</v>
          </cell>
          <cell r="U48">
            <v>9</v>
          </cell>
          <cell r="V48">
            <v>0.44444444444444442</v>
          </cell>
          <cell r="W48">
            <v>3302</v>
          </cell>
          <cell r="X48">
            <v>21</v>
          </cell>
          <cell r="Y48">
            <v>40</v>
          </cell>
          <cell r="Z48">
            <v>0.47499999999999998</v>
          </cell>
          <cell r="AA48">
            <v>3606</v>
          </cell>
          <cell r="AB48">
            <v>19</v>
          </cell>
          <cell r="AC48">
            <v>32</v>
          </cell>
          <cell r="AD48">
            <v>0.40625</v>
          </cell>
          <cell r="AE48">
            <v>1439</v>
          </cell>
          <cell r="AF48">
            <v>6</v>
          </cell>
          <cell r="AG48">
            <v>5</v>
          </cell>
          <cell r="AH48">
            <v>-0.19999999999999996</v>
          </cell>
          <cell r="AI48">
            <v>1050</v>
          </cell>
          <cell r="AJ48">
            <v>12</v>
          </cell>
          <cell r="AK48">
            <v>23</v>
          </cell>
          <cell r="AL48">
            <v>0.47826086956521741</v>
          </cell>
          <cell r="AM48">
            <v>2393</v>
          </cell>
          <cell r="AN48">
            <v>27</v>
          </cell>
          <cell r="AO48">
            <v>33</v>
          </cell>
          <cell r="AP48">
            <v>0.18181818181818177</v>
          </cell>
        </row>
        <row r="49">
          <cell r="C49" t="str">
            <v>FBA79265</v>
          </cell>
          <cell r="D49" t="str">
            <v>Callus Remover</v>
          </cell>
          <cell r="E49" t="str">
            <v>HPC</v>
          </cell>
          <cell r="F49" t="str">
            <v>Nexlev</v>
          </cell>
          <cell r="G49" t="str">
            <v>B0D2LHNS9B</v>
          </cell>
          <cell r="H49" t="str">
            <v>Smooth Sole Callus Remover</v>
          </cell>
          <cell r="I49">
            <v>428.60563200000001</v>
          </cell>
          <cell r="J49">
            <v>505.75464576000002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 t="e">
            <v>#DIV/0!</v>
          </cell>
          <cell r="S49">
            <v>0</v>
          </cell>
          <cell r="T49">
            <v>0</v>
          </cell>
          <cell r="U49">
            <v>0</v>
          </cell>
          <cell r="V49" t="e">
            <v>#DIV/0!</v>
          </cell>
          <cell r="W49">
            <v>0</v>
          </cell>
          <cell r="X49">
            <v>0</v>
          </cell>
          <cell r="Y49">
            <v>0</v>
          </cell>
          <cell r="Z49" t="e">
            <v>#DIV/0!</v>
          </cell>
          <cell r="AA49">
            <v>0</v>
          </cell>
          <cell r="AB49">
            <v>0</v>
          </cell>
          <cell r="AC49">
            <v>0</v>
          </cell>
          <cell r="AD49" t="e">
            <v>#DIV/0!</v>
          </cell>
          <cell r="AE49">
            <v>0</v>
          </cell>
          <cell r="AF49">
            <v>0</v>
          </cell>
          <cell r="AG49">
            <v>0</v>
          </cell>
          <cell r="AH49" t="e">
            <v>#DIV/0!</v>
          </cell>
          <cell r="AI49">
            <v>0</v>
          </cell>
          <cell r="AJ49">
            <v>0</v>
          </cell>
          <cell r="AK49">
            <v>0</v>
          </cell>
          <cell r="AL49" t="e">
            <v>#DIV/0!</v>
          </cell>
          <cell r="AM49">
            <v>81</v>
          </cell>
          <cell r="AN49">
            <v>0</v>
          </cell>
          <cell r="AO49">
            <v>8</v>
          </cell>
          <cell r="AP49">
            <v>1</v>
          </cell>
        </row>
        <row r="50">
          <cell r="C50" t="str">
            <v>FBA79475</v>
          </cell>
          <cell r="D50" t="str">
            <v>Car Accessories</v>
          </cell>
          <cell r="E50" t="str">
            <v>Car Accessories</v>
          </cell>
          <cell r="F50" t="str">
            <v>Nexlev</v>
          </cell>
          <cell r="G50" t="str">
            <v>B0DJFJZMC6</v>
          </cell>
          <cell r="H50" t="str">
            <v>Nexlev Cordeless Tyre Inflator 6000mAh</v>
          </cell>
          <cell r="I50">
            <v>1119.6081000000001</v>
          </cell>
          <cell r="J50">
            <v>1321.1375580000001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 t="e">
            <v>#DIV/0!</v>
          </cell>
          <cell r="S50">
            <v>0</v>
          </cell>
          <cell r="T50">
            <v>0</v>
          </cell>
          <cell r="U50">
            <v>0</v>
          </cell>
          <cell r="V50" t="e">
            <v>#DIV/0!</v>
          </cell>
          <cell r="W50">
            <v>0</v>
          </cell>
          <cell r="X50">
            <v>0</v>
          </cell>
          <cell r="Y50">
            <v>0</v>
          </cell>
          <cell r="Z50" t="e">
            <v>#DIV/0!</v>
          </cell>
          <cell r="AA50">
            <v>0</v>
          </cell>
          <cell r="AB50">
            <v>0</v>
          </cell>
          <cell r="AC50">
            <v>0</v>
          </cell>
          <cell r="AD50" t="e">
            <v>#DIV/0!</v>
          </cell>
          <cell r="AE50">
            <v>0</v>
          </cell>
          <cell r="AF50">
            <v>0</v>
          </cell>
          <cell r="AG50">
            <v>0</v>
          </cell>
          <cell r="AH50" t="e">
            <v>#DIV/0!</v>
          </cell>
          <cell r="AI50">
            <v>0</v>
          </cell>
          <cell r="AJ50">
            <v>0</v>
          </cell>
          <cell r="AK50">
            <v>0</v>
          </cell>
          <cell r="AL50" t="e">
            <v>#DIV/0!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</row>
        <row r="51">
          <cell r="C51" t="str">
            <v>FBA79272</v>
          </cell>
          <cell r="D51" t="str">
            <v>Hair Straightener</v>
          </cell>
          <cell r="E51" t="str">
            <v>Hair Care</v>
          </cell>
          <cell r="F51" t="str">
            <v>Nexlev</v>
          </cell>
          <cell r="G51" t="str">
            <v>B0D2LFMY48</v>
          </cell>
          <cell r="H51" t="str">
            <v>Hair Straightner - Black</v>
          </cell>
          <cell r="I51">
            <v>301.78566599999999</v>
          </cell>
          <cell r="J51">
            <v>356.10708588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 t="e">
            <v>#DIV/0!</v>
          </cell>
          <cell r="S51">
            <v>0</v>
          </cell>
          <cell r="T51">
            <v>0</v>
          </cell>
          <cell r="U51">
            <v>0</v>
          </cell>
          <cell r="V51" t="e">
            <v>#DIV/0!</v>
          </cell>
          <cell r="W51">
            <v>0</v>
          </cell>
          <cell r="X51">
            <v>0</v>
          </cell>
          <cell r="Y51">
            <v>0</v>
          </cell>
          <cell r="Z51" t="e">
            <v>#DIV/0!</v>
          </cell>
          <cell r="AA51">
            <v>0</v>
          </cell>
          <cell r="AB51">
            <v>0</v>
          </cell>
          <cell r="AC51">
            <v>0</v>
          </cell>
          <cell r="AD51" t="e">
            <v>#DIV/0!</v>
          </cell>
          <cell r="AE51">
            <v>0</v>
          </cell>
          <cell r="AF51">
            <v>0</v>
          </cell>
          <cell r="AG51">
            <v>0</v>
          </cell>
          <cell r="AH51" t="e">
            <v>#DIV/0!</v>
          </cell>
          <cell r="AI51">
            <v>0</v>
          </cell>
          <cell r="AJ51">
            <v>0</v>
          </cell>
          <cell r="AK51">
            <v>0</v>
          </cell>
          <cell r="AL51" t="e">
            <v>#DIV/0!</v>
          </cell>
          <cell r="AM51">
            <v>73</v>
          </cell>
          <cell r="AN51">
            <v>0</v>
          </cell>
          <cell r="AO51">
            <v>3</v>
          </cell>
          <cell r="AP51">
            <v>1</v>
          </cell>
        </row>
        <row r="52">
          <cell r="C52" t="str">
            <v>FBA79474</v>
          </cell>
          <cell r="D52" t="str">
            <v>Car Accessories</v>
          </cell>
          <cell r="E52" t="str">
            <v>Car Accessories</v>
          </cell>
          <cell r="F52" t="str">
            <v>Nexlev</v>
          </cell>
          <cell r="G52" t="str">
            <v>B0DJFH4K8B</v>
          </cell>
          <cell r="H52" t="str">
            <v>Nexlev Cordeless Tyre Inflator 4000mAh</v>
          </cell>
          <cell r="I52">
            <v>816.38090625000007</v>
          </cell>
          <cell r="J52">
            <v>963.32946937500003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 t="e">
            <v>#DIV/0!</v>
          </cell>
          <cell r="S52">
            <v>0</v>
          </cell>
          <cell r="T52">
            <v>0</v>
          </cell>
          <cell r="U52">
            <v>0</v>
          </cell>
          <cell r="V52" t="e">
            <v>#DIV/0!</v>
          </cell>
          <cell r="W52">
            <v>0</v>
          </cell>
          <cell r="X52">
            <v>0</v>
          </cell>
          <cell r="Y52">
            <v>0</v>
          </cell>
          <cell r="Z52" t="e">
            <v>#DIV/0!</v>
          </cell>
          <cell r="AA52">
            <v>0</v>
          </cell>
          <cell r="AB52">
            <v>0</v>
          </cell>
          <cell r="AC52">
            <v>0</v>
          </cell>
          <cell r="AD52" t="e">
            <v>#DIV/0!</v>
          </cell>
          <cell r="AE52">
            <v>0</v>
          </cell>
          <cell r="AF52">
            <v>0</v>
          </cell>
          <cell r="AG52">
            <v>0</v>
          </cell>
          <cell r="AH52" t="e">
            <v>#DIV/0!</v>
          </cell>
          <cell r="AI52">
            <v>0</v>
          </cell>
          <cell r="AJ52">
            <v>0</v>
          </cell>
          <cell r="AK52">
            <v>0</v>
          </cell>
          <cell r="AL52" t="e">
            <v>#DIV/0!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</row>
        <row r="53">
          <cell r="C53" t="str">
            <v>FBA79464</v>
          </cell>
          <cell r="D53" t="str">
            <v>Electric Heating Pads</v>
          </cell>
          <cell r="E53" t="str">
            <v>HPC</v>
          </cell>
          <cell r="F53" t="str">
            <v>Nexlev</v>
          </cell>
          <cell r="G53" t="str">
            <v>B0DFCDKMWR</v>
          </cell>
          <cell r="H53" t="str">
            <v>Nexlev Cramp Massager Blue</v>
          </cell>
          <cell r="I53">
            <v>444.9507620338984</v>
          </cell>
          <cell r="J53">
            <v>525.0418992000001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 t="e">
            <v>#DIV/0!</v>
          </cell>
          <cell r="S53">
            <v>0</v>
          </cell>
          <cell r="T53">
            <v>0</v>
          </cell>
          <cell r="U53">
            <v>0</v>
          </cell>
          <cell r="V53" t="e">
            <v>#DIV/0!</v>
          </cell>
          <cell r="W53">
            <v>0</v>
          </cell>
          <cell r="X53">
            <v>0</v>
          </cell>
          <cell r="Y53">
            <v>0</v>
          </cell>
          <cell r="Z53" t="e">
            <v>#DIV/0!</v>
          </cell>
          <cell r="AA53">
            <v>0</v>
          </cell>
          <cell r="AB53">
            <v>0</v>
          </cell>
          <cell r="AC53">
            <v>0</v>
          </cell>
          <cell r="AD53" t="e">
            <v>#DIV/0!</v>
          </cell>
          <cell r="AE53">
            <v>0</v>
          </cell>
          <cell r="AF53">
            <v>0</v>
          </cell>
          <cell r="AG53">
            <v>0</v>
          </cell>
          <cell r="AH53" t="e">
            <v>#DIV/0!</v>
          </cell>
          <cell r="AI53">
            <v>0</v>
          </cell>
          <cell r="AJ53">
            <v>0</v>
          </cell>
          <cell r="AK53">
            <v>0</v>
          </cell>
          <cell r="AL53" t="e">
            <v>#DIV/0!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</row>
        <row r="54">
          <cell r="C54" t="str">
            <v>FBA79348</v>
          </cell>
          <cell r="D54" t="str">
            <v>Hair Dryer</v>
          </cell>
          <cell r="E54" t="str">
            <v>Hair Care</v>
          </cell>
          <cell r="F54" t="str">
            <v>Nexlev</v>
          </cell>
          <cell r="G54" t="str">
            <v>B0D81DLSFT</v>
          </cell>
          <cell r="H54" t="str">
            <v>Nexlev Hair Dryer 1500W</v>
          </cell>
          <cell r="I54">
            <v>356.46460200000001</v>
          </cell>
          <cell r="J54">
            <v>420.62823035999998</v>
          </cell>
          <cell r="K54">
            <v>0</v>
          </cell>
          <cell r="L54">
            <v>0</v>
          </cell>
          <cell r="M54">
            <v>0</v>
          </cell>
          <cell r="N54" t="e">
            <v>#DIV/0!</v>
          </cell>
          <cell r="O54">
            <v>0</v>
          </cell>
          <cell r="P54">
            <v>0</v>
          </cell>
          <cell r="Q54">
            <v>0</v>
          </cell>
          <cell r="R54" t="e">
            <v>#DIV/0!</v>
          </cell>
          <cell r="S54">
            <v>0</v>
          </cell>
          <cell r="T54">
            <v>0</v>
          </cell>
          <cell r="U54">
            <v>0</v>
          </cell>
          <cell r="V54" t="e">
            <v>#DIV/0!</v>
          </cell>
          <cell r="W54">
            <v>0</v>
          </cell>
          <cell r="X54">
            <v>0</v>
          </cell>
          <cell r="Y54">
            <v>0</v>
          </cell>
          <cell r="Z54" t="e">
            <v>#DIV/0!</v>
          </cell>
          <cell r="AA54">
            <v>0</v>
          </cell>
          <cell r="AB54">
            <v>0</v>
          </cell>
          <cell r="AC54">
            <v>0</v>
          </cell>
          <cell r="AD54" t="e">
            <v>#DIV/0!</v>
          </cell>
          <cell r="AE54">
            <v>0</v>
          </cell>
          <cell r="AF54">
            <v>0</v>
          </cell>
          <cell r="AG54">
            <v>0</v>
          </cell>
          <cell r="AH54" t="e">
            <v>#DIV/0!</v>
          </cell>
          <cell r="AI54">
            <v>0</v>
          </cell>
          <cell r="AJ54">
            <v>0</v>
          </cell>
          <cell r="AK54">
            <v>0</v>
          </cell>
          <cell r="AL54" t="e">
            <v>#DIV/0!</v>
          </cell>
          <cell r="AM54">
            <v>0</v>
          </cell>
          <cell r="AN54">
            <v>0</v>
          </cell>
          <cell r="AO54">
            <v>0</v>
          </cell>
          <cell r="AP54" t="e">
            <v>#DIV/0!</v>
          </cell>
        </row>
        <row r="55">
          <cell r="C55" t="str">
            <v>FBA79570</v>
          </cell>
          <cell r="D55" t="str">
            <v>Blackhead Remover</v>
          </cell>
          <cell r="E55" t="str">
            <v>HPC</v>
          </cell>
          <cell r="F55" t="str">
            <v>Nexlev</v>
          </cell>
          <cell r="G55" t="str">
            <v>B0DKJXRXKM</v>
          </cell>
          <cell r="H55" t="str">
            <v>Nexlev Black Head Remover</v>
          </cell>
          <cell r="I55">
            <v>430.51904999999999</v>
          </cell>
          <cell r="J55">
            <v>508.01247899999998</v>
          </cell>
          <cell r="K55">
            <v>0</v>
          </cell>
          <cell r="L55">
            <v>0</v>
          </cell>
          <cell r="M55">
            <v>0</v>
          </cell>
          <cell r="N55" t="e">
            <v>#DIV/0!</v>
          </cell>
          <cell r="O55">
            <v>0</v>
          </cell>
          <cell r="P55">
            <v>0</v>
          </cell>
          <cell r="Q55">
            <v>0</v>
          </cell>
          <cell r="R55" t="e">
            <v>#DIV/0!</v>
          </cell>
          <cell r="S55">
            <v>0</v>
          </cell>
          <cell r="T55">
            <v>0</v>
          </cell>
          <cell r="U55">
            <v>0</v>
          </cell>
          <cell r="V55" t="e">
            <v>#DIV/0!</v>
          </cell>
          <cell r="W55">
            <v>0</v>
          </cell>
          <cell r="X55">
            <v>0</v>
          </cell>
          <cell r="Y55">
            <v>0</v>
          </cell>
          <cell r="Z55" t="e">
            <v>#DIV/0!</v>
          </cell>
          <cell r="AA55">
            <v>0</v>
          </cell>
          <cell r="AB55">
            <v>0</v>
          </cell>
          <cell r="AC55">
            <v>0</v>
          </cell>
          <cell r="AD55" t="e">
            <v>#DIV/0!</v>
          </cell>
          <cell r="AE55">
            <v>0</v>
          </cell>
          <cell r="AF55">
            <v>0</v>
          </cell>
          <cell r="AG55">
            <v>0</v>
          </cell>
          <cell r="AH55" t="e">
            <v>#DIV/0!</v>
          </cell>
          <cell r="AI55">
            <v>0</v>
          </cell>
          <cell r="AJ55">
            <v>0</v>
          </cell>
          <cell r="AK55">
            <v>0</v>
          </cell>
          <cell r="AL55" t="e">
            <v>#DIV/0!</v>
          </cell>
          <cell r="AM55">
            <v>0</v>
          </cell>
          <cell r="AN55">
            <v>0</v>
          </cell>
          <cell r="AO55">
            <v>0</v>
          </cell>
          <cell r="AP55" t="e">
            <v>#DIV/0!</v>
          </cell>
        </row>
        <row r="56">
          <cell r="C56" t="str">
            <v>FBA79375</v>
          </cell>
          <cell r="D56" t="str">
            <v>Dental Care</v>
          </cell>
          <cell r="E56" t="str">
            <v>Oral Care</v>
          </cell>
          <cell r="F56" t="str">
            <v>Nexlev</v>
          </cell>
          <cell r="G56" t="str">
            <v>B0D2P6KF4N</v>
          </cell>
          <cell r="H56" t="str">
            <v>New ASIN for Skyblue(Single)</v>
          </cell>
          <cell r="I56">
            <v>155.62466400000002</v>
          </cell>
          <cell r="J56">
            <v>183.63710352000001</v>
          </cell>
          <cell r="K56">
            <v>0</v>
          </cell>
          <cell r="L56">
            <v>0</v>
          </cell>
          <cell r="M56">
            <v>0</v>
          </cell>
          <cell r="N56" t="e">
            <v>#DIV/0!</v>
          </cell>
          <cell r="O56">
            <v>0</v>
          </cell>
          <cell r="P56">
            <v>0</v>
          </cell>
          <cell r="Q56">
            <v>0</v>
          </cell>
          <cell r="R56" t="e">
            <v>#DIV/0!</v>
          </cell>
          <cell r="S56">
            <v>0</v>
          </cell>
          <cell r="T56">
            <v>0</v>
          </cell>
          <cell r="U56">
            <v>0</v>
          </cell>
          <cell r="V56" t="e">
            <v>#DIV/0!</v>
          </cell>
          <cell r="W56">
            <v>0</v>
          </cell>
          <cell r="X56">
            <v>0</v>
          </cell>
          <cell r="Y56">
            <v>0</v>
          </cell>
          <cell r="Z56" t="e">
            <v>#DIV/0!</v>
          </cell>
          <cell r="AA56">
            <v>0</v>
          </cell>
          <cell r="AB56">
            <v>0</v>
          </cell>
          <cell r="AC56">
            <v>0</v>
          </cell>
          <cell r="AD56" t="e">
            <v>#DIV/0!</v>
          </cell>
          <cell r="AE56">
            <v>0</v>
          </cell>
          <cell r="AF56">
            <v>0</v>
          </cell>
          <cell r="AG56">
            <v>0</v>
          </cell>
          <cell r="AH56" t="e">
            <v>#DIV/0!</v>
          </cell>
          <cell r="AI56">
            <v>0</v>
          </cell>
          <cell r="AJ56">
            <v>0</v>
          </cell>
          <cell r="AK56">
            <v>0</v>
          </cell>
          <cell r="AL56" t="e">
            <v>#DIV/0!</v>
          </cell>
          <cell r="AM56">
            <v>0</v>
          </cell>
          <cell r="AN56">
            <v>0</v>
          </cell>
          <cell r="AO56">
            <v>0</v>
          </cell>
          <cell r="AP56" t="e">
            <v>#DIV/0!</v>
          </cell>
        </row>
        <row r="57">
          <cell r="C57" t="str">
            <v>FBA79472</v>
          </cell>
          <cell r="D57" t="str">
            <v>Electric Heating Pads</v>
          </cell>
          <cell r="E57" t="str">
            <v>HPC</v>
          </cell>
          <cell r="F57" t="str">
            <v>Nexlev</v>
          </cell>
          <cell r="G57" t="str">
            <v>B0DFCDZWND</v>
          </cell>
          <cell r="H57" t="str">
            <v>Nexlev Cramp Massager Purple</v>
          </cell>
          <cell r="I57">
            <v>444.9507620338984</v>
          </cell>
          <cell r="J57">
            <v>525.0418992000001</v>
          </cell>
          <cell r="K57">
            <v>0</v>
          </cell>
          <cell r="L57">
            <v>0</v>
          </cell>
          <cell r="M57">
            <v>0</v>
          </cell>
          <cell r="N57" t="e">
            <v>#DIV/0!</v>
          </cell>
          <cell r="O57">
            <v>0</v>
          </cell>
          <cell r="P57">
            <v>0</v>
          </cell>
          <cell r="Q57">
            <v>0</v>
          </cell>
          <cell r="R57" t="e">
            <v>#DIV/0!</v>
          </cell>
          <cell r="S57">
            <v>0</v>
          </cell>
          <cell r="T57">
            <v>0</v>
          </cell>
          <cell r="U57">
            <v>0</v>
          </cell>
          <cell r="V57" t="e">
            <v>#DIV/0!</v>
          </cell>
          <cell r="W57">
            <v>0</v>
          </cell>
          <cell r="X57">
            <v>0</v>
          </cell>
          <cell r="Y57">
            <v>0</v>
          </cell>
          <cell r="Z57" t="e">
            <v>#DIV/0!</v>
          </cell>
          <cell r="AA57">
            <v>0</v>
          </cell>
          <cell r="AB57">
            <v>0</v>
          </cell>
          <cell r="AC57">
            <v>0</v>
          </cell>
          <cell r="AD57" t="e">
            <v>#DIV/0!</v>
          </cell>
          <cell r="AE57">
            <v>0</v>
          </cell>
          <cell r="AF57">
            <v>0</v>
          </cell>
          <cell r="AG57">
            <v>0</v>
          </cell>
          <cell r="AH57" t="e">
            <v>#DIV/0!</v>
          </cell>
          <cell r="AI57">
            <v>0</v>
          </cell>
          <cell r="AJ57">
            <v>0</v>
          </cell>
          <cell r="AK57">
            <v>0</v>
          </cell>
          <cell r="AL57" t="e">
            <v>#DIV/0!</v>
          </cell>
          <cell r="AM57">
            <v>0</v>
          </cell>
          <cell r="AN57">
            <v>0</v>
          </cell>
          <cell r="AO57">
            <v>0</v>
          </cell>
          <cell r="AP57" t="e">
            <v>#DIV/0!</v>
          </cell>
        </row>
        <row r="58">
          <cell r="C58" t="str">
            <v>FBA79278</v>
          </cell>
          <cell r="D58" t="str">
            <v>Hair Dryer</v>
          </cell>
          <cell r="E58" t="str">
            <v>Hair Care</v>
          </cell>
          <cell r="F58" t="str">
            <v>Nexlev</v>
          </cell>
          <cell r="G58" t="str">
            <v>B0D86ZC9YT</v>
          </cell>
          <cell r="H58" t="str">
            <v>Nexlev Hair Dryer</v>
          </cell>
          <cell r="I58">
            <v>615.13803000000007</v>
          </cell>
          <cell r="J58">
            <v>725.86287540000001</v>
          </cell>
          <cell r="K58">
            <v>0</v>
          </cell>
          <cell r="L58">
            <v>0</v>
          </cell>
          <cell r="M58">
            <v>0</v>
          </cell>
          <cell r="N58" t="e">
            <v>#DIV/0!</v>
          </cell>
          <cell r="O58">
            <v>0</v>
          </cell>
          <cell r="P58">
            <v>0</v>
          </cell>
          <cell r="Q58">
            <v>0</v>
          </cell>
          <cell r="R58" t="e">
            <v>#DIV/0!</v>
          </cell>
          <cell r="S58">
            <v>0</v>
          </cell>
          <cell r="T58">
            <v>0</v>
          </cell>
          <cell r="U58">
            <v>0</v>
          </cell>
          <cell r="V58" t="e">
            <v>#DIV/0!</v>
          </cell>
          <cell r="W58">
            <v>0</v>
          </cell>
          <cell r="X58">
            <v>0</v>
          </cell>
          <cell r="Y58">
            <v>0</v>
          </cell>
          <cell r="Z58" t="e">
            <v>#DIV/0!</v>
          </cell>
          <cell r="AA58">
            <v>0</v>
          </cell>
          <cell r="AB58">
            <v>0</v>
          </cell>
          <cell r="AC58">
            <v>0</v>
          </cell>
          <cell r="AD58" t="e">
            <v>#DIV/0!</v>
          </cell>
          <cell r="AE58">
            <v>0</v>
          </cell>
          <cell r="AF58">
            <v>0</v>
          </cell>
          <cell r="AG58">
            <v>0</v>
          </cell>
          <cell r="AH58" t="e">
            <v>#DIV/0!</v>
          </cell>
          <cell r="AI58">
            <v>0</v>
          </cell>
          <cell r="AJ58">
            <v>0</v>
          </cell>
          <cell r="AK58">
            <v>0</v>
          </cell>
          <cell r="AL58" t="e">
            <v>#DIV/0!</v>
          </cell>
          <cell r="AM58">
            <v>0</v>
          </cell>
          <cell r="AN58">
            <v>0</v>
          </cell>
          <cell r="AO58">
            <v>0</v>
          </cell>
          <cell r="AP58" t="e">
            <v>#DIV/0!</v>
          </cell>
        </row>
        <row r="59">
          <cell r="C59" t="str">
            <v>FBA79566</v>
          </cell>
          <cell r="D59" t="str">
            <v>Cleaning &amp; Vacuuming</v>
          </cell>
          <cell r="E59" t="str">
            <v>Cleaning &amp; Vacuuming</v>
          </cell>
          <cell r="F59" t="str">
            <v>Nexlev</v>
          </cell>
          <cell r="G59" t="str">
            <v>B0DKJSCLBD</v>
          </cell>
          <cell r="H59" t="str">
            <v>Nexlev Wet &amp; Dry Vacuum Cleaner</v>
          </cell>
          <cell r="I59">
            <v>928.49039400000015</v>
          </cell>
          <cell r="J59">
            <v>1095.6186649200001</v>
          </cell>
          <cell r="K59">
            <v>0</v>
          </cell>
          <cell r="L59">
            <v>0</v>
          </cell>
          <cell r="M59">
            <v>0</v>
          </cell>
          <cell r="N59" t="e">
            <v>#DIV/0!</v>
          </cell>
          <cell r="O59">
            <v>0</v>
          </cell>
          <cell r="P59">
            <v>0</v>
          </cell>
          <cell r="Q59">
            <v>0</v>
          </cell>
          <cell r="R59" t="e">
            <v>#DIV/0!</v>
          </cell>
          <cell r="S59">
            <v>0</v>
          </cell>
          <cell r="T59">
            <v>0</v>
          </cell>
          <cell r="U59">
            <v>0</v>
          </cell>
          <cell r="V59" t="e">
            <v>#DIV/0!</v>
          </cell>
          <cell r="W59">
            <v>0</v>
          </cell>
          <cell r="X59">
            <v>0</v>
          </cell>
          <cell r="Y59">
            <v>0</v>
          </cell>
          <cell r="Z59" t="e">
            <v>#DIV/0!</v>
          </cell>
          <cell r="AA59">
            <v>0</v>
          </cell>
          <cell r="AB59">
            <v>0</v>
          </cell>
          <cell r="AC59">
            <v>0</v>
          </cell>
          <cell r="AD59" t="e">
            <v>#DIV/0!</v>
          </cell>
          <cell r="AE59">
            <v>0</v>
          </cell>
          <cell r="AF59">
            <v>0</v>
          </cell>
          <cell r="AG59">
            <v>0</v>
          </cell>
          <cell r="AH59" t="e">
            <v>#DIV/0!</v>
          </cell>
          <cell r="AI59">
            <v>0</v>
          </cell>
          <cell r="AJ59">
            <v>0</v>
          </cell>
          <cell r="AK59">
            <v>0</v>
          </cell>
          <cell r="AL59" t="e">
            <v>#DIV/0!</v>
          </cell>
          <cell r="AM59">
            <v>0</v>
          </cell>
          <cell r="AN59">
            <v>0</v>
          </cell>
          <cell r="AO59">
            <v>0</v>
          </cell>
          <cell r="AP59" t="e">
            <v>#DIV/0!</v>
          </cell>
        </row>
        <row r="60">
          <cell r="C60" t="str">
            <v>FBA79480</v>
          </cell>
          <cell r="D60" t="str">
            <v>Cleaning &amp; Vacumming</v>
          </cell>
          <cell r="E60" t="str">
            <v>Cleaning &amp; Vacuuming</v>
          </cell>
          <cell r="F60" t="str">
            <v>Nexlev</v>
          </cell>
          <cell r="G60" t="str">
            <v>B0DDC3GVZW</v>
          </cell>
          <cell r="H60" t="str">
            <v>Nexlev Car Vacuum Cleaner with safety feature</v>
          </cell>
          <cell r="I60">
            <v>707.67161399999998</v>
          </cell>
          <cell r="J60">
            <v>835.05250451999996</v>
          </cell>
          <cell r="K60">
            <v>0</v>
          </cell>
          <cell r="L60">
            <v>0</v>
          </cell>
          <cell r="M60">
            <v>0</v>
          </cell>
          <cell r="N60" t="e">
            <v>#DIV/0!</v>
          </cell>
          <cell r="O60">
            <v>0</v>
          </cell>
          <cell r="P60">
            <v>0</v>
          </cell>
          <cell r="Q60">
            <v>0</v>
          </cell>
          <cell r="R60" t="e">
            <v>#DIV/0!</v>
          </cell>
          <cell r="S60">
            <v>0</v>
          </cell>
          <cell r="T60">
            <v>0</v>
          </cell>
          <cell r="U60">
            <v>0</v>
          </cell>
          <cell r="V60" t="e">
            <v>#DIV/0!</v>
          </cell>
          <cell r="W60">
            <v>0</v>
          </cell>
          <cell r="X60">
            <v>0</v>
          </cell>
          <cell r="Y60">
            <v>0</v>
          </cell>
          <cell r="Z60" t="e">
            <v>#DIV/0!</v>
          </cell>
          <cell r="AA60">
            <v>0</v>
          </cell>
          <cell r="AB60">
            <v>0</v>
          </cell>
          <cell r="AC60">
            <v>0</v>
          </cell>
          <cell r="AD60" t="e">
            <v>#DIV/0!</v>
          </cell>
          <cell r="AE60">
            <v>0</v>
          </cell>
          <cell r="AF60">
            <v>0</v>
          </cell>
          <cell r="AG60">
            <v>0</v>
          </cell>
          <cell r="AH60" t="e">
            <v>#DIV/0!</v>
          </cell>
          <cell r="AI60">
            <v>0</v>
          </cell>
          <cell r="AJ60">
            <v>0</v>
          </cell>
          <cell r="AK60">
            <v>0</v>
          </cell>
          <cell r="AL60" t="e">
            <v>#DIV/0!</v>
          </cell>
          <cell r="AM60">
            <v>0</v>
          </cell>
          <cell r="AN60">
            <v>0</v>
          </cell>
          <cell r="AO60">
            <v>0</v>
          </cell>
          <cell r="AP60" t="e">
            <v>#DIV/0!</v>
          </cell>
        </row>
        <row r="61">
          <cell r="C61" t="str">
            <v>FBA79258</v>
          </cell>
          <cell r="D61" t="str">
            <v>Dental Care</v>
          </cell>
          <cell r="E61" t="str">
            <v>Oral Care</v>
          </cell>
          <cell r="F61" t="str">
            <v>Nexlev</v>
          </cell>
          <cell r="G61" t="str">
            <v>B0CSG3FC4G</v>
          </cell>
          <cell r="H61" t="str">
            <v>Electric Toothbrush - Blue-One Mode-Sparkle</v>
          </cell>
          <cell r="I61">
            <v>155.62466400000002</v>
          </cell>
          <cell r="J61">
            <v>183.63710352000001</v>
          </cell>
          <cell r="K61">
            <v>0</v>
          </cell>
          <cell r="L61">
            <v>0</v>
          </cell>
          <cell r="M61">
            <v>0</v>
          </cell>
          <cell r="N61" t="e">
            <v>#DIV/0!</v>
          </cell>
          <cell r="O61">
            <v>0</v>
          </cell>
          <cell r="P61">
            <v>0</v>
          </cell>
          <cell r="Q61">
            <v>0</v>
          </cell>
          <cell r="R61" t="e">
            <v>#DIV/0!</v>
          </cell>
          <cell r="S61">
            <v>0</v>
          </cell>
          <cell r="T61">
            <v>0</v>
          </cell>
          <cell r="U61">
            <v>0</v>
          </cell>
          <cell r="V61" t="e">
            <v>#DIV/0!</v>
          </cell>
          <cell r="W61">
            <v>0</v>
          </cell>
          <cell r="X61">
            <v>0</v>
          </cell>
          <cell r="Y61">
            <v>0</v>
          </cell>
          <cell r="Z61" t="e">
            <v>#DIV/0!</v>
          </cell>
          <cell r="AA61">
            <v>0</v>
          </cell>
          <cell r="AB61">
            <v>0</v>
          </cell>
          <cell r="AC61">
            <v>0</v>
          </cell>
          <cell r="AD61" t="e">
            <v>#DIV/0!</v>
          </cell>
          <cell r="AE61">
            <v>243</v>
          </cell>
          <cell r="AF61">
            <v>20</v>
          </cell>
          <cell r="AG61">
            <v>16</v>
          </cell>
          <cell r="AH61">
            <v>-0.25</v>
          </cell>
          <cell r="AI61">
            <v>2830</v>
          </cell>
          <cell r="AJ61">
            <v>143</v>
          </cell>
          <cell r="AK61">
            <v>157</v>
          </cell>
          <cell r="AL61">
            <v>8.9171974522292974E-2</v>
          </cell>
          <cell r="AM61">
            <v>4782</v>
          </cell>
          <cell r="AN61">
            <v>265</v>
          </cell>
          <cell r="AO61">
            <v>298</v>
          </cell>
          <cell r="AP61">
            <v>0.11073825503355705</v>
          </cell>
        </row>
        <row r="62">
          <cell r="C62" t="str">
            <v>FBA79483</v>
          </cell>
          <cell r="D62" t="str">
            <v>Intimate Trimmer</v>
          </cell>
          <cell r="E62" t="str">
            <v>HPC</v>
          </cell>
          <cell r="F62" t="str">
            <v>Nexlev</v>
          </cell>
          <cell r="G62" t="str">
            <v>B0DK9NRBWJ</v>
          </cell>
          <cell r="H62" t="str">
            <v>Nexlev Intimate Body Trimmer With Charging Base, Display and Light</v>
          </cell>
          <cell r="I62">
            <v>478.44068999999996</v>
          </cell>
          <cell r="J62">
            <v>564.56001419999996</v>
          </cell>
          <cell r="K62">
            <v>0</v>
          </cell>
          <cell r="L62">
            <v>0</v>
          </cell>
          <cell r="M62">
            <v>0</v>
          </cell>
          <cell r="N62" t="e">
            <v>#DIV/0!</v>
          </cell>
          <cell r="O62">
            <v>0</v>
          </cell>
          <cell r="P62">
            <v>0</v>
          </cell>
          <cell r="Q62">
            <v>0</v>
          </cell>
          <cell r="R62" t="e">
            <v>#DIV/0!</v>
          </cell>
          <cell r="S62">
            <v>0</v>
          </cell>
          <cell r="T62">
            <v>0</v>
          </cell>
          <cell r="U62">
            <v>0</v>
          </cell>
          <cell r="V62" t="e">
            <v>#DIV/0!</v>
          </cell>
          <cell r="W62">
            <v>0</v>
          </cell>
          <cell r="X62">
            <v>0</v>
          </cell>
          <cell r="Y62">
            <v>0</v>
          </cell>
          <cell r="Z62" t="e">
            <v>#DIV/0!</v>
          </cell>
          <cell r="AA62">
            <v>0</v>
          </cell>
          <cell r="AB62">
            <v>0</v>
          </cell>
          <cell r="AC62">
            <v>0</v>
          </cell>
          <cell r="AD62" t="e">
            <v>#DIV/0!</v>
          </cell>
          <cell r="AE62">
            <v>0</v>
          </cell>
          <cell r="AF62">
            <v>0</v>
          </cell>
          <cell r="AG62">
            <v>0</v>
          </cell>
          <cell r="AH62" t="e">
            <v>#DIV/0!</v>
          </cell>
          <cell r="AI62">
            <v>0</v>
          </cell>
          <cell r="AJ62">
            <v>0</v>
          </cell>
          <cell r="AK62">
            <v>0</v>
          </cell>
          <cell r="AL62" t="e">
            <v>#DIV/0!</v>
          </cell>
          <cell r="AM62">
            <v>0</v>
          </cell>
          <cell r="AN62">
            <v>0</v>
          </cell>
          <cell r="AO62">
            <v>0</v>
          </cell>
          <cell r="AP62" t="e">
            <v>#DIV/0!</v>
          </cell>
        </row>
        <row r="63">
          <cell r="C63" t="str">
            <v>FBA78998</v>
          </cell>
          <cell r="D63" t="str">
            <v>Travel Pillow</v>
          </cell>
          <cell r="E63" t="str">
            <v>Travel Accessories</v>
          </cell>
          <cell r="F63" t="str">
            <v>Nexlev</v>
          </cell>
          <cell r="G63" t="str">
            <v>B0CDQ5NBH8</v>
          </cell>
          <cell r="H63" t="str">
            <v>Neck Pillow with Memory Foam (Pink)</v>
          </cell>
          <cell r="I63">
            <v>416.35780442033899</v>
          </cell>
          <cell r="J63">
            <v>491.30220921599999</v>
          </cell>
          <cell r="K63">
            <v>71</v>
          </cell>
          <cell r="L63">
            <v>2</v>
          </cell>
          <cell r="M63">
            <v>3</v>
          </cell>
          <cell r="N63">
            <v>0.33333333333333337</v>
          </cell>
          <cell r="O63">
            <v>50</v>
          </cell>
          <cell r="P63">
            <v>1</v>
          </cell>
          <cell r="Q63">
            <v>2</v>
          </cell>
          <cell r="R63">
            <v>0.5</v>
          </cell>
          <cell r="S63">
            <v>89</v>
          </cell>
          <cell r="T63">
            <v>4</v>
          </cell>
          <cell r="U63">
            <v>7</v>
          </cell>
          <cell r="V63">
            <v>0.4285714285714286</v>
          </cell>
          <cell r="W63">
            <v>310</v>
          </cell>
          <cell r="X63">
            <v>13</v>
          </cell>
          <cell r="Y63">
            <v>18</v>
          </cell>
          <cell r="Z63">
            <v>0.27777777777777779</v>
          </cell>
          <cell r="AA63">
            <v>242</v>
          </cell>
          <cell r="AB63">
            <v>10</v>
          </cell>
          <cell r="AC63">
            <v>17</v>
          </cell>
          <cell r="AD63">
            <v>0.41176470588235292</v>
          </cell>
          <cell r="AE63">
            <v>115</v>
          </cell>
          <cell r="AF63">
            <v>12</v>
          </cell>
          <cell r="AG63">
            <v>11</v>
          </cell>
          <cell r="AH63">
            <v>-9.0909090909090828E-2</v>
          </cell>
          <cell r="AI63">
            <v>77</v>
          </cell>
          <cell r="AJ63">
            <v>11</v>
          </cell>
          <cell r="AK63">
            <v>11</v>
          </cell>
          <cell r="AL63">
            <v>0</v>
          </cell>
          <cell r="AM63">
            <v>157</v>
          </cell>
          <cell r="AN63">
            <v>9</v>
          </cell>
          <cell r="AO63">
            <v>9</v>
          </cell>
          <cell r="AP63">
            <v>0</v>
          </cell>
        </row>
        <row r="64">
          <cell r="C64" t="str">
            <v>FBA79467</v>
          </cell>
          <cell r="D64" t="str">
            <v>Beard Trimmer</v>
          </cell>
          <cell r="E64" t="str">
            <v>HPC</v>
          </cell>
          <cell r="F64" t="str">
            <v>Nexlev</v>
          </cell>
          <cell r="G64" t="str">
            <v>B0DK9LYT4P</v>
          </cell>
          <cell r="H64" t="str">
            <v>Beard Boss Men Beard Trimmer</v>
          </cell>
          <cell r="I64">
            <v>389.06166000000002</v>
          </cell>
          <cell r="J64">
            <v>459.09275880000001</v>
          </cell>
          <cell r="K64">
            <v>0</v>
          </cell>
          <cell r="L64">
            <v>0</v>
          </cell>
          <cell r="M64">
            <v>0</v>
          </cell>
          <cell r="N64" t="e">
            <v>#DIV/0!</v>
          </cell>
          <cell r="O64">
            <v>0</v>
          </cell>
          <cell r="P64">
            <v>0</v>
          </cell>
          <cell r="Q64">
            <v>0</v>
          </cell>
          <cell r="R64" t="e">
            <v>#DIV/0!</v>
          </cell>
          <cell r="S64">
            <v>0</v>
          </cell>
          <cell r="T64">
            <v>0</v>
          </cell>
          <cell r="U64">
            <v>0</v>
          </cell>
          <cell r="V64" t="e">
            <v>#DIV/0!</v>
          </cell>
          <cell r="W64">
            <v>0</v>
          </cell>
          <cell r="X64">
            <v>0</v>
          </cell>
          <cell r="Y64">
            <v>0</v>
          </cell>
          <cell r="Z64" t="e">
            <v>#DIV/0!</v>
          </cell>
          <cell r="AA64">
            <v>0</v>
          </cell>
          <cell r="AB64">
            <v>0</v>
          </cell>
          <cell r="AC64">
            <v>0</v>
          </cell>
          <cell r="AD64" t="e">
            <v>#DIV/0!</v>
          </cell>
          <cell r="AE64">
            <v>0</v>
          </cell>
          <cell r="AF64">
            <v>0</v>
          </cell>
          <cell r="AG64">
            <v>0</v>
          </cell>
          <cell r="AH64" t="e">
            <v>#DIV/0!</v>
          </cell>
          <cell r="AI64">
            <v>0</v>
          </cell>
          <cell r="AJ64">
            <v>0</v>
          </cell>
          <cell r="AK64">
            <v>0</v>
          </cell>
          <cell r="AL64" t="e">
            <v>#DIV/0!</v>
          </cell>
          <cell r="AM64">
            <v>0</v>
          </cell>
          <cell r="AN64">
            <v>0</v>
          </cell>
          <cell r="AO64">
            <v>0</v>
          </cell>
          <cell r="AP64" t="e">
            <v>#DIV/0!</v>
          </cell>
        </row>
        <row r="65">
          <cell r="C65" t="str">
            <v>FBA79277</v>
          </cell>
          <cell r="D65" t="str">
            <v>Steam cleaner</v>
          </cell>
          <cell r="E65" t="str">
            <v>Cleaning &amp; Vacuuming</v>
          </cell>
          <cell r="F65" t="str">
            <v>Nexlev</v>
          </cell>
          <cell r="G65" t="str">
            <v>B0D672NXC8</v>
          </cell>
          <cell r="H65" t="str">
            <v>Steam Cleaner-Heavy Duty</v>
          </cell>
          <cell r="I65">
            <v>3154.5540000000001</v>
          </cell>
          <cell r="J65">
            <v>3722.37372</v>
          </cell>
          <cell r="K65">
            <v>0</v>
          </cell>
          <cell r="L65">
            <v>0</v>
          </cell>
          <cell r="M65">
            <v>0</v>
          </cell>
          <cell r="N65" t="e">
            <v>#DIV/0!</v>
          </cell>
          <cell r="O65">
            <v>0</v>
          </cell>
          <cell r="P65">
            <v>0</v>
          </cell>
          <cell r="Q65">
            <v>0</v>
          </cell>
          <cell r="R65" t="e">
            <v>#DIV/0!</v>
          </cell>
          <cell r="S65">
            <v>0</v>
          </cell>
          <cell r="T65">
            <v>0</v>
          </cell>
          <cell r="U65">
            <v>0</v>
          </cell>
          <cell r="V65" t="e">
            <v>#DIV/0!</v>
          </cell>
          <cell r="W65">
            <v>0</v>
          </cell>
          <cell r="X65">
            <v>0</v>
          </cell>
          <cell r="Y65">
            <v>0</v>
          </cell>
          <cell r="Z65" t="e">
            <v>#DIV/0!</v>
          </cell>
          <cell r="AA65">
            <v>0</v>
          </cell>
          <cell r="AB65">
            <v>0</v>
          </cell>
          <cell r="AC65">
            <v>0</v>
          </cell>
          <cell r="AD65" t="e">
            <v>#DIV/0!</v>
          </cell>
          <cell r="AE65">
            <v>0</v>
          </cell>
          <cell r="AF65">
            <v>0</v>
          </cell>
          <cell r="AG65">
            <v>0</v>
          </cell>
          <cell r="AH65" t="e">
            <v>#DIV/0!</v>
          </cell>
          <cell r="AI65">
            <v>0</v>
          </cell>
          <cell r="AJ65">
            <v>0</v>
          </cell>
          <cell r="AK65">
            <v>0</v>
          </cell>
          <cell r="AL65" t="e">
            <v>#DIV/0!</v>
          </cell>
          <cell r="AM65">
            <v>0</v>
          </cell>
          <cell r="AN65">
            <v>0</v>
          </cell>
          <cell r="AO65">
            <v>0</v>
          </cell>
          <cell r="AP65" t="e">
            <v>#DIV/0!</v>
          </cell>
        </row>
        <row r="66">
          <cell r="C66" t="str">
            <v>FBA79485</v>
          </cell>
          <cell r="D66" t="str">
            <v>Body &amp; Nose Trimmer</v>
          </cell>
          <cell r="E66" t="str">
            <v>HPC</v>
          </cell>
          <cell r="F66" t="str">
            <v>Nexlev</v>
          </cell>
          <cell r="G66" t="str">
            <v>B0DK9QNKK8</v>
          </cell>
          <cell r="H66" t="str">
            <v>Nexlev Intimate Body Trimmer and Nose Trimmer</v>
          </cell>
          <cell r="I66">
            <v>370.13433600000002</v>
          </cell>
          <cell r="J66">
            <v>436.75851648000003</v>
          </cell>
          <cell r="K66">
            <v>0</v>
          </cell>
          <cell r="L66">
            <v>0</v>
          </cell>
          <cell r="M66">
            <v>0</v>
          </cell>
          <cell r="N66" t="e">
            <v>#DIV/0!</v>
          </cell>
          <cell r="O66">
            <v>0</v>
          </cell>
          <cell r="P66">
            <v>0</v>
          </cell>
          <cell r="Q66">
            <v>0</v>
          </cell>
          <cell r="R66" t="e">
            <v>#DIV/0!</v>
          </cell>
          <cell r="S66">
            <v>0</v>
          </cell>
          <cell r="T66">
            <v>0</v>
          </cell>
          <cell r="U66">
            <v>0</v>
          </cell>
          <cell r="V66" t="e">
            <v>#DIV/0!</v>
          </cell>
          <cell r="W66">
            <v>0</v>
          </cell>
          <cell r="X66">
            <v>0</v>
          </cell>
          <cell r="Y66">
            <v>0</v>
          </cell>
          <cell r="Z66" t="e">
            <v>#DIV/0!</v>
          </cell>
          <cell r="AA66">
            <v>0</v>
          </cell>
          <cell r="AB66">
            <v>0</v>
          </cell>
          <cell r="AC66">
            <v>0</v>
          </cell>
          <cell r="AD66" t="e">
            <v>#DIV/0!</v>
          </cell>
          <cell r="AE66">
            <v>0</v>
          </cell>
          <cell r="AF66">
            <v>0</v>
          </cell>
          <cell r="AG66">
            <v>0</v>
          </cell>
          <cell r="AH66" t="e">
            <v>#DIV/0!</v>
          </cell>
          <cell r="AI66">
            <v>0</v>
          </cell>
          <cell r="AJ66">
            <v>0</v>
          </cell>
          <cell r="AK66">
            <v>0</v>
          </cell>
          <cell r="AL66" t="e">
            <v>#DIV/0!</v>
          </cell>
          <cell r="AM66">
            <v>0</v>
          </cell>
          <cell r="AN66">
            <v>0</v>
          </cell>
          <cell r="AO66">
            <v>0</v>
          </cell>
          <cell r="AP66" t="e">
            <v>#DIV/0!</v>
          </cell>
        </row>
        <row r="67">
          <cell r="C67" t="str">
            <v>FBA79473</v>
          </cell>
          <cell r="D67" t="str">
            <v>Car Accessories</v>
          </cell>
          <cell r="E67" t="str">
            <v>Car Accessories</v>
          </cell>
          <cell r="F67" t="str">
            <v>Nexlev</v>
          </cell>
          <cell r="G67" t="str">
            <v>B0DJFH6RTL</v>
          </cell>
          <cell r="H67" t="str">
            <v xml:space="preserve">Nexlev Corded Tyre Inflator </v>
          </cell>
          <cell r="I67">
            <v>690.42499499999997</v>
          </cell>
          <cell r="J67">
            <v>814.70149409999988</v>
          </cell>
          <cell r="K67">
            <v>0</v>
          </cell>
          <cell r="L67">
            <v>0</v>
          </cell>
          <cell r="M67">
            <v>0</v>
          </cell>
          <cell r="N67" t="e">
            <v>#DIV/0!</v>
          </cell>
          <cell r="O67">
            <v>0</v>
          </cell>
          <cell r="P67">
            <v>0</v>
          </cell>
          <cell r="Q67">
            <v>0</v>
          </cell>
          <cell r="R67" t="e">
            <v>#DIV/0!</v>
          </cell>
          <cell r="S67">
            <v>0</v>
          </cell>
          <cell r="T67">
            <v>0</v>
          </cell>
          <cell r="U67">
            <v>0</v>
          </cell>
          <cell r="V67" t="e">
            <v>#DIV/0!</v>
          </cell>
          <cell r="W67">
            <v>0</v>
          </cell>
          <cell r="X67">
            <v>0</v>
          </cell>
          <cell r="Y67">
            <v>0</v>
          </cell>
          <cell r="Z67" t="e">
            <v>#DIV/0!</v>
          </cell>
          <cell r="AA67">
            <v>0</v>
          </cell>
          <cell r="AB67">
            <v>0</v>
          </cell>
          <cell r="AC67">
            <v>0</v>
          </cell>
          <cell r="AD67" t="e">
            <v>#DIV/0!</v>
          </cell>
          <cell r="AE67">
            <v>0</v>
          </cell>
          <cell r="AF67">
            <v>0</v>
          </cell>
          <cell r="AG67">
            <v>0</v>
          </cell>
          <cell r="AH67" t="e">
            <v>#DIV/0!</v>
          </cell>
          <cell r="AI67">
            <v>0</v>
          </cell>
          <cell r="AJ67">
            <v>0</v>
          </cell>
          <cell r="AK67">
            <v>0</v>
          </cell>
          <cell r="AL67" t="e">
            <v>#DIV/0!</v>
          </cell>
          <cell r="AM67">
            <v>0</v>
          </cell>
          <cell r="AN67">
            <v>0</v>
          </cell>
          <cell r="AO67">
            <v>0</v>
          </cell>
          <cell r="AP67" t="e">
            <v>#DIV/0!</v>
          </cell>
        </row>
        <row r="68">
          <cell r="C68" t="str">
            <v>FBA79565</v>
          </cell>
          <cell r="D68" t="str">
            <v>Cleaning &amp; Vacuuming</v>
          </cell>
          <cell r="E68" t="str">
            <v>Cleaning &amp; Vacuuming</v>
          </cell>
          <cell r="F68" t="str">
            <v>Nexlev</v>
          </cell>
          <cell r="G68" t="str">
            <v>B0DKJZDY72</v>
          </cell>
          <cell r="H68" t="str">
            <v>Nexlev Portable Vacuum Cleaner and Blower</v>
          </cell>
          <cell r="I68">
            <v>983.16932999999995</v>
          </cell>
          <cell r="J68">
            <v>1160.1398093999999</v>
          </cell>
          <cell r="K68">
            <v>0</v>
          </cell>
          <cell r="L68">
            <v>0</v>
          </cell>
          <cell r="M68">
            <v>0</v>
          </cell>
          <cell r="N68" t="e">
            <v>#DIV/0!</v>
          </cell>
          <cell r="O68">
            <v>0</v>
          </cell>
          <cell r="P68">
            <v>0</v>
          </cell>
          <cell r="Q68">
            <v>0</v>
          </cell>
          <cell r="R68" t="e">
            <v>#DIV/0!</v>
          </cell>
          <cell r="S68">
            <v>0</v>
          </cell>
          <cell r="T68">
            <v>0</v>
          </cell>
          <cell r="U68">
            <v>0</v>
          </cell>
          <cell r="V68" t="e">
            <v>#DIV/0!</v>
          </cell>
          <cell r="W68">
            <v>0</v>
          </cell>
          <cell r="X68">
            <v>0</v>
          </cell>
          <cell r="Y68">
            <v>0</v>
          </cell>
          <cell r="Z68" t="e">
            <v>#DIV/0!</v>
          </cell>
          <cell r="AA68">
            <v>0</v>
          </cell>
          <cell r="AB68">
            <v>0</v>
          </cell>
          <cell r="AC68">
            <v>0</v>
          </cell>
          <cell r="AD68" t="e">
            <v>#DIV/0!</v>
          </cell>
          <cell r="AE68">
            <v>0</v>
          </cell>
          <cell r="AF68">
            <v>0</v>
          </cell>
          <cell r="AG68">
            <v>0</v>
          </cell>
          <cell r="AH68" t="e">
            <v>#DIV/0!</v>
          </cell>
          <cell r="AI68">
            <v>0</v>
          </cell>
          <cell r="AJ68">
            <v>0</v>
          </cell>
          <cell r="AK68">
            <v>0</v>
          </cell>
          <cell r="AL68" t="e">
            <v>#DIV/0!</v>
          </cell>
          <cell r="AM68">
            <v>0</v>
          </cell>
          <cell r="AN68">
            <v>0</v>
          </cell>
          <cell r="AO68">
            <v>0</v>
          </cell>
          <cell r="AP68" t="e">
            <v>#DIV/0!</v>
          </cell>
        </row>
        <row r="69">
          <cell r="C69" t="str">
            <v>FBA79572</v>
          </cell>
          <cell r="D69" t="str">
            <v>HPC</v>
          </cell>
          <cell r="E69" t="str">
            <v>HPC</v>
          </cell>
          <cell r="F69" t="str">
            <v>Nexlev</v>
          </cell>
          <cell r="G69" t="str">
            <v>B0DKJVWM8Q</v>
          </cell>
          <cell r="H69" t="str">
            <v>Nexlev LED Mask</v>
          </cell>
          <cell r="I69">
            <v>564.45830999999998</v>
          </cell>
          <cell r="J69">
            <v>666.06080579999991</v>
          </cell>
          <cell r="K69">
            <v>0</v>
          </cell>
          <cell r="L69">
            <v>0</v>
          </cell>
          <cell r="M69">
            <v>0</v>
          </cell>
          <cell r="N69" t="e">
            <v>#DIV/0!</v>
          </cell>
          <cell r="O69">
            <v>0</v>
          </cell>
          <cell r="P69">
            <v>0</v>
          </cell>
          <cell r="Q69">
            <v>0</v>
          </cell>
          <cell r="R69" t="e">
            <v>#DIV/0!</v>
          </cell>
          <cell r="S69">
            <v>0</v>
          </cell>
          <cell r="T69">
            <v>0</v>
          </cell>
          <cell r="U69">
            <v>0</v>
          </cell>
          <cell r="V69" t="e">
            <v>#DIV/0!</v>
          </cell>
          <cell r="W69">
            <v>0</v>
          </cell>
          <cell r="X69">
            <v>0</v>
          </cell>
          <cell r="Y69">
            <v>0</v>
          </cell>
          <cell r="Z69" t="e">
            <v>#DIV/0!</v>
          </cell>
          <cell r="AA69">
            <v>0</v>
          </cell>
          <cell r="AB69">
            <v>0</v>
          </cell>
          <cell r="AC69">
            <v>0</v>
          </cell>
          <cell r="AD69" t="e">
            <v>#DIV/0!</v>
          </cell>
          <cell r="AE69">
            <v>0</v>
          </cell>
          <cell r="AF69">
            <v>0</v>
          </cell>
          <cell r="AG69">
            <v>0</v>
          </cell>
          <cell r="AH69" t="e">
            <v>#DIV/0!</v>
          </cell>
          <cell r="AI69">
            <v>0</v>
          </cell>
          <cell r="AJ69">
            <v>0</v>
          </cell>
          <cell r="AK69">
            <v>0</v>
          </cell>
          <cell r="AL69" t="e">
            <v>#DIV/0!</v>
          </cell>
          <cell r="AM69">
            <v>0</v>
          </cell>
          <cell r="AN69">
            <v>0</v>
          </cell>
          <cell r="AO69">
            <v>0</v>
          </cell>
          <cell r="AP69" t="e">
            <v>#DIV/0!</v>
          </cell>
        </row>
        <row r="70">
          <cell r="C70" t="str">
            <v>FBA79569</v>
          </cell>
          <cell r="D70" t="str">
            <v>HPC</v>
          </cell>
          <cell r="E70" t="str">
            <v>HPC</v>
          </cell>
          <cell r="F70" t="str">
            <v>Nexlev</v>
          </cell>
          <cell r="G70" t="str">
            <v>B0DKJRML4K</v>
          </cell>
          <cell r="H70" t="str">
            <v>Nexlev LED Wand</v>
          </cell>
          <cell r="I70">
            <v>574.0254000000001</v>
          </cell>
          <cell r="J70">
            <v>677.34997200000009</v>
          </cell>
          <cell r="K70">
            <v>0</v>
          </cell>
          <cell r="L70">
            <v>0</v>
          </cell>
          <cell r="M70">
            <v>0</v>
          </cell>
          <cell r="N70" t="e">
            <v>#DIV/0!</v>
          </cell>
          <cell r="O70">
            <v>0</v>
          </cell>
          <cell r="P70">
            <v>0</v>
          </cell>
          <cell r="Q70">
            <v>0</v>
          </cell>
          <cell r="R70" t="e">
            <v>#DIV/0!</v>
          </cell>
          <cell r="S70">
            <v>0</v>
          </cell>
          <cell r="T70">
            <v>0</v>
          </cell>
          <cell r="U70">
            <v>0</v>
          </cell>
          <cell r="V70" t="e">
            <v>#DIV/0!</v>
          </cell>
          <cell r="W70">
            <v>0</v>
          </cell>
          <cell r="X70">
            <v>0</v>
          </cell>
          <cell r="Y70">
            <v>0</v>
          </cell>
          <cell r="Z70" t="e">
            <v>#DIV/0!</v>
          </cell>
          <cell r="AA70">
            <v>0</v>
          </cell>
          <cell r="AB70">
            <v>0</v>
          </cell>
          <cell r="AC70">
            <v>0</v>
          </cell>
          <cell r="AD70" t="e">
            <v>#DIV/0!</v>
          </cell>
          <cell r="AE70">
            <v>0</v>
          </cell>
          <cell r="AF70">
            <v>0</v>
          </cell>
          <cell r="AG70">
            <v>0</v>
          </cell>
          <cell r="AH70" t="e">
            <v>#DIV/0!</v>
          </cell>
          <cell r="AI70">
            <v>0</v>
          </cell>
          <cell r="AJ70">
            <v>0</v>
          </cell>
          <cell r="AK70">
            <v>0</v>
          </cell>
          <cell r="AL70" t="e">
            <v>#DIV/0!</v>
          </cell>
          <cell r="AM70">
            <v>0</v>
          </cell>
          <cell r="AN70">
            <v>0</v>
          </cell>
          <cell r="AO70">
            <v>0</v>
          </cell>
          <cell r="AP70" t="e">
            <v>#DIV/0!</v>
          </cell>
        </row>
        <row r="71">
          <cell r="C71" t="str">
            <v>FBA79393</v>
          </cell>
          <cell r="D71" t="str">
            <v>Dental Care</v>
          </cell>
          <cell r="E71" t="str">
            <v>Oral Care</v>
          </cell>
          <cell r="F71" t="str">
            <v>Nexlev</v>
          </cell>
          <cell r="G71" t="str">
            <v>B0D45KDDSV</v>
          </cell>
          <cell r="H71" t="str">
            <v>Black + Green</v>
          </cell>
          <cell r="I71">
            <v>444.06779661016952</v>
          </cell>
          <cell r="J71">
            <v>524</v>
          </cell>
          <cell r="K71">
            <v>0</v>
          </cell>
          <cell r="L71">
            <v>0</v>
          </cell>
          <cell r="M71">
            <v>0</v>
          </cell>
          <cell r="N71" t="e">
            <v>#DIV/0!</v>
          </cell>
          <cell r="O71">
            <v>0</v>
          </cell>
          <cell r="P71">
            <v>0</v>
          </cell>
          <cell r="Q71">
            <v>0</v>
          </cell>
          <cell r="R71" t="e">
            <v>#DIV/0!</v>
          </cell>
          <cell r="S71">
            <v>0</v>
          </cell>
          <cell r="T71">
            <v>0</v>
          </cell>
          <cell r="U71">
            <v>0</v>
          </cell>
          <cell r="V71" t="e">
            <v>#DIV/0!</v>
          </cell>
          <cell r="W71">
            <v>0</v>
          </cell>
          <cell r="X71">
            <v>0</v>
          </cell>
          <cell r="Y71">
            <v>0</v>
          </cell>
          <cell r="Z71" t="e">
            <v>#DIV/0!</v>
          </cell>
          <cell r="AA71">
            <v>0</v>
          </cell>
          <cell r="AB71">
            <v>0</v>
          </cell>
          <cell r="AC71">
            <v>0</v>
          </cell>
          <cell r="AD71" t="e">
            <v>#DIV/0!</v>
          </cell>
          <cell r="AE71">
            <v>0</v>
          </cell>
          <cell r="AF71">
            <v>0</v>
          </cell>
          <cell r="AG71">
            <v>0</v>
          </cell>
          <cell r="AH71" t="e">
            <v>#DIV/0!</v>
          </cell>
          <cell r="AI71">
            <v>0</v>
          </cell>
          <cell r="AJ71">
            <v>0</v>
          </cell>
          <cell r="AK71">
            <v>0</v>
          </cell>
          <cell r="AL71" t="e">
            <v>#DIV/0!</v>
          </cell>
          <cell r="AM71">
            <v>0</v>
          </cell>
          <cell r="AN71">
            <v>0</v>
          </cell>
          <cell r="AO71">
            <v>0</v>
          </cell>
          <cell r="AP71" t="e">
            <v>#DIV/0!</v>
          </cell>
        </row>
        <row r="72">
          <cell r="C72" t="str">
            <v>FBA78997</v>
          </cell>
          <cell r="D72" t="str">
            <v>Travel Pillow</v>
          </cell>
          <cell r="E72" t="str">
            <v>Travel Accessories</v>
          </cell>
          <cell r="F72" t="str">
            <v>Nexlev</v>
          </cell>
          <cell r="G72" t="str">
            <v>B0CDQ5Y3YB</v>
          </cell>
          <cell r="H72" t="str">
            <v>Neck Pillow with Memory Foam (Blue)</v>
          </cell>
          <cell r="I72">
            <v>416.35780442033899</v>
          </cell>
          <cell r="J72">
            <v>491.30220921599999</v>
          </cell>
          <cell r="K72">
            <v>72</v>
          </cell>
          <cell r="L72">
            <v>4</v>
          </cell>
          <cell r="M72">
            <v>4</v>
          </cell>
          <cell r="N72">
            <v>0</v>
          </cell>
          <cell r="O72">
            <v>52</v>
          </cell>
          <cell r="P72">
            <v>3</v>
          </cell>
          <cell r="Q72">
            <v>3</v>
          </cell>
          <cell r="R72">
            <v>0</v>
          </cell>
          <cell r="S72">
            <v>195</v>
          </cell>
          <cell r="T72">
            <v>5</v>
          </cell>
          <cell r="U72">
            <v>7</v>
          </cell>
          <cell r="V72">
            <v>0.2857142857142857</v>
          </cell>
          <cell r="W72">
            <v>496</v>
          </cell>
          <cell r="X72">
            <v>48</v>
          </cell>
          <cell r="Y72">
            <v>31</v>
          </cell>
          <cell r="Z72">
            <v>-0.54838709677419351</v>
          </cell>
          <cell r="AA72">
            <v>1005</v>
          </cell>
          <cell r="AB72">
            <v>42</v>
          </cell>
          <cell r="AC72">
            <v>56</v>
          </cell>
          <cell r="AD72">
            <v>0.25</v>
          </cell>
          <cell r="AE72">
            <v>399</v>
          </cell>
          <cell r="AF72">
            <v>30</v>
          </cell>
          <cell r="AG72">
            <v>31</v>
          </cell>
          <cell r="AH72">
            <v>3.2258064516129004E-2</v>
          </cell>
          <cell r="AI72">
            <v>257</v>
          </cell>
          <cell r="AJ72">
            <v>13</v>
          </cell>
          <cell r="AK72">
            <v>16</v>
          </cell>
          <cell r="AL72">
            <v>0.1875</v>
          </cell>
          <cell r="AM72">
            <v>439</v>
          </cell>
          <cell r="AN72">
            <v>29</v>
          </cell>
          <cell r="AO72">
            <v>35</v>
          </cell>
          <cell r="AP72">
            <v>0.17142857142857137</v>
          </cell>
        </row>
        <row r="73">
          <cell r="C73" t="str">
            <v>FBA79398</v>
          </cell>
          <cell r="D73" t="str">
            <v>Dental Care</v>
          </cell>
          <cell r="E73" t="str">
            <v>Oral Care</v>
          </cell>
          <cell r="F73" t="str">
            <v>Nexlev</v>
          </cell>
          <cell r="G73" t="str">
            <v>B0D45L41GW</v>
          </cell>
          <cell r="H73" t="str">
            <v>SkyBlue (Pack of 2)</v>
          </cell>
          <cell r="I73">
            <v>305.76271186440681</v>
          </cell>
          <cell r="J73">
            <v>360.8</v>
          </cell>
          <cell r="K73">
            <v>0</v>
          </cell>
          <cell r="L73">
            <v>0</v>
          </cell>
          <cell r="M73">
            <v>0</v>
          </cell>
          <cell r="N73" t="e">
            <v>#DIV/0!</v>
          </cell>
          <cell r="O73">
            <v>0</v>
          </cell>
          <cell r="P73">
            <v>0</v>
          </cell>
          <cell r="Q73">
            <v>0</v>
          </cell>
          <cell r="R73" t="e">
            <v>#DIV/0!</v>
          </cell>
          <cell r="S73">
            <v>0</v>
          </cell>
          <cell r="T73">
            <v>0</v>
          </cell>
          <cell r="U73">
            <v>0</v>
          </cell>
          <cell r="V73" t="e">
            <v>#DIV/0!</v>
          </cell>
          <cell r="W73">
            <v>0</v>
          </cell>
          <cell r="X73">
            <v>0</v>
          </cell>
          <cell r="Y73">
            <v>0</v>
          </cell>
          <cell r="Z73" t="e">
            <v>#DIV/0!</v>
          </cell>
          <cell r="AA73">
            <v>0</v>
          </cell>
          <cell r="AB73">
            <v>0</v>
          </cell>
          <cell r="AC73">
            <v>0</v>
          </cell>
          <cell r="AD73" t="e">
            <v>#DIV/0!</v>
          </cell>
          <cell r="AE73">
            <v>0</v>
          </cell>
          <cell r="AF73">
            <v>0</v>
          </cell>
          <cell r="AG73">
            <v>0</v>
          </cell>
          <cell r="AH73" t="e">
            <v>#DIV/0!</v>
          </cell>
          <cell r="AI73">
            <v>0</v>
          </cell>
          <cell r="AJ73">
            <v>0</v>
          </cell>
          <cell r="AK73">
            <v>0</v>
          </cell>
          <cell r="AL73" t="e">
            <v>#DIV/0!</v>
          </cell>
          <cell r="AM73">
            <v>0</v>
          </cell>
          <cell r="AN73">
            <v>0</v>
          </cell>
          <cell r="AO73">
            <v>0</v>
          </cell>
          <cell r="AP73" t="e">
            <v>#DIV/0!</v>
          </cell>
        </row>
        <row r="74">
          <cell r="C74" t="str">
            <v>FBA79159</v>
          </cell>
          <cell r="D74" t="str">
            <v>Pet Grooming Kit</v>
          </cell>
          <cell r="E74" t="str">
            <v>Pet Supplies</v>
          </cell>
          <cell r="F74" t="str">
            <v>Nexlev</v>
          </cell>
          <cell r="G74" t="str">
            <v>B093KRX2K1</v>
          </cell>
          <cell r="H74" t="str">
            <v xml:space="preserve">Neakasa Pet Grooming Kit &amp; Vacuum P1 Pro, EU plug
</v>
          </cell>
          <cell r="I74">
            <v>5191.4875294117646</v>
          </cell>
          <cell r="J74">
            <v>6125.9552847058821</v>
          </cell>
          <cell r="K74">
            <v>0</v>
          </cell>
          <cell r="L74">
            <v>0</v>
          </cell>
          <cell r="M74">
            <v>0</v>
          </cell>
          <cell r="N74" t="e">
            <v>#DIV/0!</v>
          </cell>
          <cell r="O74">
            <v>0</v>
          </cell>
          <cell r="P74">
            <v>0</v>
          </cell>
          <cell r="Q74">
            <v>0</v>
          </cell>
          <cell r="R74" t="e">
            <v>#DIV/0!</v>
          </cell>
          <cell r="S74">
            <v>381</v>
          </cell>
          <cell r="T74">
            <v>2</v>
          </cell>
          <cell r="U74">
            <v>2</v>
          </cell>
          <cell r="V74">
            <v>0</v>
          </cell>
          <cell r="W74">
            <v>2361</v>
          </cell>
          <cell r="X74">
            <v>30</v>
          </cell>
          <cell r="Y74">
            <v>20</v>
          </cell>
          <cell r="Z74">
            <v>-0.5</v>
          </cell>
          <cell r="AA74">
            <v>3217</v>
          </cell>
          <cell r="AB74">
            <v>22</v>
          </cell>
          <cell r="AC74">
            <v>32</v>
          </cell>
          <cell r="AD74">
            <v>0.3125</v>
          </cell>
          <cell r="AE74">
            <v>3276</v>
          </cell>
          <cell r="AF74">
            <v>34</v>
          </cell>
          <cell r="AG74">
            <v>33</v>
          </cell>
          <cell r="AH74">
            <v>-3.0303030303030276E-2</v>
          </cell>
          <cell r="AI74">
            <v>1685</v>
          </cell>
          <cell r="AJ74">
            <v>27</v>
          </cell>
          <cell r="AK74">
            <v>32</v>
          </cell>
          <cell r="AL74">
            <v>0.15625</v>
          </cell>
          <cell r="AM74">
            <v>4761</v>
          </cell>
          <cell r="AN74">
            <v>30</v>
          </cell>
          <cell r="AO74">
            <v>36</v>
          </cell>
          <cell r="AP74">
            <v>0.16666666666666663</v>
          </cell>
        </row>
        <row r="75">
          <cell r="C75" t="str">
            <v>FBA79218</v>
          </cell>
          <cell r="D75" t="str">
            <v>Water Fountain</v>
          </cell>
          <cell r="E75" t="str">
            <v>Pet Supplies</v>
          </cell>
          <cell r="F75" t="str">
            <v>Nexlev</v>
          </cell>
          <cell r="G75" t="str">
            <v>B0CQ2R3LPH</v>
          </cell>
          <cell r="H75" t="str">
            <v>Pet Water Fountain WF100WH  with Light without Adapter</v>
          </cell>
          <cell r="I75">
            <v>835.60475410845584</v>
          </cell>
          <cell r="J75">
            <v>986.01360984797782</v>
          </cell>
          <cell r="K75">
            <v>0</v>
          </cell>
          <cell r="L75">
            <v>0</v>
          </cell>
          <cell r="M75">
            <v>0</v>
          </cell>
          <cell r="N75" t="e">
            <v>#DIV/0!</v>
          </cell>
          <cell r="O75">
            <v>0</v>
          </cell>
          <cell r="P75">
            <v>0</v>
          </cell>
          <cell r="Q75">
            <v>0</v>
          </cell>
          <cell r="R75" t="e">
            <v>#DIV/0!</v>
          </cell>
          <cell r="S75">
            <v>0</v>
          </cell>
          <cell r="T75">
            <v>0</v>
          </cell>
          <cell r="U75">
            <v>0</v>
          </cell>
          <cell r="V75" t="e">
            <v>#DIV/0!</v>
          </cell>
          <cell r="W75">
            <v>0</v>
          </cell>
          <cell r="X75">
            <v>0</v>
          </cell>
          <cell r="Y75">
            <v>0</v>
          </cell>
          <cell r="Z75" t="e">
            <v>#DIV/0!</v>
          </cell>
          <cell r="AA75">
            <v>0</v>
          </cell>
          <cell r="AB75">
            <v>0</v>
          </cell>
          <cell r="AC75">
            <v>0</v>
          </cell>
          <cell r="AD75" t="e">
            <v>#DIV/0!</v>
          </cell>
          <cell r="AE75">
            <v>114</v>
          </cell>
          <cell r="AF75">
            <v>1</v>
          </cell>
          <cell r="AG75">
            <v>2</v>
          </cell>
          <cell r="AH75">
            <v>0.5</v>
          </cell>
          <cell r="AI75">
            <v>471</v>
          </cell>
          <cell r="AJ75">
            <v>25</v>
          </cell>
          <cell r="AK75">
            <v>29</v>
          </cell>
          <cell r="AL75">
            <v>0.13793103448275867</v>
          </cell>
          <cell r="AM75">
            <v>971</v>
          </cell>
          <cell r="AN75">
            <v>19</v>
          </cell>
          <cell r="AO75">
            <v>24</v>
          </cell>
          <cell r="AP75">
            <v>0.20833333333333337</v>
          </cell>
        </row>
        <row r="76">
          <cell r="C76" t="str">
            <v>FBA79466</v>
          </cell>
          <cell r="D76" t="str">
            <v>Car Accessories</v>
          </cell>
          <cell r="E76" t="str">
            <v>Car Accessories</v>
          </cell>
          <cell r="F76" t="str">
            <v>Nexlev</v>
          </cell>
          <cell r="G76" t="str">
            <v>B0DFM4JZV9</v>
          </cell>
          <cell r="H76" t="str">
            <v>Corded Tyre Inflator With Touch Control and Carry Pouch</v>
          </cell>
          <cell r="I76">
            <v>998.31722249999996</v>
          </cell>
          <cell r="J76">
            <v>1178.0143225499999</v>
          </cell>
          <cell r="K76">
            <v>0</v>
          </cell>
          <cell r="L76">
            <v>0</v>
          </cell>
          <cell r="M76">
            <v>0</v>
          </cell>
          <cell r="N76" t="e">
            <v>#DIV/0!</v>
          </cell>
          <cell r="O76">
            <v>0</v>
          </cell>
          <cell r="P76">
            <v>0</v>
          </cell>
          <cell r="Q76">
            <v>0</v>
          </cell>
          <cell r="R76" t="e">
            <v>#DIV/0!</v>
          </cell>
          <cell r="S76">
            <v>0</v>
          </cell>
          <cell r="T76">
            <v>0</v>
          </cell>
          <cell r="U76">
            <v>0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 t="e">
            <v>#DIV/0!</v>
          </cell>
          <cell r="AA76">
            <v>0</v>
          </cell>
          <cell r="AB76">
            <v>0</v>
          </cell>
          <cell r="AC76">
            <v>0</v>
          </cell>
          <cell r="AD76" t="e">
            <v>#DIV/0!</v>
          </cell>
          <cell r="AE76">
            <v>0</v>
          </cell>
          <cell r="AF76">
            <v>0</v>
          </cell>
          <cell r="AG76">
            <v>0</v>
          </cell>
          <cell r="AH76" t="e">
            <v>#DIV/0!</v>
          </cell>
          <cell r="AI76">
            <v>0</v>
          </cell>
          <cell r="AJ76">
            <v>0</v>
          </cell>
          <cell r="AK76">
            <v>0</v>
          </cell>
          <cell r="AL76" t="e">
            <v>#DIV/0!</v>
          </cell>
          <cell r="AM76">
            <v>0</v>
          </cell>
          <cell r="AN76">
            <v>0</v>
          </cell>
          <cell r="AO76">
            <v>0</v>
          </cell>
          <cell r="AP76" t="e">
            <v>#DIV/0!</v>
          </cell>
        </row>
        <row r="77">
          <cell r="C77" t="str">
            <v>FBA78994</v>
          </cell>
          <cell r="D77" t="str">
            <v>Travel Pillow</v>
          </cell>
          <cell r="E77" t="str">
            <v>Travel Accessories</v>
          </cell>
          <cell r="F77" t="str">
            <v>Nexlev</v>
          </cell>
          <cell r="G77" t="str">
            <v>B0CDQ98FDM</v>
          </cell>
          <cell r="H77" t="str">
            <v>Neck Pillow with Memory Foam and Striped Texture</v>
          </cell>
          <cell r="I77">
            <v>416.8691010305086</v>
          </cell>
          <cell r="J77">
            <v>491.90553921600014</v>
          </cell>
          <cell r="K77">
            <v>297</v>
          </cell>
          <cell r="L77">
            <v>3</v>
          </cell>
          <cell r="M77">
            <v>4</v>
          </cell>
          <cell r="N77">
            <v>0.25</v>
          </cell>
          <cell r="O77">
            <v>355</v>
          </cell>
          <cell r="P77">
            <v>3</v>
          </cell>
          <cell r="Q77">
            <v>3</v>
          </cell>
          <cell r="R77">
            <v>0</v>
          </cell>
          <cell r="S77">
            <v>331</v>
          </cell>
          <cell r="T77">
            <v>13</v>
          </cell>
          <cell r="U77">
            <v>14</v>
          </cell>
          <cell r="V77">
            <v>7.1428571428571397E-2</v>
          </cell>
          <cell r="W77">
            <v>709</v>
          </cell>
          <cell r="X77">
            <v>26</v>
          </cell>
          <cell r="Y77">
            <v>38</v>
          </cell>
          <cell r="Z77">
            <v>0.31578947368421051</v>
          </cell>
          <cell r="AA77">
            <v>452</v>
          </cell>
          <cell r="AB77">
            <v>22</v>
          </cell>
          <cell r="AC77">
            <v>28</v>
          </cell>
          <cell r="AD77">
            <v>0.2142857142857143</v>
          </cell>
          <cell r="AE77">
            <v>195</v>
          </cell>
          <cell r="AF77">
            <v>18</v>
          </cell>
          <cell r="AG77">
            <v>19</v>
          </cell>
          <cell r="AH77">
            <v>5.2631578947368474E-2</v>
          </cell>
          <cell r="AI77">
            <v>630</v>
          </cell>
          <cell r="AJ77">
            <v>114</v>
          </cell>
          <cell r="AK77">
            <v>126</v>
          </cell>
          <cell r="AL77">
            <v>9.5238095238095233E-2</v>
          </cell>
          <cell r="AM77">
            <v>1225</v>
          </cell>
          <cell r="AN77">
            <v>80</v>
          </cell>
          <cell r="AO77">
            <v>90</v>
          </cell>
          <cell r="AP77">
            <v>0.11111111111111116</v>
          </cell>
        </row>
        <row r="78">
          <cell r="C78" t="str">
            <v>FBA78996</v>
          </cell>
          <cell r="D78" t="str">
            <v>Travel Pillow</v>
          </cell>
          <cell r="E78" t="str">
            <v>Travel Accessories</v>
          </cell>
          <cell r="F78" t="str">
            <v>Nexlev</v>
          </cell>
          <cell r="G78" t="str">
            <v>B0CDQ6G4TC</v>
          </cell>
          <cell r="H78" t="str">
            <v>Neck Pillow with Memory Foam (Grey)</v>
          </cell>
          <cell r="I78">
            <v>416.35780442033899</v>
          </cell>
          <cell r="J78">
            <v>491.30220921599999</v>
          </cell>
          <cell r="K78">
            <v>170</v>
          </cell>
          <cell r="L78">
            <v>7</v>
          </cell>
          <cell r="M78">
            <v>7</v>
          </cell>
          <cell r="N78">
            <v>0</v>
          </cell>
          <cell r="O78">
            <v>171</v>
          </cell>
          <cell r="P78">
            <v>6</v>
          </cell>
          <cell r="Q78">
            <v>6</v>
          </cell>
          <cell r="R78">
            <v>0</v>
          </cell>
          <cell r="S78">
            <v>207</v>
          </cell>
          <cell r="T78">
            <v>7</v>
          </cell>
          <cell r="U78">
            <v>9</v>
          </cell>
          <cell r="V78">
            <v>0.22222222222222221</v>
          </cell>
          <cell r="W78">
            <v>531</v>
          </cell>
          <cell r="X78">
            <v>23</v>
          </cell>
          <cell r="Y78">
            <v>41</v>
          </cell>
          <cell r="Z78">
            <v>0.43902439024390238</v>
          </cell>
          <cell r="AA78">
            <v>479</v>
          </cell>
          <cell r="AB78">
            <v>19</v>
          </cell>
          <cell r="AC78">
            <v>26</v>
          </cell>
          <cell r="AD78">
            <v>0.26923076923076927</v>
          </cell>
          <cell r="AE78">
            <v>193</v>
          </cell>
          <cell r="AF78">
            <v>20</v>
          </cell>
          <cell r="AG78">
            <v>22</v>
          </cell>
          <cell r="AH78">
            <v>9.0909090909090939E-2</v>
          </cell>
          <cell r="AI78">
            <v>213</v>
          </cell>
          <cell r="AJ78">
            <v>31</v>
          </cell>
          <cell r="AK78">
            <v>33</v>
          </cell>
          <cell r="AL78">
            <v>6.0606060606060552E-2</v>
          </cell>
          <cell r="AM78">
            <v>386</v>
          </cell>
          <cell r="AN78">
            <v>23</v>
          </cell>
          <cell r="AO78">
            <v>31</v>
          </cell>
          <cell r="AP78">
            <v>0.25806451612903225</v>
          </cell>
        </row>
        <row r="79">
          <cell r="C79" t="str">
            <v>FBA79234</v>
          </cell>
          <cell r="D79" t="str">
            <v>Dental Care</v>
          </cell>
          <cell r="E79" t="str">
            <v>Oral Care</v>
          </cell>
          <cell r="F79" t="str">
            <v>Nexlev</v>
          </cell>
          <cell r="G79" t="str">
            <v>B0CSG2JZ19</v>
          </cell>
          <cell r="H79" t="str">
            <v>Electric Toothbrush - Green - Humm</v>
          </cell>
          <cell r="I79">
            <v>226.07637</v>
          </cell>
          <cell r="J79">
            <v>266.77011659999999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0</v>
          </cell>
          <cell r="P79">
            <v>0</v>
          </cell>
          <cell r="Q79">
            <v>0</v>
          </cell>
          <cell r="R79" t="e">
            <v>#DIV/0!</v>
          </cell>
          <cell r="S79">
            <v>0</v>
          </cell>
          <cell r="T79">
            <v>0</v>
          </cell>
          <cell r="U79">
            <v>0</v>
          </cell>
          <cell r="V79" t="e">
            <v>#DIV/0!</v>
          </cell>
          <cell r="W79">
            <v>0</v>
          </cell>
          <cell r="X79">
            <v>0</v>
          </cell>
          <cell r="Y79">
            <v>0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 t="e">
            <v>#DIV/0!</v>
          </cell>
          <cell r="AE79">
            <v>103</v>
          </cell>
          <cell r="AF79">
            <v>1</v>
          </cell>
          <cell r="AG79">
            <v>1</v>
          </cell>
          <cell r="AH79">
            <v>0</v>
          </cell>
          <cell r="AI79">
            <v>191</v>
          </cell>
          <cell r="AJ79">
            <v>10</v>
          </cell>
          <cell r="AK79">
            <v>10</v>
          </cell>
          <cell r="AL79">
            <v>0</v>
          </cell>
          <cell r="AM79">
            <v>489</v>
          </cell>
          <cell r="AN79">
            <v>9</v>
          </cell>
          <cell r="AO79">
            <v>9</v>
          </cell>
          <cell r="AP79">
            <v>0</v>
          </cell>
        </row>
        <row r="80">
          <cell r="C80" t="str">
            <v>FBK79383</v>
          </cell>
          <cell r="D80" t="str">
            <v>Dental Care</v>
          </cell>
          <cell r="E80" t="str">
            <v>Oral Care</v>
          </cell>
          <cell r="F80" t="str">
            <v>Nexlev</v>
          </cell>
          <cell r="G80" t="str">
            <v>B0D3QJ18GX</v>
          </cell>
          <cell r="H80" t="str">
            <v>Green with 4 Brushheads</v>
          </cell>
          <cell r="I80">
            <v>247.10673000000003</v>
          </cell>
          <cell r="J80">
            <v>291.58594140000002</v>
          </cell>
          <cell r="K80">
            <v>0</v>
          </cell>
          <cell r="L80">
            <v>0</v>
          </cell>
          <cell r="M80">
            <v>0</v>
          </cell>
          <cell r="N80" t="e">
            <v>#DIV/0!</v>
          </cell>
          <cell r="O80">
            <v>0</v>
          </cell>
          <cell r="P80">
            <v>0</v>
          </cell>
          <cell r="Q80">
            <v>0</v>
          </cell>
          <cell r="R80" t="e">
            <v>#DIV/0!</v>
          </cell>
          <cell r="S80">
            <v>0</v>
          </cell>
          <cell r="T80">
            <v>0</v>
          </cell>
          <cell r="U80">
            <v>0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 t="e">
            <v>#DIV/0!</v>
          </cell>
          <cell r="AA80">
            <v>0</v>
          </cell>
          <cell r="AB80">
            <v>0</v>
          </cell>
          <cell r="AC80">
            <v>0</v>
          </cell>
          <cell r="AD80" t="e">
            <v>#DIV/0!</v>
          </cell>
          <cell r="AE80">
            <v>0</v>
          </cell>
          <cell r="AF80">
            <v>0</v>
          </cell>
          <cell r="AG80">
            <v>0</v>
          </cell>
          <cell r="AH80" t="e">
            <v>#DIV/0!</v>
          </cell>
          <cell r="AI80">
            <v>0</v>
          </cell>
          <cell r="AJ80">
            <v>0</v>
          </cell>
          <cell r="AK80">
            <v>0</v>
          </cell>
          <cell r="AL80" t="e">
            <v>#DIV/0!</v>
          </cell>
          <cell r="AM80">
            <v>0</v>
          </cell>
          <cell r="AN80">
            <v>0</v>
          </cell>
          <cell r="AO80">
            <v>0</v>
          </cell>
          <cell r="AP80" t="e">
            <v>#DIV/0!</v>
          </cell>
        </row>
        <row r="81">
          <cell r="C81" t="str">
            <v>FBA79397</v>
          </cell>
          <cell r="D81" t="str">
            <v>Dental Care</v>
          </cell>
          <cell r="E81" t="str">
            <v>Oral Care</v>
          </cell>
          <cell r="F81" t="str">
            <v>Nexlev</v>
          </cell>
          <cell r="G81" t="str">
            <v>B0D45MQYLF</v>
          </cell>
          <cell r="H81" t="str">
            <v>Green (Pack of 2)</v>
          </cell>
          <cell r="I81">
            <v>444.06779661016952</v>
          </cell>
          <cell r="J81">
            <v>524</v>
          </cell>
          <cell r="K81">
            <v>0</v>
          </cell>
          <cell r="L81">
            <v>0</v>
          </cell>
          <cell r="M81">
            <v>0</v>
          </cell>
          <cell r="N81" t="e">
            <v>#DIV/0!</v>
          </cell>
          <cell r="O81">
            <v>0</v>
          </cell>
          <cell r="P81">
            <v>0</v>
          </cell>
          <cell r="Q81">
            <v>0</v>
          </cell>
          <cell r="R81" t="e">
            <v>#DIV/0!</v>
          </cell>
          <cell r="S81">
            <v>0</v>
          </cell>
          <cell r="T81">
            <v>0</v>
          </cell>
          <cell r="U81">
            <v>0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 t="e">
            <v>#DIV/0!</v>
          </cell>
          <cell r="AA81">
            <v>0</v>
          </cell>
          <cell r="AB81">
            <v>0</v>
          </cell>
          <cell r="AC81">
            <v>0</v>
          </cell>
          <cell r="AD81" t="e">
            <v>#DIV/0!</v>
          </cell>
          <cell r="AE81">
            <v>0</v>
          </cell>
          <cell r="AF81">
            <v>0</v>
          </cell>
          <cell r="AG81">
            <v>0</v>
          </cell>
          <cell r="AH81" t="e">
            <v>#DIV/0!</v>
          </cell>
          <cell r="AI81">
            <v>0</v>
          </cell>
          <cell r="AJ81">
            <v>0</v>
          </cell>
          <cell r="AK81">
            <v>0</v>
          </cell>
          <cell r="AL81" t="e">
            <v>#DIV/0!</v>
          </cell>
          <cell r="AM81">
            <v>0</v>
          </cell>
          <cell r="AN81">
            <v>0</v>
          </cell>
          <cell r="AO81">
            <v>0</v>
          </cell>
          <cell r="AP81" t="e">
            <v>#DIV/0!</v>
          </cell>
        </row>
        <row r="82">
          <cell r="C82" t="str">
            <v>FBA79217</v>
          </cell>
          <cell r="D82" t="str">
            <v>Water Fountain</v>
          </cell>
          <cell r="E82" t="str">
            <v>Pet Supplies</v>
          </cell>
          <cell r="F82" t="str">
            <v>Nexlev</v>
          </cell>
          <cell r="G82" t="str">
            <v>B0CQ2RKB68</v>
          </cell>
          <cell r="H82" t="str">
            <v>Pet Water Fountain WF100BL  with Light without Adapter</v>
          </cell>
          <cell r="I82">
            <v>835.60475410845584</v>
          </cell>
          <cell r="J82">
            <v>986.01360984797782</v>
          </cell>
          <cell r="K82">
            <v>0</v>
          </cell>
          <cell r="L82">
            <v>0</v>
          </cell>
          <cell r="M82">
            <v>0</v>
          </cell>
          <cell r="N82" t="e">
            <v>#DIV/0!</v>
          </cell>
          <cell r="O82">
            <v>0</v>
          </cell>
          <cell r="P82">
            <v>0</v>
          </cell>
          <cell r="Q82">
            <v>0</v>
          </cell>
          <cell r="R82" t="e">
            <v>#DIV/0!</v>
          </cell>
          <cell r="S82">
            <v>0</v>
          </cell>
          <cell r="T82">
            <v>0</v>
          </cell>
          <cell r="U82">
            <v>0</v>
          </cell>
          <cell r="V82" t="e">
            <v>#DIV/0!</v>
          </cell>
          <cell r="W82">
            <v>0</v>
          </cell>
          <cell r="X82">
            <v>0</v>
          </cell>
          <cell r="Y82">
            <v>0</v>
          </cell>
          <cell r="Z82" t="e">
            <v>#DIV/0!</v>
          </cell>
          <cell r="AA82">
            <v>0</v>
          </cell>
          <cell r="AB82">
            <v>0</v>
          </cell>
          <cell r="AC82">
            <v>0</v>
          </cell>
          <cell r="AD82" t="e">
            <v>#DIV/0!</v>
          </cell>
          <cell r="AE82">
            <v>264</v>
          </cell>
          <cell r="AF82">
            <v>2</v>
          </cell>
          <cell r="AG82">
            <v>6</v>
          </cell>
          <cell r="AH82">
            <v>0.66666666666666674</v>
          </cell>
          <cell r="AI82">
            <v>694</v>
          </cell>
          <cell r="AJ82">
            <v>52</v>
          </cell>
          <cell r="AK82">
            <v>60</v>
          </cell>
          <cell r="AL82">
            <v>0.1333333333333333</v>
          </cell>
          <cell r="AM82">
            <v>1575</v>
          </cell>
          <cell r="AN82">
            <v>41</v>
          </cell>
          <cell r="AO82">
            <v>43</v>
          </cell>
          <cell r="AP82">
            <v>4.6511627906976716E-2</v>
          </cell>
        </row>
        <row r="83">
          <cell r="C83" t="str">
            <v>FBA79000</v>
          </cell>
          <cell r="D83" t="str">
            <v>Travel Blanket</v>
          </cell>
          <cell r="E83" t="str">
            <v>Travel Accessories</v>
          </cell>
          <cell r="F83" t="str">
            <v>Nexlev</v>
          </cell>
          <cell r="G83" t="str">
            <v>B0CFH2B2MV</v>
          </cell>
          <cell r="H83" t="str">
            <v>Nexlev Travel Blanket 50x60" (Navy)</v>
          </cell>
          <cell r="I83">
            <v>397.96584004411767</v>
          </cell>
          <cell r="J83">
            <v>469.59969125205885</v>
          </cell>
          <cell r="K83">
            <v>10</v>
          </cell>
          <cell r="L83">
            <v>0</v>
          </cell>
          <cell r="M83">
            <v>0</v>
          </cell>
          <cell r="N83" t="e">
            <v>#DIV/0!</v>
          </cell>
          <cell r="O83">
            <v>158</v>
          </cell>
          <cell r="P83">
            <v>5</v>
          </cell>
          <cell r="Q83">
            <v>8</v>
          </cell>
          <cell r="R83">
            <v>0.375</v>
          </cell>
          <cell r="S83">
            <v>448</v>
          </cell>
          <cell r="T83">
            <v>20</v>
          </cell>
          <cell r="U83">
            <v>26</v>
          </cell>
          <cell r="V83">
            <v>0.23076923076923073</v>
          </cell>
          <cell r="W83">
            <v>1357</v>
          </cell>
          <cell r="X83">
            <v>4</v>
          </cell>
          <cell r="Y83">
            <v>71</v>
          </cell>
          <cell r="Z83">
            <v>0.94366197183098588</v>
          </cell>
          <cell r="AA83">
            <v>49</v>
          </cell>
          <cell r="AB83">
            <v>4</v>
          </cell>
          <cell r="AC83">
            <v>3</v>
          </cell>
          <cell r="AD83">
            <v>-0.33333333333333326</v>
          </cell>
          <cell r="AE83">
            <v>0</v>
          </cell>
          <cell r="AF83">
            <v>0</v>
          </cell>
          <cell r="AG83">
            <v>0</v>
          </cell>
          <cell r="AH83" t="e">
            <v>#DIV/0!</v>
          </cell>
          <cell r="AI83">
            <v>82</v>
          </cell>
          <cell r="AJ83">
            <v>0</v>
          </cell>
          <cell r="AK83">
            <v>0</v>
          </cell>
          <cell r="AL83" t="e">
            <v>#DIV/0!</v>
          </cell>
          <cell r="AM83">
            <v>82</v>
          </cell>
          <cell r="AN83">
            <v>4</v>
          </cell>
          <cell r="AO83">
            <v>4</v>
          </cell>
          <cell r="AP83">
            <v>0</v>
          </cell>
        </row>
        <row r="84">
          <cell r="C84" t="str">
            <v>FBK79382</v>
          </cell>
          <cell r="D84" t="str">
            <v>Dental Care</v>
          </cell>
          <cell r="E84" t="str">
            <v>Oral Care</v>
          </cell>
          <cell r="F84" t="str">
            <v>Nexlev</v>
          </cell>
          <cell r="G84" t="str">
            <v>B0D3QHY74P</v>
          </cell>
          <cell r="H84" t="str">
            <v>Black with 4 Brushheads</v>
          </cell>
          <cell r="I84">
            <v>247.10673000000003</v>
          </cell>
          <cell r="J84">
            <v>291.58594140000002</v>
          </cell>
          <cell r="K84">
            <v>0</v>
          </cell>
          <cell r="L84">
            <v>0</v>
          </cell>
          <cell r="M84">
            <v>0</v>
          </cell>
          <cell r="N84" t="e">
            <v>#DIV/0!</v>
          </cell>
          <cell r="O84">
            <v>0</v>
          </cell>
          <cell r="P84">
            <v>0</v>
          </cell>
          <cell r="Q84">
            <v>0</v>
          </cell>
          <cell r="R84" t="e">
            <v>#DIV/0!</v>
          </cell>
          <cell r="S84">
            <v>0</v>
          </cell>
          <cell r="T84">
            <v>0</v>
          </cell>
          <cell r="U84">
            <v>0</v>
          </cell>
          <cell r="V84" t="e">
            <v>#DIV/0!</v>
          </cell>
          <cell r="W84">
            <v>0</v>
          </cell>
          <cell r="X84">
            <v>0</v>
          </cell>
          <cell r="Y84">
            <v>0</v>
          </cell>
          <cell r="Z84" t="e">
            <v>#DIV/0!</v>
          </cell>
          <cell r="AA84">
            <v>0</v>
          </cell>
          <cell r="AB84">
            <v>0</v>
          </cell>
          <cell r="AC84">
            <v>0</v>
          </cell>
          <cell r="AD84" t="e">
            <v>#DIV/0!</v>
          </cell>
          <cell r="AE84">
            <v>0</v>
          </cell>
          <cell r="AF84">
            <v>0</v>
          </cell>
          <cell r="AG84">
            <v>0</v>
          </cell>
          <cell r="AH84" t="e">
            <v>#DIV/0!</v>
          </cell>
          <cell r="AI84">
            <v>0</v>
          </cell>
          <cell r="AJ84">
            <v>0</v>
          </cell>
          <cell r="AK84">
            <v>0</v>
          </cell>
          <cell r="AL84" t="e">
            <v>#DIV/0!</v>
          </cell>
          <cell r="AM84">
            <v>0</v>
          </cell>
          <cell r="AN84">
            <v>0</v>
          </cell>
          <cell r="AO84">
            <v>0</v>
          </cell>
          <cell r="AP84" t="e">
            <v>#DIV/0!</v>
          </cell>
        </row>
        <row r="85">
          <cell r="C85" t="str">
            <v>FBA79396</v>
          </cell>
          <cell r="D85" t="str">
            <v>Dental Care</v>
          </cell>
          <cell r="E85" t="str">
            <v>Oral Care</v>
          </cell>
          <cell r="F85" t="str">
            <v>Nexlev</v>
          </cell>
          <cell r="G85" t="str">
            <v>B0D45JM8MZ</v>
          </cell>
          <cell r="H85" t="str">
            <v>Black (Pack of 2)</v>
          </cell>
          <cell r="I85">
            <v>444.06779661016952</v>
          </cell>
          <cell r="J85">
            <v>524</v>
          </cell>
          <cell r="K85">
            <v>0</v>
          </cell>
          <cell r="L85">
            <v>0</v>
          </cell>
          <cell r="M85">
            <v>0</v>
          </cell>
          <cell r="N85" t="e">
            <v>#DIV/0!</v>
          </cell>
          <cell r="O85">
            <v>0</v>
          </cell>
          <cell r="P85">
            <v>0</v>
          </cell>
          <cell r="Q85">
            <v>0</v>
          </cell>
          <cell r="R85" t="e">
            <v>#DIV/0!</v>
          </cell>
          <cell r="S85">
            <v>0</v>
          </cell>
          <cell r="T85">
            <v>0</v>
          </cell>
          <cell r="U85">
            <v>0</v>
          </cell>
          <cell r="V85" t="e">
            <v>#DIV/0!</v>
          </cell>
          <cell r="W85">
            <v>0</v>
          </cell>
          <cell r="X85">
            <v>0</v>
          </cell>
          <cell r="Y85">
            <v>0</v>
          </cell>
          <cell r="Z85" t="e">
            <v>#DIV/0!</v>
          </cell>
          <cell r="AA85">
            <v>0</v>
          </cell>
          <cell r="AB85">
            <v>0</v>
          </cell>
          <cell r="AC85">
            <v>0</v>
          </cell>
          <cell r="AD85" t="e">
            <v>#DIV/0!</v>
          </cell>
          <cell r="AE85">
            <v>0</v>
          </cell>
          <cell r="AF85">
            <v>0</v>
          </cell>
          <cell r="AG85">
            <v>0</v>
          </cell>
          <cell r="AH85" t="e">
            <v>#DIV/0!</v>
          </cell>
          <cell r="AI85">
            <v>0</v>
          </cell>
          <cell r="AJ85">
            <v>0</v>
          </cell>
          <cell r="AK85">
            <v>0</v>
          </cell>
          <cell r="AL85" t="e">
            <v>#DIV/0!</v>
          </cell>
          <cell r="AM85">
            <v>0</v>
          </cell>
          <cell r="AN85">
            <v>0</v>
          </cell>
          <cell r="AO85">
            <v>0</v>
          </cell>
          <cell r="AP85" t="e">
            <v>#DIV/0!</v>
          </cell>
        </row>
        <row r="86">
          <cell r="C86" t="str">
            <v>FBA79402</v>
          </cell>
          <cell r="D86" t="str">
            <v>Dental Care</v>
          </cell>
          <cell r="E86" t="str">
            <v>Oral Care</v>
          </cell>
          <cell r="F86" t="str">
            <v>Nexlev</v>
          </cell>
          <cell r="G86" t="str">
            <v>B0D45PFFM6</v>
          </cell>
          <cell r="H86" t="str">
            <v>Dental Flosser + Black Electric ToothBrush</v>
          </cell>
          <cell r="I86">
            <v>155.62466400000002</v>
          </cell>
          <cell r="J86">
            <v>183.63710352000001</v>
          </cell>
          <cell r="K86">
            <v>0</v>
          </cell>
          <cell r="L86">
            <v>0</v>
          </cell>
          <cell r="M86">
            <v>0</v>
          </cell>
          <cell r="N86" t="e">
            <v>#DIV/0!</v>
          </cell>
          <cell r="O86">
            <v>0</v>
          </cell>
          <cell r="P86">
            <v>0</v>
          </cell>
          <cell r="Q86">
            <v>0</v>
          </cell>
          <cell r="R86" t="e">
            <v>#DIV/0!</v>
          </cell>
          <cell r="S86">
            <v>0</v>
          </cell>
          <cell r="T86">
            <v>0</v>
          </cell>
          <cell r="U86">
            <v>0</v>
          </cell>
          <cell r="V86" t="e">
            <v>#DIV/0!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>
            <v>0</v>
          </cell>
          <cell r="AC86">
            <v>0</v>
          </cell>
          <cell r="AD86" t="e">
            <v>#DIV/0!</v>
          </cell>
          <cell r="AE86">
            <v>0</v>
          </cell>
          <cell r="AF86">
            <v>0</v>
          </cell>
          <cell r="AG86">
            <v>0</v>
          </cell>
          <cell r="AH86" t="e">
            <v>#DIV/0!</v>
          </cell>
          <cell r="AI86">
            <v>0</v>
          </cell>
          <cell r="AJ86">
            <v>0</v>
          </cell>
          <cell r="AK86">
            <v>0</v>
          </cell>
          <cell r="AL86" t="e">
            <v>#DIV/0!</v>
          </cell>
          <cell r="AM86">
            <v>0</v>
          </cell>
          <cell r="AN86">
            <v>0</v>
          </cell>
          <cell r="AO86">
            <v>0</v>
          </cell>
          <cell r="AP86" t="e">
            <v>#DIV/0!</v>
          </cell>
        </row>
        <row r="87">
          <cell r="C87" t="str">
            <v>FBA79403</v>
          </cell>
          <cell r="D87" t="str">
            <v>Dental Care</v>
          </cell>
          <cell r="E87" t="str">
            <v>Oral Care</v>
          </cell>
          <cell r="F87" t="str">
            <v>Nexlev</v>
          </cell>
          <cell r="G87" t="str">
            <v>B0D45MZ5KD</v>
          </cell>
          <cell r="H87" t="str">
            <v>Dental Flosser + Green Electric ToothBrush</v>
          </cell>
          <cell r="I87">
            <v>1062.3728813559321</v>
          </cell>
          <cell r="J87">
            <v>1253.5999999999999</v>
          </cell>
          <cell r="K87">
            <v>0</v>
          </cell>
          <cell r="L87">
            <v>0</v>
          </cell>
          <cell r="M87">
            <v>0</v>
          </cell>
          <cell r="N87" t="e">
            <v>#DIV/0!</v>
          </cell>
          <cell r="O87">
            <v>0</v>
          </cell>
          <cell r="P87">
            <v>0</v>
          </cell>
          <cell r="Q87">
            <v>0</v>
          </cell>
          <cell r="R87" t="e">
            <v>#DIV/0!</v>
          </cell>
          <cell r="S87">
            <v>0</v>
          </cell>
          <cell r="T87">
            <v>0</v>
          </cell>
          <cell r="U87">
            <v>0</v>
          </cell>
          <cell r="V87" t="e">
            <v>#DIV/0!</v>
          </cell>
          <cell r="W87">
            <v>0</v>
          </cell>
          <cell r="X87">
            <v>0</v>
          </cell>
          <cell r="Y87">
            <v>0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 t="e">
            <v>#DIV/0!</v>
          </cell>
          <cell r="AE87">
            <v>0</v>
          </cell>
          <cell r="AF87">
            <v>0</v>
          </cell>
          <cell r="AG87">
            <v>0</v>
          </cell>
          <cell r="AH87" t="e">
            <v>#DIV/0!</v>
          </cell>
          <cell r="AI87">
            <v>0</v>
          </cell>
          <cell r="AJ87">
            <v>0</v>
          </cell>
          <cell r="AK87">
            <v>0</v>
          </cell>
          <cell r="AL87" t="e">
            <v>#DIV/0!</v>
          </cell>
          <cell r="AM87">
            <v>0</v>
          </cell>
          <cell r="AN87">
            <v>0</v>
          </cell>
          <cell r="AO87">
            <v>0</v>
          </cell>
          <cell r="AP87" t="e">
            <v>#DIV/0!</v>
          </cell>
        </row>
        <row r="88">
          <cell r="C88" t="str">
            <v>FBA79395</v>
          </cell>
          <cell r="D88" t="str">
            <v>Dental Care</v>
          </cell>
          <cell r="E88" t="str">
            <v>Oral Care</v>
          </cell>
          <cell r="F88" t="str">
            <v>Nexlev</v>
          </cell>
          <cell r="G88" t="str">
            <v>B0D45M96NK</v>
          </cell>
          <cell r="H88" t="str">
            <v>SkyBlue + Green</v>
          </cell>
          <cell r="I88">
            <v>375</v>
          </cell>
          <cell r="J88">
            <v>442.5</v>
          </cell>
          <cell r="K88">
            <v>0</v>
          </cell>
          <cell r="L88">
            <v>0</v>
          </cell>
          <cell r="M88">
            <v>0</v>
          </cell>
          <cell r="N88" t="e">
            <v>#DIV/0!</v>
          </cell>
          <cell r="O88">
            <v>0</v>
          </cell>
          <cell r="P88">
            <v>0</v>
          </cell>
          <cell r="Q88">
            <v>0</v>
          </cell>
          <cell r="R88" t="e">
            <v>#DIV/0!</v>
          </cell>
          <cell r="S88">
            <v>0</v>
          </cell>
          <cell r="T88">
            <v>0</v>
          </cell>
          <cell r="U88">
            <v>0</v>
          </cell>
          <cell r="V88" t="e">
            <v>#DIV/0!</v>
          </cell>
          <cell r="W88">
            <v>0</v>
          </cell>
          <cell r="X88">
            <v>0</v>
          </cell>
          <cell r="Y88">
            <v>0</v>
          </cell>
          <cell r="Z88" t="e">
            <v>#DIV/0!</v>
          </cell>
          <cell r="AA88">
            <v>0</v>
          </cell>
          <cell r="AB88">
            <v>0</v>
          </cell>
          <cell r="AC88">
            <v>0</v>
          </cell>
          <cell r="AD88" t="e">
            <v>#DIV/0!</v>
          </cell>
          <cell r="AE88">
            <v>0</v>
          </cell>
          <cell r="AF88">
            <v>0</v>
          </cell>
          <cell r="AG88">
            <v>0</v>
          </cell>
          <cell r="AH88" t="e">
            <v>#DIV/0!</v>
          </cell>
          <cell r="AI88">
            <v>0</v>
          </cell>
          <cell r="AJ88">
            <v>0</v>
          </cell>
          <cell r="AK88">
            <v>0</v>
          </cell>
          <cell r="AL88" t="e">
            <v>#DIV/0!</v>
          </cell>
          <cell r="AM88">
            <v>0</v>
          </cell>
          <cell r="AN88">
            <v>0</v>
          </cell>
          <cell r="AO88">
            <v>0</v>
          </cell>
          <cell r="AP88" t="e">
            <v>#DIV/0!</v>
          </cell>
        </row>
        <row r="89">
          <cell r="C89" t="str">
            <v>FBA79392</v>
          </cell>
          <cell r="D89" t="str">
            <v>Dental Care</v>
          </cell>
          <cell r="E89" t="str">
            <v>Oral Care</v>
          </cell>
          <cell r="F89" t="str">
            <v>Nexlev</v>
          </cell>
          <cell r="G89" t="str">
            <v>B0D45N9CV6</v>
          </cell>
          <cell r="H89" t="str">
            <v>Black + SkyBlue + Green</v>
          </cell>
          <cell r="I89">
            <v>597.03389830508479</v>
          </cell>
          <cell r="J89">
            <v>704.5</v>
          </cell>
          <cell r="K89">
            <v>0</v>
          </cell>
          <cell r="L89">
            <v>0</v>
          </cell>
          <cell r="M89">
            <v>0</v>
          </cell>
          <cell r="N89" t="e">
            <v>#DIV/0!</v>
          </cell>
          <cell r="O89">
            <v>0</v>
          </cell>
          <cell r="P89">
            <v>0</v>
          </cell>
          <cell r="Q89">
            <v>0</v>
          </cell>
          <cell r="R89" t="e">
            <v>#DIV/0!</v>
          </cell>
          <cell r="S89">
            <v>0</v>
          </cell>
          <cell r="T89">
            <v>0</v>
          </cell>
          <cell r="U89">
            <v>0</v>
          </cell>
          <cell r="V89" t="e">
            <v>#DIV/0!</v>
          </cell>
          <cell r="W89">
            <v>0</v>
          </cell>
          <cell r="X89">
            <v>0</v>
          </cell>
          <cell r="Y89">
            <v>0</v>
          </cell>
          <cell r="Z89" t="e">
            <v>#DIV/0!</v>
          </cell>
          <cell r="AA89">
            <v>0</v>
          </cell>
          <cell r="AB89">
            <v>0</v>
          </cell>
          <cell r="AC89">
            <v>0</v>
          </cell>
          <cell r="AD89" t="e">
            <v>#DIV/0!</v>
          </cell>
          <cell r="AE89">
            <v>0</v>
          </cell>
          <cell r="AF89">
            <v>0</v>
          </cell>
          <cell r="AG89">
            <v>0</v>
          </cell>
          <cell r="AH89" t="e">
            <v>#DIV/0!</v>
          </cell>
          <cell r="AI89">
            <v>0</v>
          </cell>
          <cell r="AJ89">
            <v>0</v>
          </cell>
          <cell r="AK89">
            <v>0</v>
          </cell>
          <cell r="AL89" t="e">
            <v>#DIV/0!</v>
          </cell>
          <cell r="AM89">
            <v>0</v>
          </cell>
          <cell r="AN89">
            <v>0</v>
          </cell>
          <cell r="AO89">
            <v>0</v>
          </cell>
          <cell r="AP89" t="e">
            <v>#DIV/0!</v>
          </cell>
        </row>
        <row r="90">
          <cell r="C90" t="str">
            <v>FBA78995</v>
          </cell>
          <cell r="D90" t="str">
            <v>Travel Pillow</v>
          </cell>
          <cell r="E90" t="str">
            <v>Travel Accessories</v>
          </cell>
          <cell r="F90" t="str">
            <v>Nexlev</v>
          </cell>
          <cell r="G90" t="str">
            <v>B0CDQ55W2M</v>
          </cell>
          <cell r="H90" t="str">
            <v>Neck Pillow with Memory Foam (Dark Grey)</v>
          </cell>
          <cell r="I90">
            <v>416.8691010305086</v>
          </cell>
          <cell r="J90">
            <v>491.90553921600014</v>
          </cell>
          <cell r="K90">
            <v>62</v>
          </cell>
          <cell r="L90">
            <v>3</v>
          </cell>
          <cell r="M90">
            <v>3</v>
          </cell>
          <cell r="N90">
            <v>0</v>
          </cell>
          <cell r="O90">
            <v>89</v>
          </cell>
          <cell r="P90">
            <v>3</v>
          </cell>
          <cell r="Q90">
            <v>4</v>
          </cell>
          <cell r="R90">
            <v>0.25</v>
          </cell>
          <cell r="S90">
            <v>610</v>
          </cell>
          <cell r="T90">
            <v>44</v>
          </cell>
          <cell r="U90">
            <v>50</v>
          </cell>
          <cell r="V90">
            <v>0.12</v>
          </cell>
          <cell r="W90">
            <v>1570</v>
          </cell>
          <cell r="X90">
            <v>69</v>
          </cell>
          <cell r="Y90">
            <v>112</v>
          </cell>
          <cell r="Z90">
            <v>0.3839285714285714</v>
          </cell>
          <cell r="AA90">
            <v>1226</v>
          </cell>
          <cell r="AB90">
            <v>50</v>
          </cell>
          <cell r="AC90">
            <v>76</v>
          </cell>
          <cell r="AD90">
            <v>0.34210526315789469</v>
          </cell>
          <cell r="AE90">
            <v>328</v>
          </cell>
          <cell r="AF90">
            <v>19</v>
          </cell>
          <cell r="AG90">
            <v>33</v>
          </cell>
          <cell r="AH90">
            <v>0.4242424242424242</v>
          </cell>
          <cell r="AI90">
            <v>0</v>
          </cell>
          <cell r="AJ90">
            <v>1</v>
          </cell>
          <cell r="AK90">
            <v>1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 t="e">
            <v>#DIV/0!</v>
          </cell>
        </row>
        <row r="91">
          <cell r="C91" t="str">
            <v>FBA79394</v>
          </cell>
          <cell r="D91" t="str">
            <v>Dental Care</v>
          </cell>
          <cell r="E91" t="str">
            <v>Oral Care</v>
          </cell>
          <cell r="F91" t="str">
            <v>Nexlev</v>
          </cell>
          <cell r="G91" t="str">
            <v>B0D45LFTWC</v>
          </cell>
          <cell r="H91" t="str">
            <v>SkyBlue + Black</v>
          </cell>
          <cell r="I91">
            <v>375</v>
          </cell>
          <cell r="J91">
            <v>442.5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0</v>
          </cell>
          <cell r="P91">
            <v>0</v>
          </cell>
          <cell r="Q91">
            <v>0</v>
          </cell>
          <cell r="R91" t="e">
            <v>#DIV/0!</v>
          </cell>
          <cell r="S91">
            <v>0</v>
          </cell>
          <cell r="T91">
            <v>0</v>
          </cell>
          <cell r="U91">
            <v>0</v>
          </cell>
          <cell r="V91" t="e">
            <v>#DIV/0!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>
            <v>0</v>
          </cell>
          <cell r="AC91">
            <v>0</v>
          </cell>
          <cell r="AD91" t="e">
            <v>#DIV/0!</v>
          </cell>
          <cell r="AE91">
            <v>0</v>
          </cell>
          <cell r="AF91">
            <v>0</v>
          </cell>
          <cell r="AG91">
            <v>0</v>
          </cell>
          <cell r="AH91" t="e">
            <v>#DIV/0!</v>
          </cell>
          <cell r="AI91">
            <v>0</v>
          </cell>
          <cell r="AJ91">
            <v>0</v>
          </cell>
          <cell r="AK91">
            <v>0</v>
          </cell>
          <cell r="AL91" t="e">
            <v>#DIV/0!</v>
          </cell>
          <cell r="AM91">
            <v>0</v>
          </cell>
          <cell r="AN91">
            <v>0</v>
          </cell>
          <cell r="AO91">
            <v>0</v>
          </cell>
          <cell r="AP91" t="e">
            <v>#DIV/0!</v>
          </cell>
        </row>
        <row r="92">
          <cell r="C92" t="str">
            <v>FBA79401</v>
          </cell>
          <cell r="D92" t="str">
            <v>Dental Care</v>
          </cell>
          <cell r="E92" t="str">
            <v>Oral Care</v>
          </cell>
          <cell r="F92" t="str">
            <v>Nexlev</v>
          </cell>
          <cell r="G92" t="str">
            <v>B0D45JX5P9</v>
          </cell>
          <cell r="H92" t="str">
            <v>SkyBlue (Pack of 3)</v>
          </cell>
          <cell r="I92">
            <v>458.64406779661022</v>
          </cell>
          <cell r="J92">
            <v>541.20000000000005</v>
          </cell>
          <cell r="K92">
            <v>0</v>
          </cell>
          <cell r="L92">
            <v>0</v>
          </cell>
          <cell r="M92">
            <v>0</v>
          </cell>
          <cell r="N92" t="e">
            <v>#DIV/0!</v>
          </cell>
          <cell r="O92">
            <v>0</v>
          </cell>
          <cell r="P92">
            <v>0</v>
          </cell>
          <cell r="Q92">
            <v>0</v>
          </cell>
          <cell r="R92" t="e">
            <v>#DIV/0!</v>
          </cell>
          <cell r="S92">
            <v>0</v>
          </cell>
          <cell r="T92">
            <v>0</v>
          </cell>
          <cell r="U92">
            <v>0</v>
          </cell>
          <cell r="V92" t="e">
            <v>#DIV/0!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>
            <v>0</v>
          </cell>
          <cell r="AC92">
            <v>0</v>
          </cell>
          <cell r="AD92" t="e">
            <v>#DIV/0!</v>
          </cell>
          <cell r="AE92">
            <v>0</v>
          </cell>
          <cell r="AF92">
            <v>0</v>
          </cell>
          <cell r="AG92">
            <v>0</v>
          </cell>
          <cell r="AH92" t="e">
            <v>#DIV/0!</v>
          </cell>
          <cell r="AI92">
            <v>0</v>
          </cell>
          <cell r="AJ92">
            <v>0</v>
          </cell>
          <cell r="AK92">
            <v>0</v>
          </cell>
          <cell r="AL92" t="e">
            <v>#DIV/0!</v>
          </cell>
          <cell r="AM92">
            <v>0</v>
          </cell>
          <cell r="AN92">
            <v>0</v>
          </cell>
          <cell r="AO92">
            <v>0</v>
          </cell>
          <cell r="AP92" t="e">
            <v>#DIV/0!</v>
          </cell>
        </row>
        <row r="93">
          <cell r="C93" t="str">
            <v>FBA79399</v>
          </cell>
          <cell r="D93" t="str">
            <v>Dental Care</v>
          </cell>
          <cell r="E93" t="str">
            <v>Oral Care</v>
          </cell>
          <cell r="F93" t="str">
            <v>Nexlev</v>
          </cell>
          <cell r="G93" t="str">
            <v>B0D45KT3BC</v>
          </cell>
          <cell r="H93" t="str">
            <v>Black (Pack of 3)</v>
          </cell>
          <cell r="I93">
            <v>666.10169491525426</v>
          </cell>
          <cell r="J93">
            <v>786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0</v>
          </cell>
          <cell r="P93">
            <v>0</v>
          </cell>
          <cell r="Q93">
            <v>0</v>
          </cell>
          <cell r="R93" t="e">
            <v>#DIV/0!</v>
          </cell>
          <cell r="S93">
            <v>0</v>
          </cell>
          <cell r="T93">
            <v>0</v>
          </cell>
          <cell r="U93">
            <v>0</v>
          </cell>
          <cell r="V93" t="e">
            <v>#DIV/0!</v>
          </cell>
          <cell r="W93">
            <v>0</v>
          </cell>
          <cell r="X93">
            <v>0</v>
          </cell>
          <cell r="Y93">
            <v>0</v>
          </cell>
          <cell r="Z93" t="e">
            <v>#DIV/0!</v>
          </cell>
          <cell r="AA93">
            <v>0</v>
          </cell>
          <cell r="AB93">
            <v>0</v>
          </cell>
          <cell r="AC93">
            <v>0</v>
          </cell>
          <cell r="AD93" t="e">
            <v>#DIV/0!</v>
          </cell>
          <cell r="AE93">
            <v>0</v>
          </cell>
          <cell r="AF93">
            <v>0</v>
          </cell>
          <cell r="AG93">
            <v>0</v>
          </cell>
          <cell r="AH93" t="e">
            <v>#DIV/0!</v>
          </cell>
          <cell r="AI93">
            <v>0</v>
          </cell>
          <cell r="AJ93">
            <v>0</v>
          </cell>
          <cell r="AK93">
            <v>0</v>
          </cell>
          <cell r="AL93" t="e">
            <v>#DIV/0!</v>
          </cell>
          <cell r="AM93">
            <v>0</v>
          </cell>
          <cell r="AN93">
            <v>0</v>
          </cell>
          <cell r="AO93">
            <v>0</v>
          </cell>
          <cell r="AP93" t="e">
            <v>#DIV/0!</v>
          </cell>
        </row>
        <row r="94">
          <cell r="C94" t="str">
            <v>FBA79002</v>
          </cell>
          <cell r="D94" t="str">
            <v>Travel Blanket</v>
          </cell>
          <cell r="E94" t="str">
            <v>Travel Accessories</v>
          </cell>
          <cell r="F94" t="str">
            <v>Nexlev</v>
          </cell>
          <cell r="G94" t="str">
            <v>B0CFH5R7Y7</v>
          </cell>
          <cell r="H94" t="str">
            <v>Nexlev Travel Blanket 50x60" (Grey)</v>
          </cell>
          <cell r="I94">
            <v>397.96584004411767</v>
          </cell>
          <cell r="J94">
            <v>469.59969125205885</v>
          </cell>
          <cell r="K94">
            <v>14</v>
          </cell>
          <cell r="L94">
            <v>0</v>
          </cell>
          <cell r="M94">
            <v>1</v>
          </cell>
          <cell r="N94">
            <v>1</v>
          </cell>
          <cell r="O94">
            <v>189</v>
          </cell>
          <cell r="P94">
            <v>4</v>
          </cell>
          <cell r="Q94">
            <v>3</v>
          </cell>
          <cell r="R94">
            <v>-0.33333333333333326</v>
          </cell>
          <cell r="S94">
            <v>591</v>
          </cell>
          <cell r="T94">
            <v>17</v>
          </cell>
          <cell r="U94">
            <v>23</v>
          </cell>
          <cell r="V94">
            <v>0.26086956521739135</v>
          </cell>
          <cell r="W94">
            <v>1240</v>
          </cell>
          <cell r="X94">
            <v>21</v>
          </cell>
          <cell r="Y94">
            <v>62</v>
          </cell>
          <cell r="Z94">
            <v>0.66129032258064524</v>
          </cell>
          <cell r="AA94">
            <v>614</v>
          </cell>
          <cell r="AB94">
            <v>21</v>
          </cell>
          <cell r="AC94">
            <v>25</v>
          </cell>
          <cell r="AD94">
            <v>0.16000000000000003</v>
          </cell>
          <cell r="AE94">
            <v>10</v>
          </cell>
          <cell r="AF94">
            <v>1</v>
          </cell>
          <cell r="AG94">
            <v>1</v>
          </cell>
          <cell r="AH94">
            <v>0</v>
          </cell>
          <cell r="AI94">
            <v>82</v>
          </cell>
          <cell r="AJ94">
            <v>0</v>
          </cell>
          <cell r="AK94">
            <v>0</v>
          </cell>
          <cell r="AL94" t="e">
            <v>#DIV/0!</v>
          </cell>
          <cell r="AM94">
            <v>86</v>
          </cell>
          <cell r="AN94">
            <v>2</v>
          </cell>
          <cell r="AO94">
            <v>2</v>
          </cell>
          <cell r="AP94">
            <v>0</v>
          </cell>
        </row>
        <row r="95">
          <cell r="C95" t="str">
            <v>FBA79001</v>
          </cell>
          <cell r="D95" t="str">
            <v>Travel Blanket</v>
          </cell>
          <cell r="E95" t="str">
            <v>Travel Accessories</v>
          </cell>
          <cell r="F95" t="str">
            <v>Nexlev</v>
          </cell>
          <cell r="G95" t="str">
            <v>B0CFH2C369</v>
          </cell>
          <cell r="H95" t="str">
            <v>Nexlev Travel Blanket 50x60" (Pink)</v>
          </cell>
          <cell r="I95">
            <v>397.96584004411767</v>
          </cell>
          <cell r="J95">
            <v>469.59969125205885</v>
          </cell>
          <cell r="K95">
            <v>17</v>
          </cell>
          <cell r="L95">
            <v>0</v>
          </cell>
          <cell r="M95">
            <v>0</v>
          </cell>
          <cell r="N95" t="e">
            <v>#DIV/0!</v>
          </cell>
          <cell r="O95">
            <v>105</v>
          </cell>
          <cell r="P95">
            <v>3</v>
          </cell>
          <cell r="Q95">
            <v>5</v>
          </cell>
          <cell r="R95">
            <v>0.4</v>
          </cell>
          <cell r="S95">
            <v>480</v>
          </cell>
          <cell r="T95">
            <v>26</v>
          </cell>
          <cell r="U95">
            <v>33</v>
          </cell>
          <cell r="V95">
            <v>0.21212121212121215</v>
          </cell>
          <cell r="W95">
            <v>2474</v>
          </cell>
          <cell r="X95">
            <v>2</v>
          </cell>
          <cell r="Y95">
            <v>69</v>
          </cell>
          <cell r="Z95">
            <v>0.97101449275362317</v>
          </cell>
          <cell r="AA95">
            <v>29</v>
          </cell>
          <cell r="AB95">
            <v>2</v>
          </cell>
          <cell r="AC95">
            <v>1</v>
          </cell>
          <cell r="AD95">
            <v>-1</v>
          </cell>
          <cell r="AE95">
            <v>0</v>
          </cell>
          <cell r="AF95">
            <v>0</v>
          </cell>
          <cell r="AG95">
            <v>0</v>
          </cell>
          <cell r="AH95" t="e">
            <v>#DIV/0!</v>
          </cell>
          <cell r="AI95">
            <v>115</v>
          </cell>
          <cell r="AJ95">
            <v>0</v>
          </cell>
          <cell r="AK95">
            <v>0</v>
          </cell>
          <cell r="AL95" t="e">
            <v>#DIV/0!</v>
          </cell>
          <cell r="AM95">
            <v>182</v>
          </cell>
          <cell r="AN95">
            <v>6</v>
          </cell>
          <cell r="AO95">
            <v>6</v>
          </cell>
          <cell r="AP95">
            <v>0</v>
          </cell>
        </row>
        <row r="96">
          <cell r="C96" t="str">
            <v>FBA78999</v>
          </cell>
          <cell r="D96" t="str">
            <v>Travel Blanket</v>
          </cell>
          <cell r="E96" t="str">
            <v>Travel Accessories</v>
          </cell>
          <cell r="F96" t="str">
            <v>Nexlev</v>
          </cell>
          <cell r="G96" t="str">
            <v>B0CFFQK45G</v>
          </cell>
          <cell r="H96" t="str">
            <v>Nexlev Travel Blanket 50x60" (Black)</v>
          </cell>
          <cell r="I96">
            <v>393.27609004411772</v>
          </cell>
          <cell r="J96">
            <v>464.0657862520589</v>
          </cell>
          <cell r="K96">
            <v>20</v>
          </cell>
          <cell r="L96">
            <v>1</v>
          </cell>
          <cell r="M96">
            <v>1</v>
          </cell>
          <cell r="N96">
            <v>0</v>
          </cell>
          <cell r="O96">
            <v>109</v>
          </cell>
          <cell r="P96">
            <v>3</v>
          </cell>
          <cell r="Q96">
            <v>3</v>
          </cell>
          <cell r="R96">
            <v>0</v>
          </cell>
          <cell r="S96">
            <v>368</v>
          </cell>
          <cell r="T96">
            <v>5</v>
          </cell>
          <cell r="U96">
            <v>7</v>
          </cell>
          <cell r="V96">
            <v>0.2857142857142857</v>
          </cell>
          <cell r="W96">
            <v>1425</v>
          </cell>
          <cell r="X96">
            <v>41</v>
          </cell>
          <cell r="Y96">
            <v>46</v>
          </cell>
          <cell r="Z96">
            <v>0.10869565217391308</v>
          </cell>
          <cell r="AA96">
            <v>9008</v>
          </cell>
          <cell r="AB96">
            <v>40</v>
          </cell>
          <cell r="AC96">
            <v>47</v>
          </cell>
          <cell r="AD96">
            <v>0.14893617021276595</v>
          </cell>
          <cell r="AE96">
            <v>0</v>
          </cell>
          <cell r="AF96">
            <v>0</v>
          </cell>
          <cell r="AG96">
            <v>0</v>
          </cell>
          <cell r="AH96" t="e">
            <v>#DIV/0!</v>
          </cell>
          <cell r="AI96">
            <v>141</v>
          </cell>
          <cell r="AJ96">
            <v>0</v>
          </cell>
          <cell r="AK96">
            <v>0</v>
          </cell>
          <cell r="AL96" t="e">
            <v>#DIV/0!</v>
          </cell>
          <cell r="AM96">
            <v>231</v>
          </cell>
          <cell r="AN96">
            <v>1</v>
          </cell>
          <cell r="AO96">
            <v>3</v>
          </cell>
          <cell r="AP96">
            <v>0.66666666666666674</v>
          </cell>
        </row>
        <row r="97">
          <cell r="C97" t="str">
            <v>FBA79172</v>
          </cell>
          <cell r="D97" t="str">
            <v>Pet Grooming Kit</v>
          </cell>
          <cell r="E97" t="str">
            <v>Pet Supplies</v>
          </cell>
          <cell r="F97" t="str">
            <v>Nexlev</v>
          </cell>
          <cell r="G97" t="str">
            <v>B0CBK1CRZG</v>
          </cell>
          <cell r="H97" t="str">
            <v xml:space="preserve">Neakasa Pet Grooming Kit &amp; Vacuum P0 Pro, EU plug
</v>
          </cell>
          <cell r="I97">
            <v>4691.2875294117648</v>
          </cell>
          <cell r="J97">
            <v>5535.7192847058823</v>
          </cell>
          <cell r="K97">
            <v>0</v>
          </cell>
          <cell r="L97">
            <v>0</v>
          </cell>
          <cell r="M97">
            <v>0</v>
          </cell>
          <cell r="N97" t="e">
            <v>#DIV/0!</v>
          </cell>
          <cell r="O97">
            <v>0</v>
          </cell>
          <cell r="P97">
            <v>0</v>
          </cell>
          <cell r="Q97">
            <v>0</v>
          </cell>
          <cell r="R97" t="e">
            <v>#DIV/0!</v>
          </cell>
          <cell r="S97">
            <v>49</v>
          </cell>
          <cell r="T97">
            <v>0</v>
          </cell>
          <cell r="U97">
            <v>0</v>
          </cell>
          <cell r="V97" t="e">
            <v>#DIV/0!</v>
          </cell>
          <cell r="W97">
            <v>2105</v>
          </cell>
          <cell r="X97">
            <v>29</v>
          </cell>
          <cell r="Y97">
            <v>11</v>
          </cell>
          <cell r="Z97">
            <v>-1.6363636363636362</v>
          </cell>
          <cell r="AA97">
            <v>4770</v>
          </cell>
          <cell r="AB97">
            <v>19</v>
          </cell>
          <cell r="AC97">
            <v>36</v>
          </cell>
          <cell r="AD97">
            <v>0.47222222222222221</v>
          </cell>
          <cell r="AE97">
            <v>4453</v>
          </cell>
          <cell r="AF97">
            <v>51</v>
          </cell>
          <cell r="AG97">
            <v>54</v>
          </cell>
          <cell r="AH97">
            <v>5.555555555555558E-2</v>
          </cell>
          <cell r="AI97">
            <v>3215</v>
          </cell>
          <cell r="AJ97">
            <v>80</v>
          </cell>
          <cell r="AK97">
            <v>89</v>
          </cell>
          <cell r="AL97">
            <v>0.101123595505618</v>
          </cell>
          <cell r="AM97">
            <v>7008</v>
          </cell>
          <cell r="AN97">
            <v>84</v>
          </cell>
          <cell r="AO97">
            <v>89</v>
          </cell>
          <cell r="AP97">
            <v>5.6179775280898903E-2</v>
          </cell>
        </row>
        <row r="98">
          <cell r="C98" t="str">
            <v>FBA79400</v>
          </cell>
          <cell r="D98" t="str">
            <v>Dental Care</v>
          </cell>
          <cell r="E98" t="str">
            <v>Oral Care</v>
          </cell>
          <cell r="F98" t="str">
            <v>Nexlev</v>
          </cell>
          <cell r="G98" t="str">
            <v>B0D45KXC6F</v>
          </cell>
          <cell r="H98" t="str">
            <v>Green (Pack of 3)</v>
          </cell>
          <cell r="I98">
            <v>666.10169491525426</v>
          </cell>
          <cell r="J98">
            <v>786</v>
          </cell>
          <cell r="K98">
            <v>0</v>
          </cell>
          <cell r="L98">
            <v>0</v>
          </cell>
          <cell r="M98">
            <v>0</v>
          </cell>
          <cell r="N98" t="e">
            <v>#DIV/0!</v>
          </cell>
          <cell r="O98">
            <v>0</v>
          </cell>
          <cell r="P98">
            <v>0</v>
          </cell>
          <cell r="Q98">
            <v>0</v>
          </cell>
          <cell r="R98" t="e">
            <v>#DIV/0!</v>
          </cell>
          <cell r="S98">
            <v>0</v>
          </cell>
          <cell r="T98">
            <v>0</v>
          </cell>
          <cell r="U98">
            <v>0</v>
          </cell>
          <cell r="V98" t="e">
            <v>#DIV/0!</v>
          </cell>
          <cell r="W98">
            <v>0</v>
          </cell>
          <cell r="X98">
            <v>0</v>
          </cell>
          <cell r="Y98">
            <v>0</v>
          </cell>
          <cell r="Z98" t="e">
            <v>#DIV/0!</v>
          </cell>
          <cell r="AA98">
            <v>0</v>
          </cell>
          <cell r="AB98">
            <v>0</v>
          </cell>
          <cell r="AC98">
            <v>0</v>
          </cell>
          <cell r="AD98" t="e">
            <v>#DIV/0!</v>
          </cell>
          <cell r="AE98">
            <v>0</v>
          </cell>
          <cell r="AF98">
            <v>0</v>
          </cell>
          <cell r="AG98">
            <v>0</v>
          </cell>
          <cell r="AH98" t="e">
            <v>#DIV/0!</v>
          </cell>
          <cell r="AI98">
            <v>0</v>
          </cell>
          <cell r="AJ98">
            <v>0</v>
          </cell>
          <cell r="AK98">
            <v>0</v>
          </cell>
          <cell r="AL98" t="e">
            <v>#DIV/0!</v>
          </cell>
          <cell r="AM98">
            <v>0</v>
          </cell>
          <cell r="AN98">
            <v>0</v>
          </cell>
          <cell r="AO98">
            <v>0</v>
          </cell>
          <cell r="AP98" t="e">
            <v>#DIV/0!</v>
          </cell>
        </row>
        <row r="99">
          <cell r="C99" t="str">
            <v>FBA79484</v>
          </cell>
          <cell r="D99" t="str">
            <v>Kitchen Appliances</v>
          </cell>
          <cell r="E99" t="str">
            <v>Kitchen Appliances</v>
          </cell>
          <cell r="F99" t="str">
            <v>Nexlev</v>
          </cell>
          <cell r="G99" t="str">
            <v>B0DNJF1BLS</v>
          </cell>
          <cell r="H99" t="str">
            <v>Nexlev Drip Coffee Maker</v>
          </cell>
          <cell r="I99">
            <v>546.78935999999999</v>
          </cell>
          <cell r="J99">
            <v>645.21144479999998</v>
          </cell>
          <cell r="K99">
            <v>0</v>
          </cell>
          <cell r="L99">
            <v>0</v>
          </cell>
          <cell r="M99">
            <v>0</v>
          </cell>
          <cell r="N99" t="e">
            <v>#DIV/0!</v>
          </cell>
          <cell r="O99">
            <v>0</v>
          </cell>
          <cell r="P99">
            <v>0</v>
          </cell>
          <cell r="Q99">
            <v>0</v>
          </cell>
          <cell r="R99" t="e">
            <v>#DIV/0!</v>
          </cell>
          <cell r="S99">
            <v>0</v>
          </cell>
          <cell r="T99">
            <v>0</v>
          </cell>
          <cell r="U99">
            <v>0</v>
          </cell>
          <cell r="V99" t="e">
            <v>#DIV/0!</v>
          </cell>
          <cell r="W99">
            <v>0</v>
          </cell>
          <cell r="X99">
            <v>0</v>
          </cell>
          <cell r="Y99">
            <v>0</v>
          </cell>
          <cell r="Z99" t="e">
            <v>#DIV/0!</v>
          </cell>
          <cell r="AA99">
            <v>0</v>
          </cell>
          <cell r="AB99">
            <v>0</v>
          </cell>
          <cell r="AC99">
            <v>0</v>
          </cell>
          <cell r="AD99" t="e">
            <v>#DIV/0!</v>
          </cell>
          <cell r="AE99">
            <v>0</v>
          </cell>
          <cell r="AF99">
            <v>0</v>
          </cell>
          <cell r="AG99">
            <v>0</v>
          </cell>
          <cell r="AH99" t="e">
            <v>#DIV/0!</v>
          </cell>
          <cell r="AI99">
            <v>0</v>
          </cell>
          <cell r="AJ99">
            <v>0</v>
          </cell>
          <cell r="AK99">
            <v>0</v>
          </cell>
          <cell r="AL99" t="e">
            <v>#DIV/0!</v>
          </cell>
          <cell r="AM99">
            <v>0</v>
          </cell>
          <cell r="AN99">
            <v>0</v>
          </cell>
          <cell r="AO99">
            <v>0</v>
          </cell>
          <cell r="AP99" t="e">
            <v>#DIV/0!</v>
          </cell>
        </row>
        <row r="100">
          <cell r="C100" t="str">
            <v>FBA79492</v>
          </cell>
          <cell r="D100" t="str">
            <v>Hot Air Brush</v>
          </cell>
          <cell r="E100" t="str">
            <v>Hair Care</v>
          </cell>
          <cell r="F100" t="str">
            <v>Nexlev</v>
          </cell>
          <cell r="G100">
            <v>0</v>
          </cell>
          <cell r="H100" t="str">
            <v>Nexlev Volumizer Straightener</v>
          </cell>
          <cell r="I100">
            <v>874.86440677966095</v>
          </cell>
          <cell r="J100">
            <v>1032.3399999999999</v>
          </cell>
          <cell r="K100">
            <v>0</v>
          </cell>
          <cell r="L100">
            <v>0</v>
          </cell>
          <cell r="M100">
            <v>0</v>
          </cell>
          <cell r="N100" t="e">
            <v>#DIV/0!</v>
          </cell>
          <cell r="O100">
            <v>0</v>
          </cell>
          <cell r="P100">
            <v>0</v>
          </cell>
          <cell r="Q100">
            <v>0</v>
          </cell>
          <cell r="R100" t="e">
            <v>#DIV/0!</v>
          </cell>
          <cell r="S100">
            <v>0</v>
          </cell>
          <cell r="T100">
            <v>0</v>
          </cell>
          <cell r="U100">
            <v>0</v>
          </cell>
          <cell r="V100" t="e">
            <v>#DIV/0!</v>
          </cell>
          <cell r="W100">
            <v>0</v>
          </cell>
          <cell r="X100">
            <v>0</v>
          </cell>
          <cell r="Y100">
            <v>0</v>
          </cell>
          <cell r="Z100" t="e">
            <v>#DIV/0!</v>
          </cell>
          <cell r="AA100">
            <v>0</v>
          </cell>
          <cell r="AB100">
            <v>0</v>
          </cell>
          <cell r="AC100">
            <v>0</v>
          </cell>
          <cell r="AD100" t="e">
            <v>#DIV/0!</v>
          </cell>
          <cell r="AE100">
            <v>0</v>
          </cell>
          <cell r="AF100">
            <v>0</v>
          </cell>
          <cell r="AG100">
            <v>0</v>
          </cell>
          <cell r="AH100" t="e">
            <v>#DIV/0!</v>
          </cell>
          <cell r="AI100">
            <v>0</v>
          </cell>
          <cell r="AJ100">
            <v>0</v>
          </cell>
          <cell r="AK100">
            <v>0</v>
          </cell>
          <cell r="AL100" t="e">
            <v>#DIV/0!</v>
          </cell>
          <cell r="AM100">
            <v>0</v>
          </cell>
          <cell r="AN100">
            <v>0</v>
          </cell>
          <cell r="AO100">
            <v>0</v>
          </cell>
          <cell r="AP100" t="e">
            <v>#DIV/0!</v>
          </cell>
        </row>
        <row r="101">
          <cell r="C101" t="str">
            <v>FBA79493</v>
          </cell>
          <cell r="D101" t="str">
            <v>Hot Air Brush</v>
          </cell>
          <cell r="E101" t="str">
            <v>Hair Care</v>
          </cell>
          <cell r="F101" t="str">
            <v>Nexlev</v>
          </cell>
          <cell r="G101">
            <v>0</v>
          </cell>
          <cell r="H101" t="str">
            <v>Nexlev Volumizer Dryer</v>
          </cell>
          <cell r="I101">
            <v>680.33214600000008</v>
          </cell>
          <cell r="J101">
            <v>802.79193228000008</v>
          </cell>
          <cell r="K101">
            <v>0</v>
          </cell>
          <cell r="L101">
            <v>0</v>
          </cell>
          <cell r="M101">
            <v>0</v>
          </cell>
          <cell r="N101" t="e">
            <v>#DIV/0!</v>
          </cell>
          <cell r="O101">
            <v>0</v>
          </cell>
          <cell r="P101">
            <v>0</v>
          </cell>
          <cell r="Q101">
            <v>0</v>
          </cell>
          <cell r="R101" t="e">
            <v>#DIV/0!</v>
          </cell>
          <cell r="S101">
            <v>0</v>
          </cell>
          <cell r="T101">
            <v>0</v>
          </cell>
          <cell r="U101">
            <v>0</v>
          </cell>
          <cell r="V101" t="e">
            <v>#DIV/0!</v>
          </cell>
          <cell r="W101">
            <v>0</v>
          </cell>
          <cell r="X101">
            <v>0</v>
          </cell>
          <cell r="Y101">
            <v>0</v>
          </cell>
          <cell r="Z101" t="e">
            <v>#DIV/0!</v>
          </cell>
          <cell r="AA101">
            <v>0</v>
          </cell>
          <cell r="AB101">
            <v>0</v>
          </cell>
          <cell r="AC101">
            <v>0</v>
          </cell>
          <cell r="AD101" t="e">
            <v>#DIV/0!</v>
          </cell>
          <cell r="AE101">
            <v>0</v>
          </cell>
          <cell r="AF101">
            <v>0</v>
          </cell>
          <cell r="AG101">
            <v>0</v>
          </cell>
          <cell r="AH101" t="e">
            <v>#DIV/0!</v>
          </cell>
          <cell r="AI101">
            <v>0</v>
          </cell>
          <cell r="AJ101">
            <v>0</v>
          </cell>
          <cell r="AK101">
            <v>0</v>
          </cell>
          <cell r="AL101" t="e">
            <v>#DIV/0!</v>
          </cell>
          <cell r="AM101">
            <v>0</v>
          </cell>
          <cell r="AN101">
            <v>0</v>
          </cell>
          <cell r="AO101">
            <v>0</v>
          </cell>
          <cell r="AP101" t="e">
            <v>#DIV/0!</v>
          </cell>
        </row>
        <row r="102">
          <cell r="C102" t="str">
            <v>FBA79567</v>
          </cell>
          <cell r="D102" t="str">
            <v>Cleaning &amp; Vacuuming</v>
          </cell>
          <cell r="E102" t="str">
            <v>Cleaning &amp; Vacuuming</v>
          </cell>
          <cell r="F102" t="str">
            <v>Nexlev</v>
          </cell>
          <cell r="G102" t="str">
            <v>B0DNJS23HS</v>
          </cell>
          <cell r="H102" t="str">
            <v>Nexlev 10 in 1 Steam Cleaner</v>
          </cell>
          <cell r="I102">
            <v>2103.0360000000001</v>
          </cell>
          <cell r="J102">
            <v>2481.58248</v>
          </cell>
          <cell r="K102">
            <v>0</v>
          </cell>
          <cell r="L102">
            <v>0</v>
          </cell>
          <cell r="M102">
            <v>0</v>
          </cell>
          <cell r="N102" t="e">
            <v>#DIV/0!</v>
          </cell>
          <cell r="O102">
            <v>0</v>
          </cell>
          <cell r="P102">
            <v>0</v>
          </cell>
          <cell r="Q102">
            <v>0</v>
          </cell>
          <cell r="R102" t="e">
            <v>#DIV/0!</v>
          </cell>
          <cell r="S102">
            <v>0</v>
          </cell>
          <cell r="T102">
            <v>0</v>
          </cell>
          <cell r="U102">
            <v>0</v>
          </cell>
          <cell r="V102" t="e">
            <v>#DIV/0!</v>
          </cell>
          <cell r="W102">
            <v>0</v>
          </cell>
          <cell r="X102">
            <v>0</v>
          </cell>
          <cell r="Y102">
            <v>0</v>
          </cell>
          <cell r="Z102" t="e">
            <v>#DIV/0!</v>
          </cell>
          <cell r="AA102">
            <v>0</v>
          </cell>
          <cell r="AB102">
            <v>0</v>
          </cell>
          <cell r="AC102">
            <v>0</v>
          </cell>
          <cell r="AD102" t="e">
            <v>#DIV/0!</v>
          </cell>
          <cell r="AE102">
            <v>0</v>
          </cell>
          <cell r="AF102">
            <v>0</v>
          </cell>
          <cell r="AG102">
            <v>0</v>
          </cell>
          <cell r="AH102" t="e">
            <v>#DIV/0!</v>
          </cell>
          <cell r="AI102">
            <v>0</v>
          </cell>
          <cell r="AJ102">
            <v>0</v>
          </cell>
          <cell r="AK102">
            <v>0</v>
          </cell>
          <cell r="AL102" t="e">
            <v>#DIV/0!</v>
          </cell>
          <cell r="AM102">
            <v>0</v>
          </cell>
          <cell r="AN102">
            <v>0</v>
          </cell>
          <cell r="AO102">
            <v>0</v>
          </cell>
          <cell r="AP102" t="e">
            <v>#DIV/0!</v>
          </cell>
        </row>
        <row r="103">
          <cell r="C103" t="str">
            <v>FBA79568</v>
          </cell>
          <cell r="D103" t="str">
            <v>Cleaning &amp; Vacuuming</v>
          </cell>
          <cell r="E103" t="str">
            <v>Cleaning &amp; Vacuuming</v>
          </cell>
          <cell r="F103" t="str">
            <v>Nexlev</v>
          </cell>
          <cell r="G103">
            <v>0</v>
          </cell>
          <cell r="H103" t="str">
            <v>Nexlev Steam Spin Mop</v>
          </cell>
          <cell r="I103">
            <v>3680.3135593220345</v>
          </cell>
          <cell r="J103">
            <v>4342.7700000000004</v>
          </cell>
          <cell r="K103">
            <v>0</v>
          </cell>
          <cell r="L103">
            <v>0</v>
          </cell>
          <cell r="M103">
            <v>0</v>
          </cell>
          <cell r="N103" t="e">
            <v>#DIV/0!</v>
          </cell>
          <cell r="O103">
            <v>0</v>
          </cell>
          <cell r="P103">
            <v>0</v>
          </cell>
          <cell r="Q103">
            <v>0</v>
          </cell>
          <cell r="R103" t="e">
            <v>#DIV/0!</v>
          </cell>
          <cell r="S103">
            <v>0</v>
          </cell>
          <cell r="T103">
            <v>0</v>
          </cell>
          <cell r="U103">
            <v>0</v>
          </cell>
          <cell r="V103" t="e">
            <v>#DIV/0!</v>
          </cell>
          <cell r="W103">
            <v>0</v>
          </cell>
          <cell r="X103">
            <v>0</v>
          </cell>
          <cell r="Y103">
            <v>0</v>
          </cell>
          <cell r="Z103" t="e">
            <v>#DIV/0!</v>
          </cell>
          <cell r="AA103">
            <v>0</v>
          </cell>
          <cell r="AB103">
            <v>0</v>
          </cell>
          <cell r="AC103">
            <v>0</v>
          </cell>
          <cell r="AD103" t="e">
            <v>#DIV/0!</v>
          </cell>
          <cell r="AE103">
            <v>0</v>
          </cell>
          <cell r="AF103">
            <v>0</v>
          </cell>
          <cell r="AG103">
            <v>0</v>
          </cell>
          <cell r="AH103" t="e">
            <v>#DIV/0!</v>
          </cell>
          <cell r="AI103">
            <v>0</v>
          </cell>
          <cell r="AJ103">
            <v>0</v>
          </cell>
          <cell r="AK103">
            <v>0</v>
          </cell>
          <cell r="AL103" t="e">
            <v>#DIV/0!</v>
          </cell>
          <cell r="AM103">
            <v>0</v>
          </cell>
          <cell r="AN103">
            <v>0</v>
          </cell>
          <cell r="AO103">
            <v>0</v>
          </cell>
          <cell r="AP103" t="e">
            <v>#DIV/0!</v>
          </cell>
        </row>
        <row r="104">
          <cell r="C104" t="str">
            <v>FBA79589</v>
          </cell>
          <cell r="D104" t="str">
            <v>Cleaning &amp; Vacuuming</v>
          </cell>
          <cell r="E104" t="str">
            <v>Cleaning &amp; Vacuuming</v>
          </cell>
          <cell r="F104" t="str">
            <v>Nexlev</v>
          </cell>
          <cell r="G104" t="str">
            <v>B0DNJP9T35</v>
          </cell>
          <cell r="H104" t="str">
            <v>Nexlev Spin Scrubber - mini</v>
          </cell>
          <cell r="I104">
            <v>947.14191000000005</v>
          </cell>
          <cell r="J104">
            <v>1117.6274538</v>
          </cell>
          <cell r="AM104">
            <v>0</v>
          </cell>
          <cell r="AN104">
            <v>0</v>
          </cell>
          <cell r="AO104">
            <v>0</v>
          </cell>
          <cell r="AP104" t="e">
            <v>#DIV/0!</v>
          </cell>
        </row>
        <row r="105">
          <cell r="C105" t="str">
            <v>FBA79590</v>
          </cell>
          <cell r="D105" t="str">
            <v>Calf Massager</v>
          </cell>
          <cell r="E105" t="str">
            <v>HPC</v>
          </cell>
          <cell r="F105" t="str">
            <v>Nexlev</v>
          </cell>
          <cell r="G105" t="str">
            <v>B0DM6BB3VT</v>
          </cell>
          <cell r="H105" t="str">
            <v>NexLev Calf Massager</v>
          </cell>
          <cell r="I105">
            <v>922.2674760000001</v>
          </cell>
          <cell r="J105">
            <v>1088.2756216800001</v>
          </cell>
          <cell r="AM105">
            <v>0</v>
          </cell>
          <cell r="AN105">
            <v>0</v>
          </cell>
          <cell r="AO105">
            <v>0</v>
          </cell>
          <cell r="AP105" t="e">
            <v>#DIV/0!</v>
          </cell>
        </row>
        <row r="106">
          <cell r="C106" t="str">
            <v>FBA79591</v>
          </cell>
          <cell r="D106" t="str">
            <v>Knee Massager</v>
          </cell>
          <cell r="E106" t="str">
            <v>HPC</v>
          </cell>
          <cell r="F106" t="str">
            <v>Nexlev</v>
          </cell>
          <cell r="G106" t="str">
            <v>B0DM66B2DW</v>
          </cell>
          <cell r="H106" t="str">
            <v>NexLev Knee Massager</v>
          </cell>
          <cell r="I106">
            <v>827.55328500000007</v>
          </cell>
          <cell r="J106">
            <v>976.51287630000002</v>
          </cell>
          <cell r="AM106">
            <v>0</v>
          </cell>
          <cell r="AN106">
            <v>0</v>
          </cell>
          <cell r="AO106">
            <v>0</v>
          </cell>
          <cell r="AP106" t="e">
            <v>#DIV/0!</v>
          </cell>
        </row>
        <row r="107">
          <cell r="C107" t="str">
            <v>FBA79596</v>
          </cell>
          <cell r="D107" t="str">
            <v>Massage Gun</v>
          </cell>
          <cell r="E107" t="str">
            <v>HPC</v>
          </cell>
          <cell r="F107" t="str">
            <v>Nexlev</v>
          </cell>
          <cell r="G107" t="str">
            <v>B0DMT19RWC</v>
          </cell>
          <cell r="H107" t="str">
            <v>NexLev Massage Gun</v>
          </cell>
          <cell r="I107">
            <v>765.36720000000003</v>
          </cell>
          <cell r="J107">
            <v>903.13329599999997</v>
          </cell>
          <cell r="AM107">
            <v>0</v>
          </cell>
          <cell r="AN107">
            <v>0</v>
          </cell>
          <cell r="AO107">
            <v>0</v>
          </cell>
          <cell r="AP107" t="e">
            <v>#DIV/0!</v>
          </cell>
        </row>
        <row r="108">
          <cell r="C108" t="str">
            <v>FBA79598</v>
          </cell>
          <cell r="D108" t="str">
            <v>Back &amp; Shoulder Massager</v>
          </cell>
          <cell r="E108" t="str">
            <v>HPC</v>
          </cell>
          <cell r="F108" t="str">
            <v>Nexlev</v>
          </cell>
          <cell r="G108" t="str">
            <v>B0DNJJKBKG</v>
          </cell>
          <cell r="H108" t="str">
            <v>NexLev Back and Shoulder Massager</v>
          </cell>
          <cell r="I108">
            <v>748.14643799999999</v>
          </cell>
          <cell r="J108">
            <v>882.81279683999992</v>
          </cell>
          <cell r="AM108">
            <v>0</v>
          </cell>
          <cell r="AN108">
            <v>0</v>
          </cell>
          <cell r="AO108">
            <v>0</v>
          </cell>
          <cell r="AP108" t="e">
            <v>#DIV/0!</v>
          </cell>
        </row>
        <row r="109">
          <cell r="C109" t="str">
            <v>FBA79597</v>
          </cell>
          <cell r="D109" t="str">
            <v>Back Massager</v>
          </cell>
          <cell r="E109" t="str">
            <v>HPC</v>
          </cell>
          <cell r="F109" t="str">
            <v>Nexlev</v>
          </cell>
          <cell r="G109" t="str">
            <v>B0DNJHKZ2G</v>
          </cell>
          <cell r="H109" t="str">
            <v>NexLev Back Massager</v>
          </cell>
          <cell r="I109">
            <v>590.28945299999998</v>
          </cell>
          <cell r="J109">
            <v>696.54155453999999</v>
          </cell>
          <cell r="AM109">
            <v>0</v>
          </cell>
          <cell r="AN109">
            <v>0</v>
          </cell>
          <cell r="AO109">
            <v>0</v>
          </cell>
          <cell r="AP109" t="e">
            <v>#DIV/0!</v>
          </cell>
        </row>
        <row r="110">
          <cell r="C110" t="str">
            <v>FBA79592</v>
          </cell>
          <cell r="D110" t="str">
            <v>Foot Massager</v>
          </cell>
          <cell r="E110" t="str">
            <v>HPC</v>
          </cell>
          <cell r="F110" t="str">
            <v>Nexlev</v>
          </cell>
          <cell r="G110" t="str">
            <v>B0DMSMKRD9</v>
          </cell>
          <cell r="H110" t="str">
            <v>NexLev Foot Massager</v>
          </cell>
          <cell r="I110">
            <v>1435.0635</v>
          </cell>
          <cell r="J110">
            <v>1693.3749299999999</v>
          </cell>
          <cell r="AM110">
            <v>0</v>
          </cell>
          <cell r="AN110">
            <v>0</v>
          </cell>
          <cell r="AO110">
            <v>0</v>
          </cell>
          <cell r="AP110" t="e">
            <v>#DIV/0!</v>
          </cell>
        </row>
        <row r="111">
          <cell r="C111" t="str">
            <v>FBA79595</v>
          </cell>
          <cell r="D111" t="str">
            <v>Eye Massager - Pro</v>
          </cell>
          <cell r="E111" t="str">
            <v>HPC</v>
          </cell>
          <cell r="F111" t="str">
            <v>Nexlev</v>
          </cell>
          <cell r="G111" t="str">
            <v>B0DMSHZXG2</v>
          </cell>
          <cell r="H111" t="str">
            <v>NexLev Eye Massager - Pro</v>
          </cell>
          <cell r="I111">
            <v>1148.0508000000002</v>
          </cell>
          <cell r="J111">
            <v>1354.6999440000002</v>
          </cell>
          <cell r="AM111">
            <v>0</v>
          </cell>
          <cell r="AN111">
            <v>0</v>
          </cell>
          <cell r="AO111">
            <v>0</v>
          </cell>
          <cell r="AP111" t="e">
            <v>#DIV/0!</v>
          </cell>
        </row>
        <row r="112">
          <cell r="C112" t="str">
            <v>FBA79593</v>
          </cell>
          <cell r="D112" t="str">
            <v>Foot Massager - Mini</v>
          </cell>
          <cell r="E112" t="str">
            <v>HPC</v>
          </cell>
          <cell r="F112" t="str">
            <v>Nexlev</v>
          </cell>
          <cell r="G112" t="str">
            <v>B0DMSSLXST</v>
          </cell>
          <cell r="H112" t="str">
            <v>NexLev Foot Massager - Mini</v>
          </cell>
          <cell r="I112">
            <v>688.83047999999997</v>
          </cell>
          <cell r="J112">
            <v>812.81996639999988</v>
          </cell>
          <cell r="AM112">
            <v>0</v>
          </cell>
          <cell r="AN112">
            <v>0</v>
          </cell>
          <cell r="AO112">
            <v>0</v>
          </cell>
          <cell r="AP112" t="e">
            <v>#DIV/0!</v>
          </cell>
        </row>
        <row r="113">
          <cell r="C113" t="str">
            <v>FBA79594</v>
          </cell>
          <cell r="D113" t="str">
            <v>Eye Massager</v>
          </cell>
          <cell r="E113" t="str">
            <v>HPC</v>
          </cell>
          <cell r="F113" t="str">
            <v>Nexlev</v>
          </cell>
          <cell r="G113" t="str">
            <v>B0DM6MG4ZH</v>
          </cell>
          <cell r="H113" t="str">
            <v>NexLev Eye Massager</v>
          </cell>
          <cell r="I113">
            <v>574.0254000000001</v>
          </cell>
          <cell r="J113">
            <v>677.34997200000009</v>
          </cell>
          <cell r="AM113">
            <v>0</v>
          </cell>
          <cell r="AN113">
            <v>0</v>
          </cell>
          <cell r="AO113">
            <v>0</v>
          </cell>
          <cell r="AP113" t="e">
            <v>#DIV/0!</v>
          </cell>
        </row>
        <row r="114">
          <cell r="C114" t="str">
            <v>FBA79462</v>
          </cell>
          <cell r="D114" t="str">
            <v>Head Massager ( Wave)</v>
          </cell>
          <cell r="E114" t="str">
            <v>HPC</v>
          </cell>
          <cell r="F114" t="str">
            <v>Nexlev</v>
          </cell>
          <cell r="G114" t="str">
            <v>B0D8TKMRM4</v>
          </cell>
          <cell r="H114" t="str">
            <v>Scalp Massager-Pet Version</v>
          </cell>
          <cell r="I114">
            <v>449.4910759322035</v>
          </cell>
          <cell r="J114">
            <v>530.39946960000009</v>
          </cell>
          <cell r="AM114">
            <v>0</v>
          </cell>
          <cell r="AN114">
            <v>0</v>
          </cell>
          <cell r="AO114">
            <v>0</v>
          </cell>
          <cell r="AP114" t="e">
            <v>#DIV/0!</v>
          </cell>
        </row>
      </sheetData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K212"/>
  <sheetViews>
    <sheetView topLeftCell="VT1" zoomScale="74" zoomScaleNormal="80" workbookViewId="0">
      <pane ySplit="3" topLeftCell="A4" activePane="bottomLeft" state="frozen"/>
      <selection activeCell="Q2" sqref="Q2"/>
      <selection pane="bottomLeft" activeCell="WJ4" sqref="WJ4"/>
    </sheetView>
  </sheetViews>
  <sheetFormatPr defaultRowHeight="14.4"/>
  <cols>
    <col min="1" max="1" width="13.33203125" bestFit="1" customWidth="1"/>
    <col min="2" max="2" width="9.33203125" bestFit="1" customWidth="1"/>
    <col min="3" max="3" width="8.33203125" hidden="1" customWidth="1"/>
    <col min="4" max="4" width="11.109375" bestFit="1" customWidth="1"/>
    <col min="5" max="5" width="35.6640625" bestFit="1" customWidth="1"/>
    <col min="6" max="6" width="20.6640625" hidden="1" customWidth="1"/>
    <col min="7" max="7" width="29.33203125" hidden="1" customWidth="1"/>
    <col min="8" max="8" width="28.6640625" bestFit="1" customWidth="1"/>
    <col min="9" max="9" width="31.44140625" bestFit="1" customWidth="1"/>
    <col min="10" max="10" width="11.5546875" style="189" customWidth="1"/>
    <col min="11" max="11" width="26.33203125" hidden="1" customWidth="1"/>
    <col min="12" max="14" width="7.33203125" hidden="1" customWidth="1"/>
    <col min="15" max="16" width="7.6640625" hidden="1" customWidth="1"/>
    <col min="17" max="19" width="7.33203125" hidden="1" customWidth="1"/>
    <col min="20" max="21" width="7.6640625" hidden="1" customWidth="1"/>
    <col min="22" max="24" width="7.33203125" hidden="1" customWidth="1"/>
    <col min="25" max="27" width="7.6640625" hidden="1" customWidth="1"/>
    <col min="28" max="30" width="7.33203125" hidden="1" customWidth="1"/>
    <col min="31" max="32" width="7.6640625" hidden="1" customWidth="1"/>
    <col min="33" max="33" width="9.33203125" hidden="1" customWidth="1"/>
    <col min="34" max="36" width="7.33203125" hidden="1" customWidth="1"/>
    <col min="37" max="38" width="7.6640625" hidden="1" customWidth="1"/>
    <col min="39" max="39" width="9.33203125" hidden="1" customWidth="1"/>
    <col min="40" max="41" width="7.33203125" hidden="1" customWidth="1"/>
    <col min="42" max="42" width="11.88671875" hidden="1" customWidth="1"/>
    <col min="43" max="43" width="9.6640625" hidden="1" customWidth="1"/>
    <col min="44" max="44" width="22.33203125" hidden="1" customWidth="1"/>
    <col min="45" max="45" width="13.44140625" hidden="1" customWidth="1"/>
    <col min="46" max="46" width="9.5546875" hidden="1" customWidth="1"/>
    <col min="47" max="47" width="7.6640625" hidden="1" customWidth="1"/>
    <col min="48" max="48" width="8.109375" hidden="1" customWidth="1"/>
    <col min="49" max="49" width="9.6640625" hidden="1" customWidth="1"/>
    <col min="50" max="50" width="15.44140625" hidden="1" customWidth="1"/>
    <col min="51" max="51" width="10.5546875" hidden="1" customWidth="1"/>
    <col min="52" max="52" width="11.6640625" hidden="1" customWidth="1"/>
    <col min="53" max="53" width="10.109375" hidden="1" customWidth="1"/>
    <col min="54" max="54" width="11.88671875" hidden="1" customWidth="1"/>
    <col min="55" max="55" width="6.5546875" hidden="1" customWidth="1"/>
    <col min="56" max="56" width="15.44140625" hidden="1" customWidth="1"/>
    <col min="57" max="57" width="10.6640625" hidden="1" customWidth="1"/>
    <col min="58" max="58" width="11.6640625" hidden="1" customWidth="1"/>
    <col min="59" max="59" width="11" hidden="1" customWidth="1"/>
    <col min="60" max="60" width="14.33203125" hidden="1" customWidth="1"/>
    <col min="61" max="61" width="7.44140625" hidden="1" customWidth="1"/>
    <col min="62" max="62" width="15.44140625" hidden="1" customWidth="1"/>
    <col min="63" max="63" width="10.33203125" hidden="1" customWidth="1"/>
    <col min="64" max="64" width="11.6640625" hidden="1" customWidth="1"/>
    <col min="65" max="65" width="11" hidden="1" customWidth="1"/>
    <col min="66" max="66" width="14.33203125" hidden="1" customWidth="1"/>
    <col min="67" max="67" width="7.44140625" hidden="1" customWidth="1"/>
    <col min="68" max="68" width="15.44140625" hidden="1" customWidth="1"/>
    <col min="69" max="69" width="10.33203125" hidden="1" customWidth="1"/>
    <col min="70" max="70" width="7.33203125" hidden="1" customWidth="1"/>
    <col min="71" max="71" width="10.5546875" hidden="1" customWidth="1"/>
    <col min="72" max="72" width="12.88671875" hidden="1" customWidth="1"/>
    <col min="73" max="73" width="22.44140625" hidden="1" customWidth="1"/>
    <col min="74" max="74" width="10.44140625" hidden="1" customWidth="1"/>
    <col min="75" max="75" width="15.109375" hidden="1" customWidth="1"/>
    <col min="76" max="76" width="16.6640625" hidden="1" customWidth="1"/>
    <col min="77" max="77" width="21.6640625" hidden="1" customWidth="1"/>
    <col min="78" max="78" width="7.44140625" hidden="1" customWidth="1"/>
    <col min="79" max="79" width="15.44140625" hidden="1" customWidth="1"/>
    <col min="80" max="80" width="8" hidden="1" customWidth="1"/>
    <col min="81" max="81" width="15.44140625" hidden="1" customWidth="1"/>
    <col min="82" max="82" width="14.33203125" hidden="1" customWidth="1"/>
    <col min="83" max="83" width="18.44140625" hidden="1" customWidth="1"/>
    <col min="84" max="84" width="6.6640625" hidden="1" customWidth="1"/>
    <col min="85" max="85" width="12.44140625" hidden="1" customWidth="1"/>
    <col min="86" max="86" width="12.6640625" hidden="1" customWidth="1"/>
    <col min="87" max="87" width="21.6640625" hidden="1" customWidth="1"/>
    <col min="88" max="88" width="7.44140625" hidden="1" customWidth="1"/>
    <col min="89" max="89" width="15.44140625" hidden="1" customWidth="1"/>
    <col min="90" max="90" width="8.33203125" hidden="1" customWidth="1"/>
    <col min="91" max="91" width="15.44140625" hidden="1" customWidth="1"/>
    <col min="92" max="92" width="12.88671875" hidden="1" customWidth="1"/>
    <col min="93" max="93" width="15.6640625" hidden="1" customWidth="1"/>
    <col min="94" max="94" width="14.44140625" hidden="1" customWidth="1"/>
    <col min="95" max="95" width="14.6640625" hidden="1" customWidth="1"/>
    <col min="96" max="97" width="16.33203125" hidden="1" customWidth="1"/>
    <col min="98" max="98" width="7.44140625" hidden="1" customWidth="1"/>
    <col min="99" max="99" width="15.44140625" hidden="1" customWidth="1"/>
    <col min="100" max="100" width="8.33203125" hidden="1" customWidth="1"/>
    <col min="101" max="101" width="15.44140625" hidden="1" customWidth="1"/>
    <col min="102" max="103" width="17" hidden="1" customWidth="1"/>
    <col min="104" max="105" width="14.6640625" hidden="1" customWidth="1"/>
    <col min="106" max="106" width="7.44140625" hidden="1" customWidth="1"/>
    <col min="107" max="107" width="15.44140625" hidden="1" customWidth="1"/>
    <col min="108" max="108" width="10.6640625" hidden="1" customWidth="1"/>
    <col min="109" max="109" width="13.109375" hidden="1" customWidth="1"/>
    <col min="110" max="112" width="15.44140625" hidden="1" customWidth="1"/>
    <col min="113" max="114" width="17" hidden="1" customWidth="1"/>
    <col min="115" max="116" width="14.6640625" hidden="1" customWidth="1"/>
    <col min="117" max="117" width="7.44140625" hidden="1" customWidth="1"/>
    <col min="118" max="119" width="15.44140625" hidden="1" customWidth="1"/>
    <col min="120" max="120" width="10.6640625" hidden="1" customWidth="1"/>
    <col min="121" max="121" width="13.109375" hidden="1" customWidth="1"/>
    <col min="122" max="123" width="15.44140625" hidden="1" customWidth="1"/>
    <col min="124" max="124" width="10.6640625" hidden="1" customWidth="1"/>
    <col min="125" max="125" width="15.44140625" hidden="1" customWidth="1"/>
    <col min="126" max="132" width="15.44140625" style="13" hidden="1" customWidth="1"/>
    <col min="133" max="133" width="38.88671875" style="13" hidden="1" customWidth="1"/>
    <col min="134" max="134" width="50.109375" style="13" hidden="1" customWidth="1"/>
    <col min="135" max="135" width="13.109375" hidden="1" customWidth="1"/>
    <col min="136" max="136" width="17" hidden="1" customWidth="1"/>
    <col min="137" max="138" width="14.6640625" hidden="1" customWidth="1"/>
    <col min="139" max="139" width="7.44140625" hidden="1" customWidth="1"/>
    <col min="140" max="141" width="15.44140625" hidden="1" customWidth="1"/>
    <col min="142" max="142" width="10.6640625" style="13" hidden="1" customWidth="1"/>
    <col min="143" max="143" width="13.109375" hidden="1" customWidth="1"/>
    <col min="144" max="145" width="15.44140625" hidden="1" customWidth="1"/>
    <col min="146" max="146" width="10.6640625" style="13" hidden="1" customWidth="1"/>
    <col min="147" max="147" width="15.44140625" hidden="1" customWidth="1"/>
    <col min="148" max="149" width="15.44140625" style="13" hidden="1" customWidth="1"/>
    <col min="150" max="151" width="13.6640625" style="13" hidden="1" customWidth="1"/>
    <col min="152" max="152" width="13.109375" hidden="1" customWidth="1"/>
    <col min="153" max="153" width="17" hidden="1" customWidth="1"/>
    <col min="154" max="155" width="14.6640625" hidden="1" customWidth="1"/>
    <col min="156" max="156" width="7.44140625" hidden="1" customWidth="1"/>
    <col min="157" max="157" width="15.44140625" hidden="1" customWidth="1"/>
    <col min="158" max="158" width="14.44140625" hidden="1" customWidth="1"/>
    <col min="159" max="159" width="10.6640625" style="13" hidden="1" customWidth="1"/>
    <col min="160" max="160" width="13.109375" hidden="1" customWidth="1"/>
    <col min="161" max="162" width="15.44140625" hidden="1" customWidth="1"/>
    <col min="163" max="163" width="10.6640625" style="13" hidden="1" customWidth="1"/>
    <col min="164" max="164" width="19.6640625" hidden="1" customWidth="1"/>
    <col min="165" max="166" width="17" hidden="1" customWidth="1"/>
    <col min="167" max="168" width="14.6640625" hidden="1" customWidth="1"/>
    <col min="169" max="169" width="7.44140625" hidden="1" customWidth="1"/>
    <col min="170" max="170" width="15.44140625" hidden="1" customWidth="1"/>
    <col min="171" max="171" width="16.6640625" hidden="1" customWidth="1"/>
    <col min="172" max="172" width="10.6640625" style="13" hidden="1" customWidth="1"/>
    <col min="173" max="173" width="8" hidden="1" customWidth="1"/>
    <col min="174" max="174" width="7.33203125" hidden="1" customWidth="1"/>
    <col min="175" max="175" width="15.44140625" style="66" hidden="1" customWidth="1"/>
    <col min="176" max="176" width="15" style="13" hidden="1" customWidth="1"/>
    <col min="177" max="177" width="19.6640625" hidden="1" customWidth="1"/>
    <col min="178" max="178" width="14.44140625" hidden="1" customWidth="1"/>
    <col min="179" max="179" width="19.33203125" hidden="1" customWidth="1"/>
    <col min="180" max="180" width="14.6640625" hidden="1" customWidth="1"/>
    <col min="181" max="181" width="18.44140625" hidden="1" customWidth="1"/>
    <col min="182" max="182" width="7.44140625" hidden="1" customWidth="1"/>
    <col min="183" max="183" width="24.33203125" hidden="1" customWidth="1"/>
    <col min="184" max="184" width="19.5546875" hidden="1" customWidth="1"/>
    <col min="185" max="185" width="10.6640625" style="13" hidden="1" customWidth="1"/>
    <col min="186" max="186" width="10.88671875" hidden="1" customWidth="1"/>
    <col min="187" max="187" width="7.33203125" hidden="1" customWidth="1"/>
    <col min="188" max="188" width="22.6640625" style="66" hidden="1" customWidth="1"/>
    <col min="189" max="189" width="10.6640625" style="13" hidden="1" customWidth="1"/>
    <col min="190" max="190" width="19.6640625" hidden="1" customWidth="1"/>
    <col min="191" max="191" width="18.33203125" hidden="1" customWidth="1"/>
    <col min="192" max="192" width="20.33203125" hidden="1" customWidth="1"/>
    <col min="193" max="193" width="13.33203125" hidden="1" customWidth="1"/>
    <col min="194" max="194" width="14.33203125" hidden="1" customWidth="1"/>
    <col min="195" max="195" width="7.44140625" hidden="1" customWidth="1"/>
    <col min="196" max="196" width="15.44140625" hidden="1" customWidth="1"/>
    <col min="197" max="197" width="16.6640625" hidden="1" customWidth="1"/>
    <col min="198" max="198" width="10.6640625" style="13" hidden="1" customWidth="1"/>
    <col min="199" max="199" width="11.88671875" hidden="1" customWidth="1"/>
    <col min="200" max="200" width="7.33203125" hidden="1" customWidth="1"/>
    <col min="201" max="201" width="22.6640625" style="66" hidden="1" customWidth="1"/>
    <col min="202" max="202" width="10.6640625" style="13" hidden="1" customWidth="1"/>
    <col min="203" max="203" width="15.44140625" hidden="1" customWidth="1"/>
    <col min="204" max="204" width="18.33203125" hidden="1" customWidth="1"/>
    <col min="205" max="205" width="19.88671875" hidden="1" customWidth="1"/>
    <col min="206" max="206" width="12.33203125" hidden="1" customWidth="1"/>
    <col min="207" max="207" width="14.33203125" hidden="1" customWidth="1"/>
    <col min="208" max="208" width="7.44140625" hidden="1" customWidth="1"/>
    <col min="209" max="209" width="15.44140625" hidden="1" customWidth="1"/>
    <col min="210" max="210" width="16.6640625" hidden="1" customWidth="1"/>
    <col min="211" max="211" width="10.6640625" style="13" hidden="1" customWidth="1"/>
    <col min="212" max="212" width="11.88671875" hidden="1" customWidth="1"/>
    <col min="213" max="213" width="7.33203125" hidden="1" customWidth="1"/>
    <col min="214" max="214" width="22.6640625" style="66" hidden="1" customWidth="1"/>
    <col min="215" max="215" width="12.109375" style="13" hidden="1" customWidth="1"/>
    <col min="216" max="216" width="15.44140625" hidden="1" customWidth="1"/>
    <col min="217" max="217" width="18.33203125" hidden="1" customWidth="1"/>
    <col min="218" max="218" width="19.88671875" hidden="1" customWidth="1"/>
    <col min="219" max="219" width="12.33203125" hidden="1" customWidth="1"/>
    <col min="220" max="220" width="14.33203125" hidden="1" customWidth="1"/>
    <col min="221" max="221" width="7.44140625" hidden="1" customWidth="1"/>
    <col min="222" max="222" width="21.44140625" hidden="1" customWidth="1"/>
    <col min="223" max="223" width="16.6640625" hidden="1" customWidth="1"/>
    <col min="224" max="224" width="10.6640625" style="13" hidden="1" customWidth="1"/>
    <col min="225" max="225" width="11.88671875" hidden="1" customWidth="1"/>
    <col min="226" max="226" width="7.33203125" hidden="1" customWidth="1"/>
    <col min="227" max="227" width="22.6640625" style="66" hidden="1" customWidth="1"/>
    <col min="228" max="228" width="10.6640625" style="13" hidden="1" customWidth="1"/>
    <col min="229" max="229" width="15.44140625" hidden="1" customWidth="1"/>
    <col min="230" max="230" width="18.33203125" hidden="1" customWidth="1"/>
    <col min="231" max="231" width="19.88671875" hidden="1" customWidth="1"/>
    <col min="232" max="232" width="12.33203125" hidden="1" customWidth="1"/>
    <col min="233" max="233" width="15.33203125" hidden="1" customWidth="1"/>
    <col min="234" max="234" width="10.88671875" hidden="1" customWidth="1"/>
    <col min="235" max="235" width="21.44140625" hidden="1" customWidth="1"/>
    <col min="236" max="236" width="16.6640625" hidden="1" customWidth="1"/>
    <col min="237" max="237" width="10.6640625" style="13" hidden="1" customWidth="1"/>
    <col min="238" max="238" width="11.88671875" hidden="1" customWidth="1"/>
    <col min="239" max="239" width="7.33203125" hidden="1" customWidth="1"/>
    <col min="240" max="240" width="22.6640625" style="66" hidden="1" customWidth="1"/>
    <col min="241" max="241" width="10.6640625" style="13" hidden="1" customWidth="1"/>
    <col min="242" max="242" width="15.44140625" hidden="1" customWidth="1"/>
    <col min="243" max="243" width="18.33203125" hidden="1" customWidth="1"/>
    <col min="244" max="244" width="19.88671875" style="66" hidden="1" customWidth="1"/>
    <col min="245" max="245" width="12.33203125" hidden="1" customWidth="1"/>
    <col min="246" max="246" width="19.88671875" style="66" hidden="1" customWidth="1"/>
    <col min="247" max="247" width="10.88671875" hidden="1" customWidth="1"/>
    <col min="248" max="248" width="21.44140625" style="66" hidden="1" customWidth="1"/>
    <col min="249" max="249" width="16.6640625" style="66" hidden="1" customWidth="1"/>
    <col min="250" max="250" width="10.6640625" style="13" hidden="1" customWidth="1"/>
    <col min="251" max="251" width="16.33203125" hidden="1" customWidth="1"/>
    <col min="252" max="252" width="7.33203125" hidden="1" customWidth="1"/>
    <col min="253" max="253" width="22.6640625" style="66" hidden="1" customWidth="1"/>
    <col min="254" max="254" width="12.109375" style="13" hidden="1" customWidth="1"/>
    <col min="255" max="255" width="19.33203125" hidden="1" customWidth="1"/>
    <col min="256" max="256" width="13.5546875" hidden="1" customWidth="1"/>
    <col min="257" max="258" width="15.44140625" hidden="1" customWidth="1"/>
    <col min="259" max="259" width="11.5546875" hidden="1" customWidth="1"/>
    <col min="260" max="260" width="9.88671875" hidden="1" customWidth="1"/>
    <col min="261" max="261" width="16.6640625" hidden="1" customWidth="1"/>
    <col min="262" max="262" width="9.33203125" hidden="1" customWidth="1"/>
    <col min="263" max="263" width="16.6640625" hidden="1" customWidth="1"/>
    <col min="264" max="264" width="8.44140625" hidden="1" customWidth="1"/>
    <col min="265" max="265" width="15.33203125" hidden="1" customWidth="1"/>
    <col min="266" max="266" width="7.5546875" hidden="1" customWidth="1"/>
    <col min="267" max="267" width="10.6640625" hidden="1" customWidth="1"/>
    <col min="268" max="268" width="9.88671875" hidden="1" customWidth="1"/>
    <col min="269" max="269" width="15.33203125" hidden="1" customWidth="1"/>
    <col min="270" max="270" width="7.5546875" hidden="1" customWidth="1"/>
    <col min="271" max="271" width="16.6640625" hidden="1" customWidth="1"/>
    <col min="272" max="272" width="7.5546875" hidden="1" customWidth="1"/>
    <col min="273" max="273" width="16.6640625" hidden="1" customWidth="1"/>
    <col min="274" max="274" width="23.44140625" hidden="1" customWidth="1"/>
    <col min="275" max="275" width="16.6640625" hidden="1" customWidth="1"/>
    <col min="276" max="276" width="20.6640625" hidden="1" customWidth="1"/>
    <col min="277" max="277" width="13.44140625" hidden="1" customWidth="1"/>
    <col min="278" max="278" width="11.5546875" hidden="1" customWidth="1"/>
    <col min="279" max="279" width="18.33203125" hidden="1" customWidth="1"/>
    <col min="280" max="280" width="19.88671875" style="66" hidden="1" customWidth="1"/>
    <col min="281" max="281" width="12.33203125" hidden="1" customWidth="1"/>
    <col min="282" max="282" width="19.88671875" style="66" hidden="1" customWidth="1"/>
    <col min="283" max="283" width="10.88671875" hidden="1" customWidth="1"/>
    <col min="284" max="284" width="21.44140625" style="66" hidden="1" customWidth="1"/>
    <col min="285" max="285" width="16.6640625" style="66" hidden="1" customWidth="1"/>
    <col min="286" max="286" width="10.6640625" style="13" hidden="1" customWidth="1"/>
    <col min="287" max="287" width="16.33203125" hidden="1" customWidth="1"/>
    <col min="288" max="288" width="7.33203125" hidden="1" customWidth="1"/>
    <col min="289" max="289" width="22.6640625" style="66" hidden="1" customWidth="1"/>
    <col min="290" max="290" width="12.109375" style="13" hidden="1" customWidth="1"/>
    <col min="291" max="291" width="19.33203125" hidden="1" customWidth="1"/>
    <col min="292" max="292" width="13.5546875" hidden="1" customWidth="1"/>
    <col min="293" max="294" width="15.44140625" hidden="1" customWidth="1"/>
    <col min="295" max="295" width="11.5546875" hidden="1" customWidth="1"/>
    <col min="296" max="296" width="9.88671875" hidden="1" customWidth="1"/>
    <col min="297" max="297" width="16.6640625" hidden="1" customWidth="1"/>
    <col min="298" max="298" width="9.33203125" hidden="1" customWidth="1"/>
    <col min="299" max="299" width="16.6640625" hidden="1" customWidth="1"/>
    <col min="300" max="300" width="8.44140625" hidden="1" customWidth="1"/>
    <col min="301" max="301" width="15.33203125" hidden="1" customWidth="1"/>
    <col min="302" max="302" width="7.5546875" hidden="1" customWidth="1"/>
    <col min="303" max="303" width="10.6640625" hidden="1" customWidth="1"/>
    <col min="304" max="304" width="9.88671875" hidden="1" customWidth="1"/>
    <col min="305" max="305" width="15.33203125" hidden="1" customWidth="1"/>
    <col min="306" max="306" width="7.5546875" hidden="1" customWidth="1"/>
    <col min="307" max="307" width="16.6640625" hidden="1" customWidth="1"/>
    <col min="308" max="308" width="7.5546875" hidden="1" customWidth="1"/>
    <col min="309" max="309" width="16.6640625" hidden="1" customWidth="1"/>
    <col min="310" max="310" width="23.44140625" hidden="1" customWidth="1"/>
    <col min="311" max="311" width="16.6640625" hidden="1" customWidth="1"/>
    <col min="312" max="312" width="20.6640625" hidden="1" customWidth="1"/>
    <col min="313" max="313" width="13.44140625" hidden="1" customWidth="1"/>
    <col min="314" max="314" width="11.5546875" hidden="1" customWidth="1"/>
    <col min="315" max="315" width="18.33203125" hidden="1" customWidth="1"/>
    <col min="316" max="316" width="19.88671875" style="66" hidden="1" customWidth="1"/>
    <col min="317" max="317" width="12.33203125" hidden="1" customWidth="1"/>
    <col min="318" max="318" width="19.88671875" style="66" hidden="1" customWidth="1"/>
    <col min="319" max="319" width="10.88671875" hidden="1" customWidth="1"/>
    <col min="320" max="320" width="21.44140625" style="66" hidden="1" customWidth="1"/>
    <col min="321" max="321" width="16.6640625" style="66" hidden="1" customWidth="1"/>
    <col min="322" max="322" width="10.6640625" style="13" hidden="1" customWidth="1"/>
    <col min="323" max="323" width="16.33203125" hidden="1" customWidth="1"/>
    <col min="324" max="324" width="7.33203125" hidden="1" customWidth="1"/>
    <col min="325" max="325" width="22.6640625" style="66" hidden="1" customWidth="1"/>
    <col min="326" max="326" width="12.109375" style="13" hidden="1" customWidth="1"/>
    <col min="327" max="327" width="19.33203125" hidden="1" customWidth="1"/>
    <col min="328" max="328" width="13.5546875" hidden="1" customWidth="1"/>
    <col min="329" max="330" width="15.44140625" hidden="1" customWidth="1"/>
    <col min="331" max="331" width="11.5546875" hidden="1" customWidth="1"/>
    <col min="332" max="332" width="9.88671875" hidden="1" customWidth="1"/>
    <col min="333" max="333" width="16.6640625" hidden="1" customWidth="1"/>
    <col min="334" max="334" width="9.33203125" hidden="1" customWidth="1"/>
    <col min="335" max="335" width="16.6640625" hidden="1" customWidth="1"/>
    <col min="336" max="336" width="8.44140625" hidden="1" customWidth="1"/>
    <col min="337" max="337" width="15.33203125" hidden="1" customWidth="1"/>
    <col min="338" max="338" width="7.5546875" hidden="1" customWidth="1"/>
    <col min="339" max="339" width="10.6640625" hidden="1" customWidth="1"/>
    <col min="340" max="340" width="9.88671875" hidden="1" customWidth="1"/>
    <col min="341" max="341" width="15.33203125" hidden="1" customWidth="1"/>
    <col min="342" max="342" width="7.5546875" hidden="1" customWidth="1"/>
    <col min="343" max="343" width="16.6640625" hidden="1" customWidth="1"/>
    <col min="344" max="344" width="7.5546875" hidden="1" customWidth="1"/>
    <col min="345" max="345" width="16.6640625" hidden="1" customWidth="1"/>
    <col min="346" max="346" width="23.44140625" hidden="1" customWidth="1"/>
    <col min="347" max="347" width="16.6640625" hidden="1" customWidth="1"/>
    <col min="348" max="348" width="20.6640625" hidden="1" customWidth="1"/>
    <col min="349" max="349" width="13.44140625" hidden="1" customWidth="1"/>
    <col min="350" max="350" width="11.5546875" hidden="1" customWidth="1"/>
    <col min="351" max="351" width="18.33203125" hidden="1" customWidth="1"/>
    <col min="352" max="352" width="19.88671875" style="66" hidden="1" customWidth="1"/>
    <col min="353" max="353" width="12.33203125" hidden="1" customWidth="1"/>
    <col min="354" max="354" width="19.88671875" style="66" hidden="1" customWidth="1"/>
    <col min="355" max="355" width="10.88671875" hidden="1" customWidth="1"/>
    <col min="356" max="356" width="21.44140625" style="66" hidden="1" customWidth="1"/>
    <col min="357" max="357" width="16.6640625" style="66" hidden="1" customWidth="1"/>
    <col min="358" max="358" width="10.6640625" style="13" hidden="1" customWidth="1"/>
    <col min="359" max="359" width="16.33203125" hidden="1" customWidth="1"/>
    <col min="360" max="360" width="7.33203125" hidden="1" customWidth="1"/>
    <col min="361" max="361" width="22.6640625" style="66" hidden="1" customWidth="1"/>
    <col min="362" max="362" width="12.109375" style="13" hidden="1" customWidth="1"/>
    <col min="363" max="363" width="19.33203125" hidden="1" customWidth="1"/>
    <col min="364" max="364" width="13.5546875" hidden="1" customWidth="1"/>
    <col min="365" max="366" width="15.44140625" hidden="1" customWidth="1"/>
    <col min="367" max="367" width="11.5546875" hidden="1" customWidth="1"/>
    <col min="368" max="368" width="9.88671875" hidden="1" customWidth="1"/>
    <col min="369" max="369" width="16.6640625" hidden="1" customWidth="1"/>
    <col min="370" max="370" width="9.33203125" hidden="1" customWidth="1"/>
    <col min="371" max="371" width="16.6640625" hidden="1" customWidth="1"/>
    <col min="372" max="372" width="8.44140625" hidden="1" customWidth="1"/>
    <col min="373" max="373" width="15.33203125" hidden="1" customWidth="1"/>
    <col min="374" max="374" width="7.5546875" hidden="1" customWidth="1"/>
    <col min="375" max="375" width="10.6640625" hidden="1" customWidth="1"/>
    <col min="376" max="376" width="9.88671875" hidden="1" customWidth="1"/>
    <col min="377" max="377" width="15.33203125" hidden="1" customWidth="1"/>
    <col min="378" max="378" width="7.5546875" hidden="1" customWidth="1"/>
    <col min="379" max="379" width="16.6640625" hidden="1" customWidth="1"/>
    <col min="380" max="380" width="7.5546875" hidden="1" customWidth="1"/>
    <col min="381" max="381" width="16.6640625" hidden="1" customWidth="1"/>
    <col min="382" max="382" width="23.44140625" hidden="1" customWidth="1"/>
    <col min="383" max="383" width="16.6640625" style="66" hidden="1" customWidth="1"/>
    <col min="384" max="384" width="14.6640625" style="66" hidden="1" customWidth="1"/>
    <col min="385" max="385" width="20.6640625" hidden="1" customWidth="1"/>
    <col min="386" max="386" width="13.44140625" hidden="1" customWidth="1"/>
    <col min="387" max="387" width="11.5546875" hidden="1" customWidth="1"/>
    <col min="388" max="388" width="18.33203125" hidden="1" customWidth="1"/>
    <col min="389" max="389" width="19.88671875" style="66" hidden="1" customWidth="1"/>
    <col min="390" max="390" width="12.33203125" hidden="1" customWidth="1"/>
    <col min="391" max="391" width="19.88671875" style="66" hidden="1" customWidth="1"/>
    <col min="392" max="392" width="10.88671875" hidden="1" customWidth="1"/>
    <col min="393" max="393" width="21.44140625" style="66" hidden="1" customWidth="1"/>
    <col min="394" max="394" width="16.6640625" style="66" hidden="1" customWidth="1"/>
    <col min="395" max="395" width="10.6640625" style="13" hidden="1" customWidth="1"/>
    <col min="396" max="396" width="16.33203125" hidden="1" customWidth="1"/>
    <col min="397" max="397" width="7.33203125" hidden="1" customWidth="1"/>
    <col min="398" max="398" width="22.6640625" style="66" hidden="1" customWidth="1"/>
    <col min="399" max="399" width="12.109375" style="13" hidden="1" customWidth="1"/>
    <col min="400" max="400" width="19.33203125" hidden="1" customWidth="1"/>
    <col min="401" max="401" width="13.5546875" hidden="1" customWidth="1"/>
    <col min="402" max="403" width="15.44140625" hidden="1" customWidth="1"/>
    <col min="404" max="404" width="11.5546875" hidden="1" customWidth="1"/>
    <col min="405" max="405" width="9.88671875" hidden="1" customWidth="1"/>
    <col min="406" max="406" width="16.6640625" hidden="1" customWidth="1"/>
    <col min="407" max="407" width="9.33203125" hidden="1" customWidth="1"/>
    <col min="408" max="408" width="16.6640625" hidden="1" customWidth="1"/>
    <col min="409" max="409" width="8.44140625" hidden="1" customWidth="1"/>
    <col min="410" max="410" width="15.33203125" hidden="1" customWidth="1"/>
    <col min="411" max="411" width="7.5546875" hidden="1" customWidth="1"/>
    <col min="412" max="412" width="10.6640625" hidden="1" customWidth="1"/>
    <col min="413" max="413" width="9.88671875" hidden="1" customWidth="1"/>
    <col min="414" max="414" width="15.33203125" hidden="1" customWidth="1"/>
    <col min="415" max="415" width="7.5546875" hidden="1" customWidth="1"/>
    <col min="416" max="416" width="16.6640625" hidden="1" customWidth="1"/>
    <col min="417" max="417" width="7.5546875" hidden="1" customWidth="1"/>
    <col min="418" max="418" width="16.6640625" hidden="1" customWidth="1"/>
    <col min="419" max="419" width="23.44140625" hidden="1" customWidth="1"/>
    <col min="420" max="420" width="16.6640625" style="66" hidden="1" customWidth="1"/>
    <col min="421" max="421" width="14.6640625" style="66" hidden="1" customWidth="1"/>
    <col min="422" max="422" width="34" hidden="1" customWidth="1"/>
    <col min="423" max="423" width="13.44140625" hidden="1" customWidth="1"/>
    <col min="424" max="424" width="11.5546875" hidden="1" customWidth="1"/>
    <col min="425" max="425" width="18.33203125" hidden="1" customWidth="1"/>
    <col min="426" max="426" width="19.88671875" style="66" hidden="1" customWidth="1"/>
    <col min="427" max="427" width="12.33203125" hidden="1" customWidth="1"/>
    <col min="428" max="428" width="19.88671875" style="66" hidden="1" customWidth="1"/>
    <col min="429" max="429" width="10.88671875" hidden="1" customWidth="1"/>
    <col min="430" max="430" width="21.44140625" style="66" hidden="1" customWidth="1"/>
    <col min="431" max="431" width="16.6640625" style="66" hidden="1" customWidth="1"/>
    <col min="432" max="432" width="10.6640625" style="13" hidden="1" customWidth="1"/>
    <col min="433" max="433" width="16.33203125" hidden="1" customWidth="1"/>
    <col min="434" max="434" width="7.33203125" hidden="1" customWidth="1"/>
    <col min="435" max="435" width="22.6640625" style="66" hidden="1" customWidth="1"/>
    <col min="436" max="436" width="12.109375" style="13" hidden="1" customWidth="1"/>
    <col min="437" max="437" width="19.33203125" hidden="1" customWidth="1"/>
    <col min="438" max="438" width="13.5546875" hidden="1" customWidth="1"/>
    <col min="439" max="440" width="15.44140625" hidden="1" customWidth="1"/>
    <col min="441" max="441" width="11.5546875" hidden="1" customWidth="1"/>
    <col min="442" max="442" width="9.88671875" hidden="1" customWidth="1"/>
    <col min="443" max="443" width="16.6640625" hidden="1" customWidth="1"/>
    <col min="444" max="444" width="9.33203125" hidden="1" customWidth="1"/>
    <col min="445" max="445" width="16.6640625" hidden="1" customWidth="1"/>
    <col min="446" max="446" width="8.44140625" hidden="1" customWidth="1"/>
    <col min="447" max="447" width="15.33203125" hidden="1" customWidth="1"/>
    <col min="448" max="448" width="7.5546875" hidden="1" customWidth="1"/>
    <col min="449" max="449" width="10.6640625" hidden="1" customWidth="1"/>
    <col min="450" max="450" width="9.88671875" hidden="1" customWidth="1"/>
    <col min="451" max="451" width="15.33203125" hidden="1" customWidth="1"/>
    <col min="452" max="452" width="7.5546875" hidden="1" customWidth="1"/>
    <col min="453" max="453" width="16.6640625" hidden="1" customWidth="1"/>
    <col min="454" max="454" width="7.5546875" hidden="1" customWidth="1"/>
    <col min="455" max="455" width="16.6640625" hidden="1" customWidth="1"/>
    <col min="456" max="456" width="23.44140625" hidden="1" customWidth="1"/>
    <col min="457" max="457" width="16.6640625" style="66" hidden="1" customWidth="1"/>
    <col min="458" max="458" width="14.6640625" style="66" hidden="1" customWidth="1"/>
    <col min="459" max="459" width="34" hidden="1" customWidth="1"/>
    <col min="460" max="460" width="13.44140625" hidden="1" customWidth="1"/>
    <col min="461" max="461" width="11.5546875" hidden="1" customWidth="1"/>
    <col min="462" max="462" width="18.33203125" hidden="1" customWidth="1"/>
    <col min="463" max="463" width="19.88671875" style="66" hidden="1" customWidth="1"/>
    <col min="464" max="464" width="12.33203125" hidden="1" customWidth="1"/>
    <col min="465" max="465" width="19.88671875" style="66" hidden="1" customWidth="1"/>
    <col min="466" max="466" width="10.88671875" hidden="1" customWidth="1"/>
    <col min="467" max="467" width="21.44140625" style="66" hidden="1" customWidth="1"/>
    <col min="468" max="468" width="16.6640625" style="66" hidden="1" customWidth="1"/>
    <col min="469" max="469" width="10.6640625" style="13" hidden="1" customWidth="1"/>
    <col min="470" max="470" width="16.33203125" hidden="1" customWidth="1"/>
    <col min="471" max="471" width="7.33203125" hidden="1" customWidth="1"/>
    <col min="472" max="472" width="22.6640625" style="66" hidden="1" customWidth="1"/>
    <col min="473" max="473" width="12.109375" style="13" hidden="1" customWidth="1"/>
    <col min="474" max="474" width="19.33203125" hidden="1" customWidth="1"/>
    <col min="475" max="475" width="13.5546875" hidden="1" customWidth="1"/>
    <col min="476" max="477" width="15.44140625" hidden="1" customWidth="1"/>
    <col min="478" max="478" width="11.5546875" hidden="1" customWidth="1"/>
    <col min="479" max="479" width="9.88671875" hidden="1" customWidth="1"/>
    <col min="480" max="480" width="16.6640625" hidden="1" customWidth="1"/>
    <col min="481" max="481" width="9.33203125" hidden="1" customWidth="1"/>
    <col min="482" max="482" width="16.6640625" hidden="1" customWidth="1"/>
    <col min="483" max="483" width="8.44140625" hidden="1" customWidth="1"/>
    <col min="484" max="484" width="15.33203125" hidden="1" customWidth="1"/>
    <col min="485" max="485" width="7.5546875" hidden="1" customWidth="1"/>
    <col min="486" max="486" width="10.6640625" hidden="1" customWidth="1"/>
    <col min="487" max="487" width="9.88671875" hidden="1" customWidth="1"/>
    <col min="488" max="488" width="15.33203125" hidden="1" customWidth="1"/>
    <col min="489" max="489" width="7.5546875" hidden="1" customWidth="1"/>
    <col min="490" max="490" width="16.6640625" hidden="1" customWidth="1"/>
    <col min="491" max="491" width="7.5546875" hidden="1" customWidth="1"/>
    <col min="492" max="492" width="16.6640625" hidden="1" customWidth="1"/>
    <col min="493" max="493" width="23.44140625" hidden="1" customWidth="1"/>
    <col min="494" max="494" width="16.6640625" style="66" hidden="1" customWidth="1"/>
    <col min="495" max="495" width="14.6640625" style="66" hidden="1" customWidth="1"/>
    <col min="496" max="496" width="34" hidden="1" customWidth="1"/>
    <col min="497" max="497" width="13.44140625" hidden="1" customWidth="1"/>
    <col min="498" max="498" width="11.5546875" hidden="1" customWidth="1"/>
    <col min="499" max="499" width="18.33203125" hidden="1" customWidth="1"/>
    <col min="500" max="500" width="19.88671875" style="66" hidden="1" customWidth="1"/>
    <col min="501" max="501" width="12.33203125" hidden="1" customWidth="1"/>
    <col min="502" max="502" width="19.88671875" style="66" hidden="1" customWidth="1"/>
    <col min="503" max="503" width="10.88671875" hidden="1" customWidth="1"/>
    <col min="504" max="504" width="21.44140625" style="66" hidden="1" customWidth="1"/>
    <col min="505" max="505" width="16.6640625" style="66" hidden="1" customWidth="1"/>
    <col min="506" max="506" width="10.6640625" style="13" hidden="1" customWidth="1"/>
    <col min="507" max="507" width="16.33203125" hidden="1" customWidth="1"/>
    <col min="508" max="508" width="7.33203125" hidden="1" customWidth="1"/>
    <col min="509" max="509" width="22.6640625" style="66" hidden="1" customWidth="1"/>
    <col min="510" max="510" width="12.109375" style="13" hidden="1" customWidth="1"/>
    <col min="511" max="511" width="19.33203125" hidden="1" customWidth="1"/>
    <col min="512" max="512" width="13.5546875" hidden="1" customWidth="1"/>
    <col min="513" max="514" width="15.44140625" hidden="1" customWidth="1"/>
    <col min="515" max="515" width="11.5546875" hidden="1" customWidth="1"/>
    <col min="516" max="516" width="9.88671875" hidden="1" customWidth="1"/>
    <col min="517" max="517" width="16.6640625" hidden="1" customWidth="1"/>
    <col min="518" max="518" width="9.33203125" hidden="1" customWidth="1"/>
    <col min="519" max="519" width="16.6640625" hidden="1" customWidth="1"/>
    <col min="520" max="520" width="8.44140625" hidden="1" customWidth="1"/>
    <col min="521" max="521" width="15.33203125" hidden="1" customWidth="1"/>
    <col min="522" max="522" width="7.5546875" hidden="1" customWidth="1"/>
    <col min="523" max="523" width="10.6640625" hidden="1" customWidth="1"/>
    <col min="524" max="524" width="9.88671875" hidden="1" customWidth="1"/>
    <col min="525" max="525" width="15.33203125" hidden="1" customWidth="1"/>
    <col min="526" max="526" width="7.5546875" hidden="1" customWidth="1"/>
    <col min="527" max="527" width="16.6640625" hidden="1" customWidth="1"/>
    <col min="528" max="528" width="7.5546875" hidden="1" customWidth="1"/>
    <col min="529" max="529" width="16.6640625" hidden="1" customWidth="1"/>
    <col min="530" max="530" width="23.44140625" hidden="1" customWidth="1"/>
    <col min="531" max="531" width="16.6640625" style="66" hidden="1" customWidth="1"/>
    <col min="532" max="532" width="14.6640625" style="66" hidden="1" customWidth="1"/>
    <col min="533" max="533" width="34" hidden="1" customWidth="1"/>
    <col min="534" max="534" width="13.44140625" hidden="1" customWidth="1"/>
    <col min="535" max="535" width="11.5546875" hidden="1" customWidth="1"/>
    <col min="536" max="536" width="18.33203125" hidden="1" customWidth="1"/>
    <col min="537" max="537" width="19.88671875" style="66" hidden="1" customWidth="1"/>
    <col min="538" max="538" width="12.33203125" hidden="1" customWidth="1"/>
    <col min="539" max="539" width="19.88671875" style="66" hidden="1" customWidth="1"/>
    <col min="540" max="540" width="10.88671875" hidden="1" customWidth="1"/>
    <col min="541" max="541" width="21.44140625" style="66" hidden="1" customWidth="1"/>
    <col min="542" max="542" width="16.6640625" style="66" hidden="1" customWidth="1"/>
    <col min="543" max="543" width="10.6640625" style="13" hidden="1" customWidth="1"/>
    <col min="544" max="544" width="16.33203125" hidden="1" customWidth="1"/>
    <col min="545" max="545" width="7.33203125" hidden="1" customWidth="1"/>
    <col min="546" max="546" width="22.6640625" style="66" hidden="1" customWidth="1"/>
    <col min="547" max="547" width="12.109375" style="13" hidden="1" customWidth="1"/>
    <col min="548" max="548" width="19.33203125" hidden="1" customWidth="1"/>
    <col min="549" max="549" width="13.5546875" hidden="1" customWidth="1"/>
    <col min="550" max="551" width="15.44140625" hidden="1" customWidth="1"/>
    <col min="552" max="552" width="11.5546875" hidden="1" customWidth="1"/>
    <col min="553" max="553" width="9.88671875" hidden="1" customWidth="1"/>
    <col min="554" max="554" width="16.6640625" hidden="1" customWidth="1"/>
    <col min="555" max="555" width="9.33203125" hidden="1" customWidth="1"/>
    <col min="556" max="556" width="16.6640625" hidden="1" customWidth="1"/>
    <col min="557" max="557" width="8.44140625" hidden="1" customWidth="1"/>
    <col min="558" max="558" width="15.33203125" hidden="1" customWidth="1"/>
    <col min="559" max="559" width="7.5546875" hidden="1" customWidth="1"/>
    <col min="560" max="560" width="10.6640625" hidden="1" customWidth="1"/>
    <col min="561" max="561" width="9.88671875" hidden="1" customWidth="1"/>
    <col min="562" max="562" width="15.33203125" hidden="1" customWidth="1"/>
    <col min="563" max="563" width="7.5546875" hidden="1" customWidth="1"/>
    <col min="564" max="564" width="16.6640625" hidden="1" customWidth="1"/>
    <col min="565" max="565" width="7.5546875" hidden="1" customWidth="1"/>
    <col min="566" max="566" width="16.6640625" hidden="1" customWidth="1"/>
    <col min="567" max="567" width="23.44140625" hidden="1" customWidth="1"/>
    <col min="568" max="568" width="16.6640625" style="66" hidden="1" customWidth="1"/>
    <col min="569" max="569" width="14.6640625" style="66" hidden="1" customWidth="1"/>
    <col min="570" max="570" width="34" hidden="1" customWidth="1"/>
    <col min="571" max="571" width="13.44140625" hidden="1" customWidth="1"/>
    <col min="572" max="572" width="11.5546875" hidden="1" customWidth="1"/>
    <col min="573" max="573" width="18.33203125" customWidth="1"/>
    <col min="574" max="574" width="19.88671875" style="66" customWidth="1"/>
    <col min="575" max="575" width="12.33203125" customWidth="1"/>
    <col min="576" max="576" width="19.88671875" style="66" customWidth="1"/>
    <col min="577" max="577" width="10.88671875" customWidth="1"/>
    <col min="578" max="578" width="21.44140625" style="66" customWidth="1"/>
    <col min="579" max="579" width="16.6640625" style="66" bestFit="1" customWidth="1"/>
    <col min="580" max="580" width="10.6640625" style="13" bestFit="1" customWidth="1"/>
    <col min="581" max="581" width="16.33203125" customWidth="1"/>
    <col min="582" max="582" width="7.33203125" hidden="1" customWidth="1"/>
    <col min="583" max="583" width="22.6640625" style="66" hidden="1" customWidth="1"/>
    <col min="584" max="584" width="12.109375" style="13" hidden="1" customWidth="1"/>
    <col min="585" max="585" width="19.33203125" customWidth="1"/>
    <col min="586" max="586" width="36.44140625" bestFit="1" customWidth="1"/>
    <col min="587" max="588" width="15.44140625" customWidth="1"/>
    <col min="589" max="589" width="11.5546875" customWidth="1"/>
    <col min="590" max="590" width="9.88671875" customWidth="1"/>
    <col min="591" max="591" width="16.6640625" bestFit="1" customWidth="1"/>
    <col min="592" max="592" width="9.33203125" customWidth="1"/>
    <col min="593" max="593" width="16.6640625" bestFit="1" customWidth="1"/>
    <col min="594" max="594" width="8.44140625" customWidth="1"/>
    <col min="595" max="595" width="15.33203125" bestFit="1" customWidth="1"/>
    <col min="596" max="596" width="7.5546875" customWidth="1"/>
    <col min="597" max="597" width="10.6640625" customWidth="1"/>
    <col min="598" max="598" width="9.88671875" customWidth="1"/>
    <col min="599" max="599" width="15.88671875" bestFit="1" customWidth="1"/>
    <col min="600" max="600" width="7.5546875" customWidth="1"/>
    <col min="601" max="601" width="16.6640625" bestFit="1" customWidth="1"/>
    <col min="602" max="602" width="7.5546875" customWidth="1"/>
    <col min="603" max="603" width="16.6640625" bestFit="1" customWidth="1"/>
    <col min="604" max="604" width="23.44140625" customWidth="1"/>
    <col min="605" max="605" width="16.6640625" style="66" bestFit="1" customWidth="1"/>
    <col min="606" max="606" width="14.6640625" style="66" bestFit="1" customWidth="1"/>
    <col min="607" max="607" width="34" bestFit="1" customWidth="1"/>
    <col min="608" max="608" width="13.44140625" bestFit="1" customWidth="1"/>
    <col min="609" max="609" width="11.5546875" customWidth="1"/>
  </cols>
  <sheetData>
    <row r="1" spans="1:609" ht="28.5" customHeight="1">
      <c r="A1" s="3"/>
      <c r="B1" s="3"/>
      <c r="C1" s="3"/>
      <c r="D1" s="3"/>
      <c r="E1" s="3"/>
      <c r="F1" s="3"/>
      <c r="G1" s="3"/>
      <c r="H1" s="3"/>
      <c r="I1" s="3"/>
      <c r="J1" s="184"/>
      <c r="K1" s="3"/>
      <c r="L1" s="8"/>
      <c r="M1" s="5">
        <f>SUBTOTAL(9,M4:M226)</f>
        <v>199</v>
      </c>
      <c r="N1" s="5">
        <f>SUBTOTAL(9,N4:N226)</f>
        <v>528</v>
      </c>
      <c r="O1" s="5">
        <f>SUBTOTAL(9,O4:O226)</f>
        <v>120</v>
      </c>
      <c r="P1" s="22">
        <f>SUBTOTAL(9,P4:P226)</f>
        <v>847</v>
      </c>
      <c r="Q1" s="8"/>
      <c r="R1" s="5">
        <f>SUBTOTAL(9,R4:R226)</f>
        <v>103</v>
      </c>
      <c r="S1" s="5">
        <f>SUBTOTAL(9,S4:S226)</f>
        <v>384</v>
      </c>
      <c r="T1" s="5">
        <f>SUBTOTAL(9,T4:T226)</f>
        <v>250</v>
      </c>
      <c r="U1" s="22">
        <f>SUBTOTAL(9,U4:U226)</f>
        <v>737</v>
      </c>
      <c r="V1" s="8"/>
      <c r="W1" s="5">
        <f>SUBTOTAL(9,W4:W226)</f>
        <v>81</v>
      </c>
      <c r="X1" s="5">
        <f>SUBTOTAL(9,X4:X226)</f>
        <v>652</v>
      </c>
      <c r="Y1" s="5">
        <f>SUBTOTAL(9,Y4:Y226)</f>
        <v>430</v>
      </c>
      <c r="Z1" s="22">
        <f>SUBTOTAL(9,Z4:Z226)</f>
        <v>1163</v>
      </c>
      <c r="AA1" s="25">
        <f>SUBTOTAL(9,AA4:AA226)</f>
        <v>0.99999999999999944</v>
      </c>
      <c r="AB1" s="8"/>
      <c r="AC1" s="5">
        <f>SUBTOTAL(9,AC4:AC226)</f>
        <v>33</v>
      </c>
      <c r="AD1" s="5">
        <f>SUBTOTAL(9,AD4:AD226)</f>
        <v>276</v>
      </c>
      <c r="AE1" s="5">
        <f>SUBTOTAL(9,AE4:AE226)</f>
        <v>1032</v>
      </c>
      <c r="AF1" s="22">
        <f>SUBTOTAL(9,AF4:AF226)</f>
        <v>1341</v>
      </c>
      <c r="AG1" s="25">
        <f>SUBTOTAL(9,AG4:AG226)</f>
        <v>0.99999999999999967</v>
      </c>
      <c r="AH1" s="6"/>
      <c r="AI1" s="5">
        <f>SUBTOTAL(9,AI4:AI226)</f>
        <v>38</v>
      </c>
      <c r="AJ1" s="5">
        <f>SUBTOTAL(9,AJ4:AJ226)</f>
        <v>65</v>
      </c>
      <c r="AK1" s="5">
        <f>SUBTOTAL(9,AK4:AK226)</f>
        <v>1075</v>
      </c>
      <c r="AL1" s="22">
        <f>SUBTOTAL(9,AL4:AL226)</f>
        <v>1178</v>
      </c>
      <c r="AM1" s="25">
        <f>SUBTOTAL(9,AM4:AM226)</f>
        <v>0.99999999999999967</v>
      </c>
      <c r="AN1" s="6"/>
      <c r="AO1" s="5">
        <f>SUBTOTAL(9,AO4:AO226)</f>
        <v>27</v>
      </c>
      <c r="AP1" s="5">
        <f>SUBTOTAL(9,AP4:AP226)</f>
        <v>1710</v>
      </c>
      <c r="AQ1" s="22">
        <f>SUBTOTAL(9,AQ4:AQ130)</f>
        <v>1351</v>
      </c>
      <c r="AR1" s="9" t="e">
        <f>SUBTOTAL(9,AR4:AR226)</f>
        <v>#REF!</v>
      </c>
      <c r="AS1" s="25" t="e">
        <f>SUBTOTAL(9,AS4:AS130)</f>
        <v>#REF!</v>
      </c>
      <c r="AT1" s="6"/>
      <c r="AU1" s="5">
        <f>SUBTOTAL(9,AU4:AU226)</f>
        <v>83</v>
      </c>
      <c r="AV1" s="5">
        <f>SUBTOTAL(9,AV4:AV226)</f>
        <v>1569</v>
      </c>
      <c r="AW1" s="22">
        <f>SUBTOTAL(9,AW4:AW130)</f>
        <v>1424</v>
      </c>
      <c r="AX1" s="9" t="e">
        <f>SUBTOTAL(9,AX4:AX226)</f>
        <v>#REF!</v>
      </c>
      <c r="AY1" s="25" t="e">
        <f>SUBTOTAL(9,AY4:AY130)</f>
        <v>#REF!</v>
      </c>
      <c r="AZ1" s="6"/>
      <c r="BA1" s="5">
        <f>SUBTOTAL(9,BA4:BA226)</f>
        <v>23</v>
      </c>
      <c r="BB1" s="5">
        <f>SUBTOTAL(9,BB4:BB226)</f>
        <v>1926</v>
      </c>
      <c r="BC1" s="22">
        <f>SUBTOTAL(9,BC4:BC130)</f>
        <v>1676</v>
      </c>
      <c r="BD1" s="9" t="e">
        <f>SUBTOTAL(9,BD4:BD226)</f>
        <v>#REF!</v>
      </c>
      <c r="BE1" s="25" t="e">
        <f>SUBTOTAL(9,BE4:BE135)</f>
        <v>#REF!</v>
      </c>
      <c r="BF1" s="6"/>
      <c r="BG1" s="5">
        <f>SUBTOTAL(9,BG4:BG226)</f>
        <v>16</v>
      </c>
      <c r="BH1" s="5">
        <f>SUBTOTAL(9,BH4:BH226)</f>
        <v>2095</v>
      </c>
      <c r="BI1" s="22">
        <f>SUBTOTAL(9,BI4:BI130)</f>
        <v>1771</v>
      </c>
      <c r="BJ1" s="9" t="e">
        <f>BJ2*1.18</f>
        <v>#REF!</v>
      </c>
      <c r="BK1" s="25" t="e">
        <f>SUBTOTAL(9,BK4:BK141)</f>
        <v>#REF!</v>
      </c>
      <c r="BL1" s="38"/>
      <c r="BM1" s="5">
        <f>SUBTOTAL(9,BM4:BM226)</f>
        <v>0</v>
      </c>
      <c r="BN1" s="5">
        <f>SUBTOTAL(9,BN4:BN226)</f>
        <v>2072</v>
      </c>
      <c r="BO1" s="22">
        <f>SUBTOTAL(9,BO4:BO130)</f>
        <v>1654</v>
      </c>
      <c r="BP1" s="9" t="e">
        <f>BP2*1.18</f>
        <v>#REF!</v>
      </c>
      <c r="BQ1" s="25" t="e">
        <f>SUBTOTAL(9,BQ4:BQ135)</f>
        <v>#REF!</v>
      </c>
      <c r="BR1" s="38"/>
      <c r="BS1" s="5">
        <f t="shared" ref="BS1:BY1" si="0">SUBTOTAL(9,BS4:BS226)</f>
        <v>0</v>
      </c>
      <c r="BT1" s="5">
        <f t="shared" si="0"/>
        <v>2439</v>
      </c>
      <c r="BU1" s="9">
        <f t="shared" si="0"/>
        <v>6737706.1600000001</v>
      </c>
      <c r="BV1" s="5">
        <f t="shared" si="0"/>
        <v>96</v>
      </c>
      <c r="BW1" s="9">
        <f t="shared" si="0"/>
        <v>272694</v>
      </c>
      <c r="BX1" s="5">
        <f t="shared" si="0"/>
        <v>685</v>
      </c>
      <c r="BY1" s="9">
        <f t="shared" si="0"/>
        <v>1171870</v>
      </c>
      <c r="BZ1" s="22">
        <f>SUBTOTAL(9,BZ4:BZ130)</f>
        <v>2626</v>
      </c>
      <c r="CA1" s="9">
        <f>SUBTOTAL(9,CA4:CA226)</f>
        <v>8182270.1600000001</v>
      </c>
      <c r="CB1" s="25">
        <f>SUBTOTAL(9,CB4:CB135)</f>
        <v>0.74538426387035839</v>
      </c>
      <c r="CC1" s="9" t="e">
        <f>CC2*1.18</f>
        <v>#REF!</v>
      </c>
      <c r="CD1" s="5">
        <f t="shared" ref="CD1:CI1" si="1">SUBTOTAL(9,CD4:CD226)</f>
        <v>1873</v>
      </c>
      <c r="CE1" s="9">
        <f t="shared" si="1"/>
        <v>5396090.8600000003</v>
      </c>
      <c r="CF1" s="5">
        <f t="shared" si="1"/>
        <v>44</v>
      </c>
      <c r="CG1" s="9">
        <f t="shared" si="1"/>
        <v>146542</v>
      </c>
      <c r="CH1" s="5">
        <f t="shared" si="1"/>
        <v>935</v>
      </c>
      <c r="CI1" s="9">
        <f t="shared" si="1"/>
        <v>1865835</v>
      </c>
      <c r="CJ1" s="22">
        <f>SUBTOTAL(9,CJ4:CJ130)</f>
        <v>2303</v>
      </c>
      <c r="CK1" s="9">
        <f>SUBTOTAL(9,CK4:CK226)</f>
        <v>7408467.8599999994</v>
      </c>
      <c r="CL1" s="25">
        <f>SUBTOTAL(9,CL4:CL135)</f>
        <v>0.7498785612603035</v>
      </c>
      <c r="CM1" s="9" t="e">
        <f>CM2*1.18</f>
        <v>#REF!</v>
      </c>
      <c r="CN1" s="5">
        <f t="shared" ref="CN1:CS1" si="2">SUBTOTAL(9,CN4:CN226)</f>
        <v>2460</v>
      </c>
      <c r="CO1" s="9">
        <f t="shared" si="2"/>
        <v>6610727.8699999982</v>
      </c>
      <c r="CP1" s="5">
        <f t="shared" si="2"/>
        <v>10</v>
      </c>
      <c r="CQ1" s="9">
        <f t="shared" si="2"/>
        <v>32289</v>
      </c>
      <c r="CR1" s="5">
        <f t="shared" si="2"/>
        <v>173</v>
      </c>
      <c r="CS1" s="9">
        <f t="shared" si="2"/>
        <v>432745</v>
      </c>
      <c r="CT1" s="22">
        <f>SUBTOTAL(9,CT4:CT130)</f>
        <v>2155</v>
      </c>
      <c r="CU1" s="9">
        <f>SUBTOTAL(9,CU4:CU226)</f>
        <v>7075761.8699999982</v>
      </c>
      <c r="CV1" s="25">
        <f>SUBTOTAL(9,CV4:CV135)</f>
        <v>0.78134155325947974</v>
      </c>
      <c r="CW1" s="9" t="e">
        <f>CW2*1.18</f>
        <v>#REF!</v>
      </c>
      <c r="CX1" s="5">
        <f>SUBTOTAL(9,CX4:CX226)</f>
        <v>2652</v>
      </c>
      <c r="CY1" s="9">
        <f>SUBTOTAL(9,CY4:CY226)</f>
        <v>7605982.4400000004</v>
      </c>
      <c r="CZ1" s="5">
        <f>SUBTOTAL(9,CZ4:CZ226)</f>
        <v>17</v>
      </c>
      <c r="DA1" s="9">
        <f>SUBTOTAL(9,DA4:DA226)</f>
        <v>47183</v>
      </c>
      <c r="DB1" s="22">
        <f>SUBTOTAL(9,DB4:DB130)</f>
        <v>2177</v>
      </c>
      <c r="DC1" s="9">
        <f>SUBTOTAL(9,DC4:DC226)</f>
        <v>7653165.4400000004</v>
      </c>
      <c r="DD1" s="25">
        <f>SUBTOTAL(9,DD4:DD141)</f>
        <v>0.77677723114789998</v>
      </c>
      <c r="DE1" s="22">
        <f>SUBTOTAL(9,DE4:DE145)</f>
        <v>144488</v>
      </c>
      <c r="DF1" s="22">
        <f>SUBTOTAL(9,DF4:DF145)</f>
        <v>2604</v>
      </c>
      <c r="DG1" s="9">
        <f>SUBTOTAL(9,DG4:DG226)</f>
        <v>8750289</v>
      </c>
      <c r="DH1" s="9" t="e">
        <f>DH2*1.18</f>
        <v>#REF!</v>
      </c>
      <c r="DI1" s="5">
        <f>SUBTOTAL(9,DI4:DI226)</f>
        <v>3353</v>
      </c>
      <c r="DJ1" s="9">
        <f>SUBTOTAL(9,DJ4:DJ226)</f>
        <v>8700271.8599999994</v>
      </c>
      <c r="DK1" s="5">
        <f>SUBTOTAL(9,DK4:DK226)</f>
        <v>10</v>
      </c>
      <c r="DL1" s="9">
        <f>SUBTOTAL(9,DL4:DL226)</f>
        <v>30465</v>
      </c>
      <c r="DM1" s="22">
        <f>SUBTOTAL(9,DM4:DM145)</f>
        <v>2875</v>
      </c>
      <c r="DN1" s="9">
        <f>SUBTOTAL(9,DN4:DN226)</f>
        <v>8730736.8599999994</v>
      </c>
      <c r="DO1" s="9">
        <f>SUBTOTAL(9,DO4:DO226)</f>
        <v>7398929.5423728852</v>
      </c>
      <c r="DP1" s="25">
        <f>SUBTOTAL(9,DP4:DP145)</f>
        <v>0.80828822734671224</v>
      </c>
      <c r="DQ1" s="22">
        <f>SUBTOTAL(9,DQ4:DQ145)</f>
        <v>177633</v>
      </c>
      <c r="DR1" s="22">
        <f>SUBTOTAL(9,DR4:DR145)</f>
        <v>3423</v>
      </c>
      <c r="DS1" s="9">
        <f>SUBTOTAL(9,DS4:DS226)</f>
        <v>10017802.82</v>
      </c>
      <c r="DT1" s="25">
        <f>SUBTOTAL(9,DT4:DT145)</f>
        <v>0.80823130236057084</v>
      </c>
      <c r="DU1" s="9" t="e">
        <f>DU2*1.18</f>
        <v>#REF!</v>
      </c>
      <c r="DV1" s="6"/>
      <c r="DW1" s="6" t="s">
        <v>536</v>
      </c>
      <c r="DX1" s="51">
        <v>57013</v>
      </c>
      <c r="DY1" s="63">
        <v>255</v>
      </c>
      <c r="DZ1" s="51">
        <v>621270</v>
      </c>
      <c r="EA1" s="6"/>
      <c r="EB1" s="6"/>
      <c r="EC1" s="6"/>
      <c r="ED1" s="6"/>
      <c r="EE1" s="5">
        <f>SUBTOTAL(9,EE4:EE226)</f>
        <v>3696</v>
      </c>
      <c r="EF1" s="9">
        <f>SUBTOTAL(9,EF4:EF226)</f>
        <v>9750173.6199999992</v>
      </c>
      <c r="EG1" s="5">
        <f>SUBTOTAL(9,EG4:EG226)</f>
        <v>50</v>
      </c>
      <c r="EH1" s="9">
        <f>SUBTOTAL(9,EH4:EH226)</f>
        <v>105454</v>
      </c>
      <c r="EI1" s="22">
        <f>SUBTOTAL(9,EI4:EI145)</f>
        <v>3355</v>
      </c>
      <c r="EJ1" s="9">
        <f>SUBTOTAL(9,EJ4:EJ226)</f>
        <v>9855627.6199999992</v>
      </c>
      <c r="EK1" s="9">
        <f>SUBTOTAL(9,EK4:EK226)</f>
        <v>8352226.79661017</v>
      </c>
      <c r="EL1" s="25">
        <f>SUBTOTAL(9,EL4:EL145)</f>
        <v>0.8517718600654679</v>
      </c>
      <c r="EM1" s="22">
        <f>SUBTOTAL(9,EM4:EM145)</f>
        <v>216308</v>
      </c>
      <c r="EN1" s="22">
        <f>SUBTOTAL(9,EN4:EN145)</f>
        <v>4107</v>
      </c>
      <c r="EO1" s="9">
        <f>SUBTOTAL(9,EO4:EO226)</f>
        <v>11324963</v>
      </c>
      <c r="EP1" s="25">
        <f>SUBTOTAL(9,EP4:EP145)</f>
        <v>0.85130070623630316</v>
      </c>
      <c r="EQ1" s="9" t="e">
        <f>EQ2*1.18</f>
        <v>#REF!</v>
      </c>
      <c r="ER1" s="6"/>
      <c r="ES1" s="6"/>
      <c r="ET1" s="6"/>
      <c r="EU1" s="6"/>
      <c r="EV1" s="5">
        <f>SUBTOTAL(9,EV4:EV226)</f>
        <v>3674</v>
      </c>
      <c r="EW1" s="9">
        <f>SUBTOTAL(9,EW4:EW226)</f>
        <v>10009755.280000001</v>
      </c>
      <c r="EX1" s="5">
        <f>SUBTOTAL(9,EX4:EX226)</f>
        <v>97</v>
      </c>
      <c r="EY1" s="9">
        <f>SUBTOTAL(9,EY4:EY226)</f>
        <v>231693</v>
      </c>
      <c r="EZ1" s="22">
        <f>SUBTOTAL(9,EZ4:EZ145)</f>
        <v>3596</v>
      </c>
      <c r="FA1" s="9">
        <f>SUBTOTAL(9,FA4:FA226)</f>
        <v>10241448.280000001</v>
      </c>
      <c r="FB1" s="9">
        <f>SUBTOTAL(9,FB4:FB226)</f>
        <v>8679193.4576271232</v>
      </c>
      <c r="FC1" s="25">
        <f>SUBTOTAL(9,FC4:FC145)</f>
        <v>0.92497846505748249</v>
      </c>
      <c r="FD1" s="22">
        <f>SUBTOTAL(9,FD4:FD145)</f>
        <v>252805</v>
      </c>
      <c r="FE1" s="22">
        <f>SUBTOTAL(9,FE4:FE145)</f>
        <v>4769</v>
      </c>
      <c r="FF1" s="9">
        <f>SUBTOTAL(9,FF4:FF226)</f>
        <v>13143203.949999999</v>
      </c>
      <c r="FG1" s="25">
        <f>SUBTOTAL(9,FG4:FG145)</f>
        <v>0.91013484957752666</v>
      </c>
      <c r="FH1" s="9" t="e">
        <f>FH2*1.18</f>
        <v>#REF!</v>
      </c>
      <c r="FI1" s="5">
        <f>SUBTOTAL(9,FI4:FI226)</f>
        <v>4923</v>
      </c>
      <c r="FJ1" s="9">
        <f>SUBTOTAL(9,FJ4:FJ226)</f>
        <v>12829933.779999994</v>
      </c>
      <c r="FK1" s="5">
        <f>SUBTOTAL(9,FK4:FK226)</f>
        <v>53</v>
      </c>
      <c r="FL1" s="9">
        <f>SUBTOTAL(9,FL4:FL226)</f>
        <v>129636</v>
      </c>
      <c r="FM1" s="22">
        <f>SUBTOTAL(9,FM4:FM145)</f>
        <v>4814</v>
      </c>
      <c r="FN1" s="9">
        <f>SUBTOTAL(9,FN4:FN226)</f>
        <v>12959569.779999994</v>
      </c>
      <c r="FO1" s="9">
        <f>SUBTOTAL(9,FO4:FO226)</f>
        <v>10982686.254237294</v>
      </c>
      <c r="FP1" s="25">
        <f>SUBTOTAL(9,FP4:FP145)</f>
        <v>0.94893897473192257</v>
      </c>
      <c r="FQ1" s="22">
        <f>SUBTOTAL(9,FQ4:FQ145)</f>
        <v>293469</v>
      </c>
      <c r="FR1" s="22">
        <f>SUBTOTAL(9,FR4:FR145)</f>
        <v>6620</v>
      </c>
      <c r="FS1" s="9">
        <f>SUBTOTAL(9,FS4:FS226)</f>
        <v>16828994.219999999</v>
      </c>
      <c r="FT1" s="25">
        <f>SUBTOTAL(9,FT4:FT145)</f>
        <v>0.94658944032841941</v>
      </c>
      <c r="FU1" s="9" t="e">
        <f>FU2*1.18</f>
        <v>#REF!</v>
      </c>
      <c r="FV1" s="5">
        <f>SUBTOTAL(9,FV4:FV226)</f>
        <v>4205</v>
      </c>
      <c r="FW1" s="9">
        <f>SUBTOTAL(9,FW4:FW226)</f>
        <v>10794801.109999992</v>
      </c>
      <c r="FX1" s="5">
        <f>SUBTOTAL(9,FX4:FX226)</f>
        <v>34</v>
      </c>
      <c r="FY1" s="9">
        <f>SUBTOTAL(9,FY4:FY226)</f>
        <v>89795.15</v>
      </c>
      <c r="FZ1" s="22">
        <f>SUBTOTAL(9,FZ4:FZ145)</f>
        <v>4126</v>
      </c>
      <c r="GA1" s="9">
        <f>SUBTOTAL(9,GA4:GA226)</f>
        <v>10884596.259999992</v>
      </c>
      <c r="GB1" s="9">
        <f>SUBTOTAL(9,GB4:GB226)</f>
        <v>9224234.1186440643</v>
      </c>
      <c r="GC1" s="25">
        <f>SUBTOTAL(9,GC4:GC145)</f>
        <v>0.9559618272878414</v>
      </c>
      <c r="GD1" s="22">
        <f>SUBTOTAL(9,GD4:GD145)</f>
        <v>244552</v>
      </c>
      <c r="GE1" s="22">
        <f>SUBTOTAL(9,GE4:GE145)</f>
        <v>4933</v>
      </c>
      <c r="GF1" s="9">
        <f>SUBTOTAL(9,GF4:GF226)</f>
        <v>12300352</v>
      </c>
      <c r="GG1" s="25">
        <f>SUBTOTAL(9,GG4:GG145)</f>
        <v>0.95900792107412858</v>
      </c>
      <c r="GH1" s="108"/>
      <c r="GI1" s="99">
        <f>SUBTOTAL(9,GI4:GI226)</f>
        <v>3531</v>
      </c>
      <c r="GJ1" s="9">
        <f>SUBTOTAL(9,GJ4:GJ226)</f>
        <v>8988574.370000001</v>
      </c>
      <c r="GK1" s="5">
        <f>SUBTOTAL(9,GK4:GK226)</f>
        <v>0</v>
      </c>
      <c r="GL1" s="9">
        <f>SUBTOTAL(9,GL4:GL226)</f>
        <v>0</v>
      </c>
      <c r="GM1" s="22">
        <f>SUBTOTAL(9,GM4:GM145)</f>
        <v>3438</v>
      </c>
      <c r="GN1" s="9">
        <f>SUBTOTAL(9,GN4:GN226)</f>
        <v>8988574.370000001</v>
      </c>
      <c r="GO1" s="9">
        <f>SUBTOTAL(9,GO4:GO226)</f>
        <v>7617435.9067796618</v>
      </c>
      <c r="GP1" s="25">
        <f>SUBTOTAL(9,GP4:GP145)</f>
        <v>0.95132859094317057</v>
      </c>
      <c r="GQ1" s="22">
        <f>SUBTOTAL(9,GQ4:GQ145)</f>
        <v>199906</v>
      </c>
      <c r="GR1" s="22">
        <f>SUBTOTAL(9,GR4:GR145)</f>
        <v>4190</v>
      </c>
      <c r="GS1" s="9">
        <f>SUBTOTAL(9,GS4:GS226)</f>
        <v>10542481</v>
      </c>
      <c r="GT1" s="25">
        <f>SUBTOTAL(9,GT4:GT145)</f>
        <v>0.94841773961935572</v>
      </c>
      <c r="GU1" s="108"/>
      <c r="GV1" s="99">
        <f>SUBTOTAL(9,GV4:GV226)</f>
        <v>3314</v>
      </c>
      <c r="GW1" s="9">
        <f>SUBTOTAL(9,GW4:GW226)</f>
        <v>8336692.5600000024</v>
      </c>
      <c r="GX1" s="5">
        <f>SUBTOTAL(9,GX4:GX226)</f>
        <v>0</v>
      </c>
      <c r="GY1" s="9">
        <f>SUBTOTAL(9,GY4:GY226)</f>
        <v>0</v>
      </c>
      <c r="GZ1" s="22">
        <f>SUBTOTAL(9,GZ4:GZ145)</f>
        <v>3250</v>
      </c>
      <c r="HA1" s="9">
        <f>SUBTOTAL(9,HA4:HA226)</f>
        <v>8336692.5600000024</v>
      </c>
      <c r="HB1" s="9">
        <f>SUBTOTAL(9,HB4:HB226)</f>
        <v>7064993.6949152621</v>
      </c>
      <c r="HC1" s="25">
        <f>SUBTOTAL(9,HC4:HC145)</f>
        <v>0.96263693572022557</v>
      </c>
      <c r="HD1" s="22">
        <f>SUBTOTAL(9,HD4:HD145)</f>
        <v>236753</v>
      </c>
      <c r="HE1" s="22">
        <f>SUBTOTAL(9,HE4:HE145)</f>
        <v>4749</v>
      </c>
      <c r="HF1" s="9">
        <f>SUBTOTAL(9,HF4:HF226)</f>
        <v>11527161</v>
      </c>
      <c r="HG1" s="25">
        <f>SUBTOTAL(9,HG4:HG145)</f>
        <v>0.9725187320624743</v>
      </c>
      <c r="HH1" s="9"/>
      <c r="HI1" s="99">
        <f>SUBTOTAL(9,HI4:HI226)</f>
        <v>3126</v>
      </c>
      <c r="HJ1" s="9">
        <f>SUBTOTAL(9,HJ4:HJ226)</f>
        <v>8375891.1699999962</v>
      </c>
      <c r="HK1" s="5">
        <f>SUBTOTAL(9,HK4:HK226)</f>
        <v>0</v>
      </c>
      <c r="HL1" s="9">
        <f>SUBTOTAL(9,HL4:HL226)</f>
        <v>0</v>
      </c>
      <c r="HM1" s="22">
        <f>SUBTOTAL(9,HM4:HM145)</f>
        <v>3093</v>
      </c>
      <c r="HN1" s="9">
        <f>SUBTOTAL(9,HN4:HN226)</f>
        <v>8375891.1699999962</v>
      </c>
      <c r="HO1" s="9">
        <f>SUBTOTAL(9,HO4:HO226)</f>
        <v>7098212.8559322031</v>
      </c>
      <c r="HP1" s="25">
        <f>SUBTOTAL(9,HP4:HP145)</f>
        <v>0.98373127978452546</v>
      </c>
      <c r="HQ1" s="22">
        <f>SUBTOTAL(9,HQ4:HQ145)</f>
        <v>196637</v>
      </c>
      <c r="HR1" s="22">
        <f>SUBTOTAL(9,HR4:HR145)</f>
        <v>3769</v>
      </c>
      <c r="HS1" s="9">
        <f>SUBTOTAL(9,HS4:HS226)</f>
        <v>9635624</v>
      </c>
      <c r="HT1" s="25">
        <f>SUBTOTAL(9,HT4:HT145)</f>
        <v>0.98478354904674525</v>
      </c>
      <c r="HU1" s="9"/>
      <c r="HV1" s="99">
        <f>SUBTOTAL(9,HV4:HV226)</f>
        <v>1496</v>
      </c>
      <c r="HW1" s="9">
        <f>SUBTOTAL(9,HW4:HW226)</f>
        <v>3981195.06</v>
      </c>
      <c r="HX1" s="5">
        <f>SUBTOTAL(9,HX4:HX226)</f>
        <v>2937</v>
      </c>
      <c r="HY1" s="9">
        <f>SUBTOTAL(9,HY4:HY226)</f>
        <v>8285013.4983999999</v>
      </c>
      <c r="HZ1" s="22">
        <f>SUBTOTAL(9,HZ4:HZ145)</f>
        <v>4393</v>
      </c>
      <c r="IA1" s="9">
        <f>SUBTOTAL(9,IA4:IA226)</f>
        <v>12266208.558400001</v>
      </c>
      <c r="IB1" s="9">
        <f>SUBTOTAL(9,IB4:IB226)</f>
        <v>10395091.998644078</v>
      </c>
      <c r="IC1" s="25">
        <f>SUBTOTAL(9,IC4:IC145)</f>
        <v>0.98713498541552691</v>
      </c>
      <c r="ID1" s="22">
        <f>SUBTOTAL(9,ID4:ID145)</f>
        <v>186926</v>
      </c>
      <c r="IE1" s="22">
        <f>SUBTOTAL(9,IE4:IE145)</f>
        <v>743</v>
      </c>
      <c r="IF1" s="9">
        <f>SUBTOTAL(9,IF4:IF226)</f>
        <v>1806669</v>
      </c>
      <c r="IG1" s="25">
        <f>SUBTOTAL(9,IG4:IG145)</f>
        <v>0.91429033209735677</v>
      </c>
      <c r="IH1" s="9"/>
      <c r="II1" s="99">
        <f>SUBTOTAL(9,II4:II226)</f>
        <v>571</v>
      </c>
      <c r="IJ1" s="9">
        <f>SUBTOTAL(9,IJ4:IJ226)</f>
        <v>1690069.7400000002</v>
      </c>
      <c r="IK1" s="5">
        <f>SUBTOTAL(9,IK4:IK226)</f>
        <v>2548</v>
      </c>
      <c r="IL1" s="9">
        <f>SUBTOTAL(9,IL4:IL226)</f>
        <v>7509275.5748000052</v>
      </c>
      <c r="IM1" s="22">
        <f>SUBTOTAL(9,IM4:IM145)</f>
        <v>3087</v>
      </c>
      <c r="IN1" s="9">
        <f>SUBTOTAL(9,IN4:IN226)</f>
        <v>9199345.3148000035</v>
      </c>
      <c r="IO1" s="9">
        <f>SUBTOTAL(9,IO4:IO226)</f>
        <v>7796055.351525425</v>
      </c>
      <c r="IP1" s="25">
        <f>SUBTOTAL(9,IP4:IP145)</f>
        <v>0.98110261464798743</v>
      </c>
      <c r="IQ1" s="22">
        <f>SUBTOTAL(9,IQ4:IQ145)</f>
        <v>175562</v>
      </c>
      <c r="IR1" s="22">
        <f>SUBTOTAL(9,IR4:IR145)</f>
        <v>369</v>
      </c>
      <c r="IS1" s="9">
        <f>SUBTOTAL(9,IS4:IS226)</f>
        <v>1047344</v>
      </c>
      <c r="IT1" s="25">
        <f>SUBTOTAL(9,IT4:IT145)</f>
        <v>0.94518897325043161</v>
      </c>
      <c r="IU1" s="9"/>
      <c r="IV1" s="9"/>
      <c r="IW1" s="9"/>
      <c r="IX1" s="9"/>
      <c r="IY1" s="9"/>
      <c r="IZ1" s="5">
        <f t="shared" ref="IZ1:JO1" si="3">SUBTOTAL(9,IZ4:IZ226)</f>
        <v>3918</v>
      </c>
      <c r="JA1" s="9">
        <f t="shared" si="3"/>
        <v>6080727.3464282127</v>
      </c>
      <c r="JB1" s="5">
        <f t="shared" si="3"/>
        <v>24152</v>
      </c>
      <c r="JC1" s="9">
        <f t="shared" si="3"/>
        <v>32036302.335158471</v>
      </c>
      <c r="JD1" s="5">
        <f t="shared" si="3"/>
        <v>3345</v>
      </c>
      <c r="JE1" s="9">
        <f t="shared" si="3"/>
        <v>5339300.8465789901</v>
      </c>
      <c r="JF1" s="5">
        <f t="shared" si="3"/>
        <v>0</v>
      </c>
      <c r="JG1" s="9">
        <f t="shared" si="3"/>
        <v>0</v>
      </c>
      <c r="JH1" s="54">
        <f t="shared" si="3"/>
        <v>0</v>
      </c>
      <c r="JI1" s="55">
        <f t="shared" si="3"/>
        <v>0</v>
      </c>
      <c r="JJ1" s="54">
        <f t="shared" si="3"/>
        <v>6255</v>
      </c>
      <c r="JK1" s="55">
        <f t="shared" si="3"/>
        <v>10110685.490638332</v>
      </c>
      <c r="JL1" s="54">
        <f t="shared" si="3"/>
        <v>10208</v>
      </c>
      <c r="JM1" s="55">
        <f t="shared" si="3"/>
        <v>25936076.669643465</v>
      </c>
      <c r="JN1" s="5">
        <f t="shared" si="3"/>
        <v>47878</v>
      </c>
      <c r="JO1" s="9">
        <f t="shared" si="3"/>
        <v>79503092.688447475</v>
      </c>
      <c r="JP1" s="45"/>
      <c r="JQ1" s="95"/>
      <c r="JR1" s="9"/>
      <c r="JS1" s="99">
        <f>SUBTOTAL(9,JS4:JS226)</f>
        <v>358</v>
      </c>
      <c r="JT1" s="9">
        <f>SUBTOTAL(9,JT4:JT226)</f>
        <v>1080576.8400000001</v>
      </c>
      <c r="JU1" s="5">
        <f>SUBTOTAL(9,JU4:JU226)</f>
        <v>3354</v>
      </c>
      <c r="JV1" s="9">
        <f>SUBTOTAL(9,JV4:JV226)</f>
        <v>9920003.7512000035</v>
      </c>
      <c r="JW1" s="22">
        <f>SUBTOTAL(9,JW4:JW145)</f>
        <v>3695</v>
      </c>
      <c r="JX1" s="9">
        <f>SUBTOTAL(9,JX4:JX226)</f>
        <v>11000580.591200005</v>
      </c>
      <c r="JY1" s="9">
        <f>SUBTOTAL(9,JY4:JY226)</f>
        <v>9322525.9247457609</v>
      </c>
      <c r="JZ1" s="25">
        <f>SUBTOTAL(9,JZ4:JZ145)</f>
        <v>0.9927240365782114</v>
      </c>
      <c r="KA1" s="22">
        <f>SUBTOTAL(9,KA4:KA145)</f>
        <v>204806</v>
      </c>
      <c r="KB1" s="22">
        <f>SUBTOTAL(9,KB4:KB145)</f>
        <v>369</v>
      </c>
      <c r="KC1" s="9">
        <f>SUBTOTAL(9,KC4:KC226)</f>
        <v>1047344</v>
      </c>
      <c r="KD1" s="25">
        <f>SUBTOTAL(9,KD4:KD145)</f>
        <v>0.94518897325043161</v>
      </c>
      <c r="KE1" s="9"/>
      <c r="KF1" s="9"/>
      <c r="KG1" s="9"/>
      <c r="KH1" s="9"/>
      <c r="KI1" s="9"/>
      <c r="KJ1" s="5">
        <f t="shared" ref="KJ1:KY1" si="4">SUBTOTAL(9,KJ4:KJ226)</f>
        <v>3025</v>
      </c>
      <c r="KK1" s="9">
        <f t="shared" si="4"/>
        <v>4402048.6717419531</v>
      </c>
      <c r="KL1" s="5">
        <f t="shared" si="4"/>
        <v>20764</v>
      </c>
      <c r="KM1" s="9">
        <f t="shared" si="4"/>
        <v>26249691.699994422</v>
      </c>
      <c r="KN1" s="5">
        <f t="shared" si="4"/>
        <v>3345</v>
      </c>
      <c r="KO1" s="9">
        <f t="shared" si="4"/>
        <v>5339300.8465789901</v>
      </c>
      <c r="KP1" s="5">
        <f t="shared" si="4"/>
        <v>0</v>
      </c>
      <c r="KQ1" s="9">
        <f t="shared" si="4"/>
        <v>0</v>
      </c>
      <c r="KR1" s="54">
        <f t="shared" si="4"/>
        <v>0</v>
      </c>
      <c r="KS1" s="55">
        <f t="shared" si="4"/>
        <v>0</v>
      </c>
      <c r="KT1" s="54">
        <f t="shared" si="4"/>
        <v>6255</v>
      </c>
      <c r="KU1" s="55">
        <f t="shared" si="4"/>
        <v>10110685.490638332</v>
      </c>
      <c r="KV1" s="54">
        <f t="shared" si="4"/>
        <v>10208</v>
      </c>
      <c r="KW1" s="55">
        <f t="shared" si="4"/>
        <v>25936076.669643465</v>
      </c>
      <c r="KX1" s="5">
        <f t="shared" si="4"/>
        <v>43597</v>
      </c>
      <c r="KY1" s="9">
        <f t="shared" si="4"/>
        <v>72037803.378597155</v>
      </c>
      <c r="KZ1" s="45"/>
      <c r="LA1" s="95"/>
      <c r="LB1" s="9"/>
      <c r="LC1" s="99">
        <f t="shared" ref="LC1:LK1" si="5">SUBTOTAL(9,LC4:LC158)</f>
        <v>333</v>
      </c>
      <c r="LD1" s="9">
        <f t="shared" si="5"/>
        <v>908342.41999999993</v>
      </c>
      <c r="LE1" s="5">
        <f t="shared" si="5"/>
        <v>3585</v>
      </c>
      <c r="LF1" s="9">
        <f t="shared" si="5"/>
        <v>9905025.7634000033</v>
      </c>
      <c r="LG1" s="22">
        <f t="shared" si="5"/>
        <v>3918</v>
      </c>
      <c r="LH1" s="9">
        <f t="shared" si="5"/>
        <v>10813368.183400003</v>
      </c>
      <c r="LI1" s="9">
        <f t="shared" si="5"/>
        <v>9163871.3418644071</v>
      </c>
      <c r="LJ1" s="25">
        <f t="shared" si="5"/>
        <v>0.99999999999999967</v>
      </c>
      <c r="LK1" s="22">
        <f t="shared" si="5"/>
        <v>223977</v>
      </c>
      <c r="LL1" s="22">
        <f>SUBTOTAL(9,LL4:LL145)</f>
        <v>369</v>
      </c>
      <c r="LM1" s="9">
        <f>SUBTOTAL(9,LM4:LM226)</f>
        <v>1047344</v>
      </c>
      <c r="LN1" s="25">
        <f>SUBTOTAL(9,LN4:LN145)</f>
        <v>0.94518897325043161</v>
      </c>
      <c r="LO1" s="9"/>
      <c r="LP1" s="9"/>
      <c r="LQ1" s="9"/>
      <c r="LR1" s="9"/>
      <c r="LS1" s="9"/>
      <c r="LT1" s="5">
        <f t="shared" ref="LT1:MI1" si="6">SUBTOTAL(9,LT4:LT158)</f>
        <v>2478</v>
      </c>
      <c r="LU1" s="9">
        <f t="shared" si="6"/>
        <v>3779771.9184024255</v>
      </c>
      <c r="LV1" s="5">
        <f t="shared" si="6"/>
        <v>22136</v>
      </c>
      <c r="LW1" s="9">
        <f t="shared" si="6"/>
        <v>28406946.355319634</v>
      </c>
      <c r="LX1" s="5">
        <f t="shared" si="6"/>
        <v>1055</v>
      </c>
      <c r="LY1" s="9">
        <f t="shared" si="6"/>
        <v>1890004.830451038</v>
      </c>
      <c r="LZ1" s="5">
        <f t="shared" si="6"/>
        <v>0</v>
      </c>
      <c r="MA1" s="9">
        <f t="shared" si="6"/>
        <v>0</v>
      </c>
      <c r="MB1" s="54">
        <f t="shared" si="6"/>
        <v>1057</v>
      </c>
      <c r="MC1" s="55">
        <f t="shared" si="6"/>
        <v>2285697.3314136751</v>
      </c>
      <c r="MD1" s="54">
        <f t="shared" si="6"/>
        <v>17052</v>
      </c>
      <c r="ME1" s="55">
        <f t="shared" si="6"/>
        <v>22281192.013895236</v>
      </c>
      <c r="MF1" s="54">
        <f t="shared" si="6"/>
        <v>7692</v>
      </c>
      <c r="MG1" s="55">
        <f t="shared" si="6"/>
        <v>14620690.583480587</v>
      </c>
      <c r="MH1" s="5">
        <f t="shared" si="6"/>
        <v>51470</v>
      </c>
      <c r="MI1" s="9">
        <f t="shared" si="6"/>
        <v>73264303.03296262</v>
      </c>
      <c r="MJ1" s="45"/>
      <c r="MK1" s="95"/>
      <c r="ML1" s="9"/>
      <c r="MM1" s="99">
        <f t="shared" ref="MM1:MU1" si="7">SUBTOTAL(9,MM4:MM158)</f>
        <v>348</v>
      </c>
      <c r="MN1" s="9">
        <f t="shared" si="7"/>
        <v>897838</v>
      </c>
      <c r="MO1" s="5">
        <f t="shared" si="7"/>
        <v>4737</v>
      </c>
      <c r="MP1" s="9">
        <f t="shared" si="7"/>
        <v>12744267.356999997</v>
      </c>
      <c r="MQ1" s="22">
        <f t="shared" si="7"/>
        <v>5085</v>
      </c>
      <c r="MR1" s="9">
        <f t="shared" si="7"/>
        <v>13642105.356999997</v>
      </c>
      <c r="MS1" s="9">
        <f t="shared" si="7"/>
        <v>11561106.23474576</v>
      </c>
      <c r="MT1" s="25">
        <f t="shared" si="7"/>
        <v>0.99999999999999978</v>
      </c>
      <c r="MU1" s="22">
        <f t="shared" si="7"/>
        <v>268408</v>
      </c>
      <c r="MV1" s="22">
        <f>SUBTOTAL(9,MV4:MV145)</f>
        <v>369</v>
      </c>
      <c r="MW1" s="9">
        <f>SUBTOTAL(9,MW4:MW226)</f>
        <v>1047344</v>
      </c>
      <c r="MX1" s="25">
        <f>SUBTOTAL(9,MX4:MX145)</f>
        <v>0.94518897325043161</v>
      </c>
      <c r="MY1" s="9"/>
      <c r="MZ1" s="9"/>
      <c r="NA1" s="9"/>
      <c r="NB1" s="9"/>
      <c r="NC1" s="9"/>
      <c r="ND1" s="5">
        <f t="shared" ref="ND1:NT1" si="8">SUBTOTAL(9,ND4:ND158)</f>
        <v>5047</v>
      </c>
      <c r="NE1" s="9">
        <f t="shared" si="8"/>
        <v>7742219.590079397</v>
      </c>
      <c r="NF1" s="5">
        <f t="shared" si="8"/>
        <v>19446</v>
      </c>
      <c r="NG1" s="9">
        <f t="shared" si="8"/>
        <v>25336770.844958991</v>
      </c>
      <c r="NH1" s="5">
        <f t="shared" si="8"/>
        <v>1561</v>
      </c>
      <c r="NI1" s="9">
        <f t="shared" si="8"/>
        <v>2326639.6754390895</v>
      </c>
      <c r="NJ1" s="5">
        <f t="shared" si="8"/>
        <v>0</v>
      </c>
      <c r="NK1" s="9">
        <f t="shared" si="8"/>
        <v>0</v>
      </c>
      <c r="NL1" s="54">
        <f t="shared" si="8"/>
        <v>0</v>
      </c>
      <c r="NM1" s="55">
        <f t="shared" si="8"/>
        <v>0</v>
      </c>
      <c r="NN1" s="54">
        <f t="shared" si="8"/>
        <v>17804</v>
      </c>
      <c r="NO1" s="55">
        <f t="shared" si="8"/>
        <v>22400006.774395235</v>
      </c>
      <c r="NP1" s="54">
        <f t="shared" si="8"/>
        <v>16040</v>
      </c>
      <c r="NQ1" s="55">
        <f t="shared" si="8"/>
        <v>24275463.491672728</v>
      </c>
      <c r="NR1" s="5">
        <f t="shared" si="8"/>
        <v>59898</v>
      </c>
      <c r="NS1" s="9">
        <f t="shared" si="8"/>
        <v>82081100.376545459</v>
      </c>
      <c r="NT1" s="5">
        <f t="shared" si="8"/>
        <v>2598</v>
      </c>
      <c r="NU1" s="45"/>
      <c r="NV1" s="95"/>
      <c r="NW1" s="9"/>
      <c r="NX1" s="99">
        <f t="shared" ref="NX1:OF1" si="9">SUBTOTAL(9,NX4:NX291)</f>
        <v>725</v>
      </c>
      <c r="NY1" s="9">
        <f t="shared" si="9"/>
        <v>1775892.1600000001</v>
      </c>
      <c r="NZ1" s="99">
        <f t="shared" si="9"/>
        <v>4664</v>
      </c>
      <c r="OA1" s="9">
        <f t="shared" si="9"/>
        <v>12495185</v>
      </c>
      <c r="OB1" s="99">
        <f t="shared" si="9"/>
        <v>5389</v>
      </c>
      <c r="OC1" s="9">
        <f t="shared" si="9"/>
        <v>14271077.16</v>
      </c>
      <c r="OD1" s="9">
        <f t="shared" si="9"/>
        <v>12094133.18644068</v>
      </c>
      <c r="OE1" s="25">
        <f t="shared" si="9"/>
        <v>0.99999999999999944</v>
      </c>
      <c r="OF1" s="22">
        <f t="shared" si="9"/>
        <v>289280</v>
      </c>
      <c r="OG1" s="22">
        <f>SUBTOTAL(9,OG4:OG145)</f>
        <v>369</v>
      </c>
      <c r="OH1" s="9">
        <f>SUBTOTAL(9,OH4:OH226)</f>
        <v>1047344</v>
      </c>
      <c r="OI1" s="25">
        <f>SUBTOTAL(9,OI4:OI145)</f>
        <v>0.94518897325043161</v>
      </c>
      <c r="OJ1" s="9"/>
      <c r="OK1" s="9"/>
      <c r="OL1" s="9"/>
      <c r="OM1" s="9"/>
      <c r="ON1" s="9"/>
      <c r="OO1" s="22">
        <f t="shared" ref="OO1:PE1" si="10">SUBTOTAL(9,OO4:OO291)</f>
        <v>4451</v>
      </c>
      <c r="OP1" s="9">
        <f t="shared" si="10"/>
        <v>6986168.810935311</v>
      </c>
      <c r="OQ1" s="22">
        <f t="shared" si="10"/>
        <v>19075</v>
      </c>
      <c r="OR1" s="9">
        <f t="shared" si="10"/>
        <v>26128951.497230187</v>
      </c>
      <c r="OS1" s="22">
        <f t="shared" si="10"/>
        <v>1060</v>
      </c>
      <c r="OT1" s="9">
        <f t="shared" si="10"/>
        <v>2001844.3259868501</v>
      </c>
      <c r="OU1" s="22">
        <f t="shared" si="10"/>
        <v>0</v>
      </c>
      <c r="OV1" s="9">
        <f t="shared" si="10"/>
        <v>0</v>
      </c>
      <c r="OW1" s="22">
        <f t="shared" si="10"/>
        <v>6040</v>
      </c>
      <c r="OX1" s="9">
        <f t="shared" si="10"/>
        <v>5438347.2645231988</v>
      </c>
      <c r="OY1" s="22">
        <f t="shared" si="10"/>
        <v>7090</v>
      </c>
      <c r="OZ1" s="9">
        <f t="shared" si="10"/>
        <v>6138488.0639851093</v>
      </c>
      <c r="PA1" s="22">
        <f t="shared" si="10"/>
        <v>19615</v>
      </c>
      <c r="PB1" s="9">
        <f t="shared" si="10"/>
        <v>31428897.806572743</v>
      </c>
      <c r="PC1" s="22">
        <f t="shared" si="10"/>
        <v>57331</v>
      </c>
      <c r="PD1" s="9">
        <f t="shared" si="10"/>
        <v>78122697.769233376</v>
      </c>
      <c r="PE1" s="5">
        <f t="shared" si="10"/>
        <v>8588</v>
      </c>
      <c r="PF1" s="45"/>
      <c r="PG1" s="95"/>
      <c r="PH1" s="9"/>
      <c r="PI1" s="99">
        <f t="shared" ref="PI1:PQ1" si="11">SUBTOTAL(9,PI4:PI291)</f>
        <v>348</v>
      </c>
      <c r="PJ1" s="9">
        <f t="shared" si="11"/>
        <v>1031620.84</v>
      </c>
      <c r="PK1" s="99">
        <f t="shared" si="11"/>
        <v>5907</v>
      </c>
      <c r="PL1" s="9">
        <f t="shared" si="11"/>
        <v>16720156.791999996</v>
      </c>
      <c r="PM1" s="99">
        <f t="shared" si="11"/>
        <v>6255</v>
      </c>
      <c r="PN1" s="9">
        <f t="shared" si="11"/>
        <v>17751777.631999999</v>
      </c>
      <c r="PO1" s="9">
        <f t="shared" si="11"/>
        <v>15043879.349152539</v>
      </c>
      <c r="PP1" s="25">
        <f t="shared" si="11"/>
        <v>0.99999999999999989</v>
      </c>
      <c r="PQ1" s="22">
        <f t="shared" si="11"/>
        <v>393079</v>
      </c>
      <c r="PR1" s="22">
        <f>SUBTOTAL(9,PR4:PR145)</f>
        <v>369</v>
      </c>
      <c r="PS1" s="9">
        <f>SUBTOTAL(9,PS4:PS226)</f>
        <v>1047344</v>
      </c>
      <c r="PT1" s="25">
        <f>SUBTOTAL(9,PT4:PT145)</f>
        <v>0.94518897325043161</v>
      </c>
      <c r="PU1" s="9"/>
      <c r="PV1" s="9"/>
      <c r="PW1" s="9"/>
      <c r="PX1" s="9"/>
      <c r="PY1" s="9"/>
      <c r="PZ1" s="22">
        <f t="shared" ref="PZ1:QP1" si="12">SUBTOTAL(9,PZ4:PZ291)</f>
        <v>4212</v>
      </c>
      <c r="QA1" s="9">
        <f t="shared" si="12"/>
        <v>6690948.7462878246</v>
      </c>
      <c r="QB1" s="22">
        <f t="shared" si="12"/>
        <v>0</v>
      </c>
      <c r="QC1" s="9">
        <f t="shared" si="12"/>
        <v>0</v>
      </c>
      <c r="QD1" s="22">
        <f t="shared" si="12"/>
        <v>1060</v>
      </c>
      <c r="QE1" s="9">
        <f t="shared" si="12"/>
        <v>2001844.3259868501</v>
      </c>
      <c r="QF1" s="22">
        <f t="shared" si="12"/>
        <v>0</v>
      </c>
      <c r="QG1" s="9">
        <f t="shared" si="12"/>
        <v>0</v>
      </c>
      <c r="QH1" s="22">
        <f t="shared" si="12"/>
        <v>6040</v>
      </c>
      <c r="QI1" s="9">
        <f t="shared" si="12"/>
        <v>5438347.2645231988</v>
      </c>
      <c r="QJ1" s="22">
        <f t="shared" si="12"/>
        <v>7090</v>
      </c>
      <c r="QK1" s="9">
        <f t="shared" si="12"/>
        <v>6138488.0639851093</v>
      </c>
      <c r="QL1" s="22">
        <f t="shared" si="12"/>
        <v>19615</v>
      </c>
      <c r="QM1" s="9">
        <f t="shared" si="12"/>
        <v>31428897.806572743</v>
      </c>
      <c r="QN1" s="22">
        <f t="shared" si="12"/>
        <v>38017</v>
      </c>
      <c r="QO1" s="9">
        <f t="shared" si="12"/>
        <v>51698526.20735576</v>
      </c>
      <c r="QP1" s="5">
        <f t="shared" si="12"/>
        <v>9360</v>
      </c>
      <c r="QQ1" s="45"/>
      <c r="QR1" s="95"/>
      <c r="QS1" s="9"/>
      <c r="QT1" s="99">
        <f t="shared" ref="QT1:RB1" si="13">SUBTOTAL(9,QT4:QT291)</f>
        <v>683</v>
      </c>
      <c r="QU1" s="9">
        <f t="shared" si="13"/>
        <v>1646930</v>
      </c>
      <c r="QV1" s="99">
        <f t="shared" si="13"/>
        <v>5810</v>
      </c>
      <c r="QW1" s="9">
        <f t="shared" si="13"/>
        <v>17040943</v>
      </c>
      <c r="QX1" s="99">
        <f t="shared" si="13"/>
        <v>6493</v>
      </c>
      <c r="QY1" s="9">
        <f t="shared" si="13"/>
        <v>18687873</v>
      </c>
      <c r="QZ1" s="9">
        <f t="shared" si="13"/>
        <v>15837180.508474581</v>
      </c>
      <c r="RA1" s="25">
        <f t="shared" si="13"/>
        <v>1</v>
      </c>
      <c r="RB1" s="22">
        <f t="shared" si="13"/>
        <v>385023</v>
      </c>
      <c r="RC1" s="22">
        <f>SUBTOTAL(9,RC4:RC145)</f>
        <v>369</v>
      </c>
      <c r="RD1" s="9">
        <f>SUBTOTAL(9,RD4:RD226)</f>
        <v>1047344</v>
      </c>
      <c r="RE1" s="25">
        <f>SUBTOTAL(9,RE4:RE145)</f>
        <v>0.94518897325043161</v>
      </c>
      <c r="RF1" s="9"/>
      <c r="RG1" s="9"/>
      <c r="RH1" s="9"/>
      <c r="RI1" s="9"/>
      <c r="RJ1" s="9"/>
      <c r="RK1" s="22">
        <f t="shared" ref="RK1:SA1" si="14">SUBTOTAL(9,RK4:RK291)</f>
        <v>4704</v>
      </c>
      <c r="RL1" s="9">
        <f t="shared" si="14"/>
        <v>7172396.8315213649</v>
      </c>
      <c r="RM1" s="22">
        <f t="shared" si="14"/>
        <v>31551</v>
      </c>
      <c r="RN1" s="9">
        <f t="shared" si="14"/>
        <v>37112380.669713363</v>
      </c>
      <c r="RO1" s="22">
        <f t="shared" si="14"/>
        <v>327</v>
      </c>
      <c r="RP1" s="9">
        <f t="shared" si="14"/>
        <v>399057.20654234133</v>
      </c>
      <c r="RQ1" s="22">
        <f t="shared" si="14"/>
        <v>0</v>
      </c>
      <c r="RR1" s="9">
        <f t="shared" si="14"/>
        <v>0</v>
      </c>
      <c r="RS1" s="22">
        <f t="shared" si="14"/>
        <v>2400</v>
      </c>
      <c r="RT1" s="9">
        <f t="shared" si="14"/>
        <v>2238516.4362376002</v>
      </c>
      <c r="RU1" s="22">
        <f t="shared" si="14"/>
        <v>1000</v>
      </c>
      <c r="RV1" s="9">
        <f t="shared" si="14"/>
        <v>4503350</v>
      </c>
      <c r="RW1" s="22">
        <f t="shared" si="14"/>
        <v>13399</v>
      </c>
      <c r="RX1" s="9">
        <f t="shared" si="14"/>
        <v>23995384.589583594</v>
      </c>
      <c r="RY1" s="22">
        <f t="shared" si="14"/>
        <v>53381</v>
      </c>
      <c r="RZ1" s="9">
        <f t="shared" si="14"/>
        <v>75421085.733598292</v>
      </c>
      <c r="SA1" s="5">
        <f t="shared" si="14"/>
        <v>6220</v>
      </c>
      <c r="SB1" s="45"/>
      <c r="SC1" s="95"/>
      <c r="SD1" s="9"/>
      <c r="SE1" s="99">
        <f t="shared" ref="SE1:SM1" si="15">SUBTOTAL(9,SE4:SE291)</f>
        <v>607</v>
      </c>
      <c r="SF1" s="9">
        <f t="shared" si="15"/>
        <v>1647889</v>
      </c>
      <c r="SG1" s="99">
        <f t="shared" si="15"/>
        <v>5054</v>
      </c>
      <c r="SH1" s="9">
        <f t="shared" si="15"/>
        <v>13961356</v>
      </c>
      <c r="SI1" s="99">
        <f t="shared" si="15"/>
        <v>5661</v>
      </c>
      <c r="SJ1" s="9">
        <f t="shared" si="15"/>
        <v>15609245</v>
      </c>
      <c r="SK1" s="9">
        <f t="shared" si="15"/>
        <v>13228173.728813561</v>
      </c>
      <c r="SL1" s="25">
        <f t="shared" si="15"/>
        <v>1.0000000000000004</v>
      </c>
      <c r="SM1" s="22">
        <f t="shared" si="15"/>
        <v>815364</v>
      </c>
      <c r="SN1" s="22">
        <f>SUBTOTAL(9,SN4:SN145)</f>
        <v>369</v>
      </c>
      <c r="SO1" s="9">
        <f>SUBTOTAL(9,SO4:SO226)</f>
        <v>1047344</v>
      </c>
      <c r="SP1" s="25">
        <f>SUBTOTAL(9,SP4:SP145)</f>
        <v>0.94518897325043161</v>
      </c>
      <c r="SQ1" s="9"/>
      <c r="SR1" s="9"/>
      <c r="SS1" s="9"/>
      <c r="ST1" s="9"/>
      <c r="SU1" s="9"/>
      <c r="SV1" s="22">
        <f t="shared" ref="SV1:TL1" si="16">SUBTOTAL(9,SV4:SV291)</f>
        <v>5600</v>
      </c>
      <c r="SW1" s="9">
        <f t="shared" si="16"/>
        <v>8140949.0549192792</v>
      </c>
      <c r="SX1" s="22">
        <f t="shared" si="16"/>
        <v>27836</v>
      </c>
      <c r="SY1" s="9">
        <f t="shared" si="16"/>
        <v>32738014.885420006</v>
      </c>
      <c r="SZ1" s="22">
        <f t="shared" si="16"/>
        <v>327</v>
      </c>
      <c r="TA1" s="9">
        <f t="shared" si="16"/>
        <v>399057.20654234133</v>
      </c>
      <c r="TB1" s="22">
        <f t="shared" si="16"/>
        <v>0</v>
      </c>
      <c r="TC1" s="9">
        <f t="shared" si="16"/>
        <v>0</v>
      </c>
      <c r="TD1" s="22">
        <f t="shared" si="16"/>
        <v>6258</v>
      </c>
      <c r="TE1" s="9">
        <f t="shared" si="16"/>
        <v>13939747.478048969</v>
      </c>
      <c r="TF1" s="22">
        <f t="shared" si="16"/>
        <v>0</v>
      </c>
      <c r="TG1" s="9">
        <f t="shared" si="16"/>
        <v>0</v>
      </c>
      <c r="TH1" s="22">
        <f t="shared" si="16"/>
        <v>24052</v>
      </c>
      <c r="TI1" s="9">
        <f t="shared" si="16"/>
        <v>35684276.045940079</v>
      </c>
      <c r="TJ1" s="22">
        <f t="shared" si="16"/>
        <v>64073</v>
      </c>
      <c r="TK1" s="9">
        <f t="shared" si="16"/>
        <v>90902044.670870602</v>
      </c>
      <c r="TL1" s="5">
        <f t="shared" si="16"/>
        <v>5824</v>
      </c>
      <c r="TM1" s="45"/>
      <c r="TN1" s="95"/>
      <c r="TO1" s="9"/>
      <c r="TP1" s="99">
        <f t="shared" ref="TP1:TX1" si="17">SUBTOTAL(9,TP4:TP291)</f>
        <v>928</v>
      </c>
      <c r="TQ1" s="9">
        <f t="shared" si="17"/>
        <v>2761372.48</v>
      </c>
      <c r="TR1" s="99">
        <f t="shared" si="17"/>
        <v>5330</v>
      </c>
      <c r="TS1" s="9">
        <f t="shared" si="17"/>
        <v>14170339.384200001</v>
      </c>
      <c r="TT1" s="99">
        <f t="shared" si="17"/>
        <v>6258</v>
      </c>
      <c r="TU1" s="9">
        <f t="shared" si="17"/>
        <v>16931711.864199996</v>
      </c>
      <c r="TV1" s="9">
        <f t="shared" si="17"/>
        <v>14348908.35949152</v>
      </c>
      <c r="TW1" s="25">
        <f t="shared" si="17"/>
        <v>1.0000000000000007</v>
      </c>
      <c r="TX1" s="22">
        <f t="shared" si="17"/>
        <v>680842</v>
      </c>
      <c r="TY1" s="22">
        <f>SUBTOTAL(9,TY4:TY145)</f>
        <v>369</v>
      </c>
      <c r="TZ1" s="9">
        <f>SUBTOTAL(9,TZ4:TZ226)</f>
        <v>1047344</v>
      </c>
      <c r="UA1" s="25">
        <f>SUBTOTAL(9,UA4:UA145)</f>
        <v>0.94518897325043161</v>
      </c>
      <c r="UB1" s="9"/>
      <c r="UC1" s="9"/>
      <c r="UD1" s="9"/>
      <c r="UE1" s="9"/>
      <c r="UF1" s="9"/>
      <c r="UG1" s="22">
        <f t="shared" ref="UG1:UW1" si="18">SUBTOTAL(9,UG4:UG291)</f>
        <v>5657</v>
      </c>
      <c r="UH1" s="9">
        <f t="shared" si="18"/>
        <v>7872024.5702287145</v>
      </c>
      <c r="UI1" s="22">
        <f t="shared" si="18"/>
        <v>25285</v>
      </c>
      <c r="UJ1" s="9">
        <f t="shared" si="18"/>
        <v>33724374.403552875</v>
      </c>
      <c r="UK1" s="22">
        <f t="shared" si="18"/>
        <v>327</v>
      </c>
      <c r="UL1" s="9">
        <f t="shared" si="18"/>
        <v>399057.20654234133</v>
      </c>
      <c r="UM1" s="22">
        <f t="shared" si="18"/>
        <v>0</v>
      </c>
      <c r="UN1" s="9">
        <f t="shared" si="18"/>
        <v>0</v>
      </c>
      <c r="UO1" s="22">
        <f t="shared" si="18"/>
        <v>6258</v>
      </c>
      <c r="UP1" s="9">
        <f t="shared" si="18"/>
        <v>13939747.478048969</v>
      </c>
      <c r="UQ1" s="22">
        <f t="shared" si="18"/>
        <v>0</v>
      </c>
      <c r="UR1" s="9">
        <f t="shared" si="18"/>
        <v>0</v>
      </c>
      <c r="US1" s="22">
        <f t="shared" si="18"/>
        <v>31624</v>
      </c>
      <c r="UT1" s="9">
        <f t="shared" si="18"/>
        <v>44855347.209012143</v>
      </c>
      <c r="UU1" s="22">
        <f t="shared" si="18"/>
        <v>69151</v>
      </c>
      <c r="UV1" s="9">
        <f t="shared" si="18"/>
        <v>100790550.86738504</v>
      </c>
      <c r="UW1" s="5">
        <f t="shared" si="18"/>
        <v>6852</v>
      </c>
      <c r="UX1" s="45"/>
      <c r="UY1" s="95"/>
      <c r="UZ1" s="9"/>
      <c r="VA1" s="99">
        <f t="shared" ref="VA1:VI1" si="19">SUBTOTAL(9,VA4:VA291)</f>
        <v>936</v>
      </c>
      <c r="VB1" s="9">
        <f t="shared" si="19"/>
        <v>2502652.4699999997</v>
      </c>
      <c r="VC1" s="99">
        <f t="shared" si="19"/>
        <v>4998</v>
      </c>
      <c r="VD1" s="9">
        <f t="shared" si="19"/>
        <v>14227811.425800001</v>
      </c>
      <c r="VE1" s="99">
        <f t="shared" si="19"/>
        <v>5934</v>
      </c>
      <c r="VF1" s="9">
        <f t="shared" si="19"/>
        <v>16730463.895800004</v>
      </c>
      <c r="VG1" s="9">
        <f t="shared" si="19"/>
        <v>14178359.233728811</v>
      </c>
      <c r="VH1" s="25">
        <f t="shared" si="19"/>
        <v>0.99999999999999956</v>
      </c>
      <c r="VI1" s="22">
        <f t="shared" si="19"/>
        <v>668540</v>
      </c>
      <c r="VJ1" s="22">
        <f>SUBTOTAL(9,VJ4:VJ145)</f>
        <v>381</v>
      </c>
      <c r="VK1" s="9">
        <f>SUBTOTAL(9,VK4:VK226)</f>
        <v>1066532</v>
      </c>
      <c r="VL1" s="25">
        <f>SUBTOTAL(9,VL4:VL145)</f>
        <v>0.96350960142990283</v>
      </c>
      <c r="VM1" s="9"/>
      <c r="VN1" s="9"/>
      <c r="VO1" s="9"/>
      <c r="VP1" s="9"/>
      <c r="VQ1" s="9"/>
      <c r="VR1" s="22">
        <f t="shared" ref="VR1:WH1" si="20">SUBTOTAL(9,VR4:VR291)</f>
        <v>5297</v>
      </c>
      <c r="VS1" s="9">
        <f t="shared" si="20"/>
        <v>9022277.6655081753</v>
      </c>
      <c r="VT1" s="22">
        <f t="shared" si="20"/>
        <v>32912</v>
      </c>
      <c r="VU1" s="9">
        <f t="shared" si="20"/>
        <v>41844322.472248517</v>
      </c>
      <c r="VV1" s="22">
        <f t="shared" si="20"/>
        <v>248</v>
      </c>
      <c r="VW1" s="9">
        <f t="shared" si="20"/>
        <v>350971.33824832027</v>
      </c>
      <c r="VX1" s="22">
        <f t="shared" si="20"/>
        <v>0</v>
      </c>
      <c r="VY1" s="9">
        <f t="shared" si="20"/>
        <v>0</v>
      </c>
      <c r="VZ1" s="22">
        <f t="shared" si="20"/>
        <v>9614</v>
      </c>
      <c r="WA1" s="9">
        <f t="shared" si="20"/>
        <v>12344039.025172383</v>
      </c>
      <c r="WB1" s="22">
        <f t="shared" si="20"/>
        <v>3202</v>
      </c>
      <c r="WC1" s="9">
        <f t="shared" si="20"/>
        <v>10534557.699999999</v>
      </c>
      <c r="WD1" s="22">
        <f t="shared" si="20"/>
        <v>20082</v>
      </c>
      <c r="WE1" s="9">
        <f t="shared" si="20"/>
        <v>31889006.143158451</v>
      </c>
      <c r="WF1" s="22">
        <f t="shared" si="20"/>
        <v>71355</v>
      </c>
      <c r="WG1" s="9">
        <f t="shared" si="20"/>
        <v>105985174.34433584</v>
      </c>
      <c r="WH1" s="5">
        <f t="shared" si="20"/>
        <v>6578</v>
      </c>
      <c r="WI1" s="45"/>
      <c r="WJ1" s="95"/>
      <c r="WK1" s="9"/>
    </row>
    <row r="2" spans="1:609" s="29" customFormat="1" ht="30" customHeight="1">
      <c r="A2" s="28"/>
      <c r="B2" s="28"/>
      <c r="C2" s="28"/>
      <c r="D2" s="28"/>
      <c r="E2" s="28"/>
      <c r="F2" s="28"/>
      <c r="G2" s="28"/>
      <c r="H2" s="28"/>
      <c r="I2" s="28"/>
      <c r="J2" s="185"/>
      <c r="K2" s="28"/>
      <c r="L2" s="194">
        <v>45047</v>
      </c>
      <c r="M2" s="194"/>
      <c r="N2" s="194"/>
      <c r="O2" s="194"/>
      <c r="P2" s="44" t="s">
        <v>430</v>
      </c>
      <c r="Q2" s="194">
        <v>45078</v>
      </c>
      <c r="R2" s="194"/>
      <c r="S2" s="194"/>
      <c r="T2" s="194"/>
      <c r="U2" s="44" t="s">
        <v>429</v>
      </c>
      <c r="V2" s="194">
        <v>45108</v>
      </c>
      <c r="W2" s="194"/>
      <c r="X2" s="194"/>
      <c r="Y2" s="194"/>
      <c r="Z2" s="44" t="s">
        <v>428</v>
      </c>
      <c r="AA2" s="44"/>
      <c r="AB2" s="194">
        <v>45139</v>
      </c>
      <c r="AC2" s="194"/>
      <c r="AD2" s="194"/>
      <c r="AE2" s="194"/>
      <c r="AF2" s="44" t="s">
        <v>427</v>
      </c>
      <c r="AG2" s="44"/>
      <c r="AH2" s="192">
        <v>45170</v>
      </c>
      <c r="AI2" s="193"/>
      <c r="AJ2" s="193"/>
      <c r="AK2" s="194"/>
      <c r="AL2" s="44" t="s">
        <v>426</v>
      </c>
      <c r="AM2" s="44"/>
      <c r="AN2" s="192">
        <v>45200</v>
      </c>
      <c r="AO2" s="192"/>
      <c r="AP2" s="192"/>
      <c r="AQ2" s="44" t="s">
        <v>425</v>
      </c>
      <c r="AR2" s="51" t="e">
        <f>AR1*1.18</f>
        <v>#REF!</v>
      </c>
      <c r="AS2" s="44"/>
      <c r="AT2" s="192">
        <v>45231</v>
      </c>
      <c r="AU2" s="193"/>
      <c r="AV2" s="194"/>
      <c r="AW2" s="44" t="s">
        <v>390</v>
      </c>
      <c r="AX2" s="51" t="e">
        <f>AX1*1.18</f>
        <v>#REF!</v>
      </c>
      <c r="AY2" s="44"/>
      <c r="AZ2" s="192">
        <v>45261</v>
      </c>
      <c r="BA2" s="193"/>
      <c r="BB2" s="194"/>
      <c r="BC2" s="44" t="s">
        <v>452</v>
      </c>
      <c r="BD2" s="51" t="e">
        <f>BD1*1.18</f>
        <v>#REF!</v>
      </c>
      <c r="BE2" s="44"/>
      <c r="BF2" s="192">
        <v>45292</v>
      </c>
      <c r="BG2" s="193"/>
      <c r="BH2" s="194"/>
      <c r="BI2" s="44" t="s">
        <v>453</v>
      </c>
      <c r="BJ2" s="51" t="e">
        <f>SUBTOTAL(9,BJ4:BJ135)</f>
        <v>#REF!</v>
      </c>
      <c r="BK2" s="44"/>
      <c r="BL2" s="192">
        <v>45323</v>
      </c>
      <c r="BM2" s="193"/>
      <c r="BN2" s="194"/>
      <c r="BO2" s="44" t="s">
        <v>464</v>
      </c>
      <c r="BP2" s="51" t="e">
        <f>SUBTOTAL(9,BP4:BP135)</f>
        <v>#REF!</v>
      </c>
      <c r="BQ2" s="44"/>
      <c r="BR2" s="50">
        <v>45352</v>
      </c>
      <c r="BS2" s="50">
        <v>45352</v>
      </c>
      <c r="BT2" s="50">
        <v>45352</v>
      </c>
      <c r="BU2" s="51">
        <f>BU1/1.18</f>
        <v>5709920.4745762721</v>
      </c>
      <c r="BV2" s="50">
        <v>45352</v>
      </c>
      <c r="BW2" s="51">
        <f>BW1/1.18</f>
        <v>231096.61016949153</v>
      </c>
      <c r="BX2" s="50">
        <v>45352</v>
      </c>
      <c r="BY2" s="51">
        <f>BY1/1.18</f>
        <v>993110.16949152551</v>
      </c>
      <c r="BZ2" s="44" t="s">
        <v>419</v>
      </c>
      <c r="CA2" s="51">
        <f>CA1/1.18</f>
        <v>6934127.2542372886</v>
      </c>
      <c r="CB2" s="44"/>
      <c r="CC2" s="51" t="e">
        <f>SUBTOTAL(9,CC4:CC135)</f>
        <v>#REF!</v>
      </c>
      <c r="CD2" s="50" t="s">
        <v>488</v>
      </c>
      <c r="CE2" s="51">
        <f>CE1/1.18</f>
        <v>4572958.3559322041</v>
      </c>
      <c r="CF2" s="50">
        <v>45383</v>
      </c>
      <c r="CG2" s="51">
        <f>CG1/1.18</f>
        <v>124188.13559322034</v>
      </c>
      <c r="CH2" s="50" t="s">
        <v>488</v>
      </c>
      <c r="CI2" s="51">
        <f>CI1/1.18</f>
        <v>1581216.1016949154</v>
      </c>
      <c r="CJ2" s="44" t="s">
        <v>488</v>
      </c>
      <c r="CK2" s="51">
        <f>CK1/1.18</f>
        <v>6278362.5932203392</v>
      </c>
      <c r="CL2" s="41"/>
      <c r="CM2" s="51" t="e">
        <f>SUBTOTAL(9,CM4:CM135)</f>
        <v>#REF!</v>
      </c>
      <c r="CN2" s="50">
        <v>45413</v>
      </c>
      <c r="CO2" s="51">
        <f>CO1/1.18</f>
        <v>5602311.7542372867</v>
      </c>
      <c r="CP2" s="50">
        <v>45413</v>
      </c>
      <c r="CQ2" s="51">
        <f>CQ1/1.18</f>
        <v>27363.5593220339</v>
      </c>
      <c r="CR2" s="50">
        <v>45413</v>
      </c>
      <c r="CS2" s="51">
        <f>CS1/1.18</f>
        <v>366733.05084745766</v>
      </c>
      <c r="CT2" s="44" t="s">
        <v>430</v>
      </c>
      <c r="CU2" s="51">
        <f>CU1/1.18</f>
        <v>5996408.3644067785</v>
      </c>
      <c r="CV2" s="41"/>
      <c r="CW2" s="51" t="e">
        <f>SUBTOTAL(9,CW4:CW135)</f>
        <v>#REF!</v>
      </c>
      <c r="CX2" s="50">
        <v>45444</v>
      </c>
      <c r="CY2" s="51">
        <f>CY1/1.18</f>
        <v>6445747.8305084752</v>
      </c>
      <c r="CZ2" s="50"/>
      <c r="DA2" s="51">
        <f>DA1/1.18</f>
        <v>39985.593220338982</v>
      </c>
      <c r="DB2" s="44" t="s">
        <v>429</v>
      </c>
      <c r="DC2" s="51">
        <f>DC1/1.18</f>
        <v>6485733.4237288143</v>
      </c>
      <c r="DD2" s="52">
        <v>45444</v>
      </c>
      <c r="DE2" s="44"/>
      <c r="DF2" s="51"/>
      <c r="DG2" s="51">
        <f>DG1/1.18</f>
        <v>7415499.1525423732</v>
      </c>
      <c r="DH2" s="51" t="e">
        <f>SUBTOTAL(9,DH4:DH135)</f>
        <v>#REF!</v>
      </c>
      <c r="DI2" s="50">
        <v>45474</v>
      </c>
      <c r="DJ2" s="51">
        <f>DJ1/1.18</f>
        <v>7373111.7457627114</v>
      </c>
      <c r="DK2" s="50">
        <v>45474</v>
      </c>
      <c r="DL2" s="51">
        <f>DL1/1.18</f>
        <v>25817.796610169495</v>
      </c>
      <c r="DM2" s="52">
        <v>45474</v>
      </c>
      <c r="DN2" s="51">
        <f>DN1/1.18</f>
        <v>7398929.5423728814</v>
      </c>
      <c r="DO2" s="51"/>
      <c r="DP2" s="52">
        <v>45474</v>
      </c>
      <c r="DQ2" s="44"/>
      <c r="DR2" s="51"/>
      <c r="DS2" s="51">
        <f>DS1/1.18</f>
        <v>8489663.4067796618</v>
      </c>
      <c r="DT2" s="52">
        <v>45474</v>
      </c>
      <c r="DU2" s="51" t="e">
        <f>SUBTOTAL(9,DU4:DU135)</f>
        <v>#REF!</v>
      </c>
      <c r="DV2" s="61"/>
      <c r="DW2" s="61"/>
      <c r="DX2" s="51">
        <f>SUBTOTAL(9,DX4:DX145)</f>
        <v>555681.27315000037</v>
      </c>
      <c r="DY2" s="63">
        <f>SUBTOTAL(9,DY4:DY145)</f>
        <v>1740</v>
      </c>
      <c r="DZ2" s="51">
        <f>SUBTOTAL(9,DZ4:DZ145)</f>
        <v>3570893.3199999984</v>
      </c>
      <c r="EA2" s="65">
        <f>(DX2+DX1)/(DZ2+DZ1)</f>
        <v>0.14615229092505885</v>
      </c>
      <c r="EB2" s="64">
        <f>(DX2+DX1)/DO1</f>
        <v>8.2808502181452762E-2</v>
      </c>
      <c r="EC2" s="61"/>
      <c r="ED2" s="61"/>
      <c r="EE2" s="50">
        <v>45505</v>
      </c>
      <c r="EF2" s="51">
        <f>EF1/1.18</f>
        <v>8262859</v>
      </c>
      <c r="EG2" s="50">
        <v>45505</v>
      </c>
      <c r="EH2" s="51">
        <f>EH1/1.18</f>
        <v>89367.796610169491</v>
      </c>
      <c r="EI2" s="52">
        <v>45505</v>
      </c>
      <c r="EJ2" s="51">
        <f>EJ1/1.18</f>
        <v>8352226.7966101691</v>
      </c>
      <c r="EK2" s="51"/>
      <c r="EL2" s="52">
        <v>45505</v>
      </c>
      <c r="EM2" s="44"/>
      <c r="EN2" s="51"/>
      <c r="EO2" s="51">
        <f>EO1/1.18</f>
        <v>9597426.2711864412</v>
      </c>
      <c r="EP2" s="52">
        <v>45505</v>
      </c>
      <c r="EQ2" s="51" t="e">
        <f>SUBTOTAL(9,EQ4:EQ135)</f>
        <v>#REF!</v>
      </c>
      <c r="ER2" s="61"/>
      <c r="ES2" s="61"/>
      <c r="ET2" s="61"/>
      <c r="EU2" s="61"/>
      <c r="EV2" s="50">
        <v>45536</v>
      </c>
      <c r="EW2" s="51">
        <f>EW1/1.18</f>
        <v>8482843.4576271195</v>
      </c>
      <c r="EX2" s="50">
        <v>45536</v>
      </c>
      <c r="EY2" s="51">
        <f>EY1/1.18</f>
        <v>196350</v>
      </c>
      <c r="EZ2" s="52">
        <v>45536</v>
      </c>
      <c r="FA2" s="51">
        <f>FA1/1.18</f>
        <v>8679193.4576271195</v>
      </c>
      <c r="FB2" s="51"/>
      <c r="FC2" s="52">
        <v>45536</v>
      </c>
      <c r="FD2" s="44"/>
      <c r="FE2" s="51"/>
      <c r="FF2" s="51">
        <f>FF1/1.18</f>
        <v>11138308.43220339</v>
      </c>
      <c r="FG2" s="52">
        <v>45536</v>
      </c>
      <c r="FH2" s="51" t="e">
        <f>SUBTOTAL(9,FH4:FH135)</f>
        <v>#REF!</v>
      </c>
      <c r="FI2" s="50" t="s">
        <v>425</v>
      </c>
      <c r="FJ2" s="51">
        <f>FJ1/1.18</f>
        <v>10872825.23728813</v>
      </c>
      <c r="FK2" s="50" t="s">
        <v>425</v>
      </c>
      <c r="FL2" s="51">
        <f>FL1/1.18</f>
        <v>109861.01694915254</v>
      </c>
      <c r="FM2" s="52" t="s">
        <v>574</v>
      </c>
      <c r="FN2" s="51">
        <f>FN1/1.18</f>
        <v>10982686.254237283</v>
      </c>
      <c r="FO2" s="51"/>
      <c r="FP2" s="52" t="s">
        <v>574</v>
      </c>
      <c r="FQ2" s="44"/>
      <c r="FR2" s="51"/>
      <c r="FS2" s="51">
        <f>FS1/1.18</f>
        <v>14261859.508474575</v>
      </c>
      <c r="FT2" s="52" t="s">
        <v>574</v>
      </c>
      <c r="FU2" s="51" t="e">
        <f>SUBTOTAL(9,FU4:FU135)</f>
        <v>#REF!</v>
      </c>
      <c r="FV2" s="50" t="s">
        <v>576</v>
      </c>
      <c r="FW2" s="51">
        <f>FW1/1.18</f>
        <v>9148136.5338982996</v>
      </c>
      <c r="FX2" s="50" t="s">
        <v>576</v>
      </c>
      <c r="FY2" s="51">
        <f>FY1/1.18</f>
        <v>76097.58474576271</v>
      </c>
      <c r="FZ2" s="52" t="s">
        <v>576</v>
      </c>
      <c r="GA2" s="51">
        <f>GA1/1.18</f>
        <v>9224234.1186440624</v>
      </c>
      <c r="GB2" s="51"/>
      <c r="GC2" s="52" t="s">
        <v>576</v>
      </c>
      <c r="GD2" s="44"/>
      <c r="GE2" s="51"/>
      <c r="GF2" s="51">
        <f>GF1/1.18</f>
        <v>10424027.118644068</v>
      </c>
      <c r="GG2" s="52" t="s">
        <v>576</v>
      </c>
      <c r="GH2" s="109">
        <f>SUBTOTAL(9,GH4:GH135)</f>
        <v>5501818.8959364714</v>
      </c>
      <c r="GI2" s="112" t="s">
        <v>577</v>
      </c>
      <c r="GJ2" s="51">
        <f>GJ1/1.18</f>
        <v>7617435.9067796627</v>
      </c>
      <c r="GK2" s="50" t="s">
        <v>577</v>
      </c>
      <c r="GL2" s="51">
        <f>GL1/1.18</f>
        <v>0</v>
      </c>
      <c r="GM2" s="52" t="s">
        <v>577</v>
      </c>
      <c r="GN2" s="51">
        <f>GN1/1.18</f>
        <v>7617435.9067796627</v>
      </c>
      <c r="GO2" s="51"/>
      <c r="GP2" s="52" t="s">
        <v>577</v>
      </c>
      <c r="GQ2" s="44"/>
      <c r="GR2" s="51"/>
      <c r="GS2" s="51">
        <f>GS1/1.18</f>
        <v>8934305.9322033897</v>
      </c>
      <c r="GT2" s="52" t="s">
        <v>577</v>
      </c>
      <c r="GU2" s="109">
        <f>SUBTOTAL(9,GU4:GU135)</f>
        <v>4418985.6460432354</v>
      </c>
      <c r="GV2" s="112" t="s">
        <v>633</v>
      </c>
      <c r="GW2" s="51">
        <f>GW1/1.18</f>
        <v>7064993.6949152565</v>
      </c>
      <c r="GX2" s="50" t="s">
        <v>633</v>
      </c>
      <c r="GY2" s="51">
        <f>GY1/1.18</f>
        <v>0</v>
      </c>
      <c r="GZ2" s="52" t="s">
        <v>633</v>
      </c>
      <c r="HA2" s="51">
        <f>HA1/1.18</f>
        <v>7064993.6949152565</v>
      </c>
      <c r="HB2" s="51"/>
      <c r="HC2" s="52" t="s">
        <v>633</v>
      </c>
      <c r="HD2" s="44"/>
      <c r="HE2" s="51"/>
      <c r="HF2" s="51">
        <f>HF1/118</f>
        <v>97687.805084745763</v>
      </c>
      <c r="HG2" s="52" t="s">
        <v>633</v>
      </c>
      <c r="HH2" s="51">
        <f>SUBTOTAL(9,HH4:HH135)</f>
        <v>4219869.7860697256</v>
      </c>
      <c r="HI2" s="112" t="s">
        <v>634</v>
      </c>
      <c r="HJ2" s="51">
        <f>HJ1/1.18</f>
        <v>7098212.8559322003</v>
      </c>
      <c r="HK2" s="50" t="s">
        <v>634</v>
      </c>
      <c r="HL2" s="51">
        <f>HL1/1.18</f>
        <v>0</v>
      </c>
      <c r="HM2" s="52" t="s">
        <v>634</v>
      </c>
      <c r="HN2" s="51">
        <f>HN1/1.18</f>
        <v>7098212.8559322003</v>
      </c>
      <c r="HO2" s="51"/>
      <c r="HP2" s="52" t="s">
        <v>634</v>
      </c>
      <c r="HQ2" s="44"/>
      <c r="HR2" s="51"/>
      <c r="HS2" s="51">
        <f>HS1/1.18</f>
        <v>8165783.0508474577</v>
      </c>
      <c r="HT2" s="52" t="s">
        <v>634</v>
      </c>
      <c r="HU2" s="51">
        <f>SUBTOTAL(9,HU4:HU135)</f>
        <v>4212443.565007817</v>
      </c>
      <c r="HV2" s="112" t="s">
        <v>635</v>
      </c>
      <c r="HW2" s="51">
        <f>HW1/1.18</f>
        <v>3373894.118644068</v>
      </c>
      <c r="HX2" s="112" t="s">
        <v>635</v>
      </c>
      <c r="HY2" s="51">
        <f>HY1/1.18</f>
        <v>7021197.8799999999</v>
      </c>
      <c r="HZ2" s="4" t="s">
        <v>635</v>
      </c>
      <c r="IA2" s="51">
        <f>IA1/1.18</f>
        <v>10395091.998644069</v>
      </c>
      <c r="IB2" s="51"/>
      <c r="IC2" s="4" t="s">
        <v>635</v>
      </c>
      <c r="ID2" s="44"/>
      <c r="IE2" s="44"/>
      <c r="IF2" s="51">
        <f>IF1/1.18</f>
        <v>1531075.4237288137</v>
      </c>
      <c r="IG2" s="4" t="s">
        <v>635</v>
      </c>
      <c r="IH2" s="51">
        <f>SUBTOTAL(9,IH4:IH135)</f>
        <v>6534044.1779607395</v>
      </c>
      <c r="II2" s="112" t="s">
        <v>636</v>
      </c>
      <c r="IJ2" s="51">
        <f>IJ1/1.18</f>
        <v>1432262.4915254239</v>
      </c>
      <c r="IK2" s="112" t="s">
        <v>636</v>
      </c>
      <c r="IL2" s="51">
        <f>IL1/1.18</f>
        <v>6363792.860000005</v>
      </c>
      <c r="IM2" s="4" t="s">
        <v>636</v>
      </c>
      <c r="IN2" s="51">
        <f>IN1/1.18</f>
        <v>7796055.3515254268</v>
      </c>
      <c r="IO2" s="51"/>
      <c r="IP2" s="4" t="s">
        <v>636</v>
      </c>
      <c r="IQ2" s="44"/>
      <c r="IR2" s="44"/>
      <c r="IS2" s="51">
        <f>IS1/1.18</f>
        <v>887579.66101694922</v>
      </c>
      <c r="IT2" s="4" t="s">
        <v>636</v>
      </c>
      <c r="IU2" s="51">
        <f>SUBTOTAL(9,IU4:IU135)</f>
        <v>4971318.0812171707</v>
      </c>
      <c r="IV2" s="51"/>
      <c r="IW2" s="51"/>
      <c r="IX2" s="51"/>
      <c r="IY2" s="49"/>
      <c r="IZ2" s="53" t="s">
        <v>647</v>
      </c>
      <c r="JA2" s="28"/>
      <c r="JB2" s="53" t="s">
        <v>647</v>
      </c>
      <c r="JC2" s="28"/>
      <c r="JD2" s="53" t="s">
        <v>641</v>
      </c>
      <c r="JE2" s="28"/>
      <c r="JF2" s="26"/>
      <c r="JG2" s="28"/>
      <c r="JH2" s="56"/>
      <c r="JI2" s="57"/>
      <c r="JJ2" s="71" t="s">
        <v>642</v>
      </c>
      <c r="JK2" s="57"/>
      <c r="JL2" s="69" t="s">
        <v>454</v>
      </c>
      <c r="JM2" s="69"/>
      <c r="JN2" s="49" t="s">
        <v>455</v>
      </c>
      <c r="JO2" s="49"/>
      <c r="JP2" s="28"/>
      <c r="JQ2" s="96"/>
      <c r="JR2" s="49"/>
      <c r="JS2" s="112" t="s">
        <v>648</v>
      </c>
      <c r="JT2" s="51">
        <f>JT1/1.18</f>
        <v>915743.08474576287</v>
      </c>
      <c r="JU2" s="112" t="s">
        <v>648</v>
      </c>
      <c r="JV2" s="51">
        <f>JV1/1.18</f>
        <v>8406782.8400000036</v>
      </c>
      <c r="JW2" s="112" t="s">
        <v>648</v>
      </c>
      <c r="JX2" s="51">
        <f>JX1/1.18</f>
        <v>9322525.9247457683</v>
      </c>
      <c r="JY2" s="51"/>
      <c r="JZ2" s="44" t="s">
        <v>648</v>
      </c>
      <c r="KA2" s="44"/>
      <c r="KB2" s="44"/>
      <c r="KC2" s="51">
        <f>KC1/1.18</f>
        <v>887579.66101694922</v>
      </c>
      <c r="KD2" s="4" t="s">
        <v>636</v>
      </c>
      <c r="KE2" s="51">
        <f>SUBTOTAL(9,KE4:KE135)</f>
        <v>6057257.5475168219</v>
      </c>
      <c r="KF2" s="51"/>
      <c r="KG2" s="51"/>
      <c r="KH2" s="51"/>
      <c r="KI2" s="49"/>
      <c r="KJ2" s="53" t="s">
        <v>647</v>
      </c>
      <c r="KK2" s="28"/>
      <c r="KL2" s="53" t="s">
        <v>647</v>
      </c>
      <c r="KM2" s="28"/>
      <c r="KN2" s="53" t="s">
        <v>641</v>
      </c>
      <c r="KO2" s="28"/>
      <c r="KP2" s="26"/>
      <c r="KQ2" s="28"/>
      <c r="KR2" s="56"/>
      <c r="KS2" s="57"/>
      <c r="KT2" s="71" t="s">
        <v>642</v>
      </c>
      <c r="KU2" s="57"/>
      <c r="KV2" s="69" t="s">
        <v>454</v>
      </c>
      <c r="KW2" s="69"/>
      <c r="KX2" s="49" t="s">
        <v>455</v>
      </c>
      <c r="KY2" s="49"/>
      <c r="KZ2" s="28"/>
      <c r="LA2" s="96"/>
      <c r="LB2" s="49"/>
      <c r="LC2" s="112" t="s">
        <v>649</v>
      </c>
      <c r="LD2" s="51">
        <f>LD1/1.18</f>
        <v>769781.71186440671</v>
      </c>
      <c r="LE2" s="112" t="s">
        <v>649</v>
      </c>
      <c r="LF2" s="51">
        <f>LF1/1.18</f>
        <v>8394089.6300000027</v>
      </c>
      <c r="LG2" s="112" t="s">
        <v>649</v>
      </c>
      <c r="LH2" s="51">
        <f>LH1/1.18</f>
        <v>9163871.3418644108</v>
      </c>
      <c r="LI2" s="51"/>
      <c r="LJ2" s="44" t="s">
        <v>649</v>
      </c>
      <c r="LK2" s="44"/>
      <c r="LL2" s="44"/>
      <c r="LM2" s="51">
        <f>LM1/1.18</f>
        <v>887579.66101694922</v>
      </c>
      <c r="LN2" s="4" t="s">
        <v>636</v>
      </c>
      <c r="LO2" s="51">
        <f>SUBTOTAL(9,LO4:LO135)</f>
        <v>5356653.5254832404</v>
      </c>
      <c r="LP2" s="51"/>
      <c r="LQ2" s="51"/>
      <c r="LR2" s="51"/>
      <c r="LS2" s="49"/>
      <c r="LT2" s="53" t="s">
        <v>666</v>
      </c>
      <c r="LU2" s="28"/>
      <c r="LV2" s="53" t="s">
        <v>666</v>
      </c>
      <c r="LW2" s="28"/>
      <c r="LX2" s="53" t="s">
        <v>667</v>
      </c>
      <c r="LY2" s="28"/>
      <c r="LZ2" s="26"/>
      <c r="MA2" s="28"/>
      <c r="MB2" s="56" t="s">
        <v>428</v>
      </c>
      <c r="MC2" s="57"/>
      <c r="MD2" s="71" t="s">
        <v>668</v>
      </c>
      <c r="ME2" s="57"/>
      <c r="MF2" s="69" t="s">
        <v>454</v>
      </c>
      <c r="MG2" s="69"/>
      <c r="MH2" s="49" t="s">
        <v>455</v>
      </c>
      <c r="MI2" s="49"/>
      <c r="MJ2" s="28"/>
      <c r="MK2" s="96"/>
      <c r="ML2" s="49"/>
      <c r="MM2" s="112" t="s">
        <v>671</v>
      </c>
      <c r="MN2" s="51">
        <f>MN1/1.18</f>
        <v>760879.66101694922</v>
      </c>
      <c r="MO2" s="112" t="s">
        <v>671</v>
      </c>
      <c r="MP2" s="51">
        <f>MP1/1.18</f>
        <v>10800226.573728811</v>
      </c>
      <c r="MQ2" s="112" t="s">
        <v>671</v>
      </c>
      <c r="MR2" s="51">
        <f>MR1/1.18</f>
        <v>11561106.234745761</v>
      </c>
      <c r="MS2" s="51"/>
      <c r="MT2" s="44" t="s">
        <v>671</v>
      </c>
      <c r="MU2" s="44"/>
      <c r="MV2" s="44"/>
      <c r="MW2" s="51">
        <f>MW1/1.18</f>
        <v>887579.66101694922</v>
      </c>
      <c r="MX2" s="4" t="s">
        <v>636</v>
      </c>
      <c r="MY2" s="51">
        <f>SUBTOTAL(9,MY4:MY135)</f>
        <v>6912870.873907119</v>
      </c>
      <c r="MZ2" s="51"/>
      <c r="NA2" s="51"/>
      <c r="NB2" s="51"/>
      <c r="NC2" s="49"/>
      <c r="ND2" s="53" t="s">
        <v>693</v>
      </c>
      <c r="NE2" s="28"/>
      <c r="NF2" s="53" t="s">
        <v>694</v>
      </c>
      <c r="NG2" s="28"/>
      <c r="NH2" s="53" t="s">
        <v>695</v>
      </c>
      <c r="NI2" s="28"/>
      <c r="NJ2" s="26" t="s">
        <v>427</v>
      </c>
      <c r="NK2" s="28"/>
      <c r="NL2" s="56" t="s">
        <v>427</v>
      </c>
      <c r="NM2" s="57"/>
      <c r="NN2" s="71" t="s">
        <v>668</v>
      </c>
      <c r="NO2" s="57"/>
      <c r="NP2" s="69" t="s">
        <v>454</v>
      </c>
      <c r="NQ2" s="69"/>
      <c r="NR2" s="49" t="s">
        <v>455</v>
      </c>
      <c r="NS2" s="133"/>
      <c r="NT2" s="133" t="s">
        <v>706</v>
      </c>
      <c r="NU2" s="28"/>
      <c r="NV2" s="96"/>
      <c r="NW2" s="49"/>
      <c r="NX2" s="112" t="s">
        <v>710</v>
      </c>
      <c r="NY2" s="51">
        <f>NY1/1.18</f>
        <v>1504993.3559322036</v>
      </c>
      <c r="NZ2" s="112" t="s">
        <v>710</v>
      </c>
      <c r="OA2" s="51">
        <f>OA1/1.18</f>
        <v>10589139.830508474</v>
      </c>
      <c r="OB2" s="112" t="s">
        <v>710</v>
      </c>
      <c r="OC2" s="51">
        <f>OC1/1.18</f>
        <v>12094133.186440678</v>
      </c>
      <c r="OD2" s="51"/>
      <c r="OE2" s="44" t="s">
        <v>710</v>
      </c>
      <c r="OF2" s="44"/>
      <c r="OG2" s="44"/>
      <c r="OH2" s="51">
        <f>OH1/1.18</f>
        <v>887579.66101694922</v>
      </c>
      <c r="OI2" s="4" t="s">
        <v>636</v>
      </c>
      <c r="OJ2" s="51">
        <f>SUBTOTAL(9,OJ4:OJ135)</f>
        <v>7255025.3865678255</v>
      </c>
      <c r="OK2" s="51"/>
      <c r="OL2" s="51"/>
      <c r="OM2" s="51"/>
      <c r="ON2" s="49"/>
      <c r="OO2" s="53" t="s">
        <v>755</v>
      </c>
      <c r="OP2" s="28"/>
      <c r="OQ2" s="53" t="s">
        <v>755</v>
      </c>
      <c r="OR2" s="28"/>
      <c r="OS2" s="53" t="s">
        <v>756</v>
      </c>
      <c r="OT2" s="28"/>
      <c r="OU2" s="26" t="s">
        <v>426</v>
      </c>
      <c r="OV2" s="28"/>
      <c r="OW2" s="56" t="s">
        <v>426</v>
      </c>
      <c r="OX2" s="57"/>
      <c r="OY2" s="71" t="s">
        <v>757</v>
      </c>
      <c r="OZ2" s="57"/>
      <c r="PA2" s="69" t="s">
        <v>454</v>
      </c>
      <c r="PB2" s="69"/>
      <c r="PC2" s="49" t="s">
        <v>455</v>
      </c>
      <c r="PD2" s="133"/>
      <c r="PE2" s="133" t="s">
        <v>758</v>
      </c>
      <c r="PF2" s="28"/>
      <c r="PG2" s="96"/>
      <c r="PH2" s="49"/>
      <c r="PI2" s="112" t="s">
        <v>760</v>
      </c>
      <c r="PJ2" s="51">
        <f>PJ1/1.18</f>
        <v>874254.94915254239</v>
      </c>
      <c r="PK2" s="112" t="s">
        <v>760</v>
      </c>
      <c r="PL2" s="51">
        <f>PL1/1.18</f>
        <v>14169624.399999997</v>
      </c>
      <c r="PM2" s="112" t="s">
        <v>760</v>
      </c>
      <c r="PN2" s="51">
        <f>PN1/1.18</f>
        <v>15043879.349152543</v>
      </c>
      <c r="PO2" s="51"/>
      <c r="PP2" s="44" t="s">
        <v>760</v>
      </c>
      <c r="PQ2" s="44"/>
      <c r="PR2" s="44"/>
      <c r="PS2" s="51">
        <f>PS1/1.18</f>
        <v>887579.66101694922</v>
      </c>
      <c r="PT2" s="4" t="s">
        <v>636</v>
      </c>
      <c r="PU2" s="51">
        <f>SUBTOTAL(9,PU4:PU135)</f>
        <v>9329963.7790899165</v>
      </c>
      <c r="PV2" s="51"/>
      <c r="PW2" s="51"/>
      <c r="PX2" s="51"/>
      <c r="PY2" s="49"/>
      <c r="PZ2" s="53" t="s">
        <v>755</v>
      </c>
      <c r="QA2" s="28"/>
      <c r="QB2" s="53" t="s">
        <v>755</v>
      </c>
      <c r="QC2" s="28"/>
      <c r="QD2" s="53" t="s">
        <v>756</v>
      </c>
      <c r="QE2" s="28"/>
      <c r="QF2" s="26" t="s">
        <v>426</v>
      </c>
      <c r="QG2" s="28"/>
      <c r="QH2" s="56" t="s">
        <v>426</v>
      </c>
      <c r="QI2" s="57"/>
      <c r="QJ2" s="71" t="s">
        <v>757</v>
      </c>
      <c r="QK2" s="57"/>
      <c r="QL2" s="69" t="s">
        <v>454</v>
      </c>
      <c r="QM2" s="69"/>
      <c r="QN2" s="49" t="s">
        <v>455</v>
      </c>
      <c r="QO2" s="133"/>
      <c r="QP2" s="133" t="s">
        <v>758</v>
      </c>
      <c r="QQ2" s="28"/>
      <c r="QR2" s="96"/>
      <c r="QS2" s="49"/>
      <c r="QT2" s="112" t="s">
        <v>761</v>
      </c>
      <c r="QU2" s="51">
        <f>QU1/1.18</f>
        <v>1395703.3898305085</v>
      </c>
      <c r="QV2" s="112" t="s">
        <v>761</v>
      </c>
      <c r="QW2" s="51">
        <f>QW1/1.18</f>
        <v>14441477.118644068</v>
      </c>
      <c r="QX2" s="112" t="s">
        <v>761</v>
      </c>
      <c r="QY2" s="51">
        <f>QY1/1.18</f>
        <v>15837180.508474577</v>
      </c>
      <c r="QZ2" s="51"/>
      <c r="RA2" s="44" t="s">
        <v>761</v>
      </c>
      <c r="RB2" s="44"/>
      <c r="RC2" s="44"/>
      <c r="RD2" s="51">
        <f>RD1/1.18</f>
        <v>887579.66101694922</v>
      </c>
      <c r="RE2" s="4" t="s">
        <v>636</v>
      </c>
      <c r="RF2" s="51">
        <f>SUBTOTAL(9,RF4:RF135)</f>
        <v>9801564.7628231663</v>
      </c>
      <c r="RG2" s="51"/>
      <c r="RH2" s="51"/>
      <c r="RI2" s="51"/>
      <c r="RJ2" s="49"/>
      <c r="RK2" s="53" t="s">
        <v>839</v>
      </c>
      <c r="RL2" s="28"/>
      <c r="RM2" s="53" t="s">
        <v>839</v>
      </c>
      <c r="RN2" s="28"/>
      <c r="RO2" s="53" t="s">
        <v>840</v>
      </c>
      <c r="RP2" s="28"/>
      <c r="RQ2" s="26" t="s">
        <v>425</v>
      </c>
      <c r="RR2" s="28"/>
      <c r="RS2" s="56" t="s">
        <v>425</v>
      </c>
      <c r="RT2" s="57"/>
      <c r="RU2" s="71" t="s">
        <v>806</v>
      </c>
      <c r="RV2" s="57"/>
      <c r="RW2" s="69" t="s">
        <v>454</v>
      </c>
      <c r="RX2" s="69"/>
      <c r="RY2" s="49" t="s">
        <v>455</v>
      </c>
      <c r="RZ2" s="133"/>
      <c r="SA2" s="49" t="s">
        <v>841</v>
      </c>
      <c r="SB2" s="28"/>
      <c r="SC2" s="96"/>
      <c r="SD2" s="49"/>
      <c r="SE2" s="112" t="s">
        <v>842</v>
      </c>
      <c r="SF2" s="51">
        <f>SF1/1.18</f>
        <v>1396516.1016949154</v>
      </c>
      <c r="SG2" s="112" t="s">
        <v>842</v>
      </c>
      <c r="SH2" s="51">
        <f>SH1/1.18</f>
        <v>11831657.627118645</v>
      </c>
      <c r="SI2" s="112" t="s">
        <v>842</v>
      </c>
      <c r="SJ2" s="51">
        <f>SJ1/1.18</f>
        <v>13228173.728813561</v>
      </c>
      <c r="SK2" s="51"/>
      <c r="SL2" s="44" t="s">
        <v>842</v>
      </c>
      <c r="SM2" s="44"/>
      <c r="SN2" s="44"/>
      <c r="SO2" s="51">
        <f>SO1/1.18</f>
        <v>887579.66101694922</v>
      </c>
      <c r="SP2" s="4" t="s">
        <v>636</v>
      </c>
      <c r="SQ2" s="51">
        <f>SUBTOTAL(9,SQ4:SQ135)</f>
        <v>7881033.7086958233</v>
      </c>
      <c r="SR2" s="51"/>
      <c r="SS2" s="51"/>
      <c r="ST2" s="51"/>
      <c r="SU2" s="49"/>
      <c r="SV2" s="53" t="s">
        <v>876</v>
      </c>
      <c r="SW2" s="28"/>
      <c r="SX2" s="53" t="s">
        <v>876</v>
      </c>
      <c r="SY2" s="28"/>
      <c r="SZ2" s="53" t="s">
        <v>840</v>
      </c>
      <c r="TA2" s="28"/>
      <c r="TB2" s="26" t="s">
        <v>452</v>
      </c>
      <c r="TC2" s="28"/>
      <c r="TD2" s="56" t="s">
        <v>452</v>
      </c>
      <c r="TE2" s="57"/>
      <c r="TF2" s="71" t="s">
        <v>452</v>
      </c>
      <c r="TG2" s="57"/>
      <c r="TH2" s="69" t="s">
        <v>454</v>
      </c>
      <c r="TI2" s="69"/>
      <c r="TJ2" s="49" t="s">
        <v>455</v>
      </c>
      <c r="TK2" s="133"/>
      <c r="TL2" s="49" t="s">
        <v>877</v>
      </c>
      <c r="TM2" s="28"/>
      <c r="TN2" s="96"/>
      <c r="TO2" s="49"/>
      <c r="TP2" s="112" t="s">
        <v>889</v>
      </c>
      <c r="TQ2" s="51">
        <f>TQ1/1.18</f>
        <v>2340146.1694915257</v>
      </c>
      <c r="TR2" s="112" t="s">
        <v>889</v>
      </c>
      <c r="TS2" s="51">
        <f>TS1/1.18</f>
        <v>12008762.190000001</v>
      </c>
      <c r="TT2" s="112" t="s">
        <v>889</v>
      </c>
      <c r="TU2" s="51">
        <f>TU1/1.18</f>
        <v>14348908.359491523</v>
      </c>
      <c r="TV2" s="51"/>
      <c r="TW2" s="112" t="s">
        <v>889</v>
      </c>
      <c r="TX2" s="44"/>
      <c r="TY2" s="44"/>
      <c r="TZ2" s="51">
        <f>TZ1/1.18</f>
        <v>887579.66101694922</v>
      </c>
      <c r="UA2" s="4" t="s">
        <v>636</v>
      </c>
      <c r="UB2" s="51">
        <f>SUBTOTAL(9,UB4:UB135)</f>
        <v>8691386.5712752491</v>
      </c>
      <c r="UC2" s="51"/>
      <c r="UD2" s="51"/>
      <c r="UE2" s="51"/>
      <c r="UF2" s="49"/>
      <c r="UG2" s="53" t="s">
        <v>894</v>
      </c>
      <c r="UH2" s="28"/>
      <c r="UI2" s="53" t="s">
        <v>895</v>
      </c>
      <c r="UJ2" s="28"/>
      <c r="UK2" s="53" t="s">
        <v>840</v>
      </c>
      <c r="UL2" s="28"/>
      <c r="UM2" s="26" t="s">
        <v>452</v>
      </c>
      <c r="UN2" s="28"/>
      <c r="UO2" s="56" t="s">
        <v>452</v>
      </c>
      <c r="UP2" s="57"/>
      <c r="UQ2" s="71" t="s">
        <v>452</v>
      </c>
      <c r="UR2" s="57"/>
      <c r="US2" s="69" t="s">
        <v>454</v>
      </c>
      <c r="UT2" s="69"/>
      <c r="UU2" s="49" t="s">
        <v>455</v>
      </c>
      <c r="UV2" s="133"/>
      <c r="UW2" s="49" t="s">
        <v>896</v>
      </c>
      <c r="UX2" s="28"/>
      <c r="UY2" s="96"/>
      <c r="UZ2" s="49"/>
      <c r="VA2" s="112" t="s">
        <v>897</v>
      </c>
      <c r="VB2" s="51">
        <f>VB1/1.18</f>
        <v>2120891.9237288134</v>
      </c>
      <c r="VC2" s="112" t="s">
        <v>897</v>
      </c>
      <c r="VD2" s="51">
        <f>VD1/1.18</f>
        <v>12057467.310000002</v>
      </c>
      <c r="VE2" s="112" t="s">
        <v>897</v>
      </c>
      <c r="VF2" s="51">
        <f>VF1/1.18</f>
        <v>14178359.233728817</v>
      </c>
      <c r="VG2" s="51"/>
      <c r="VH2" s="112" t="s">
        <v>897</v>
      </c>
      <c r="VI2" s="44"/>
      <c r="VJ2" s="44"/>
      <c r="VK2" s="51">
        <f>VK1/1.18</f>
        <v>903840.67796610179</v>
      </c>
      <c r="VL2" s="4" t="s">
        <v>636</v>
      </c>
      <c r="VM2" s="51">
        <f>SUBTOTAL(9,VM4:VM135)</f>
        <v>8551425.997315852</v>
      </c>
      <c r="VN2" s="51"/>
      <c r="VO2" s="51"/>
      <c r="VP2" s="51"/>
      <c r="VQ2" s="49"/>
      <c r="VR2" s="53" t="s">
        <v>984</v>
      </c>
      <c r="VS2" s="28"/>
      <c r="VT2" s="53" t="s">
        <v>984</v>
      </c>
      <c r="VU2" s="28"/>
      <c r="VV2" s="53" t="s">
        <v>985</v>
      </c>
      <c r="VW2" s="28"/>
      <c r="VX2" s="26" t="s">
        <v>464</v>
      </c>
      <c r="VY2" s="28"/>
      <c r="VZ2" s="56" t="s">
        <v>464</v>
      </c>
      <c r="WA2" s="57"/>
      <c r="WB2" s="71" t="s">
        <v>464</v>
      </c>
      <c r="WC2" s="57"/>
      <c r="WD2" s="69" t="s">
        <v>454</v>
      </c>
      <c r="WE2" s="69"/>
      <c r="WF2" s="49" t="s">
        <v>455</v>
      </c>
      <c r="WG2" s="133"/>
      <c r="WH2" s="49" t="s">
        <v>986</v>
      </c>
      <c r="WI2" s="28"/>
      <c r="WJ2" s="96"/>
      <c r="WK2" s="49"/>
    </row>
    <row r="3" spans="1:609" s="7" customFormat="1" ht="72">
      <c r="A3" s="1" t="s">
        <v>1</v>
      </c>
      <c r="B3" s="1" t="s">
        <v>0</v>
      </c>
      <c r="C3" s="1" t="s">
        <v>492</v>
      </c>
      <c r="D3" s="1" t="s">
        <v>4</v>
      </c>
      <c r="E3" s="1" t="s">
        <v>2</v>
      </c>
      <c r="F3" s="14" t="s">
        <v>291</v>
      </c>
      <c r="G3" s="14" t="s">
        <v>625</v>
      </c>
      <c r="H3" s="1" t="s">
        <v>423</v>
      </c>
      <c r="I3" s="1" t="s">
        <v>422</v>
      </c>
      <c r="J3" s="186" t="s">
        <v>578</v>
      </c>
      <c r="K3" s="15" t="s">
        <v>626</v>
      </c>
      <c r="L3" s="1" t="s">
        <v>5</v>
      </c>
      <c r="M3" s="1" t="s">
        <v>384</v>
      </c>
      <c r="N3" s="1" t="s">
        <v>382</v>
      </c>
      <c r="O3" s="1" t="s">
        <v>383</v>
      </c>
      <c r="P3" s="4" t="s">
        <v>385</v>
      </c>
      <c r="Q3" s="1" t="s">
        <v>5</v>
      </c>
      <c r="R3" s="1" t="s">
        <v>384</v>
      </c>
      <c r="S3" s="1" t="s">
        <v>382</v>
      </c>
      <c r="T3" s="1" t="s">
        <v>383</v>
      </c>
      <c r="U3" s="4" t="s">
        <v>385</v>
      </c>
      <c r="V3" s="1" t="s">
        <v>5</v>
      </c>
      <c r="W3" s="1" t="s">
        <v>384</v>
      </c>
      <c r="X3" s="1" t="s">
        <v>382</v>
      </c>
      <c r="Y3" s="1" t="s">
        <v>383</v>
      </c>
      <c r="Z3" s="4" t="s">
        <v>385</v>
      </c>
      <c r="AA3" s="4" t="s">
        <v>386</v>
      </c>
      <c r="AB3" s="1" t="s">
        <v>5</v>
      </c>
      <c r="AC3" s="1" t="s">
        <v>384</v>
      </c>
      <c r="AD3" s="1" t="s">
        <v>382</v>
      </c>
      <c r="AE3" s="1" t="s">
        <v>383</v>
      </c>
      <c r="AF3" s="4" t="s">
        <v>385</v>
      </c>
      <c r="AG3" s="4" t="s">
        <v>386</v>
      </c>
      <c r="AH3" s="11" t="s">
        <v>5</v>
      </c>
      <c r="AI3" s="1" t="s">
        <v>384</v>
      </c>
      <c r="AJ3" s="1" t="s">
        <v>382</v>
      </c>
      <c r="AK3" s="1" t="s">
        <v>383</v>
      </c>
      <c r="AL3" s="4" t="s">
        <v>385</v>
      </c>
      <c r="AM3" s="4" t="s">
        <v>386</v>
      </c>
      <c r="AN3" s="11" t="s">
        <v>5</v>
      </c>
      <c r="AO3" s="1" t="s">
        <v>384</v>
      </c>
      <c r="AP3" s="1" t="s">
        <v>383</v>
      </c>
      <c r="AQ3" s="4" t="s">
        <v>385</v>
      </c>
      <c r="AR3" s="4" t="s">
        <v>424</v>
      </c>
      <c r="AS3" s="4" t="s">
        <v>386</v>
      </c>
      <c r="AT3" s="11" t="s">
        <v>5</v>
      </c>
      <c r="AU3" s="1" t="s">
        <v>384</v>
      </c>
      <c r="AV3" s="1" t="s">
        <v>383</v>
      </c>
      <c r="AW3" s="4" t="s">
        <v>385</v>
      </c>
      <c r="AX3" s="4" t="s">
        <v>424</v>
      </c>
      <c r="AY3" s="4" t="s">
        <v>386</v>
      </c>
      <c r="AZ3" s="11" t="s">
        <v>5</v>
      </c>
      <c r="BA3" s="1" t="s">
        <v>384</v>
      </c>
      <c r="BB3" s="1" t="s">
        <v>383</v>
      </c>
      <c r="BC3" s="4" t="s">
        <v>385</v>
      </c>
      <c r="BD3" s="4" t="s">
        <v>424</v>
      </c>
      <c r="BE3" s="4" t="s">
        <v>386</v>
      </c>
      <c r="BF3" s="11" t="s">
        <v>5</v>
      </c>
      <c r="BG3" s="1" t="s">
        <v>384</v>
      </c>
      <c r="BH3" s="1" t="s">
        <v>383</v>
      </c>
      <c r="BI3" s="4" t="s">
        <v>385</v>
      </c>
      <c r="BJ3" s="4" t="s">
        <v>487</v>
      </c>
      <c r="BK3" s="4" t="s">
        <v>386</v>
      </c>
      <c r="BL3" s="11" t="s">
        <v>5</v>
      </c>
      <c r="BM3" s="1" t="s">
        <v>384</v>
      </c>
      <c r="BN3" s="1" t="s">
        <v>383</v>
      </c>
      <c r="BO3" s="4" t="s">
        <v>385</v>
      </c>
      <c r="BP3" s="4" t="s">
        <v>487</v>
      </c>
      <c r="BQ3" s="4" t="s">
        <v>386</v>
      </c>
      <c r="BR3" s="11" t="s">
        <v>5</v>
      </c>
      <c r="BS3" s="1" t="s">
        <v>384</v>
      </c>
      <c r="BT3" s="1" t="s">
        <v>482</v>
      </c>
      <c r="BU3" s="1" t="s">
        <v>484</v>
      </c>
      <c r="BV3" s="1" t="s">
        <v>490</v>
      </c>
      <c r="BW3" s="1" t="s">
        <v>491</v>
      </c>
      <c r="BX3" s="1" t="s">
        <v>483</v>
      </c>
      <c r="BY3" s="1" t="s">
        <v>485</v>
      </c>
      <c r="BZ3" s="4" t="s">
        <v>385</v>
      </c>
      <c r="CA3" s="4" t="s">
        <v>486</v>
      </c>
      <c r="CB3" s="4" t="s">
        <v>386</v>
      </c>
      <c r="CC3" s="4" t="s">
        <v>487</v>
      </c>
      <c r="CD3" s="1" t="s">
        <v>482</v>
      </c>
      <c r="CE3" s="1" t="s">
        <v>484</v>
      </c>
      <c r="CF3" s="1" t="s">
        <v>490</v>
      </c>
      <c r="CG3" s="1" t="s">
        <v>491</v>
      </c>
      <c r="CH3" s="1" t="s">
        <v>483</v>
      </c>
      <c r="CI3" s="1" t="s">
        <v>485</v>
      </c>
      <c r="CJ3" s="4" t="s">
        <v>385</v>
      </c>
      <c r="CK3" s="4" t="s">
        <v>486</v>
      </c>
      <c r="CL3" s="41" t="s">
        <v>386</v>
      </c>
      <c r="CM3" s="4" t="s">
        <v>487</v>
      </c>
      <c r="CN3" s="1" t="s">
        <v>482</v>
      </c>
      <c r="CO3" s="1" t="s">
        <v>484</v>
      </c>
      <c r="CP3" s="1" t="s">
        <v>490</v>
      </c>
      <c r="CQ3" s="1" t="s">
        <v>491</v>
      </c>
      <c r="CR3" s="1" t="s">
        <v>483</v>
      </c>
      <c r="CS3" s="1" t="s">
        <v>485</v>
      </c>
      <c r="CT3" s="4" t="s">
        <v>385</v>
      </c>
      <c r="CU3" s="4" t="s">
        <v>486</v>
      </c>
      <c r="CV3" s="41" t="s">
        <v>386</v>
      </c>
      <c r="CW3" s="4" t="s">
        <v>487</v>
      </c>
      <c r="CX3" s="1" t="s">
        <v>482</v>
      </c>
      <c r="CY3" s="1" t="s">
        <v>484</v>
      </c>
      <c r="CZ3" s="1" t="s">
        <v>490</v>
      </c>
      <c r="DA3" s="1" t="s">
        <v>491</v>
      </c>
      <c r="DB3" s="4" t="s">
        <v>385</v>
      </c>
      <c r="DC3" s="4" t="s">
        <v>486</v>
      </c>
      <c r="DD3" s="41" t="s">
        <v>386</v>
      </c>
      <c r="DE3" s="4" t="s">
        <v>549</v>
      </c>
      <c r="DF3" s="4" t="s">
        <v>547</v>
      </c>
      <c r="DG3" s="4" t="s">
        <v>548</v>
      </c>
      <c r="DH3" s="4" t="s">
        <v>487</v>
      </c>
      <c r="DI3" s="1" t="s">
        <v>482</v>
      </c>
      <c r="DJ3" s="1" t="s">
        <v>484</v>
      </c>
      <c r="DK3" s="1" t="s">
        <v>490</v>
      </c>
      <c r="DL3" s="1" t="s">
        <v>491</v>
      </c>
      <c r="DM3" s="4" t="s">
        <v>385</v>
      </c>
      <c r="DN3" s="4" t="s">
        <v>486</v>
      </c>
      <c r="DO3" s="4" t="s">
        <v>537</v>
      </c>
      <c r="DP3" s="41" t="s">
        <v>386</v>
      </c>
      <c r="DQ3" s="4" t="s">
        <v>549</v>
      </c>
      <c r="DR3" s="4" t="s">
        <v>547</v>
      </c>
      <c r="DS3" s="4" t="s">
        <v>548</v>
      </c>
      <c r="DT3" s="41" t="s">
        <v>386</v>
      </c>
      <c r="DU3" s="4" t="s">
        <v>487</v>
      </c>
      <c r="DV3" s="41" t="s">
        <v>550</v>
      </c>
      <c r="DW3" s="41" t="s">
        <v>551</v>
      </c>
      <c r="DX3" s="41" t="s">
        <v>531</v>
      </c>
      <c r="DY3" s="41" t="s">
        <v>535</v>
      </c>
      <c r="DZ3" s="41" t="s">
        <v>532</v>
      </c>
      <c r="EA3" s="41" t="s">
        <v>533</v>
      </c>
      <c r="EB3" s="41" t="s">
        <v>534</v>
      </c>
      <c r="EC3" s="41" t="s">
        <v>3</v>
      </c>
      <c r="ED3" s="41" t="s">
        <v>542</v>
      </c>
      <c r="EE3" s="1" t="s">
        <v>482</v>
      </c>
      <c r="EF3" s="1" t="s">
        <v>484</v>
      </c>
      <c r="EG3" s="1" t="s">
        <v>490</v>
      </c>
      <c r="EH3" s="1" t="s">
        <v>491</v>
      </c>
      <c r="EI3" s="4" t="s">
        <v>385</v>
      </c>
      <c r="EJ3" s="4" t="s">
        <v>486</v>
      </c>
      <c r="EK3" s="4" t="s">
        <v>537</v>
      </c>
      <c r="EL3" s="41" t="s">
        <v>386</v>
      </c>
      <c r="EM3" s="4" t="s">
        <v>549</v>
      </c>
      <c r="EN3" s="4" t="s">
        <v>547</v>
      </c>
      <c r="EO3" s="4" t="s">
        <v>548</v>
      </c>
      <c r="EP3" s="41" t="s">
        <v>386</v>
      </c>
      <c r="EQ3" s="4" t="s">
        <v>487</v>
      </c>
      <c r="ER3" s="41" t="s">
        <v>550</v>
      </c>
      <c r="ES3" s="41" t="s">
        <v>551</v>
      </c>
      <c r="ET3" s="41" t="s">
        <v>562</v>
      </c>
      <c r="EU3" s="41" t="s">
        <v>563</v>
      </c>
      <c r="EV3" s="1" t="s">
        <v>482</v>
      </c>
      <c r="EW3" s="1" t="s">
        <v>484</v>
      </c>
      <c r="EX3" s="1" t="s">
        <v>490</v>
      </c>
      <c r="EY3" s="1" t="s">
        <v>491</v>
      </c>
      <c r="EZ3" s="4" t="s">
        <v>385</v>
      </c>
      <c r="FA3" s="4" t="s">
        <v>486</v>
      </c>
      <c r="FB3" s="4" t="s">
        <v>537</v>
      </c>
      <c r="FC3" s="41" t="s">
        <v>386</v>
      </c>
      <c r="FD3" s="4" t="s">
        <v>549</v>
      </c>
      <c r="FE3" s="4" t="s">
        <v>547</v>
      </c>
      <c r="FF3" s="4" t="s">
        <v>548</v>
      </c>
      <c r="FG3" s="41" t="s">
        <v>386</v>
      </c>
      <c r="FH3" s="4" t="s">
        <v>487</v>
      </c>
      <c r="FI3" s="1" t="s">
        <v>482</v>
      </c>
      <c r="FJ3" s="1" t="s">
        <v>484</v>
      </c>
      <c r="FK3" s="1" t="s">
        <v>490</v>
      </c>
      <c r="FL3" s="1" t="s">
        <v>491</v>
      </c>
      <c r="FM3" s="4" t="s">
        <v>385</v>
      </c>
      <c r="FN3" s="4" t="s">
        <v>486</v>
      </c>
      <c r="FO3" s="4" t="s">
        <v>537</v>
      </c>
      <c r="FP3" s="41" t="s">
        <v>386</v>
      </c>
      <c r="FQ3" s="4" t="s">
        <v>549</v>
      </c>
      <c r="FR3" s="4" t="s">
        <v>547</v>
      </c>
      <c r="FS3" s="67" t="s">
        <v>548</v>
      </c>
      <c r="FT3" s="41" t="s">
        <v>386</v>
      </c>
      <c r="FU3" s="4" t="s">
        <v>487</v>
      </c>
      <c r="FV3" s="1" t="s">
        <v>482</v>
      </c>
      <c r="FW3" s="1" t="s">
        <v>484</v>
      </c>
      <c r="FX3" s="1" t="s">
        <v>490</v>
      </c>
      <c r="FY3" s="1" t="s">
        <v>491</v>
      </c>
      <c r="FZ3" s="4" t="s">
        <v>385</v>
      </c>
      <c r="GA3" s="4" t="s">
        <v>486</v>
      </c>
      <c r="GB3" s="4" t="s">
        <v>537</v>
      </c>
      <c r="GC3" s="41" t="s">
        <v>386</v>
      </c>
      <c r="GD3" s="4" t="s">
        <v>549</v>
      </c>
      <c r="GE3" s="4" t="s">
        <v>547</v>
      </c>
      <c r="GF3" s="67" t="s">
        <v>548</v>
      </c>
      <c r="GG3" s="41" t="s">
        <v>386</v>
      </c>
      <c r="GH3" s="110" t="s">
        <v>624</v>
      </c>
      <c r="GI3" s="113" t="s">
        <v>482</v>
      </c>
      <c r="GJ3" s="1" t="s">
        <v>484</v>
      </c>
      <c r="GK3" s="1" t="s">
        <v>490</v>
      </c>
      <c r="GL3" s="1" t="s">
        <v>491</v>
      </c>
      <c r="GM3" s="4" t="s">
        <v>385</v>
      </c>
      <c r="GN3" s="4" t="s">
        <v>486</v>
      </c>
      <c r="GO3" s="4" t="s">
        <v>537</v>
      </c>
      <c r="GP3" s="41" t="s">
        <v>386</v>
      </c>
      <c r="GQ3" s="4" t="s">
        <v>549</v>
      </c>
      <c r="GR3" s="4" t="s">
        <v>547</v>
      </c>
      <c r="GS3" s="67" t="s">
        <v>548</v>
      </c>
      <c r="GT3" s="41" t="s">
        <v>386</v>
      </c>
      <c r="GU3" s="110" t="s">
        <v>624</v>
      </c>
      <c r="GV3" s="113" t="s">
        <v>482</v>
      </c>
      <c r="GW3" s="1" t="s">
        <v>484</v>
      </c>
      <c r="GX3" s="1" t="s">
        <v>490</v>
      </c>
      <c r="GY3" s="1" t="s">
        <v>491</v>
      </c>
      <c r="GZ3" s="4" t="s">
        <v>385</v>
      </c>
      <c r="HA3" s="4" t="s">
        <v>486</v>
      </c>
      <c r="HB3" s="4" t="s">
        <v>537</v>
      </c>
      <c r="HC3" s="41" t="s">
        <v>386</v>
      </c>
      <c r="HD3" s="4" t="s">
        <v>549</v>
      </c>
      <c r="HE3" s="4" t="s">
        <v>547</v>
      </c>
      <c r="HF3" s="67" t="s">
        <v>548</v>
      </c>
      <c r="HG3" s="41" t="s">
        <v>386</v>
      </c>
      <c r="HH3" s="4" t="s">
        <v>624</v>
      </c>
      <c r="HI3" s="113" t="s">
        <v>482</v>
      </c>
      <c r="HJ3" s="1" t="s">
        <v>484</v>
      </c>
      <c r="HK3" s="1" t="s">
        <v>490</v>
      </c>
      <c r="HL3" s="1" t="s">
        <v>491</v>
      </c>
      <c r="HM3" s="4" t="s">
        <v>385</v>
      </c>
      <c r="HN3" s="4" t="s">
        <v>486</v>
      </c>
      <c r="HO3" s="4" t="s">
        <v>537</v>
      </c>
      <c r="HP3" s="41" t="s">
        <v>386</v>
      </c>
      <c r="HQ3" s="4" t="s">
        <v>549</v>
      </c>
      <c r="HR3" s="4" t="s">
        <v>547</v>
      </c>
      <c r="HS3" s="67" t="s">
        <v>548</v>
      </c>
      <c r="HT3" s="41" t="s">
        <v>386</v>
      </c>
      <c r="HU3" s="4" t="s">
        <v>624</v>
      </c>
      <c r="HV3" s="113" t="s">
        <v>482</v>
      </c>
      <c r="HW3" s="1" t="s">
        <v>484</v>
      </c>
      <c r="HX3" s="1" t="s">
        <v>637</v>
      </c>
      <c r="HY3" s="1" t="s">
        <v>638</v>
      </c>
      <c r="HZ3" s="4" t="s">
        <v>385</v>
      </c>
      <c r="IA3" s="4" t="s">
        <v>486</v>
      </c>
      <c r="IB3" s="4" t="s">
        <v>537</v>
      </c>
      <c r="IC3" s="41" t="s">
        <v>386</v>
      </c>
      <c r="ID3" s="4" t="s">
        <v>549</v>
      </c>
      <c r="IE3" s="4" t="s">
        <v>547</v>
      </c>
      <c r="IF3" s="67" t="s">
        <v>548</v>
      </c>
      <c r="IG3" s="41" t="s">
        <v>386</v>
      </c>
      <c r="IH3" s="4" t="s">
        <v>624</v>
      </c>
      <c r="II3" s="113" t="s">
        <v>482</v>
      </c>
      <c r="IJ3" s="119" t="s">
        <v>484</v>
      </c>
      <c r="IK3" s="1" t="s">
        <v>637</v>
      </c>
      <c r="IL3" s="119" t="s">
        <v>638</v>
      </c>
      <c r="IM3" s="4" t="s">
        <v>385</v>
      </c>
      <c r="IN3" s="67" t="s">
        <v>486</v>
      </c>
      <c r="IO3" s="67" t="s">
        <v>537</v>
      </c>
      <c r="IP3" s="41" t="s">
        <v>386</v>
      </c>
      <c r="IQ3" s="4" t="s">
        <v>549</v>
      </c>
      <c r="IR3" s="4" t="s">
        <v>547</v>
      </c>
      <c r="IS3" s="67" t="s">
        <v>548</v>
      </c>
      <c r="IT3" s="41" t="s">
        <v>386</v>
      </c>
      <c r="IU3" s="4" t="s">
        <v>624</v>
      </c>
      <c r="IV3" s="60" t="str">
        <f t="shared" ref="IV3" si="21">E3</f>
        <v>Product Code</v>
      </c>
      <c r="IW3" s="60" t="str">
        <f t="shared" ref="IW3" si="22">A3</f>
        <v>Asin</v>
      </c>
      <c r="IX3" s="60" t="str">
        <f t="shared" ref="IX3" si="23">B3</f>
        <v>SKU</v>
      </c>
      <c r="IY3" s="1" t="s">
        <v>578</v>
      </c>
      <c r="IZ3" s="46" t="s">
        <v>8</v>
      </c>
      <c r="JA3" s="46" t="s">
        <v>421</v>
      </c>
      <c r="JB3" s="46" t="s">
        <v>7</v>
      </c>
      <c r="JC3" s="46" t="s">
        <v>421</v>
      </c>
      <c r="JD3" s="46" t="s">
        <v>463</v>
      </c>
      <c r="JE3" s="46" t="s">
        <v>421</v>
      </c>
      <c r="JF3" s="47" t="s">
        <v>513</v>
      </c>
      <c r="JG3" s="47" t="s">
        <v>421</v>
      </c>
      <c r="JH3" s="56" t="s">
        <v>420</v>
      </c>
      <c r="JI3" s="56" t="s">
        <v>421</v>
      </c>
      <c r="JJ3" s="56" t="s">
        <v>489</v>
      </c>
      <c r="JK3" s="56" t="s">
        <v>421</v>
      </c>
      <c r="JL3" s="56" t="s">
        <v>454</v>
      </c>
      <c r="JM3" s="56" t="s">
        <v>421</v>
      </c>
      <c r="JN3" s="26" t="s">
        <v>575</v>
      </c>
      <c r="JO3" s="4" t="s">
        <v>6</v>
      </c>
      <c r="JP3" s="26" t="str">
        <f t="shared" ref="JP3" si="24">E3</f>
        <v>Product Code</v>
      </c>
      <c r="JQ3" s="97" t="s">
        <v>291</v>
      </c>
      <c r="JR3" s="1" t="s">
        <v>578</v>
      </c>
      <c r="JS3" s="113" t="s">
        <v>482</v>
      </c>
      <c r="JT3" s="119" t="s">
        <v>484</v>
      </c>
      <c r="JU3" s="1" t="s">
        <v>637</v>
      </c>
      <c r="JV3" s="119" t="s">
        <v>638</v>
      </c>
      <c r="JW3" s="4" t="s">
        <v>385</v>
      </c>
      <c r="JX3" s="67" t="s">
        <v>486</v>
      </c>
      <c r="JY3" s="67" t="s">
        <v>537</v>
      </c>
      <c r="JZ3" s="41" t="s">
        <v>386</v>
      </c>
      <c r="KA3" s="4" t="s">
        <v>549</v>
      </c>
      <c r="KB3" s="4" t="s">
        <v>547</v>
      </c>
      <c r="KC3" s="67" t="s">
        <v>548</v>
      </c>
      <c r="KD3" s="41" t="s">
        <v>386</v>
      </c>
      <c r="KE3" s="4" t="s">
        <v>624</v>
      </c>
      <c r="KF3" s="60" t="str">
        <f t="shared" ref="KF3" si="25">E3</f>
        <v>Product Code</v>
      </c>
      <c r="KG3" s="60" t="str">
        <f t="shared" ref="KG3" si="26">A3</f>
        <v>Asin</v>
      </c>
      <c r="KH3" s="60" t="str">
        <f t="shared" ref="KH3" si="27">B3</f>
        <v>SKU</v>
      </c>
      <c r="KI3" s="1" t="s">
        <v>578</v>
      </c>
      <c r="KJ3" s="46" t="s">
        <v>8</v>
      </c>
      <c r="KK3" s="46" t="s">
        <v>421</v>
      </c>
      <c r="KL3" s="46" t="s">
        <v>7</v>
      </c>
      <c r="KM3" s="46" t="s">
        <v>421</v>
      </c>
      <c r="KN3" s="46" t="s">
        <v>463</v>
      </c>
      <c r="KO3" s="46" t="s">
        <v>421</v>
      </c>
      <c r="KP3" s="47" t="s">
        <v>513</v>
      </c>
      <c r="KQ3" s="47" t="s">
        <v>421</v>
      </c>
      <c r="KR3" s="56" t="s">
        <v>420</v>
      </c>
      <c r="KS3" s="56" t="s">
        <v>421</v>
      </c>
      <c r="KT3" s="56" t="s">
        <v>489</v>
      </c>
      <c r="KU3" s="56" t="s">
        <v>421</v>
      </c>
      <c r="KV3" s="56" t="s">
        <v>454</v>
      </c>
      <c r="KW3" s="56" t="s">
        <v>421</v>
      </c>
      <c r="KX3" s="26" t="s">
        <v>575</v>
      </c>
      <c r="KY3" s="4" t="s">
        <v>6</v>
      </c>
      <c r="KZ3" s="26" t="str">
        <f t="shared" ref="KZ3" si="28">E3</f>
        <v>Product Code</v>
      </c>
      <c r="LA3" s="97" t="s">
        <v>291</v>
      </c>
      <c r="LB3" s="1" t="s">
        <v>578</v>
      </c>
      <c r="LC3" s="113" t="s">
        <v>482</v>
      </c>
      <c r="LD3" s="119" t="s">
        <v>484</v>
      </c>
      <c r="LE3" s="1" t="s">
        <v>637</v>
      </c>
      <c r="LF3" s="119" t="s">
        <v>638</v>
      </c>
      <c r="LG3" s="4" t="s">
        <v>385</v>
      </c>
      <c r="LH3" s="67" t="s">
        <v>486</v>
      </c>
      <c r="LI3" s="67" t="s">
        <v>537</v>
      </c>
      <c r="LJ3" s="41" t="s">
        <v>386</v>
      </c>
      <c r="LK3" s="4" t="s">
        <v>549</v>
      </c>
      <c r="LL3" s="4" t="s">
        <v>547</v>
      </c>
      <c r="LM3" s="67" t="s">
        <v>548</v>
      </c>
      <c r="LN3" s="41" t="s">
        <v>386</v>
      </c>
      <c r="LO3" s="4" t="s">
        <v>624</v>
      </c>
      <c r="LP3" s="60" t="str">
        <f t="shared" ref="LP3" si="29">E3</f>
        <v>Product Code</v>
      </c>
      <c r="LQ3" s="60" t="str">
        <f t="shared" ref="LQ3" si="30">A3</f>
        <v>Asin</v>
      </c>
      <c r="LR3" s="60" t="str">
        <f t="shared" ref="LR3" si="31">B3</f>
        <v>SKU</v>
      </c>
      <c r="LS3" s="1" t="s">
        <v>578</v>
      </c>
      <c r="LT3" s="46" t="s">
        <v>8</v>
      </c>
      <c r="LU3" s="46" t="s">
        <v>421</v>
      </c>
      <c r="LV3" s="46" t="s">
        <v>7</v>
      </c>
      <c r="LW3" s="46" t="s">
        <v>421</v>
      </c>
      <c r="LX3" s="46" t="s">
        <v>463</v>
      </c>
      <c r="LY3" s="46" t="s">
        <v>421</v>
      </c>
      <c r="LZ3" s="47" t="s">
        <v>513</v>
      </c>
      <c r="MA3" s="47" t="s">
        <v>421</v>
      </c>
      <c r="MB3" s="56" t="s">
        <v>420</v>
      </c>
      <c r="MC3" s="56" t="s">
        <v>421</v>
      </c>
      <c r="MD3" s="56" t="s">
        <v>489</v>
      </c>
      <c r="ME3" s="56" t="s">
        <v>421</v>
      </c>
      <c r="MF3" s="56" t="s">
        <v>454</v>
      </c>
      <c r="MG3" s="56" t="s">
        <v>421</v>
      </c>
      <c r="MH3" s="26" t="s">
        <v>575</v>
      </c>
      <c r="MI3" s="4" t="s">
        <v>6</v>
      </c>
      <c r="MJ3" s="26" t="str">
        <f t="shared" ref="MJ3" si="32">E3</f>
        <v>Product Code</v>
      </c>
      <c r="MK3" s="97" t="s">
        <v>291</v>
      </c>
      <c r="ML3" s="1" t="s">
        <v>578</v>
      </c>
      <c r="MM3" s="113" t="s">
        <v>482</v>
      </c>
      <c r="MN3" s="119" t="s">
        <v>484</v>
      </c>
      <c r="MO3" s="1" t="s">
        <v>637</v>
      </c>
      <c r="MP3" s="119" t="s">
        <v>638</v>
      </c>
      <c r="MQ3" s="4" t="s">
        <v>385</v>
      </c>
      <c r="MR3" s="67" t="s">
        <v>486</v>
      </c>
      <c r="MS3" s="67" t="s">
        <v>537</v>
      </c>
      <c r="MT3" s="41" t="s">
        <v>386</v>
      </c>
      <c r="MU3" s="4" t="s">
        <v>549</v>
      </c>
      <c r="MV3" s="4" t="s">
        <v>547</v>
      </c>
      <c r="MW3" s="67" t="s">
        <v>548</v>
      </c>
      <c r="MX3" s="41" t="s">
        <v>386</v>
      </c>
      <c r="MY3" s="4" t="s">
        <v>624</v>
      </c>
      <c r="MZ3" s="60" t="str">
        <f t="shared" ref="MZ3" si="33">E3</f>
        <v>Product Code</v>
      </c>
      <c r="NA3" s="60" t="str">
        <f t="shared" ref="NA3" si="34">A3</f>
        <v>Asin</v>
      </c>
      <c r="NB3" s="60" t="str">
        <f t="shared" ref="NB3" si="35">B3</f>
        <v>SKU</v>
      </c>
      <c r="NC3" s="1" t="s">
        <v>578</v>
      </c>
      <c r="ND3" s="46" t="s">
        <v>8</v>
      </c>
      <c r="NE3" s="46" t="s">
        <v>421</v>
      </c>
      <c r="NF3" s="46" t="s">
        <v>7</v>
      </c>
      <c r="NG3" s="46" t="s">
        <v>421</v>
      </c>
      <c r="NH3" s="46" t="s">
        <v>463</v>
      </c>
      <c r="NI3" s="46" t="s">
        <v>421</v>
      </c>
      <c r="NJ3" s="47" t="s">
        <v>513</v>
      </c>
      <c r="NK3" s="47" t="s">
        <v>421</v>
      </c>
      <c r="NL3" s="56" t="s">
        <v>420</v>
      </c>
      <c r="NM3" s="56" t="s">
        <v>421</v>
      </c>
      <c r="NN3" s="56" t="s">
        <v>489</v>
      </c>
      <c r="NO3" s="56" t="s">
        <v>421</v>
      </c>
      <c r="NP3" s="56" t="s">
        <v>454</v>
      </c>
      <c r="NQ3" s="56" t="s">
        <v>421</v>
      </c>
      <c r="NR3" s="26" t="s">
        <v>575</v>
      </c>
      <c r="NS3" s="67" t="s">
        <v>6</v>
      </c>
      <c r="NT3" s="67" t="s">
        <v>705</v>
      </c>
      <c r="NU3" s="26" t="str">
        <f t="shared" ref="NU3" si="36">E3</f>
        <v>Product Code</v>
      </c>
      <c r="NV3" s="97" t="s">
        <v>291</v>
      </c>
      <c r="NW3" s="1" t="s">
        <v>578</v>
      </c>
      <c r="NX3" s="113" t="s">
        <v>482</v>
      </c>
      <c r="NY3" s="119" t="s">
        <v>484</v>
      </c>
      <c r="NZ3" s="1" t="s">
        <v>637</v>
      </c>
      <c r="OA3" s="119" t="s">
        <v>638</v>
      </c>
      <c r="OB3" s="4" t="s">
        <v>385</v>
      </c>
      <c r="OC3" s="67" t="s">
        <v>486</v>
      </c>
      <c r="OD3" s="67" t="s">
        <v>537</v>
      </c>
      <c r="OE3" s="41" t="s">
        <v>386</v>
      </c>
      <c r="OF3" s="4" t="s">
        <v>549</v>
      </c>
      <c r="OG3" s="4" t="s">
        <v>547</v>
      </c>
      <c r="OH3" s="67" t="s">
        <v>548</v>
      </c>
      <c r="OI3" s="41" t="s">
        <v>386</v>
      </c>
      <c r="OJ3" s="4" t="s">
        <v>624</v>
      </c>
      <c r="OK3" s="60" t="str">
        <f t="shared" ref="OK3" si="37">E3</f>
        <v>Product Code</v>
      </c>
      <c r="OL3" s="60" t="str">
        <f t="shared" ref="OL3" si="38">A3</f>
        <v>Asin</v>
      </c>
      <c r="OM3" s="60" t="str">
        <f t="shared" ref="OM3" si="39">B3</f>
        <v>SKU</v>
      </c>
      <c r="ON3" s="1" t="s">
        <v>578</v>
      </c>
      <c r="OO3" s="46" t="s">
        <v>8</v>
      </c>
      <c r="OP3" s="46" t="s">
        <v>421</v>
      </c>
      <c r="OQ3" s="46" t="s">
        <v>7</v>
      </c>
      <c r="OR3" s="46" t="s">
        <v>421</v>
      </c>
      <c r="OS3" s="46" t="s">
        <v>463</v>
      </c>
      <c r="OT3" s="46" t="s">
        <v>421</v>
      </c>
      <c r="OU3" s="47" t="s">
        <v>513</v>
      </c>
      <c r="OV3" s="47" t="s">
        <v>421</v>
      </c>
      <c r="OW3" s="56" t="s">
        <v>420</v>
      </c>
      <c r="OX3" s="56" t="s">
        <v>421</v>
      </c>
      <c r="OY3" s="56" t="s">
        <v>489</v>
      </c>
      <c r="OZ3" s="56" t="s">
        <v>421</v>
      </c>
      <c r="PA3" s="56" t="s">
        <v>454</v>
      </c>
      <c r="PB3" s="56" t="s">
        <v>421</v>
      </c>
      <c r="PC3" s="26" t="s">
        <v>575</v>
      </c>
      <c r="PD3" s="67" t="s">
        <v>6</v>
      </c>
      <c r="PE3" s="67" t="s">
        <v>705</v>
      </c>
      <c r="PF3" s="26" t="str">
        <f t="shared" ref="PF3" si="40">E3</f>
        <v>Product Code</v>
      </c>
      <c r="PG3" s="97" t="s">
        <v>291</v>
      </c>
      <c r="PH3" s="1" t="s">
        <v>578</v>
      </c>
      <c r="PI3" s="113" t="s">
        <v>482</v>
      </c>
      <c r="PJ3" s="119" t="s">
        <v>484</v>
      </c>
      <c r="PK3" s="1" t="s">
        <v>637</v>
      </c>
      <c r="PL3" s="119" t="s">
        <v>638</v>
      </c>
      <c r="PM3" s="4" t="s">
        <v>385</v>
      </c>
      <c r="PN3" s="67" t="s">
        <v>486</v>
      </c>
      <c r="PO3" s="67" t="s">
        <v>537</v>
      </c>
      <c r="PP3" s="41" t="s">
        <v>386</v>
      </c>
      <c r="PQ3" s="4" t="s">
        <v>549</v>
      </c>
      <c r="PR3" s="4" t="s">
        <v>547</v>
      </c>
      <c r="PS3" s="67" t="s">
        <v>548</v>
      </c>
      <c r="PT3" s="41" t="s">
        <v>386</v>
      </c>
      <c r="PU3" s="4" t="s">
        <v>624</v>
      </c>
      <c r="PV3" s="60" t="str">
        <f t="shared" ref="PV3" si="41">E3</f>
        <v>Product Code</v>
      </c>
      <c r="PW3" s="60" t="str">
        <f t="shared" ref="PW3" si="42">A3</f>
        <v>Asin</v>
      </c>
      <c r="PX3" s="60" t="str">
        <f t="shared" ref="PX3" si="43">B3</f>
        <v>SKU</v>
      </c>
      <c r="PY3" s="1" t="s">
        <v>578</v>
      </c>
      <c r="PZ3" s="46" t="s">
        <v>8</v>
      </c>
      <c r="QA3" s="46" t="s">
        <v>421</v>
      </c>
      <c r="QB3" s="46" t="s">
        <v>7</v>
      </c>
      <c r="QC3" s="46" t="s">
        <v>421</v>
      </c>
      <c r="QD3" s="46" t="s">
        <v>463</v>
      </c>
      <c r="QE3" s="46" t="s">
        <v>421</v>
      </c>
      <c r="QF3" s="47" t="s">
        <v>513</v>
      </c>
      <c r="QG3" s="47" t="s">
        <v>421</v>
      </c>
      <c r="QH3" s="56" t="s">
        <v>420</v>
      </c>
      <c r="QI3" s="56" t="s">
        <v>421</v>
      </c>
      <c r="QJ3" s="56" t="s">
        <v>489</v>
      </c>
      <c r="QK3" s="56" t="s">
        <v>421</v>
      </c>
      <c r="QL3" s="56" t="s">
        <v>454</v>
      </c>
      <c r="QM3" s="56" t="s">
        <v>421</v>
      </c>
      <c r="QN3" s="26" t="s">
        <v>575</v>
      </c>
      <c r="QO3" s="67" t="s">
        <v>6</v>
      </c>
      <c r="QP3" s="67" t="s">
        <v>705</v>
      </c>
      <c r="QQ3" s="26" t="str">
        <f t="shared" ref="QQ3" si="44">E3</f>
        <v>Product Code</v>
      </c>
      <c r="QR3" s="97" t="s">
        <v>291</v>
      </c>
      <c r="QS3" s="1" t="s">
        <v>578</v>
      </c>
      <c r="QT3" s="113" t="s">
        <v>482</v>
      </c>
      <c r="QU3" s="119" t="s">
        <v>484</v>
      </c>
      <c r="QV3" s="1" t="s">
        <v>637</v>
      </c>
      <c r="QW3" s="119" t="s">
        <v>638</v>
      </c>
      <c r="QX3" s="4" t="s">
        <v>385</v>
      </c>
      <c r="QY3" s="67" t="s">
        <v>486</v>
      </c>
      <c r="QZ3" s="67" t="s">
        <v>537</v>
      </c>
      <c r="RA3" s="41" t="s">
        <v>386</v>
      </c>
      <c r="RB3" s="4" t="s">
        <v>549</v>
      </c>
      <c r="RC3" s="4" t="s">
        <v>547</v>
      </c>
      <c r="RD3" s="67" t="s">
        <v>548</v>
      </c>
      <c r="RE3" s="41" t="s">
        <v>386</v>
      </c>
      <c r="RF3" s="4" t="s">
        <v>624</v>
      </c>
      <c r="RG3" s="60" t="str">
        <f t="shared" ref="RG3" si="45">E3</f>
        <v>Product Code</v>
      </c>
      <c r="RH3" s="60" t="str">
        <f t="shared" ref="RH3" si="46">A3</f>
        <v>Asin</v>
      </c>
      <c r="RI3" s="60" t="str">
        <f t="shared" ref="RI3" si="47">B3</f>
        <v>SKU</v>
      </c>
      <c r="RJ3" s="1" t="s">
        <v>578</v>
      </c>
      <c r="RK3" s="46" t="s">
        <v>8</v>
      </c>
      <c r="RL3" s="46" t="s">
        <v>421</v>
      </c>
      <c r="RM3" s="46" t="s">
        <v>7</v>
      </c>
      <c r="RN3" s="46" t="s">
        <v>421</v>
      </c>
      <c r="RO3" s="46" t="s">
        <v>463</v>
      </c>
      <c r="RP3" s="46" t="s">
        <v>421</v>
      </c>
      <c r="RQ3" s="47" t="s">
        <v>513</v>
      </c>
      <c r="RR3" s="47" t="s">
        <v>421</v>
      </c>
      <c r="RS3" s="56" t="s">
        <v>420</v>
      </c>
      <c r="RT3" s="56" t="s">
        <v>421</v>
      </c>
      <c r="RU3" s="56" t="s">
        <v>489</v>
      </c>
      <c r="RV3" s="56" t="s">
        <v>421</v>
      </c>
      <c r="RW3" s="56" t="s">
        <v>454</v>
      </c>
      <c r="RX3" s="56" t="s">
        <v>421</v>
      </c>
      <c r="RY3" s="26" t="s">
        <v>575</v>
      </c>
      <c r="RZ3" s="67" t="s">
        <v>6</v>
      </c>
      <c r="SA3" s="67" t="s">
        <v>705</v>
      </c>
      <c r="SB3" s="26" t="str">
        <f t="shared" ref="SB3" si="48">E3</f>
        <v>Product Code</v>
      </c>
      <c r="SC3" s="97" t="s">
        <v>291</v>
      </c>
      <c r="SD3" s="1" t="s">
        <v>578</v>
      </c>
      <c r="SE3" s="113" t="s">
        <v>482</v>
      </c>
      <c r="SF3" s="119" t="s">
        <v>484</v>
      </c>
      <c r="SG3" s="1" t="s">
        <v>637</v>
      </c>
      <c r="SH3" s="119" t="s">
        <v>638</v>
      </c>
      <c r="SI3" s="4" t="s">
        <v>385</v>
      </c>
      <c r="SJ3" s="67" t="s">
        <v>486</v>
      </c>
      <c r="SK3" s="67" t="s">
        <v>537</v>
      </c>
      <c r="SL3" s="41" t="s">
        <v>386</v>
      </c>
      <c r="SM3" s="4" t="s">
        <v>549</v>
      </c>
      <c r="SN3" s="4" t="s">
        <v>547</v>
      </c>
      <c r="SO3" s="67" t="s">
        <v>548</v>
      </c>
      <c r="SP3" s="41" t="s">
        <v>386</v>
      </c>
      <c r="SQ3" s="4" t="s">
        <v>624</v>
      </c>
      <c r="SR3" s="60" t="str">
        <f t="shared" ref="SR3" si="49">E3</f>
        <v>Product Code</v>
      </c>
      <c r="SS3" s="60" t="str">
        <f t="shared" ref="SS3" si="50">A3</f>
        <v>Asin</v>
      </c>
      <c r="ST3" s="60" t="str">
        <f t="shared" ref="ST3" si="51">B3</f>
        <v>SKU</v>
      </c>
      <c r="SU3" s="1" t="s">
        <v>578</v>
      </c>
      <c r="SV3" s="46" t="s">
        <v>8</v>
      </c>
      <c r="SW3" s="46" t="s">
        <v>421</v>
      </c>
      <c r="SX3" s="46" t="s">
        <v>7</v>
      </c>
      <c r="SY3" s="46" t="s">
        <v>421</v>
      </c>
      <c r="SZ3" s="46" t="s">
        <v>463</v>
      </c>
      <c r="TA3" s="46" t="s">
        <v>421</v>
      </c>
      <c r="TB3" s="47" t="s">
        <v>513</v>
      </c>
      <c r="TC3" s="47" t="s">
        <v>421</v>
      </c>
      <c r="TD3" s="56" t="s">
        <v>420</v>
      </c>
      <c r="TE3" s="56" t="s">
        <v>421</v>
      </c>
      <c r="TF3" s="56" t="s">
        <v>489</v>
      </c>
      <c r="TG3" s="56" t="s">
        <v>421</v>
      </c>
      <c r="TH3" s="56" t="s">
        <v>454</v>
      </c>
      <c r="TI3" s="56" t="s">
        <v>421</v>
      </c>
      <c r="TJ3" s="26" t="s">
        <v>575</v>
      </c>
      <c r="TK3" s="67" t="s">
        <v>6</v>
      </c>
      <c r="TL3" s="67" t="s">
        <v>705</v>
      </c>
      <c r="TM3" s="26" t="str">
        <f t="shared" ref="TM3" si="52">E3</f>
        <v>Product Code</v>
      </c>
      <c r="TN3" s="97" t="s">
        <v>291</v>
      </c>
      <c r="TO3" s="1" t="s">
        <v>578</v>
      </c>
      <c r="TP3" s="113" t="s">
        <v>482</v>
      </c>
      <c r="TQ3" s="119" t="s">
        <v>484</v>
      </c>
      <c r="TR3" s="1" t="s">
        <v>637</v>
      </c>
      <c r="TS3" s="119" t="s">
        <v>638</v>
      </c>
      <c r="TT3" s="4" t="s">
        <v>385</v>
      </c>
      <c r="TU3" s="67" t="s">
        <v>486</v>
      </c>
      <c r="TV3" s="67" t="s">
        <v>537</v>
      </c>
      <c r="TW3" s="41" t="s">
        <v>386</v>
      </c>
      <c r="TX3" s="4" t="s">
        <v>549</v>
      </c>
      <c r="TY3" s="4" t="s">
        <v>547</v>
      </c>
      <c r="TZ3" s="67" t="s">
        <v>548</v>
      </c>
      <c r="UA3" s="41" t="s">
        <v>386</v>
      </c>
      <c r="UB3" s="4" t="s">
        <v>624</v>
      </c>
      <c r="UC3" s="60" t="str">
        <f t="shared" ref="UC3" si="53">E3</f>
        <v>Product Code</v>
      </c>
      <c r="UD3" s="60" t="str">
        <f t="shared" ref="UD3" si="54">A3</f>
        <v>Asin</v>
      </c>
      <c r="UE3" s="60" t="str">
        <f t="shared" ref="UE3" si="55">B3</f>
        <v>SKU</v>
      </c>
      <c r="UF3" s="1" t="s">
        <v>578</v>
      </c>
      <c r="UG3" s="46" t="s">
        <v>8</v>
      </c>
      <c r="UH3" s="46" t="s">
        <v>421</v>
      </c>
      <c r="UI3" s="46" t="s">
        <v>7</v>
      </c>
      <c r="UJ3" s="46" t="s">
        <v>421</v>
      </c>
      <c r="UK3" s="46" t="s">
        <v>463</v>
      </c>
      <c r="UL3" s="46" t="s">
        <v>421</v>
      </c>
      <c r="UM3" s="47" t="s">
        <v>513</v>
      </c>
      <c r="UN3" s="47" t="s">
        <v>421</v>
      </c>
      <c r="UO3" s="56" t="s">
        <v>420</v>
      </c>
      <c r="UP3" s="56" t="s">
        <v>421</v>
      </c>
      <c r="UQ3" s="56" t="s">
        <v>489</v>
      </c>
      <c r="UR3" s="56" t="s">
        <v>421</v>
      </c>
      <c r="US3" s="56" t="s">
        <v>454</v>
      </c>
      <c r="UT3" s="56" t="s">
        <v>421</v>
      </c>
      <c r="UU3" s="26" t="s">
        <v>575</v>
      </c>
      <c r="UV3" s="67" t="s">
        <v>6</v>
      </c>
      <c r="UW3" s="67" t="s">
        <v>705</v>
      </c>
      <c r="UX3" s="26" t="str">
        <f t="shared" ref="UX3" si="56">E3</f>
        <v>Product Code</v>
      </c>
      <c r="UY3" s="97" t="s">
        <v>291</v>
      </c>
      <c r="UZ3" s="1" t="s">
        <v>578</v>
      </c>
      <c r="VA3" s="113" t="s">
        <v>482</v>
      </c>
      <c r="VB3" s="119" t="s">
        <v>484</v>
      </c>
      <c r="VC3" s="1" t="s">
        <v>637</v>
      </c>
      <c r="VD3" s="119" t="s">
        <v>638</v>
      </c>
      <c r="VE3" s="4" t="s">
        <v>385</v>
      </c>
      <c r="VF3" s="67" t="s">
        <v>486</v>
      </c>
      <c r="VG3" s="67" t="s">
        <v>537</v>
      </c>
      <c r="VH3" s="41" t="s">
        <v>386</v>
      </c>
      <c r="VI3" s="4" t="s">
        <v>549</v>
      </c>
      <c r="VJ3" s="4" t="s">
        <v>547</v>
      </c>
      <c r="VK3" s="67" t="s">
        <v>548</v>
      </c>
      <c r="VL3" s="41" t="s">
        <v>386</v>
      </c>
      <c r="VM3" s="4" t="s">
        <v>624</v>
      </c>
      <c r="VN3" s="60" t="str">
        <f t="shared" ref="VN3:VN66" si="57">E3</f>
        <v>Product Code</v>
      </c>
      <c r="VO3" s="60" t="str">
        <f t="shared" ref="VO3:VO66" si="58">A3</f>
        <v>Asin</v>
      </c>
      <c r="VP3" s="60" t="str">
        <f t="shared" ref="VP3:VP66" si="59">B3</f>
        <v>SKU</v>
      </c>
      <c r="VQ3" s="1" t="s">
        <v>578</v>
      </c>
      <c r="VR3" s="46" t="s">
        <v>8</v>
      </c>
      <c r="VS3" s="46" t="s">
        <v>421</v>
      </c>
      <c r="VT3" s="46" t="s">
        <v>7</v>
      </c>
      <c r="VU3" s="46" t="s">
        <v>421</v>
      </c>
      <c r="VV3" s="46" t="s">
        <v>463</v>
      </c>
      <c r="VW3" s="46" t="s">
        <v>421</v>
      </c>
      <c r="VX3" s="47" t="s">
        <v>513</v>
      </c>
      <c r="VY3" s="47" t="s">
        <v>421</v>
      </c>
      <c r="VZ3" s="56" t="s">
        <v>420</v>
      </c>
      <c r="WA3" s="56" t="s">
        <v>421</v>
      </c>
      <c r="WB3" s="56" t="s">
        <v>489</v>
      </c>
      <c r="WC3" s="56" t="s">
        <v>421</v>
      </c>
      <c r="WD3" s="56" t="s">
        <v>454</v>
      </c>
      <c r="WE3" s="56" t="s">
        <v>421</v>
      </c>
      <c r="WF3" s="26" t="s">
        <v>575</v>
      </c>
      <c r="WG3" s="67" t="s">
        <v>6</v>
      </c>
      <c r="WH3" s="67" t="s">
        <v>705</v>
      </c>
      <c r="WI3" s="26" t="str">
        <f t="shared" ref="WI3:WI66" si="60">E3</f>
        <v>Product Code</v>
      </c>
      <c r="WJ3" s="97" t="s">
        <v>291</v>
      </c>
      <c r="WK3" s="1" t="s">
        <v>578</v>
      </c>
    </row>
    <row r="4" spans="1:609">
      <c r="A4" s="154" t="s">
        <v>12</v>
      </c>
      <c r="B4" s="155" t="s">
        <v>11</v>
      </c>
      <c r="C4" s="150" t="s">
        <v>293</v>
      </c>
      <c r="D4" s="150" t="s">
        <v>669</v>
      </c>
      <c r="E4" s="154" t="s">
        <v>199</v>
      </c>
      <c r="F4" s="162" t="s">
        <v>293</v>
      </c>
      <c r="G4" s="154" t="s">
        <v>298</v>
      </c>
      <c r="H4" s="150" t="s">
        <v>431</v>
      </c>
      <c r="I4" s="150" t="s">
        <v>431</v>
      </c>
      <c r="J4" s="187">
        <v>2038.7370608159706</v>
      </c>
      <c r="K4" s="16" t="s">
        <v>194</v>
      </c>
      <c r="L4" s="2">
        <v>0.98250000000000004</v>
      </c>
      <c r="M4" s="3">
        <v>0</v>
      </c>
      <c r="N4" s="21">
        <v>1</v>
      </c>
      <c r="O4" s="3">
        <v>6</v>
      </c>
      <c r="P4" s="23">
        <f>M4+N4+O4</f>
        <v>7</v>
      </c>
      <c r="Q4" s="2">
        <v>0.99490000000000001</v>
      </c>
      <c r="R4" s="3">
        <v>0</v>
      </c>
      <c r="S4" s="20">
        <v>0</v>
      </c>
      <c r="T4" s="3">
        <v>44</v>
      </c>
      <c r="U4" s="23">
        <f>R4+S4+T4</f>
        <v>44</v>
      </c>
      <c r="V4" s="2">
        <v>0.81069999999999998</v>
      </c>
      <c r="W4" s="3">
        <v>0</v>
      </c>
      <c r="X4" s="3">
        <v>17</v>
      </c>
      <c r="Y4" s="3">
        <v>86</v>
      </c>
      <c r="Z4" s="23">
        <f>W4+X4+Y4</f>
        <v>103</v>
      </c>
      <c r="AA4" s="24">
        <f>Z4/$Z$1</f>
        <v>8.8564058469475501E-2</v>
      </c>
      <c r="AB4" s="2">
        <v>0.84130000000000005</v>
      </c>
      <c r="AC4" s="3">
        <v>0</v>
      </c>
      <c r="AD4" s="3">
        <v>31</v>
      </c>
      <c r="AE4" s="3">
        <v>145</v>
      </c>
      <c r="AF4" s="23">
        <f>AC4+AD4+AE4</f>
        <v>176</v>
      </c>
      <c r="AG4" s="24">
        <f>AF4/$AF$1</f>
        <v>0.13124533929903057</v>
      </c>
      <c r="AH4" s="12">
        <v>0.97099999999999997</v>
      </c>
      <c r="AI4" s="3">
        <v>0</v>
      </c>
      <c r="AJ4" s="3">
        <v>1</v>
      </c>
      <c r="AK4" s="3">
        <v>89</v>
      </c>
      <c r="AL4" s="23">
        <f>AI4+AJ4+AK4</f>
        <v>90</v>
      </c>
      <c r="AM4" s="24">
        <f>AL4/$AL$1</f>
        <v>7.6400679117147707E-2</v>
      </c>
      <c r="AN4" s="12">
        <v>0.99490000000000001</v>
      </c>
      <c r="AO4" s="3">
        <v>0</v>
      </c>
      <c r="AP4" s="3">
        <v>227</v>
      </c>
      <c r="AQ4" s="23">
        <f>AO4+AP4</f>
        <v>227</v>
      </c>
      <c r="AR4" s="34" t="e">
        <f>AQ4*#REF!</f>
        <v>#REF!</v>
      </c>
      <c r="AS4" s="24" t="e">
        <f>AR4/$AR$1</f>
        <v>#REF!</v>
      </c>
      <c r="AT4" s="12">
        <v>0.93240000000000001</v>
      </c>
      <c r="AU4" s="3">
        <v>10</v>
      </c>
      <c r="AV4" s="3">
        <v>182</v>
      </c>
      <c r="AW4" s="23">
        <f>AU4+AV4</f>
        <v>192</v>
      </c>
      <c r="AX4" s="34" t="e">
        <f>AW4*#REF!</f>
        <v>#REF!</v>
      </c>
      <c r="AY4" s="24" t="e">
        <f>AX4/$AX$1</f>
        <v>#REF!</v>
      </c>
      <c r="AZ4" s="12">
        <v>0.96940000000000004</v>
      </c>
      <c r="BA4" s="3">
        <v>1</v>
      </c>
      <c r="BB4" s="3">
        <v>166</v>
      </c>
      <c r="BC4" s="23">
        <f>BA4+BB4</f>
        <v>167</v>
      </c>
      <c r="BD4" s="34" t="e">
        <f>BC4*#REF!</f>
        <v>#REF!</v>
      </c>
      <c r="BE4" s="24" t="e">
        <f>BD4/$BD$1</f>
        <v>#REF!</v>
      </c>
      <c r="BF4" s="12">
        <v>0.96030000000000004</v>
      </c>
      <c r="BG4" s="3">
        <v>2</v>
      </c>
      <c r="BH4" s="3">
        <v>166</v>
      </c>
      <c r="BI4" s="23">
        <f>BG4+BH4</f>
        <v>168</v>
      </c>
      <c r="BJ4" s="34" t="e">
        <f>BI4*#REF!</f>
        <v>#REF!</v>
      </c>
      <c r="BK4" s="37" t="e">
        <f>BJ4/$BJ$1</f>
        <v>#REF!</v>
      </c>
      <c r="BL4" s="12">
        <v>0.91210000000000002</v>
      </c>
      <c r="BM4" s="3">
        <v>0</v>
      </c>
      <c r="BN4" s="3">
        <v>84</v>
      </c>
      <c r="BO4" s="23">
        <f>BM4+BN4</f>
        <v>84</v>
      </c>
      <c r="BP4" s="34" t="e">
        <f>BO4*#REF!</f>
        <v>#REF!</v>
      </c>
      <c r="BQ4" s="37" t="e">
        <f>BP4/$BP$1</f>
        <v>#REF!</v>
      </c>
      <c r="BR4" s="12">
        <v>0.97450000000000003</v>
      </c>
      <c r="BS4" s="3">
        <v>0</v>
      </c>
      <c r="BT4" s="3">
        <v>93</v>
      </c>
      <c r="BU4" s="3">
        <v>437106</v>
      </c>
      <c r="BV4" s="3">
        <v>1</v>
      </c>
      <c r="BW4" s="3">
        <v>5499</v>
      </c>
      <c r="BX4" s="3">
        <v>17</v>
      </c>
      <c r="BY4" s="3">
        <v>80523</v>
      </c>
      <c r="BZ4" s="23">
        <f>BS4+BT4+BX4+BV4</f>
        <v>111</v>
      </c>
      <c r="CA4" s="23">
        <f>BY4+BU4+BW4</f>
        <v>523128</v>
      </c>
      <c r="CB4" s="37">
        <f>CA4/$CA$1</f>
        <v>6.3934334820350144E-2</v>
      </c>
      <c r="CC4" s="34" t="e">
        <f>BZ4*#REF!</f>
        <v>#REF!</v>
      </c>
      <c r="CD4" s="3">
        <v>83</v>
      </c>
      <c r="CE4" s="3">
        <v>391213</v>
      </c>
      <c r="CF4" s="3">
        <v>1</v>
      </c>
      <c r="CG4" s="3">
        <v>4699</v>
      </c>
      <c r="CH4" s="3">
        <v>68</v>
      </c>
      <c r="CI4" s="3">
        <v>244732</v>
      </c>
      <c r="CJ4" s="23">
        <f>CD4+CH4+CF4</f>
        <v>152</v>
      </c>
      <c r="CK4" s="23">
        <f>CI4+CE4+CG4</f>
        <v>640644</v>
      </c>
      <c r="CL4" s="24">
        <f>CK4/$CK$1</f>
        <v>8.6474560206838774E-2</v>
      </c>
      <c r="CM4" s="34" t="e">
        <f>CJ4*#REF!</f>
        <v>#REF!</v>
      </c>
      <c r="CN4" s="3">
        <v>103</v>
      </c>
      <c r="CO4" s="3">
        <v>484640.57999999996</v>
      </c>
      <c r="CP4" s="3">
        <v>0</v>
      </c>
      <c r="CQ4" s="3">
        <v>0</v>
      </c>
      <c r="CR4" s="3">
        <v>34</v>
      </c>
      <c r="CS4" s="3">
        <v>136654</v>
      </c>
      <c r="CT4" s="23">
        <f>CN4+CR4+CP4</f>
        <v>137</v>
      </c>
      <c r="CU4" s="23">
        <f>CS4+CO4+CQ4</f>
        <v>621294.57999999996</v>
      </c>
      <c r="CV4" s="24">
        <f>CU4/$CU$1</f>
        <v>8.7806032963627725E-2</v>
      </c>
      <c r="CW4" s="34" t="e">
        <f>CT4*#REF!</f>
        <v>#REF!</v>
      </c>
      <c r="CX4" s="3">
        <v>149</v>
      </c>
      <c r="CY4" s="3">
        <v>698210.16</v>
      </c>
      <c r="CZ4" s="3">
        <v>0</v>
      </c>
      <c r="DA4" s="3">
        <v>0</v>
      </c>
      <c r="DB4" s="23">
        <f t="shared" ref="DB4:DC7" si="61">CX4+CZ4</f>
        <v>149</v>
      </c>
      <c r="DC4" s="23">
        <f t="shared" si="61"/>
        <v>698210.16</v>
      </c>
      <c r="DD4" s="48">
        <f>DC4/$DC$1</f>
        <v>9.1231551894950275E-2</v>
      </c>
      <c r="DE4" s="23">
        <v>18631</v>
      </c>
      <c r="DF4" s="23">
        <v>190</v>
      </c>
      <c r="DG4" s="23">
        <v>817626</v>
      </c>
      <c r="DH4" s="34" t="e">
        <f>DB4*#REF!</f>
        <v>#REF!</v>
      </c>
      <c r="DI4" s="3">
        <v>101</v>
      </c>
      <c r="DJ4" s="3">
        <v>465903.58</v>
      </c>
      <c r="DK4" s="3">
        <v>0</v>
      </c>
      <c r="DL4" s="3">
        <v>0</v>
      </c>
      <c r="DM4" s="23">
        <f t="shared" ref="DM4:DN7" si="62">DI4+DK4</f>
        <v>101</v>
      </c>
      <c r="DN4" s="23">
        <f t="shared" si="62"/>
        <v>465903.58</v>
      </c>
      <c r="DO4" s="23">
        <f>DN4/1.18</f>
        <v>394833.54237288138</v>
      </c>
      <c r="DP4" s="62">
        <f>DN4/$DN$1</f>
        <v>5.3363603493142051E-2</v>
      </c>
      <c r="DQ4" s="23">
        <v>16563</v>
      </c>
      <c r="DR4" s="23">
        <v>141</v>
      </c>
      <c r="DS4" s="23">
        <v>593122</v>
      </c>
      <c r="DT4" s="62">
        <f>DS4/$DS$1</f>
        <v>5.9206795208213127E-2</v>
      </c>
      <c r="DU4" s="34" t="e">
        <f>DM4*#REF!</f>
        <v>#REF!</v>
      </c>
      <c r="DV4" s="62">
        <f>(DR4-DF4)/DF4</f>
        <v>-0.25789473684210529</v>
      </c>
      <c r="DW4" s="62">
        <f>(DM4-DB4)/DB4</f>
        <v>-0.32214765100671139</v>
      </c>
      <c r="DX4" s="34">
        <v>71125.030000000028</v>
      </c>
      <c r="DY4" s="23">
        <v>172</v>
      </c>
      <c r="DZ4" s="34">
        <v>583195.59000000008</v>
      </c>
      <c r="EA4" s="24">
        <f>DX4/DZ4</f>
        <v>0.12195742083715005</v>
      </c>
      <c r="EB4" s="24">
        <f>DX4/DO4</f>
        <v>0.18013927989134582</v>
      </c>
      <c r="EC4" s="62" t="s">
        <v>539</v>
      </c>
      <c r="ED4" s="62" t="s">
        <v>543</v>
      </c>
      <c r="EE4" s="3">
        <v>145</v>
      </c>
      <c r="EF4" s="3">
        <v>647476.04</v>
      </c>
      <c r="EG4" s="3">
        <v>3</v>
      </c>
      <c r="EH4" s="3">
        <v>13197</v>
      </c>
      <c r="EI4" s="23">
        <f t="shared" ref="EI4:EJ7" si="63">EE4+EG4</f>
        <v>148</v>
      </c>
      <c r="EJ4" s="23">
        <f t="shared" si="63"/>
        <v>660673.04</v>
      </c>
      <c r="EK4" s="23">
        <f>EJ4/1.18</f>
        <v>559892.40677966108</v>
      </c>
      <c r="EL4" s="62">
        <f>EJ4/$EJ$1</f>
        <v>6.7035105776449791E-2</v>
      </c>
      <c r="EM4" s="23">
        <v>19473</v>
      </c>
      <c r="EN4" s="23">
        <v>219</v>
      </c>
      <c r="EO4" s="23">
        <v>869729</v>
      </c>
      <c r="EP4" s="62">
        <f>EO4/$EO$1</f>
        <v>7.6797513598940673E-2</v>
      </c>
      <c r="EQ4" s="34" t="e">
        <f>EI4*#REF!</f>
        <v>#REF!</v>
      </c>
      <c r="ER4" s="24">
        <f>(EN4-DR4)/DR4</f>
        <v>0.55319148936170215</v>
      </c>
      <c r="ES4" s="24">
        <f>(EI4-DM4)/DM4</f>
        <v>0.46534653465346537</v>
      </c>
      <c r="ET4" s="62"/>
      <c r="EU4" s="62"/>
      <c r="EV4" s="3">
        <v>394</v>
      </c>
      <c r="EW4" s="3">
        <v>1689291.34</v>
      </c>
      <c r="EX4" s="3">
        <v>0</v>
      </c>
      <c r="EY4" s="3">
        <v>0</v>
      </c>
      <c r="EZ4" s="23">
        <f t="shared" ref="EZ4:FA7" si="64">EV4+EX4</f>
        <v>394</v>
      </c>
      <c r="FA4" s="23">
        <f t="shared" si="64"/>
        <v>1689291.34</v>
      </c>
      <c r="FB4" s="70">
        <f>FA4/1.18</f>
        <v>1431602.8305084747</v>
      </c>
      <c r="FC4" s="62">
        <f>FA4/$FA$1</f>
        <v>0.16494652844158092</v>
      </c>
      <c r="FD4" s="23">
        <v>29522</v>
      </c>
      <c r="FE4" s="23">
        <v>619</v>
      </c>
      <c r="FF4" s="23">
        <v>2405259</v>
      </c>
      <c r="FG4" s="62">
        <f>FF4/$FF$1</f>
        <v>0.18300400793826227</v>
      </c>
      <c r="FH4" s="34" t="e">
        <f>EZ4*#REF!</f>
        <v>#REF!</v>
      </c>
      <c r="FI4" s="3">
        <v>566</v>
      </c>
      <c r="FJ4" s="3">
        <v>2298409.86</v>
      </c>
      <c r="FK4" s="3">
        <v>2</v>
      </c>
      <c r="FL4" s="3">
        <v>7998</v>
      </c>
      <c r="FM4" s="23">
        <f t="shared" ref="FM4:FN7" si="65">FI4+FK4</f>
        <v>568</v>
      </c>
      <c r="FN4" s="23">
        <f t="shared" si="65"/>
        <v>2306407.86</v>
      </c>
      <c r="FO4" s="70">
        <f>FN4/1.18</f>
        <v>1954582.9322033899</v>
      </c>
      <c r="FP4" s="62">
        <f>FN4/$FN$1</f>
        <v>0.17796947731701637</v>
      </c>
      <c r="FQ4" s="23">
        <v>40432</v>
      </c>
      <c r="FR4" s="23">
        <v>821</v>
      </c>
      <c r="FS4" s="68">
        <v>3024056</v>
      </c>
      <c r="FT4" s="62">
        <f>FS4/$FS$1</f>
        <v>0.17969321044784339</v>
      </c>
      <c r="FU4" s="34" t="e">
        <f>FM4*#REF!</f>
        <v>#REF!</v>
      </c>
      <c r="FV4" s="3">
        <v>369</v>
      </c>
      <c r="FW4" s="3">
        <v>1558227.8000000007</v>
      </c>
      <c r="FX4" s="3">
        <v>0</v>
      </c>
      <c r="FY4" s="3">
        <v>0</v>
      </c>
      <c r="FZ4" s="23">
        <f t="shared" ref="FZ4:GA7" si="66">FV4+FX4</f>
        <v>369</v>
      </c>
      <c r="GA4" s="23">
        <f t="shared" si="66"/>
        <v>1558227.8000000007</v>
      </c>
      <c r="GB4" s="70">
        <f>GA4/1.18</f>
        <v>1320532.0338983058</v>
      </c>
      <c r="GC4" s="62">
        <f>GA4/$GA$1</f>
        <v>0.1431589893440845</v>
      </c>
      <c r="GD4" s="23">
        <v>31209</v>
      </c>
      <c r="GE4" s="23">
        <v>496</v>
      </c>
      <c r="GF4" s="68">
        <v>1943744</v>
      </c>
      <c r="GG4" s="62">
        <f>GF4/$GF$1</f>
        <v>0.15802344518270697</v>
      </c>
      <c r="GH4" s="111">
        <f>J4*FZ4</f>
        <v>752293.97544109321</v>
      </c>
      <c r="GI4" s="100">
        <v>321</v>
      </c>
      <c r="GJ4" s="3">
        <v>1375897.31</v>
      </c>
      <c r="GK4" s="3"/>
      <c r="GL4" s="3"/>
      <c r="GM4" s="23">
        <f t="shared" ref="GM4:GN7" si="67">GI4+GK4</f>
        <v>321</v>
      </c>
      <c r="GN4" s="23">
        <f t="shared" si="67"/>
        <v>1375897.31</v>
      </c>
      <c r="GO4" s="70">
        <f>GN4/1.18</f>
        <v>1166014.6694915255</v>
      </c>
      <c r="GP4" s="62">
        <f>GN4/$GN$1</f>
        <v>0.15307180575733501</v>
      </c>
      <c r="GQ4" s="23">
        <v>22124</v>
      </c>
      <c r="GR4" s="23">
        <v>415</v>
      </c>
      <c r="GS4" s="68">
        <v>1592898</v>
      </c>
      <c r="GT4" s="62">
        <f>GS4/$GS$1</f>
        <v>0.15109327681026885</v>
      </c>
      <c r="GU4" s="111">
        <f>J4*GM4</f>
        <v>654434.59652192658</v>
      </c>
      <c r="GV4" s="100">
        <v>260</v>
      </c>
      <c r="GW4" s="3">
        <v>1046390.8400000007</v>
      </c>
      <c r="GX4" s="3"/>
      <c r="GY4" s="120"/>
      <c r="GZ4" s="23">
        <f t="shared" ref="GZ4:HA7" si="68">GV4+GX4</f>
        <v>260</v>
      </c>
      <c r="HA4" s="23">
        <f t="shared" si="68"/>
        <v>1046390.8400000007</v>
      </c>
      <c r="HB4" s="70">
        <f>HA4/1.18</f>
        <v>886771.89830508537</v>
      </c>
      <c r="HC4" s="62">
        <f>HA4/$HA$1</f>
        <v>0.12551630427402979</v>
      </c>
      <c r="HD4" s="23">
        <v>27884</v>
      </c>
      <c r="HE4" s="23">
        <v>510</v>
      </c>
      <c r="HF4" s="68">
        <v>1985633</v>
      </c>
      <c r="HG4" s="62">
        <f>HF4/$HF$1</f>
        <v>0.1722568982943849</v>
      </c>
      <c r="HH4" s="34">
        <f>J4*GZ4</f>
        <v>530071.63581215241</v>
      </c>
      <c r="HI4" s="100">
        <v>397</v>
      </c>
      <c r="HJ4" s="3">
        <v>1667301.6</v>
      </c>
      <c r="HK4" s="3"/>
      <c r="HL4" s="120"/>
      <c r="HM4" s="23">
        <f t="shared" ref="HM4:HN7" si="69">HI4+HK4</f>
        <v>397</v>
      </c>
      <c r="HN4" s="23">
        <f t="shared" si="69"/>
        <v>1667301.6</v>
      </c>
      <c r="HO4" s="70">
        <f>HN4/1.18</f>
        <v>1412967.4576271188</v>
      </c>
      <c r="HP4" s="62">
        <f>HN4/$HN$1</f>
        <v>0.19905960645379311</v>
      </c>
      <c r="HQ4" s="23">
        <v>31418</v>
      </c>
      <c r="HR4" s="23">
        <v>512</v>
      </c>
      <c r="HS4" s="68">
        <v>1962073</v>
      </c>
      <c r="HT4" s="62">
        <f>HS4/$HS$1</f>
        <v>0.20362697838769964</v>
      </c>
      <c r="HU4" s="34">
        <f>J4*HM4</f>
        <v>809378.61314394034</v>
      </c>
      <c r="HV4" s="100">
        <v>170</v>
      </c>
      <c r="HW4" s="3">
        <v>724970</v>
      </c>
      <c r="HX4" s="3">
        <v>471</v>
      </c>
      <c r="HY4" s="179">
        <v>2047529.4037999997</v>
      </c>
      <c r="HZ4" s="23">
        <f t="shared" ref="HZ4:IA7" si="70">HV4+HX4</f>
        <v>641</v>
      </c>
      <c r="IA4" s="23">
        <f t="shared" si="70"/>
        <v>2772499.4037999995</v>
      </c>
      <c r="IB4" s="70">
        <f>IA4/1.18</f>
        <v>2349575.7659322033</v>
      </c>
      <c r="IC4" s="62">
        <f>IA4/$IA$1</f>
        <v>0.2260274143065478</v>
      </c>
      <c r="ID4" s="23">
        <v>28144</v>
      </c>
      <c r="IE4" s="23">
        <v>82</v>
      </c>
      <c r="IF4" s="68">
        <v>274498</v>
      </c>
      <c r="IG4" s="62">
        <f>IF4/$IF$1</f>
        <v>0.15193596613436108</v>
      </c>
      <c r="IH4" s="34">
        <f>IY4*HZ4</f>
        <v>1388381.0784430371</v>
      </c>
      <c r="II4" s="100">
        <v>61</v>
      </c>
      <c r="IJ4" s="88">
        <v>271376</v>
      </c>
      <c r="IK4" s="3">
        <v>363</v>
      </c>
      <c r="IL4" s="88">
        <v>1579169.6448000001</v>
      </c>
      <c r="IM4" s="23">
        <f t="shared" ref="IM4:IN7" si="71">II4+IK4</f>
        <v>424</v>
      </c>
      <c r="IN4" s="68">
        <f t="shared" si="71"/>
        <v>1850545.6448000001</v>
      </c>
      <c r="IO4" s="68">
        <f>IN4/1.18</f>
        <v>1568259.0210169493</v>
      </c>
      <c r="IP4" s="62">
        <f>IN4/$IN$1</f>
        <v>0.20116058061466863</v>
      </c>
      <c r="IQ4" s="23">
        <v>23644</v>
      </c>
      <c r="IR4" s="23">
        <v>73</v>
      </c>
      <c r="IS4" s="68">
        <v>302349</v>
      </c>
      <c r="IT4" s="62">
        <f>IS4/$IS$1</f>
        <v>0.28868165569287646</v>
      </c>
      <c r="IU4" s="34">
        <f>IY4*IM4</f>
        <v>918367.51522597147</v>
      </c>
      <c r="IV4" s="142" t="str">
        <f>E4</f>
        <v>AI-04 Red</v>
      </c>
      <c r="IW4" s="142" t="str">
        <f t="shared" ref="IW4:IX7" si="72">A4</f>
        <v>B0BPLZ5CGV</v>
      </c>
      <c r="IX4" s="142" t="str">
        <f t="shared" si="72"/>
        <v>FBA76864</v>
      </c>
      <c r="IY4" s="17">
        <v>2165.9611208159704</v>
      </c>
      <c r="IZ4" s="3">
        <v>224</v>
      </c>
      <c r="JA4" s="32">
        <f>IZ4*IY4</f>
        <v>485175.2910627774</v>
      </c>
      <c r="JB4" s="3">
        <v>428</v>
      </c>
      <c r="JC4" s="32">
        <f>JB4*IY4</f>
        <v>927031.35970923537</v>
      </c>
      <c r="JD4" s="3">
        <v>53</v>
      </c>
      <c r="JE4" s="32">
        <f>JD4*IY4</f>
        <v>114795.93940324643</v>
      </c>
      <c r="JF4" s="3">
        <v>0</v>
      </c>
      <c r="JG4" s="32">
        <f>JF4*IY4</f>
        <v>0</v>
      </c>
      <c r="JH4" s="58">
        <v>0</v>
      </c>
      <c r="JI4" s="59">
        <f>JH4*IY4</f>
        <v>0</v>
      </c>
      <c r="JJ4" s="58">
        <v>2005</v>
      </c>
      <c r="JK4" s="59">
        <f>JJ4*IY4</f>
        <v>4342752.0472360207</v>
      </c>
      <c r="JL4" s="58">
        <v>2000</v>
      </c>
      <c r="JM4" s="59">
        <f>JL4*IY4</f>
        <v>4331922.2416319409</v>
      </c>
      <c r="JN4" s="42">
        <f>IZ4+JB4+JH4+JD4+JF4+JJ4+JL4</f>
        <v>4710</v>
      </c>
      <c r="JO4" s="10">
        <f>JN4*IY4</f>
        <v>10201676.87904322</v>
      </c>
      <c r="JP4" s="36" t="str">
        <f>E4</f>
        <v>AI-04 Red</v>
      </c>
      <c r="JQ4" s="98" t="str">
        <f>C4</f>
        <v>Head</v>
      </c>
      <c r="JR4" s="17">
        <v>2165.9611208159704</v>
      </c>
      <c r="JS4" s="100">
        <v>12</v>
      </c>
      <c r="JT4" s="88">
        <v>51453.48</v>
      </c>
      <c r="JU4" s="3">
        <v>473</v>
      </c>
      <c r="JV4" s="88">
        <v>2051907.4633999998</v>
      </c>
      <c r="JW4" s="23">
        <f t="shared" ref="JW4:JX7" si="73">JS4+JU4</f>
        <v>485</v>
      </c>
      <c r="JX4" s="68">
        <f t="shared" si="73"/>
        <v>2103360.9433999998</v>
      </c>
      <c r="JY4" s="68">
        <f>JX4/1.18</f>
        <v>1782509.2740677965</v>
      </c>
      <c r="JZ4" s="62">
        <f>JX4/$JX$1</f>
        <v>0.19120453924791922</v>
      </c>
      <c r="KA4" s="23">
        <v>27717</v>
      </c>
      <c r="KB4" s="23">
        <v>73</v>
      </c>
      <c r="KC4" s="68">
        <v>302349</v>
      </c>
      <c r="KD4" s="62">
        <f>KC4/$IS$1</f>
        <v>0.28868165569287646</v>
      </c>
      <c r="KE4" s="34">
        <f>KI4*JW4</f>
        <v>1050491.1435957456</v>
      </c>
      <c r="KF4" s="142" t="str">
        <f>E4</f>
        <v>AI-04 Red</v>
      </c>
      <c r="KG4" s="142" t="str">
        <f t="shared" ref="KG4:KH7" si="74">A4</f>
        <v>B0BPLZ5CGV</v>
      </c>
      <c r="KH4" s="142" t="str">
        <f t="shared" si="74"/>
        <v>FBA76864</v>
      </c>
      <c r="KI4" s="17">
        <v>2165.9611208159704</v>
      </c>
      <c r="KJ4" s="3">
        <v>154</v>
      </c>
      <c r="KK4" s="32">
        <f>KJ4*KI4</f>
        <v>333558.01260565943</v>
      </c>
      <c r="KL4" s="3">
        <v>15</v>
      </c>
      <c r="KM4" s="32">
        <f>KL4*KI4</f>
        <v>32489.416812239557</v>
      </c>
      <c r="KN4" s="3">
        <v>53</v>
      </c>
      <c r="KO4" s="32">
        <f>KN4*KI4</f>
        <v>114795.93940324643</v>
      </c>
      <c r="KP4" s="3">
        <v>0</v>
      </c>
      <c r="KQ4" s="32">
        <f>KP4*KI4</f>
        <v>0</v>
      </c>
      <c r="KR4" s="58">
        <v>0</v>
      </c>
      <c r="KS4" s="59">
        <f>KR4*KI4</f>
        <v>0</v>
      </c>
      <c r="KT4" s="58">
        <v>2005</v>
      </c>
      <c r="KU4" s="59">
        <f>KT4*KI4</f>
        <v>4342752.0472360207</v>
      </c>
      <c r="KV4" s="58">
        <v>2000</v>
      </c>
      <c r="KW4" s="59">
        <f>KV4*KI4</f>
        <v>4331922.2416319409</v>
      </c>
      <c r="KX4" s="42">
        <f>KJ4+KL4+KR4+KN4+KP4+KT4+KV4</f>
        <v>4227</v>
      </c>
      <c r="KY4" s="10">
        <f>KX4*KI4</f>
        <v>9155517.6576891076</v>
      </c>
      <c r="KZ4" s="36" t="str">
        <f>E4</f>
        <v>AI-04 Red</v>
      </c>
      <c r="LA4" s="98" t="str">
        <f>C4</f>
        <v>Head</v>
      </c>
      <c r="LB4" s="17">
        <v>2165.9611208159704</v>
      </c>
      <c r="LC4" s="100">
        <v>4</v>
      </c>
      <c r="LD4" s="88">
        <v>18047</v>
      </c>
      <c r="LE4" s="3">
        <v>490</v>
      </c>
      <c r="LF4" s="88">
        <v>2155069.8130000001</v>
      </c>
      <c r="LG4" s="23">
        <f t="shared" ref="LG4:LH7" si="75">LC4+LE4</f>
        <v>494</v>
      </c>
      <c r="LH4" s="68">
        <f t="shared" si="75"/>
        <v>2173116.8130000001</v>
      </c>
      <c r="LI4" s="68">
        <f>LH4/1.18</f>
        <v>1841624.4177966104</v>
      </c>
      <c r="LJ4" s="62">
        <f>LH4/$LH$1</f>
        <v>0.20096576535108007</v>
      </c>
      <c r="LK4" s="23">
        <v>29791</v>
      </c>
      <c r="LL4" s="23">
        <v>73</v>
      </c>
      <c r="LM4" s="68">
        <v>302349</v>
      </c>
      <c r="LN4" s="62">
        <f>LM4/$IS$1</f>
        <v>0.28868165569287646</v>
      </c>
      <c r="LO4" s="34">
        <f>LS4*LG4</f>
        <v>1007136.1080430895</v>
      </c>
      <c r="LP4" s="143" t="str">
        <f>E4</f>
        <v>AI-04 Red</v>
      </c>
      <c r="LQ4" s="143" t="str">
        <f t="shared" ref="LQ4:LR7" si="76">A4</f>
        <v>B0BPLZ5CGV</v>
      </c>
      <c r="LR4" s="143" t="str">
        <f t="shared" si="76"/>
        <v>FBA76864</v>
      </c>
      <c r="LS4" s="17">
        <v>2038.7370608159706</v>
      </c>
      <c r="LT4" s="3">
        <v>144</v>
      </c>
      <c r="LU4" s="32">
        <f>LT4*LS4</f>
        <v>293578.13675749977</v>
      </c>
      <c r="LV4" s="3">
        <v>1404</v>
      </c>
      <c r="LW4" s="32">
        <f>LV4*LS4</f>
        <v>2862386.8333856226</v>
      </c>
      <c r="LX4" s="3">
        <v>0</v>
      </c>
      <c r="LY4" s="32">
        <f>LX4*LS4</f>
        <v>0</v>
      </c>
      <c r="LZ4" s="3">
        <v>0</v>
      </c>
      <c r="MA4" s="32">
        <f>LZ4*LS4</f>
        <v>0</v>
      </c>
      <c r="MB4" s="58">
        <v>0</v>
      </c>
      <c r="MC4" s="59">
        <f>MB4*LS4</f>
        <v>0</v>
      </c>
      <c r="MD4" s="58">
        <v>2000</v>
      </c>
      <c r="ME4" s="59">
        <f>MD4*LS4</f>
        <v>4077474.1216319413</v>
      </c>
      <c r="MF4" s="58">
        <v>0</v>
      </c>
      <c r="MG4" s="59">
        <f>MF4*LS4</f>
        <v>0</v>
      </c>
      <c r="MH4" s="42">
        <f>LT4+LV4+MB4+LX4+LZ4+MD4+MF4</f>
        <v>3548</v>
      </c>
      <c r="MI4" s="10">
        <f>MH4*LS4</f>
        <v>7233439.0917750634</v>
      </c>
      <c r="MJ4" s="36" t="str">
        <f>E4</f>
        <v>AI-04 Red</v>
      </c>
      <c r="MK4" s="98" t="s">
        <v>293</v>
      </c>
      <c r="ML4" s="17">
        <v>2038.7370608159706</v>
      </c>
      <c r="MM4" s="100">
        <v>6</v>
      </c>
      <c r="MN4" s="88">
        <v>26771</v>
      </c>
      <c r="MO4" s="3">
        <v>685</v>
      </c>
      <c r="MP4" s="88">
        <v>2974015.6835999996</v>
      </c>
      <c r="MQ4" s="23">
        <f t="shared" ref="MQ4:MQ13" si="77">MM4+MO4</f>
        <v>691</v>
      </c>
      <c r="MR4" s="68">
        <f t="shared" ref="MR4:MR13" si="78">MN4+MP4</f>
        <v>3000786.6835999996</v>
      </c>
      <c r="MS4" s="68">
        <f t="shared" ref="MS4:MS13" si="79">MR4/1.18</f>
        <v>2543039.562372881</v>
      </c>
      <c r="MT4" s="62">
        <f t="shared" ref="MT4:MT13" si="80">MR4/$MR$1</f>
        <v>0.21996507174460758</v>
      </c>
      <c r="MU4" s="23">
        <v>38774</v>
      </c>
      <c r="MV4" s="23">
        <v>73</v>
      </c>
      <c r="MW4" s="68">
        <v>302349</v>
      </c>
      <c r="MX4" s="62">
        <f t="shared" ref="MX4:MX13" si="81">MW4/$IS$1</f>
        <v>0.28868165569287646</v>
      </c>
      <c r="MY4" s="34">
        <f t="shared" ref="MY4:MY13" si="82">MQ4*NC4</f>
        <v>1408767.3090238357</v>
      </c>
      <c r="MZ4" s="143" t="str">
        <f t="shared" ref="MZ4:MZ13" si="83">E4</f>
        <v>AI-04 Red</v>
      </c>
      <c r="NA4" s="143" t="str">
        <f t="shared" ref="NA4:NA13" si="84">A4</f>
        <v>B0BPLZ5CGV</v>
      </c>
      <c r="NB4" s="143" t="str">
        <f t="shared" ref="NB4:NB13" si="85">B4</f>
        <v>FBA76864</v>
      </c>
      <c r="NC4" s="17">
        <f t="shared" ref="NC4:NC13" si="86">J4</f>
        <v>2038.7370608159706</v>
      </c>
      <c r="ND4" s="3">
        <v>227</v>
      </c>
      <c r="NE4" s="32">
        <f t="shared" ref="NE4:NE13" si="87">ND4*NC4</f>
        <v>462793.31280522532</v>
      </c>
      <c r="NF4" s="3">
        <v>898</v>
      </c>
      <c r="NG4" s="32">
        <f t="shared" ref="NG4:NG13" si="88">NF4*NC4</f>
        <v>1830785.8806127417</v>
      </c>
      <c r="NH4" s="3">
        <v>0</v>
      </c>
      <c r="NI4" s="32">
        <f t="shared" ref="NI4:NI13" si="89">NH4*NC4</f>
        <v>0</v>
      </c>
      <c r="NJ4" s="3">
        <v>0</v>
      </c>
      <c r="NK4" s="32">
        <f t="shared" ref="NK4:NK13" si="90">NJ4*NC4</f>
        <v>0</v>
      </c>
      <c r="NL4" s="58">
        <v>0</v>
      </c>
      <c r="NM4" s="59">
        <f t="shared" ref="NM4:NM13" si="91">NL4*NC4</f>
        <v>0</v>
      </c>
      <c r="NN4" s="58">
        <v>2000</v>
      </c>
      <c r="NO4" s="59">
        <f t="shared" ref="NO4:NO13" si="92">NN4*NC4</f>
        <v>4077474.1216319413</v>
      </c>
      <c r="NP4" s="58">
        <v>0</v>
      </c>
      <c r="NQ4" s="59">
        <f t="shared" ref="NQ4:NQ13" si="93">NP4*NC4</f>
        <v>0</v>
      </c>
      <c r="NR4" s="42">
        <f t="shared" ref="NR4:NR13" si="94">ND4+NF4+NL4+NH4+NJ4+NN4+NP4</f>
        <v>3125</v>
      </c>
      <c r="NS4" s="92">
        <f t="shared" ref="NS4:NS13" si="95">NR4*NC4</f>
        <v>6371053.3150499081</v>
      </c>
      <c r="NT4" s="141">
        <v>425</v>
      </c>
      <c r="NU4" s="36" t="str">
        <f t="shared" ref="NU4:NU13" si="96">E4</f>
        <v>AI-04 Red</v>
      </c>
      <c r="NV4" s="98" t="s">
        <v>293</v>
      </c>
      <c r="NW4" s="17">
        <v>2038.7370608159706</v>
      </c>
      <c r="NX4" s="100">
        <v>10</v>
      </c>
      <c r="NY4" s="88">
        <v>45256</v>
      </c>
      <c r="NZ4" s="3">
        <v>574</v>
      </c>
      <c r="OA4" s="88">
        <v>2493229</v>
      </c>
      <c r="OB4" s="23">
        <f t="shared" ref="OB4:OB13" si="97">NX4+NZ4</f>
        <v>584</v>
      </c>
      <c r="OC4" s="68">
        <f t="shared" ref="OC4:OC13" si="98">NY4+OA4</f>
        <v>2538485</v>
      </c>
      <c r="OD4" s="68">
        <f t="shared" ref="OD4:OD13" si="99">OC4/1.18</f>
        <v>2151258.4745762711</v>
      </c>
      <c r="OE4" s="62">
        <f t="shared" ref="OE4:OE13" si="100">OC4/$OC$1</f>
        <v>0.17787620174285429</v>
      </c>
      <c r="OF4" s="23">
        <v>35946</v>
      </c>
      <c r="OG4" s="23">
        <v>73</v>
      </c>
      <c r="OH4" s="68">
        <v>302349</v>
      </c>
      <c r="OI4" s="62">
        <f t="shared" ref="OI4:OI13" si="101">OH4/$IS$1</f>
        <v>0.28868165569287646</v>
      </c>
      <c r="OJ4" s="34">
        <f t="shared" ref="OJ4:OJ13" si="102">OB4*ON4</f>
        <v>1190622.4435165268</v>
      </c>
      <c r="OK4" s="143" t="str">
        <f t="shared" ref="OK4:OK13" si="103">E4</f>
        <v>AI-04 Red</v>
      </c>
      <c r="OL4" s="143" t="str">
        <f t="shared" ref="OL4:OL13" si="104">A4</f>
        <v>B0BPLZ5CGV</v>
      </c>
      <c r="OM4" s="143" t="str">
        <f t="shared" ref="OM4:OM13" si="105">B4</f>
        <v>FBA76864</v>
      </c>
      <c r="ON4" s="17">
        <f t="shared" ref="ON4:ON13" si="106">J4</f>
        <v>2038.7370608159706</v>
      </c>
      <c r="OO4" s="3">
        <v>191</v>
      </c>
      <c r="OP4" s="32">
        <f t="shared" ref="OP4:OP13" si="107">OO4*ON4</f>
        <v>389398.77861585037</v>
      </c>
      <c r="OQ4" s="3">
        <v>1206</v>
      </c>
      <c r="OR4" s="32">
        <f t="shared" ref="OR4:OR13" si="108">OQ4*ON4</f>
        <v>2458716.8953440604</v>
      </c>
      <c r="OS4" s="3">
        <v>0</v>
      </c>
      <c r="OT4" s="32">
        <f t="shared" ref="OT4:OT13" si="109">OS4*ON4</f>
        <v>0</v>
      </c>
      <c r="OU4" s="3">
        <v>0</v>
      </c>
      <c r="OV4" s="32">
        <f t="shared" ref="OV4:OV13" si="110">OU4*ON4</f>
        <v>0</v>
      </c>
      <c r="OW4" s="58">
        <v>0</v>
      </c>
      <c r="OX4" s="59">
        <f t="shared" ref="OX4:OX13" si="111">OW4*ON4</f>
        <v>0</v>
      </c>
      <c r="OY4" s="58">
        <v>0</v>
      </c>
      <c r="OZ4" s="59">
        <f t="shared" ref="OZ4:OZ13" si="112">OY4*ON4</f>
        <v>0</v>
      </c>
      <c r="PA4" s="58">
        <v>2010</v>
      </c>
      <c r="PB4" s="59">
        <f t="shared" ref="PB4:PB13" si="113">PA4*ON4</f>
        <v>4097861.4922401011</v>
      </c>
      <c r="PC4" s="42">
        <f t="shared" ref="PC4:PC13" si="114">OO4+OQ4+OW4+OS4+OU4+OY4+PA4</f>
        <v>3407</v>
      </c>
      <c r="PD4" s="92">
        <f t="shared" ref="PD4:PD13" si="115">PC4*ON4</f>
        <v>6945977.166200012</v>
      </c>
      <c r="PE4" s="141">
        <v>1286</v>
      </c>
      <c r="PF4" s="36" t="str">
        <f t="shared" ref="PF4:PF13" si="116">E4</f>
        <v>AI-04 Red</v>
      </c>
      <c r="PG4" s="98" t="s">
        <v>293</v>
      </c>
      <c r="PH4" s="17">
        <v>2038.7370608159706</v>
      </c>
      <c r="PI4" s="100">
        <v>1</v>
      </c>
      <c r="PJ4" s="88">
        <v>4663</v>
      </c>
      <c r="PK4" s="3">
        <v>657</v>
      </c>
      <c r="PL4" s="88">
        <v>2795531.4982000003</v>
      </c>
      <c r="PM4" s="23">
        <f t="shared" ref="PM4:PM13" si="117">PI4+PK4</f>
        <v>658</v>
      </c>
      <c r="PN4" s="68">
        <f t="shared" ref="PN4:PN13" si="118">PJ4+PL4</f>
        <v>2800194.4982000003</v>
      </c>
      <c r="PO4" s="68">
        <f t="shared" ref="PO4:PO13" si="119">PN4/1.18</f>
        <v>2373046.1849152544</v>
      </c>
      <c r="PP4" s="62">
        <f t="shared" ref="PP4:PP13" si="120">PN4/$PN$1</f>
        <v>0.15774163896421664</v>
      </c>
      <c r="PQ4" s="23">
        <v>41650</v>
      </c>
      <c r="PR4" s="23">
        <v>73</v>
      </c>
      <c r="PS4" s="68">
        <v>302349</v>
      </c>
      <c r="PT4" s="62">
        <f t="shared" ref="PT4:PT13" si="121">PS4/$IS$1</f>
        <v>0.28868165569287646</v>
      </c>
      <c r="PU4" s="34">
        <f t="shared" ref="PU4:PU13" si="122">PM4*PY4</f>
        <v>1341488.9860169087</v>
      </c>
      <c r="PV4" s="143" t="str">
        <f t="shared" ref="PV4:PV13" si="123">E4</f>
        <v>AI-04 Red</v>
      </c>
      <c r="PW4" s="143" t="str">
        <f t="shared" ref="PW4:PW13" si="124">A4</f>
        <v>B0BPLZ5CGV</v>
      </c>
      <c r="PX4" s="143" t="str">
        <f t="shared" ref="PX4:PX13" si="125">B4</f>
        <v>FBA76864</v>
      </c>
      <c r="PY4" s="17">
        <f t="shared" ref="PY4:PY13" si="126">J4</f>
        <v>2038.7370608159706</v>
      </c>
      <c r="PZ4" s="3">
        <v>108</v>
      </c>
      <c r="QA4" s="32">
        <f t="shared" ref="QA4:QA13" si="127">PZ4*PY4</f>
        <v>220183.60256812483</v>
      </c>
      <c r="QB4" s="3"/>
      <c r="QC4" s="32">
        <f t="shared" ref="QC4:QC13" si="128">QB4*PY4</f>
        <v>0</v>
      </c>
      <c r="QD4" s="3">
        <v>0</v>
      </c>
      <c r="QE4" s="32">
        <f t="shared" ref="QE4:QE13" si="129">QD4*PY4</f>
        <v>0</v>
      </c>
      <c r="QF4" s="3">
        <v>0</v>
      </c>
      <c r="QG4" s="32">
        <f t="shared" ref="QG4:QG13" si="130">QF4*PY4</f>
        <v>0</v>
      </c>
      <c r="QH4" s="58">
        <v>0</v>
      </c>
      <c r="QI4" s="59">
        <f t="shared" ref="QI4:QI13" si="131">QH4*PY4</f>
        <v>0</v>
      </c>
      <c r="QJ4" s="58">
        <v>0</v>
      </c>
      <c r="QK4" s="59">
        <f t="shared" ref="QK4:QK13" si="132">QJ4*PY4</f>
        <v>0</v>
      </c>
      <c r="QL4" s="58">
        <v>2010</v>
      </c>
      <c r="QM4" s="59">
        <f t="shared" ref="QM4:QM13" si="133">QL4*PY4</f>
        <v>4097861.4922401011</v>
      </c>
      <c r="QN4" s="42">
        <f t="shared" ref="QN4:QN13" si="134">PZ4+QB4+QH4+QD4+QF4+QJ4+QL4</f>
        <v>2118</v>
      </c>
      <c r="QO4" s="92">
        <f t="shared" ref="QO4:QO13" si="135">QN4*PY4</f>
        <v>4318045.0948082255</v>
      </c>
      <c r="QP4" s="141">
        <v>1089</v>
      </c>
      <c r="QQ4" s="36" t="str">
        <f t="shared" ref="QQ4:QQ13" si="136">E4</f>
        <v>AI-04 Red</v>
      </c>
      <c r="QR4" s="98" t="s">
        <v>293</v>
      </c>
      <c r="QS4" s="17">
        <v>2038.7370608159706</v>
      </c>
      <c r="QT4" s="100">
        <v>1</v>
      </c>
      <c r="QU4" s="88">
        <v>4839</v>
      </c>
      <c r="QV4" s="3">
        <v>670</v>
      </c>
      <c r="QW4" s="88">
        <v>2806526</v>
      </c>
      <c r="QX4" s="23">
        <f t="shared" ref="QX4:QX32" si="137">QT4+QV4</f>
        <v>671</v>
      </c>
      <c r="QY4" s="68">
        <f t="shared" ref="QY4:QY32" si="138">QU4+QW4</f>
        <v>2811365</v>
      </c>
      <c r="QZ4" s="68">
        <f t="shared" ref="QZ4:QZ32" si="139">QY4/1.18</f>
        <v>2382512.7118644067</v>
      </c>
      <c r="RA4" s="62">
        <f t="shared" ref="RA4:RA32" si="140">QY4/$QY$1</f>
        <v>0.15043793373381764</v>
      </c>
      <c r="RB4" s="23">
        <v>40727</v>
      </c>
      <c r="RC4" s="23">
        <v>73</v>
      </c>
      <c r="RD4" s="68">
        <v>302349</v>
      </c>
      <c r="RE4" s="62">
        <f t="shared" ref="RE4:RE32" si="141">RD4/$IS$1</f>
        <v>0.28868165569287646</v>
      </c>
      <c r="RF4" s="34">
        <f t="shared" ref="RF4:RF32" si="142">QX4*RJ4</f>
        <v>1367992.5678075163</v>
      </c>
      <c r="RG4" s="143" t="str">
        <f t="shared" ref="RG4:RG32" si="143">E4</f>
        <v>AI-04 Red</v>
      </c>
      <c r="RH4" s="143" t="str">
        <f t="shared" ref="RH4:RH32" si="144">A4</f>
        <v>B0BPLZ5CGV</v>
      </c>
      <c r="RI4" s="143" t="str">
        <f t="shared" ref="RI4:RI32" si="145">B4</f>
        <v>FBA76864</v>
      </c>
      <c r="RJ4" s="17">
        <f t="shared" ref="RJ4:RJ32" si="146">J4</f>
        <v>2038.7370608159706</v>
      </c>
      <c r="RK4" s="3">
        <v>31</v>
      </c>
      <c r="RL4" s="32">
        <f t="shared" ref="RL4:RL32" si="147">RK4*RJ4</f>
        <v>63200.84888529509</v>
      </c>
      <c r="RM4" s="3">
        <v>2736</v>
      </c>
      <c r="RN4" s="32">
        <f t="shared" ref="RN4:RN32" si="148">RM4*RJ4</f>
        <v>5577984.5983924959</v>
      </c>
      <c r="RO4" s="3">
        <v>28</v>
      </c>
      <c r="RP4" s="32">
        <f t="shared" ref="RP4:RP32" si="149">RO4*RJ4</f>
        <v>57084.637702847176</v>
      </c>
      <c r="RQ4" s="3">
        <v>0</v>
      </c>
      <c r="RR4" s="32">
        <f t="shared" ref="RR4:RR32" si="150">RQ4*RJ4</f>
        <v>0</v>
      </c>
      <c r="RS4" s="58">
        <v>0</v>
      </c>
      <c r="RT4" s="59">
        <f t="shared" ref="RT4:RT32" si="151">RS4*RJ4</f>
        <v>0</v>
      </c>
      <c r="RU4" s="58">
        <v>0</v>
      </c>
      <c r="RV4" s="59">
        <f t="shared" ref="RV4:RV32" si="152">RU4*RJ4</f>
        <v>0</v>
      </c>
      <c r="RW4" s="58">
        <v>0</v>
      </c>
      <c r="RX4" s="59">
        <f t="shared" ref="RX4:RX32" si="153">RW4*RJ4</f>
        <v>0</v>
      </c>
      <c r="RY4" s="42">
        <f t="shared" ref="RY4:RY32" si="154">RK4+RM4+RS4+RO4+RQ4+RU4+RW4</f>
        <v>2795</v>
      </c>
      <c r="RZ4" s="92">
        <f t="shared" ref="RZ4:RZ32" si="155">RY4*RJ4</f>
        <v>5698270.0849806378</v>
      </c>
      <c r="SA4" s="141">
        <v>577</v>
      </c>
      <c r="SB4" s="36" t="str">
        <f t="shared" ref="SB4:SB32" si="156">E4</f>
        <v>AI-04 Red</v>
      </c>
      <c r="SC4" s="98" t="s">
        <v>293</v>
      </c>
      <c r="SD4" s="17">
        <f t="shared" ref="SD4:SD32" si="157">J4</f>
        <v>2038.7370608159706</v>
      </c>
      <c r="SE4" s="100">
        <v>1</v>
      </c>
      <c r="SF4" s="88">
        <v>4663</v>
      </c>
      <c r="SG4" s="3">
        <v>514</v>
      </c>
      <c r="SH4" s="88">
        <v>2260796</v>
      </c>
      <c r="SI4" s="23">
        <f t="shared" ref="SI4:SI32" si="158">SE4+SG4</f>
        <v>515</v>
      </c>
      <c r="SJ4" s="68">
        <f t="shared" ref="SJ4:SJ32" si="159">SF4+SH4</f>
        <v>2265459</v>
      </c>
      <c r="SK4" s="68">
        <f t="shared" ref="SK4:SK32" si="160">SJ4/1.18</f>
        <v>1919880.5084745763</v>
      </c>
      <c r="SL4" s="62">
        <f t="shared" ref="SL4:SL32" si="161">SJ4/$SJ$1</f>
        <v>0.14513571924843258</v>
      </c>
      <c r="SM4" s="23">
        <v>115510</v>
      </c>
      <c r="SN4" s="23">
        <v>73</v>
      </c>
      <c r="SO4" s="68">
        <v>302349</v>
      </c>
      <c r="SP4" s="62">
        <f t="shared" ref="SP4:SP32" si="162">SO4/$IS$1</f>
        <v>0.28868165569287646</v>
      </c>
      <c r="SQ4" s="34">
        <f t="shared" ref="SQ4:SQ32" si="163">SI4*SU4</f>
        <v>1049949.5863202249</v>
      </c>
      <c r="SR4" s="143" t="str">
        <f t="shared" ref="SR4:SR32" si="164">E4</f>
        <v>AI-04 Red</v>
      </c>
      <c r="SS4" s="143" t="str">
        <f t="shared" ref="SS4:SS32" si="165">A4</f>
        <v>B0BPLZ5CGV</v>
      </c>
      <c r="ST4" s="143" t="str">
        <f t="shared" ref="ST4:ST32" si="166">B4</f>
        <v>FBA76864</v>
      </c>
      <c r="SU4" s="17">
        <f t="shared" ref="SU4:SU32" si="167">J4</f>
        <v>2038.7370608159706</v>
      </c>
      <c r="SV4" s="3">
        <v>299</v>
      </c>
      <c r="SW4" s="32">
        <f t="shared" ref="SW4:SW32" si="168">SV4*SU4</f>
        <v>609582.38118397526</v>
      </c>
      <c r="SX4" s="3">
        <v>2121</v>
      </c>
      <c r="SY4" s="32">
        <f t="shared" ref="SY4:SY32" si="169">SX4*SU4</f>
        <v>4324161.3059906736</v>
      </c>
      <c r="SZ4" s="3">
        <v>28</v>
      </c>
      <c r="TA4" s="32">
        <f t="shared" ref="TA4:TA32" si="170">SZ4*SU4</f>
        <v>57084.637702847176</v>
      </c>
      <c r="TB4" s="3">
        <v>0</v>
      </c>
      <c r="TC4" s="32">
        <f t="shared" ref="TC4:TC32" si="171">TB4*SU4</f>
        <v>0</v>
      </c>
      <c r="TD4" s="58">
        <v>0</v>
      </c>
      <c r="TE4" s="59">
        <f t="shared" ref="TE4:TE32" si="172">TD4*SU4</f>
        <v>0</v>
      </c>
      <c r="TF4" s="58">
        <v>0</v>
      </c>
      <c r="TG4" s="59">
        <f t="shared" ref="TG4:TG32" si="173">TF4*SU4</f>
        <v>0</v>
      </c>
      <c r="TH4" s="58">
        <v>0</v>
      </c>
      <c r="TI4" s="59">
        <f t="shared" ref="TI4:TI32" si="174">TH4*SU4</f>
        <v>0</v>
      </c>
      <c r="TJ4" s="42">
        <f t="shared" ref="TJ4:TJ32" si="175">SV4+SX4+TD4+SZ4+TB4+TF4+TH4</f>
        <v>2448</v>
      </c>
      <c r="TK4" s="92">
        <f t="shared" ref="TK4:TK32" si="176">TJ4*SU4</f>
        <v>4990828.3248774959</v>
      </c>
      <c r="TL4" s="141">
        <v>639</v>
      </c>
      <c r="TM4" s="36" t="str">
        <f t="shared" ref="TM4:TM32" si="177">E4</f>
        <v>AI-04 Red</v>
      </c>
      <c r="TN4" s="98" t="s">
        <v>293</v>
      </c>
      <c r="TO4" s="17">
        <f t="shared" ref="TO4:TO32" si="178">J4</f>
        <v>2038.7370608159706</v>
      </c>
      <c r="TP4" s="100">
        <v>2</v>
      </c>
      <c r="TQ4" s="88">
        <v>4839</v>
      </c>
      <c r="TR4" s="3">
        <v>660</v>
      </c>
      <c r="TS4" s="88">
        <v>2892346.1203999994</v>
      </c>
      <c r="TT4" s="23">
        <f t="shared" ref="TT4:TT32" si="179">TP4+TR4</f>
        <v>662</v>
      </c>
      <c r="TU4" s="68">
        <f t="shared" ref="TU4:TU32" si="180">TQ4+TS4</f>
        <v>2897185.1203999994</v>
      </c>
      <c r="TV4" s="68">
        <f t="shared" ref="TV4:TV32" si="181">TU4/1.18</f>
        <v>2455241.6274576266</v>
      </c>
      <c r="TW4" s="62">
        <f t="shared" ref="TW4:TW32" si="182">TU4/$TU$1</f>
        <v>0.17110999428981177</v>
      </c>
      <c r="TX4" s="23">
        <v>107526</v>
      </c>
      <c r="TY4" s="23">
        <v>73</v>
      </c>
      <c r="TZ4" s="68">
        <v>302349</v>
      </c>
      <c r="UA4" s="62">
        <f t="shared" ref="UA4:UA32" si="183">TZ4/$IS$1</f>
        <v>0.28868165569287646</v>
      </c>
      <c r="UB4" s="34">
        <f t="shared" ref="UB4:UB32" si="184">TT4*J4</f>
        <v>1349643.9342601725</v>
      </c>
      <c r="UC4" s="143" t="str">
        <f t="shared" ref="UC4:UC32" si="185">E4</f>
        <v>AI-04 Red</v>
      </c>
      <c r="UD4" s="143" t="str">
        <f t="shared" ref="UD4:UD32" si="186">A4</f>
        <v>B0BPLZ5CGV</v>
      </c>
      <c r="UE4" s="143" t="str">
        <f t="shared" ref="UE4:UE32" si="187">B4</f>
        <v>FBA76864</v>
      </c>
      <c r="UF4" s="17">
        <f t="shared" ref="UF4:UF32" si="188">J4</f>
        <v>2038.7370608159706</v>
      </c>
      <c r="UG4" s="3">
        <v>268</v>
      </c>
      <c r="UH4" s="32">
        <f t="shared" ref="UH4:UH32" si="189">UG4*J4</f>
        <v>546381.53229868016</v>
      </c>
      <c r="UI4" s="3">
        <v>968</v>
      </c>
      <c r="UJ4" s="32">
        <f t="shared" ref="UJ4:UJ32" si="190">UI4*J4</f>
        <v>1973497.4748698596</v>
      </c>
      <c r="UK4" s="3">
        <v>28</v>
      </c>
      <c r="UL4" s="32">
        <f t="shared" ref="UL4:UL32" si="191">UK4*J4</f>
        <v>57084.637702847176</v>
      </c>
      <c r="UM4" s="3">
        <v>0</v>
      </c>
      <c r="UN4" s="32">
        <f t="shared" ref="UN4:UN32" si="192">UM4*J4</f>
        <v>0</v>
      </c>
      <c r="UO4" s="58">
        <v>0</v>
      </c>
      <c r="UP4" s="59">
        <f t="shared" ref="UP4:UP32" si="193">UO4*J4</f>
        <v>0</v>
      </c>
      <c r="UQ4" s="58">
        <v>0</v>
      </c>
      <c r="UR4" s="59">
        <f t="shared" ref="UR4:UR32" si="194">UQ4*J4</f>
        <v>0</v>
      </c>
      <c r="US4" s="58">
        <v>0</v>
      </c>
      <c r="UT4" s="59">
        <f t="shared" ref="UT4:UT32" si="195">US4*J4</f>
        <v>0</v>
      </c>
      <c r="UU4" s="42">
        <f t="shared" ref="UU4:UU32" si="196">UG4+UI4+UO4+UK4+UM4+UQ4+US4</f>
        <v>1264</v>
      </c>
      <c r="UV4" s="92">
        <f t="shared" ref="UV4:UV32" si="197">UU4*J4</f>
        <v>2576963.6448713867</v>
      </c>
      <c r="UW4" s="141">
        <v>1027</v>
      </c>
      <c r="UX4" s="36" t="str">
        <f t="shared" ref="UX4:UX32" si="198">E4</f>
        <v>AI-04 Red</v>
      </c>
      <c r="UY4" s="98" t="s">
        <v>293</v>
      </c>
      <c r="UZ4" s="17">
        <f t="shared" ref="UZ4:UZ32" si="199">J4</f>
        <v>2038.7370608159706</v>
      </c>
      <c r="VA4" s="100">
        <v>11</v>
      </c>
      <c r="VB4" s="88">
        <v>44654</v>
      </c>
      <c r="VC4" s="3">
        <v>668</v>
      </c>
      <c r="VD4" s="88">
        <v>2989104.1615999998</v>
      </c>
      <c r="VE4" s="23">
        <f t="shared" ref="VE4:VE67" si="200">VA4+VC4</f>
        <v>679</v>
      </c>
      <c r="VF4" s="68">
        <f t="shared" ref="VF4:VF67" si="201">VB4+VD4</f>
        <v>3033758.1615999998</v>
      </c>
      <c r="VG4" s="68">
        <f t="shared" ref="VG4:VG67" si="202">VF4/1.18</f>
        <v>2570981.4928813558</v>
      </c>
      <c r="VH4" s="62">
        <f t="shared" ref="VH4:VH67" si="203">VF4/$VF$1</f>
        <v>0.18133138330740434</v>
      </c>
      <c r="VI4" s="23">
        <v>139681</v>
      </c>
      <c r="VJ4" s="23">
        <v>73</v>
      </c>
      <c r="VK4" s="68">
        <v>302349</v>
      </c>
      <c r="VL4" s="62">
        <f t="shared" ref="VL4:VL32" si="204">VK4/$IS$1</f>
        <v>0.28868165569287646</v>
      </c>
      <c r="VM4" s="34">
        <f t="shared" ref="VM4:VM67" si="205">VE4*J4</f>
        <v>1384302.4642940441</v>
      </c>
      <c r="VN4" s="143" t="str">
        <f t="shared" si="57"/>
        <v>AI-04 Red</v>
      </c>
      <c r="VO4" s="143" t="str">
        <f t="shared" si="58"/>
        <v>B0BPLZ5CGV</v>
      </c>
      <c r="VP4" s="143" t="str">
        <f t="shared" si="59"/>
        <v>FBA76864</v>
      </c>
      <c r="VQ4" s="17">
        <f t="shared" ref="VQ4:VQ67" si="206">J4</f>
        <v>2038.7370608159706</v>
      </c>
      <c r="VR4" s="3">
        <v>280</v>
      </c>
      <c r="VS4" s="32">
        <f t="shared" ref="VS4:VS67" si="207">VR4*J4</f>
        <v>570846.37702847179</v>
      </c>
      <c r="VT4" s="3">
        <v>498</v>
      </c>
      <c r="VU4" s="32">
        <f t="shared" ref="VU4:VU67" si="208">VT4*J4</f>
        <v>1015291.0562863534</v>
      </c>
      <c r="VV4" s="3">
        <v>6</v>
      </c>
      <c r="VW4" s="32">
        <f t="shared" ref="VW4:VW67" si="209">VV4*J4</f>
        <v>12232.422364895823</v>
      </c>
      <c r="VX4" s="3">
        <v>0</v>
      </c>
      <c r="VY4" s="32">
        <f t="shared" ref="VY4:VY67" si="210">VX4*J4</f>
        <v>0</v>
      </c>
      <c r="VZ4" s="58">
        <v>0</v>
      </c>
      <c r="WA4" s="59">
        <f t="shared" ref="WA4:WA67" si="211">VZ4*J4</f>
        <v>0</v>
      </c>
      <c r="WB4" s="58">
        <v>0</v>
      </c>
      <c r="WC4" s="59">
        <f t="shared" ref="WC4:WC67" si="212">WB4*J4</f>
        <v>0</v>
      </c>
      <c r="WD4" s="58">
        <v>2010</v>
      </c>
      <c r="WE4" s="59">
        <f t="shared" ref="WE4:WE67" si="213">WD4*J4</f>
        <v>4097861.4922401011</v>
      </c>
      <c r="WF4" s="42">
        <f t="shared" ref="WF4:WF67" si="214">VR4+VT4+VZ4+VV4+VX4+WB4+WD4</f>
        <v>2794</v>
      </c>
      <c r="WG4" s="92">
        <f t="shared" ref="WG4:WG67" si="215">WF4*J4</f>
        <v>5696231.3479198217</v>
      </c>
      <c r="WH4" s="141">
        <v>768</v>
      </c>
      <c r="WI4" s="36" t="str">
        <f t="shared" si="60"/>
        <v>AI-04 Red</v>
      </c>
      <c r="WJ4" s="98" t="s">
        <v>293</v>
      </c>
      <c r="WK4" s="17">
        <f t="shared" ref="WK4:WK67" si="216">J4</f>
        <v>2038.7370608159706</v>
      </c>
    </row>
    <row r="5" spans="1:609">
      <c r="A5" s="155" t="s">
        <v>122</v>
      </c>
      <c r="B5" s="155" t="s">
        <v>121</v>
      </c>
      <c r="C5" s="150" t="s">
        <v>293</v>
      </c>
      <c r="D5" s="150" t="s">
        <v>669</v>
      </c>
      <c r="E5" s="155" t="s">
        <v>255</v>
      </c>
      <c r="F5" s="162" t="s">
        <v>293</v>
      </c>
      <c r="G5" s="155" t="s">
        <v>353</v>
      </c>
      <c r="H5" s="150" t="s">
        <v>471</v>
      </c>
      <c r="I5" s="150" t="s">
        <v>456</v>
      </c>
      <c r="J5" s="187">
        <v>1317.2588074176472</v>
      </c>
      <c r="K5" s="18" t="s">
        <v>194</v>
      </c>
      <c r="L5" s="2">
        <v>3.5000000000000001E-3</v>
      </c>
      <c r="M5" s="3">
        <v>67</v>
      </c>
      <c r="N5" s="21">
        <v>93</v>
      </c>
      <c r="O5" s="3">
        <v>3</v>
      </c>
      <c r="P5" s="23">
        <f>M5+N5+O5</f>
        <v>163</v>
      </c>
      <c r="Q5" s="2">
        <v>0.39750000000000002</v>
      </c>
      <c r="R5" s="3">
        <v>17</v>
      </c>
      <c r="S5" s="3">
        <v>89</v>
      </c>
      <c r="T5" s="3">
        <v>46</v>
      </c>
      <c r="U5" s="23">
        <f>R5+S5+T5</f>
        <v>152</v>
      </c>
      <c r="V5" s="2">
        <v>0.13189999999999999</v>
      </c>
      <c r="W5" s="3">
        <v>14</v>
      </c>
      <c r="X5" s="3">
        <v>162</v>
      </c>
      <c r="Y5" s="3">
        <v>14</v>
      </c>
      <c r="Z5" s="23">
        <f>W5+X5+Y5</f>
        <v>190</v>
      </c>
      <c r="AA5" s="24">
        <f>Z5/$Z$1</f>
        <v>0.16337059329320722</v>
      </c>
      <c r="AB5" s="2">
        <v>0.96899999999999997</v>
      </c>
      <c r="AC5" s="3">
        <v>0</v>
      </c>
      <c r="AD5" s="3">
        <v>9</v>
      </c>
      <c r="AE5" s="3">
        <v>113</v>
      </c>
      <c r="AF5" s="23">
        <f>AC5+AD5+AE5</f>
        <v>122</v>
      </c>
      <c r="AG5" s="24">
        <f>AF5/$AF$1</f>
        <v>9.0976882923191643E-2</v>
      </c>
      <c r="AH5" s="12">
        <v>0.98209999999999997</v>
      </c>
      <c r="AI5" s="3">
        <v>0</v>
      </c>
      <c r="AJ5" s="3">
        <v>0</v>
      </c>
      <c r="AK5" s="3">
        <v>112</v>
      </c>
      <c r="AL5" s="23">
        <f>AI5+AJ5+AK5</f>
        <v>112</v>
      </c>
      <c r="AM5" s="24">
        <f>AL5/$AL$1</f>
        <v>9.5076400679117143E-2</v>
      </c>
      <c r="AN5" s="12">
        <v>0.97389999999999999</v>
      </c>
      <c r="AO5" s="3">
        <v>0</v>
      </c>
      <c r="AP5" s="3">
        <v>169</v>
      </c>
      <c r="AQ5" s="23">
        <f>AO5+AP5</f>
        <v>169</v>
      </c>
      <c r="AR5" s="34" t="e">
        <f>AQ5*#REF!</f>
        <v>#REF!</v>
      </c>
      <c r="AS5" s="24" t="e">
        <f>AR5/$AR$1</f>
        <v>#REF!</v>
      </c>
      <c r="AT5" s="12">
        <v>0.94369999999999998</v>
      </c>
      <c r="AU5" s="3">
        <v>12</v>
      </c>
      <c r="AV5" s="3">
        <v>213</v>
      </c>
      <c r="AW5" s="23">
        <f>AU5+AV5</f>
        <v>225</v>
      </c>
      <c r="AX5" s="34" t="e">
        <f>AW5*#REF!</f>
        <v>#REF!</v>
      </c>
      <c r="AY5" s="24" t="e">
        <f>AX5/$AX$1</f>
        <v>#REF!</v>
      </c>
      <c r="AZ5" s="12">
        <v>0.9768</v>
      </c>
      <c r="BA5" s="3">
        <v>2</v>
      </c>
      <c r="BB5" s="3">
        <v>474</v>
      </c>
      <c r="BC5" s="23">
        <f>BA5+BB5</f>
        <v>476</v>
      </c>
      <c r="BD5" s="34" t="e">
        <f>BC5*#REF!</f>
        <v>#REF!</v>
      </c>
      <c r="BE5" s="24" t="e">
        <f>BD5/$BD$1</f>
        <v>#REF!</v>
      </c>
      <c r="BF5" s="12">
        <v>0.99819999999999998</v>
      </c>
      <c r="BG5" s="3">
        <v>0</v>
      </c>
      <c r="BH5" s="3">
        <v>469</v>
      </c>
      <c r="BI5" s="23">
        <f>BG5+BH5</f>
        <v>469</v>
      </c>
      <c r="BJ5" s="34" t="e">
        <f>BI5*#REF!</f>
        <v>#REF!</v>
      </c>
      <c r="BK5" s="37" t="e">
        <f>BJ5/$BJ$1</f>
        <v>#REF!</v>
      </c>
      <c r="BL5" s="12">
        <v>0.98450000000000004</v>
      </c>
      <c r="BM5" s="3">
        <v>0</v>
      </c>
      <c r="BN5" s="3">
        <v>458</v>
      </c>
      <c r="BO5" s="23">
        <f>BM5+BN5</f>
        <v>458</v>
      </c>
      <c r="BP5" s="34" t="e">
        <f>BO5*#REF!</f>
        <v>#REF!</v>
      </c>
      <c r="BQ5" s="37" t="e">
        <f>BP5/$BP$1</f>
        <v>#REF!</v>
      </c>
      <c r="BR5" s="12">
        <v>0.999</v>
      </c>
      <c r="BS5" s="3">
        <v>0</v>
      </c>
      <c r="BT5" s="3">
        <v>421</v>
      </c>
      <c r="BU5" s="3">
        <v>949158.74</v>
      </c>
      <c r="BV5" s="3">
        <v>0</v>
      </c>
      <c r="BW5" s="3">
        <v>0</v>
      </c>
      <c r="BX5" s="3">
        <v>212</v>
      </c>
      <c r="BY5" s="3">
        <v>317788</v>
      </c>
      <c r="BZ5" s="23">
        <f>BS5+BT5+BX5+BV5</f>
        <v>633</v>
      </c>
      <c r="CA5" s="23">
        <f>BY5+BU5+BW5</f>
        <v>1266946.74</v>
      </c>
      <c r="CB5" s="37">
        <f>CA5/$CA$1</f>
        <v>0.15484049233593136</v>
      </c>
      <c r="CC5" s="34" t="e">
        <f>BZ5*#REF!</f>
        <v>#REF!</v>
      </c>
      <c r="CD5" s="3">
        <v>180</v>
      </c>
      <c r="CE5" s="3">
        <v>428462.4800000001</v>
      </c>
      <c r="CF5" s="3">
        <v>0</v>
      </c>
      <c r="CG5" s="3">
        <v>0</v>
      </c>
      <c r="CH5" s="3">
        <v>189</v>
      </c>
      <c r="CI5" s="3">
        <v>284061</v>
      </c>
      <c r="CJ5" s="23">
        <f>CD5+CH5+CF5</f>
        <v>369</v>
      </c>
      <c r="CK5" s="23">
        <f>CI5+CE5+CG5</f>
        <v>712523.4800000001</v>
      </c>
      <c r="CL5" s="24">
        <f>CK5/$CK$1</f>
        <v>9.6176901009056973E-2</v>
      </c>
      <c r="CM5" s="34" t="e">
        <f>CJ5*#REF!</f>
        <v>#REF!</v>
      </c>
      <c r="CN5" s="3">
        <v>222</v>
      </c>
      <c r="CO5" s="3">
        <v>528838</v>
      </c>
      <c r="CP5" s="3">
        <v>0</v>
      </c>
      <c r="CQ5" s="3">
        <v>0</v>
      </c>
      <c r="CR5" s="3">
        <v>15</v>
      </c>
      <c r="CS5" s="3">
        <v>26162</v>
      </c>
      <c r="CT5" s="23">
        <f>CN5+CR5+CP5</f>
        <v>237</v>
      </c>
      <c r="CU5" s="23">
        <f>CS5+CO5+CQ5</f>
        <v>555000</v>
      </c>
      <c r="CV5" s="24">
        <f>CU5/$CU$1</f>
        <v>7.843678323222035E-2</v>
      </c>
      <c r="CW5" s="34" t="e">
        <f>CT5*#REF!</f>
        <v>#REF!</v>
      </c>
      <c r="CX5" s="3">
        <v>397</v>
      </c>
      <c r="CY5" s="3">
        <v>974324.58</v>
      </c>
      <c r="CZ5" s="3">
        <v>0</v>
      </c>
      <c r="DA5" s="3">
        <v>0</v>
      </c>
      <c r="DB5" s="23">
        <f t="shared" si="61"/>
        <v>397</v>
      </c>
      <c r="DC5" s="23">
        <f t="shared" si="61"/>
        <v>974324.58</v>
      </c>
      <c r="DD5" s="48">
        <f>DC5/$DC$1</f>
        <v>0.12731001147676743</v>
      </c>
      <c r="DE5" s="23">
        <v>28955</v>
      </c>
      <c r="DF5" s="23">
        <v>502</v>
      </c>
      <c r="DG5" s="23">
        <v>1151371</v>
      </c>
      <c r="DH5" s="34" t="e">
        <f>DB5*#REF!</f>
        <v>#REF!</v>
      </c>
      <c r="DI5" s="3">
        <v>595</v>
      </c>
      <c r="DJ5" s="3">
        <v>1434732.4000000006</v>
      </c>
      <c r="DK5" s="3">
        <v>1</v>
      </c>
      <c r="DL5" s="3">
        <v>2578.0000000000005</v>
      </c>
      <c r="DM5" s="23">
        <f t="shared" si="62"/>
        <v>596</v>
      </c>
      <c r="DN5" s="23">
        <f t="shared" si="62"/>
        <v>1437310.4000000006</v>
      </c>
      <c r="DO5" s="23">
        <f>DN5/1.18</f>
        <v>1218059.6610169497</v>
      </c>
      <c r="DP5" s="62">
        <f>DN5/$DN$1</f>
        <v>0.1646264711727895</v>
      </c>
      <c r="DQ5" s="23">
        <v>38116</v>
      </c>
      <c r="DR5" s="23">
        <v>716</v>
      </c>
      <c r="DS5" s="23">
        <v>1650450</v>
      </c>
      <c r="DT5" s="62">
        <f>DS5/$DS$1</f>
        <v>0.1647516955219927</v>
      </c>
      <c r="DU5" s="34" t="e">
        <f>DM5*#REF!</f>
        <v>#REF!</v>
      </c>
      <c r="DV5" s="24">
        <f>(DR5-DF5)/DF5</f>
        <v>0.42629482071713148</v>
      </c>
      <c r="DW5" s="24">
        <f>(DM5-DB5)/DB5</f>
        <v>0.50125944584382875</v>
      </c>
      <c r="DX5" s="34">
        <v>97102.170000000042</v>
      </c>
      <c r="DY5" s="23">
        <v>295</v>
      </c>
      <c r="DZ5" s="34">
        <v>578582.85999999987</v>
      </c>
      <c r="EA5" s="24">
        <f>DX5/DZ5</f>
        <v>0.16782759516934198</v>
      </c>
      <c r="EB5" s="24">
        <f>DX5/DO5</f>
        <v>7.9718730623531284E-2</v>
      </c>
      <c r="EC5" s="24" t="s">
        <v>461</v>
      </c>
      <c r="ED5" s="24" t="s">
        <v>461</v>
      </c>
      <c r="EE5" s="3">
        <v>505</v>
      </c>
      <c r="EF5" s="3">
        <v>1170432.2300000011</v>
      </c>
      <c r="EG5" s="3">
        <v>0</v>
      </c>
      <c r="EH5" s="3">
        <v>0</v>
      </c>
      <c r="EI5" s="23">
        <f t="shared" si="63"/>
        <v>505</v>
      </c>
      <c r="EJ5" s="23">
        <f t="shared" si="63"/>
        <v>1170432.2300000011</v>
      </c>
      <c r="EK5" s="23">
        <f>EJ5/1.18</f>
        <v>991891.72033898404</v>
      </c>
      <c r="EL5" s="62">
        <f>EJ5/$EJ$1</f>
        <v>0.11875775700218687</v>
      </c>
      <c r="EM5" s="23">
        <v>29010</v>
      </c>
      <c r="EN5" s="23">
        <v>638</v>
      </c>
      <c r="EO5" s="23">
        <v>1361368</v>
      </c>
      <c r="EP5" s="62">
        <f>EO5/$EO$1</f>
        <v>0.12020948766013628</v>
      </c>
      <c r="EQ5" s="34" t="e">
        <f>EI5*#REF!</f>
        <v>#REF!</v>
      </c>
      <c r="ER5" s="24">
        <f>(EN5-DR5)/DR5</f>
        <v>-0.10893854748603352</v>
      </c>
      <c r="ES5" s="24">
        <f>(EI5-DM5)/DM5</f>
        <v>-0.15268456375838926</v>
      </c>
      <c r="ET5" s="24" t="s">
        <v>627</v>
      </c>
      <c r="EU5" s="24"/>
      <c r="EV5" s="3">
        <v>491</v>
      </c>
      <c r="EW5" s="3">
        <v>1162703</v>
      </c>
      <c r="EX5" s="3">
        <v>17</v>
      </c>
      <c r="EY5" s="3">
        <v>39182</v>
      </c>
      <c r="EZ5" s="23">
        <f t="shared" si="64"/>
        <v>508</v>
      </c>
      <c r="FA5" s="23">
        <f t="shared" si="64"/>
        <v>1201885</v>
      </c>
      <c r="FB5" s="70">
        <f>FA5/1.18</f>
        <v>1018546.6101694916</v>
      </c>
      <c r="FC5" s="62">
        <f>FA5/$FA$1</f>
        <v>0.11735498409410508</v>
      </c>
      <c r="FD5" s="23">
        <v>35846</v>
      </c>
      <c r="FE5" s="23">
        <v>738</v>
      </c>
      <c r="FF5" s="23">
        <v>1663594</v>
      </c>
      <c r="FG5" s="62">
        <f>FF5/$FF$1</f>
        <v>0.12657446436414768</v>
      </c>
      <c r="FH5" s="34" t="e">
        <f>EZ5*#REF!</f>
        <v>#REF!</v>
      </c>
      <c r="FI5" s="3">
        <v>1090</v>
      </c>
      <c r="FJ5" s="3">
        <v>2491275.08</v>
      </c>
      <c r="FK5" s="3">
        <v>6</v>
      </c>
      <c r="FL5" s="3">
        <v>13593</v>
      </c>
      <c r="FM5" s="23">
        <f t="shared" si="65"/>
        <v>1096</v>
      </c>
      <c r="FN5" s="23">
        <f t="shared" si="65"/>
        <v>2504868.08</v>
      </c>
      <c r="FO5" s="70">
        <f>FN5/1.18</f>
        <v>2122769.559322034</v>
      </c>
      <c r="FP5" s="62">
        <f>FN5/$FN$1</f>
        <v>0.19328327425387737</v>
      </c>
      <c r="FQ5" s="23">
        <v>56507</v>
      </c>
      <c r="FR5" s="23">
        <v>1535</v>
      </c>
      <c r="FS5" s="68">
        <v>3317267</v>
      </c>
      <c r="FT5" s="62">
        <f>FS5/$FS$1</f>
        <v>0.19711617679787879</v>
      </c>
      <c r="FU5" s="34" t="e">
        <f>FM5*#REF!</f>
        <v>#REF!</v>
      </c>
      <c r="FV5" s="3">
        <v>1088</v>
      </c>
      <c r="FW5" s="3">
        <v>2642995.0799999982</v>
      </c>
      <c r="FX5" s="3">
        <v>0</v>
      </c>
      <c r="FY5" s="3">
        <v>0</v>
      </c>
      <c r="FZ5" s="23">
        <f t="shared" si="66"/>
        <v>1088</v>
      </c>
      <c r="GA5" s="23">
        <f t="shared" si="66"/>
        <v>2642995.0799999982</v>
      </c>
      <c r="GB5" s="70">
        <f>GA5/1.18</f>
        <v>2239826.3389830496</v>
      </c>
      <c r="GC5" s="62">
        <f>GA5/$GA$1</f>
        <v>0.24281976261377655</v>
      </c>
      <c r="GD5" s="23">
        <v>50291</v>
      </c>
      <c r="GE5" s="23">
        <v>1291</v>
      </c>
      <c r="GF5" s="68">
        <v>2963807</v>
      </c>
      <c r="GG5" s="62">
        <f>GF5/$GF$1</f>
        <v>0.24095302313299652</v>
      </c>
      <c r="GH5" s="111">
        <f>J5*FZ5</f>
        <v>1433177.5824704</v>
      </c>
      <c r="GI5" s="100">
        <v>757</v>
      </c>
      <c r="GJ5" s="3">
        <v>1882205.5900000003</v>
      </c>
      <c r="GK5" s="3"/>
      <c r="GL5" s="3"/>
      <c r="GM5" s="23">
        <f t="shared" si="67"/>
        <v>757</v>
      </c>
      <c r="GN5" s="23">
        <f t="shared" si="67"/>
        <v>1882205.5900000003</v>
      </c>
      <c r="GO5" s="70">
        <f>GN5/1.18</f>
        <v>1595089.4830508479</v>
      </c>
      <c r="GP5" s="62">
        <f>GN5/$GN$1</f>
        <v>0.20939979050315186</v>
      </c>
      <c r="GQ5" s="23">
        <v>37151</v>
      </c>
      <c r="GR5" s="23">
        <v>958</v>
      </c>
      <c r="GS5" s="68">
        <v>2293047</v>
      </c>
      <c r="GT5" s="62">
        <f>GS5/$GS$1</f>
        <v>0.21750544297874475</v>
      </c>
      <c r="GU5" s="111">
        <f>J5*GM5</f>
        <v>997164.91721515893</v>
      </c>
      <c r="GV5" s="100">
        <v>837</v>
      </c>
      <c r="GW5" s="3">
        <v>2090690.3100000066</v>
      </c>
      <c r="GX5" s="3"/>
      <c r="GY5" s="179"/>
      <c r="GZ5" s="23">
        <f t="shared" si="68"/>
        <v>837</v>
      </c>
      <c r="HA5" s="23">
        <f t="shared" si="68"/>
        <v>2090690.3100000066</v>
      </c>
      <c r="HB5" s="70">
        <f>HA5/1.18</f>
        <v>1771771.4491525481</v>
      </c>
      <c r="HC5" s="62">
        <f>HA5/$HA$1</f>
        <v>0.25078174527285269</v>
      </c>
      <c r="HD5" s="23">
        <v>48891</v>
      </c>
      <c r="HE5" s="23">
        <v>1234</v>
      </c>
      <c r="HF5" s="68">
        <v>2934850</v>
      </c>
      <c r="HG5" s="62">
        <f>HF5/$HF$1</f>
        <v>0.25460301977217115</v>
      </c>
      <c r="HH5" s="34">
        <f>J5*GZ5</f>
        <v>1102545.6218085706</v>
      </c>
      <c r="HI5" s="100">
        <v>806</v>
      </c>
      <c r="HJ5" s="3">
        <v>2090564.3300000005</v>
      </c>
      <c r="HK5" s="3"/>
      <c r="HL5" s="179"/>
      <c r="HM5" s="23">
        <f t="shared" si="69"/>
        <v>806</v>
      </c>
      <c r="HN5" s="23">
        <f t="shared" si="69"/>
        <v>2090564.3300000005</v>
      </c>
      <c r="HO5" s="70">
        <f>HN5/1.18</f>
        <v>1771664.6864406785</v>
      </c>
      <c r="HP5" s="62">
        <f>HN5/$HN$1</f>
        <v>0.24959306270451476</v>
      </c>
      <c r="HQ5" s="23">
        <v>43643</v>
      </c>
      <c r="HR5" s="23">
        <v>976</v>
      </c>
      <c r="HS5" s="68">
        <v>2399887</v>
      </c>
      <c r="HT5" s="62">
        <f>HS5/$HS$1</f>
        <v>0.24906399419487518</v>
      </c>
      <c r="HU5" s="34">
        <f>J5*HM5</f>
        <v>1061710.5987786236</v>
      </c>
      <c r="HV5" s="100">
        <v>272</v>
      </c>
      <c r="HW5" s="3">
        <v>710580.58</v>
      </c>
      <c r="HX5" s="3">
        <v>805</v>
      </c>
      <c r="HY5" s="179">
        <v>2127195.3691999996</v>
      </c>
      <c r="HZ5" s="23">
        <f t="shared" si="70"/>
        <v>1077</v>
      </c>
      <c r="IA5" s="23">
        <f t="shared" si="70"/>
        <v>2837775.9491999997</v>
      </c>
      <c r="IB5" s="70">
        <f>IA5/1.18</f>
        <v>2404894.8722033896</v>
      </c>
      <c r="IC5" s="62">
        <f>IA5/$IA$1</f>
        <v>0.2313490705533999</v>
      </c>
      <c r="ID5" s="23">
        <v>41037</v>
      </c>
      <c r="IE5" s="23">
        <v>53</v>
      </c>
      <c r="IF5" s="68">
        <v>108708</v>
      </c>
      <c r="IG5" s="62">
        <f>IF5/$IF$1</f>
        <v>6.0170401993945764E-2</v>
      </c>
      <c r="IH5" s="34">
        <f>IY5*HZ5</f>
        <v>1541573.543288806</v>
      </c>
      <c r="II5" s="100">
        <v>43</v>
      </c>
      <c r="IJ5" s="88">
        <v>118336</v>
      </c>
      <c r="IK5" s="3">
        <v>651</v>
      </c>
      <c r="IL5" s="88">
        <v>1754256.0623999999</v>
      </c>
      <c r="IM5" s="23">
        <f t="shared" si="71"/>
        <v>694</v>
      </c>
      <c r="IN5" s="68">
        <f t="shared" si="71"/>
        <v>1872592.0623999999</v>
      </c>
      <c r="IO5" s="68">
        <f>IN5/1.18</f>
        <v>1586942.4257627118</v>
      </c>
      <c r="IP5" s="62">
        <f>IN5/$IN$1</f>
        <v>0.20355710089362056</v>
      </c>
      <c r="IQ5" s="23">
        <v>34420</v>
      </c>
      <c r="IR5" s="23">
        <v>39</v>
      </c>
      <c r="IS5" s="68">
        <v>107367</v>
      </c>
      <c r="IT5" s="62">
        <f>IS5/$IS$1</f>
        <v>0.10251359629691868</v>
      </c>
      <c r="IU5" s="34">
        <f>IY5*IM5</f>
        <v>993363.08174784703</v>
      </c>
      <c r="IV5" s="142" t="str">
        <f>E5</f>
        <v>AM-C1</v>
      </c>
      <c r="IW5" s="142" t="str">
        <f t="shared" si="72"/>
        <v>B0B4DPX2J2</v>
      </c>
      <c r="IX5" s="142" t="str">
        <f t="shared" si="72"/>
        <v>FBA75673</v>
      </c>
      <c r="IY5" s="17">
        <v>1431.3589074176471</v>
      </c>
      <c r="IZ5" s="3">
        <v>281</v>
      </c>
      <c r="JA5" s="32">
        <f>IZ5*IY5</f>
        <v>402211.85298435885</v>
      </c>
      <c r="JB5" s="3">
        <v>2317</v>
      </c>
      <c r="JC5" s="32">
        <f>JB5*IY5</f>
        <v>3316458.5884866882</v>
      </c>
      <c r="JD5" s="3">
        <v>0</v>
      </c>
      <c r="JE5" s="32">
        <f>JD5*IY5</f>
        <v>0</v>
      </c>
      <c r="JF5" s="3">
        <v>0</v>
      </c>
      <c r="JG5" s="32">
        <f>JF5*IY5</f>
        <v>0</v>
      </c>
      <c r="JH5" s="58">
        <v>0</v>
      </c>
      <c r="JI5" s="59">
        <f>JH5*IY5</f>
        <v>0</v>
      </c>
      <c r="JJ5" s="58">
        <v>996</v>
      </c>
      <c r="JK5" s="59">
        <f>JJ5*IY5</f>
        <v>1425633.4717879766</v>
      </c>
      <c r="JL5" s="58">
        <v>0</v>
      </c>
      <c r="JM5" s="59">
        <f>JL5*IY5</f>
        <v>0</v>
      </c>
      <c r="JN5" s="42">
        <f>IZ5+JB5+JH5+JD5+JF5+JJ5+JL5</f>
        <v>3594</v>
      </c>
      <c r="JO5" s="10">
        <f>JN5*IY5</f>
        <v>5144303.9132590238</v>
      </c>
      <c r="JP5" s="36" t="str">
        <f>E5</f>
        <v>AM-C1</v>
      </c>
      <c r="JQ5" s="98" t="str">
        <f>C5</f>
        <v>Head</v>
      </c>
      <c r="JR5" s="17">
        <v>1431.3589074176471</v>
      </c>
      <c r="JS5" s="100">
        <v>15</v>
      </c>
      <c r="JT5" s="88">
        <v>39524.78</v>
      </c>
      <c r="JU5" s="3">
        <v>887</v>
      </c>
      <c r="JV5" s="88">
        <v>2367821.1579999998</v>
      </c>
      <c r="JW5" s="23">
        <f t="shared" si="73"/>
        <v>902</v>
      </c>
      <c r="JX5" s="68">
        <f t="shared" si="73"/>
        <v>2407345.9379999996</v>
      </c>
      <c r="JY5" s="68">
        <f>JX5/1.18</f>
        <v>2040123.6762711862</v>
      </c>
      <c r="JZ5" s="62">
        <f>JX5/$JX$1</f>
        <v>0.21883808023058107</v>
      </c>
      <c r="KA5" s="23">
        <v>41601</v>
      </c>
      <c r="KB5" s="23">
        <v>39</v>
      </c>
      <c r="KC5" s="68">
        <v>107367</v>
      </c>
      <c r="KD5" s="62">
        <f>KC5/$IS$1</f>
        <v>0.10251359629691868</v>
      </c>
      <c r="KE5" s="34">
        <f>KI5*JW5</f>
        <v>1291085.7344907178</v>
      </c>
      <c r="KF5" s="142" t="str">
        <f>E5</f>
        <v>AM-C1</v>
      </c>
      <c r="KG5" s="142" t="str">
        <f t="shared" si="74"/>
        <v>B0B4DPX2J2</v>
      </c>
      <c r="KH5" s="142" t="str">
        <f t="shared" si="74"/>
        <v>FBA75673</v>
      </c>
      <c r="KI5" s="17">
        <v>1431.3589074176471</v>
      </c>
      <c r="KJ5" s="3">
        <v>262</v>
      </c>
      <c r="KK5" s="32">
        <f>KJ5*KI5</f>
        <v>375016.03374342353</v>
      </c>
      <c r="KL5" s="3">
        <v>1014</v>
      </c>
      <c r="KM5" s="32">
        <f>KL5*KI5</f>
        <v>1451397.9321214941</v>
      </c>
      <c r="KN5" s="3">
        <v>0</v>
      </c>
      <c r="KO5" s="32">
        <f>KN5*KI5</f>
        <v>0</v>
      </c>
      <c r="KP5" s="3">
        <v>0</v>
      </c>
      <c r="KQ5" s="32">
        <f>KP5*KI5</f>
        <v>0</v>
      </c>
      <c r="KR5" s="58">
        <v>0</v>
      </c>
      <c r="KS5" s="59">
        <f>KR5*KI5</f>
        <v>0</v>
      </c>
      <c r="KT5" s="58">
        <v>996</v>
      </c>
      <c r="KU5" s="59">
        <f>KT5*KI5</f>
        <v>1425633.4717879766</v>
      </c>
      <c r="KV5" s="58">
        <v>0</v>
      </c>
      <c r="KW5" s="59">
        <f>KV5*KI5</f>
        <v>0</v>
      </c>
      <c r="KX5" s="42">
        <f>KJ5+KL5+KR5+KN5+KP5+KT5+KV5</f>
        <v>2272</v>
      </c>
      <c r="KY5" s="10">
        <f>KX5*KI5</f>
        <v>3252047.4376528943</v>
      </c>
      <c r="KZ5" s="36" t="str">
        <f>E5</f>
        <v>AM-C1</v>
      </c>
      <c r="LA5" s="98" t="str">
        <f>C5</f>
        <v>Head</v>
      </c>
      <c r="LB5" s="17">
        <v>1431.3589074176471</v>
      </c>
      <c r="LC5" s="100">
        <v>14</v>
      </c>
      <c r="LD5" s="88">
        <v>38601</v>
      </c>
      <c r="LE5" s="3">
        <v>981</v>
      </c>
      <c r="LF5" s="88">
        <v>2646822.1397999995</v>
      </c>
      <c r="LG5" s="23">
        <f t="shared" si="75"/>
        <v>995</v>
      </c>
      <c r="LH5" s="68">
        <f t="shared" si="75"/>
        <v>2685423.1397999995</v>
      </c>
      <c r="LI5" s="68">
        <f>LH5/1.18</f>
        <v>2275782.3218644066</v>
      </c>
      <c r="LJ5" s="62">
        <f>LH5/$LH$1</f>
        <v>0.24834289319053157</v>
      </c>
      <c r="LK5" s="23">
        <v>51416</v>
      </c>
      <c r="LL5" s="23">
        <v>39</v>
      </c>
      <c r="LM5" s="68">
        <v>107367</v>
      </c>
      <c r="LN5" s="62">
        <f>LM5/$IS$1</f>
        <v>0.10251359629691868</v>
      </c>
      <c r="LO5" s="34">
        <f>LS5*LG5</f>
        <v>1310672.5133805589</v>
      </c>
      <c r="LP5" s="143" t="str">
        <f>E5</f>
        <v>AM-C1</v>
      </c>
      <c r="LQ5" s="143" t="str">
        <f t="shared" si="76"/>
        <v>B0B4DPX2J2</v>
      </c>
      <c r="LR5" s="143" t="str">
        <f t="shared" si="76"/>
        <v>FBA75673</v>
      </c>
      <c r="LS5" s="17">
        <v>1317.2588074176472</v>
      </c>
      <c r="LT5" s="3">
        <v>250</v>
      </c>
      <c r="LU5" s="32">
        <f>LT5*LS5</f>
        <v>329314.7018544118</v>
      </c>
      <c r="LV5" s="3">
        <v>922</v>
      </c>
      <c r="LW5" s="32">
        <f>LV5*LS5</f>
        <v>1214512.6204390707</v>
      </c>
      <c r="LX5" s="3">
        <v>0</v>
      </c>
      <c r="LY5" s="32">
        <f>LX5*LS5</f>
        <v>0</v>
      </c>
      <c r="LZ5" s="3">
        <v>0</v>
      </c>
      <c r="MA5" s="32">
        <f>LZ5*LS5</f>
        <v>0</v>
      </c>
      <c r="MB5" s="58">
        <v>0</v>
      </c>
      <c r="MC5" s="59">
        <f>MB5*LS5</f>
        <v>0</v>
      </c>
      <c r="MD5" s="58">
        <v>4500</v>
      </c>
      <c r="ME5" s="59">
        <f>MD5*LS5</f>
        <v>5927664.6333794119</v>
      </c>
      <c r="MF5" s="58">
        <v>1500</v>
      </c>
      <c r="MG5" s="59">
        <f>MF5*LS5</f>
        <v>1975888.2111264707</v>
      </c>
      <c r="MH5" s="42">
        <f>LT5+LV5+MB5+LX5+LZ5+MD5+MF5</f>
        <v>7172</v>
      </c>
      <c r="MI5" s="10">
        <f>MH5*LS5</f>
        <v>9447380.1667993665</v>
      </c>
      <c r="MJ5" s="36" t="str">
        <f>E5</f>
        <v>AM-C1</v>
      </c>
      <c r="MK5" s="98" t="s">
        <v>293</v>
      </c>
      <c r="ML5" s="17">
        <v>1317.2588074176472</v>
      </c>
      <c r="MM5" s="100">
        <v>10</v>
      </c>
      <c r="MN5" s="88">
        <v>26902</v>
      </c>
      <c r="MO5" s="3">
        <v>1434</v>
      </c>
      <c r="MP5" s="88">
        <v>3813686.7033999995</v>
      </c>
      <c r="MQ5" s="23">
        <f t="shared" si="77"/>
        <v>1444</v>
      </c>
      <c r="MR5" s="68">
        <f t="shared" si="78"/>
        <v>3840588.7033999995</v>
      </c>
      <c r="MS5" s="68">
        <f t="shared" si="79"/>
        <v>3254736.1893220339</v>
      </c>
      <c r="MT5" s="62">
        <f t="shared" si="80"/>
        <v>0.28152463295772218</v>
      </c>
      <c r="MU5" s="23">
        <v>61960</v>
      </c>
      <c r="MV5" s="23">
        <v>39</v>
      </c>
      <c r="MW5" s="68">
        <v>107367</v>
      </c>
      <c r="MX5" s="62">
        <f t="shared" si="81"/>
        <v>0.10251359629691868</v>
      </c>
      <c r="MY5" s="34">
        <f t="shared" si="82"/>
        <v>1902121.7179110826</v>
      </c>
      <c r="MZ5" s="143" t="str">
        <f t="shared" si="83"/>
        <v>AM-C1</v>
      </c>
      <c r="NA5" s="143" t="str">
        <f t="shared" si="84"/>
        <v>B0B4DPX2J2</v>
      </c>
      <c r="NB5" s="143" t="str">
        <f t="shared" si="85"/>
        <v>FBA75673</v>
      </c>
      <c r="NC5" s="17">
        <f t="shared" si="86"/>
        <v>1317.2588074176472</v>
      </c>
      <c r="ND5" s="3">
        <v>214</v>
      </c>
      <c r="NE5" s="32">
        <f t="shared" si="87"/>
        <v>281893.3847873765</v>
      </c>
      <c r="NF5" s="3">
        <v>25</v>
      </c>
      <c r="NG5" s="32">
        <f t="shared" si="88"/>
        <v>32931.470185441176</v>
      </c>
      <c r="NH5" s="3">
        <v>0</v>
      </c>
      <c r="NI5" s="32">
        <f t="shared" si="89"/>
        <v>0</v>
      </c>
      <c r="NJ5" s="3">
        <v>0</v>
      </c>
      <c r="NK5" s="32">
        <f t="shared" si="90"/>
        <v>0</v>
      </c>
      <c r="NL5" s="58">
        <v>0</v>
      </c>
      <c r="NM5" s="59">
        <f t="shared" si="91"/>
        <v>0</v>
      </c>
      <c r="NN5" s="58">
        <v>4500</v>
      </c>
      <c r="NO5" s="59">
        <f t="shared" si="92"/>
        <v>5927664.6333794119</v>
      </c>
      <c r="NP5" s="58">
        <v>1500</v>
      </c>
      <c r="NQ5" s="59">
        <f t="shared" si="93"/>
        <v>1975888.2111264707</v>
      </c>
      <c r="NR5" s="42">
        <f t="shared" si="94"/>
        <v>6239</v>
      </c>
      <c r="NS5" s="92">
        <f t="shared" si="95"/>
        <v>8218377.6994787008</v>
      </c>
      <c r="NT5" s="141">
        <v>829</v>
      </c>
      <c r="NU5" s="36" t="str">
        <f t="shared" si="96"/>
        <v>AM-C1</v>
      </c>
      <c r="NV5" s="98" t="s">
        <v>293</v>
      </c>
      <c r="NW5" s="17">
        <v>1317.2588074176472</v>
      </c>
      <c r="NX5" s="100">
        <v>47</v>
      </c>
      <c r="NY5" s="88">
        <v>127333.58</v>
      </c>
      <c r="NZ5" s="3">
        <v>1350</v>
      </c>
      <c r="OA5" s="88">
        <v>3609960</v>
      </c>
      <c r="OB5" s="23">
        <f t="shared" si="97"/>
        <v>1397</v>
      </c>
      <c r="OC5" s="68">
        <f t="shared" si="98"/>
        <v>3737293.58</v>
      </c>
      <c r="OD5" s="68">
        <f t="shared" si="99"/>
        <v>3167197.9491525427</v>
      </c>
      <c r="OE5" s="62">
        <f t="shared" si="100"/>
        <v>0.2618788713773586</v>
      </c>
      <c r="OF5" s="23">
        <v>60404</v>
      </c>
      <c r="OG5" s="23">
        <v>39</v>
      </c>
      <c r="OH5" s="68">
        <v>107367</v>
      </c>
      <c r="OI5" s="62">
        <f t="shared" si="101"/>
        <v>0.10251359629691868</v>
      </c>
      <c r="OJ5" s="34">
        <f t="shared" si="102"/>
        <v>1840210.553962453</v>
      </c>
      <c r="OK5" s="143" t="str">
        <f t="shared" si="103"/>
        <v>AM-C1</v>
      </c>
      <c r="OL5" s="143" t="str">
        <f t="shared" si="104"/>
        <v>B0B4DPX2J2</v>
      </c>
      <c r="OM5" s="143" t="str">
        <f t="shared" si="105"/>
        <v>FBA75673</v>
      </c>
      <c r="ON5" s="17">
        <f t="shared" si="106"/>
        <v>1317.2588074176472</v>
      </c>
      <c r="OO5" s="3">
        <v>148</v>
      </c>
      <c r="OP5" s="32">
        <f t="shared" si="107"/>
        <v>194954.30349781178</v>
      </c>
      <c r="OQ5" s="3">
        <v>1802</v>
      </c>
      <c r="OR5" s="32">
        <f t="shared" si="108"/>
        <v>2373700.3709666003</v>
      </c>
      <c r="OS5" s="3">
        <v>12</v>
      </c>
      <c r="OT5" s="32">
        <f t="shared" si="109"/>
        <v>15807.105689011765</v>
      </c>
      <c r="OU5" s="3">
        <v>0</v>
      </c>
      <c r="OV5" s="32">
        <f t="shared" si="110"/>
        <v>0</v>
      </c>
      <c r="OW5" s="58">
        <v>0</v>
      </c>
      <c r="OX5" s="59">
        <f t="shared" si="111"/>
        <v>0</v>
      </c>
      <c r="OY5" s="58">
        <v>0</v>
      </c>
      <c r="OZ5" s="59">
        <f t="shared" si="112"/>
        <v>0</v>
      </c>
      <c r="PA5" s="58">
        <v>3000</v>
      </c>
      <c r="PB5" s="59">
        <f t="shared" si="113"/>
        <v>3951776.4222529414</v>
      </c>
      <c r="PC5" s="42">
        <f t="shared" si="114"/>
        <v>4962</v>
      </c>
      <c r="PD5" s="92">
        <f t="shared" si="115"/>
        <v>6536238.2024063654</v>
      </c>
      <c r="PE5" s="141">
        <v>3777</v>
      </c>
      <c r="PF5" s="36" t="str">
        <f t="shared" si="116"/>
        <v>AM-C1</v>
      </c>
      <c r="PG5" s="98" t="s">
        <v>293</v>
      </c>
      <c r="PH5" s="17">
        <v>1317.2588074176472</v>
      </c>
      <c r="PI5" s="100">
        <v>3</v>
      </c>
      <c r="PJ5" s="88">
        <v>8583</v>
      </c>
      <c r="PK5" s="3">
        <v>1622</v>
      </c>
      <c r="PL5" s="88">
        <v>4128350.2302000001</v>
      </c>
      <c r="PM5" s="23">
        <f t="shared" si="117"/>
        <v>1625</v>
      </c>
      <c r="PN5" s="68">
        <f t="shared" si="118"/>
        <v>4136933.2302000001</v>
      </c>
      <c r="PO5" s="68">
        <f t="shared" si="119"/>
        <v>3505875.6188135594</v>
      </c>
      <c r="PP5" s="62">
        <f t="shared" si="120"/>
        <v>0.23304332196808358</v>
      </c>
      <c r="PQ5" s="23">
        <v>75028</v>
      </c>
      <c r="PR5" s="23">
        <v>39</v>
      </c>
      <c r="PS5" s="68">
        <v>107367</v>
      </c>
      <c r="PT5" s="62">
        <f t="shared" si="121"/>
        <v>0.10251359629691868</v>
      </c>
      <c r="PU5" s="34">
        <f t="shared" si="122"/>
        <v>2140545.5620536767</v>
      </c>
      <c r="PV5" s="143" t="str">
        <f t="shared" si="123"/>
        <v>AM-C1</v>
      </c>
      <c r="PW5" s="143" t="str">
        <f t="shared" si="124"/>
        <v>B0B4DPX2J2</v>
      </c>
      <c r="PX5" s="143" t="str">
        <f t="shared" si="125"/>
        <v>FBA75673</v>
      </c>
      <c r="PY5" s="17">
        <f t="shared" si="126"/>
        <v>1317.2588074176472</v>
      </c>
      <c r="PZ5" s="3">
        <v>94</v>
      </c>
      <c r="QA5" s="32">
        <f t="shared" si="127"/>
        <v>123822.32789725883</v>
      </c>
      <c r="QB5" s="3"/>
      <c r="QC5" s="32">
        <f t="shared" si="128"/>
        <v>0</v>
      </c>
      <c r="QD5" s="3">
        <v>12</v>
      </c>
      <c r="QE5" s="32">
        <f t="shared" si="129"/>
        <v>15807.105689011765</v>
      </c>
      <c r="QF5" s="3">
        <v>0</v>
      </c>
      <c r="QG5" s="32">
        <f t="shared" si="130"/>
        <v>0</v>
      </c>
      <c r="QH5" s="58">
        <v>0</v>
      </c>
      <c r="QI5" s="59">
        <f t="shared" si="131"/>
        <v>0</v>
      </c>
      <c r="QJ5" s="58">
        <v>0</v>
      </c>
      <c r="QK5" s="59">
        <f t="shared" si="132"/>
        <v>0</v>
      </c>
      <c r="QL5" s="58">
        <v>3000</v>
      </c>
      <c r="QM5" s="59">
        <f t="shared" si="133"/>
        <v>3951776.4222529414</v>
      </c>
      <c r="QN5" s="42">
        <f t="shared" si="134"/>
        <v>3106</v>
      </c>
      <c r="QO5" s="92">
        <f t="shared" si="135"/>
        <v>4091405.855839212</v>
      </c>
      <c r="QP5" s="141">
        <v>3871</v>
      </c>
      <c r="QQ5" s="36" t="str">
        <f t="shared" si="136"/>
        <v>AM-C1</v>
      </c>
      <c r="QR5" s="98" t="s">
        <v>293</v>
      </c>
      <c r="QS5" s="17">
        <v>1317.2588074176472</v>
      </c>
      <c r="QT5" s="100">
        <v>6</v>
      </c>
      <c r="QU5" s="88">
        <v>16494</v>
      </c>
      <c r="QV5" s="3">
        <v>1669</v>
      </c>
      <c r="QW5" s="88">
        <v>4262208</v>
      </c>
      <c r="QX5" s="23">
        <f t="shared" si="137"/>
        <v>1675</v>
      </c>
      <c r="QY5" s="68">
        <f t="shared" si="138"/>
        <v>4278702</v>
      </c>
      <c r="QZ5" s="68">
        <f t="shared" si="139"/>
        <v>3626018.6440677969</v>
      </c>
      <c r="RA5" s="62">
        <f t="shared" si="140"/>
        <v>0.22895607220789654</v>
      </c>
      <c r="RB5" s="23">
        <v>79451</v>
      </c>
      <c r="RC5" s="23">
        <v>39</v>
      </c>
      <c r="RD5" s="68">
        <v>107367</v>
      </c>
      <c r="RE5" s="62">
        <f t="shared" si="141"/>
        <v>0.10251359629691868</v>
      </c>
      <c r="RF5" s="34">
        <f t="shared" si="142"/>
        <v>2206408.5024245591</v>
      </c>
      <c r="RG5" s="143" t="str">
        <f t="shared" si="143"/>
        <v>AM-C1</v>
      </c>
      <c r="RH5" s="143" t="str">
        <f t="shared" si="144"/>
        <v>B0B4DPX2J2</v>
      </c>
      <c r="RI5" s="143" t="str">
        <f t="shared" si="145"/>
        <v>FBA75673</v>
      </c>
      <c r="RJ5" s="17">
        <f t="shared" si="146"/>
        <v>1317.2588074176472</v>
      </c>
      <c r="RK5" s="3">
        <v>145</v>
      </c>
      <c r="RL5" s="32">
        <f t="shared" si="147"/>
        <v>191002.52707555884</v>
      </c>
      <c r="RM5" s="3">
        <v>3335</v>
      </c>
      <c r="RN5" s="32">
        <f t="shared" si="148"/>
        <v>4393058.1227378538</v>
      </c>
      <c r="RO5" s="3">
        <v>1</v>
      </c>
      <c r="RP5" s="32">
        <f t="shared" si="149"/>
        <v>1317.2588074176472</v>
      </c>
      <c r="RQ5" s="3">
        <v>0</v>
      </c>
      <c r="RR5" s="32">
        <f t="shared" si="150"/>
        <v>0</v>
      </c>
      <c r="RS5" s="58">
        <v>0</v>
      </c>
      <c r="RT5" s="59">
        <f t="shared" si="151"/>
        <v>0</v>
      </c>
      <c r="RU5" s="58">
        <v>0</v>
      </c>
      <c r="RV5" s="59">
        <f t="shared" si="152"/>
        <v>0</v>
      </c>
      <c r="RW5" s="58">
        <v>3000</v>
      </c>
      <c r="RX5" s="59">
        <f t="shared" si="153"/>
        <v>3951776.4222529414</v>
      </c>
      <c r="RY5" s="42">
        <f t="shared" si="154"/>
        <v>6481</v>
      </c>
      <c r="RZ5" s="92">
        <f t="shared" si="155"/>
        <v>8537154.3308737706</v>
      </c>
      <c r="SA5" s="141">
        <v>2192</v>
      </c>
      <c r="SB5" s="36" t="str">
        <f t="shared" si="156"/>
        <v>AM-C1</v>
      </c>
      <c r="SC5" s="98" t="s">
        <v>293</v>
      </c>
      <c r="SD5" s="17">
        <f t="shared" si="157"/>
        <v>1317.2588074176472</v>
      </c>
      <c r="SE5" s="100">
        <v>29</v>
      </c>
      <c r="SF5" s="88">
        <v>77600</v>
      </c>
      <c r="SG5" s="3">
        <v>1135</v>
      </c>
      <c r="SH5" s="88">
        <v>3053944</v>
      </c>
      <c r="SI5" s="23">
        <f t="shared" si="158"/>
        <v>1164</v>
      </c>
      <c r="SJ5" s="68">
        <f t="shared" si="159"/>
        <v>3131544</v>
      </c>
      <c r="SK5" s="68">
        <f t="shared" si="160"/>
        <v>2653850.8474576273</v>
      </c>
      <c r="SL5" s="62">
        <f t="shared" si="161"/>
        <v>0.20062110627387808</v>
      </c>
      <c r="SM5" s="23">
        <v>165185</v>
      </c>
      <c r="SN5" s="23">
        <v>39</v>
      </c>
      <c r="SO5" s="68">
        <v>107367</v>
      </c>
      <c r="SP5" s="62">
        <f t="shared" si="162"/>
        <v>0.10251359629691868</v>
      </c>
      <c r="SQ5" s="34">
        <f t="shared" si="163"/>
        <v>1533289.2518341413</v>
      </c>
      <c r="SR5" s="143" t="str">
        <f t="shared" si="164"/>
        <v>AM-C1</v>
      </c>
      <c r="SS5" s="143" t="str">
        <f t="shared" si="165"/>
        <v>B0B4DPX2J2</v>
      </c>
      <c r="ST5" s="143" t="str">
        <f t="shared" si="166"/>
        <v>FBA75673</v>
      </c>
      <c r="SU5" s="17">
        <f t="shared" si="167"/>
        <v>1317.2588074176472</v>
      </c>
      <c r="SV5" s="3">
        <v>90</v>
      </c>
      <c r="SW5" s="32">
        <f t="shared" si="168"/>
        <v>118553.29266758825</v>
      </c>
      <c r="SX5" s="3">
        <v>2393</v>
      </c>
      <c r="SY5" s="32">
        <f t="shared" si="169"/>
        <v>3152200.3261504299</v>
      </c>
      <c r="SZ5" s="3">
        <v>1</v>
      </c>
      <c r="TA5" s="32">
        <f t="shared" si="170"/>
        <v>1317.2588074176472</v>
      </c>
      <c r="TB5" s="3">
        <v>0</v>
      </c>
      <c r="TC5" s="32">
        <f t="shared" si="171"/>
        <v>0</v>
      </c>
      <c r="TD5" s="58">
        <v>0</v>
      </c>
      <c r="TE5" s="59">
        <f t="shared" si="172"/>
        <v>0</v>
      </c>
      <c r="TF5" s="58">
        <v>0</v>
      </c>
      <c r="TG5" s="59">
        <f t="shared" si="173"/>
        <v>0</v>
      </c>
      <c r="TH5" s="58">
        <v>3000</v>
      </c>
      <c r="TI5" s="59">
        <f t="shared" si="174"/>
        <v>3951776.4222529414</v>
      </c>
      <c r="TJ5" s="42">
        <f t="shared" si="175"/>
        <v>5484</v>
      </c>
      <c r="TK5" s="92">
        <f t="shared" si="176"/>
        <v>7223847.2998783775</v>
      </c>
      <c r="TL5" s="141">
        <v>1965</v>
      </c>
      <c r="TM5" s="36" t="str">
        <f t="shared" si="177"/>
        <v>AM-C1</v>
      </c>
      <c r="TN5" s="98" t="s">
        <v>293</v>
      </c>
      <c r="TO5" s="17">
        <f t="shared" si="178"/>
        <v>1317.2588074176472</v>
      </c>
      <c r="TP5" s="100">
        <v>3</v>
      </c>
      <c r="TQ5" s="88">
        <v>8201</v>
      </c>
      <c r="TR5" s="3">
        <v>1064</v>
      </c>
      <c r="TS5" s="88">
        <v>2816232.9344000001</v>
      </c>
      <c r="TT5" s="23">
        <f t="shared" si="179"/>
        <v>1067</v>
      </c>
      <c r="TU5" s="68">
        <f t="shared" si="180"/>
        <v>2824433.9344000001</v>
      </c>
      <c r="TV5" s="68">
        <f t="shared" si="181"/>
        <v>2393588.08</v>
      </c>
      <c r="TW5" s="62">
        <f t="shared" si="182"/>
        <v>0.1668132529689402</v>
      </c>
      <c r="TX5" s="23">
        <v>130484</v>
      </c>
      <c r="TY5" s="23">
        <v>39</v>
      </c>
      <c r="TZ5" s="68">
        <v>107367</v>
      </c>
      <c r="UA5" s="62">
        <f t="shared" si="183"/>
        <v>0.10251359629691868</v>
      </c>
      <c r="UB5" s="34">
        <f t="shared" si="184"/>
        <v>1405515.1475146296</v>
      </c>
      <c r="UC5" s="143" t="str">
        <f t="shared" si="185"/>
        <v>AM-C1</v>
      </c>
      <c r="UD5" s="143" t="str">
        <f t="shared" si="186"/>
        <v>B0B4DPX2J2</v>
      </c>
      <c r="UE5" s="143" t="str">
        <f t="shared" si="187"/>
        <v>FBA75673</v>
      </c>
      <c r="UF5" s="17">
        <f t="shared" si="188"/>
        <v>1317.2588074176472</v>
      </c>
      <c r="UG5" s="3">
        <v>82</v>
      </c>
      <c r="UH5" s="32">
        <f t="shared" si="189"/>
        <v>108015.22220824707</v>
      </c>
      <c r="UI5" s="3">
        <v>1602</v>
      </c>
      <c r="UJ5" s="32">
        <f t="shared" si="190"/>
        <v>2110248.6094830707</v>
      </c>
      <c r="UK5" s="3">
        <v>1</v>
      </c>
      <c r="UL5" s="32">
        <f t="shared" si="191"/>
        <v>1317.2588074176472</v>
      </c>
      <c r="UM5" s="3">
        <v>0</v>
      </c>
      <c r="UN5" s="32">
        <f t="shared" si="192"/>
        <v>0</v>
      </c>
      <c r="UO5" s="58">
        <v>0</v>
      </c>
      <c r="UP5" s="59">
        <f t="shared" si="193"/>
        <v>0</v>
      </c>
      <c r="UQ5" s="58">
        <v>0</v>
      </c>
      <c r="UR5" s="59">
        <f t="shared" si="194"/>
        <v>0</v>
      </c>
      <c r="US5" s="58">
        <v>3000</v>
      </c>
      <c r="UT5" s="59">
        <f t="shared" si="195"/>
        <v>3951776.4222529414</v>
      </c>
      <c r="UU5" s="42">
        <f t="shared" si="196"/>
        <v>4685</v>
      </c>
      <c r="UV5" s="92">
        <f t="shared" si="197"/>
        <v>6171357.5127516771</v>
      </c>
      <c r="UW5" s="141">
        <v>1790</v>
      </c>
      <c r="UX5" s="36" t="str">
        <f t="shared" si="198"/>
        <v>AM-C1</v>
      </c>
      <c r="UY5" s="98" t="s">
        <v>293</v>
      </c>
      <c r="UZ5" s="17">
        <f t="shared" si="199"/>
        <v>1317.2588074176472</v>
      </c>
      <c r="VA5" s="100">
        <v>8</v>
      </c>
      <c r="VB5" s="88">
        <v>19087</v>
      </c>
      <c r="VC5" s="3">
        <v>1001</v>
      </c>
      <c r="VD5" s="88">
        <v>2637952.4101999998</v>
      </c>
      <c r="VE5" s="23">
        <f t="shared" si="200"/>
        <v>1009</v>
      </c>
      <c r="VF5" s="68">
        <f t="shared" si="201"/>
        <v>2657039.4101999998</v>
      </c>
      <c r="VG5" s="68">
        <f t="shared" si="202"/>
        <v>2251728.3137288135</v>
      </c>
      <c r="VH5" s="62">
        <f t="shared" si="203"/>
        <v>0.15881444930328681</v>
      </c>
      <c r="VI5" s="23">
        <v>151946</v>
      </c>
      <c r="VJ5" s="23">
        <v>39</v>
      </c>
      <c r="VK5" s="68">
        <v>107367</v>
      </c>
      <c r="VL5" s="62">
        <f t="shared" si="204"/>
        <v>0.10251359629691868</v>
      </c>
      <c r="VM5" s="34">
        <f t="shared" si="205"/>
        <v>1329114.1366844061</v>
      </c>
      <c r="VN5" s="143" t="str">
        <f t="shared" si="57"/>
        <v>AM-C1</v>
      </c>
      <c r="VO5" s="143" t="str">
        <f t="shared" si="58"/>
        <v>B0B4DPX2J2</v>
      </c>
      <c r="VP5" s="143" t="str">
        <f t="shared" si="59"/>
        <v>FBA75673</v>
      </c>
      <c r="VQ5" s="17">
        <f t="shared" si="206"/>
        <v>1317.2588074176472</v>
      </c>
      <c r="VR5" s="3">
        <v>79</v>
      </c>
      <c r="VS5" s="32">
        <f t="shared" si="207"/>
        <v>104063.44578599413</v>
      </c>
      <c r="VT5" s="3">
        <v>3892</v>
      </c>
      <c r="VU5" s="32">
        <f t="shared" si="208"/>
        <v>5126771.2784694824</v>
      </c>
      <c r="VV5" s="3">
        <v>0</v>
      </c>
      <c r="VW5" s="32">
        <f t="shared" si="209"/>
        <v>0</v>
      </c>
      <c r="VX5" s="3">
        <v>0</v>
      </c>
      <c r="VY5" s="32">
        <f t="shared" si="210"/>
        <v>0</v>
      </c>
      <c r="VZ5" s="58">
        <v>0</v>
      </c>
      <c r="WA5" s="59">
        <f t="shared" si="211"/>
        <v>0</v>
      </c>
      <c r="WB5" s="58">
        <v>0</v>
      </c>
      <c r="WC5" s="59">
        <f t="shared" si="212"/>
        <v>0</v>
      </c>
      <c r="WD5" s="58">
        <v>3000</v>
      </c>
      <c r="WE5" s="59">
        <f t="shared" si="213"/>
        <v>3951776.4222529414</v>
      </c>
      <c r="WF5" s="42">
        <f t="shared" si="214"/>
        <v>6971</v>
      </c>
      <c r="WG5" s="92">
        <f t="shared" si="215"/>
        <v>9182611.146508418</v>
      </c>
      <c r="WH5" s="141">
        <v>1421</v>
      </c>
      <c r="WI5" s="36" t="str">
        <f t="shared" si="60"/>
        <v>AM-C1</v>
      </c>
      <c r="WJ5" s="98" t="s">
        <v>293</v>
      </c>
      <c r="WK5" s="17">
        <f t="shared" si="216"/>
        <v>1317.2588074176472</v>
      </c>
    </row>
    <row r="6" spans="1:609">
      <c r="A6" s="155" t="s">
        <v>639</v>
      </c>
      <c r="B6" s="155" t="s">
        <v>640</v>
      </c>
      <c r="C6" s="150" t="s">
        <v>295</v>
      </c>
      <c r="D6" s="150" t="s">
        <v>669</v>
      </c>
      <c r="E6" s="155" t="s">
        <v>235</v>
      </c>
      <c r="F6" s="155" t="s">
        <v>465</v>
      </c>
      <c r="G6" s="155" t="s">
        <v>333</v>
      </c>
      <c r="H6" s="150" t="s">
        <v>445</v>
      </c>
      <c r="I6" s="150" t="s">
        <v>445</v>
      </c>
      <c r="J6" s="187">
        <v>4503.3500000000004</v>
      </c>
      <c r="K6" s="30" t="s">
        <v>193</v>
      </c>
      <c r="L6" s="2">
        <v>0</v>
      </c>
      <c r="M6" s="3">
        <v>0</v>
      </c>
      <c r="N6" s="21">
        <v>0</v>
      </c>
      <c r="O6" s="3">
        <v>0</v>
      </c>
      <c r="P6" s="23">
        <f>M6+N6+O6</f>
        <v>0</v>
      </c>
      <c r="Q6" s="2">
        <v>0</v>
      </c>
      <c r="R6" s="3">
        <v>0</v>
      </c>
      <c r="S6" s="20">
        <v>0</v>
      </c>
      <c r="T6" s="3">
        <v>0</v>
      </c>
      <c r="U6" s="23">
        <f>R6+S6+T6</f>
        <v>0</v>
      </c>
      <c r="V6" s="2">
        <v>0</v>
      </c>
      <c r="W6" s="3">
        <v>0</v>
      </c>
      <c r="X6" s="3">
        <v>0</v>
      </c>
      <c r="Y6" s="3">
        <v>0</v>
      </c>
      <c r="Z6" s="23">
        <f>W6+X6+Y6</f>
        <v>0</v>
      </c>
      <c r="AA6" s="24">
        <f>Z6/$Z$1</f>
        <v>0</v>
      </c>
      <c r="AB6" s="2">
        <v>0</v>
      </c>
      <c r="AC6" s="3">
        <v>0</v>
      </c>
      <c r="AD6" s="3">
        <v>0</v>
      </c>
      <c r="AE6" s="3">
        <v>0</v>
      </c>
      <c r="AF6" s="23">
        <f>AC6+AD6+AE6</f>
        <v>0</v>
      </c>
      <c r="AG6" s="24">
        <f>AF6/$AF$1</f>
        <v>0</v>
      </c>
      <c r="AH6" s="12">
        <v>0</v>
      </c>
      <c r="AI6" s="3">
        <v>0</v>
      </c>
      <c r="AJ6" s="3">
        <v>0</v>
      </c>
      <c r="AK6" s="3">
        <v>0</v>
      </c>
      <c r="AL6" s="23">
        <f>AI6+AJ6+AK6</f>
        <v>0</v>
      </c>
      <c r="AM6" s="24">
        <f>AL6/$AL$1</f>
        <v>0</v>
      </c>
      <c r="AN6" s="12">
        <v>0</v>
      </c>
      <c r="AO6" s="3">
        <v>0</v>
      </c>
      <c r="AP6" s="3">
        <v>0</v>
      </c>
      <c r="AQ6" s="23">
        <f>AO6+AP6</f>
        <v>0</v>
      </c>
      <c r="AR6" s="34" t="e">
        <f>AQ6*#REF!</f>
        <v>#REF!</v>
      </c>
      <c r="AS6" s="24" t="e">
        <f>AR6/$AR$1</f>
        <v>#REF!</v>
      </c>
      <c r="AT6" s="12">
        <v>0</v>
      </c>
      <c r="AU6" s="3">
        <v>0</v>
      </c>
      <c r="AV6" s="3">
        <v>0</v>
      </c>
      <c r="AW6" s="23">
        <f>AU6+AV6</f>
        <v>0</v>
      </c>
      <c r="AX6" s="34" t="e">
        <f>AW6*#REF!</f>
        <v>#REF!</v>
      </c>
      <c r="AY6" s="24" t="e">
        <f>AX6/$AX$1</f>
        <v>#REF!</v>
      </c>
      <c r="AZ6" s="12">
        <v>0</v>
      </c>
      <c r="BA6" s="3">
        <v>0</v>
      </c>
      <c r="BB6" s="3">
        <v>0</v>
      </c>
      <c r="BC6" s="23">
        <f>BA6+BB6</f>
        <v>0</v>
      </c>
      <c r="BD6" s="34" t="e">
        <f>BC6*#REF!</f>
        <v>#REF!</v>
      </c>
      <c r="BE6" s="24" t="e">
        <f>BD6/$BD$1</f>
        <v>#REF!</v>
      </c>
      <c r="BF6" s="12">
        <v>0</v>
      </c>
      <c r="BG6" s="3">
        <v>0</v>
      </c>
      <c r="BH6" s="3">
        <v>0</v>
      </c>
      <c r="BI6" s="23">
        <f>BG6+BH6</f>
        <v>0</v>
      </c>
      <c r="BJ6" s="34" t="e">
        <f>BI6*#REF!</f>
        <v>#REF!</v>
      </c>
      <c r="BK6" s="37" t="e">
        <f>BJ6/$BJ$1</f>
        <v>#REF!</v>
      </c>
      <c r="BL6" s="12">
        <v>0</v>
      </c>
      <c r="BM6" s="3">
        <v>0</v>
      </c>
      <c r="BN6" s="3">
        <v>0</v>
      </c>
      <c r="BO6" s="23">
        <f>BM6+BN6</f>
        <v>0</v>
      </c>
      <c r="BP6" s="34" t="e">
        <f>BO6*#REF!</f>
        <v>#REF!</v>
      </c>
      <c r="BQ6" s="37" t="e">
        <f>BP6/$BP$1</f>
        <v>#REF!</v>
      </c>
      <c r="BR6" s="12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23">
        <f>BS6+BT6+BX6+BV6</f>
        <v>0</v>
      </c>
      <c r="CA6" s="23">
        <f>BY6+BU6+BW6</f>
        <v>0</v>
      </c>
      <c r="CB6" s="37">
        <f>CA6/$CA$1</f>
        <v>0</v>
      </c>
      <c r="CC6" s="34" t="e">
        <f>BZ6*#REF!</f>
        <v>#REF!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23">
        <f>CD6+CH6+CF6</f>
        <v>0</v>
      </c>
      <c r="CK6" s="23">
        <f>CI6+CE6+CG6</f>
        <v>0</v>
      </c>
      <c r="CL6" s="24">
        <f>CK6/$CK$1</f>
        <v>0</v>
      </c>
      <c r="CM6" s="34" t="e">
        <f>CJ6*#REF!</f>
        <v>#REF!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23">
        <f>CN6+CR6+CP6</f>
        <v>0</v>
      </c>
      <c r="CU6" s="23">
        <f>CS6+CO6+CQ6</f>
        <v>0</v>
      </c>
      <c r="CV6" s="24">
        <f>CU6/$CU$1</f>
        <v>0</v>
      </c>
      <c r="CW6" s="34" t="e">
        <f>CT6*#REF!</f>
        <v>#REF!</v>
      </c>
      <c r="CX6" s="3">
        <v>0</v>
      </c>
      <c r="CY6" s="3">
        <v>0</v>
      </c>
      <c r="CZ6" s="3">
        <v>0</v>
      </c>
      <c r="DA6" s="3">
        <v>0</v>
      </c>
      <c r="DB6" s="23">
        <f t="shared" si="61"/>
        <v>0</v>
      </c>
      <c r="DC6" s="23">
        <f t="shared" si="61"/>
        <v>0</v>
      </c>
      <c r="DD6" s="24">
        <f>DC6/$DC$1</f>
        <v>0</v>
      </c>
      <c r="DE6" s="23">
        <v>0</v>
      </c>
      <c r="DF6" s="23">
        <v>0</v>
      </c>
      <c r="DG6" s="23">
        <v>0</v>
      </c>
      <c r="DH6" s="34" t="e">
        <f>DB6*#REF!</f>
        <v>#REF!</v>
      </c>
      <c r="DI6" s="3">
        <v>0</v>
      </c>
      <c r="DJ6" s="3">
        <v>0</v>
      </c>
      <c r="DK6" s="3">
        <v>0</v>
      </c>
      <c r="DL6" s="3">
        <v>0</v>
      </c>
      <c r="DM6" s="23">
        <f t="shared" si="62"/>
        <v>0</v>
      </c>
      <c r="DN6" s="23">
        <f t="shared" si="62"/>
        <v>0</v>
      </c>
      <c r="DO6" s="23">
        <f>DN6/1.18</f>
        <v>0</v>
      </c>
      <c r="DP6" s="24">
        <f>DN6/$DN$1</f>
        <v>0</v>
      </c>
      <c r="DQ6" s="23">
        <v>0</v>
      </c>
      <c r="DR6" s="23">
        <v>0</v>
      </c>
      <c r="DS6" s="23">
        <v>0</v>
      </c>
      <c r="DT6" s="24">
        <f>DS6/$DS$1</f>
        <v>0</v>
      </c>
      <c r="DU6" s="34" t="e">
        <f>DM6*#REF!</f>
        <v>#REF!</v>
      </c>
      <c r="DV6" s="24" t="e">
        <f>(DR6-DF6)/DF6</f>
        <v>#DIV/0!</v>
      </c>
      <c r="DW6" s="24" t="e">
        <f>(DM6-DB6)/DB6</f>
        <v>#DIV/0!</v>
      </c>
      <c r="DX6" s="34">
        <v>0</v>
      </c>
      <c r="DY6" s="23">
        <v>0</v>
      </c>
      <c r="DZ6" s="34">
        <v>0</v>
      </c>
      <c r="EA6" s="24" t="e">
        <f>DX6/DZ6</f>
        <v>#DIV/0!</v>
      </c>
      <c r="EB6" s="24" t="e">
        <f>DX6/DO6</f>
        <v>#DIV/0!</v>
      </c>
      <c r="EC6" s="24" t="s">
        <v>461</v>
      </c>
      <c r="ED6" s="24" t="s">
        <v>461</v>
      </c>
      <c r="EE6" s="3">
        <v>0</v>
      </c>
      <c r="EF6" s="3">
        <v>0</v>
      </c>
      <c r="EG6" s="3">
        <v>0</v>
      </c>
      <c r="EH6" s="3">
        <v>0</v>
      </c>
      <c r="EI6" s="23">
        <f t="shared" si="63"/>
        <v>0</v>
      </c>
      <c r="EJ6" s="23">
        <f t="shared" si="63"/>
        <v>0</v>
      </c>
      <c r="EK6" s="23">
        <f>EJ6/1.18</f>
        <v>0</v>
      </c>
      <c r="EL6" s="62">
        <f>EJ6/$EJ$1</f>
        <v>0</v>
      </c>
      <c r="EM6" s="23">
        <v>0</v>
      </c>
      <c r="EN6" s="23">
        <v>0</v>
      </c>
      <c r="EO6" s="23">
        <v>0</v>
      </c>
      <c r="EP6" s="62">
        <f>EO6/$EO$1</f>
        <v>0</v>
      </c>
      <c r="EQ6" s="34" t="e">
        <f>EI6*#REF!</f>
        <v>#REF!</v>
      </c>
      <c r="ER6" s="24" t="e">
        <f>(EN6-DR6)/DR6</f>
        <v>#DIV/0!</v>
      </c>
      <c r="ES6" s="24" t="e">
        <f>(EI6-DM6)/DM6</f>
        <v>#DIV/0!</v>
      </c>
      <c r="ET6" s="24"/>
      <c r="EU6" s="24"/>
      <c r="EV6" s="3">
        <v>0</v>
      </c>
      <c r="EW6" s="3">
        <v>0</v>
      </c>
      <c r="EX6" s="3">
        <v>0</v>
      </c>
      <c r="EY6" s="3">
        <v>0</v>
      </c>
      <c r="EZ6" s="23">
        <f t="shared" si="64"/>
        <v>0</v>
      </c>
      <c r="FA6" s="23">
        <f t="shared" si="64"/>
        <v>0</v>
      </c>
      <c r="FB6" s="70">
        <f>FA6/1.18</f>
        <v>0</v>
      </c>
      <c r="FC6" s="62">
        <f>FA6/$FA$1</f>
        <v>0</v>
      </c>
      <c r="FD6" s="23">
        <v>0</v>
      </c>
      <c r="FE6" s="23">
        <v>0</v>
      </c>
      <c r="FF6" s="23">
        <v>0</v>
      </c>
      <c r="FG6" s="62">
        <f>FF6/$FF$1</f>
        <v>0</v>
      </c>
      <c r="FH6" s="34" t="e">
        <f>EZ6*#REF!</f>
        <v>#REF!</v>
      </c>
      <c r="FI6" s="3">
        <v>0</v>
      </c>
      <c r="FJ6" s="3">
        <v>0</v>
      </c>
      <c r="FK6" s="3">
        <v>0</v>
      </c>
      <c r="FL6" s="3">
        <v>0</v>
      </c>
      <c r="FM6" s="23">
        <f t="shared" si="65"/>
        <v>0</v>
      </c>
      <c r="FN6" s="23">
        <f t="shared" si="65"/>
        <v>0</v>
      </c>
      <c r="FO6" s="70">
        <f>FN6/1.18</f>
        <v>0</v>
      </c>
      <c r="FP6" s="62">
        <f>FN6/$FN$1</f>
        <v>0</v>
      </c>
      <c r="FQ6" s="23">
        <v>0</v>
      </c>
      <c r="FR6" s="23">
        <v>0</v>
      </c>
      <c r="FS6" s="68">
        <v>0</v>
      </c>
      <c r="FT6" s="62">
        <f>FS6/$FS$1</f>
        <v>0</v>
      </c>
      <c r="FU6" s="34" t="e">
        <f>FM6*#REF!</f>
        <v>#REF!</v>
      </c>
      <c r="FV6" s="3">
        <v>0</v>
      </c>
      <c r="FW6" s="3">
        <v>0</v>
      </c>
      <c r="FX6" s="3">
        <v>0</v>
      </c>
      <c r="FY6" s="3">
        <v>0</v>
      </c>
      <c r="FZ6" s="23">
        <f t="shared" si="66"/>
        <v>0</v>
      </c>
      <c r="GA6" s="23">
        <f t="shared" si="66"/>
        <v>0</v>
      </c>
      <c r="GB6" s="70">
        <f>GA6/1.18</f>
        <v>0</v>
      </c>
      <c r="GC6" s="62">
        <f>GA6/$GA$1</f>
        <v>0</v>
      </c>
      <c r="GD6" s="23">
        <v>0</v>
      </c>
      <c r="GE6" s="23">
        <v>0</v>
      </c>
      <c r="GF6" s="68">
        <v>0</v>
      </c>
      <c r="GG6" s="62">
        <f>GF6/$GF$1</f>
        <v>0</v>
      </c>
      <c r="GH6" s="111">
        <f>J6*FZ6</f>
        <v>0</v>
      </c>
      <c r="GI6" s="100">
        <v>0</v>
      </c>
      <c r="GJ6" s="3">
        <v>0</v>
      </c>
      <c r="GK6" s="3"/>
      <c r="GL6" s="3"/>
      <c r="GM6" s="23">
        <f t="shared" si="67"/>
        <v>0</v>
      </c>
      <c r="GN6" s="23">
        <f t="shared" si="67"/>
        <v>0</v>
      </c>
      <c r="GO6" s="70">
        <f>GN6/1.18</f>
        <v>0</v>
      </c>
      <c r="GP6" s="62">
        <f>GN6/$GN$1</f>
        <v>0</v>
      </c>
      <c r="GQ6" s="23">
        <v>0</v>
      </c>
      <c r="GR6" s="23">
        <v>0</v>
      </c>
      <c r="GS6" s="68">
        <v>0</v>
      </c>
      <c r="GT6" s="62">
        <f>GS6/$GS$1</f>
        <v>0</v>
      </c>
      <c r="GU6" s="111">
        <f>J6*GM6</f>
        <v>0</v>
      </c>
      <c r="GV6" s="100">
        <v>0</v>
      </c>
      <c r="GW6" s="3">
        <v>0</v>
      </c>
      <c r="GX6" s="3"/>
      <c r="GY6" s="3"/>
      <c r="GZ6" s="23">
        <f t="shared" si="68"/>
        <v>0</v>
      </c>
      <c r="HA6" s="23">
        <f t="shared" si="68"/>
        <v>0</v>
      </c>
      <c r="HB6" s="70">
        <f>HA6/1.18</f>
        <v>0</v>
      </c>
      <c r="HC6" s="62">
        <f>HA6/$HA$1</f>
        <v>0</v>
      </c>
      <c r="HD6" s="23">
        <v>0</v>
      </c>
      <c r="HE6" s="23">
        <v>0</v>
      </c>
      <c r="HF6" s="68">
        <v>0</v>
      </c>
      <c r="HG6" s="62">
        <f>HF6/$HF$1</f>
        <v>0</v>
      </c>
      <c r="HH6" s="34">
        <f>J6*GZ6</f>
        <v>0</v>
      </c>
      <c r="HI6" s="100">
        <v>0</v>
      </c>
      <c r="HJ6" s="3">
        <v>0</v>
      </c>
      <c r="HK6" s="3"/>
      <c r="HL6" s="3"/>
      <c r="HM6" s="23">
        <f t="shared" si="69"/>
        <v>0</v>
      </c>
      <c r="HN6" s="23">
        <f t="shared" si="69"/>
        <v>0</v>
      </c>
      <c r="HO6" s="70">
        <f>HN6/1.18</f>
        <v>0</v>
      </c>
      <c r="HP6" s="62">
        <f>HN6/$HN$1</f>
        <v>0</v>
      </c>
      <c r="HQ6" s="23">
        <v>0</v>
      </c>
      <c r="HR6" s="23">
        <v>0</v>
      </c>
      <c r="HS6" s="68">
        <v>0</v>
      </c>
      <c r="HT6" s="62">
        <f>HS6/$HS$1</f>
        <v>0</v>
      </c>
      <c r="HU6" s="34">
        <f>J6*HM6</f>
        <v>0</v>
      </c>
      <c r="HV6" s="100">
        <v>0</v>
      </c>
      <c r="HW6" s="3">
        <v>0</v>
      </c>
      <c r="HX6" s="3">
        <v>39</v>
      </c>
      <c r="HY6" s="179">
        <v>302839.4952</v>
      </c>
      <c r="HZ6" s="23">
        <f t="shared" si="70"/>
        <v>39</v>
      </c>
      <c r="IA6" s="23">
        <f t="shared" si="70"/>
        <v>302839.4952</v>
      </c>
      <c r="IB6" s="70">
        <f>IA6/1.18</f>
        <v>256643.64</v>
      </c>
      <c r="IC6" s="62">
        <f>IA6/$IA$1</f>
        <v>2.4688924353288694E-2</v>
      </c>
      <c r="ID6" s="23">
        <v>0</v>
      </c>
      <c r="IE6" s="23">
        <v>0</v>
      </c>
      <c r="IF6" s="68">
        <v>0</v>
      </c>
      <c r="IG6" s="62">
        <f>IF6/$IF$1</f>
        <v>0</v>
      </c>
      <c r="IH6" s="34">
        <f>IY6*HZ6</f>
        <v>200690.66588999997</v>
      </c>
      <c r="II6" s="100">
        <v>7</v>
      </c>
      <c r="IJ6" s="88">
        <v>54266</v>
      </c>
      <c r="IK6" s="3">
        <v>123</v>
      </c>
      <c r="IL6" s="88">
        <v>922376.31119999988</v>
      </c>
      <c r="IM6" s="23">
        <f t="shared" si="71"/>
        <v>130</v>
      </c>
      <c r="IN6" s="68">
        <f t="shared" si="71"/>
        <v>976642.31119999988</v>
      </c>
      <c r="IO6" s="68">
        <f>IN6/1.18</f>
        <v>827662.97559322033</v>
      </c>
      <c r="IP6" s="62">
        <f>IN6/$IN$1</f>
        <v>0.10616432776240799</v>
      </c>
      <c r="IQ6" s="23">
        <v>13179</v>
      </c>
      <c r="IR6" s="23">
        <v>0</v>
      </c>
      <c r="IS6" s="68">
        <v>0</v>
      </c>
      <c r="IT6" s="62">
        <f>IS6/$IS$1</f>
        <v>0</v>
      </c>
      <c r="IU6" s="34">
        <f>IY6*IM6</f>
        <v>668968.8862999999</v>
      </c>
      <c r="IV6" s="142" t="str">
        <f>E6</f>
        <v>AM-S1</v>
      </c>
      <c r="IW6" s="142" t="str">
        <f t="shared" si="72"/>
        <v>B0DXFPM4N2</v>
      </c>
      <c r="IX6" s="142" t="str">
        <f t="shared" si="72"/>
        <v>FBA79482</v>
      </c>
      <c r="IY6" s="17">
        <v>5145.9145099999996</v>
      </c>
      <c r="IZ6" s="3">
        <v>49</v>
      </c>
      <c r="JA6" s="32">
        <f>IZ6*IY6</f>
        <v>252149.81098999997</v>
      </c>
      <c r="JB6" s="3">
        <v>187</v>
      </c>
      <c r="JC6" s="32">
        <f>JB6*IY6</f>
        <v>962286.01336999994</v>
      </c>
      <c r="JD6" s="3">
        <v>0</v>
      </c>
      <c r="JE6" s="32">
        <f>JD6*IY6</f>
        <v>0</v>
      </c>
      <c r="JF6" s="3">
        <v>0</v>
      </c>
      <c r="JG6" s="32">
        <f>JF6*IY6</f>
        <v>0</v>
      </c>
      <c r="JH6" s="58">
        <v>0</v>
      </c>
      <c r="JI6" s="59">
        <f>JH6*IY6</f>
        <v>0</v>
      </c>
      <c r="JJ6" s="58">
        <v>15</v>
      </c>
      <c r="JK6" s="59">
        <f>JJ6*IY6</f>
        <v>77188.717649999991</v>
      </c>
      <c r="JL6" s="58">
        <v>2000</v>
      </c>
      <c r="JM6" s="59">
        <f>JL6*IY6</f>
        <v>10291829.02</v>
      </c>
      <c r="JN6" s="42">
        <f>IZ6+JB6+JH6+JD6+JF6+JJ6+JL6</f>
        <v>2251</v>
      </c>
      <c r="JO6" s="10">
        <f>JN6*IY6</f>
        <v>11583453.56201</v>
      </c>
      <c r="JP6" s="36" t="str">
        <f>E6</f>
        <v>AM-S1</v>
      </c>
      <c r="JQ6" s="98" t="s">
        <v>465</v>
      </c>
      <c r="JR6" s="17">
        <v>5145.9145099999996</v>
      </c>
      <c r="JS6" s="100">
        <v>22</v>
      </c>
      <c r="JT6" s="88">
        <v>167543.54999999999</v>
      </c>
      <c r="JU6" s="3">
        <v>162</v>
      </c>
      <c r="JV6" s="88">
        <v>1259437.6117999998</v>
      </c>
      <c r="JW6" s="23">
        <f t="shared" si="73"/>
        <v>184</v>
      </c>
      <c r="JX6" s="68">
        <f t="shared" si="73"/>
        <v>1426981.1617999999</v>
      </c>
      <c r="JY6" s="68">
        <f>JX6/1.18</f>
        <v>1209306.0693220338</v>
      </c>
      <c r="JZ6" s="62">
        <f>JX6/$JX$1</f>
        <v>0.12971871347786171</v>
      </c>
      <c r="KA6" s="23">
        <v>23435</v>
      </c>
      <c r="KB6" s="23">
        <v>0</v>
      </c>
      <c r="KC6" s="68">
        <v>0</v>
      </c>
      <c r="KD6" s="62">
        <f>KC6/$IS$1</f>
        <v>0</v>
      </c>
      <c r="KE6" s="34">
        <f>KI6*JW6</f>
        <v>946848.26983999996</v>
      </c>
      <c r="KF6" s="142" t="str">
        <f>E6</f>
        <v>AM-S1</v>
      </c>
      <c r="KG6" s="142" t="str">
        <f t="shared" si="74"/>
        <v>B0DXFPM4N2</v>
      </c>
      <c r="KH6" s="142" t="str">
        <f t="shared" si="74"/>
        <v>FBA79482</v>
      </c>
      <c r="KI6" s="17">
        <v>5145.9145099999996</v>
      </c>
      <c r="KJ6" s="3">
        <v>1</v>
      </c>
      <c r="KK6" s="32">
        <f>KJ6*KI6</f>
        <v>5145.9145099999996</v>
      </c>
      <c r="KL6" s="3">
        <v>27</v>
      </c>
      <c r="KM6" s="32">
        <f>KL6*KI6</f>
        <v>138939.69176999998</v>
      </c>
      <c r="KN6" s="3">
        <v>0</v>
      </c>
      <c r="KO6" s="32">
        <f>KN6*KI6</f>
        <v>0</v>
      </c>
      <c r="KP6" s="3">
        <v>0</v>
      </c>
      <c r="KQ6" s="32">
        <f>KP6*KI6</f>
        <v>0</v>
      </c>
      <c r="KR6" s="58">
        <v>0</v>
      </c>
      <c r="KS6" s="59">
        <f>KR6*KI6</f>
        <v>0</v>
      </c>
      <c r="KT6" s="58">
        <v>15</v>
      </c>
      <c r="KU6" s="59">
        <f>KT6*KI6</f>
        <v>77188.717649999991</v>
      </c>
      <c r="KV6" s="58">
        <v>2000</v>
      </c>
      <c r="KW6" s="59">
        <f>KV6*KI6</f>
        <v>10291829.02</v>
      </c>
      <c r="KX6" s="42">
        <f>KJ6+KL6+KR6+KN6+KP6+KT6+KV6</f>
        <v>2043</v>
      </c>
      <c r="KY6" s="10">
        <f>KX6*KI6</f>
        <v>10513103.343929999</v>
      </c>
      <c r="KZ6" s="36" t="str">
        <f>E6</f>
        <v>AM-S1</v>
      </c>
      <c r="LA6" s="98" t="str">
        <f>C6</f>
        <v>Dormant</v>
      </c>
      <c r="LB6" s="17">
        <v>5145.9145099999996</v>
      </c>
      <c r="LC6" s="100">
        <v>7</v>
      </c>
      <c r="LD6" s="88">
        <v>62644</v>
      </c>
      <c r="LE6" s="3">
        <v>42</v>
      </c>
      <c r="LF6" s="88">
        <v>355457.87819999998</v>
      </c>
      <c r="LG6" s="23">
        <f t="shared" si="75"/>
        <v>49</v>
      </c>
      <c r="LH6" s="68">
        <f t="shared" si="75"/>
        <v>418101.87819999998</v>
      </c>
      <c r="LI6" s="68">
        <f>LH6/1.18</f>
        <v>354323.62559322035</v>
      </c>
      <c r="LJ6" s="62">
        <f>LH6/$LH$1</f>
        <v>3.8665277192895683E-2</v>
      </c>
      <c r="LK6" s="23">
        <v>2104</v>
      </c>
      <c r="LL6" s="23">
        <v>0</v>
      </c>
      <c r="LM6" s="68">
        <v>0</v>
      </c>
      <c r="LN6" s="62">
        <f>LM6/$IS$1</f>
        <v>0</v>
      </c>
      <c r="LO6" s="34">
        <f>LS6*LG6</f>
        <v>220664.15000000002</v>
      </c>
      <c r="LP6" s="143" t="str">
        <f>E6</f>
        <v>AM-S1</v>
      </c>
      <c r="LQ6" s="143" t="str">
        <f t="shared" si="76"/>
        <v>B0DXFPM4N2</v>
      </c>
      <c r="LR6" s="143" t="str">
        <f t="shared" si="76"/>
        <v>FBA79482</v>
      </c>
      <c r="LS6" s="17">
        <v>4503.3500000000004</v>
      </c>
      <c r="LT6" s="3">
        <v>1</v>
      </c>
      <c r="LU6" s="32">
        <f>LT6*LS6</f>
        <v>4503.3500000000004</v>
      </c>
      <c r="LV6" s="3">
        <v>16</v>
      </c>
      <c r="LW6" s="32">
        <f>LV6*LS6</f>
        <v>72053.600000000006</v>
      </c>
      <c r="LX6" s="3">
        <v>0</v>
      </c>
      <c r="LY6" s="32">
        <f>LX6*LS6</f>
        <v>0</v>
      </c>
      <c r="LZ6" s="3">
        <v>0</v>
      </c>
      <c r="MA6" s="32">
        <f>LZ6*LS6</f>
        <v>0</v>
      </c>
      <c r="MB6" s="58">
        <v>0</v>
      </c>
      <c r="MC6" s="59">
        <f>MB6*LS6</f>
        <v>0</v>
      </c>
      <c r="MD6" s="58">
        <v>1000</v>
      </c>
      <c r="ME6" s="59">
        <f>MD6*LS6</f>
        <v>4503350</v>
      </c>
      <c r="MF6" s="58">
        <v>1000</v>
      </c>
      <c r="MG6" s="59">
        <f>MF6*LS6</f>
        <v>4503350</v>
      </c>
      <c r="MH6" s="42">
        <f>LT6+LV6+MB6+LX6+LZ6+MD6+MF6</f>
        <v>2017</v>
      </c>
      <c r="MI6" s="10">
        <f>MH6*LS6</f>
        <v>9083256.9500000011</v>
      </c>
      <c r="MJ6" s="36" t="str">
        <f>E6</f>
        <v>AM-S1</v>
      </c>
      <c r="MK6" s="98" t="s">
        <v>293</v>
      </c>
      <c r="ML6" s="17">
        <v>4503.3500000000004</v>
      </c>
      <c r="MM6" s="100">
        <v>0</v>
      </c>
      <c r="MN6" s="88">
        <v>0</v>
      </c>
      <c r="MO6" s="3">
        <v>3</v>
      </c>
      <c r="MP6" s="88">
        <v>25496.991599999998</v>
      </c>
      <c r="MQ6" s="23">
        <f t="shared" si="77"/>
        <v>3</v>
      </c>
      <c r="MR6" s="68">
        <f t="shared" si="78"/>
        <v>25496.991599999998</v>
      </c>
      <c r="MS6" s="68">
        <f t="shared" si="79"/>
        <v>21607.62</v>
      </c>
      <c r="MT6" s="62">
        <f t="shared" si="80"/>
        <v>1.8689924269582815E-3</v>
      </c>
      <c r="MU6" s="23" t="s">
        <v>646</v>
      </c>
      <c r="MV6" s="23">
        <v>0</v>
      </c>
      <c r="MW6" s="68">
        <v>0</v>
      </c>
      <c r="MX6" s="62">
        <f t="shared" si="81"/>
        <v>0</v>
      </c>
      <c r="MY6" s="34">
        <f t="shared" si="82"/>
        <v>13510.050000000001</v>
      </c>
      <c r="MZ6" s="143" t="str">
        <f t="shared" si="83"/>
        <v>AM-S1</v>
      </c>
      <c r="NA6" s="143" t="str">
        <f t="shared" si="84"/>
        <v>B0DXFPM4N2</v>
      </c>
      <c r="NB6" s="143" t="str">
        <f t="shared" si="85"/>
        <v>FBA79482</v>
      </c>
      <c r="NC6" s="17">
        <f t="shared" si="86"/>
        <v>4503.3500000000004</v>
      </c>
      <c r="ND6" s="3">
        <v>106</v>
      </c>
      <c r="NE6" s="32">
        <f t="shared" si="87"/>
        <v>477355.10000000003</v>
      </c>
      <c r="NF6" s="3">
        <v>18</v>
      </c>
      <c r="NG6" s="32">
        <f t="shared" si="88"/>
        <v>81060.3</v>
      </c>
      <c r="NH6" s="3">
        <v>0</v>
      </c>
      <c r="NI6" s="32">
        <f t="shared" si="89"/>
        <v>0</v>
      </c>
      <c r="NJ6" s="3">
        <v>0</v>
      </c>
      <c r="NK6" s="32">
        <f t="shared" si="90"/>
        <v>0</v>
      </c>
      <c r="NL6" s="58">
        <v>0</v>
      </c>
      <c r="NM6" s="59">
        <f t="shared" si="91"/>
        <v>0</v>
      </c>
      <c r="NN6" s="58">
        <v>1000</v>
      </c>
      <c r="NO6" s="59">
        <f t="shared" si="92"/>
        <v>4503350</v>
      </c>
      <c r="NP6" s="58">
        <v>1000</v>
      </c>
      <c r="NQ6" s="59">
        <f t="shared" si="93"/>
        <v>4503350</v>
      </c>
      <c r="NR6" s="42">
        <f t="shared" si="94"/>
        <v>2124</v>
      </c>
      <c r="NS6" s="92">
        <f t="shared" si="95"/>
        <v>9565115.4000000004</v>
      </c>
      <c r="NT6" s="141">
        <v>0</v>
      </c>
      <c r="NU6" s="36" t="str">
        <f t="shared" si="96"/>
        <v>AM-S1</v>
      </c>
      <c r="NV6" s="98" t="s">
        <v>293</v>
      </c>
      <c r="NW6" s="17">
        <v>4503.3500000000004</v>
      </c>
      <c r="NX6" s="100">
        <v>3</v>
      </c>
      <c r="NY6" s="88">
        <v>26507</v>
      </c>
      <c r="NZ6" s="3">
        <v>24</v>
      </c>
      <c r="OA6" s="88">
        <v>203976</v>
      </c>
      <c r="OB6" s="23">
        <f t="shared" si="97"/>
        <v>27</v>
      </c>
      <c r="OC6" s="68">
        <f t="shared" si="98"/>
        <v>230483</v>
      </c>
      <c r="OD6" s="68">
        <f t="shared" si="99"/>
        <v>195324.57627118644</v>
      </c>
      <c r="OE6" s="62">
        <f t="shared" si="100"/>
        <v>1.6150357637054497E-2</v>
      </c>
      <c r="OF6" s="23">
        <v>3817</v>
      </c>
      <c r="OG6" s="23">
        <v>0</v>
      </c>
      <c r="OH6" s="68">
        <v>0</v>
      </c>
      <c r="OI6" s="62">
        <f t="shared" si="101"/>
        <v>0</v>
      </c>
      <c r="OJ6" s="34">
        <f t="shared" si="102"/>
        <v>121590.45000000001</v>
      </c>
      <c r="OK6" s="143" t="str">
        <f t="shared" si="103"/>
        <v>AM-S1</v>
      </c>
      <c r="OL6" s="143" t="str">
        <f t="shared" si="104"/>
        <v>B0DXFPM4N2</v>
      </c>
      <c r="OM6" s="143" t="str">
        <f t="shared" si="105"/>
        <v>FBA79482</v>
      </c>
      <c r="ON6" s="17">
        <f t="shared" si="106"/>
        <v>4503.3500000000004</v>
      </c>
      <c r="OO6" s="3">
        <v>111</v>
      </c>
      <c r="OP6" s="32">
        <f t="shared" si="107"/>
        <v>499871.85000000003</v>
      </c>
      <c r="OQ6" s="3">
        <v>704</v>
      </c>
      <c r="OR6" s="32">
        <f t="shared" si="108"/>
        <v>3170358.4000000004</v>
      </c>
      <c r="OS6" s="3">
        <v>0</v>
      </c>
      <c r="OT6" s="32">
        <f t="shared" si="109"/>
        <v>0</v>
      </c>
      <c r="OU6" s="3">
        <v>0</v>
      </c>
      <c r="OV6" s="32">
        <f t="shared" si="110"/>
        <v>0</v>
      </c>
      <c r="OW6" s="58">
        <v>0</v>
      </c>
      <c r="OX6" s="59">
        <f t="shared" si="111"/>
        <v>0</v>
      </c>
      <c r="OY6" s="58">
        <v>0</v>
      </c>
      <c r="OZ6" s="59">
        <f t="shared" si="112"/>
        <v>0</v>
      </c>
      <c r="PA6" s="58">
        <v>1000</v>
      </c>
      <c r="PB6" s="59">
        <f t="shared" si="113"/>
        <v>4503350</v>
      </c>
      <c r="PC6" s="42">
        <f t="shared" si="114"/>
        <v>1815</v>
      </c>
      <c r="PD6" s="92">
        <f t="shared" si="115"/>
        <v>8173580.2500000009</v>
      </c>
      <c r="PE6" s="141">
        <v>94</v>
      </c>
      <c r="PF6" s="36" t="str">
        <f t="shared" si="116"/>
        <v>AM-S1</v>
      </c>
      <c r="PG6" s="98" t="s">
        <v>293</v>
      </c>
      <c r="PH6" s="17">
        <v>4503.3500000000004</v>
      </c>
      <c r="PI6" s="100">
        <v>18</v>
      </c>
      <c r="PJ6" s="88">
        <v>152898.06</v>
      </c>
      <c r="PK6" s="3">
        <v>271</v>
      </c>
      <c r="PL6" s="88">
        <v>2221636.2089999998</v>
      </c>
      <c r="PM6" s="23">
        <f t="shared" si="117"/>
        <v>289</v>
      </c>
      <c r="PN6" s="68">
        <f t="shared" si="118"/>
        <v>2374534.2689999999</v>
      </c>
      <c r="PO6" s="68">
        <f t="shared" si="119"/>
        <v>2012317.1771186441</v>
      </c>
      <c r="PP6" s="62">
        <f t="shared" si="120"/>
        <v>0.13376318238234228</v>
      </c>
      <c r="PQ6" s="23">
        <v>52835</v>
      </c>
      <c r="PR6" s="23">
        <v>0</v>
      </c>
      <c r="PS6" s="68">
        <v>0</v>
      </c>
      <c r="PT6" s="62">
        <f t="shared" si="121"/>
        <v>0</v>
      </c>
      <c r="PU6" s="34">
        <f t="shared" si="122"/>
        <v>1301468.1500000001</v>
      </c>
      <c r="PV6" s="143" t="str">
        <f t="shared" si="123"/>
        <v>AM-S1</v>
      </c>
      <c r="PW6" s="143" t="str">
        <f t="shared" si="124"/>
        <v>B0DXFPM4N2</v>
      </c>
      <c r="PX6" s="143" t="str">
        <f t="shared" si="125"/>
        <v>FBA79482</v>
      </c>
      <c r="PY6" s="17">
        <f t="shared" si="126"/>
        <v>4503.3500000000004</v>
      </c>
      <c r="PZ6" s="3">
        <v>268</v>
      </c>
      <c r="QA6" s="32">
        <f t="shared" si="127"/>
        <v>1206897.8</v>
      </c>
      <c r="QB6" s="3"/>
      <c r="QC6" s="32">
        <f t="shared" si="128"/>
        <v>0</v>
      </c>
      <c r="QD6" s="3">
        <v>0</v>
      </c>
      <c r="QE6" s="32">
        <f t="shared" si="129"/>
        <v>0</v>
      </c>
      <c r="QF6" s="3">
        <v>0</v>
      </c>
      <c r="QG6" s="32">
        <f t="shared" si="130"/>
        <v>0</v>
      </c>
      <c r="QH6" s="58">
        <v>0</v>
      </c>
      <c r="QI6" s="59">
        <f t="shared" si="131"/>
        <v>0</v>
      </c>
      <c r="QJ6" s="58">
        <v>0</v>
      </c>
      <c r="QK6" s="59">
        <f t="shared" si="132"/>
        <v>0</v>
      </c>
      <c r="QL6" s="58">
        <v>1000</v>
      </c>
      <c r="QM6" s="59">
        <f t="shared" si="133"/>
        <v>4503350</v>
      </c>
      <c r="QN6" s="42">
        <f t="shared" si="134"/>
        <v>1268</v>
      </c>
      <c r="QO6" s="92">
        <f t="shared" si="135"/>
        <v>5710247.8000000007</v>
      </c>
      <c r="QP6" s="141">
        <v>342</v>
      </c>
      <c r="QQ6" s="36" t="str">
        <f t="shared" si="136"/>
        <v>AM-S1</v>
      </c>
      <c r="QR6" s="98" t="s">
        <v>293</v>
      </c>
      <c r="QS6" s="17">
        <v>4503.3500000000004</v>
      </c>
      <c r="QT6" s="100">
        <v>11</v>
      </c>
      <c r="QU6" s="88">
        <v>90390</v>
      </c>
      <c r="QV6" s="3">
        <v>295</v>
      </c>
      <c r="QW6" s="88">
        <v>2409204</v>
      </c>
      <c r="QX6" s="23">
        <f t="shared" si="137"/>
        <v>306</v>
      </c>
      <c r="QY6" s="68">
        <f t="shared" si="138"/>
        <v>2499594</v>
      </c>
      <c r="QZ6" s="68">
        <f t="shared" si="139"/>
        <v>2118300</v>
      </c>
      <c r="RA6" s="62">
        <f t="shared" si="140"/>
        <v>0.1337548687322522</v>
      </c>
      <c r="RB6" s="23">
        <v>54467</v>
      </c>
      <c r="RC6" s="23">
        <v>0</v>
      </c>
      <c r="RD6" s="68">
        <v>0</v>
      </c>
      <c r="RE6" s="62">
        <f t="shared" si="141"/>
        <v>0</v>
      </c>
      <c r="RF6" s="34">
        <f t="shared" si="142"/>
        <v>1378025.1</v>
      </c>
      <c r="RG6" s="143" t="str">
        <f t="shared" si="143"/>
        <v>AM-S1</v>
      </c>
      <c r="RH6" s="143" t="str">
        <f t="shared" si="144"/>
        <v>B0DXFPM4N2</v>
      </c>
      <c r="RI6" s="143" t="str">
        <f t="shared" si="145"/>
        <v>FBA79482</v>
      </c>
      <c r="RJ6" s="17">
        <f t="shared" si="146"/>
        <v>4503.3500000000004</v>
      </c>
      <c r="RK6" s="3">
        <v>143</v>
      </c>
      <c r="RL6" s="32">
        <f t="shared" si="147"/>
        <v>643979.05000000005</v>
      </c>
      <c r="RM6" s="3">
        <v>0</v>
      </c>
      <c r="RN6" s="32">
        <f t="shared" si="148"/>
        <v>0</v>
      </c>
      <c r="RO6" s="3">
        <v>0</v>
      </c>
      <c r="RP6" s="32">
        <f t="shared" si="149"/>
        <v>0</v>
      </c>
      <c r="RQ6" s="3">
        <v>0</v>
      </c>
      <c r="RR6" s="32">
        <f t="shared" si="150"/>
        <v>0</v>
      </c>
      <c r="RS6" s="58">
        <v>0</v>
      </c>
      <c r="RT6" s="59">
        <f t="shared" si="151"/>
        <v>0</v>
      </c>
      <c r="RU6" s="58">
        <v>1000</v>
      </c>
      <c r="RV6" s="59">
        <f t="shared" si="152"/>
        <v>4503350</v>
      </c>
      <c r="RW6" s="58">
        <v>0</v>
      </c>
      <c r="RX6" s="59">
        <f t="shared" si="153"/>
        <v>0</v>
      </c>
      <c r="RY6" s="42">
        <f t="shared" si="154"/>
        <v>1143</v>
      </c>
      <c r="RZ6" s="92">
        <f t="shared" si="155"/>
        <v>5147329.0500000007</v>
      </c>
      <c r="SA6" s="141">
        <v>96</v>
      </c>
      <c r="SB6" s="36" t="str">
        <f t="shared" si="156"/>
        <v>AM-S1</v>
      </c>
      <c r="SC6" s="98" t="s">
        <v>293</v>
      </c>
      <c r="SD6" s="17">
        <f t="shared" si="157"/>
        <v>4503.3500000000004</v>
      </c>
      <c r="SE6" s="100">
        <v>42</v>
      </c>
      <c r="SF6" s="88">
        <v>352019</v>
      </c>
      <c r="SG6" s="3">
        <v>158</v>
      </c>
      <c r="SH6" s="88">
        <v>1348683</v>
      </c>
      <c r="SI6" s="23">
        <f t="shared" si="158"/>
        <v>200</v>
      </c>
      <c r="SJ6" s="68">
        <f t="shared" si="159"/>
        <v>1700702</v>
      </c>
      <c r="SK6" s="68">
        <f t="shared" si="160"/>
        <v>1441272.8813559322</v>
      </c>
      <c r="SL6" s="62">
        <f t="shared" si="161"/>
        <v>0.10895478929314006</v>
      </c>
      <c r="SM6" s="23">
        <v>75108</v>
      </c>
      <c r="SN6" s="23">
        <v>0</v>
      </c>
      <c r="SO6" s="68">
        <v>0</v>
      </c>
      <c r="SP6" s="62">
        <f t="shared" si="162"/>
        <v>0</v>
      </c>
      <c r="SQ6" s="34">
        <f t="shared" si="163"/>
        <v>900670.00000000012</v>
      </c>
      <c r="SR6" s="143" t="str">
        <f t="shared" si="164"/>
        <v>AM-S1</v>
      </c>
      <c r="SS6" s="143" t="str">
        <f t="shared" si="165"/>
        <v>B0DXFPM4N2</v>
      </c>
      <c r="ST6" s="143" t="str">
        <f t="shared" si="166"/>
        <v>FBA79482</v>
      </c>
      <c r="SU6" s="17">
        <f t="shared" si="167"/>
        <v>4503.3500000000004</v>
      </c>
      <c r="SV6" s="3">
        <v>93</v>
      </c>
      <c r="SW6" s="32">
        <f t="shared" si="168"/>
        <v>418811.55000000005</v>
      </c>
      <c r="SX6" s="3">
        <v>0</v>
      </c>
      <c r="SY6" s="32">
        <f t="shared" si="169"/>
        <v>0</v>
      </c>
      <c r="SZ6" s="3">
        <v>0</v>
      </c>
      <c r="TA6" s="32">
        <f t="shared" si="170"/>
        <v>0</v>
      </c>
      <c r="TB6" s="3">
        <v>0</v>
      </c>
      <c r="TC6" s="32">
        <f t="shared" si="171"/>
        <v>0</v>
      </c>
      <c r="TD6" s="58">
        <v>1000</v>
      </c>
      <c r="TE6" s="59">
        <f t="shared" si="172"/>
        <v>4503350</v>
      </c>
      <c r="TF6" s="58">
        <v>0</v>
      </c>
      <c r="TG6" s="59">
        <f t="shared" si="173"/>
        <v>0</v>
      </c>
      <c r="TH6" s="58">
        <v>0</v>
      </c>
      <c r="TI6" s="59">
        <f t="shared" si="174"/>
        <v>0</v>
      </c>
      <c r="TJ6" s="42">
        <f t="shared" si="175"/>
        <v>1093</v>
      </c>
      <c r="TK6" s="92">
        <f t="shared" si="176"/>
        <v>4922161.5500000007</v>
      </c>
      <c r="TL6" s="141">
        <v>17</v>
      </c>
      <c r="TM6" s="36" t="str">
        <f t="shared" si="177"/>
        <v>AM-S1</v>
      </c>
      <c r="TN6" s="98" t="s">
        <v>293</v>
      </c>
      <c r="TO6" s="17">
        <f t="shared" si="178"/>
        <v>4503.3500000000004</v>
      </c>
      <c r="TP6" s="100">
        <v>103</v>
      </c>
      <c r="TQ6" s="88">
        <v>832453</v>
      </c>
      <c r="TR6" s="3">
        <v>115</v>
      </c>
      <c r="TS6" s="88">
        <v>977384.67799999996</v>
      </c>
      <c r="TT6" s="23">
        <f t="shared" si="179"/>
        <v>218</v>
      </c>
      <c r="TU6" s="68">
        <f t="shared" si="180"/>
        <v>1809837.6779999998</v>
      </c>
      <c r="TV6" s="68">
        <f t="shared" si="181"/>
        <v>1533760.7440677965</v>
      </c>
      <c r="TW6" s="62">
        <f t="shared" si="182"/>
        <v>0.10689041323852652</v>
      </c>
      <c r="TX6" s="23">
        <v>50398</v>
      </c>
      <c r="TY6" s="23">
        <v>0</v>
      </c>
      <c r="TZ6" s="68">
        <v>0</v>
      </c>
      <c r="UA6" s="62">
        <f t="shared" si="183"/>
        <v>0</v>
      </c>
      <c r="UB6" s="34">
        <f t="shared" si="184"/>
        <v>981730.3</v>
      </c>
      <c r="UC6" s="143" t="str">
        <f t="shared" si="185"/>
        <v>AM-S1</v>
      </c>
      <c r="UD6" s="143" t="str">
        <f t="shared" si="186"/>
        <v>B0DXFPM4N2</v>
      </c>
      <c r="UE6" s="143" t="str">
        <f t="shared" si="187"/>
        <v>FBA79482</v>
      </c>
      <c r="UF6" s="17">
        <f t="shared" si="188"/>
        <v>4503.3500000000004</v>
      </c>
      <c r="UG6" s="3">
        <v>99</v>
      </c>
      <c r="UH6" s="32">
        <f t="shared" si="189"/>
        <v>445831.65</v>
      </c>
      <c r="UI6" s="3">
        <v>490</v>
      </c>
      <c r="UJ6" s="32">
        <f t="shared" si="190"/>
        <v>2206641.5</v>
      </c>
      <c r="UK6" s="3">
        <v>0</v>
      </c>
      <c r="UL6" s="32">
        <f t="shared" si="191"/>
        <v>0</v>
      </c>
      <c r="UM6" s="3">
        <v>0</v>
      </c>
      <c r="UN6" s="32">
        <f t="shared" si="192"/>
        <v>0</v>
      </c>
      <c r="UO6" s="58">
        <v>1000</v>
      </c>
      <c r="UP6" s="59">
        <f t="shared" si="193"/>
        <v>4503350</v>
      </c>
      <c r="UQ6" s="58">
        <v>0</v>
      </c>
      <c r="UR6" s="59">
        <f t="shared" si="194"/>
        <v>0</v>
      </c>
      <c r="US6" s="58">
        <v>0</v>
      </c>
      <c r="UT6" s="59">
        <f t="shared" si="195"/>
        <v>0</v>
      </c>
      <c r="UU6" s="42">
        <f t="shared" si="196"/>
        <v>1589</v>
      </c>
      <c r="UV6" s="92">
        <f t="shared" si="197"/>
        <v>7155823.1500000004</v>
      </c>
      <c r="UW6" s="141">
        <v>33</v>
      </c>
      <c r="UX6" s="36" t="str">
        <f t="shared" si="198"/>
        <v>AM-S1</v>
      </c>
      <c r="UY6" s="98" t="s">
        <v>293</v>
      </c>
      <c r="UZ6" s="17">
        <f t="shared" si="199"/>
        <v>4503.3500000000004</v>
      </c>
      <c r="VA6" s="100">
        <v>51</v>
      </c>
      <c r="VB6" s="88">
        <v>413622</v>
      </c>
      <c r="VC6" s="3">
        <v>196</v>
      </c>
      <c r="VD6" s="88">
        <v>1662324.0441999999</v>
      </c>
      <c r="VE6" s="23">
        <f t="shared" si="200"/>
        <v>247</v>
      </c>
      <c r="VF6" s="68">
        <f t="shared" si="201"/>
        <v>2075946.0441999999</v>
      </c>
      <c r="VG6" s="68">
        <f t="shared" si="202"/>
        <v>1759276.3086440677</v>
      </c>
      <c r="VH6" s="62">
        <f t="shared" si="203"/>
        <v>0.12408179815750016</v>
      </c>
      <c r="VI6" s="23">
        <v>41904</v>
      </c>
      <c r="VJ6" s="23">
        <v>0</v>
      </c>
      <c r="VK6" s="68">
        <v>0</v>
      </c>
      <c r="VL6" s="62">
        <f t="shared" si="204"/>
        <v>0</v>
      </c>
      <c r="VM6" s="34">
        <f t="shared" si="205"/>
        <v>1112327.4500000002</v>
      </c>
      <c r="VN6" s="143" t="str">
        <f t="shared" si="57"/>
        <v>AM-S1</v>
      </c>
      <c r="VO6" s="143" t="str">
        <f t="shared" si="58"/>
        <v>B0DXFPM4N2</v>
      </c>
      <c r="VP6" s="143" t="str">
        <f t="shared" si="59"/>
        <v>FBA79482</v>
      </c>
      <c r="VQ6" s="17">
        <f t="shared" si="206"/>
        <v>4503.3500000000004</v>
      </c>
      <c r="VR6" s="3">
        <v>174</v>
      </c>
      <c r="VS6" s="32">
        <f t="shared" si="207"/>
        <v>783582.9</v>
      </c>
      <c r="VT6" s="3">
        <v>152</v>
      </c>
      <c r="VU6" s="32">
        <f t="shared" si="208"/>
        <v>684509.20000000007</v>
      </c>
      <c r="VV6" s="3">
        <v>0</v>
      </c>
      <c r="VW6" s="32">
        <f t="shared" si="209"/>
        <v>0</v>
      </c>
      <c r="VX6" s="3">
        <v>0</v>
      </c>
      <c r="VY6" s="32">
        <f t="shared" si="210"/>
        <v>0</v>
      </c>
      <c r="VZ6" s="58">
        <v>0</v>
      </c>
      <c r="WA6" s="59">
        <f t="shared" si="211"/>
        <v>0</v>
      </c>
      <c r="WB6" s="58">
        <v>1000</v>
      </c>
      <c r="WC6" s="59">
        <f t="shared" si="212"/>
        <v>4503350</v>
      </c>
      <c r="WD6" s="58">
        <v>1000</v>
      </c>
      <c r="WE6" s="59">
        <f t="shared" si="213"/>
        <v>4503350</v>
      </c>
      <c r="WF6" s="42">
        <f t="shared" si="214"/>
        <v>2326</v>
      </c>
      <c r="WG6" s="92">
        <f t="shared" si="215"/>
        <v>10474792.100000001</v>
      </c>
      <c r="WH6" s="141">
        <v>234</v>
      </c>
      <c r="WI6" s="36" t="str">
        <f t="shared" si="60"/>
        <v>AM-S1</v>
      </c>
      <c r="WJ6" s="98" t="s">
        <v>293</v>
      </c>
      <c r="WK6" s="17">
        <f t="shared" si="216"/>
        <v>4503.3500000000004</v>
      </c>
    </row>
    <row r="7" spans="1:609">
      <c r="A7" s="150" t="s">
        <v>505</v>
      </c>
      <c r="B7" s="150" t="s">
        <v>499</v>
      </c>
      <c r="C7" s="150" t="s">
        <v>465</v>
      </c>
      <c r="D7" s="150" t="s">
        <v>669</v>
      </c>
      <c r="E7" s="155" t="s">
        <v>511</v>
      </c>
      <c r="F7" s="150" t="s">
        <v>465</v>
      </c>
      <c r="G7" s="150"/>
      <c r="H7" s="150" t="s">
        <v>471</v>
      </c>
      <c r="I7" s="150" t="s">
        <v>443</v>
      </c>
      <c r="J7" s="187">
        <v>1862.1136319999996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12"/>
      <c r="AI7" s="12"/>
      <c r="AJ7" s="12"/>
      <c r="AK7" s="3"/>
      <c r="AL7" s="3"/>
      <c r="AM7" s="3"/>
      <c r="AN7" s="12"/>
      <c r="AO7" s="12"/>
      <c r="AP7" s="3"/>
      <c r="AQ7" s="3"/>
      <c r="AR7" s="3"/>
      <c r="AS7" s="3"/>
      <c r="AT7" s="12"/>
      <c r="AU7" s="12"/>
      <c r="AV7" s="3"/>
      <c r="AW7" s="3"/>
      <c r="AX7" s="3"/>
      <c r="AY7" s="3"/>
      <c r="AZ7" s="12"/>
      <c r="BA7" s="12"/>
      <c r="BB7" s="3"/>
      <c r="BC7" s="3"/>
      <c r="BD7" s="3"/>
      <c r="BE7" s="3"/>
      <c r="BF7" s="12"/>
      <c r="BG7" s="12"/>
      <c r="BH7" s="3"/>
      <c r="BI7" s="23">
        <f>BG7+BH7</f>
        <v>0</v>
      </c>
      <c r="BJ7" s="34" t="e">
        <f>BI7*#REF!</f>
        <v>#REF!</v>
      </c>
      <c r="BK7" s="37" t="e">
        <f>BJ7/$BJ$1</f>
        <v>#REF!</v>
      </c>
      <c r="BL7" s="12">
        <v>0</v>
      </c>
      <c r="BM7" s="3">
        <v>0</v>
      </c>
      <c r="BN7" s="3">
        <v>0</v>
      </c>
      <c r="BO7" s="23">
        <f>BM7+BN7</f>
        <v>0</v>
      </c>
      <c r="BP7" s="34" t="e">
        <f>BO7*#REF!</f>
        <v>#REF!</v>
      </c>
      <c r="BQ7" s="37" t="e">
        <f>BP7/$BP$1</f>
        <v>#REF!</v>
      </c>
      <c r="BR7" s="12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23">
        <f>BS7+BT7+BX7+BV7</f>
        <v>0</v>
      </c>
      <c r="CA7" s="23">
        <f>BY7+BU7+BW7</f>
        <v>0</v>
      </c>
      <c r="CB7" s="37">
        <f>CA7/$CA$1</f>
        <v>0</v>
      </c>
      <c r="CC7" s="34" t="e">
        <f>BZ7*#REF!</f>
        <v>#REF!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23">
        <f>CD7+CH7+CF7</f>
        <v>0</v>
      </c>
      <c r="CK7" s="23">
        <f>CI7+CE7+CG7</f>
        <v>0</v>
      </c>
      <c r="CL7" s="24">
        <f>CK7/$CK$1</f>
        <v>0</v>
      </c>
      <c r="CM7" s="34" t="e">
        <f>CJ7*#REF!</f>
        <v>#REF!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23">
        <f>CN7+CR7+CP7</f>
        <v>0</v>
      </c>
      <c r="CU7" s="23">
        <f>CS7+CO7+CQ7</f>
        <v>0</v>
      </c>
      <c r="CV7" s="24">
        <f>CU7/$CU$1</f>
        <v>0</v>
      </c>
      <c r="CW7" s="34" t="e">
        <f>CT7*#REF!</f>
        <v>#REF!</v>
      </c>
      <c r="CX7" s="3">
        <v>0</v>
      </c>
      <c r="CY7" s="3">
        <v>0</v>
      </c>
      <c r="CZ7" s="3">
        <v>0</v>
      </c>
      <c r="DA7" s="3">
        <v>0</v>
      </c>
      <c r="DB7" s="23">
        <f t="shared" si="61"/>
        <v>0</v>
      </c>
      <c r="DC7" s="23">
        <f t="shared" si="61"/>
        <v>0</v>
      </c>
      <c r="DD7" s="24">
        <f>DC7/$DC$1</f>
        <v>0</v>
      </c>
      <c r="DE7" s="23">
        <v>0</v>
      </c>
      <c r="DF7" s="23">
        <v>0</v>
      </c>
      <c r="DG7" s="23">
        <v>0</v>
      </c>
      <c r="DH7" s="34" t="e">
        <f>DB7*#REF!</f>
        <v>#REF!</v>
      </c>
      <c r="DI7" s="3">
        <v>0</v>
      </c>
      <c r="DJ7" s="3">
        <v>0</v>
      </c>
      <c r="DK7" s="3">
        <v>0</v>
      </c>
      <c r="DL7" s="3">
        <v>0</v>
      </c>
      <c r="DM7" s="23">
        <f t="shared" si="62"/>
        <v>0</v>
      </c>
      <c r="DN7" s="23">
        <f t="shared" si="62"/>
        <v>0</v>
      </c>
      <c r="DO7" s="23">
        <f>DN7/1.18</f>
        <v>0</v>
      </c>
      <c r="DP7" s="24">
        <f>DN7/$DN$1</f>
        <v>0</v>
      </c>
      <c r="DQ7" s="23">
        <v>0</v>
      </c>
      <c r="DR7" s="23">
        <v>0</v>
      </c>
      <c r="DS7" s="23">
        <v>0</v>
      </c>
      <c r="DT7" s="24">
        <f>DS7/$DS$1</f>
        <v>0</v>
      </c>
      <c r="DU7" s="34" t="e">
        <f>DM7*#REF!</f>
        <v>#REF!</v>
      </c>
      <c r="DV7" s="24" t="e">
        <f>(DR7-DF7)/DF7</f>
        <v>#DIV/0!</v>
      </c>
      <c r="DW7" s="24" t="e">
        <f>(DM7-DB7)/DB7</f>
        <v>#DIV/0!</v>
      </c>
      <c r="DX7" s="34">
        <v>0</v>
      </c>
      <c r="DY7" s="23">
        <v>0</v>
      </c>
      <c r="DZ7" s="34">
        <v>0</v>
      </c>
      <c r="EA7" s="24" t="e">
        <f>DX7/DZ7</f>
        <v>#DIV/0!</v>
      </c>
      <c r="EB7" s="24" t="e">
        <f>DX7/DO7</f>
        <v>#DIV/0!</v>
      </c>
      <c r="EC7" s="24" t="s">
        <v>461</v>
      </c>
      <c r="ED7" s="24" t="s">
        <v>461</v>
      </c>
      <c r="EE7" s="3">
        <v>0</v>
      </c>
      <c r="EF7" s="3">
        <v>0</v>
      </c>
      <c r="EG7" s="3">
        <v>0</v>
      </c>
      <c r="EH7" s="3">
        <v>0</v>
      </c>
      <c r="EI7" s="23">
        <f t="shared" si="63"/>
        <v>0</v>
      </c>
      <c r="EJ7" s="23">
        <f t="shared" si="63"/>
        <v>0</v>
      </c>
      <c r="EK7" s="23">
        <f>EJ7/1.18</f>
        <v>0</v>
      </c>
      <c r="EL7" s="62">
        <f>EJ7/$EJ$1</f>
        <v>0</v>
      </c>
      <c r="EM7" s="23">
        <v>33</v>
      </c>
      <c r="EN7" s="23">
        <v>0</v>
      </c>
      <c r="EO7" s="23">
        <v>0</v>
      </c>
      <c r="EP7" s="62">
        <f>EO7/$EO$1</f>
        <v>0</v>
      </c>
      <c r="EQ7" s="34" t="e">
        <f>EI7*#REF!</f>
        <v>#REF!</v>
      </c>
      <c r="ER7" s="24" t="e">
        <f>(EN7-DR7)/DR7</f>
        <v>#DIV/0!</v>
      </c>
      <c r="ES7" s="24" t="e">
        <f>(EI7-DM7)/DM7</f>
        <v>#DIV/0!</v>
      </c>
      <c r="ET7" s="24"/>
      <c r="EU7" s="24"/>
      <c r="EV7" s="3">
        <v>60</v>
      </c>
      <c r="EW7" s="3">
        <v>204196</v>
      </c>
      <c r="EX7" s="3">
        <v>0</v>
      </c>
      <c r="EY7" s="3">
        <v>0</v>
      </c>
      <c r="EZ7" s="23">
        <f t="shared" si="64"/>
        <v>60</v>
      </c>
      <c r="FA7" s="23">
        <f t="shared" si="64"/>
        <v>204196</v>
      </c>
      <c r="FB7" s="70">
        <f>FA7/1.18</f>
        <v>173047.45762711865</v>
      </c>
      <c r="FC7" s="62">
        <f>FA7/$FA$1</f>
        <v>1.9938195694330058E-2</v>
      </c>
      <c r="FD7" s="23">
        <v>4719</v>
      </c>
      <c r="FE7" s="23">
        <v>89</v>
      </c>
      <c r="FF7" s="23">
        <v>297314</v>
      </c>
      <c r="FG7" s="62">
        <f>FF7/$FF$1</f>
        <v>2.2621120476487774E-2</v>
      </c>
      <c r="FH7" s="34" t="e">
        <f>EZ7*#REF!</f>
        <v>#REF!</v>
      </c>
      <c r="FI7" s="3">
        <v>159</v>
      </c>
      <c r="FJ7" s="3">
        <v>514061</v>
      </c>
      <c r="FK7" s="3">
        <v>0</v>
      </c>
      <c r="FL7" s="3">
        <v>0</v>
      </c>
      <c r="FM7" s="23">
        <f t="shared" si="65"/>
        <v>159</v>
      </c>
      <c r="FN7" s="23">
        <f t="shared" si="65"/>
        <v>514061</v>
      </c>
      <c r="FO7" s="70">
        <f>FN7/1.18</f>
        <v>435644.9152542373</v>
      </c>
      <c r="FP7" s="62">
        <f>FN7/$FN$1</f>
        <v>3.9666517386505423E-2</v>
      </c>
      <c r="FQ7" s="23">
        <v>9188</v>
      </c>
      <c r="FR7" s="23">
        <v>213</v>
      </c>
      <c r="FS7" s="68">
        <v>680694</v>
      </c>
      <c r="FT7" s="62">
        <f>FS7/$FS$1</f>
        <v>4.0447693492641774E-2</v>
      </c>
      <c r="FU7" s="34" t="e">
        <f>FM7*#REF!</f>
        <v>#REF!</v>
      </c>
      <c r="FV7" s="3">
        <v>163</v>
      </c>
      <c r="FW7" s="3">
        <v>575442</v>
      </c>
      <c r="FX7" s="3">
        <v>0</v>
      </c>
      <c r="FY7" s="3">
        <v>0</v>
      </c>
      <c r="FZ7" s="23">
        <f t="shared" si="66"/>
        <v>163</v>
      </c>
      <c r="GA7" s="23">
        <f t="shared" si="66"/>
        <v>575442</v>
      </c>
      <c r="GB7" s="70">
        <f>GA7/1.18</f>
        <v>487662.71186440683</v>
      </c>
      <c r="GC7" s="62">
        <f>GA7/$GA$1</f>
        <v>5.2867555787503358E-2</v>
      </c>
      <c r="GD7" s="23">
        <v>8914</v>
      </c>
      <c r="GE7" s="23">
        <v>181</v>
      </c>
      <c r="GF7" s="68">
        <v>642285</v>
      </c>
      <c r="GG7" s="62">
        <f>GF7/$GF$1</f>
        <v>5.2216798348535064E-2</v>
      </c>
      <c r="GH7" s="111">
        <f>J7*FZ7</f>
        <v>303524.52201599994</v>
      </c>
      <c r="GI7" s="100">
        <v>81</v>
      </c>
      <c r="GJ7" s="3">
        <v>304296.58</v>
      </c>
      <c r="GK7" s="3"/>
      <c r="GL7" s="3"/>
      <c r="GM7" s="23">
        <f t="shared" si="67"/>
        <v>81</v>
      </c>
      <c r="GN7" s="23">
        <f t="shared" si="67"/>
        <v>304296.58</v>
      </c>
      <c r="GO7" s="70">
        <f>GN7/1.18</f>
        <v>257878.45762711868</v>
      </c>
      <c r="GP7" s="62">
        <f>GN7/$GN$1</f>
        <v>3.3853708883536775E-2</v>
      </c>
      <c r="GQ7" s="23">
        <v>4766</v>
      </c>
      <c r="GR7" s="23">
        <v>80</v>
      </c>
      <c r="GS7" s="68">
        <v>296682</v>
      </c>
      <c r="GT7" s="62">
        <f>GS7/$GS$1</f>
        <v>2.8141573126856952E-2</v>
      </c>
      <c r="GU7" s="111">
        <f>J7*GM7</f>
        <v>150831.20419199998</v>
      </c>
      <c r="GV7" s="100">
        <v>73</v>
      </c>
      <c r="GW7" s="3">
        <v>260359.51999999993</v>
      </c>
      <c r="GX7" s="3"/>
      <c r="GY7" s="3"/>
      <c r="GZ7" s="23">
        <f t="shared" si="68"/>
        <v>73</v>
      </c>
      <c r="HA7" s="23">
        <f t="shared" si="68"/>
        <v>260359.51999999993</v>
      </c>
      <c r="HB7" s="70">
        <f>HA7/1.18</f>
        <v>220643.6610169491</v>
      </c>
      <c r="HC7" s="62">
        <f>HA7/$HA$1</f>
        <v>3.1230553139169601E-2</v>
      </c>
      <c r="HD7" s="23">
        <v>6823</v>
      </c>
      <c r="HE7" s="23">
        <v>125</v>
      </c>
      <c r="HF7" s="68">
        <v>447228</v>
      </c>
      <c r="HG7" s="62">
        <f>HF7/$HF$1</f>
        <v>3.8797757747983219E-2</v>
      </c>
      <c r="HH7" s="34">
        <f>J7*GZ7</f>
        <v>135934.29513599997</v>
      </c>
      <c r="HI7" s="100">
        <v>110</v>
      </c>
      <c r="HJ7" s="3">
        <v>400016.43</v>
      </c>
      <c r="HK7" s="3"/>
      <c r="HL7" s="3"/>
      <c r="HM7" s="23">
        <f t="shared" si="69"/>
        <v>110</v>
      </c>
      <c r="HN7" s="23">
        <f t="shared" si="69"/>
        <v>400016.43</v>
      </c>
      <c r="HO7" s="70">
        <f>HN7/1.18</f>
        <v>338996.9745762712</v>
      </c>
      <c r="HP7" s="62">
        <f>HN7/$HN$1</f>
        <v>4.7758073962653955E-2</v>
      </c>
      <c r="HQ7" s="23">
        <v>6997</v>
      </c>
      <c r="HR7" s="23">
        <v>137</v>
      </c>
      <c r="HS7" s="68">
        <v>475428</v>
      </c>
      <c r="HT7" s="62">
        <f>HS7/$HS$1</f>
        <v>4.9340655052542523E-2</v>
      </c>
      <c r="HU7" s="34">
        <f>J7*HM7</f>
        <v>204832.49951999995</v>
      </c>
      <c r="HV7" s="100">
        <v>52</v>
      </c>
      <c r="HW7" s="3">
        <v>187502</v>
      </c>
      <c r="HX7" s="3">
        <v>106</v>
      </c>
      <c r="HY7" s="179">
        <v>380594.03759999998</v>
      </c>
      <c r="HZ7" s="23">
        <f t="shared" si="70"/>
        <v>158</v>
      </c>
      <c r="IA7" s="23">
        <f t="shared" si="70"/>
        <v>568096.03759999992</v>
      </c>
      <c r="IB7" s="70">
        <f>IA7/1.18</f>
        <v>481437.31999999995</v>
      </c>
      <c r="IC7" s="62">
        <f>IA7/$IA$1</f>
        <v>4.6313906607348777E-2</v>
      </c>
      <c r="ID7" s="23">
        <v>6981</v>
      </c>
      <c r="IE7" s="23">
        <v>12</v>
      </c>
      <c r="IF7" s="68">
        <v>44148</v>
      </c>
      <c r="IG7" s="62">
        <f>IF7/$IF$1</f>
        <v>2.443613080204509E-2</v>
      </c>
      <c r="IH7" s="34">
        <f>IY7*HZ7</f>
        <v>297891.6282792</v>
      </c>
      <c r="II7" s="100">
        <v>5</v>
      </c>
      <c r="IJ7" s="88">
        <v>18962</v>
      </c>
      <c r="IK7" s="3">
        <v>118</v>
      </c>
      <c r="IL7" s="88">
        <v>424872.0036</v>
      </c>
      <c r="IM7" s="23">
        <f t="shared" si="71"/>
        <v>123</v>
      </c>
      <c r="IN7" s="68">
        <f t="shared" si="71"/>
        <v>443834.0036</v>
      </c>
      <c r="IO7" s="68">
        <f>IN7/1.18</f>
        <v>376130.51152542373</v>
      </c>
      <c r="IP7" s="62">
        <f>IN7/$IN$1</f>
        <v>4.8246259751327653E-2</v>
      </c>
      <c r="IQ7" s="23">
        <v>6594</v>
      </c>
      <c r="IR7" s="23">
        <v>0</v>
      </c>
      <c r="IS7" s="68">
        <v>0</v>
      </c>
      <c r="IT7" s="62">
        <f>IS7/$IS$1</f>
        <v>0</v>
      </c>
      <c r="IU7" s="34">
        <f>IY7*IM7</f>
        <v>231902.97644519998</v>
      </c>
      <c r="IV7" s="142" t="str">
        <f>E7</f>
        <v>AM-C46</v>
      </c>
      <c r="IW7" s="142" t="str">
        <f t="shared" si="72"/>
        <v>B0D3M1B4Z8</v>
      </c>
      <c r="IX7" s="142" t="str">
        <f t="shared" si="72"/>
        <v>FBA79380</v>
      </c>
      <c r="IY7" s="17">
        <v>1885.3900523999998</v>
      </c>
      <c r="IZ7" s="3">
        <v>118</v>
      </c>
      <c r="JA7" s="32">
        <f>IZ7*IY7</f>
        <v>222476.02618319998</v>
      </c>
      <c r="JB7" s="3">
        <v>1122</v>
      </c>
      <c r="JC7" s="32">
        <f>JB7*IY7</f>
        <v>2115407.6387927998</v>
      </c>
      <c r="JD7" s="3">
        <v>0</v>
      </c>
      <c r="JE7" s="32">
        <f>JD7*IY7</f>
        <v>0</v>
      </c>
      <c r="JF7" s="3">
        <v>0</v>
      </c>
      <c r="JG7" s="32">
        <f>JF7*IY7</f>
        <v>0</v>
      </c>
      <c r="JH7" s="58">
        <v>0</v>
      </c>
      <c r="JI7" s="59">
        <f>JH7*IY7</f>
        <v>0</v>
      </c>
      <c r="JJ7" s="58">
        <v>0</v>
      </c>
      <c r="JK7" s="59">
        <f>JJ7*IY7</f>
        <v>0</v>
      </c>
      <c r="JL7" s="58">
        <v>0</v>
      </c>
      <c r="JM7" s="59">
        <f>JL7*IY7</f>
        <v>0</v>
      </c>
      <c r="JN7" s="42">
        <f>IZ7+JB7+JH7+JD7+JF7+JJ7+JL7</f>
        <v>1240</v>
      </c>
      <c r="JO7" s="10">
        <f>JN7*IY7</f>
        <v>2337883.6649759999</v>
      </c>
      <c r="JP7" s="36" t="str">
        <f>E7</f>
        <v>AM-C46</v>
      </c>
      <c r="JQ7" s="98" t="str">
        <f>C7</f>
        <v>New</v>
      </c>
      <c r="JR7" s="17">
        <v>1885.3900523999998</v>
      </c>
      <c r="JS7" s="100">
        <v>6</v>
      </c>
      <c r="JT7" s="88">
        <v>21332.239999999998</v>
      </c>
      <c r="JU7" s="3">
        <v>181</v>
      </c>
      <c r="JV7" s="88">
        <v>644219.11199999996</v>
      </c>
      <c r="JW7" s="23">
        <f t="shared" si="73"/>
        <v>187</v>
      </c>
      <c r="JX7" s="68">
        <f t="shared" si="73"/>
        <v>665551.35199999996</v>
      </c>
      <c r="JY7" s="68">
        <f>JX7/1.18</f>
        <v>564026.56949152541</v>
      </c>
      <c r="JZ7" s="62">
        <f>JX7/$JX$1</f>
        <v>6.0501475034182524E-2</v>
      </c>
      <c r="KA7" s="23">
        <v>7883</v>
      </c>
      <c r="KB7" s="23">
        <v>0</v>
      </c>
      <c r="KC7" s="68">
        <v>0</v>
      </c>
      <c r="KD7" s="62">
        <f>KC7/$IS$1</f>
        <v>0</v>
      </c>
      <c r="KE7" s="34">
        <f>KI7*JW7</f>
        <v>352567.93979879998</v>
      </c>
      <c r="KF7" s="142" t="str">
        <f>E7</f>
        <v>AM-C46</v>
      </c>
      <c r="KG7" s="142" t="str">
        <f t="shared" si="74"/>
        <v>B0D3M1B4Z8</v>
      </c>
      <c r="KH7" s="142" t="str">
        <f t="shared" si="74"/>
        <v>FBA79380</v>
      </c>
      <c r="KI7" s="17">
        <v>1885.3900523999998</v>
      </c>
      <c r="KJ7" s="3">
        <v>80</v>
      </c>
      <c r="KK7" s="32">
        <f>KJ7*KI7</f>
        <v>150831.20419199998</v>
      </c>
      <c r="KL7" s="3">
        <v>867</v>
      </c>
      <c r="KM7" s="32">
        <f>KL7*KI7</f>
        <v>1634633.1754307998</v>
      </c>
      <c r="KN7" s="3">
        <v>0</v>
      </c>
      <c r="KO7" s="32">
        <f>KN7*KI7</f>
        <v>0</v>
      </c>
      <c r="KP7" s="3">
        <v>0</v>
      </c>
      <c r="KQ7" s="32">
        <f>KP7*KI7</f>
        <v>0</v>
      </c>
      <c r="KR7" s="58">
        <v>0</v>
      </c>
      <c r="KS7" s="59">
        <f>KR7*KI7</f>
        <v>0</v>
      </c>
      <c r="KT7" s="58">
        <v>0</v>
      </c>
      <c r="KU7" s="59">
        <f>KT7*KI7</f>
        <v>0</v>
      </c>
      <c r="KV7" s="58">
        <v>0</v>
      </c>
      <c r="KW7" s="59">
        <f>KV7*KI7</f>
        <v>0</v>
      </c>
      <c r="KX7" s="42">
        <f>KJ7+KL7+KR7+KN7+KP7+KT7+KV7</f>
        <v>947</v>
      </c>
      <c r="KY7" s="10">
        <f>KX7*KI7</f>
        <v>1785464.3796227998</v>
      </c>
      <c r="KZ7" s="36" t="str">
        <f>E7</f>
        <v>AM-C46</v>
      </c>
      <c r="LA7" s="98" t="str">
        <f>C7</f>
        <v>New</v>
      </c>
      <c r="LB7" s="17">
        <v>1885.3900523999998</v>
      </c>
      <c r="LC7" s="100">
        <v>8</v>
      </c>
      <c r="LD7" s="88">
        <v>29368</v>
      </c>
      <c r="LE7" s="3">
        <v>250</v>
      </c>
      <c r="LF7" s="88">
        <v>899517.07979999995</v>
      </c>
      <c r="LG7" s="23">
        <f t="shared" si="75"/>
        <v>258</v>
      </c>
      <c r="LH7" s="68">
        <f t="shared" si="75"/>
        <v>928885.07979999995</v>
      </c>
      <c r="LI7" s="68">
        <f>LH7/1.18</f>
        <v>787190.74559322034</v>
      </c>
      <c r="LJ7" s="62">
        <f>LH7/$LH$1</f>
        <v>8.5901549271758401E-2</v>
      </c>
      <c r="LK7" s="23">
        <v>10687</v>
      </c>
      <c r="LL7" s="23">
        <v>0</v>
      </c>
      <c r="LM7" s="68">
        <v>0</v>
      </c>
      <c r="LN7" s="62">
        <f>LM7/$IS$1</f>
        <v>0</v>
      </c>
      <c r="LO7" s="34">
        <f>LS7*LG7</f>
        <v>480425.31705599988</v>
      </c>
      <c r="LP7" s="143" t="str">
        <f>E7</f>
        <v>AM-C46</v>
      </c>
      <c r="LQ7" s="143" t="str">
        <f t="shared" si="76"/>
        <v>B0D3M1B4Z8</v>
      </c>
      <c r="LR7" s="143" t="str">
        <f t="shared" si="76"/>
        <v>FBA79380</v>
      </c>
      <c r="LS7" s="17">
        <v>1862.1136319999996</v>
      </c>
      <c r="LT7" s="3">
        <v>75</v>
      </c>
      <c r="LU7" s="32">
        <f>LT7*LS7</f>
        <v>139658.52239999996</v>
      </c>
      <c r="LV7" s="3">
        <v>584</v>
      </c>
      <c r="LW7" s="32">
        <f>LV7*LS7</f>
        <v>1087474.3610879998</v>
      </c>
      <c r="LX7" s="3">
        <v>0</v>
      </c>
      <c r="LY7" s="32">
        <f>LX7*LS7</f>
        <v>0</v>
      </c>
      <c r="LZ7" s="3">
        <v>0</v>
      </c>
      <c r="MA7" s="32">
        <f>LZ7*LS7</f>
        <v>0</v>
      </c>
      <c r="MB7" s="58">
        <v>0</v>
      </c>
      <c r="MC7" s="59">
        <f>MB7*LS7</f>
        <v>0</v>
      </c>
      <c r="MD7" s="58">
        <v>0</v>
      </c>
      <c r="ME7" s="59">
        <f>MD7*LS7</f>
        <v>0</v>
      </c>
      <c r="MF7" s="58">
        <v>0</v>
      </c>
      <c r="MG7" s="59">
        <f>MF7*LS7</f>
        <v>0</v>
      </c>
      <c r="MH7" s="42">
        <f>LT7+LV7+MB7+LX7+LZ7+MD7+MF7</f>
        <v>659</v>
      </c>
      <c r="MI7" s="10">
        <f>MH7*LS7</f>
        <v>1227132.8834879997</v>
      </c>
      <c r="MJ7" s="36" t="str">
        <f>E7</f>
        <v>AM-C46</v>
      </c>
      <c r="MK7" s="98" t="s">
        <v>465</v>
      </c>
      <c r="ML7" s="17">
        <v>1862.1136319999996</v>
      </c>
      <c r="MM7" s="100">
        <v>8</v>
      </c>
      <c r="MN7" s="88">
        <v>29279</v>
      </c>
      <c r="MO7" s="3">
        <v>306</v>
      </c>
      <c r="MP7" s="88">
        <v>1086749.3015999999</v>
      </c>
      <c r="MQ7" s="23">
        <f t="shared" si="77"/>
        <v>314</v>
      </c>
      <c r="MR7" s="68">
        <f t="shared" si="78"/>
        <v>1116028.3015999999</v>
      </c>
      <c r="MS7" s="68">
        <f t="shared" si="79"/>
        <v>945786.69627118635</v>
      </c>
      <c r="MT7" s="62">
        <f t="shared" si="80"/>
        <v>8.1807629569972992E-2</v>
      </c>
      <c r="MU7" s="23">
        <v>13791</v>
      </c>
      <c r="MV7" s="23">
        <v>0</v>
      </c>
      <c r="MW7" s="68">
        <v>0</v>
      </c>
      <c r="MX7" s="62">
        <f t="shared" si="81"/>
        <v>0</v>
      </c>
      <c r="MY7" s="34">
        <f t="shared" si="82"/>
        <v>584703.68044799985</v>
      </c>
      <c r="MZ7" s="143" t="str">
        <f t="shared" si="83"/>
        <v>AM-C46</v>
      </c>
      <c r="NA7" s="143" t="str">
        <f t="shared" si="84"/>
        <v>B0D3M1B4Z8</v>
      </c>
      <c r="NB7" s="143" t="str">
        <f t="shared" si="85"/>
        <v>FBA79380</v>
      </c>
      <c r="NC7" s="17">
        <f t="shared" si="86"/>
        <v>1862.1136319999996</v>
      </c>
      <c r="ND7" s="3">
        <v>148</v>
      </c>
      <c r="NE7" s="32">
        <f t="shared" si="87"/>
        <v>275592.81753599993</v>
      </c>
      <c r="NF7" s="3">
        <v>298</v>
      </c>
      <c r="NG7" s="32">
        <f t="shared" si="88"/>
        <v>554909.86233599985</v>
      </c>
      <c r="NH7" s="3">
        <v>0</v>
      </c>
      <c r="NI7" s="32">
        <f t="shared" si="89"/>
        <v>0</v>
      </c>
      <c r="NJ7" s="3">
        <v>0</v>
      </c>
      <c r="NK7" s="32">
        <f t="shared" si="90"/>
        <v>0</v>
      </c>
      <c r="NL7" s="58">
        <v>0</v>
      </c>
      <c r="NM7" s="59">
        <f t="shared" si="91"/>
        <v>0</v>
      </c>
      <c r="NN7" s="58">
        <v>0</v>
      </c>
      <c r="NO7" s="59">
        <f t="shared" si="92"/>
        <v>0</v>
      </c>
      <c r="NP7" s="58">
        <v>1000</v>
      </c>
      <c r="NQ7" s="59">
        <f t="shared" si="93"/>
        <v>1862113.6319999995</v>
      </c>
      <c r="NR7" s="42">
        <f t="shared" si="94"/>
        <v>1446</v>
      </c>
      <c r="NS7" s="92">
        <f t="shared" si="95"/>
        <v>2692616.3118719994</v>
      </c>
      <c r="NT7" s="141">
        <v>107</v>
      </c>
      <c r="NU7" s="36" t="str">
        <f t="shared" si="96"/>
        <v>AM-C46</v>
      </c>
      <c r="NV7" s="98" t="s">
        <v>465</v>
      </c>
      <c r="NW7" s="17">
        <v>1862.1136319999996</v>
      </c>
      <c r="NX7" s="100">
        <v>11</v>
      </c>
      <c r="NY7" s="88">
        <v>41857</v>
      </c>
      <c r="NZ7" s="3">
        <v>382</v>
      </c>
      <c r="OA7" s="88">
        <v>1361966</v>
      </c>
      <c r="OB7" s="23">
        <f t="shared" si="97"/>
        <v>393</v>
      </c>
      <c r="OC7" s="68">
        <f t="shared" si="98"/>
        <v>1403823</v>
      </c>
      <c r="OD7" s="68">
        <f t="shared" si="99"/>
        <v>1189680.5084745763</v>
      </c>
      <c r="OE7" s="62">
        <f t="shared" si="100"/>
        <v>9.8368398142694921E-2</v>
      </c>
      <c r="OF7" s="23">
        <v>22404</v>
      </c>
      <c r="OG7" s="23">
        <v>0</v>
      </c>
      <c r="OH7" s="68">
        <v>0</v>
      </c>
      <c r="OI7" s="62">
        <f t="shared" si="101"/>
        <v>0</v>
      </c>
      <c r="OJ7" s="34">
        <f t="shared" si="102"/>
        <v>731810.65737599984</v>
      </c>
      <c r="OK7" s="143" t="str">
        <f t="shared" si="103"/>
        <v>AM-C46</v>
      </c>
      <c r="OL7" s="143" t="str">
        <f t="shared" si="104"/>
        <v>B0D3M1B4Z8</v>
      </c>
      <c r="OM7" s="143" t="str">
        <f t="shared" si="105"/>
        <v>FBA79380</v>
      </c>
      <c r="ON7" s="17">
        <f t="shared" si="106"/>
        <v>1862.1136319999996</v>
      </c>
      <c r="OO7" s="3">
        <v>90</v>
      </c>
      <c r="OP7" s="32">
        <f t="shared" si="107"/>
        <v>167590.22687999997</v>
      </c>
      <c r="OQ7" s="3">
        <v>12</v>
      </c>
      <c r="OR7" s="32">
        <f t="shared" si="108"/>
        <v>22345.363583999995</v>
      </c>
      <c r="OS7" s="3">
        <v>0</v>
      </c>
      <c r="OT7" s="32">
        <f t="shared" si="109"/>
        <v>0</v>
      </c>
      <c r="OU7" s="3">
        <v>0</v>
      </c>
      <c r="OV7" s="32">
        <f t="shared" si="110"/>
        <v>0</v>
      </c>
      <c r="OW7" s="58">
        <v>1000</v>
      </c>
      <c r="OX7" s="59">
        <f t="shared" si="111"/>
        <v>1862113.6319999995</v>
      </c>
      <c r="OY7" s="58">
        <v>0</v>
      </c>
      <c r="OZ7" s="59">
        <f t="shared" si="112"/>
        <v>0</v>
      </c>
      <c r="PA7" s="58">
        <v>1008</v>
      </c>
      <c r="PB7" s="59">
        <f t="shared" si="113"/>
        <v>1877010.5410559997</v>
      </c>
      <c r="PC7" s="42">
        <f t="shared" si="114"/>
        <v>2110</v>
      </c>
      <c r="PD7" s="92">
        <f t="shared" si="115"/>
        <v>3929059.7635199991</v>
      </c>
      <c r="PE7" s="141">
        <v>38</v>
      </c>
      <c r="PF7" s="36" t="str">
        <f t="shared" si="116"/>
        <v>AM-C46</v>
      </c>
      <c r="PG7" s="98" t="s">
        <v>465</v>
      </c>
      <c r="PH7" s="17">
        <v>1862.1136319999996</v>
      </c>
      <c r="PI7" s="100">
        <v>44</v>
      </c>
      <c r="PJ7" s="88">
        <v>164110.64000000001</v>
      </c>
      <c r="PK7" s="3">
        <v>302</v>
      </c>
      <c r="PL7" s="88">
        <v>1045742.8804</v>
      </c>
      <c r="PM7" s="23">
        <f t="shared" si="117"/>
        <v>346</v>
      </c>
      <c r="PN7" s="68">
        <f t="shared" si="118"/>
        <v>1209853.5204</v>
      </c>
      <c r="PO7" s="68">
        <f t="shared" si="119"/>
        <v>1025299.5935593221</v>
      </c>
      <c r="PP7" s="62">
        <f t="shared" si="120"/>
        <v>6.8153936213073904E-2</v>
      </c>
      <c r="PQ7" s="23">
        <v>28602</v>
      </c>
      <c r="PR7" s="23">
        <v>0</v>
      </c>
      <c r="PS7" s="68">
        <v>0</v>
      </c>
      <c r="PT7" s="62">
        <f t="shared" si="121"/>
        <v>0</v>
      </c>
      <c r="PU7" s="34">
        <f t="shared" si="122"/>
        <v>644291.31667199987</v>
      </c>
      <c r="PV7" s="143" t="str">
        <f t="shared" si="123"/>
        <v>AM-C46</v>
      </c>
      <c r="PW7" s="143" t="str">
        <f t="shared" si="124"/>
        <v>B0D3M1B4Z8</v>
      </c>
      <c r="PX7" s="143" t="str">
        <f t="shared" si="125"/>
        <v>FBA79380</v>
      </c>
      <c r="PY7" s="17">
        <f t="shared" si="126"/>
        <v>1862.1136319999996</v>
      </c>
      <c r="PZ7" s="3">
        <v>28</v>
      </c>
      <c r="QA7" s="32">
        <f t="shared" si="127"/>
        <v>52139.181695999985</v>
      </c>
      <c r="QB7" s="3"/>
      <c r="QC7" s="32">
        <f t="shared" si="128"/>
        <v>0</v>
      </c>
      <c r="QD7" s="3">
        <v>0</v>
      </c>
      <c r="QE7" s="32">
        <f t="shared" si="129"/>
        <v>0</v>
      </c>
      <c r="QF7" s="3">
        <v>0</v>
      </c>
      <c r="QG7" s="32">
        <f t="shared" si="130"/>
        <v>0</v>
      </c>
      <c r="QH7" s="58">
        <v>1000</v>
      </c>
      <c r="QI7" s="59">
        <f t="shared" si="131"/>
        <v>1862113.6319999995</v>
      </c>
      <c r="QJ7" s="58">
        <v>0</v>
      </c>
      <c r="QK7" s="59">
        <f t="shared" si="132"/>
        <v>0</v>
      </c>
      <c r="QL7" s="58">
        <v>1008</v>
      </c>
      <c r="QM7" s="59">
        <f t="shared" si="133"/>
        <v>1877010.5410559997</v>
      </c>
      <c r="QN7" s="42">
        <f t="shared" si="134"/>
        <v>2036</v>
      </c>
      <c r="QO7" s="92">
        <f t="shared" si="135"/>
        <v>3791263.354751999</v>
      </c>
      <c r="QP7" s="141">
        <v>369</v>
      </c>
      <c r="QQ7" s="36" t="str">
        <f t="shared" si="136"/>
        <v>AM-C46</v>
      </c>
      <c r="QR7" s="98" t="s">
        <v>465</v>
      </c>
      <c r="QS7" s="17">
        <v>1862.1136319999996</v>
      </c>
      <c r="QT7" s="100">
        <v>15</v>
      </c>
      <c r="QU7" s="88">
        <v>54429</v>
      </c>
      <c r="QV7" s="3">
        <v>277</v>
      </c>
      <c r="QW7" s="88">
        <v>950610</v>
      </c>
      <c r="QX7" s="23">
        <f t="shared" si="137"/>
        <v>292</v>
      </c>
      <c r="QY7" s="68">
        <f t="shared" si="138"/>
        <v>1005039</v>
      </c>
      <c r="QZ7" s="68">
        <f t="shared" si="139"/>
        <v>851727.96610169497</v>
      </c>
      <c r="RA7" s="62">
        <f t="shared" si="140"/>
        <v>5.3780277723419888E-2</v>
      </c>
      <c r="RB7" s="23">
        <v>19734</v>
      </c>
      <c r="RC7" s="23">
        <v>0</v>
      </c>
      <c r="RD7" s="68">
        <v>0</v>
      </c>
      <c r="RE7" s="62">
        <f t="shared" si="141"/>
        <v>0</v>
      </c>
      <c r="RF7" s="34">
        <f t="shared" si="142"/>
        <v>543737.18054399989</v>
      </c>
      <c r="RG7" s="143" t="str">
        <f t="shared" si="143"/>
        <v>AM-C46</v>
      </c>
      <c r="RH7" s="143" t="str">
        <f t="shared" si="144"/>
        <v>B0D3M1B4Z8</v>
      </c>
      <c r="RI7" s="143" t="str">
        <f t="shared" si="145"/>
        <v>FBA79380</v>
      </c>
      <c r="RJ7" s="17">
        <f t="shared" si="146"/>
        <v>1862.1136319999996</v>
      </c>
      <c r="RK7" s="3">
        <v>43</v>
      </c>
      <c r="RL7" s="32">
        <f t="shared" si="147"/>
        <v>80070.886175999985</v>
      </c>
      <c r="RM7" s="3">
        <v>1307</v>
      </c>
      <c r="RN7" s="32">
        <f t="shared" si="148"/>
        <v>2433782.5170239992</v>
      </c>
      <c r="RO7" s="3">
        <v>2</v>
      </c>
      <c r="RP7" s="32">
        <f t="shared" si="149"/>
        <v>3724.2272639999992</v>
      </c>
      <c r="RQ7" s="3">
        <v>0</v>
      </c>
      <c r="RR7" s="32">
        <f t="shared" si="150"/>
        <v>0</v>
      </c>
      <c r="RS7" s="58">
        <v>0</v>
      </c>
      <c r="RT7" s="59">
        <f t="shared" si="151"/>
        <v>0</v>
      </c>
      <c r="RU7" s="58">
        <v>0</v>
      </c>
      <c r="RV7" s="59">
        <f t="shared" si="152"/>
        <v>0</v>
      </c>
      <c r="RW7" s="58">
        <v>0</v>
      </c>
      <c r="RX7" s="59">
        <f t="shared" si="153"/>
        <v>0</v>
      </c>
      <c r="RY7" s="42">
        <f t="shared" si="154"/>
        <v>1352</v>
      </c>
      <c r="RZ7" s="92">
        <f t="shared" si="155"/>
        <v>2517577.6304639992</v>
      </c>
      <c r="SA7" s="141">
        <v>159</v>
      </c>
      <c r="SB7" s="36" t="str">
        <f t="shared" si="156"/>
        <v>AM-C46</v>
      </c>
      <c r="SC7" s="98" t="s">
        <v>465</v>
      </c>
      <c r="SD7" s="17">
        <f t="shared" si="157"/>
        <v>1862.1136319999996</v>
      </c>
      <c r="SE7" s="100">
        <v>21</v>
      </c>
      <c r="SF7" s="88">
        <v>77016</v>
      </c>
      <c r="SG7" s="3">
        <v>220</v>
      </c>
      <c r="SH7" s="88">
        <v>782699</v>
      </c>
      <c r="SI7" s="23">
        <f t="shared" si="158"/>
        <v>241</v>
      </c>
      <c r="SJ7" s="68">
        <f t="shared" si="159"/>
        <v>859715</v>
      </c>
      <c r="SK7" s="68">
        <f t="shared" si="160"/>
        <v>728572.03389830515</v>
      </c>
      <c r="SL7" s="62">
        <f t="shared" si="161"/>
        <v>5.5077295538637522E-2</v>
      </c>
      <c r="SM7" s="23">
        <v>28684</v>
      </c>
      <c r="SN7" s="23">
        <v>0</v>
      </c>
      <c r="SO7" s="68">
        <v>0</v>
      </c>
      <c r="SP7" s="62">
        <f t="shared" si="162"/>
        <v>0</v>
      </c>
      <c r="SQ7" s="34">
        <f t="shared" si="163"/>
        <v>448769.38531199988</v>
      </c>
      <c r="SR7" s="143" t="str">
        <f t="shared" si="164"/>
        <v>AM-C46</v>
      </c>
      <c r="SS7" s="143" t="str">
        <f t="shared" si="165"/>
        <v>B0D3M1B4Z8</v>
      </c>
      <c r="ST7" s="143" t="str">
        <f t="shared" si="166"/>
        <v>FBA79380</v>
      </c>
      <c r="SU7" s="17">
        <f t="shared" si="167"/>
        <v>1862.1136319999996</v>
      </c>
      <c r="SV7" s="3">
        <v>76</v>
      </c>
      <c r="SW7" s="32">
        <f t="shared" si="168"/>
        <v>141520.63603199998</v>
      </c>
      <c r="SX7" s="3">
        <v>1010</v>
      </c>
      <c r="SY7" s="32">
        <f t="shared" si="169"/>
        <v>1880734.7683199996</v>
      </c>
      <c r="SZ7" s="3">
        <v>2</v>
      </c>
      <c r="TA7" s="32">
        <f t="shared" si="170"/>
        <v>3724.2272639999992</v>
      </c>
      <c r="TB7" s="3">
        <v>0</v>
      </c>
      <c r="TC7" s="32">
        <f t="shared" si="171"/>
        <v>0</v>
      </c>
      <c r="TD7" s="58">
        <v>1008</v>
      </c>
      <c r="TE7" s="59">
        <f t="shared" si="172"/>
        <v>1877010.5410559997</v>
      </c>
      <c r="TF7" s="58">
        <v>0</v>
      </c>
      <c r="TG7" s="59">
        <f t="shared" si="173"/>
        <v>0</v>
      </c>
      <c r="TH7" s="58">
        <v>0</v>
      </c>
      <c r="TI7" s="59">
        <f t="shared" si="174"/>
        <v>0</v>
      </c>
      <c r="TJ7" s="42">
        <f t="shared" si="175"/>
        <v>2096</v>
      </c>
      <c r="TK7" s="92">
        <f t="shared" si="176"/>
        <v>3902990.1726719993</v>
      </c>
      <c r="TL7" s="141">
        <v>202</v>
      </c>
      <c r="TM7" s="36" t="str">
        <f t="shared" si="177"/>
        <v>AM-C46</v>
      </c>
      <c r="TN7" s="98" t="s">
        <v>293</v>
      </c>
      <c r="TO7" s="17">
        <f t="shared" si="178"/>
        <v>1862.1136319999996</v>
      </c>
      <c r="TP7" s="100">
        <v>10</v>
      </c>
      <c r="TQ7" s="88">
        <v>32594</v>
      </c>
      <c r="TR7" s="3">
        <v>276</v>
      </c>
      <c r="TS7" s="88">
        <v>967723.89999999991</v>
      </c>
      <c r="TT7" s="23">
        <f t="shared" si="179"/>
        <v>286</v>
      </c>
      <c r="TU7" s="68">
        <f t="shared" si="180"/>
        <v>1000317.8999999999</v>
      </c>
      <c r="TV7" s="68">
        <f t="shared" si="181"/>
        <v>847727.03389830503</v>
      </c>
      <c r="TW7" s="62">
        <f t="shared" si="182"/>
        <v>5.9079548956597117E-2</v>
      </c>
      <c r="TX7" s="23">
        <v>28436</v>
      </c>
      <c r="TY7" s="23">
        <v>0</v>
      </c>
      <c r="TZ7" s="68">
        <v>0</v>
      </c>
      <c r="UA7" s="62">
        <f t="shared" si="183"/>
        <v>0</v>
      </c>
      <c r="UB7" s="34">
        <f t="shared" si="184"/>
        <v>532564.49875199993</v>
      </c>
      <c r="UC7" s="143" t="str">
        <f t="shared" si="185"/>
        <v>AM-C46</v>
      </c>
      <c r="UD7" s="143" t="str">
        <f t="shared" si="186"/>
        <v>B0D3M1B4Z8</v>
      </c>
      <c r="UE7" s="143" t="str">
        <f t="shared" si="187"/>
        <v>FBA79380</v>
      </c>
      <c r="UF7" s="17">
        <f t="shared" si="188"/>
        <v>1862.1136319999996</v>
      </c>
      <c r="UG7" s="3">
        <v>80</v>
      </c>
      <c r="UH7" s="32">
        <f t="shared" si="189"/>
        <v>148969.09055999998</v>
      </c>
      <c r="UI7" s="3">
        <v>1701</v>
      </c>
      <c r="UJ7" s="32">
        <f t="shared" si="190"/>
        <v>3167455.2880319995</v>
      </c>
      <c r="UK7" s="3">
        <v>2</v>
      </c>
      <c r="UL7" s="32">
        <f t="shared" si="191"/>
        <v>3724.2272639999992</v>
      </c>
      <c r="UM7" s="3">
        <v>0</v>
      </c>
      <c r="UN7" s="32">
        <f t="shared" si="192"/>
        <v>0</v>
      </c>
      <c r="UO7" s="58">
        <v>1008</v>
      </c>
      <c r="UP7" s="59">
        <f t="shared" si="193"/>
        <v>1877010.5410559997</v>
      </c>
      <c r="UQ7" s="58">
        <v>0</v>
      </c>
      <c r="UR7" s="59">
        <f t="shared" si="194"/>
        <v>0</v>
      </c>
      <c r="US7" s="58">
        <v>1008</v>
      </c>
      <c r="UT7" s="59">
        <f t="shared" si="195"/>
        <v>1877010.5410559997</v>
      </c>
      <c r="UU7" s="42">
        <f t="shared" si="196"/>
        <v>3799</v>
      </c>
      <c r="UV7" s="92">
        <f t="shared" si="197"/>
        <v>7074169.6879679989</v>
      </c>
      <c r="UW7" s="141">
        <v>251</v>
      </c>
      <c r="UX7" s="36" t="str">
        <f t="shared" si="198"/>
        <v>AM-C46</v>
      </c>
      <c r="UY7" s="98" t="s">
        <v>293</v>
      </c>
      <c r="UZ7" s="17">
        <f t="shared" si="199"/>
        <v>1862.1136319999996</v>
      </c>
      <c r="VA7" s="100">
        <v>8</v>
      </c>
      <c r="VB7" s="88">
        <v>28748.94</v>
      </c>
      <c r="VC7" s="3">
        <v>238</v>
      </c>
      <c r="VD7" s="88">
        <v>836499.51020000002</v>
      </c>
      <c r="VE7" s="23">
        <f t="shared" si="200"/>
        <v>246</v>
      </c>
      <c r="VF7" s="68">
        <f t="shared" si="201"/>
        <v>865248.45019999996</v>
      </c>
      <c r="VG7" s="68">
        <f t="shared" si="202"/>
        <v>733261.3984745763</v>
      </c>
      <c r="VH7" s="62">
        <f t="shared" si="203"/>
        <v>5.1716943151660665E-2</v>
      </c>
      <c r="VI7" s="23">
        <v>27764</v>
      </c>
      <c r="VJ7" s="23">
        <v>0</v>
      </c>
      <c r="VK7" s="68">
        <v>0</v>
      </c>
      <c r="VL7" s="62">
        <f t="shared" si="204"/>
        <v>0</v>
      </c>
      <c r="VM7" s="34">
        <f t="shared" si="205"/>
        <v>458079.95347199991</v>
      </c>
      <c r="VN7" s="143" t="str">
        <f t="shared" si="57"/>
        <v>AM-C46</v>
      </c>
      <c r="VO7" s="143" t="str">
        <f t="shared" si="58"/>
        <v>B0D3M1B4Z8</v>
      </c>
      <c r="VP7" s="143" t="str">
        <f t="shared" si="59"/>
        <v>FBA79380</v>
      </c>
      <c r="VQ7" s="17">
        <f t="shared" si="206"/>
        <v>1862.1136319999996</v>
      </c>
      <c r="VR7" s="3">
        <v>72</v>
      </c>
      <c r="VS7" s="32">
        <f t="shared" si="207"/>
        <v>134072.18150399998</v>
      </c>
      <c r="VT7" s="3">
        <v>1418</v>
      </c>
      <c r="VU7" s="32">
        <f t="shared" si="208"/>
        <v>2640477.1301759994</v>
      </c>
      <c r="VV7" s="3">
        <v>0</v>
      </c>
      <c r="VW7" s="32">
        <f t="shared" si="209"/>
        <v>0</v>
      </c>
      <c r="VX7" s="3">
        <v>0</v>
      </c>
      <c r="VY7" s="32">
        <f t="shared" si="210"/>
        <v>0</v>
      </c>
      <c r="VZ7" s="58">
        <v>0</v>
      </c>
      <c r="WA7" s="59">
        <f t="shared" si="211"/>
        <v>0</v>
      </c>
      <c r="WB7" s="58">
        <v>0</v>
      </c>
      <c r="WC7" s="59">
        <f t="shared" si="212"/>
        <v>0</v>
      </c>
      <c r="WD7" s="58">
        <v>1008</v>
      </c>
      <c r="WE7" s="59">
        <f t="shared" si="213"/>
        <v>1877010.5410559997</v>
      </c>
      <c r="WF7" s="42">
        <f t="shared" si="214"/>
        <v>2498</v>
      </c>
      <c r="WG7" s="92">
        <f t="shared" si="215"/>
        <v>4651559.852735999</v>
      </c>
      <c r="WH7" s="141">
        <v>298</v>
      </c>
      <c r="WI7" s="36" t="str">
        <f t="shared" si="60"/>
        <v>AM-C46</v>
      </c>
      <c r="WJ7" s="98" t="s">
        <v>293</v>
      </c>
      <c r="WK7" s="17">
        <f t="shared" si="216"/>
        <v>1862.1136319999996</v>
      </c>
    </row>
    <row r="8" spans="1:609">
      <c r="A8" s="150" t="s">
        <v>672</v>
      </c>
      <c r="B8" s="150" t="s">
        <v>673</v>
      </c>
      <c r="C8" s="150"/>
      <c r="D8" s="150" t="s">
        <v>669</v>
      </c>
      <c r="E8" s="155" t="s">
        <v>682</v>
      </c>
      <c r="F8" s="150"/>
      <c r="G8" s="150"/>
      <c r="H8" s="150" t="s">
        <v>691</v>
      </c>
      <c r="I8" s="150" t="s">
        <v>691</v>
      </c>
      <c r="J8" s="187">
        <v>1108.433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12"/>
      <c r="AI8" s="12"/>
      <c r="AJ8" s="12"/>
      <c r="AK8" s="3"/>
      <c r="AL8" s="3"/>
      <c r="AM8" s="3"/>
      <c r="AN8" s="12"/>
      <c r="AO8" s="12"/>
      <c r="AP8" s="3"/>
      <c r="AQ8" s="3"/>
      <c r="AR8" s="3"/>
      <c r="AS8" s="3"/>
      <c r="AT8" s="12"/>
      <c r="AU8" s="12"/>
      <c r="AV8" s="3"/>
      <c r="AW8" s="3"/>
      <c r="AX8" s="3"/>
      <c r="AY8" s="3"/>
      <c r="AZ8" s="12"/>
      <c r="BA8" s="12"/>
      <c r="BB8" s="3"/>
      <c r="BC8" s="3"/>
      <c r="BD8" s="3"/>
      <c r="BE8" s="3"/>
      <c r="BF8" s="12"/>
      <c r="BG8" s="12"/>
      <c r="BH8" s="3"/>
      <c r="BI8" s="23"/>
      <c r="BJ8" s="34"/>
      <c r="BK8" s="37"/>
      <c r="BL8" s="12"/>
      <c r="BM8" s="3"/>
      <c r="BN8" s="3"/>
      <c r="BO8" s="23"/>
      <c r="BP8" s="34"/>
      <c r="BQ8" s="37"/>
      <c r="BR8" s="12"/>
      <c r="BS8" s="3"/>
      <c r="BT8" s="3"/>
      <c r="BU8" s="3"/>
      <c r="BV8" s="3"/>
      <c r="BW8" s="3"/>
      <c r="BX8" s="3"/>
      <c r="BY8" s="3"/>
      <c r="BZ8" s="23"/>
      <c r="CA8" s="23"/>
      <c r="CB8" s="37"/>
      <c r="CC8" s="34"/>
      <c r="CD8" s="3"/>
      <c r="CE8" s="3"/>
      <c r="CF8" s="3"/>
      <c r="CG8" s="3"/>
      <c r="CH8" s="3"/>
      <c r="CI8" s="3"/>
      <c r="CJ8" s="23"/>
      <c r="CK8" s="23"/>
      <c r="CL8" s="24"/>
      <c r="CM8" s="34"/>
      <c r="CN8" s="3"/>
      <c r="CO8" s="3"/>
      <c r="CP8" s="3"/>
      <c r="CQ8" s="3"/>
      <c r="CR8" s="3"/>
      <c r="CS8" s="3"/>
      <c r="CT8" s="23"/>
      <c r="CU8" s="23"/>
      <c r="CV8" s="24"/>
      <c r="CW8" s="34"/>
      <c r="CX8" s="3"/>
      <c r="CY8" s="3"/>
      <c r="CZ8" s="3"/>
      <c r="DA8" s="3"/>
      <c r="DB8" s="23"/>
      <c r="DC8" s="23"/>
      <c r="DD8" s="24"/>
      <c r="DE8" s="23"/>
      <c r="DF8" s="23"/>
      <c r="DG8" s="23"/>
      <c r="DH8" s="34"/>
      <c r="DI8" s="3"/>
      <c r="DJ8" s="3"/>
      <c r="DK8" s="3"/>
      <c r="DL8" s="3"/>
      <c r="DM8" s="23"/>
      <c r="DN8" s="23"/>
      <c r="DO8" s="23"/>
      <c r="DP8" s="24"/>
      <c r="DQ8" s="23"/>
      <c r="DR8" s="23"/>
      <c r="DS8" s="23"/>
      <c r="DT8" s="24"/>
      <c r="DU8" s="34"/>
      <c r="DV8" s="24"/>
      <c r="DW8" s="24"/>
      <c r="DX8" s="34"/>
      <c r="DY8" s="23"/>
      <c r="DZ8" s="34"/>
      <c r="EA8" s="24"/>
      <c r="EB8" s="24"/>
      <c r="EC8" s="24"/>
      <c r="ED8" s="24"/>
      <c r="EE8" s="3"/>
      <c r="EF8" s="3"/>
      <c r="EG8" s="3"/>
      <c r="EH8" s="3"/>
      <c r="EI8" s="23"/>
      <c r="EJ8" s="23"/>
      <c r="EK8" s="23"/>
      <c r="EL8" s="62"/>
      <c r="EM8" s="23"/>
      <c r="EN8" s="23"/>
      <c r="EO8" s="23"/>
      <c r="EP8" s="62"/>
      <c r="EQ8" s="34"/>
      <c r="ER8" s="24"/>
      <c r="ES8" s="24"/>
      <c r="ET8" s="24"/>
      <c r="EU8" s="24"/>
      <c r="EV8" s="3"/>
      <c r="EW8" s="3"/>
      <c r="EX8" s="3"/>
      <c r="EY8" s="3"/>
      <c r="EZ8" s="23"/>
      <c r="FA8" s="23"/>
      <c r="FB8" s="70"/>
      <c r="FC8" s="62"/>
      <c r="FD8" s="23"/>
      <c r="FE8" s="23"/>
      <c r="FF8" s="23"/>
      <c r="FG8" s="62"/>
      <c r="FH8" s="34"/>
      <c r="FI8" s="3"/>
      <c r="FJ8" s="3"/>
      <c r="FK8" s="3"/>
      <c r="FL8" s="3"/>
      <c r="FM8" s="23"/>
      <c r="FN8" s="23"/>
      <c r="FO8" s="70"/>
      <c r="FP8" s="62"/>
      <c r="FQ8" s="23"/>
      <c r="FR8" s="23"/>
      <c r="FS8" s="68"/>
      <c r="FT8" s="62"/>
      <c r="FU8" s="34"/>
      <c r="FV8" s="3"/>
      <c r="FW8" s="3"/>
      <c r="FX8" s="3"/>
      <c r="FY8" s="3"/>
      <c r="FZ8" s="23"/>
      <c r="GA8" s="23"/>
      <c r="GB8" s="70"/>
      <c r="GC8" s="62"/>
      <c r="GD8" s="23"/>
      <c r="GE8" s="23"/>
      <c r="GF8" s="68"/>
      <c r="GG8" s="62"/>
      <c r="GH8" s="111"/>
      <c r="GI8" s="100"/>
      <c r="GJ8" s="3"/>
      <c r="GK8" s="3"/>
      <c r="GL8" s="3"/>
      <c r="GM8" s="23"/>
      <c r="GN8" s="23"/>
      <c r="GO8" s="70"/>
      <c r="GP8" s="62"/>
      <c r="GQ8" s="23"/>
      <c r="GR8" s="23"/>
      <c r="GS8" s="68"/>
      <c r="GT8" s="62"/>
      <c r="GU8" s="111"/>
      <c r="GV8" s="100"/>
      <c r="GW8" s="3"/>
      <c r="GX8" s="3"/>
      <c r="GY8" s="3"/>
      <c r="GZ8" s="23"/>
      <c r="HA8" s="23"/>
      <c r="HB8" s="70"/>
      <c r="HC8" s="62"/>
      <c r="HD8" s="23"/>
      <c r="HE8" s="23"/>
      <c r="HF8" s="68"/>
      <c r="HG8" s="62"/>
      <c r="HH8" s="34"/>
      <c r="HI8" s="100"/>
      <c r="HJ8" s="3"/>
      <c r="HK8" s="3"/>
      <c r="HL8" s="3"/>
      <c r="HM8" s="23"/>
      <c r="HN8" s="23"/>
      <c r="HO8" s="70"/>
      <c r="HP8" s="62"/>
      <c r="HQ8" s="23"/>
      <c r="HR8" s="23"/>
      <c r="HS8" s="68"/>
      <c r="HT8" s="62"/>
      <c r="HU8" s="34"/>
      <c r="HV8" s="100"/>
      <c r="HW8" s="3"/>
      <c r="HX8" s="3"/>
      <c r="HY8" s="179"/>
      <c r="HZ8" s="23"/>
      <c r="IA8" s="23"/>
      <c r="IB8" s="70"/>
      <c r="IC8" s="62"/>
      <c r="ID8" s="23"/>
      <c r="IE8" s="23"/>
      <c r="IF8" s="68"/>
      <c r="IG8" s="62"/>
      <c r="IH8" s="34"/>
      <c r="II8" s="100"/>
      <c r="IJ8" s="88"/>
      <c r="IK8" s="3"/>
      <c r="IL8" s="88"/>
      <c r="IM8" s="23"/>
      <c r="IN8" s="68"/>
      <c r="IO8" s="68"/>
      <c r="IP8" s="62"/>
      <c r="IQ8" s="23"/>
      <c r="IR8" s="23"/>
      <c r="IS8" s="68"/>
      <c r="IT8" s="62"/>
      <c r="IU8" s="34"/>
      <c r="IV8" s="142"/>
      <c r="IW8" s="142"/>
      <c r="IX8" s="142"/>
      <c r="IY8" s="17"/>
      <c r="IZ8" s="3"/>
      <c r="JA8" s="32"/>
      <c r="JB8" s="3"/>
      <c r="JC8" s="32"/>
      <c r="JD8" s="3"/>
      <c r="JE8" s="32"/>
      <c r="JF8" s="3"/>
      <c r="JG8" s="32"/>
      <c r="JH8" s="58"/>
      <c r="JI8" s="59"/>
      <c r="JJ8" s="58"/>
      <c r="JK8" s="59"/>
      <c r="JL8" s="58"/>
      <c r="JM8" s="59"/>
      <c r="JN8" s="42"/>
      <c r="JO8" s="10"/>
      <c r="JP8" s="36"/>
      <c r="JQ8" s="98"/>
      <c r="JR8" s="17"/>
      <c r="JS8" s="100"/>
      <c r="JT8" s="88"/>
      <c r="JU8" s="3"/>
      <c r="JV8" s="88"/>
      <c r="JW8" s="23"/>
      <c r="JX8" s="68"/>
      <c r="JY8" s="68"/>
      <c r="JZ8" s="62"/>
      <c r="KA8" s="23"/>
      <c r="KB8" s="23"/>
      <c r="KC8" s="68"/>
      <c r="KD8" s="62"/>
      <c r="KE8" s="34"/>
      <c r="KF8" s="142"/>
      <c r="KG8" s="142"/>
      <c r="KH8" s="142"/>
      <c r="KI8" s="17"/>
      <c r="KJ8" s="3"/>
      <c r="KK8" s="32"/>
      <c r="KL8" s="3"/>
      <c r="KM8" s="32"/>
      <c r="KN8" s="3"/>
      <c r="KO8" s="32"/>
      <c r="KP8" s="3"/>
      <c r="KQ8" s="32"/>
      <c r="KR8" s="58"/>
      <c r="KS8" s="59"/>
      <c r="KT8" s="58"/>
      <c r="KU8" s="59"/>
      <c r="KV8" s="58"/>
      <c r="KW8" s="59"/>
      <c r="KX8" s="42"/>
      <c r="KY8" s="10"/>
      <c r="KZ8" s="36"/>
      <c r="LA8" s="98"/>
      <c r="LB8" s="17"/>
      <c r="LC8" s="100"/>
      <c r="LD8" s="88"/>
      <c r="LE8" s="3"/>
      <c r="LF8" s="88"/>
      <c r="LG8" s="23"/>
      <c r="LH8" s="68"/>
      <c r="LI8" s="68"/>
      <c r="LJ8" s="62"/>
      <c r="LK8" s="23"/>
      <c r="LL8" s="23"/>
      <c r="LM8" s="68"/>
      <c r="LN8" s="62"/>
      <c r="LO8" s="34"/>
      <c r="LP8" s="143"/>
      <c r="LQ8" s="142"/>
      <c r="LR8" s="143"/>
      <c r="LS8" s="17"/>
      <c r="LT8" s="3"/>
      <c r="LU8" s="32"/>
      <c r="LV8" s="3"/>
      <c r="LW8" s="32"/>
      <c r="LX8" s="3"/>
      <c r="LY8" s="32"/>
      <c r="LZ8" s="3"/>
      <c r="MA8" s="32"/>
      <c r="MB8" s="58"/>
      <c r="MC8" s="59"/>
      <c r="MD8" s="58"/>
      <c r="ME8" s="59"/>
      <c r="MF8" s="58"/>
      <c r="MG8" s="59"/>
      <c r="MH8" s="42"/>
      <c r="MI8" s="10"/>
      <c r="MJ8" s="36"/>
      <c r="MK8" s="98"/>
      <c r="ML8" s="17"/>
      <c r="MM8" s="100">
        <v>0</v>
      </c>
      <c r="MN8" s="88">
        <v>0</v>
      </c>
      <c r="MO8" s="3">
        <v>0</v>
      </c>
      <c r="MP8" s="88">
        <v>0</v>
      </c>
      <c r="MQ8" s="23">
        <f t="shared" si="77"/>
        <v>0</v>
      </c>
      <c r="MR8" s="68">
        <f t="shared" si="78"/>
        <v>0</v>
      </c>
      <c r="MS8" s="68">
        <f t="shared" si="79"/>
        <v>0</v>
      </c>
      <c r="MT8" s="62">
        <f t="shared" si="80"/>
        <v>0</v>
      </c>
      <c r="MU8" s="23" t="s">
        <v>646</v>
      </c>
      <c r="MV8" s="23">
        <v>0</v>
      </c>
      <c r="MW8" s="68">
        <v>0</v>
      </c>
      <c r="MX8" s="62">
        <f t="shared" si="81"/>
        <v>0</v>
      </c>
      <c r="MY8" s="34">
        <f t="shared" si="82"/>
        <v>0</v>
      </c>
      <c r="MZ8" s="143" t="str">
        <f t="shared" si="83"/>
        <v>AH-50</v>
      </c>
      <c r="NA8" s="143" t="str">
        <f t="shared" si="84"/>
        <v>B0FG88HVQ8</v>
      </c>
      <c r="NB8" s="143" t="str">
        <f t="shared" si="85"/>
        <v>FBA79813</v>
      </c>
      <c r="NC8" s="17">
        <f t="shared" si="86"/>
        <v>1108.433</v>
      </c>
      <c r="ND8" s="3">
        <v>0</v>
      </c>
      <c r="NE8" s="32">
        <f t="shared" si="87"/>
        <v>0</v>
      </c>
      <c r="NF8" s="3">
        <v>0</v>
      </c>
      <c r="NG8" s="32">
        <f t="shared" si="88"/>
        <v>0</v>
      </c>
      <c r="NH8" s="3">
        <v>0</v>
      </c>
      <c r="NI8" s="32">
        <f t="shared" si="89"/>
        <v>0</v>
      </c>
      <c r="NJ8" s="3">
        <v>0</v>
      </c>
      <c r="NK8" s="32">
        <f t="shared" si="90"/>
        <v>0</v>
      </c>
      <c r="NL8" s="58">
        <v>0</v>
      </c>
      <c r="NM8" s="59">
        <f t="shared" si="91"/>
        <v>0</v>
      </c>
      <c r="NN8" s="58">
        <v>0</v>
      </c>
      <c r="NO8" s="59">
        <f t="shared" si="92"/>
        <v>0</v>
      </c>
      <c r="NP8" s="58">
        <v>2000</v>
      </c>
      <c r="NQ8" s="59">
        <f t="shared" si="93"/>
        <v>2216866</v>
      </c>
      <c r="NR8" s="42">
        <f t="shared" si="94"/>
        <v>2000</v>
      </c>
      <c r="NS8" s="92">
        <f t="shared" si="95"/>
        <v>2216866</v>
      </c>
      <c r="NT8" s="141">
        <v>0</v>
      </c>
      <c r="NU8" s="36" t="str">
        <f t="shared" si="96"/>
        <v>AH-50</v>
      </c>
      <c r="NV8" s="98" t="s">
        <v>480</v>
      </c>
      <c r="NW8" s="17">
        <f>J8</f>
        <v>1108.433</v>
      </c>
      <c r="NX8" s="100">
        <v>0</v>
      </c>
      <c r="NY8" s="88">
        <v>0</v>
      </c>
      <c r="NZ8" s="3">
        <v>0</v>
      </c>
      <c r="OA8" s="88">
        <v>0</v>
      </c>
      <c r="OB8" s="23">
        <f t="shared" si="97"/>
        <v>0</v>
      </c>
      <c r="OC8" s="68">
        <f t="shared" si="98"/>
        <v>0</v>
      </c>
      <c r="OD8" s="68">
        <f t="shared" si="99"/>
        <v>0</v>
      </c>
      <c r="OE8" s="62">
        <f t="shared" si="100"/>
        <v>0</v>
      </c>
      <c r="OF8" s="23" t="s">
        <v>646</v>
      </c>
      <c r="OG8" s="23">
        <v>0</v>
      </c>
      <c r="OH8" s="68">
        <v>0</v>
      </c>
      <c r="OI8" s="62">
        <f t="shared" si="101"/>
        <v>0</v>
      </c>
      <c r="OJ8" s="34">
        <f t="shared" si="102"/>
        <v>0</v>
      </c>
      <c r="OK8" s="143" t="str">
        <f t="shared" si="103"/>
        <v>AH-50</v>
      </c>
      <c r="OL8" s="143" t="str">
        <f t="shared" si="104"/>
        <v>B0FG88HVQ8</v>
      </c>
      <c r="OM8" s="143" t="str">
        <f t="shared" si="105"/>
        <v>FBA79813</v>
      </c>
      <c r="ON8" s="17">
        <f t="shared" si="106"/>
        <v>1108.433</v>
      </c>
      <c r="OO8" s="3">
        <v>0</v>
      </c>
      <c r="OP8" s="32">
        <f t="shared" si="107"/>
        <v>0</v>
      </c>
      <c r="OQ8" s="3">
        <v>0</v>
      </c>
      <c r="OR8" s="32">
        <f t="shared" si="108"/>
        <v>0</v>
      </c>
      <c r="OS8" s="3">
        <v>0</v>
      </c>
      <c r="OT8" s="32">
        <f t="shared" si="109"/>
        <v>0</v>
      </c>
      <c r="OU8" s="3">
        <v>0</v>
      </c>
      <c r="OV8" s="32">
        <f t="shared" si="110"/>
        <v>0</v>
      </c>
      <c r="OW8" s="58">
        <v>0</v>
      </c>
      <c r="OX8" s="59">
        <f t="shared" si="111"/>
        <v>0</v>
      </c>
      <c r="OY8" s="58">
        <v>0</v>
      </c>
      <c r="OZ8" s="59">
        <f t="shared" si="112"/>
        <v>0</v>
      </c>
      <c r="PA8" s="58">
        <v>2000</v>
      </c>
      <c r="PB8" s="59">
        <f t="shared" si="113"/>
        <v>2216866</v>
      </c>
      <c r="PC8" s="42">
        <f t="shared" si="114"/>
        <v>2000</v>
      </c>
      <c r="PD8" s="92">
        <f t="shared" si="115"/>
        <v>2216866</v>
      </c>
      <c r="PE8" s="141">
        <v>0</v>
      </c>
      <c r="PF8" s="36" t="str">
        <f t="shared" si="116"/>
        <v>AH-50</v>
      </c>
      <c r="PG8" s="98" t="s">
        <v>480</v>
      </c>
      <c r="PH8" s="17">
        <f>AU8</f>
        <v>0</v>
      </c>
      <c r="PI8" s="100">
        <v>0</v>
      </c>
      <c r="PJ8" s="88">
        <v>0</v>
      </c>
      <c r="PK8" s="3">
        <v>0</v>
      </c>
      <c r="PL8" s="88">
        <v>0</v>
      </c>
      <c r="PM8" s="23">
        <f t="shared" si="117"/>
        <v>0</v>
      </c>
      <c r="PN8" s="68">
        <f t="shared" si="118"/>
        <v>0</v>
      </c>
      <c r="PO8" s="68">
        <f t="shared" si="119"/>
        <v>0</v>
      </c>
      <c r="PP8" s="62">
        <f t="shared" si="120"/>
        <v>0</v>
      </c>
      <c r="PQ8" s="23" t="s">
        <v>646</v>
      </c>
      <c r="PR8" s="23">
        <v>0</v>
      </c>
      <c r="PS8" s="68">
        <v>0</v>
      </c>
      <c r="PT8" s="62">
        <f t="shared" si="121"/>
        <v>0</v>
      </c>
      <c r="PU8" s="34">
        <f t="shared" si="122"/>
        <v>0</v>
      </c>
      <c r="PV8" s="143" t="str">
        <f t="shared" si="123"/>
        <v>AH-50</v>
      </c>
      <c r="PW8" s="143" t="str">
        <f t="shared" si="124"/>
        <v>B0FG88HVQ8</v>
      </c>
      <c r="PX8" s="143" t="str">
        <f t="shared" si="125"/>
        <v>FBA79813</v>
      </c>
      <c r="PY8" s="17">
        <f t="shared" si="126"/>
        <v>1108.433</v>
      </c>
      <c r="PZ8" s="3">
        <v>0</v>
      </c>
      <c r="QA8" s="32">
        <f t="shared" si="127"/>
        <v>0</v>
      </c>
      <c r="QB8" s="3"/>
      <c r="QC8" s="32">
        <f t="shared" si="128"/>
        <v>0</v>
      </c>
      <c r="QD8" s="3">
        <v>0</v>
      </c>
      <c r="QE8" s="32">
        <f t="shared" si="129"/>
        <v>0</v>
      </c>
      <c r="QF8" s="3">
        <v>0</v>
      </c>
      <c r="QG8" s="32">
        <f t="shared" si="130"/>
        <v>0</v>
      </c>
      <c r="QH8" s="58">
        <v>0</v>
      </c>
      <c r="QI8" s="59">
        <f t="shared" si="131"/>
        <v>0</v>
      </c>
      <c r="QJ8" s="58">
        <v>0</v>
      </c>
      <c r="QK8" s="59">
        <f t="shared" si="132"/>
        <v>0</v>
      </c>
      <c r="QL8" s="58">
        <v>2000</v>
      </c>
      <c r="QM8" s="59">
        <f t="shared" si="133"/>
        <v>2216866</v>
      </c>
      <c r="QN8" s="42">
        <f t="shared" si="134"/>
        <v>2000</v>
      </c>
      <c r="QO8" s="92">
        <f t="shared" si="135"/>
        <v>2216866</v>
      </c>
      <c r="QP8" s="141">
        <v>0</v>
      </c>
      <c r="QQ8" s="36" t="str">
        <f t="shared" si="136"/>
        <v>AH-50</v>
      </c>
      <c r="QR8" s="98" t="s">
        <v>480</v>
      </c>
      <c r="QS8" s="17">
        <f>CF8</f>
        <v>0</v>
      </c>
      <c r="QT8" s="100">
        <v>2</v>
      </c>
      <c r="QU8" s="88">
        <v>3990</v>
      </c>
      <c r="QV8" s="3">
        <v>1</v>
      </c>
      <c r="QW8" s="88">
        <v>2191</v>
      </c>
      <c r="QX8" s="23">
        <f t="shared" si="137"/>
        <v>3</v>
      </c>
      <c r="QY8" s="68">
        <f t="shared" si="138"/>
        <v>6181</v>
      </c>
      <c r="QZ8" s="68">
        <f t="shared" si="139"/>
        <v>5238.1355932203396</v>
      </c>
      <c r="RA8" s="62">
        <f t="shared" si="140"/>
        <v>3.3074925113200416E-4</v>
      </c>
      <c r="RB8" s="23">
        <v>68</v>
      </c>
      <c r="RC8" s="23">
        <v>0</v>
      </c>
      <c r="RD8" s="68">
        <v>0</v>
      </c>
      <c r="RE8" s="62">
        <f t="shared" si="141"/>
        <v>0</v>
      </c>
      <c r="RF8" s="34">
        <f t="shared" si="142"/>
        <v>3325.299</v>
      </c>
      <c r="RG8" s="143" t="str">
        <f t="shared" si="143"/>
        <v>AH-50</v>
      </c>
      <c r="RH8" s="143" t="str">
        <f t="shared" si="144"/>
        <v>B0FG88HVQ8</v>
      </c>
      <c r="RI8" s="143" t="str">
        <f t="shared" si="145"/>
        <v>FBA79813</v>
      </c>
      <c r="RJ8" s="17">
        <f t="shared" si="146"/>
        <v>1108.433</v>
      </c>
      <c r="RK8" s="3">
        <v>30</v>
      </c>
      <c r="RL8" s="32">
        <f t="shared" si="147"/>
        <v>33252.99</v>
      </c>
      <c r="RM8" s="3">
        <v>0</v>
      </c>
      <c r="RN8" s="32">
        <f t="shared" si="148"/>
        <v>0</v>
      </c>
      <c r="RO8" s="3">
        <v>0</v>
      </c>
      <c r="RP8" s="32">
        <f t="shared" si="149"/>
        <v>0</v>
      </c>
      <c r="RQ8" s="3">
        <v>0</v>
      </c>
      <c r="RR8" s="32">
        <f t="shared" si="150"/>
        <v>0</v>
      </c>
      <c r="RS8" s="58">
        <v>2000</v>
      </c>
      <c r="RT8" s="59">
        <f t="shared" si="151"/>
        <v>2216866</v>
      </c>
      <c r="RU8" s="58">
        <v>0</v>
      </c>
      <c r="RV8" s="59">
        <f t="shared" si="152"/>
        <v>0</v>
      </c>
      <c r="RW8" s="58">
        <v>0</v>
      </c>
      <c r="RX8" s="59">
        <f t="shared" si="153"/>
        <v>0</v>
      </c>
      <c r="RY8" s="42">
        <f t="shared" si="154"/>
        <v>2030</v>
      </c>
      <c r="RZ8" s="92">
        <f t="shared" si="155"/>
        <v>2250118.9899999998</v>
      </c>
      <c r="SA8" s="141">
        <v>0</v>
      </c>
      <c r="SB8" s="36" t="str">
        <f t="shared" si="156"/>
        <v>AH-50</v>
      </c>
      <c r="SC8" s="98" t="s">
        <v>480</v>
      </c>
      <c r="SD8" s="17">
        <f t="shared" si="157"/>
        <v>1108.433</v>
      </c>
      <c r="SE8" s="100">
        <v>2</v>
      </c>
      <c r="SF8" s="88">
        <v>3998</v>
      </c>
      <c r="SG8" s="3">
        <v>110</v>
      </c>
      <c r="SH8" s="88">
        <v>216071</v>
      </c>
      <c r="SI8" s="23">
        <f t="shared" si="158"/>
        <v>112</v>
      </c>
      <c r="SJ8" s="68">
        <f t="shared" si="159"/>
        <v>220069</v>
      </c>
      <c r="SK8" s="68">
        <f t="shared" si="160"/>
        <v>186499.1525423729</v>
      </c>
      <c r="SL8" s="62">
        <f t="shared" si="161"/>
        <v>1.4098631932550228E-2</v>
      </c>
      <c r="SM8" s="23">
        <v>3428</v>
      </c>
      <c r="SN8" s="23">
        <v>0</v>
      </c>
      <c r="SO8" s="68">
        <v>0</v>
      </c>
      <c r="SP8" s="62">
        <f t="shared" si="162"/>
        <v>0</v>
      </c>
      <c r="SQ8" s="34">
        <f t="shared" si="163"/>
        <v>124144.496</v>
      </c>
      <c r="SR8" s="143" t="str">
        <f t="shared" si="164"/>
        <v>AH-50</v>
      </c>
      <c r="SS8" s="143" t="str">
        <f t="shared" si="165"/>
        <v>B0FG88HVQ8</v>
      </c>
      <c r="ST8" s="143" t="str">
        <f t="shared" si="166"/>
        <v>FBA79813</v>
      </c>
      <c r="SU8" s="17">
        <f t="shared" si="167"/>
        <v>1108.433</v>
      </c>
      <c r="SV8" s="3">
        <v>300</v>
      </c>
      <c r="SW8" s="32">
        <f t="shared" si="168"/>
        <v>332529.90000000002</v>
      </c>
      <c r="SX8" s="3">
        <v>1337</v>
      </c>
      <c r="SY8" s="32">
        <f t="shared" si="169"/>
        <v>1481974.9210000001</v>
      </c>
      <c r="SZ8" s="3">
        <v>0</v>
      </c>
      <c r="TA8" s="32">
        <f t="shared" si="170"/>
        <v>0</v>
      </c>
      <c r="TB8" s="3">
        <v>0</v>
      </c>
      <c r="TC8" s="32">
        <f t="shared" si="171"/>
        <v>0</v>
      </c>
      <c r="TD8" s="58">
        <v>0</v>
      </c>
      <c r="TE8" s="59">
        <f t="shared" si="172"/>
        <v>0</v>
      </c>
      <c r="TF8" s="58">
        <v>0</v>
      </c>
      <c r="TG8" s="59">
        <f t="shared" si="173"/>
        <v>0</v>
      </c>
      <c r="TH8" s="58">
        <v>0</v>
      </c>
      <c r="TI8" s="59">
        <f t="shared" si="174"/>
        <v>0</v>
      </c>
      <c r="TJ8" s="42">
        <f t="shared" si="175"/>
        <v>1637</v>
      </c>
      <c r="TK8" s="92">
        <f t="shared" si="176"/>
        <v>1814504.821</v>
      </c>
      <c r="TL8" s="141">
        <v>22</v>
      </c>
      <c r="TM8" s="36" t="str">
        <f t="shared" si="177"/>
        <v>AH-50</v>
      </c>
      <c r="TN8" s="98" t="s">
        <v>465</v>
      </c>
      <c r="TO8" s="17">
        <f t="shared" si="178"/>
        <v>1108.433</v>
      </c>
      <c r="TP8" s="100">
        <v>100</v>
      </c>
      <c r="TQ8" s="88">
        <v>194658.65</v>
      </c>
      <c r="TR8" s="3">
        <v>214</v>
      </c>
      <c r="TS8" s="88">
        <v>404616.48940000002</v>
      </c>
      <c r="TT8" s="23">
        <f t="shared" si="179"/>
        <v>314</v>
      </c>
      <c r="TU8" s="68">
        <f t="shared" si="180"/>
        <v>599275.13939999999</v>
      </c>
      <c r="TV8" s="68">
        <f t="shared" si="181"/>
        <v>507860.28762711864</v>
      </c>
      <c r="TW8" s="62">
        <f t="shared" si="182"/>
        <v>3.5393653294271618E-2</v>
      </c>
      <c r="TX8" s="23">
        <v>8264</v>
      </c>
      <c r="TY8" s="23">
        <v>0</v>
      </c>
      <c r="TZ8" s="68">
        <v>0</v>
      </c>
      <c r="UA8" s="62">
        <f t="shared" si="183"/>
        <v>0</v>
      </c>
      <c r="UB8" s="34">
        <f t="shared" si="184"/>
        <v>348047.962</v>
      </c>
      <c r="UC8" s="143" t="str">
        <f t="shared" si="185"/>
        <v>AH-50</v>
      </c>
      <c r="UD8" s="143" t="str">
        <f t="shared" si="186"/>
        <v>B0FG88HVQ8</v>
      </c>
      <c r="UE8" s="143" t="str">
        <f t="shared" si="187"/>
        <v>FBA79813</v>
      </c>
      <c r="UF8" s="17">
        <f t="shared" si="188"/>
        <v>1108.433</v>
      </c>
      <c r="UG8" s="3">
        <v>603</v>
      </c>
      <c r="UH8" s="32">
        <f t="shared" si="189"/>
        <v>668385.09900000005</v>
      </c>
      <c r="UI8" s="3">
        <v>955</v>
      </c>
      <c r="UJ8" s="32">
        <f t="shared" si="190"/>
        <v>1058553.5149999999</v>
      </c>
      <c r="UK8" s="3">
        <v>0</v>
      </c>
      <c r="UL8" s="32">
        <f t="shared" si="191"/>
        <v>0</v>
      </c>
      <c r="UM8" s="3">
        <v>0</v>
      </c>
      <c r="UN8" s="32">
        <f t="shared" si="192"/>
        <v>0</v>
      </c>
      <c r="UO8" s="58">
        <v>0</v>
      </c>
      <c r="UP8" s="59">
        <f t="shared" si="193"/>
        <v>0</v>
      </c>
      <c r="UQ8" s="58">
        <v>0</v>
      </c>
      <c r="UR8" s="59">
        <f t="shared" si="194"/>
        <v>0</v>
      </c>
      <c r="US8" s="58">
        <v>3000</v>
      </c>
      <c r="UT8" s="59">
        <f t="shared" si="195"/>
        <v>3325299</v>
      </c>
      <c r="UU8" s="42">
        <f t="shared" si="196"/>
        <v>4558</v>
      </c>
      <c r="UV8" s="92">
        <f t="shared" si="197"/>
        <v>5052237.6140000001</v>
      </c>
      <c r="UW8" s="141">
        <v>100</v>
      </c>
      <c r="UX8" s="36" t="str">
        <f t="shared" si="198"/>
        <v>AH-50</v>
      </c>
      <c r="UY8" s="98" t="s">
        <v>465</v>
      </c>
      <c r="UZ8" s="17">
        <f t="shared" si="199"/>
        <v>1108.433</v>
      </c>
      <c r="VA8" s="100">
        <v>89</v>
      </c>
      <c r="VB8" s="88">
        <v>175735</v>
      </c>
      <c r="VC8" s="3">
        <v>224</v>
      </c>
      <c r="VD8" s="88">
        <v>434311.54339999997</v>
      </c>
      <c r="VE8" s="23">
        <f t="shared" si="200"/>
        <v>313</v>
      </c>
      <c r="VF8" s="68">
        <f t="shared" si="201"/>
        <v>610046.54339999997</v>
      </c>
      <c r="VG8" s="68">
        <f t="shared" si="202"/>
        <v>516988.59610169491</v>
      </c>
      <c r="VH8" s="62">
        <f t="shared" si="203"/>
        <v>3.6463217469609156E-2</v>
      </c>
      <c r="VI8" s="23">
        <v>10228</v>
      </c>
      <c r="VJ8" s="23">
        <v>0</v>
      </c>
      <c r="VK8" s="68">
        <v>0</v>
      </c>
      <c r="VL8" s="62">
        <f t="shared" si="204"/>
        <v>0</v>
      </c>
      <c r="VM8" s="34">
        <f t="shared" si="205"/>
        <v>346939.52899999998</v>
      </c>
      <c r="VN8" s="143" t="str">
        <f t="shared" si="57"/>
        <v>AH-50</v>
      </c>
      <c r="VO8" s="143" t="str">
        <f t="shared" si="58"/>
        <v>B0FG88HVQ8</v>
      </c>
      <c r="VP8" s="143" t="str">
        <f t="shared" si="59"/>
        <v>FBA79813</v>
      </c>
      <c r="VQ8" s="17">
        <f t="shared" si="206"/>
        <v>1108.433</v>
      </c>
      <c r="VR8" s="3">
        <v>427</v>
      </c>
      <c r="VS8" s="32">
        <f t="shared" si="207"/>
        <v>473300.891</v>
      </c>
      <c r="VT8" s="3">
        <v>300</v>
      </c>
      <c r="VU8" s="32">
        <f t="shared" si="208"/>
        <v>332529.90000000002</v>
      </c>
      <c r="VV8" s="3">
        <v>0</v>
      </c>
      <c r="VW8" s="32">
        <f t="shared" si="209"/>
        <v>0</v>
      </c>
      <c r="VX8" s="3">
        <v>0</v>
      </c>
      <c r="VY8" s="32">
        <f t="shared" si="210"/>
        <v>0</v>
      </c>
      <c r="VZ8" s="58">
        <v>0</v>
      </c>
      <c r="WA8" s="59">
        <f t="shared" si="211"/>
        <v>0</v>
      </c>
      <c r="WB8" s="58">
        <v>0</v>
      </c>
      <c r="WC8" s="59">
        <f t="shared" si="212"/>
        <v>0</v>
      </c>
      <c r="WD8" s="58">
        <v>3000</v>
      </c>
      <c r="WE8" s="59">
        <f t="shared" si="213"/>
        <v>3325299</v>
      </c>
      <c r="WF8" s="42">
        <f t="shared" si="214"/>
        <v>3727</v>
      </c>
      <c r="WG8" s="92">
        <f t="shared" si="215"/>
        <v>4131129.7910000002</v>
      </c>
      <c r="WH8" s="141">
        <v>141</v>
      </c>
      <c r="WI8" s="36" t="str">
        <f t="shared" si="60"/>
        <v>AH-50</v>
      </c>
      <c r="WJ8" s="98" t="s">
        <v>465</v>
      </c>
      <c r="WK8" s="17">
        <f t="shared" si="216"/>
        <v>1108.433</v>
      </c>
    </row>
    <row r="9" spans="1:609">
      <c r="A9" s="150" t="s">
        <v>398</v>
      </c>
      <c r="B9" s="156" t="s">
        <v>391</v>
      </c>
      <c r="C9" s="150" t="s">
        <v>465</v>
      </c>
      <c r="D9" s="150" t="s">
        <v>669</v>
      </c>
      <c r="E9" s="150" t="s">
        <v>405</v>
      </c>
      <c r="F9" s="155" t="s">
        <v>296</v>
      </c>
      <c r="G9" s="156" t="s">
        <v>412</v>
      </c>
      <c r="H9" s="150" t="s">
        <v>431</v>
      </c>
      <c r="I9" s="150" t="s">
        <v>431</v>
      </c>
      <c r="J9" s="187">
        <v>1454.7762749999999</v>
      </c>
      <c r="K9" s="31" t="s">
        <v>194</v>
      </c>
      <c r="L9" s="2">
        <v>0</v>
      </c>
      <c r="M9" s="3">
        <v>0</v>
      </c>
      <c r="N9" s="21">
        <v>0</v>
      </c>
      <c r="O9" s="3">
        <v>0</v>
      </c>
      <c r="P9" s="23">
        <f>M9+N9+O9</f>
        <v>0</v>
      </c>
      <c r="Q9" s="2">
        <v>0</v>
      </c>
      <c r="R9" s="3">
        <v>0</v>
      </c>
      <c r="S9" s="20">
        <v>0</v>
      </c>
      <c r="T9" s="3">
        <v>0</v>
      </c>
      <c r="U9" s="23">
        <f>R9+S9+T9</f>
        <v>0</v>
      </c>
      <c r="V9" s="2">
        <v>0</v>
      </c>
      <c r="W9" s="3">
        <v>0</v>
      </c>
      <c r="X9" s="3">
        <v>0</v>
      </c>
      <c r="Y9" s="3">
        <v>0</v>
      </c>
      <c r="Z9" s="23">
        <f>W9+X9+Y9</f>
        <v>0</v>
      </c>
      <c r="AA9" s="24">
        <f>Z9/$Z$1</f>
        <v>0</v>
      </c>
      <c r="AB9" s="2">
        <v>0</v>
      </c>
      <c r="AC9" s="3">
        <v>0</v>
      </c>
      <c r="AD9" s="3">
        <v>0</v>
      </c>
      <c r="AE9" s="3">
        <v>0</v>
      </c>
      <c r="AF9" s="23">
        <f>AC9+AD9+AE9</f>
        <v>0</v>
      </c>
      <c r="AG9" s="24">
        <f>AF9/$AF$1</f>
        <v>0</v>
      </c>
      <c r="AH9" s="12">
        <v>0</v>
      </c>
      <c r="AI9" s="3">
        <v>0</v>
      </c>
      <c r="AJ9" s="3">
        <v>0</v>
      </c>
      <c r="AK9" s="3">
        <v>0</v>
      </c>
      <c r="AL9" s="23">
        <f>AI9+AJ9+AK9</f>
        <v>0</v>
      </c>
      <c r="AM9" s="24">
        <f>AL9/$AL$1</f>
        <v>0</v>
      </c>
      <c r="AN9" s="12">
        <v>0</v>
      </c>
      <c r="AO9" s="3">
        <v>0</v>
      </c>
      <c r="AP9" s="3">
        <v>0</v>
      </c>
      <c r="AQ9" s="23">
        <f>AO9+AP9</f>
        <v>0</v>
      </c>
      <c r="AR9" s="34" t="e">
        <f>AQ9*#REF!</f>
        <v>#REF!</v>
      </c>
      <c r="AS9" s="24" t="e">
        <f>AR9/$AR$1</f>
        <v>#REF!</v>
      </c>
      <c r="AT9" s="12">
        <v>0</v>
      </c>
      <c r="AU9" s="3">
        <v>0</v>
      </c>
      <c r="AV9" s="3">
        <v>0</v>
      </c>
      <c r="AW9" s="23">
        <f>AU9+AV9</f>
        <v>0</v>
      </c>
      <c r="AX9" s="34" t="e">
        <f>AW9*#REF!</f>
        <v>#REF!</v>
      </c>
      <c r="AY9" s="24" t="e">
        <f>AX9/$AX$1</f>
        <v>#REF!</v>
      </c>
      <c r="AZ9" s="12">
        <v>0</v>
      </c>
      <c r="BA9" s="3">
        <v>0</v>
      </c>
      <c r="BB9" s="3">
        <v>0</v>
      </c>
      <c r="BC9" s="23">
        <f>BA9+BB9</f>
        <v>0</v>
      </c>
      <c r="BD9" s="34" t="e">
        <f>BC9*#REF!</f>
        <v>#REF!</v>
      </c>
      <c r="BE9" s="24" t="e">
        <f>BD9/$BD$1</f>
        <v>#REF!</v>
      </c>
      <c r="BF9" s="12">
        <v>0</v>
      </c>
      <c r="BG9" s="3">
        <v>0</v>
      </c>
      <c r="BH9" s="3">
        <v>0</v>
      </c>
      <c r="BI9" s="23">
        <f>BG9+BH9</f>
        <v>0</v>
      </c>
      <c r="BJ9" s="34" t="e">
        <f>BI9*#REF!</f>
        <v>#REF!</v>
      </c>
      <c r="BK9" s="37" t="e">
        <f>BJ9/$BJ$1</f>
        <v>#REF!</v>
      </c>
      <c r="BL9" s="12">
        <v>0.25</v>
      </c>
      <c r="BM9" s="3">
        <v>0</v>
      </c>
      <c r="BN9" s="3">
        <v>1</v>
      </c>
      <c r="BO9" s="23">
        <f>BM9+BN9</f>
        <v>1</v>
      </c>
      <c r="BP9" s="34" t="e">
        <f>BO9*#REF!</f>
        <v>#REF!</v>
      </c>
      <c r="BQ9" s="37" t="e">
        <f>BP9/$BP$1</f>
        <v>#REF!</v>
      </c>
      <c r="BR9" s="12">
        <v>0.99950000000000006</v>
      </c>
      <c r="BS9" s="3">
        <v>0</v>
      </c>
      <c r="BT9" s="3">
        <v>11</v>
      </c>
      <c r="BU9" s="3">
        <v>32982</v>
      </c>
      <c r="BV9" s="3">
        <v>0</v>
      </c>
      <c r="BW9" s="3">
        <v>0</v>
      </c>
      <c r="BX9" s="3">
        <v>0</v>
      </c>
      <c r="BY9" s="3">
        <v>0</v>
      </c>
      <c r="BZ9" s="23">
        <f>BS9+BT9+BX9+BV9</f>
        <v>11</v>
      </c>
      <c r="CA9" s="23">
        <f>BY9+BU9+BW9</f>
        <v>32982</v>
      </c>
      <c r="CB9" s="37">
        <f>CA9/$CA$1</f>
        <v>4.0309106586624852E-3</v>
      </c>
      <c r="CC9" s="34" t="e">
        <f>BZ9*#REF!</f>
        <v>#REF!</v>
      </c>
      <c r="CD9" s="3">
        <v>24</v>
      </c>
      <c r="CE9" s="3">
        <v>72126</v>
      </c>
      <c r="CF9" s="3">
        <v>0</v>
      </c>
      <c r="CG9" s="3">
        <v>0</v>
      </c>
      <c r="CH9" s="3">
        <v>1</v>
      </c>
      <c r="CI9" s="3">
        <v>1799</v>
      </c>
      <c r="CJ9" s="23">
        <f>CD9+CH9+CF9</f>
        <v>25</v>
      </c>
      <c r="CK9" s="23">
        <f>CI9+CE9+CG9</f>
        <v>73925</v>
      </c>
      <c r="CL9" s="24">
        <f>CK9/$CK$1</f>
        <v>9.9784464746264026E-3</v>
      </c>
      <c r="CM9" s="34" t="e">
        <f>CJ9*#REF!</f>
        <v>#REF!</v>
      </c>
      <c r="CN9" s="3">
        <v>22</v>
      </c>
      <c r="CO9" s="3">
        <v>63818</v>
      </c>
      <c r="CP9" s="3">
        <v>0</v>
      </c>
      <c r="CQ9" s="3">
        <v>0</v>
      </c>
      <c r="CR9" s="3">
        <v>1</v>
      </c>
      <c r="CS9" s="3">
        <v>1799</v>
      </c>
      <c r="CT9" s="23">
        <f>CN9+CR9+CP9</f>
        <v>23</v>
      </c>
      <c r="CU9" s="23">
        <f>CS9+CO9+CQ9</f>
        <v>65617</v>
      </c>
      <c r="CV9" s="24">
        <f>CU9/$CU$1</f>
        <v>9.2734890186461309E-3</v>
      </c>
      <c r="CW9" s="34" t="e">
        <f>CT9*#REF!</f>
        <v>#REF!</v>
      </c>
      <c r="CX9" s="3">
        <v>33</v>
      </c>
      <c r="CY9" s="3">
        <v>98749</v>
      </c>
      <c r="CZ9" s="3">
        <v>0</v>
      </c>
      <c r="DA9" s="3">
        <v>0</v>
      </c>
      <c r="DB9" s="23">
        <f t="shared" ref="DB9:DC13" si="217">CX9+CZ9</f>
        <v>33</v>
      </c>
      <c r="DC9" s="23">
        <f t="shared" si="217"/>
        <v>98749</v>
      </c>
      <c r="DD9" s="48">
        <f>DC9/$DC$1</f>
        <v>1.2903026959783062E-2</v>
      </c>
      <c r="DE9" s="23">
        <v>4108</v>
      </c>
      <c r="DF9" s="23">
        <v>42</v>
      </c>
      <c r="DG9" s="23">
        <v>116613</v>
      </c>
      <c r="DH9" s="34" t="e">
        <f>DB9*#REF!</f>
        <v>#REF!</v>
      </c>
      <c r="DI9" s="3">
        <v>69</v>
      </c>
      <c r="DJ9" s="3">
        <v>197923</v>
      </c>
      <c r="DK9" s="3">
        <v>0</v>
      </c>
      <c r="DL9" s="3">
        <v>0</v>
      </c>
      <c r="DM9" s="23">
        <f t="shared" ref="DM9:DN13" si="218">DI9+DK9</f>
        <v>69</v>
      </c>
      <c r="DN9" s="23">
        <f t="shared" si="218"/>
        <v>197923</v>
      </c>
      <c r="DO9" s="23">
        <f>DN9/1.18</f>
        <v>167731.35593220341</v>
      </c>
      <c r="DP9" s="62">
        <f>DN9/$DN$1</f>
        <v>2.2669678765235401E-2</v>
      </c>
      <c r="DQ9" s="23">
        <v>5843</v>
      </c>
      <c r="DR9" s="23">
        <v>88</v>
      </c>
      <c r="DS9" s="23">
        <v>229086</v>
      </c>
      <c r="DT9" s="62">
        <f>DS9/$DS$1</f>
        <v>2.2867888709352736E-2</v>
      </c>
      <c r="DU9" s="34" t="e">
        <f>DM9*#REF!</f>
        <v>#REF!</v>
      </c>
      <c r="DV9" s="24">
        <f>(DR9-DF9)/DF9</f>
        <v>1.0952380952380953</v>
      </c>
      <c r="DW9" s="24">
        <f>(DM9-DB9)/DB9</f>
        <v>1.0909090909090908</v>
      </c>
      <c r="DX9" s="34">
        <v>12812.50764</v>
      </c>
      <c r="DY9" s="23">
        <v>62</v>
      </c>
      <c r="DZ9" s="34">
        <v>114475.42</v>
      </c>
      <c r="EA9" s="24">
        <f>DX9/DZ9</f>
        <v>0.11192365697369794</v>
      </c>
      <c r="EB9" s="24">
        <f>DX9/DO9</f>
        <v>7.6387074848299583E-2</v>
      </c>
      <c r="EC9" s="24" t="s">
        <v>461</v>
      </c>
      <c r="ED9" s="24" t="s">
        <v>461</v>
      </c>
      <c r="EE9" s="3">
        <v>93</v>
      </c>
      <c r="EF9" s="3">
        <v>258449.02000000002</v>
      </c>
      <c r="EG9" s="3">
        <v>0</v>
      </c>
      <c r="EH9" s="3">
        <v>0</v>
      </c>
      <c r="EI9" s="23">
        <f t="shared" ref="EI9:EJ13" si="219">EE9+EG9</f>
        <v>93</v>
      </c>
      <c r="EJ9" s="23">
        <f t="shared" si="219"/>
        <v>258449.02000000002</v>
      </c>
      <c r="EK9" s="23">
        <f>EJ9/1.18</f>
        <v>219024.59322033901</v>
      </c>
      <c r="EL9" s="62">
        <f>EJ9/$EJ$1</f>
        <v>2.6223496865438595E-2</v>
      </c>
      <c r="EM9" s="23">
        <v>8534</v>
      </c>
      <c r="EN9" s="23">
        <v>140</v>
      </c>
      <c r="EO9" s="23">
        <v>334428</v>
      </c>
      <c r="EP9" s="62">
        <f>EO9/$EO$1</f>
        <v>2.9530162703401325E-2</v>
      </c>
      <c r="EQ9" s="34" t="e">
        <f>EI9*#REF!</f>
        <v>#REF!</v>
      </c>
      <c r="ER9" s="24">
        <f>(EN9-DR9)/DR9</f>
        <v>0.59090909090909094</v>
      </c>
      <c r="ES9" s="24">
        <f>(EI9-DM9)/DM9</f>
        <v>0.34782608695652173</v>
      </c>
      <c r="ET9" s="24"/>
      <c r="EU9" s="24"/>
      <c r="EV9" s="3">
        <v>70</v>
      </c>
      <c r="EW9" s="3">
        <v>196439</v>
      </c>
      <c r="EX9" s="3">
        <v>0</v>
      </c>
      <c r="EY9" s="3">
        <v>0</v>
      </c>
      <c r="EZ9" s="23">
        <f t="shared" ref="EZ9:FA13" si="220">EV9+EX9</f>
        <v>70</v>
      </c>
      <c r="FA9" s="23">
        <f t="shared" si="220"/>
        <v>196439</v>
      </c>
      <c r="FB9" s="70">
        <f>FA9/1.18</f>
        <v>166473.72881355934</v>
      </c>
      <c r="FC9" s="62">
        <f>FA9/$FA$1</f>
        <v>1.9180783286638827E-2</v>
      </c>
      <c r="FD9" s="23">
        <v>7808</v>
      </c>
      <c r="FE9" s="23">
        <v>107</v>
      </c>
      <c r="FF9" s="23">
        <v>252270</v>
      </c>
      <c r="FG9" s="62">
        <f>FF9/$FF$1</f>
        <v>1.9193950041382416E-2</v>
      </c>
      <c r="FH9" s="34" t="e">
        <f>EZ9*#REF!</f>
        <v>#REF!</v>
      </c>
      <c r="FI9" s="3">
        <v>62</v>
      </c>
      <c r="FJ9" s="3">
        <v>166348.91999999998</v>
      </c>
      <c r="FK9" s="3">
        <v>0</v>
      </c>
      <c r="FL9" s="3">
        <v>0</v>
      </c>
      <c r="FM9" s="23">
        <f t="shared" ref="FM9:FN13" si="221">FI9+FK9</f>
        <v>62</v>
      </c>
      <c r="FN9" s="23">
        <f t="shared" si="221"/>
        <v>166348.91999999998</v>
      </c>
      <c r="FO9" s="70">
        <f>FN9/1.18</f>
        <v>140973.66101694913</v>
      </c>
      <c r="FP9" s="62">
        <f>FN9/$FN$1</f>
        <v>1.2835990918210872E-2</v>
      </c>
      <c r="FQ9" s="23">
        <v>9912</v>
      </c>
      <c r="FR9" s="23">
        <v>103</v>
      </c>
      <c r="FS9" s="68">
        <v>236363</v>
      </c>
      <c r="FT9" s="62">
        <f>FS9/$FS$1</f>
        <v>1.4044986700340076E-2</v>
      </c>
      <c r="FU9" s="34" t="e">
        <f>FM9*#REF!</f>
        <v>#REF!</v>
      </c>
      <c r="FV9" s="3">
        <v>61</v>
      </c>
      <c r="FW9" s="3">
        <v>170057</v>
      </c>
      <c r="FX9" s="3">
        <v>0</v>
      </c>
      <c r="FY9" s="3">
        <v>0</v>
      </c>
      <c r="FZ9" s="23">
        <f t="shared" ref="FZ9:GA13" si="222">FV9+FX9</f>
        <v>61</v>
      </c>
      <c r="GA9" s="23">
        <f t="shared" si="222"/>
        <v>170057</v>
      </c>
      <c r="GB9" s="70">
        <f>GA9/1.18</f>
        <v>144116.10169491527</v>
      </c>
      <c r="GC9" s="62">
        <f>GA9/$GA$1</f>
        <v>1.5623638758650669E-2</v>
      </c>
      <c r="GD9" s="23">
        <v>8353</v>
      </c>
      <c r="GE9" s="23">
        <v>86</v>
      </c>
      <c r="GF9" s="68">
        <v>204227</v>
      </c>
      <c r="GG9" s="62">
        <f>GF9/$GF$1</f>
        <v>1.6603345985545779E-2</v>
      </c>
      <c r="GH9" s="111">
        <f>J9*FZ9</f>
        <v>88741.352774999992</v>
      </c>
      <c r="GI9" s="100">
        <v>38</v>
      </c>
      <c r="GJ9" s="3">
        <v>106141</v>
      </c>
      <c r="GK9" s="3"/>
      <c r="GL9" s="3"/>
      <c r="GM9" s="23">
        <f t="shared" ref="GM9:GN13" si="223">GI9+GK9</f>
        <v>38</v>
      </c>
      <c r="GN9" s="23">
        <f t="shared" si="223"/>
        <v>106141</v>
      </c>
      <c r="GO9" s="70">
        <f>GN9/1.18</f>
        <v>89950</v>
      </c>
      <c r="GP9" s="62">
        <f>GN9/$GN$1</f>
        <v>1.1808435423781223E-2</v>
      </c>
      <c r="GQ9" s="23">
        <v>6516</v>
      </c>
      <c r="GR9" s="23">
        <v>70</v>
      </c>
      <c r="GS9" s="68">
        <v>173456</v>
      </c>
      <c r="GT9" s="62">
        <f>GS9/$GS$1</f>
        <v>1.6453053128575711E-2</v>
      </c>
      <c r="GU9" s="111">
        <f>J9*GM9</f>
        <v>55281.498449999999</v>
      </c>
      <c r="GV9" s="100">
        <v>47</v>
      </c>
      <c r="GW9" s="3">
        <v>128059.10999999996</v>
      </c>
      <c r="GX9" s="3"/>
      <c r="GY9" s="3"/>
      <c r="GZ9" s="23">
        <f t="shared" ref="GZ9:HA13" si="224">GV9+GX9</f>
        <v>47</v>
      </c>
      <c r="HA9" s="23">
        <f t="shared" si="224"/>
        <v>128059.10999999996</v>
      </c>
      <c r="HB9" s="70">
        <f>HA9/1.18</f>
        <v>108524.66949152539</v>
      </c>
      <c r="HC9" s="62">
        <f>HA9/$HA$1</f>
        <v>1.5360901110163996E-2</v>
      </c>
      <c r="HD9" s="23">
        <v>7289</v>
      </c>
      <c r="HE9" s="23">
        <v>85</v>
      </c>
      <c r="HF9" s="68">
        <v>210923</v>
      </c>
      <c r="HG9" s="62">
        <f>HF9/$HF$1</f>
        <v>1.8297913944292095E-2</v>
      </c>
      <c r="HH9" s="34">
        <f>J9*GZ9</f>
        <v>68374.484924999997</v>
      </c>
      <c r="HI9" s="100">
        <v>53</v>
      </c>
      <c r="HJ9" s="3">
        <v>145481.59</v>
      </c>
      <c r="HK9" s="3"/>
      <c r="HL9" s="3"/>
      <c r="HM9" s="23">
        <f t="shared" ref="HM9:HN13" si="225">HI9+HK9</f>
        <v>53</v>
      </c>
      <c r="HN9" s="23">
        <f t="shared" si="225"/>
        <v>145481.59</v>
      </c>
      <c r="HO9" s="70">
        <f>HN9/1.18</f>
        <v>123289.48305084746</v>
      </c>
      <c r="HP9" s="62">
        <f>HN9/$HN$1</f>
        <v>1.7369087903275619E-2</v>
      </c>
      <c r="HQ9" s="23">
        <v>5668</v>
      </c>
      <c r="HR9" s="23">
        <v>62</v>
      </c>
      <c r="HS9" s="68">
        <v>151195</v>
      </c>
      <c r="HT9" s="62">
        <f>HS9/$HS$1</f>
        <v>1.569125154738292E-2</v>
      </c>
      <c r="HU9" s="34">
        <f>J9*HM9</f>
        <v>77103.142574999991</v>
      </c>
      <c r="HV9" s="100">
        <v>10</v>
      </c>
      <c r="HW9" s="3">
        <v>27496</v>
      </c>
      <c r="HX9" s="3">
        <v>36</v>
      </c>
      <c r="HY9" s="179">
        <v>99805.933999999994</v>
      </c>
      <c r="HZ9" s="23">
        <f t="shared" ref="HZ9:IA13" si="226">HV9+HX9</f>
        <v>46</v>
      </c>
      <c r="IA9" s="23">
        <f t="shared" si="226"/>
        <v>127301.93399999999</v>
      </c>
      <c r="IB9" s="70">
        <f>IA9/1.18</f>
        <v>107882.99491525424</v>
      </c>
      <c r="IC9" s="62">
        <f>IA9/$IA$1</f>
        <v>1.0378262638688185E-2</v>
      </c>
      <c r="ID9" s="23">
        <v>4288</v>
      </c>
      <c r="IE9" s="23">
        <v>6</v>
      </c>
      <c r="IF9" s="68">
        <v>11336</v>
      </c>
      <c r="IG9" s="62">
        <f>IF9/$IF$1</f>
        <v>6.2745306417500936E-3</v>
      </c>
      <c r="IH9" s="34">
        <f>IY9*HZ9</f>
        <v>66919.70865</v>
      </c>
      <c r="II9" s="100">
        <v>9</v>
      </c>
      <c r="IJ9" s="88">
        <v>25583</v>
      </c>
      <c r="IK9" s="3">
        <v>49</v>
      </c>
      <c r="IL9" s="88">
        <v>137150.88079999998</v>
      </c>
      <c r="IM9" s="23">
        <f t="shared" ref="IM9:IN13" si="227">II9+IK9</f>
        <v>58</v>
      </c>
      <c r="IN9" s="68">
        <f t="shared" si="227"/>
        <v>162733.88079999998</v>
      </c>
      <c r="IO9" s="68">
        <f>IN9/1.18</f>
        <v>137910.06847457626</v>
      </c>
      <c r="IP9" s="62">
        <f>IN9/$IN$1</f>
        <v>1.7689724130497853E-2</v>
      </c>
      <c r="IQ9" s="23">
        <v>6471</v>
      </c>
      <c r="IR9" s="23">
        <v>10</v>
      </c>
      <c r="IS9" s="68">
        <v>25695</v>
      </c>
      <c r="IT9" s="62">
        <f>IS9/$IS$1</f>
        <v>2.4533486609939047E-2</v>
      </c>
      <c r="IU9" s="34">
        <f>IY9*IM9</f>
        <v>84377.023950000003</v>
      </c>
      <c r="IV9" s="142" t="str">
        <f>E9</f>
        <v>AI-10</v>
      </c>
      <c r="IW9" s="142" t="str">
        <f t="shared" ref="IW9:IX13" si="228">A9</f>
        <v>B0CM6NTWBP</v>
      </c>
      <c r="IX9" s="142" t="str">
        <f t="shared" si="228"/>
        <v>FBA79103</v>
      </c>
      <c r="IY9" s="17">
        <v>1454.7762749999999</v>
      </c>
      <c r="IZ9" s="3">
        <v>29</v>
      </c>
      <c r="JA9" s="32">
        <f>IZ9*IY9</f>
        <v>42188.511975000001</v>
      </c>
      <c r="JB9" s="3">
        <v>473</v>
      </c>
      <c r="JC9" s="32">
        <f>JB9*IY9</f>
        <v>688109.17807499995</v>
      </c>
      <c r="JD9" s="3">
        <v>73</v>
      </c>
      <c r="JE9" s="32">
        <f>JD9*IY9</f>
        <v>106198.66807499999</v>
      </c>
      <c r="JF9" s="3">
        <v>0</v>
      </c>
      <c r="JG9" s="32">
        <f>JF9*IY9</f>
        <v>0</v>
      </c>
      <c r="JH9" s="58">
        <v>0</v>
      </c>
      <c r="JI9" s="59">
        <f>JH9*IY9</f>
        <v>0</v>
      </c>
      <c r="JJ9" s="58">
        <v>0</v>
      </c>
      <c r="JK9" s="59">
        <f>JJ9*IY9</f>
        <v>0</v>
      </c>
      <c r="JL9" s="58">
        <v>480</v>
      </c>
      <c r="JM9" s="59">
        <f>JL9*IY9</f>
        <v>698292.61199999996</v>
      </c>
      <c r="JN9" s="42">
        <f>IZ9+JB9+JH9+JD9+JF9+JJ9+JL9</f>
        <v>1055</v>
      </c>
      <c r="JO9" s="10">
        <f>JN9*IY9</f>
        <v>1534788.970125</v>
      </c>
      <c r="JP9" s="36" t="str">
        <f>E9</f>
        <v>AI-10</v>
      </c>
      <c r="JQ9" s="98" t="str">
        <f>C9</f>
        <v>New</v>
      </c>
      <c r="JR9" s="17">
        <v>1454.7762749999999</v>
      </c>
      <c r="JS9" s="100">
        <v>9</v>
      </c>
      <c r="JT9" s="88">
        <v>25192.010000000002</v>
      </c>
      <c r="JU9" s="3">
        <v>50</v>
      </c>
      <c r="JV9" s="88">
        <v>137989.8726</v>
      </c>
      <c r="JW9" s="23">
        <f t="shared" ref="JW9:JX13" si="229">JS9+JU9</f>
        <v>59</v>
      </c>
      <c r="JX9" s="68">
        <f t="shared" si="229"/>
        <v>163181.88260000001</v>
      </c>
      <c r="JY9" s="68">
        <f>JX9/1.18</f>
        <v>138289.73101694917</v>
      </c>
      <c r="JZ9" s="62">
        <f>JX9/$JX$1</f>
        <v>1.4833933649878311E-2</v>
      </c>
      <c r="KA9" s="23">
        <v>6775</v>
      </c>
      <c r="KB9" s="23">
        <v>10</v>
      </c>
      <c r="KC9" s="68">
        <v>25695</v>
      </c>
      <c r="KD9" s="62">
        <f>KC9/$IS$1</f>
        <v>2.4533486609939047E-2</v>
      </c>
      <c r="KE9" s="34">
        <f>KI9*JW9</f>
        <v>85831.800224999999</v>
      </c>
      <c r="KF9" s="142" t="str">
        <f>E9</f>
        <v>AI-10</v>
      </c>
      <c r="KG9" s="142" t="str">
        <f t="shared" ref="KG9:KH13" si="230">A9</f>
        <v>B0CM6NTWBP</v>
      </c>
      <c r="KH9" s="142" t="str">
        <f t="shared" si="230"/>
        <v>FBA79103</v>
      </c>
      <c r="KI9" s="17">
        <v>1454.7762749999999</v>
      </c>
      <c r="KJ9" s="3">
        <v>24</v>
      </c>
      <c r="KK9" s="32">
        <f>KJ9*KI9</f>
        <v>34914.630599999997</v>
      </c>
      <c r="KL9" s="3">
        <v>390</v>
      </c>
      <c r="KM9" s="32">
        <f>KL9*KI9</f>
        <v>567362.74725000001</v>
      </c>
      <c r="KN9" s="3">
        <v>73</v>
      </c>
      <c r="KO9" s="32">
        <f>KN9*KI9</f>
        <v>106198.66807499999</v>
      </c>
      <c r="KP9" s="3">
        <v>0</v>
      </c>
      <c r="KQ9" s="32">
        <f>KP9*KI9</f>
        <v>0</v>
      </c>
      <c r="KR9" s="58">
        <v>0</v>
      </c>
      <c r="KS9" s="59">
        <f>KR9*KI9</f>
        <v>0</v>
      </c>
      <c r="KT9" s="58">
        <v>0</v>
      </c>
      <c r="KU9" s="59">
        <f>KT9*KI9</f>
        <v>0</v>
      </c>
      <c r="KV9" s="58">
        <v>480</v>
      </c>
      <c r="KW9" s="59">
        <f>KV9*KI9</f>
        <v>698292.61199999996</v>
      </c>
      <c r="KX9" s="42">
        <f>KJ9+KL9+KR9+KN9+KP9+KT9+KV9</f>
        <v>967</v>
      </c>
      <c r="KY9" s="10">
        <f>KX9*KI9</f>
        <v>1406768.6579249999</v>
      </c>
      <c r="KZ9" s="36" t="str">
        <f>E9</f>
        <v>AI-10</v>
      </c>
      <c r="LA9" s="98" t="str">
        <f>C9</f>
        <v>New</v>
      </c>
      <c r="LB9" s="17">
        <v>1454.7762749999999</v>
      </c>
      <c r="LC9" s="100">
        <v>2</v>
      </c>
      <c r="LD9" s="88">
        <v>5710</v>
      </c>
      <c r="LE9" s="3">
        <v>60</v>
      </c>
      <c r="LF9" s="88">
        <v>167883.02499999999</v>
      </c>
      <c r="LG9" s="23">
        <f t="shared" ref="LG9:LH13" si="231">LC9+LE9</f>
        <v>62</v>
      </c>
      <c r="LH9" s="68">
        <f t="shared" si="231"/>
        <v>173593.02499999999</v>
      </c>
      <c r="LI9" s="68">
        <f>LH9/1.18</f>
        <v>147112.73305084746</v>
      </c>
      <c r="LJ9" s="62">
        <f>LH9/$LH$1</f>
        <v>1.6053557231731828E-2</v>
      </c>
      <c r="LK9" s="23">
        <v>7500</v>
      </c>
      <c r="LL9" s="23">
        <v>10</v>
      </c>
      <c r="LM9" s="68">
        <v>25695</v>
      </c>
      <c r="LN9" s="62">
        <f>LM9/$IS$1</f>
        <v>2.4533486609939047E-2</v>
      </c>
      <c r="LO9" s="34">
        <f>LS9*LG9</f>
        <v>90196.129050000003</v>
      </c>
      <c r="LP9" s="143" t="str">
        <f>E9</f>
        <v>AI-10</v>
      </c>
      <c r="LQ9" s="143" t="str">
        <f t="shared" ref="LQ9:LR13" si="232">A9</f>
        <v>B0CM6NTWBP</v>
      </c>
      <c r="LR9" s="143" t="str">
        <f t="shared" si="232"/>
        <v>FBA79103</v>
      </c>
      <c r="LS9" s="17">
        <v>1454.7762749999999</v>
      </c>
      <c r="LT9" s="3">
        <v>61</v>
      </c>
      <c r="LU9" s="32">
        <f>LT9*LS9</f>
        <v>88741.352774999992</v>
      </c>
      <c r="LV9" s="3">
        <v>827</v>
      </c>
      <c r="LW9" s="32">
        <f>LV9*LS9</f>
        <v>1203099.979425</v>
      </c>
      <c r="LX9" s="3">
        <v>17</v>
      </c>
      <c r="LY9" s="32">
        <f>LX9*LS9</f>
        <v>24731.196674999999</v>
      </c>
      <c r="LZ9" s="3">
        <v>0</v>
      </c>
      <c r="MA9" s="32">
        <f>LZ9*LS9</f>
        <v>0</v>
      </c>
      <c r="MB9" s="58">
        <v>0</v>
      </c>
      <c r="MC9" s="59">
        <f>MB9*LS9</f>
        <v>0</v>
      </c>
      <c r="MD9" s="58">
        <v>0</v>
      </c>
      <c r="ME9" s="59">
        <f>MD9*LS9</f>
        <v>0</v>
      </c>
      <c r="MF9" s="58">
        <v>0</v>
      </c>
      <c r="MG9" s="59">
        <f>MF9*LS9</f>
        <v>0</v>
      </c>
      <c r="MH9" s="42">
        <f>LT9+LV9+MB9+LX9+LZ9+MD9+MF9</f>
        <v>905</v>
      </c>
      <c r="MI9" s="10">
        <f>MH9*LS9</f>
        <v>1316572.5288749998</v>
      </c>
      <c r="MJ9" s="36" t="str">
        <f>E9</f>
        <v>AI-10</v>
      </c>
      <c r="MK9" s="98" t="s">
        <v>465</v>
      </c>
      <c r="ML9" s="17">
        <v>1454.7762749999999</v>
      </c>
      <c r="MM9" s="100">
        <v>18</v>
      </c>
      <c r="MN9" s="88">
        <v>51177</v>
      </c>
      <c r="MO9" s="3">
        <v>124</v>
      </c>
      <c r="MP9" s="88">
        <v>343414.0784</v>
      </c>
      <c r="MQ9" s="23">
        <f t="shared" si="77"/>
        <v>142</v>
      </c>
      <c r="MR9" s="68">
        <f t="shared" si="78"/>
        <v>394591.0784</v>
      </c>
      <c r="MS9" s="68">
        <f t="shared" si="79"/>
        <v>334399.21898305084</v>
      </c>
      <c r="MT9" s="62">
        <f t="shared" si="80"/>
        <v>2.8924500146711489E-2</v>
      </c>
      <c r="MU9" s="23">
        <v>10946</v>
      </c>
      <c r="MV9" s="23">
        <v>10</v>
      </c>
      <c r="MW9" s="68">
        <v>25695</v>
      </c>
      <c r="MX9" s="62">
        <f t="shared" si="81"/>
        <v>2.4533486609939047E-2</v>
      </c>
      <c r="MY9" s="34">
        <f t="shared" si="82"/>
        <v>206578.23105</v>
      </c>
      <c r="MZ9" s="143" t="str">
        <f t="shared" si="83"/>
        <v>AI-10</v>
      </c>
      <c r="NA9" s="143" t="str">
        <f t="shared" si="84"/>
        <v>B0CM6NTWBP</v>
      </c>
      <c r="NB9" s="143" t="str">
        <f t="shared" si="85"/>
        <v>FBA79103</v>
      </c>
      <c r="NC9" s="17">
        <f t="shared" si="86"/>
        <v>1454.7762749999999</v>
      </c>
      <c r="ND9" s="3">
        <v>98</v>
      </c>
      <c r="NE9" s="32">
        <f t="shared" si="87"/>
        <v>142568.07494999998</v>
      </c>
      <c r="NF9" s="3">
        <v>768</v>
      </c>
      <c r="NG9" s="32">
        <f t="shared" si="88"/>
        <v>1117268.1791999999</v>
      </c>
      <c r="NH9" s="3">
        <v>17</v>
      </c>
      <c r="NI9" s="32">
        <f t="shared" si="89"/>
        <v>24731.196674999999</v>
      </c>
      <c r="NJ9" s="3">
        <v>0</v>
      </c>
      <c r="NK9" s="32">
        <f t="shared" si="90"/>
        <v>0</v>
      </c>
      <c r="NL9" s="58">
        <v>0</v>
      </c>
      <c r="NM9" s="59">
        <f t="shared" si="91"/>
        <v>0</v>
      </c>
      <c r="NN9" s="58">
        <v>0</v>
      </c>
      <c r="NO9" s="59">
        <f t="shared" si="92"/>
        <v>0</v>
      </c>
      <c r="NP9" s="58">
        <v>0</v>
      </c>
      <c r="NQ9" s="59">
        <f t="shared" si="93"/>
        <v>0</v>
      </c>
      <c r="NR9" s="42">
        <f t="shared" si="94"/>
        <v>883</v>
      </c>
      <c r="NS9" s="92">
        <f t="shared" si="95"/>
        <v>1284567.4508249999</v>
      </c>
      <c r="NT9" s="141">
        <v>17</v>
      </c>
      <c r="NU9" s="36" t="str">
        <f t="shared" si="96"/>
        <v>AI-10</v>
      </c>
      <c r="NV9" s="98" t="s">
        <v>465</v>
      </c>
      <c r="NW9" s="17">
        <v>1454.7762749999999</v>
      </c>
      <c r="NX9" s="100">
        <v>84</v>
      </c>
      <c r="NY9" s="88">
        <v>234080.58</v>
      </c>
      <c r="NZ9" s="3">
        <v>27</v>
      </c>
      <c r="OA9" s="88">
        <v>75573</v>
      </c>
      <c r="OB9" s="23">
        <f t="shared" si="97"/>
        <v>111</v>
      </c>
      <c r="OC9" s="68">
        <f t="shared" si="98"/>
        <v>309653.57999999996</v>
      </c>
      <c r="OD9" s="68">
        <f t="shared" si="99"/>
        <v>262418.28813559317</v>
      </c>
      <c r="OE9" s="62">
        <f t="shared" si="100"/>
        <v>2.1697982326654309E-2</v>
      </c>
      <c r="OF9" s="23">
        <v>12428</v>
      </c>
      <c r="OG9" s="23">
        <v>10</v>
      </c>
      <c r="OH9" s="68">
        <v>25695</v>
      </c>
      <c r="OI9" s="62">
        <f t="shared" si="101"/>
        <v>2.4533486609939047E-2</v>
      </c>
      <c r="OJ9" s="34">
        <f t="shared" si="102"/>
        <v>161480.16652500001</v>
      </c>
      <c r="OK9" s="143" t="str">
        <f t="shared" si="103"/>
        <v>AI-10</v>
      </c>
      <c r="OL9" s="143" t="str">
        <f t="shared" si="104"/>
        <v>B0CM6NTWBP</v>
      </c>
      <c r="OM9" s="143" t="str">
        <f t="shared" si="105"/>
        <v>FBA79103</v>
      </c>
      <c r="ON9" s="17">
        <f t="shared" si="106"/>
        <v>1454.7762749999999</v>
      </c>
      <c r="OO9" s="3">
        <v>64</v>
      </c>
      <c r="OP9" s="32">
        <f t="shared" si="107"/>
        <v>93105.681599999996</v>
      </c>
      <c r="OQ9" s="3">
        <v>521</v>
      </c>
      <c r="OR9" s="32">
        <f t="shared" si="108"/>
        <v>757938.43927500001</v>
      </c>
      <c r="OS9" s="3">
        <v>17</v>
      </c>
      <c r="OT9" s="32">
        <f t="shared" si="109"/>
        <v>24731.196674999999</v>
      </c>
      <c r="OU9" s="3">
        <v>0</v>
      </c>
      <c r="OV9" s="32">
        <f t="shared" si="110"/>
        <v>0</v>
      </c>
      <c r="OW9" s="58">
        <v>0</v>
      </c>
      <c r="OX9" s="59">
        <f t="shared" si="111"/>
        <v>0</v>
      </c>
      <c r="OY9" s="58">
        <v>0</v>
      </c>
      <c r="OZ9" s="59">
        <f t="shared" si="112"/>
        <v>0</v>
      </c>
      <c r="PA9" s="58">
        <v>0</v>
      </c>
      <c r="PB9" s="59">
        <f t="shared" si="113"/>
        <v>0</v>
      </c>
      <c r="PC9" s="42">
        <f t="shared" si="114"/>
        <v>602</v>
      </c>
      <c r="PD9" s="92">
        <f t="shared" si="115"/>
        <v>875775.31754999992</v>
      </c>
      <c r="PE9" s="141">
        <v>141</v>
      </c>
      <c r="PF9" s="36" t="str">
        <f t="shared" si="116"/>
        <v>AI-10</v>
      </c>
      <c r="PG9" s="98" t="s">
        <v>465</v>
      </c>
      <c r="PH9" s="17">
        <v>1454.7762749999999</v>
      </c>
      <c r="PI9" s="100">
        <v>21</v>
      </c>
      <c r="PJ9" s="88">
        <v>61646</v>
      </c>
      <c r="PK9" s="3">
        <v>171</v>
      </c>
      <c r="PL9" s="88">
        <v>465127.96319999994</v>
      </c>
      <c r="PM9" s="23">
        <f t="shared" si="117"/>
        <v>192</v>
      </c>
      <c r="PN9" s="68">
        <f t="shared" si="118"/>
        <v>526773.96319999988</v>
      </c>
      <c r="PO9" s="68">
        <f t="shared" si="119"/>
        <v>446418.61288135586</v>
      </c>
      <c r="PP9" s="62">
        <f t="shared" si="120"/>
        <v>2.9674434533836093E-2</v>
      </c>
      <c r="PQ9" s="23">
        <v>13890</v>
      </c>
      <c r="PR9" s="23">
        <v>10</v>
      </c>
      <c r="PS9" s="68">
        <v>25695</v>
      </c>
      <c r="PT9" s="62">
        <f t="shared" si="121"/>
        <v>2.4533486609939047E-2</v>
      </c>
      <c r="PU9" s="34">
        <f t="shared" si="122"/>
        <v>279317.04479999997</v>
      </c>
      <c r="PV9" s="143" t="str">
        <f t="shared" si="123"/>
        <v>AI-10</v>
      </c>
      <c r="PW9" s="143" t="str">
        <f t="shared" si="124"/>
        <v>B0CM6NTWBP</v>
      </c>
      <c r="PX9" s="143" t="str">
        <f t="shared" si="125"/>
        <v>FBA79103</v>
      </c>
      <c r="PY9" s="17">
        <f t="shared" si="126"/>
        <v>1454.7762749999999</v>
      </c>
      <c r="PZ9" s="3">
        <v>62</v>
      </c>
      <c r="QA9" s="32">
        <f t="shared" si="127"/>
        <v>90196.129050000003</v>
      </c>
      <c r="QB9" s="3"/>
      <c r="QC9" s="32">
        <f t="shared" si="128"/>
        <v>0</v>
      </c>
      <c r="QD9" s="3">
        <v>17</v>
      </c>
      <c r="QE9" s="32">
        <f t="shared" si="129"/>
        <v>24731.196674999999</v>
      </c>
      <c r="QF9" s="3">
        <v>0</v>
      </c>
      <c r="QG9" s="32">
        <f t="shared" si="130"/>
        <v>0</v>
      </c>
      <c r="QH9" s="58">
        <v>0</v>
      </c>
      <c r="QI9" s="59">
        <f t="shared" si="131"/>
        <v>0</v>
      </c>
      <c r="QJ9" s="58">
        <v>0</v>
      </c>
      <c r="QK9" s="59">
        <f t="shared" si="132"/>
        <v>0</v>
      </c>
      <c r="QL9" s="58">
        <v>0</v>
      </c>
      <c r="QM9" s="59">
        <f t="shared" si="133"/>
        <v>0</v>
      </c>
      <c r="QN9" s="42">
        <f t="shared" si="134"/>
        <v>79</v>
      </c>
      <c r="QO9" s="92">
        <f t="shared" si="135"/>
        <v>114927.325725</v>
      </c>
      <c r="QP9" s="141">
        <v>103</v>
      </c>
      <c r="QQ9" s="36" t="str">
        <f t="shared" si="136"/>
        <v>AI-10</v>
      </c>
      <c r="QR9" s="98" t="s">
        <v>465</v>
      </c>
      <c r="QS9" s="17">
        <v>1454.7762749999999</v>
      </c>
      <c r="QT9" s="100">
        <v>88</v>
      </c>
      <c r="QU9" s="88">
        <v>249527</v>
      </c>
      <c r="QV9" s="3">
        <v>291</v>
      </c>
      <c r="QW9" s="88">
        <v>785565</v>
      </c>
      <c r="QX9" s="23">
        <f t="shared" si="137"/>
        <v>379</v>
      </c>
      <c r="QY9" s="68">
        <f t="shared" si="138"/>
        <v>1035092</v>
      </c>
      <c r="QZ9" s="68">
        <f t="shared" si="139"/>
        <v>877196.61016949161</v>
      </c>
      <c r="RA9" s="62">
        <f t="shared" si="140"/>
        <v>5.5388432915827283E-2</v>
      </c>
      <c r="RB9" s="23">
        <v>29577</v>
      </c>
      <c r="RC9" s="23">
        <v>10</v>
      </c>
      <c r="RD9" s="68">
        <v>25695</v>
      </c>
      <c r="RE9" s="62">
        <f t="shared" si="141"/>
        <v>2.4533486609939047E-2</v>
      </c>
      <c r="RF9" s="34">
        <f t="shared" si="142"/>
        <v>551360.20822499995</v>
      </c>
      <c r="RG9" s="143" t="str">
        <f t="shared" si="143"/>
        <v>AI-10</v>
      </c>
      <c r="RH9" s="143" t="str">
        <f t="shared" si="144"/>
        <v>B0CM6NTWBP</v>
      </c>
      <c r="RI9" s="143" t="str">
        <f t="shared" si="145"/>
        <v>FBA79103</v>
      </c>
      <c r="RJ9" s="17">
        <f t="shared" si="146"/>
        <v>1454.7762749999999</v>
      </c>
      <c r="RK9" s="3">
        <v>122</v>
      </c>
      <c r="RL9" s="32">
        <f t="shared" si="147"/>
        <v>177482.70554999998</v>
      </c>
      <c r="RM9" s="3">
        <v>39</v>
      </c>
      <c r="RN9" s="32">
        <f t="shared" si="148"/>
        <v>56736.274724999996</v>
      </c>
      <c r="RO9" s="3">
        <v>0</v>
      </c>
      <c r="RP9" s="32">
        <f t="shared" si="149"/>
        <v>0</v>
      </c>
      <c r="RQ9" s="3">
        <v>0</v>
      </c>
      <c r="RR9" s="32">
        <f t="shared" si="150"/>
        <v>0</v>
      </c>
      <c r="RS9" s="58">
        <v>0</v>
      </c>
      <c r="RT9" s="59">
        <f t="shared" si="151"/>
        <v>0</v>
      </c>
      <c r="RU9" s="58">
        <v>0</v>
      </c>
      <c r="RV9" s="59">
        <f t="shared" si="152"/>
        <v>0</v>
      </c>
      <c r="RW9" s="58">
        <v>1000</v>
      </c>
      <c r="RX9" s="59">
        <f t="shared" si="153"/>
        <v>1454776.2749999999</v>
      </c>
      <c r="RY9" s="42">
        <f t="shared" si="154"/>
        <v>1161</v>
      </c>
      <c r="RZ9" s="92">
        <f t="shared" si="155"/>
        <v>1688995.2552749999</v>
      </c>
      <c r="SA9" s="141">
        <v>91</v>
      </c>
      <c r="SB9" s="36" t="str">
        <f t="shared" si="156"/>
        <v>AI-10</v>
      </c>
      <c r="SC9" s="98" t="s">
        <v>465</v>
      </c>
      <c r="SD9" s="17">
        <f t="shared" si="157"/>
        <v>1454.7762749999999</v>
      </c>
      <c r="SE9" s="100">
        <v>38</v>
      </c>
      <c r="SF9" s="88">
        <v>113294</v>
      </c>
      <c r="SG9" s="3">
        <v>157</v>
      </c>
      <c r="SH9" s="88">
        <v>470594</v>
      </c>
      <c r="SI9" s="23">
        <f t="shared" si="158"/>
        <v>195</v>
      </c>
      <c r="SJ9" s="68">
        <f t="shared" si="159"/>
        <v>583888</v>
      </c>
      <c r="SK9" s="68">
        <f t="shared" si="160"/>
        <v>494820.3389830509</v>
      </c>
      <c r="SL9" s="62">
        <f t="shared" si="161"/>
        <v>3.7406549772266373E-2</v>
      </c>
      <c r="SM9" s="23">
        <v>21839</v>
      </c>
      <c r="SN9" s="23">
        <v>10</v>
      </c>
      <c r="SO9" s="68">
        <v>25695</v>
      </c>
      <c r="SP9" s="62">
        <f t="shared" si="162"/>
        <v>2.4533486609939047E-2</v>
      </c>
      <c r="SQ9" s="34">
        <f t="shared" si="163"/>
        <v>283681.37362500001</v>
      </c>
      <c r="SR9" s="143" t="str">
        <f t="shared" si="164"/>
        <v>AI-10</v>
      </c>
      <c r="SS9" s="143" t="str">
        <f t="shared" si="165"/>
        <v>B0CM6NTWBP</v>
      </c>
      <c r="ST9" s="143" t="str">
        <f t="shared" si="166"/>
        <v>FBA79103</v>
      </c>
      <c r="SU9" s="17">
        <f t="shared" si="167"/>
        <v>1454.7762749999999</v>
      </c>
      <c r="SV9" s="3">
        <v>92</v>
      </c>
      <c r="SW9" s="32">
        <f t="shared" si="168"/>
        <v>133839.4173</v>
      </c>
      <c r="SX9" s="3">
        <v>4</v>
      </c>
      <c r="SY9" s="32">
        <f t="shared" si="169"/>
        <v>5819.1050999999998</v>
      </c>
      <c r="SZ9" s="3">
        <v>0</v>
      </c>
      <c r="TA9" s="32">
        <f t="shared" si="170"/>
        <v>0</v>
      </c>
      <c r="TB9" s="3">
        <v>0</v>
      </c>
      <c r="TC9" s="32">
        <f t="shared" si="171"/>
        <v>0</v>
      </c>
      <c r="TD9" s="58">
        <v>1000</v>
      </c>
      <c r="TE9" s="59">
        <f t="shared" si="172"/>
        <v>1454776.2749999999</v>
      </c>
      <c r="TF9" s="58">
        <v>0</v>
      </c>
      <c r="TG9" s="59">
        <f t="shared" si="173"/>
        <v>0</v>
      </c>
      <c r="TH9" s="58">
        <v>1000</v>
      </c>
      <c r="TI9" s="59">
        <f t="shared" si="174"/>
        <v>1454776.2749999999</v>
      </c>
      <c r="TJ9" s="42">
        <f t="shared" si="175"/>
        <v>2096</v>
      </c>
      <c r="TK9" s="92">
        <f t="shared" si="176"/>
        <v>3049211.0723999999</v>
      </c>
      <c r="TL9" s="141">
        <v>11</v>
      </c>
      <c r="TM9" s="36" t="str">
        <f t="shared" si="177"/>
        <v>AI-10</v>
      </c>
      <c r="TN9" s="98" t="s">
        <v>293</v>
      </c>
      <c r="TO9" s="17">
        <f t="shared" si="178"/>
        <v>1454.7762749999999</v>
      </c>
      <c r="TP9" s="100">
        <v>106</v>
      </c>
      <c r="TQ9" s="88">
        <v>291907</v>
      </c>
      <c r="TR9" s="3">
        <v>35</v>
      </c>
      <c r="TS9" s="88">
        <v>110168.83559999999</v>
      </c>
      <c r="TT9" s="23">
        <f t="shared" si="179"/>
        <v>141</v>
      </c>
      <c r="TU9" s="68">
        <f t="shared" si="180"/>
        <v>402075.83559999999</v>
      </c>
      <c r="TV9" s="68">
        <f t="shared" si="181"/>
        <v>340742.23355932202</v>
      </c>
      <c r="TW9" s="62">
        <f t="shared" si="182"/>
        <v>2.3746909870946922E-2</v>
      </c>
      <c r="TX9" s="23">
        <v>12582</v>
      </c>
      <c r="TY9" s="23">
        <v>10</v>
      </c>
      <c r="TZ9" s="68">
        <v>25695</v>
      </c>
      <c r="UA9" s="62">
        <f t="shared" si="183"/>
        <v>2.4533486609939047E-2</v>
      </c>
      <c r="UB9" s="34">
        <f t="shared" si="184"/>
        <v>205123.45477499999</v>
      </c>
      <c r="UC9" s="143" t="str">
        <f t="shared" si="185"/>
        <v>AI-10</v>
      </c>
      <c r="UD9" s="143" t="str">
        <f t="shared" si="186"/>
        <v>B0CM6NTWBP</v>
      </c>
      <c r="UE9" s="143" t="str">
        <f t="shared" si="187"/>
        <v>FBA79103</v>
      </c>
      <c r="UF9" s="17">
        <f t="shared" si="188"/>
        <v>1454.7762749999999</v>
      </c>
      <c r="UG9" s="3">
        <v>92</v>
      </c>
      <c r="UH9" s="32">
        <f t="shared" si="189"/>
        <v>133839.4173</v>
      </c>
      <c r="UI9" s="3">
        <v>453</v>
      </c>
      <c r="UJ9" s="32">
        <f t="shared" si="190"/>
        <v>659013.65257499996</v>
      </c>
      <c r="UK9" s="3">
        <v>0</v>
      </c>
      <c r="UL9" s="32">
        <f t="shared" si="191"/>
        <v>0</v>
      </c>
      <c r="UM9" s="3">
        <v>0</v>
      </c>
      <c r="UN9" s="32">
        <f t="shared" si="192"/>
        <v>0</v>
      </c>
      <c r="UO9" s="58">
        <v>1000</v>
      </c>
      <c r="UP9" s="59">
        <f t="shared" si="193"/>
        <v>1454776.2749999999</v>
      </c>
      <c r="UQ9" s="58">
        <v>0</v>
      </c>
      <c r="UR9" s="59">
        <f t="shared" si="194"/>
        <v>0</v>
      </c>
      <c r="US9" s="58">
        <v>1000</v>
      </c>
      <c r="UT9" s="59">
        <f t="shared" si="195"/>
        <v>1454776.2749999999</v>
      </c>
      <c r="UU9" s="42">
        <f t="shared" si="196"/>
        <v>2545</v>
      </c>
      <c r="UV9" s="92">
        <f t="shared" si="197"/>
        <v>3702405.6198749999</v>
      </c>
      <c r="UW9" s="141">
        <v>253</v>
      </c>
      <c r="UX9" s="36" t="str">
        <f t="shared" si="198"/>
        <v>AI-10</v>
      </c>
      <c r="UY9" s="98" t="s">
        <v>293</v>
      </c>
      <c r="UZ9" s="17">
        <f t="shared" si="199"/>
        <v>1454.7762749999999</v>
      </c>
      <c r="VA9" s="100">
        <v>6</v>
      </c>
      <c r="VB9" s="88">
        <v>15895</v>
      </c>
      <c r="VC9" s="3">
        <v>130</v>
      </c>
      <c r="VD9" s="88">
        <v>387628.07659999997</v>
      </c>
      <c r="VE9" s="23">
        <f t="shared" si="200"/>
        <v>136</v>
      </c>
      <c r="VF9" s="68">
        <f t="shared" si="201"/>
        <v>403523.07659999997</v>
      </c>
      <c r="VG9" s="68">
        <f t="shared" si="202"/>
        <v>341968.70898305083</v>
      </c>
      <c r="VH9" s="62">
        <f t="shared" si="203"/>
        <v>2.4119060840942966E-2</v>
      </c>
      <c r="VI9" s="23">
        <v>15102</v>
      </c>
      <c r="VJ9" s="23">
        <v>10</v>
      </c>
      <c r="VK9" s="68">
        <v>25695</v>
      </c>
      <c r="VL9" s="62">
        <f t="shared" si="204"/>
        <v>2.4533486609939047E-2</v>
      </c>
      <c r="VM9" s="34">
        <f t="shared" si="205"/>
        <v>197849.57339999999</v>
      </c>
      <c r="VN9" s="143" t="str">
        <f t="shared" si="57"/>
        <v>AI-10</v>
      </c>
      <c r="VO9" s="143" t="str">
        <f t="shared" si="58"/>
        <v>B0CM6NTWBP</v>
      </c>
      <c r="VP9" s="143" t="str">
        <f t="shared" si="59"/>
        <v>FBA79103</v>
      </c>
      <c r="VQ9" s="17">
        <f t="shared" si="206"/>
        <v>1454.7762749999999</v>
      </c>
      <c r="VR9" s="3">
        <v>84</v>
      </c>
      <c r="VS9" s="32">
        <f t="shared" si="207"/>
        <v>122201.2071</v>
      </c>
      <c r="VT9" s="3">
        <v>382</v>
      </c>
      <c r="VU9" s="32">
        <f t="shared" si="208"/>
        <v>555724.53704999993</v>
      </c>
      <c r="VV9" s="3">
        <v>0</v>
      </c>
      <c r="VW9" s="32">
        <f t="shared" si="209"/>
        <v>0</v>
      </c>
      <c r="VX9" s="3">
        <v>0</v>
      </c>
      <c r="VY9" s="32">
        <f t="shared" si="210"/>
        <v>0</v>
      </c>
      <c r="VZ9" s="58">
        <v>1000</v>
      </c>
      <c r="WA9" s="59">
        <f t="shared" si="211"/>
        <v>1454776.2749999999</v>
      </c>
      <c r="WB9" s="58">
        <v>0</v>
      </c>
      <c r="WC9" s="59">
        <f t="shared" si="212"/>
        <v>0</v>
      </c>
      <c r="WD9" s="58">
        <v>0</v>
      </c>
      <c r="WE9" s="59">
        <f t="shared" si="213"/>
        <v>0</v>
      </c>
      <c r="WF9" s="42">
        <f t="shared" si="214"/>
        <v>1466</v>
      </c>
      <c r="WG9" s="92">
        <f t="shared" si="215"/>
        <v>2132702.0191500001</v>
      </c>
      <c r="WH9" s="141">
        <v>325</v>
      </c>
      <c r="WI9" s="36" t="str">
        <f t="shared" si="60"/>
        <v>AI-10</v>
      </c>
      <c r="WJ9" s="98" t="s">
        <v>293</v>
      </c>
      <c r="WK9" s="17">
        <f t="shared" si="216"/>
        <v>1454.7762749999999</v>
      </c>
    </row>
    <row r="10" spans="1:609">
      <c r="A10" s="155" t="s">
        <v>164</v>
      </c>
      <c r="B10" s="155" t="s">
        <v>163</v>
      </c>
      <c r="C10" s="150" t="s">
        <v>465</v>
      </c>
      <c r="D10" s="150" t="s">
        <v>669</v>
      </c>
      <c r="E10" s="155" t="s">
        <v>276</v>
      </c>
      <c r="F10" s="155" t="s">
        <v>296</v>
      </c>
      <c r="G10" s="163" t="s">
        <v>371</v>
      </c>
      <c r="H10" s="150" t="s">
        <v>473</v>
      </c>
      <c r="I10" s="150" t="s">
        <v>432</v>
      </c>
      <c r="J10" s="187">
        <v>1617.4544925750001</v>
      </c>
      <c r="K10" s="16" t="s">
        <v>196</v>
      </c>
      <c r="L10" s="2">
        <v>0</v>
      </c>
      <c r="M10" s="3">
        <v>0</v>
      </c>
      <c r="N10" s="21">
        <v>0</v>
      </c>
      <c r="O10" s="3">
        <v>0</v>
      </c>
      <c r="P10" s="23">
        <f>M10+N10+O10</f>
        <v>0</v>
      </c>
      <c r="Q10" s="2">
        <v>0</v>
      </c>
      <c r="R10" s="3">
        <v>0</v>
      </c>
      <c r="S10" s="20">
        <v>0</v>
      </c>
      <c r="T10" s="3">
        <v>0</v>
      </c>
      <c r="U10" s="23">
        <f>R10+S10+T10</f>
        <v>0</v>
      </c>
      <c r="V10" s="2">
        <v>0</v>
      </c>
      <c r="W10" s="3">
        <v>0</v>
      </c>
      <c r="X10" s="3">
        <v>0</v>
      </c>
      <c r="Y10" s="3">
        <v>0</v>
      </c>
      <c r="Z10" s="23">
        <f>W10+X10+Y10</f>
        <v>0</v>
      </c>
      <c r="AA10" s="24">
        <f>Z10/$Z$1</f>
        <v>0</v>
      </c>
      <c r="AB10" s="2">
        <v>0</v>
      </c>
      <c r="AC10" s="3">
        <v>0</v>
      </c>
      <c r="AD10" s="3">
        <v>0</v>
      </c>
      <c r="AE10" s="3">
        <v>0</v>
      </c>
      <c r="AF10" s="23">
        <f>AC10+AD10+AE10</f>
        <v>0</v>
      </c>
      <c r="AG10" s="24">
        <f>AF10/$AF$1</f>
        <v>0</v>
      </c>
      <c r="AH10" s="12">
        <v>0</v>
      </c>
      <c r="AI10" s="3">
        <v>0</v>
      </c>
      <c r="AJ10" s="3">
        <v>0</v>
      </c>
      <c r="AK10" s="3">
        <v>0</v>
      </c>
      <c r="AL10" s="23">
        <f>AI10+AJ10+AK10</f>
        <v>0</v>
      </c>
      <c r="AM10" s="24">
        <f>AL10/$AL$1</f>
        <v>0</v>
      </c>
      <c r="AN10" s="12">
        <v>1</v>
      </c>
      <c r="AO10" s="3">
        <v>0</v>
      </c>
      <c r="AP10" s="3">
        <v>1</v>
      </c>
      <c r="AQ10" s="23">
        <f>AO10+AP10</f>
        <v>1</v>
      </c>
      <c r="AR10" s="34" t="e">
        <f>AQ10*#REF!</f>
        <v>#REF!</v>
      </c>
      <c r="AS10" s="24" t="e">
        <f>AR10/$AR$1</f>
        <v>#REF!</v>
      </c>
      <c r="AT10" s="12">
        <v>0.96109999999999995</v>
      </c>
      <c r="AU10" s="3">
        <v>0</v>
      </c>
      <c r="AV10" s="3">
        <v>8</v>
      </c>
      <c r="AW10" s="23">
        <f>AU10+AV10</f>
        <v>8</v>
      </c>
      <c r="AX10" s="34" t="e">
        <f>AW10*#REF!</f>
        <v>#REF!</v>
      </c>
      <c r="AY10" s="24" t="e">
        <f>AX10/$AX$1</f>
        <v>#REF!</v>
      </c>
      <c r="AZ10" s="12">
        <v>1</v>
      </c>
      <c r="BA10" s="3">
        <v>0</v>
      </c>
      <c r="BB10" s="3">
        <v>13</v>
      </c>
      <c r="BC10" s="23">
        <f>BA10+BB10</f>
        <v>13</v>
      </c>
      <c r="BD10" s="34" t="e">
        <f>BC10*#REF!</f>
        <v>#REF!</v>
      </c>
      <c r="BE10" s="24" t="e">
        <f>BD10/$BD$1</f>
        <v>#REF!</v>
      </c>
      <c r="BF10" s="12">
        <v>1</v>
      </c>
      <c r="BG10" s="3">
        <v>0</v>
      </c>
      <c r="BH10" s="3">
        <v>15</v>
      </c>
      <c r="BI10" s="23">
        <f>BG10+BH10</f>
        <v>15</v>
      </c>
      <c r="BJ10" s="34" t="e">
        <f>BI10*#REF!</f>
        <v>#REF!</v>
      </c>
      <c r="BK10" s="37" t="e">
        <f>BJ10/$BJ$1</f>
        <v>#REF!</v>
      </c>
      <c r="BL10" s="12">
        <v>0.99790000000000001</v>
      </c>
      <c r="BM10" s="3">
        <v>0</v>
      </c>
      <c r="BN10" s="3">
        <v>25</v>
      </c>
      <c r="BO10" s="23">
        <f>BM10+BN10</f>
        <v>25</v>
      </c>
      <c r="BP10" s="34" t="e">
        <f>BO10*#REF!</f>
        <v>#REF!</v>
      </c>
      <c r="BQ10" s="37" t="e">
        <f>BP10/$BP$1</f>
        <v>#REF!</v>
      </c>
      <c r="BR10" s="12">
        <v>0.99519999999999997</v>
      </c>
      <c r="BS10" s="3">
        <v>0</v>
      </c>
      <c r="BT10" s="3">
        <v>33</v>
      </c>
      <c r="BU10" s="3">
        <v>108986</v>
      </c>
      <c r="BV10" s="3">
        <v>0</v>
      </c>
      <c r="BW10" s="3">
        <v>0</v>
      </c>
      <c r="BX10" s="3">
        <v>0</v>
      </c>
      <c r="BY10" s="3">
        <v>0</v>
      </c>
      <c r="BZ10" s="23">
        <f>BS10+BT10+BX10+BV10</f>
        <v>33</v>
      </c>
      <c r="CA10" s="23">
        <f>BY10+BU10+BW10</f>
        <v>108986</v>
      </c>
      <c r="CB10" s="37">
        <f>CA10/$CA$1</f>
        <v>1.331977530304377E-2</v>
      </c>
      <c r="CC10" s="34" t="e">
        <f>BZ10*#REF!</f>
        <v>#REF!</v>
      </c>
      <c r="CD10" s="3">
        <v>3</v>
      </c>
      <c r="CE10" s="3">
        <v>10097</v>
      </c>
      <c r="CF10" s="3">
        <v>0</v>
      </c>
      <c r="CG10" s="3">
        <v>0</v>
      </c>
      <c r="CH10" s="3">
        <v>0</v>
      </c>
      <c r="CI10" s="3">
        <v>0</v>
      </c>
      <c r="CJ10" s="23">
        <f>CD10+CH10+CF10</f>
        <v>3</v>
      </c>
      <c r="CK10" s="23">
        <f>CI10+CE10+CG10</f>
        <v>10097</v>
      </c>
      <c r="CL10" s="24">
        <f>CK10/$CK$1</f>
        <v>1.3628998857531658E-3</v>
      </c>
      <c r="CM10" s="34" t="e">
        <f>CJ10*#REF!</f>
        <v>#REF!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23">
        <f>CN10+CR10+CP10</f>
        <v>0</v>
      </c>
      <c r="CU10" s="23">
        <f>CS10+CO10+CQ10</f>
        <v>0</v>
      </c>
      <c r="CV10" s="24">
        <f>CU10/$CU$1</f>
        <v>0</v>
      </c>
      <c r="CW10" s="34" t="e">
        <f>CT10*#REF!</f>
        <v>#REF!</v>
      </c>
      <c r="CX10" s="3">
        <v>0</v>
      </c>
      <c r="CY10" s="3">
        <v>0</v>
      </c>
      <c r="CZ10" s="3">
        <v>0</v>
      </c>
      <c r="DA10" s="3">
        <v>0</v>
      </c>
      <c r="DB10" s="23">
        <f t="shared" si="217"/>
        <v>0</v>
      </c>
      <c r="DC10" s="23">
        <f t="shared" si="217"/>
        <v>0</v>
      </c>
      <c r="DD10" s="24">
        <f>DC10/$DC$1</f>
        <v>0</v>
      </c>
      <c r="DE10" s="23">
        <v>0</v>
      </c>
      <c r="DF10" s="23">
        <v>0</v>
      </c>
      <c r="DG10" s="23">
        <v>0</v>
      </c>
      <c r="DH10" s="34" t="e">
        <f>DB10*#REF!</f>
        <v>#REF!</v>
      </c>
      <c r="DI10" s="3">
        <v>14</v>
      </c>
      <c r="DJ10" s="3">
        <v>52435</v>
      </c>
      <c r="DK10" s="3">
        <v>0</v>
      </c>
      <c r="DL10" s="3">
        <v>0</v>
      </c>
      <c r="DM10" s="23">
        <f t="shared" si="218"/>
        <v>14</v>
      </c>
      <c r="DN10" s="23">
        <f t="shared" si="218"/>
        <v>52435</v>
      </c>
      <c r="DO10" s="23">
        <f>DN10/1.18</f>
        <v>44436.440677966108</v>
      </c>
      <c r="DP10" s="24">
        <f>DN10/$DN$1</f>
        <v>6.0057931925805406E-3</v>
      </c>
      <c r="DQ10" s="23">
        <v>1519</v>
      </c>
      <c r="DR10" s="23">
        <v>15</v>
      </c>
      <c r="DS10" s="23">
        <v>55896</v>
      </c>
      <c r="DT10" s="24">
        <f>DS10/$DS$1</f>
        <v>5.5796666199505011E-3</v>
      </c>
      <c r="DU10" s="34" t="e">
        <f>DM10*#REF!</f>
        <v>#REF!</v>
      </c>
      <c r="DV10" s="24" t="e">
        <f>(DR10-DF10)/DF10</f>
        <v>#DIV/0!</v>
      </c>
      <c r="DW10" s="24" t="e">
        <f>(DM10-DB10)/DB10</f>
        <v>#DIV/0!</v>
      </c>
      <c r="DX10" s="34">
        <v>2291.41</v>
      </c>
      <c r="DY10" s="23">
        <v>7</v>
      </c>
      <c r="DZ10" s="34">
        <v>21400.84</v>
      </c>
      <c r="EA10" s="24">
        <f>DX10/DZ10</f>
        <v>0.10707103085673272</v>
      </c>
      <c r="EB10" s="24">
        <f>DX10/DO10</f>
        <v>5.1566011252026311E-2</v>
      </c>
      <c r="EC10" s="24" t="s">
        <v>461</v>
      </c>
      <c r="ED10" s="24" t="s">
        <v>461</v>
      </c>
      <c r="EE10" s="3">
        <v>45</v>
      </c>
      <c r="EF10" s="3">
        <v>160702</v>
      </c>
      <c r="EG10" s="3">
        <v>0</v>
      </c>
      <c r="EH10" s="3">
        <v>0</v>
      </c>
      <c r="EI10" s="23">
        <f t="shared" si="219"/>
        <v>45</v>
      </c>
      <c r="EJ10" s="23">
        <f t="shared" si="219"/>
        <v>160702</v>
      </c>
      <c r="EK10" s="23">
        <f>EJ10/1.18</f>
        <v>136188.13559322036</v>
      </c>
      <c r="EL10" s="62">
        <f>EJ10/$EJ$1</f>
        <v>1.6305607942602038E-2</v>
      </c>
      <c r="EM10" s="23">
        <v>5062</v>
      </c>
      <c r="EN10" s="23">
        <v>51</v>
      </c>
      <c r="EO10" s="23">
        <v>178550</v>
      </c>
      <c r="EP10" s="62">
        <f>EO10/$EO$1</f>
        <v>1.5766055924421121E-2</v>
      </c>
      <c r="EQ10" s="34" t="e">
        <f>EI10*#REF!</f>
        <v>#REF!</v>
      </c>
      <c r="ER10" s="24">
        <f>(EN10-DR10)/DR10</f>
        <v>2.4</v>
      </c>
      <c r="ES10" s="24">
        <f>(EI10-DM10)/DM10</f>
        <v>2.2142857142857144</v>
      </c>
      <c r="ET10" s="24"/>
      <c r="EU10" s="24"/>
      <c r="EV10" s="3">
        <v>43</v>
      </c>
      <c r="EW10" s="3">
        <v>152733.55000000002</v>
      </c>
      <c r="EX10" s="3">
        <v>0</v>
      </c>
      <c r="EY10" s="3">
        <v>0</v>
      </c>
      <c r="EZ10" s="23">
        <f t="shared" si="220"/>
        <v>43</v>
      </c>
      <c r="FA10" s="23">
        <f t="shared" si="220"/>
        <v>152733.55000000002</v>
      </c>
      <c r="FB10" s="70">
        <f>FA10/1.18</f>
        <v>129435.2118644068</v>
      </c>
      <c r="FC10" s="62">
        <f>FA10/$FA$1</f>
        <v>1.4913276503896967E-2</v>
      </c>
      <c r="FD10" s="23">
        <v>5544</v>
      </c>
      <c r="FE10" s="23">
        <v>47</v>
      </c>
      <c r="FF10" s="23">
        <v>166603</v>
      </c>
      <c r="FG10" s="62">
        <f>FF10/$FF$1</f>
        <v>1.2675980729949793E-2</v>
      </c>
      <c r="FH10" s="34" t="e">
        <f>EZ10*#REF!</f>
        <v>#REF!</v>
      </c>
      <c r="FI10" s="3">
        <v>43</v>
      </c>
      <c r="FJ10" s="3">
        <v>151014.14000000001</v>
      </c>
      <c r="FK10" s="3">
        <v>0</v>
      </c>
      <c r="FL10" s="3">
        <v>0</v>
      </c>
      <c r="FM10" s="23">
        <f t="shared" si="221"/>
        <v>43</v>
      </c>
      <c r="FN10" s="23">
        <f t="shared" si="221"/>
        <v>151014.14000000001</v>
      </c>
      <c r="FO10" s="70">
        <f>FN10/1.18</f>
        <v>127978.08474576272</v>
      </c>
      <c r="FP10" s="62">
        <f>FN10/$FN$1</f>
        <v>1.1652712440582275E-2</v>
      </c>
      <c r="FQ10" s="23">
        <v>4219</v>
      </c>
      <c r="FR10" s="23">
        <v>57</v>
      </c>
      <c r="FS10" s="68">
        <v>197542</v>
      </c>
      <c r="FT10" s="62">
        <f>FS10/$FS$1</f>
        <v>1.1738194060654922E-2</v>
      </c>
      <c r="FU10" s="34" t="e">
        <f>FM10*#REF!</f>
        <v>#REF!</v>
      </c>
      <c r="FV10" s="3">
        <v>43</v>
      </c>
      <c r="FW10" s="3">
        <v>154705.54999999999</v>
      </c>
      <c r="FX10" s="3">
        <v>0</v>
      </c>
      <c r="FY10" s="3">
        <v>0</v>
      </c>
      <c r="FZ10" s="23">
        <f t="shared" si="222"/>
        <v>43</v>
      </c>
      <c r="GA10" s="23">
        <f t="shared" si="222"/>
        <v>154705.54999999999</v>
      </c>
      <c r="GB10" s="70">
        <f>GA10/1.18</f>
        <v>131106.39830508473</v>
      </c>
      <c r="GC10" s="62">
        <f>GA10/$GA$1</f>
        <v>1.4213255715191782E-2</v>
      </c>
      <c r="GD10" s="23">
        <v>2796</v>
      </c>
      <c r="GE10" s="23">
        <v>48</v>
      </c>
      <c r="GF10" s="68">
        <v>172452</v>
      </c>
      <c r="GG10" s="62">
        <f>GF10/$GF$1</f>
        <v>1.4020086579636095E-2</v>
      </c>
      <c r="GH10" s="111">
        <f>J10*FZ10</f>
        <v>69550.543180724999</v>
      </c>
      <c r="GI10" s="100">
        <v>47</v>
      </c>
      <c r="GJ10" s="3">
        <v>168753</v>
      </c>
      <c r="GK10" s="3"/>
      <c r="GL10" s="3"/>
      <c r="GM10" s="23">
        <f t="shared" si="223"/>
        <v>47</v>
      </c>
      <c r="GN10" s="23">
        <f t="shared" si="223"/>
        <v>168753</v>
      </c>
      <c r="GO10" s="70">
        <f>GN10/1.18</f>
        <v>143011.01694915254</v>
      </c>
      <c r="GP10" s="62">
        <f>GN10/$GN$1</f>
        <v>1.87741674100428E-2</v>
      </c>
      <c r="GQ10" s="23">
        <v>3170</v>
      </c>
      <c r="GR10" s="23">
        <v>52</v>
      </c>
      <c r="GS10" s="68">
        <v>186998</v>
      </c>
      <c r="GT10" s="62">
        <f>GS10/$GS$1</f>
        <v>1.7737570501668441E-2</v>
      </c>
      <c r="GU10" s="111">
        <f>J10*GM10</f>
        <v>76020.361151025005</v>
      </c>
      <c r="GV10" s="100">
        <v>41</v>
      </c>
      <c r="GW10" s="3">
        <v>139450.94000000003</v>
      </c>
      <c r="GX10" s="3"/>
      <c r="GY10" s="3"/>
      <c r="GZ10" s="23">
        <f t="shared" si="224"/>
        <v>41</v>
      </c>
      <c r="HA10" s="23">
        <f t="shared" si="224"/>
        <v>139450.94000000003</v>
      </c>
      <c r="HB10" s="70">
        <f>HA10/1.18</f>
        <v>118178.76271186445</v>
      </c>
      <c r="HC10" s="62">
        <f>HA10/$HA$1</f>
        <v>1.672736987676561E-2</v>
      </c>
      <c r="HD10" s="23">
        <v>3362</v>
      </c>
      <c r="HE10" s="23">
        <v>55</v>
      </c>
      <c r="HF10" s="68">
        <v>189038</v>
      </c>
      <c r="HG10" s="62">
        <f>HF10/$HF$1</f>
        <v>1.6399354533176036E-2</v>
      </c>
      <c r="HH10" s="34">
        <f>J10*GZ10</f>
        <v>66315.63419557501</v>
      </c>
      <c r="HI10" s="100">
        <v>45</v>
      </c>
      <c r="HJ10" s="3">
        <v>162156.01</v>
      </c>
      <c r="HK10" s="3"/>
      <c r="HL10" s="3"/>
      <c r="HM10" s="23">
        <f t="shared" si="225"/>
        <v>45</v>
      </c>
      <c r="HN10" s="23">
        <f t="shared" si="225"/>
        <v>162156.01</v>
      </c>
      <c r="HO10" s="70">
        <f>HN10/1.18</f>
        <v>137420.34745762713</v>
      </c>
      <c r="HP10" s="62">
        <f>HN10/$HN$1</f>
        <v>1.9359851591768007E-2</v>
      </c>
      <c r="HQ10" s="23">
        <v>2547</v>
      </c>
      <c r="HR10" s="23">
        <v>44</v>
      </c>
      <c r="HS10" s="68">
        <v>158572</v>
      </c>
      <c r="HT10" s="62">
        <f>HS10/$HS$1</f>
        <v>1.6456848046374577E-2</v>
      </c>
      <c r="HU10" s="34">
        <f>J10*HM10</f>
        <v>72785.452165875002</v>
      </c>
      <c r="HV10" s="100">
        <v>45</v>
      </c>
      <c r="HW10" s="3">
        <v>166619</v>
      </c>
      <c r="HX10" s="3">
        <v>0</v>
      </c>
      <c r="HY10" s="179">
        <v>0</v>
      </c>
      <c r="HZ10" s="23">
        <f t="shared" si="226"/>
        <v>45</v>
      </c>
      <c r="IA10" s="23">
        <f t="shared" si="226"/>
        <v>166619</v>
      </c>
      <c r="IB10" s="70">
        <f>IA10/1.18</f>
        <v>141202.54237288138</v>
      </c>
      <c r="IC10" s="62">
        <f>IA10/$IA$1</f>
        <v>1.3583577941522764E-2</v>
      </c>
      <c r="ID10" s="23">
        <v>1412</v>
      </c>
      <c r="IE10" s="23">
        <v>44</v>
      </c>
      <c r="IF10" s="68">
        <v>156838</v>
      </c>
      <c r="IG10" s="62">
        <f>IF10/$IF$1</f>
        <v>8.6810588990014217E-2</v>
      </c>
      <c r="IH10" s="34">
        <f>IY10*HZ10</f>
        <v>72785.452165875002</v>
      </c>
      <c r="II10" s="100">
        <v>32</v>
      </c>
      <c r="IJ10" s="88">
        <v>118802</v>
      </c>
      <c r="IK10" s="3">
        <v>7</v>
      </c>
      <c r="IL10" s="88">
        <v>25893.0232</v>
      </c>
      <c r="IM10" s="23">
        <f t="shared" si="227"/>
        <v>39</v>
      </c>
      <c r="IN10" s="68">
        <f t="shared" si="227"/>
        <v>144695.0232</v>
      </c>
      <c r="IO10" s="68">
        <f>IN10/1.18</f>
        <v>122622.90101694915</v>
      </c>
      <c r="IP10" s="62">
        <f>IN10/$IN$1</f>
        <v>1.5728839199808393E-2</v>
      </c>
      <c r="IQ10" s="23">
        <v>1844</v>
      </c>
      <c r="IR10" s="23">
        <v>18</v>
      </c>
      <c r="IS10" s="68">
        <v>62883</v>
      </c>
      <c r="IT10" s="62">
        <f>IS10/$IS$1</f>
        <v>6.0040445164148554E-2</v>
      </c>
      <c r="IU10" s="34">
        <f>IY10*IM10</f>
        <v>63080.725210425007</v>
      </c>
      <c r="IV10" s="142" t="str">
        <f>E10</f>
        <v>AA-21</v>
      </c>
      <c r="IW10" s="142" t="str">
        <f t="shared" si="228"/>
        <v>B0CF5TCQKL</v>
      </c>
      <c r="IX10" s="142" t="str">
        <f t="shared" si="228"/>
        <v>FBA78975</v>
      </c>
      <c r="IY10" s="17">
        <v>1617.4544925750001</v>
      </c>
      <c r="IZ10" s="3">
        <v>118</v>
      </c>
      <c r="JA10" s="32">
        <f>IZ10*IY10</f>
        <v>190859.63012385002</v>
      </c>
      <c r="JB10" s="3">
        <v>129</v>
      </c>
      <c r="JC10" s="32">
        <f>JB10*IY10</f>
        <v>208651.62954217501</v>
      </c>
      <c r="JD10" s="3">
        <v>0</v>
      </c>
      <c r="JE10" s="32">
        <f>JD10*IY10</f>
        <v>0</v>
      </c>
      <c r="JF10" s="3">
        <v>0</v>
      </c>
      <c r="JG10" s="32">
        <f>JF10*IY10</f>
        <v>0</v>
      </c>
      <c r="JH10" s="58">
        <v>0</v>
      </c>
      <c r="JI10" s="59">
        <f>JH10*IY10</f>
        <v>0</v>
      </c>
      <c r="JJ10" s="58">
        <v>0</v>
      </c>
      <c r="JK10" s="59">
        <f>JJ10*IY10</f>
        <v>0</v>
      </c>
      <c r="JL10" s="58">
        <v>300</v>
      </c>
      <c r="JM10" s="59">
        <f>JL10*IY10</f>
        <v>485236.34777250001</v>
      </c>
      <c r="JN10" s="42">
        <f>IZ10+JB10+JH10+JD10+JF10+JJ10+JL10</f>
        <v>547</v>
      </c>
      <c r="JO10" s="10">
        <f>JN10*IY10</f>
        <v>884747.60743852507</v>
      </c>
      <c r="JP10" s="36" t="str">
        <f>E10</f>
        <v>AA-21</v>
      </c>
      <c r="JQ10" s="98" t="str">
        <f>C10</f>
        <v>New</v>
      </c>
      <c r="JR10" s="17">
        <v>1617.4544925750001</v>
      </c>
      <c r="JS10" s="100">
        <v>31</v>
      </c>
      <c r="JT10" s="88">
        <v>113616.32000000001</v>
      </c>
      <c r="JU10" s="3">
        <v>46</v>
      </c>
      <c r="JV10" s="88">
        <v>169229.06279999999</v>
      </c>
      <c r="JW10" s="23">
        <f t="shared" si="229"/>
        <v>77</v>
      </c>
      <c r="JX10" s="68">
        <f t="shared" si="229"/>
        <v>282845.38280000002</v>
      </c>
      <c r="JY10" s="68">
        <f>JX10/1.18</f>
        <v>239699.47694915257</v>
      </c>
      <c r="JZ10" s="62">
        <f>JX10/$JX$1</f>
        <v>2.5711859520056991E-2</v>
      </c>
      <c r="KA10" s="23">
        <v>3127</v>
      </c>
      <c r="KB10" s="23">
        <v>18</v>
      </c>
      <c r="KC10" s="68">
        <v>62883</v>
      </c>
      <c r="KD10" s="62">
        <f>KC10/$IS$1</f>
        <v>6.0040445164148554E-2</v>
      </c>
      <c r="KE10" s="34">
        <f>KI10*JW10</f>
        <v>124543.99592827501</v>
      </c>
      <c r="KF10" s="142" t="str">
        <f>E10</f>
        <v>AA-21</v>
      </c>
      <c r="KG10" s="142" t="str">
        <f t="shared" si="230"/>
        <v>B0CF5TCQKL</v>
      </c>
      <c r="KH10" s="142" t="str">
        <f t="shared" si="230"/>
        <v>FBA78975</v>
      </c>
      <c r="KI10" s="17">
        <v>1617.4544925750001</v>
      </c>
      <c r="KJ10" s="3">
        <v>83</v>
      </c>
      <c r="KK10" s="32">
        <f>KJ10*KI10</f>
        <v>134248.72288372501</v>
      </c>
      <c r="KL10" s="3">
        <v>30</v>
      </c>
      <c r="KM10" s="32">
        <f>KL10*KI10</f>
        <v>48523.634777250001</v>
      </c>
      <c r="KN10" s="3">
        <v>0</v>
      </c>
      <c r="KO10" s="32">
        <f>KN10*KI10</f>
        <v>0</v>
      </c>
      <c r="KP10" s="3">
        <v>0</v>
      </c>
      <c r="KQ10" s="32">
        <f>KP10*KI10</f>
        <v>0</v>
      </c>
      <c r="KR10" s="58">
        <v>0</v>
      </c>
      <c r="KS10" s="59">
        <f>KR10*KI10</f>
        <v>0</v>
      </c>
      <c r="KT10" s="58">
        <v>0</v>
      </c>
      <c r="KU10" s="59">
        <f>KT10*KI10</f>
        <v>0</v>
      </c>
      <c r="KV10" s="58">
        <v>300</v>
      </c>
      <c r="KW10" s="59">
        <f>KV10*KI10</f>
        <v>485236.34777250001</v>
      </c>
      <c r="KX10" s="42">
        <f>KJ10+KL10+KR10+KN10+KP10+KT10+KV10</f>
        <v>413</v>
      </c>
      <c r="KY10" s="10">
        <f>KX10*KI10</f>
        <v>668008.70543347509</v>
      </c>
      <c r="KZ10" s="36" t="str">
        <f>E10</f>
        <v>AA-21</v>
      </c>
      <c r="LA10" s="98" t="str">
        <f>C10</f>
        <v>New</v>
      </c>
      <c r="LB10" s="17">
        <v>1617.4544925750001</v>
      </c>
      <c r="LC10" s="100">
        <v>14</v>
      </c>
      <c r="LD10" s="88">
        <v>52960</v>
      </c>
      <c r="LE10" s="3">
        <v>56</v>
      </c>
      <c r="LF10" s="88">
        <v>207144.1384</v>
      </c>
      <c r="LG10" s="23">
        <f t="shared" si="231"/>
        <v>70</v>
      </c>
      <c r="LH10" s="68">
        <f t="shared" si="231"/>
        <v>260104.1384</v>
      </c>
      <c r="LI10" s="68">
        <f>LH10/1.18</f>
        <v>220427.23593220339</v>
      </c>
      <c r="LJ10" s="62">
        <f>LH10/$LH$1</f>
        <v>2.4053942674336696E-2</v>
      </c>
      <c r="LK10" s="23">
        <v>3206</v>
      </c>
      <c r="LL10" s="23">
        <v>18</v>
      </c>
      <c r="LM10" s="68">
        <v>62883</v>
      </c>
      <c r="LN10" s="62">
        <f>LM10/$IS$1</f>
        <v>6.0040445164148554E-2</v>
      </c>
      <c r="LO10" s="34">
        <f>LS10*LG10</f>
        <v>113221.81448025</v>
      </c>
      <c r="LP10" s="143" t="str">
        <f>E10</f>
        <v>AA-21</v>
      </c>
      <c r="LQ10" s="143" t="str">
        <f t="shared" si="232"/>
        <v>B0CF5TCQKL</v>
      </c>
      <c r="LR10" s="143" t="str">
        <f t="shared" si="232"/>
        <v>FBA78975</v>
      </c>
      <c r="LS10" s="17">
        <v>1617.4544925750001</v>
      </c>
      <c r="LT10" s="3">
        <v>74</v>
      </c>
      <c r="LU10" s="32">
        <f>LT10*LS10</f>
        <v>119691.63245055001</v>
      </c>
      <c r="LV10" s="3">
        <v>0</v>
      </c>
      <c r="LW10" s="32">
        <f>LV10*LS10</f>
        <v>0</v>
      </c>
      <c r="LX10" s="3">
        <v>0</v>
      </c>
      <c r="LY10" s="32">
        <f>LX10*LS10</f>
        <v>0</v>
      </c>
      <c r="LZ10" s="3">
        <v>0</v>
      </c>
      <c r="MA10" s="32">
        <f>LZ10*LS10</f>
        <v>0</v>
      </c>
      <c r="MB10" s="58">
        <v>300</v>
      </c>
      <c r="MC10" s="59">
        <f>MB10*LS10</f>
        <v>485236.34777250001</v>
      </c>
      <c r="MD10" s="58">
        <v>0</v>
      </c>
      <c r="ME10" s="59">
        <f>MD10*LS10</f>
        <v>0</v>
      </c>
      <c r="MF10" s="58">
        <v>0</v>
      </c>
      <c r="MG10" s="59">
        <f>MF10*LS10</f>
        <v>0</v>
      </c>
      <c r="MH10" s="42">
        <f>LT10+LV10+MB10+LX10+LZ10+MD10+MF10</f>
        <v>374</v>
      </c>
      <c r="MI10" s="10">
        <f>MH10*LS10</f>
        <v>604927.98022304999</v>
      </c>
      <c r="MJ10" s="36" t="str">
        <f>E10</f>
        <v>AA-21</v>
      </c>
      <c r="MK10" s="98" t="s">
        <v>465</v>
      </c>
      <c r="ML10" s="17">
        <v>1617.4544925750001</v>
      </c>
      <c r="MM10" s="100">
        <v>24</v>
      </c>
      <c r="MN10" s="88">
        <v>87443</v>
      </c>
      <c r="MO10" s="3">
        <v>52</v>
      </c>
      <c r="MP10" s="88">
        <v>190868.04300000001</v>
      </c>
      <c r="MQ10" s="23">
        <f t="shared" si="77"/>
        <v>76</v>
      </c>
      <c r="MR10" s="68">
        <f t="shared" si="78"/>
        <v>278311.04300000001</v>
      </c>
      <c r="MS10" s="68">
        <f t="shared" si="79"/>
        <v>235856.81610169495</v>
      </c>
      <c r="MT10" s="62">
        <f t="shared" si="80"/>
        <v>2.0400886499325695E-2</v>
      </c>
      <c r="MU10" s="23">
        <v>6117</v>
      </c>
      <c r="MV10" s="23">
        <v>18</v>
      </c>
      <c r="MW10" s="68">
        <v>62883</v>
      </c>
      <c r="MX10" s="62">
        <f t="shared" si="81"/>
        <v>6.0040445164148554E-2</v>
      </c>
      <c r="MY10" s="34">
        <f t="shared" si="82"/>
        <v>122926.54143570001</v>
      </c>
      <c r="MZ10" s="143" t="str">
        <f t="shared" si="83"/>
        <v>AA-21</v>
      </c>
      <c r="NA10" s="143" t="str">
        <f t="shared" si="84"/>
        <v>B0CF5TCQKL</v>
      </c>
      <c r="NB10" s="143" t="str">
        <f t="shared" si="85"/>
        <v>FBA78975</v>
      </c>
      <c r="NC10" s="17">
        <f t="shared" si="86"/>
        <v>1617.4544925750001</v>
      </c>
      <c r="ND10" s="3">
        <v>98</v>
      </c>
      <c r="NE10" s="32">
        <f t="shared" si="87"/>
        <v>158510.54027235002</v>
      </c>
      <c r="NF10" s="3">
        <v>153</v>
      </c>
      <c r="NG10" s="32">
        <f t="shared" si="88"/>
        <v>247470.53736397502</v>
      </c>
      <c r="NH10" s="3">
        <v>0</v>
      </c>
      <c r="NI10" s="32">
        <f t="shared" si="89"/>
        <v>0</v>
      </c>
      <c r="NJ10" s="3">
        <v>0</v>
      </c>
      <c r="NK10" s="32">
        <f t="shared" si="90"/>
        <v>0</v>
      </c>
      <c r="NL10" s="58">
        <v>0</v>
      </c>
      <c r="NM10" s="59">
        <f t="shared" si="91"/>
        <v>0</v>
      </c>
      <c r="NN10" s="58">
        <v>0</v>
      </c>
      <c r="NO10" s="59">
        <f t="shared" si="92"/>
        <v>0</v>
      </c>
      <c r="NP10" s="58">
        <v>0</v>
      </c>
      <c r="NQ10" s="59">
        <f t="shared" si="93"/>
        <v>0</v>
      </c>
      <c r="NR10" s="42">
        <f t="shared" si="94"/>
        <v>251</v>
      </c>
      <c r="NS10" s="92">
        <f t="shared" si="95"/>
        <v>405981.07763632503</v>
      </c>
      <c r="NT10" s="141">
        <v>95</v>
      </c>
      <c r="NU10" s="36" t="str">
        <f t="shared" si="96"/>
        <v>AA-21</v>
      </c>
      <c r="NV10" s="98" t="s">
        <v>465</v>
      </c>
      <c r="NW10" s="17">
        <v>1617.4544925750001</v>
      </c>
      <c r="NX10" s="100">
        <v>4</v>
      </c>
      <c r="NY10" s="88">
        <v>15292</v>
      </c>
      <c r="NZ10" s="3">
        <v>87</v>
      </c>
      <c r="OA10" s="88">
        <v>318639</v>
      </c>
      <c r="OB10" s="23">
        <f t="shared" si="97"/>
        <v>91</v>
      </c>
      <c r="OC10" s="68">
        <f t="shared" si="98"/>
        <v>333931</v>
      </c>
      <c r="OD10" s="68">
        <f t="shared" si="99"/>
        <v>282992.37288135593</v>
      </c>
      <c r="OE10" s="62">
        <f t="shared" si="100"/>
        <v>2.339914473561714E-2</v>
      </c>
      <c r="OF10" s="23">
        <v>5393</v>
      </c>
      <c r="OG10" s="23">
        <v>18</v>
      </c>
      <c r="OH10" s="68">
        <v>62883</v>
      </c>
      <c r="OI10" s="62">
        <f t="shared" si="101"/>
        <v>6.0040445164148554E-2</v>
      </c>
      <c r="OJ10" s="34">
        <f t="shared" si="102"/>
        <v>147188.358824325</v>
      </c>
      <c r="OK10" s="143" t="str">
        <f t="shared" si="103"/>
        <v>AA-21</v>
      </c>
      <c r="OL10" s="143" t="str">
        <f t="shared" si="104"/>
        <v>B0CF5TCQKL</v>
      </c>
      <c r="OM10" s="143" t="str">
        <f t="shared" si="105"/>
        <v>FBA78975</v>
      </c>
      <c r="ON10" s="17">
        <f t="shared" si="106"/>
        <v>1617.4544925750001</v>
      </c>
      <c r="OO10" s="3">
        <v>82</v>
      </c>
      <c r="OP10" s="32">
        <f t="shared" si="107"/>
        <v>132631.26839115002</v>
      </c>
      <c r="OQ10" s="3">
        <v>5</v>
      </c>
      <c r="OR10" s="32">
        <f t="shared" si="108"/>
        <v>8087.2724628750002</v>
      </c>
      <c r="OS10" s="3">
        <v>0</v>
      </c>
      <c r="OT10" s="32">
        <f t="shared" si="109"/>
        <v>0</v>
      </c>
      <c r="OU10" s="3">
        <v>0</v>
      </c>
      <c r="OV10" s="32">
        <f t="shared" si="110"/>
        <v>0</v>
      </c>
      <c r="OW10" s="58">
        <v>0</v>
      </c>
      <c r="OX10" s="59">
        <f t="shared" si="111"/>
        <v>0</v>
      </c>
      <c r="OY10" s="58">
        <v>501</v>
      </c>
      <c r="OZ10" s="59">
        <f t="shared" si="112"/>
        <v>810344.70078007504</v>
      </c>
      <c r="PA10" s="58">
        <v>0</v>
      </c>
      <c r="PB10" s="59">
        <f t="shared" si="113"/>
        <v>0</v>
      </c>
      <c r="PC10" s="42">
        <f t="shared" si="114"/>
        <v>588</v>
      </c>
      <c r="PD10" s="92">
        <f t="shared" si="115"/>
        <v>951063.24163410009</v>
      </c>
      <c r="PE10" s="141">
        <v>70</v>
      </c>
      <c r="PF10" s="36" t="str">
        <f t="shared" si="116"/>
        <v>AA-21</v>
      </c>
      <c r="PG10" s="98" t="s">
        <v>465</v>
      </c>
      <c r="PH10" s="17">
        <v>1617.4544925750001</v>
      </c>
      <c r="PI10" s="100">
        <v>0</v>
      </c>
      <c r="PJ10" s="88">
        <v>0</v>
      </c>
      <c r="PK10" s="3">
        <v>88</v>
      </c>
      <c r="PL10" s="88">
        <v>320111.94579999999</v>
      </c>
      <c r="PM10" s="23">
        <f t="shared" si="117"/>
        <v>88</v>
      </c>
      <c r="PN10" s="68">
        <f t="shared" si="118"/>
        <v>320111.94579999999</v>
      </c>
      <c r="PO10" s="68">
        <f t="shared" si="119"/>
        <v>271281.31</v>
      </c>
      <c r="PP10" s="62">
        <f t="shared" si="120"/>
        <v>1.803266987881566E-2</v>
      </c>
      <c r="PQ10" s="23">
        <v>5063</v>
      </c>
      <c r="PR10" s="23">
        <v>18</v>
      </c>
      <c r="PS10" s="68">
        <v>62883</v>
      </c>
      <c r="PT10" s="62">
        <f t="shared" si="121"/>
        <v>6.0040445164148554E-2</v>
      </c>
      <c r="PU10" s="34">
        <f t="shared" si="122"/>
        <v>142335.99534660002</v>
      </c>
      <c r="PV10" s="143" t="str">
        <f t="shared" si="123"/>
        <v>AA-21</v>
      </c>
      <c r="PW10" s="143" t="str">
        <f t="shared" si="124"/>
        <v>B0CF5TCQKL</v>
      </c>
      <c r="PX10" s="143" t="str">
        <f t="shared" si="125"/>
        <v>FBA78975</v>
      </c>
      <c r="PY10" s="17">
        <f t="shared" si="126"/>
        <v>1617.4544925750001</v>
      </c>
      <c r="PZ10" s="3">
        <v>29</v>
      </c>
      <c r="QA10" s="32">
        <f t="shared" si="127"/>
        <v>46906.180284675007</v>
      </c>
      <c r="QB10" s="3"/>
      <c r="QC10" s="32">
        <f t="shared" si="128"/>
        <v>0</v>
      </c>
      <c r="QD10" s="3">
        <v>0</v>
      </c>
      <c r="QE10" s="32">
        <f t="shared" si="129"/>
        <v>0</v>
      </c>
      <c r="QF10" s="3">
        <v>0</v>
      </c>
      <c r="QG10" s="32">
        <f t="shared" si="130"/>
        <v>0</v>
      </c>
      <c r="QH10" s="58">
        <v>0</v>
      </c>
      <c r="QI10" s="59">
        <f t="shared" si="131"/>
        <v>0</v>
      </c>
      <c r="QJ10" s="58">
        <v>501</v>
      </c>
      <c r="QK10" s="59">
        <f t="shared" si="132"/>
        <v>810344.70078007504</v>
      </c>
      <c r="QL10" s="58">
        <v>0</v>
      </c>
      <c r="QM10" s="59">
        <f t="shared" si="133"/>
        <v>0</v>
      </c>
      <c r="QN10" s="42">
        <f t="shared" si="134"/>
        <v>530</v>
      </c>
      <c r="QO10" s="92">
        <f t="shared" si="135"/>
        <v>857250.88106475002</v>
      </c>
      <c r="QP10" s="141">
        <v>0</v>
      </c>
      <c r="QQ10" s="36" t="str">
        <f t="shared" si="136"/>
        <v>AA-21</v>
      </c>
      <c r="QR10" s="98" t="s">
        <v>465</v>
      </c>
      <c r="QS10" s="17">
        <v>1617.4544925750001</v>
      </c>
      <c r="QT10" s="100">
        <v>11</v>
      </c>
      <c r="QU10" s="88">
        <v>38609</v>
      </c>
      <c r="QV10" s="3">
        <v>92</v>
      </c>
      <c r="QW10" s="88">
        <v>329999</v>
      </c>
      <c r="QX10" s="23">
        <f t="shared" si="137"/>
        <v>103</v>
      </c>
      <c r="QY10" s="68">
        <f t="shared" si="138"/>
        <v>368608</v>
      </c>
      <c r="QZ10" s="68">
        <f t="shared" si="139"/>
        <v>312379.66101694916</v>
      </c>
      <c r="RA10" s="62">
        <f t="shared" si="140"/>
        <v>1.9724449111998995E-2</v>
      </c>
      <c r="RB10" s="23">
        <v>4526</v>
      </c>
      <c r="RC10" s="23">
        <v>18</v>
      </c>
      <c r="RD10" s="68">
        <v>62883</v>
      </c>
      <c r="RE10" s="62">
        <f t="shared" si="141"/>
        <v>6.0040445164148554E-2</v>
      </c>
      <c r="RF10" s="34">
        <f t="shared" si="142"/>
        <v>166597.81273522502</v>
      </c>
      <c r="RG10" s="143" t="str">
        <f t="shared" si="143"/>
        <v>AA-21</v>
      </c>
      <c r="RH10" s="143" t="str">
        <f t="shared" si="144"/>
        <v>B0CF5TCQKL</v>
      </c>
      <c r="RI10" s="143" t="str">
        <f t="shared" si="145"/>
        <v>FBA78975</v>
      </c>
      <c r="RJ10" s="17">
        <f t="shared" si="146"/>
        <v>1617.4544925750001</v>
      </c>
      <c r="RK10" s="3">
        <v>42</v>
      </c>
      <c r="RL10" s="32">
        <f t="shared" si="147"/>
        <v>67933.088688150005</v>
      </c>
      <c r="RM10" s="3">
        <v>316</v>
      </c>
      <c r="RN10" s="32">
        <f t="shared" si="148"/>
        <v>511115.61965370004</v>
      </c>
      <c r="RO10" s="3">
        <v>0</v>
      </c>
      <c r="RP10" s="32">
        <f t="shared" si="149"/>
        <v>0</v>
      </c>
      <c r="RQ10" s="3">
        <v>0</v>
      </c>
      <c r="RR10" s="32">
        <f t="shared" si="150"/>
        <v>0</v>
      </c>
      <c r="RS10" s="58">
        <v>0</v>
      </c>
      <c r="RT10" s="59">
        <f t="shared" si="151"/>
        <v>0</v>
      </c>
      <c r="RU10" s="58">
        <v>0</v>
      </c>
      <c r="RV10" s="59">
        <f t="shared" si="152"/>
        <v>0</v>
      </c>
      <c r="RW10" s="58">
        <v>0</v>
      </c>
      <c r="RX10" s="59">
        <f t="shared" si="153"/>
        <v>0</v>
      </c>
      <c r="RY10" s="42">
        <f t="shared" si="154"/>
        <v>358</v>
      </c>
      <c r="RZ10" s="92">
        <f t="shared" si="155"/>
        <v>579048.70834185008</v>
      </c>
      <c r="SA10" s="141">
        <v>65</v>
      </c>
      <c r="SB10" s="36" t="str">
        <f t="shared" si="156"/>
        <v>AA-21</v>
      </c>
      <c r="SC10" s="98" t="s">
        <v>465</v>
      </c>
      <c r="SD10" s="17">
        <f t="shared" si="157"/>
        <v>1617.4544925750001</v>
      </c>
      <c r="SE10" s="100">
        <v>1</v>
      </c>
      <c r="SF10" s="88">
        <v>3921</v>
      </c>
      <c r="SG10" s="3">
        <v>92</v>
      </c>
      <c r="SH10" s="88">
        <v>340308</v>
      </c>
      <c r="SI10" s="23">
        <f t="shared" si="158"/>
        <v>93</v>
      </c>
      <c r="SJ10" s="68">
        <f t="shared" si="159"/>
        <v>344229</v>
      </c>
      <c r="SK10" s="68">
        <f t="shared" si="160"/>
        <v>291719.49152542377</v>
      </c>
      <c r="SL10" s="62">
        <f t="shared" si="161"/>
        <v>2.2052892372436975E-2</v>
      </c>
      <c r="SM10" s="23">
        <v>10408</v>
      </c>
      <c r="SN10" s="23">
        <v>18</v>
      </c>
      <c r="SO10" s="68">
        <v>62883</v>
      </c>
      <c r="SP10" s="62">
        <f t="shared" si="162"/>
        <v>6.0040445164148554E-2</v>
      </c>
      <c r="SQ10" s="34">
        <f t="shared" si="163"/>
        <v>150423.26780947502</v>
      </c>
      <c r="SR10" s="143" t="str">
        <f t="shared" si="164"/>
        <v>AA-21</v>
      </c>
      <c r="SS10" s="143" t="str">
        <f t="shared" si="165"/>
        <v>B0CF5TCQKL</v>
      </c>
      <c r="ST10" s="143" t="str">
        <f t="shared" si="166"/>
        <v>FBA78975</v>
      </c>
      <c r="SU10" s="17">
        <f t="shared" si="167"/>
        <v>1617.4544925750001</v>
      </c>
      <c r="SV10" s="3">
        <v>50</v>
      </c>
      <c r="SW10" s="32">
        <f t="shared" si="168"/>
        <v>80872.724628750002</v>
      </c>
      <c r="SX10" s="3">
        <v>176</v>
      </c>
      <c r="SY10" s="32">
        <f t="shared" si="169"/>
        <v>284671.99069320003</v>
      </c>
      <c r="SZ10" s="3">
        <v>0</v>
      </c>
      <c r="TA10" s="32">
        <f t="shared" si="170"/>
        <v>0</v>
      </c>
      <c r="TB10" s="3">
        <v>0</v>
      </c>
      <c r="TC10" s="32">
        <f t="shared" si="171"/>
        <v>0</v>
      </c>
      <c r="TD10" s="58">
        <v>0</v>
      </c>
      <c r="TE10" s="59">
        <f t="shared" si="172"/>
        <v>0</v>
      </c>
      <c r="TF10" s="58">
        <v>0</v>
      </c>
      <c r="TG10" s="59">
        <f t="shared" si="173"/>
        <v>0</v>
      </c>
      <c r="TH10" s="58">
        <v>402</v>
      </c>
      <c r="TI10" s="59">
        <f t="shared" si="174"/>
        <v>650216.70601515006</v>
      </c>
      <c r="TJ10" s="42">
        <f t="shared" si="175"/>
        <v>628</v>
      </c>
      <c r="TK10" s="92">
        <f t="shared" si="176"/>
        <v>1015761.4213371001</v>
      </c>
      <c r="TL10" s="141">
        <v>96</v>
      </c>
      <c r="TM10" s="36" t="str">
        <f t="shared" si="177"/>
        <v>AA-21</v>
      </c>
      <c r="TN10" s="98" t="s">
        <v>293</v>
      </c>
      <c r="TO10" s="17">
        <f t="shared" si="178"/>
        <v>1617.4544925750001</v>
      </c>
      <c r="TP10" s="100">
        <v>0</v>
      </c>
      <c r="TQ10" s="88">
        <v>0</v>
      </c>
      <c r="TR10" s="3">
        <v>84</v>
      </c>
      <c r="TS10" s="88">
        <v>310955.81839999999</v>
      </c>
      <c r="TT10" s="23">
        <f t="shared" si="179"/>
        <v>84</v>
      </c>
      <c r="TU10" s="68">
        <f t="shared" si="180"/>
        <v>310955.81839999999</v>
      </c>
      <c r="TV10" s="68">
        <f t="shared" si="181"/>
        <v>263521.88</v>
      </c>
      <c r="TW10" s="62">
        <f t="shared" si="182"/>
        <v>1.836529117043844E-2</v>
      </c>
      <c r="TX10" s="23">
        <v>7722</v>
      </c>
      <c r="TY10" s="23">
        <v>18</v>
      </c>
      <c r="TZ10" s="68">
        <v>62883</v>
      </c>
      <c r="UA10" s="62">
        <f t="shared" si="183"/>
        <v>6.0040445164148554E-2</v>
      </c>
      <c r="UB10" s="34">
        <f t="shared" si="184"/>
        <v>135866.17737630001</v>
      </c>
      <c r="UC10" s="143" t="str">
        <f t="shared" si="185"/>
        <v>AA-21</v>
      </c>
      <c r="UD10" s="143" t="str">
        <f t="shared" si="186"/>
        <v>B0CF5TCQKL</v>
      </c>
      <c r="UE10" s="143" t="str">
        <f t="shared" si="187"/>
        <v>FBA78975</v>
      </c>
      <c r="UF10" s="17">
        <f t="shared" si="188"/>
        <v>1617.4544925750001</v>
      </c>
      <c r="UG10" s="3">
        <v>34</v>
      </c>
      <c r="UH10" s="32">
        <f t="shared" si="189"/>
        <v>54993.452747550007</v>
      </c>
      <c r="UI10" s="3">
        <v>80</v>
      </c>
      <c r="UJ10" s="32">
        <f t="shared" si="190"/>
        <v>129396.359406</v>
      </c>
      <c r="UK10" s="3">
        <v>0</v>
      </c>
      <c r="UL10" s="32">
        <f t="shared" si="191"/>
        <v>0</v>
      </c>
      <c r="UM10" s="3">
        <v>0</v>
      </c>
      <c r="UN10" s="32">
        <f t="shared" si="192"/>
        <v>0</v>
      </c>
      <c r="UO10" s="58">
        <v>0</v>
      </c>
      <c r="UP10" s="59">
        <f t="shared" si="193"/>
        <v>0</v>
      </c>
      <c r="UQ10" s="58">
        <v>0</v>
      </c>
      <c r="UR10" s="59">
        <f t="shared" si="194"/>
        <v>0</v>
      </c>
      <c r="US10" s="58">
        <v>402</v>
      </c>
      <c r="UT10" s="59">
        <f t="shared" si="195"/>
        <v>650216.70601515006</v>
      </c>
      <c r="UU10" s="42">
        <f t="shared" si="196"/>
        <v>516</v>
      </c>
      <c r="UV10" s="92">
        <f t="shared" si="197"/>
        <v>834606.51816870004</v>
      </c>
      <c r="UW10" s="141">
        <v>140</v>
      </c>
      <c r="UX10" s="36" t="str">
        <f t="shared" si="198"/>
        <v>AA-21</v>
      </c>
      <c r="UY10" s="98" t="s">
        <v>293</v>
      </c>
      <c r="UZ10" s="17">
        <f t="shared" si="199"/>
        <v>1617.4544925750001</v>
      </c>
      <c r="VA10" s="100">
        <v>4</v>
      </c>
      <c r="VB10" s="88">
        <v>15016</v>
      </c>
      <c r="VC10" s="3">
        <v>101</v>
      </c>
      <c r="VD10" s="88">
        <v>368198.91639999999</v>
      </c>
      <c r="VE10" s="23">
        <f t="shared" si="200"/>
        <v>105</v>
      </c>
      <c r="VF10" s="68">
        <f t="shared" si="201"/>
        <v>383214.91639999999</v>
      </c>
      <c r="VG10" s="68">
        <f t="shared" si="202"/>
        <v>324758.40372881357</v>
      </c>
      <c r="VH10" s="62">
        <f t="shared" si="203"/>
        <v>2.2905217618992731E-2</v>
      </c>
      <c r="VI10" s="23">
        <v>13677</v>
      </c>
      <c r="VJ10" s="23">
        <v>18</v>
      </c>
      <c r="VK10" s="68">
        <v>62883</v>
      </c>
      <c r="VL10" s="62">
        <f t="shared" si="204"/>
        <v>6.0040445164148554E-2</v>
      </c>
      <c r="VM10" s="34">
        <f t="shared" si="205"/>
        <v>169832.721720375</v>
      </c>
      <c r="VN10" s="143" t="str">
        <f t="shared" si="57"/>
        <v>AA-21</v>
      </c>
      <c r="VO10" s="143" t="str">
        <f t="shared" si="58"/>
        <v>B0CF5TCQKL</v>
      </c>
      <c r="VP10" s="143" t="str">
        <f t="shared" si="59"/>
        <v>FBA78975</v>
      </c>
      <c r="VQ10" s="17">
        <f t="shared" si="206"/>
        <v>1617.4544925750001</v>
      </c>
      <c r="VR10" s="3">
        <v>25</v>
      </c>
      <c r="VS10" s="32">
        <f t="shared" si="207"/>
        <v>40436.362314375001</v>
      </c>
      <c r="VT10" s="3">
        <v>11</v>
      </c>
      <c r="VU10" s="32">
        <f t="shared" si="208"/>
        <v>17791.999418325002</v>
      </c>
      <c r="VV10" s="3">
        <v>0</v>
      </c>
      <c r="VW10" s="32">
        <f t="shared" si="209"/>
        <v>0</v>
      </c>
      <c r="VX10" s="3">
        <v>0</v>
      </c>
      <c r="VY10" s="32">
        <f t="shared" si="210"/>
        <v>0</v>
      </c>
      <c r="VZ10" s="58">
        <v>402</v>
      </c>
      <c r="WA10" s="59">
        <f t="shared" si="211"/>
        <v>650216.70601515006</v>
      </c>
      <c r="WB10" s="58">
        <v>0</v>
      </c>
      <c r="WC10" s="59">
        <f t="shared" si="212"/>
        <v>0</v>
      </c>
      <c r="WD10" s="58">
        <v>0</v>
      </c>
      <c r="WE10" s="59">
        <f t="shared" si="213"/>
        <v>0</v>
      </c>
      <c r="WF10" s="42">
        <f t="shared" si="214"/>
        <v>438</v>
      </c>
      <c r="WG10" s="92">
        <f t="shared" si="215"/>
        <v>708445.06774785009</v>
      </c>
      <c r="WH10" s="141">
        <v>66</v>
      </c>
      <c r="WI10" s="36" t="str">
        <f t="shared" si="60"/>
        <v>AA-21</v>
      </c>
      <c r="WJ10" s="98" t="s">
        <v>293</v>
      </c>
      <c r="WK10" s="17">
        <f t="shared" si="216"/>
        <v>1617.4544925750001</v>
      </c>
    </row>
    <row r="11" spans="1:609">
      <c r="A11" s="155" t="s">
        <v>160</v>
      </c>
      <c r="B11" s="155" t="s">
        <v>159</v>
      </c>
      <c r="C11" s="150" t="s">
        <v>465</v>
      </c>
      <c r="D11" s="150" t="s">
        <v>669</v>
      </c>
      <c r="E11" s="155" t="s">
        <v>274</v>
      </c>
      <c r="F11" s="155" t="s">
        <v>296</v>
      </c>
      <c r="G11" s="163" t="s">
        <v>369</v>
      </c>
      <c r="H11" s="150" t="s">
        <v>473</v>
      </c>
      <c r="I11" s="150" t="s">
        <v>432</v>
      </c>
      <c r="J11" s="187">
        <v>1783.689361281838</v>
      </c>
      <c r="K11" s="16" t="s">
        <v>196</v>
      </c>
      <c r="L11" s="2">
        <v>0</v>
      </c>
      <c r="M11" s="3">
        <v>0</v>
      </c>
      <c r="N11" s="21">
        <v>0</v>
      </c>
      <c r="O11" s="3">
        <v>0</v>
      </c>
      <c r="P11" s="23">
        <f>M11+N11+O11</f>
        <v>0</v>
      </c>
      <c r="Q11" s="2">
        <v>0</v>
      </c>
      <c r="R11" s="3">
        <v>0</v>
      </c>
      <c r="S11" s="20">
        <v>0</v>
      </c>
      <c r="T11" s="3">
        <v>0</v>
      </c>
      <c r="U11" s="23">
        <f>R11+S11+T11</f>
        <v>0</v>
      </c>
      <c r="V11" s="2">
        <v>0</v>
      </c>
      <c r="W11" s="3">
        <v>0</v>
      </c>
      <c r="X11" s="3">
        <v>0</v>
      </c>
      <c r="Y11" s="3">
        <v>0</v>
      </c>
      <c r="Z11" s="23">
        <f>W11+X11+Y11</f>
        <v>0</v>
      </c>
      <c r="AA11" s="24">
        <f>Z11/$Z$1</f>
        <v>0</v>
      </c>
      <c r="AB11" s="2">
        <v>0</v>
      </c>
      <c r="AC11" s="3">
        <v>0</v>
      </c>
      <c r="AD11" s="3">
        <v>0</v>
      </c>
      <c r="AE11" s="3">
        <v>0</v>
      </c>
      <c r="AF11" s="23">
        <f>AC11+AD11+AE11</f>
        <v>0</v>
      </c>
      <c r="AG11" s="24">
        <f>AF11/$AF$1</f>
        <v>0</v>
      </c>
      <c r="AH11" s="12">
        <v>0</v>
      </c>
      <c r="AI11" s="3">
        <v>0</v>
      </c>
      <c r="AJ11" s="3">
        <v>0</v>
      </c>
      <c r="AK11" s="3">
        <v>0</v>
      </c>
      <c r="AL11" s="23">
        <f>AI11+AJ11+AK11</f>
        <v>0</v>
      </c>
      <c r="AM11" s="24">
        <f>AL11/$AL$1</f>
        <v>0</v>
      </c>
      <c r="AN11" s="12">
        <v>1</v>
      </c>
      <c r="AO11" s="3">
        <v>0</v>
      </c>
      <c r="AP11" s="3">
        <v>0</v>
      </c>
      <c r="AQ11" s="23">
        <f>AO11+AP11</f>
        <v>0</v>
      </c>
      <c r="AR11" s="34" t="e">
        <f>AQ11*#REF!</f>
        <v>#REF!</v>
      </c>
      <c r="AS11" s="24" t="e">
        <f>AR11/$AR$1</f>
        <v>#REF!</v>
      </c>
      <c r="AT11" s="12">
        <v>0.95650000000000002</v>
      </c>
      <c r="AU11" s="3">
        <v>0</v>
      </c>
      <c r="AV11" s="3">
        <v>9</v>
      </c>
      <c r="AW11" s="23">
        <f>AU11+AV11</f>
        <v>9</v>
      </c>
      <c r="AX11" s="34" t="e">
        <f>AW11*#REF!</f>
        <v>#REF!</v>
      </c>
      <c r="AY11" s="24" t="e">
        <f>AX11/$AX$1</f>
        <v>#REF!</v>
      </c>
      <c r="AZ11" s="12">
        <v>0.99860000000000004</v>
      </c>
      <c r="BA11" s="3">
        <v>0</v>
      </c>
      <c r="BB11" s="3">
        <v>14</v>
      </c>
      <c r="BC11" s="23">
        <f>BA11+BB11</f>
        <v>14</v>
      </c>
      <c r="BD11" s="34" t="e">
        <f>BC11*#REF!</f>
        <v>#REF!</v>
      </c>
      <c r="BE11" s="24" t="e">
        <f>BD11/$BD$1</f>
        <v>#REF!</v>
      </c>
      <c r="BF11" s="12">
        <v>0.99890000000000001</v>
      </c>
      <c r="BG11" s="3">
        <v>0</v>
      </c>
      <c r="BH11" s="3">
        <v>22</v>
      </c>
      <c r="BI11" s="23">
        <f>BG11+BH11</f>
        <v>22</v>
      </c>
      <c r="BJ11" s="34" t="e">
        <f>BI11*#REF!</f>
        <v>#REF!</v>
      </c>
      <c r="BK11" s="37" t="e">
        <f>BJ11/$BJ$1</f>
        <v>#REF!</v>
      </c>
      <c r="BL11" s="12">
        <v>0.99719999999999998</v>
      </c>
      <c r="BM11" s="3">
        <v>0</v>
      </c>
      <c r="BN11" s="3">
        <v>34</v>
      </c>
      <c r="BO11" s="23">
        <f>BM11+BN11</f>
        <v>34</v>
      </c>
      <c r="BP11" s="34" t="e">
        <f>BO11*#REF!</f>
        <v>#REF!</v>
      </c>
      <c r="BQ11" s="37" t="e">
        <f>BP11/$BP$1</f>
        <v>#REF!</v>
      </c>
      <c r="BR11" s="12">
        <v>0.99809999999999999</v>
      </c>
      <c r="BS11" s="3">
        <v>0</v>
      </c>
      <c r="BT11" s="3">
        <v>10</v>
      </c>
      <c r="BU11" s="3">
        <v>40990</v>
      </c>
      <c r="BV11" s="3">
        <v>0</v>
      </c>
      <c r="BW11" s="3">
        <v>0</v>
      </c>
      <c r="BX11" s="3">
        <v>1</v>
      </c>
      <c r="BY11" s="3">
        <v>2199</v>
      </c>
      <c r="BZ11" s="23">
        <f>BS11+BT11+BX11+BV11</f>
        <v>11</v>
      </c>
      <c r="CA11" s="23">
        <f>BY11+BU11+BW11</f>
        <v>43189</v>
      </c>
      <c r="CB11" s="37">
        <f>CA11/$CA$1</f>
        <v>5.2783639693461306E-3</v>
      </c>
      <c r="CC11" s="34" t="e">
        <f>BZ11*#REF!</f>
        <v>#REF!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23">
        <f>CD11+CH11+CF11</f>
        <v>0</v>
      </c>
      <c r="CK11" s="23">
        <f>CI11+CE11+CG11</f>
        <v>0</v>
      </c>
      <c r="CL11" s="24">
        <f>CK11/$CK$1</f>
        <v>0</v>
      </c>
      <c r="CM11" s="34" t="e">
        <f>CJ11*#REF!</f>
        <v>#REF!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23">
        <f>CN11+CR11+CP11</f>
        <v>0</v>
      </c>
      <c r="CU11" s="23">
        <f>CS11+CO11+CQ11</f>
        <v>0</v>
      </c>
      <c r="CV11" s="24">
        <f>CU11/$CU$1</f>
        <v>0</v>
      </c>
      <c r="CW11" s="34" t="e">
        <f>CT11*#REF!</f>
        <v>#REF!</v>
      </c>
      <c r="CX11" s="3">
        <v>0</v>
      </c>
      <c r="CY11" s="3">
        <v>0</v>
      </c>
      <c r="CZ11" s="3">
        <v>0</v>
      </c>
      <c r="DA11" s="3">
        <v>0</v>
      </c>
      <c r="DB11" s="23">
        <f t="shared" si="217"/>
        <v>0</v>
      </c>
      <c r="DC11" s="23">
        <f t="shared" si="217"/>
        <v>0</v>
      </c>
      <c r="DD11" s="24">
        <f>DC11/$DC$1</f>
        <v>0</v>
      </c>
      <c r="DE11" s="23">
        <v>0</v>
      </c>
      <c r="DF11" s="23">
        <v>0</v>
      </c>
      <c r="DG11" s="23">
        <v>0</v>
      </c>
      <c r="DH11" s="34" t="e">
        <f>DB11*#REF!</f>
        <v>#REF!</v>
      </c>
      <c r="DI11" s="3">
        <v>23</v>
      </c>
      <c r="DJ11" s="3">
        <v>93026</v>
      </c>
      <c r="DK11" s="3">
        <v>0</v>
      </c>
      <c r="DL11" s="3">
        <v>0</v>
      </c>
      <c r="DM11" s="23">
        <f t="shared" si="218"/>
        <v>23</v>
      </c>
      <c r="DN11" s="23">
        <f t="shared" si="218"/>
        <v>93026</v>
      </c>
      <c r="DO11" s="23">
        <f>DN11/1.18</f>
        <v>78835.593220338982</v>
      </c>
      <c r="DP11" s="62">
        <f>DN11/$DN$1</f>
        <v>1.0654999857595068E-2</v>
      </c>
      <c r="DQ11" s="23">
        <v>756</v>
      </c>
      <c r="DR11" s="23">
        <v>23</v>
      </c>
      <c r="DS11" s="23">
        <v>93077</v>
      </c>
      <c r="DT11" s="62">
        <f>DS11/$DS$1</f>
        <v>9.291159116665464E-3</v>
      </c>
      <c r="DU11" s="34" t="e">
        <f>DM11*#REF!</f>
        <v>#REF!</v>
      </c>
      <c r="DV11" s="24" t="e">
        <f>(DR11-DF11)/DF11</f>
        <v>#DIV/0!</v>
      </c>
      <c r="DW11" s="24" t="e">
        <f>(DM11-DB11)/DB11</f>
        <v>#DIV/0!</v>
      </c>
      <c r="DX11" s="34">
        <v>3534.18</v>
      </c>
      <c r="DY11" s="23">
        <v>12</v>
      </c>
      <c r="DZ11" s="34">
        <v>42335.59</v>
      </c>
      <c r="EA11" s="24">
        <f>DX11/DZ11</f>
        <v>8.3480116847314517E-2</v>
      </c>
      <c r="EB11" s="24">
        <f>DX11/DO11</f>
        <v>4.4829750822350738E-2</v>
      </c>
      <c r="EC11" s="24" t="s">
        <v>461</v>
      </c>
      <c r="ED11" s="24" t="s">
        <v>461</v>
      </c>
      <c r="EE11" s="3">
        <v>30</v>
      </c>
      <c r="EF11" s="3">
        <v>120214</v>
      </c>
      <c r="EG11" s="3">
        <v>0</v>
      </c>
      <c r="EH11" s="3">
        <v>0</v>
      </c>
      <c r="EI11" s="23">
        <f t="shared" si="219"/>
        <v>30</v>
      </c>
      <c r="EJ11" s="23">
        <f t="shared" si="219"/>
        <v>120214</v>
      </c>
      <c r="EK11" s="23">
        <f>EJ11/1.18</f>
        <v>101876.27118644069</v>
      </c>
      <c r="EL11" s="62">
        <f>EJ11/$EJ$1</f>
        <v>1.2197498184291181E-2</v>
      </c>
      <c r="EM11" s="23">
        <v>1315</v>
      </c>
      <c r="EN11" s="23">
        <v>33</v>
      </c>
      <c r="EO11" s="23">
        <v>132259</v>
      </c>
      <c r="EP11" s="62">
        <f>EO11/$EO$1</f>
        <v>1.1678537051291028E-2</v>
      </c>
      <c r="EQ11" s="34" t="e">
        <f>EI11*#REF!</f>
        <v>#REF!</v>
      </c>
      <c r="ER11" s="24">
        <f>(EN11-DR11)/DR11</f>
        <v>0.43478260869565216</v>
      </c>
      <c r="ES11" s="24">
        <f>(EI11-DM11)/DM11</f>
        <v>0.30434782608695654</v>
      </c>
      <c r="ET11" s="24"/>
      <c r="EU11" s="24"/>
      <c r="EV11" s="3">
        <v>64</v>
      </c>
      <c r="EW11" s="3">
        <v>243233</v>
      </c>
      <c r="EX11" s="3">
        <v>0</v>
      </c>
      <c r="EY11" s="3">
        <v>0</v>
      </c>
      <c r="EZ11" s="23">
        <f t="shared" si="220"/>
        <v>64</v>
      </c>
      <c r="FA11" s="23">
        <f t="shared" si="220"/>
        <v>243233</v>
      </c>
      <c r="FB11" s="70">
        <f>FA11/1.18</f>
        <v>206129.66101694916</v>
      </c>
      <c r="FC11" s="62">
        <f>FA11/$FA$1</f>
        <v>2.3749863627686062E-2</v>
      </c>
      <c r="FD11" s="23">
        <v>1775</v>
      </c>
      <c r="FE11" s="23">
        <v>76</v>
      </c>
      <c r="FF11" s="23">
        <v>288324</v>
      </c>
      <c r="FG11" s="62">
        <f>FF11/$FF$1</f>
        <v>2.1937116786504712E-2</v>
      </c>
      <c r="FH11" s="34" t="e">
        <f>EZ11*#REF!</f>
        <v>#REF!</v>
      </c>
      <c r="FI11" s="3">
        <v>55</v>
      </c>
      <c r="FJ11" s="3">
        <v>202802.99999999997</v>
      </c>
      <c r="FK11" s="3">
        <v>0</v>
      </c>
      <c r="FL11" s="3">
        <v>0</v>
      </c>
      <c r="FM11" s="23">
        <f t="shared" si="221"/>
        <v>55</v>
      </c>
      <c r="FN11" s="23">
        <f t="shared" si="221"/>
        <v>202802.99999999997</v>
      </c>
      <c r="FO11" s="70">
        <f>FN11/1.18</f>
        <v>171866.94915254237</v>
      </c>
      <c r="FP11" s="62">
        <f>FN11/$FN$1</f>
        <v>1.5648899110291305E-2</v>
      </c>
      <c r="FQ11" s="23">
        <v>1667</v>
      </c>
      <c r="FR11" s="23">
        <v>67</v>
      </c>
      <c r="FS11" s="68">
        <v>247883</v>
      </c>
      <c r="FT11" s="62">
        <f>FS11/$FS$1</f>
        <v>1.4729519587415963E-2</v>
      </c>
      <c r="FU11" s="34" t="e">
        <f>FM11*#REF!</f>
        <v>#REF!</v>
      </c>
      <c r="FV11" s="3">
        <v>48</v>
      </c>
      <c r="FW11" s="3">
        <v>181421</v>
      </c>
      <c r="FX11" s="3">
        <v>0</v>
      </c>
      <c r="FY11" s="3">
        <v>0</v>
      </c>
      <c r="FZ11" s="23">
        <f t="shared" si="222"/>
        <v>48</v>
      </c>
      <c r="GA11" s="23">
        <f t="shared" si="222"/>
        <v>181421</v>
      </c>
      <c r="GB11" s="70">
        <f>GA11/1.18</f>
        <v>153746.61016949153</v>
      </c>
      <c r="GC11" s="62">
        <f>GA11/$GA$1</f>
        <v>1.6667682995896452E-2</v>
      </c>
      <c r="GD11" s="23">
        <v>1626</v>
      </c>
      <c r="GE11" s="23">
        <v>59</v>
      </c>
      <c r="GF11" s="68">
        <v>223641</v>
      </c>
      <c r="GG11" s="62">
        <f>GF11/$GF$1</f>
        <v>1.8181674800851227E-2</v>
      </c>
      <c r="GH11" s="111">
        <f>J11*FZ11</f>
        <v>85617.089341528219</v>
      </c>
      <c r="GI11" s="100">
        <v>50</v>
      </c>
      <c r="GJ11" s="3">
        <v>189697</v>
      </c>
      <c r="GK11" s="3"/>
      <c r="GL11" s="3"/>
      <c r="GM11" s="23">
        <f t="shared" si="223"/>
        <v>50</v>
      </c>
      <c r="GN11" s="23">
        <f t="shared" si="223"/>
        <v>189697</v>
      </c>
      <c r="GO11" s="70">
        <f>GN11/1.18</f>
        <v>160760.16949152542</v>
      </c>
      <c r="GP11" s="62">
        <f>GN11/$GN$1</f>
        <v>2.1104236577618701E-2</v>
      </c>
      <c r="GQ11" s="23">
        <v>1900</v>
      </c>
      <c r="GR11" s="23">
        <v>70</v>
      </c>
      <c r="GS11" s="68">
        <v>265730</v>
      </c>
      <c r="GT11" s="62">
        <f>GS11/$GS$1</f>
        <v>2.5205641821882344E-2</v>
      </c>
      <c r="GU11" s="111">
        <f>J11*GM11</f>
        <v>89184.468064091896</v>
      </c>
      <c r="GV11" s="100">
        <v>84</v>
      </c>
      <c r="GW11" s="3">
        <v>315899.34000000003</v>
      </c>
      <c r="GX11" s="3"/>
      <c r="GY11" s="3"/>
      <c r="GZ11" s="23">
        <f t="shared" si="224"/>
        <v>84</v>
      </c>
      <c r="HA11" s="23">
        <f t="shared" si="224"/>
        <v>315899.34000000003</v>
      </c>
      <c r="HB11" s="70">
        <f>HA11/1.18</f>
        <v>267711.30508474581</v>
      </c>
      <c r="HC11" s="62">
        <f>HA11/$HA$1</f>
        <v>3.7892646001569712E-2</v>
      </c>
      <c r="HD11" s="23">
        <v>2950</v>
      </c>
      <c r="HE11" s="23">
        <v>106</v>
      </c>
      <c r="HF11" s="68">
        <v>396305</v>
      </c>
      <c r="HG11" s="62">
        <f>HF11/$HF$1</f>
        <v>3.438010452009823E-2</v>
      </c>
      <c r="HH11" s="34">
        <f>J11*GZ11</f>
        <v>149829.9063476744</v>
      </c>
      <c r="HI11" s="100">
        <v>71</v>
      </c>
      <c r="HJ11" s="3">
        <v>270074.58999999997</v>
      </c>
      <c r="HK11" s="3"/>
      <c r="HL11" s="3"/>
      <c r="HM11" s="23">
        <f t="shared" si="225"/>
        <v>71</v>
      </c>
      <c r="HN11" s="23">
        <f t="shared" si="225"/>
        <v>270074.58999999997</v>
      </c>
      <c r="HO11" s="70">
        <f>HN11/1.18</f>
        <v>228876.77118644066</v>
      </c>
      <c r="HP11" s="62">
        <f>HN11/$HN$1</f>
        <v>3.2244281177784224E-2</v>
      </c>
      <c r="HQ11" s="23">
        <v>1867</v>
      </c>
      <c r="HR11" s="23">
        <v>54</v>
      </c>
      <c r="HS11" s="68">
        <v>201347</v>
      </c>
      <c r="HT11" s="62">
        <f>HS11/$HS$1</f>
        <v>2.0896103874538899E-2</v>
      </c>
      <c r="HU11" s="34">
        <f>J11*HM11</f>
        <v>126641.9446510105</v>
      </c>
      <c r="HV11" s="100">
        <v>18</v>
      </c>
      <c r="HW11" s="3">
        <v>68521</v>
      </c>
      <c r="HX11" s="3">
        <v>30</v>
      </c>
      <c r="HY11" s="179">
        <v>116970.09599999999</v>
      </c>
      <c r="HZ11" s="23">
        <f t="shared" si="226"/>
        <v>48</v>
      </c>
      <c r="IA11" s="23">
        <f t="shared" si="226"/>
        <v>185491.09599999999</v>
      </c>
      <c r="IB11" s="70">
        <f>IA11/1.18</f>
        <v>157195.8440677966</v>
      </c>
      <c r="IC11" s="62">
        <f>IA11/$IA$1</f>
        <v>1.5122121486592054E-2</v>
      </c>
      <c r="ID11" s="23">
        <v>566</v>
      </c>
      <c r="IE11" s="23">
        <v>2</v>
      </c>
      <c r="IF11" s="68">
        <v>7876</v>
      </c>
      <c r="IG11" s="62">
        <f>IF11/$IF$1</f>
        <v>4.3594039638694196E-3</v>
      </c>
      <c r="IH11" s="34">
        <f>IY11*HZ11</f>
        <v>85617.089341528219</v>
      </c>
      <c r="II11" s="100">
        <v>1</v>
      </c>
      <c r="IJ11" s="88">
        <v>3899</v>
      </c>
      <c r="IK11" s="3">
        <v>12</v>
      </c>
      <c r="IL11" s="88">
        <v>46788.038399999998</v>
      </c>
      <c r="IM11" s="23">
        <f t="shared" si="227"/>
        <v>13</v>
      </c>
      <c r="IN11" s="68">
        <f t="shared" si="227"/>
        <v>50687.038399999998</v>
      </c>
      <c r="IO11" s="68">
        <f>IN11/1.18</f>
        <v>42955.117288135596</v>
      </c>
      <c r="IP11" s="62">
        <f>IN11/$IN$1</f>
        <v>5.5098527846817701E-3</v>
      </c>
      <c r="IQ11" s="23">
        <v>727</v>
      </c>
      <c r="IR11" s="23">
        <v>0</v>
      </c>
      <c r="IS11" s="68">
        <v>0</v>
      </c>
      <c r="IT11" s="62">
        <f>IS11/$IS$1</f>
        <v>0</v>
      </c>
      <c r="IU11" s="34">
        <f>IY11*IM11</f>
        <v>23187.961696663893</v>
      </c>
      <c r="IV11" s="142" t="str">
        <f>E11</f>
        <v>AA-19</v>
      </c>
      <c r="IW11" s="142" t="str">
        <f t="shared" si="228"/>
        <v>B0CF5R3V95</v>
      </c>
      <c r="IX11" s="142" t="str">
        <f t="shared" si="228"/>
        <v>FBA78973</v>
      </c>
      <c r="IY11" s="17">
        <v>1783.689361281838</v>
      </c>
      <c r="IZ11" s="3">
        <v>63</v>
      </c>
      <c r="JA11" s="32">
        <f>IZ11*IY11</f>
        <v>112372.4297607558</v>
      </c>
      <c r="JB11" s="3">
        <v>374</v>
      </c>
      <c r="JC11" s="32">
        <f>JB11*IY11</f>
        <v>667099.82111940742</v>
      </c>
      <c r="JD11" s="3">
        <v>0</v>
      </c>
      <c r="JE11" s="32">
        <f>JD11*IY11</f>
        <v>0</v>
      </c>
      <c r="JF11" s="3">
        <v>0</v>
      </c>
      <c r="JG11" s="32">
        <f>JF11*IY11</f>
        <v>0</v>
      </c>
      <c r="JH11" s="58">
        <v>0</v>
      </c>
      <c r="JI11" s="59">
        <f>JH11*IY11</f>
        <v>0</v>
      </c>
      <c r="JJ11" s="58">
        <v>0</v>
      </c>
      <c r="JK11" s="59">
        <f>JJ11*IY11</f>
        <v>0</v>
      </c>
      <c r="JL11" s="58">
        <v>0</v>
      </c>
      <c r="JM11" s="59">
        <f>JL11*IY11</f>
        <v>0</v>
      </c>
      <c r="JN11" s="42">
        <f>IZ11+JB11+JH11+JD11+JF11+JJ11+JL11</f>
        <v>437</v>
      </c>
      <c r="JO11" s="10">
        <f>JN11*IY11</f>
        <v>779472.25088016328</v>
      </c>
      <c r="JP11" s="36" t="str">
        <f>E11</f>
        <v>AA-19</v>
      </c>
      <c r="JQ11" s="98" t="str">
        <f>C11</f>
        <v>New</v>
      </c>
      <c r="JR11" s="17">
        <v>1783.689361281838</v>
      </c>
      <c r="JS11" s="100">
        <v>1</v>
      </c>
      <c r="JT11" s="88">
        <v>3741.21</v>
      </c>
      <c r="JU11" s="3">
        <v>34</v>
      </c>
      <c r="JV11" s="88">
        <v>129925.9886</v>
      </c>
      <c r="JW11" s="23">
        <f t="shared" si="229"/>
        <v>35</v>
      </c>
      <c r="JX11" s="68">
        <f t="shared" si="229"/>
        <v>133667.1986</v>
      </c>
      <c r="JY11" s="68">
        <f>JX11/1.18</f>
        <v>113277.28694915255</v>
      </c>
      <c r="JZ11" s="62">
        <f>JX11/$JX$1</f>
        <v>1.2150922171046867E-2</v>
      </c>
      <c r="KA11" s="23">
        <v>1566</v>
      </c>
      <c r="KB11" s="23">
        <v>0</v>
      </c>
      <c r="KC11" s="68">
        <v>0</v>
      </c>
      <c r="KD11" s="62">
        <f>KC11/$IS$1</f>
        <v>0</v>
      </c>
      <c r="KE11" s="34">
        <f>KI11*JW11</f>
        <v>62429.127644864333</v>
      </c>
      <c r="KF11" s="142" t="str">
        <f>E11</f>
        <v>AA-19</v>
      </c>
      <c r="KG11" s="142" t="str">
        <f t="shared" si="230"/>
        <v>B0CF5R3V95</v>
      </c>
      <c r="KH11" s="142" t="str">
        <f t="shared" si="230"/>
        <v>FBA78973</v>
      </c>
      <c r="KI11" s="17">
        <v>1783.689361281838</v>
      </c>
      <c r="KJ11" s="3">
        <v>42</v>
      </c>
      <c r="KK11" s="32">
        <f>KJ11*KI11</f>
        <v>74914.953173837202</v>
      </c>
      <c r="KL11" s="3">
        <v>329</v>
      </c>
      <c r="KM11" s="32">
        <f>KL11*KI11</f>
        <v>586833.79986172472</v>
      </c>
      <c r="KN11" s="3">
        <v>0</v>
      </c>
      <c r="KO11" s="32">
        <f>KN11*KI11</f>
        <v>0</v>
      </c>
      <c r="KP11" s="3">
        <v>0</v>
      </c>
      <c r="KQ11" s="32">
        <f>KP11*KI11</f>
        <v>0</v>
      </c>
      <c r="KR11" s="58">
        <v>0</v>
      </c>
      <c r="KS11" s="59">
        <f>KR11*KI11</f>
        <v>0</v>
      </c>
      <c r="KT11" s="58">
        <v>0</v>
      </c>
      <c r="KU11" s="59">
        <f>KT11*KI11</f>
        <v>0</v>
      </c>
      <c r="KV11" s="58">
        <v>0</v>
      </c>
      <c r="KW11" s="59">
        <f>KV11*KI11</f>
        <v>0</v>
      </c>
      <c r="KX11" s="42">
        <f>KJ11+KL11+KR11+KN11+KP11+KT11+KV11</f>
        <v>371</v>
      </c>
      <c r="KY11" s="10">
        <f>KX11*KI11</f>
        <v>661748.75303556188</v>
      </c>
      <c r="KZ11" s="36" t="str">
        <f>E11</f>
        <v>AA-19</v>
      </c>
      <c r="LA11" s="98" t="str">
        <f>C11</f>
        <v>New</v>
      </c>
      <c r="LB11" s="17">
        <v>1783.689361281838</v>
      </c>
      <c r="LC11" s="100">
        <v>0</v>
      </c>
      <c r="LD11" s="88">
        <v>0</v>
      </c>
      <c r="LE11" s="3">
        <v>40</v>
      </c>
      <c r="LF11" s="88">
        <v>155922.87539999999</v>
      </c>
      <c r="LG11" s="23">
        <f t="shared" si="231"/>
        <v>40</v>
      </c>
      <c r="LH11" s="68">
        <f t="shared" si="231"/>
        <v>155922.87539999999</v>
      </c>
      <c r="LI11" s="68">
        <f>LH11/1.18</f>
        <v>132138.03</v>
      </c>
      <c r="LJ11" s="62">
        <f>LH11/$LH$1</f>
        <v>1.4419454952006803E-2</v>
      </c>
      <c r="LK11" s="23">
        <v>1920</v>
      </c>
      <c r="LL11" s="23">
        <v>0</v>
      </c>
      <c r="LM11" s="68">
        <v>0</v>
      </c>
      <c r="LN11" s="62">
        <f>LM11/$IS$1</f>
        <v>0</v>
      </c>
      <c r="LO11" s="34">
        <f>LS11*LG11</f>
        <v>71347.574451273525</v>
      </c>
      <c r="LP11" s="143" t="str">
        <f>E11</f>
        <v>AA-19</v>
      </c>
      <c r="LQ11" s="143" t="str">
        <f t="shared" si="232"/>
        <v>B0CF5R3V95</v>
      </c>
      <c r="LR11" s="143" t="str">
        <f t="shared" si="232"/>
        <v>FBA78973</v>
      </c>
      <c r="LS11" s="17">
        <v>1783.689361281838</v>
      </c>
      <c r="LT11" s="3">
        <v>42</v>
      </c>
      <c r="LU11" s="32">
        <f>LT11*LS11</f>
        <v>74914.953173837202</v>
      </c>
      <c r="LV11" s="3">
        <v>257</v>
      </c>
      <c r="LW11" s="32">
        <f>LV11*LS11</f>
        <v>458408.16584943235</v>
      </c>
      <c r="LX11" s="3">
        <v>0</v>
      </c>
      <c r="LY11" s="32">
        <f>LX11*LS11</f>
        <v>0</v>
      </c>
      <c r="LZ11" s="3">
        <v>0</v>
      </c>
      <c r="MA11" s="32">
        <f>LZ11*LS11</f>
        <v>0</v>
      </c>
      <c r="MB11" s="58">
        <v>0</v>
      </c>
      <c r="MC11" s="59">
        <f>MB11*LS11</f>
        <v>0</v>
      </c>
      <c r="MD11" s="58">
        <v>0</v>
      </c>
      <c r="ME11" s="59">
        <f>MD11*LS11</f>
        <v>0</v>
      </c>
      <c r="MF11" s="58">
        <v>0</v>
      </c>
      <c r="MG11" s="59">
        <f>MF11*LS11</f>
        <v>0</v>
      </c>
      <c r="MH11" s="42">
        <f>LT11+LV11+MB11+LX11+LZ11+MD11+MF11</f>
        <v>299</v>
      </c>
      <c r="MI11" s="10">
        <f>MH11*LS11</f>
        <v>533323.11902326962</v>
      </c>
      <c r="MJ11" s="36" t="str">
        <f>E11</f>
        <v>AA-19</v>
      </c>
      <c r="MK11" s="98" t="s">
        <v>465</v>
      </c>
      <c r="ML11" s="17">
        <v>1783.689361281838</v>
      </c>
      <c r="MM11" s="100">
        <v>1</v>
      </c>
      <c r="MN11" s="88">
        <v>3977</v>
      </c>
      <c r="MO11" s="3">
        <v>62</v>
      </c>
      <c r="MP11" s="88">
        <v>238088.78739999997</v>
      </c>
      <c r="MQ11" s="23">
        <f t="shared" si="77"/>
        <v>63</v>
      </c>
      <c r="MR11" s="68">
        <f t="shared" si="78"/>
        <v>242065.78739999997</v>
      </c>
      <c r="MS11" s="68">
        <f t="shared" si="79"/>
        <v>205140.49779661014</v>
      </c>
      <c r="MT11" s="62">
        <f t="shared" si="80"/>
        <v>1.7744019787663632E-2</v>
      </c>
      <c r="MU11" s="23">
        <v>2203</v>
      </c>
      <c r="MV11" s="23">
        <v>0</v>
      </c>
      <c r="MW11" s="68">
        <v>0</v>
      </c>
      <c r="MX11" s="62">
        <f t="shared" si="81"/>
        <v>0</v>
      </c>
      <c r="MY11" s="34">
        <f t="shared" si="82"/>
        <v>112372.4297607558</v>
      </c>
      <c r="MZ11" s="143" t="str">
        <f t="shared" si="83"/>
        <v>AA-19</v>
      </c>
      <c r="NA11" s="143" t="str">
        <f t="shared" si="84"/>
        <v>B0CF5R3V95</v>
      </c>
      <c r="NB11" s="143" t="str">
        <f t="shared" si="85"/>
        <v>FBA78973</v>
      </c>
      <c r="NC11" s="17">
        <f t="shared" si="86"/>
        <v>1783.689361281838</v>
      </c>
      <c r="ND11" s="3">
        <v>84</v>
      </c>
      <c r="NE11" s="32">
        <f t="shared" si="87"/>
        <v>149829.9063476744</v>
      </c>
      <c r="NF11" s="3">
        <v>221</v>
      </c>
      <c r="NG11" s="32">
        <f t="shared" si="88"/>
        <v>394195.34884328622</v>
      </c>
      <c r="NH11" s="3">
        <v>0</v>
      </c>
      <c r="NI11" s="32">
        <f t="shared" si="89"/>
        <v>0</v>
      </c>
      <c r="NJ11" s="3">
        <v>0</v>
      </c>
      <c r="NK11" s="32">
        <f t="shared" si="90"/>
        <v>0</v>
      </c>
      <c r="NL11" s="58">
        <v>0</v>
      </c>
      <c r="NM11" s="59">
        <f t="shared" si="91"/>
        <v>0</v>
      </c>
      <c r="NN11" s="58">
        <v>0</v>
      </c>
      <c r="NO11" s="59">
        <f t="shared" si="92"/>
        <v>0</v>
      </c>
      <c r="NP11" s="58">
        <v>0</v>
      </c>
      <c r="NQ11" s="59">
        <f t="shared" si="93"/>
        <v>0</v>
      </c>
      <c r="NR11" s="42">
        <f t="shared" si="94"/>
        <v>305</v>
      </c>
      <c r="NS11" s="92">
        <f t="shared" si="95"/>
        <v>544025.2551909606</v>
      </c>
      <c r="NT11" s="141">
        <v>41</v>
      </c>
      <c r="NU11" s="36" t="str">
        <f t="shared" si="96"/>
        <v>AA-19</v>
      </c>
      <c r="NV11" s="98" t="s">
        <v>465</v>
      </c>
      <c r="NW11" s="17">
        <v>1783.689361281838</v>
      </c>
      <c r="NX11" s="100">
        <v>1</v>
      </c>
      <c r="NY11" s="88">
        <v>4133</v>
      </c>
      <c r="NZ11" s="3">
        <v>56</v>
      </c>
      <c r="OA11" s="88">
        <v>215613</v>
      </c>
      <c r="OB11" s="23">
        <f t="shared" si="97"/>
        <v>57</v>
      </c>
      <c r="OC11" s="68">
        <f t="shared" si="98"/>
        <v>219746</v>
      </c>
      <c r="OD11" s="68">
        <f t="shared" si="99"/>
        <v>186225.42372881356</v>
      </c>
      <c r="OE11" s="62">
        <f t="shared" si="100"/>
        <v>1.5397996769011933E-2</v>
      </c>
      <c r="OF11" s="23">
        <v>1943</v>
      </c>
      <c r="OG11" s="23">
        <v>0</v>
      </c>
      <c r="OH11" s="68">
        <v>0</v>
      </c>
      <c r="OI11" s="62">
        <f t="shared" si="101"/>
        <v>0</v>
      </c>
      <c r="OJ11" s="34">
        <f t="shared" si="102"/>
        <v>101670.29359306477</v>
      </c>
      <c r="OK11" s="143" t="str">
        <f t="shared" si="103"/>
        <v>AA-19</v>
      </c>
      <c r="OL11" s="143" t="str">
        <f t="shared" si="104"/>
        <v>B0CF5R3V95</v>
      </c>
      <c r="OM11" s="143" t="str">
        <f t="shared" si="105"/>
        <v>FBA78973</v>
      </c>
      <c r="ON11" s="17">
        <f t="shared" si="106"/>
        <v>1783.689361281838</v>
      </c>
      <c r="OO11" s="3">
        <v>72</v>
      </c>
      <c r="OP11" s="32">
        <f t="shared" si="107"/>
        <v>128425.63401229234</v>
      </c>
      <c r="OQ11" s="3">
        <v>11</v>
      </c>
      <c r="OR11" s="32">
        <f t="shared" si="108"/>
        <v>19620.58297410022</v>
      </c>
      <c r="OS11" s="3">
        <v>0</v>
      </c>
      <c r="OT11" s="32">
        <f t="shared" si="109"/>
        <v>0</v>
      </c>
      <c r="OU11" s="3">
        <v>0</v>
      </c>
      <c r="OV11" s="32">
        <f t="shared" si="110"/>
        <v>0</v>
      </c>
      <c r="OW11" s="58">
        <v>0</v>
      </c>
      <c r="OX11" s="59">
        <f t="shared" si="111"/>
        <v>0</v>
      </c>
      <c r="OY11" s="58">
        <v>504</v>
      </c>
      <c r="OZ11" s="59">
        <f t="shared" si="112"/>
        <v>898979.43808604637</v>
      </c>
      <c r="PA11" s="58">
        <v>0</v>
      </c>
      <c r="PB11" s="59">
        <f t="shared" si="113"/>
        <v>0</v>
      </c>
      <c r="PC11" s="42">
        <f t="shared" si="114"/>
        <v>587</v>
      </c>
      <c r="PD11" s="92">
        <f t="shared" si="115"/>
        <v>1047025.6550724389</v>
      </c>
      <c r="PE11" s="141">
        <v>116</v>
      </c>
      <c r="PF11" s="36" t="str">
        <f t="shared" si="116"/>
        <v>AA-19</v>
      </c>
      <c r="PG11" s="98" t="s">
        <v>465</v>
      </c>
      <c r="PH11" s="17">
        <v>1783.689361281838</v>
      </c>
      <c r="PI11" s="100">
        <v>0</v>
      </c>
      <c r="PJ11" s="88">
        <v>0</v>
      </c>
      <c r="PK11" s="3">
        <v>62</v>
      </c>
      <c r="PL11" s="88">
        <v>231332.9938</v>
      </c>
      <c r="PM11" s="23">
        <f t="shared" si="117"/>
        <v>62</v>
      </c>
      <c r="PN11" s="68">
        <f t="shared" si="118"/>
        <v>231332.9938</v>
      </c>
      <c r="PO11" s="68">
        <f t="shared" si="119"/>
        <v>196044.91</v>
      </c>
      <c r="PP11" s="62">
        <f t="shared" si="120"/>
        <v>1.3031539634824556E-2</v>
      </c>
      <c r="PQ11" s="23">
        <v>1898</v>
      </c>
      <c r="PR11" s="23">
        <v>0</v>
      </c>
      <c r="PS11" s="68">
        <v>0</v>
      </c>
      <c r="PT11" s="62">
        <f t="shared" si="121"/>
        <v>0</v>
      </c>
      <c r="PU11" s="34">
        <f t="shared" si="122"/>
        <v>110588.74039947396</v>
      </c>
      <c r="PV11" s="143" t="str">
        <f t="shared" si="123"/>
        <v>AA-19</v>
      </c>
      <c r="PW11" s="143" t="str">
        <f t="shared" si="124"/>
        <v>B0CF5R3V95</v>
      </c>
      <c r="PX11" s="143" t="str">
        <f t="shared" si="125"/>
        <v>FBA78973</v>
      </c>
      <c r="PY11" s="17">
        <f t="shared" si="126"/>
        <v>1783.689361281838</v>
      </c>
      <c r="PZ11" s="3">
        <v>42</v>
      </c>
      <c r="QA11" s="32">
        <f t="shared" si="127"/>
        <v>74914.953173837202</v>
      </c>
      <c r="QB11" s="3"/>
      <c r="QC11" s="32">
        <f t="shared" si="128"/>
        <v>0</v>
      </c>
      <c r="QD11" s="3">
        <v>0</v>
      </c>
      <c r="QE11" s="32">
        <f t="shared" si="129"/>
        <v>0</v>
      </c>
      <c r="QF11" s="3">
        <v>0</v>
      </c>
      <c r="QG11" s="32">
        <f t="shared" si="130"/>
        <v>0</v>
      </c>
      <c r="QH11" s="58">
        <v>0</v>
      </c>
      <c r="QI11" s="59">
        <f t="shared" si="131"/>
        <v>0</v>
      </c>
      <c r="QJ11" s="58">
        <v>504</v>
      </c>
      <c r="QK11" s="59">
        <f t="shared" si="132"/>
        <v>898979.43808604637</v>
      </c>
      <c r="QL11" s="58">
        <v>0</v>
      </c>
      <c r="QM11" s="59">
        <f t="shared" si="133"/>
        <v>0</v>
      </c>
      <c r="QN11" s="42">
        <f t="shared" si="134"/>
        <v>546</v>
      </c>
      <c r="QO11" s="92">
        <f t="shared" si="135"/>
        <v>973894.39125988353</v>
      </c>
      <c r="QP11" s="141">
        <v>145</v>
      </c>
      <c r="QQ11" s="36" t="str">
        <f t="shared" si="136"/>
        <v>AA-19</v>
      </c>
      <c r="QR11" s="98" t="s">
        <v>465</v>
      </c>
      <c r="QS11" s="17">
        <v>1783.689361281838</v>
      </c>
      <c r="QT11" s="100">
        <v>1</v>
      </c>
      <c r="QU11" s="88">
        <v>4124</v>
      </c>
      <c r="QV11" s="3">
        <v>66</v>
      </c>
      <c r="QW11" s="88">
        <v>248635</v>
      </c>
      <c r="QX11" s="23">
        <f t="shared" si="137"/>
        <v>67</v>
      </c>
      <c r="QY11" s="68">
        <f t="shared" si="138"/>
        <v>252759</v>
      </c>
      <c r="QZ11" s="68">
        <f t="shared" si="139"/>
        <v>214202.54237288138</v>
      </c>
      <c r="RA11" s="62">
        <f t="shared" si="140"/>
        <v>1.3525295254307432E-2</v>
      </c>
      <c r="RB11" s="23">
        <v>2043</v>
      </c>
      <c r="RC11" s="23">
        <v>0</v>
      </c>
      <c r="RD11" s="68">
        <v>0</v>
      </c>
      <c r="RE11" s="62">
        <f t="shared" si="141"/>
        <v>0</v>
      </c>
      <c r="RF11" s="34">
        <f t="shared" si="142"/>
        <v>119507.18720588315</v>
      </c>
      <c r="RG11" s="143" t="str">
        <f t="shared" si="143"/>
        <v>AA-19</v>
      </c>
      <c r="RH11" s="143" t="str">
        <f t="shared" si="144"/>
        <v>B0CF5R3V95</v>
      </c>
      <c r="RI11" s="143" t="str">
        <f t="shared" si="145"/>
        <v>FBA78973</v>
      </c>
      <c r="RJ11" s="17">
        <f t="shared" si="146"/>
        <v>1783.689361281838</v>
      </c>
      <c r="RK11" s="3">
        <v>25</v>
      </c>
      <c r="RL11" s="32">
        <f t="shared" si="147"/>
        <v>44592.234032045948</v>
      </c>
      <c r="RM11" s="3">
        <v>542</v>
      </c>
      <c r="RN11" s="32">
        <f t="shared" si="148"/>
        <v>966759.63381475618</v>
      </c>
      <c r="RO11" s="3">
        <v>7</v>
      </c>
      <c r="RP11" s="32">
        <f t="shared" si="149"/>
        <v>12485.825528972866</v>
      </c>
      <c r="RQ11" s="3">
        <v>0</v>
      </c>
      <c r="RR11" s="32">
        <f t="shared" si="150"/>
        <v>0</v>
      </c>
      <c r="RS11" s="58">
        <v>0</v>
      </c>
      <c r="RT11" s="59">
        <f t="shared" si="151"/>
        <v>0</v>
      </c>
      <c r="RU11" s="58">
        <v>0</v>
      </c>
      <c r="RV11" s="59">
        <f t="shared" si="152"/>
        <v>0</v>
      </c>
      <c r="RW11" s="58">
        <v>0</v>
      </c>
      <c r="RX11" s="59">
        <f t="shared" si="153"/>
        <v>0</v>
      </c>
      <c r="RY11" s="42">
        <f t="shared" si="154"/>
        <v>574</v>
      </c>
      <c r="RZ11" s="92">
        <f t="shared" si="155"/>
        <v>1023837.693375775</v>
      </c>
      <c r="SA11" s="141">
        <v>79</v>
      </c>
      <c r="SB11" s="36" t="str">
        <f t="shared" si="156"/>
        <v>AA-19</v>
      </c>
      <c r="SC11" s="98" t="s">
        <v>465</v>
      </c>
      <c r="SD11" s="17">
        <f t="shared" si="157"/>
        <v>1783.689361281838</v>
      </c>
      <c r="SE11" s="100">
        <v>0</v>
      </c>
      <c r="SF11" s="88">
        <v>0</v>
      </c>
      <c r="SG11" s="3">
        <v>51</v>
      </c>
      <c r="SH11" s="88">
        <v>195076</v>
      </c>
      <c r="SI11" s="23">
        <f t="shared" si="158"/>
        <v>51</v>
      </c>
      <c r="SJ11" s="68">
        <f t="shared" si="159"/>
        <v>195076</v>
      </c>
      <c r="SK11" s="68">
        <f t="shared" si="160"/>
        <v>165318.64406779662</v>
      </c>
      <c r="SL11" s="62">
        <f t="shared" si="161"/>
        <v>1.2497465444356854E-2</v>
      </c>
      <c r="SM11" s="23">
        <v>4757</v>
      </c>
      <c r="SN11" s="23">
        <v>0</v>
      </c>
      <c r="SO11" s="68">
        <v>0</v>
      </c>
      <c r="SP11" s="62">
        <f t="shared" si="162"/>
        <v>0</v>
      </c>
      <c r="SQ11" s="34">
        <f t="shared" si="163"/>
        <v>90968.157425373734</v>
      </c>
      <c r="SR11" s="143" t="str">
        <f t="shared" si="164"/>
        <v>AA-19</v>
      </c>
      <c r="SS11" s="143" t="str">
        <f t="shared" si="165"/>
        <v>B0CF5R3V95</v>
      </c>
      <c r="ST11" s="143" t="str">
        <f t="shared" si="166"/>
        <v>FBA78973</v>
      </c>
      <c r="SU11" s="17">
        <f t="shared" si="167"/>
        <v>1783.689361281838</v>
      </c>
      <c r="SV11" s="3">
        <v>21</v>
      </c>
      <c r="SW11" s="32">
        <f t="shared" si="168"/>
        <v>37457.476586918601</v>
      </c>
      <c r="SX11" s="3">
        <v>538</v>
      </c>
      <c r="SY11" s="32">
        <f t="shared" si="169"/>
        <v>959624.87636962882</v>
      </c>
      <c r="SZ11" s="3">
        <v>7</v>
      </c>
      <c r="TA11" s="32">
        <f t="shared" si="170"/>
        <v>12485.825528972866</v>
      </c>
      <c r="TB11" s="3">
        <v>0</v>
      </c>
      <c r="TC11" s="32">
        <f t="shared" si="171"/>
        <v>0</v>
      </c>
      <c r="TD11" s="58">
        <v>0</v>
      </c>
      <c r="TE11" s="59">
        <f t="shared" si="172"/>
        <v>0</v>
      </c>
      <c r="TF11" s="58">
        <v>0</v>
      </c>
      <c r="TG11" s="59">
        <f t="shared" si="173"/>
        <v>0</v>
      </c>
      <c r="TH11" s="58">
        <v>0</v>
      </c>
      <c r="TI11" s="59">
        <f t="shared" si="174"/>
        <v>0</v>
      </c>
      <c r="TJ11" s="42">
        <f t="shared" si="175"/>
        <v>566</v>
      </c>
      <c r="TK11" s="92">
        <f t="shared" si="176"/>
        <v>1009568.1784855203</v>
      </c>
      <c r="TL11" s="141">
        <v>52</v>
      </c>
      <c r="TM11" s="36" t="str">
        <f t="shared" si="177"/>
        <v>AA-19</v>
      </c>
      <c r="TN11" s="98" t="s">
        <v>494</v>
      </c>
      <c r="TO11" s="17">
        <f t="shared" si="178"/>
        <v>1783.689361281838</v>
      </c>
      <c r="TP11" s="100">
        <v>1</v>
      </c>
      <c r="TQ11" s="88">
        <v>3899</v>
      </c>
      <c r="TR11" s="3">
        <v>57</v>
      </c>
      <c r="TS11" s="88">
        <v>212042.96739999999</v>
      </c>
      <c r="TT11" s="23">
        <f t="shared" si="179"/>
        <v>58</v>
      </c>
      <c r="TU11" s="68">
        <f t="shared" si="180"/>
        <v>215941.96739999999</v>
      </c>
      <c r="TV11" s="68">
        <f t="shared" si="181"/>
        <v>183001.66728813559</v>
      </c>
      <c r="TW11" s="62">
        <f t="shared" si="182"/>
        <v>1.2753699633678653E-2</v>
      </c>
      <c r="TX11" s="23">
        <v>5074</v>
      </c>
      <c r="TY11" s="23">
        <v>0</v>
      </c>
      <c r="TZ11" s="68">
        <v>0</v>
      </c>
      <c r="UA11" s="62">
        <f t="shared" si="183"/>
        <v>0</v>
      </c>
      <c r="UB11" s="34">
        <f t="shared" si="184"/>
        <v>103453.9829543466</v>
      </c>
      <c r="UC11" s="143" t="str">
        <f t="shared" si="185"/>
        <v>AA-19</v>
      </c>
      <c r="UD11" s="143" t="str">
        <f t="shared" si="186"/>
        <v>B0CF5R3V95</v>
      </c>
      <c r="UE11" s="143" t="str">
        <f t="shared" si="187"/>
        <v>FBA78973</v>
      </c>
      <c r="UF11" s="17">
        <f t="shared" si="188"/>
        <v>1783.689361281838</v>
      </c>
      <c r="UG11" s="3">
        <v>26</v>
      </c>
      <c r="UH11" s="32">
        <f t="shared" si="189"/>
        <v>46375.923393327786</v>
      </c>
      <c r="UI11" s="3">
        <v>457</v>
      </c>
      <c r="UJ11" s="32">
        <f t="shared" si="190"/>
        <v>815146.03810579993</v>
      </c>
      <c r="UK11" s="3">
        <v>7</v>
      </c>
      <c r="UL11" s="32">
        <f t="shared" si="191"/>
        <v>12485.825528972866</v>
      </c>
      <c r="UM11" s="3">
        <v>0</v>
      </c>
      <c r="UN11" s="32">
        <f t="shared" si="192"/>
        <v>0</v>
      </c>
      <c r="UO11" s="58">
        <v>0</v>
      </c>
      <c r="UP11" s="59">
        <f t="shared" si="193"/>
        <v>0</v>
      </c>
      <c r="UQ11" s="58">
        <v>0</v>
      </c>
      <c r="UR11" s="59">
        <f t="shared" si="194"/>
        <v>0</v>
      </c>
      <c r="US11" s="58">
        <v>0</v>
      </c>
      <c r="UT11" s="59">
        <f t="shared" si="195"/>
        <v>0</v>
      </c>
      <c r="UU11" s="42">
        <f t="shared" si="196"/>
        <v>490</v>
      </c>
      <c r="UV11" s="92">
        <f t="shared" si="197"/>
        <v>874007.78702810069</v>
      </c>
      <c r="UW11" s="141">
        <v>70</v>
      </c>
      <c r="UX11" s="36" t="str">
        <f t="shared" si="198"/>
        <v>AA-19</v>
      </c>
      <c r="UY11" s="98" t="s">
        <v>494</v>
      </c>
      <c r="UZ11" s="17">
        <f t="shared" si="199"/>
        <v>1783.689361281838</v>
      </c>
      <c r="VA11" s="100">
        <v>15</v>
      </c>
      <c r="VB11" s="88">
        <v>52686</v>
      </c>
      <c r="VC11" s="3">
        <v>75</v>
      </c>
      <c r="VD11" s="88">
        <v>281758.08720000001</v>
      </c>
      <c r="VE11" s="23">
        <f t="shared" si="200"/>
        <v>90</v>
      </c>
      <c r="VF11" s="68">
        <f t="shared" si="201"/>
        <v>334444.08720000001</v>
      </c>
      <c r="VG11" s="68">
        <f t="shared" si="202"/>
        <v>283427.19254237291</v>
      </c>
      <c r="VH11" s="62">
        <f t="shared" si="203"/>
        <v>1.9990126351724081E-2</v>
      </c>
      <c r="VI11" s="23">
        <v>4705</v>
      </c>
      <c r="VJ11" s="23">
        <v>0</v>
      </c>
      <c r="VK11" s="68">
        <v>0</v>
      </c>
      <c r="VL11" s="62">
        <f t="shared" si="204"/>
        <v>0</v>
      </c>
      <c r="VM11" s="34">
        <f t="shared" si="205"/>
        <v>160532.04251536544</v>
      </c>
      <c r="VN11" s="143" t="str">
        <f t="shared" si="57"/>
        <v>AA-19</v>
      </c>
      <c r="VO11" s="143" t="str">
        <f t="shared" si="58"/>
        <v>B0CF5R3V95</v>
      </c>
      <c r="VP11" s="143" t="str">
        <f t="shared" si="59"/>
        <v>FBA78973</v>
      </c>
      <c r="VQ11" s="17">
        <f t="shared" si="206"/>
        <v>1783.689361281838</v>
      </c>
      <c r="VR11" s="3">
        <v>25</v>
      </c>
      <c r="VS11" s="32">
        <f t="shared" si="207"/>
        <v>44592.234032045948</v>
      </c>
      <c r="VT11" s="3">
        <v>348</v>
      </c>
      <c r="VU11" s="32">
        <f t="shared" si="208"/>
        <v>620723.89772607968</v>
      </c>
      <c r="VV11" s="3">
        <v>1</v>
      </c>
      <c r="VW11" s="32">
        <f t="shared" si="209"/>
        <v>1783.689361281838</v>
      </c>
      <c r="VX11" s="3">
        <v>0</v>
      </c>
      <c r="VY11" s="32">
        <f t="shared" si="210"/>
        <v>0</v>
      </c>
      <c r="VZ11" s="58">
        <v>0</v>
      </c>
      <c r="WA11" s="59">
        <f t="shared" si="211"/>
        <v>0</v>
      </c>
      <c r="WB11" s="58">
        <v>0</v>
      </c>
      <c r="WC11" s="59">
        <f t="shared" si="212"/>
        <v>0</v>
      </c>
      <c r="WD11" s="58">
        <v>0</v>
      </c>
      <c r="WE11" s="59">
        <f t="shared" si="213"/>
        <v>0</v>
      </c>
      <c r="WF11" s="42">
        <f t="shared" si="214"/>
        <v>374</v>
      </c>
      <c r="WG11" s="92">
        <f t="shared" si="215"/>
        <v>667099.82111940742</v>
      </c>
      <c r="WH11" s="141">
        <v>94</v>
      </c>
      <c r="WI11" s="36" t="str">
        <f t="shared" si="60"/>
        <v>AA-19</v>
      </c>
      <c r="WJ11" s="98" t="s">
        <v>494</v>
      </c>
      <c r="WK11" s="17">
        <f t="shared" si="216"/>
        <v>1783.689361281838</v>
      </c>
    </row>
    <row r="12" spans="1:609">
      <c r="A12" s="150" t="s">
        <v>404</v>
      </c>
      <c r="B12" s="156" t="s">
        <v>397</v>
      </c>
      <c r="C12" s="150" t="s">
        <v>293</v>
      </c>
      <c r="D12" s="150" t="s">
        <v>669</v>
      </c>
      <c r="E12" s="150" t="s">
        <v>411</v>
      </c>
      <c r="F12" s="155" t="s">
        <v>296</v>
      </c>
      <c r="G12" s="156" t="s">
        <v>418</v>
      </c>
      <c r="H12" s="150" t="s">
        <v>474</v>
      </c>
      <c r="I12" s="150" t="s">
        <v>467</v>
      </c>
      <c r="J12" s="187">
        <v>546.99587940000004</v>
      </c>
      <c r="K12" s="31" t="s">
        <v>194</v>
      </c>
      <c r="L12" s="2">
        <v>0</v>
      </c>
      <c r="M12" s="3">
        <v>0</v>
      </c>
      <c r="N12" s="21">
        <v>0</v>
      </c>
      <c r="O12" s="3">
        <v>0</v>
      </c>
      <c r="P12" s="23">
        <f>M12+N12+O12</f>
        <v>0</v>
      </c>
      <c r="Q12" s="2">
        <v>0</v>
      </c>
      <c r="R12" s="3">
        <v>0</v>
      </c>
      <c r="S12" s="20">
        <v>0</v>
      </c>
      <c r="T12" s="3">
        <v>0</v>
      </c>
      <c r="U12" s="23">
        <f>R12+S12+T12</f>
        <v>0</v>
      </c>
      <c r="V12" s="2">
        <v>0</v>
      </c>
      <c r="W12" s="3">
        <v>0</v>
      </c>
      <c r="X12" s="3">
        <v>0</v>
      </c>
      <c r="Y12" s="3">
        <v>0</v>
      </c>
      <c r="Z12" s="23">
        <f>W12+X12+Y12</f>
        <v>0</v>
      </c>
      <c r="AA12" s="24">
        <f>Z12/$Z$1</f>
        <v>0</v>
      </c>
      <c r="AB12" s="2">
        <v>0</v>
      </c>
      <c r="AC12" s="3">
        <v>0</v>
      </c>
      <c r="AD12" s="3">
        <v>0</v>
      </c>
      <c r="AE12" s="3">
        <v>0</v>
      </c>
      <c r="AF12" s="23">
        <f>AC12+AD12+AE12</f>
        <v>0</v>
      </c>
      <c r="AG12" s="24">
        <f>AF12/$AF$1</f>
        <v>0</v>
      </c>
      <c r="AH12" s="12">
        <v>0</v>
      </c>
      <c r="AI12" s="3">
        <v>0</v>
      </c>
      <c r="AJ12" s="3">
        <v>0</v>
      </c>
      <c r="AK12" s="3">
        <v>0</v>
      </c>
      <c r="AL12" s="23">
        <f>AI12+AJ12+AK12</f>
        <v>0</v>
      </c>
      <c r="AM12" s="24">
        <f>AL12/$AL$1</f>
        <v>0</v>
      </c>
      <c r="AN12" s="12">
        <v>0</v>
      </c>
      <c r="AO12" s="3">
        <v>0</v>
      </c>
      <c r="AP12" s="3">
        <v>0</v>
      </c>
      <c r="AQ12" s="23">
        <f>AO12+AP12</f>
        <v>0</v>
      </c>
      <c r="AR12" s="34" t="e">
        <f>AQ12*#REF!</f>
        <v>#REF!</v>
      </c>
      <c r="AS12" s="24" t="e">
        <f>AR12/$AR$1</f>
        <v>#REF!</v>
      </c>
      <c r="AT12" s="12">
        <v>0</v>
      </c>
      <c r="AU12" s="3">
        <v>0</v>
      </c>
      <c r="AV12" s="3">
        <v>0</v>
      </c>
      <c r="AW12" s="23">
        <f>AU12+AV12</f>
        <v>0</v>
      </c>
      <c r="AX12" s="34" t="e">
        <f>AW12*#REF!</f>
        <v>#REF!</v>
      </c>
      <c r="AY12" s="24" t="e">
        <f>AX12/$AX$1</f>
        <v>#REF!</v>
      </c>
      <c r="AZ12" s="12">
        <v>0</v>
      </c>
      <c r="BA12" s="3">
        <v>0</v>
      </c>
      <c r="BB12" s="3">
        <v>0</v>
      </c>
      <c r="BC12" s="23">
        <f>BA12+BB12</f>
        <v>0</v>
      </c>
      <c r="BD12" s="34" t="e">
        <f>BC12*#REF!</f>
        <v>#REF!</v>
      </c>
      <c r="BE12" s="24" t="e">
        <f>BD12/$BD$1</f>
        <v>#REF!</v>
      </c>
      <c r="BF12" s="12">
        <v>0</v>
      </c>
      <c r="BG12" s="3">
        <v>0</v>
      </c>
      <c r="BH12" s="3">
        <v>0</v>
      </c>
      <c r="BI12" s="23">
        <f>BG12+BH12</f>
        <v>0</v>
      </c>
      <c r="BJ12" s="34" t="e">
        <f>BI12*#REF!</f>
        <v>#REF!</v>
      </c>
      <c r="BK12" s="37" t="e">
        <f>BJ12/$BJ$1</f>
        <v>#REF!</v>
      </c>
      <c r="BL12" s="12">
        <v>0.2</v>
      </c>
      <c r="BM12" s="3">
        <v>0</v>
      </c>
      <c r="BN12" s="3">
        <v>0</v>
      </c>
      <c r="BO12" s="23">
        <f>BM12+BN12</f>
        <v>0</v>
      </c>
      <c r="BP12" s="34" t="e">
        <f>BO12*#REF!</f>
        <v>#REF!</v>
      </c>
      <c r="BQ12" s="37" t="e">
        <f>BP12/$BP$1</f>
        <v>#REF!</v>
      </c>
      <c r="BR12" s="12">
        <v>0.99960000000000004</v>
      </c>
      <c r="BS12" s="3">
        <v>0</v>
      </c>
      <c r="BT12" s="3">
        <v>31</v>
      </c>
      <c r="BU12" s="3">
        <v>56307.320000000007</v>
      </c>
      <c r="BV12" s="3">
        <v>0</v>
      </c>
      <c r="BW12" s="3">
        <v>0</v>
      </c>
      <c r="BX12" s="3">
        <v>0</v>
      </c>
      <c r="BY12" s="3">
        <v>0</v>
      </c>
      <c r="BZ12" s="23">
        <f>BS12+BT12+BX12+BV12</f>
        <v>31</v>
      </c>
      <c r="CA12" s="23">
        <f>BY12+BU12+BW12</f>
        <v>56307.320000000007</v>
      </c>
      <c r="CB12" s="37">
        <f>CA12/$CA$1</f>
        <v>6.881625624544278E-3</v>
      </c>
      <c r="CC12" s="34" t="e">
        <f>BZ12*#REF!</f>
        <v>#REF!</v>
      </c>
      <c r="CD12" s="3">
        <v>46</v>
      </c>
      <c r="CE12" s="3">
        <v>82866.740000000005</v>
      </c>
      <c r="CF12" s="3">
        <v>0</v>
      </c>
      <c r="CG12" s="3">
        <v>0</v>
      </c>
      <c r="CH12" s="3">
        <v>3</v>
      </c>
      <c r="CI12" s="3">
        <v>3297</v>
      </c>
      <c r="CJ12" s="23">
        <f>CD12+CH12+CF12</f>
        <v>49</v>
      </c>
      <c r="CK12" s="23">
        <f>CI12+CE12+CG12</f>
        <v>86163.74</v>
      </c>
      <c r="CL12" s="24">
        <f>CK12/$CK$1</f>
        <v>1.1630439873434237E-2</v>
      </c>
      <c r="CM12" s="34" t="e">
        <f>CJ12*#REF!</f>
        <v>#REF!</v>
      </c>
      <c r="CN12" s="3">
        <v>200</v>
      </c>
      <c r="CO12" s="3">
        <v>252969.95999999993</v>
      </c>
      <c r="CP12" s="3">
        <v>0</v>
      </c>
      <c r="CQ12" s="3">
        <v>0</v>
      </c>
      <c r="CR12" s="3">
        <v>1</v>
      </c>
      <c r="CS12" s="3">
        <v>1799</v>
      </c>
      <c r="CT12" s="23">
        <f>CN12+CR12+CP12</f>
        <v>201</v>
      </c>
      <c r="CU12" s="23">
        <f>CS12+CO12+CQ12</f>
        <v>254768.95999999993</v>
      </c>
      <c r="CV12" s="24">
        <f>CU12/$CU$1</f>
        <v>3.600586971138417E-2</v>
      </c>
      <c r="CW12" s="34" t="e">
        <f>CT12*#REF!</f>
        <v>#REF!</v>
      </c>
      <c r="CX12" s="3">
        <v>99</v>
      </c>
      <c r="CY12" s="3">
        <v>156397.27999999997</v>
      </c>
      <c r="CZ12" s="3">
        <v>0</v>
      </c>
      <c r="DA12" s="3">
        <v>0</v>
      </c>
      <c r="DB12" s="23">
        <f t="shared" si="217"/>
        <v>99</v>
      </c>
      <c r="DC12" s="23">
        <f t="shared" si="217"/>
        <v>156397.27999999997</v>
      </c>
      <c r="DD12" s="48">
        <f>DC12/$DC$1</f>
        <v>2.0435632971237579E-2</v>
      </c>
      <c r="DE12" s="23">
        <v>3804</v>
      </c>
      <c r="DF12" s="23">
        <v>107</v>
      </c>
      <c r="DG12" s="23">
        <v>166495.70000000001</v>
      </c>
      <c r="DH12" s="34" t="e">
        <f>DB12*#REF!</f>
        <v>#REF!</v>
      </c>
      <c r="DI12" s="3">
        <v>55</v>
      </c>
      <c r="DJ12" s="3">
        <v>104548.64</v>
      </c>
      <c r="DK12" s="3">
        <v>0</v>
      </c>
      <c r="DL12" s="3">
        <v>0</v>
      </c>
      <c r="DM12" s="23">
        <f t="shared" si="218"/>
        <v>55</v>
      </c>
      <c r="DN12" s="23">
        <f t="shared" si="218"/>
        <v>104548.64</v>
      </c>
      <c r="DO12" s="23">
        <f>DN12/1.18</f>
        <v>88600.542372881362</v>
      </c>
      <c r="DP12" s="62">
        <f>DN12/$DN$1</f>
        <v>1.1974778495385785E-2</v>
      </c>
      <c r="DQ12" s="23">
        <v>3183</v>
      </c>
      <c r="DR12" s="23">
        <v>61</v>
      </c>
      <c r="DS12" s="23">
        <v>114280</v>
      </c>
      <c r="DT12" s="62">
        <f>DS12/$DS$1</f>
        <v>1.1407691092885775E-2</v>
      </c>
      <c r="DU12" s="34" t="e">
        <f>DM12*#REF!</f>
        <v>#REF!</v>
      </c>
      <c r="DV12" s="62">
        <f>(DR12-DF12)/DF12</f>
        <v>-0.42990654205607476</v>
      </c>
      <c r="DW12" s="62">
        <f>(DM12-DB12)/DB12</f>
        <v>-0.44444444444444442</v>
      </c>
      <c r="DX12" s="34">
        <v>7624.6900000000014</v>
      </c>
      <c r="DY12" s="23">
        <v>20</v>
      </c>
      <c r="DZ12" s="34">
        <v>35677.939999999995</v>
      </c>
      <c r="EA12" s="24">
        <f>DX12/DZ12</f>
        <v>0.21370880717888988</v>
      </c>
      <c r="EB12" s="24">
        <f>DX12/DO12</f>
        <v>8.6056922404729522E-2</v>
      </c>
      <c r="EC12" s="62" t="s">
        <v>540</v>
      </c>
      <c r="ED12" s="62" t="s">
        <v>545</v>
      </c>
      <c r="EE12" s="3">
        <v>38</v>
      </c>
      <c r="EF12" s="3">
        <v>65266</v>
      </c>
      <c r="EG12" s="3">
        <v>0</v>
      </c>
      <c r="EH12" s="3">
        <v>0</v>
      </c>
      <c r="EI12" s="23">
        <f t="shared" si="219"/>
        <v>38</v>
      </c>
      <c r="EJ12" s="23">
        <f t="shared" si="219"/>
        <v>65266</v>
      </c>
      <c r="EK12" s="23">
        <f>EJ12/1.18</f>
        <v>55310.169491525427</v>
      </c>
      <c r="EL12" s="62">
        <f>EJ12/$EJ$1</f>
        <v>6.6222063694407326E-3</v>
      </c>
      <c r="EM12" s="23">
        <v>1853</v>
      </c>
      <c r="EN12" s="23">
        <v>45</v>
      </c>
      <c r="EO12" s="23">
        <v>71142</v>
      </c>
      <c r="EP12" s="62">
        <f>EO12/$EO$1</f>
        <v>6.2818748282003215E-3</v>
      </c>
      <c r="EQ12" s="34" t="e">
        <f>EI12*#REF!</f>
        <v>#REF!</v>
      </c>
      <c r="ER12" s="24">
        <f>(EN12-DR12)/DR12</f>
        <v>-0.26229508196721313</v>
      </c>
      <c r="ES12" s="24">
        <f>(EI12-DM12)/DM12</f>
        <v>-0.30909090909090908</v>
      </c>
      <c r="ET12" s="62"/>
      <c r="EU12" s="62"/>
      <c r="EV12" s="3">
        <v>166</v>
      </c>
      <c r="EW12" s="3">
        <v>238991</v>
      </c>
      <c r="EX12" s="3">
        <v>4</v>
      </c>
      <c r="EY12" s="3">
        <v>5996</v>
      </c>
      <c r="EZ12" s="23">
        <f t="shared" si="220"/>
        <v>170</v>
      </c>
      <c r="FA12" s="23">
        <f t="shared" si="220"/>
        <v>244987</v>
      </c>
      <c r="FB12" s="70">
        <f>FA12/1.18</f>
        <v>207616.10169491527</v>
      </c>
      <c r="FC12" s="62">
        <f>FA12/$FA$1</f>
        <v>2.392112846758427E-2</v>
      </c>
      <c r="FD12" s="23">
        <v>5656</v>
      </c>
      <c r="FE12" s="23">
        <v>199</v>
      </c>
      <c r="FF12" s="23">
        <v>279305</v>
      </c>
      <c r="FG12" s="62">
        <f>FF12/$FF$1</f>
        <v>2.1250906633005572E-2</v>
      </c>
      <c r="FH12" s="34" t="e">
        <f>EZ12*#REF!</f>
        <v>#REF!</v>
      </c>
      <c r="FI12" s="3">
        <v>229</v>
      </c>
      <c r="FJ12" s="3">
        <v>289899</v>
      </c>
      <c r="FK12" s="3">
        <v>0</v>
      </c>
      <c r="FL12" s="3">
        <v>0</v>
      </c>
      <c r="FM12" s="23">
        <f t="shared" si="221"/>
        <v>229</v>
      </c>
      <c r="FN12" s="23">
        <f t="shared" si="221"/>
        <v>289899</v>
      </c>
      <c r="FO12" s="70">
        <f>FN12/1.18</f>
        <v>245677.11864406781</v>
      </c>
      <c r="FP12" s="62">
        <f>FN12/$FN$1</f>
        <v>2.2369492577399442E-2</v>
      </c>
      <c r="FQ12" s="23">
        <v>6827</v>
      </c>
      <c r="FR12" s="23">
        <v>282</v>
      </c>
      <c r="FS12" s="68">
        <v>354848</v>
      </c>
      <c r="FT12" s="62">
        <f>FS12/$FS$1</f>
        <v>2.1085514402179172E-2</v>
      </c>
      <c r="FU12" s="34" t="e">
        <f>FM12*#REF!</f>
        <v>#REF!</v>
      </c>
      <c r="FV12" s="3">
        <v>262</v>
      </c>
      <c r="FW12" s="3">
        <v>337613</v>
      </c>
      <c r="FX12" s="3">
        <v>0</v>
      </c>
      <c r="FY12" s="3">
        <v>0</v>
      </c>
      <c r="FZ12" s="23">
        <f t="shared" si="222"/>
        <v>262</v>
      </c>
      <c r="GA12" s="23">
        <f t="shared" si="222"/>
        <v>337613</v>
      </c>
      <c r="GB12" s="70">
        <f>GA12/1.18</f>
        <v>286112.71186440677</v>
      </c>
      <c r="GC12" s="62">
        <f>GA12/$GA$1</f>
        <v>3.101750326199056E-2</v>
      </c>
      <c r="GD12" s="23">
        <v>6831</v>
      </c>
      <c r="GE12" s="23">
        <v>290</v>
      </c>
      <c r="GF12" s="68">
        <v>366317</v>
      </c>
      <c r="GG12" s="62">
        <f>GF12/$GF$1</f>
        <v>2.9781017648925819E-2</v>
      </c>
      <c r="GH12" s="111">
        <f>J12*FZ12</f>
        <v>143312.92040279999</v>
      </c>
      <c r="GI12" s="100">
        <v>377</v>
      </c>
      <c r="GJ12" s="3">
        <v>488710.34000000014</v>
      </c>
      <c r="GK12" s="3"/>
      <c r="GL12" s="3"/>
      <c r="GM12" s="23">
        <f t="shared" si="223"/>
        <v>377</v>
      </c>
      <c r="GN12" s="23">
        <f t="shared" si="223"/>
        <v>488710.34000000014</v>
      </c>
      <c r="GO12" s="70">
        <f>GN12/1.18</f>
        <v>414161.30508474592</v>
      </c>
      <c r="GP12" s="62">
        <f>GN12/$GN$1</f>
        <v>5.4370172608362154E-2</v>
      </c>
      <c r="GQ12" s="23">
        <v>9059</v>
      </c>
      <c r="GR12" s="23">
        <v>436</v>
      </c>
      <c r="GS12" s="68">
        <v>558011</v>
      </c>
      <c r="GT12" s="62">
        <f>GS12/$GS$1</f>
        <v>5.2929761030634064E-2</v>
      </c>
      <c r="GU12" s="111">
        <f>J12*GM12</f>
        <v>206217.44653380002</v>
      </c>
      <c r="GV12" s="100">
        <v>292</v>
      </c>
      <c r="GW12" s="3">
        <v>377559.51999999973</v>
      </c>
      <c r="GX12" s="3"/>
      <c r="GY12" s="3"/>
      <c r="GZ12" s="23">
        <f t="shared" si="224"/>
        <v>292</v>
      </c>
      <c r="HA12" s="23">
        <f t="shared" si="224"/>
        <v>377559.51999999973</v>
      </c>
      <c r="HB12" s="70">
        <f>HA12/1.18</f>
        <v>319965.69491525402</v>
      </c>
      <c r="HC12" s="62">
        <f>HA12/$HA$1</f>
        <v>4.5288886123923421E-2</v>
      </c>
      <c r="HD12" s="23">
        <v>6753</v>
      </c>
      <c r="HE12" s="23">
        <v>282</v>
      </c>
      <c r="HF12" s="68">
        <v>351461</v>
      </c>
      <c r="HG12" s="62">
        <f>HF12/$HF$1</f>
        <v>3.0489814447807226E-2</v>
      </c>
      <c r="HH12" s="34">
        <f>J12*GZ12</f>
        <v>159722.79678480001</v>
      </c>
      <c r="HI12" s="100">
        <v>91</v>
      </c>
      <c r="HJ12" s="3">
        <v>120208.15000000001</v>
      </c>
      <c r="HK12" s="3"/>
      <c r="HL12" s="3"/>
      <c r="HM12" s="23">
        <f t="shared" si="225"/>
        <v>91</v>
      </c>
      <c r="HN12" s="23">
        <f t="shared" si="225"/>
        <v>120208.15000000001</v>
      </c>
      <c r="HO12" s="70">
        <f>HN12/1.18</f>
        <v>101871.31355932205</v>
      </c>
      <c r="HP12" s="62">
        <f>HN12/$HN$1</f>
        <v>1.43516848010813E-2</v>
      </c>
      <c r="HQ12" s="23">
        <v>2826</v>
      </c>
      <c r="HR12" s="23">
        <v>96</v>
      </c>
      <c r="HS12" s="68">
        <v>126806</v>
      </c>
      <c r="HT12" s="62">
        <f>HS12/$HS$1</f>
        <v>1.3160123309087196E-2</v>
      </c>
      <c r="HU12" s="34">
        <f>J12*HM12</f>
        <v>49776.625025400004</v>
      </c>
      <c r="HV12" s="100">
        <v>87</v>
      </c>
      <c r="HW12" s="3">
        <v>114021.90000000001</v>
      </c>
      <c r="HX12" s="3">
        <v>0</v>
      </c>
      <c r="HY12" s="179">
        <v>0</v>
      </c>
      <c r="HZ12" s="23">
        <f t="shared" si="226"/>
        <v>87</v>
      </c>
      <c r="IA12" s="23">
        <f t="shared" si="226"/>
        <v>114021.90000000001</v>
      </c>
      <c r="IB12" s="70">
        <f>IA12/1.18</f>
        <v>96628.728813559341</v>
      </c>
      <c r="IC12" s="62">
        <f>IA12/$IA$1</f>
        <v>9.2956107388143874E-3</v>
      </c>
      <c r="ID12" s="23">
        <v>2328</v>
      </c>
      <c r="IE12" s="23">
        <v>85</v>
      </c>
      <c r="IF12" s="68">
        <v>105310</v>
      </c>
      <c r="IG12" s="62">
        <f>IF12/$IF$1</f>
        <v>5.8289592614917285E-2</v>
      </c>
      <c r="IH12" s="34">
        <f>IY12*HZ12</f>
        <v>47588.641507800006</v>
      </c>
      <c r="II12" s="100">
        <v>52</v>
      </c>
      <c r="IJ12" s="88">
        <v>67365.16</v>
      </c>
      <c r="IK12" s="3">
        <v>0</v>
      </c>
      <c r="IL12" s="88">
        <v>0</v>
      </c>
      <c r="IM12" s="23">
        <f t="shared" si="227"/>
        <v>52</v>
      </c>
      <c r="IN12" s="68">
        <f t="shared" si="227"/>
        <v>67365.16</v>
      </c>
      <c r="IO12" s="68">
        <f>IN12/1.18</f>
        <v>57089.118644067799</v>
      </c>
      <c r="IP12" s="62">
        <f>IN12/$IN$1</f>
        <v>7.3228211024563049E-3</v>
      </c>
      <c r="IQ12" s="23">
        <v>1997</v>
      </c>
      <c r="IR12" s="23">
        <v>27</v>
      </c>
      <c r="IS12" s="68">
        <v>35073</v>
      </c>
      <c r="IT12" s="62">
        <f>IS12/$IS$1</f>
        <v>3.3487564735177743E-2</v>
      </c>
      <c r="IU12" s="34">
        <f>IY12*IM12</f>
        <v>28443.785728800001</v>
      </c>
      <c r="IV12" s="142" t="str">
        <f>E12</f>
        <v>AM-W18</v>
      </c>
      <c r="IW12" s="142" t="str">
        <f t="shared" si="228"/>
        <v>B0CM9HYVDM</v>
      </c>
      <c r="IX12" s="142" t="str">
        <f t="shared" si="228"/>
        <v>FBA79109</v>
      </c>
      <c r="IY12" s="17">
        <v>546.99587940000004</v>
      </c>
      <c r="IZ12" s="3">
        <v>299</v>
      </c>
      <c r="JA12" s="32">
        <f>IZ12*IY12</f>
        <v>163551.76794060002</v>
      </c>
      <c r="JB12" s="3">
        <v>1834</v>
      </c>
      <c r="JC12" s="32">
        <f>JB12*IY12</f>
        <v>1003190.4428196001</v>
      </c>
      <c r="JD12" s="3">
        <v>0</v>
      </c>
      <c r="JE12" s="32">
        <f>JD12*IY12</f>
        <v>0</v>
      </c>
      <c r="JF12" s="3">
        <v>0</v>
      </c>
      <c r="JG12" s="32">
        <f>JF12*IY12</f>
        <v>0</v>
      </c>
      <c r="JH12" s="58">
        <v>0</v>
      </c>
      <c r="JI12" s="59">
        <f>JH12*IY12</f>
        <v>0</v>
      </c>
      <c r="JJ12" s="58">
        <v>0</v>
      </c>
      <c r="JK12" s="59">
        <f>JJ12*IY12</f>
        <v>0</v>
      </c>
      <c r="JL12" s="58">
        <v>0</v>
      </c>
      <c r="JM12" s="59">
        <f>JL12*IY12</f>
        <v>0</v>
      </c>
      <c r="JN12" s="42">
        <f>IZ12+JB12+JH12+JD12+JF12+JJ12+JL12</f>
        <v>2133</v>
      </c>
      <c r="JO12" s="10">
        <f>JN12*IY12</f>
        <v>1166742.2107602002</v>
      </c>
      <c r="JP12" s="36" t="str">
        <f>E12</f>
        <v>AM-W18</v>
      </c>
      <c r="JQ12" s="98" t="str">
        <f>C12</f>
        <v>Head</v>
      </c>
      <c r="JR12" s="17">
        <v>546.99587940000004</v>
      </c>
      <c r="JS12" s="100">
        <v>51</v>
      </c>
      <c r="JT12" s="88">
        <v>63711.430000000008</v>
      </c>
      <c r="JU12" s="3">
        <v>0</v>
      </c>
      <c r="JV12" s="88">
        <v>0</v>
      </c>
      <c r="JW12" s="23">
        <f t="shared" si="229"/>
        <v>51</v>
      </c>
      <c r="JX12" s="68">
        <f t="shared" si="229"/>
        <v>63711.430000000008</v>
      </c>
      <c r="JY12" s="68">
        <f>JX12/1.18</f>
        <v>53992.737288135606</v>
      </c>
      <c r="JZ12" s="62">
        <f>JX12/$JX$1</f>
        <v>5.7916424930304529E-3</v>
      </c>
      <c r="KA12" s="23">
        <v>1216</v>
      </c>
      <c r="KB12" s="23">
        <v>27</v>
      </c>
      <c r="KC12" s="68">
        <v>35073</v>
      </c>
      <c r="KD12" s="62">
        <f>KC12/$IS$1</f>
        <v>3.3487564735177743E-2</v>
      </c>
      <c r="KE12" s="34">
        <f>KI12*JW12</f>
        <v>27896.7898494</v>
      </c>
      <c r="KF12" s="142" t="str">
        <f>E12</f>
        <v>AM-W18</v>
      </c>
      <c r="KG12" s="142" t="str">
        <f t="shared" si="230"/>
        <v>B0CM9HYVDM</v>
      </c>
      <c r="KH12" s="142" t="str">
        <f t="shared" si="230"/>
        <v>FBA79109</v>
      </c>
      <c r="KI12" s="17">
        <v>546.99587940000004</v>
      </c>
      <c r="KJ12" s="3">
        <v>247</v>
      </c>
      <c r="KK12" s="32">
        <f>KJ12*KI12</f>
        <v>135107.9822118</v>
      </c>
      <c r="KL12" s="3">
        <v>1608</v>
      </c>
      <c r="KM12" s="32">
        <f>KL12*KI12</f>
        <v>879569.37407520006</v>
      </c>
      <c r="KN12" s="3">
        <v>0</v>
      </c>
      <c r="KO12" s="32">
        <f>KN12*KI12</f>
        <v>0</v>
      </c>
      <c r="KP12" s="3">
        <v>0</v>
      </c>
      <c r="KQ12" s="32">
        <f>KP12*KI12</f>
        <v>0</v>
      </c>
      <c r="KR12" s="58">
        <v>0</v>
      </c>
      <c r="KS12" s="59">
        <f>KR12*KI12</f>
        <v>0</v>
      </c>
      <c r="KT12" s="58">
        <v>0</v>
      </c>
      <c r="KU12" s="59">
        <f>KT12*KI12</f>
        <v>0</v>
      </c>
      <c r="KV12" s="58">
        <v>0</v>
      </c>
      <c r="KW12" s="59">
        <f>KV12*KI12</f>
        <v>0</v>
      </c>
      <c r="KX12" s="42">
        <f>KJ12+KL12+KR12+KN12+KP12+KT12+KV12</f>
        <v>1855</v>
      </c>
      <c r="KY12" s="10">
        <f>KX12*KI12</f>
        <v>1014677.3562870001</v>
      </c>
      <c r="KZ12" s="36" t="str">
        <f>E12</f>
        <v>AM-W18</v>
      </c>
      <c r="LA12" s="98" t="str">
        <f>C12</f>
        <v>Head</v>
      </c>
      <c r="LB12" s="17">
        <v>546.99587940000004</v>
      </c>
      <c r="LC12" s="100">
        <v>23</v>
      </c>
      <c r="LD12" s="88">
        <v>27676</v>
      </c>
      <c r="LE12" s="3">
        <v>150</v>
      </c>
      <c r="LF12" s="88">
        <v>179849.69999999998</v>
      </c>
      <c r="LG12" s="23">
        <f t="shared" si="231"/>
        <v>173</v>
      </c>
      <c r="LH12" s="68">
        <f t="shared" si="231"/>
        <v>207525.69999999998</v>
      </c>
      <c r="LI12" s="68">
        <f>LH12/1.18</f>
        <v>175869.2372881356</v>
      </c>
      <c r="LJ12" s="62">
        <f>LH12/$LH$1</f>
        <v>1.9191587346353404E-2</v>
      </c>
      <c r="LK12" s="23">
        <v>4843</v>
      </c>
      <c r="LL12" s="23">
        <v>27</v>
      </c>
      <c r="LM12" s="68">
        <v>35073</v>
      </c>
      <c r="LN12" s="62">
        <f>LM12/$IS$1</f>
        <v>3.3487564735177743E-2</v>
      </c>
      <c r="LO12" s="34">
        <f>LS12*LG12</f>
        <v>94630.287136200001</v>
      </c>
      <c r="LP12" s="143" t="str">
        <f>E12</f>
        <v>AM-W18</v>
      </c>
      <c r="LQ12" s="143" t="str">
        <f t="shared" si="232"/>
        <v>B0CM9HYVDM</v>
      </c>
      <c r="LR12" s="143" t="str">
        <f t="shared" si="232"/>
        <v>FBA79109</v>
      </c>
      <c r="LS12" s="17">
        <v>546.99587940000004</v>
      </c>
      <c r="LT12" s="3">
        <v>48</v>
      </c>
      <c r="LU12" s="32">
        <f>LT12*LS12</f>
        <v>26255.802211200004</v>
      </c>
      <c r="LV12" s="3">
        <v>1305</v>
      </c>
      <c r="LW12" s="32">
        <f>LV12*LS12</f>
        <v>713829.62261700002</v>
      </c>
      <c r="LX12" s="3">
        <v>0</v>
      </c>
      <c r="LY12" s="32">
        <f>LX12*LS12</f>
        <v>0</v>
      </c>
      <c r="LZ12" s="3">
        <v>0</v>
      </c>
      <c r="MA12" s="32">
        <f>LZ12*LS12</f>
        <v>0</v>
      </c>
      <c r="MB12" s="58">
        <v>0</v>
      </c>
      <c r="MC12" s="59">
        <f>MB12*LS12</f>
        <v>0</v>
      </c>
      <c r="MD12" s="58">
        <v>0</v>
      </c>
      <c r="ME12" s="59">
        <f>MD12*LS12</f>
        <v>0</v>
      </c>
      <c r="MF12" s="58">
        <v>0</v>
      </c>
      <c r="MG12" s="59">
        <f>MF12*LS12</f>
        <v>0</v>
      </c>
      <c r="MH12" s="42">
        <f>LT12+LV12+MB12+LX12+LZ12+MD12+MF12</f>
        <v>1353</v>
      </c>
      <c r="MI12" s="10">
        <f>MH12*LS12</f>
        <v>740085.42482820002</v>
      </c>
      <c r="MJ12" s="36" t="str">
        <f>E12</f>
        <v>AM-W18</v>
      </c>
      <c r="MK12" s="98" t="s">
        <v>293</v>
      </c>
      <c r="ML12" s="17">
        <v>546.99587940000004</v>
      </c>
      <c r="MM12" s="100">
        <v>2</v>
      </c>
      <c r="MN12" s="88">
        <v>2545</v>
      </c>
      <c r="MO12" s="3">
        <v>195</v>
      </c>
      <c r="MP12" s="88">
        <v>233781.79020000002</v>
      </c>
      <c r="MQ12" s="23">
        <f t="shared" si="77"/>
        <v>197</v>
      </c>
      <c r="MR12" s="68">
        <f t="shared" si="78"/>
        <v>236326.79020000002</v>
      </c>
      <c r="MS12" s="68">
        <f t="shared" si="79"/>
        <v>200276.94084745765</v>
      </c>
      <c r="MT12" s="62">
        <f t="shared" si="80"/>
        <v>1.7323337125433994E-2</v>
      </c>
      <c r="MU12" s="23">
        <v>5924</v>
      </c>
      <c r="MV12" s="23">
        <v>27</v>
      </c>
      <c r="MW12" s="68">
        <v>35073</v>
      </c>
      <c r="MX12" s="62">
        <f t="shared" si="81"/>
        <v>3.3487564735177743E-2</v>
      </c>
      <c r="MY12" s="34">
        <f t="shared" si="82"/>
        <v>107758.1882418</v>
      </c>
      <c r="MZ12" s="143" t="str">
        <f t="shared" si="83"/>
        <v>AM-W18</v>
      </c>
      <c r="NA12" s="143" t="str">
        <f t="shared" si="84"/>
        <v>B0CM9HYVDM</v>
      </c>
      <c r="NB12" s="143" t="str">
        <f t="shared" si="85"/>
        <v>FBA79109</v>
      </c>
      <c r="NC12" s="17">
        <f t="shared" si="86"/>
        <v>546.99587940000004</v>
      </c>
      <c r="ND12" s="3">
        <v>286</v>
      </c>
      <c r="NE12" s="32">
        <f t="shared" si="87"/>
        <v>156440.8215084</v>
      </c>
      <c r="NF12" s="3">
        <v>1225</v>
      </c>
      <c r="NG12" s="32">
        <f t="shared" si="88"/>
        <v>670069.95226500009</v>
      </c>
      <c r="NH12" s="3">
        <v>176</v>
      </c>
      <c r="NI12" s="32">
        <f t="shared" si="89"/>
        <v>96271.274774400008</v>
      </c>
      <c r="NJ12" s="3">
        <v>0</v>
      </c>
      <c r="NK12" s="32">
        <f t="shared" si="90"/>
        <v>0</v>
      </c>
      <c r="NL12" s="58">
        <v>0</v>
      </c>
      <c r="NM12" s="59">
        <f t="shared" si="91"/>
        <v>0</v>
      </c>
      <c r="NN12" s="58">
        <v>0</v>
      </c>
      <c r="NO12" s="59">
        <f t="shared" si="92"/>
        <v>0</v>
      </c>
      <c r="NP12" s="58">
        <v>0</v>
      </c>
      <c r="NQ12" s="59">
        <f t="shared" si="93"/>
        <v>0</v>
      </c>
      <c r="NR12" s="42">
        <f t="shared" si="94"/>
        <v>1687</v>
      </c>
      <c r="NS12" s="92">
        <f t="shared" si="95"/>
        <v>922782.04854780005</v>
      </c>
      <c r="NT12" s="141">
        <v>103</v>
      </c>
      <c r="NU12" s="36" t="str">
        <f t="shared" si="96"/>
        <v>AM-W18</v>
      </c>
      <c r="NV12" s="98" t="s">
        <v>293</v>
      </c>
      <c r="NW12" s="17">
        <v>546.99587940000004</v>
      </c>
      <c r="NX12" s="100">
        <v>4</v>
      </c>
      <c r="NY12" s="88">
        <v>5084</v>
      </c>
      <c r="NZ12" s="3">
        <v>224</v>
      </c>
      <c r="OA12" s="88">
        <v>266649</v>
      </c>
      <c r="OB12" s="23">
        <f t="shared" si="97"/>
        <v>228</v>
      </c>
      <c r="OC12" s="68">
        <f t="shared" si="98"/>
        <v>271733</v>
      </c>
      <c r="OD12" s="68">
        <f t="shared" si="99"/>
        <v>230282.20338983051</v>
      </c>
      <c r="OE12" s="62">
        <f t="shared" si="100"/>
        <v>1.9040819200503854E-2</v>
      </c>
      <c r="OF12" s="23">
        <v>6776</v>
      </c>
      <c r="OG12" s="23">
        <v>27</v>
      </c>
      <c r="OH12" s="68">
        <v>35073</v>
      </c>
      <c r="OI12" s="62">
        <f t="shared" si="101"/>
        <v>3.3487564735177743E-2</v>
      </c>
      <c r="OJ12" s="34">
        <f t="shared" si="102"/>
        <v>124715.0605032</v>
      </c>
      <c r="OK12" s="143" t="str">
        <f t="shared" si="103"/>
        <v>AM-W18</v>
      </c>
      <c r="OL12" s="143" t="str">
        <f t="shared" si="104"/>
        <v>B0CM9HYVDM</v>
      </c>
      <c r="OM12" s="143" t="str">
        <f t="shared" si="105"/>
        <v>FBA79109</v>
      </c>
      <c r="ON12" s="17">
        <f t="shared" si="106"/>
        <v>546.99587940000004</v>
      </c>
      <c r="OO12" s="3">
        <v>220</v>
      </c>
      <c r="OP12" s="32">
        <f t="shared" si="107"/>
        <v>120339.09346800001</v>
      </c>
      <c r="OQ12" s="3">
        <v>702</v>
      </c>
      <c r="OR12" s="32">
        <f t="shared" si="108"/>
        <v>383991.10733880004</v>
      </c>
      <c r="OS12" s="3">
        <v>0</v>
      </c>
      <c r="OT12" s="32">
        <f t="shared" si="109"/>
        <v>0</v>
      </c>
      <c r="OU12" s="3">
        <v>0</v>
      </c>
      <c r="OV12" s="32">
        <f t="shared" si="110"/>
        <v>0</v>
      </c>
      <c r="OW12" s="58">
        <v>0</v>
      </c>
      <c r="OX12" s="59">
        <f t="shared" si="111"/>
        <v>0</v>
      </c>
      <c r="OY12" s="58">
        <v>0</v>
      </c>
      <c r="OZ12" s="59">
        <f t="shared" si="112"/>
        <v>0</v>
      </c>
      <c r="PA12" s="58">
        <v>0</v>
      </c>
      <c r="PB12" s="59">
        <f t="shared" si="113"/>
        <v>0</v>
      </c>
      <c r="PC12" s="42">
        <f t="shared" si="114"/>
        <v>922</v>
      </c>
      <c r="PD12" s="92">
        <f t="shared" si="115"/>
        <v>504330.20080680004</v>
      </c>
      <c r="PE12" s="141">
        <v>418</v>
      </c>
      <c r="PF12" s="36" t="str">
        <f t="shared" si="116"/>
        <v>AM-W18</v>
      </c>
      <c r="PG12" s="98" t="s">
        <v>293</v>
      </c>
      <c r="PH12" s="17">
        <v>546.99587940000004</v>
      </c>
      <c r="PI12" s="100">
        <v>0</v>
      </c>
      <c r="PJ12" s="88">
        <v>0</v>
      </c>
      <c r="PK12" s="3">
        <v>248</v>
      </c>
      <c r="PL12" s="88">
        <v>290326.01999999996</v>
      </c>
      <c r="PM12" s="23">
        <f t="shared" si="117"/>
        <v>248</v>
      </c>
      <c r="PN12" s="68">
        <f t="shared" si="118"/>
        <v>290326.01999999996</v>
      </c>
      <c r="PO12" s="68">
        <f t="shared" si="119"/>
        <v>246038.99999999997</v>
      </c>
      <c r="PP12" s="62">
        <f t="shared" si="120"/>
        <v>1.6354757592087439E-2</v>
      </c>
      <c r="PQ12" s="23">
        <v>8930</v>
      </c>
      <c r="PR12" s="23">
        <v>27</v>
      </c>
      <c r="PS12" s="68">
        <v>35073</v>
      </c>
      <c r="PT12" s="62">
        <f t="shared" si="121"/>
        <v>3.3487564735177743E-2</v>
      </c>
      <c r="PU12" s="34">
        <f t="shared" si="122"/>
        <v>135654.9780912</v>
      </c>
      <c r="PV12" s="143" t="str">
        <f t="shared" si="123"/>
        <v>AM-W18</v>
      </c>
      <c r="PW12" s="143" t="str">
        <f t="shared" si="124"/>
        <v>B0CM9HYVDM</v>
      </c>
      <c r="PX12" s="143" t="str">
        <f t="shared" si="125"/>
        <v>FBA79109</v>
      </c>
      <c r="PY12" s="17">
        <f t="shared" si="126"/>
        <v>546.99587940000004</v>
      </c>
      <c r="PZ12" s="3">
        <v>209</v>
      </c>
      <c r="QA12" s="32">
        <f t="shared" si="127"/>
        <v>114322.1387946</v>
      </c>
      <c r="QB12" s="3"/>
      <c r="QC12" s="32">
        <f t="shared" si="128"/>
        <v>0</v>
      </c>
      <c r="QD12" s="3">
        <v>0</v>
      </c>
      <c r="QE12" s="32">
        <f t="shared" si="129"/>
        <v>0</v>
      </c>
      <c r="QF12" s="3">
        <v>0</v>
      </c>
      <c r="QG12" s="32">
        <f t="shared" si="130"/>
        <v>0</v>
      </c>
      <c r="QH12" s="58">
        <v>0</v>
      </c>
      <c r="QI12" s="59">
        <f t="shared" si="131"/>
        <v>0</v>
      </c>
      <c r="QJ12" s="58">
        <v>0</v>
      </c>
      <c r="QK12" s="59">
        <f t="shared" si="132"/>
        <v>0</v>
      </c>
      <c r="QL12" s="58">
        <v>0</v>
      </c>
      <c r="QM12" s="59">
        <f t="shared" si="133"/>
        <v>0</v>
      </c>
      <c r="QN12" s="42">
        <f t="shared" si="134"/>
        <v>209</v>
      </c>
      <c r="QO12" s="92">
        <f t="shared" si="135"/>
        <v>114322.1387946</v>
      </c>
      <c r="QP12" s="141">
        <v>302</v>
      </c>
      <c r="QQ12" s="36" t="str">
        <f t="shared" si="136"/>
        <v>AM-W18</v>
      </c>
      <c r="QR12" s="98" t="s">
        <v>293</v>
      </c>
      <c r="QS12" s="17">
        <v>546.99587940000004</v>
      </c>
      <c r="QT12" s="100">
        <v>6</v>
      </c>
      <c r="QU12" s="88">
        <v>7584</v>
      </c>
      <c r="QV12" s="3">
        <v>135</v>
      </c>
      <c r="QW12" s="88">
        <v>156105</v>
      </c>
      <c r="QX12" s="23">
        <f t="shared" si="137"/>
        <v>141</v>
      </c>
      <c r="QY12" s="68">
        <f t="shared" si="138"/>
        <v>163689</v>
      </c>
      <c r="QZ12" s="68">
        <f t="shared" si="139"/>
        <v>138719.49152542374</v>
      </c>
      <c r="RA12" s="62">
        <f t="shared" si="140"/>
        <v>8.7591027614539116E-3</v>
      </c>
      <c r="RB12" s="23">
        <v>4505</v>
      </c>
      <c r="RC12" s="23">
        <v>27</v>
      </c>
      <c r="RD12" s="68">
        <v>35073</v>
      </c>
      <c r="RE12" s="62">
        <f t="shared" si="141"/>
        <v>3.3487564735177743E-2</v>
      </c>
      <c r="RF12" s="34">
        <f t="shared" si="142"/>
        <v>77126.418995400003</v>
      </c>
      <c r="RG12" s="143" t="str">
        <f t="shared" si="143"/>
        <v>AM-W18</v>
      </c>
      <c r="RH12" s="143" t="str">
        <f t="shared" si="144"/>
        <v>B0CM9HYVDM</v>
      </c>
      <c r="RI12" s="143" t="str">
        <f t="shared" si="145"/>
        <v>FBA79109</v>
      </c>
      <c r="RJ12" s="17">
        <f t="shared" si="146"/>
        <v>546.99587940000004</v>
      </c>
      <c r="RK12" s="3">
        <v>56</v>
      </c>
      <c r="RL12" s="32">
        <f t="shared" si="147"/>
        <v>30631.769246400003</v>
      </c>
      <c r="RM12" s="3">
        <v>676</v>
      </c>
      <c r="RN12" s="32">
        <f t="shared" si="148"/>
        <v>369769.21447440004</v>
      </c>
      <c r="RO12" s="3">
        <v>134</v>
      </c>
      <c r="RP12" s="32">
        <f t="shared" si="149"/>
        <v>73297.447839600005</v>
      </c>
      <c r="RQ12" s="3">
        <v>0</v>
      </c>
      <c r="RR12" s="32">
        <f t="shared" si="150"/>
        <v>0</v>
      </c>
      <c r="RS12" s="58">
        <v>0</v>
      </c>
      <c r="RT12" s="59">
        <f t="shared" si="151"/>
        <v>0</v>
      </c>
      <c r="RU12" s="58">
        <v>0</v>
      </c>
      <c r="RV12" s="59">
        <f t="shared" si="152"/>
        <v>0</v>
      </c>
      <c r="RW12" s="58">
        <v>0</v>
      </c>
      <c r="RX12" s="59">
        <f t="shared" si="153"/>
        <v>0</v>
      </c>
      <c r="RY12" s="42">
        <f t="shared" si="154"/>
        <v>866</v>
      </c>
      <c r="RZ12" s="92">
        <f t="shared" si="155"/>
        <v>473698.43156040006</v>
      </c>
      <c r="SA12" s="141">
        <v>198</v>
      </c>
      <c r="SB12" s="36" t="str">
        <f t="shared" si="156"/>
        <v>AM-W18</v>
      </c>
      <c r="SC12" s="98" t="s">
        <v>293</v>
      </c>
      <c r="SD12" s="17">
        <f t="shared" si="157"/>
        <v>546.99587940000004</v>
      </c>
      <c r="SE12" s="100">
        <v>8</v>
      </c>
      <c r="SF12" s="88">
        <v>7532</v>
      </c>
      <c r="SG12" s="3">
        <v>160</v>
      </c>
      <c r="SH12" s="88">
        <v>191750</v>
      </c>
      <c r="SI12" s="23">
        <f t="shared" si="158"/>
        <v>168</v>
      </c>
      <c r="SJ12" s="68">
        <f t="shared" si="159"/>
        <v>199282</v>
      </c>
      <c r="SK12" s="68">
        <f t="shared" si="160"/>
        <v>168883.05084745763</v>
      </c>
      <c r="SL12" s="62">
        <f t="shared" si="161"/>
        <v>1.2766921141925828E-2</v>
      </c>
      <c r="SM12" s="23">
        <v>11351</v>
      </c>
      <c r="SN12" s="23">
        <v>27</v>
      </c>
      <c r="SO12" s="68">
        <v>35073</v>
      </c>
      <c r="SP12" s="62">
        <f t="shared" si="162"/>
        <v>3.3487564735177743E-2</v>
      </c>
      <c r="SQ12" s="34">
        <f t="shared" si="163"/>
        <v>91895.307739200012</v>
      </c>
      <c r="SR12" s="143" t="str">
        <f t="shared" si="164"/>
        <v>AM-W18</v>
      </c>
      <c r="SS12" s="143" t="str">
        <f t="shared" si="165"/>
        <v>B0CM9HYVDM</v>
      </c>
      <c r="ST12" s="143" t="str">
        <f t="shared" si="166"/>
        <v>FBA79109</v>
      </c>
      <c r="SU12" s="17">
        <f t="shared" si="167"/>
        <v>546.99587940000004</v>
      </c>
      <c r="SV12" s="3">
        <v>70</v>
      </c>
      <c r="SW12" s="32">
        <f t="shared" si="168"/>
        <v>38289.711558000003</v>
      </c>
      <c r="SX12" s="3">
        <v>679</v>
      </c>
      <c r="SY12" s="32">
        <f t="shared" si="169"/>
        <v>371410.20211260003</v>
      </c>
      <c r="SZ12" s="3">
        <v>134</v>
      </c>
      <c r="TA12" s="32">
        <f t="shared" si="170"/>
        <v>73297.447839600005</v>
      </c>
      <c r="TB12" s="3">
        <v>0</v>
      </c>
      <c r="TC12" s="32">
        <f t="shared" si="171"/>
        <v>0</v>
      </c>
      <c r="TD12" s="58">
        <v>0</v>
      </c>
      <c r="TE12" s="59">
        <f t="shared" si="172"/>
        <v>0</v>
      </c>
      <c r="TF12" s="58">
        <v>0</v>
      </c>
      <c r="TG12" s="59">
        <f t="shared" si="173"/>
        <v>0</v>
      </c>
      <c r="TH12" s="58">
        <v>0</v>
      </c>
      <c r="TI12" s="59">
        <f t="shared" si="174"/>
        <v>0</v>
      </c>
      <c r="TJ12" s="42">
        <f t="shared" si="175"/>
        <v>883</v>
      </c>
      <c r="TK12" s="92">
        <f t="shared" si="176"/>
        <v>482997.36151020002</v>
      </c>
      <c r="TL12" s="141">
        <v>162</v>
      </c>
      <c r="TM12" s="36" t="str">
        <f t="shared" si="177"/>
        <v>AM-W18</v>
      </c>
      <c r="TN12" s="98" t="s">
        <v>293</v>
      </c>
      <c r="TO12" s="17">
        <f t="shared" si="178"/>
        <v>546.99587940000004</v>
      </c>
      <c r="TP12" s="100">
        <v>28</v>
      </c>
      <c r="TQ12" s="88">
        <v>32204</v>
      </c>
      <c r="TR12" s="3">
        <v>224</v>
      </c>
      <c r="TS12" s="88">
        <v>266335.77039999998</v>
      </c>
      <c r="TT12" s="23">
        <f t="shared" si="179"/>
        <v>252</v>
      </c>
      <c r="TU12" s="68">
        <f t="shared" si="180"/>
        <v>298539.77039999998</v>
      </c>
      <c r="TV12" s="68">
        <f t="shared" si="181"/>
        <v>252999.8054237288</v>
      </c>
      <c r="TW12" s="62">
        <f t="shared" si="182"/>
        <v>1.7631989771289769E-2</v>
      </c>
      <c r="TX12" s="23">
        <v>12274</v>
      </c>
      <c r="TY12" s="23">
        <v>27</v>
      </c>
      <c r="TZ12" s="68">
        <v>35073</v>
      </c>
      <c r="UA12" s="62">
        <f t="shared" si="183"/>
        <v>3.3487564735177743E-2</v>
      </c>
      <c r="UB12" s="34">
        <f t="shared" si="184"/>
        <v>137842.96160880002</v>
      </c>
      <c r="UC12" s="143" t="str">
        <f t="shared" si="185"/>
        <v>AM-W18</v>
      </c>
      <c r="UD12" s="143" t="str">
        <f t="shared" si="186"/>
        <v>B0CM9HYVDM</v>
      </c>
      <c r="UE12" s="143" t="str">
        <f t="shared" si="187"/>
        <v>FBA79109</v>
      </c>
      <c r="UF12" s="17">
        <f t="shared" si="188"/>
        <v>546.99587940000004</v>
      </c>
      <c r="UG12" s="3">
        <v>60</v>
      </c>
      <c r="UH12" s="32">
        <f t="shared" si="189"/>
        <v>32819.752764000004</v>
      </c>
      <c r="UI12" s="3">
        <v>358</v>
      </c>
      <c r="UJ12" s="32">
        <f t="shared" si="190"/>
        <v>195824.5248252</v>
      </c>
      <c r="UK12" s="3">
        <v>134</v>
      </c>
      <c r="UL12" s="32">
        <f t="shared" si="191"/>
        <v>73297.447839600005</v>
      </c>
      <c r="UM12" s="3">
        <v>0</v>
      </c>
      <c r="UN12" s="32">
        <f t="shared" si="192"/>
        <v>0</v>
      </c>
      <c r="UO12" s="58">
        <v>0</v>
      </c>
      <c r="UP12" s="59">
        <f t="shared" si="193"/>
        <v>0</v>
      </c>
      <c r="UQ12" s="58">
        <v>0</v>
      </c>
      <c r="UR12" s="59">
        <f t="shared" si="194"/>
        <v>0</v>
      </c>
      <c r="US12" s="58">
        <v>2010</v>
      </c>
      <c r="UT12" s="59">
        <f t="shared" si="195"/>
        <v>1099461.717594</v>
      </c>
      <c r="UU12" s="42">
        <f t="shared" si="196"/>
        <v>2562</v>
      </c>
      <c r="UV12" s="92">
        <f t="shared" si="197"/>
        <v>1401403.4430228001</v>
      </c>
      <c r="UW12" s="141">
        <v>201</v>
      </c>
      <c r="UX12" s="36" t="str">
        <f t="shared" si="198"/>
        <v>AM-W18</v>
      </c>
      <c r="UY12" s="98" t="s">
        <v>293</v>
      </c>
      <c r="UZ12" s="17">
        <f t="shared" si="199"/>
        <v>546.99587940000004</v>
      </c>
      <c r="VA12" s="100">
        <v>10</v>
      </c>
      <c r="VB12" s="88">
        <v>9617</v>
      </c>
      <c r="VC12" s="3">
        <v>259</v>
      </c>
      <c r="VD12" s="88">
        <v>304402.66479999997</v>
      </c>
      <c r="VE12" s="23">
        <f t="shared" si="200"/>
        <v>269</v>
      </c>
      <c r="VF12" s="68">
        <f t="shared" si="201"/>
        <v>314019.66479999997</v>
      </c>
      <c r="VG12" s="68">
        <f t="shared" si="202"/>
        <v>266118.36</v>
      </c>
      <c r="VH12" s="62">
        <f t="shared" si="203"/>
        <v>1.8769333997895366E-2</v>
      </c>
      <c r="VI12" s="23">
        <v>12108</v>
      </c>
      <c r="VJ12" s="23">
        <v>27</v>
      </c>
      <c r="VK12" s="68">
        <v>35073</v>
      </c>
      <c r="VL12" s="62">
        <f t="shared" si="204"/>
        <v>3.3487564735177743E-2</v>
      </c>
      <c r="VM12" s="34">
        <f t="shared" si="205"/>
        <v>147141.89155860001</v>
      </c>
      <c r="VN12" s="143" t="str">
        <f t="shared" si="57"/>
        <v>AM-W18</v>
      </c>
      <c r="VO12" s="143" t="str">
        <f t="shared" si="58"/>
        <v>B0CM9HYVDM</v>
      </c>
      <c r="VP12" s="143" t="str">
        <f t="shared" si="59"/>
        <v>FBA79109</v>
      </c>
      <c r="VQ12" s="17">
        <f t="shared" si="206"/>
        <v>546.99587940000004</v>
      </c>
      <c r="VR12" s="3">
        <v>54</v>
      </c>
      <c r="VS12" s="32">
        <f t="shared" si="207"/>
        <v>29537.7774876</v>
      </c>
      <c r="VT12" s="3">
        <v>141</v>
      </c>
      <c r="VU12" s="32">
        <f t="shared" si="208"/>
        <v>77126.418995400003</v>
      </c>
      <c r="VV12" s="3">
        <v>0</v>
      </c>
      <c r="VW12" s="32">
        <f t="shared" si="209"/>
        <v>0</v>
      </c>
      <c r="VX12" s="3">
        <v>0</v>
      </c>
      <c r="VY12" s="32">
        <f t="shared" si="210"/>
        <v>0</v>
      </c>
      <c r="VZ12" s="58">
        <v>2010</v>
      </c>
      <c r="WA12" s="59">
        <f t="shared" si="211"/>
        <v>1099461.717594</v>
      </c>
      <c r="WB12" s="58">
        <v>0</v>
      </c>
      <c r="WC12" s="59">
        <f t="shared" si="212"/>
        <v>0</v>
      </c>
      <c r="WD12" s="58">
        <v>0</v>
      </c>
      <c r="WE12" s="59">
        <f t="shared" si="213"/>
        <v>0</v>
      </c>
      <c r="WF12" s="42">
        <f t="shared" si="214"/>
        <v>2205</v>
      </c>
      <c r="WG12" s="92">
        <f t="shared" si="215"/>
        <v>1206125.914077</v>
      </c>
      <c r="WH12" s="141">
        <v>197</v>
      </c>
      <c r="WI12" s="36" t="str">
        <f t="shared" si="60"/>
        <v>AM-W18</v>
      </c>
      <c r="WJ12" s="98" t="s">
        <v>293</v>
      </c>
      <c r="WK12" s="17">
        <f t="shared" si="216"/>
        <v>546.99587940000004</v>
      </c>
    </row>
    <row r="13" spans="1:609">
      <c r="A13" s="155" t="s">
        <v>84</v>
      </c>
      <c r="B13" s="155" t="s">
        <v>83</v>
      </c>
      <c r="C13" s="150" t="s">
        <v>494</v>
      </c>
      <c r="D13" s="150" t="s">
        <v>669</v>
      </c>
      <c r="E13" s="155" t="s">
        <v>236</v>
      </c>
      <c r="F13" s="155" t="s">
        <v>292</v>
      </c>
      <c r="G13" s="155" t="s">
        <v>334</v>
      </c>
      <c r="H13" s="150" t="s">
        <v>471</v>
      </c>
      <c r="I13" s="150" t="s">
        <v>457</v>
      </c>
      <c r="J13" s="187">
        <v>1891.9306728382353</v>
      </c>
      <c r="K13" s="16" t="s">
        <v>194</v>
      </c>
      <c r="L13" s="2">
        <v>0.1283</v>
      </c>
      <c r="M13" s="3">
        <v>5</v>
      </c>
      <c r="N13" s="21">
        <v>8</v>
      </c>
      <c r="O13" s="3">
        <v>1</v>
      </c>
      <c r="P13" s="23">
        <f>M13+N13+O13</f>
        <v>14</v>
      </c>
      <c r="Q13" s="2">
        <v>0.23810000000000001</v>
      </c>
      <c r="R13" s="3">
        <v>4</v>
      </c>
      <c r="S13" s="3">
        <v>12</v>
      </c>
      <c r="T13" s="3">
        <v>2</v>
      </c>
      <c r="U13" s="23">
        <f>R13+S13+T13</f>
        <v>18</v>
      </c>
      <c r="V13" s="2">
        <v>0.4501</v>
      </c>
      <c r="W13" s="3">
        <v>1</v>
      </c>
      <c r="X13" s="3">
        <v>12</v>
      </c>
      <c r="Y13" s="3">
        <v>8</v>
      </c>
      <c r="Z13" s="23">
        <f>W13+X13+Y13</f>
        <v>21</v>
      </c>
      <c r="AA13" s="24">
        <f>Z13/$Z$1</f>
        <v>1.8056749785038694E-2</v>
      </c>
      <c r="AB13" s="2">
        <v>0.98429999999999995</v>
      </c>
      <c r="AC13" s="3">
        <v>0</v>
      </c>
      <c r="AD13" s="3">
        <v>0</v>
      </c>
      <c r="AE13" s="3">
        <v>20</v>
      </c>
      <c r="AF13" s="23">
        <f>AC13+AD13+AE13</f>
        <v>20</v>
      </c>
      <c r="AG13" s="24">
        <f>AF13/$AF$1</f>
        <v>1.4914243102162566E-2</v>
      </c>
      <c r="AH13" s="12">
        <v>0.98980000000000001</v>
      </c>
      <c r="AI13" s="3">
        <v>0</v>
      </c>
      <c r="AJ13" s="3">
        <v>0</v>
      </c>
      <c r="AK13" s="3">
        <v>16</v>
      </c>
      <c r="AL13" s="23">
        <f>AI13+AJ13+AK13</f>
        <v>16</v>
      </c>
      <c r="AM13" s="24">
        <f>AL13/$AL$1</f>
        <v>1.3582342954159592E-2</v>
      </c>
      <c r="AN13" s="12">
        <v>0.99970000000000003</v>
      </c>
      <c r="AO13" s="3">
        <v>0</v>
      </c>
      <c r="AP13" s="3">
        <v>31</v>
      </c>
      <c r="AQ13" s="23">
        <f>AO13+AP13</f>
        <v>31</v>
      </c>
      <c r="AR13" s="34" t="e">
        <f>AQ13*#REF!</f>
        <v>#REF!</v>
      </c>
      <c r="AS13" s="24" t="e">
        <f>AR13/$AR$1</f>
        <v>#REF!</v>
      </c>
      <c r="AT13" s="12">
        <v>0.9466</v>
      </c>
      <c r="AU13" s="3">
        <v>0</v>
      </c>
      <c r="AV13" s="3">
        <v>30</v>
      </c>
      <c r="AW13" s="23">
        <f>AU13+AV13</f>
        <v>30</v>
      </c>
      <c r="AX13" s="34" t="e">
        <f>AW13*#REF!</f>
        <v>#REF!</v>
      </c>
      <c r="AY13" s="24" t="e">
        <f>AX13/$AX$1</f>
        <v>#REF!</v>
      </c>
      <c r="AZ13" s="12">
        <v>0.97519999999999996</v>
      </c>
      <c r="BA13" s="3">
        <v>0</v>
      </c>
      <c r="BB13" s="3">
        <v>31</v>
      </c>
      <c r="BC13" s="23">
        <f>BA13+BB13</f>
        <v>31</v>
      </c>
      <c r="BD13" s="34" t="e">
        <f>BC13*#REF!</f>
        <v>#REF!</v>
      </c>
      <c r="BE13" s="24" t="e">
        <f>BD13/$BD$1</f>
        <v>#REF!</v>
      </c>
      <c r="BF13" s="12">
        <v>0.99790000000000001</v>
      </c>
      <c r="BG13" s="3">
        <v>0</v>
      </c>
      <c r="BH13" s="3">
        <v>36</v>
      </c>
      <c r="BI13" s="23">
        <f>BG13+BH13</f>
        <v>36</v>
      </c>
      <c r="BJ13" s="34" t="e">
        <f>BI13*#REF!</f>
        <v>#REF!</v>
      </c>
      <c r="BK13" s="37" t="e">
        <f>BJ13/$BJ$1</f>
        <v>#REF!</v>
      </c>
      <c r="BL13" s="12">
        <v>0.97160000000000002</v>
      </c>
      <c r="BM13" s="3">
        <v>0</v>
      </c>
      <c r="BN13" s="3">
        <v>30</v>
      </c>
      <c r="BO13" s="23">
        <f>BM13+BN13</f>
        <v>30</v>
      </c>
      <c r="BP13" s="34" t="e">
        <f>BO13*#REF!</f>
        <v>#REF!</v>
      </c>
      <c r="BQ13" s="37" t="e">
        <f>BP13/$BP$1</f>
        <v>#REF!</v>
      </c>
      <c r="BR13" s="12">
        <v>0.95660000000000001</v>
      </c>
      <c r="BS13" s="3">
        <v>0</v>
      </c>
      <c r="BT13" s="3">
        <v>32</v>
      </c>
      <c r="BU13" s="3">
        <v>128136</v>
      </c>
      <c r="BV13" s="3">
        <v>6</v>
      </c>
      <c r="BW13" s="3">
        <v>0</v>
      </c>
      <c r="BX13" s="3">
        <v>8</v>
      </c>
      <c r="BY13" s="3">
        <v>19992</v>
      </c>
      <c r="BZ13" s="23">
        <f>BS13+BT13+BX13+BV13</f>
        <v>46</v>
      </c>
      <c r="CA13" s="23">
        <f>BY13+BU13+BW13</f>
        <v>148128</v>
      </c>
      <c r="CB13" s="37">
        <f>CA13/$CA$1</f>
        <v>1.8103533261971883E-2</v>
      </c>
      <c r="CC13" s="34" t="e">
        <f>BZ13*#REF!</f>
        <v>#REF!</v>
      </c>
      <c r="CD13" s="3">
        <v>26</v>
      </c>
      <c r="CE13" s="3">
        <v>104168</v>
      </c>
      <c r="CF13" s="3">
        <v>0</v>
      </c>
      <c r="CG13" s="3">
        <v>0</v>
      </c>
      <c r="CH13" s="3">
        <v>11</v>
      </c>
      <c r="CI13" s="3">
        <v>27489</v>
      </c>
      <c r="CJ13" s="23">
        <f>CD13+CH13+CF13</f>
        <v>37</v>
      </c>
      <c r="CK13" s="23">
        <f>CI13+CE13+CG13</f>
        <v>131657</v>
      </c>
      <c r="CL13" s="24">
        <f>CK13/$CK$1</f>
        <v>1.7771150862494259E-2</v>
      </c>
      <c r="CM13" s="34" t="e">
        <f>CJ13*#REF!</f>
        <v>#REF!</v>
      </c>
      <c r="CN13" s="3">
        <v>23</v>
      </c>
      <c r="CO13" s="3">
        <v>91046</v>
      </c>
      <c r="CP13" s="3">
        <v>0</v>
      </c>
      <c r="CQ13" s="3">
        <v>0</v>
      </c>
      <c r="CR13" s="3">
        <v>1</v>
      </c>
      <c r="CS13" s="3">
        <v>3137</v>
      </c>
      <c r="CT13" s="23">
        <f>CN13+CR13+CP13</f>
        <v>24</v>
      </c>
      <c r="CU13" s="23">
        <f>CS13+CO13+CQ13</f>
        <v>94183</v>
      </c>
      <c r="CV13" s="24">
        <f>CU13/$CU$1</f>
        <v>1.3310651450739116E-2</v>
      </c>
      <c r="CW13" s="34" t="e">
        <f>CT13*#REF!</f>
        <v>#REF!</v>
      </c>
      <c r="CX13" s="3">
        <v>49</v>
      </c>
      <c r="CY13" s="3">
        <v>195986.59</v>
      </c>
      <c r="CZ13" s="3">
        <v>0</v>
      </c>
      <c r="DA13" s="3">
        <v>0</v>
      </c>
      <c r="DB13" s="23">
        <f t="shared" si="217"/>
        <v>49</v>
      </c>
      <c r="DC13" s="23">
        <f t="shared" si="217"/>
        <v>195986.59</v>
      </c>
      <c r="DD13" s="48">
        <f>DC13/$DC$1</f>
        <v>2.5608565702193938E-2</v>
      </c>
      <c r="DE13" s="23">
        <v>2331</v>
      </c>
      <c r="DF13" s="23">
        <v>56</v>
      </c>
      <c r="DG13" s="23">
        <v>223890</v>
      </c>
      <c r="DH13" s="34" t="e">
        <f>DB13*#REF!</f>
        <v>#REF!</v>
      </c>
      <c r="DI13" s="3">
        <v>45</v>
      </c>
      <c r="DJ13" s="3">
        <v>177226.02</v>
      </c>
      <c r="DK13" s="3">
        <v>0</v>
      </c>
      <c r="DL13" s="3">
        <v>0</v>
      </c>
      <c r="DM13" s="23">
        <f t="shared" si="218"/>
        <v>45</v>
      </c>
      <c r="DN13" s="23">
        <f t="shared" si="218"/>
        <v>177226.02</v>
      </c>
      <c r="DO13" s="23">
        <f>DN13/1.18</f>
        <v>150191.54237288135</v>
      </c>
      <c r="DP13" s="62">
        <f>DN13/$DN$1</f>
        <v>2.029909076884033E-2</v>
      </c>
      <c r="DQ13" s="23">
        <v>2900</v>
      </c>
      <c r="DR13" s="23">
        <v>50</v>
      </c>
      <c r="DS13" s="23">
        <v>193296</v>
      </c>
      <c r="DT13" s="62">
        <f>DS13/$DS$1</f>
        <v>1.9295249015492202E-2</v>
      </c>
      <c r="DU13" s="34" t="e">
        <f>DM13*#REF!</f>
        <v>#REF!</v>
      </c>
      <c r="DV13" s="62">
        <f>(DR13-DF13)/DF13</f>
        <v>-0.10714285714285714</v>
      </c>
      <c r="DW13" s="62">
        <f>(DM13-DB13)/DB13</f>
        <v>-8.1632653061224483E-2</v>
      </c>
      <c r="DX13" s="34">
        <v>12794.640000000001</v>
      </c>
      <c r="DY13" s="23">
        <v>15</v>
      </c>
      <c r="DZ13" s="34">
        <v>39362.69</v>
      </c>
      <c r="EA13" s="24">
        <f>DX13/DZ13</f>
        <v>0.32504485846876829</v>
      </c>
      <c r="EB13" s="24">
        <f>DX13/DO13</f>
        <v>8.5188818210779671E-2</v>
      </c>
      <c r="EC13" s="62" t="s">
        <v>560</v>
      </c>
      <c r="ED13" s="62" t="s">
        <v>559</v>
      </c>
      <c r="EE13" s="3">
        <v>52</v>
      </c>
      <c r="EF13" s="3">
        <v>199472.69</v>
      </c>
      <c r="EG13" s="3">
        <v>0</v>
      </c>
      <c r="EH13" s="3">
        <v>0</v>
      </c>
      <c r="EI13" s="23">
        <f t="shared" si="219"/>
        <v>52</v>
      </c>
      <c r="EJ13" s="23">
        <f t="shared" si="219"/>
        <v>199472.69</v>
      </c>
      <c r="EK13" s="23">
        <f>EJ13/1.18</f>
        <v>169044.6525423729</v>
      </c>
      <c r="EL13" s="62">
        <f>EJ13/$EJ$1</f>
        <v>2.0239471060697404E-2</v>
      </c>
      <c r="EM13" s="23">
        <v>3343</v>
      </c>
      <c r="EN13" s="23">
        <v>63</v>
      </c>
      <c r="EO13" s="23">
        <v>233693</v>
      </c>
      <c r="EP13" s="62">
        <f>EO13/$EO$1</f>
        <v>2.0635210905324813E-2</v>
      </c>
      <c r="EQ13" s="34" t="e">
        <f>EI13*#REF!</f>
        <v>#REF!</v>
      </c>
      <c r="ER13" s="24">
        <f>(EN13-DR13)/DR13</f>
        <v>0.26</v>
      </c>
      <c r="ES13" s="24">
        <f>(EI13-DM13)/DM13</f>
        <v>0.15555555555555556</v>
      </c>
      <c r="ET13" s="62"/>
      <c r="EU13" s="62"/>
      <c r="EV13" s="3">
        <v>53</v>
      </c>
      <c r="EW13" s="3">
        <v>207656</v>
      </c>
      <c r="EX13" s="3">
        <v>0</v>
      </c>
      <c r="EY13" s="3">
        <v>0</v>
      </c>
      <c r="EZ13" s="23">
        <f t="shared" si="220"/>
        <v>53</v>
      </c>
      <c r="FA13" s="23">
        <f t="shared" si="220"/>
        <v>207656</v>
      </c>
      <c r="FB13" s="70">
        <f>FA13/1.18</f>
        <v>175979.66101694916</v>
      </c>
      <c r="FC13" s="62">
        <f>FA13/$FA$1</f>
        <v>2.0276038537002695E-2</v>
      </c>
      <c r="FD13" s="23">
        <v>3502</v>
      </c>
      <c r="FE13" s="23">
        <v>75</v>
      </c>
      <c r="FF13" s="23">
        <v>282687</v>
      </c>
      <c r="FG13" s="62">
        <f>FF13/$FF$1</f>
        <v>2.1508225929949144E-2</v>
      </c>
      <c r="FH13" s="34" t="e">
        <f>EZ13*#REF!</f>
        <v>#REF!</v>
      </c>
      <c r="FI13" s="3">
        <v>66</v>
      </c>
      <c r="FJ13" s="3">
        <v>245215.21</v>
      </c>
      <c r="FK13" s="3">
        <v>0</v>
      </c>
      <c r="FL13" s="3">
        <v>0</v>
      </c>
      <c r="FM13" s="23">
        <f t="shared" si="221"/>
        <v>66</v>
      </c>
      <c r="FN13" s="23">
        <f t="shared" si="221"/>
        <v>245215.21</v>
      </c>
      <c r="FO13" s="70">
        <f>FN13/1.18</f>
        <v>207809.5</v>
      </c>
      <c r="FP13" s="62">
        <f>FN13/$FN$1</f>
        <v>1.8921554817230984E-2</v>
      </c>
      <c r="FQ13" s="23">
        <v>3710</v>
      </c>
      <c r="FR13" s="23">
        <v>86</v>
      </c>
      <c r="FS13" s="68">
        <v>318871</v>
      </c>
      <c r="FT13" s="62">
        <f>FS13/$FS$1</f>
        <v>1.8947715818990876E-2</v>
      </c>
      <c r="FU13" s="34" t="e">
        <f>FM13*#REF!</f>
        <v>#REF!</v>
      </c>
      <c r="FV13" s="3">
        <v>56</v>
      </c>
      <c r="FW13" s="3">
        <v>220823</v>
      </c>
      <c r="FX13" s="3">
        <v>0</v>
      </c>
      <c r="FY13" s="3">
        <v>0</v>
      </c>
      <c r="FZ13" s="23">
        <f t="shared" si="222"/>
        <v>56</v>
      </c>
      <c r="GA13" s="23">
        <f t="shared" si="222"/>
        <v>220823</v>
      </c>
      <c r="GB13" s="70">
        <f>GA13/1.18</f>
        <v>187138.13559322036</v>
      </c>
      <c r="GC13" s="62">
        <f>GA13/$GA$1</f>
        <v>2.0287661087761848E-2</v>
      </c>
      <c r="GD13" s="23">
        <v>2738</v>
      </c>
      <c r="GE13" s="23">
        <v>58</v>
      </c>
      <c r="GF13" s="68">
        <v>223764</v>
      </c>
      <c r="GG13" s="62">
        <f>GF13/$GF$1</f>
        <v>1.8191674514680557E-2</v>
      </c>
      <c r="GH13" s="111">
        <f>J13*FZ13</f>
        <v>105948.11767894117</v>
      </c>
      <c r="GI13" s="100">
        <v>29</v>
      </c>
      <c r="GJ13" s="3">
        <v>115620</v>
      </c>
      <c r="GK13" s="3"/>
      <c r="GL13" s="3"/>
      <c r="GM13" s="23">
        <f t="shared" si="223"/>
        <v>29</v>
      </c>
      <c r="GN13" s="23">
        <f t="shared" si="223"/>
        <v>115620</v>
      </c>
      <c r="GO13" s="70">
        <f>GN13/1.18</f>
        <v>97983.050847457635</v>
      </c>
      <c r="GP13" s="62">
        <f>GN13/$GN$1</f>
        <v>1.2862996426428854E-2</v>
      </c>
      <c r="GQ13" s="23">
        <v>2099</v>
      </c>
      <c r="GR13" s="23">
        <v>30</v>
      </c>
      <c r="GS13" s="68">
        <v>115821</v>
      </c>
      <c r="GT13" s="62">
        <f>GS13/$GS$1</f>
        <v>1.0986123664818557E-2</v>
      </c>
      <c r="GU13" s="111">
        <f>J13*GM13</f>
        <v>54865.989512308821</v>
      </c>
      <c r="GV13" s="100">
        <v>35</v>
      </c>
      <c r="GW13" s="3">
        <v>136647.54999999999</v>
      </c>
      <c r="GX13" s="3"/>
      <c r="GY13" s="3"/>
      <c r="GZ13" s="23">
        <f t="shared" si="224"/>
        <v>35</v>
      </c>
      <c r="HA13" s="23">
        <f t="shared" si="224"/>
        <v>136647.54999999999</v>
      </c>
      <c r="HB13" s="70">
        <f>HA13/1.18</f>
        <v>115803.00847457627</v>
      </c>
      <c r="HC13" s="62">
        <f>HA13/$HA$1</f>
        <v>1.6391098630126281E-2</v>
      </c>
      <c r="HD13" s="23">
        <v>3315</v>
      </c>
      <c r="HE13" s="23">
        <v>57</v>
      </c>
      <c r="HF13" s="68">
        <v>220069</v>
      </c>
      <c r="HG13" s="62">
        <f>HF13/$HF$1</f>
        <v>1.9091344347493714E-2</v>
      </c>
      <c r="HH13" s="34">
        <f>J13*GZ13</f>
        <v>66217.573549338238</v>
      </c>
      <c r="HI13" s="100">
        <v>52</v>
      </c>
      <c r="HJ13" s="3">
        <v>207509.71</v>
      </c>
      <c r="HK13" s="3"/>
      <c r="HL13" s="3"/>
      <c r="HM13" s="23">
        <f t="shared" si="225"/>
        <v>52</v>
      </c>
      <c r="HN13" s="23">
        <f t="shared" si="225"/>
        <v>207509.71</v>
      </c>
      <c r="HO13" s="70">
        <f>HN13/1.18</f>
        <v>175855.68644067796</v>
      </c>
      <c r="HP13" s="62">
        <f>HN13/$HN$1</f>
        <v>2.4774642576928334E-2</v>
      </c>
      <c r="HQ13" s="23">
        <v>3182</v>
      </c>
      <c r="HR13" s="23">
        <v>67</v>
      </c>
      <c r="HS13" s="68">
        <v>267933</v>
      </c>
      <c r="HT13" s="62">
        <f>HS13/$HS$1</f>
        <v>2.780650220473526E-2</v>
      </c>
      <c r="HU13" s="34">
        <f>J13*HM13</f>
        <v>98380.394987588239</v>
      </c>
      <c r="HV13" s="100">
        <v>27</v>
      </c>
      <c r="HW13" s="3">
        <v>108172</v>
      </c>
      <c r="HX13" s="3">
        <v>51</v>
      </c>
      <c r="HY13" s="179">
        <v>203948.81640000001</v>
      </c>
      <c r="HZ13" s="23">
        <f t="shared" si="226"/>
        <v>78</v>
      </c>
      <c r="IA13" s="23">
        <f t="shared" si="226"/>
        <v>312120.81640000001</v>
      </c>
      <c r="IB13" s="70">
        <f>IA13/1.18</f>
        <v>264509.166440678</v>
      </c>
      <c r="IC13" s="62">
        <f>IA13/$IA$1</f>
        <v>2.5445582056914978E-2</v>
      </c>
      <c r="ID13" s="23">
        <v>3008</v>
      </c>
      <c r="IE13" s="23">
        <v>8</v>
      </c>
      <c r="IF13" s="68">
        <v>28273</v>
      </c>
      <c r="IG13" s="62">
        <f>IF13/$IF$1</f>
        <v>1.5649241781422053E-2</v>
      </c>
      <c r="IH13" s="34">
        <f>IY13*HZ13</f>
        <v>165370.20808138233</v>
      </c>
      <c r="II13" s="100">
        <v>17</v>
      </c>
      <c r="IJ13" s="88">
        <v>68732</v>
      </c>
      <c r="IK13" s="3">
        <v>35</v>
      </c>
      <c r="IL13" s="88">
        <v>139964.87399999998</v>
      </c>
      <c r="IM13" s="23">
        <f t="shared" si="227"/>
        <v>52</v>
      </c>
      <c r="IN13" s="68">
        <f t="shared" si="227"/>
        <v>208696.87399999998</v>
      </c>
      <c r="IO13" s="68">
        <f>IN13/1.18</f>
        <v>176861.75762711864</v>
      </c>
      <c r="IP13" s="62">
        <f>IN13/$IN$1</f>
        <v>2.2686057198466749E-2</v>
      </c>
      <c r="IQ13" s="23">
        <v>2447</v>
      </c>
      <c r="IR13" s="23">
        <v>15</v>
      </c>
      <c r="IS13" s="68">
        <v>60425</v>
      </c>
      <c r="IT13" s="62">
        <f>IS13/$IS$1</f>
        <v>5.7693556271864829E-2</v>
      </c>
      <c r="IU13" s="34">
        <f>IY13*IM13</f>
        <v>110246.80538758822</v>
      </c>
      <c r="IV13" s="142" t="str">
        <f>E13</f>
        <v>AM-C2</v>
      </c>
      <c r="IW13" s="142" t="str">
        <f t="shared" si="228"/>
        <v>B0B4G19R58</v>
      </c>
      <c r="IX13" s="142" t="str">
        <f t="shared" si="228"/>
        <v>FBA75674</v>
      </c>
      <c r="IY13" s="17">
        <v>2120.1308728382351</v>
      </c>
      <c r="IZ13" s="3">
        <v>13</v>
      </c>
      <c r="JA13" s="32">
        <f>IZ13*IY13</f>
        <v>27561.701346897054</v>
      </c>
      <c r="JB13" s="3">
        <v>0</v>
      </c>
      <c r="JC13" s="32">
        <f>JB13*IY13</f>
        <v>0</v>
      </c>
      <c r="JD13" s="3">
        <v>76</v>
      </c>
      <c r="JE13" s="32">
        <f>JD13*IY13</f>
        <v>161129.94633570587</v>
      </c>
      <c r="JF13" s="3">
        <v>0</v>
      </c>
      <c r="JG13" s="32">
        <f>JF13*IY13</f>
        <v>0</v>
      </c>
      <c r="JH13" s="58">
        <v>0</v>
      </c>
      <c r="JI13" s="59">
        <f>JH13*IY13</f>
        <v>0</v>
      </c>
      <c r="JJ13" s="58">
        <v>500</v>
      </c>
      <c r="JK13" s="59">
        <f>JJ13*IY13</f>
        <v>1060065.4364191175</v>
      </c>
      <c r="JL13" s="58">
        <v>0</v>
      </c>
      <c r="JM13" s="59">
        <f>JL13*IY13</f>
        <v>0</v>
      </c>
      <c r="JN13" s="42">
        <f>IZ13+JB13+JH13+JD13+JF13+JJ13+JL13</f>
        <v>589</v>
      </c>
      <c r="JO13" s="10">
        <f>JN13*IY13</f>
        <v>1248757.0841017205</v>
      </c>
      <c r="JP13" s="36" t="str">
        <f>E13</f>
        <v>AM-C2</v>
      </c>
      <c r="JQ13" s="98" t="str">
        <f>C13</f>
        <v>Medium</v>
      </c>
      <c r="JR13" s="17">
        <v>2120.1308728382351</v>
      </c>
      <c r="JS13" s="100">
        <v>7</v>
      </c>
      <c r="JT13" s="88">
        <v>27115.01</v>
      </c>
      <c r="JU13" s="3">
        <v>8</v>
      </c>
      <c r="JV13" s="88">
        <v>31591.9748</v>
      </c>
      <c r="JW13" s="23">
        <f t="shared" si="229"/>
        <v>15</v>
      </c>
      <c r="JX13" s="68">
        <f t="shared" si="229"/>
        <v>58706.984799999998</v>
      </c>
      <c r="JY13" s="68">
        <f>JX13/1.18</f>
        <v>49751.682033898309</v>
      </c>
      <c r="JZ13" s="62">
        <f>JX13/$JX$1</f>
        <v>5.3367169408279303E-3</v>
      </c>
      <c r="KA13" s="23">
        <v>318</v>
      </c>
      <c r="KB13" s="23">
        <v>15</v>
      </c>
      <c r="KC13" s="68">
        <v>60425</v>
      </c>
      <c r="KD13" s="62">
        <f>KC13/$IS$1</f>
        <v>5.7693556271864829E-2</v>
      </c>
      <c r="KE13" s="34">
        <f>KI13*JW13</f>
        <v>31801.963092573526</v>
      </c>
      <c r="KF13" s="142" t="str">
        <f>E13</f>
        <v>AM-C2</v>
      </c>
      <c r="KG13" s="142" t="str">
        <f t="shared" si="230"/>
        <v>B0B4G19R58</v>
      </c>
      <c r="KH13" s="142" t="str">
        <f t="shared" si="230"/>
        <v>FBA75674</v>
      </c>
      <c r="KI13" s="17">
        <v>2120.1308728382351</v>
      </c>
      <c r="KJ13" s="3">
        <v>19</v>
      </c>
      <c r="KK13" s="32">
        <f>KJ13*KI13</f>
        <v>40282.486583926468</v>
      </c>
      <c r="KL13" s="3">
        <v>54</v>
      </c>
      <c r="KM13" s="32">
        <f>KL13*KI13</f>
        <v>114487.06713326469</v>
      </c>
      <c r="KN13" s="3">
        <v>76</v>
      </c>
      <c r="KO13" s="32">
        <f>KN13*KI13</f>
        <v>161129.94633570587</v>
      </c>
      <c r="KP13" s="3">
        <v>0</v>
      </c>
      <c r="KQ13" s="32">
        <f>KP13*KI13</f>
        <v>0</v>
      </c>
      <c r="KR13" s="58">
        <v>0</v>
      </c>
      <c r="KS13" s="59">
        <f>KR13*KI13</f>
        <v>0</v>
      </c>
      <c r="KT13" s="58">
        <v>500</v>
      </c>
      <c r="KU13" s="59">
        <f>KT13*KI13</f>
        <v>1060065.4364191175</v>
      </c>
      <c r="KV13" s="58">
        <v>0</v>
      </c>
      <c r="KW13" s="59">
        <f>KV13*KI13</f>
        <v>0</v>
      </c>
      <c r="KX13" s="42">
        <f>KJ13+KL13+KR13+KN13+KP13+KT13+KV13</f>
        <v>649</v>
      </c>
      <c r="KY13" s="10">
        <f>KX13*KI13</f>
        <v>1375964.9364720145</v>
      </c>
      <c r="KZ13" s="36" t="str">
        <f>E13</f>
        <v>AM-C2</v>
      </c>
      <c r="LA13" s="98" t="str">
        <f>C13</f>
        <v>Medium</v>
      </c>
      <c r="LB13" s="17">
        <v>2120.1308728382351</v>
      </c>
      <c r="LC13" s="100">
        <v>18</v>
      </c>
      <c r="LD13" s="88">
        <v>74166</v>
      </c>
      <c r="LE13" s="3">
        <v>11</v>
      </c>
      <c r="LF13" s="88">
        <v>43988.960399999996</v>
      </c>
      <c r="LG13" s="23">
        <f t="shared" si="231"/>
        <v>29</v>
      </c>
      <c r="LH13" s="68">
        <f t="shared" si="231"/>
        <v>118154.9604</v>
      </c>
      <c r="LI13" s="68">
        <f>LH13/1.18</f>
        <v>100131.32237288136</v>
      </c>
      <c r="LJ13" s="62">
        <f>LH13/$LH$1</f>
        <v>1.0926749038415616E-2</v>
      </c>
      <c r="LK13" s="23">
        <v>1302</v>
      </c>
      <c r="LL13" s="23">
        <v>15</v>
      </c>
      <c r="LM13" s="68">
        <v>60425</v>
      </c>
      <c r="LN13" s="62">
        <f>LM13/$IS$1</f>
        <v>5.7693556271864829E-2</v>
      </c>
      <c r="LO13" s="34">
        <f>LS13*LG13</f>
        <v>54865.989512308821</v>
      </c>
      <c r="LP13" s="143" t="str">
        <f>E13</f>
        <v>AM-C2</v>
      </c>
      <c r="LQ13" s="143" t="str">
        <f t="shared" si="232"/>
        <v>B0B4G19R58</v>
      </c>
      <c r="LR13" s="143" t="str">
        <f t="shared" si="232"/>
        <v>FBA75674</v>
      </c>
      <c r="LS13" s="17">
        <v>1891.9306728382353</v>
      </c>
      <c r="LT13" s="3">
        <v>30</v>
      </c>
      <c r="LU13" s="32">
        <f>LT13*LS13</f>
        <v>56757.920185147057</v>
      </c>
      <c r="LV13" s="3">
        <v>7</v>
      </c>
      <c r="LW13" s="32">
        <f>LV13*LS13</f>
        <v>13243.514709867646</v>
      </c>
      <c r="LX13" s="3">
        <v>20</v>
      </c>
      <c r="LY13" s="32">
        <f>LX13*LS13</f>
        <v>37838.61345676471</v>
      </c>
      <c r="LZ13" s="3">
        <v>0</v>
      </c>
      <c r="MA13" s="32">
        <f>LZ13*LS13</f>
        <v>0</v>
      </c>
      <c r="MB13" s="58">
        <v>0</v>
      </c>
      <c r="MC13" s="59">
        <f>MB13*LS13</f>
        <v>0</v>
      </c>
      <c r="MD13" s="58">
        <v>500</v>
      </c>
      <c r="ME13" s="59">
        <f>MD13*LS13</f>
        <v>945965.33641911764</v>
      </c>
      <c r="MF13" s="58">
        <v>0</v>
      </c>
      <c r="MG13" s="59">
        <f>MF13*LS13</f>
        <v>0</v>
      </c>
      <c r="MH13" s="42">
        <f>LT13+LV13+MB13+LX13+LZ13+MD13+MF13</f>
        <v>557</v>
      </c>
      <c r="MI13" s="10">
        <f>MH13*LS13</f>
        <v>1053805.384770897</v>
      </c>
      <c r="MJ13" s="36" t="str">
        <f>E13</f>
        <v>AM-C2</v>
      </c>
      <c r="MK13" s="98" t="s">
        <v>494</v>
      </c>
      <c r="ML13" s="17">
        <v>1891.9306728382353</v>
      </c>
      <c r="MM13" s="100">
        <v>32</v>
      </c>
      <c r="MN13" s="88">
        <v>128207</v>
      </c>
      <c r="MO13" s="3">
        <v>13</v>
      </c>
      <c r="MP13" s="88">
        <v>51986.953199999996</v>
      </c>
      <c r="MQ13" s="23">
        <f t="shared" si="77"/>
        <v>45</v>
      </c>
      <c r="MR13" s="68">
        <f t="shared" si="78"/>
        <v>180193.95319999999</v>
      </c>
      <c r="MS13" s="68">
        <f t="shared" si="79"/>
        <v>152706.74</v>
      </c>
      <c r="MT13" s="62">
        <f t="shared" si="80"/>
        <v>1.3208661602040728E-2</v>
      </c>
      <c r="MU13" s="23">
        <v>1483</v>
      </c>
      <c r="MV13" s="23">
        <v>15</v>
      </c>
      <c r="MW13" s="68">
        <v>60425</v>
      </c>
      <c r="MX13" s="62">
        <f t="shared" si="81"/>
        <v>5.7693556271864829E-2</v>
      </c>
      <c r="MY13" s="34">
        <f t="shared" si="82"/>
        <v>85136.880277720586</v>
      </c>
      <c r="MZ13" s="143" t="str">
        <f t="shared" si="83"/>
        <v>AM-C2</v>
      </c>
      <c r="NA13" s="143" t="str">
        <f t="shared" si="84"/>
        <v>B0B4G19R58</v>
      </c>
      <c r="NB13" s="143" t="str">
        <f t="shared" si="85"/>
        <v>FBA75674</v>
      </c>
      <c r="NC13" s="17">
        <f t="shared" si="86"/>
        <v>1891.9306728382353</v>
      </c>
      <c r="ND13" s="3">
        <v>48</v>
      </c>
      <c r="NE13" s="32">
        <f t="shared" si="87"/>
        <v>90812.672296235294</v>
      </c>
      <c r="NF13" s="3">
        <v>0</v>
      </c>
      <c r="NG13" s="32">
        <f t="shared" si="88"/>
        <v>0</v>
      </c>
      <c r="NH13" s="3">
        <v>20</v>
      </c>
      <c r="NI13" s="32">
        <f t="shared" si="89"/>
        <v>37838.61345676471</v>
      </c>
      <c r="NJ13" s="3">
        <v>0</v>
      </c>
      <c r="NK13" s="32">
        <f t="shared" si="90"/>
        <v>0</v>
      </c>
      <c r="NL13" s="58">
        <v>0</v>
      </c>
      <c r="NM13" s="59">
        <f t="shared" si="91"/>
        <v>0</v>
      </c>
      <c r="NN13" s="58">
        <v>500</v>
      </c>
      <c r="NO13" s="59">
        <f t="shared" si="92"/>
        <v>945965.33641911764</v>
      </c>
      <c r="NP13" s="58">
        <v>0</v>
      </c>
      <c r="NQ13" s="59">
        <f t="shared" si="93"/>
        <v>0</v>
      </c>
      <c r="NR13" s="42">
        <f t="shared" si="94"/>
        <v>568</v>
      </c>
      <c r="NS13" s="92">
        <f t="shared" si="95"/>
        <v>1074616.6221721177</v>
      </c>
      <c r="NT13" s="141">
        <v>5</v>
      </c>
      <c r="NU13" s="36" t="str">
        <f t="shared" si="96"/>
        <v>AM-C2</v>
      </c>
      <c r="NV13" s="98" t="s">
        <v>494</v>
      </c>
      <c r="NW13" s="17">
        <v>1891.9306728382353</v>
      </c>
      <c r="NX13" s="100">
        <v>5</v>
      </c>
      <c r="NY13" s="88">
        <v>20235</v>
      </c>
      <c r="NZ13" s="3">
        <v>18</v>
      </c>
      <c r="OA13" s="88">
        <v>71795</v>
      </c>
      <c r="OB13" s="23">
        <f t="shared" si="97"/>
        <v>23</v>
      </c>
      <c r="OC13" s="68">
        <f t="shared" si="98"/>
        <v>92030</v>
      </c>
      <c r="OD13" s="68">
        <f t="shared" si="99"/>
        <v>77991.525423728817</v>
      </c>
      <c r="OE13" s="62">
        <f t="shared" si="100"/>
        <v>6.4487073377998607E-3</v>
      </c>
      <c r="OF13" s="23">
        <v>955</v>
      </c>
      <c r="OG13" s="23">
        <v>15</v>
      </c>
      <c r="OH13" s="68">
        <v>60425</v>
      </c>
      <c r="OI13" s="62">
        <f t="shared" si="101"/>
        <v>5.7693556271864829E-2</v>
      </c>
      <c r="OJ13" s="34">
        <f t="shared" si="102"/>
        <v>43514.405475279411</v>
      </c>
      <c r="OK13" s="143" t="str">
        <f t="shared" si="103"/>
        <v>AM-C2</v>
      </c>
      <c r="OL13" s="143" t="str">
        <f t="shared" si="104"/>
        <v>B0B4G19R58</v>
      </c>
      <c r="OM13" s="143" t="str">
        <f t="shared" si="105"/>
        <v>FBA75674</v>
      </c>
      <c r="ON13" s="17">
        <f t="shared" si="106"/>
        <v>1891.9306728382353</v>
      </c>
      <c r="OO13" s="3">
        <v>83</v>
      </c>
      <c r="OP13" s="32">
        <f t="shared" si="107"/>
        <v>157030.24584557352</v>
      </c>
      <c r="OQ13" s="3">
        <v>337</v>
      </c>
      <c r="OR13" s="32">
        <f t="shared" si="108"/>
        <v>637580.63674648525</v>
      </c>
      <c r="OS13" s="3">
        <v>20</v>
      </c>
      <c r="OT13" s="32">
        <f t="shared" si="109"/>
        <v>37838.61345676471</v>
      </c>
      <c r="OU13" s="3">
        <v>0</v>
      </c>
      <c r="OV13" s="32">
        <f t="shared" si="110"/>
        <v>0</v>
      </c>
      <c r="OW13" s="58">
        <v>0</v>
      </c>
      <c r="OX13" s="59">
        <f t="shared" si="111"/>
        <v>0</v>
      </c>
      <c r="OY13" s="58">
        <v>0</v>
      </c>
      <c r="OZ13" s="59">
        <f t="shared" si="112"/>
        <v>0</v>
      </c>
      <c r="PA13" s="58">
        <v>0</v>
      </c>
      <c r="PB13" s="59">
        <f t="shared" si="113"/>
        <v>0</v>
      </c>
      <c r="PC13" s="42">
        <f t="shared" si="114"/>
        <v>440</v>
      </c>
      <c r="PD13" s="92">
        <f t="shared" si="115"/>
        <v>832449.49604882358</v>
      </c>
      <c r="PE13" s="141">
        <v>11</v>
      </c>
      <c r="PF13" s="36" t="str">
        <f t="shared" si="116"/>
        <v>AM-C2</v>
      </c>
      <c r="PG13" s="98" t="s">
        <v>494</v>
      </c>
      <c r="PH13" s="17">
        <v>1891.9306728382353</v>
      </c>
      <c r="PI13" s="100">
        <v>5</v>
      </c>
      <c r="PJ13" s="88">
        <v>20955</v>
      </c>
      <c r="PK13" s="3">
        <v>32</v>
      </c>
      <c r="PL13" s="88">
        <v>124569.03639999998</v>
      </c>
      <c r="PM13" s="23">
        <f t="shared" si="117"/>
        <v>37</v>
      </c>
      <c r="PN13" s="68">
        <f t="shared" si="118"/>
        <v>145524.03639999998</v>
      </c>
      <c r="PO13" s="68">
        <f t="shared" si="119"/>
        <v>123325.45457627118</v>
      </c>
      <c r="PP13" s="62">
        <f t="shared" si="120"/>
        <v>8.1977162747731286E-3</v>
      </c>
      <c r="PQ13" s="23">
        <v>3117</v>
      </c>
      <c r="PR13" s="23">
        <v>15</v>
      </c>
      <c r="PS13" s="68">
        <v>60425</v>
      </c>
      <c r="PT13" s="62">
        <f t="shared" si="121"/>
        <v>5.7693556271864829E-2</v>
      </c>
      <c r="PU13" s="34">
        <f t="shared" si="122"/>
        <v>70001.43489501471</v>
      </c>
      <c r="PV13" s="143" t="str">
        <f t="shared" si="123"/>
        <v>AM-C2</v>
      </c>
      <c r="PW13" s="143" t="str">
        <f t="shared" si="124"/>
        <v>B0B4G19R58</v>
      </c>
      <c r="PX13" s="143" t="str">
        <f t="shared" si="125"/>
        <v>FBA75674</v>
      </c>
      <c r="PY13" s="17">
        <f t="shared" si="126"/>
        <v>1891.9306728382353</v>
      </c>
      <c r="PZ13" s="3">
        <v>22</v>
      </c>
      <c r="QA13" s="32">
        <f t="shared" si="127"/>
        <v>41622.474802441175</v>
      </c>
      <c r="QB13" s="3"/>
      <c r="QC13" s="32">
        <f t="shared" si="128"/>
        <v>0</v>
      </c>
      <c r="QD13" s="3">
        <v>20</v>
      </c>
      <c r="QE13" s="32">
        <f t="shared" si="129"/>
        <v>37838.61345676471</v>
      </c>
      <c r="QF13" s="3">
        <v>0</v>
      </c>
      <c r="QG13" s="32">
        <f t="shared" si="130"/>
        <v>0</v>
      </c>
      <c r="QH13" s="58">
        <v>0</v>
      </c>
      <c r="QI13" s="59">
        <f t="shared" si="131"/>
        <v>0</v>
      </c>
      <c r="QJ13" s="58">
        <v>0</v>
      </c>
      <c r="QK13" s="59">
        <f t="shared" si="132"/>
        <v>0</v>
      </c>
      <c r="QL13" s="58">
        <v>0</v>
      </c>
      <c r="QM13" s="59">
        <f t="shared" si="133"/>
        <v>0</v>
      </c>
      <c r="QN13" s="42">
        <f t="shared" si="134"/>
        <v>42</v>
      </c>
      <c r="QO13" s="92">
        <f t="shared" si="135"/>
        <v>79461.088259205877</v>
      </c>
      <c r="QP13" s="141">
        <v>67</v>
      </c>
      <c r="QQ13" s="36" t="str">
        <f t="shared" si="136"/>
        <v>AM-C2</v>
      </c>
      <c r="QR13" s="98" t="s">
        <v>494</v>
      </c>
      <c r="QS13" s="17">
        <v>1891.9306728382353</v>
      </c>
      <c r="QT13" s="100">
        <v>21</v>
      </c>
      <c r="QU13" s="88">
        <v>84999</v>
      </c>
      <c r="QV13" s="3">
        <v>39</v>
      </c>
      <c r="QW13" s="88">
        <v>149551</v>
      </c>
      <c r="QX13" s="23">
        <f t="shared" si="137"/>
        <v>60</v>
      </c>
      <c r="QY13" s="68">
        <f t="shared" si="138"/>
        <v>234550</v>
      </c>
      <c r="QZ13" s="68">
        <f t="shared" si="139"/>
        <v>198771.18644067796</v>
      </c>
      <c r="RA13" s="62">
        <f t="shared" si="140"/>
        <v>1.255092005387665E-2</v>
      </c>
      <c r="RB13" s="23">
        <v>4467</v>
      </c>
      <c r="RC13" s="23">
        <v>15</v>
      </c>
      <c r="RD13" s="68">
        <v>60425</v>
      </c>
      <c r="RE13" s="62">
        <f t="shared" si="141"/>
        <v>5.7693556271864829E-2</v>
      </c>
      <c r="RF13" s="34">
        <f t="shared" si="142"/>
        <v>113515.84037029411</v>
      </c>
      <c r="RG13" s="143" t="str">
        <f t="shared" si="143"/>
        <v>AM-C2</v>
      </c>
      <c r="RH13" s="143" t="str">
        <f t="shared" si="144"/>
        <v>B0B4G19R58</v>
      </c>
      <c r="RI13" s="143" t="str">
        <f t="shared" si="145"/>
        <v>FBA75674</v>
      </c>
      <c r="RJ13" s="17">
        <f t="shared" si="146"/>
        <v>1891.9306728382353</v>
      </c>
      <c r="RK13" s="3">
        <v>49</v>
      </c>
      <c r="RL13" s="32">
        <f t="shared" si="147"/>
        <v>92704.60296907353</v>
      </c>
      <c r="RM13" s="3">
        <v>260</v>
      </c>
      <c r="RN13" s="32">
        <f t="shared" si="148"/>
        <v>491901.97493794118</v>
      </c>
      <c r="RO13" s="3">
        <v>0</v>
      </c>
      <c r="RP13" s="32">
        <f t="shared" si="149"/>
        <v>0</v>
      </c>
      <c r="RQ13" s="3">
        <v>0</v>
      </c>
      <c r="RR13" s="32">
        <f t="shared" si="150"/>
        <v>0</v>
      </c>
      <c r="RS13" s="58">
        <v>0</v>
      </c>
      <c r="RT13" s="59">
        <f t="shared" si="151"/>
        <v>0</v>
      </c>
      <c r="RU13" s="58">
        <v>0</v>
      </c>
      <c r="RV13" s="59">
        <f t="shared" si="152"/>
        <v>0</v>
      </c>
      <c r="RW13" s="58">
        <v>0</v>
      </c>
      <c r="RX13" s="59">
        <f t="shared" si="153"/>
        <v>0</v>
      </c>
      <c r="RY13" s="42">
        <f t="shared" si="154"/>
        <v>309</v>
      </c>
      <c r="RZ13" s="92">
        <f t="shared" si="155"/>
        <v>584606.57790701475</v>
      </c>
      <c r="SA13" s="141">
        <v>32</v>
      </c>
      <c r="SB13" s="36" t="str">
        <f t="shared" si="156"/>
        <v>AM-C2</v>
      </c>
      <c r="SC13" s="98" t="s">
        <v>494</v>
      </c>
      <c r="SD13" s="17">
        <f t="shared" si="157"/>
        <v>1891.9306728382353</v>
      </c>
      <c r="SE13" s="100">
        <v>20</v>
      </c>
      <c r="SF13" s="88">
        <v>80384</v>
      </c>
      <c r="SG13" s="3">
        <v>48</v>
      </c>
      <c r="SH13" s="88">
        <v>183152</v>
      </c>
      <c r="SI13" s="23">
        <f t="shared" si="158"/>
        <v>68</v>
      </c>
      <c r="SJ13" s="68">
        <f t="shared" si="159"/>
        <v>263536</v>
      </c>
      <c r="SK13" s="68">
        <f t="shared" si="160"/>
        <v>223335.59322033898</v>
      </c>
      <c r="SL13" s="62">
        <f t="shared" si="161"/>
        <v>1.6883327797084357E-2</v>
      </c>
      <c r="SM13" s="23">
        <v>8042</v>
      </c>
      <c r="SN13" s="23">
        <v>15</v>
      </c>
      <c r="SO13" s="68">
        <v>60425</v>
      </c>
      <c r="SP13" s="62">
        <f t="shared" si="162"/>
        <v>5.7693556271864829E-2</v>
      </c>
      <c r="SQ13" s="34">
        <f t="shared" si="163"/>
        <v>128651.285753</v>
      </c>
      <c r="SR13" s="143" t="str">
        <f t="shared" si="164"/>
        <v>AM-C2</v>
      </c>
      <c r="SS13" s="143" t="str">
        <f t="shared" si="165"/>
        <v>B0B4G19R58</v>
      </c>
      <c r="ST13" s="143" t="str">
        <f t="shared" si="166"/>
        <v>FBA75674</v>
      </c>
      <c r="SU13" s="17">
        <f t="shared" si="167"/>
        <v>1891.9306728382353</v>
      </c>
      <c r="SV13" s="3">
        <v>28</v>
      </c>
      <c r="SW13" s="32">
        <f t="shared" si="168"/>
        <v>52974.058839470585</v>
      </c>
      <c r="SX13" s="3">
        <v>191</v>
      </c>
      <c r="SY13" s="32">
        <f t="shared" si="169"/>
        <v>361358.75851210294</v>
      </c>
      <c r="SZ13" s="3">
        <v>0</v>
      </c>
      <c r="TA13" s="32">
        <f t="shared" si="170"/>
        <v>0</v>
      </c>
      <c r="TB13" s="3">
        <v>0</v>
      </c>
      <c r="TC13" s="32">
        <f t="shared" si="171"/>
        <v>0</v>
      </c>
      <c r="TD13" s="58">
        <v>0</v>
      </c>
      <c r="TE13" s="59">
        <f t="shared" si="172"/>
        <v>0</v>
      </c>
      <c r="TF13" s="58">
        <v>0</v>
      </c>
      <c r="TG13" s="59">
        <f t="shared" si="173"/>
        <v>0</v>
      </c>
      <c r="TH13" s="58">
        <v>0</v>
      </c>
      <c r="TI13" s="59">
        <f t="shared" si="174"/>
        <v>0</v>
      </c>
      <c r="TJ13" s="42">
        <f t="shared" si="175"/>
        <v>219</v>
      </c>
      <c r="TK13" s="92">
        <f t="shared" si="176"/>
        <v>414332.81735157355</v>
      </c>
      <c r="TL13" s="141">
        <v>42</v>
      </c>
      <c r="TM13" s="36" t="str">
        <f t="shared" si="177"/>
        <v>AM-C2</v>
      </c>
      <c r="TN13" s="98" t="s">
        <v>494</v>
      </c>
      <c r="TO13" s="17">
        <f t="shared" si="178"/>
        <v>1891.9306728382353</v>
      </c>
      <c r="TP13" s="100">
        <v>6</v>
      </c>
      <c r="TQ13" s="88">
        <v>19295</v>
      </c>
      <c r="TR13" s="3">
        <v>69</v>
      </c>
      <c r="TS13" s="88">
        <v>262130.91119999997</v>
      </c>
      <c r="TT13" s="23">
        <f t="shared" si="179"/>
        <v>75</v>
      </c>
      <c r="TU13" s="68">
        <f t="shared" si="180"/>
        <v>281425.91119999997</v>
      </c>
      <c r="TV13" s="68">
        <f t="shared" si="181"/>
        <v>238496.53491525422</v>
      </c>
      <c r="TW13" s="62">
        <f t="shared" si="182"/>
        <v>1.6621232008739776E-2</v>
      </c>
      <c r="TX13" s="23">
        <v>7395</v>
      </c>
      <c r="TY13" s="23">
        <v>15</v>
      </c>
      <c r="TZ13" s="68">
        <v>60425</v>
      </c>
      <c r="UA13" s="62">
        <f t="shared" si="183"/>
        <v>5.7693556271864829E-2</v>
      </c>
      <c r="UB13" s="34">
        <f t="shared" si="184"/>
        <v>141894.80046286766</v>
      </c>
      <c r="UC13" s="143" t="str">
        <f t="shared" si="185"/>
        <v>AM-C2</v>
      </c>
      <c r="UD13" s="143" t="str">
        <f t="shared" si="186"/>
        <v>B0B4G19R58</v>
      </c>
      <c r="UE13" s="143" t="str">
        <f t="shared" si="187"/>
        <v>FBA75674</v>
      </c>
      <c r="UF13" s="17">
        <f t="shared" si="188"/>
        <v>1891.9306728382353</v>
      </c>
      <c r="UG13" s="3">
        <v>22</v>
      </c>
      <c r="UH13" s="32">
        <f t="shared" si="189"/>
        <v>41622.474802441175</v>
      </c>
      <c r="UI13" s="3">
        <v>86</v>
      </c>
      <c r="UJ13" s="32">
        <f t="shared" si="190"/>
        <v>162706.03786408823</v>
      </c>
      <c r="UK13" s="3">
        <v>0</v>
      </c>
      <c r="UL13" s="32">
        <f t="shared" si="191"/>
        <v>0</v>
      </c>
      <c r="UM13" s="3">
        <v>0</v>
      </c>
      <c r="UN13" s="32">
        <f t="shared" si="192"/>
        <v>0</v>
      </c>
      <c r="UO13" s="58">
        <v>0</v>
      </c>
      <c r="UP13" s="59">
        <f t="shared" si="193"/>
        <v>0</v>
      </c>
      <c r="UQ13" s="58">
        <v>0</v>
      </c>
      <c r="UR13" s="59">
        <f t="shared" si="194"/>
        <v>0</v>
      </c>
      <c r="US13" s="58">
        <v>504</v>
      </c>
      <c r="UT13" s="59">
        <f t="shared" si="195"/>
        <v>953533.05911047058</v>
      </c>
      <c r="UU13" s="42">
        <f t="shared" si="196"/>
        <v>612</v>
      </c>
      <c r="UV13" s="92">
        <f t="shared" si="197"/>
        <v>1157861.5717770001</v>
      </c>
      <c r="UW13" s="141">
        <v>55</v>
      </c>
      <c r="UX13" s="36" t="str">
        <f t="shared" si="198"/>
        <v>AM-C2</v>
      </c>
      <c r="UY13" s="98" t="s">
        <v>494</v>
      </c>
      <c r="UZ13" s="17">
        <f t="shared" si="199"/>
        <v>1891.9306728382353</v>
      </c>
      <c r="VA13" s="100">
        <v>7</v>
      </c>
      <c r="VB13" s="88">
        <v>26773</v>
      </c>
      <c r="VC13" s="3">
        <v>76</v>
      </c>
      <c r="VD13" s="88">
        <v>284492.02919999999</v>
      </c>
      <c r="VE13" s="23">
        <f t="shared" si="200"/>
        <v>83</v>
      </c>
      <c r="VF13" s="68">
        <f t="shared" si="201"/>
        <v>311265.02919999999</v>
      </c>
      <c r="VG13" s="68">
        <f t="shared" si="202"/>
        <v>263783.92305084749</v>
      </c>
      <c r="VH13" s="62">
        <f t="shared" si="203"/>
        <v>1.8604686106650014E-2</v>
      </c>
      <c r="VI13" s="23">
        <v>3797</v>
      </c>
      <c r="VJ13" s="23">
        <v>15</v>
      </c>
      <c r="VK13" s="68">
        <v>60425</v>
      </c>
      <c r="VL13" s="62">
        <f t="shared" si="204"/>
        <v>5.7693556271864829E-2</v>
      </c>
      <c r="VM13" s="34">
        <f t="shared" si="205"/>
        <v>157030.24584557352</v>
      </c>
      <c r="VN13" s="143" t="str">
        <f t="shared" si="57"/>
        <v>AM-C2</v>
      </c>
      <c r="VO13" s="143" t="str">
        <f t="shared" si="58"/>
        <v>B0B4G19R58</v>
      </c>
      <c r="VP13" s="143" t="str">
        <f t="shared" si="59"/>
        <v>FBA75674</v>
      </c>
      <c r="VQ13" s="17">
        <f t="shared" si="206"/>
        <v>1891.9306728382353</v>
      </c>
      <c r="VR13" s="3">
        <v>14</v>
      </c>
      <c r="VS13" s="32">
        <f t="shared" si="207"/>
        <v>26487.029419735292</v>
      </c>
      <c r="VT13" s="3">
        <v>0</v>
      </c>
      <c r="VU13" s="32">
        <f t="shared" si="208"/>
        <v>0</v>
      </c>
      <c r="VV13" s="3">
        <v>0</v>
      </c>
      <c r="VW13" s="32">
        <f t="shared" si="209"/>
        <v>0</v>
      </c>
      <c r="VX13" s="3">
        <v>0</v>
      </c>
      <c r="VY13" s="32">
        <f t="shared" si="210"/>
        <v>0</v>
      </c>
      <c r="VZ13" s="58">
        <v>504</v>
      </c>
      <c r="WA13" s="59">
        <f t="shared" si="211"/>
        <v>953533.05911047058</v>
      </c>
      <c r="WB13" s="58">
        <v>0</v>
      </c>
      <c r="WC13" s="59">
        <f t="shared" si="212"/>
        <v>0</v>
      </c>
      <c r="WD13" s="58">
        <v>0</v>
      </c>
      <c r="WE13" s="59">
        <f t="shared" si="213"/>
        <v>0</v>
      </c>
      <c r="WF13" s="42">
        <f t="shared" si="214"/>
        <v>518</v>
      </c>
      <c r="WG13" s="92">
        <f t="shared" si="215"/>
        <v>980020.08853020589</v>
      </c>
      <c r="WH13" s="141">
        <v>39</v>
      </c>
      <c r="WI13" s="36" t="str">
        <f t="shared" si="60"/>
        <v>AM-C2</v>
      </c>
      <c r="WJ13" s="98" t="s">
        <v>494</v>
      </c>
      <c r="WK13" s="17">
        <f t="shared" si="216"/>
        <v>1891.9306728382353</v>
      </c>
    </row>
    <row r="14" spans="1:609">
      <c r="A14" s="161" t="s">
        <v>772</v>
      </c>
      <c r="B14" s="161" t="s">
        <v>788</v>
      </c>
      <c r="C14" s="180"/>
      <c r="D14" s="150" t="s">
        <v>669</v>
      </c>
      <c r="E14" s="150" t="s">
        <v>834</v>
      </c>
      <c r="F14" s="180"/>
      <c r="G14" s="180"/>
      <c r="H14" s="161" t="s">
        <v>798</v>
      </c>
      <c r="I14" s="161" t="s">
        <v>800</v>
      </c>
      <c r="J14" s="188">
        <v>4986.467599999999</v>
      </c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79"/>
      <c r="DC14" s="179"/>
      <c r="DD14" s="179"/>
      <c r="DE14" s="179"/>
      <c r="DF14" s="179"/>
      <c r="DG14" s="179"/>
      <c r="DH14" s="179"/>
      <c r="DI14" s="179"/>
      <c r="DJ14" s="179"/>
      <c r="DK14" s="179"/>
      <c r="DL14" s="179"/>
      <c r="DM14" s="179"/>
      <c r="DN14" s="179"/>
      <c r="DO14" s="179"/>
      <c r="DP14" s="179"/>
      <c r="DQ14" s="179"/>
      <c r="DR14" s="179"/>
      <c r="DS14" s="179"/>
      <c r="DT14" s="179"/>
      <c r="DU14" s="179"/>
      <c r="DV14" s="144"/>
      <c r="DW14" s="144"/>
      <c r="DX14" s="144"/>
      <c r="DY14" s="144"/>
      <c r="DZ14" s="144"/>
      <c r="EA14" s="144"/>
      <c r="EB14" s="144"/>
      <c r="EC14" s="144"/>
      <c r="ED14" s="144"/>
      <c r="EE14" s="179"/>
      <c r="EF14" s="179"/>
      <c r="EG14" s="179"/>
      <c r="EH14" s="179"/>
      <c r="EI14" s="179"/>
      <c r="EJ14" s="179"/>
      <c r="EK14" s="179"/>
      <c r="EL14" s="144"/>
      <c r="EM14" s="179"/>
      <c r="EN14" s="179"/>
      <c r="EO14" s="179"/>
      <c r="EP14" s="144"/>
      <c r="EQ14" s="179"/>
      <c r="ER14" s="144"/>
      <c r="ES14" s="144"/>
      <c r="ET14" s="144"/>
      <c r="EU14" s="144"/>
      <c r="EV14" s="179"/>
      <c r="EW14" s="179"/>
      <c r="EX14" s="179"/>
      <c r="EY14" s="179"/>
      <c r="EZ14" s="179"/>
      <c r="FA14" s="179"/>
      <c r="FB14" s="179"/>
      <c r="FC14" s="144"/>
      <c r="FD14" s="179"/>
      <c r="FE14" s="179"/>
      <c r="FF14" s="179"/>
      <c r="FG14" s="144"/>
      <c r="FH14" s="179"/>
      <c r="FI14" s="179"/>
      <c r="FJ14" s="179"/>
      <c r="FK14" s="179"/>
      <c r="FL14" s="179"/>
      <c r="FM14" s="179"/>
      <c r="FN14" s="179"/>
      <c r="FO14" s="179"/>
      <c r="FP14" s="144"/>
      <c r="FQ14" s="179"/>
      <c r="FR14" s="179"/>
      <c r="FS14" s="145"/>
      <c r="FT14" s="144"/>
      <c r="FU14" s="179"/>
      <c r="FV14" s="179"/>
      <c r="FW14" s="179"/>
      <c r="FX14" s="179"/>
      <c r="FY14" s="179"/>
      <c r="FZ14" s="179"/>
      <c r="GA14" s="179"/>
      <c r="GB14" s="179"/>
      <c r="GC14" s="144"/>
      <c r="GD14" s="179"/>
      <c r="GE14" s="179"/>
      <c r="GF14" s="145"/>
      <c r="GG14" s="144"/>
      <c r="GH14" s="181"/>
      <c r="GI14" s="182"/>
      <c r="GJ14" s="179"/>
      <c r="GK14" s="179"/>
      <c r="GL14" s="179"/>
      <c r="GM14" s="179"/>
      <c r="GN14" s="179"/>
      <c r="GO14" s="179"/>
      <c r="GP14" s="144"/>
      <c r="GQ14" s="179"/>
      <c r="GR14" s="179"/>
      <c r="GS14" s="145"/>
      <c r="GT14" s="144"/>
      <c r="GU14" s="181"/>
      <c r="GV14" s="182"/>
      <c r="GW14" s="179"/>
      <c r="GX14" s="179"/>
      <c r="GY14" s="179"/>
      <c r="GZ14" s="179"/>
      <c r="HA14" s="179"/>
      <c r="HB14" s="179"/>
      <c r="HC14" s="144"/>
      <c r="HD14" s="179"/>
      <c r="HE14" s="179"/>
      <c r="HF14" s="145"/>
      <c r="HG14" s="144"/>
      <c r="HH14" s="179"/>
      <c r="HI14" s="182"/>
      <c r="HJ14" s="179"/>
      <c r="HK14" s="179"/>
      <c r="HL14" s="179"/>
      <c r="HM14" s="179"/>
      <c r="HN14" s="179"/>
      <c r="HO14" s="179"/>
      <c r="HP14" s="144"/>
      <c r="HQ14" s="179"/>
      <c r="HR14" s="179"/>
      <c r="HS14" s="145"/>
      <c r="HT14" s="144"/>
      <c r="HU14" s="179"/>
      <c r="HV14" s="182"/>
      <c r="HW14" s="179"/>
      <c r="HX14" s="179"/>
      <c r="HY14" s="179"/>
      <c r="HZ14" s="179"/>
      <c r="IA14" s="179"/>
      <c r="IB14" s="179"/>
      <c r="IC14" s="144"/>
      <c r="ID14" s="179"/>
      <c r="IE14" s="179"/>
      <c r="IF14" s="145"/>
      <c r="IG14" s="144"/>
      <c r="IH14" s="179"/>
      <c r="II14" s="182"/>
      <c r="IJ14" s="145"/>
      <c r="IK14" s="179"/>
      <c r="IL14" s="145"/>
      <c r="IM14" s="179"/>
      <c r="IN14" s="145"/>
      <c r="IO14" s="145"/>
      <c r="IP14" s="144"/>
      <c r="IQ14" s="179"/>
      <c r="IR14" s="179"/>
      <c r="IS14" s="145"/>
      <c r="IT14" s="144"/>
      <c r="IU14" s="179"/>
      <c r="IV14" s="179"/>
      <c r="IW14" s="179"/>
      <c r="IX14" s="179"/>
      <c r="IY14" s="179"/>
      <c r="IZ14" s="179"/>
      <c r="JA14" s="179"/>
      <c r="JB14" s="179"/>
      <c r="JC14" s="179"/>
      <c r="JD14" s="179"/>
      <c r="JE14" s="179"/>
      <c r="JF14" s="179"/>
      <c r="JG14" s="179"/>
      <c r="JH14" s="179"/>
      <c r="JI14" s="179"/>
      <c r="JJ14" s="179"/>
      <c r="JK14" s="179"/>
      <c r="JL14" s="179"/>
      <c r="JM14" s="179"/>
      <c r="JN14" s="179"/>
      <c r="JO14" s="179"/>
      <c r="JP14" s="179"/>
      <c r="JQ14" s="181"/>
      <c r="JR14" s="179"/>
      <c r="JS14" s="182"/>
      <c r="JT14" s="145"/>
      <c r="JU14" s="179"/>
      <c r="JV14" s="145"/>
      <c r="JW14" s="179"/>
      <c r="JX14" s="145"/>
      <c r="JY14" s="145"/>
      <c r="JZ14" s="144"/>
      <c r="KA14" s="179"/>
      <c r="KB14" s="179"/>
      <c r="KC14" s="145"/>
      <c r="KD14" s="144"/>
      <c r="KE14" s="179"/>
      <c r="KF14" s="179"/>
      <c r="KG14" s="179"/>
      <c r="KH14" s="179"/>
      <c r="KI14" s="179"/>
      <c r="KJ14" s="179"/>
      <c r="KK14" s="179"/>
      <c r="KL14" s="179"/>
      <c r="KM14" s="179"/>
      <c r="KN14" s="179"/>
      <c r="KO14" s="179"/>
      <c r="KP14" s="179"/>
      <c r="KQ14" s="179"/>
      <c r="KR14" s="179"/>
      <c r="KS14" s="179"/>
      <c r="KT14" s="179"/>
      <c r="KU14" s="179"/>
      <c r="KV14" s="179"/>
      <c r="KW14" s="179"/>
      <c r="KX14" s="179"/>
      <c r="KY14" s="179"/>
      <c r="KZ14" s="179"/>
      <c r="LA14" s="181"/>
      <c r="LB14" s="179"/>
      <c r="LC14" s="100"/>
      <c r="LD14" s="88"/>
      <c r="LE14" s="3"/>
      <c r="LF14" s="88"/>
      <c r="LG14" s="23"/>
      <c r="LH14" s="68"/>
      <c r="LI14" s="68"/>
      <c r="LJ14" s="62"/>
      <c r="LK14" s="23"/>
      <c r="LL14" s="23"/>
      <c r="LM14" s="68"/>
      <c r="LN14" s="62"/>
      <c r="LO14" s="34"/>
      <c r="LP14" s="143"/>
      <c r="LQ14" s="142"/>
      <c r="LR14" s="143"/>
      <c r="LS14" s="126"/>
      <c r="LT14" s="3"/>
      <c r="LU14" s="32"/>
      <c r="LV14" s="3"/>
      <c r="LW14" s="32"/>
      <c r="LX14" s="3"/>
      <c r="LY14" s="32"/>
      <c r="LZ14" s="3"/>
      <c r="MA14" s="32"/>
      <c r="MB14" s="58"/>
      <c r="MC14" s="59"/>
      <c r="MD14" s="58"/>
      <c r="ME14" s="59"/>
      <c r="MF14" s="58"/>
      <c r="MG14" s="59"/>
      <c r="MH14" s="42"/>
      <c r="MI14" s="10"/>
      <c r="MJ14" s="36"/>
      <c r="MK14" s="98"/>
      <c r="ML14" s="126"/>
      <c r="MM14" s="100"/>
      <c r="MN14" s="88"/>
      <c r="MO14" s="3"/>
      <c r="MP14" s="88"/>
      <c r="MQ14" s="23"/>
      <c r="MR14" s="68"/>
      <c r="MS14" s="68"/>
      <c r="MT14" s="62"/>
      <c r="MU14" s="23"/>
      <c r="MV14" s="23"/>
      <c r="MW14" s="68"/>
      <c r="MX14" s="62"/>
      <c r="MY14" s="34"/>
      <c r="MZ14" s="143"/>
      <c r="NA14" s="143"/>
      <c r="NB14" s="143"/>
      <c r="NC14" s="17"/>
      <c r="ND14" s="3"/>
      <c r="NE14" s="32"/>
      <c r="NF14" s="3"/>
      <c r="NG14" s="32"/>
      <c r="NH14" s="3"/>
      <c r="NI14" s="32"/>
      <c r="NJ14" s="3"/>
      <c r="NK14" s="32"/>
      <c r="NL14" s="58"/>
      <c r="NM14" s="59"/>
      <c r="NN14" s="58"/>
      <c r="NO14" s="59"/>
      <c r="NP14" s="58"/>
      <c r="NQ14" s="59"/>
      <c r="NR14" s="42"/>
      <c r="NS14" s="92"/>
      <c r="NT14" s="141"/>
      <c r="NU14" s="36"/>
      <c r="NV14" s="98"/>
      <c r="NW14" s="126"/>
      <c r="NX14" s="100"/>
      <c r="NY14" s="88"/>
      <c r="NZ14" s="3"/>
      <c r="OA14" s="88"/>
      <c r="OB14" s="23"/>
      <c r="OC14" s="68"/>
      <c r="OD14" s="68"/>
      <c r="OE14" s="62"/>
      <c r="OF14" s="23"/>
      <c r="OG14" s="23"/>
      <c r="OH14" s="68"/>
      <c r="OI14" s="62"/>
      <c r="OJ14" s="34"/>
      <c r="OK14" s="143"/>
      <c r="OL14" s="143"/>
      <c r="OM14" s="143"/>
      <c r="ON14" s="17"/>
      <c r="OO14" s="3"/>
      <c r="OP14" s="32"/>
      <c r="OQ14" s="3"/>
      <c r="OR14" s="32"/>
      <c r="OS14" s="3"/>
      <c r="OT14" s="32"/>
      <c r="OU14" s="3"/>
      <c r="OV14" s="32"/>
      <c r="OW14" s="58"/>
      <c r="OX14" s="59"/>
      <c r="OY14" s="58"/>
      <c r="OZ14" s="59"/>
      <c r="PA14" s="58"/>
      <c r="PB14" s="59"/>
      <c r="PC14" s="42"/>
      <c r="PD14" s="92"/>
      <c r="PE14" s="141"/>
      <c r="PF14" s="36"/>
      <c r="PG14" s="98"/>
      <c r="PH14" s="126"/>
      <c r="PI14" s="100"/>
      <c r="PJ14" s="88"/>
      <c r="PK14" s="3"/>
      <c r="PL14" s="88"/>
      <c r="PM14" s="23"/>
      <c r="PN14" s="68"/>
      <c r="PO14" s="68"/>
      <c r="PP14" s="62"/>
      <c r="PQ14" s="23"/>
      <c r="PR14" s="23"/>
      <c r="PS14" s="68"/>
      <c r="PT14" s="62"/>
      <c r="PU14" s="34"/>
      <c r="PV14" s="143"/>
      <c r="PW14" s="143"/>
      <c r="PX14" s="143"/>
      <c r="PY14" s="17"/>
      <c r="PZ14" s="3"/>
      <c r="QA14" s="32"/>
      <c r="QB14" s="3"/>
      <c r="QC14" s="32"/>
      <c r="QD14" s="3"/>
      <c r="QE14" s="32"/>
      <c r="QF14" s="3"/>
      <c r="QG14" s="32"/>
      <c r="QH14" s="58"/>
      <c r="QI14" s="59"/>
      <c r="QJ14" s="58"/>
      <c r="QK14" s="59"/>
      <c r="QL14" s="58"/>
      <c r="QM14" s="59"/>
      <c r="QN14" s="42"/>
      <c r="QO14" s="92"/>
      <c r="QP14" s="141"/>
      <c r="QQ14" s="36"/>
      <c r="QR14" s="98"/>
      <c r="QS14" s="126"/>
      <c r="QT14" s="100">
        <v>0</v>
      </c>
      <c r="QU14" s="88">
        <v>0</v>
      </c>
      <c r="QV14" s="3">
        <v>0</v>
      </c>
      <c r="QW14" s="88">
        <v>0</v>
      </c>
      <c r="QX14" s="23">
        <f t="shared" si="137"/>
        <v>0</v>
      </c>
      <c r="QY14" s="68">
        <f t="shared" si="138"/>
        <v>0</v>
      </c>
      <c r="QZ14" s="68">
        <f t="shared" si="139"/>
        <v>0</v>
      </c>
      <c r="RA14" s="62">
        <f t="shared" si="140"/>
        <v>0</v>
      </c>
      <c r="RB14" s="23">
        <v>6</v>
      </c>
      <c r="RC14" s="23">
        <v>0</v>
      </c>
      <c r="RD14" s="68">
        <v>0</v>
      </c>
      <c r="RE14" s="62">
        <f t="shared" si="141"/>
        <v>0</v>
      </c>
      <c r="RF14" s="34">
        <f t="shared" si="142"/>
        <v>0</v>
      </c>
      <c r="RG14" s="143" t="str">
        <f t="shared" si="143"/>
        <v>PB-10 (AM-C2+AI-04+AH-60-BL)</v>
      </c>
      <c r="RH14" s="143" t="str">
        <f t="shared" si="144"/>
        <v>B0FTVQQVDC</v>
      </c>
      <c r="RI14" s="143" t="str">
        <f t="shared" si="145"/>
        <v>FBA79904</v>
      </c>
      <c r="RJ14" s="17">
        <f t="shared" si="146"/>
        <v>4986.467599999999</v>
      </c>
      <c r="RK14" s="3">
        <v>5</v>
      </c>
      <c r="RL14" s="32">
        <f t="shared" si="147"/>
        <v>24932.337999999996</v>
      </c>
      <c r="RM14" s="3">
        <v>0</v>
      </c>
      <c r="RN14" s="32">
        <f t="shared" si="148"/>
        <v>0</v>
      </c>
      <c r="RO14" s="3">
        <v>0</v>
      </c>
      <c r="RP14" s="32">
        <f t="shared" si="149"/>
        <v>0</v>
      </c>
      <c r="RQ14" s="3">
        <v>0</v>
      </c>
      <c r="RR14" s="32">
        <f t="shared" si="150"/>
        <v>0</v>
      </c>
      <c r="RS14" s="58">
        <v>0</v>
      </c>
      <c r="RT14" s="59">
        <f t="shared" si="151"/>
        <v>0</v>
      </c>
      <c r="RU14" s="58">
        <v>0</v>
      </c>
      <c r="RV14" s="59">
        <f t="shared" si="152"/>
        <v>0</v>
      </c>
      <c r="RW14" s="58">
        <v>0</v>
      </c>
      <c r="RX14" s="59">
        <f t="shared" si="153"/>
        <v>0</v>
      </c>
      <c r="RY14" s="42">
        <f t="shared" si="154"/>
        <v>5</v>
      </c>
      <c r="RZ14" s="92">
        <f t="shared" si="155"/>
        <v>24932.337999999996</v>
      </c>
      <c r="SA14" s="141">
        <v>0</v>
      </c>
      <c r="SB14" s="36" t="str">
        <f t="shared" si="156"/>
        <v>PB-10 (AM-C2+AI-04+AH-60-BL)</v>
      </c>
      <c r="SC14" s="98" t="s">
        <v>480</v>
      </c>
      <c r="SD14" s="17">
        <f t="shared" si="157"/>
        <v>4986.467599999999</v>
      </c>
      <c r="SE14" s="100">
        <v>0</v>
      </c>
      <c r="SF14" s="88">
        <v>0</v>
      </c>
      <c r="SG14" s="3">
        <v>1</v>
      </c>
      <c r="SH14" s="88">
        <v>10500</v>
      </c>
      <c r="SI14" s="23">
        <f t="shared" si="158"/>
        <v>1</v>
      </c>
      <c r="SJ14" s="68">
        <f t="shared" si="159"/>
        <v>10500</v>
      </c>
      <c r="SK14" s="68">
        <f t="shared" si="160"/>
        <v>8898.3050847457635</v>
      </c>
      <c r="SL14" s="62">
        <f t="shared" si="161"/>
        <v>6.7267827495820585E-4</v>
      </c>
      <c r="SM14" s="23">
        <v>0</v>
      </c>
      <c r="SN14" s="23">
        <v>0</v>
      </c>
      <c r="SO14" s="68">
        <v>0</v>
      </c>
      <c r="SP14" s="62">
        <f t="shared" si="162"/>
        <v>0</v>
      </c>
      <c r="SQ14" s="34">
        <f t="shared" si="163"/>
        <v>4986.467599999999</v>
      </c>
      <c r="SR14" s="143" t="str">
        <f t="shared" si="164"/>
        <v>PB-10 (AM-C2+AI-04+AH-60-BL)</v>
      </c>
      <c r="SS14" s="143" t="str">
        <f t="shared" si="165"/>
        <v>B0FTVQQVDC</v>
      </c>
      <c r="ST14" s="143" t="str">
        <f t="shared" si="166"/>
        <v>FBA79904</v>
      </c>
      <c r="SU14" s="17">
        <f t="shared" si="167"/>
        <v>4986.467599999999</v>
      </c>
      <c r="SV14" s="3">
        <v>0</v>
      </c>
      <c r="SW14" s="32">
        <f t="shared" si="168"/>
        <v>0</v>
      </c>
      <c r="SX14" s="3">
        <v>0</v>
      </c>
      <c r="SY14" s="32">
        <f t="shared" si="169"/>
        <v>0</v>
      </c>
      <c r="SZ14" s="3">
        <v>0</v>
      </c>
      <c r="TA14" s="32">
        <f t="shared" si="170"/>
        <v>0</v>
      </c>
      <c r="TB14" s="3">
        <v>0</v>
      </c>
      <c r="TC14" s="32">
        <f t="shared" si="171"/>
        <v>0</v>
      </c>
      <c r="TD14" s="58">
        <v>0</v>
      </c>
      <c r="TE14" s="59">
        <f t="shared" si="172"/>
        <v>0</v>
      </c>
      <c r="TF14" s="58">
        <v>0</v>
      </c>
      <c r="TG14" s="59">
        <f t="shared" si="173"/>
        <v>0</v>
      </c>
      <c r="TH14" s="58">
        <v>0</v>
      </c>
      <c r="TI14" s="59">
        <f t="shared" si="174"/>
        <v>0</v>
      </c>
      <c r="TJ14" s="42">
        <f t="shared" si="175"/>
        <v>0</v>
      </c>
      <c r="TK14" s="92">
        <f t="shared" si="176"/>
        <v>0</v>
      </c>
      <c r="TL14" s="141">
        <v>9</v>
      </c>
      <c r="TM14" s="36" t="str">
        <f t="shared" si="177"/>
        <v>PB-10 (AM-C2+AI-04+AH-60-BL)</v>
      </c>
      <c r="TN14" s="98" t="s">
        <v>480</v>
      </c>
      <c r="TO14" s="17">
        <f t="shared" si="178"/>
        <v>4986.467599999999</v>
      </c>
      <c r="TP14" s="100">
        <v>0</v>
      </c>
      <c r="TQ14" s="88">
        <v>0</v>
      </c>
      <c r="TR14" s="3">
        <v>10</v>
      </c>
      <c r="TS14" s="88">
        <v>99990.002199999988</v>
      </c>
      <c r="TT14" s="23">
        <f t="shared" si="179"/>
        <v>10</v>
      </c>
      <c r="TU14" s="68">
        <f t="shared" si="180"/>
        <v>99990.002199999988</v>
      </c>
      <c r="TV14" s="68">
        <f t="shared" si="181"/>
        <v>84737.29</v>
      </c>
      <c r="TW14" s="62">
        <f t="shared" si="182"/>
        <v>5.905486875867315E-3</v>
      </c>
      <c r="TX14" s="23">
        <v>0</v>
      </c>
      <c r="TY14" s="23">
        <v>0</v>
      </c>
      <c r="TZ14" s="68">
        <v>0</v>
      </c>
      <c r="UA14" s="62">
        <f t="shared" si="183"/>
        <v>0</v>
      </c>
      <c r="UB14" s="34">
        <f t="shared" si="184"/>
        <v>49864.675999999992</v>
      </c>
      <c r="UC14" s="143" t="str">
        <f t="shared" si="185"/>
        <v>PB-10 (AM-C2+AI-04+AH-60-BL)</v>
      </c>
      <c r="UD14" s="143" t="str">
        <f t="shared" si="186"/>
        <v>B0FTVQQVDC</v>
      </c>
      <c r="UE14" s="143" t="str">
        <f t="shared" si="187"/>
        <v>FBA79904</v>
      </c>
      <c r="UF14" s="17">
        <f t="shared" si="188"/>
        <v>4986.467599999999</v>
      </c>
      <c r="UG14" s="3">
        <v>3</v>
      </c>
      <c r="UH14" s="32">
        <f t="shared" si="189"/>
        <v>14959.402799999996</v>
      </c>
      <c r="UI14" s="3">
        <v>0</v>
      </c>
      <c r="UJ14" s="32">
        <f t="shared" si="190"/>
        <v>0</v>
      </c>
      <c r="UK14" s="3">
        <v>0</v>
      </c>
      <c r="UL14" s="32">
        <f t="shared" si="191"/>
        <v>0</v>
      </c>
      <c r="UM14" s="3">
        <v>0</v>
      </c>
      <c r="UN14" s="32">
        <f t="shared" si="192"/>
        <v>0</v>
      </c>
      <c r="UO14" s="58">
        <v>0</v>
      </c>
      <c r="UP14" s="59">
        <f t="shared" si="193"/>
        <v>0</v>
      </c>
      <c r="UQ14" s="58">
        <v>0</v>
      </c>
      <c r="UR14" s="59">
        <f t="shared" si="194"/>
        <v>0</v>
      </c>
      <c r="US14" s="58">
        <v>0</v>
      </c>
      <c r="UT14" s="59">
        <f t="shared" si="195"/>
        <v>0</v>
      </c>
      <c r="UU14" s="42">
        <f t="shared" si="196"/>
        <v>3</v>
      </c>
      <c r="UV14" s="92">
        <f t="shared" si="197"/>
        <v>14959.402799999996</v>
      </c>
      <c r="UW14" s="141">
        <v>0</v>
      </c>
      <c r="UX14" s="36" t="str">
        <f t="shared" si="198"/>
        <v>PB-10 (AM-C2+AI-04+AH-60-BL)</v>
      </c>
      <c r="UY14" s="98" t="s">
        <v>480</v>
      </c>
      <c r="UZ14" s="17">
        <f t="shared" si="199"/>
        <v>4986.467599999999</v>
      </c>
      <c r="VA14" s="100">
        <v>13</v>
      </c>
      <c r="VB14" s="88">
        <v>130823</v>
      </c>
      <c r="VC14" s="3">
        <v>17</v>
      </c>
      <c r="VD14" s="88">
        <v>165983.00079999998</v>
      </c>
      <c r="VE14" s="23">
        <f t="shared" si="200"/>
        <v>30</v>
      </c>
      <c r="VF14" s="68">
        <f t="shared" si="201"/>
        <v>296806.00079999998</v>
      </c>
      <c r="VG14" s="68">
        <f t="shared" si="202"/>
        <v>251530.50915254236</v>
      </c>
      <c r="VH14" s="62">
        <f t="shared" si="203"/>
        <v>1.7740452545043285E-2</v>
      </c>
      <c r="VI14" s="23">
        <v>4073</v>
      </c>
      <c r="VJ14" s="23">
        <v>0</v>
      </c>
      <c r="VK14" s="68">
        <v>0</v>
      </c>
      <c r="VL14" s="62">
        <f t="shared" si="204"/>
        <v>0</v>
      </c>
      <c r="VM14" s="34">
        <f t="shared" si="205"/>
        <v>149594.02799999996</v>
      </c>
      <c r="VN14" s="143" t="str">
        <f t="shared" si="57"/>
        <v>PB-10 (AM-C2+AI-04+AH-60-BL)</v>
      </c>
      <c r="VO14" s="143" t="str">
        <f t="shared" si="58"/>
        <v>B0FTVQQVDC</v>
      </c>
      <c r="VP14" s="143" t="str">
        <f t="shared" si="59"/>
        <v>FBA79904</v>
      </c>
      <c r="VQ14" s="17">
        <f t="shared" si="206"/>
        <v>4986.467599999999</v>
      </c>
      <c r="VR14" s="3">
        <v>21</v>
      </c>
      <c r="VS14" s="32">
        <f t="shared" si="207"/>
        <v>104715.81959999997</v>
      </c>
      <c r="VT14" s="3">
        <v>0</v>
      </c>
      <c r="VU14" s="32">
        <f t="shared" si="208"/>
        <v>0</v>
      </c>
      <c r="VV14" s="3">
        <v>0</v>
      </c>
      <c r="VW14" s="32">
        <f t="shared" si="209"/>
        <v>0</v>
      </c>
      <c r="VX14" s="3">
        <v>0</v>
      </c>
      <c r="VY14" s="32">
        <f t="shared" si="210"/>
        <v>0</v>
      </c>
      <c r="VZ14" s="58">
        <v>0</v>
      </c>
      <c r="WA14" s="59">
        <f t="shared" si="211"/>
        <v>0</v>
      </c>
      <c r="WB14" s="58">
        <v>0</v>
      </c>
      <c r="WC14" s="59">
        <f t="shared" si="212"/>
        <v>0</v>
      </c>
      <c r="WD14" s="58">
        <v>0</v>
      </c>
      <c r="WE14" s="59">
        <f t="shared" si="213"/>
        <v>0</v>
      </c>
      <c r="WF14" s="42">
        <f t="shared" si="214"/>
        <v>21</v>
      </c>
      <c r="WG14" s="92">
        <f t="shared" si="215"/>
        <v>104715.81959999997</v>
      </c>
      <c r="WH14" s="141">
        <v>0</v>
      </c>
      <c r="WI14" s="36" t="str">
        <f t="shared" si="60"/>
        <v>PB-10 (AM-C2+AI-04+AH-60-BL)</v>
      </c>
      <c r="WJ14" s="98" t="s">
        <v>480</v>
      </c>
      <c r="WK14" s="17">
        <f t="shared" si="216"/>
        <v>4986.467599999999</v>
      </c>
    </row>
    <row r="15" spans="1:609">
      <c r="A15" s="155" t="s">
        <v>181</v>
      </c>
      <c r="B15" s="155" t="s">
        <v>180</v>
      </c>
      <c r="C15" s="150" t="s">
        <v>465</v>
      </c>
      <c r="D15" s="150" t="s">
        <v>669</v>
      </c>
      <c r="E15" s="155" t="s">
        <v>284</v>
      </c>
      <c r="F15" s="155" t="s">
        <v>296</v>
      </c>
      <c r="G15" s="155"/>
      <c r="H15" s="150" t="s">
        <v>471</v>
      </c>
      <c r="I15" s="150" t="s">
        <v>457</v>
      </c>
      <c r="J15" s="187">
        <v>1163.8210199999999</v>
      </c>
      <c r="K15" s="16" t="s">
        <v>194</v>
      </c>
      <c r="L15" s="2">
        <v>0</v>
      </c>
      <c r="M15" s="3">
        <v>0</v>
      </c>
      <c r="N15" s="21">
        <v>0</v>
      </c>
      <c r="O15" s="3">
        <v>0</v>
      </c>
      <c r="P15" s="23">
        <f>M15+N15+O15</f>
        <v>0</v>
      </c>
      <c r="Q15" s="2">
        <v>0</v>
      </c>
      <c r="R15" s="3">
        <v>0</v>
      </c>
      <c r="S15" s="20">
        <v>0</v>
      </c>
      <c r="T15" s="3">
        <v>0</v>
      </c>
      <c r="U15" s="23">
        <f>R15+S15+T15</f>
        <v>0</v>
      </c>
      <c r="V15" s="2">
        <v>0</v>
      </c>
      <c r="W15" s="3">
        <v>0</v>
      </c>
      <c r="X15" s="3">
        <v>0</v>
      </c>
      <c r="Y15" s="3">
        <v>0</v>
      </c>
      <c r="Z15" s="23">
        <f>W15+X15+Y15</f>
        <v>0</v>
      </c>
      <c r="AA15" s="24">
        <f>Z15/$Z$1</f>
        <v>0</v>
      </c>
      <c r="AB15" s="2">
        <v>0</v>
      </c>
      <c r="AC15" s="3">
        <v>0</v>
      </c>
      <c r="AD15" s="3">
        <v>0</v>
      </c>
      <c r="AE15" s="3">
        <v>0</v>
      </c>
      <c r="AF15" s="23">
        <f>AC15+AD15+AE15</f>
        <v>0</v>
      </c>
      <c r="AG15" s="24">
        <f>AF15/$AF$1</f>
        <v>0</v>
      </c>
      <c r="AH15" s="12">
        <v>0</v>
      </c>
      <c r="AI15" s="3">
        <v>0</v>
      </c>
      <c r="AJ15" s="3">
        <v>0</v>
      </c>
      <c r="AK15" s="3">
        <v>0</v>
      </c>
      <c r="AL15" s="23">
        <f>AI15+AJ15+AK15</f>
        <v>0</v>
      </c>
      <c r="AM15" s="24">
        <f>AL15/$AL$1</f>
        <v>0</v>
      </c>
      <c r="AN15" s="12">
        <v>0</v>
      </c>
      <c r="AO15" s="3">
        <v>0</v>
      </c>
      <c r="AP15" s="3">
        <v>0</v>
      </c>
      <c r="AQ15" s="23">
        <f>AO15+AP15</f>
        <v>0</v>
      </c>
      <c r="AR15" s="34" t="e">
        <f>AQ15*#REF!</f>
        <v>#REF!</v>
      </c>
      <c r="AS15" s="24" t="e">
        <f>AR15/$AR$1</f>
        <v>#REF!</v>
      </c>
      <c r="AT15" s="12">
        <v>0</v>
      </c>
      <c r="AU15" s="3">
        <v>0</v>
      </c>
      <c r="AV15" s="3">
        <v>0</v>
      </c>
      <c r="AW15" s="23">
        <f>AU15+AV15</f>
        <v>0</v>
      </c>
      <c r="AX15" s="34" t="e">
        <f>AW15*#REF!</f>
        <v>#REF!</v>
      </c>
      <c r="AY15" s="24" t="e">
        <f>AX15/$AX$1</f>
        <v>#REF!</v>
      </c>
      <c r="AZ15" s="12">
        <v>0.93330000000000002</v>
      </c>
      <c r="BA15" s="3">
        <v>0</v>
      </c>
      <c r="BB15" s="3">
        <v>0</v>
      </c>
      <c r="BC15" s="23">
        <f>BA15+BB15</f>
        <v>0</v>
      </c>
      <c r="BD15" s="34" t="e">
        <f>BC15*#REF!</f>
        <v>#REF!</v>
      </c>
      <c r="BE15" s="24" t="e">
        <f>BD15/$BD$1</f>
        <v>#REF!</v>
      </c>
      <c r="BF15" s="12">
        <v>1</v>
      </c>
      <c r="BG15" s="3">
        <v>0</v>
      </c>
      <c r="BH15" s="3">
        <v>7</v>
      </c>
      <c r="BI15" s="23">
        <f>BG15+BH15</f>
        <v>7</v>
      </c>
      <c r="BJ15" s="34" t="e">
        <f>BI15*#REF!</f>
        <v>#REF!</v>
      </c>
      <c r="BK15" s="37" t="e">
        <f>BJ15/$BJ$1</f>
        <v>#REF!</v>
      </c>
      <c r="BL15" s="12">
        <v>0.99719999999999998</v>
      </c>
      <c r="BM15" s="3">
        <v>0</v>
      </c>
      <c r="BN15" s="3">
        <v>5</v>
      </c>
      <c r="BO15" s="23">
        <f>BM15+BN15</f>
        <v>5</v>
      </c>
      <c r="BP15" s="34" t="e">
        <f>BO15*#REF!</f>
        <v>#REF!</v>
      </c>
      <c r="BQ15" s="37" t="e">
        <f>BP15/$BP$1</f>
        <v>#REF!</v>
      </c>
      <c r="BR15" s="12">
        <v>0.90759999999999996</v>
      </c>
      <c r="BS15" s="3">
        <v>0</v>
      </c>
      <c r="BT15" s="3">
        <v>12</v>
      </c>
      <c r="BU15" s="3">
        <v>29988</v>
      </c>
      <c r="BV15" s="3">
        <v>0</v>
      </c>
      <c r="BW15" s="3">
        <v>0</v>
      </c>
      <c r="BX15" s="3">
        <v>58</v>
      </c>
      <c r="BY15" s="3">
        <v>78242</v>
      </c>
      <c r="BZ15" s="23">
        <f>BS15+BT15+BX15+BV15</f>
        <v>70</v>
      </c>
      <c r="CA15" s="23">
        <f>BY15+BU15+BW15</f>
        <v>108230</v>
      </c>
      <c r="CB15" s="37">
        <f>CA15/$CA$1</f>
        <v>1.322738040710208E-2</v>
      </c>
      <c r="CC15" s="34" t="e">
        <f>BZ15*#REF!</f>
        <v>#REF!</v>
      </c>
      <c r="CD15" s="3">
        <v>18</v>
      </c>
      <c r="CE15" s="3">
        <v>45432</v>
      </c>
      <c r="CF15" s="3">
        <v>0</v>
      </c>
      <c r="CG15" s="3">
        <v>0</v>
      </c>
      <c r="CH15" s="3">
        <v>122</v>
      </c>
      <c r="CI15" s="3">
        <v>164578</v>
      </c>
      <c r="CJ15" s="23">
        <f>CD15+CH15+CF15</f>
        <v>140</v>
      </c>
      <c r="CK15" s="23">
        <f>CI15+CE15+CG15</f>
        <v>210010</v>
      </c>
      <c r="CL15" s="24">
        <f>CK15/$CK$1</f>
        <v>2.8347291770528114E-2</v>
      </c>
      <c r="CM15" s="34" t="e">
        <f>CJ15*#REF!</f>
        <v>#REF!</v>
      </c>
      <c r="CN15" s="3">
        <v>23</v>
      </c>
      <c r="CO15" s="3">
        <v>58753.16</v>
      </c>
      <c r="CP15" s="3">
        <v>0</v>
      </c>
      <c r="CQ15" s="3">
        <v>0</v>
      </c>
      <c r="CR15" s="3">
        <v>1</v>
      </c>
      <c r="CS15" s="3">
        <v>2499</v>
      </c>
      <c r="CT15" s="23">
        <f>CN15+CR15+CP15</f>
        <v>24</v>
      </c>
      <c r="CU15" s="23">
        <f>CS15+CO15+CQ15</f>
        <v>61252.160000000003</v>
      </c>
      <c r="CV15" s="24">
        <f>CU15/$CU$1</f>
        <v>8.6566169304959969E-3</v>
      </c>
      <c r="CW15" s="34" t="e">
        <f>CT15*#REF!</f>
        <v>#REF!</v>
      </c>
      <c r="CX15" s="3">
        <v>32</v>
      </c>
      <c r="CY15" s="3">
        <v>86257.24</v>
      </c>
      <c r="CZ15" s="3">
        <v>0</v>
      </c>
      <c r="DA15" s="3">
        <v>0</v>
      </c>
      <c r="DB15" s="23">
        <f>CX15+CZ15</f>
        <v>32</v>
      </c>
      <c r="DC15" s="23">
        <f>CY15+DA15</f>
        <v>86257.24</v>
      </c>
      <c r="DD15" s="24">
        <f>DC15/$DC$1</f>
        <v>1.1270792546724301E-2</v>
      </c>
      <c r="DE15" s="23">
        <v>2271</v>
      </c>
      <c r="DF15" s="23">
        <v>42</v>
      </c>
      <c r="DG15" s="23">
        <v>107480.08</v>
      </c>
      <c r="DH15" s="34" t="e">
        <f>DB15*#REF!</f>
        <v>#REF!</v>
      </c>
      <c r="DI15" s="3">
        <v>39</v>
      </c>
      <c r="DJ15" s="3">
        <v>98284</v>
      </c>
      <c r="DK15" s="3">
        <v>0</v>
      </c>
      <c r="DL15" s="3">
        <v>0</v>
      </c>
      <c r="DM15" s="23">
        <f t="shared" ref="DM15:DN17" si="233">DI15+DK15</f>
        <v>39</v>
      </c>
      <c r="DN15" s="23">
        <f t="shared" si="233"/>
        <v>98284</v>
      </c>
      <c r="DO15" s="23">
        <f>DN15/1.18</f>
        <v>83291.525423728817</v>
      </c>
      <c r="DP15" s="62">
        <f>DN15/$DN$1</f>
        <v>1.125723997596235E-2</v>
      </c>
      <c r="DQ15" s="23">
        <v>2476</v>
      </c>
      <c r="DR15" s="23">
        <v>50</v>
      </c>
      <c r="DS15" s="23">
        <v>117631</v>
      </c>
      <c r="DT15" s="62">
        <f>DS15/$DS$1</f>
        <v>1.1742195580567437E-2</v>
      </c>
      <c r="DU15" s="34" t="e">
        <f>DM15*#REF!</f>
        <v>#REF!</v>
      </c>
      <c r="DV15" s="24">
        <f>(DR15-DF15)/DF15</f>
        <v>0.19047619047619047</v>
      </c>
      <c r="DW15" s="24">
        <f>(DM15-DB15)/DB15</f>
        <v>0.21875</v>
      </c>
      <c r="DX15" s="34">
        <v>16327.240000000005</v>
      </c>
      <c r="DY15" s="23">
        <v>59</v>
      </c>
      <c r="DZ15" s="34">
        <v>126858.41999999998</v>
      </c>
      <c r="EA15" s="24">
        <f>DX15/DZ15</f>
        <v>0.12870442498022605</v>
      </c>
      <c r="EB15" s="24">
        <f>DX15/DO15</f>
        <v>0.19602522485857318</v>
      </c>
      <c r="EC15" s="24" t="s">
        <v>461</v>
      </c>
      <c r="ED15" s="24" t="s">
        <v>461</v>
      </c>
      <c r="EE15" s="3">
        <v>55</v>
      </c>
      <c r="EF15" s="3">
        <v>135890.02000000002</v>
      </c>
      <c r="EG15" s="3">
        <v>0</v>
      </c>
      <c r="EH15" s="3">
        <v>0</v>
      </c>
      <c r="EI15" s="23">
        <f t="shared" ref="EI15:EJ17" si="234">EE15+EG15</f>
        <v>55</v>
      </c>
      <c r="EJ15" s="23">
        <f t="shared" si="234"/>
        <v>135890.02000000002</v>
      </c>
      <c r="EK15" s="23">
        <f>EJ15/1.18</f>
        <v>115161.0338983051</v>
      </c>
      <c r="EL15" s="62">
        <f>EJ15/$EJ$1</f>
        <v>1.3788063555104167E-2</v>
      </c>
      <c r="EM15" s="23">
        <v>4471</v>
      </c>
      <c r="EN15" s="23">
        <v>82</v>
      </c>
      <c r="EO15" s="23">
        <v>190717</v>
      </c>
      <c r="EP15" s="62">
        <f>EO15/$EO$1</f>
        <v>1.6840408220318247E-2</v>
      </c>
      <c r="EQ15" s="34" t="e">
        <f>EI15*#REF!</f>
        <v>#REF!</v>
      </c>
      <c r="ER15" s="24">
        <f>(EN15-DR15)/DR15</f>
        <v>0.64</v>
      </c>
      <c r="ES15" s="24">
        <f>(EI15-DM15)/DM15</f>
        <v>0.41025641025641024</v>
      </c>
      <c r="ET15" s="24"/>
      <c r="EU15" s="24"/>
      <c r="EV15" s="3">
        <v>49</v>
      </c>
      <c r="EW15" s="3">
        <v>120529.62</v>
      </c>
      <c r="EX15" s="3">
        <v>0</v>
      </c>
      <c r="EY15" s="3">
        <v>0</v>
      </c>
      <c r="EZ15" s="23">
        <f t="shared" ref="EZ15:FA17" si="235">EV15+EX15</f>
        <v>49</v>
      </c>
      <c r="FA15" s="23">
        <f t="shared" si="235"/>
        <v>120529.62</v>
      </c>
      <c r="FB15" s="70">
        <f>FA15/1.18</f>
        <v>102143.74576271187</v>
      </c>
      <c r="FC15" s="62">
        <f>FA15/$FA$1</f>
        <v>1.1768806198570188E-2</v>
      </c>
      <c r="FD15" s="23">
        <v>4518</v>
      </c>
      <c r="FE15" s="23">
        <v>94</v>
      </c>
      <c r="FF15" s="23">
        <v>206935</v>
      </c>
      <c r="FG15" s="62">
        <f>FF15/$FF$1</f>
        <v>1.5744638886167478E-2</v>
      </c>
      <c r="FH15" s="34" t="e">
        <f>EZ15*#REF!</f>
        <v>#REF!</v>
      </c>
      <c r="FI15" s="3">
        <v>67</v>
      </c>
      <c r="FJ15" s="3">
        <v>150256.13999999996</v>
      </c>
      <c r="FK15" s="3">
        <v>0</v>
      </c>
      <c r="FL15" s="3">
        <v>0</v>
      </c>
      <c r="FM15" s="23">
        <f t="shared" ref="FM15:FN17" si="236">FI15+FK15</f>
        <v>67</v>
      </c>
      <c r="FN15" s="23">
        <f t="shared" si="236"/>
        <v>150256.13999999996</v>
      </c>
      <c r="FO15" s="70">
        <f>FN15/1.18</f>
        <v>127335.71186440675</v>
      </c>
      <c r="FP15" s="62">
        <f>FN15/$FN$1</f>
        <v>1.1594222844641377E-2</v>
      </c>
      <c r="FQ15" s="23">
        <v>4872</v>
      </c>
      <c r="FR15" s="23">
        <v>94</v>
      </c>
      <c r="FS15" s="68">
        <v>193914</v>
      </c>
      <c r="FT15" s="62">
        <f>FS15/$FS$1</f>
        <v>1.1522613738232065E-2</v>
      </c>
      <c r="FU15" s="34" t="e">
        <f>FM15*#REF!</f>
        <v>#REF!</v>
      </c>
      <c r="FV15" s="3">
        <v>49</v>
      </c>
      <c r="FW15" s="3">
        <v>119408.06</v>
      </c>
      <c r="FX15" s="3">
        <v>0</v>
      </c>
      <c r="FY15" s="3">
        <v>0</v>
      </c>
      <c r="FZ15" s="23">
        <f t="shared" ref="FZ15:GA17" si="237">FV15+FX15</f>
        <v>49</v>
      </c>
      <c r="GA15" s="23">
        <f t="shared" si="237"/>
        <v>119408.06</v>
      </c>
      <c r="GB15" s="70">
        <f>GA15/1.18</f>
        <v>101193.27118644069</v>
      </c>
      <c r="GC15" s="62">
        <f>GA15/$GA$1</f>
        <v>1.0970371077411013E-2</v>
      </c>
      <c r="GD15" s="23">
        <v>3809</v>
      </c>
      <c r="GE15" s="23">
        <v>74</v>
      </c>
      <c r="GF15" s="68">
        <v>161335</v>
      </c>
      <c r="GG15" s="62">
        <f>GF15/$GF$1</f>
        <v>1.3116291306134979E-2</v>
      </c>
      <c r="GH15" s="111">
        <f>J15*FZ15</f>
        <v>57027.229979999996</v>
      </c>
      <c r="GI15" s="100">
        <v>47</v>
      </c>
      <c r="GJ15" s="3">
        <v>116944.74</v>
      </c>
      <c r="GK15" s="3"/>
      <c r="GL15" s="3"/>
      <c r="GM15" s="23">
        <f t="shared" ref="GM15:GN17" si="238">GI15+GK15</f>
        <v>47</v>
      </c>
      <c r="GN15" s="23">
        <f t="shared" si="238"/>
        <v>116944.74</v>
      </c>
      <c r="GO15" s="70">
        <f>GN15/1.18</f>
        <v>99105.711864406796</v>
      </c>
      <c r="GP15" s="62">
        <f>GN15/$GN$1</f>
        <v>1.3010376861353153E-2</v>
      </c>
      <c r="GQ15" s="23">
        <v>3152</v>
      </c>
      <c r="GR15" s="23">
        <v>56</v>
      </c>
      <c r="GS15" s="68">
        <v>132197</v>
      </c>
      <c r="GT15" s="62">
        <f>GS15/$GS$1</f>
        <v>1.2539458216713883E-2</v>
      </c>
      <c r="GU15" s="111">
        <f>J15*GM15</f>
        <v>54699.58793999999</v>
      </c>
      <c r="GV15" s="100">
        <v>37</v>
      </c>
      <c r="GW15" s="3">
        <v>90698.099999999991</v>
      </c>
      <c r="GX15" s="3"/>
      <c r="GY15" s="3"/>
      <c r="GZ15" s="23">
        <f t="shared" ref="GZ15:HA17" si="239">GV15+GX15</f>
        <v>37</v>
      </c>
      <c r="HA15" s="23">
        <f t="shared" si="239"/>
        <v>90698.099999999991</v>
      </c>
      <c r="HB15" s="70">
        <f>HA15/1.18</f>
        <v>76862.796610169491</v>
      </c>
      <c r="HC15" s="62">
        <f>HA15/$HA$1</f>
        <v>1.0879386440994048E-2</v>
      </c>
      <c r="HD15" s="23">
        <v>3945</v>
      </c>
      <c r="HE15" s="23">
        <v>64</v>
      </c>
      <c r="HF15" s="68">
        <v>140293</v>
      </c>
      <c r="HG15" s="62">
        <f>HF15/$HF$1</f>
        <v>1.2170646354293135E-2</v>
      </c>
      <c r="HH15" s="34">
        <f>J15*GZ15</f>
        <v>43061.377739999996</v>
      </c>
      <c r="HI15" s="100">
        <v>32</v>
      </c>
      <c r="HJ15" s="3">
        <v>80194.02</v>
      </c>
      <c r="HK15" s="3"/>
      <c r="HL15" s="3"/>
      <c r="HM15" s="23">
        <f t="shared" ref="HM15:HN17" si="240">HI15+HK15</f>
        <v>32</v>
      </c>
      <c r="HN15" s="23">
        <f t="shared" si="240"/>
        <v>80194.02</v>
      </c>
      <c r="HO15" s="70">
        <f>HN15/1.18</f>
        <v>67961.03389830509</v>
      </c>
      <c r="HP15" s="62">
        <f>HN15/$HN$1</f>
        <v>9.5743865783776694E-3</v>
      </c>
      <c r="HQ15" s="23">
        <v>3570</v>
      </c>
      <c r="HR15" s="23">
        <v>68</v>
      </c>
      <c r="HS15" s="68">
        <v>162685</v>
      </c>
      <c r="HT15" s="62">
        <f>HS15/$HS$1</f>
        <v>1.6883701564112504E-2</v>
      </c>
      <c r="HU15" s="34">
        <f>J15*HM15</f>
        <v>37242.272639999996</v>
      </c>
      <c r="HV15" s="100">
        <v>39</v>
      </c>
      <c r="HW15" s="3">
        <v>97958</v>
      </c>
      <c r="HX15" s="3">
        <v>75</v>
      </c>
      <c r="HY15" s="179">
        <v>187425.3</v>
      </c>
      <c r="HZ15" s="23">
        <f t="shared" ref="HZ15:IA17" si="241">HV15+HX15</f>
        <v>114</v>
      </c>
      <c r="IA15" s="23">
        <f t="shared" si="241"/>
        <v>285383.3</v>
      </c>
      <c r="IB15" s="70">
        <f>IA15/1.18</f>
        <v>241850.25423728814</v>
      </c>
      <c r="IC15" s="62">
        <f>IA15/$IA$1</f>
        <v>2.3265811814732851E-2</v>
      </c>
      <c r="ID15" s="23">
        <v>5260</v>
      </c>
      <c r="IE15" s="23">
        <v>18</v>
      </c>
      <c r="IF15" s="68">
        <v>37910</v>
      </c>
      <c r="IG15" s="62">
        <f>IF15/$IF$1</f>
        <v>2.0983367733657908E-2</v>
      </c>
      <c r="IH15" s="34">
        <f>IY15*HZ15</f>
        <v>132675.59628</v>
      </c>
      <c r="II15" s="100">
        <v>12</v>
      </c>
      <c r="IJ15" s="88">
        <v>30821</v>
      </c>
      <c r="IK15" s="3">
        <v>50</v>
      </c>
      <c r="IL15" s="88">
        <v>124950.2</v>
      </c>
      <c r="IM15" s="23">
        <f t="shared" ref="IM15:IN17" si="242">II15+IK15</f>
        <v>62</v>
      </c>
      <c r="IN15" s="68">
        <f t="shared" si="242"/>
        <v>155771.20000000001</v>
      </c>
      <c r="IO15" s="68">
        <f>IN15/1.18</f>
        <v>132009.49152542374</v>
      </c>
      <c r="IP15" s="62">
        <f>IN15/$IN$1</f>
        <v>1.6932857140322114E-2</v>
      </c>
      <c r="IQ15" s="23">
        <v>4011</v>
      </c>
      <c r="IR15" s="23">
        <v>12</v>
      </c>
      <c r="IS15" s="68">
        <v>28739</v>
      </c>
      <c r="IT15" s="62">
        <f>IS15/$IS$1</f>
        <v>2.7439886035533694E-2</v>
      </c>
      <c r="IU15" s="34">
        <f>IY15*IM15</f>
        <v>72156.903239999985</v>
      </c>
      <c r="IV15" s="142" t="str">
        <f>E15</f>
        <v>AM-C43</v>
      </c>
      <c r="IW15" s="142" t="str">
        <f t="shared" ref="IW15:IX17" si="243">A15</f>
        <v>B0CH4RNWJX</v>
      </c>
      <c r="IX15" s="142" t="str">
        <f t="shared" si="243"/>
        <v>FBA79011</v>
      </c>
      <c r="IY15" s="17">
        <v>1163.8210199999999</v>
      </c>
      <c r="IZ15" s="3">
        <v>45</v>
      </c>
      <c r="JA15" s="32">
        <f>IZ15*IY15</f>
        <v>52371.945899999992</v>
      </c>
      <c r="JB15" s="3">
        <v>37</v>
      </c>
      <c r="JC15" s="32">
        <f>JB15*IY15</f>
        <v>43061.377739999996</v>
      </c>
      <c r="JD15" s="3">
        <v>59</v>
      </c>
      <c r="JE15" s="32">
        <f>JD15*IY15</f>
        <v>68665.440179999991</v>
      </c>
      <c r="JF15" s="3">
        <v>0</v>
      </c>
      <c r="JG15" s="32">
        <f>JF15*IY15</f>
        <v>0</v>
      </c>
      <c r="JH15" s="58">
        <v>0</v>
      </c>
      <c r="JI15" s="59">
        <f>JH15*IY15</f>
        <v>0</v>
      </c>
      <c r="JJ15" s="58">
        <v>252</v>
      </c>
      <c r="JK15" s="59">
        <f>JJ15*IY15</f>
        <v>293282.89703999995</v>
      </c>
      <c r="JL15" s="58">
        <v>0</v>
      </c>
      <c r="JM15" s="59">
        <f>JL15*IY15</f>
        <v>0</v>
      </c>
      <c r="JN15" s="42">
        <f>IZ15+JB15+JH15+JD15+JF15+JJ15+JL15</f>
        <v>393</v>
      </c>
      <c r="JO15" s="10">
        <f>JN15*IY15</f>
        <v>457381.66085999995</v>
      </c>
      <c r="JP15" s="36" t="str">
        <f>E15</f>
        <v>AM-C43</v>
      </c>
      <c r="JQ15" s="98" t="str">
        <f>C15</f>
        <v>New</v>
      </c>
      <c r="JR15" s="17">
        <v>1163.8210199999999</v>
      </c>
      <c r="JS15" s="100">
        <v>7</v>
      </c>
      <c r="JT15" s="88">
        <v>17576.580000000002</v>
      </c>
      <c r="JU15" s="3">
        <v>63</v>
      </c>
      <c r="JV15" s="88">
        <v>156911.72719999999</v>
      </c>
      <c r="JW15" s="23">
        <f t="shared" ref="JW15:JX17" si="244">JS15+JU15</f>
        <v>70</v>
      </c>
      <c r="JX15" s="68">
        <f t="shared" si="244"/>
        <v>174488.30719999998</v>
      </c>
      <c r="JY15" s="68">
        <f>JX15/1.18</f>
        <v>147871.446779661</v>
      </c>
      <c r="JZ15" s="62">
        <f>JX15/$JX$1</f>
        <v>1.5861736183232292E-2</v>
      </c>
      <c r="KA15" s="23">
        <v>3436</v>
      </c>
      <c r="KB15" s="23">
        <v>12</v>
      </c>
      <c r="KC15" s="68">
        <v>28739</v>
      </c>
      <c r="KD15" s="62">
        <f>KC15/$IS$1</f>
        <v>2.7439886035533694E-2</v>
      </c>
      <c r="KE15" s="34">
        <f>KI15*JW15</f>
        <v>81467.471399999995</v>
      </c>
      <c r="KF15" s="142" t="str">
        <f>E15</f>
        <v>AM-C43</v>
      </c>
      <c r="KG15" s="142" t="str">
        <f t="shared" ref="KG15:KH17" si="245">A15</f>
        <v>B0CH4RNWJX</v>
      </c>
      <c r="KH15" s="142" t="str">
        <f t="shared" si="245"/>
        <v>FBA79011</v>
      </c>
      <c r="KI15" s="17">
        <v>1163.8210199999999</v>
      </c>
      <c r="KJ15" s="3">
        <v>43</v>
      </c>
      <c r="KK15" s="32">
        <f>KJ15*KI15</f>
        <v>50044.303859999993</v>
      </c>
      <c r="KL15" s="3">
        <v>7</v>
      </c>
      <c r="KM15" s="32">
        <f>KL15*KI15</f>
        <v>8146.7471399999995</v>
      </c>
      <c r="KN15" s="3">
        <v>59</v>
      </c>
      <c r="KO15" s="32">
        <f>KN15*KI15</f>
        <v>68665.440179999991</v>
      </c>
      <c r="KP15" s="3">
        <v>0</v>
      </c>
      <c r="KQ15" s="32">
        <f>KP15*KI15</f>
        <v>0</v>
      </c>
      <c r="KR15" s="58">
        <v>0</v>
      </c>
      <c r="KS15" s="59">
        <f>KR15*KI15</f>
        <v>0</v>
      </c>
      <c r="KT15" s="58">
        <v>252</v>
      </c>
      <c r="KU15" s="59">
        <f>KT15*KI15</f>
        <v>293282.89703999995</v>
      </c>
      <c r="KV15" s="58">
        <v>0</v>
      </c>
      <c r="KW15" s="59">
        <f>KV15*KI15</f>
        <v>0</v>
      </c>
      <c r="KX15" s="42">
        <f>KJ15+KL15+KR15+KN15+KP15+KT15+KV15</f>
        <v>361</v>
      </c>
      <c r="KY15" s="10">
        <f>KX15*KI15</f>
        <v>420139.38821999996</v>
      </c>
      <c r="KZ15" s="36" t="str">
        <f>E15</f>
        <v>AM-C43</v>
      </c>
      <c r="LA15" s="98" t="str">
        <f>C15</f>
        <v>New</v>
      </c>
      <c r="LB15" s="17">
        <v>1163.8210199999999</v>
      </c>
      <c r="LC15" s="100">
        <v>1</v>
      </c>
      <c r="LD15" s="88">
        <v>2600</v>
      </c>
      <c r="LE15" s="3">
        <v>66</v>
      </c>
      <c r="LF15" s="88">
        <v>168233.83899999998</v>
      </c>
      <c r="LG15" s="23">
        <f t="shared" ref="LG15:LH17" si="246">LC15+LE15</f>
        <v>67</v>
      </c>
      <c r="LH15" s="68">
        <f t="shared" si="246"/>
        <v>170833.83899999998</v>
      </c>
      <c r="LI15" s="68">
        <f>LH15/1.18</f>
        <v>144774.43983050846</v>
      </c>
      <c r="LJ15" s="62">
        <f>LH15/$LH$1</f>
        <v>1.5798392887634516E-2</v>
      </c>
      <c r="LK15" s="23">
        <v>3847</v>
      </c>
      <c r="LL15" s="23">
        <v>12</v>
      </c>
      <c r="LM15" s="68">
        <v>28739</v>
      </c>
      <c r="LN15" s="62">
        <f>LM15/$IS$1</f>
        <v>2.7439886035533694E-2</v>
      </c>
      <c r="LO15" s="34">
        <f>LS15*LG15</f>
        <v>77976.008339999986</v>
      </c>
      <c r="LP15" s="143" t="str">
        <f>E15</f>
        <v>AM-C43</v>
      </c>
      <c r="LQ15" s="143" t="str">
        <f t="shared" ref="LQ15:LR17" si="247">A15</f>
        <v>B0CH4RNWJX</v>
      </c>
      <c r="LR15" s="143" t="str">
        <f t="shared" si="247"/>
        <v>FBA79011</v>
      </c>
      <c r="LS15" s="17">
        <v>1163.8210199999999</v>
      </c>
      <c r="LT15" s="3">
        <v>41</v>
      </c>
      <c r="LU15" s="32">
        <f>LT15*LS15</f>
        <v>47716.661819999994</v>
      </c>
      <c r="LV15" s="3">
        <v>152</v>
      </c>
      <c r="LW15" s="32">
        <f>LV15*LS15</f>
        <v>176900.79503999997</v>
      </c>
      <c r="LX15" s="3">
        <v>3</v>
      </c>
      <c r="LY15" s="32">
        <f>LX15*LS15</f>
        <v>3491.4630599999996</v>
      </c>
      <c r="LZ15" s="3">
        <v>0</v>
      </c>
      <c r="MA15" s="32">
        <f>LZ15*LS15</f>
        <v>0</v>
      </c>
      <c r="MB15" s="58">
        <v>0</v>
      </c>
      <c r="MC15" s="59">
        <f>MB15*LS15</f>
        <v>0</v>
      </c>
      <c r="MD15" s="58">
        <v>504</v>
      </c>
      <c r="ME15" s="59">
        <f>MD15*LS15</f>
        <v>586565.79407999991</v>
      </c>
      <c r="MF15" s="58">
        <v>0</v>
      </c>
      <c r="MG15" s="59">
        <f>MF15*LS15</f>
        <v>0</v>
      </c>
      <c r="MH15" s="42">
        <f>LT15+LV15+MB15+LX15+LZ15+MD15+MF15</f>
        <v>700</v>
      </c>
      <c r="MI15" s="10">
        <f>MH15*LS15</f>
        <v>814674.71399999992</v>
      </c>
      <c r="MJ15" s="36" t="str">
        <f>E15</f>
        <v>AM-C43</v>
      </c>
      <c r="MK15" s="98" t="s">
        <v>465</v>
      </c>
      <c r="ML15" s="17">
        <v>1163.8210199999999</v>
      </c>
      <c r="MM15" s="100">
        <v>4</v>
      </c>
      <c r="MN15" s="88">
        <v>10175</v>
      </c>
      <c r="MO15" s="3">
        <v>117</v>
      </c>
      <c r="MP15" s="88">
        <v>289412.21059999999</v>
      </c>
      <c r="MQ15" s="23">
        <f t="shared" ref="MQ15:MR17" si="248">MM15+MO15</f>
        <v>121</v>
      </c>
      <c r="MR15" s="68">
        <f t="shared" si="248"/>
        <v>299587.21059999999</v>
      </c>
      <c r="MS15" s="68">
        <f>MR15/1.18</f>
        <v>253887.4666101695</v>
      </c>
      <c r="MT15" s="62">
        <f>MR15/$MR$1</f>
        <v>2.1960482107424621E-2</v>
      </c>
      <c r="MU15" s="23">
        <v>6427</v>
      </c>
      <c r="MV15" s="23">
        <v>12</v>
      </c>
      <c r="MW15" s="68">
        <v>28739</v>
      </c>
      <c r="MX15" s="62">
        <f>MW15/$IS$1</f>
        <v>2.7439886035533694E-2</v>
      </c>
      <c r="MY15" s="34">
        <f>MQ15*NC15</f>
        <v>140822.34341999999</v>
      </c>
      <c r="MZ15" s="143" t="str">
        <f>E15</f>
        <v>AM-C43</v>
      </c>
      <c r="NA15" s="143" t="str">
        <f t="shared" ref="NA15:NB17" si="249">A15</f>
        <v>B0CH4RNWJX</v>
      </c>
      <c r="NB15" s="143" t="str">
        <f t="shared" si="249"/>
        <v>FBA79011</v>
      </c>
      <c r="NC15" s="17">
        <f>J15</f>
        <v>1163.8210199999999</v>
      </c>
      <c r="ND15" s="3">
        <v>108</v>
      </c>
      <c r="NE15" s="32">
        <f>ND15*NC15</f>
        <v>125692.67015999998</v>
      </c>
      <c r="NF15" s="3">
        <v>122</v>
      </c>
      <c r="NG15" s="32">
        <f>NF15*NC15</f>
        <v>141986.16443999999</v>
      </c>
      <c r="NH15" s="3">
        <v>3</v>
      </c>
      <c r="NI15" s="32">
        <f>NH15*NC15</f>
        <v>3491.4630599999996</v>
      </c>
      <c r="NJ15" s="3">
        <v>0</v>
      </c>
      <c r="NK15" s="32">
        <f>NJ15*NC15</f>
        <v>0</v>
      </c>
      <c r="NL15" s="58">
        <v>0</v>
      </c>
      <c r="NM15" s="59">
        <f>NL15*NC15</f>
        <v>0</v>
      </c>
      <c r="NN15" s="58">
        <v>504</v>
      </c>
      <c r="NO15" s="59">
        <f>NN15*NC15</f>
        <v>586565.79407999991</v>
      </c>
      <c r="NP15" s="58">
        <v>0</v>
      </c>
      <c r="NQ15" s="59">
        <f>NP15*NC15</f>
        <v>0</v>
      </c>
      <c r="NR15" s="42">
        <f>ND15+NF15+NL15+NH15+NJ15+NN15+NP15</f>
        <v>737</v>
      </c>
      <c r="NS15" s="92">
        <f>NR15*NC15</f>
        <v>857736.09173999995</v>
      </c>
      <c r="NT15" s="141">
        <v>27</v>
      </c>
      <c r="NU15" s="36" t="str">
        <f>E15</f>
        <v>AM-C43</v>
      </c>
      <c r="NV15" s="98" t="s">
        <v>465</v>
      </c>
      <c r="NW15" s="17">
        <v>1163.8210199999999</v>
      </c>
      <c r="NX15" s="100">
        <v>8</v>
      </c>
      <c r="NY15" s="88">
        <v>19741</v>
      </c>
      <c r="NZ15" s="3">
        <v>111</v>
      </c>
      <c r="OA15" s="88">
        <v>274505</v>
      </c>
      <c r="OB15" s="23">
        <f t="shared" ref="OB15:OB32" si="250">NX15+NZ15</f>
        <v>119</v>
      </c>
      <c r="OC15" s="68">
        <f t="shared" ref="OC15:OC32" si="251">NY15+OA15</f>
        <v>294246</v>
      </c>
      <c r="OD15" s="68">
        <f t="shared" ref="OD15:OD32" si="252">OC15/1.18</f>
        <v>249361.01694915254</v>
      </c>
      <c r="OE15" s="62">
        <f t="shared" ref="OE15:OE32" si="253">OC15/$OC$1</f>
        <v>2.0618345532090163E-2</v>
      </c>
      <c r="OF15" s="23">
        <v>7150</v>
      </c>
      <c r="OG15" s="23">
        <v>12</v>
      </c>
      <c r="OH15" s="68">
        <v>28739</v>
      </c>
      <c r="OI15" s="62">
        <f t="shared" ref="OI15:OI32" si="254">OH15/$IS$1</f>
        <v>2.7439886035533694E-2</v>
      </c>
      <c r="OJ15" s="34">
        <f t="shared" ref="OJ15:OJ32" si="255">OB15*ON15</f>
        <v>138494.70137999998</v>
      </c>
      <c r="OK15" s="143" t="str">
        <f t="shared" ref="OK15:OK32" si="256">E15</f>
        <v>AM-C43</v>
      </c>
      <c r="OL15" s="143" t="str">
        <f t="shared" ref="OL15:OL32" si="257">A15</f>
        <v>B0CH4RNWJX</v>
      </c>
      <c r="OM15" s="143" t="str">
        <f t="shared" ref="OM15:OM32" si="258">B15</f>
        <v>FBA79011</v>
      </c>
      <c r="ON15" s="17">
        <f t="shared" ref="ON15:ON32" si="259">J15</f>
        <v>1163.8210199999999</v>
      </c>
      <c r="OO15" s="3">
        <v>104</v>
      </c>
      <c r="OP15" s="32">
        <f t="shared" ref="OP15:OP32" si="260">OO15*ON15</f>
        <v>121037.38607999998</v>
      </c>
      <c r="OQ15" s="3">
        <v>251</v>
      </c>
      <c r="OR15" s="32">
        <f t="shared" ref="OR15:OR32" si="261">OQ15*ON15</f>
        <v>292119.07601999998</v>
      </c>
      <c r="OS15" s="3">
        <v>3</v>
      </c>
      <c r="OT15" s="32">
        <f t="shared" ref="OT15:OT32" si="262">OS15*ON15</f>
        <v>3491.4630599999996</v>
      </c>
      <c r="OU15" s="3">
        <v>0</v>
      </c>
      <c r="OV15" s="32">
        <f t="shared" ref="OV15:OV32" si="263">OU15*ON15</f>
        <v>0</v>
      </c>
      <c r="OW15" s="58">
        <v>0</v>
      </c>
      <c r="OX15" s="59">
        <f t="shared" ref="OX15:OX32" si="264">OW15*ON15</f>
        <v>0</v>
      </c>
      <c r="OY15" s="58">
        <v>0</v>
      </c>
      <c r="OZ15" s="59">
        <f t="shared" ref="OZ15:OZ32" si="265">OY15*ON15</f>
        <v>0</v>
      </c>
      <c r="PA15" s="58">
        <v>504</v>
      </c>
      <c r="PB15" s="59">
        <f t="shared" ref="PB15:PB32" si="266">PA15*ON15</f>
        <v>586565.79407999991</v>
      </c>
      <c r="PC15" s="42">
        <f t="shared" ref="PC15:PC32" si="267">OO15+OQ15+OW15+OS15+OU15+OY15+PA15</f>
        <v>862</v>
      </c>
      <c r="PD15" s="92">
        <f t="shared" ref="PD15:PD32" si="268">PC15*ON15</f>
        <v>1003213.7192399999</v>
      </c>
      <c r="PE15" s="141">
        <v>135</v>
      </c>
      <c r="PF15" s="36" t="str">
        <f t="shared" ref="PF15:PF32" si="269">E15</f>
        <v>AM-C43</v>
      </c>
      <c r="PG15" s="98" t="s">
        <v>465</v>
      </c>
      <c r="PH15" s="17">
        <v>1163.8210199999999</v>
      </c>
      <c r="PI15" s="100">
        <v>5</v>
      </c>
      <c r="PJ15" s="88">
        <v>13245</v>
      </c>
      <c r="PK15" s="3">
        <v>116</v>
      </c>
      <c r="PL15" s="88">
        <v>280177.34739999997</v>
      </c>
      <c r="PM15" s="23">
        <f t="shared" ref="PM15:PM32" si="270">PI15+PK15</f>
        <v>121</v>
      </c>
      <c r="PN15" s="68">
        <f t="shared" ref="PN15:PN32" si="271">PJ15+PL15</f>
        <v>293422.34739999997</v>
      </c>
      <c r="PO15" s="68">
        <f t="shared" ref="PO15:PO32" si="272">PN15/1.18</f>
        <v>248663.00627118643</v>
      </c>
      <c r="PP15" s="62">
        <f t="shared" ref="PP15:PP32" si="273">PN15/$PN$1</f>
        <v>1.6529181104154109E-2</v>
      </c>
      <c r="PQ15" s="23">
        <v>7384</v>
      </c>
      <c r="PR15" s="23">
        <v>12</v>
      </c>
      <c r="PS15" s="68">
        <v>28739</v>
      </c>
      <c r="PT15" s="62">
        <f t="shared" ref="PT15:PT32" si="274">PS15/$IS$1</f>
        <v>2.7439886035533694E-2</v>
      </c>
      <c r="PU15" s="34">
        <f t="shared" ref="PU15:PU32" si="275">PM15*PY15</f>
        <v>140822.34341999999</v>
      </c>
      <c r="PV15" s="143" t="str">
        <f t="shared" ref="PV15:PV32" si="276">E15</f>
        <v>AM-C43</v>
      </c>
      <c r="PW15" s="143" t="str">
        <f t="shared" ref="PW15:PW32" si="277">A15</f>
        <v>B0CH4RNWJX</v>
      </c>
      <c r="PX15" s="143" t="str">
        <f t="shared" ref="PX15:PX32" si="278">B15</f>
        <v>FBA79011</v>
      </c>
      <c r="PY15" s="17">
        <f t="shared" ref="PY15:PY32" si="279">J15</f>
        <v>1163.8210199999999</v>
      </c>
      <c r="PZ15" s="3">
        <v>78</v>
      </c>
      <c r="QA15" s="32">
        <f t="shared" ref="QA15:QA32" si="280">PZ15*PY15</f>
        <v>90778.03955999999</v>
      </c>
      <c r="QB15" s="3"/>
      <c r="QC15" s="32">
        <f t="shared" ref="QC15:QC32" si="281">QB15*PY15</f>
        <v>0</v>
      </c>
      <c r="QD15" s="3">
        <v>3</v>
      </c>
      <c r="QE15" s="32">
        <f t="shared" ref="QE15:QE32" si="282">QD15*PY15</f>
        <v>3491.4630599999996</v>
      </c>
      <c r="QF15" s="3">
        <v>0</v>
      </c>
      <c r="QG15" s="32">
        <f t="shared" ref="QG15:QG32" si="283">QF15*PY15</f>
        <v>0</v>
      </c>
      <c r="QH15" s="58">
        <v>0</v>
      </c>
      <c r="QI15" s="59">
        <f t="shared" ref="QI15:QI32" si="284">QH15*PY15</f>
        <v>0</v>
      </c>
      <c r="QJ15" s="58">
        <v>0</v>
      </c>
      <c r="QK15" s="59">
        <f t="shared" ref="QK15:QK32" si="285">QJ15*PY15</f>
        <v>0</v>
      </c>
      <c r="QL15" s="58">
        <v>504</v>
      </c>
      <c r="QM15" s="59">
        <f t="shared" ref="QM15:QM32" si="286">QL15*PY15</f>
        <v>586565.79407999991</v>
      </c>
      <c r="QN15" s="42">
        <f t="shared" ref="QN15:QN32" si="287">PZ15+QB15+QH15+QD15+QF15+QJ15+QL15</f>
        <v>585</v>
      </c>
      <c r="QO15" s="92">
        <f t="shared" ref="QO15:QO32" si="288">QN15*PY15</f>
        <v>680835.29669999995</v>
      </c>
      <c r="QP15" s="141">
        <v>119</v>
      </c>
      <c r="QQ15" s="36" t="str">
        <f t="shared" ref="QQ15:QQ32" si="289">E15</f>
        <v>AM-C43</v>
      </c>
      <c r="QR15" s="98" t="s">
        <v>465</v>
      </c>
      <c r="QS15" s="17">
        <v>1163.8210199999999</v>
      </c>
      <c r="QT15" s="100">
        <v>4</v>
      </c>
      <c r="QU15" s="88">
        <v>10136</v>
      </c>
      <c r="QV15" s="3">
        <v>112</v>
      </c>
      <c r="QW15" s="88">
        <v>271289</v>
      </c>
      <c r="QX15" s="23">
        <f t="shared" si="137"/>
        <v>116</v>
      </c>
      <c r="QY15" s="68">
        <f t="shared" si="138"/>
        <v>281425</v>
      </c>
      <c r="QZ15" s="68">
        <f t="shared" si="139"/>
        <v>238495.76271186443</v>
      </c>
      <c r="RA15" s="62">
        <f t="shared" si="140"/>
        <v>1.5059231192335265E-2</v>
      </c>
      <c r="RB15" s="23">
        <v>5959</v>
      </c>
      <c r="RC15" s="23">
        <v>12</v>
      </c>
      <c r="RD15" s="68">
        <v>28739</v>
      </c>
      <c r="RE15" s="62">
        <f t="shared" si="141"/>
        <v>2.7439886035533694E-2</v>
      </c>
      <c r="RF15" s="34">
        <f t="shared" si="142"/>
        <v>135003.23831999997</v>
      </c>
      <c r="RG15" s="143" t="str">
        <f t="shared" si="143"/>
        <v>AM-C43</v>
      </c>
      <c r="RH15" s="143" t="str">
        <f t="shared" si="144"/>
        <v>B0CH4RNWJX</v>
      </c>
      <c r="RI15" s="143" t="str">
        <f t="shared" si="145"/>
        <v>FBA79011</v>
      </c>
      <c r="RJ15" s="17">
        <f t="shared" si="146"/>
        <v>1163.8210199999999</v>
      </c>
      <c r="RK15" s="3">
        <v>92</v>
      </c>
      <c r="RL15" s="32">
        <f t="shared" si="147"/>
        <v>107071.53383999999</v>
      </c>
      <c r="RM15" s="3">
        <v>626</v>
      </c>
      <c r="RN15" s="32">
        <f t="shared" si="148"/>
        <v>728551.95851999987</v>
      </c>
      <c r="RO15" s="3">
        <v>0</v>
      </c>
      <c r="RP15" s="32">
        <f t="shared" si="149"/>
        <v>0</v>
      </c>
      <c r="RQ15" s="3">
        <v>0</v>
      </c>
      <c r="RR15" s="32">
        <f t="shared" si="150"/>
        <v>0</v>
      </c>
      <c r="RS15" s="58">
        <v>0</v>
      </c>
      <c r="RT15" s="59">
        <f t="shared" si="151"/>
        <v>0</v>
      </c>
      <c r="RU15" s="58">
        <v>0</v>
      </c>
      <c r="RV15" s="59">
        <f t="shared" si="152"/>
        <v>0</v>
      </c>
      <c r="RW15" s="58">
        <v>0</v>
      </c>
      <c r="RX15" s="59">
        <f t="shared" si="153"/>
        <v>0</v>
      </c>
      <c r="RY15" s="42">
        <f t="shared" si="154"/>
        <v>718</v>
      </c>
      <c r="RZ15" s="92">
        <f t="shared" si="155"/>
        <v>835623.49235999992</v>
      </c>
      <c r="SA15" s="141">
        <v>77</v>
      </c>
      <c r="SB15" s="36" t="str">
        <f t="shared" si="156"/>
        <v>AM-C43</v>
      </c>
      <c r="SC15" s="98" t="s">
        <v>465</v>
      </c>
      <c r="SD15" s="17">
        <f t="shared" si="157"/>
        <v>1163.8210199999999</v>
      </c>
      <c r="SE15" s="100">
        <v>10</v>
      </c>
      <c r="SF15" s="88">
        <v>25640</v>
      </c>
      <c r="SG15" s="3">
        <v>114</v>
      </c>
      <c r="SH15" s="88">
        <v>284827</v>
      </c>
      <c r="SI15" s="23">
        <f t="shared" si="158"/>
        <v>124</v>
      </c>
      <c r="SJ15" s="68">
        <f t="shared" si="159"/>
        <v>310467</v>
      </c>
      <c r="SK15" s="68">
        <f t="shared" si="160"/>
        <v>263107.62711864407</v>
      </c>
      <c r="SL15" s="62">
        <f t="shared" si="161"/>
        <v>1.9889943427757076E-2</v>
      </c>
      <c r="SM15" s="23">
        <v>16832</v>
      </c>
      <c r="SN15" s="23">
        <v>12</v>
      </c>
      <c r="SO15" s="68">
        <v>28739</v>
      </c>
      <c r="SP15" s="62">
        <f t="shared" si="162"/>
        <v>2.7439886035533694E-2</v>
      </c>
      <c r="SQ15" s="34">
        <f t="shared" si="163"/>
        <v>144313.80647999997</v>
      </c>
      <c r="SR15" s="143" t="str">
        <f t="shared" si="164"/>
        <v>AM-C43</v>
      </c>
      <c r="SS15" s="143" t="str">
        <f t="shared" si="165"/>
        <v>B0CH4RNWJX</v>
      </c>
      <c r="ST15" s="143" t="str">
        <f t="shared" si="166"/>
        <v>FBA79011</v>
      </c>
      <c r="SU15" s="17">
        <f t="shared" si="167"/>
        <v>1163.8210199999999</v>
      </c>
      <c r="SV15" s="3">
        <v>93</v>
      </c>
      <c r="SW15" s="32">
        <f t="shared" si="168"/>
        <v>108235.35485999999</v>
      </c>
      <c r="SX15" s="3">
        <v>457</v>
      </c>
      <c r="SY15" s="32">
        <f t="shared" si="169"/>
        <v>531866.20613999991</v>
      </c>
      <c r="SZ15" s="3">
        <v>0</v>
      </c>
      <c r="TA15" s="32">
        <f t="shared" si="170"/>
        <v>0</v>
      </c>
      <c r="TB15" s="3">
        <v>0</v>
      </c>
      <c r="TC15" s="32">
        <f t="shared" si="171"/>
        <v>0</v>
      </c>
      <c r="TD15" s="58">
        <v>504</v>
      </c>
      <c r="TE15" s="59">
        <f t="shared" si="172"/>
        <v>586565.79407999991</v>
      </c>
      <c r="TF15" s="58">
        <v>0</v>
      </c>
      <c r="TG15" s="59">
        <f t="shared" si="173"/>
        <v>0</v>
      </c>
      <c r="TH15" s="58">
        <v>0</v>
      </c>
      <c r="TI15" s="59">
        <f t="shared" si="174"/>
        <v>0</v>
      </c>
      <c r="TJ15" s="42">
        <f t="shared" si="175"/>
        <v>1054</v>
      </c>
      <c r="TK15" s="92">
        <f t="shared" si="176"/>
        <v>1226667.3550799999</v>
      </c>
      <c r="TL15" s="141">
        <v>89</v>
      </c>
      <c r="TM15" s="36" t="str">
        <f t="shared" si="177"/>
        <v>AM-C43</v>
      </c>
      <c r="TN15" s="98" t="s">
        <v>293</v>
      </c>
      <c r="TO15" s="17">
        <f t="shared" si="178"/>
        <v>1163.8210199999999</v>
      </c>
      <c r="TP15" s="100">
        <v>0</v>
      </c>
      <c r="TQ15" s="88">
        <v>0</v>
      </c>
      <c r="TR15" s="3">
        <v>121</v>
      </c>
      <c r="TS15" s="88">
        <v>299400.05479999998</v>
      </c>
      <c r="TT15" s="23">
        <f t="shared" si="179"/>
        <v>121</v>
      </c>
      <c r="TU15" s="68">
        <f t="shared" si="180"/>
        <v>299400.05479999998</v>
      </c>
      <c r="TV15" s="68">
        <f t="shared" si="181"/>
        <v>253728.86</v>
      </c>
      <c r="TW15" s="62">
        <f t="shared" si="182"/>
        <v>1.7682798833415319E-2</v>
      </c>
      <c r="TX15" s="23">
        <v>9419</v>
      </c>
      <c r="TY15" s="23">
        <v>12</v>
      </c>
      <c r="TZ15" s="68">
        <v>28739</v>
      </c>
      <c r="UA15" s="62">
        <f t="shared" si="183"/>
        <v>2.7439886035533694E-2</v>
      </c>
      <c r="UB15" s="34">
        <f t="shared" si="184"/>
        <v>140822.34341999999</v>
      </c>
      <c r="UC15" s="143" t="str">
        <f t="shared" si="185"/>
        <v>AM-C43</v>
      </c>
      <c r="UD15" s="143" t="str">
        <f t="shared" si="186"/>
        <v>B0CH4RNWJX</v>
      </c>
      <c r="UE15" s="143" t="str">
        <f t="shared" si="187"/>
        <v>FBA79011</v>
      </c>
      <c r="UF15" s="17">
        <f t="shared" si="188"/>
        <v>1163.8210199999999</v>
      </c>
      <c r="UG15" s="3">
        <v>35</v>
      </c>
      <c r="UH15" s="32">
        <f t="shared" si="189"/>
        <v>40733.735699999997</v>
      </c>
      <c r="UI15" s="3">
        <v>853</v>
      </c>
      <c r="UJ15" s="32">
        <f t="shared" si="190"/>
        <v>992739.33005999983</v>
      </c>
      <c r="UK15" s="3">
        <v>0</v>
      </c>
      <c r="UL15" s="32">
        <f t="shared" si="191"/>
        <v>0</v>
      </c>
      <c r="UM15" s="3">
        <v>0</v>
      </c>
      <c r="UN15" s="32">
        <f t="shared" si="192"/>
        <v>0</v>
      </c>
      <c r="UO15" s="58">
        <v>504</v>
      </c>
      <c r="UP15" s="59">
        <f t="shared" si="193"/>
        <v>586565.79407999991</v>
      </c>
      <c r="UQ15" s="58">
        <v>0</v>
      </c>
      <c r="UR15" s="59">
        <f t="shared" si="194"/>
        <v>0</v>
      </c>
      <c r="US15" s="58">
        <v>0</v>
      </c>
      <c r="UT15" s="59">
        <f t="shared" si="195"/>
        <v>0</v>
      </c>
      <c r="UU15" s="42">
        <f t="shared" si="196"/>
        <v>1392</v>
      </c>
      <c r="UV15" s="92">
        <f t="shared" si="197"/>
        <v>1620038.8598399998</v>
      </c>
      <c r="UW15" s="141">
        <v>128</v>
      </c>
      <c r="UX15" s="36" t="str">
        <f t="shared" si="198"/>
        <v>AM-C43</v>
      </c>
      <c r="UY15" s="98" t="s">
        <v>293</v>
      </c>
      <c r="UZ15" s="17">
        <f t="shared" si="199"/>
        <v>1163.8210199999999</v>
      </c>
      <c r="VA15" s="100">
        <v>6</v>
      </c>
      <c r="VB15" s="88">
        <v>12445</v>
      </c>
      <c r="VC15" s="3">
        <v>110</v>
      </c>
      <c r="VD15" s="88">
        <v>271968.34699999995</v>
      </c>
      <c r="VE15" s="23">
        <f t="shared" si="200"/>
        <v>116</v>
      </c>
      <c r="VF15" s="68">
        <f t="shared" si="201"/>
        <v>284413.34699999995</v>
      </c>
      <c r="VG15" s="68">
        <f t="shared" si="202"/>
        <v>241028.26016949149</v>
      </c>
      <c r="VH15" s="62">
        <f t="shared" si="203"/>
        <v>1.6999728684833345E-2</v>
      </c>
      <c r="VI15" s="23">
        <v>18663</v>
      </c>
      <c r="VJ15" s="23">
        <v>12</v>
      </c>
      <c r="VK15" s="68">
        <v>28739</v>
      </c>
      <c r="VL15" s="62">
        <f t="shared" si="204"/>
        <v>2.7439886035533694E-2</v>
      </c>
      <c r="VM15" s="34">
        <f t="shared" si="205"/>
        <v>135003.23831999997</v>
      </c>
      <c r="VN15" s="143" t="str">
        <f t="shared" si="57"/>
        <v>AM-C43</v>
      </c>
      <c r="VO15" s="143" t="str">
        <f t="shared" si="58"/>
        <v>B0CH4RNWJX</v>
      </c>
      <c r="VP15" s="143" t="str">
        <f t="shared" si="59"/>
        <v>FBA79011</v>
      </c>
      <c r="VQ15" s="17">
        <f t="shared" si="206"/>
        <v>1163.8210199999999</v>
      </c>
      <c r="VR15" s="3">
        <v>38</v>
      </c>
      <c r="VS15" s="32">
        <f t="shared" si="207"/>
        <v>44225.198759999992</v>
      </c>
      <c r="VT15" s="3">
        <v>673</v>
      </c>
      <c r="VU15" s="32">
        <f t="shared" si="208"/>
        <v>783251.54645999987</v>
      </c>
      <c r="VV15" s="3">
        <v>3</v>
      </c>
      <c r="VW15" s="32">
        <f t="shared" si="209"/>
        <v>3491.4630599999996</v>
      </c>
      <c r="VX15" s="3">
        <v>0</v>
      </c>
      <c r="VY15" s="32">
        <f t="shared" si="210"/>
        <v>0</v>
      </c>
      <c r="VZ15" s="58">
        <v>0</v>
      </c>
      <c r="WA15" s="59">
        <f t="shared" si="211"/>
        <v>0</v>
      </c>
      <c r="WB15" s="58">
        <v>0</v>
      </c>
      <c r="WC15" s="59">
        <f t="shared" si="212"/>
        <v>0</v>
      </c>
      <c r="WD15" s="58">
        <v>0</v>
      </c>
      <c r="WE15" s="59">
        <f t="shared" si="213"/>
        <v>0</v>
      </c>
      <c r="WF15" s="42">
        <f t="shared" si="214"/>
        <v>714</v>
      </c>
      <c r="WG15" s="92">
        <f t="shared" si="215"/>
        <v>830968.2082799999</v>
      </c>
      <c r="WH15" s="141">
        <v>111</v>
      </c>
      <c r="WI15" s="36" t="str">
        <f t="shared" si="60"/>
        <v>AM-C43</v>
      </c>
      <c r="WJ15" s="98" t="s">
        <v>293</v>
      </c>
      <c r="WK15" s="17">
        <f t="shared" si="216"/>
        <v>1163.8210199999999</v>
      </c>
    </row>
    <row r="16" spans="1:609">
      <c r="A16" s="150" t="s">
        <v>462</v>
      </c>
      <c r="B16" s="155" t="s">
        <v>173</v>
      </c>
      <c r="C16" s="150" t="s">
        <v>293</v>
      </c>
      <c r="D16" s="150" t="s">
        <v>669</v>
      </c>
      <c r="E16" s="155" t="s">
        <v>493</v>
      </c>
      <c r="F16" s="155" t="s">
        <v>293</v>
      </c>
      <c r="G16" s="155" t="s">
        <v>375</v>
      </c>
      <c r="H16" s="150" t="s">
        <v>469</v>
      </c>
      <c r="I16" s="150" t="s">
        <v>446</v>
      </c>
      <c r="J16" s="187">
        <v>2595.3208746000005</v>
      </c>
      <c r="K16" s="16" t="s">
        <v>197</v>
      </c>
      <c r="L16" s="2">
        <v>0</v>
      </c>
      <c r="M16" s="3">
        <v>0</v>
      </c>
      <c r="N16" s="21">
        <v>0</v>
      </c>
      <c r="O16" s="3">
        <v>0</v>
      </c>
      <c r="P16" s="23">
        <f>M16+N16+O16</f>
        <v>0</v>
      </c>
      <c r="Q16" s="2">
        <v>0</v>
      </c>
      <c r="R16" s="3">
        <v>0</v>
      </c>
      <c r="S16" s="20">
        <v>0</v>
      </c>
      <c r="T16" s="3">
        <v>0</v>
      </c>
      <c r="U16" s="23">
        <f>R16+S16+T16</f>
        <v>0</v>
      </c>
      <c r="V16" s="2">
        <v>0</v>
      </c>
      <c r="W16" s="3">
        <v>0</v>
      </c>
      <c r="X16" s="3">
        <v>0</v>
      </c>
      <c r="Y16" s="3">
        <v>0</v>
      </c>
      <c r="Z16" s="23">
        <f>W16+X16+Y16</f>
        <v>0</v>
      </c>
      <c r="AA16" s="24">
        <f>Z16/$Z$1</f>
        <v>0</v>
      </c>
      <c r="AB16" s="2">
        <v>0</v>
      </c>
      <c r="AC16" s="3">
        <v>0</v>
      </c>
      <c r="AD16" s="3">
        <v>0</v>
      </c>
      <c r="AE16" s="3">
        <v>0</v>
      </c>
      <c r="AF16" s="23">
        <f>AC16+AD16+AE16</f>
        <v>0</v>
      </c>
      <c r="AG16" s="24">
        <f>AF16/$AF$1</f>
        <v>0</v>
      </c>
      <c r="AH16" s="12">
        <v>0</v>
      </c>
      <c r="AI16" s="3">
        <v>0</v>
      </c>
      <c r="AJ16" s="3">
        <v>0</v>
      </c>
      <c r="AK16" s="3">
        <v>0</v>
      </c>
      <c r="AL16" s="23">
        <f>AI16+AJ16+AK16</f>
        <v>0</v>
      </c>
      <c r="AM16" s="24">
        <f>AL16/$AL$1</f>
        <v>0</v>
      </c>
      <c r="AN16" s="12">
        <v>0</v>
      </c>
      <c r="AO16" s="3">
        <v>0</v>
      </c>
      <c r="AP16" s="3">
        <v>0</v>
      </c>
      <c r="AQ16" s="23">
        <f>AO16+AP16</f>
        <v>0</v>
      </c>
      <c r="AR16" s="34" t="e">
        <f>AQ16*#REF!</f>
        <v>#REF!</v>
      </c>
      <c r="AS16" s="24" t="e">
        <f>AR16/$AR$1</f>
        <v>#REF!</v>
      </c>
      <c r="AT16" s="12">
        <v>0</v>
      </c>
      <c r="AU16" s="3">
        <v>0</v>
      </c>
      <c r="AV16" s="3">
        <v>0</v>
      </c>
      <c r="AW16" s="23">
        <f>AU16+AV16</f>
        <v>0</v>
      </c>
      <c r="AX16" s="34" t="e">
        <f>AW16*#REF!</f>
        <v>#REF!</v>
      </c>
      <c r="AY16" s="24" t="e">
        <f>AX16/$AX$1</f>
        <v>#REF!</v>
      </c>
      <c r="AZ16" s="12">
        <v>0</v>
      </c>
      <c r="BA16" s="3">
        <v>0</v>
      </c>
      <c r="BB16" s="3">
        <v>2</v>
      </c>
      <c r="BC16" s="23">
        <f>BA16+BB16</f>
        <v>2</v>
      </c>
      <c r="BD16" s="34" t="e">
        <f>BC16*#REF!</f>
        <v>#REF!</v>
      </c>
      <c r="BE16" s="24" t="e">
        <f>BD16/$BD$1</f>
        <v>#REF!</v>
      </c>
      <c r="BF16" s="12">
        <v>0.99950000000000006</v>
      </c>
      <c r="BG16" s="3">
        <v>0</v>
      </c>
      <c r="BH16" s="3">
        <v>89</v>
      </c>
      <c r="BI16" s="23">
        <f>BG16+BH16</f>
        <v>89</v>
      </c>
      <c r="BJ16" s="34" t="e">
        <f>BI16*#REF!</f>
        <v>#REF!</v>
      </c>
      <c r="BK16" s="37" t="e">
        <f>BJ16/$BJ$1</f>
        <v>#REF!</v>
      </c>
      <c r="BL16" s="12">
        <v>0.99980000000000002</v>
      </c>
      <c r="BM16" s="3">
        <v>0</v>
      </c>
      <c r="BN16" s="3">
        <v>116</v>
      </c>
      <c r="BO16" s="23">
        <f>BM16+BN16</f>
        <v>116</v>
      </c>
      <c r="BP16" s="34" t="e">
        <f>BO16*#REF!</f>
        <v>#REF!</v>
      </c>
      <c r="BQ16" s="37" t="e">
        <f>BP16/$BP$1</f>
        <v>#REF!</v>
      </c>
      <c r="BR16" s="12">
        <v>0.99809999999999999</v>
      </c>
      <c r="BS16" s="3">
        <v>0</v>
      </c>
      <c r="BT16" s="3">
        <v>149</v>
      </c>
      <c r="BU16" s="3">
        <v>712429.58</v>
      </c>
      <c r="BV16" s="3">
        <v>0</v>
      </c>
      <c r="BW16" s="3">
        <v>0</v>
      </c>
      <c r="BX16" s="3">
        <v>5</v>
      </c>
      <c r="BY16" s="3">
        <v>14995</v>
      </c>
      <c r="BZ16" s="23">
        <f>BS16+BT16+BX16+BV16</f>
        <v>154</v>
      </c>
      <c r="CA16" s="23">
        <f>BY16+BU16+BW16</f>
        <v>727424.58</v>
      </c>
      <c r="CB16" s="37">
        <f>CA16/$CA$1</f>
        <v>8.8902537532444412E-2</v>
      </c>
      <c r="CC16" s="34" t="e">
        <f>BZ16*#REF!</f>
        <v>#REF!</v>
      </c>
      <c r="CD16" s="3">
        <v>148</v>
      </c>
      <c r="CE16" s="3">
        <v>785115.32000000007</v>
      </c>
      <c r="CF16" s="3">
        <v>0</v>
      </c>
      <c r="CG16" s="3">
        <v>0</v>
      </c>
      <c r="CH16" s="3">
        <v>16</v>
      </c>
      <c r="CI16" s="3">
        <v>47984</v>
      </c>
      <c r="CJ16" s="23">
        <f>CD16+CH16+CF16</f>
        <v>164</v>
      </c>
      <c r="CK16" s="23">
        <f>CI16+CE16+CG16</f>
        <v>833099.32000000007</v>
      </c>
      <c r="CL16" s="24">
        <f>CK16/$CK$1</f>
        <v>0.11245230940368825</v>
      </c>
      <c r="CM16" s="34" t="e">
        <f>CJ16*#REF!</f>
        <v>#REF!</v>
      </c>
      <c r="CN16" s="3">
        <v>193</v>
      </c>
      <c r="CO16" s="3">
        <v>1034063.18</v>
      </c>
      <c r="CP16" s="3">
        <v>0</v>
      </c>
      <c r="CQ16" s="3">
        <v>0</v>
      </c>
      <c r="CR16" s="3">
        <v>2</v>
      </c>
      <c r="CS16" s="3">
        <v>6503</v>
      </c>
      <c r="CT16" s="23">
        <f>CN16+CR16+CP16</f>
        <v>195</v>
      </c>
      <c r="CU16" s="23">
        <f>CS16+CO16+CQ16</f>
        <v>1040566.18</v>
      </c>
      <c r="CV16" s="24">
        <f>CU16/$CU$1</f>
        <v>0.14706065567466592</v>
      </c>
      <c r="CW16" s="34" t="e">
        <f>CT16*#REF!</f>
        <v>#REF!</v>
      </c>
      <c r="CX16" s="3">
        <v>173</v>
      </c>
      <c r="CY16" s="3">
        <v>950326.58</v>
      </c>
      <c r="CZ16" s="3">
        <v>0</v>
      </c>
      <c r="DA16" s="3">
        <v>0</v>
      </c>
      <c r="DB16" s="23">
        <f>CX16+CZ16</f>
        <v>173</v>
      </c>
      <c r="DC16" s="23">
        <f>CY16+DA16</f>
        <v>950326.58</v>
      </c>
      <c r="DD16" s="48">
        <f>DC16/$DC$1</f>
        <v>0.12417431551041969</v>
      </c>
      <c r="DE16" s="23">
        <v>8008</v>
      </c>
      <c r="DF16" s="23">
        <v>186</v>
      </c>
      <c r="DG16" s="23">
        <v>988709</v>
      </c>
      <c r="DH16" s="34" t="e">
        <f>DB16*#REF!</f>
        <v>#REF!</v>
      </c>
      <c r="DI16" s="3">
        <v>133</v>
      </c>
      <c r="DJ16" s="3">
        <v>706129.46</v>
      </c>
      <c r="DK16" s="3">
        <v>0</v>
      </c>
      <c r="DL16" s="3">
        <v>0</v>
      </c>
      <c r="DM16" s="23">
        <f t="shared" si="233"/>
        <v>133</v>
      </c>
      <c r="DN16" s="23">
        <f t="shared" si="233"/>
        <v>706129.46</v>
      </c>
      <c r="DO16" s="23">
        <f>DN16/1.18</f>
        <v>598414.79661016946</v>
      </c>
      <c r="DP16" s="62">
        <f>DN16/$DN$1</f>
        <v>8.087856401160623E-2</v>
      </c>
      <c r="DQ16" s="23">
        <v>6697</v>
      </c>
      <c r="DR16" s="23">
        <v>155</v>
      </c>
      <c r="DS16" s="23">
        <v>785479.46</v>
      </c>
      <c r="DT16" s="62">
        <f>DS16/$DS$1</f>
        <v>7.8408357013359534E-2</v>
      </c>
      <c r="DU16" s="34" t="e">
        <f>DM16*#REF!</f>
        <v>#REF!</v>
      </c>
      <c r="DV16" s="62">
        <f>(DR16-DF16)/DF16</f>
        <v>-0.16666666666666666</v>
      </c>
      <c r="DW16" s="62">
        <f>(DM16-DB16)/DB16</f>
        <v>-0.23121387283236994</v>
      </c>
      <c r="DX16" s="34">
        <v>12813.97</v>
      </c>
      <c r="DY16" s="23">
        <v>46</v>
      </c>
      <c r="DZ16" s="34">
        <v>181487.24000000002</v>
      </c>
      <c r="EA16" s="24">
        <f>DX16/DZ16</f>
        <v>7.0605349444952697E-2</v>
      </c>
      <c r="EB16" s="24">
        <f>DX16/DO16</f>
        <v>2.1413190436779115E-2</v>
      </c>
      <c r="EC16" s="62" t="s">
        <v>538</v>
      </c>
      <c r="ED16" s="62" t="s">
        <v>544</v>
      </c>
      <c r="EE16" s="3">
        <v>213</v>
      </c>
      <c r="EF16" s="3">
        <v>1097592.2700000003</v>
      </c>
      <c r="EG16" s="3">
        <v>0</v>
      </c>
      <c r="EH16" s="3">
        <v>0</v>
      </c>
      <c r="EI16" s="23">
        <f t="shared" si="234"/>
        <v>213</v>
      </c>
      <c r="EJ16" s="23">
        <f t="shared" si="234"/>
        <v>1097592.2700000003</v>
      </c>
      <c r="EK16" s="23">
        <f>EJ16/1.18</f>
        <v>930162.94067796634</v>
      </c>
      <c r="EL16" s="62">
        <f>EJ16/$EJ$1</f>
        <v>0.11136705974692664</v>
      </c>
      <c r="EM16" s="23">
        <v>11658</v>
      </c>
      <c r="EN16" s="23">
        <v>230</v>
      </c>
      <c r="EO16" s="23">
        <v>1181351</v>
      </c>
      <c r="EP16" s="62">
        <f>EO16/$EO$1</f>
        <v>0.10431389488866322</v>
      </c>
      <c r="EQ16" s="34" t="e">
        <f>EI16*#REF!</f>
        <v>#REF!</v>
      </c>
      <c r="ER16" s="24">
        <f>(EN16-DR16)/DR16</f>
        <v>0.4838709677419355</v>
      </c>
      <c r="ES16" s="24">
        <f>(EI16-DM16)/DM16</f>
        <v>0.60150375939849621</v>
      </c>
      <c r="ET16" s="62"/>
      <c r="EU16" s="62"/>
      <c r="EV16" s="3">
        <v>171</v>
      </c>
      <c r="EW16" s="3">
        <v>886769.20000000007</v>
      </c>
      <c r="EX16" s="3">
        <v>0</v>
      </c>
      <c r="EY16" s="3">
        <v>0</v>
      </c>
      <c r="EZ16" s="23">
        <f t="shared" si="235"/>
        <v>171</v>
      </c>
      <c r="FA16" s="23">
        <f t="shared" si="235"/>
        <v>886769.20000000007</v>
      </c>
      <c r="FB16" s="70">
        <f>FA16/1.18</f>
        <v>751499.32203389844</v>
      </c>
      <c r="FC16" s="62">
        <f>FA16/$FA$1</f>
        <v>8.6586308474722873E-2</v>
      </c>
      <c r="FD16" s="23">
        <v>11800</v>
      </c>
      <c r="FE16" s="23">
        <v>192</v>
      </c>
      <c r="FF16" s="23">
        <v>973753</v>
      </c>
      <c r="FG16" s="62">
        <f>FF16/$FF$1</f>
        <v>7.4087947178206881E-2</v>
      </c>
      <c r="FH16" s="34" t="e">
        <f>EZ16*#REF!</f>
        <v>#REF!</v>
      </c>
      <c r="FI16" s="3">
        <v>212</v>
      </c>
      <c r="FJ16" s="3">
        <v>1058975.6200000006</v>
      </c>
      <c r="FK16" s="3">
        <v>0</v>
      </c>
      <c r="FL16" s="3">
        <v>0</v>
      </c>
      <c r="FM16" s="23">
        <f t="shared" si="236"/>
        <v>212</v>
      </c>
      <c r="FN16" s="23">
        <f t="shared" si="236"/>
        <v>1058975.6200000006</v>
      </c>
      <c r="FO16" s="70">
        <f>FN16/1.18</f>
        <v>897436.96610169543</v>
      </c>
      <c r="FP16" s="62">
        <f>FN16/$FN$1</f>
        <v>8.1713794360232309E-2</v>
      </c>
      <c r="FQ16" s="23">
        <v>10172</v>
      </c>
      <c r="FR16" s="23">
        <v>249</v>
      </c>
      <c r="FS16" s="68">
        <v>1211675</v>
      </c>
      <c r="FT16" s="62">
        <f>FS16/$FS$1</f>
        <v>7.1999252252402293E-2</v>
      </c>
      <c r="FU16" s="34" t="e">
        <f>FM16*#REF!</f>
        <v>#REF!</v>
      </c>
      <c r="FV16" s="3">
        <v>158</v>
      </c>
      <c r="FW16" s="3">
        <v>789900.15000000014</v>
      </c>
      <c r="FX16" s="3">
        <v>0</v>
      </c>
      <c r="FY16" s="3">
        <v>0</v>
      </c>
      <c r="FZ16" s="23">
        <f t="shared" si="237"/>
        <v>158</v>
      </c>
      <c r="GA16" s="23">
        <f t="shared" si="237"/>
        <v>789900.15000000014</v>
      </c>
      <c r="GB16" s="70">
        <f>GA16/1.18</f>
        <v>669406.90677966119</v>
      </c>
      <c r="GC16" s="62">
        <f>GA16/$GA$1</f>
        <v>7.2570459310725102E-2</v>
      </c>
      <c r="GD16" s="23">
        <v>9577</v>
      </c>
      <c r="GE16" s="23">
        <v>172</v>
      </c>
      <c r="GF16" s="68">
        <v>843318</v>
      </c>
      <c r="GG16" s="62">
        <f>GF16/$GF$1</f>
        <v>6.8560476968463999E-2</v>
      </c>
      <c r="GH16" s="111">
        <f>J16*FZ16</f>
        <v>410060.69818680006</v>
      </c>
      <c r="GI16" s="100">
        <v>148</v>
      </c>
      <c r="GJ16" s="3">
        <v>740297.58000000007</v>
      </c>
      <c r="GK16" s="3"/>
      <c r="GL16" s="3"/>
      <c r="GM16" s="23">
        <f t="shared" si="238"/>
        <v>148</v>
      </c>
      <c r="GN16" s="23">
        <f t="shared" si="238"/>
        <v>740297.58000000007</v>
      </c>
      <c r="GO16" s="70">
        <f>GN16/1.18</f>
        <v>627370.83050847473</v>
      </c>
      <c r="GP16" s="62">
        <f>GN16/$GN$1</f>
        <v>8.2359843677857897E-2</v>
      </c>
      <c r="GQ16" s="23">
        <v>11161</v>
      </c>
      <c r="GR16" s="23">
        <v>160</v>
      </c>
      <c r="GS16" s="68">
        <v>796306</v>
      </c>
      <c r="GT16" s="62">
        <f>GS16/$GS$1</f>
        <v>7.5533074235561826E-2</v>
      </c>
      <c r="GU16" s="111">
        <f>J16*GM16</f>
        <v>384107.4894408001</v>
      </c>
      <c r="GV16" s="100">
        <v>123</v>
      </c>
      <c r="GW16" s="3">
        <v>608983.51999999979</v>
      </c>
      <c r="GX16" s="3"/>
      <c r="GY16" s="3"/>
      <c r="GZ16" s="23">
        <f t="shared" si="239"/>
        <v>123</v>
      </c>
      <c r="HA16" s="23">
        <f t="shared" si="239"/>
        <v>608983.51999999979</v>
      </c>
      <c r="HB16" s="70">
        <f>HA16/1.18</f>
        <v>516087.72881355917</v>
      </c>
      <c r="HC16" s="62">
        <f>HA16/$HA$1</f>
        <v>7.3048575993067397E-2</v>
      </c>
      <c r="HD16" s="23">
        <v>9679</v>
      </c>
      <c r="HE16" s="23">
        <v>164</v>
      </c>
      <c r="HF16" s="68">
        <v>809307</v>
      </c>
      <c r="HG16" s="62">
        <f>HF16/$HF$1</f>
        <v>7.0208700997583015E-2</v>
      </c>
      <c r="HH16" s="34">
        <f>J16*GZ16</f>
        <v>319224.46757580008</v>
      </c>
      <c r="HI16" s="100">
        <v>128</v>
      </c>
      <c r="HJ16" s="3">
        <v>640269.06000000006</v>
      </c>
      <c r="HK16" s="3"/>
      <c r="HL16" s="3"/>
      <c r="HM16" s="23">
        <f t="shared" si="240"/>
        <v>128</v>
      </c>
      <c r="HN16" s="23">
        <f t="shared" si="240"/>
        <v>640269.06000000006</v>
      </c>
      <c r="HO16" s="70">
        <f>HN16/1.18</f>
        <v>542600.89830508479</v>
      </c>
      <c r="HP16" s="62">
        <f>HN16/$HN$1</f>
        <v>7.6441902957533336E-2</v>
      </c>
      <c r="HQ16" s="23">
        <v>7872</v>
      </c>
      <c r="HR16" s="23">
        <v>134</v>
      </c>
      <c r="HS16" s="68">
        <v>660688</v>
      </c>
      <c r="HT16" s="62">
        <f>HS16/$HS$1</f>
        <v>6.8567225122109374E-2</v>
      </c>
      <c r="HU16" s="34">
        <f>J16*HM16</f>
        <v>332201.07194880006</v>
      </c>
      <c r="HV16" s="100">
        <v>39</v>
      </c>
      <c r="HW16" s="3">
        <v>198780</v>
      </c>
      <c r="HX16" s="3">
        <v>101</v>
      </c>
      <c r="HY16" s="179">
        <v>523649.03659999999</v>
      </c>
      <c r="HZ16" s="23">
        <f t="shared" si="241"/>
        <v>140</v>
      </c>
      <c r="IA16" s="23">
        <f t="shared" si="241"/>
        <v>722429.03659999999</v>
      </c>
      <c r="IB16" s="70">
        <f>IA16/1.18</f>
        <v>612227.99711864407</v>
      </c>
      <c r="IC16" s="62">
        <f>IA16/$IA$1</f>
        <v>5.8895870974350471E-2</v>
      </c>
      <c r="ID16" s="23">
        <v>8309</v>
      </c>
      <c r="IE16" s="23">
        <v>11</v>
      </c>
      <c r="IF16" s="68">
        <v>53430</v>
      </c>
      <c r="IG16" s="62">
        <f>IF16/$IF$1</f>
        <v>2.9573762543111108E-2</v>
      </c>
      <c r="IH16" s="34">
        <f>IY16*HZ16</f>
        <v>361715.57301599992</v>
      </c>
      <c r="II16" s="100">
        <v>3</v>
      </c>
      <c r="IJ16" s="88">
        <v>16010</v>
      </c>
      <c r="IK16" s="3">
        <v>92</v>
      </c>
      <c r="IL16" s="88">
        <v>482964.02899999998</v>
      </c>
      <c r="IM16" s="23">
        <f t="shared" si="242"/>
        <v>95</v>
      </c>
      <c r="IN16" s="68">
        <f t="shared" si="242"/>
        <v>498974.02899999998</v>
      </c>
      <c r="IO16" s="68">
        <f>IN16/1.18</f>
        <v>422859.34661016951</v>
      </c>
      <c r="IP16" s="62">
        <f>IN16/$IN$1</f>
        <v>5.4240167308128473E-2</v>
      </c>
      <c r="IQ16" s="23">
        <v>4933</v>
      </c>
      <c r="IR16" s="23">
        <v>2</v>
      </c>
      <c r="IS16" s="68">
        <v>10708</v>
      </c>
      <c r="IT16" s="62">
        <f>IS16/$IS$1</f>
        <v>1.022395698070548E-2</v>
      </c>
      <c r="IU16" s="34">
        <f>IY16*IM16</f>
        <v>245449.85311799994</v>
      </c>
      <c r="IV16" s="142" t="str">
        <f>E16</f>
        <v>AM-W45</v>
      </c>
      <c r="IW16" s="142" t="str">
        <f t="shared" si="243"/>
        <v>B0CKHVHVQ1</v>
      </c>
      <c r="IX16" s="142" t="str">
        <f t="shared" si="243"/>
        <v>FBA79005</v>
      </c>
      <c r="IY16" s="17">
        <v>2583.6826643999993</v>
      </c>
      <c r="IZ16" s="3">
        <v>106</v>
      </c>
      <c r="JA16" s="32">
        <f>IZ16*IY16</f>
        <v>273870.36242639995</v>
      </c>
      <c r="JB16" s="3">
        <v>902</v>
      </c>
      <c r="JC16" s="32">
        <f>JB16*IY16</f>
        <v>2330481.7632887992</v>
      </c>
      <c r="JD16" s="3">
        <v>0</v>
      </c>
      <c r="JE16" s="32">
        <f>JD16*IY16</f>
        <v>0</v>
      </c>
      <c r="JF16" s="3">
        <v>0</v>
      </c>
      <c r="JG16" s="32">
        <f>JF16*IY16</f>
        <v>0</v>
      </c>
      <c r="JH16" s="58">
        <v>0</v>
      </c>
      <c r="JI16" s="59">
        <f>JH16*IY16</f>
        <v>0</v>
      </c>
      <c r="JJ16" s="58">
        <v>0</v>
      </c>
      <c r="JK16" s="59">
        <f>JJ16*IY16</f>
        <v>0</v>
      </c>
      <c r="JL16" s="58">
        <v>100</v>
      </c>
      <c r="JM16" s="59">
        <f>JL16*IY16</f>
        <v>258368.26643999992</v>
      </c>
      <c r="JN16" s="42">
        <f>IZ16+JB16+JH16+JD16+JF16+JJ16+JL16</f>
        <v>1108</v>
      </c>
      <c r="JO16" s="10">
        <f>JN16*IY16</f>
        <v>2862720.3921551993</v>
      </c>
      <c r="JP16" s="36" t="str">
        <f>E16</f>
        <v>AM-W45</v>
      </c>
      <c r="JQ16" s="98" t="str">
        <f>C16</f>
        <v>Head</v>
      </c>
      <c r="JR16" s="17">
        <v>2583.6826643999993</v>
      </c>
      <c r="JS16" s="100">
        <v>2</v>
      </c>
      <c r="JT16" s="88">
        <v>10121.14</v>
      </c>
      <c r="JU16" s="3">
        <v>94</v>
      </c>
      <c r="JV16" s="88">
        <v>483806.92659999995</v>
      </c>
      <c r="JW16" s="23">
        <f t="shared" si="244"/>
        <v>96</v>
      </c>
      <c r="JX16" s="68">
        <f t="shared" si="244"/>
        <v>493928.06659999996</v>
      </c>
      <c r="JY16" s="68">
        <f>JX16/1.18</f>
        <v>418583.10728813556</v>
      </c>
      <c r="JZ16" s="62">
        <f>JX16/$JX$1</f>
        <v>4.4900181631787807E-2</v>
      </c>
      <c r="KA16" s="23">
        <v>3753</v>
      </c>
      <c r="KB16" s="23">
        <v>2</v>
      </c>
      <c r="KC16" s="68">
        <v>10708</v>
      </c>
      <c r="KD16" s="62">
        <f>KC16/$IS$1</f>
        <v>1.022395698070548E-2</v>
      </c>
      <c r="KE16" s="34">
        <f>KI16*JW16</f>
        <v>248033.53578239994</v>
      </c>
      <c r="KF16" s="142" t="str">
        <f>E16</f>
        <v>AM-W45</v>
      </c>
      <c r="KG16" s="142" t="str">
        <f t="shared" si="245"/>
        <v>B0CKHVHVQ1</v>
      </c>
      <c r="KH16" s="142" t="str">
        <f t="shared" si="245"/>
        <v>FBA79005</v>
      </c>
      <c r="KI16" s="17">
        <v>2583.6826643999993</v>
      </c>
      <c r="KJ16" s="3">
        <v>93</v>
      </c>
      <c r="KK16" s="32">
        <f>KJ16*KI16</f>
        <v>240282.48778919995</v>
      </c>
      <c r="KL16" s="3">
        <v>650</v>
      </c>
      <c r="KM16" s="32">
        <f>KL16*KI16</f>
        <v>1679393.7318599995</v>
      </c>
      <c r="KN16" s="3">
        <v>0</v>
      </c>
      <c r="KO16" s="32">
        <f>KN16*KI16</f>
        <v>0</v>
      </c>
      <c r="KP16" s="3">
        <v>0</v>
      </c>
      <c r="KQ16" s="32">
        <f>KP16*KI16</f>
        <v>0</v>
      </c>
      <c r="KR16" s="58">
        <v>0</v>
      </c>
      <c r="KS16" s="59">
        <f>KR16*KI16</f>
        <v>0</v>
      </c>
      <c r="KT16" s="58">
        <v>0</v>
      </c>
      <c r="KU16" s="59">
        <f>KT16*KI16</f>
        <v>0</v>
      </c>
      <c r="KV16" s="58">
        <v>100</v>
      </c>
      <c r="KW16" s="59">
        <f>KV16*KI16</f>
        <v>258368.26643999992</v>
      </c>
      <c r="KX16" s="42">
        <f>KJ16+KL16+KR16+KN16+KP16+KT16+KV16</f>
        <v>843</v>
      </c>
      <c r="KY16" s="10">
        <f>KX16*KI16</f>
        <v>2178044.4860891993</v>
      </c>
      <c r="KZ16" s="36" t="str">
        <f>E16</f>
        <v>AM-W45</v>
      </c>
      <c r="LA16" s="98" t="str">
        <f>C16</f>
        <v>Head</v>
      </c>
      <c r="LB16" s="17">
        <v>2583.6826643999993</v>
      </c>
      <c r="LC16" s="100">
        <v>0</v>
      </c>
      <c r="LD16" s="88">
        <v>0</v>
      </c>
      <c r="LE16" s="3">
        <v>92</v>
      </c>
      <c r="LF16" s="88">
        <v>460107.93639999995</v>
      </c>
      <c r="LG16" s="23">
        <f t="shared" si="246"/>
        <v>92</v>
      </c>
      <c r="LH16" s="68">
        <f t="shared" si="246"/>
        <v>460107.93639999995</v>
      </c>
      <c r="LI16" s="68">
        <f>LH16/1.18</f>
        <v>389921.98</v>
      </c>
      <c r="LJ16" s="62">
        <f>LH16/$LH$1</f>
        <v>4.2549918637407397E-2</v>
      </c>
      <c r="LK16" s="23">
        <v>4034</v>
      </c>
      <c r="LL16" s="23">
        <v>2</v>
      </c>
      <c r="LM16" s="68">
        <v>10708</v>
      </c>
      <c r="LN16" s="62">
        <f>LM16/$IS$1</f>
        <v>1.022395698070548E-2</v>
      </c>
      <c r="LO16" s="34">
        <f>LS16*LG16</f>
        <v>238769.52046320005</v>
      </c>
      <c r="LP16" s="143" t="str">
        <f>E16</f>
        <v>AM-W45</v>
      </c>
      <c r="LQ16" s="143" t="str">
        <f t="shared" si="247"/>
        <v>B0CKHVHVQ1</v>
      </c>
      <c r="LR16" s="143" t="str">
        <f t="shared" si="247"/>
        <v>FBA79005</v>
      </c>
      <c r="LS16" s="17">
        <v>2595.3208746000005</v>
      </c>
      <c r="LT16" s="3">
        <v>53</v>
      </c>
      <c r="LU16" s="32">
        <f>LT16*LS16</f>
        <v>137552.00635380004</v>
      </c>
      <c r="LV16" s="3">
        <v>676</v>
      </c>
      <c r="LW16" s="32">
        <f>LV16*LS16</f>
        <v>1754436.9112296004</v>
      </c>
      <c r="LX16" s="3">
        <v>0</v>
      </c>
      <c r="LY16" s="32">
        <f>LX16*LS16</f>
        <v>0</v>
      </c>
      <c r="LZ16" s="3">
        <v>0</v>
      </c>
      <c r="MA16" s="32">
        <f>LZ16*LS16</f>
        <v>0</v>
      </c>
      <c r="MB16" s="58">
        <v>0</v>
      </c>
      <c r="MC16" s="59">
        <f>MB16*LS16</f>
        <v>0</v>
      </c>
      <c r="MD16" s="58">
        <v>0</v>
      </c>
      <c r="ME16" s="59">
        <f>MD16*LS16</f>
        <v>0</v>
      </c>
      <c r="MF16" s="58">
        <v>0</v>
      </c>
      <c r="MG16" s="59">
        <f>MF16*LS16</f>
        <v>0</v>
      </c>
      <c r="MH16" s="42">
        <f>LT16+LV16+MB16+LX16+LZ16+MD16+MF16</f>
        <v>729</v>
      </c>
      <c r="MI16" s="10">
        <f>MH16*LS16</f>
        <v>1891988.9175834004</v>
      </c>
      <c r="MJ16" s="36" t="str">
        <f>E16</f>
        <v>AM-W45</v>
      </c>
      <c r="MK16" s="98" t="s">
        <v>293</v>
      </c>
      <c r="ML16" s="17">
        <v>2595.3208746000005</v>
      </c>
      <c r="MM16" s="100">
        <v>1</v>
      </c>
      <c r="MN16" s="88">
        <v>4899</v>
      </c>
      <c r="MO16" s="3">
        <v>102</v>
      </c>
      <c r="MP16" s="88">
        <v>506374.90159999998</v>
      </c>
      <c r="MQ16" s="23">
        <f t="shared" si="248"/>
        <v>103</v>
      </c>
      <c r="MR16" s="68">
        <f t="shared" si="248"/>
        <v>511273.90159999998</v>
      </c>
      <c r="MS16" s="68">
        <f>MR16/1.18</f>
        <v>433282.96745762712</v>
      </c>
      <c r="MT16" s="62">
        <f>MR16/$MR$1</f>
        <v>3.7477639134171958E-2</v>
      </c>
      <c r="MU16" s="23">
        <v>4499</v>
      </c>
      <c r="MV16" s="23">
        <v>2</v>
      </c>
      <c r="MW16" s="68">
        <v>10708</v>
      </c>
      <c r="MX16" s="62">
        <f>MW16/$IS$1</f>
        <v>1.022395698070548E-2</v>
      </c>
      <c r="MY16" s="34">
        <f>MQ16*NC16</f>
        <v>267318.05008380004</v>
      </c>
      <c r="MZ16" s="143" t="str">
        <f>E16</f>
        <v>AM-W45</v>
      </c>
      <c r="NA16" s="143" t="str">
        <f t="shared" si="249"/>
        <v>B0CKHVHVQ1</v>
      </c>
      <c r="NB16" s="143" t="str">
        <f t="shared" si="249"/>
        <v>FBA79005</v>
      </c>
      <c r="NC16" s="17">
        <f>J16</f>
        <v>2595.3208746000005</v>
      </c>
      <c r="ND16" s="3">
        <v>103</v>
      </c>
      <c r="NE16" s="32">
        <f>ND16*NC16</f>
        <v>267318.05008380004</v>
      </c>
      <c r="NF16" s="3">
        <v>672</v>
      </c>
      <c r="NG16" s="32">
        <f>NF16*NC16</f>
        <v>1744055.6277312003</v>
      </c>
      <c r="NH16" s="3">
        <v>18</v>
      </c>
      <c r="NI16" s="32">
        <f>NH16*NC16</f>
        <v>46715.775742800011</v>
      </c>
      <c r="NJ16" s="3">
        <v>0</v>
      </c>
      <c r="NK16" s="32">
        <f>NJ16*NC16</f>
        <v>0</v>
      </c>
      <c r="NL16" s="58">
        <v>0</v>
      </c>
      <c r="NM16" s="59">
        <f>NL16*NC16</f>
        <v>0</v>
      </c>
      <c r="NN16" s="58">
        <v>0</v>
      </c>
      <c r="NO16" s="59">
        <f>NN16*NC16</f>
        <v>0</v>
      </c>
      <c r="NP16" s="58">
        <v>0</v>
      </c>
      <c r="NQ16" s="59">
        <f>NP16*NC16</f>
        <v>0</v>
      </c>
      <c r="NR16" s="42">
        <f>ND16+NF16+NL16+NH16+NJ16+NN16+NP16</f>
        <v>793</v>
      </c>
      <c r="NS16" s="92">
        <f>NR16*NC16</f>
        <v>2058089.4535578003</v>
      </c>
      <c r="NT16" s="141">
        <v>46</v>
      </c>
      <c r="NU16" s="36" t="str">
        <f>E16</f>
        <v>AM-W45</v>
      </c>
      <c r="NV16" s="98" t="s">
        <v>293</v>
      </c>
      <c r="NW16" s="17">
        <v>2595.3208746000005</v>
      </c>
      <c r="NX16" s="100">
        <v>7</v>
      </c>
      <c r="NY16" s="88">
        <v>36563</v>
      </c>
      <c r="NZ16" s="3">
        <v>117</v>
      </c>
      <c r="OA16" s="88">
        <v>578844</v>
      </c>
      <c r="OB16" s="23">
        <f t="shared" si="250"/>
        <v>124</v>
      </c>
      <c r="OC16" s="68">
        <f t="shared" si="251"/>
        <v>615407</v>
      </c>
      <c r="OD16" s="68">
        <f t="shared" si="252"/>
        <v>521531.35593220341</v>
      </c>
      <c r="OE16" s="62">
        <f t="shared" si="253"/>
        <v>4.3122673439458858E-2</v>
      </c>
      <c r="OF16" s="23">
        <v>3060</v>
      </c>
      <c r="OG16" s="23">
        <v>2</v>
      </c>
      <c r="OH16" s="68">
        <v>10708</v>
      </c>
      <c r="OI16" s="62">
        <f t="shared" si="254"/>
        <v>1.022395698070548E-2</v>
      </c>
      <c r="OJ16" s="34">
        <f t="shared" si="255"/>
        <v>321819.78845040005</v>
      </c>
      <c r="OK16" s="143" t="str">
        <f t="shared" si="256"/>
        <v>AM-W45</v>
      </c>
      <c r="OL16" s="143" t="str">
        <f t="shared" si="257"/>
        <v>B0CKHVHVQ1</v>
      </c>
      <c r="OM16" s="143" t="str">
        <f t="shared" si="258"/>
        <v>FBA79005</v>
      </c>
      <c r="ON16" s="17">
        <f t="shared" si="259"/>
        <v>2595.3208746000005</v>
      </c>
      <c r="OO16" s="3">
        <v>72</v>
      </c>
      <c r="OP16" s="32">
        <f t="shared" si="260"/>
        <v>186863.10297120005</v>
      </c>
      <c r="OQ16" s="3">
        <v>79</v>
      </c>
      <c r="OR16" s="32">
        <f t="shared" si="261"/>
        <v>205030.34909340003</v>
      </c>
      <c r="OS16" s="3">
        <v>1</v>
      </c>
      <c r="OT16" s="32">
        <f t="shared" si="262"/>
        <v>2595.3208746000005</v>
      </c>
      <c r="OU16" s="3">
        <v>0</v>
      </c>
      <c r="OV16" s="32">
        <f t="shared" si="263"/>
        <v>0</v>
      </c>
      <c r="OW16" s="58">
        <v>0</v>
      </c>
      <c r="OX16" s="59">
        <f t="shared" si="264"/>
        <v>0</v>
      </c>
      <c r="OY16" s="58">
        <v>0</v>
      </c>
      <c r="OZ16" s="59">
        <f t="shared" si="265"/>
        <v>0</v>
      </c>
      <c r="PA16" s="58">
        <v>0</v>
      </c>
      <c r="PB16" s="59">
        <f t="shared" si="266"/>
        <v>0</v>
      </c>
      <c r="PC16" s="42">
        <f t="shared" si="267"/>
        <v>152</v>
      </c>
      <c r="PD16" s="92">
        <f t="shared" si="268"/>
        <v>394488.77293920005</v>
      </c>
      <c r="PE16" s="141">
        <v>160</v>
      </c>
      <c r="PF16" s="36" t="str">
        <f t="shared" si="269"/>
        <v>AM-W45</v>
      </c>
      <c r="PG16" s="98" t="s">
        <v>293</v>
      </c>
      <c r="PH16" s="17">
        <v>2595.3208746000005</v>
      </c>
      <c r="PI16" s="100">
        <v>1</v>
      </c>
      <c r="PJ16" s="88">
        <v>5099</v>
      </c>
      <c r="PK16" s="3">
        <v>149</v>
      </c>
      <c r="PL16" s="88">
        <v>729553.8091999999</v>
      </c>
      <c r="PM16" s="23">
        <f t="shared" si="270"/>
        <v>150</v>
      </c>
      <c r="PN16" s="68">
        <f t="shared" si="271"/>
        <v>734652.8091999999</v>
      </c>
      <c r="PO16" s="68">
        <f t="shared" si="272"/>
        <v>622587.12644067791</v>
      </c>
      <c r="PP16" s="62">
        <f t="shared" si="273"/>
        <v>4.138474604795004E-2</v>
      </c>
      <c r="PQ16" s="23">
        <v>641</v>
      </c>
      <c r="PR16" s="23">
        <v>2</v>
      </c>
      <c r="PS16" s="68">
        <v>10708</v>
      </c>
      <c r="PT16" s="62">
        <f t="shared" si="274"/>
        <v>1.022395698070548E-2</v>
      </c>
      <c r="PU16" s="34">
        <f t="shared" si="275"/>
        <v>389298.13119000004</v>
      </c>
      <c r="PV16" s="143" t="str">
        <f t="shared" si="276"/>
        <v>AM-W45</v>
      </c>
      <c r="PW16" s="143" t="str">
        <f t="shared" si="277"/>
        <v>B0CKHVHVQ1</v>
      </c>
      <c r="PX16" s="143" t="str">
        <f t="shared" si="278"/>
        <v>FBA79005</v>
      </c>
      <c r="PY16" s="17">
        <f t="shared" si="279"/>
        <v>2595.3208746000005</v>
      </c>
      <c r="PZ16" s="3">
        <v>67</v>
      </c>
      <c r="QA16" s="32">
        <f t="shared" si="280"/>
        <v>173886.49859820004</v>
      </c>
      <c r="QB16" s="3"/>
      <c r="QC16" s="32">
        <f t="shared" si="281"/>
        <v>0</v>
      </c>
      <c r="QD16" s="3">
        <v>1</v>
      </c>
      <c r="QE16" s="32">
        <f t="shared" si="282"/>
        <v>2595.3208746000005</v>
      </c>
      <c r="QF16" s="3">
        <v>0</v>
      </c>
      <c r="QG16" s="32">
        <f t="shared" si="283"/>
        <v>0</v>
      </c>
      <c r="QH16" s="58">
        <v>0</v>
      </c>
      <c r="QI16" s="59">
        <f t="shared" si="284"/>
        <v>0</v>
      </c>
      <c r="QJ16" s="58">
        <v>0</v>
      </c>
      <c r="QK16" s="59">
        <f t="shared" si="285"/>
        <v>0</v>
      </c>
      <c r="QL16" s="58">
        <v>0</v>
      </c>
      <c r="QM16" s="59">
        <f t="shared" si="286"/>
        <v>0</v>
      </c>
      <c r="QN16" s="42">
        <f t="shared" si="287"/>
        <v>68</v>
      </c>
      <c r="QO16" s="92">
        <f t="shared" si="288"/>
        <v>176481.81947280004</v>
      </c>
      <c r="QP16" s="141">
        <v>418</v>
      </c>
      <c r="QQ16" s="36" t="str">
        <f t="shared" si="289"/>
        <v>AM-W45</v>
      </c>
      <c r="QR16" s="98" t="s">
        <v>293</v>
      </c>
      <c r="QS16" s="17">
        <v>2595.3208746000005</v>
      </c>
      <c r="QT16" s="100">
        <v>27</v>
      </c>
      <c r="QU16" s="88">
        <v>140751</v>
      </c>
      <c r="QV16" s="3">
        <v>118</v>
      </c>
      <c r="QW16" s="88">
        <v>562947</v>
      </c>
      <c r="QX16" s="23">
        <f t="shared" si="137"/>
        <v>145</v>
      </c>
      <c r="QY16" s="68">
        <f t="shared" si="138"/>
        <v>703698</v>
      </c>
      <c r="QZ16" s="68">
        <f t="shared" si="139"/>
        <v>596354.23728813557</v>
      </c>
      <c r="RA16" s="62">
        <f t="shared" si="140"/>
        <v>3.7655328672235734E-2</v>
      </c>
      <c r="RB16" s="23">
        <v>5930</v>
      </c>
      <c r="RC16" s="23">
        <v>2</v>
      </c>
      <c r="RD16" s="68">
        <v>10708</v>
      </c>
      <c r="RE16" s="62">
        <f t="shared" si="141"/>
        <v>1.022395698070548E-2</v>
      </c>
      <c r="RF16" s="34">
        <f t="shared" si="142"/>
        <v>376321.52681700006</v>
      </c>
      <c r="RG16" s="143" t="str">
        <f t="shared" si="143"/>
        <v>AM-W45</v>
      </c>
      <c r="RH16" s="143" t="str">
        <f t="shared" si="144"/>
        <v>B0CKHVHVQ1</v>
      </c>
      <c r="RI16" s="143" t="str">
        <f t="shared" si="145"/>
        <v>FBA79005</v>
      </c>
      <c r="RJ16" s="17">
        <f t="shared" si="146"/>
        <v>2595.3208746000005</v>
      </c>
      <c r="RK16" s="3">
        <v>19</v>
      </c>
      <c r="RL16" s="32">
        <f t="shared" si="147"/>
        <v>49311.096617400006</v>
      </c>
      <c r="RM16" s="3">
        <v>6</v>
      </c>
      <c r="RN16" s="32">
        <f t="shared" si="148"/>
        <v>15571.925247600004</v>
      </c>
      <c r="RO16" s="3">
        <v>6</v>
      </c>
      <c r="RP16" s="32">
        <f t="shared" si="149"/>
        <v>15571.925247600004</v>
      </c>
      <c r="RQ16" s="3">
        <v>0</v>
      </c>
      <c r="RR16" s="32">
        <f t="shared" si="150"/>
        <v>0</v>
      </c>
      <c r="RS16" s="58">
        <v>0</v>
      </c>
      <c r="RT16" s="59">
        <f t="shared" si="151"/>
        <v>0</v>
      </c>
      <c r="RU16" s="58">
        <v>0</v>
      </c>
      <c r="RV16" s="59">
        <f t="shared" si="152"/>
        <v>0</v>
      </c>
      <c r="RW16" s="58">
        <v>0</v>
      </c>
      <c r="RX16" s="59">
        <f t="shared" si="153"/>
        <v>0</v>
      </c>
      <c r="RY16" s="42">
        <f t="shared" si="154"/>
        <v>31</v>
      </c>
      <c r="RZ16" s="92">
        <f t="shared" si="155"/>
        <v>80454.947112600013</v>
      </c>
      <c r="SA16" s="141">
        <v>274</v>
      </c>
      <c r="SB16" s="36" t="str">
        <f t="shared" si="156"/>
        <v>AM-W45</v>
      </c>
      <c r="SC16" s="98" t="s">
        <v>293</v>
      </c>
      <c r="SD16" s="17">
        <f t="shared" si="157"/>
        <v>2595.3208746000005</v>
      </c>
      <c r="SE16" s="100">
        <v>2</v>
      </c>
      <c r="SF16" s="88">
        <v>5499</v>
      </c>
      <c r="SG16" s="3">
        <v>103</v>
      </c>
      <c r="SH16" s="88">
        <v>514870</v>
      </c>
      <c r="SI16" s="23">
        <f t="shared" si="158"/>
        <v>105</v>
      </c>
      <c r="SJ16" s="68">
        <f t="shared" si="159"/>
        <v>520369</v>
      </c>
      <c r="SK16" s="68">
        <f t="shared" si="160"/>
        <v>440990.67796610174</v>
      </c>
      <c r="SL16" s="62">
        <f t="shared" si="161"/>
        <v>3.3337230596354919E-2</v>
      </c>
      <c r="SM16" s="23">
        <v>9005</v>
      </c>
      <c r="SN16" s="23">
        <v>2</v>
      </c>
      <c r="SO16" s="68">
        <v>10708</v>
      </c>
      <c r="SP16" s="62">
        <f t="shared" si="162"/>
        <v>1.022395698070548E-2</v>
      </c>
      <c r="SQ16" s="34">
        <f t="shared" si="163"/>
        <v>272508.69183300005</v>
      </c>
      <c r="SR16" s="143" t="str">
        <f t="shared" si="164"/>
        <v>AM-W45</v>
      </c>
      <c r="SS16" s="143" t="str">
        <f t="shared" si="165"/>
        <v>B0CKHVHVQ1</v>
      </c>
      <c r="ST16" s="143" t="str">
        <f t="shared" si="166"/>
        <v>FBA79005</v>
      </c>
      <c r="SU16" s="17">
        <f t="shared" si="167"/>
        <v>2595.3208746000005</v>
      </c>
      <c r="SV16" s="3">
        <v>19</v>
      </c>
      <c r="SW16" s="32">
        <f t="shared" si="168"/>
        <v>49311.096617400006</v>
      </c>
      <c r="SX16" s="3">
        <v>10</v>
      </c>
      <c r="SY16" s="32">
        <f t="shared" si="169"/>
        <v>25953.208746000004</v>
      </c>
      <c r="SZ16" s="3">
        <v>6</v>
      </c>
      <c r="TA16" s="32">
        <f t="shared" si="170"/>
        <v>15571.925247600004</v>
      </c>
      <c r="TB16" s="3">
        <v>0</v>
      </c>
      <c r="TC16" s="32">
        <f t="shared" si="171"/>
        <v>0</v>
      </c>
      <c r="TD16" s="58">
        <v>0</v>
      </c>
      <c r="TE16" s="59">
        <f t="shared" si="172"/>
        <v>0</v>
      </c>
      <c r="TF16" s="58">
        <v>0</v>
      </c>
      <c r="TG16" s="59">
        <f t="shared" si="173"/>
        <v>0</v>
      </c>
      <c r="TH16" s="58">
        <v>1000</v>
      </c>
      <c r="TI16" s="59">
        <f t="shared" si="174"/>
        <v>2595320.8746000007</v>
      </c>
      <c r="TJ16" s="42">
        <f t="shared" si="175"/>
        <v>1035</v>
      </c>
      <c r="TK16" s="92">
        <f t="shared" si="176"/>
        <v>2686157.1052110004</v>
      </c>
      <c r="TL16" s="141">
        <v>154</v>
      </c>
      <c r="TM16" s="36" t="str">
        <f t="shared" si="177"/>
        <v>AM-W45</v>
      </c>
      <c r="TN16" s="98" t="s">
        <v>293</v>
      </c>
      <c r="TO16" s="17">
        <f t="shared" si="178"/>
        <v>2595.3208746000005</v>
      </c>
      <c r="TP16" s="100">
        <v>14</v>
      </c>
      <c r="TQ16" s="88">
        <v>70016.350000000006</v>
      </c>
      <c r="TR16" s="3">
        <v>130</v>
      </c>
      <c r="TS16" s="88">
        <v>648890.14199999999</v>
      </c>
      <c r="TT16" s="23">
        <f t="shared" si="179"/>
        <v>144</v>
      </c>
      <c r="TU16" s="68">
        <f t="shared" si="180"/>
        <v>718906.49199999997</v>
      </c>
      <c r="TV16" s="68">
        <f t="shared" si="181"/>
        <v>609242.78983050853</v>
      </c>
      <c r="TW16" s="62">
        <f t="shared" si="182"/>
        <v>4.2459173518068105E-2</v>
      </c>
      <c r="TX16" s="23">
        <v>4533</v>
      </c>
      <c r="TY16" s="23">
        <v>2</v>
      </c>
      <c r="TZ16" s="68">
        <v>10708</v>
      </c>
      <c r="UA16" s="62">
        <f t="shared" si="183"/>
        <v>1.022395698070548E-2</v>
      </c>
      <c r="UB16" s="34">
        <f t="shared" si="184"/>
        <v>373726.20594240009</v>
      </c>
      <c r="UC16" s="143" t="str">
        <f t="shared" si="185"/>
        <v>AM-W45</v>
      </c>
      <c r="UD16" s="143" t="str">
        <f t="shared" si="186"/>
        <v>B0CKHVHVQ1</v>
      </c>
      <c r="UE16" s="143" t="str">
        <f t="shared" si="187"/>
        <v>FBA79005</v>
      </c>
      <c r="UF16" s="17">
        <f t="shared" si="188"/>
        <v>2595.3208746000005</v>
      </c>
      <c r="UG16" s="3">
        <v>1</v>
      </c>
      <c r="UH16" s="32">
        <f t="shared" si="189"/>
        <v>2595.3208746000005</v>
      </c>
      <c r="UI16" s="3">
        <v>51</v>
      </c>
      <c r="UJ16" s="32">
        <f t="shared" si="190"/>
        <v>132361.36460460004</v>
      </c>
      <c r="UK16" s="3">
        <v>6</v>
      </c>
      <c r="UL16" s="32">
        <f t="shared" si="191"/>
        <v>15571.925247600004</v>
      </c>
      <c r="UM16" s="3">
        <v>0</v>
      </c>
      <c r="UN16" s="32">
        <f t="shared" si="192"/>
        <v>0</v>
      </c>
      <c r="UO16" s="58">
        <v>0</v>
      </c>
      <c r="UP16" s="59">
        <f t="shared" si="193"/>
        <v>0</v>
      </c>
      <c r="UQ16" s="58">
        <v>0</v>
      </c>
      <c r="UR16" s="59">
        <f t="shared" si="194"/>
        <v>0</v>
      </c>
      <c r="US16" s="58">
        <v>1000</v>
      </c>
      <c r="UT16" s="59">
        <f t="shared" si="195"/>
        <v>2595320.8746000007</v>
      </c>
      <c r="UU16" s="42">
        <f t="shared" si="196"/>
        <v>1058</v>
      </c>
      <c r="UV16" s="92">
        <f t="shared" si="197"/>
        <v>2745849.4853268005</v>
      </c>
      <c r="UW16" s="141">
        <v>19</v>
      </c>
      <c r="UX16" s="36" t="str">
        <f t="shared" si="198"/>
        <v>AM-W45</v>
      </c>
      <c r="UY16" s="98" t="s">
        <v>293</v>
      </c>
      <c r="UZ16" s="17">
        <f t="shared" si="199"/>
        <v>2595.3208746000005</v>
      </c>
      <c r="VA16" s="100">
        <v>3</v>
      </c>
      <c r="VB16" s="88">
        <v>14997</v>
      </c>
      <c r="VC16" s="3">
        <v>48</v>
      </c>
      <c r="VD16" s="88">
        <v>239192.0888</v>
      </c>
      <c r="VE16" s="23">
        <f t="shared" si="200"/>
        <v>51</v>
      </c>
      <c r="VF16" s="68">
        <f t="shared" si="201"/>
        <v>254189.0888</v>
      </c>
      <c r="VG16" s="68">
        <f t="shared" si="202"/>
        <v>215414.48203389833</v>
      </c>
      <c r="VH16" s="62">
        <f t="shared" si="203"/>
        <v>1.5193188328974627E-2</v>
      </c>
      <c r="VI16" s="23">
        <v>471</v>
      </c>
      <c r="VJ16" s="23">
        <v>2</v>
      </c>
      <c r="VK16" s="68">
        <v>10708</v>
      </c>
      <c r="VL16" s="62">
        <f t="shared" si="204"/>
        <v>1.022395698070548E-2</v>
      </c>
      <c r="VM16" s="34">
        <f t="shared" si="205"/>
        <v>132361.36460460004</v>
      </c>
      <c r="VN16" s="143" t="str">
        <f t="shared" si="57"/>
        <v>AM-W45</v>
      </c>
      <c r="VO16" s="143" t="str">
        <f t="shared" si="58"/>
        <v>B0CKHVHVQ1</v>
      </c>
      <c r="VP16" s="143" t="str">
        <f t="shared" si="59"/>
        <v>FBA79005</v>
      </c>
      <c r="VQ16" s="17">
        <f t="shared" si="206"/>
        <v>2595.3208746000005</v>
      </c>
      <c r="VR16" s="3">
        <v>79</v>
      </c>
      <c r="VS16" s="32">
        <f t="shared" si="207"/>
        <v>205030.34909340003</v>
      </c>
      <c r="VT16" s="3">
        <v>775</v>
      </c>
      <c r="VU16" s="32">
        <f t="shared" si="208"/>
        <v>2011373.6778150003</v>
      </c>
      <c r="VV16" s="3">
        <v>0</v>
      </c>
      <c r="VW16" s="32">
        <f t="shared" si="209"/>
        <v>0</v>
      </c>
      <c r="VX16" s="3">
        <v>0</v>
      </c>
      <c r="VY16" s="32">
        <f t="shared" si="210"/>
        <v>0</v>
      </c>
      <c r="VZ16" s="58">
        <v>0</v>
      </c>
      <c r="WA16" s="59">
        <f t="shared" si="211"/>
        <v>0</v>
      </c>
      <c r="WB16" s="58">
        <v>0</v>
      </c>
      <c r="WC16" s="59">
        <f t="shared" si="212"/>
        <v>0</v>
      </c>
      <c r="WD16" s="58">
        <v>0</v>
      </c>
      <c r="WE16" s="59">
        <f t="shared" si="213"/>
        <v>0</v>
      </c>
      <c r="WF16" s="42">
        <f t="shared" si="214"/>
        <v>854</v>
      </c>
      <c r="WG16" s="92">
        <f t="shared" si="215"/>
        <v>2216404.0269084005</v>
      </c>
      <c r="WH16" s="141">
        <v>6</v>
      </c>
      <c r="WI16" s="36" t="str">
        <f t="shared" si="60"/>
        <v>AM-W45</v>
      </c>
      <c r="WJ16" s="98" t="s">
        <v>293</v>
      </c>
      <c r="WK16" s="17">
        <f t="shared" si="216"/>
        <v>2595.3208746000005</v>
      </c>
    </row>
    <row r="17" spans="1:609">
      <c r="A17" s="150" t="s">
        <v>573</v>
      </c>
      <c r="B17" s="180" t="s">
        <v>529</v>
      </c>
      <c r="C17" s="150" t="s">
        <v>465</v>
      </c>
      <c r="D17" s="150" t="s">
        <v>669</v>
      </c>
      <c r="E17" s="155" t="s">
        <v>519</v>
      </c>
      <c r="F17" s="150" t="s">
        <v>465</v>
      </c>
      <c r="G17" s="150"/>
      <c r="H17" s="150" t="s">
        <v>476</v>
      </c>
      <c r="I17" s="150" t="s">
        <v>434</v>
      </c>
      <c r="J17" s="187">
        <v>3233.1</v>
      </c>
      <c r="K17" s="3" t="s">
        <v>521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12"/>
      <c r="AI17" s="12"/>
      <c r="AJ17" s="12"/>
      <c r="AK17" s="3"/>
      <c r="AL17" s="3"/>
      <c r="AM17" s="3"/>
      <c r="AN17" s="12"/>
      <c r="AO17" s="12"/>
      <c r="AP17" s="3"/>
      <c r="AQ17" s="3"/>
      <c r="AR17" s="3"/>
      <c r="AS17" s="3"/>
      <c r="AT17" s="12"/>
      <c r="AU17" s="12"/>
      <c r="AV17" s="3"/>
      <c r="AW17" s="3"/>
      <c r="AX17" s="3"/>
      <c r="AY17" s="3"/>
      <c r="AZ17" s="12"/>
      <c r="BA17" s="12"/>
      <c r="BB17" s="3"/>
      <c r="BC17" s="3"/>
      <c r="BD17" s="3"/>
      <c r="BE17" s="3"/>
      <c r="BF17" s="12"/>
      <c r="BG17" s="12"/>
      <c r="BH17" s="3"/>
      <c r="BI17" s="23">
        <v>0</v>
      </c>
      <c r="BJ17" s="34">
        <v>0</v>
      </c>
      <c r="BK17" s="37">
        <v>0</v>
      </c>
      <c r="BL17" s="12"/>
      <c r="BM17" s="3"/>
      <c r="BN17" s="3"/>
      <c r="BO17" s="23">
        <v>0</v>
      </c>
      <c r="BP17" s="34">
        <v>0</v>
      </c>
      <c r="BQ17" s="37">
        <v>0</v>
      </c>
      <c r="BR17" s="12"/>
      <c r="BS17" s="3"/>
      <c r="BT17" s="3"/>
      <c r="BU17" s="3"/>
      <c r="BV17" s="3"/>
      <c r="BW17" s="3"/>
      <c r="BX17" s="3"/>
      <c r="BY17" s="3"/>
      <c r="BZ17" s="23">
        <v>0</v>
      </c>
      <c r="CA17" s="23">
        <v>0</v>
      </c>
      <c r="CB17" s="37">
        <v>0</v>
      </c>
      <c r="CC17" s="34">
        <v>0</v>
      </c>
      <c r="CD17" s="3"/>
      <c r="CE17" s="3"/>
      <c r="CF17" s="3"/>
      <c r="CG17" s="3"/>
      <c r="CH17" s="3"/>
      <c r="CI17" s="3"/>
      <c r="CJ17" s="23">
        <v>0</v>
      </c>
      <c r="CK17" s="23">
        <v>0</v>
      </c>
      <c r="CL17" s="24">
        <v>0</v>
      </c>
      <c r="CM17" s="34">
        <v>0</v>
      </c>
      <c r="CN17" s="3"/>
      <c r="CO17" s="3"/>
      <c r="CP17" s="3"/>
      <c r="CQ17" s="3"/>
      <c r="CR17" s="3"/>
      <c r="CS17" s="3"/>
      <c r="CT17" s="23">
        <v>0</v>
      </c>
      <c r="CU17" s="23">
        <v>0</v>
      </c>
      <c r="CV17" s="24">
        <v>0</v>
      </c>
      <c r="CW17" s="34">
        <v>0</v>
      </c>
      <c r="CX17" s="3"/>
      <c r="CY17" s="3"/>
      <c r="CZ17" s="3">
        <v>0</v>
      </c>
      <c r="DA17" s="3">
        <v>0</v>
      </c>
      <c r="DB17" s="23">
        <v>0</v>
      </c>
      <c r="DC17" s="23">
        <v>0</v>
      </c>
      <c r="DD17" s="24">
        <v>0</v>
      </c>
      <c r="DE17" s="23">
        <v>0</v>
      </c>
      <c r="DF17" s="23">
        <v>0</v>
      </c>
      <c r="DG17" s="23">
        <v>0</v>
      </c>
      <c r="DH17" s="34">
        <v>0</v>
      </c>
      <c r="DI17" s="3">
        <v>0</v>
      </c>
      <c r="DJ17" s="3">
        <v>0</v>
      </c>
      <c r="DK17" s="3">
        <v>0</v>
      </c>
      <c r="DL17" s="3">
        <v>0</v>
      </c>
      <c r="DM17" s="23">
        <f t="shared" si="233"/>
        <v>0</v>
      </c>
      <c r="DN17" s="23">
        <f t="shared" si="233"/>
        <v>0</v>
      </c>
      <c r="DO17" s="23">
        <f>DN17/1.18</f>
        <v>0</v>
      </c>
      <c r="DP17" s="24">
        <f>DN17/$DN$1</f>
        <v>0</v>
      </c>
      <c r="DQ17" s="23">
        <v>0</v>
      </c>
      <c r="DR17" s="23">
        <v>0</v>
      </c>
      <c r="DS17" s="23">
        <v>0</v>
      </c>
      <c r="DT17" s="24">
        <f>DS17/$DS$1</f>
        <v>0</v>
      </c>
      <c r="DU17" s="34" t="e">
        <f>DM17*#REF!</f>
        <v>#REF!</v>
      </c>
      <c r="DV17" s="24" t="e">
        <f>(DR17-DF17)/DF17</f>
        <v>#DIV/0!</v>
      </c>
      <c r="DW17" s="24" t="e">
        <f>(DM17-DB17)/DB17</f>
        <v>#DIV/0!</v>
      </c>
      <c r="DX17" s="34">
        <v>0</v>
      </c>
      <c r="DY17" s="23">
        <v>0</v>
      </c>
      <c r="DZ17" s="34">
        <v>0</v>
      </c>
      <c r="EA17" s="24" t="e">
        <f>DX17/DZ17</f>
        <v>#DIV/0!</v>
      </c>
      <c r="EB17" s="24" t="e">
        <f>DX17/DO17</f>
        <v>#DIV/0!</v>
      </c>
      <c r="EC17" s="24" t="s">
        <v>461</v>
      </c>
      <c r="ED17" s="24" t="s">
        <v>461</v>
      </c>
      <c r="EE17" s="3">
        <v>0</v>
      </c>
      <c r="EF17" s="3">
        <v>0</v>
      </c>
      <c r="EG17" s="3">
        <v>0</v>
      </c>
      <c r="EH17" s="3">
        <v>0</v>
      </c>
      <c r="EI17" s="23">
        <f t="shared" si="234"/>
        <v>0</v>
      </c>
      <c r="EJ17" s="23">
        <f t="shared" si="234"/>
        <v>0</v>
      </c>
      <c r="EK17" s="23">
        <f>EJ17/1.18</f>
        <v>0</v>
      </c>
      <c r="EL17" s="62">
        <f>EJ17/$EJ$1</f>
        <v>0</v>
      </c>
      <c r="EM17" s="23">
        <v>0</v>
      </c>
      <c r="EN17" s="23">
        <v>0</v>
      </c>
      <c r="EO17" s="23">
        <v>0</v>
      </c>
      <c r="EP17" s="62">
        <f>EO17/$EO$1</f>
        <v>0</v>
      </c>
      <c r="EQ17" s="34" t="e">
        <f>EI17*#REF!</f>
        <v>#REF!</v>
      </c>
      <c r="ER17" s="24" t="e">
        <f>(EN17-DR17)/DR17</f>
        <v>#DIV/0!</v>
      </c>
      <c r="ES17" s="24" t="e">
        <f>(EI17-DM17)/DM17</f>
        <v>#DIV/0!</v>
      </c>
      <c r="ET17" s="24"/>
      <c r="EU17" s="24"/>
      <c r="EV17" s="3">
        <v>3</v>
      </c>
      <c r="EW17" s="3">
        <v>16497</v>
      </c>
      <c r="EX17" s="3">
        <v>0</v>
      </c>
      <c r="EY17" s="3">
        <v>0</v>
      </c>
      <c r="EZ17" s="23">
        <f t="shared" si="235"/>
        <v>3</v>
      </c>
      <c r="FA17" s="23">
        <f t="shared" si="235"/>
        <v>16497</v>
      </c>
      <c r="FB17" s="70">
        <f>FA17/1.18</f>
        <v>13980.508474576272</v>
      </c>
      <c r="FC17" s="62">
        <f>FA17/$FA$1</f>
        <v>1.6108073339799161E-3</v>
      </c>
      <c r="FD17" s="23">
        <v>0</v>
      </c>
      <c r="FE17" s="23">
        <v>0</v>
      </c>
      <c r="FF17" s="23">
        <v>0</v>
      </c>
      <c r="FG17" s="62">
        <f>FF17/$FF$1</f>
        <v>0</v>
      </c>
      <c r="FH17" s="34" t="e">
        <f>EZ17*#REF!</f>
        <v>#REF!</v>
      </c>
      <c r="FI17" s="3">
        <v>16</v>
      </c>
      <c r="FJ17" s="3">
        <v>83401.8</v>
      </c>
      <c r="FK17" s="3">
        <v>0</v>
      </c>
      <c r="FL17" s="3">
        <v>0</v>
      </c>
      <c r="FM17" s="23">
        <f t="shared" si="236"/>
        <v>16</v>
      </c>
      <c r="FN17" s="23">
        <f t="shared" si="236"/>
        <v>83401.8</v>
      </c>
      <c r="FO17" s="70">
        <f>FN17/1.18</f>
        <v>70679.491525423742</v>
      </c>
      <c r="FP17" s="62">
        <f>FN17/$FN$1</f>
        <v>6.4355377081043849E-3</v>
      </c>
      <c r="FQ17" s="23">
        <v>3196</v>
      </c>
      <c r="FR17" s="23">
        <v>34</v>
      </c>
      <c r="FS17" s="68">
        <v>172942</v>
      </c>
      <c r="FT17" s="62">
        <f>FS17/$FS$1</f>
        <v>1.0276431124711624E-2</v>
      </c>
      <c r="FU17" s="34" t="e">
        <f>FM17*#REF!</f>
        <v>#REF!</v>
      </c>
      <c r="FV17" s="3">
        <v>18</v>
      </c>
      <c r="FW17" s="3">
        <v>99733</v>
      </c>
      <c r="FX17" s="3">
        <v>0</v>
      </c>
      <c r="FY17" s="3">
        <v>0</v>
      </c>
      <c r="FZ17" s="23">
        <f t="shared" si="237"/>
        <v>18</v>
      </c>
      <c r="GA17" s="23">
        <f t="shared" si="237"/>
        <v>99733</v>
      </c>
      <c r="GB17" s="70">
        <f>GA17/1.18</f>
        <v>84519.491525423728</v>
      </c>
      <c r="GC17" s="62">
        <f>GA17/$GA$1</f>
        <v>9.1627652158776593E-3</v>
      </c>
      <c r="GD17" s="23">
        <v>3522</v>
      </c>
      <c r="GE17" s="23">
        <v>25</v>
      </c>
      <c r="GF17" s="68">
        <v>131178</v>
      </c>
      <c r="GG17" s="62">
        <f>GF17/$GF$1</f>
        <v>1.0664572851248484E-2</v>
      </c>
      <c r="GH17" s="111">
        <f>J17*FZ17</f>
        <v>58195.799999999996</v>
      </c>
      <c r="GI17" s="100">
        <v>18</v>
      </c>
      <c r="GJ17" s="3">
        <v>102124</v>
      </c>
      <c r="GK17" s="3"/>
      <c r="GL17" s="3"/>
      <c r="GM17" s="23">
        <f t="shared" si="238"/>
        <v>18</v>
      </c>
      <c r="GN17" s="23">
        <f t="shared" si="238"/>
        <v>102124</v>
      </c>
      <c r="GO17" s="70">
        <f>GN17/1.18</f>
        <v>86545.762711864416</v>
      </c>
      <c r="GP17" s="62">
        <f>GN17/$GN$1</f>
        <v>1.136153474357914E-2</v>
      </c>
      <c r="GQ17" s="23">
        <v>3572</v>
      </c>
      <c r="GR17" s="23">
        <v>30</v>
      </c>
      <c r="GS17" s="68">
        <v>165725</v>
      </c>
      <c r="GT17" s="62">
        <f>GS17/$GS$1</f>
        <v>1.571973428266079E-2</v>
      </c>
      <c r="GU17" s="111">
        <f>J17*GM17</f>
        <v>58195.799999999996</v>
      </c>
      <c r="GV17" s="100">
        <v>18</v>
      </c>
      <c r="GW17" s="3">
        <v>101221.51999999999</v>
      </c>
      <c r="GX17" s="3"/>
      <c r="GY17" s="3"/>
      <c r="GZ17" s="23">
        <f t="shared" si="239"/>
        <v>18</v>
      </c>
      <c r="HA17" s="23">
        <f t="shared" si="239"/>
        <v>101221.51999999999</v>
      </c>
      <c r="HB17" s="70">
        <f>HA17/1.18</f>
        <v>85780.949152542365</v>
      </c>
      <c r="HC17" s="62">
        <f>HA17/$HA$1</f>
        <v>1.2141687998147788E-2</v>
      </c>
      <c r="HD17" s="23">
        <v>3266</v>
      </c>
      <c r="HE17" s="23">
        <v>27</v>
      </c>
      <c r="HF17" s="68">
        <v>1548</v>
      </c>
      <c r="HG17" s="62">
        <f>HF17/$HF$1</f>
        <v>1.3429152243123871E-4</v>
      </c>
      <c r="HH17" s="34">
        <f>J17*GZ17</f>
        <v>58195.799999999996</v>
      </c>
      <c r="HI17" s="100">
        <v>7</v>
      </c>
      <c r="HJ17" s="3">
        <v>40970.31</v>
      </c>
      <c r="HK17" s="3"/>
      <c r="HL17" s="3"/>
      <c r="HM17" s="23">
        <f t="shared" si="240"/>
        <v>7</v>
      </c>
      <c r="HN17" s="23">
        <f t="shared" si="240"/>
        <v>40970.31</v>
      </c>
      <c r="HO17" s="70">
        <f>HN17/1.18</f>
        <v>34720.601694915254</v>
      </c>
      <c r="HP17" s="62">
        <f>HN17/$HN$1</f>
        <v>4.8914568215432074E-3</v>
      </c>
      <c r="HQ17" s="23">
        <v>1576</v>
      </c>
      <c r="HR17" s="23">
        <v>8</v>
      </c>
      <c r="HS17" s="68">
        <v>39893</v>
      </c>
      <c r="HT17" s="62">
        <f>HS17/$HS$1</f>
        <v>4.1401573992509459E-3</v>
      </c>
      <c r="HU17" s="34">
        <f>J17*HM17</f>
        <v>22631.7</v>
      </c>
      <c r="HV17" s="100">
        <v>1</v>
      </c>
      <c r="HW17" s="3">
        <v>5699</v>
      </c>
      <c r="HX17" s="3">
        <v>4</v>
      </c>
      <c r="HY17" s="179">
        <v>23696.004799999999</v>
      </c>
      <c r="HZ17" s="23">
        <f t="shared" si="241"/>
        <v>5</v>
      </c>
      <c r="IA17" s="23">
        <f t="shared" si="241"/>
        <v>29395.004799999999</v>
      </c>
      <c r="IB17" s="70">
        <f>IA17/1.18</f>
        <v>24911.021016949151</v>
      </c>
      <c r="IC17" s="62">
        <f>IA17/$IA$1</f>
        <v>2.3964214092764675E-3</v>
      </c>
      <c r="ID17" s="23">
        <v>1239</v>
      </c>
      <c r="IE17" s="23">
        <v>0</v>
      </c>
      <c r="IF17" s="68">
        <v>0</v>
      </c>
      <c r="IG17" s="62">
        <f>IF17/$IF$1</f>
        <v>0</v>
      </c>
      <c r="IH17" s="34">
        <f>IY17*HZ17</f>
        <v>16165.5</v>
      </c>
      <c r="II17" s="100">
        <v>5</v>
      </c>
      <c r="IJ17" s="88">
        <v>21178</v>
      </c>
      <c r="IK17" s="3">
        <v>7</v>
      </c>
      <c r="IL17" s="88">
        <v>41993.014000000003</v>
      </c>
      <c r="IM17" s="23">
        <f t="shared" si="242"/>
        <v>12</v>
      </c>
      <c r="IN17" s="68">
        <f t="shared" si="242"/>
        <v>63171.014000000003</v>
      </c>
      <c r="IO17" s="68">
        <f>IN17/1.18</f>
        <v>53534.757627118648</v>
      </c>
      <c r="IP17" s="62">
        <f>IN17/$IN$1</f>
        <v>6.8669032239033149E-3</v>
      </c>
      <c r="IQ17" s="23">
        <v>2655</v>
      </c>
      <c r="IR17" s="23">
        <v>3</v>
      </c>
      <c r="IS17" s="68">
        <v>9180</v>
      </c>
      <c r="IT17" s="62">
        <f>IS17/$IS$1</f>
        <v>8.7650284911165773E-3</v>
      </c>
      <c r="IU17" s="34">
        <f>IY17*IM17</f>
        <v>38797.199999999997</v>
      </c>
      <c r="IV17" s="142" t="str">
        <f>E17</f>
        <v>AM-W36</v>
      </c>
      <c r="IW17" s="142" t="str">
        <f t="shared" si="243"/>
        <v>B0DFMNGFTD</v>
      </c>
      <c r="IX17" s="142" t="str">
        <f t="shared" si="243"/>
        <v>FBA79449</v>
      </c>
      <c r="IY17" s="17">
        <v>3233.1</v>
      </c>
      <c r="IZ17" s="3">
        <v>28</v>
      </c>
      <c r="JA17" s="32">
        <f>IZ17*IY17</f>
        <v>90526.8</v>
      </c>
      <c r="JB17" s="3">
        <v>592</v>
      </c>
      <c r="JC17" s="32">
        <f>JB17*IY17</f>
        <v>1913995.2</v>
      </c>
      <c r="JD17" s="3">
        <v>0</v>
      </c>
      <c r="JE17" s="32">
        <f>JD17*IY17</f>
        <v>0</v>
      </c>
      <c r="JF17" s="3">
        <v>0</v>
      </c>
      <c r="JG17" s="32">
        <f>JF17*IY17</f>
        <v>0</v>
      </c>
      <c r="JH17" s="58">
        <v>0</v>
      </c>
      <c r="JI17" s="59">
        <f>JH17*IY17</f>
        <v>0</v>
      </c>
      <c r="JJ17" s="58">
        <v>0</v>
      </c>
      <c r="JK17" s="59">
        <f>JJ17*IY17</f>
        <v>0</v>
      </c>
      <c r="JL17" s="58">
        <v>0</v>
      </c>
      <c r="JM17" s="59">
        <f>JL17*IY17</f>
        <v>0</v>
      </c>
      <c r="JN17" s="42">
        <f>IZ17+JB17+JH17+JD17+JF17+JJ17+JL17</f>
        <v>620</v>
      </c>
      <c r="JO17" s="10">
        <f>JN17*IY17</f>
        <v>2004522</v>
      </c>
      <c r="JP17" s="36" t="str">
        <f>E17</f>
        <v>AM-W36</v>
      </c>
      <c r="JQ17" s="98" t="str">
        <f>C17</f>
        <v>New</v>
      </c>
      <c r="JR17" s="17">
        <v>3233.1</v>
      </c>
      <c r="JS17" s="100">
        <v>9</v>
      </c>
      <c r="JT17" s="88">
        <v>53353.01</v>
      </c>
      <c r="JU17" s="3">
        <v>15</v>
      </c>
      <c r="JV17" s="88">
        <v>87884.983999999997</v>
      </c>
      <c r="JW17" s="23">
        <f t="shared" si="244"/>
        <v>24</v>
      </c>
      <c r="JX17" s="68">
        <f t="shared" si="244"/>
        <v>141237.99400000001</v>
      </c>
      <c r="JY17" s="68">
        <f>JX17/1.18</f>
        <v>119693.21525423729</v>
      </c>
      <c r="JZ17" s="62">
        <f>JX17/$JX$1</f>
        <v>1.2839139973483252E-2</v>
      </c>
      <c r="KA17" s="23">
        <v>5296</v>
      </c>
      <c r="KB17" s="23">
        <v>3</v>
      </c>
      <c r="KC17" s="68">
        <v>9180</v>
      </c>
      <c r="KD17" s="62">
        <f>KC17/$IS$1</f>
        <v>8.7650284911165773E-3</v>
      </c>
      <c r="KE17" s="34">
        <f>KI17*JW17</f>
        <v>77594.399999999994</v>
      </c>
      <c r="KF17" s="142" t="str">
        <f>E17</f>
        <v>AM-W36</v>
      </c>
      <c r="KG17" s="142" t="str">
        <f t="shared" si="245"/>
        <v>B0DFMNGFTD</v>
      </c>
      <c r="KH17" s="142" t="str">
        <f t="shared" si="245"/>
        <v>FBA79449</v>
      </c>
      <c r="KI17" s="17">
        <v>3233.1</v>
      </c>
      <c r="KJ17" s="3">
        <v>12</v>
      </c>
      <c r="KK17" s="32">
        <f>KJ17*KI17</f>
        <v>38797.199999999997</v>
      </c>
      <c r="KL17" s="3">
        <v>549</v>
      </c>
      <c r="KM17" s="32">
        <f>KL17*KI17</f>
        <v>1774971.9</v>
      </c>
      <c r="KN17" s="3">
        <v>0</v>
      </c>
      <c r="KO17" s="32">
        <f>KN17*KI17</f>
        <v>0</v>
      </c>
      <c r="KP17" s="3">
        <v>0</v>
      </c>
      <c r="KQ17" s="32">
        <f>KP17*KI17</f>
        <v>0</v>
      </c>
      <c r="KR17" s="58">
        <v>0</v>
      </c>
      <c r="KS17" s="59">
        <f>KR17*KI17</f>
        <v>0</v>
      </c>
      <c r="KT17" s="58">
        <v>0</v>
      </c>
      <c r="KU17" s="59">
        <f>KT17*KI17</f>
        <v>0</v>
      </c>
      <c r="KV17" s="58">
        <v>0</v>
      </c>
      <c r="KW17" s="59">
        <f>KV17*KI17</f>
        <v>0</v>
      </c>
      <c r="KX17" s="42">
        <f>KJ17+KL17+KR17+KN17+KP17+KT17+KV17</f>
        <v>561</v>
      </c>
      <c r="KY17" s="10">
        <f>KX17*KI17</f>
        <v>1813769.0999999999</v>
      </c>
      <c r="KZ17" s="36" t="str">
        <f>E17</f>
        <v>AM-W36</v>
      </c>
      <c r="LA17" s="98" t="str">
        <f>C17</f>
        <v>New</v>
      </c>
      <c r="LB17" s="17">
        <v>3233.1</v>
      </c>
      <c r="LC17" s="100">
        <v>1</v>
      </c>
      <c r="LD17" s="88">
        <v>5899</v>
      </c>
      <c r="LE17" s="3">
        <v>4</v>
      </c>
      <c r="LF17" s="88">
        <v>23595.987999999998</v>
      </c>
      <c r="LG17" s="23">
        <f t="shared" si="246"/>
        <v>5</v>
      </c>
      <c r="LH17" s="68">
        <f t="shared" si="246"/>
        <v>29494.987999999998</v>
      </c>
      <c r="LI17" s="68">
        <f>LH17/1.18</f>
        <v>24995.75254237288</v>
      </c>
      <c r="LJ17" s="62">
        <f>LH17/$LH$1</f>
        <v>2.7276411474899034E-3</v>
      </c>
      <c r="LK17" s="23">
        <v>2923</v>
      </c>
      <c r="LL17" s="23">
        <v>3</v>
      </c>
      <c r="LM17" s="68">
        <v>9180</v>
      </c>
      <c r="LN17" s="62">
        <f>LM17/$IS$1</f>
        <v>8.7650284911165773E-3</v>
      </c>
      <c r="LO17" s="34">
        <f>LS17*LG17</f>
        <v>16165.5</v>
      </c>
      <c r="LP17" s="143" t="str">
        <f>E17</f>
        <v>AM-W36</v>
      </c>
      <c r="LQ17" s="143" t="str">
        <f t="shared" si="247"/>
        <v>B0DFMNGFTD</v>
      </c>
      <c r="LR17" s="143" t="str">
        <f t="shared" si="247"/>
        <v>FBA79449</v>
      </c>
      <c r="LS17" s="17">
        <v>3233.1</v>
      </c>
      <c r="LT17" s="3">
        <v>30</v>
      </c>
      <c r="LU17" s="32">
        <f>LT17*LS17</f>
        <v>96993</v>
      </c>
      <c r="LV17" s="3">
        <v>514</v>
      </c>
      <c r="LW17" s="32">
        <f>LV17*LS17</f>
        <v>1661813.4</v>
      </c>
      <c r="LX17" s="3">
        <v>0</v>
      </c>
      <c r="LY17" s="32">
        <f>LX17*LS17</f>
        <v>0</v>
      </c>
      <c r="LZ17" s="3">
        <v>0</v>
      </c>
      <c r="MA17" s="32">
        <f>LZ17*LS17</f>
        <v>0</v>
      </c>
      <c r="MB17" s="58">
        <v>0</v>
      </c>
      <c r="MC17" s="59">
        <f>MB17*LS17</f>
        <v>0</v>
      </c>
      <c r="MD17" s="58">
        <v>0</v>
      </c>
      <c r="ME17" s="59">
        <f>MD17*LS17</f>
        <v>0</v>
      </c>
      <c r="MF17" s="58">
        <v>0</v>
      </c>
      <c r="MG17" s="59">
        <f>MF17*LS17</f>
        <v>0</v>
      </c>
      <c r="MH17" s="42">
        <f>LT17+LV17+MB17+LX17+LZ17+MD17+MF17</f>
        <v>544</v>
      </c>
      <c r="MI17" s="10">
        <f>MH17*LS17</f>
        <v>1758806.4</v>
      </c>
      <c r="MJ17" s="36" t="str">
        <f>E17</f>
        <v>AM-W36</v>
      </c>
      <c r="MK17" s="98" t="s">
        <v>465</v>
      </c>
      <c r="ML17" s="17">
        <v>3233.1</v>
      </c>
      <c r="MM17" s="100">
        <v>1</v>
      </c>
      <c r="MN17" s="88">
        <v>5803</v>
      </c>
      <c r="MO17" s="3">
        <v>11</v>
      </c>
      <c r="MP17" s="88">
        <v>63338.983599999992</v>
      </c>
      <c r="MQ17" s="23">
        <f t="shared" si="248"/>
        <v>12</v>
      </c>
      <c r="MR17" s="68">
        <f t="shared" si="248"/>
        <v>69141.983599999992</v>
      </c>
      <c r="MS17" s="68">
        <f>MR17/1.18</f>
        <v>58594.901355932197</v>
      </c>
      <c r="MT17" s="62">
        <f>MR17/$MR$1</f>
        <v>5.0682780839631956E-3</v>
      </c>
      <c r="MU17" s="23">
        <v>6782</v>
      </c>
      <c r="MV17" s="23">
        <v>3</v>
      </c>
      <c r="MW17" s="68">
        <v>9180</v>
      </c>
      <c r="MX17" s="62">
        <f>MW17/$IS$1</f>
        <v>8.7650284911165773E-3</v>
      </c>
      <c r="MY17" s="34">
        <f>MQ17*NC17</f>
        <v>38797.199999999997</v>
      </c>
      <c r="MZ17" s="143" t="str">
        <f>E17</f>
        <v>AM-W36</v>
      </c>
      <c r="NA17" s="143" t="str">
        <f t="shared" si="249"/>
        <v>B0DFMNGFTD</v>
      </c>
      <c r="NB17" s="143" t="str">
        <f t="shared" si="249"/>
        <v>FBA79449</v>
      </c>
      <c r="NC17" s="17">
        <f>J17</f>
        <v>3233.1</v>
      </c>
      <c r="ND17" s="3">
        <v>69</v>
      </c>
      <c r="NE17" s="32">
        <f>ND17*NC17</f>
        <v>223083.9</v>
      </c>
      <c r="NF17" s="3">
        <v>493</v>
      </c>
      <c r="NG17" s="32">
        <f>NF17*NC17</f>
        <v>1593918.3</v>
      </c>
      <c r="NH17" s="3">
        <v>0</v>
      </c>
      <c r="NI17" s="32">
        <f>NH17*NC17</f>
        <v>0</v>
      </c>
      <c r="NJ17" s="3">
        <v>0</v>
      </c>
      <c r="NK17" s="32">
        <f>NJ17*NC17</f>
        <v>0</v>
      </c>
      <c r="NL17" s="58">
        <v>0</v>
      </c>
      <c r="NM17" s="59">
        <f>NL17*NC17</f>
        <v>0</v>
      </c>
      <c r="NN17" s="58">
        <v>0</v>
      </c>
      <c r="NO17" s="59">
        <f>NN17*NC17</f>
        <v>0</v>
      </c>
      <c r="NP17" s="58">
        <v>0</v>
      </c>
      <c r="NQ17" s="59">
        <f>NP17*NC17</f>
        <v>0</v>
      </c>
      <c r="NR17" s="42">
        <f>ND17+NF17+NL17+NH17+NJ17+NN17+NP17</f>
        <v>562</v>
      </c>
      <c r="NS17" s="92">
        <f>NR17*NC17</f>
        <v>1817002.2</v>
      </c>
      <c r="NT17" s="141">
        <v>15</v>
      </c>
      <c r="NU17" s="36" t="str">
        <f>E17</f>
        <v>AM-W36</v>
      </c>
      <c r="NV17" s="98" t="s">
        <v>465</v>
      </c>
      <c r="NW17" s="17">
        <v>3233.1</v>
      </c>
      <c r="NX17" s="100">
        <v>2</v>
      </c>
      <c r="NY17" s="88">
        <v>12152</v>
      </c>
      <c r="NZ17" s="3">
        <v>20</v>
      </c>
      <c r="OA17" s="88">
        <v>115878</v>
      </c>
      <c r="OB17" s="23">
        <f t="shared" si="250"/>
        <v>22</v>
      </c>
      <c r="OC17" s="68">
        <f t="shared" si="251"/>
        <v>128030</v>
      </c>
      <c r="OD17" s="68">
        <f t="shared" si="252"/>
        <v>108500</v>
      </c>
      <c r="OE17" s="62">
        <f t="shared" si="253"/>
        <v>8.9712919749920256E-3</v>
      </c>
      <c r="OF17" s="23">
        <v>7782</v>
      </c>
      <c r="OG17" s="23">
        <v>3</v>
      </c>
      <c r="OH17" s="68">
        <v>9180</v>
      </c>
      <c r="OI17" s="62">
        <f t="shared" si="254"/>
        <v>8.7650284911165773E-3</v>
      </c>
      <c r="OJ17" s="34">
        <f t="shared" si="255"/>
        <v>71128.2</v>
      </c>
      <c r="OK17" s="143" t="str">
        <f t="shared" si="256"/>
        <v>AM-W36</v>
      </c>
      <c r="OL17" s="143" t="str">
        <f t="shared" si="257"/>
        <v>B0DFMNGFTD</v>
      </c>
      <c r="OM17" s="143" t="str">
        <f t="shared" si="258"/>
        <v>FBA79449</v>
      </c>
      <c r="ON17" s="17">
        <f t="shared" si="259"/>
        <v>3233.1</v>
      </c>
      <c r="OO17" s="3">
        <v>56</v>
      </c>
      <c r="OP17" s="32">
        <f t="shared" si="260"/>
        <v>181053.6</v>
      </c>
      <c r="OQ17" s="3">
        <v>442</v>
      </c>
      <c r="OR17" s="32">
        <f t="shared" si="261"/>
        <v>1429030.2</v>
      </c>
      <c r="OS17" s="3">
        <v>0</v>
      </c>
      <c r="OT17" s="32">
        <f t="shared" si="262"/>
        <v>0</v>
      </c>
      <c r="OU17" s="3">
        <v>0</v>
      </c>
      <c r="OV17" s="32">
        <f t="shared" si="263"/>
        <v>0</v>
      </c>
      <c r="OW17" s="58">
        <v>0</v>
      </c>
      <c r="OX17" s="59">
        <f t="shared" si="264"/>
        <v>0</v>
      </c>
      <c r="OY17" s="58">
        <v>0</v>
      </c>
      <c r="OZ17" s="59">
        <f t="shared" si="265"/>
        <v>0</v>
      </c>
      <c r="PA17" s="58">
        <v>0</v>
      </c>
      <c r="PB17" s="59">
        <f t="shared" si="266"/>
        <v>0</v>
      </c>
      <c r="PC17" s="42">
        <f t="shared" si="267"/>
        <v>498</v>
      </c>
      <c r="PD17" s="92">
        <f t="shared" si="268"/>
        <v>1610083.8</v>
      </c>
      <c r="PE17" s="141">
        <v>9</v>
      </c>
      <c r="PF17" s="36" t="str">
        <f t="shared" si="269"/>
        <v>AM-W36</v>
      </c>
      <c r="PG17" s="98" t="s">
        <v>465</v>
      </c>
      <c r="PH17" s="17">
        <v>3233.1</v>
      </c>
      <c r="PI17" s="100">
        <v>5</v>
      </c>
      <c r="PJ17" s="88">
        <v>30909</v>
      </c>
      <c r="PK17" s="3">
        <v>35</v>
      </c>
      <c r="PL17" s="88">
        <v>198339.946</v>
      </c>
      <c r="PM17" s="23">
        <f t="shared" si="270"/>
        <v>40</v>
      </c>
      <c r="PN17" s="68">
        <f t="shared" si="271"/>
        <v>229248.946</v>
      </c>
      <c r="PO17" s="68">
        <f t="shared" si="272"/>
        <v>194278.76779661019</v>
      </c>
      <c r="PP17" s="62">
        <f t="shared" si="273"/>
        <v>1.2914140248509395E-2</v>
      </c>
      <c r="PQ17" s="23">
        <v>11181</v>
      </c>
      <c r="PR17" s="23">
        <v>3</v>
      </c>
      <c r="PS17" s="68">
        <v>9180</v>
      </c>
      <c r="PT17" s="62">
        <f t="shared" si="274"/>
        <v>8.7650284911165773E-3</v>
      </c>
      <c r="PU17" s="34">
        <f t="shared" si="275"/>
        <v>129324</v>
      </c>
      <c r="PV17" s="143" t="str">
        <f t="shared" si="276"/>
        <v>AM-W36</v>
      </c>
      <c r="PW17" s="143" t="str">
        <f t="shared" si="277"/>
        <v>B0DFMNGFTD</v>
      </c>
      <c r="PX17" s="143" t="str">
        <f t="shared" si="278"/>
        <v>FBA79449</v>
      </c>
      <c r="PY17" s="17">
        <f t="shared" si="279"/>
        <v>3233.1</v>
      </c>
      <c r="PZ17" s="3">
        <v>50</v>
      </c>
      <c r="QA17" s="32">
        <f t="shared" si="280"/>
        <v>161655</v>
      </c>
      <c r="QB17" s="3"/>
      <c r="QC17" s="32">
        <f t="shared" si="281"/>
        <v>0</v>
      </c>
      <c r="QD17" s="3">
        <v>0</v>
      </c>
      <c r="QE17" s="32">
        <f t="shared" si="282"/>
        <v>0</v>
      </c>
      <c r="QF17" s="3">
        <v>0</v>
      </c>
      <c r="QG17" s="32">
        <f t="shared" si="283"/>
        <v>0</v>
      </c>
      <c r="QH17" s="58">
        <v>0</v>
      </c>
      <c r="QI17" s="59">
        <f t="shared" si="284"/>
        <v>0</v>
      </c>
      <c r="QJ17" s="58">
        <v>0</v>
      </c>
      <c r="QK17" s="59">
        <f t="shared" si="285"/>
        <v>0</v>
      </c>
      <c r="QL17" s="58">
        <v>0</v>
      </c>
      <c r="QM17" s="59">
        <f t="shared" si="286"/>
        <v>0</v>
      </c>
      <c r="QN17" s="42">
        <f t="shared" si="287"/>
        <v>50</v>
      </c>
      <c r="QO17" s="92">
        <f t="shared" si="288"/>
        <v>161655</v>
      </c>
      <c r="QP17" s="141">
        <v>17</v>
      </c>
      <c r="QQ17" s="36" t="str">
        <f t="shared" si="289"/>
        <v>AM-W36</v>
      </c>
      <c r="QR17" s="98" t="s">
        <v>465</v>
      </c>
      <c r="QS17" s="17">
        <v>3233.1</v>
      </c>
      <c r="QT17" s="100">
        <v>5</v>
      </c>
      <c r="QU17" s="88">
        <v>18312</v>
      </c>
      <c r="QV17" s="3">
        <v>25</v>
      </c>
      <c r="QW17" s="88">
        <v>140975</v>
      </c>
      <c r="QX17" s="23">
        <f t="shared" si="137"/>
        <v>30</v>
      </c>
      <c r="QY17" s="68">
        <f t="shared" si="138"/>
        <v>159287</v>
      </c>
      <c r="QZ17" s="68">
        <f t="shared" si="139"/>
        <v>134988.98305084746</v>
      </c>
      <c r="RA17" s="62">
        <f t="shared" si="140"/>
        <v>8.5235489346486889E-3</v>
      </c>
      <c r="RB17" s="23">
        <v>9583</v>
      </c>
      <c r="RC17" s="23">
        <v>3</v>
      </c>
      <c r="RD17" s="68">
        <v>9180</v>
      </c>
      <c r="RE17" s="62">
        <f t="shared" si="141"/>
        <v>8.7650284911165773E-3</v>
      </c>
      <c r="RF17" s="34">
        <f t="shared" si="142"/>
        <v>96993</v>
      </c>
      <c r="RG17" s="143" t="str">
        <f t="shared" si="143"/>
        <v>AM-W36</v>
      </c>
      <c r="RH17" s="143" t="str">
        <f t="shared" si="144"/>
        <v>B0DFMNGFTD</v>
      </c>
      <c r="RI17" s="143" t="str">
        <f t="shared" si="145"/>
        <v>FBA79449</v>
      </c>
      <c r="RJ17" s="17">
        <f t="shared" si="146"/>
        <v>3233.1</v>
      </c>
      <c r="RK17" s="3">
        <v>16</v>
      </c>
      <c r="RL17" s="32">
        <f t="shared" si="147"/>
        <v>51729.599999999999</v>
      </c>
      <c r="RM17" s="3">
        <v>376</v>
      </c>
      <c r="RN17" s="32">
        <f t="shared" si="148"/>
        <v>1215645.5999999999</v>
      </c>
      <c r="RO17" s="3">
        <v>1</v>
      </c>
      <c r="RP17" s="32">
        <f t="shared" si="149"/>
        <v>3233.1</v>
      </c>
      <c r="RQ17" s="3">
        <v>0</v>
      </c>
      <c r="RR17" s="32">
        <f t="shared" si="150"/>
        <v>0</v>
      </c>
      <c r="RS17" s="58">
        <v>0</v>
      </c>
      <c r="RT17" s="59">
        <f t="shared" si="151"/>
        <v>0</v>
      </c>
      <c r="RU17" s="58">
        <v>0</v>
      </c>
      <c r="RV17" s="59">
        <f t="shared" si="152"/>
        <v>0</v>
      </c>
      <c r="RW17" s="58">
        <v>0</v>
      </c>
      <c r="RX17" s="59">
        <f t="shared" si="153"/>
        <v>0</v>
      </c>
      <c r="RY17" s="42">
        <f t="shared" si="154"/>
        <v>393</v>
      </c>
      <c r="RZ17" s="92">
        <f t="shared" si="155"/>
        <v>1270608.3</v>
      </c>
      <c r="SA17" s="141">
        <v>18</v>
      </c>
      <c r="SB17" s="36" t="str">
        <f t="shared" si="156"/>
        <v>AM-W36</v>
      </c>
      <c r="SC17" s="98" t="s">
        <v>465</v>
      </c>
      <c r="SD17" s="17">
        <f t="shared" si="157"/>
        <v>3233.1</v>
      </c>
      <c r="SE17" s="100">
        <v>6</v>
      </c>
      <c r="SF17" s="88">
        <v>29690</v>
      </c>
      <c r="SG17" s="3">
        <v>30</v>
      </c>
      <c r="SH17" s="88">
        <v>173910</v>
      </c>
      <c r="SI17" s="23">
        <f t="shared" si="158"/>
        <v>36</v>
      </c>
      <c r="SJ17" s="68">
        <f t="shared" si="159"/>
        <v>203600</v>
      </c>
      <c r="SK17" s="68">
        <f t="shared" si="160"/>
        <v>172542.37288135593</v>
      </c>
      <c r="SL17" s="62">
        <f t="shared" si="161"/>
        <v>1.3043552074427686E-2</v>
      </c>
      <c r="SM17" s="23">
        <v>13136</v>
      </c>
      <c r="SN17" s="23">
        <v>3</v>
      </c>
      <c r="SO17" s="68">
        <v>9180</v>
      </c>
      <c r="SP17" s="62">
        <f t="shared" si="162"/>
        <v>8.7650284911165773E-3</v>
      </c>
      <c r="SQ17" s="34">
        <f t="shared" si="163"/>
        <v>116391.59999999999</v>
      </c>
      <c r="SR17" s="143" t="str">
        <f t="shared" si="164"/>
        <v>AM-W36</v>
      </c>
      <c r="SS17" s="143" t="str">
        <f t="shared" si="165"/>
        <v>B0DFMNGFTD</v>
      </c>
      <c r="ST17" s="143" t="str">
        <f t="shared" si="166"/>
        <v>FBA79449</v>
      </c>
      <c r="SU17" s="17">
        <f t="shared" si="167"/>
        <v>3233.1</v>
      </c>
      <c r="SV17" s="3">
        <v>66</v>
      </c>
      <c r="SW17" s="32">
        <f t="shared" si="168"/>
        <v>213384.6</v>
      </c>
      <c r="SX17" s="3">
        <v>323</v>
      </c>
      <c r="SY17" s="32">
        <f t="shared" si="169"/>
        <v>1044291.2999999999</v>
      </c>
      <c r="SZ17" s="3">
        <v>1</v>
      </c>
      <c r="TA17" s="32">
        <f t="shared" si="170"/>
        <v>3233.1</v>
      </c>
      <c r="TB17" s="3">
        <v>0</v>
      </c>
      <c r="TC17" s="32">
        <f t="shared" si="171"/>
        <v>0</v>
      </c>
      <c r="TD17" s="58">
        <v>0</v>
      </c>
      <c r="TE17" s="59">
        <f t="shared" si="172"/>
        <v>0</v>
      </c>
      <c r="TF17" s="58">
        <v>0</v>
      </c>
      <c r="TG17" s="59">
        <f t="shared" si="173"/>
        <v>0</v>
      </c>
      <c r="TH17" s="58">
        <v>0</v>
      </c>
      <c r="TI17" s="59">
        <f t="shared" si="174"/>
        <v>0</v>
      </c>
      <c r="TJ17" s="42">
        <f t="shared" si="175"/>
        <v>390</v>
      </c>
      <c r="TK17" s="92">
        <f t="shared" si="176"/>
        <v>1260909</v>
      </c>
      <c r="TL17" s="141">
        <v>13</v>
      </c>
      <c r="TM17" s="36" t="str">
        <f t="shared" si="177"/>
        <v>AM-W36</v>
      </c>
      <c r="TN17" s="98" t="s">
        <v>465</v>
      </c>
      <c r="TO17" s="17">
        <f t="shared" si="178"/>
        <v>3233.1</v>
      </c>
      <c r="TP17" s="100">
        <v>10</v>
      </c>
      <c r="TQ17" s="88">
        <v>57490</v>
      </c>
      <c r="TR17" s="3">
        <v>29</v>
      </c>
      <c r="TS17" s="88">
        <v>166720.9374</v>
      </c>
      <c r="TT17" s="23">
        <f t="shared" si="179"/>
        <v>39</v>
      </c>
      <c r="TU17" s="68">
        <f t="shared" si="180"/>
        <v>224210.9374</v>
      </c>
      <c r="TV17" s="68">
        <f t="shared" si="181"/>
        <v>190009.26898305086</v>
      </c>
      <c r="TW17" s="62">
        <f t="shared" si="182"/>
        <v>1.3242071398230335E-2</v>
      </c>
      <c r="TX17" s="23">
        <v>15052</v>
      </c>
      <c r="TY17" s="23">
        <v>3</v>
      </c>
      <c r="TZ17" s="68">
        <v>9180</v>
      </c>
      <c r="UA17" s="62">
        <f t="shared" si="183"/>
        <v>8.7650284911165773E-3</v>
      </c>
      <c r="UB17" s="34">
        <f t="shared" si="184"/>
        <v>126090.9</v>
      </c>
      <c r="UC17" s="143" t="str">
        <f t="shared" si="185"/>
        <v>AM-W36</v>
      </c>
      <c r="UD17" s="143" t="str">
        <f t="shared" si="186"/>
        <v>B0DFMNGFTD</v>
      </c>
      <c r="UE17" s="143" t="str">
        <f t="shared" si="187"/>
        <v>FBA79449</v>
      </c>
      <c r="UF17" s="17">
        <f t="shared" si="188"/>
        <v>3233.1</v>
      </c>
      <c r="UG17" s="3">
        <v>32</v>
      </c>
      <c r="UH17" s="32">
        <f t="shared" si="189"/>
        <v>103459.2</v>
      </c>
      <c r="UI17" s="3">
        <v>222</v>
      </c>
      <c r="UJ17" s="32">
        <f t="shared" si="190"/>
        <v>717748.2</v>
      </c>
      <c r="UK17" s="3">
        <v>1</v>
      </c>
      <c r="UL17" s="32">
        <f t="shared" si="191"/>
        <v>3233.1</v>
      </c>
      <c r="UM17" s="3">
        <v>0</v>
      </c>
      <c r="UN17" s="32">
        <f t="shared" si="192"/>
        <v>0</v>
      </c>
      <c r="UO17" s="58">
        <v>0</v>
      </c>
      <c r="UP17" s="59">
        <f t="shared" si="193"/>
        <v>0</v>
      </c>
      <c r="UQ17" s="58">
        <v>0</v>
      </c>
      <c r="UR17" s="59">
        <f t="shared" si="194"/>
        <v>0</v>
      </c>
      <c r="US17" s="58">
        <v>0</v>
      </c>
      <c r="UT17" s="59">
        <f t="shared" si="195"/>
        <v>0</v>
      </c>
      <c r="UU17" s="42">
        <f t="shared" si="196"/>
        <v>255</v>
      </c>
      <c r="UV17" s="92">
        <f t="shared" si="197"/>
        <v>824440.5</v>
      </c>
      <c r="UW17" s="141">
        <v>15</v>
      </c>
      <c r="UX17" s="36" t="str">
        <f t="shared" si="198"/>
        <v>AM-W36</v>
      </c>
      <c r="UY17" s="98" t="s">
        <v>465</v>
      </c>
      <c r="UZ17" s="17">
        <f t="shared" si="199"/>
        <v>3233.1</v>
      </c>
      <c r="VA17" s="100">
        <v>5</v>
      </c>
      <c r="VB17" s="88">
        <v>28895</v>
      </c>
      <c r="VC17" s="3">
        <v>34</v>
      </c>
      <c r="VD17" s="88">
        <v>193616.07560000001</v>
      </c>
      <c r="VE17" s="23">
        <f t="shared" si="200"/>
        <v>39</v>
      </c>
      <c r="VF17" s="68">
        <f t="shared" si="201"/>
        <v>222511.07560000001</v>
      </c>
      <c r="VG17" s="68">
        <f t="shared" si="202"/>
        <v>188568.70813559325</v>
      </c>
      <c r="VH17" s="62">
        <f t="shared" si="203"/>
        <v>1.3299755283884204E-2</v>
      </c>
      <c r="VI17" s="23">
        <v>17572</v>
      </c>
      <c r="VJ17" s="23">
        <v>3</v>
      </c>
      <c r="VK17" s="68">
        <v>9180</v>
      </c>
      <c r="VL17" s="62">
        <f t="shared" si="204"/>
        <v>8.7650284911165773E-3</v>
      </c>
      <c r="VM17" s="34">
        <f t="shared" si="205"/>
        <v>126090.9</v>
      </c>
      <c r="VN17" s="143" t="str">
        <f t="shared" si="57"/>
        <v>AM-W36</v>
      </c>
      <c r="VO17" s="143" t="str">
        <f t="shared" si="58"/>
        <v>B0DFMNGFTD</v>
      </c>
      <c r="VP17" s="143" t="str">
        <f t="shared" si="59"/>
        <v>FBA79449</v>
      </c>
      <c r="VQ17" s="17">
        <f t="shared" si="206"/>
        <v>3233.1</v>
      </c>
      <c r="VR17" s="3">
        <v>27</v>
      </c>
      <c r="VS17" s="32">
        <f t="shared" si="207"/>
        <v>87293.7</v>
      </c>
      <c r="VT17" s="3">
        <v>148</v>
      </c>
      <c r="VU17" s="32">
        <f t="shared" si="208"/>
        <v>478498.8</v>
      </c>
      <c r="VV17" s="3">
        <v>0</v>
      </c>
      <c r="VW17" s="32">
        <f t="shared" si="209"/>
        <v>0</v>
      </c>
      <c r="VX17" s="3">
        <v>0</v>
      </c>
      <c r="VY17" s="32">
        <f t="shared" si="210"/>
        <v>0</v>
      </c>
      <c r="VZ17" s="58">
        <v>0</v>
      </c>
      <c r="WA17" s="59">
        <f t="shared" si="211"/>
        <v>0</v>
      </c>
      <c r="WB17" s="58">
        <v>0</v>
      </c>
      <c r="WC17" s="59">
        <f t="shared" si="212"/>
        <v>0</v>
      </c>
      <c r="WD17" s="58">
        <v>0</v>
      </c>
      <c r="WE17" s="59">
        <f t="shared" si="213"/>
        <v>0</v>
      </c>
      <c r="WF17" s="42">
        <f t="shared" si="214"/>
        <v>175</v>
      </c>
      <c r="WG17" s="92">
        <f t="shared" si="215"/>
        <v>565792.5</v>
      </c>
      <c r="WH17" s="141">
        <v>34</v>
      </c>
      <c r="WI17" s="36" t="str">
        <f t="shared" si="60"/>
        <v>AM-W36</v>
      </c>
      <c r="WJ17" s="98" t="s">
        <v>465</v>
      </c>
      <c r="WK17" s="17">
        <f t="shared" si="216"/>
        <v>3233.1</v>
      </c>
    </row>
    <row r="18" spans="1:609">
      <c r="A18" s="150" t="s">
        <v>733</v>
      </c>
      <c r="B18" s="156" t="s">
        <v>713</v>
      </c>
      <c r="C18" s="150"/>
      <c r="D18" s="150" t="s">
        <v>669</v>
      </c>
      <c r="E18" s="150" t="s">
        <v>817</v>
      </c>
      <c r="F18" s="155"/>
      <c r="G18" s="156"/>
      <c r="H18" s="150" t="s">
        <v>480</v>
      </c>
      <c r="I18" s="150" t="s">
        <v>480</v>
      </c>
      <c r="J18" s="187">
        <v>9527.5087999999996</v>
      </c>
      <c r="K18" s="31"/>
      <c r="L18" s="2"/>
      <c r="M18" s="3"/>
      <c r="N18" s="21"/>
      <c r="O18" s="3"/>
      <c r="P18" s="23"/>
      <c r="Q18" s="2"/>
      <c r="R18" s="3"/>
      <c r="S18" s="20"/>
      <c r="T18" s="3"/>
      <c r="U18" s="23"/>
      <c r="V18" s="2"/>
      <c r="W18" s="3"/>
      <c r="X18" s="3"/>
      <c r="Y18" s="3"/>
      <c r="Z18" s="23"/>
      <c r="AA18" s="24"/>
      <c r="AB18" s="2"/>
      <c r="AC18" s="3"/>
      <c r="AD18" s="3"/>
      <c r="AE18" s="3"/>
      <c r="AF18" s="23"/>
      <c r="AG18" s="24"/>
      <c r="AH18" s="12"/>
      <c r="AI18" s="3"/>
      <c r="AJ18" s="3"/>
      <c r="AK18" s="3"/>
      <c r="AL18" s="23"/>
      <c r="AM18" s="24"/>
      <c r="AN18" s="12"/>
      <c r="AO18" s="3"/>
      <c r="AP18" s="3"/>
      <c r="AQ18" s="23"/>
      <c r="AR18" s="34"/>
      <c r="AS18" s="24"/>
      <c r="AT18" s="12"/>
      <c r="AU18" s="3"/>
      <c r="AV18" s="3"/>
      <c r="AW18" s="23"/>
      <c r="AX18" s="34"/>
      <c r="AY18" s="24"/>
      <c r="AZ18" s="12"/>
      <c r="BA18" s="3"/>
      <c r="BB18" s="3"/>
      <c r="BC18" s="23"/>
      <c r="BD18" s="34"/>
      <c r="BE18" s="24"/>
      <c r="BF18" s="12"/>
      <c r="BG18" s="3"/>
      <c r="BH18" s="3"/>
      <c r="BI18" s="23"/>
      <c r="BJ18" s="34"/>
      <c r="BK18" s="37"/>
      <c r="BL18" s="12"/>
      <c r="BM18" s="3"/>
      <c r="BN18" s="3"/>
      <c r="BO18" s="23"/>
      <c r="BP18" s="34"/>
      <c r="BQ18" s="37"/>
      <c r="BR18" s="12"/>
      <c r="BS18" s="3"/>
      <c r="BT18" s="3"/>
      <c r="BU18" s="3"/>
      <c r="BV18" s="3"/>
      <c r="BW18" s="3"/>
      <c r="BX18" s="3"/>
      <c r="BY18" s="3"/>
      <c r="BZ18" s="23"/>
      <c r="CA18" s="23"/>
      <c r="CB18" s="37"/>
      <c r="CC18" s="34"/>
      <c r="CD18" s="3"/>
      <c r="CE18" s="3"/>
      <c r="CF18" s="3"/>
      <c r="CG18" s="3"/>
      <c r="CH18" s="3"/>
      <c r="CI18" s="3"/>
      <c r="CJ18" s="23"/>
      <c r="CK18" s="23"/>
      <c r="CL18" s="24"/>
      <c r="CM18" s="34"/>
      <c r="CN18" s="3"/>
      <c r="CO18" s="3"/>
      <c r="CP18" s="3"/>
      <c r="CQ18" s="3"/>
      <c r="CR18" s="3"/>
      <c r="CS18" s="3"/>
      <c r="CT18" s="23"/>
      <c r="CU18" s="23"/>
      <c r="CV18" s="24"/>
      <c r="CW18" s="34"/>
      <c r="CX18" s="3"/>
      <c r="CY18" s="3"/>
      <c r="CZ18" s="3"/>
      <c r="DA18" s="3"/>
      <c r="DB18" s="23"/>
      <c r="DC18" s="23"/>
      <c r="DD18" s="48"/>
      <c r="DE18" s="23"/>
      <c r="DF18" s="23"/>
      <c r="DG18" s="23"/>
      <c r="DH18" s="34"/>
      <c r="DI18" s="3"/>
      <c r="DJ18" s="3"/>
      <c r="DK18" s="3"/>
      <c r="DL18" s="3"/>
      <c r="DM18" s="23"/>
      <c r="DN18" s="23"/>
      <c r="DO18" s="23"/>
      <c r="DP18" s="62"/>
      <c r="DQ18" s="23"/>
      <c r="DR18" s="23"/>
      <c r="DS18" s="23"/>
      <c r="DT18" s="62"/>
      <c r="DU18" s="34"/>
      <c r="DV18" s="24"/>
      <c r="DW18" s="62"/>
      <c r="DX18" s="34"/>
      <c r="DY18" s="23"/>
      <c r="DZ18" s="34"/>
      <c r="EA18" s="24"/>
      <c r="EB18" s="24"/>
      <c r="EC18" s="62"/>
      <c r="ED18" s="62"/>
      <c r="EE18" s="3"/>
      <c r="EF18" s="3"/>
      <c r="EG18" s="3"/>
      <c r="EH18" s="3"/>
      <c r="EI18" s="23"/>
      <c r="EJ18" s="23"/>
      <c r="EK18" s="23"/>
      <c r="EL18" s="62"/>
      <c r="EM18" s="23"/>
      <c r="EN18" s="23"/>
      <c r="EO18" s="23"/>
      <c r="EP18" s="62"/>
      <c r="EQ18" s="34"/>
      <c r="ER18" s="24"/>
      <c r="ES18" s="24"/>
      <c r="ET18" s="62"/>
      <c r="EU18" s="62"/>
      <c r="EV18" s="3"/>
      <c r="EW18" s="3"/>
      <c r="EX18" s="3"/>
      <c r="EY18" s="3"/>
      <c r="EZ18" s="23"/>
      <c r="FA18" s="23"/>
      <c r="FB18" s="70"/>
      <c r="FC18" s="62"/>
      <c r="FD18" s="23"/>
      <c r="FE18" s="23"/>
      <c r="FF18" s="23"/>
      <c r="FG18" s="62"/>
      <c r="FH18" s="34"/>
      <c r="FI18" s="3"/>
      <c r="FJ18" s="3"/>
      <c r="FK18" s="3"/>
      <c r="FL18" s="3"/>
      <c r="FM18" s="23"/>
      <c r="FN18" s="23"/>
      <c r="FO18" s="70"/>
      <c r="FP18" s="62"/>
      <c r="FQ18" s="23"/>
      <c r="FR18" s="23"/>
      <c r="FS18" s="68"/>
      <c r="FT18" s="62"/>
      <c r="FU18" s="34"/>
      <c r="FV18" s="3"/>
      <c r="FW18" s="3"/>
      <c r="FX18" s="3"/>
      <c r="FY18" s="3"/>
      <c r="FZ18" s="23"/>
      <c r="GA18" s="23"/>
      <c r="GB18" s="70"/>
      <c r="GC18" s="62"/>
      <c r="GD18" s="23"/>
      <c r="GE18" s="23"/>
      <c r="GF18" s="68"/>
      <c r="GG18" s="62"/>
      <c r="GH18" s="111"/>
      <c r="GI18" s="100"/>
      <c r="GJ18" s="3"/>
      <c r="GK18" s="3"/>
      <c r="GL18" s="3"/>
      <c r="GM18" s="23"/>
      <c r="GN18" s="23"/>
      <c r="GO18" s="70"/>
      <c r="GP18" s="62"/>
      <c r="GQ18" s="23"/>
      <c r="GR18" s="23"/>
      <c r="GS18" s="68"/>
      <c r="GT18" s="62"/>
      <c r="GU18" s="111"/>
      <c r="GV18" s="100"/>
      <c r="GW18" s="3"/>
      <c r="GX18" s="3"/>
      <c r="GY18" s="3"/>
      <c r="GZ18" s="23"/>
      <c r="HA18" s="23"/>
      <c r="HB18" s="70"/>
      <c r="HC18" s="62"/>
      <c r="HD18" s="23"/>
      <c r="HE18" s="23"/>
      <c r="HF18" s="68"/>
      <c r="HG18" s="62"/>
      <c r="HH18" s="34"/>
      <c r="HI18" s="100"/>
      <c r="HJ18" s="3"/>
      <c r="HK18" s="3"/>
      <c r="HL18" s="3"/>
      <c r="HM18" s="23"/>
      <c r="HN18" s="23"/>
      <c r="HO18" s="70"/>
      <c r="HP18" s="62"/>
      <c r="HQ18" s="23"/>
      <c r="HR18" s="23"/>
      <c r="HS18" s="68"/>
      <c r="HT18" s="62"/>
      <c r="HU18" s="34"/>
      <c r="HV18" s="100"/>
      <c r="HW18" s="3"/>
      <c r="HX18" s="3"/>
      <c r="HY18" s="179"/>
      <c r="HZ18" s="23"/>
      <c r="IA18" s="23"/>
      <c r="IB18" s="70"/>
      <c r="IC18" s="62"/>
      <c r="ID18" s="23"/>
      <c r="IE18" s="23"/>
      <c r="IF18" s="68"/>
      <c r="IG18" s="62"/>
      <c r="IH18" s="34"/>
      <c r="II18" s="100"/>
      <c r="IJ18" s="88"/>
      <c r="IK18" s="3"/>
      <c r="IL18" s="88"/>
      <c r="IM18" s="23"/>
      <c r="IN18" s="68"/>
      <c r="IO18" s="68"/>
      <c r="IP18" s="62"/>
      <c r="IQ18" s="23"/>
      <c r="IR18" s="23"/>
      <c r="IS18" s="68"/>
      <c r="IT18" s="62"/>
      <c r="IU18" s="34"/>
      <c r="IV18" s="142"/>
      <c r="IW18" s="142"/>
      <c r="IX18" s="142"/>
      <c r="IY18" s="17"/>
      <c r="IZ18" s="3"/>
      <c r="JA18" s="32"/>
      <c r="JB18" s="3"/>
      <c r="JC18" s="32"/>
      <c r="JD18" s="3"/>
      <c r="JE18" s="32"/>
      <c r="JF18" s="3"/>
      <c r="JG18" s="32"/>
      <c r="JH18" s="58"/>
      <c r="JI18" s="59"/>
      <c r="JJ18" s="58"/>
      <c r="JK18" s="59"/>
      <c r="JL18" s="58"/>
      <c r="JM18" s="59"/>
      <c r="JN18" s="42"/>
      <c r="JO18" s="10"/>
      <c r="JP18" s="36"/>
      <c r="JQ18" s="98"/>
      <c r="JR18" s="17"/>
      <c r="JS18" s="100"/>
      <c r="JT18" s="88"/>
      <c r="JU18" s="3"/>
      <c r="JV18" s="88"/>
      <c r="JW18" s="23"/>
      <c r="JX18" s="68"/>
      <c r="JY18" s="68"/>
      <c r="JZ18" s="62"/>
      <c r="KA18" s="23"/>
      <c r="KB18" s="23"/>
      <c r="KC18" s="68"/>
      <c r="KD18" s="62"/>
      <c r="KE18" s="34"/>
      <c r="KF18" s="142"/>
      <c r="KG18" s="142"/>
      <c r="KH18" s="142"/>
      <c r="KI18" s="17"/>
      <c r="KJ18" s="3"/>
      <c r="KK18" s="32"/>
      <c r="KL18" s="3"/>
      <c r="KM18" s="32"/>
      <c r="KN18" s="3"/>
      <c r="KO18" s="32"/>
      <c r="KP18" s="3"/>
      <c r="KQ18" s="32"/>
      <c r="KR18" s="58"/>
      <c r="KS18" s="59"/>
      <c r="KT18" s="58"/>
      <c r="KU18" s="59"/>
      <c r="KV18" s="58"/>
      <c r="KW18" s="59"/>
      <c r="KX18" s="42"/>
      <c r="KY18" s="10"/>
      <c r="KZ18" s="36"/>
      <c r="LA18" s="98"/>
      <c r="LB18" s="17"/>
      <c r="LC18" s="100"/>
      <c r="LD18" s="88"/>
      <c r="LE18" s="3"/>
      <c r="LF18" s="88"/>
      <c r="LG18" s="23"/>
      <c r="LH18" s="68"/>
      <c r="LI18" s="68"/>
      <c r="LJ18" s="62"/>
      <c r="LK18" s="23"/>
      <c r="LL18" s="23"/>
      <c r="LM18" s="68"/>
      <c r="LN18" s="62"/>
      <c r="LO18" s="34"/>
      <c r="LP18" s="143"/>
      <c r="LQ18" s="143"/>
      <c r="LR18" s="143"/>
      <c r="LS18" s="17"/>
      <c r="LT18" s="3"/>
      <c r="LU18" s="32"/>
      <c r="LV18" s="3"/>
      <c r="LW18" s="32"/>
      <c r="LX18" s="3"/>
      <c r="LY18" s="32"/>
      <c r="LZ18" s="3"/>
      <c r="MA18" s="32"/>
      <c r="MB18" s="58"/>
      <c r="MC18" s="59"/>
      <c r="MD18" s="58"/>
      <c r="ME18" s="59"/>
      <c r="MF18" s="58"/>
      <c r="MG18" s="59"/>
      <c r="MH18" s="42"/>
      <c r="MI18" s="10"/>
      <c r="MJ18" s="36"/>
      <c r="MK18" s="98"/>
      <c r="ML18" s="17"/>
      <c r="MM18" s="100"/>
      <c r="MN18" s="88"/>
      <c r="MO18" s="3"/>
      <c r="MP18" s="88"/>
      <c r="MQ18" s="23"/>
      <c r="MR18" s="68"/>
      <c r="MS18" s="68"/>
      <c r="MT18" s="62"/>
      <c r="MU18" s="23"/>
      <c r="MV18" s="23"/>
      <c r="MW18" s="68"/>
      <c r="MX18" s="62"/>
      <c r="MY18" s="34"/>
      <c r="MZ18" s="143"/>
      <c r="NA18" s="143"/>
      <c r="NB18" s="143"/>
      <c r="NC18" s="17"/>
      <c r="ND18" s="3"/>
      <c r="NE18" s="32"/>
      <c r="NF18" s="3"/>
      <c r="NG18" s="32"/>
      <c r="NH18" s="3"/>
      <c r="NI18" s="32"/>
      <c r="NJ18" s="3"/>
      <c r="NK18" s="32"/>
      <c r="NL18" s="58"/>
      <c r="NM18" s="59"/>
      <c r="NN18" s="58"/>
      <c r="NO18" s="59"/>
      <c r="NP18" s="58"/>
      <c r="NQ18" s="59"/>
      <c r="NR18" s="42"/>
      <c r="NS18" s="92"/>
      <c r="NT18" s="141"/>
      <c r="NU18" s="36"/>
      <c r="NV18" s="98"/>
      <c r="NW18" s="17"/>
      <c r="NX18" s="100">
        <v>0</v>
      </c>
      <c r="NY18" s="88">
        <v>0</v>
      </c>
      <c r="NZ18" s="3">
        <v>0</v>
      </c>
      <c r="OA18" s="88">
        <v>0</v>
      </c>
      <c r="OB18" s="23">
        <f t="shared" si="250"/>
        <v>0</v>
      </c>
      <c r="OC18" s="68">
        <f t="shared" si="251"/>
        <v>0</v>
      </c>
      <c r="OD18" s="68">
        <f t="shared" si="252"/>
        <v>0</v>
      </c>
      <c r="OE18" s="62">
        <f t="shared" si="253"/>
        <v>0</v>
      </c>
      <c r="OF18" s="23" t="s">
        <v>646</v>
      </c>
      <c r="OG18" s="23">
        <v>0</v>
      </c>
      <c r="OH18" s="68">
        <v>0</v>
      </c>
      <c r="OI18" s="62">
        <f t="shared" si="254"/>
        <v>0</v>
      </c>
      <c r="OJ18" s="34">
        <f t="shared" si="255"/>
        <v>0</v>
      </c>
      <c r="OK18" s="143" t="str">
        <f t="shared" si="256"/>
        <v>UB-01 (AI-04, AM-S1, AA-21, AM-C2)</v>
      </c>
      <c r="OL18" s="143" t="str">
        <f t="shared" si="257"/>
        <v>B0FJ2JJZL3</v>
      </c>
      <c r="OM18" s="143" t="str">
        <f t="shared" si="258"/>
        <v>FBA79821</v>
      </c>
      <c r="ON18" s="17">
        <f t="shared" si="259"/>
        <v>9527.5087999999996</v>
      </c>
      <c r="OO18" s="3">
        <v>0</v>
      </c>
      <c r="OP18" s="32">
        <f t="shared" si="260"/>
        <v>0</v>
      </c>
      <c r="OQ18" s="3">
        <v>0</v>
      </c>
      <c r="OR18" s="32">
        <f t="shared" si="261"/>
        <v>0</v>
      </c>
      <c r="OS18" s="3">
        <v>0</v>
      </c>
      <c r="OT18" s="32">
        <f t="shared" si="262"/>
        <v>0</v>
      </c>
      <c r="OU18" s="3">
        <v>0</v>
      </c>
      <c r="OV18" s="32">
        <f t="shared" si="263"/>
        <v>0</v>
      </c>
      <c r="OW18" s="58">
        <v>0</v>
      </c>
      <c r="OX18" s="59">
        <f t="shared" si="264"/>
        <v>0</v>
      </c>
      <c r="OY18" s="58">
        <v>0</v>
      </c>
      <c r="OZ18" s="59">
        <f t="shared" si="265"/>
        <v>0</v>
      </c>
      <c r="PA18" s="58">
        <v>0</v>
      </c>
      <c r="PB18" s="59">
        <f t="shared" si="266"/>
        <v>0</v>
      </c>
      <c r="PC18" s="42">
        <f t="shared" si="267"/>
        <v>0</v>
      </c>
      <c r="PD18" s="92">
        <f t="shared" si="268"/>
        <v>0</v>
      </c>
      <c r="PE18" s="141">
        <v>0</v>
      </c>
      <c r="PF18" s="36" t="str">
        <f t="shared" si="269"/>
        <v>UB-01 (AI-04, AM-S1, AA-21, AM-C2)</v>
      </c>
      <c r="PG18" s="98" t="str">
        <f>H18</f>
        <v>Bundle Pack</v>
      </c>
      <c r="PH18" s="17">
        <f>J18</f>
        <v>9527.5087999999996</v>
      </c>
      <c r="PI18" s="100">
        <v>1</v>
      </c>
      <c r="PJ18" s="88">
        <v>22999</v>
      </c>
      <c r="PK18" s="3">
        <v>2</v>
      </c>
      <c r="PL18" s="88">
        <v>29216.799999999999</v>
      </c>
      <c r="PM18" s="23">
        <f t="shared" si="270"/>
        <v>3</v>
      </c>
      <c r="PN18" s="68">
        <f t="shared" si="271"/>
        <v>52215.8</v>
      </c>
      <c r="PO18" s="68">
        <f t="shared" si="272"/>
        <v>44250.677966101699</v>
      </c>
      <c r="PP18" s="62">
        <f t="shared" si="273"/>
        <v>2.9414406310427133E-3</v>
      </c>
      <c r="PQ18" s="23">
        <v>96</v>
      </c>
      <c r="PR18" s="23">
        <v>0</v>
      </c>
      <c r="PS18" s="68">
        <v>0</v>
      </c>
      <c r="PT18" s="62">
        <f t="shared" si="274"/>
        <v>0</v>
      </c>
      <c r="PU18" s="34">
        <f t="shared" si="275"/>
        <v>28582.526399999999</v>
      </c>
      <c r="PV18" s="143" t="str">
        <f t="shared" si="276"/>
        <v>UB-01 (AI-04, AM-S1, AA-21, AM-C2)</v>
      </c>
      <c r="PW18" s="143" t="str">
        <f t="shared" si="277"/>
        <v>B0FJ2JJZL3</v>
      </c>
      <c r="PX18" s="143" t="str">
        <f t="shared" si="278"/>
        <v>FBA79821</v>
      </c>
      <c r="PY18" s="17">
        <f t="shared" si="279"/>
        <v>9527.5087999999996</v>
      </c>
      <c r="PZ18" s="3">
        <v>0</v>
      </c>
      <c r="QA18" s="32">
        <f t="shared" si="280"/>
        <v>0</v>
      </c>
      <c r="QB18" s="3"/>
      <c r="QC18" s="32">
        <f t="shared" si="281"/>
        <v>0</v>
      </c>
      <c r="QD18" s="3">
        <v>0</v>
      </c>
      <c r="QE18" s="32">
        <f t="shared" si="282"/>
        <v>0</v>
      </c>
      <c r="QF18" s="3">
        <v>0</v>
      </c>
      <c r="QG18" s="32">
        <f t="shared" si="283"/>
        <v>0</v>
      </c>
      <c r="QH18" s="58">
        <v>0</v>
      </c>
      <c r="QI18" s="59">
        <f t="shared" si="284"/>
        <v>0</v>
      </c>
      <c r="QJ18" s="58">
        <v>0</v>
      </c>
      <c r="QK18" s="59">
        <f t="shared" si="285"/>
        <v>0</v>
      </c>
      <c r="QL18" s="58">
        <v>0</v>
      </c>
      <c r="QM18" s="59">
        <f t="shared" si="286"/>
        <v>0</v>
      </c>
      <c r="QN18" s="42">
        <f t="shared" si="287"/>
        <v>0</v>
      </c>
      <c r="QO18" s="92">
        <f t="shared" si="288"/>
        <v>0</v>
      </c>
      <c r="QP18" s="141">
        <v>8</v>
      </c>
      <c r="QQ18" s="36" t="str">
        <f t="shared" si="289"/>
        <v>UB-01 (AI-04, AM-S1, AA-21, AM-C2)</v>
      </c>
      <c r="QR18" s="98" t="str">
        <f>H18</f>
        <v>Bundle Pack</v>
      </c>
      <c r="QS18" s="17">
        <f>J18</f>
        <v>9527.5087999999996</v>
      </c>
      <c r="QT18" s="100">
        <v>0</v>
      </c>
      <c r="QU18" s="88">
        <v>0</v>
      </c>
      <c r="QV18" s="3">
        <v>5</v>
      </c>
      <c r="QW18" s="88">
        <v>100928</v>
      </c>
      <c r="QX18" s="23">
        <f t="shared" si="137"/>
        <v>5</v>
      </c>
      <c r="QY18" s="68">
        <f t="shared" si="138"/>
        <v>100928</v>
      </c>
      <c r="QZ18" s="68">
        <f t="shared" si="139"/>
        <v>85532.203389830509</v>
      </c>
      <c r="RA18" s="62">
        <f t="shared" si="140"/>
        <v>5.400721633756822E-3</v>
      </c>
      <c r="RB18" s="23" t="s">
        <v>646</v>
      </c>
      <c r="RC18" s="23">
        <v>0</v>
      </c>
      <c r="RD18" s="68">
        <v>0</v>
      </c>
      <c r="RE18" s="62">
        <f t="shared" si="141"/>
        <v>0</v>
      </c>
      <c r="RF18" s="34">
        <f t="shared" si="142"/>
        <v>47637.543999999994</v>
      </c>
      <c r="RG18" s="143" t="str">
        <f t="shared" si="143"/>
        <v>UB-01 (AI-04, AM-S1, AA-21, AM-C2)</v>
      </c>
      <c r="RH18" s="143" t="str">
        <f t="shared" si="144"/>
        <v>B0FJ2JJZL3</v>
      </c>
      <c r="RI18" s="143" t="str">
        <f t="shared" si="145"/>
        <v>FBA79821</v>
      </c>
      <c r="RJ18" s="17">
        <f t="shared" si="146"/>
        <v>9527.5087999999996</v>
      </c>
      <c r="RK18" s="3">
        <v>5</v>
      </c>
      <c r="RL18" s="32">
        <f t="shared" si="147"/>
        <v>47637.543999999994</v>
      </c>
      <c r="RM18" s="3">
        <v>0</v>
      </c>
      <c r="RN18" s="32">
        <f t="shared" si="148"/>
        <v>0</v>
      </c>
      <c r="RO18" s="3">
        <v>0</v>
      </c>
      <c r="RP18" s="32">
        <f t="shared" si="149"/>
        <v>0</v>
      </c>
      <c r="RQ18" s="3">
        <v>0</v>
      </c>
      <c r="RR18" s="32">
        <f t="shared" si="150"/>
        <v>0</v>
      </c>
      <c r="RS18" s="58">
        <v>0</v>
      </c>
      <c r="RT18" s="59">
        <f t="shared" si="151"/>
        <v>0</v>
      </c>
      <c r="RU18" s="58">
        <v>0</v>
      </c>
      <c r="RV18" s="59">
        <f t="shared" si="152"/>
        <v>0</v>
      </c>
      <c r="RW18" s="58">
        <v>0</v>
      </c>
      <c r="RX18" s="59">
        <f t="shared" si="153"/>
        <v>0</v>
      </c>
      <c r="RY18" s="42">
        <f t="shared" si="154"/>
        <v>5</v>
      </c>
      <c r="RZ18" s="92">
        <f t="shared" si="155"/>
        <v>47637.543999999994</v>
      </c>
      <c r="SA18" s="141">
        <v>2</v>
      </c>
      <c r="SB18" s="36" t="str">
        <f t="shared" si="156"/>
        <v>UB-01 (AI-04, AM-S1, AA-21, AM-C2)</v>
      </c>
      <c r="SC18" s="98" t="s">
        <v>480</v>
      </c>
      <c r="SD18" s="17">
        <f t="shared" si="157"/>
        <v>9527.5087999999996</v>
      </c>
      <c r="SE18" s="100">
        <v>0</v>
      </c>
      <c r="SF18" s="88">
        <v>0</v>
      </c>
      <c r="SG18" s="3">
        <v>0</v>
      </c>
      <c r="SH18" s="88">
        <v>0</v>
      </c>
      <c r="SI18" s="23">
        <f t="shared" si="158"/>
        <v>0</v>
      </c>
      <c r="SJ18" s="68">
        <f t="shared" si="159"/>
        <v>0</v>
      </c>
      <c r="SK18" s="68">
        <f t="shared" si="160"/>
        <v>0</v>
      </c>
      <c r="SL18" s="62">
        <f t="shared" si="161"/>
        <v>0</v>
      </c>
      <c r="SM18" s="23">
        <v>22457</v>
      </c>
      <c r="SN18" s="23">
        <v>0</v>
      </c>
      <c r="SO18" s="68">
        <v>0</v>
      </c>
      <c r="SP18" s="62">
        <f t="shared" si="162"/>
        <v>0</v>
      </c>
      <c r="SQ18" s="34">
        <f t="shared" si="163"/>
        <v>0</v>
      </c>
      <c r="SR18" s="143" t="str">
        <f t="shared" si="164"/>
        <v>UB-01 (AI-04, AM-S1, AA-21, AM-C2)</v>
      </c>
      <c r="SS18" s="143" t="str">
        <f t="shared" si="165"/>
        <v>B0FJ2JJZL3</v>
      </c>
      <c r="ST18" s="143" t="str">
        <f t="shared" si="166"/>
        <v>FBA79821</v>
      </c>
      <c r="SU18" s="17">
        <f t="shared" si="167"/>
        <v>9527.5087999999996</v>
      </c>
      <c r="SV18" s="3">
        <v>5</v>
      </c>
      <c r="SW18" s="32">
        <f t="shared" si="168"/>
        <v>47637.543999999994</v>
      </c>
      <c r="SX18" s="3">
        <v>0</v>
      </c>
      <c r="SY18" s="32">
        <f t="shared" si="169"/>
        <v>0</v>
      </c>
      <c r="SZ18" s="3">
        <v>0</v>
      </c>
      <c r="TA18" s="32">
        <f t="shared" si="170"/>
        <v>0</v>
      </c>
      <c r="TB18" s="3">
        <v>0</v>
      </c>
      <c r="TC18" s="32">
        <f t="shared" si="171"/>
        <v>0</v>
      </c>
      <c r="TD18" s="58">
        <v>0</v>
      </c>
      <c r="TE18" s="59">
        <f t="shared" si="172"/>
        <v>0</v>
      </c>
      <c r="TF18" s="58">
        <v>0</v>
      </c>
      <c r="TG18" s="59">
        <f t="shared" si="173"/>
        <v>0</v>
      </c>
      <c r="TH18" s="58">
        <v>0</v>
      </c>
      <c r="TI18" s="59">
        <f t="shared" si="174"/>
        <v>0</v>
      </c>
      <c r="TJ18" s="42">
        <f t="shared" si="175"/>
        <v>5</v>
      </c>
      <c r="TK18" s="92">
        <f t="shared" si="176"/>
        <v>47637.543999999994</v>
      </c>
      <c r="TL18" s="141">
        <v>2</v>
      </c>
      <c r="TM18" s="36" t="str">
        <f t="shared" si="177"/>
        <v>UB-01 (AI-04, AM-S1, AA-21, AM-C2)</v>
      </c>
      <c r="TN18" s="98" t="s">
        <v>480</v>
      </c>
      <c r="TO18" s="17">
        <f t="shared" si="178"/>
        <v>9527.5087999999996</v>
      </c>
      <c r="TP18" s="100">
        <v>4</v>
      </c>
      <c r="TQ18" s="88">
        <v>78296</v>
      </c>
      <c r="TR18" s="3">
        <v>2</v>
      </c>
      <c r="TS18" s="88">
        <v>39346.993800000004</v>
      </c>
      <c r="TT18" s="23">
        <f t="shared" si="179"/>
        <v>6</v>
      </c>
      <c r="TU18" s="68">
        <f t="shared" si="180"/>
        <v>117642.9938</v>
      </c>
      <c r="TV18" s="68">
        <f t="shared" si="181"/>
        <v>99697.452372881351</v>
      </c>
      <c r="TW18" s="62">
        <f t="shared" si="182"/>
        <v>6.9480862150000031E-3</v>
      </c>
      <c r="TX18" s="23">
        <v>8075</v>
      </c>
      <c r="TY18" s="23">
        <v>0</v>
      </c>
      <c r="TZ18" s="68">
        <v>0</v>
      </c>
      <c r="UA18" s="62">
        <f t="shared" si="183"/>
        <v>0</v>
      </c>
      <c r="UB18" s="34">
        <f t="shared" si="184"/>
        <v>57165.052799999998</v>
      </c>
      <c r="UC18" s="143" t="str">
        <f t="shared" si="185"/>
        <v>UB-01 (AI-04, AM-S1, AA-21, AM-C2)</v>
      </c>
      <c r="UD18" s="143" t="str">
        <f t="shared" si="186"/>
        <v>B0FJ2JJZL3</v>
      </c>
      <c r="UE18" s="143" t="str">
        <f t="shared" si="187"/>
        <v>FBA79821</v>
      </c>
      <c r="UF18" s="17">
        <f t="shared" si="188"/>
        <v>9527.5087999999996</v>
      </c>
      <c r="UG18" s="3">
        <v>4</v>
      </c>
      <c r="UH18" s="32">
        <f t="shared" si="189"/>
        <v>38110.035199999998</v>
      </c>
      <c r="UI18" s="3">
        <v>0</v>
      </c>
      <c r="UJ18" s="32">
        <f t="shared" si="190"/>
        <v>0</v>
      </c>
      <c r="UK18" s="3">
        <v>0</v>
      </c>
      <c r="UL18" s="32">
        <f t="shared" si="191"/>
        <v>0</v>
      </c>
      <c r="UM18" s="3">
        <v>0</v>
      </c>
      <c r="UN18" s="32">
        <f t="shared" si="192"/>
        <v>0</v>
      </c>
      <c r="UO18" s="58">
        <v>0</v>
      </c>
      <c r="UP18" s="59">
        <f t="shared" si="193"/>
        <v>0</v>
      </c>
      <c r="UQ18" s="58">
        <v>0</v>
      </c>
      <c r="UR18" s="59">
        <f t="shared" si="194"/>
        <v>0</v>
      </c>
      <c r="US18" s="58">
        <v>0</v>
      </c>
      <c r="UT18" s="59">
        <f t="shared" si="195"/>
        <v>0</v>
      </c>
      <c r="UU18" s="42">
        <f t="shared" si="196"/>
        <v>4</v>
      </c>
      <c r="UV18" s="92">
        <f t="shared" si="197"/>
        <v>38110.035199999998</v>
      </c>
      <c r="UW18" s="141">
        <v>0</v>
      </c>
      <c r="UX18" s="36" t="str">
        <f t="shared" si="198"/>
        <v>UB-01 (AI-04, AM-S1, AA-21, AM-C2)</v>
      </c>
      <c r="UY18" s="98" t="s">
        <v>480</v>
      </c>
      <c r="UZ18" s="17">
        <f t="shared" si="199"/>
        <v>9527.5087999999996</v>
      </c>
      <c r="VA18" s="100">
        <v>7</v>
      </c>
      <c r="VB18" s="88">
        <v>133993</v>
      </c>
      <c r="VC18" s="3">
        <v>3</v>
      </c>
      <c r="VD18" s="88">
        <v>58497.013199999994</v>
      </c>
      <c r="VE18" s="23">
        <f t="shared" si="200"/>
        <v>10</v>
      </c>
      <c r="VF18" s="68">
        <f t="shared" si="201"/>
        <v>192490.01319999999</v>
      </c>
      <c r="VG18" s="68">
        <f t="shared" si="202"/>
        <v>163127.12983050846</v>
      </c>
      <c r="VH18" s="62">
        <f t="shared" si="203"/>
        <v>1.150536018599714E-2</v>
      </c>
      <c r="VI18" s="23">
        <v>5871</v>
      </c>
      <c r="VJ18" s="23">
        <v>0</v>
      </c>
      <c r="VK18" s="68">
        <v>0</v>
      </c>
      <c r="VL18" s="62">
        <f t="shared" si="204"/>
        <v>0</v>
      </c>
      <c r="VM18" s="34">
        <f t="shared" si="205"/>
        <v>95275.087999999989</v>
      </c>
      <c r="VN18" s="143" t="str">
        <f t="shared" si="57"/>
        <v>UB-01 (AI-04, AM-S1, AA-21, AM-C2)</v>
      </c>
      <c r="VO18" s="143" t="str">
        <f t="shared" si="58"/>
        <v>B0FJ2JJZL3</v>
      </c>
      <c r="VP18" s="143" t="str">
        <f t="shared" si="59"/>
        <v>FBA79821</v>
      </c>
      <c r="VQ18" s="17">
        <f t="shared" si="206"/>
        <v>9527.5087999999996</v>
      </c>
      <c r="VR18" s="3">
        <v>17</v>
      </c>
      <c r="VS18" s="32">
        <f t="shared" si="207"/>
        <v>161967.6496</v>
      </c>
      <c r="VT18" s="3">
        <v>0</v>
      </c>
      <c r="VU18" s="32">
        <f t="shared" si="208"/>
        <v>0</v>
      </c>
      <c r="VV18" s="3">
        <v>0</v>
      </c>
      <c r="VW18" s="32">
        <f t="shared" si="209"/>
        <v>0</v>
      </c>
      <c r="VX18" s="3">
        <v>0</v>
      </c>
      <c r="VY18" s="32">
        <f t="shared" si="210"/>
        <v>0</v>
      </c>
      <c r="VZ18" s="58">
        <v>0</v>
      </c>
      <c r="WA18" s="59">
        <f t="shared" si="211"/>
        <v>0</v>
      </c>
      <c r="WB18" s="58">
        <v>0</v>
      </c>
      <c r="WC18" s="59">
        <f t="shared" si="212"/>
        <v>0</v>
      </c>
      <c r="WD18" s="58">
        <v>0</v>
      </c>
      <c r="WE18" s="59">
        <f t="shared" si="213"/>
        <v>0</v>
      </c>
      <c r="WF18" s="42">
        <f t="shared" si="214"/>
        <v>17</v>
      </c>
      <c r="WG18" s="92">
        <f t="shared" si="215"/>
        <v>161967.6496</v>
      </c>
      <c r="WH18" s="141">
        <v>14</v>
      </c>
      <c r="WI18" s="36" t="str">
        <f t="shared" si="60"/>
        <v>UB-01 (AI-04, AM-S1, AA-21, AM-C2)</v>
      </c>
      <c r="WJ18" s="98" t="s">
        <v>480</v>
      </c>
      <c r="WK18" s="17">
        <f t="shared" si="216"/>
        <v>9527.5087999999996</v>
      </c>
    </row>
    <row r="19" spans="1:609">
      <c r="A19" s="154" t="s">
        <v>20</v>
      </c>
      <c r="B19" s="155" t="s">
        <v>19</v>
      </c>
      <c r="C19" s="150" t="s">
        <v>293</v>
      </c>
      <c r="D19" s="150" t="s">
        <v>669</v>
      </c>
      <c r="E19" s="155" t="s">
        <v>203</v>
      </c>
      <c r="F19" s="162" t="s">
        <v>293</v>
      </c>
      <c r="G19" s="155" t="s">
        <v>302</v>
      </c>
      <c r="H19" s="150" t="s">
        <v>473</v>
      </c>
      <c r="I19" s="150" t="s">
        <v>432</v>
      </c>
      <c r="J19" s="187">
        <v>249.96647201764702</v>
      </c>
      <c r="K19" s="16" t="s">
        <v>194</v>
      </c>
      <c r="L19" s="2">
        <v>0.14599999999999999</v>
      </c>
      <c r="M19" s="3">
        <v>4</v>
      </c>
      <c r="N19" s="21">
        <v>22</v>
      </c>
      <c r="O19" s="3">
        <v>6</v>
      </c>
      <c r="P19" s="23">
        <f>M19+N19+O19</f>
        <v>32</v>
      </c>
      <c r="Q19" s="2">
        <v>0.10929999999999999</v>
      </c>
      <c r="R19" s="3">
        <v>0</v>
      </c>
      <c r="S19" s="3">
        <v>38</v>
      </c>
      <c r="T19" s="3">
        <v>1</v>
      </c>
      <c r="U19" s="23">
        <f>R19+S19+T19</f>
        <v>39</v>
      </c>
      <c r="V19" s="2">
        <v>0.44950000000000001</v>
      </c>
      <c r="W19" s="3">
        <v>6</v>
      </c>
      <c r="X19" s="3">
        <v>48</v>
      </c>
      <c r="Y19" s="3">
        <v>39</v>
      </c>
      <c r="Z19" s="23">
        <f>W19+X19+Y19</f>
        <v>93</v>
      </c>
      <c r="AA19" s="24">
        <f>Z19/$Z$1</f>
        <v>7.9965606190885635E-2</v>
      </c>
      <c r="AB19" s="2">
        <v>0.91810000000000003</v>
      </c>
      <c r="AC19" s="3">
        <v>0</v>
      </c>
      <c r="AD19" s="3">
        <v>14</v>
      </c>
      <c r="AE19" s="3">
        <v>72</v>
      </c>
      <c r="AF19" s="23">
        <f>AC19+AD19+AE19</f>
        <v>86</v>
      </c>
      <c r="AG19" s="24">
        <f>AF19/$AF$1</f>
        <v>6.4131245339299037E-2</v>
      </c>
      <c r="AH19" s="12">
        <v>0.99950000000000006</v>
      </c>
      <c r="AI19" s="3">
        <v>0</v>
      </c>
      <c r="AJ19" s="3">
        <v>0</v>
      </c>
      <c r="AK19" s="3">
        <v>142</v>
      </c>
      <c r="AL19" s="23">
        <f>AI19+AJ19+AK19</f>
        <v>142</v>
      </c>
      <c r="AM19" s="24">
        <f>AL19/$AL$1</f>
        <v>0.12054329371816638</v>
      </c>
      <c r="AN19" s="12">
        <v>0.999</v>
      </c>
      <c r="AO19" s="3">
        <v>0</v>
      </c>
      <c r="AP19" s="3">
        <v>126</v>
      </c>
      <c r="AQ19" s="23">
        <f>AO19+AP19</f>
        <v>126</v>
      </c>
      <c r="AR19" s="34" t="e">
        <f>AQ19*#REF!</f>
        <v>#REF!</v>
      </c>
      <c r="AS19" s="24" t="e">
        <f>AR19/$AR$1</f>
        <v>#REF!</v>
      </c>
      <c r="AT19" s="12">
        <v>0.99839999999999995</v>
      </c>
      <c r="AU19" s="3">
        <v>0</v>
      </c>
      <c r="AV19" s="3">
        <v>107</v>
      </c>
      <c r="AW19" s="23">
        <f>AU19+AV19</f>
        <v>107</v>
      </c>
      <c r="AX19" s="34" t="e">
        <f>AW19*#REF!</f>
        <v>#REF!</v>
      </c>
      <c r="AY19" s="24" t="e">
        <f>AX19/$AX$1</f>
        <v>#REF!</v>
      </c>
      <c r="AZ19" s="12">
        <v>0.99490000000000001</v>
      </c>
      <c r="BA19" s="3">
        <v>0</v>
      </c>
      <c r="BB19" s="3">
        <v>130</v>
      </c>
      <c r="BC19" s="23">
        <f>BA19+BB19</f>
        <v>130</v>
      </c>
      <c r="BD19" s="34" t="e">
        <f>BC19*#REF!</f>
        <v>#REF!</v>
      </c>
      <c r="BE19" s="24" t="e">
        <f>BD19/$BD$1</f>
        <v>#REF!</v>
      </c>
      <c r="BF19" s="12">
        <v>0.97370000000000001</v>
      </c>
      <c r="BG19" s="3">
        <v>0</v>
      </c>
      <c r="BH19" s="3">
        <v>104</v>
      </c>
      <c r="BI19" s="23">
        <f>BG19+BH19</f>
        <v>104</v>
      </c>
      <c r="BJ19" s="34" t="e">
        <f>BI19*#REF!</f>
        <v>#REF!</v>
      </c>
      <c r="BK19" s="37" t="e">
        <f>BJ19/$BJ$1</f>
        <v>#REF!</v>
      </c>
      <c r="BL19" s="12">
        <v>0</v>
      </c>
      <c r="BM19" s="3">
        <v>0</v>
      </c>
      <c r="BN19" s="3">
        <v>14</v>
      </c>
      <c r="BO19" s="23">
        <f>BM19+BN19</f>
        <v>14</v>
      </c>
      <c r="BP19" s="34" t="e">
        <f>BO19*#REF!</f>
        <v>#REF!</v>
      </c>
      <c r="BQ19" s="37" t="e">
        <f>BP19/$BP$1</f>
        <v>#REF!</v>
      </c>
      <c r="BR19" s="12">
        <v>0.99870000000000003</v>
      </c>
      <c r="BS19" s="3">
        <v>0</v>
      </c>
      <c r="BT19" s="3">
        <v>181</v>
      </c>
      <c r="BU19" s="3">
        <v>109153</v>
      </c>
      <c r="BV19" s="3">
        <v>0</v>
      </c>
      <c r="BW19" s="3">
        <v>0</v>
      </c>
      <c r="BX19" s="3">
        <v>111</v>
      </c>
      <c r="BY19" s="3">
        <v>33189</v>
      </c>
      <c r="BZ19" s="23">
        <f>BS19+BT19+BX19+BV19</f>
        <v>292</v>
      </c>
      <c r="CA19" s="23">
        <f>BY19+BU19+BW19</f>
        <v>142342</v>
      </c>
      <c r="CB19" s="37">
        <f>CA19/$CA$1</f>
        <v>1.7396394547793813E-2</v>
      </c>
      <c r="CC19" s="34" t="e">
        <f>BZ19*#REF!</f>
        <v>#REF!</v>
      </c>
      <c r="CD19" s="3">
        <v>130</v>
      </c>
      <c r="CE19" s="3">
        <v>82430</v>
      </c>
      <c r="CF19" s="3">
        <v>0</v>
      </c>
      <c r="CG19" s="3">
        <v>0</v>
      </c>
      <c r="CH19" s="3">
        <v>27</v>
      </c>
      <c r="CI19" s="3">
        <v>8073</v>
      </c>
      <c r="CJ19" s="23">
        <f>CD19+CH19+CF19</f>
        <v>157</v>
      </c>
      <c r="CK19" s="23">
        <f>CI19+CE19+CG19</f>
        <v>90503</v>
      </c>
      <c r="CL19" s="24">
        <f>CK19/$CK$1</f>
        <v>1.2216156121651854E-2</v>
      </c>
      <c r="CM19" s="34" t="e">
        <f>CJ19*#REF!</f>
        <v>#REF!</v>
      </c>
      <c r="CN19" s="3">
        <v>299</v>
      </c>
      <c r="CO19" s="3">
        <v>201798</v>
      </c>
      <c r="CP19" s="3">
        <v>0</v>
      </c>
      <c r="CQ19" s="3">
        <v>0</v>
      </c>
      <c r="CR19" s="3">
        <v>7</v>
      </c>
      <c r="CS19" s="3">
        <v>2407</v>
      </c>
      <c r="CT19" s="23">
        <f>CN19+CR19+CP19</f>
        <v>306</v>
      </c>
      <c r="CU19" s="23">
        <f>CS19+CO19+CQ19</f>
        <v>204205</v>
      </c>
      <c r="CV19" s="24">
        <f>CU19/$CU$1</f>
        <v>2.8859789765649652E-2</v>
      </c>
      <c r="CW19" s="34" t="e">
        <f>CT19*#REF!</f>
        <v>#REF!</v>
      </c>
      <c r="CX19" s="3">
        <v>201</v>
      </c>
      <c r="CY19" s="3">
        <v>139760.99</v>
      </c>
      <c r="CZ19" s="3">
        <v>0</v>
      </c>
      <c r="DA19" s="3">
        <v>0</v>
      </c>
      <c r="DB19" s="23">
        <f>CX19+CZ19</f>
        <v>201</v>
      </c>
      <c r="DC19" s="23">
        <f>CY19+DA19</f>
        <v>139760.99</v>
      </c>
      <c r="DD19" s="48">
        <f>DC19/$DC$1</f>
        <v>1.826185401265806E-2</v>
      </c>
      <c r="DE19" s="23">
        <v>3689</v>
      </c>
      <c r="DF19" s="23">
        <v>226</v>
      </c>
      <c r="DG19" s="23">
        <v>151662</v>
      </c>
      <c r="DH19" s="34" t="e">
        <f>DB19*#REF!</f>
        <v>#REF!</v>
      </c>
      <c r="DI19" s="3">
        <v>319</v>
      </c>
      <c r="DJ19" s="3">
        <v>223953.40000000029</v>
      </c>
      <c r="DK19" s="3">
        <v>0</v>
      </c>
      <c r="DL19" s="3">
        <v>0</v>
      </c>
      <c r="DM19" s="23">
        <f>DI19+DK19</f>
        <v>319</v>
      </c>
      <c r="DN19" s="23">
        <f>DJ19+DL19</f>
        <v>223953.40000000029</v>
      </c>
      <c r="DO19" s="23">
        <f>DN19/1.18</f>
        <v>189791.01694915281</v>
      </c>
      <c r="DP19" s="62">
        <f>DN19/$DN$1</f>
        <v>2.5651145326123174E-2</v>
      </c>
      <c r="DQ19" s="23">
        <v>5934</v>
      </c>
      <c r="DR19" s="23">
        <v>359</v>
      </c>
      <c r="DS19" s="23">
        <v>245069.9</v>
      </c>
      <c r="DT19" s="62">
        <f>DS19/$DS$1</f>
        <v>2.4463438181347632E-2</v>
      </c>
      <c r="DU19" s="34" t="e">
        <f>DM19*#REF!</f>
        <v>#REF!</v>
      </c>
      <c r="DV19" s="24">
        <f>(DR19-DF19)/DF19</f>
        <v>0.58849557522123896</v>
      </c>
      <c r="DW19" s="24">
        <f>(DM19-DB19)/DB19</f>
        <v>0.58706467661691542</v>
      </c>
      <c r="DX19" s="34">
        <v>27391.800000000003</v>
      </c>
      <c r="DY19" s="23">
        <v>234</v>
      </c>
      <c r="DZ19" s="34">
        <v>184918.65999999997</v>
      </c>
      <c r="EA19" s="24">
        <f>DX19/DZ19</f>
        <v>0.1481289124634583</v>
      </c>
      <c r="EB19" s="24">
        <f>DX19/DO19</f>
        <v>0.14432611427198674</v>
      </c>
      <c r="EC19" s="24" t="s">
        <v>461</v>
      </c>
      <c r="ED19" s="24" t="s">
        <v>461</v>
      </c>
      <c r="EE19" s="3">
        <v>141</v>
      </c>
      <c r="EF19" s="3">
        <v>99681.170000000027</v>
      </c>
      <c r="EG19" s="3">
        <v>0</v>
      </c>
      <c r="EH19" s="3">
        <v>0</v>
      </c>
      <c r="EI19" s="23">
        <f>EE19+EG19</f>
        <v>141</v>
      </c>
      <c r="EJ19" s="23">
        <f>EF19+EH19</f>
        <v>99681.170000000027</v>
      </c>
      <c r="EK19" s="23">
        <f>EJ19/1.18</f>
        <v>84475.567796610194</v>
      </c>
      <c r="EL19" s="62">
        <f>EJ19/$EJ$1</f>
        <v>1.0114137206007793E-2</v>
      </c>
      <c r="EM19" s="23">
        <v>3243</v>
      </c>
      <c r="EN19" s="23">
        <v>175</v>
      </c>
      <c r="EO19" s="23">
        <v>116178</v>
      </c>
      <c r="EP19" s="62">
        <f>EO19/$EO$1</f>
        <v>1.0258576562236893E-2</v>
      </c>
      <c r="EQ19" s="34" t="e">
        <f>EI19*#REF!</f>
        <v>#REF!</v>
      </c>
      <c r="ER19" s="24">
        <f>(EN19-DR19)/DR19</f>
        <v>-0.51253481894150421</v>
      </c>
      <c r="ES19" s="24">
        <f>(EI19-DM19)/DM19</f>
        <v>-0.55799373040752354</v>
      </c>
      <c r="ET19" s="24" t="s">
        <v>564</v>
      </c>
      <c r="EU19" s="24"/>
      <c r="EV19" s="3">
        <v>378</v>
      </c>
      <c r="EW19" s="3">
        <v>262798.18000000017</v>
      </c>
      <c r="EX19" s="3">
        <v>0</v>
      </c>
      <c r="EY19" s="3">
        <v>0</v>
      </c>
      <c r="EZ19" s="23">
        <f>EV19+EX19</f>
        <v>378</v>
      </c>
      <c r="FA19" s="23">
        <f>EW19+EY19</f>
        <v>262798.18000000017</v>
      </c>
      <c r="FB19" s="70">
        <f>FA19/1.18</f>
        <v>222710.32203389847</v>
      </c>
      <c r="FC19" s="62">
        <f>FA19/$FA$1</f>
        <v>2.5660255543466959E-2</v>
      </c>
      <c r="FD19" s="23">
        <v>6577</v>
      </c>
      <c r="FE19" s="23">
        <v>451</v>
      </c>
      <c r="FF19" s="23">
        <v>300565</v>
      </c>
      <c r="FG19" s="62">
        <f>FF19/$FF$1</f>
        <v>2.2868472645134599E-2</v>
      </c>
      <c r="FH19" s="34" t="e">
        <f>EZ19*#REF!</f>
        <v>#REF!</v>
      </c>
      <c r="FI19" s="3">
        <v>313</v>
      </c>
      <c r="FJ19" s="3">
        <v>204084.75000000009</v>
      </c>
      <c r="FK19" s="3">
        <v>0</v>
      </c>
      <c r="FL19" s="3">
        <v>0</v>
      </c>
      <c r="FM19" s="23">
        <f>FI19+FK19</f>
        <v>313</v>
      </c>
      <c r="FN19" s="23">
        <f>FJ19+FL19</f>
        <v>204084.75000000009</v>
      </c>
      <c r="FO19" s="70">
        <f>FN19/1.18</f>
        <v>172953.17796610176</v>
      </c>
      <c r="FP19" s="62">
        <f>FN19/$FN$1</f>
        <v>1.5747802856461813E-2</v>
      </c>
      <c r="FQ19" s="23">
        <v>5447</v>
      </c>
      <c r="FR19" s="23">
        <v>406</v>
      </c>
      <c r="FS19" s="68">
        <v>253861</v>
      </c>
      <c r="FT19" s="62">
        <f>FS19/$FS$1</f>
        <v>1.5084739865101695E-2</v>
      </c>
      <c r="FU19" s="34" t="e">
        <f>FM19*#REF!</f>
        <v>#REF!</v>
      </c>
      <c r="FV19" s="3">
        <v>275</v>
      </c>
      <c r="FW19" s="3">
        <v>190398.77000000002</v>
      </c>
      <c r="FX19" s="3">
        <v>0</v>
      </c>
      <c r="FY19" s="3">
        <v>0</v>
      </c>
      <c r="FZ19" s="23">
        <f>FV19+FX19</f>
        <v>275</v>
      </c>
      <c r="GA19" s="23">
        <f>FW19+FY19</f>
        <v>190398.77000000002</v>
      </c>
      <c r="GB19" s="70">
        <f>GA19/1.18</f>
        <v>161354.8898305085</v>
      </c>
      <c r="GC19" s="62">
        <f>GA19/$GA$1</f>
        <v>1.7492497236640741E-2</v>
      </c>
      <c r="GD19" s="23">
        <v>4877</v>
      </c>
      <c r="GE19" s="23">
        <v>311</v>
      </c>
      <c r="GF19" s="68">
        <v>207913</v>
      </c>
      <c r="GG19" s="62">
        <f>GF19/$GF$1</f>
        <v>1.6903012206479946E-2</v>
      </c>
      <c r="GH19" s="111">
        <f>J19*FZ19</f>
        <v>68740.779804852937</v>
      </c>
      <c r="GI19" s="100">
        <v>282</v>
      </c>
      <c r="GJ19" s="3">
        <v>194643.58000000002</v>
      </c>
      <c r="GK19" s="3"/>
      <c r="GL19" s="3"/>
      <c r="GM19" s="23">
        <f>GI19+GK19</f>
        <v>282</v>
      </c>
      <c r="GN19" s="23">
        <f>GJ19+GL19</f>
        <v>194643.58000000002</v>
      </c>
      <c r="GO19" s="70">
        <f>GN19/1.18</f>
        <v>164952.18644067799</v>
      </c>
      <c r="GP19" s="62">
        <f>GN19/$GN$1</f>
        <v>2.1654555215078006E-2</v>
      </c>
      <c r="GQ19" s="23">
        <v>4734</v>
      </c>
      <c r="GR19" s="23">
        <v>327</v>
      </c>
      <c r="GS19" s="68">
        <v>214258</v>
      </c>
      <c r="GT19" s="62">
        <f>GS19/$GS$1</f>
        <v>2.0323299610404799E-2</v>
      </c>
      <c r="GU19" s="111">
        <f>J19*GM19</f>
        <v>70490.545108976454</v>
      </c>
      <c r="GV19" s="100">
        <v>258</v>
      </c>
      <c r="GW19" s="3">
        <v>176852.16000000012</v>
      </c>
      <c r="GX19" s="3"/>
      <c r="GY19" s="3"/>
      <c r="GZ19" s="23">
        <f>GV19+GX19</f>
        <v>258</v>
      </c>
      <c r="HA19" s="23">
        <f>GW19+GY19</f>
        <v>176852.16000000012</v>
      </c>
      <c r="HB19" s="70">
        <f>HA19/1.18</f>
        <v>149874.71186440688</v>
      </c>
      <c r="HC19" s="62">
        <f>HA19/$HA$1</f>
        <v>2.121370780164647E-2</v>
      </c>
      <c r="HD19" s="23">
        <v>5563</v>
      </c>
      <c r="HE19" s="23">
        <v>344</v>
      </c>
      <c r="HF19" s="68">
        <v>228585</v>
      </c>
      <c r="HG19" s="62">
        <f>HF19/$HF$1</f>
        <v>1.9830121224124482E-2</v>
      </c>
      <c r="HH19" s="34">
        <f>J19*GZ19</f>
        <v>64491.349780552933</v>
      </c>
      <c r="HI19" s="100">
        <v>213</v>
      </c>
      <c r="HJ19" s="3">
        <v>146291.62</v>
      </c>
      <c r="HK19" s="3"/>
      <c r="HL19" s="3"/>
      <c r="HM19" s="23">
        <f>HI19+HK19</f>
        <v>213</v>
      </c>
      <c r="HN19" s="23">
        <f>HJ19+HL19</f>
        <v>146291.62</v>
      </c>
      <c r="HO19" s="70">
        <f>HN19/1.18</f>
        <v>123975.94915254238</v>
      </c>
      <c r="HP19" s="62">
        <f>HN19/$HN$1</f>
        <v>1.7465797612554231E-2</v>
      </c>
      <c r="HQ19" s="23">
        <v>3940</v>
      </c>
      <c r="HR19" s="23">
        <v>201</v>
      </c>
      <c r="HS19" s="68">
        <v>131726</v>
      </c>
      <c r="HT19" s="62">
        <f>HS19/$HS$1</f>
        <v>1.3670728538182892E-2</v>
      </c>
      <c r="HU19" s="34">
        <f>J19*HM19</f>
        <v>53242.858539758818</v>
      </c>
      <c r="HV19" s="100">
        <v>60</v>
      </c>
      <c r="HW19" s="3">
        <v>41027</v>
      </c>
      <c r="HX19" s="3">
        <v>155</v>
      </c>
      <c r="HY19" s="179">
        <v>103695.21399999999</v>
      </c>
      <c r="HZ19" s="23">
        <f>HV19+HX19</f>
        <v>215</v>
      </c>
      <c r="IA19" s="23">
        <f>HW19+HY19</f>
        <v>144722.21399999998</v>
      </c>
      <c r="IB19" s="70">
        <f>IA19/1.18</f>
        <v>122645.9440677966</v>
      </c>
      <c r="IC19" s="62">
        <f>IA19/$IA$1</f>
        <v>1.1798447198331143E-2</v>
      </c>
      <c r="ID19" s="23">
        <v>3463</v>
      </c>
      <c r="IE19" s="23">
        <v>13</v>
      </c>
      <c r="IF19" s="68">
        <v>7649</v>
      </c>
      <c r="IG19" s="62">
        <f>IF19/$IF$1</f>
        <v>4.2337583696847626E-3</v>
      </c>
      <c r="IH19" s="34">
        <f>IY19*HZ19</f>
        <v>57422.519708794112</v>
      </c>
      <c r="II19" s="100">
        <v>5</v>
      </c>
      <c r="IJ19" s="88">
        <v>3494</v>
      </c>
      <c r="IK19" s="3">
        <v>150</v>
      </c>
      <c r="IL19" s="88">
        <v>102090.27239999999</v>
      </c>
      <c r="IM19" s="23">
        <f>II19+IK19</f>
        <v>155</v>
      </c>
      <c r="IN19" s="68">
        <f>IJ19+IL19</f>
        <v>105584.27239999999</v>
      </c>
      <c r="IO19" s="68">
        <f>IN19/1.18</f>
        <v>89478.196949152538</v>
      </c>
      <c r="IP19" s="62">
        <f>IN19/$IN$1</f>
        <v>1.1477368093807165E-2</v>
      </c>
      <c r="IQ19" s="23">
        <v>2787</v>
      </c>
      <c r="IR19" s="23">
        <v>1</v>
      </c>
      <c r="IS19" s="68">
        <v>703</v>
      </c>
      <c r="IT19" s="62">
        <f>IS19/$IS$1</f>
        <v>6.7122168074672695E-4</v>
      </c>
      <c r="IU19" s="34">
        <f>IY19*IM19</f>
        <v>41397.630487735289</v>
      </c>
      <c r="IV19" s="142" t="str">
        <f>E19</f>
        <v>AA-05</v>
      </c>
      <c r="IW19" s="142" t="str">
        <f>A19</f>
        <v>B0BLJVJ2GN</v>
      </c>
      <c r="IX19" s="142" t="str">
        <f>B19</f>
        <v>FBA76414</v>
      </c>
      <c r="IY19" s="17">
        <v>267.08148701764702</v>
      </c>
      <c r="IZ19" s="3">
        <v>116</v>
      </c>
      <c r="JA19" s="32">
        <f>IZ19*IY19</f>
        <v>30981.452494047055</v>
      </c>
      <c r="JB19" s="3">
        <v>2073</v>
      </c>
      <c r="JC19" s="32">
        <f>JB19*IY19</f>
        <v>553659.92258758226</v>
      </c>
      <c r="JD19" s="3">
        <v>381</v>
      </c>
      <c r="JE19" s="32">
        <f>JD19*IY19</f>
        <v>101758.04655372351</v>
      </c>
      <c r="JF19" s="3">
        <v>0</v>
      </c>
      <c r="JG19" s="32">
        <f>JF19*IY19</f>
        <v>0</v>
      </c>
      <c r="JH19" s="58">
        <v>0</v>
      </c>
      <c r="JI19" s="59">
        <f>JH19*IY19</f>
        <v>0</v>
      </c>
      <c r="JJ19" s="58">
        <v>0</v>
      </c>
      <c r="JK19" s="59">
        <f>JJ19*IY19</f>
        <v>0</v>
      </c>
      <c r="JL19" s="58">
        <v>0</v>
      </c>
      <c r="JM19" s="59">
        <f>JL19*IY19</f>
        <v>0</v>
      </c>
      <c r="JN19" s="42">
        <f>IZ19+JB19+JH19+JD19+JF19+JJ19+JL19</f>
        <v>2570</v>
      </c>
      <c r="JO19" s="10">
        <f>JN19*IY19</f>
        <v>686399.42163535289</v>
      </c>
      <c r="JP19" s="36" t="str">
        <f>E19</f>
        <v>AA-05</v>
      </c>
      <c r="JQ19" s="98" t="str">
        <f>C19</f>
        <v>Head</v>
      </c>
      <c r="JR19" s="17">
        <v>267.08148701764702</v>
      </c>
      <c r="JS19" s="100">
        <v>4</v>
      </c>
      <c r="JT19" s="88">
        <v>2727</v>
      </c>
      <c r="JU19" s="3">
        <v>174</v>
      </c>
      <c r="JV19" s="88">
        <v>116726.20179999998</v>
      </c>
      <c r="JW19" s="23">
        <f>JS19+JU19</f>
        <v>178</v>
      </c>
      <c r="JX19" s="68">
        <f>JT19+JV19</f>
        <v>119453.20179999998</v>
      </c>
      <c r="JY19" s="68">
        <f>JX19/1.18</f>
        <v>101231.52694915253</v>
      </c>
      <c r="JZ19" s="62">
        <f>JX19/$JX$1</f>
        <v>1.0858808842831209E-2</v>
      </c>
      <c r="KA19" s="23">
        <v>3346</v>
      </c>
      <c r="KB19" s="23">
        <v>1</v>
      </c>
      <c r="KC19" s="68">
        <v>703</v>
      </c>
      <c r="KD19" s="62">
        <f>KC19/$IS$1</f>
        <v>6.7122168074672695E-4</v>
      </c>
      <c r="KE19" s="34">
        <f>KI19*JW19</f>
        <v>47540.504689141169</v>
      </c>
      <c r="KF19" s="142" t="str">
        <f>E19</f>
        <v>AA-05</v>
      </c>
      <c r="KG19" s="142" t="str">
        <f>A19</f>
        <v>B0BLJVJ2GN</v>
      </c>
      <c r="KH19" s="142" t="str">
        <f>B19</f>
        <v>FBA76414</v>
      </c>
      <c r="KI19" s="17">
        <v>267.08148701764702</v>
      </c>
      <c r="KJ19" s="3">
        <v>88</v>
      </c>
      <c r="KK19" s="32">
        <f>KJ19*KI19</f>
        <v>23503.170857552937</v>
      </c>
      <c r="KL19" s="3">
        <v>2163</v>
      </c>
      <c r="KM19" s="32">
        <f>KL19*KI19</f>
        <v>577697.25641917053</v>
      </c>
      <c r="KN19" s="3">
        <v>381</v>
      </c>
      <c r="KO19" s="32">
        <f>KN19*KI19</f>
        <v>101758.04655372351</v>
      </c>
      <c r="KP19" s="3">
        <v>0</v>
      </c>
      <c r="KQ19" s="32">
        <f>KP19*KI19</f>
        <v>0</v>
      </c>
      <c r="KR19" s="58">
        <v>0</v>
      </c>
      <c r="KS19" s="59">
        <f>KR19*KI19</f>
        <v>0</v>
      </c>
      <c r="KT19" s="58">
        <v>0</v>
      </c>
      <c r="KU19" s="59">
        <f>KT19*KI19</f>
        <v>0</v>
      </c>
      <c r="KV19" s="58">
        <v>0</v>
      </c>
      <c r="KW19" s="59">
        <f>KV19*KI19</f>
        <v>0</v>
      </c>
      <c r="KX19" s="42">
        <f>KJ19+KL19+KR19+KN19+KP19+KT19+KV19</f>
        <v>2632</v>
      </c>
      <c r="KY19" s="10">
        <f>KX19*KI19</f>
        <v>702958.47383044695</v>
      </c>
      <c r="KZ19" s="36" t="str">
        <f>E19</f>
        <v>AA-05</v>
      </c>
      <c r="LA19" s="98" t="str">
        <f>C19</f>
        <v>Head</v>
      </c>
      <c r="LB19" s="17">
        <v>267.08148701764702</v>
      </c>
      <c r="LC19" s="100">
        <v>4</v>
      </c>
      <c r="LD19" s="88">
        <v>2812</v>
      </c>
      <c r="LE19" s="3">
        <v>185</v>
      </c>
      <c r="LF19" s="88">
        <v>124484.21799999999</v>
      </c>
      <c r="LG19" s="23">
        <f>LC19+LE19</f>
        <v>189</v>
      </c>
      <c r="LH19" s="68">
        <f>LD19+LF19</f>
        <v>127296.21799999999</v>
      </c>
      <c r="LI19" s="68">
        <f>LH19/1.18</f>
        <v>107878.15084745763</v>
      </c>
      <c r="LJ19" s="62">
        <f>LH19/$LH$1</f>
        <v>1.1772115389117802E-2</v>
      </c>
      <c r="LK19" s="23">
        <v>3112</v>
      </c>
      <c r="LL19" s="23">
        <v>1</v>
      </c>
      <c r="LM19" s="68">
        <v>703</v>
      </c>
      <c r="LN19" s="62">
        <f>LM19/$IS$1</f>
        <v>6.7122168074672695E-4</v>
      </c>
      <c r="LO19" s="34">
        <f>LS19*LG19</f>
        <v>47243.66321133529</v>
      </c>
      <c r="LP19" s="143" t="str">
        <f>E19</f>
        <v>AA-05</v>
      </c>
      <c r="LQ19" s="143" t="str">
        <f>A19</f>
        <v>B0BLJVJ2GN</v>
      </c>
      <c r="LR19" s="143" t="str">
        <f>B19</f>
        <v>FBA76414</v>
      </c>
      <c r="LS19" s="17">
        <v>249.96647201764702</v>
      </c>
      <c r="LT19" s="3">
        <v>73</v>
      </c>
      <c r="LU19" s="32">
        <f>LT19*LS19</f>
        <v>18247.552457288231</v>
      </c>
      <c r="LV19" s="3">
        <v>2037</v>
      </c>
      <c r="LW19" s="32">
        <f>LV19*LS19</f>
        <v>509181.70349994698</v>
      </c>
      <c r="LX19" s="3">
        <v>51</v>
      </c>
      <c r="LY19" s="32">
        <f>LX19*LS19</f>
        <v>12748.290072899998</v>
      </c>
      <c r="LZ19" s="3">
        <v>0</v>
      </c>
      <c r="MA19" s="32">
        <f>LZ19*LS19</f>
        <v>0</v>
      </c>
      <c r="MB19" s="58">
        <v>0</v>
      </c>
      <c r="MC19" s="59">
        <f>MB19*LS19</f>
        <v>0</v>
      </c>
      <c r="MD19" s="58">
        <v>0</v>
      </c>
      <c r="ME19" s="59">
        <f>MD19*LS19</f>
        <v>0</v>
      </c>
      <c r="MF19" s="58">
        <v>0</v>
      </c>
      <c r="MG19" s="59">
        <f>MF19*LS19</f>
        <v>0</v>
      </c>
      <c r="MH19" s="42">
        <f>LT19+LV19+MB19+LX19+LZ19+MD19+MF19</f>
        <v>2161</v>
      </c>
      <c r="MI19" s="10">
        <f>MH19*LS19</f>
        <v>540177.54603013524</v>
      </c>
      <c r="MJ19" s="36" t="str">
        <f>E19</f>
        <v>AA-05</v>
      </c>
      <c r="MK19" s="98" t="s">
        <v>293</v>
      </c>
      <c r="ML19" s="17">
        <v>249.96647201764702</v>
      </c>
      <c r="MM19" s="100">
        <v>3</v>
      </c>
      <c r="MN19" s="88">
        <v>2079</v>
      </c>
      <c r="MO19" s="3">
        <v>203</v>
      </c>
      <c r="MP19" s="88">
        <v>135002.3432</v>
      </c>
      <c r="MQ19" s="23">
        <f t="shared" ref="MQ19:MR21" si="290">MM19+MO19</f>
        <v>206</v>
      </c>
      <c r="MR19" s="68">
        <f t="shared" si="290"/>
        <v>137081.3432</v>
      </c>
      <c r="MS19" s="68">
        <f>MR19/1.18</f>
        <v>116170.62983050848</v>
      </c>
      <c r="MT19" s="62">
        <f>MR19/$MR$1</f>
        <v>1.0048400859890826E-2</v>
      </c>
      <c r="MU19" s="23">
        <v>3805</v>
      </c>
      <c r="MV19" s="23">
        <v>1</v>
      </c>
      <c r="MW19" s="68">
        <v>703</v>
      </c>
      <c r="MX19" s="62">
        <f>MW19/$IS$1</f>
        <v>6.7122168074672695E-4</v>
      </c>
      <c r="MY19" s="34">
        <f>MQ19*NC19</f>
        <v>51493.093235635286</v>
      </c>
      <c r="MZ19" s="143" t="str">
        <f>E19</f>
        <v>AA-05</v>
      </c>
      <c r="NA19" s="143" t="str">
        <f t="shared" ref="NA19:NB21" si="291">A19</f>
        <v>B0BLJVJ2GN</v>
      </c>
      <c r="NB19" s="143" t="str">
        <f t="shared" si="291"/>
        <v>FBA76414</v>
      </c>
      <c r="NC19" s="17">
        <f>J19</f>
        <v>249.96647201764702</v>
      </c>
      <c r="ND19" s="3">
        <v>133</v>
      </c>
      <c r="NE19" s="32">
        <f>ND19*NC19</f>
        <v>33245.540778347051</v>
      </c>
      <c r="NF19" s="3">
        <v>1869</v>
      </c>
      <c r="NG19" s="32">
        <f>NF19*NC19</f>
        <v>467187.33620098227</v>
      </c>
      <c r="NH19" s="3">
        <v>59</v>
      </c>
      <c r="NI19" s="32">
        <f>NH19*NC19</f>
        <v>14748.021849041173</v>
      </c>
      <c r="NJ19" s="3">
        <v>0</v>
      </c>
      <c r="NK19" s="32">
        <f>NJ19*NC19</f>
        <v>0</v>
      </c>
      <c r="NL19" s="58">
        <v>0</v>
      </c>
      <c r="NM19" s="59">
        <f>NL19*NC19</f>
        <v>0</v>
      </c>
      <c r="NN19" s="58">
        <v>0</v>
      </c>
      <c r="NO19" s="59">
        <f>NN19*NC19</f>
        <v>0</v>
      </c>
      <c r="NP19" s="58">
        <v>0</v>
      </c>
      <c r="NQ19" s="59">
        <f>NP19*NC19</f>
        <v>0</v>
      </c>
      <c r="NR19" s="42">
        <f>ND19+NF19+NL19+NH19+NJ19+NN19+NP19</f>
        <v>2061</v>
      </c>
      <c r="NS19" s="92">
        <f>NR19*NC19</f>
        <v>515180.8988283705</v>
      </c>
      <c r="NT19" s="141">
        <v>120</v>
      </c>
      <c r="NU19" s="36" t="str">
        <f>E19</f>
        <v>AA-05</v>
      </c>
      <c r="NV19" s="98" t="s">
        <v>293</v>
      </c>
      <c r="NW19" s="17">
        <v>249.96647201764702</v>
      </c>
      <c r="NX19" s="100">
        <v>9</v>
      </c>
      <c r="NY19" s="88">
        <v>6439</v>
      </c>
      <c r="NZ19" s="3">
        <v>241</v>
      </c>
      <c r="OA19" s="88">
        <v>160705</v>
      </c>
      <c r="OB19" s="23">
        <f t="shared" si="250"/>
        <v>250</v>
      </c>
      <c r="OC19" s="68">
        <f t="shared" si="251"/>
        <v>167144</v>
      </c>
      <c r="OD19" s="68">
        <f t="shared" si="252"/>
        <v>141647.45762711865</v>
      </c>
      <c r="OE19" s="62">
        <f t="shared" si="253"/>
        <v>1.1712080183301315E-2</v>
      </c>
      <c r="OF19" s="23">
        <v>3820</v>
      </c>
      <c r="OG19" s="23">
        <v>1</v>
      </c>
      <c r="OH19" s="68">
        <v>703</v>
      </c>
      <c r="OI19" s="62">
        <f t="shared" si="254"/>
        <v>6.7122168074672695E-4</v>
      </c>
      <c r="OJ19" s="34">
        <f t="shared" si="255"/>
        <v>62491.618004411757</v>
      </c>
      <c r="OK19" s="143" t="str">
        <f t="shared" si="256"/>
        <v>AA-05</v>
      </c>
      <c r="OL19" s="143" t="str">
        <f t="shared" si="257"/>
        <v>B0BLJVJ2GN</v>
      </c>
      <c r="OM19" s="143" t="str">
        <f t="shared" si="258"/>
        <v>FBA76414</v>
      </c>
      <c r="ON19" s="17">
        <f t="shared" si="259"/>
        <v>249.96647201764702</v>
      </c>
      <c r="OO19" s="3">
        <v>105</v>
      </c>
      <c r="OP19" s="32">
        <f t="shared" si="260"/>
        <v>26246.479561852939</v>
      </c>
      <c r="OQ19" s="3">
        <v>1478</v>
      </c>
      <c r="OR19" s="32">
        <f t="shared" si="261"/>
        <v>369450.44564208231</v>
      </c>
      <c r="OS19" s="3">
        <v>58</v>
      </c>
      <c r="OT19" s="32">
        <f t="shared" si="262"/>
        <v>14498.055377023527</v>
      </c>
      <c r="OU19" s="3">
        <v>0</v>
      </c>
      <c r="OV19" s="32">
        <f t="shared" si="263"/>
        <v>0</v>
      </c>
      <c r="OW19" s="58">
        <v>0</v>
      </c>
      <c r="OX19" s="59">
        <f t="shared" si="264"/>
        <v>0</v>
      </c>
      <c r="OY19" s="58">
        <v>0</v>
      </c>
      <c r="OZ19" s="59">
        <f t="shared" si="265"/>
        <v>0</v>
      </c>
      <c r="PA19" s="58">
        <v>0</v>
      </c>
      <c r="PB19" s="59">
        <f t="shared" si="266"/>
        <v>0</v>
      </c>
      <c r="PC19" s="42">
        <f t="shared" si="267"/>
        <v>1641</v>
      </c>
      <c r="PD19" s="92">
        <f t="shared" si="268"/>
        <v>410194.98058095877</v>
      </c>
      <c r="PE19" s="141">
        <v>56</v>
      </c>
      <c r="PF19" s="36" t="str">
        <f t="shared" si="269"/>
        <v>AA-05</v>
      </c>
      <c r="PG19" s="98" t="s">
        <v>293</v>
      </c>
      <c r="PH19" s="17">
        <v>249.96647201764702</v>
      </c>
      <c r="PI19" s="100">
        <v>10</v>
      </c>
      <c r="PJ19" s="88">
        <v>7154</v>
      </c>
      <c r="PK19" s="3">
        <v>234</v>
      </c>
      <c r="PL19" s="88">
        <v>148412.55299999999</v>
      </c>
      <c r="PM19" s="23">
        <f t="shared" si="270"/>
        <v>244</v>
      </c>
      <c r="PN19" s="68">
        <f t="shared" si="271"/>
        <v>155566.55299999999</v>
      </c>
      <c r="PO19" s="68">
        <f t="shared" si="272"/>
        <v>131836.06186440677</v>
      </c>
      <c r="PP19" s="62">
        <f t="shared" si="273"/>
        <v>8.7634352020932293E-3</v>
      </c>
      <c r="PQ19" s="23">
        <v>4098</v>
      </c>
      <c r="PR19" s="23">
        <v>1</v>
      </c>
      <c r="PS19" s="68">
        <v>703</v>
      </c>
      <c r="PT19" s="62">
        <f t="shared" si="274"/>
        <v>6.7122168074672695E-4</v>
      </c>
      <c r="PU19" s="34">
        <f t="shared" si="275"/>
        <v>60991.81917230587</v>
      </c>
      <c r="PV19" s="143" t="str">
        <f t="shared" si="276"/>
        <v>AA-05</v>
      </c>
      <c r="PW19" s="143" t="str">
        <f t="shared" si="277"/>
        <v>B0BLJVJ2GN</v>
      </c>
      <c r="PX19" s="143" t="str">
        <f t="shared" si="278"/>
        <v>FBA76414</v>
      </c>
      <c r="PY19" s="17">
        <f t="shared" si="279"/>
        <v>249.96647201764702</v>
      </c>
      <c r="PZ19" s="3">
        <v>182</v>
      </c>
      <c r="QA19" s="32">
        <f t="shared" si="280"/>
        <v>45493.897907211758</v>
      </c>
      <c r="QB19" s="3"/>
      <c r="QC19" s="32">
        <f t="shared" si="281"/>
        <v>0</v>
      </c>
      <c r="QD19" s="3">
        <v>58</v>
      </c>
      <c r="QE19" s="32">
        <f t="shared" si="282"/>
        <v>14498.055377023527</v>
      </c>
      <c r="QF19" s="3">
        <v>0</v>
      </c>
      <c r="QG19" s="32">
        <f t="shared" si="283"/>
        <v>0</v>
      </c>
      <c r="QH19" s="58">
        <v>0</v>
      </c>
      <c r="QI19" s="59">
        <f t="shared" si="284"/>
        <v>0</v>
      </c>
      <c r="QJ19" s="58">
        <v>0</v>
      </c>
      <c r="QK19" s="59">
        <f t="shared" si="285"/>
        <v>0</v>
      </c>
      <c r="QL19" s="58">
        <v>0</v>
      </c>
      <c r="QM19" s="59">
        <f t="shared" si="286"/>
        <v>0</v>
      </c>
      <c r="QN19" s="42">
        <f t="shared" si="287"/>
        <v>240</v>
      </c>
      <c r="QO19" s="92">
        <f t="shared" si="288"/>
        <v>59991.953284235286</v>
      </c>
      <c r="QP19" s="141">
        <v>176</v>
      </c>
      <c r="QQ19" s="36" t="str">
        <f t="shared" si="289"/>
        <v>AA-05</v>
      </c>
      <c r="QR19" s="98" t="s">
        <v>293</v>
      </c>
      <c r="QS19" s="17">
        <v>249.96647201764702</v>
      </c>
      <c r="QT19" s="100">
        <v>8</v>
      </c>
      <c r="QU19" s="88">
        <v>5745</v>
      </c>
      <c r="QV19" s="3">
        <v>168</v>
      </c>
      <c r="QW19" s="88">
        <v>107918</v>
      </c>
      <c r="QX19" s="23">
        <f t="shared" si="137"/>
        <v>176</v>
      </c>
      <c r="QY19" s="68">
        <f t="shared" si="138"/>
        <v>113663</v>
      </c>
      <c r="QZ19" s="68">
        <f t="shared" si="139"/>
        <v>96324.576271186452</v>
      </c>
      <c r="RA19" s="62">
        <f t="shared" si="140"/>
        <v>6.0821796038532583E-3</v>
      </c>
      <c r="RB19" s="23">
        <v>3002</v>
      </c>
      <c r="RC19" s="23">
        <v>1</v>
      </c>
      <c r="RD19" s="68">
        <v>703</v>
      </c>
      <c r="RE19" s="62">
        <f t="shared" si="141"/>
        <v>6.7122168074672695E-4</v>
      </c>
      <c r="RF19" s="34">
        <f t="shared" si="142"/>
        <v>43994.099075105878</v>
      </c>
      <c r="RG19" s="143" t="str">
        <f t="shared" si="143"/>
        <v>AA-05</v>
      </c>
      <c r="RH19" s="143" t="str">
        <f t="shared" si="144"/>
        <v>B0BLJVJ2GN</v>
      </c>
      <c r="RI19" s="143" t="str">
        <f t="shared" si="145"/>
        <v>FBA76414</v>
      </c>
      <c r="RJ19" s="17">
        <f t="shared" si="146"/>
        <v>249.96647201764702</v>
      </c>
      <c r="RK19" s="3">
        <v>157</v>
      </c>
      <c r="RL19" s="32">
        <f t="shared" si="147"/>
        <v>39244.736106770579</v>
      </c>
      <c r="RM19" s="3">
        <v>927</v>
      </c>
      <c r="RN19" s="32">
        <f t="shared" si="148"/>
        <v>231718.9195603588</v>
      </c>
      <c r="RO19" s="3">
        <v>10</v>
      </c>
      <c r="RP19" s="32">
        <f t="shared" si="149"/>
        <v>2499.6647201764704</v>
      </c>
      <c r="RQ19" s="3">
        <v>0</v>
      </c>
      <c r="RR19" s="32">
        <f t="shared" si="150"/>
        <v>0</v>
      </c>
      <c r="RS19" s="58">
        <v>0</v>
      </c>
      <c r="RT19" s="59">
        <f t="shared" si="151"/>
        <v>0</v>
      </c>
      <c r="RU19" s="58">
        <v>0</v>
      </c>
      <c r="RV19" s="59">
        <f t="shared" si="152"/>
        <v>0</v>
      </c>
      <c r="RW19" s="58">
        <v>0</v>
      </c>
      <c r="RX19" s="59">
        <f t="shared" si="153"/>
        <v>0</v>
      </c>
      <c r="RY19" s="42">
        <f t="shared" si="154"/>
        <v>1094</v>
      </c>
      <c r="RZ19" s="92">
        <f t="shared" si="155"/>
        <v>273463.32038730587</v>
      </c>
      <c r="SA19" s="141">
        <v>141</v>
      </c>
      <c r="SB19" s="36" t="str">
        <f t="shared" si="156"/>
        <v>AA-05</v>
      </c>
      <c r="SC19" s="98" t="s">
        <v>293</v>
      </c>
      <c r="SD19" s="17">
        <f t="shared" si="157"/>
        <v>249.96647201764702</v>
      </c>
      <c r="SE19" s="100">
        <v>10</v>
      </c>
      <c r="SF19" s="88">
        <v>6727</v>
      </c>
      <c r="SG19" s="3">
        <v>150</v>
      </c>
      <c r="SH19" s="88">
        <v>97212</v>
      </c>
      <c r="SI19" s="23">
        <f t="shared" si="158"/>
        <v>160</v>
      </c>
      <c r="SJ19" s="68">
        <f t="shared" si="159"/>
        <v>103939</v>
      </c>
      <c r="SK19" s="68">
        <f t="shared" si="160"/>
        <v>88083.898305084746</v>
      </c>
      <c r="SL19" s="62">
        <f t="shared" si="161"/>
        <v>6.6588102115124718E-3</v>
      </c>
      <c r="SM19" s="23">
        <v>7624</v>
      </c>
      <c r="SN19" s="23">
        <v>1</v>
      </c>
      <c r="SO19" s="68">
        <v>703</v>
      </c>
      <c r="SP19" s="62">
        <f t="shared" si="162"/>
        <v>6.7122168074672695E-4</v>
      </c>
      <c r="SQ19" s="34">
        <f t="shared" si="163"/>
        <v>39994.635522823526</v>
      </c>
      <c r="SR19" s="143" t="str">
        <f t="shared" si="164"/>
        <v>AA-05</v>
      </c>
      <c r="SS19" s="143" t="str">
        <f t="shared" si="165"/>
        <v>B0BLJVJ2GN</v>
      </c>
      <c r="ST19" s="143" t="str">
        <f t="shared" si="166"/>
        <v>FBA76414</v>
      </c>
      <c r="SU19" s="17">
        <f t="shared" si="167"/>
        <v>249.96647201764702</v>
      </c>
      <c r="SV19" s="3">
        <v>144</v>
      </c>
      <c r="SW19" s="32">
        <f t="shared" si="168"/>
        <v>35995.171970541174</v>
      </c>
      <c r="SX19" s="3">
        <v>689</v>
      </c>
      <c r="SY19" s="32">
        <f t="shared" si="169"/>
        <v>172226.89922015881</v>
      </c>
      <c r="SZ19" s="3">
        <v>10</v>
      </c>
      <c r="TA19" s="32">
        <f t="shared" si="170"/>
        <v>2499.6647201764704</v>
      </c>
      <c r="TB19" s="3">
        <v>0</v>
      </c>
      <c r="TC19" s="32">
        <f t="shared" si="171"/>
        <v>0</v>
      </c>
      <c r="TD19" s="58">
        <v>0</v>
      </c>
      <c r="TE19" s="59">
        <f t="shared" si="172"/>
        <v>0</v>
      </c>
      <c r="TF19" s="58">
        <v>0</v>
      </c>
      <c r="TG19" s="59">
        <f t="shared" si="173"/>
        <v>0</v>
      </c>
      <c r="TH19" s="58">
        <v>0</v>
      </c>
      <c r="TI19" s="59">
        <f t="shared" si="174"/>
        <v>0</v>
      </c>
      <c r="TJ19" s="42">
        <f t="shared" si="175"/>
        <v>843</v>
      </c>
      <c r="TK19" s="92">
        <f t="shared" si="176"/>
        <v>210721.73591087645</v>
      </c>
      <c r="TL19" s="141">
        <v>156</v>
      </c>
      <c r="TM19" s="36" t="str">
        <f t="shared" si="177"/>
        <v>AA-05</v>
      </c>
      <c r="TN19" s="98" t="s">
        <v>293</v>
      </c>
      <c r="TO19" s="17">
        <f t="shared" si="178"/>
        <v>249.96647201764702</v>
      </c>
      <c r="TP19" s="100">
        <v>14</v>
      </c>
      <c r="TQ19" s="88">
        <v>6590</v>
      </c>
      <c r="TR19" s="3">
        <v>181</v>
      </c>
      <c r="TS19" s="88">
        <v>117469</v>
      </c>
      <c r="TT19" s="23">
        <f t="shared" si="179"/>
        <v>195</v>
      </c>
      <c r="TU19" s="68">
        <f t="shared" si="180"/>
        <v>124059</v>
      </c>
      <c r="TV19" s="68">
        <f t="shared" si="181"/>
        <v>105134.74576271187</v>
      </c>
      <c r="TW19" s="62">
        <f t="shared" si="182"/>
        <v>7.3270205041882008E-3</v>
      </c>
      <c r="TX19" s="23">
        <v>7324</v>
      </c>
      <c r="TY19" s="23">
        <v>1</v>
      </c>
      <c r="TZ19" s="68">
        <v>703</v>
      </c>
      <c r="UA19" s="62">
        <f t="shared" si="183"/>
        <v>6.7122168074672695E-4</v>
      </c>
      <c r="UB19" s="34">
        <f t="shared" si="184"/>
        <v>48743.46204344117</v>
      </c>
      <c r="UC19" s="143" t="str">
        <f t="shared" si="185"/>
        <v>AA-05</v>
      </c>
      <c r="UD19" s="143" t="str">
        <f t="shared" si="186"/>
        <v>B0BLJVJ2GN</v>
      </c>
      <c r="UE19" s="143" t="str">
        <f t="shared" si="187"/>
        <v>FBA76414</v>
      </c>
      <c r="UF19" s="17">
        <f t="shared" si="188"/>
        <v>249.96647201764702</v>
      </c>
      <c r="UG19" s="3">
        <v>109</v>
      </c>
      <c r="UH19" s="32">
        <f t="shared" si="189"/>
        <v>27246.345449923527</v>
      </c>
      <c r="UI19" s="3">
        <v>417</v>
      </c>
      <c r="UJ19" s="32">
        <f t="shared" si="190"/>
        <v>104236.01883135882</v>
      </c>
      <c r="UK19" s="3">
        <v>10</v>
      </c>
      <c r="UL19" s="32">
        <f t="shared" si="191"/>
        <v>2499.6647201764704</v>
      </c>
      <c r="UM19" s="3">
        <v>0</v>
      </c>
      <c r="UN19" s="32">
        <f t="shared" si="192"/>
        <v>0</v>
      </c>
      <c r="UO19" s="58">
        <v>0</v>
      </c>
      <c r="UP19" s="59">
        <f t="shared" si="193"/>
        <v>0</v>
      </c>
      <c r="UQ19" s="58">
        <v>0</v>
      </c>
      <c r="UR19" s="59">
        <f t="shared" si="194"/>
        <v>0</v>
      </c>
      <c r="US19" s="58">
        <v>0</v>
      </c>
      <c r="UT19" s="59">
        <f t="shared" si="195"/>
        <v>0</v>
      </c>
      <c r="UU19" s="42">
        <f t="shared" si="196"/>
        <v>536</v>
      </c>
      <c r="UV19" s="92">
        <f t="shared" si="197"/>
        <v>133982.02900145881</v>
      </c>
      <c r="UW19" s="141">
        <v>253</v>
      </c>
      <c r="UX19" s="36" t="str">
        <f t="shared" si="198"/>
        <v>AA-05</v>
      </c>
      <c r="UY19" s="98" t="s">
        <v>293</v>
      </c>
      <c r="UZ19" s="17">
        <f t="shared" si="199"/>
        <v>249.96647201764702</v>
      </c>
      <c r="VA19" s="100">
        <v>17</v>
      </c>
      <c r="VB19" s="88">
        <v>11006.82</v>
      </c>
      <c r="VC19" s="3">
        <v>276</v>
      </c>
      <c r="VD19" s="88">
        <v>175014.1072</v>
      </c>
      <c r="VE19" s="23">
        <f t="shared" si="200"/>
        <v>293</v>
      </c>
      <c r="VF19" s="68">
        <f t="shared" si="201"/>
        <v>186020.92720000001</v>
      </c>
      <c r="VG19" s="68">
        <f t="shared" si="202"/>
        <v>157644.85355932204</v>
      </c>
      <c r="VH19" s="62">
        <f t="shared" si="203"/>
        <v>1.111869511560277E-2</v>
      </c>
      <c r="VI19" s="23">
        <v>9996</v>
      </c>
      <c r="VJ19" s="23">
        <v>1</v>
      </c>
      <c r="VK19" s="68">
        <v>703</v>
      </c>
      <c r="VL19" s="62">
        <f t="shared" si="204"/>
        <v>6.7122168074672695E-4</v>
      </c>
      <c r="VM19" s="34">
        <f t="shared" si="205"/>
        <v>73240.176301170577</v>
      </c>
      <c r="VN19" s="143" t="str">
        <f t="shared" si="57"/>
        <v>AA-05</v>
      </c>
      <c r="VO19" s="143" t="str">
        <f t="shared" si="58"/>
        <v>B0BLJVJ2GN</v>
      </c>
      <c r="VP19" s="143" t="str">
        <f t="shared" si="59"/>
        <v>FBA76414</v>
      </c>
      <c r="VQ19" s="17">
        <f t="shared" si="206"/>
        <v>249.96647201764702</v>
      </c>
      <c r="VR19" s="3">
        <v>89</v>
      </c>
      <c r="VS19" s="32">
        <f t="shared" si="207"/>
        <v>22247.016009570583</v>
      </c>
      <c r="VT19" s="3">
        <v>19</v>
      </c>
      <c r="VU19" s="32">
        <f t="shared" si="208"/>
        <v>4749.3629683352938</v>
      </c>
      <c r="VV19" s="3">
        <v>12</v>
      </c>
      <c r="VW19" s="32">
        <f t="shared" si="209"/>
        <v>2999.5976642117644</v>
      </c>
      <c r="VX19" s="3">
        <v>0</v>
      </c>
      <c r="VY19" s="32">
        <f t="shared" si="210"/>
        <v>0</v>
      </c>
      <c r="VZ19" s="58">
        <v>0</v>
      </c>
      <c r="WA19" s="59">
        <f t="shared" si="211"/>
        <v>0</v>
      </c>
      <c r="WB19" s="58">
        <v>0</v>
      </c>
      <c r="WC19" s="59">
        <f t="shared" si="212"/>
        <v>0</v>
      </c>
      <c r="WD19" s="58">
        <v>2000</v>
      </c>
      <c r="WE19" s="59">
        <f t="shared" si="213"/>
        <v>499932.94403529406</v>
      </c>
      <c r="WF19" s="42">
        <f t="shared" si="214"/>
        <v>2120</v>
      </c>
      <c r="WG19" s="92">
        <f t="shared" si="215"/>
        <v>529928.92067741172</v>
      </c>
      <c r="WH19" s="141">
        <v>166</v>
      </c>
      <c r="WI19" s="36" t="str">
        <f t="shared" si="60"/>
        <v>AA-05</v>
      </c>
      <c r="WJ19" s="98" t="s">
        <v>293</v>
      </c>
      <c r="WK19" s="17">
        <f t="shared" si="216"/>
        <v>249.96647201764702</v>
      </c>
    </row>
    <row r="20" spans="1:609">
      <c r="A20" s="150" t="s">
        <v>813</v>
      </c>
      <c r="B20" s="150" t="s">
        <v>676</v>
      </c>
      <c r="C20" s="150"/>
      <c r="D20" s="150" t="s">
        <v>669</v>
      </c>
      <c r="E20" s="155" t="s">
        <v>685</v>
      </c>
      <c r="F20" s="150"/>
      <c r="G20" s="150"/>
      <c r="H20" s="150" t="s">
        <v>691</v>
      </c>
      <c r="I20" s="150" t="s">
        <v>691</v>
      </c>
      <c r="J20" s="187">
        <v>566.81299999999999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12"/>
      <c r="AI20" s="12"/>
      <c r="AJ20" s="12"/>
      <c r="AK20" s="3"/>
      <c r="AL20" s="3"/>
      <c r="AM20" s="3"/>
      <c r="AN20" s="12"/>
      <c r="AO20" s="12"/>
      <c r="AP20" s="3"/>
      <c r="AQ20" s="3"/>
      <c r="AR20" s="3"/>
      <c r="AS20" s="3"/>
      <c r="AT20" s="12"/>
      <c r="AU20" s="12"/>
      <c r="AV20" s="3"/>
      <c r="AW20" s="3"/>
      <c r="AX20" s="3"/>
      <c r="AY20" s="3"/>
      <c r="AZ20" s="12"/>
      <c r="BA20" s="12"/>
      <c r="BB20" s="3"/>
      <c r="BC20" s="3"/>
      <c r="BD20" s="3"/>
      <c r="BE20" s="3"/>
      <c r="BF20" s="12"/>
      <c r="BG20" s="12"/>
      <c r="BH20" s="3"/>
      <c r="BI20" s="23"/>
      <c r="BJ20" s="34"/>
      <c r="BK20" s="37"/>
      <c r="BL20" s="12"/>
      <c r="BM20" s="3"/>
      <c r="BN20" s="3"/>
      <c r="BO20" s="23"/>
      <c r="BP20" s="34"/>
      <c r="BQ20" s="37"/>
      <c r="BR20" s="12"/>
      <c r="BS20" s="3"/>
      <c r="BT20" s="3"/>
      <c r="BU20" s="3"/>
      <c r="BV20" s="3"/>
      <c r="BW20" s="3"/>
      <c r="BX20" s="3"/>
      <c r="BY20" s="3"/>
      <c r="BZ20" s="23"/>
      <c r="CA20" s="23"/>
      <c r="CB20" s="37"/>
      <c r="CC20" s="34"/>
      <c r="CD20" s="3"/>
      <c r="CE20" s="3"/>
      <c r="CF20" s="3"/>
      <c r="CG20" s="3"/>
      <c r="CH20" s="3"/>
      <c r="CI20" s="3"/>
      <c r="CJ20" s="23"/>
      <c r="CK20" s="23"/>
      <c r="CL20" s="24"/>
      <c r="CM20" s="34"/>
      <c r="CN20" s="3"/>
      <c r="CO20" s="3"/>
      <c r="CP20" s="3"/>
      <c r="CQ20" s="3"/>
      <c r="CR20" s="3"/>
      <c r="CS20" s="3"/>
      <c r="CT20" s="23"/>
      <c r="CU20" s="23"/>
      <c r="CV20" s="24"/>
      <c r="CW20" s="34"/>
      <c r="CX20" s="3"/>
      <c r="CY20" s="3"/>
      <c r="CZ20" s="3"/>
      <c r="DA20" s="3"/>
      <c r="DB20" s="23"/>
      <c r="DC20" s="23"/>
      <c r="DD20" s="24"/>
      <c r="DE20" s="23"/>
      <c r="DF20" s="23"/>
      <c r="DG20" s="23"/>
      <c r="DH20" s="34"/>
      <c r="DI20" s="3"/>
      <c r="DJ20" s="3"/>
      <c r="DK20" s="3"/>
      <c r="DL20" s="3"/>
      <c r="DM20" s="23"/>
      <c r="DN20" s="23"/>
      <c r="DO20" s="23"/>
      <c r="DP20" s="24"/>
      <c r="DQ20" s="23"/>
      <c r="DR20" s="23"/>
      <c r="DS20" s="23"/>
      <c r="DT20" s="24"/>
      <c r="DU20" s="34"/>
      <c r="DV20" s="24"/>
      <c r="DW20" s="24"/>
      <c r="DX20" s="34"/>
      <c r="DY20" s="23"/>
      <c r="DZ20" s="34"/>
      <c r="EA20" s="24"/>
      <c r="EB20" s="24"/>
      <c r="EC20" s="24"/>
      <c r="ED20" s="24"/>
      <c r="EE20" s="3"/>
      <c r="EF20" s="3"/>
      <c r="EG20" s="3"/>
      <c r="EH20" s="3"/>
      <c r="EI20" s="23"/>
      <c r="EJ20" s="23"/>
      <c r="EK20" s="23"/>
      <c r="EL20" s="62"/>
      <c r="EM20" s="23"/>
      <c r="EN20" s="23"/>
      <c r="EO20" s="23"/>
      <c r="EP20" s="62"/>
      <c r="EQ20" s="34"/>
      <c r="ER20" s="24"/>
      <c r="ES20" s="24"/>
      <c r="ET20" s="24"/>
      <c r="EU20" s="24"/>
      <c r="EV20" s="3"/>
      <c r="EW20" s="3"/>
      <c r="EX20" s="3"/>
      <c r="EY20" s="3"/>
      <c r="EZ20" s="23"/>
      <c r="FA20" s="23"/>
      <c r="FB20" s="70"/>
      <c r="FC20" s="62"/>
      <c r="FD20" s="23"/>
      <c r="FE20" s="23"/>
      <c r="FF20" s="23"/>
      <c r="FG20" s="62"/>
      <c r="FH20" s="34"/>
      <c r="FI20" s="3"/>
      <c r="FJ20" s="3"/>
      <c r="FK20" s="3"/>
      <c r="FL20" s="3"/>
      <c r="FM20" s="23"/>
      <c r="FN20" s="23"/>
      <c r="FO20" s="70"/>
      <c r="FP20" s="62"/>
      <c r="FQ20" s="23"/>
      <c r="FR20" s="23"/>
      <c r="FS20" s="68"/>
      <c r="FT20" s="62"/>
      <c r="FU20" s="34"/>
      <c r="FV20" s="3"/>
      <c r="FW20" s="3"/>
      <c r="FX20" s="3"/>
      <c r="FY20" s="3"/>
      <c r="FZ20" s="23"/>
      <c r="GA20" s="23"/>
      <c r="GB20" s="70"/>
      <c r="GC20" s="62"/>
      <c r="GD20" s="23"/>
      <c r="GE20" s="23"/>
      <c r="GF20" s="68"/>
      <c r="GG20" s="62"/>
      <c r="GH20" s="111"/>
      <c r="GI20" s="100"/>
      <c r="GJ20" s="3"/>
      <c r="GK20" s="3"/>
      <c r="GL20" s="3"/>
      <c r="GM20" s="23"/>
      <c r="GN20" s="23"/>
      <c r="GO20" s="70"/>
      <c r="GP20" s="62"/>
      <c r="GQ20" s="23"/>
      <c r="GR20" s="23"/>
      <c r="GS20" s="68"/>
      <c r="GT20" s="62"/>
      <c r="GU20" s="111"/>
      <c r="GV20" s="100"/>
      <c r="GW20" s="3"/>
      <c r="GX20" s="3"/>
      <c r="GY20" s="3"/>
      <c r="GZ20" s="23"/>
      <c r="HA20" s="23"/>
      <c r="HB20" s="70"/>
      <c r="HC20" s="62"/>
      <c r="HD20" s="23"/>
      <c r="HE20" s="23"/>
      <c r="HF20" s="68"/>
      <c r="HG20" s="62"/>
      <c r="HH20" s="34"/>
      <c r="HI20" s="100"/>
      <c r="HJ20" s="3"/>
      <c r="HK20" s="3"/>
      <c r="HL20" s="3"/>
      <c r="HM20" s="23"/>
      <c r="HN20" s="23"/>
      <c r="HO20" s="70"/>
      <c r="HP20" s="62"/>
      <c r="HQ20" s="23"/>
      <c r="HR20" s="23"/>
      <c r="HS20" s="68"/>
      <c r="HT20" s="62"/>
      <c r="HU20" s="34"/>
      <c r="HV20" s="100"/>
      <c r="HW20" s="3"/>
      <c r="HX20" s="3"/>
      <c r="HY20" s="179"/>
      <c r="HZ20" s="23"/>
      <c r="IA20" s="23"/>
      <c r="IB20" s="70"/>
      <c r="IC20" s="62"/>
      <c r="ID20" s="23"/>
      <c r="IE20" s="23"/>
      <c r="IF20" s="68"/>
      <c r="IG20" s="62"/>
      <c r="IH20" s="34"/>
      <c r="II20" s="100"/>
      <c r="IJ20" s="88"/>
      <c r="IK20" s="3"/>
      <c r="IL20" s="88"/>
      <c r="IM20" s="23"/>
      <c r="IN20" s="68"/>
      <c r="IO20" s="68"/>
      <c r="IP20" s="62"/>
      <c r="IQ20" s="23"/>
      <c r="IR20" s="23"/>
      <c r="IS20" s="68"/>
      <c r="IT20" s="62"/>
      <c r="IU20" s="34"/>
      <c r="IV20" s="142"/>
      <c r="IW20" s="142"/>
      <c r="IX20" s="142"/>
      <c r="IY20" s="17"/>
      <c r="IZ20" s="3"/>
      <c r="JA20" s="32"/>
      <c r="JB20" s="3"/>
      <c r="JC20" s="32"/>
      <c r="JD20" s="3"/>
      <c r="JE20" s="32"/>
      <c r="JF20" s="3"/>
      <c r="JG20" s="32"/>
      <c r="JH20" s="58"/>
      <c r="JI20" s="59"/>
      <c r="JJ20" s="58"/>
      <c r="JK20" s="59"/>
      <c r="JL20" s="58"/>
      <c r="JM20" s="59"/>
      <c r="JN20" s="42"/>
      <c r="JO20" s="10"/>
      <c r="JP20" s="36"/>
      <c r="JQ20" s="98"/>
      <c r="JR20" s="17"/>
      <c r="JS20" s="100"/>
      <c r="JT20" s="88"/>
      <c r="JU20" s="3"/>
      <c r="JV20" s="88"/>
      <c r="JW20" s="23"/>
      <c r="JX20" s="68"/>
      <c r="JY20" s="68"/>
      <c r="JZ20" s="62"/>
      <c r="KA20" s="23"/>
      <c r="KB20" s="23"/>
      <c r="KC20" s="68"/>
      <c r="KD20" s="62"/>
      <c r="KE20" s="34"/>
      <c r="KF20" s="142"/>
      <c r="KG20" s="142"/>
      <c r="KH20" s="142"/>
      <c r="KI20" s="17"/>
      <c r="KJ20" s="3"/>
      <c r="KK20" s="32"/>
      <c r="KL20" s="3"/>
      <c r="KM20" s="32"/>
      <c r="KN20" s="3"/>
      <c r="KO20" s="32"/>
      <c r="KP20" s="3"/>
      <c r="KQ20" s="32"/>
      <c r="KR20" s="58"/>
      <c r="KS20" s="59"/>
      <c r="KT20" s="58"/>
      <c r="KU20" s="59"/>
      <c r="KV20" s="58"/>
      <c r="KW20" s="59"/>
      <c r="KX20" s="42"/>
      <c r="KY20" s="10"/>
      <c r="KZ20" s="36"/>
      <c r="LA20" s="98"/>
      <c r="LB20" s="17"/>
      <c r="LC20" s="100"/>
      <c r="LD20" s="88"/>
      <c r="LE20" s="3"/>
      <c r="LF20" s="88"/>
      <c r="LG20" s="23"/>
      <c r="LH20" s="68"/>
      <c r="LI20" s="68"/>
      <c r="LJ20" s="62"/>
      <c r="LK20" s="23"/>
      <c r="LL20" s="23"/>
      <c r="LM20" s="68"/>
      <c r="LN20" s="62"/>
      <c r="LO20" s="34"/>
      <c r="LP20" s="143"/>
      <c r="LQ20" s="142"/>
      <c r="LR20" s="143"/>
      <c r="LS20" s="17"/>
      <c r="LT20" s="3"/>
      <c r="LU20" s="32"/>
      <c r="LV20" s="3"/>
      <c r="LW20" s="32"/>
      <c r="LX20" s="3"/>
      <c r="LY20" s="32"/>
      <c r="LZ20" s="3"/>
      <c r="MA20" s="32"/>
      <c r="MB20" s="58"/>
      <c r="MC20" s="59"/>
      <c r="MD20" s="58"/>
      <c r="ME20" s="59"/>
      <c r="MF20" s="58"/>
      <c r="MG20" s="59"/>
      <c r="MH20" s="42"/>
      <c r="MI20" s="10"/>
      <c r="MJ20" s="36"/>
      <c r="MK20" s="98"/>
      <c r="ML20" s="17"/>
      <c r="MM20" s="100">
        <v>0</v>
      </c>
      <c r="MN20" s="88">
        <v>0</v>
      </c>
      <c r="MO20" s="3">
        <v>0</v>
      </c>
      <c r="MP20" s="88">
        <v>0</v>
      </c>
      <c r="MQ20" s="23">
        <f t="shared" si="290"/>
        <v>0</v>
      </c>
      <c r="MR20" s="68">
        <f t="shared" si="290"/>
        <v>0</v>
      </c>
      <c r="MS20" s="68">
        <f>MR20/1.18</f>
        <v>0</v>
      </c>
      <c r="MT20" s="62">
        <f>MR20/$MR$1</f>
        <v>0</v>
      </c>
      <c r="MU20" s="23" t="s">
        <v>646</v>
      </c>
      <c r="MV20" s="23">
        <v>0</v>
      </c>
      <c r="MW20" s="68">
        <v>0</v>
      </c>
      <c r="MX20" s="62">
        <f>MW20/$IS$1</f>
        <v>0</v>
      </c>
      <c r="MY20" s="34">
        <f>MQ20*NC20</f>
        <v>0</v>
      </c>
      <c r="MZ20" s="143" t="str">
        <f>E20</f>
        <v>AH-45 BK</v>
      </c>
      <c r="NA20" s="143" t="str">
        <f t="shared" si="291"/>
        <v>B0FQBXS6Y2</v>
      </c>
      <c r="NB20" s="143" t="str">
        <f t="shared" si="291"/>
        <v>FBA79839</v>
      </c>
      <c r="NC20" s="17">
        <f>J20</f>
        <v>566.81299999999999</v>
      </c>
      <c r="ND20" s="3">
        <v>0</v>
      </c>
      <c r="NE20" s="32">
        <f>ND20*NC20</f>
        <v>0</v>
      </c>
      <c r="NF20" s="3">
        <v>0</v>
      </c>
      <c r="NG20" s="32">
        <f>NF20*NC20</f>
        <v>0</v>
      </c>
      <c r="NH20" s="3">
        <v>0</v>
      </c>
      <c r="NI20" s="32">
        <f>NH20*NC20</f>
        <v>0</v>
      </c>
      <c r="NJ20" s="3">
        <v>0</v>
      </c>
      <c r="NK20" s="32">
        <f>NJ20*NC20</f>
        <v>0</v>
      </c>
      <c r="NL20" s="58">
        <v>0</v>
      </c>
      <c r="NM20" s="59">
        <f>NL20*NC20</f>
        <v>0</v>
      </c>
      <c r="NN20" s="58">
        <v>0</v>
      </c>
      <c r="NO20" s="59">
        <f>NN20*NC20</f>
        <v>0</v>
      </c>
      <c r="NP20" s="58">
        <v>500</v>
      </c>
      <c r="NQ20" s="59">
        <f>NP20*NC20</f>
        <v>283406.5</v>
      </c>
      <c r="NR20" s="42">
        <f>ND20+NF20+NL20+NH20+NJ20+NN20+NP20</f>
        <v>500</v>
      </c>
      <c r="NS20" s="92">
        <f>NR20*NC20</f>
        <v>283406.5</v>
      </c>
      <c r="NT20" s="141">
        <v>0</v>
      </c>
      <c r="NU20" s="36" t="str">
        <f>E20</f>
        <v>AH-45 BK</v>
      </c>
      <c r="NV20" s="98" t="s">
        <v>480</v>
      </c>
      <c r="NW20" s="17">
        <f>J20</f>
        <v>566.81299999999999</v>
      </c>
      <c r="NX20" s="100">
        <v>0</v>
      </c>
      <c r="NY20" s="88">
        <v>0</v>
      </c>
      <c r="NZ20" s="3">
        <v>0</v>
      </c>
      <c r="OA20" s="88">
        <v>0</v>
      </c>
      <c r="OB20" s="23">
        <f t="shared" si="250"/>
        <v>0</v>
      </c>
      <c r="OC20" s="68">
        <f t="shared" si="251"/>
        <v>0</v>
      </c>
      <c r="OD20" s="68">
        <f t="shared" si="252"/>
        <v>0</v>
      </c>
      <c r="OE20" s="62">
        <f t="shared" si="253"/>
        <v>0</v>
      </c>
      <c r="OF20" s="23" t="s">
        <v>646</v>
      </c>
      <c r="OG20" s="23">
        <v>0</v>
      </c>
      <c r="OH20" s="68">
        <v>0</v>
      </c>
      <c r="OI20" s="62">
        <f t="shared" si="254"/>
        <v>0</v>
      </c>
      <c r="OJ20" s="34">
        <f t="shared" si="255"/>
        <v>0</v>
      </c>
      <c r="OK20" s="143" t="str">
        <f t="shared" si="256"/>
        <v>AH-45 BK</v>
      </c>
      <c r="OL20" s="143" t="str">
        <f t="shared" si="257"/>
        <v>B0FQBXS6Y2</v>
      </c>
      <c r="OM20" s="143" t="str">
        <f t="shared" si="258"/>
        <v>FBA79839</v>
      </c>
      <c r="ON20" s="17">
        <f t="shared" si="259"/>
        <v>566.81299999999999</v>
      </c>
      <c r="OO20" s="3">
        <v>0</v>
      </c>
      <c r="OP20" s="32">
        <f t="shared" si="260"/>
        <v>0</v>
      </c>
      <c r="OQ20" s="3">
        <v>0</v>
      </c>
      <c r="OR20" s="32">
        <f t="shared" si="261"/>
        <v>0</v>
      </c>
      <c r="OS20" s="3">
        <v>0</v>
      </c>
      <c r="OT20" s="32">
        <f t="shared" si="262"/>
        <v>0</v>
      </c>
      <c r="OU20" s="3">
        <v>0</v>
      </c>
      <c r="OV20" s="32">
        <f t="shared" si="263"/>
        <v>0</v>
      </c>
      <c r="OW20" s="58">
        <v>0</v>
      </c>
      <c r="OX20" s="59">
        <f t="shared" si="264"/>
        <v>0</v>
      </c>
      <c r="OY20" s="58">
        <v>500</v>
      </c>
      <c r="OZ20" s="59">
        <f t="shared" si="265"/>
        <v>283406.5</v>
      </c>
      <c r="PA20" s="58">
        <v>0</v>
      </c>
      <c r="PB20" s="59">
        <f t="shared" si="266"/>
        <v>0</v>
      </c>
      <c r="PC20" s="42">
        <f t="shared" si="267"/>
        <v>500</v>
      </c>
      <c r="PD20" s="92">
        <f t="shared" si="268"/>
        <v>283406.5</v>
      </c>
      <c r="PE20" s="141">
        <v>0</v>
      </c>
      <c r="PF20" s="36" t="str">
        <f t="shared" si="269"/>
        <v>AH-45 BK</v>
      </c>
      <c r="PG20" s="98" t="s">
        <v>480</v>
      </c>
      <c r="PH20" s="17">
        <f>AU20</f>
        <v>0</v>
      </c>
      <c r="PI20" s="100">
        <v>0</v>
      </c>
      <c r="PJ20" s="88">
        <v>0</v>
      </c>
      <c r="PK20" s="3">
        <v>0</v>
      </c>
      <c r="PL20" s="88">
        <v>0</v>
      </c>
      <c r="PM20" s="23">
        <f t="shared" si="270"/>
        <v>0</v>
      </c>
      <c r="PN20" s="68">
        <f t="shared" si="271"/>
        <v>0</v>
      </c>
      <c r="PO20" s="68">
        <f t="shared" si="272"/>
        <v>0</v>
      </c>
      <c r="PP20" s="62">
        <f t="shared" si="273"/>
        <v>0</v>
      </c>
      <c r="PQ20" s="23" t="s">
        <v>646</v>
      </c>
      <c r="PR20" s="23">
        <v>0</v>
      </c>
      <c r="PS20" s="68">
        <v>0</v>
      </c>
      <c r="PT20" s="62">
        <f t="shared" si="274"/>
        <v>0</v>
      </c>
      <c r="PU20" s="34">
        <f t="shared" si="275"/>
        <v>0</v>
      </c>
      <c r="PV20" s="143" t="str">
        <f t="shared" si="276"/>
        <v>AH-45 BK</v>
      </c>
      <c r="PW20" s="143" t="str">
        <f t="shared" si="277"/>
        <v>B0FQBXS6Y2</v>
      </c>
      <c r="PX20" s="143" t="str">
        <f t="shared" si="278"/>
        <v>FBA79839</v>
      </c>
      <c r="PY20" s="17">
        <f t="shared" si="279"/>
        <v>566.81299999999999</v>
      </c>
      <c r="PZ20" s="3">
        <v>0</v>
      </c>
      <c r="QA20" s="32">
        <f t="shared" si="280"/>
        <v>0</v>
      </c>
      <c r="QB20" s="3"/>
      <c r="QC20" s="32">
        <f t="shared" si="281"/>
        <v>0</v>
      </c>
      <c r="QD20" s="3">
        <v>0</v>
      </c>
      <c r="QE20" s="32">
        <f t="shared" si="282"/>
        <v>0</v>
      </c>
      <c r="QF20" s="3">
        <v>0</v>
      </c>
      <c r="QG20" s="32">
        <f t="shared" si="283"/>
        <v>0</v>
      </c>
      <c r="QH20" s="58">
        <v>0</v>
      </c>
      <c r="QI20" s="59">
        <f t="shared" si="284"/>
        <v>0</v>
      </c>
      <c r="QJ20" s="58">
        <v>500</v>
      </c>
      <c r="QK20" s="59">
        <f t="shared" si="285"/>
        <v>283406.5</v>
      </c>
      <c r="QL20" s="58">
        <v>0</v>
      </c>
      <c r="QM20" s="59">
        <f t="shared" si="286"/>
        <v>0</v>
      </c>
      <c r="QN20" s="42">
        <f t="shared" si="287"/>
        <v>500</v>
      </c>
      <c r="QO20" s="92">
        <f t="shared" si="288"/>
        <v>283406.5</v>
      </c>
      <c r="QP20" s="141">
        <v>0</v>
      </c>
      <c r="QQ20" s="36" t="str">
        <f t="shared" si="289"/>
        <v>AH-45 BK</v>
      </c>
      <c r="QR20" s="98" t="s">
        <v>480</v>
      </c>
      <c r="QS20" s="17">
        <f>CF20</f>
        <v>0</v>
      </c>
      <c r="QT20" s="100">
        <v>10</v>
      </c>
      <c r="QU20" s="88">
        <v>15255</v>
      </c>
      <c r="QV20" s="3">
        <v>52</v>
      </c>
      <c r="QW20" s="88">
        <v>81695</v>
      </c>
      <c r="QX20" s="23">
        <f t="shared" si="137"/>
        <v>62</v>
      </c>
      <c r="QY20" s="68">
        <f t="shared" si="138"/>
        <v>96950</v>
      </c>
      <c r="QZ20" s="68">
        <f t="shared" si="139"/>
        <v>82161.016949152545</v>
      </c>
      <c r="RA20" s="62">
        <f t="shared" si="140"/>
        <v>5.1878563173026696E-3</v>
      </c>
      <c r="RB20" s="23" t="s">
        <v>646</v>
      </c>
      <c r="RC20" s="23">
        <v>0</v>
      </c>
      <c r="RD20" s="68">
        <v>0</v>
      </c>
      <c r="RE20" s="62">
        <f t="shared" si="141"/>
        <v>0</v>
      </c>
      <c r="RF20" s="34">
        <f t="shared" si="142"/>
        <v>35142.406000000003</v>
      </c>
      <c r="RG20" s="143" t="str">
        <f t="shared" si="143"/>
        <v>AH-45 BK</v>
      </c>
      <c r="RH20" s="143" t="str">
        <f t="shared" si="144"/>
        <v>B0FQBXS6Y2</v>
      </c>
      <c r="RI20" s="143" t="str">
        <f t="shared" si="145"/>
        <v>FBA79839</v>
      </c>
      <c r="RJ20" s="17">
        <f t="shared" si="146"/>
        <v>566.81299999999999</v>
      </c>
      <c r="RK20" s="3">
        <v>16</v>
      </c>
      <c r="RL20" s="32">
        <f t="shared" si="147"/>
        <v>9069.0079999999998</v>
      </c>
      <c r="RM20" s="3">
        <v>407</v>
      </c>
      <c r="RN20" s="32">
        <f t="shared" si="148"/>
        <v>230692.891</v>
      </c>
      <c r="RO20" s="3">
        <v>0</v>
      </c>
      <c r="RP20" s="32">
        <f t="shared" si="149"/>
        <v>0</v>
      </c>
      <c r="RQ20" s="3">
        <v>0</v>
      </c>
      <c r="RR20" s="32">
        <f t="shared" si="150"/>
        <v>0</v>
      </c>
      <c r="RS20" s="58">
        <v>0</v>
      </c>
      <c r="RT20" s="59">
        <f t="shared" si="151"/>
        <v>0</v>
      </c>
      <c r="RU20" s="58">
        <v>0</v>
      </c>
      <c r="RV20" s="59">
        <f t="shared" si="152"/>
        <v>0</v>
      </c>
      <c r="RW20" s="58">
        <v>0</v>
      </c>
      <c r="RX20" s="59">
        <f t="shared" si="153"/>
        <v>0</v>
      </c>
      <c r="RY20" s="42">
        <f t="shared" si="154"/>
        <v>423</v>
      </c>
      <c r="RZ20" s="92">
        <f t="shared" si="155"/>
        <v>239761.899</v>
      </c>
      <c r="SA20" s="141">
        <v>0</v>
      </c>
      <c r="SB20" s="36" t="str">
        <f t="shared" si="156"/>
        <v>AH-45 BK</v>
      </c>
      <c r="SC20" s="98" t="s">
        <v>480</v>
      </c>
      <c r="SD20" s="17">
        <f t="shared" si="157"/>
        <v>566.81299999999999</v>
      </c>
      <c r="SE20" s="100">
        <v>20</v>
      </c>
      <c r="SF20" s="88">
        <v>28309</v>
      </c>
      <c r="SG20" s="3">
        <v>68</v>
      </c>
      <c r="SH20" s="88">
        <v>97326</v>
      </c>
      <c r="SI20" s="23">
        <f t="shared" si="158"/>
        <v>88</v>
      </c>
      <c r="SJ20" s="68">
        <f t="shared" si="159"/>
        <v>125635</v>
      </c>
      <c r="SK20" s="68">
        <f t="shared" si="160"/>
        <v>106470.33898305085</v>
      </c>
      <c r="SL20" s="62">
        <f t="shared" si="161"/>
        <v>8.048755721368971E-3</v>
      </c>
      <c r="SM20" s="23">
        <v>4425</v>
      </c>
      <c r="SN20" s="23">
        <v>0</v>
      </c>
      <c r="SO20" s="68">
        <v>0</v>
      </c>
      <c r="SP20" s="62">
        <f t="shared" si="162"/>
        <v>0</v>
      </c>
      <c r="SQ20" s="34">
        <f t="shared" si="163"/>
        <v>49879.544000000002</v>
      </c>
      <c r="SR20" s="143" t="str">
        <f t="shared" si="164"/>
        <v>AH-45 BK</v>
      </c>
      <c r="SS20" s="143" t="str">
        <f t="shared" si="165"/>
        <v>B0FQBXS6Y2</v>
      </c>
      <c r="ST20" s="143" t="str">
        <f t="shared" si="166"/>
        <v>FBA79839</v>
      </c>
      <c r="SU20" s="17">
        <f t="shared" si="167"/>
        <v>566.81299999999999</v>
      </c>
      <c r="SV20" s="3">
        <v>110</v>
      </c>
      <c r="SW20" s="32">
        <f t="shared" si="168"/>
        <v>62349.43</v>
      </c>
      <c r="SX20" s="3">
        <v>154</v>
      </c>
      <c r="SY20" s="32">
        <f t="shared" si="169"/>
        <v>87289.202000000005</v>
      </c>
      <c r="SZ20" s="3">
        <v>0</v>
      </c>
      <c r="TA20" s="32">
        <f t="shared" si="170"/>
        <v>0</v>
      </c>
      <c r="TB20" s="3">
        <v>0</v>
      </c>
      <c r="TC20" s="32">
        <f t="shared" si="171"/>
        <v>0</v>
      </c>
      <c r="TD20" s="58">
        <v>0</v>
      </c>
      <c r="TE20" s="59">
        <f t="shared" si="172"/>
        <v>0</v>
      </c>
      <c r="TF20" s="58">
        <v>0</v>
      </c>
      <c r="TG20" s="59">
        <f t="shared" si="173"/>
        <v>0</v>
      </c>
      <c r="TH20" s="58">
        <v>1008</v>
      </c>
      <c r="TI20" s="59">
        <f t="shared" si="174"/>
        <v>571347.50399999996</v>
      </c>
      <c r="TJ20" s="42">
        <f t="shared" si="175"/>
        <v>1272</v>
      </c>
      <c r="TK20" s="92">
        <f t="shared" si="176"/>
        <v>720986.13599999994</v>
      </c>
      <c r="TL20" s="141">
        <v>47</v>
      </c>
      <c r="TM20" s="36" t="str">
        <f t="shared" si="177"/>
        <v>AH-45 BK</v>
      </c>
      <c r="TN20" s="98" t="s">
        <v>465</v>
      </c>
      <c r="TO20" s="17">
        <f t="shared" si="178"/>
        <v>566.81299999999999</v>
      </c>
      <c r="TP20" s="100">
        <v>11</v>
      </c>
      <c r="TQ20" s="88">
        <v>14708</v>
      </c>
      <c r="TR20" s="3">
        <v>95</v>
      </c>
      <c r="TS20" s="88">
        <v>137655.22459999999</v>
      </c>
      <c r="TT20" s="23">
        <f t="shared" si="179"/>
        <v>106</v>
      </c>
      <c r="TU20" s="68">
        <f t="shared" si="180"/>
        <v>152363.22459999999</v>
      </c>
      <c r="TV20" s="68">
        <f t="shared" si="181"/>
        <v>129121.37677966102</v>
      </c>
      <c r="TW20" s="62">
        <f t="shared" si="182"/>
        <v>8.9986899034204051E-3</v>
      </c>
      <c r="TX20" s="23">
        <v>3012</v>
      </c>
      <c r="TY20" s="23">
        <v>0</v>
      </c>
      <c r="TZ20" s="68">
        <v>0</v>
      </c>
      <c r="UA20" s="62">
        <f t="shared" si="183"/>
        <v>0</v>
      </c>
      <c r="UB20" s="34">
        <f t="shared" si="184"/>
        <v>60082.178</v>
      </c>
      <c r="UC20" s="143" t="str">
        <f t="shared" si="185"/>
        <v>AH-45 BK</v>
      </c>
      <c r="UD20" s="143" t="str">
        <f t="shared" si="186"/>
        <v>B0FQBXS6Y2</v>
      </c>
      <c r="UE20" s="143" t="str">
        <f t="shared" si="187"/>
        <v>FBA79839</v>
      </c>
      <c r="UF20" s="17">
        <f t="shared" si="188"/>
        <v>566.81299999999999</v>
      </c>
      <c r="UG20" s="3">
        <v>141</v>
      </c>
      <c r="UH20" s="32">
        <f t="shared" si="189"/>
        <v>79920.633000000002</v>
      </c>
      <c r="UI20" s="3">
        <v>8</v>
      </c>
      <c r="UJ20" s="32">
        <f t="shared" si="190"/>
        <v>4534.5039999999999</v>
      </c>
      <c r="UK20" s="3">
        <v>0</v>
      </c>
      <c r="UL20" s="32">
        <f t="shared" si="191"/>
        <v>0</v>
      </c>
      <c r="UM20" s="3">
        <v>0</v>
      </c>
      <c r="UN20" s="32">
        <f t="shared" si="192"/>
        <v>0</v>
      </c>
      <c r="UO20" s="58">
        <v>0</v>
      </c>
      <c r="UP20" s="59">
        <f t="shared" si="193"/>
        <v>0</v>
      </c>
      <c r="UQ20" s="58">
        <v>0</v>
      </c>
      <c r="UR20" s="59">
        <f t="shared" si="194"/>
        <v>0</v>
      </c>
      <c r="US20" s="58">
        <v>1008</v>
      </c>
      <c r="UT20" s="59">
        <f t="shared" si="195"/>
        <v>571347.50399999996</v>
      </c>
      <c r="UU20" s="42">
        <f t="shared" si="196"/>
        <v>1157</v>
      </c>
      <c r="UV20" s="92">
        <f t="shared" si="197"/>
        <v>655802.64099999995</v>
      </c>
      <c r="UW20" s="141">
        <v>101</v>
      </c>
      <c r="UX20" s="36" t="str">
        <f t="shared" si="198"/>
        <v>AH-45 BK</v>
      </c>
      <c r="UY20" s="98" t="s">
        <v>465</v>
      </c>
      <c r="UZ20" s="17">
        <f t="shared" si="199"/>
        <v>566.81299999999999</v>
      </c>
      <c r="VA20" s="100">
        <v>23</v>
      </c>
      <c r="VB20" s="88">
        <v>34305.58</v>
      </c>
      <c r="VC20" s="3">
        <v>103</v>
      </c>
      <c r="VD20" s="88">
        <v>150857.90239999999</v>
      </c>
      <c r="VE20" s="23">
        <f t="shared" si="200"/>
        <v>126</v>
      </c>
      <c r="VF20" s="68">
        <f t="shared" si="201"/>
        <v>185163.48239999998</v>
      </c>
      <c r="VG20" s="68">
        <f t="shared" si="202"/>
        <v>156918.2054237288</v>
      </c>
      <c r="VH20" s="62">
        <f t="shared" si="203"/>
        <v>1.1067444606032904E-2</v>
      </c>
      <c r="VI20" s="23">
        <v>3841</v>
      </c>
      <c r="VJ20" s="23">
        <v>0</v>
      </c>
      <c r="VK20" s="68">
        <v>0</v>
      </c>
      <c r="VL20" s="62">
        <f t="shared" si="204"/>
        <v>0</v>
      </c>
      <c r="VM20" s="34">
        <f t="shared" si="205"/>
        <v>71418.437999999995</v>
      </c>
      <c r="VN20" s="143" t="str">
        <f t="shared" si="57"/>
        <v>AH-45 BK</v>
      </c>
      <c r="VO20" s="143" t="str">
        <f t="shared" si="58"/>
        <v>B0FQBXS6Y2</v>
      </c>
      <c r="VP20" s="143" t="str">
        <f t="shared" si="59"/>
        <v>FBA79839</v>
      </c>
      <c r="VQ20" s="17">
        <f t="shared" si="206"/>
        <v>566.81299999999999</v>
      </c>
      <c r="VR20" s="3">
        <v>24</v>
      </c>
      <c r="VS20" s="32">
        <f t="shared" si="207"/>
        <v>13603.511999999999</v>
      </c>
      <c r="VT20" s="3">
        <v>982</v>
      </c>
      <c r="VU20" s="32">
        <f t="shared" si="208"/>
        <v>556610.36600000004</v>
      </c>
      <c r="VV20" s="3">
        <v>0</v>
      </c>
      <c r="VW20" s="32">
        <f t="shared" si="209"/>
        <v>0</v>
      </c>
      <c r="VX20" s="3">
        <v>0</v>
      </c>
      <c r="VY20" s="32">
        <f t="shared" si="210"/>
        <v>0</v>
      </c>
      <c r="VZ20" s="58">
        <v>0</v>
      </c>
      <c r="WA20" s="59">
        <f t="shared" si="211"/>
        <v>0</v>
      </c>
      <c r="WB20" s="58">
        <v>0</v>
      </c>
      <c r="WC20" s="59">
        <f t="shared" si="212"/>
        <v>0</v>
      </c>
      <c r="WD20" s="58">
        <v>0</v>
      </c>
      <c r="WE20" s="59">
        <f t="shared" si="213"/>
        <v>0</v>
      </c>
      <c r="WF20" s="42">
        <f t="shared" si="214"/>
        <v>1006</v>
      </c>
      <c r="WG20" s="92">
        <f t="shared" si="215"/>
        <v>570213.87800000003</v>
      </c>
      <c r="WH20" s="141">
        <v>14</v>
      </c>
      <c r="WI20" s="36" t="str">
        <f t="shared" si="60"/>
        <v>AH-45 BK</v>
      </c>
      <c r="WJ20" s="98" t="s">
        <v>465</v>
      </c>
      <c r="WK20" s="17">
        <f t="shared" si="216"/>
        <v>566.81299999999999</v>
      </c>
    </row>
    <row r="21" spans="1:609">
      <c r="A21" s="154" t="s">
        <v>118</v>
      </c>
      <c r="B21" s="155" t="s">
        <v>117</v>
      </c>
      <c r="C21" s="150" t="s">
        <v>293</v>
      </c>
      <c r="D21" s="150" t="s">
        <v>669</v>
      </c>
      <c r="E21" s="155" t="s">
        <v>253</v>
      </c>
      <c r="F21" s="162" t="s">
        <v>293</v>
      </c>
      <c r="G21" s="155" t="s">
        <v>351</v>
      </c>
      <c r="H21" s="150" t="s">
        <v>469</v>
      </c>
      <c r="I21" s="150" t="s">
        <v>436</v>
      </c>
      <c r="J21" s="187">
        <v>780.23896823147049</v>
      </c>
      <c r="K21" s="16" t="s">
        <v>194</v>
      </c>
      <c r="L21" s="2">
        <v>0.57340000000000002</v>
      </c>
      <c r="M21" s="3">
        <v>7</v>
      </c>
      <c r="N21" s="21">
        <v>3</v>
      </c>
      <c r="O21" s="3">
        <v>16</v>
      </c>
      <c r="P21" s="23">
        <f>M21+N21+O21</f>
        <v>26</v>
      </c>
      <c r="Q21" s="2">
        <v>7.0800000000000002E-2</v>
      </c>
      <c r="R21" s="3">
        <v>4</v>
      </c>
      <c r="S21" s="3">
        <v>24</v>
      </c>
      <c r="T21" s="3">
        <v>8</v>
      </c>
      <c r="U21" s="23">
        <f>R21+S21+T21</f>
        <v>36</v>
      </c>
      <c r="V21" s="2">
        <v>0.1852</v>
      </c>
      <c r="W21" s="3">
        <v>11</v>
      </c>
      <c r="X21" s="3">
        <v>27</v>
      </c>
      <c r="Y21" s="3">
        <v>16</v>
      </c>
      <c r="Z21" s="23">
        <f>W21+X21+Y21</f>
        <v>54</v>
      </c>
      <c r="AA21" s="24">
        <f>Z21/$Z$1</f>
        <v>4.6431642304385214E-2</v>
      </c>
      <c r="AB21" s="2">
        <v>0.78979999999999995</v>
      </c>
      <c r="AC21" s="3">
        <v>0</v>
      </c>
      <c r="AD21" s="3">
        <v>7</v>
      </c>
      <c r="AE21" s="3">
        <v>29</v>
      </c>
      <c r="AF21" s="23">
        <f>AC21+AD21+AE21</f>
        <v>36</v>
      </c>
      <c r="AG21" s="24">
        <f>AF21/$AF$1</f>
        <v>2.6845637583892617E-2</v>
      </c>
      <c r="AH21" s="12">
        <v>0.94589999999999996</v>
      </c>
      <c r="AI21" s="3">
        <v>1</v>
      </c>
      <c r="AJ21" s="3">
        <v>1</v>
      </c>
      <c r="AK21" s="3">
        <v>8</v>
      </c>
      <c r="AL21" s="23">
        <f>AI21+AJ21+AK21</f>
        <v>10</v>
      </c>
      <c r="AM21" s="24">
        <f>AL21/$AL$1</f>
        <v>8.4889643463497456E-3</v>
      </c>
      <c r="AN21" s="12">
        <v>0.99680000000000002</v>
      </c>
      <c r="AO21" s="3">
        <v>0</v>
      </c>
      <c r="AP21" s="3">
        <v>55</v>
      </c>
      <c r="AQ21" s="23">
        <f>AO21+AP21</f>
        <v>55</v>
      </c>
      <c r="AR21" s="34" t="e">
        <f>AQ21*#REF!</f>
        <v>#REF!</v>
      </c>
      <c r="AS21" s="24" t="e">
        <f>AR21/$AR$1</f>
        <v>#REF!</v>
      </c>
      <c r="AT21" s="12">
        <v>0.95440000000000003</v>
      </c>
      <c r="AU21" s="3">
        <v>1</v>
      </c>
      <c r="AV21" s="3">
        <v>62</v>
      </c>
      <c r="AW21" s="23">
        <f>AU21+AV21</f>
        <v>63</v>
      </c>
      <c r="AX21" s="34" t="e">
        <f>AW21*#REF!</f>
        <v>#REF!</v>
      </c>
      <c r="AY21" s="24" t="e">
        <f>AX21/$AX$1</f>
        <v>#REF!</v>
      </c>
      <c r="AZ21" s="12">
        <v>0.66859999999999997</v>
      </c>
      <c r="BA21" s="3">
        <v>7</v>
      </c>
      <c r="BB21" s="3">
        <v>57</v>
      </c>
      <c r="BC21" s="23">
        <f>BA21+BB21</f>
        <v>64</v>
      </c>
      <c r="BD21" s="34" t="e">
        <f>BC21*#REF!</f>
        <v>#REF!</v>
      </c>
      <c r="BE21" s="24" t="e">
        <f>BD21/$BD$1</f>
        <v>#REF!</v>
      </c>
      <c r="BF21" s="12">
        <v>0.99860000000000004</v>
      </c>
      <c r="BG21" s="3">
        <v>0</v>
      </c>
      <c r="BH21" s="3">
        <v>125</v>
      </c>
      <c r="BI21" s="23">
        <f>BG21+BH21</f>
        <v>125</v>
      </c>
      <c r="BJ21" s="34" t="e">
        <f>BI21*#REF!</f>
        <v>#REF!</v>
      </c>
      <c r="BK21" s="37" t="e">
        <f>BJ21/$BJ$1</f>
        <v>#REF!</v>
      </c>
      <c r="BL21" s="12">
        <v>0.95730000000000004</v>
      </c>
      <c r="BM21" s="3">
        <v>0</v>
      </c>
      <c r="BN21" s="3">
        <v>89</v>
      </c>
      <c r="BO21" s="23">
        <f>BM21+BN21</f>
        <v>89</v>
      </c>
      <c r="BP21" s="34" t="e">
        <f>BO21*#REF!</f>
        <v>#REF!</v>
      </c>
      <c r="BQ21" s="37" t="e">
        <f>BP21/$BP$1</f>
        <v>#REF!</v>
      </c>
      <c r="BR21" s="12">
        <v>0.9446</v>
      </c>
      <c r="BS21" s="3">
        <v>0</v>
      </c>
      <c r="BT21" s="3">
        <v>134</v>
      </c>
      <c r="BU21" s="3">
        <v>182259.02</v>
      </c>
      <c r="BV21" s="3">
        <v>6</v>
      </c>
      <c r="BW21" s="3">
        <v>5596</v>
      </c>
      <c r="BX21" s="3">
        <v>5</v>
      </c>
      <c r="BY21" s="3">
        <v>4995</v>
      </c>
      <c r="BZ21" s="23">
        <f>BS21+BT21+BX21+BV21</f>
        <v>145</v>
      </c>
      <c r="CA21" s="23">
        <f>BY21+BU21+BW21</f>
        <v>192850.02</v>
      </c>
      <c r="CB21" s="37">
        <f>CA21/$CA$1</f>
        <v>2.3569255992398078E-2</v>
      </c>
      <c r="CC21" s="34" t="e">
        <f>BZ21*#REF!</f>
        <v>#REF!</v>
      </c>
      <c r="CD21" s="3">
        <v>85</v>
      </c>
      <c r="CE21" s="3">
        <v>132668.04</v>
      </c>
      <c r="CF21" s="3">
        <v>2</v>
      </c>
      <c r="CG21" s="3">
        <v>3198</v>
      </c>
      <c r="CH21" s="3">
        <v>5</v>
      </c>
      <c r="CI21" s="3">
        <v>4995</v>
      </c>
      <c r="CJ21" s="23">
        <f>CD21+CH21+CF21</f>
        <v>92</v>
      </c>
      <c r="CK21" s="23">
        <f>CI21+CE21+CG21</f>
        <v>140861.04</v>
      </c>
      <c r="CL21" s="24">
        <f>CK21/$CK$1</f>
        <v>1.9013518403790446E-2</v>
      </c>
      <c r="CM21" s="34" t="e">
        <f>CJ21*#REF!</f>
        <v>#REF!</v>
      </c>
      <c r="CN21" s="3">
        <v>85</v>
      </c>
      <c r="CO21" s="3">
        <v>133528</v>
      </c>
      <c r="CP21" s="3">
        <v>0</v>
      </c>
      <c r="CQ21" s="3">
        <v>0</v>
      </c>
      <c r="CR21" s="3">
        <v>1</v>
      </c>
      <c r="CS21" s="3">
        <v>1599</v>
      </c>
      <c r="CT21" s="23">
        <f>CN21+CR21+CP21</f>
        <v>86</v>
      </c>
      <c r="CU21" s="23">
        <f>CS21+CO21+CQ21</f>
        <v>135127</v>
      </c>
      <c r="CV21" s="24">
        <f>CU21/$CU$1</f>
        <v>1.909716614021665E-2</v>
      </c>
      <c r="CW21" s="34" t="e">
        <f>CT21*#REF!</f>
        <v>#REF!</v>
      </c>
      <c r="CX21" s="3">
        <v>71</v>
      </c>
      <c r="CY21" s="3">
        <v>114164</v>
      </c>
      <c r="CZ21" s="3">
        <v>2</v>
      </c>
      <c r="DA21" s="3">
        <v>3998</v>
      </c>
      <c r="DB21" s="23">
        <f>CX21+CZ21</f>
        <v>73</v>
      </c>
      <c r="DC21" s="23">
        <f>CY21+DA21</f>
        <v>118162</v>
      </c>
      <c r="DD21" s="48">
        <f>DC21/$DC$1</f>
        <v>1.5439624417684089E-2</v>
      </c>
      <c r="DE21" s="23">
        <v>4861</v>
      </c>
      <c r="DF21" s="23">
        <v>94</v>
      </c>
      <c r="DG21" s="23">
        <v>131418</v>
      </c>
      <c r="DH21" s="34" t="e">
        <f>DB21*#REF!</f>
        <v>#REF!</v>
      </c>
      <c r="DI21" s="3">
        <v>132</v>
      </c>
      <c r="DJ21" s="3">
        <v>208021.26</v>
      </c>
      <c r="DK21" s="3">
        <v>0</v>
      </c>
      <c r="DL21" s="3">
        <v>0</v>
      </c>
      <c r="DM21" s="23">
        <f>DI21+DK21</f>
        <v>132</v>
      </c>
      <c r="DN21" s="23">
        <f>DJ21+DL21</f>
        <v>208021.26</v>
      </c>
      <c r="DO21" s="23">
        <f>DN21/1.18</f>
        <v>176289.20338983054</v>
      </c>
      <c r="DP21" s="62">
        <f>DN21/$DN$1</f>
        <v>2.3826311952322432E-2</v>
      </c>
      <c r="DQ21" s="23">
        <v>4821</v>
      </c>
      <c r="DR21" s="23">
        <v>147</v>
      </c>
      <c r="DS21" s="23">
        <v>220837</v>
      </c>
      <c r="DT21" s="62">
        <f>DS21/$DS$1</f>
        <v>2.2044454654179348E-2</v>
      </c>
      <c r="DU21" s="34" t="e">
        <f>DM21*#REF!</f>
        <v>#REF!</v>
      </c>
      <c r="DV21" s="24">
        <f>(DR21-DF21)/DF21</f>
        <v>0.56382978723404253</v>
      </c>
      <c r="DW21" s="24">
        <f>(DM21-DB21)/DB21</f>
        <v>0.80821917808219179</v>
      </c>
      <c r="DX21" s="34">
        <v>14403.670000000002</v>
      </c>
      <c r="DY21" s="23">
        <v>46</v>
      </c>
      <c r="DZ21" s="34">
        <v>67746.55</v>
      </c>
      <c r="EA21" s="24">
        <f>DX21/DZ21</f>
        <v>0.21261112189476808</v>
      </c>
      <c r="EB21" s="24">
        <f>DX21/DO21</f>
        <v>8.1704776713687824E-2</v>
      </c>
      <c r="EC21" s="24" t="s">
        <v>461</v>
      </c>
      <c r="ED21" s="24" t="s">
        <v>461</v>
      </c>
      <c r="EE21" s="3">
        <v>72</v>
      </c>
      <c r="EF21" s="3">
        <v>109257.18000000001</v>
      </c>
      <c r="EG21" s="3">
        <v>3</v>
      </c>
      <c r="EH21" s="3">
        <v>4797</v>
      </c>
      <c r="EI21" s="23">
        <f>EE21+EG21</f>
        <v>75</v>
      </c>
      <c r="EJ21" s="23">
        <f>EF21+EH21</f>
        <v>114054.18000000001</v>
      </c>
      <c r="EK21" s="23">
        <f>EJ21/1.18</f>
        <v>96656.084745762724</v>
      </c>
      <c r="EL21" s="62">
        <f>EJ21/$EJ$1</f>
        <v>1.1572492833287467E-2</v>
      </c>
      <c r="EM21" s="23">
        <v>4142</v>
      </c>
      <c r="EN21" s="23">
        <v>84</v>
      </c>
      <c r="EO21" s="23">
        <v>120179</v>
      </c>
      <c r="EP21" s="62">
        <f>EO21/$EO$1</f>
        <v>1.0611866899697597E-2</v>
      </c>
      <c r="EQ21" s="34" t="e">
        <f>EI21*#REF!</f>
        <v>#REF!</v>
      </c>
      <c r="ER21" s="24">
        <f>(EN21-DR21)/DR21</f>
        <v>-0.42857142857142855</v>
      </c>
      <c r="ES21" s="24">
        <f>(EI21-DM21)/DM21</f>
        <v>-0.43181818181818182</v>
      </c>
      <c r="ET21" s="24" t="s">
        <v>566</v>
      </c>
      <c r="EU21" s="24"/>
      <c r="EV21" s="3">
        <v>62</v>
      </c>
      <c r="EW21" s="3">
        <v>96825.25</v>
      </c>
      <c r="EX21" s="3">
        <v>6</v>
      </c>
      <c r="EY21" s="3">
        <v>7995</v>
      </c>
      <c r="EZ21" s="23">
        <f>EV21+EX21</f>
        <v>68</v>
      </c>
      <c r="FA21" s="23">
        <f>EW21+EY21</f>
        <v>104820.25</v>
      </c>
      <c r="FB21" s="70">
        <f>FA21/1.18</f>
        <v>88830.720338983054</v>
      </c>
      <c r="FC21" s="62">
        <f>FA21/$FA$1</f>
        <v>1.0234904979669534E-2</v>
      </c>
      <c r="FD21" s="23">
        <v>3911</v>
      </c>
      <c r="FE21" s="23">
        <v>76</v>
      </c>
      <c r="FF21" s="23">
        <v>111928</v>
      </c>
      <c r="FG21" s="62">
        <f>FF21/$FF$1</f>
        <v>8.516036152661239E-3</v>
      </c>
      <c r="FH21" s="34" t="e">
        <f>EZ21*#REF!</f>
        <v>#REF!</v>
      </c>
      <c r="FI21" s="3">
        <v>63</v>
      </c>
      <c r="FJ21" s="3">
        <v>91398.129999999976</v>
      </c>
      <c r="FK21" s="3">
        <v>1</v>
      </c>
      <c r="FL21" s="3">
        <v>1399</v>
      </c>
      <c r="FM21" s="23">
        <f>FI21+FK21</f>
        <v>64</v>
      </c>
      <c r="FN21" s="23">
        <f>FJ21+FL21</f>
        <v>92797.129999999976</v>
      </c>
      <c r="FO21" s="70">
        <f>FN21/1.18</f>
        <v>78641.63559322033</v>
      </c>
      <c r="FP21" s="62">
        <f>FN21/$FN$1</f>
        <v>7.1605100767473178E-3</v>
      </c>
      <c r="FQ21" s="23">
        <v>3407</v>
      </c>
      <c r="FR21" s="23">
        <v>79</v>
      </c>
      <c r="FS21" s="68">
        <v>104978</v>
      </c>
      <c r="FT21" s="62">
        <f>FS21/$FS$1</f>
        <v>6.2379247759941298E-3</v>
      </c>
      <c r="FU21" s="34" t="e">
        <f>FM21*#REF!</f>
        <v>#REF!</v>
      </c>
      <c r="FV21" s="3">
        <v>56</v>
      </c>
      <c r="FW21" s="3">
        <v>88883.04</v>
      </c>
      <c r="FX21" s="3">
        <v>3</v>
      </c>
      <c r="FY21" s="3">
        <v>4197</v>
      </c>
      <c r="FZ21" s="23">
        <f>FV21+FX21</f>
        <v>59</v>
      </c>
      <c r="GA21" s="23">
        <f>FW21+FY21</f>
        <v>93080.04</v>
      </c>
      <c r="GB21" s="70">
        <f>GA21/1.18</f>
        <v>78881.389830508473</v>
      </c>
      <c r="GC21" s="62">
        <f>GA21/$GA$1</f>
        <v>8.5515381348651009E-3</v>
      </c>
      <c r="GD21" s="23">
        <v>2808</v>
      </c>
      <c r="GE21" s="23">
        <v>76</v>
      </c>
      <c r="GF21" s="68">
        <v>108372</v>
      </c>
      <c r="GG21" s="62">
        <f>GF21/$GF$1</f>
        <v>8.8104795700155569E-3</v>
      </c>
      <c r="GH21" s="111">
        <f>J21*FZ21</f>
        <v>46034.099125656758</v>
      </c>
      <c r="GI21" s="100">
        <v>63</v>
      </c>
      <c r="GJ21" s="3">
        <v>98027</v>
      </c>
      <c r="GK21" s="3"/>
      <c r="GL21" s="3"/>
      <c r="GM21" s="23">
        <f>GI21+GK21</f>
        <v>63</v>
      </c>
      <c r="GN21" s="23">
        <f>GJ21+GL21</f>
        <v>98027</v>
      </c>
      <c r="GO21" s="70">
        <f>GN21/1.18</f>
        <v>83073.728813559326</v>
      </c>
      <c r="GP21" s="62">
        <f>GN21/$GN$1</f>
        <v>1.0905733875571193E-2</v>
      </c>
      <c r="GQ21" s="23">
        <v>2561</v>
      </c>
      <c r="GR21" s="23">
        <v>83</v>
      </c>
      <c r="GS21" s="68">
        <v>113379</v>
      </c>
      <c r="GT21" s="62">
        <f>GS21/$GS$1</f>
        <v>1.0754489384424786E-2</v>
      </c>
      <c r="GU21" s="111">
        <f>J21*GM21</f>
        <v>49155.054998582644</v>
      </c>
      <c r="GV21" s="100">
        <v>60</v>
      </c>
      <c r="GW21" s="3">
        <v>92397.55</v>
      </c>
      <c r="GX21" s="3"/>
      <c r="GY21" s="3"/>
      <c r="GZ21" s="23">
        <f>GV21+GX21</f>
        <v>60</v>
      </c>
      <c r="HA21" s="23">
        <f>GW21+GY21</f>
        <v>92397.55</v>
      </c>
      <c r="HB21" s="70">
        <f>HA21/1.18</f>
        <v>78303.008474576272</v>
      </c>
      <c r="HC21" s="62">
        <f>HA21/$HA$1</f>
        <v>1.1083238266855313E-2</v>
      </c>
      <c r="HD21" s="23">
        <v>2831</v>
      </c>
      <c r="HE21" s="23">
        <v>93</v>
      </c>
      <c r="HF21" s="68">
        <v>128190</v>
      </c>
      <c r="HG21" s="62">
        <f>HF21/$HF$1</f>
        <v>1.1120691382726415E-2</v>
      </c>
      <c r="HH21" s="34">
        <f>J21*GZ21</f>
        <v>46814.338093888233</v>
      </c>
      <c r="HI21" s="100">
        <v>63</v>
      </c>
      <c r="HJ21" s="3">
        <v>97469.049999999988</v>
      </c>
      <c r="HK21" s="3"/>
      <c r="HL21" s="3"/>
      <c r="HM21" s="23">
        <f>HI21+HK21</f>
        <v>63</v>
      </c>
      <c r="HN21" s="23">
        <f>HJ21+HL21</f>
        <v>97469.049999999988</v>
      </c>
      <c r="HO21" s="70">
        <f>HN21/1.18</f>
        <v>82600.889830508473</v>
      </c>
      <c r="HP21" s="62">
        <f>HN21/$HN$1</f>
        <v>1.1636857263511942E-2</v>
      </c>
      <c r="HQ21" s="23">
        <v>2497</v>
      </c>
      <c r="HR21" s="23">
        <v>70</v>
      </c>
      <c r="HS21" s="68">
        <v>105332</v>
      </c>
      <c r="HT21" s="62">
        <f>HS21/$HS$1</f>
        <v>1.093151829087561E-2</v>
      </c>
      <c r="HU21" s="34">
        <f>J21*HM21</f>
        <v>49155.054998582644</v>
      </c>
      <c r="HV21" s="100">
        <v>29</v>
      </c>
      <c r="HW21" s="3">
        <v>45452</v>
      </c>
      <c r="HX21" s="3">
        <v>99</v>
      </c>
      <c r="HY21" s="179">
        <v>156451.75140000001</v>
      </c>
      <c r="HZ21" s="23">
        <f>HV21+HX21</f>
        <v>128</v>
      </c>
      <c r="IA21" s="23">
        <f>HW21+HY21</f>
        <v>201903.75140000001</v>
      </c>
      <c r="IB21" s="70">
        <f>IA21/1.18</f>
        <v>171104.87406779663</v>
      </c>
      <c r="IC21" s="62">
        <f>IA21/$IA$1</f>
        <v>1.6460159668631645E-2</v>
      </c>
      <c r="ID21" s="23">
        <v>2779</v>
      </c>
      <c r="IE21" s="23">
        <v>23</v>
      </c>
      <c r="IF21" s="68">
        <v>37049</v>
      </c>
      <c r="IG21" s="62">
        <f>IF21/$IF$1</f>
        <v>2.0506800083468526E-2</v>
      </c>
      <c r="IH21" s="34">
        <f>IY21*HZ21</f>
        <v>99870.587933628223</v>
      </c>
      <c r="II21" s="100">
        <v>32</v>
      </c>
      <c r="IJ21" s="88">
        <v>52012</v>
      </c>
      <c r="IK21" s="3">
        <v>58</v>
      </c>
      <c r="IL21" s="88">
        <v>92684.185599999997</v>
      </c>
      <c r="IM21" s="23">
        <f>II21+IK21</f>
        <v>90</v>
      </c>
      <c r="IN21" s="68">
        <f>IJ21+IL21</f>
        <v>144696.1856</v>
      </c>
      <c r="IO21" s="68">
        <f>IN21/1.18</f>
        <v>122623.88610169492</v>
      </c>
      <c r="IP21" s="62">
        <f>IN21/$IN$1</f>
        <v>1.5728965556626215E-2</v>
      </c>
      <c r="IQ21" s="23">
        <v>2183</v>
      </c>
      <c r="IR21" s="23">
        <v>6</v>
      </c>
      <c r="IS21" s="68">
        <v>9974</v>
      </c>
      <c r="IT21" s="62">
        <f>IS21/$IS$1</f>
        <v>9.523136619868925E-3</v>
      </c>
      <c r="IU21" s="34">
        <f>IY21*IM21</f>
        <v>70221.507140832342</v>
      </c>
      <c r="IV21" s="142" t="str">
        <f>E21</f>
        <v>AM-C28</v>
      </c>
      <c r="IW21" s="142" t="str">
        <f>A21</f>
        <v>B0BPLWW72Y</v>
      </c>
      <c r="IX21" s="142" t="str">
        <f>B21</f>
        <v>FBA76862</v>
      </c>
      <c r="IY21" s="17">
        <v>780.23896823147049</v>
      </c>
      <c r="IZ21" s="3">
        <v>21</v>
      </c>
      <c r="JA21" s="32">
        <f>IZ21*IY21</f>
        <v>16385.01833286088</v>
      </c>
      <c r="JB21" s="3">
        <v>0</v>
      </c>
      <c r="JC21" s="32">
        <f>JB21*IY21</f>
        <v>0</v>
      </c>
      <c r="JD21" s="3">
        <v>27</v>
      </c>
      <c r="JE21" s="32">
        <f>JD21*IY21</f>
        <v>21066.452142249702</v>
      </c>
      <c r="JF21" s="3">
        <v>0</v>
      </c>
      <c r="JG21" s="32">
        <f>JF21*IY21</f>
        <v>0</v>
      </c>
      <c r="JH21" s="58">
        <v>0</v>
      </c>
      <c r="JI21" s="59">
        <f>JH21*IY21</f>
        <v>0</v>
      </c>
      <c r="JJ21" s="58">
        <v>500</v>
      </c>
      <c r="JK21" s="59">
        <f>JJ21*IY21</f>
        <v>390119.48411573522</v>
      </c>
      <c r="JL21" s="58">
        <v>500</v>
      </c>
      <c r="JM21" s="59">
        <f>JL21*IY21</f>
        <v>390119.48411573522</v>
      </c>
      <c r="JN21" s="42">
        <f>IZ21+JB21+JH21+JD21+JF21+JJ21+JL21</f>
        <v>1048</v>
      </c>
      <c r="JO21" s="10">
        <f>JN21*IY21</f>
        <v>817690.43870658113</v>
      </c>
      <c r="JP21" s="36" t="str">
        <f>E21</f>
        <v>AM-C28</v>
      </c>
      <c r="JQ21" s="98" t="str">
        <f>C21</f>
        <v>Head</v>
      </c>
      <c r="JR21" s="17">
        <v>780.23896823147049</v>
      </c>
      <c r="JS21" s="100">
        <v>31</v>
      </c>
      <c r="JT21" s="88">
        <v>50391.74</v>
      </c>
      <c r="JU21" s="3">
        <v>36</v>
      </c>
      <c r="JV21" s="88">
        <v>54647.971199999993</v>
      </c>
      <c r="JW21" s="23">
        <f>JS21+JU21</f>
        <v>67</v>
      </c>
      <c r="JX21" s="68">
        <f>JT21+JV21</f>
        <v>105039.71119999999</v>
      </c>
      <c r="JY21" s="68">
        <f>JX21/1.18</f>
        <v>89016.704406779652</v>
      </c>
      <c r="JZ21" s="62">
        <f>JX21/$JX$1</f>
        <v>9.5485606717910215E-3</v>
      </c>
      <c r="KA21" s="23">
        <v>1450</v>
      </c>
      <c r="KB21" s="23">
        <v>6</v>
      </c>
      <c r="KC21" s="68">
        <v>9974</v>
      </c>
      <c r="KD21" s="62">
        <f>KC21/$IS$1</f>
        <v>9.523136619868925E-3</v>
      </c>
      <c r="KE21" s="34">
        <f>KI21*JW21</f>
        <v>52276.010871508523</v>
      </c>
      <c r="KF21" s="142" t="str">
        <f>E21</f>
        <v>AM-C28</v>
      </c>
      <c r="KG21" s="142" t="str">
        <f>A21</f>
        <v>B0BPLWW72Y</v>
      </c>
      <c r="KH21" s="142" t="str">
        <f>B21</f>
        <v>FBA76862</v>
      </c>
      <c r="KI21" s="17">
        <v>780.23896823147049</v>
      </c>
      <c r="KJ21" s="3">
        <v>0</v>
      </c>
      <c r="KK21" s="32">
        <f>KJ21*KI21</f>
        <v>0</v>
      </c>
      <c r="KL21" s="3">
        <v>0</v>
      </c>
      <c r="KM21" s="32">
        <f>KL21*KI21</f>
        <v>0</v>
      </c>
      <c r="KN21" s="3">
        <v>27</v>
      </c>
      <c r="KO21" s="32">
        <f>KN21*KI21</f>
        <v>21066.452142249702</v>
      </c>
      <c r="KP21" s="3">
        <v>0</v>
      </c>
      <c r="KQ21" s="32">
        <f>KP21*KI21</f>
        <v>0</v>
      </c>
      <c r="KR21" s="58">
        <v>0</v>
      </c>
      <c r="KS21" s="59">
        <f>KR21*KI21</f>
        <v>0</v>
      </c>
      <c r="KT21" s="58">
        <v>500</v>
      </c>
      <c r="KU21" s="59">
        <f>KT21*KI21</f>
        <v>390119.48411573522</v>
      </c>
      <c r="KV21" s="58">
        <v>500</v>
      </c>
      <c r="KW21" s="59">
        <f>KV21*KI21</f>
        <v>390119.48411573522</v>
      </c>
      <c r="KX21" s="42">
        <f>KJ21+KL21+KR21+KN21+KP21+KT21+KV21</f>
        <v>1027</v>
      </c>
      <c r="KY21" s="10">
        <f>KX21*KI21</f>
        <v>801305.42037372023</v>
      </c>
      <c r="KZ21" s="36" t="str">
        <f>E21</f>
        <v>AM-C28</v>
      </c>
      <c r="LA21" s="98" t="str">
        <f>C21</f>
        <v>Head</v>
      </c>
      <c r="LB21" s="17">
        <v>780.23896823147049</v>
      </c>
      <c r="LC21" s="100">
        <v>8</v>
      </c>
      <c r="LD21" s="88">
        <v>13192</v>
      </c>
      <c r="LE21" s="3">
        <v>38</v>
      </c>
      <c r="LF21" s="88">
        <v>62662.106399999997</v>
      </c>
      <c r="LG21" s="23">
        <f>LC21+LE21</f>
        <v>46</v>
      </c>
      <c r="LH21" s="68">
        <f>LD21+LF21</f>
        <v>75854.10639999999</v>
      </c>
      <c r="LI21" s="68">
        <f>LH21/1.18</f>
        <v>64283.14101694915</v>
      </c>
      <c r="LJ21" s="62">
        <f>LH21/$LH$1</f>
        <v>7.0148454314582949E-3</v>
      </c>
      <c r="LK21" s="23">
        <v>1627</v>
      </c>
      <c r="LL21" s="23">
        <v>6</v>
      </c>
      <c r="LM21" s="68">
        <v>9974</v>
      </c>
      <c r="LN21" s="62">
        <f>LM21/$IS$1</f>
        <v>9.523136619868925E-3</v>
      </c>
      <c r="LO21" s="34">
        <f>LS21*LG21</f>
        <v>35890.992538647646</v>
      </c>
      <c r="LP21" s="143" t="str">
        <f>E21</f>
        <v>AM-C28</v>
      </c>
      <c r="LQ21" s="143" t="str">
        <f>A21</f>
        <v>B0BPLWW72Y</v>
      </c>
      <c r="LR21" s="143" t="str">
        <f>B21</f>
        <v>FBA76862</v>
      </c>
      <c r="LS21" s="17">
        <v>780.23896823147049</v>
      </c>
      <c r="LT21" s="3">
        <v>50</v>
      </c>
      <c r="LU21" s="32">
        <f>LT21*LS21</f>
        <v>39011.948411573525</v>
      </c>
      <c r="LV21" s="3">
        <v>279</v>
      </c>
      <c r="LW21" s="32">
        <f>LV21*LS21</f>
        <v>217686.67213658028</v>
      </c>
      <c r="LX21" s="3">
        <v>0</v>
      </c>
      <c r="LY21" s="32">
        <f>LX21*LS21</f>
        <v>0</v>
      </c>
      <c r="LZ21" s="3">
        <v>0</v>
      </c>
      <c r="MA21" s="32">
        <f>LZ21*LS21</f>
        <v>0</v>
      </c>
      <c r="MB21" s="58">
        <v>0</v>
      </c>
      <c r="MC21" s="59">
        <f>MB21*LS21</f>
        <v>0</v>
      </c>
      <c r="MD21" s="58">
        <v>480</v>
      </c>
      <c r="ME21" s="59">
        <f>MD21*LS21</f>
        <v>374514.70475110586</v>
      </c>
      <c r="MF21" s="58">
        <v>0</v>
      </c>
      <c r="MG21" s="59">
        <f>MF21*LS21</f>
        <v>0</v>
      </c>
      <c r="MH21" s="42">
        <f>LT21+LV21+MB21+LX21+LZ21+MD21+MF21</f>
        <v>809</v>
      </c>
      <c r="MI21" s="10">
        <f>MH21*LS21</f>
        <v>631213.32529925962</v>
      </c>
      <c r="MJ21" s="36" t="str">
        <f>E21</f>
        <v>AM-C28</v>
      </c>
      <c r="MK21" s="98" t="s">
        <v>293</v>
      </c>
      <c r="ML21" s="17">
        <v>780.23896823147049</v>
      </c>
      <c r="MM21" s="100">
        <v>5</v>
      </c>
      <c r="MN21" s="88">
        <v>8173</v>
      </c>
      <c r="MO21" s="3">
        <v>166</v>
      </c>
      <c r="MP21" s="88">
        <v>263903.25319999998</v>
      </c>
      <c r="MQ21" s="23">
        <f t="shared" si="290"/>
        <v>171</v>
      </c>
      <c r="MR21" s="68">
        <f t="shared" si="290"/>
        <v>272076.25319999998</v>
      </c>
      <c r="MS21" s="68">
        <f>MR21/1.18</f>
        <v>230573.09593220337</v>
      </c>
      <c r="MT21" s="62">
        <f>MR21/$MR$1</f>
        <v>1.9943861015586793E-2</v>
      </c>
      <c r="MU21" s="23">
        <v>4366</v>
      </c>
      <c r="MV21" s="23">
        <v>6</v>
      </c>
      <c r="MW21" s="68">
        <v>9974</v>
      </c>
      <c r="MX21" s="62">
        <f>MW21/$IS$1</f>
        <v>9.523136619868925E-3</v>
      </c>
      <c r="MY21" s="34">
        <f>MQ21*NC21</f>
        <v>133420.86356758146</v>
      </c>
      <c r="MZ21" s="143" t="str">
        <f>E21</f>
        <v>AM-C28</v>
      </c>
      <c r="NA21" s="143" t="str">
        <f t="shared" si="291"/>
        <v>B0BPLWW72Y</v>
      </c>
      <c r="NB21" s="143" t="str">
        <f t="shared" si="291"/>
        <v>FBA76862</v>
      </c>
      <c r="NC21" s="17">
        <f>J21</f>
        <v>780.23896823147049</v>
      </c>
      <c r="ND21" s="3">
        <v>61</v>
      </c>
      <c r="NE21" s="32">
        <f>ND21*NC21</f>
        <v>47594.577062119701</v>
      </c>
      <c r="NF21" s="3">
        <v>128</v>
      </c>
      <c r="NG21" s="32">
        <f>NF21*NC21</f>
        <v>99870.587933628223</v>
      </c>
      <c r="NH21" s="3">
        <v>0</v>
      </c>
      <c r="NI21" s="32">
        <f>NH21*NC21</f>
        <v>0</v>
      </c>
      <c r="NJ21" s="3">
        <v>0</v>
      </c>
      <c r="NK21" s="32">
        <f>NJ21*NC21</f>
        <v>0</v>
      </c>
      <c r="NL21" s="58">
        <v>0</v>
      </c>
      <c r="NM21" s="59">
        <f>NL21*NC21</f>
        <v>0</v>
      </c>
      <c r="NN21" s="58">
        <v>480</v>
      </c>
      <c r="NO21" s="59">
        <f>NN21*NC21</f>
        <v>374514.70475110586</v>
      </c>
      <c r="NP21" s="58">
        <v>0</v>
      </c>
      <c r="NQ21" s="59">
        <f>NP21*NC21</f>
        <v>0</v>
      </c>
      <c r="NR21" s="42">
        <f>ND21+NF21+NL21+NH21+NJ21+NN21+NP21</f>
        <v>669</v>
      </c>
      <c r="NS21" s="92">
        <f>NR21*NC21</f>
        <v>521979.86974685377</v>
      </c>
      <c r="NT21" s="141">
        <v>51</v>
      </c>
      <c r="NU21" s="36" t="str">
        <f>E21</f>
        <v>AM-C28</v>
      </c>
      <c r="NV21" s="98" t="s">
        <v>293</v>
      </c>
      <c r="NW21" s="17">
        <v>780.23896823147049</v>
      </c>
      <c r="NX21" s="100">
        <v>6</v>
      </c>
      <c r="NY21" s="88">
        <v>9989</v>
      </c>
      <c r="NZ21" s="3">
        <v>140</v>
      </c>
      <c r="OA21" s="88">
        <v>220611</v>
      </c>
      <c r="OB21" s="23">
        <f t="shared" si="250"/>
        <v>146</v>
      </c>
      <c r="OC21" s="68">
        <f t="shared" si="251"/>
        <v>230600</v>
      </c>
      <c r="OD21" s="68">
        <f t="shared" si="252"/>
        <v>195423.72881355934</v>
      </c>
      <c r="OE21" s="62">
        <f t="shared" si="253"/>
        <v>1.615855603712537E-2</v>
      </c>
      <c r="OF21" s="23">
        <v>4465</v>
      </c>
      <c r="OG21" s="23">
        <v>6</v>
      </c>
      <c r="OH21" s="68">
        <v>9974</v>
      </c>
      <c r="OI21" s="62">
        <f t="shared" si="254"/>
        <v>9.523136619868925E-3</v>
      </c>
      <c r="OJ21" s="34">
        <f t="shared" si="255"/>
        <v>113914.88936179469</v>
      </c>
      <c r="OK21" s="143" t="str">
        <f t="shared" si="256"/>
        <v>AM-C28</v>
      </c>
      <c r="OL21" s="143" t="str">
        <f t="shared" si="257"/>
        <v>B0BPLWW72Y</v>
      </c>
      <c r="OM21" s="143" t="str">
        <f t="shared" si="258"/>
        <v>FBA76862</v>
      </c>
      <c r="ON21" s="17">
        <f t="shared" si="259"/>
        <v>780.23896823147049</v>
      </c>
      <c r="OO21" s="3">
        <v>85</v>
      </c>
      <c r="OP21" s="32">
        <f t="shared" si="260"/>
        <v>66320.312299674988</v>
      </c>
      <c r="OQ21" s="3">
        <v>10</v>
      </c>
      <c r="OR21" s="32">
        <f t="shared" si="261"/>
        <v>7802.3896823147052</v>
      </c>
      <c r="OS21" s="3">
        <v>0</v>
      </c>
      <c r="OT21" s="32">
        <f t="shared" si="262"/>
        <v>0</v>
      </c>
      <c r="OU21" s="3">
        <v>0</v>
      </c>
      <c r="OV21" s="32">
        <f t="shared" si="263"/>
        <v>0</v>
      </c>
      <c r="OW21" s="58">
        <v>0</v>
      </c>
      <c r="OX21" s="59">
        <f t="shared" si="264"/>
        <v>0</v>
      </c>
      <c r="OY21" s="58">
        <v>0</v>
      </c>
      <c r="OZ21" s="59">
        <f t="shared" si="265"/>
        <v>0</v>
      </c>
      <c r="PA21" s="58">
        <v>1020</v>
      </c>
      <c r="PB21" s="59">
        <f t="shared" si="266"/>
        <v>795843.74759609986</v>
      </c>
      <c r="PC21" s="42">
        <f t="shared" si="267"/>
        <v>1115</v>
      </c>
      <c r="PD21" s="92">
        <f t="shared" si="268"/>
        <v>869966.44957808964</v>
      </c>
      <c r="PE21" s="141">
        <v>213</v>
      </c>
      <c r="PF21" s="36" t="str">
        <f t="shared" si="269"/>
        <v>AM-C28</v>
      </c>
      <c r="PG21" s="98" t="s">
        <v>293</v>
      </c>
      <c r="PH21" s="17">
        <v>780.23896823147049</v>
      </c>
      <c r="PI21" s="100">
        <v>1</v>
      </c>
      <c r="PJ21" s="88">
        <v>1695</v>
      </c>
      <c r="PK21" s="3">
        <v>117</v>
      </c>
      <c r="PL21" s="88">
        <v>183242.57759999999</v>
      </c>
      <c r="PM21" s="23">
        <f t="shared" si="270"/>
        <v>118</v>
      </c>
      <c r="PN21" s="68">
        <f t="shared" si="271"/>
        <v>184937.57759999999</v>
      </c>
      <c r="PO21" s="68">
        <f t="shared" si="272"/>
        <v>156726.76067796611</v>
      </c>
      <c r="PP21" s="62">
        <f t="shared" si="273"/>
        <v>1.0417975114031667E-2</v>
      </c>
      <c r="PQ21" s="23">
        <v>4084</v>
      </c>
      <c r="PR21" s="23">
        <v>6</v>
      </c>
      <c r="PS21" s="68">
        <v>9974</v>
      </c>
      <c r="PT21" s="62">
        <f t="shared" si="274"/>
        <v>9.523136619868925E-3</v>
      </c>
      <c r="PU21" s="34">
        <f t="shared" si="275"/>
        <v>92068.198251313515</v>
      </c>
      <c r="PV21" s="143" t="str">
        <f t="shared" si="276"/>
        <v>AM-C28</v>
      </c>
      <c r="PW21" s="143" t="str">
        <f t="shared" si="277"/>
        <v>B0BPLWW72Y</v>
      </c>
      <c r="PX21" s="143" t="str">
        <f t="shared" si="278"/>
        <v>FBA76862</v>
      </c>
      <c r="PY21" s="17">
        <f t="shared" si="279"/>
        <v>780.23896823147049</v>
      </c>
      <c r="PZ21" s="3">
        <v>20</v>
      </c>
      <c r="QA21" s="32">
        <f t="shared" si="280"/>
        <v>15604.77936462941</v>
      </c>
      <c r="QB21" s="3"/>
      <c r="QC21" s="32">
        <f t="shared" si="281"/>
        <v>0</v>
      </c>
      <c r="QD21" s="3">
        <v>0</v>
      </c>
      <c r="QE21" s="32">
        <f t="shared" si="282"/>
        <v>0</v>
      </c>
      <c r="QF21" s="3">
        <v>0</v>
      </c>
      <c r="QG21" s="32">
        <f t="shared" si="283"/>
        <v>0</v>
      </c>
      <c r="QH21" s="58">
        <v>0</v>
      </c>
      <c r="QI21" s="59">
        <f t="shared" si="284"/>
        <v>0</v>
      </c>
      <c r="QJ21" s="58">
        <v>0</v>
      </c>
      <c r="QK21" s="59">
        <f t="shared" si="285"/>
        <v>0</v>
      </c>
      <c r="QL21" s="58">
        <v>1020</v>
      </c>
      <c r="QM21" s="59">
        <f t="shared" si="286"/>
        <v>795843.74759609986</v>
      </c>
      <c r="QN21" s="42">
        <f t="shared" si="287"/>
        <v>1040</v>
      </c>
      <c r="QO21" s="92">
        <f t="shared" si="288"/>
        <v>811448.52696072927</v>
      </c>
      <c r="QP21" s="141">
        <v>377</v>
      </c>
      <c r="QQ21" s="36" t="str">
        <f t="shared" si="289"/>
        <v>AM-C28</v>
      </c>
      <c r="QR21" s="98" t="s">
        <v>293</v>
      </c>
      <c r="QS21" s="17">
        <v>780.23896823147049</v>
      </c>
      <c r="QT21" s="100">
        <v>4</v>
      </c>
      <c r="QU21" s="88">
        <v>5022</v>
      </c>
      <c r="QV21" s="3">
        <v>109</v>
      </c>
      <c r="QW21" s="88">
        <v>156088</v>
      </c>
      <c r="QX21" s="23">
        <f t="shared" si="137"/>
        <v>113</v>
      </c>
      <c r="QY21" s="68">
        <f t="shared" si="138"/>
        <v>161110</v>
      </c>
      <c r="QZ21" s="68">
        <f t="shared" si="139"/>
        <v>136533.89830508476</v>
      </c>
      <c r="RA21" s="62">
        <f t="shared" si="140"/>
        <v>8.6210988270307709E-3</v>
      </c>
      <c r="RB21" s="23">
        <v>3348</v>
      </c>
      <c r="RC21" s="23">
        <v>6</v>
      </c>
      <c r="RD21" s="68">
        <v>9974</v>
      </c>
      <c r="RE21" s="62">
        <f t="shared" si="141"/>
        <v>9.523136619868925E-3</v>
      </c>
      <c r="RF21" s="34">
        <f t="shared" si="142"/>
        <v>88167.003410156161</v>
      </c>
      <c r="RG21" s="143" t="str">
        <f t="shared" si="143"/>
        <v>AM-C28</v>
      </c>
      <c r="RH21" s="143" t="str">
        <f t="shared" si="144"/>
        <v>B0BPLWW72Y</v>
      </c>
      <c r="RI21" s="143" t="str">
        <f t="shared" si="145"/>
        <v>FBA76862</v>
      </c>
      <c r="RJ21" s="17">
        <f t="shared" si="146"/>
        <v>780.23896823147049</v>
      </c>
      <c r="RK21" s="3">
        <v>76</v>
      </c>
      <c r="RL21" s="32">
        <f t="shared" si="147"/>
        <v>59298.161585591755</v>
      </c>
      <c r="RM21" s="3">
        <v>1058</v>
      </c>
      <c r="RN21" s="32">
        <f t="shared" si="148"/>
        <v>825492.82838889584</v>
      </c>
      <c r="RO21" s="3">
        <v>0</v>
      </c>
      <c r="RP21" s="32">
        <f t="shared" si="149"/>
        <v>0</v>
      </c>
      <c r="RQ21" s="3">
        <v>0</v>
      </c>
      <c r="RR21" s="32">
        <f t="shared" si="150"/>
        <v>0</v>
      </c>
      <c r="RS21" s="58">
        <v>0</v>
      </c>
      <c r="RT21" s="59">
        <f t="shared" si="151"/>
        <v>0</v>
      </c>
      <c r="RU21" s="58">
        <v>0</v>
      </c>
      <c r="RV21" s="59">
        <f t="shared" si="152"/>
        <v>0</v>
      </c>
      <c r="RW21" s="58">
        <v>0</v>
      </c>
      <c r="RX21" s="59">
        <f t="shared" si="153"/>
        <v>0</v>
      </c>
      <c r="RY21" s="42">
        <f t="shared" si="154"/>
        <v>1134</v>
      </c>
      <c r="RZ21" s="92">
        <f t="shared" si="155"/>
        <v>884790.98997448757</v>
      </c>
      <c r="SA21" s="141">
        <v>269</v>
      </c>
      <c r="SB21" s="36" t="str">
        <f t="shared" si="156"/>
        <v>AM-C28</v>
      </c>
      <c r="SC21" s="98" t="s">
        <v>293</v>
      </c>
      <c r="SD21" s="17">
        <f t="shared" si="157"/>
        <v>780.23896823147049</v>
      </c>
      <c r="SE21" s="100">
        <v>12</v>
      </c>
      <c r="SF21" s="88">
        <v>18327</v>
      </c>
      <c r="SG21" s="3">
        <v>83</v>
      </c>
      <c r="SH21" s="88">
        <v>130167</v>
      </c>
      <c r="SI21" s="23">
        <f t="shared" si="158"/>
        <v>95</v>
      </c>
      <c r="SJ21" s="68">
        <f t="shared" si="159"/>
        <v>148494</v>
      </c>
      <c r="SK21" s="68">
        <f t="shared" si="160"/>
        <v>125842.37288135594</v>
      </c>
      <c r="SL21" s="62">
        <f t="shared" si="161"/>
        <v>9.5132083582517932E-3</v>
      </c>
      <c r="SM21" s="23">
        <v>5372</v>
      </c>
      <c r="SN21" s="23">
        <v>6</v>
      </c>
      <c r="SO21" s="68">
        <v>9974</v>
      </c>
      <c r="SP21" s="62">
        <f t="shared" si="162"/>
        <v>9.523136619868925E-3</v>
      </c>
      <c r="SQ21" s="34">
        <f t="shared" si="163"/>
        <v>74122.701981989696</v>
      </c>
      <c r="SR21" s="143" t="str">
        <f t="shared" si="164"/>
        <v>AM-C28</v>
      </c>
      <c r="SS21" s="143" t="str">
        <f t="shared" si="165"/>
        <v>B0BPLWW72Y</v>
      </c>
      <c r="ST21" s="143" t="str">
        <f t="shared" si="166"/>
        <v>FBA76862</v>
      </c>
      <c r="SU21" s="17">
        <f t="shared" si="167"/>
        <v>780.23896823147049</v>
      </c>
      <c r="SV21" s="3">
        <v>63</v>
      </c>
      <c r="SW21" s="32">
        <f t="shared" si="168"/>
        <v>49155.054998582644</v>
      </c>
      <c r="SX21" s="3">
        <v>1023</v>
      </c>
      <c r="SY21" s="32">
        <f t="shared" si="169"/>
        <v>798184.4645007943</v>
      </c>
      <c r="SZ21" s="3">
        <v>0</v>
      </c>
      <c r="TA21" s="32">
        <f t="shared" si="170"/>
        <v>0</v>
      </c>
      <c r="TB21" s="3">
        <v>0</v>
      </c>
      <c r="TC21" s="32">
        <f t="shared" si="171"/>
        <v>0</v>
      </c>
      <c r="TD21" s="58">
        <v>0</v>
      </c>
      <c r="TE21" s="59">
        <f t="shared" si="172"/>
        <v>0</v>
      </c>
      <c r="TF21" s="58">
        <v>0</v>
      </c>
      <c r="TG21" s="59">
        <f t="shared" si="173"/>
        <v>0</v>
      </c>
      <c r="TH21" s="58">
        <v>0</v>
      </c>
      <c r="TI21" s="59">
        <f t="shared" si="174"/>
        <v>0</v>
      </c>
      <c r="TJ21" s="42">
        <f t="shared" si="175"/>
        <v>1086</v>
      </c>
      <c r="TK21" s="92">
        <f t="shared" si="176"/>
        <v>847339.519499377</v>
      </c>
      <c r="TL21" s="141">
        <v>224</v>
      </c>
      <c r="TM21" s="36" t="str">
        <f t="shared" si="177"/>
        <v>AM-C28</v>
      </c>
      <c r="TN21" s="98" t="s">
        <v>293</v>
      </c>
      <c r="TO21" s="17">
        <f t="shared" si="178"/>
        <v>780.23896823147049</v>
      </c>
      <c r="TP21" s="100">
        <v>13</v>
      </c>
      <c r="TQ21" s="88">
        <v>20806</v>
      </c>
      <c r="TR21" s="3">
        <v>79</v>
      </c>
      <c r="TS21" s="88">
        <v>122371.1684</v>
      </c>
      <c r="TT21" s="23">
        <f t="shared" si="179"/>
        <v>92</v>
      </c>
      <c r="TU21" s="68">
        <f t="shared" si="180"/>
        <v>143177.1684</v>
      </c>
      <c r="TV21" s="68">
        <f t="shared" si="181"/>
        <v>121336.58338983051</v>
      </c>
      <c r="TW21" s="62">
        <f t="shared" si="182"/>
        <v>8.4561543184968994E-3</v>
      </c>
      <c r="TX21" s="23">
        <v>4219</v>
      </c>
      <c r="TY21" s="23">
        <v>6</v>
      </c>
      <c r="TZ21" s="68">
        <v>9974</v>
      </c>
      <c r="UA21" s="62">
        <f t="shared" si="183"/>
        <v>9.523136619868925E-3</v>
      </c>
      <c r="UB21" s="34">
        <f t="shared" si="184"/>
        <v>71781.985077295292</v>
      </c>
      <c r="UC21" s="143" t="str">
        <f t="shared" si="185"/>
        <v>AM-C28</v>
      </c>
      <c r="UD21" s="143" t="str">
        <f t="shared" si="186"/>
        <v>B0BPLWW72Y</v>
      </c>
      <c r="UE21" s="143" t="str">
        <f t="shared" si="187"/>
        <v>FBA76862</v>
      </c>
      <c r="UF21" s="17">
        <f t="shared" si="188"/>
        <v>780.23896823147049</v>
      </c>
      <c r="UG21" s="3">
        <v>26</v>
      </c>
      <c r="UH21" s="32">
        <f t="shared" si="189"/>
        <v>20286.213174018234</v>
      </c>
      <c r="UI21" s="3">
        <v>978</v>
      </c>
      <c r="UJ21" s="32">
        <f t="shared" si="190"/>
        <v>763073.71093037818</v>
      </c>
      <c r="UK21" s="3">
        <v>0</v>
      </c>
      <c r="UL21" s="32">
        <f t="shared" si="191"/>
        <v>0</v>
      </c>
      <c r="UM21" s="3">
        <v>0</v>
      </c>
      <c r="UN21" s="32">
        <f t="shared" si="192"/>
        <v>0</v>
      </c>
      <c r="UO21" s="58">
        <v>0</v>
      </c>
      <c r="UP21" s="59">
        <f t="shared" si="193"/>
        <v>0</v>
      </c>
      <c r="UQ21" s="58">
        <v>0</v>
      </c>
      <c r="UR21" s="59">
        <f t="shared" si="194"/>
        <v>0</v>
      </c>
      <c r="US21" s="58">
        <v>0</v>
      </c>
      <c r="UT21" s="59">
        <f t="shared" si="195"/>
        <v>0</v>
      </c>
      <c r="UU21" s="42">
        <f t="shared" si="196"/>
        <v>1004</v>
      </c>
      <c r="UV21" s="92">
        <f t="shared" si="197"/>
        <v>783359.92410439637</v>
      </c>
      <c r="UW21" s="141">
        <v>218</v>
      </c>
      <c r="UX21" s="36" t="str">
        <f t="shared" si="198"/>
        <v>AM-C28</v>
      </c>
      <c r="UY21" s="98" t="s">
        <v>293</v>
      </c>
      <c r="UZ21" s="17">
        <f t="shared" si="199"/>
        <v>780.23896823147049</v>
      </c>
      <c r="VA21" s="100">
        <v>32</v>
      </c>
      <c r="VB21" s="88">
        <v>46863</v>
      </c>
      <c r="VC21" s="3">
        <v>77</v>
      </c>
      <c r="VD21" s="88">
        <v>116452.24119999999</v>
      </c>
      <c r="VE21" s="23">
        <f t="shared" si="200"/>
        <v>109</v>
      </c>
      <c r="VF21" s="68">
        <f t="shared" si="201"/>
        <v>163315.24119999999</v>
      </c>
      <c r="VG21" s="68">
        <f t="shared" si="202"/>
        <v>138402.74677966101</v>
      </c>
      <c r="VH21" s="62">
        <f t="shared" si="203"/>
        <v>9.7615488857424014E-3</v>
      </c>
      <c r="VI21" s="23">
        <v>2646</v>
      </c>
      <c r="VJ21" s="23">
        <v>6</v>
      </c>
      <c r="VK21" s="68">
        <v>9974</v>
      </c>
      <c r="VL21" s="62">
        <f t="shared" si="204"/>
        <v>9.523136619868925E-3</v>
      </c>
      <c r="VM21" s="34">
        <f t="shared" si="205"/>
        <v>85046.04753723029</v>
      </c>
      <c r="VN21" s="143" t="str">
        <f t="shared" si="57"/>
        <v>AM-C28</v>
      </c>
      <c r="VO21" s="143" t="str">
        <f t="shared" si="58"/>
        <v>B0BPLWW72Y</v>
      </c>
      <c r="VP21" s="143" t="str">
        <f t="shared" si="59"/>
        <v>FBA76862</v>
      </c>
      <c r="VQ21" s="17">
        <f t="shared" si="206"/>
        <v>780.23896823147049</v>
      </c>
      <c r="VR21" s="3">
        <v>25</v>
      </c>
      <c r="VS21" s="32">
        <f t="shared" si="207"/>
        <v>19505.974205786762</v>
      </c>
      <c r="VT21" s="3">
        <v>840</v>
      </c>
      <c r="VU21" s="32">
        <f t="shared" si="208"/>
        <v>655400.73331443523</v>
      </c>
      <c r="VV21" s="3">
        <v>0</v>
      </c>
      <c r="VW21" s="32">
        <f t="shared" si="209"/>
        <v>0</v>
      </c>
      <c r="VX21" s="3">
        <v>0</v>
      </c>
      <c r="VY21" s="32">
        <f t="shared" si="210"/>
        <v>0</v>
      </c>
      <c r="VZ21" s="58">
        <v>0</v>
      </c>
      <c r="WA21" s="59">
        <f t="shared" si="211"/>
        <v>0</v>
      </c>
      <c r="WB21" s="58">
        <v>0</v>
      </c>
      <c r="WC21" s="59">
        <f t="shared" si="212"/>
        <v>0</v>
      </c>
      <c r="WD21" s="58">
        <v>0</v>
      </c>
      <c r="WE21" s="59">
        <f t="shared" si="213"/>
        <v>0</v>
      </c>
      <c r="WF21" s="42">
        <f t="shared" si="214"/>
        <v>865</v>
      </c>
      <c r="WG21" s="92">
        <f t="shared" si="215"/>
        <v>674906.70752022194</v>
      </c>
      <c r="WH21" s="141">
        <v>176</v>
      </c>
      <c r="WI21" s="36" t="str">
        <f t="shared" si="60"/>
        <v>AM-C28</v>
      </c>
      <c r="WJ21" s="98" t="s">
        <v>293</v>
      </c>
      <c r="WK21" s="17">
        <f t="shared" si="216"/>
        <v>780.23896823147049</v>
      </c>
    </row>
    <row r="22" spans="1:609">
      <c r="A22" s="161" t="s">
        <v>739</v>
      </c>
      <c r="B22" s="161" t="s">
        <v>719</v>
      </c>
      <c r="C22" s="180"/>
      <c r="D22" s="150" t="s">
        <v>669</v>
      </c>
      <c r="E22" s="150" t="s">
        <v>823</v>
      </c>
      <c r="F22" s="180"/>
      <c r="G22" s="180"/>
      <c r="H22" s="161" t="s">
        <v>480</v>
      </c>
      <c r="I22" s="161" t="s">
        <v>480</v>
      </c>
      <c r="J22" s="188">
        <v>7722.4391999999989</v>
      </c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79"/>
      <c r="DC22" s="179"/>
      <c r="DD22" s="179"/>
      <c r="DE22" s="179"/>
      <c r="DF22" s="179"/>
      <c r="DG22" s="179"/>
      <c r="DH22" s="179"/>
      <c r="DI22" s="179"/>
      <c r="DJ22" s="179"/>
      <c r="DK22" s="179"/>
      <c r="DL22" s="179"/>
      <c r="DM22" s="179"/>
      <c r="DN22" s="179"/>
      <c r="DO22" s="179"/>
      <c r="DP22" s="179"/>
      <c r="DQ22" s="179"/>
      <c r="DR22" s="179"/>
      <c r="DS22" s="179"/>
      <c r="DT22" s="179"/>
      <c r="DU22" s="179"/>
      <c r="DV22" s="144"/>
      <c r="DW22" s="144"/>
      <c r="DX22" s="144"/>
      <c r="DY22" s="144"/>
      <c r="DZ22" s="144"/>
      <c r="EA22" s="144"/>
      <c r="EB22" s="144"/>
      <c r="EC22" s="144"/>
      <c r="ED22" s="144"/>
      <c r="EE22" s="179"/>
      <c r="EF22" s="179"/>
      <c r="EG22" s="179"/>
      <c r="EH22" s="179"/>
      <c r="EI22" s="179"/>
      <c r="EJ22" s="179"/>
      <c r="EK22" s="179"/>
      <c r="EL22" s="144"/>
      <c r="EM22" s="179"/>
      <c r="EN22" s="179"/>
      <c r="EO22" s="179"/>
      <c r="EP22" s="144"/>
      <c r="EQ22" s="179"/>
      <c r="ER22" s="144"/>
      <c r="ES22" s="144"/>
      <c r="ET22" s="144"/>
      <c r="EU22" s="144"/>
      <c r="EV22" s="179"/>
      <c r="EW22" s="179"/>
      <c r="EX22" s="179"/>
      <c r="EY22" s="179"/>
      <c r="EZ22" s="179"/>
      <c r="FA22" s="179"/>
      <c r="FB22" s="179"/>
      <c r="FC22" s="144"/>
      <c r="FD22" s="179"/>
      <c r="FE22" s="179"/>
      <c r="FF22" s="179"/>
      <c r="FG22" s="144"/>
      <c r="FH22" s="179"/>
      <c r="FI22" s="179"/>
      <c r="FJ22" s="179"/>
      <c r="FK22" s="179"/>
      <c r="FL22" s="179"/>
      <c r="FM22" s="179"/>
      <c r="FN22" s="179"/>
      <c r="FO22" s="179"/>
      <c r="FP22" s="144"/>
      <c r="FQ22" s="179"/>
      <c r="FR22" s="179"/>
      <c r="FS22" s="145"/>
      <c r="FT22" s="144"/>
      <c r="FU22" s="179"/>
      <c r="FV22" s="179"/>
      <c r="FW22" s="179"/>
      <c r="FX22" s="179"/>
      <c r="FY22" s="179"/>
      <c r="FZ22" s="179"/>
      <c r="GA22" s="179"/>
      <c r="GB22" s="179"/>
      <c r="GC22" s="144"/>
      <c r="GD22" s="179"/>
      <c r="GE22" s="179"/>
      <c r="GF22" s="145"/>
      <c r="GG22" s="144"/>
      <c r="GH22" s="181"/>
      <c r="GI22" s="182"/>
      <c r="GJ22" s="179"/>
      <c r="GK22" s="179"/>
      <c r="GL22" s="179"/>
      <c r="GM22" s="179"/>
      <c r="GN22" s="179"/>
      <c r="GO22" s="179"/>
      <c r="GP22" s="144"/>
      <c r="GQ22" s="179"/>
      <c r="GR22" s="179"/>
      <c r="GS22" s="145"/>
      <c r="GT22" s="144"/>
      <c r="GU22" s="181"/>
      <c r="GV22" s="182"/>
      <c r="GW22" s="179"/>
      <c r="GX22" s="179"/>
      <c r="GY22" s="179"/>
      <c r="GZ22" s="179"/>
      <c r="HA22" s="179"/>
      <c r="HB22" s="179"/>
      <c r="HC22" s="144"/>
      <c r="HD22" s="179"/>
      <c r="HE22" s="179"/>
      <c r="HF22" s="145"/>
      <c r="HG22" s="144"/>
      <c r="HH22" s="179"/>
      <c r="HI22" s="182"/>
      <c r="HJ22" s="179"/>
      <c r="HK22" s="179"/>
      <c r="HL22" s="179"/>
      <c r="HM22" s="179"/>
      <c r="HN22" s="179"/>
      <c r="HO22" s="179"/>
      <c r="HP22" s="144"/>
      <c r="HQ22" s="179"/>
      <c r="HR22" s="179"/>
      <c r="HS22" s="145"/>
      <c r="HT22" s="144"/>
      <c r="HU22" s="179"/>
      <c r="HV22" s="182"/>
      <c r="HW22" s="179"/>
      <c r="HX22" s="179"/>
      <c r="HY22" s="179"/>
      <c r="HZ22" s="179"/>
      <c r="IA22" s="179"/>
      <c r="IB22" s="179"/>
      <c r="IC22" s="144"/>
      <c r="ID22" s="179"/>
      <c r="IE22" s="179"/>
      <c r="IF22" s="145"/>
      <c r="IG22" s="144"/>
      <c r="IH22" s="179"/>
      <c r="II22" s="182"/>
      <c r="IJ22" s="145"/>
      <c r="IK22" s="179"/>
      <c r="IL22" s="145"/>
      <c r="IM22" s="179"/>
      <c r="IN22" s="145"/>
      <c r="IO22" s="145"/>
      <c r="IP22" s="144"/>
      <c r="IQ22" s="179"/>
      <c r="IR22" s="179"/>
      <c r="IS22" s="145"/>
      <c r="IT22" s="144"/>
      <c r="IU22" s="179"/>
      <c r="IV22" s="179"/>
      <c r="IW22" s="179"/>
      <c r="IX22" s="179"/>
      <c r="IY22" s="179"/>
      <c r="IZ22" s="179"/>
      <c r="JA22" s="179"/>
      <c r="JB22" s="179"/>
      <c r="JC22" s="179"/>
      <c r="JD22" s="179"/>
      <c r="JE22" s="179"/>
      <c r="JF22" s="179"/>
      <c r="JG22" s="179"/>
      <c r="JH22" s="179"/>
      <c r="JI22" s="179"/>
      <c r="JJ22" s="179"/>
      <c r="JK22" s="179"/>
      <c r="JL22" s="179"/>
      <c r="JM22" s="179"/>
      <c r="JN22" s="179"/>
      <c r="JO22" s="179"/>
      <c r="JP22" s="179"/>
      <c r="JQ22" s="181"/>
      <c r="JR22" s="179"/>
      <c r="JS22" s="182"/>
      <c r="JT22" s="145"/>
      <c r="JU22" s="179"/>
      <c r="JV22" s="145"/>
      <c r="JW22" s="179"/>
      <c r="JX22" s="145"/>
      <c r="JY22" s="145"/>
      <c r="JZ22" s="144"/>
      <c r="KA22" s="179"/>
      <c r="KB22" s="179"/>
      <c r="KC22" s="145"/>
      <c r="KD22" s="144"/>
      <c r="KE22" s="179"/>
      <c r="KF22" s="179"/>
      <c r="KG22" s="179"/>
      <c r="KH22" s="179"/>
      <c r="KI22" s="179"/>
      <c r="KJ22" s="179"/>
      <c r="KK22" s="179"/>
      <c r="KL22" s="179"/>
      <c r="KM22" s="179"/>
      <c r="KN22" s="179"/>
      <c r="KO22" s="179"/>
      <c r="KP22" s="179"/>
      <c r="KQ22" s="179"/>
      <c r="KR22" s="179"/>
      <c r="KS22" s="179"/>
      <c r="KT22" s="179"/>
      <c r="KU22" s="179"/>
      <c r="KV22" s="179"/>
      <c r="KW22" s="179"/>
      <c r="KX22" s="179"/>
      <c r="KY22" s="179"/>
      <c r="KZ22" s="179"/>
      <c r="LA22" s="181"/>
      <c r="LB22" s="179"/>
      <c r="LC22" s="100"/>
      <c r="LD22" s="88"/>
      <c r="LE22" s="3"/>
      <c r="LF22" s="88"/>
      <c r="LG22" s="23"/>
      <c r="LH22" s="68"/>
      <c r="LI22" s="68"/>
      <c r="LJ22" s="62"/>
      <c r="LK22" s="23"/>
      <c r="LL22" s="23"/>
      <c r="LM22" s="68"/>
      <c r="LN22" s="62"/>
      <c r="LO22" s="34"/>
      <c r="LP22" s="143"/>
      <c r="LQ22" s="142"/>
      <c r="LR22" s="143"/>
      <c r="LS22" s="126"/>
      <c r="LT22" s="3"/>
      <c r="LU22" s="32"/>
      <c r="LV22" s="3"/>
      <c r="LW22" s="32"/>
      <c r="LX22" s="3"/>
      <c r="LY22" s="32"/>
      <c r="LZ22" s="3"/>
      <c r="MA22" s="32"/>
      <c r="MB22" s="58"/>
      <c r="MC22" s="59"/>
      <c r="MD22" s="58"/>
      <c r="ME22" s="59"/>
      <c r="MF22" s="58"/>
      <c r="MG22" s="59"/>
      <c r="MH22" s="42"/>
      <c r="MI22" s="10"/>
      <c r="MJ22" s="36"/>
      <c r="MK22" s="98"/>
      <c r="ML22" s="126"/>
      <c r="MM22" s="100"/>
      <c r="MN22" s="88"/>
      <c r="MO22" s="3"/>
      <c r="MP22" s="88"/>
      <c r="MQ22" s="23"/>
      <c r="MR22" s="68"/>
      <c r="MS22" s="68"/>
      <c r="MT22" s="62"/>
      <c r="MU22" s="23"/>
      <c r="MV22" s="23"/>
      <c r="MW22" s="68"/>
      <c r="MX22" s="62"/>
      <c r="MY22" s="34"/>
      <c r="MZ22" s="143"/>
      <c r="NA22" s="143"/>
      <c r="NB22" s="143"/>
      <c r="NC22" s="17"/>
      <c r="ND22" s="3"/>
      <c r="NE22" s="32"/>
      <c r="NF22" s="3"/>
      <c r="NG22" s="32"/>
      <c r="NH22" s="3"/>
      <c r="NI22" s="32"/>
      <c r="NJ22" s="3"/>
      <c r="NK22" s="32"/>
      <c r="NL22" s="58"/>
      <c r="NM22" s="59"/>
      <c r="NN22" s="58"/>
      <c r="NO22" s="59"/>
      <c r="NP22" s="58"/>
      <c r="NQ22" s="59"/>
      <c r="NR22" s="42"/>
      <c r="NS22" s="92"/>
      <c r="NT22" s="141"/>
      <c r="NU22" s="36"/>
      <c r="NV22" s="98"/>
      <c r="NW22" s="126"/>
      <c r="NX22" s="100">
        <v>0</v>
      </c>
      <c r="NY22" s="88">
        <v>0</v>
      </c>
      <c r="NZ22" s="3">
        <v>0</v>
      </c>
      <c r="OA22" s="88">
        <v>0</v>
      </c>
      <c r="OB22" s="23">
        <f t="shared" si="250"/>
        <v>0</v>
      </c>
      <c r="OC22" s="68">
        <f t="shared" si="251"/>
        <v>0</v>
      </c>
      <c r="OD22" s="68">
        <f t="shared" si="252"/>
        <v>0</v>
      </c>
      <c r="OE22" s="62">
        <f t="shared" si="253"/>
        <v>0</v>
      </c>
      <c r="OF22" s="23" t="s">
        <v>646</v>
      </c>
      <c r="OG22" s="23">
        <v>0</v>
      </c>
      <c r="OH22" s="68">
        <v>0</v>
      </c>
      <c r="OI22" s="62">
        <f t="shared" si="254"/>
        <v>0</v>
      </c>
      <c r="OJ22" s="34">
        <f t="shared" si="255"/>
        <v>0</v>
      </c>
      <c r="OK22" s="143" t="str">
        <f t="shared" si="256"/>
        <v>PB-03 (AI-04 Red + AM-C11 x 2)</v>
      </c>
      <c r="OL22" s="143" t="str">
        <f t="shared" si="257"/>
        <v>B0FJ8S5XJ8</v>
      </c>
      <c r="OM22" s="143" t="str">
        <f t="shared" si="258"/>
        <v>FBA79827</v>
      </c>
      <c r="ON22" s="17">
        <f t="shared" si="259"/>
        <v>7722.4391999999989</v>
      </c>
      <c r="OO22" s="3">
        <v>3</v>
      </c>
      <c r="OP22" s="32">
        <f t="shared" si="260"/>
        <v>23167.317599999995</v>
      </c>
      <c r="OQ22" s="3">
        <v>0</v>
      </c>
      <c r="OR22" s="32">
        <f t="shared" si="261"/>
        <v>0</v>
      </c>
      <c r="OS22" s="3">
        <v>0</v>
      </c>
      <c r="OT22" s="32">
        <f t="shared" si="262"/>
        <v>0</v>
      </c>
      <c r="OU22" s="3">
        <v>0</v>
      </c>
      <c r="OV22" s="32">
        <f t="shared" si="263"/>
        <v>0</v>
      </c>
      <c r="OW22" s="58">
        <v>0</v>
      </c>
      <c r="OX22" s="59">
        <f t="shared" si="264"/>
        <v>0</v>
      </c>
      <c r="OY22" s="58">
        <v>0</v>
      </c>
      <c r="OZ22" s="59">
        <f t="shared" si="265"/>
        <v>0</v>
      </c>
      <c r="PA22" s="58">
        <v>0</v>
      </c>
      <c r="PB22" s="59">
        <f t="shared" si="266"/>
        <v>0</v>
      </c>
      <c r="PC22" s="42">
        <f t="shared" si="267"/>
        <v>3</v>
      </c>
      <c r="PD22" s="92">
        <f t="shared" si="268"/>
        <v>23167.317599999995</v>
      </c>
      <c r="PE22" s="141">
        <v>0</v>
      </c>
      <c r="PF22" s="36" t="str">
        <f t="shared" si="269"/>
        <v>PB-03 (AI-04 Red + AM-C11 x 2)</v>
      </c>
      <c r="PG22" s="98" t="str">
        <f>H22</f>
        <v>Bundle Pack</v>
      </c>
      <c r="PH22" s="126">
        <f>J22</f>
        <v>7722.4391999999989</v>
      </c>
      <c r="PI22" s="100">
        <v>1</v>
      </c>
      <c r="PJ22" s="88">
        <v>14918</v>
      </c>
      <c r="PK22" s="3">
        <v>0</v>
      </c>
      <c r="PL22" s="88">
        <v>0</v>
      </c>
      <c r="PM22" s="23">
        <f t="shared" si="270"/>
        <v>1</v>
      </c>
      <c r="PN22" s="68">
        <f t="shared" si="271"/>
        <v>14918</v>
      </c>
      <c r="PO22" s="68">
        <f t="shared" si="272"/>
        <v>12642.372881355934</v>
      </c>
      <c r="PP22" s="62">
        <f t="shared" si="273"/>
        <v>8.4036654296008482E-4</v>
      </c>
      <c r="PQ22" s="23">
        <v>1325</v>
      </c>
      <c r="PR22" s="23">
        <v>0</v>
      </c>
      <c r="PS22" s="68">
        <v>0</v>
      </c>
      <c r="PT22" s="62">
        <f t="shared" si="274"/>
        <v>0</v>
      </c>
      <c r="PU22" s="34">
        <f t="shared" si="275"/>
        <v>7722.4391999999989</v>
      </c>
      <c r="PV22" s="143" t="str">
        <f t="shared" si="276"/>
        <v>PB-03 (AI-04 Red + AM-C11 x 2)</v>
      </c>
      <c r="PW22" s="143" t="str">
        <f t="shared" si="277"/>
        <v>B0FJ8S5XJ8</v>
      </c>
      <c r="PX22" s="143" t="str">
        <f t="shared" si="278"/>
        <v>FBA79827</v>
      </c>
      <c r="PY22" s="17">
        <f t="shared" si="279"/>
        <v>7722.4391999999989</v>
      </c>
      <c r="PZ22" s="3">
        <v>2</v>
      </c>
      <c r="QA22" s="32">
        <f t="shared" si="280"/>
        <v>15444.878399999998</v>
      </c>
      <c r="QB22" s="3"/>
      <c r="QC22" s="32">
        <f t="shared" si="281"/>
        <v>0</v>
      </c>
      <c r="QD22" s="3">
        <v>0</v>
      </c>
      <c r="QE22" s="32">
        <f t="shared" si="282"/>
        <v>0</v>
      </c>
      <c r="QF22" s="3">
        <v>0</v>
      </c>
      <c r="QG22" s="32">
        <f t="shared" si="283"/>
        <v>0</v>
      </c>
      <c r="QH22" s="58">
        <v>0</v>
      </c>
      <c r="QI22" s="59">
        <f t="shared" si="284"/>
        <v>0</v>
      </c>
      <c r="QJ22" s="58">
        <v>0</v>
      </c>
      <c r="QK22" s="59">
        <f t="shared" si="285"/>
        <v>0</v>
      </c>
      <c r="QL22" s="58">
        <v>0</v>
      </c>
      <c r="QM22" s="59">
        <f t="shared" si="286"/>
        <v>0</v>
      </c>
      <c r="QN22" s="42">
        <f t="shared" si="287"/>
        <v>2</v>
      </c>
      <c r="QO22" s="92">
        <f t="shared" si="288"/>
        <v>15444.878399999998</v>
      </c>
      <c r="QP22" s="141">
        <v>15</v>
      </c>
      <c r="QQ22" s="36" t="str">
        <f t="shared" si="289"/>
        <v>PB-03 (AI-04 Red + AM-C11 x 2)</v>
      </c>
      <c r="QR22" s="98" t="str">
        <f>H22</f>
        <v>Bundle Pack</v>
      </c>
      <c r="QS22" s="126">
        <f>J22</f>
        <v>7722.4391999999989</v>
      </c>
      <c r="QT22" s="100">
        <v>0</v>
      </c>
      <c r="QU22" s="88">
        <v>0</v>
      </c>
      <c r="QV22" s="3">
        <v>4</v>
      </c>
      <c r="QW22" s="88">
        <v>59848</v>
      </c>
      <c r="QX22" s="23">
        <f t="shared" si="137"/>
        <v>4</v>
      </c>
      <c r="QY22" s="68">
        <f t="shared" si="138"/>
        <v>59848</v>
      </c>
      <c r="QZ22" s="68">
        <f t="shared" si="139"/>
        <v>50718.644067796609</v>
      </c>
      <c r="RA22" s="62">
        <f t="shared" si="140"/>
        <v>3.2025046403087181E-3</v>
      </c>
      <c r="RB22" s="23">
        <v>2620</v>
      </c>
      <c r="RC22" s="23">
        <v>0</v>
      </c>
      <c r="RD22" s="68">
        <v>0</v>
      </c>
      <c r="RE22" s="62">
        <f t="shared" si="141"/>
        <v>0</v>
      </c>
      <c r="RF22" s="34">
        <f t="shared" si="142"/>
        <v>30889.756799999996</v>
      </c>
      <c r="RG22" s="143" t="str">
        <f t="shared" si="143"/>
        <v>PB-03 (AI-04 Red + AM-C11 x 2)</v>
      </c>
      <c r="RH22" s="143" t="str">
        <f t="shared" si="144"/>
        <v>B0FJ8S5XJ8</v>
      </c>
      <c r="RI22" s="143" t="str">
        <f t="shared" si="145"/>
        <v>FBA79827</v>
      </c>
      <c r="RJ22" s="17">
        <f t="shared" si="146"/>
        <v>7722.4391999999989</v>
      </c>
      <c r="RK22" s="3">
        <v>4</v>
      </c>
      <c r="RL22" s="32">
        <f t="shared" si="147"/>
        <v>30889.756799999996</v>
      </c>
      <c r="RM22" s="3">
        <v>0</v>
      </c>
      <c r="RN22" s="32">
        <f t="shared" si="148"/>
        <v>0</v>
      </c>
      <c r="RO22" s="3">
        <v>0</v>
      </c>
      <c r="RP22" s="32">
        <f t="shared" si="149"/>
        <v>0</v>
      </c>
      <c r="RQ22" s="3">
        <v>0</v>
      </c>
      <c r="RR22" s="32">
        <f t="shared" si="150"/>
        <v>0</v>
      </c>
      <c r="RS22" s="58">
        <v>0</v>
      </c>
      <c r="RT22" s="59">
        <f t="shared" si="151"/>
        <v>0</v>
      </c>
      <c r="RU22" s="58">
        <v>0</v>
      </c>
      <c r="RV22" s="59">
        <f t="shared" si="152"/>
        <v>0</v>
      </c>
      <c r="RW22" s="58">
        <v>0</v>
      </c>
      <c r="RX22" s="59">
        <f t="shared" si="153"/>
        <v>0</v>
      </c>
      <c r="RY22" s="42">
        <f t="shared" si="154"/>
        <v>4</v>
      </c>
      <c r="RZ22" s="92">
        <f t="shared" si="155"/>
        <v>30889.756799999996</v>
      </c>
      <c r="SA22" s="141">
        <v>12</v>
      </c>
      <c r="SB22" s="36" t="str">
        <f t="shared" si="156"/>
        <v>PB-03 (AI-04 Red + AM-C11 x 2)</v>
      </c>
      <c r="SC22" s="98" t="s">
        <v>480</v>
      </c>
      <c r="SD22" s="17">
        <f t="shared" si="157"/>
        <v>7722.4391999999989</v>
      </c>
      <c r="SE22" s="100">
        <v>0</v>
      </c>
      <c r="SF22" s="88">
        <v>0</v>
      </c>
      <c r="SG22" s="3">
        <v>6</v>
      </c>
      <c r="SH22" s="88">
        <v>83695</v>
      </c>
      <c r="SI22" s="23">
        <f t="shared" si="158"/>
        <v>6</v>
      </c>
      <c r="SJ22" s="68">
        <f t="shared" si="159"/>
        <v>83695</v>
      </c>
      <c r="SK22" s="68">
        <f t="shared" si="160"/>
        <v>70927.966101694925</v>
      </c>
      <c r="SL22" s="62">
        <f t="shared" si="161"/>
        <v>5.361886497393051E-3</v>
      </c>
      <c r="SM22" s="23">
        <v>2740</v>
      </c>
      <c r="SN22" s="23">
        <v>0</v>
      </c>
      <c r="SO22" s="68">
        <v>0</v>
      </c>
      <c r="SP22" s="62">
        <f t="shared" si="162"/>
        <v>0</v>
      </c>
      <c r="SQ22" s="34">
        <f t="shared" si="163"/>
        <v>46334.63519999999</v>
      </c>
      <c r="SR22" s="143" t="str">
        <f t="shared" si="164"/>
        <v>PB-03 (AI-04 Red + AM-C11 x 2)</v>
      </c>
      <c r="SS22" s="143" t="str">
        <f t="shared" si="165"/>
        <v>B0FJ8S5XJ8</v>
      </c>
      <c r="ST22" s="143" t="str">
        <f t="shared" si="166"/>
        <v>FBA79827</v>
      </c>
      <c r="SU22" s="17">
        <f t="shared" si="167"/>
        <v>7722.4391999999989</v>
      </c>
      <c r="SV22" s="3">
        <v>4</v>
      </c>
      <c r="SW22" s="32">
        <f t="shared" si="168"/>
        <v>30889.756799999996</v>
      </c>
      <c r="SX22" s="3">
        <v>0</v>
      </c>
      <c r="SY22" s="32">
        <f t="shared" si="169"/>
        <v>0</v>
      </c>
      <c r="SZ22" s="3">
        <v>0</v>
      </c>
      <c r="TA22" s="32">
        <f t="shared" si="170"/>
        <v>0</v>
      </c>
      <c r="TB22" s="3">
        <v>0</v>
      </c>
      <c r="TC22" s="32">
        <f t="shared" si="171"/>
        <v>0</v>
      </c>
      <c r="TD22" s="58">
        <v>0</v>
      </c>
      <c r="TE22" s="59">
        <f t="shared" si="172"/>
        <v>0</v>
      </c>
      <c r="TF22" s="58">
        <v>0</v>
      </c>
      <c r="TG22" s="59">
        <f t="shared" si="173"/>
        <v>0</v>
      </c>
      <c r="TH22" s="58">
        <v>0</v>
      </c>
      <c r="TI22" s="59">
        <f t="shared" si="174"/>
        <v>0</v>
      </c>
      <c r="TJ22" s="42">
        <f t="shared" si="175"/>
        <v>4</v>
      </c>
      <c r="TK22" s="92">
        <f t="shared" si="176"/>
        <v>30889.756799999996</v>
      </c>
      <c r="TL22" s="141">
        <v>8</v>
      </c>
      <c r="TM22" s="36" t="str">
        <f t="shared" si="177"/>
        <v>PB-03 (AI-04 Red + AM-C11 x 2)</v>
      </c>
      <c r="TN22" s="98" t="s">
        <v>480</v>
      </c>
      <c r="TO22" s="17">
        <f t="shared" si="178"/>
        <v>7722.4391999999989</v>
      </c>
      <c r="TP22" s="100">
        <v>0</v>
      </c>
      <c r="TQ22" s="88">
        <v>0</v>
      </c>
      <c r="TR22" s="3">
        <v>0</v>
      </c>
      <c r="TS22" s="88">
        <v>0</v>
      </c>
      <c r="TT22" s="23">
        <f t="shared" si="179"/>
        <v>0</v>
      </c>
      <c r="TU22" s="68">
        <f t="shared" si="180"/>
        <v>0</v>
      </c>
      <c r="TV22" s="68">
        <f t="shared" si="181"/>
        <v>0</v>
      </c>
      <c r="TW22" s="62">
        <f t="shared" si="182"/>
        <v>0</v>
      </c>
      <c r="TX22" s="23">
        <v>2972</v>
      </c>
      <c r="TY22" s="23">
        <v>0</v>
      </c>
      <c r="TZ22" s="68">
        <v>0</v>
      </c>
      <c r="UA22" s="62">
        <f t="shared" si="183"/>
        <v>0</v>
      </c>
      <c r="UB22" s="34">
        <f t="shared" si="184"/>
        <v>0</v>
      </c>
      <c r="UC22" s="143" t="str">
        <f t="shared" si="185"/>
        <v>PB-03 (AI-04 Red + AM-C11 x 2)</v>
      </c>
      <c r="UD22" s="143" t="str">
        <f t="shared" si="186"/>
        <v>B0FJ8S5XJ8</v>
      </c>
      <c r="UE22" s="143" t="str">
        <f t="shared" si="187"/>
        <v>FBA79827</v>
      </c>
      <c r="UF22" s="17">
        <f t="shared" si="188"/>
        <v>7722.4391999999989</v>
      </c>
      <c r="UG22" s="3">
        <v>2</v>
      </c>
      <c r="UH22" s="32">
        <f t="shared" si="189"/>
        <v>15444.878399999998</v>
      </c>
      <c r="UI22" s="3">
        <v>0</v>
      </c>
      <c r="UJ22" s="32">
        <f t="shared" si="190"/>
        <v>0</v>
      </c>
      <c r="UK22" s="3">
        <v>0</v>
      </c>
      <c r="UL22" s="32">
        <f t="shared" si="191"/>
        <v>0</v>
      </c>
      <c r="UM22" s="3">
        <v>0</v>
      </c>
      <c r="UN22" s="32">
        <f t="shared" si="192"/>
        <v>0</v>
      </c>
      <c r="UO22" s="58">
        <v>0</v>
      </c>
      <c r="UP22" s="59">
        <f t="shared" si="193"/>
        <v>0</v>
      </c>
      <c r="UQ22" s="58">
        <v>0</v>
      </c>
      <c r="UR22" s="59">
        <f t="shared" si="194"/>
        <v>0</v>
      </c>
      <c r="US22" s="58">
        <v>0</v>
      </c>
      <c r="UT22" s="59">
        <f t="shared" si="195"/>
        <v>0</v>
      </c>
      <c r="UU22" s="42">
        <f t="shared" si="196"/>
        <v>2</v>
      </c>
      <c r="UV22" s="92">
        <f t="shared" si="197"/>
        <v>15444.878399999998</v>
      </c>
      <c r="UW22" s="141">
        <v>10</v>
      </c>
      <c r="UX22" s="36" t="str">
        <f t="shared" si="198"/>
        <v>PB-03 (AI-04 Red + AM-C11 x 2)</v>
      </c>
      <c r="UY22" s="98" t="s">
        <v>480</v>
      </c>
      <c r="UZ22" s="17">
        <f t="shared" si="199"/>
        <v>7722.4391999999989</v>
      </c>
      <c r="VA22" s="100">
        <v>3</v>
      </c>
      <c r="VB22" s="88">
        <v>40897</v>
      </c>
      <c r="VC22" s="3">
        <v>8</v>
      </c>
      <c r="VD22" s="88">
        <v>109361.98699999999</v>
      </c>
      <c r="VE22" s="23">
        <f t="shared" si="200"/>
        <v>11</v>
      </c>
      <c r="VF22" s="68">
        <f t="shared" si="201"/>
        <v>150258.98699999999</v>
      </c>
      <c r="VG22" s="68">
        <f t="shared" si="202"/>
        <v>127338.12457627119</v>
      </c>
      <c r="VH22" s="62">
        <f t="shared" si="203"/>
        <v>8.9811608294806961E-3</v>
      </c>
      <c r="VI22" s="23">
        <v>3477</v>
      </c>
      <c r="VJ22" s="23">
        <v>0</v>
      </c>
      <c r="VK22" s="68">
        <v>0</v>
      </c>
      <c r="VL22" s="62">
        <f t="shared" si="204"/>
        <v>0</v>
      </c>
      <c r="VM22" s="34">
        <f t="shared" si="205"/>
        <v>84946.831199999986</v>
      </c>
      <c r="VN22" s="143" t="str">
        <f t="shared" si="57"/>
        <v>PB-03 (AI-04 Red + AM-C11 x 2)</v>
      </c>
      <c r="VO22" s="143" t="str">
        <f t="shared" si="58"/>
        <v>B0FJ8S5XJ8</v>
      </c>
      <c r="VP22" s="143" t="str">
        <f t="shared" si="59"/>
        <v>FBA79827</v>
      </c>
      <c r="VQ22" s="17">
        <f t="shared" si="206"/>
        <v>7722.4391999999989</v>
      </c>
      <c r="VR22" s="3">
        <v>0</v>
      </c>
      <c r="VS22" s="32">
        <f t="shared" si="207"/>
        <v>0</v>
      </c>
      <c r="VT22" s="3">
        <v>0</v>
      </c>
      <c r="VU22" s="32">
        <f t="shared" si="208"/>
        <v>0</v>
      </c>
      <c r="VV22" s="3">
        <v>0</v>
      </c>
      <c r="VW22" s="32">
        <f t="shared" si="209"/>
        <v>0</v>
      </c>
      <c r="VX22" s="3">
        <v>0</v>
      </c>
      <c r="VY22" s="32">
        <f t="shared" si="210"/>
        <v>0</v>
      </c>
      <c r="VZ22" s="58">
        <v>0</v>
      </c>
      <c r="WA22" s="59">
        <f t="shared" si="211"/>
        <v>0</v>
      </c>
      <c r="WB22" s="58">
        <v>0</v>
      </c>
      <c r="WC22" s="59">
        <f t="shared" si="212"/>
        <v>0</v>
      </c>
      <c r="WD22" s="58">
        <v>0</v>
      </c>
      <c r="WE22" s="59">
        <f t="shared" si="213"/>
        <v>0</v>
      </c>
      <c r="WF22" s="42">
        <f t="shared" si="214"/>
        <v>0</v>
      </c>
      <c r="WG22" s="92">
        <f t="shared" si="215"/>
        <v>0</v>
      </c>
      <c r="WH22" s="141">
        <v>2</v>
      </c>
      <c r="WI22" s="36" t="str">
        <f t="shared" si="60"/>
        <v>PB-03 (AI-04 Red + AM-C11 x 2)</v>
      </c>
      <c r="WJ22" s="98" t="s">
        <v>480</v>
      </c>
      <c r="WK22" s="17">
        <f t="shared" si="216"/>
        <v>7722.4391999999989</v>
      </c>
    </row>
    <row r="23" spans="1:609">
      <c r="A23" s="150" t="s">
        <v>809</v>
      </c>
      <c r="B23" s="150" t="s">
        <v>679</v>
      </c>
      <c r="C23" s="150"/>
      <c r="D23" s="150" t="s">
        <v>669</v>
      </c>
      <c r="E23" s="155" t="s">
        <v>689</v>
      </c>
      <c r="F23" s="150"/>
      <c r="G23" s="150"/>
      <c r="H23" s="150" t="s">
        <v>472</v>
      </c>
      <c r="I23" s="150" t="s">
        <v>450</v>
      </c>
      <c r="J23" s="187">
        <v>1759.6993453115997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12"/>
      <c r="AI23" s="12"/>
      <c r="AJ23" s="12"/>
      <c r="AK23" s="3"/>
      <c r="AL23" s="3"/>
      <c r="AM23" s="3"/>
      <c r="AN23" s="12"/>
      <c r="AO23" s="12"/>
      <c r="AP23" s="3"/>
      <c r="AQ23" s="3"/>
      <c r="AR23" s="3"/>
      <c r="AS23" s="3"/>
      <c r="AT23" s="12"/>
      <c r="AU23" s="12"/>
      <c r="AV23" s="3"/>
      <c r="AW23" s="3"/>
      <c r="AX23" s="3"/>
      <c r="AY23" s="3"/>
      <c r="AZ23" s="12"/>
      <c r="BA23" s="12"/>
      <c r="BB23" s="3"/>
      <c r="BC23" s="3"/>
      <c r="BD23" s="3"/>
      <c r="BE23" s="3"/>
      <c r="BF23" s="12"/>
      <c r="BG23" s="12"/>
      <c r="BH23" s="3"/>
      <c r="BI23" s="23"/>
      <c r="BJ23" s="34"/>
      <c r="BK23" s="37"/>
      <c r="BL23" s="12"/>
      <c r="BM23" s="3"/>
      <c r="BN23" s="3"/>
      <c r="BO23" s="23"/>
      <c r="BP23" s="34"/>
      <c r="BQ23" s="37"/>
      <c r="BR23" s="12"/>
      <c r="BS23" s="3"/>
      <c r="BT23" s="3"/>
      <c r="BU23" s="3"/>
      <c r="BV23" s="3"/>
      <c r="BW23" s="3"/>
      <c r="BX23" s="3"/>
      <c r="BY23" s="3"/>
      <c r="BZ23" s="23"/>
      <c r="CA23" s="23"/>
      <c r="CB23" s="37"/>
      <c r="CC23" s="34"/>
      <c r="CD23" s="3"/>
      <c r="CE23" s="3"/>
      <c r="CF23" s="3"/>
      <c r="CG23" s="3"/>
      <c r="CH23" s="3"/>
      <c r="CI23" s="3"/>
      <c r="CJ23" s="23"/>
      <c r="CK23" s="23"/>
      <c r="CL23" s="24"/>
      <c r="CM23" s="34"/>
      <c r="CN23" s="3"/>
      <c r="CO23" s="3"/>
      <c r="CP23" s="3"/>
      <c r="CQ23" s="3"/>
      <c r="CR23" s="3"/>
      <c r="CS23" s="3"/>
      <c r="CT23" s="23"/>
      <c r="CU23" s="23"/>
      <c r="CV23" s="24"/>
      <c r="CW23" s="34"/>
      <c r="CX23" s="3"/>
      <c r="CY23" s="3"/>
      <c r="CZ23" s="3"/>
      <c r="DA23" s="3"/>
      <c r="DB23" s="23"/>
      <c r="DC23" s="23"/>
      <c r="DD23" s="24"/>
      <c r="DE23" s="23"/>
      <c r="DF23" s="23"/>
      <c r="DG23" s="23"/>
      <c r="DH23" s="34"/>
      <c r="DI23" s="3"/>
      <c r="DJ23" s="3"/>
      <c r="DK23" s="3"/>
      <c r="DL23" s="3"/>
      <c r="DM23" s="23"/>
      <c r="DN23" s="23"/>
      <c r="DO23" s="23"/>
      <c r="DP23" s="24"/>
      <c r="DQ23" s="23"/>
      <c r="DR23" s="23"/>
      <c r="DS23" s="23"/>
      <c r="DT23" s="24"/>
      <c r="DU23" s="34"/>
      <c r="DV23" s="24"/>
      <c r="DW23" s="24"/>
      <c r="DX23" s="34"/>
      <c r="DY23" s="23"/>
      <c r="DZ23" s="34"/>
      <c r="EA23" s="24"/>
      <c r="EB23" s="24"/>
      <c r="EC23" s="24"/>
      <c r="ED23" s="24"/>
      <c r="EE23" s="3"/>
      <c r="EF23" s="3"/>
      <c r="EG23" s="3"/>
      <c r="EH23" s="3"/>
      <c r="EI23" s="23"/>
      <c r="EJ23" s="23"/>
      <c r="EK23" s="23"/>
      <c r="EL23" s="62"/>
      <c r="EM23" s="23"/>
      <c r="EN23" s="23"/>
      <c r="EO23" s="23"/>
      <c r="EP23" s="62"/>
      <c r="EQ23" s="34"/>
      <c r="ER23" s="24"/>
      <c r="ES23" s="24"/>
      <c r="ET23" s="24"/>
      <c r="EU23" s="24"/>
      <c r="EV23" s="3"/>
      <c r="EW23" s="3"/>
      <c r="EX23" s="3"/>
      <c r="EY23" s="3"/>
      <c r="EZ23" s="23"/>
      <c r="FA23" s="23"/>
      <c r="FB23" s="70"/>
      <c r="FC23" s="62"/>
      <c r="FD23" s="23"/>
      <c r="FE23" s="23"/>
      <c r="FF23" s="23"/>
      <c r="FG23" s="62"/>
      <c r="FH23" s="34"/>
      <c r="FI23" s="3"/>
      <c r="FJ23" s="3"/>
      <c r="FK23" s="3"/>
      <c r="FL23" s="3"/>
      <c r="FM23" s="23"/>
      <c r="FN23" s="23"/>
      <c r="FO23" s="70"/>
      <c r="FP23" s="62"/>
      <c r="FQ23" s="23"/>
      <c r="FR23" s="23"/>
      <c r="FS23" s="68"/>
      <c r="FT23" s="62"/>
      <c r="FU23" s="34"/>
      <c r="FV23" s="3"/>
      <c r="FW23" s="3"/>
      <c r="FX23" s="3"/>
      <c r="FY23" s="3"/>
      <c r="FZ23" s="23"/>
      <c r="GA23" s="23"/>
      <c r="GB23" s="70"/>
      <c r="GC23" s="62"/>
      <c r="GD23" s="23"/>
      <c r="GE23" s="23"/>
      <c r="GF23" s="68"/>
      <c r="GG23" s="62"/>
      <c r="GH23" s="111"/>
      <c r="GI23" s="100"/>
      <c r="GJ23" s="3"/>
      <c r="GK23" s="3"/>
      <c r="GL23" s="3"/>
      <c r="GM23" s="23"/>
      <c r="GN23" s="23"/>
      <c r="GO23" s="70"/>
      <c r="GP23" s="62"/>
      <c r="GQ23" s="23"/>
      <c r="GR23" s="23"/>
      <c r="GS23" s="68"/>
      <c r="GT23" s="62"/>
      <c r="GU23" s="111"/>
      <c r="GV23" s="100"/>
      <c r="GW23" s="3"/>
      <c r="GX23" s="3"/>
      <c r="GY23" s="3"/>
      <c r="GZ23" s="23"/>
      <c r="HA23" s="23"/>
      <c r="HB23" s="70"/>
      <c r="HC23" s="62"/>
      <c r="HD23" s="23"/>
      <c r="HE23" s="23"/>
      <c r="HF23" s="68"/>
      <c r="HG23" s="62"/>
      <c r="HH23" s="34"/>
      <c r="HI23" s="100"/>
      <c r="HJ23" s="3"/>
      <c r="HK23" s="3"/>
      <c r="HL23" s="3"/>
      <c r="HM23" s="23"/>
      <c r="HN23" s="23"/>
      <c r="HO23" s="70"/>
      <c r="HP23" s="62"/>
      <c r="HQ23" s="23"/>
      <c r="HR23" s="23"/>
      <c r="HS23" s="68"/>
      <c r="HT23" s="62"/>
      <c r="HU23" s="34"/>
      <c r="HV23" s="100"/>
      <c r="HW23" s="3"/>
      <c r="HX23" s="3"/>
      <c r="HY23" s="179"/>
      <c r="HZ23" s="23"/>
      <c r="IA23" s="23"/>
      <c r="IB23" s="70"/>
      <c r="IC23" s="62"/>
      <c r="ID23" s="23"/>
      <c r="IE23" s="23"/>
      <c r="IF23" s="68"/>
      <c r="IG23" s="62"/>
      <c r="IH23" s="34"/>
      <c r="II23" s="100"/>
      <c r="IJ23" s="88"/>
      <c r="IK23" s="3"/>
      <c r="IL23" s="88"/>
      <c r="IM23" s="23"/>
      <c r="IN23" s="68"/>
      <c r="IO23" s="68"/>
      <c r="IP23" s="62"/>
      <c r="IQ23" s="23"/>
      <c r="IR23" s="23"/>
      <c r="IS23" s="68"/>
      <c r="IT23" s="62"/>
      <c r="IU23" s="34"/>
      <c r="IV23" s="142"/>
      <c r="IW23" s="142"/>
      <c r="IX23" s="142"/>
      <c r="IY23" s="17"/>
      <c r="IZ23" s="3"/>
      <c r="JA23" s="32"/>
      <c r="JB23" s="3"/>
      <c r="JC23" s="32"/>
      <c r="JD23" s="3"/>
      <c r="JE23" s="32"/>
      <c r="JF23" s="3"/>
      <c r="JG23" s="32"/>
      <c r="JH23" s="58"/>
      <c r="JI23" s="59"/>
      <c r="JJ23" s="58"/>
      <c r="JK23" s="59"/>
      <c r="JL23" s="58"/>
      <c r="JM23" s="59"/>
      <c r="JN23" s="42"/>
      <c r="JO23" s="10"/>
      <c r="JP23" s="36"/>
      <c r="JQ23" s="98"/>
      <c r="JR23" s="17"/>
      <c r="JS23" s="100"/>
      <c r="JT23" s="88"/>
      <c r="JU23" s="3"/>
      <c r="JV23" s="88"/>
      <c r="JW23" s="23"/>
      <c r="JX23" s="68"/>
      <c r="JY23" s="68"/>
      <c r="JZ23" s="62"/>
      <c r="KA23" s="23"/>
      <c r="KB23" s="23"/>
      <c r="KC23" s="68"/>
      <c r="KD23" s="62"/>
      <c r="KE23" s="34"/>
      <c r="KF23" s="142"/>
      <c r="KG23" s="142"/>
      <c r="KH23" s="142"/>
      <c r="KI23" s="17"/>
      <c r="KJ23" s="3"/>
      <c r="KK23" s="32"/>
      <c r="KL23" s="3"/>
      <c r="KM23" s="32"/>
      <c r="KN23" s="3"/>
      <c r="KO23" s="32"/>
      <c r="KP23" s="3"/>
      <c r="KQ23" s="32"/>
      <c r="KR23" s="58"/>
      <c r="KS23" s="59"/>
      <c r="KT23" s="58"/>
      <c r="KU23" s="59"/>
      <c r="KV23" s="58"/>
      <c r="KW23" s="59"/>
      <c r="KX23" s="42"/>
      <c r="KY23" s="10"/>
      <c r="KZ23" s="36"/>
      <c r="LA23" s="98"/>
      <c r="LB23" s="17"/>
      <c r="LC23" s="100"/>
      <c r="LD23" s="88"/>
      <c r="LE23" s="3"/>
      <c r="LF23" s="88"/>
      <c r="LG23" s="23"/>
      <c r="LH23" s="68"/>
      <c r="LI23" s="68"/>
      <c r="LJ23" s="62"/>
      <c r="LK23" s="23"/>
      <c r="LL23" s="23"/>
      <c r="LM23" s="68"/>
      <c r="LN23" s="62"/>
      <c r="LO23" s="34"/>
      <c r="LP23" s="143"/>
      <c r="LQ23" s="142"/>
      <c r="LR23" s="143"/>
      <c r="LS23" s="17"/>
      <c r="LT23" s="3"/>
      <c r="LU23" s="32"/>
      <c r="LV23" s="3"/>
      <c r="LW23" s="32"/>
      <c r="LX23" s="3"/>
      <c r="LY23" s="32"/>
      <c r="LZ23" s="3"/>
      <c r="MA23" s="32"/>
      <c r="MB23" s="58"/>
      <c r="MC23" s="59"/>
      <c r="MD23" s="58"/>
      <c r="ME23" s="59"/>
      <c r="MF23" s="58"/>
      <c r="MG23" s="59"/>
      <c r="MH23" s="42"/>
      <c r="MI23" s="10"/>
      <c r="MJ23" s="36"/>
      <c r="MK23" s="98"/>
      <c r="ML23" s="17"/>
      <c r="MM23" s="100">
        <v>0</v>
      </c>
      <c r="MN23" s="88">
        <v>0</v>
      </c>
      <c r="MO23" s="3">
        <v>0</v>
      </c>
      <c r="MP23" s="88">
        <v>0</v>
      </c>
      <c r="MQ23" s="23">
        <f t="shared" ref="MQ23:MR27" si="292">MM23+MO23</f>
        <v>0</v>
      </c>
      <c r="MR23" s="68">
        <f t="shared" si="292"/>
        <v>0</v>
      </c>
      <c r="MS23" s="68">
        <f>MR23/1.18</f>
        <v>0</v>
      </c>
      <c r="MT23" s="62">
        <f>MR23/$MR$1</f>
        <v>0</v>
      </c>
      <c r="MU23" s="23" t="s">
        <v>646</v>
      </c>
      <c r="MV23" s="23">
        <v>0</v>
      </c>
      <c r="MW23" s="68">
        <v>0</v>
      </c>
      <c r="MX23" s="62">
        <f>MW23/$IS$1</f>
        <v>0</v>
      </c>
      <c r="MY23" s="34">
        <f>MQ23*NC23</f>
        <v>0</v>
      </c>
      <c r="MZ23" s="143" t="str">
        <f>E23</f>
        <v>AM-W22</v>
      </c>
      <c r="NA23" s="143" t="str">
        <f t="shared" ref="NA23:NB27" si="293">A23</f>
        <v>B0FPR962YS</v>
      </c>
      <c r="NB23" s="143" t="str">
        <f t="shared" si="293"/>
        <v>FBA79816</v>
      </c>
      <c r="NC23" s="17">
        <f>J23</f>
        <v>1759.6993453115997</v>
      </c>
      <c r="ND23" s="3">
        <v>0</v>
      </c>
      <c r="NE23" s="32">
        <f>ND23*NC23</f>
        <v>0</v>
      </c>
      <c r="NF23" s="3">
        <v>0</v>
      </c>
      <c r="NG23" s="32">
        <f>NF23*NC23</f>
        <v>0</v>
      </c>
      <c r="NH23" s="3">
        <v>0</v>
      </c>
      <c r="NI23" s="32">
        <f>NH23*NC23</f>
        <v>0</v>
      </c>
      <c r="NJ23" s="3">
        <v>0</v>
      </c>
      <c r="NK23" s="32">
        <f>NJ23*NC23</f>
        <v>0</v>
      </c>
      <c r="NL23" s="58">
        <v>0</v>
      </c>
      <c r="NM23" s="59">
        <f>NL23*NC23</f>
        <v>0</v>
      </c>
      <c r="NN23" s="58">
        <v>0</v>
      </c>
      <c r="NO23" s="59">
        <f>NN23*NC23</f>
        <v>0</v>
      </c>
      <c r="NP23" s="58">
        <v>500</v>
      </c>
      <c r="NQ23" s="59">
        <f>NP23*NC23</f>
        <v>879849.67265579989</v>
      </c>
      <c r="NR23" s="42">
        <f>ND23+NF23+NL23+NH23+NJ23+NN23+NP23</f>
        <v>500</v>
      </c>
      <c r="NS23" s="92">
        <f>NR23*NC23</f>
        <v>879849.67265579989</v>
      </c>
      <c r="NT23" s="141">
        <v>0</v>
      </c>
      <c r="NU23" s="36" t="str">
        <f>E23</f>
        <v>AM-W22</v>
      </c>
      <c r="NV23" s="98" t="s">
        <v>480</v>
      </c>
      <c r="NW23" s="17">
        <f>J23</f>
        <v>1759.6993453115997</v>
      </c>
      <c r="NX23" s="100">
        <v>0</v>
      </c>
      <c r="NY23" s="88">
        <v>0</v>
      </c>
      <c r="NZ23" s="3">
        <v>0</v>
      </c>
      <c r="OA23" s="88">
        <v>0</v>
      </c>
      <c r="OB23" s="23">
        <f t="shared" si="250"/>
        <v>0</v>
      </c>
      <c r="OC23" s="68">
        <f t="shared" si="251"/>
        <v>0</v>
      </c>
      <c r="OD23" s="68">
        <f t="shared" si="252"/>
        <v>0</v>
      </c>
      <c r="OE23" s="62">
        <f t="shared" si="253"/>
        <v>0</v>
      </c>
      <c r="OF23" s="23" t="s">
        <v>646</v>
      </c>
      <c r="OG23" s="23">
        <v>0</v>
      </c>
      <c r="OH23" s="68">
        <v>0</v>
      </c>
      <c r="OI23" s="62">
        <f t="shared" si="254"/>
        <v>0</v>
      </c>
      <c r="OJ23" s="34">
        <f t="shared" si="255"/>
        <v>0</v>
      </c>
      <c r="OK23" s="143" t="str">
        <f t="shared" si="256"/>
        <v>AM-W22</v>
      </c>
      <c r="OL23" s="143" t="str">
        <f t="shared" si="257"/>
        <v>B0FPR962YS</v>
      </c>
      <c r="OM23" s="143" t="str">
        <f t="shared" si="258"/>
        <v>FBA79816</v>
      </c>
      <c r="ON23" s="17">
        <f t="shared" si="259"/>
        <v>1759.6993453115997</v>
      </c>
      <c r="OO23" s="3">
        <v>0</v>
      </c>
      <c r="OP23" s="32">
        <f t="shared" si="260"/>
        <v>0</v>
      </c>
      <c r="OQ23" s="3">
        <v>0</v>
      </c>
      <c r="OR23" s="32">
        <f t="shared" si="261"/>
        <v>0</v>
      </c>
      <c r="OS23" s="3">
        <v>0</v>
      </c>
      <c r="OT23" s="32">
        <f t="shared" si="262"/>
        <v>0</v>
      </c>
      <c r="OU23" s="3">
        <v>0</v>
      </c>
      <c r="OV23" s="32">
        <f t="shared" si="263"/>
        <v>0</v>
      </c>
      <c r="OW23" s="58">
        <v>500</v>
      </c>
      <c r="OX23" s="59">
        <f t="shared" si="264"/>
        <v>879849.67265579989</v>
      </c>
      <c r="OY23" s="58">
        <v>0</v>
      </c>
      <c r="OZ23" s="59">
        <f t="shared" si="265"/>
        <v>0</v>
      </c>
      <c r="PA23" s="58">
        <v>500</v>
      </c>
      <c r="PB23" s="59">
        <f t="shared" si="266"/>
        <v>879849.67265579989</v>
      </c>
      <c r="PC23" s="42">
        <f t="shared" si="267"/>
        <v>1000</v>
      </c>
      <c r="PD23" s="92">
        <f t="shared" si="268"/>
        <v>1759699.3453115998</v>
      </c>
      <c r="PE23" s="141">
        <v>0</v>
      </c>
      <c r="PF23" s="36" t="str">
        <f t="shared" si="269"/>
        <v>AM-W22</v>
      </c>
      <c r="PG23" s="98" t="s">
        <v>480</v>
      </c>
      <c r="PH23" s="17">
        <f>AU23</f>
        <v>0</v>
      </c>
      <c r="PI23" s="100">
        <v>0</v>
      </c>
      <c r="PJ23" s="88">
        <v>0</v>
      </c>
      <c r="PK23" s="3">
        <v>0</v>
      </c>
      <c r="PL23" s="88">
        <v>0</v>
      </c>
      <c r="PM23" s="23">
        <f t="shared" si="270"/>
        <v>0</v>
      </c>
      <c r="PN23" s="68">
        <f t="shared" si="271"/>
        <v>0</v>
      </c>
      <c r="PO23" s="68">
        <f t="shared" si="272"/>
        <v>0</v>
      </c>
      <c r="PP23" s="62">
        <f t="shared" si="273"/>
        <v>0</v>
      </c>
      <c r="PQ23" s="23" t="s">
        <v>646</v>
      </c>
      <c r="PR23" s="23">
        <v>0</v>
      </c>
      <c r="PS23" s="68">
        <v>0</v>
      </c>
      <c r="PT23" s="62">
        <f t="shared" si="274"/>
        <v>0</v>
      </c>
      <c r="PU23" s="34">
        <f t="shared" si="275"/>
        <v>0</v>
      </c>
      <c r="PV23" s="143" t="str">
        <f t="shared" si="276"/>
        <v>AM-W22</v>
      </c>
      <c r="PW23" s="143" t="str">
        <f t="shared" si="277"/>
        <v>B0FPR962YS</v>
      </c>
      <c r="PX23" s="143" t="str">
        <f t="shared" si="278"/>
        <v>FBA79816</v>
      </c>
      <c r="PY23" s="17">
        <f t="shared" si="279"/>
        <v>1759.6993453115997</v>
      </c>
      <c r="PZ23" s="3">
        <v>70</v>
      </c>
      <c r="QA23" s="32">
        <f t="shared" si="280"/>
        <v>123178.95417181197</v>
      </c>
      <c r="QB23" s="3"/>
      <c r="QC23" s="32">
        <f t="shared" si="281"/>
        <v>0</v>
      </c>
      <c r="QD23" s="3">
        <v>0</v>
      </c>
      <c r="QE23" s="32">
        <f t="shared" si="282"/>
        <v>0</v>
      </c>
      <c r="QF23" s="3">
        <v>0</v>
      </c>
      <c r="QG23" s="32">
        <f t="shared" si="283"/>
        <v>0</v>
      </c>
      <c r="QH23" s="58">
        <v>500</v>
      </c>
      <c r="QI23" s="59">
        <f t="shared" si="284"/>
        <v>879849.67265579989</v>
      </c>
      <c r="QJ23" s="58">
        <v>0</v>
      </c>
      <c r="QK23" s="59">
        <f t="shared" si="285"/>
        <v>0</v>
      </c>
      <c r="QL23" s="58">
        <v>500</v>
      </c>
      <c r="QM23" s="59">
        <f t="shared" si="286"/>
        <v>879849.67265579989</v>
      </c>
      <c r="QN23" s="42">
        <f t="shared" si="287"/>
        <v>1070</v>
      </c>
      <c r="QO23" s="92">
        <f t="shared" si="288"/>
        <v>1882878.2994834117</v>
      </c>
      <c r="QP23" s="141">
        <v>0</v>
      </c>
      <c r="QQ23" s="36" t="str">
        <f t="shared" si="289"/>
        <v>AM-W22</v>
      </c>
      <c r="QR23" s="98" t="s">
        <v>480</v>
      </c>
      <c r="QS23" s="17">
        <f>CF23</f>
        <v>0</v>
      </c>
      <c r="QT23" s="100">
        <v>7</v>
      </c>
      <c r="QU23" s="88">
        <v>23424</v>
      </c>
      <c r="QV23" s="3">
        <v>84</v>
      </c>
      <c r="QW23" s="88">
        <v>301082</v>
      </c>
      <c r="QX23" s="23">
        <f t="shared" si="137"/>
        <v>91</v>
      </c>
      <c r="QY23" s="68">
        <f t="shared" si="138"/>
        <v>324506</v>
      </c>
      <c r="QZ23" s="68">
        <f t="shared" si="139"/>
        <v>275005.08474576275</v>
      </c>
      <c r="RA23" s="62">
        <f t="shared" si="140"/>
        <v>1.736452297166189E-2</v>
      </c>
      <c r="RB23" s="23" t="s">
        <v>646</v>
      </c>
      <c r="RC23" s="23">
        <v>0</v>
      </c>
      <c r="RD23" s="68">
        <v>0</v>
      </c>
      <c r="RE23" s="62">
        <f t="shared" si="141"/>
        <v>0</v>
      </c>
      <c r="RF23" s="34">
        <f t="shared" si="142"/>
        <v>160132.64042335557</v>
      </c>
      <c r="RG23" s="143" t="str">
        <f t="shared" si="143"/>
        <v>AM-W22</v>
      </c>
      <c r="RH23" s="143" t="str">
        <f t="shared" si="144"/>
        <v>B0FPR962YS</v>
      </c>
      <c r="RI23" s="143" t="str">
        <f t="shared" si="145"/>
        <v>FBA79816</v>
      </c>
      <c r="RJ23" s="17">
        <f t="shared" si="146"/>
        <v>1759.6993453115997</v>
      </c>
      <c r="RK23" s="3">
        <v>60</v>
      </c>
      <c r="RL23" s="32">
        <f t="shared" si="147"/>
        <v>105581.96071869598</v>
      </c>
      <c r="RM23" s="3">
        <v>248</v>
      </c>
      <c r="RN23" s="32">
        <f t="shared" si="148"/>
        <v>436405.43763727671</v>
      </c>
      <c r="RO23" s="3">
        <v>0</v>
      </c>
      <c r="RP23" s="32">
        <f t="shared" si="149"/>
        <v>0</v>
      </c>
      <c r="RQ23" s="3">
        <v>0</v>
      </c>
      <c r="RR23" s="32">
        <f t="shared" si="150"/>
        <v>0</v>
      </c>
      <c r="RS23" s="58">
        <v>0</v>
      </c>
      <c r="RT23" s="59">
        <f t="shared" si="151"/>
        <v>0</v>
      </c>
      <c r="RU23" s="58">
        <v>0</v>
      </c>
      <c r="RV23" s="59">
        <f t="shared" si="152"/>
        <v>0</v>
      </c>
      <c r="RW23" s="58">
        <v>500</v>
      </c>
      <c r="RX23" s="59">
        <f t="shared" si="153"/>
        <v>879849.67265579989</v>
      </c>
      <c r="RY23" s="42">
        <f t="shared" si="154"/>
        <v>808</v>
      </c>
      <c r="RZ23" s="92">
        <f t="shared" si="155"/>
        <v>1421837.0710117726</v>
      </c>
      <c r="SA23" s="141">
        <v>63</v>
      </c>
      <c r="SB23" s="36" t="str">
        <f t="shared" si="156"/>
        <v>AM-W22</v>
      </c>
      <c r="SC23" s="98" t="s">
        <v>480</v>
      </c>
      <c r="SD23" s="17">
        <f t="shared" si="157"/>
        <v>1759.6993453115997</v>
      </c>
      <c r="SE23" s="100">
        <v>4</v>
      </c>
      <c r="SF23" s="88">
        <v>15260</v>
      </c>
      <c r="SG23" s="3">
        <v>108</v>
      </c>
      <c r="SH23" s="88">
        <v>388656</v>
      </c>
      <c r="SI23" s="23">
        <f t="shared" si="158"/>
        <v>112</v>
      </c>
      <c r="SJ23" s="68">
        <f t="shared" si="159"/>
        <v>403916</v>
      </c>
      <c r="SK23" s="68">
        <f t="shared" si="160"/>
        <v>342301.69491525425</v>
      </c>
      <c r="SL23" s="62">
        <f t="shared" si="161"/>
        <v>2.5876716010287494E-2</v>
      </c>
      <c r="SM23" s="23">
        <v>16981</v>
      </c>
      <c r="SN23" s="23">
        <v>0</v>
      </c>
      <c r="SO23" s="68">
        <v>0</v>
      </c>
      <c r="SP23" s="62">
        <f t="shared" si="162"/>
        <v>0</v>
      </c>
      <c r="SQ23" s="34">
        <f t="shared" si="163"/>
        <v>197086.32667489917</v>
      </c>
      <c r="SR23" s="143" t="str">
        <f t="shared" si="164"/>
        <v>AM-W22</v>
      </c>
      <c r="SS23" s="143" t="str">
        <f t="shared" si="165"/>
        <v>B0FPR962YS</v>
      </c>
      <c r="ST23" s="143" t="str">
        <f t="shared" si="166"/>
        <v>FBA79816</v>
      </c>
      <c r="SU23" s="17">
        <f t="shared" si="167"/>
        <v>1759.6993453115997</v>
      </c>
      <c r="SV23" s="3">
        <v>70</v>
      </c>
      <c r="SW23" s="32">
        <f t="shared" si="168"/>
        <v>123178.95417181197</v>
      </c>
      <c r="SX23" s="3">
        <v>135</v>
      </c>
      <c r="SY23" s="32">
        <f t="shared" si="169"/>
        <v>237559.41161706595</v>
      </c>
      <c r="SZ23" s="3">
        <v>0</v>
      </c>
      <c r="TA23" s="32">
        <f t="shared" si="170"/>
        <v>0</v>
      </c>
      <c r="TB23" s="3">
        <v>0</v>
      </c>
      <c r="TC23" s="32">
        <f t="shared" si="171"/>
        <v>0</v>
      </c>
      <c r="TD23" s="58">
        <v>500</v>
      </c>
      <c r="TE23" s="59">
        <f t="shared" si="172"/>
        <v>879849.67265579989</v>
      </c>
      <c r="TF23" s="58">
        <v>0</v>
      </c>
      <c r="TG23" s="59">
        <f t="shared" si="173"/>
        <v>0</v>
      </c>
      <c r="TH23" s="58">
        <v>0</v>
      </c>
      <c r="TI23" s="59">
        <f t="shared" si="174"/>
        <v>0</v>
      </c>
      <c r="TJ23" s="42">
        <f t="shared" si="175"/>
        <v>705</v>
      </c>
      <c r="TK23" s="92">
        <f t="shared" si="176"/>
        <v>1240588.0384446778</v>
      </c>
      <c r="TL23" s="141">
        <v>48</v>
      </c>
      <c r="TM23" s="36" t="str">
        <f t="shared" si="177"/>
        <v>AM-W22</v>
      </c>
      <c r="TN23" s="98" t="s">
        <v>465</v>
      </c>
      <c r="TO23" s="17">
        <f t="shared" si="178"/>
        <v>1759.6993453115997</v>
      </c>
      <c r="TP23" s="100">
        <v>10</v>
      </c>
      <c r="TQ23" s="88">
        <v>36786</v>
      </c>
      <c r="TR23" s="3">
        <v>113</v>
      </c>
      <c r="TS23" s="88">
        <v>406235.22519999999</v>
      </c>
      <c r="TT23" s="23">
        <f t="shared" si="179"/>
        <v>123</v>
      </c>
      <c r="TU23" s="68">
        <f t="shared" si="180"/>
        <v>443021.22519999999</v>
      </c>
      <c r="TV23" s="68">
        <f t="shared" si="181"/>
        <v>375441.71627118642</v>
      </c>
      <c r="TW23" s="62">
        <f t="shared" si="182"/>
        <v>2.6165176253484055E-2</v>
      </c>
      <c r="TX23" s="23">
        <v>11263</v>
      </c>
      <c r="TY23" s="23">
        <v>0</v>
      </c>
      <c r="TZ23" s="68">
        <v>0</v>
      </c>
      <c r="UA23" s="62">
        <f t="shared" si="183"/>
        <v>0</v>
      </c>
      <c r="UB23" s="34">
        <f t="shared" si="184"/>
        <v>216443.01947332677</v>
      </c>
      <c r="UC23" s="143" t="str">
        <f t="shared" si="185"/>
        <v>AM-W22</v>
      </c>
      <c r="UD23" s="143" t="str">
        <f t="shared" si="186"/>
        <v>B0FPR962YS</v>
      </c>
      <c r="UE23" s="143" t="str">
        <f t="shared" si="187"/>
        <v>FBA79816</v>
      </c>
      <c r="UF23" s="17">
        <f t="shared" si="188"/>
        <v>1759.6993453115997</v>
      </c>
      <c r="UG23" s="3">
        <v>124</v>
      </c>
      <c r="UH23" s="32">
        <f t="shared" si="189"/>
        <v>218202.71881863836</v>
      </c>
      <c r="UI23" s="3">
        <v>266</v>
      </c>
      <c r="UJ23" s="32">
        <f t="shared" si="190"/>
        <v>468080.0258528855</v>
      </c>
      <c r="UK23" s="3">
        <v>0</v>
      </c>
      <c r="UL23" s="32">
        <f t="shared" si="191"/>
        <v>0</v>
      </c>
      <c r="UM23" s="3">
        <v>0</v>
      </c>
      <c r="UN23" s="32">
        <f t="shared" si="192"/>
        <v>0</v>
      </c>
      <c r="UO23" s="58">
        <v>500</v>
      </c>
      <c r="UP23" s="59">
        <f t="shared" si="193"/>
        <v>879849.67265579989</v>
      </c>
      <c r="UQ23" s="58">
        <v>0</v>
      </c>
      <c r="UR23" s="59">
        <f t="shared" si="194"/>
        <v>0</v>
      </c>
      <c r="US23" s="58">
        <v>1000</v>
      </c>
      <c r="UT23" s="59">
        <f t="shared" si="195"/>
        <v>1759699.3453115998</v>
      </c>
      <c r="UU23" s="42">
        <f t="shared" si="196"/>
        <v>1890</v>
      </c>
      <c r="UV23" s="92">
        <f t="shared" si="197"/>
        <v>3325831.7626389232</v>
      </c>
      <c r="UW23" s="141">
        <v>145</v>
      </c>
      <c r="UX23" s="36" t="str">
        <f t="shared" si="198"/>
        <v>AM-W22</v>
      </c>
      <c r="UY23" s="98" t="s">
        <v>465</v>
      </c>
      <c r="UZ23" s="17">
        <f t="shared" si="199"/>
        <v>1759.6993453115997</v>
      </c>
      <c r="VA23" s="100">
        <v>12</v>
      </c>
      <c r="VB23" s="88">
        <v>35598</v>
      </c>
      <c r="VC23" s="3">
        <v>31</v>
      </c>
      <c r="VD23" s="88">
        <v>110433.94619999999</v>
      </c>
      <c r="VE23" s="23">
        <f t="shared" si="200"/>
        <v>43</v>
      </c>
      <c r="VF23" s="68">
        <f t="shared" si="201"/>
        <v>146031.94620000001</v>
      </c>
      <c r="VG23" s="68">
        <f t="shared" si="202"/>
        <v>123755.8866101695</v>
      </c>
      <c r="VH23" s="62">
        <f t="shared" si="203"/>
        <v>8.7285055040619459E-3</v>
      </c>
      <c r="VI23" s="23">
        <v>7730</v>
      </c>
      <c r="VJ23" s="23">
        <v>0</v>
      </c>
      <c r="VK23" s="68">
        <v>0</v>
      </c>
      <c r="VL23" s="62">
        <f t="shared" si="204"/>
        <v>0</v>
      </c>
      <c r="VM23" s="34">
        <f t="shared" si="205"/>
        <v>75667.071848398788</v>
      </c>
      <c r="VN23" s="143" t="str">
        <f t="shared" si="57"/>
        <v>AM-W22</v>
      </c>
      <c r="VO23" s="143" t="str">
        <f t="shared" si="58"/>
        <v>B0FPR962YS</v>
      </c>
      <c r="VP23" s="143" t="str">
        <f t="shared" si="59"/>
        <v>FBA79816</v>
      </c>
      <c r="VQ23" s="17">
        <f t="shared" si="206"/>
        <v>1759.6993453115997</v>
      </c>
      <c r="VR23" s="3">
        <v>83</v>
      </c>
      <c r="VS23" s="32">
        <f t="shared" si="207"/>
        <v>146055.04566086279</v>
      </c>
      <c r="VT23" s="3">
        <v>109</v>
      </c>
      <c r="VU23" s="32">
        <f t="shared" si="208"/>
        <v>191807.22863896436</v>
      </c>
      <c r="VV23" s="3">
        <v>0</v>
      </c>
      <c r="VW23" s="32">
        <f t="shared" si="209"/>
        <v>0</v>
      </c>
      <c r="VX23" s="3">
        <v>0</v>
      </c>
      <c r="VY23" s="32">
        <f t="shared" si="210"/>
        <v>0</v>
      </c>
      <c r="VZ23" s="58">
        <v>1000</v>
      </c>
      <c r="WA23" s="59">
        <f t="shared" si="211"/>
        <v>1759699.3453115998</v>
      </c>
      <c r="WB23" s="58">
        <v>0</v>
      </c>
      <c r="WC23" s="59">
        <f t="shared" si="212"/>
        <v>0</v>
      </c>
      <c r="WD23" s="58">
        <v>0</v>
      </c>
      <c r="WE23" s="59">
        <f t="shared" si="213"/>
        <v>0</v>
      </c>
      <c r="WF23" s="42">
        <f t="shared" si="214"/>
        <v>1192</v>
      </c>
      <c r="WG23" s="92">
        <f t="shared" si="215"/>
        <v>2097561.6196114267</v>
      </c>
      <c r="WH23" s="141">
        <v>221</v>
      </c>
      <c r="WI23" s="36" t="str">
        <f t="shared" si="60"/>
        <v>AM-W22</v>
      </c>
      <c r="WJ23" s="98" t="s">
        <v>465</v>
      </c>
      <c r="WK23" s="17">
        <f t="shared" si="216"/>
        <v>1759.6993453115997</v>
      </c>
    </row>
    <row r="24" spans="1:609">
      <c r="A24" s="150" t="s">
        <v>814</v>
      </c>
      <c r="B24" s="150" t="s">
        <v>675</v>
      </c>
      <c r="C24" s="150"/>
      <c r="D24" s="150" t="s">
        <v>669</v>
      </c>
      <c r="E24" s="155" t="s">
        <v>684</v>
      </c>
      <c r="F24" s="150"/>
      <c r="G24" s="150"/>
      <c r="H24" s="150" t="s">
        <v>691</v>
      </c>
      <c r="I24" s="150" t="s">
        <v>691</v>
      </c>
      <c r="J24" s="187">
        <v>440.85980000000001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12"/>
      <c r="AI24" s="12"/>
      <c r="AJ24" s="12"/>
      <c r="AK24" s="3"/>
      <c r="AL24" s="3"/>
      <c r="AM24" s="3"/>
      <c r="AN24" s="12"/>
      <c r="AO24" s="12"/>
      <c r="AP24" s="3"/>
      <c r="AQ24" s="3"/>
      <c r="AR24" s="3"/>
      <c r="AS24" s="3"/>
      <c r="AT24" s="12"/>
      <c r="AU24" s="12"/>
      <c r="AV24" s="3"/>
      <c r="AW24" s="3"/>
      <c r="AX24" s="3"/>
      <c r="AY24" s="3"/>
      <c r="AZ24" s="12"/>
      <c r="BA24" s="12"/>
      <c r="BB24" s="3"/>
      <c r="BC24" s="3"/>
      <c r="BD24" s="3"/>
      <c r="BE24" s="3"/>
      <c r="BF24" s="12"/>
      <c r="BG24" s="12"/>
      <c r="BH24" s="3"/>
      <c r="BI24" s="23"/>
      <c r="BJ24" s="34"/>
      <c r="BK24" s="37"/>
      <c r="BL24" s="12"/>
      <c r="BM24" s="3"/>
      <c r="BN24" s="3"/>
      <c r="BO24" s="23"/>
      <c r="BP24" s="34"/>
      <c r="BQ24" s="37"/>
      <c r="BR24" s="12"/>
      <c r="BS24" s="3"/>
      <c r="BT24" s="3"/>
      <c r="BU24" s="3"/>
      <c r="BV24" s="3"/>
      <c r="BW24" s="3"/>
      <c r="BX24" s="3"/>
      <c r="BY24" s="3"/>
      <c r="BZ24" s="23"/>
      <c r="CA24" s="23"/>
      <c r="CB24" s="37"/>
      <c r="CC24" s="34"/>
      <c r="CD24" s="3"/>
      <c r="CE24" s="3"/>
      <c r="CF24" s="3"/>
      <c r="CG24" s="3"/>
      <c r="CH24" s="3"/>
      <c r="CI24" s="3"/>
      <c r="CJ24" s="23"/>
      <c r="CK24" s="23"/>
      <c r="CL24" s="24"/>
      <c r="CM24" s="34"/>
      <c r="CN24" s="3"/>
      <c r="CO24" s="3"/>
      <c r="CP24" s="3"/>
      <c r="CQ24" s="3"/>
      <c r="CR24" s="3"/>
      <c r="CS24" s="3"/>
      <c r="CT24" s="23"/>
      <c r="CU24" s="23"/>
      <c r="CV24" s="24"/>
      <c r="CW24" s="34"/>
      <c r="CX24" s="3"/>
      <c r="CY24" s="3"/>
      <c r="CZ24" s="3"/>
      <c r="DA24" s="3"/>
      <c r="DB24" s="23"/>
      <c r="DC24" s="23"/>
      <c r="DD24" s="24"/>
      <c r="DE24" s="23"/>
      <c r="DF24" s="23"/>
      <c r="DG24" s="23"/>
      <c r="DH24" s="34"/>
      <c r="DI24" s="3"/>
      <c r="DJ24" s="3"/>
      <c r="DK24" s="3"/>
      <c r="DL24" s="3"/>
      <c r="DM24" s="23"/>
      <c r="DN24" s="23"/>
      <c r="DO24" s="23"/>
      <c r="DP24" s="24"/>
      <c r="DQ24" s="23"/>
      <c r="DR24" s="23"/>
      <c r="DS24" s="23"/>
      <c r="DT24" s="24"/>
      <c r="DU24" s="34"/>
      <c r="DV24" s="24"/>
      <c r="DW24" s="24"/>
      <c r="DX24" s="34"/>
      <c r="DY24" s="23"/>
      <c r="DZ24" s="34"/>
      <c r="EA24" s="24"/>
      <c r="EB24" s="24"/>
      <c r="EC24" s="24"/>
      <c r="ED24" s="24"/>
      <c r="EE24" s="3"/>
      <c r="EF24" s="3"/>
      <c r="EG24" s="3"/>
      <c r="EH24" s="3"/>
      <c r="EI24" s="23"/>
      <c r="EJ24" s="23"/>
      <c r="EK24" s="23"/>
      <c r="EL24" s="62"/>
      <c r="EM24" s="23"/>
      <c r="EN24" s="23"/>
      <c r="EO24" s="23"/>
      <c r="EP24" s="62"/>
      <c r="EQ24" s="34"/>
      <c r="ER24" s="24"/>
      <c r="ES24" s="24"/>
      <c r="ET24" s="24"/>
      <c r="EU24" s="24"/>
      <c r="EV24" s="3"/>
      <c r="EW24" s="3"/>
      <c r="EX24" s="3"/>
      <c r="EY24" s="3"/>
      <c r="EZ24" s="23"/>
      <c r="FA24" s="23"/>
      <c r="FB24" s="70"/>
      <c r="FC24" s="62"/>
      <c r="FD24" s="23"/>
      <c r="FE24" s="23"/>
      <c r="FF24" s="23"/>
      <c r="FG24" s="62"/>
      <c r="FH24" s="34"/>
      <c r="FI24" s="3"/>
      <c r="FJ24" s="3"/>
      <c r="FK24" s="3"/>
      <c r="FL24" s="3"/>
      <c r="FM24" s="23"/>
      <c r="FN24" s="23"/>
      <c r="FO24" s="70"/>
      <c r="FP24" s="62"/>
      <c r="FQ24" s="23"/>
      <c r="FR24" s="23"/>
      <c r="FS24" s="68"/>
      <c r="FT24" s="62"/>
      <c r="FU24" s="34"/>
      <c r="FV24" s="3"/>
      <c r="FW24" s="3"/>
      <c r="FX24" s="3"/>
      <c r="FY24" s="3"/>
      <c r="FZ24" s="23"/>
      <c r="GA24" s="23"/>
      <c r="GB24" s="70"/>
      <c r="GC24" s="62"/>
      <c r="GD24" s="23"/>
      <c r="GE24" s="23"/>
      <c r="GF24" s="68"/>
      <c r="GG24" s="62"/>
      <c r="GH24" s="111"/>
      <c r="GI24" s="100"/>
      <c r="GJ24" s="3"/>
      <c r="GK24" s="3"/>
      <c r="GL24" s="3"/>
      <c r="GM24" s="23"/>
      <c r="GN24" s="23"/>
      <c r="GO24" s="70"/>
      <c r="GP24" s="62"/>
      <c r="GQ24" s="23"/>
      <c r="GR24" s="23"/>
      <c r="GS24" s="68"/>
      <c r="GT24" s="62"/>
      <c r="GU24" s="111"/>
      <c r="GV24" s="100"/>
      <c r="GW24" s="3"/>
      <c r="GX24" s="3"/>
      <c r="GY24" s="3"/>
      <c r="GZ24" s="23"/>
      <c r="HA24" s="23"/>
      <c r="HB24" s="70"/>
      <c r="HC24" s="62"/>
      <c r="HD24" s="23"/>
      <c r="HE24" s="23"/>
      <c r="HF24" s="68"/>
      <c r="HG24" s="62"/>
      <c r="HH24" s="34"/>
      <c r="HI24" s="100"/>
      <c r="HJ24" s="3"/>
      <c r="HK24" s="3"/>
      <c r="HL24" s="3"/>
      <c r="HM24" s="23"/>
      <c r="HN24" s="23"/>
      <c r="HO24" s="70"/>
      <c r="HP24" s="62"/>
      <c r="HQ24" s="23"/>
      <c r="HR24" s="23"/>
      <c r="HS24" s="68"/>
      <c r="HT24" s="62"/>
      <c r="HU24" s="34"/>
      <c r="HV24" s="100"/>
      <c r="HW24" s="3"/>
      <c r="HX24" s="3"/>
      <c r="HY24" s="179"/>
      <c r="HZ24" s="23"/>
      <c r="IA24" s="23"/>
      <c r="IB24" s="70"/>
      <c r="IC24" s="62"/>
      <c r="ID24" s="23"/>
      <c r="IE24" s="23"/>
      <c r="IF24" s="68"/>
      <c r="IG24" s="62"/>
      <c r="IH24" s="34"/>
      <c r="II24" s="100"/>
      <c r="IJ24" s="88"/>
      <c r="IK24" s="3"/>
      <c r="IL24" s="88"/>
      <c r="IM24" s="23"/>
      <c r="IN24" s="68"/>
      <c r="IO24" s="68"/>
      <c r="IP24" s="62"/>
      <c r="IQ24" s="23"/>
      <c r="IR24" s="23"/>
      <c r="IS24" s="68"/>
      <c r="IT24" s="62"/>
      <c r="IU24" s="34"/>
      <c r="IV24" s="142"/>
      <c r="IW24" s="142"/>
      <c r="IX24" s="142"/>
      <c r="IY24" s="17"/>
      <c r="IZ24" s="3"/>
      <c r="JA24" s="32"/>
      <c r="JB24" s="3"/>
      <c r="JC24" s="32"/>
      <c r="JD24" s="3"/>
      <c r="JE24" s="32"/>
      <c r="JF24" s="3"/>
      <c r="JG24" s="32"/>
      <c r="JH24" s="58"/>
      <c r="JI24" s="59"/>
      <c r="JJ24" s="58"/>
      <c r="JK24" s="59"/>
      <c r="JL24" s="58"/>
      <c r="JM24" s="59"/>
      <c r="JN24" s="42"/>
      <c r="JO24" s="10"/>
      <c r="JP24" s="36"/>
      <c r="JQ24" s="98"/>
      <c r="JR24" s="17"/>
      <c r="JS24" s="100"/>
      <c r="JT24" s="88"/>
      <c r="JU24" s="3"/>
      <c r="JV24" s="88"/>
      <c r="JW24" s="23"/>
      <c r="JX24" s="68"/>
      <c r="JY24" s="68"/>
      <c r="JZ24" s="62"/>
      <c r="KA24" s="23"/>
      <c r="KB24" s="23"/>
      <c r="KC24" s="68"/>
      <c r="KD24" s="62"/>
      <c r="KE24" s="34"/>
      <c r="KF24" s="142"/>
      <c r="KG24" s="142"/>
      <c r="KH24" s="142"/>
      <c r="KI24" s="17"/>
      <c r="KJ24" s="3"/>
      <c r="KK24" s="32"/>
      <c r="KL24" s="3"/>
      <c r="KM24" s="32"/>
      <c r="KN24" s="3"/>
      <c r="KO24" s="32"/>
      <c r="KP24" s="3"/>
      <c r="KQ24" s="32"/>
      <c r="KR24" s="58"/>
      <c r="KS24" s="59"/>
      <c r="KT24" s="58"/>
      <c r="KU24" s="59"/>
      <c r="KV24" s="58"/>
      <c r="KW24" s="59"/>
      <c r="KX24" s="42"/>
      <c r="KY24" s="10"/>
      <c r="KZ24" s="36"/>
      <c r="LA24" s="98"/>
      <c r="LB24" s="17"/>
      <c r="LC24" s="100"/>
      <c r="LD24" s="88"/>
      <c r="LE24" s="3"/>
      <c r="LF24" s="88"/>
      <c r="LG24" s="23"/>
      <c r="LH24" s="68"/>
      <c r="LI24" s="68"/>
      <c r="LJ24" s="62"/>
      <c r="LK24" s="23"/>
      <c r="LL24" s="23"/>
      <c r="LM24" s="68"/>
      <c r="LN24" s="62"/>
      <c r="LO24" s="34"/>
      <c r="LP24" s="143"/>
      <c r="LQ24" s="142"/>
      <c r="LR24" s="143"/>
      <c r="LS24" s="17"/>
      <c r="LT24" s="3"/>
      <c r="LU24" s="32"/>
      <c r="LV24" s="3"/>
      <c r="LW24" s="32"/>
      <c r="LX24" s="3"/>
      <c r="LY24" s="32"/>
      <c r="LZ24" s="3"/>
      <c r="MA24" s="32"/>
      <c r="MB24" s="58"/>
      <c r="MC24" s="59"/>
      <c r="MD24" s="58"/>
      <c r="ME24" s="59"/>
      <c r="MF24" s="58"/>
      <c r="MG24" s="59"/>
      <c r="MH24" s="42"/>
      <c r="MI24" s="10"/>
      <c r="MJ24" s="36"/>
      <c r="MK24" s="98"/>
      <c r="ML24" s="17"/>
      <c r="MM24" s="100">
        <v>0</v>
      </c>
      <c r="MN24" s="88">
        <v>0</v>
      </c>
      <c r="MO24" s="3">
        <v>0</v>
      </c>
      <c r="MP24" s="88">
        <v>0</v>
      </c>
      <c r="MQ24" s="23">
        <f t="shared" si="292"/>
        <v>0</v>
      </c>
      <c r="MR24" s="68">
        <f t="shared" si="292"/>
        <v>0</v>
      </c>
      <c r="MS24" s="68">
        <f>MR24/1.18</f>
        <v>0</v>
      </c>
      <c r="MT24" s="62">
        <f>MR24/$MR$1</f>
        <v>0</v>
      </c>
      <c r="MU24" s="23" t="s">
        <v>646</v>
      </c>
      <c r="MV24" s="23">
        <v>0</v>
      </c>
      <c r="MW24" s="68">
        <v>0</v>
      </c>
      <c r="MX24" s="62">
        <f>MW24/$IS$1</f>
        <v>0</v>
      </c>
      <c r="MY24" s="34">
        <f>MQ24*NC24</f>
        <v>0</v>
      </c>
      <c r="MZ24" s="143" t="str">
        <f>E24</f>
        <v>AH-40 SL</v>
      </c>
      <c r="NA24" s="143" t="str">
        <f t="shared" si="293"/>
        <v>B0FQBX8J17</v>
      </c>
      <c r="NB24" s="143" t="str">
        <f t="shared" si="293"/>
        <v>FBA79838</v>
      </c>
      <c r="NC24" s="17">
        <f>J24</f>
        <v>440.85980000000001</v>
      </c>
      <c r="ND24" s="3">
        <v>0</v>
      </c>
      <c r="NE24" s="32">
        <f>ND24*NC24</f>
        <v>0</v>
      </c>
      <c r="NF24" s="3">
        <v>0</v>
      </c>
      <c r="NG24" s="32">
        <f>NF24*NC24</f>
        <v>0</v>
      </c>
      <c r="NH24" s="3">
        <v>0</v>
      </c>
      <c r="NI24" s="32">
        <f>NH24*NC24</f>
        <v>0</v>
      </c>
      <c r="NJ24" s="3">
        <v>0</v>
      </c>
      <c r="NK24" s="32">
        <f>NJ24*NC24</f>
        <v>0</v>
      </c>
      <c r="NL24" s="58">
        <v>0</v>
      </c>
      <c r="NM24" s="59">
        <f>NL24*NC24</f>
        <v>0</v>
      </c>
      <c r="NN24" s="58">
        <v>0</v>
      </c>
      <c r="NO24" s="59">
        <f>NN24*NC24</f>
        <v>0</v>
      </c>
      <c r="NP24" s="58">
        <v>500</v>
      </c>
      <c r="NQ24" s="59">
        <f>NP24*NC24</f>
        <v>220429.9</v>
      </c>
      <c r="NR24" s="42">
        <f>ND24+NF24+NL24+NH24+NJ24+NN24+NP24</f>
        <v>500</v>
      </c>
      <c r="NS24" s="92">
        <f>NR24*NC24</f>
        <v>220429.9</v>
      </c>
      <c r="NT24" s="141">
        <v>0</v>
      </c>
      <c r="NU24" s="36" t="str">
        <f>E24</f>
        <v>AH-40 SL</v>
      </c>
      <c r="NV24" s="98" t="s">
        <v>480</v>
      </c>
      <c r="NW24" s="17">
        <f>J24</f>
        <v>440.85980000000001</v>
      </c>
      <c r="NX24" s="100">
        <v>0</v>
      </c>
      <c r="NY24" s="88">
        <v>0</v>
      </c>
      <c r="NZ24" s="3">
        <v>0</v>
      </c>
      <c r="OA24" s="88">
        <v>0</v>
      </c>
      <c r="OB24" s="23">
        <f t="shared" si="250"/>
        <v>0</v>
      </c>
      <c r="OC24" s="68">
        <f t="shared" si="251"/>
        <v>0</v>
      </c>
      <c r="OD24" s="68">
        <f t="shared" si="252"/>
        <v>0</v>
      </c>
      <c r="OE24" s="62">
        <f t="shared" si="253"/>
        <v>0</v>
      </c>
      <c r="OF24" s="23" t="s">
        <v>646</v>
      </c>
      <c r="OG24" s="23">
        <v>0</v>
      </c>
      <c r="OH24" s="68">
        <v>0</v>
      </c>
      <c r="OI24" s="62">
        <f t="shared" si="254"/>
        <v>0</v>
      </c>
      <c r="OJ24" s="34">
        <f t="shared" si="255"/>
        <v>0</v>
      </c>
      <c r="OK24" s="143" t="str">
        <f t="shared" si="256"/>
        <v>AH-40 SL</v>
      </c>
      <c r="OL24" s="143" t="str">
        <f t="shared" si="257"/>
        <v>B0FQBX8J17</v>
      </c>
      <c r="OM24" s="143" t="str">
        <f t="shared" si="258"/>
        <v>FBA79838</v>
      </c>
      <c r="ON24" s="17">
        <f t="shared" si="259"/>
        <v>440.85980000000001</v>
      </c>
      <c r="OO24" s="3">
        <v>0</v>
      </c>
      <c r="OP24" s="32">
        <f t="shared" si="260"/>
        <v>0</v>
      </c>
      <c r="OQ24" s="3">
        <v>0</v>
      </c>
      <c r="OR24" s="32">
        <f t="shared" si="261"/>
        <v>0</v>
      </c>
      <c r="OS24" s="3">
        <v>0</v>
      </c>
      <c r="OT24" s="32">
        <f t="shared" si="262"/>
        <v>0</v>
      </c>
      <c r="OU24" s="3">
        <v>0</v>
      </c>
      <c r="OV24" s="32">
        <f t="shared" si="263"/>
        <v>0</v>
      </c>
      <c r="OW24" s="58">
        <v>0</v>
      </c>
      <c r="OX24" s="59">
        <f t="shared" si="264"/>
        <v>0</v>
      </c>
      <c r="OY24" s="58">
        <v>500</v>
      </c>
      <c r="OZ24" s="59">
        <f t="shared" si="265"/>
        <v>220429.9</v>
      </c>
      <c r="PA24" s="58">
        <v>0</v>
      </c>
      <c r="PB24" s="59">
        <f t="shared" si="266"/>
        <v>0</v>
      </c>
      <c r="PC24" s="42">
        <f t="shared" si="267"/>
        <v>500</v>
      </c>
      <c r="PD24" s="92">
        <f t="shared" si="268"/>
        <v>220429.9</v>
      </c>
      <c r="PE24" s="141">
        <v>0</v>
      </c>
      <c r="PF24" s="36" t="str">
        <f t="shared" si="269"/>
        <v>AH-40 SL</v>
      </c>
      <c r="PG24" s="98" t="s">
        <v>480</v>
      </c>
      <c r="PH24" s="17">
        <f>AU24</f>
        <v>0</v>
      </c>
      <c r="PI24" s="100">
        <v>0</v>
      </c>
      <c r="PJ24" s="88">
        <v>0</v>
      </c>
      <c r="PK24" s="3">
        <v>0</v>
      </c>
      <c r="PL24" s="88">
        <v>0</v>
      </c>
      <c r="PM24" s="23">
        <f t="shared" si="270"/>
        <v>0</v>
      </c>
      <c r="PN24" s="68">
        <f t="shared" si="271"/>
        <v>0</v>
      </c>
      <c r="PO24" s="68">
        <f t="shared" si="272"/>
        <v>0</v>
      </c>
      <c r="PP24" s="62">
        <f t="shared" si="273"/>
        <v>0</v>
      </c>
      <c r="PQ24" s="23" t="s">
        <v>646</v>
      </c>
      <c r="PR24" s="23">
        <v>0</v>
      </c>
      <c r="PS24" s="68">
        <v>0</v>
      </c>
      <c r="PT24" s="62">
        <f t="shared" si="274"/>
        <v>0</v>
      </c>
      <c r="PU24" s="34">
        <f t="shared" si="275"/>
        <v>0</v>
      </c>
      <c r="PV24" s="143" t="str">
        <f t="shared" si="276"/>
        <v>AH-40 SL</v>
      </c>
      <c r="PW24" s="143" t="str">
        <f t="shared" si="277"/>
        <v>B0FQBX8J17</v>
      </c>
      <c r="PX24" s="143" t="str">
        <f t="shared" si="278"/>
        <v>FBA79838</v>
      </c>
      <c r="PY24" s="17">
        <f t="shared" si="279"/>
        <v>440.85980000000001</v>
      </c>
      <c r="PZ24" s="3">
        <v>0</v>
      </c>
      <c r="QA24" s="32">
        <f t="shared" si="280"/>
        <v>0</v>
      </c>
      <c r="QB24" s="3"/>
      <c r="QC24" s="32">
        <f t="shared" si="281"/>
        <v>0</v>
      </c>
      <c r="QD24" s="3">
        <v>0</v>
      </c>
      <c r="QE24" s="32">
        <f t="shared" si="282"/>
        <v>0</v>
      </c>
      <c r="QF24" s="3">
        <v>0</v>
      </c>
      <c r="QG24" s="32">
        <f t="shared" si="283"/>
        <v>0</v>
      </c>
      <c r="QH24" s="58">
        <v>0</v>
      </c>
      <c r="QI24" s="59">
        <f t="shared" si="284"/>
        <v>0</v>
      </c>
      <c r="QJ24" s="58">
        <v>500</v>
      </c>
      <c r="QK24" s="59">
        <f t="shared" si="285"/>
        <v>220429.9</v>
      </c>
      <c r="QL24" s="58">
        <v>0</v>
      </c>
      <c r="QM24" s="59">
        <f t="shared" si="286"/>
        <v>0</v>
      </c>
      <c r="QN24" s="42">
        <f t="shared" si="287"/>
        <v>500</v>
      </c>
      <c r="QO24" s="92">
        <f t="shared" si="288"/>
        <v>220429.9</v>
      </c>
      <c r="QP24" s="141">
        <v>0</v>
      </c>
      <c r="QQ24" s="36" t="str">
        <f t="shared" si="289"/>
        <v>AH-40 SL</v>
      </c>
      <c r="QR24" s="98" t="s">
        <v>480</v>
      </c>
      <c r="QS24" s="17">
        <f>CF24</f>
        <v>0</v>
      </c>
      <c r="QT24" s="100">
        <v>12</v>
      </c>
      <c r="QU24" s="88">
        <v>13855</v>
      </c>
      <c r="QV24" s="3">
        <v>23</v>
      </c>
      <c r="QW24" s="88">
        <v>30695</v>
      </c>
      <c r="QX24" s="23">
        <f t="shared" si="137"/>
        <v>35</v>
      </c>
      <c r="QY24" s="68">
        <f t="shared" si="138"/>
        <v>44550</v>
      </c>
      <c r="QZ24" s="68">
        <f t="shared" si="139"/>
        <v>37754.237288135599</v>
      </c>
      <c r="RA24" s="62">
        <f t="shared" si="140"/>
        <v>2.3838989059910671E-3</v>
      </c>
      <c r="RB24" s="23" t="s">
        <v>646</v>
      </c>
      <c r="RC24" s="23">
        <v>0</v>
      </c>
      <c r="RD24" s="68">
        <v>0</v>
      </c>
      <c r="RE24" s="62">
        <f t="shared" si="141"/>
        <v>0</v>
      </c>
      <c r="RF24" s="34">
        <f t="shared" si="142"/>
        <v>15430.093000000001</v>
      </c>
      <c r="RG24" s="143" t="str">
        <f t="shared" si="143"/>
        <v>AH-40 SL</v>
      </c>
      <c r="RH24" s="143" t="str">
        <f t="shared" si="144"/>
        <v>B0FQBX8J17</v>
      </c>
      <c r="RI24" s="143" t="str">
        <f t="shared" si="145"/>
        <v>FBA79838</v>
      </c>
      <c r="RJ24" s="17">
        <f t="shared" si="146"/>
        <v>440.85980000000001</v>
      </c>
      <c r="RK24" s="3">
        <v>15</v>
      </c>
      <c r="RL24" s="32">
        <f t="shared" si="147"/>
        <v>6612.8969999999999</v>
      </c>
      <c r="RM24" s="3">
        <v>422</v>
      </c>
      <c r="RN24" s="32">
        <f t="shared" si="148"/>
        <v>186042.83559999999</v>
      </c>
      <c r="RO24" s="3">
        <v>0</v>
      </c>
      <c r="RP24" s="32">
        <f t="shared" si="149"/>
        <v>0</v>
      </c>
      <c r="RQ24" s="3">
        <v>0</v>
      </c>
      <c r="RR24" s="32">
        <f t="shared" si="150"/>
        <v>0</v>
      </c>
      <c r="RS24" s="58">
        <v>0</v>
      </c>
      <c r="RT24" s="59">
        <f t="shared" si="151"/>
        <v>0</v>
      </c>
      <c r="RU24" s="58">
        <v>0</v>
      </c>
      <c r="RV24" s="59">
        <f t="shared" si="152"/>
        <v>0</v>
      </c>
      <c r="RW24" s="58">
        <v>0</v>
      </c>
      <c r="RX24" s="59">
        <f t="shared" si="153"/>
        <v>0</v>
      </c>
      <c r="RY24" s="42">
        <f t="shared" si="154"/>
        <v>437</v>
      </c>
      <c r="RZ24" s="92">
        <f t="shared" si="155"/>
        <v>192655.73260000002</v>
      </c>
      <c r="SA24" s="141">
        <v>1</v>
      </c>
      <c r="SB24" s="36" t="str">
        <f t="shared" si="156"/>
        <v>AH-40 SL</v>
      </c>
      <c r="SC24" s="98" t="s">
        <v>480</v>
      </c>
      <c r="SD24" s="17">
        <f t="shared" si="157"/>
        <v>440.85980000000001</v>
      </c>
      <c r="SE24" s="100">
        <v>19</v>
      </c>
      <c r="SF24" s="88">
        <v>22878</v>
      </c>
      <c r="SG24" s="3">
        <v>91</v>
      </c>
      <c r="SH24" s="88">
        <v>109109</v>
      </c>
      <c r="SI24" s="23">
        <f t="shared" si="158"/>
        <v>110</v>
      </c>
      <c r="SJ24" s="68">
        <f t="shared" si="159"/>
        <v>131987</v>
      </c>
      <c r="SK24" s="68">
        <f t="shared" si="160"/>
        <v>111853.38983050849</v>
      </c>
      <c r="SL24" s="62">
        <f t="shared" si="161"/>
        <v>8.4556940454198776E-3</v>
      </c>
      <c r="SM24" s="23">
        <v>2013</v>
      </c>
      <c r="SN24" s="23">
        <v>0</v>
      </c>
      <c r="SO24" s="68">
        <v>0</v>
      </c>
      <c r="SP24" s="62">
        <f t="shared" si="162"/>
        <v>0</v>
      </c>
      <c r="SQ24" s="34">
        <f t="shared" si="163"/>
        <v>48494.578000000001</v>
      </c>
      <c r="SR24" s="143" t="str">
        <f t="shared" si="164"/>
        <v>AH-40 SL</v>
      </c>
      <c r="SS24" s="143" t="str">
        <f t="shared" si="165"/>
        <v>B0FQBX8J17</v>
      </c>
      <c r="ST24" s="143" t="str">
        <f t="shared" si="166"/>
        <v>FBA79838</v>
      </c>
      <c r="SU24" s="17">
        <f t="shared" si="167"/>
        <v>440.85980000000001</v>
      </c>
      <c r="SV24" s="3">
        <v>88</v>
      </c>
      <c r="SW24" s="32">
        <f t="shared" si="168"/>
        <v>38795.662400000001</v>
      </c>
      <c r="SX24" s="3">
        <v>202</v>
      </c>
      <c r="SY24" s="32">
        <f t="shared" si="169"/>
        <v>89053.679600000003</v>
      </c>
      <c r="SZ24" s="3">
        <v>0</v>
      </c>
      <c r="TA24" s="32">
        <f t="shared" si="170"/>
        <v>0</v>
      </c>
      <c r="TB24" s="3">
        <v>0</v>
      </c>
      <c r="TC24" s="32">
        <f t="shared" si="171"/>
        <v>0</v>
      </c>
      <c r="TD24" s="58">
        <v>0</v>
      </c>
      <c r="TE24" s="59">
        <f t="shared" si="172"/>
        <v>0</v>
      </c>
      <c r="TF24" s="58">
        <v>0</v>
      </c>
      <c r="TG24" s="59">
        <f t="shared" si="173"/>
        <v>0</v>
      </c>
      <c r="TH24" s="58">
        <v>540</v>
      </c>
      <c r="TI24" s="59">
        <f t="shared" si="174"/>
        <v>238064.29200000002</v>
      </c>
      <c r="TJ24" s="42">
        <f t="shared" si="175"/>
        <v>830</v>
      </c>
      <c r="TK24" s="92">
        <f t="shared" si="176"/>
        <v>365913.63400000002</v>
      </c>
      <c r="TL24" s="141">
        <v>35</v>
      </c>
      <c r="TM24" s="36" t="str">
        <f t="shared" si="177"/>
        <v>AH-40 SL</v>
      </c>
      <c r="TN24" s="98" t="s">
        <v>465</v>
      </c>
      <c r="TO24" s="17">
        <f t="shared" si="178"/>
        <v>440.85980000000001</v>
      </c>
      <c r="TP24" s="100">
        <v>21</v>
      </c>
      <c r="TQ24" s="88">
        <v>23193</v>
      </c>
      <c r="TR24" s="3">
        <v>128</v>
      </c>
      <c r="TS24" s="88">
        <v>152272.74599999998</v>
      </c>
      <c r="TT24" s="23">
        <f t="shared" si="179"/>
        <v>149</v>
      </c>
      <c r="TU24" s="68">
        <f t="shared" si="180"/>
        <v>175465.74599999998</v>
      </c>
      <c r="TV24" s="68">
        <f t="shared" si="181"/>
        <v>148699.78474576271</v>
      </c>
      <c r="TW24" s="62">
        <f t="shared" si="182"/>
        <v>1.0363142687952335E-2</v>
      </c>
      <c r="TX24" s="23">
        <v>3466</v>
      </c>
      <c r="TY24" s="23">
        <v>0</v>
      </c>
      <c r="TZ24" s="68">
        <v>0</v>
      </c>
      <c r="UA24" s="62">
        <f t="shared" si="183"/>
        <v>0</v>
      </c>
      <c r="UB24" s="34">
        <f t="shared" si="184"/>
        <v>65688.110199999996</v>
      </c>
      <c r="UC24" s="143" t="str">
        <f t="shared" si="185"/>
        <v>AH-40 SL</v>
      </c>
      <c r="UD24" s="143" t="str">
        <f t="shared" si="186"/>
        <v>B0FQBX8J17</v>
      </c>
      <c r="UE24" s="143" t="str">
        <f t="shared" si="187"/>
        <v>FBA79838</v>
      </c>
      <c r="UF24" s="17">
        <f t="shared" si="188"/>
        <v>440.85980000000001</v>
      </c>
      <c r="UG24" s="3">
        <v>223</v>
      </c>
      <c r="UH24" s="32">
        <f t="shared" si="189"/>
        <v>98311.735400000005</v>
      </c>
      <c r="UI24" s="3">
        <v>10</v>
      </c>
      <c r="UJ24" s="32">
        <f t="shared" si="190"/>
        <v>4408.598</v>
      </c>
      <c r="UK24" s="3">
        <v>0</v>
      </c>
      <c r="UL24" s="32">
        <f t="shared" si="191"/>
        <v>0</v>
      </c>
      <c r="UM24" s="3">
        <v>0</v>
      </c>
      <c r="UN24" s="32">
        <f t="shared" si="192"/>
        <v>0</v>
      </c>
      <c r="UO24" s="58">
        <v>0</v>
      </c>
      <c r="UP24" s="59">
        <f t="shared" si="193"/>
        <v>0</v>
      </c>
      <c r="UQ24" s="58">
        <v>0</v>
      </c>
      <c r="UR24" s="59">
        <f t="shared" si="194"/>
        <v>0</v>
      </c>
      <c r="US24" s="58">
        <v>540</v>
      </c>
      <c r="UT24" s="59">
        <f t="shared" si="195"/>
        <v>238064.29200000002</v>
      </c>
      <c r="UU24" s="42">
        <f t="shared" si="196"/>
        <v>773</v>
      </c>
      <c r="UV24" s="92">
        <f t="shared" si="197"/>
        <v>340784.62540000002</v>
      </c>
      <c r="UW24" s="141">
        <v>60</v>
      </c>
      <c r="UX24" s="36" t="str">
        <f t="shared" si="198"/>
        <v>AH-40 SL</v>
      </c>
      <c r="UY24" s="98" t="s">
        <v>465</v>
      </c>
      <c r="UZ24" s="17">
        <f t="shared" si="199"/>
        <v>440.85980000000001</v>
      </c>
      <c r="VA24" s="100">
        <v>36</v>
      </c>
      <c r="VB24" s="88">
        <v>42151</v>
      </c>
      <c r="VC24" s="3">
        <v>82</v>
      </c>
      <c r="VD24" s="88">
        <v>98217.819199999998</v>
      </c>
      <c r="VE24" s="23">
        <f t="shared" si="200"/>
        <v>118</v>
      </c>
      <c r="VF24" s="68">
        <f t="shared" si="201"/>
        <v>140368.8192</v>
      </c>
      <c r="VG24" s="68">
        <f t="shared" si="202"/>
        <v>118956.62644067797</v>
      </c>
      <c r="VH24" s="62">
        <f t="shared" si="203"/>
        <v>8.3900135748918494E-3</v>
      </c>
      <c r="VI24" s="23">
        <v>2611</v>
      </c>
      <c r="VJ24" s="23">
        <v>0</v>
      </c>
      <c r="VK24" s="68">
        <v>0</v>
      </c>
      <c r="VL24" s="62">
        <f t="shared" si="204"/>
        <v>0</v>
      </c>
      <c r="VM24" s="34">
        <f t="shared" si="205"/>
        <v>52021.456400000003</v>
      </c>
      <c r="VN24" s="143" t="str">
        <f t="shared" si="57"/>
        <v>AH-40 SL</v>
      </c>
      <c r="VO24" s="143" t="str">
        <f t="shared" si="58"/>
        <v>B0FQBX8J17</v>
      </c>
      <c r="VP24" s="143" t="str">
        <f t="shared" si="59"/>
        <v>FBA79838</v>
      </c>
      <c r="VQ24" s="17">
        <f t="shared" si="206"/>
        <v>440.85980000000001</v>
      </c>
      <c r="VR24" s="3">
        <v>62</v>
      </c>
      <c r="VS24" s="32">
        <f t="shared" si="207"/>
        <v>27333.3076</v>
      </c>
      <c r="VT24" s="3">
        <v>475</v>
      </c>
      <c r="VU24" s="32">
        <f t="shared" si="208"/>
        <v>209408.405</v>
      </c>
      <c r="VV24" s="3">
        <v>0</v>
      </c>
      <c r="VW24" s="32">
        <f t="shared" si="209"/>
        <v>0</v>
      </c>
      <c r="VX24" s="3">
        <v>0</v>
      </c>
      <c r="VY24" s="32">
        <f t="shared" si="210"/>
        <v>0</v>
      </c>
      <c r="VZ24" s="58">
        <v>0</v>
      </c>
      <c r="WA24" s="59">
        <f t="shared" si="211"/>
        <v>0</v>
      </c>
      <c r="WB24" s="58">
        <v>0</v>
      </c>
      <c r="WC24" s="59">
        <f t="shared" si="212"/>
        <v>0</v>
      </c>
      <c r="WD24" s="58">
        <v>0</v>
      </c>
      <c r="WE24" s="59">
        <f t="shared" si="213"/>
        <v>0</v>
      </c>
      <c r="WF24" s="42">
        <f t="shared" si="214"/>
        <v>537</v>
      </c>
      <c r="WG24" s="92">
        <f t="shared" si="215"/>
        <v>236741.7126</v>
      </c>
      <c r="WH24" s="141">
        <v>0</v>
      </c>
      <c r="WI24" s="36" t="str">
        <f t="shared" si="60"/>
        <v>AH-40 SL</v>
      </c>
      <c r="WJ24" s="98" t="s">
        <v>465</v>
      </c>
      <c r="WK24" s="17">
        <f t="shared" si="216"/>
        <v>440.85980000000001</v>
      </c>
    </row>
    <row r="25" spans="1:609">
      <c r="A25" s="150" t="s">
        <v>399</v>
      </c>
      <c r="B25" s="156" t="s">
        <v>392</v>
      </c>
      <c r="C25" s="150" t="s">
        <v>465</v>
      </c>
      <c r="D25" s="150" t="s">
        <v>669</v>
      </c>
      <c r="E25" s="150" t="s">
        <v>406</v>
      </c>
      <c r="F25" s="155" t="s">
        <v>296</v>
      </c>
      <c r="G25" s="156" t="s">
        <v>413</v>
      </c>
      <c r="H25" s="150" t="s">
        <v>431</v>
      </c>
      <c r="I25" s="150" t="s">
        <v>431</v>
      </c>
      <c r="J25" s="187">
        <v>756.48366299999998</v>
      </c>
      <c r="K25" s="31" t="s">
        <v>194</v>
      </c>
      <c r="L25" s="2">
        <v>0</v>
      </c>
      <c r="M25" s="3">
        <v>0</v>
      </c>
      <c r="N25" s="21">
        <v>0</v>
      </c>
      <c r="O25" s="3">
        <v>0</v>
      </c>
      <c r="P25" s="23">
        <f>M25+N25+O25</f>
        <v>0</v>
      </c>
      <c r="Q25" s="2">
        <v>0</v>
      </c>
      <c r="R25" s="3">
        <v>0</v>
      </c>
      <c r="S25" s="20">
        <v>0</v>
      </c>
      <c r="T25" s="3">
        <v>0</v>
      </c>
      <c r="U25" s="23">
        <f>R25+S25+T25</f>
        <v>0</v>
      </c>
      <c r="V25" s="2">
        <v>0</v>
      </c>
      <c r="W25" s="3">
        <v>0</v>
      </c>
      <c r="X25" s="3">
        <v>0</v>
      </c>
      <c r="Y25" s="3">
        <v>0</v>
      </c>
      <c r="Z25" s="23">
        <f>W25+X25+Y25</f>
        <v>0</v>
      </c>
      <c r="AA25" s="24">
        <f>Z25/$Z$1</f>
        <v>0</v>
      </c>
      <c r="AB25" s="2">
        <v>0</v>
      </c>
      <c r="AC25" s="3">
        <v>0</v>
      </c>
      <c r="AD25" s="3">
        <v>0</v>
      </c>
      <c r="AE25" s="3">
        <v>0</v>
      </c>
      <c r="AF25" s="23">
        <f>AC25+AD25+AE25</f>
        <v>0</v>
      </c>
      <c r="AG25" s="24">
        <f>AF25/$AF$1</f>
        <v>0</v>
      </c>
      <c r="AH25" s="12">
        <v>0</v>
      </c>
      <c r="AI25" s="3">
        <v>0</v>
      </c>
      <c r="AJ25" s="3">
        <v>0</v>
      </c>
      <c r="AK25" s="3">
        <v>0</v>
      </c>
      <c r="AL25" s="23">
        <f>AI25+AJ25+AK25</f>
        <v>0</v>
      </c>
      <c r="AM25" s="24">
        <f>AL25/$AL$1</f>
        <v>0</v>
      </c>
      <c r="AN25" s="12">
        <v>0</v>
      </c>
      <c r="AO25" s="3">
        <v>0</v>
      </c>
      <c r="AP25" s="3">
        <v>0</v>
      </c>
      <c r="AQ25" s="23">
        <f>AO25+AP25</f>
        <v>0</v>
      </c>
      <c r="AR25" s="34" t="e">
        <f>AQ25*#REF!</f>
        <v>#REF!</v>
      </c>
      <c r="AS25" s="24" t="e">
        <f>AR25/$AR$1</f>
        <v>#REF!</v>
      </c>
      <c r="AT25" s="12">
        <v>0</v>
      </c>
      <c r="AU25" s="3">
        <v>0</v>
      </c>
      <c r="AV25" s="3">
        <v>0</v>
      </c>
      <c r="AW25" s="23">
        <f>AU25+AV25</f>
        <v>0</v>
      </c>
      <c r="AX25" s="34" t="e">
        <f>AW25*#REF!</f>
        <v>#REF!</v>
      </c>
      <c r="AY25" s="24" t="e">
        <f>AX25/$AX$1</f>
        <v>#REF!</v>
      </c>
      <c r="AZ25" s="12">
        <v>0</v>
      </c>
      <c r="BA25" s="3">
        <v>0</v>
      </c>
      <c r="BB25" s="3">
        <v>0</v>
      </c>
      <c r="BC25" s="23">
        <f>BA25+BB25</f>
        <v>0</v>
      </c>
      <c r="BD25" s="34" t="e">
        <f>BC25*#REF!</f>
        <v>#REF!</v>
      </c>
      <c r="BE25" s="24" t="e">
        <f>BD25/$BD$1</f>
        <v>#REF!</v>
      </c>
      <c r="BF25" s="12">
        <v>0</v>
      </c>
      <c r="BG25" s="3">
        <v>0</v>
      </c>
      <c r="BH25" s="3">
        <v>0</v>
      </c>
      <c r="BI25" s="23">
        <f>BG25+BH25</f>
        <v>0</v>
      </c>
      <c r="BJ25" s="34" t="e">
        <f>BI25*#REF!</f>
        <v>#REF!</v>
      </c>
      <c r="BK25" s="37" t="e">
        <f>BJ25/$BJ$1</f>
        <v>#REF!</v>
      </c>
      <c r="BL25" s="12">
        <v>0.125</v>
      </c>
      <c r="BM25" s="3">
        <v>0</v>
      </c>
      <c r="BN25" s="3">
        <v>0</v>
      </c>
      <c r="BO25" s="23">
        <f>BM25+BN25</f>
        <v>0</v>
      </c>
      <c r="BP25" s="34" t="e">
        <f>BO25*#REF!</f>
        <v>#REF!</v>
      </c>
      <c r="BQ25" s="37" t="e">
        <f>BP25/$BP$1</f>
        <v>#REF!</v>
      </c>
      <c r="BR25" s="12">
        <v>0.99870000000000003</v>
      </c>
      <c r="BS25" s="3">
        <v>0</v>
      </c>
      <c r="BT25" s="3">
        <v>10</v>
      </c>
      <c r="BU25" s="3">
        <v>15984</v>
      </c>
      <c r="BV25" s="3">
        <v>0</v>
      </c>
      <c r="BW25" s="3">
        <v>0</v>
      </c>
      <c r="BX25" s="3">
        <v>0</v>
      </c>
      <c r="BY25" s="3">
        <v>0</v>
      </c>
      <c r="BZ25" s="23">
        <f>BS25+BT25+BX25+BV25</f>
        <v>10</v>
      </c>
      <c r="CA25" s="23">
        <f>BY25+BU25+BW25</f>
        <v>15984</v>
      </c>
      <c r="CB25" s="37">
        <f>CA25/$CA$1</f>
        <v>1.9534920856243152E-3</v>
      </c>
      <c r="CC25" s="34" t="e">
        <f>BZ25*#REF!</f>
        <v>#REF!</v>
      </c>
      <c r="CD25" s="3">
        <v>16</v>
      </c>
      <c r="CE25" s="3">
        <v>25566</v>
      </c>
      <c r="CF25" s="3">
        <v>0</v>
      </c>
      <c r="CG25" s="3">
        <v>0</v>
      </c>
      <c r="CH25" s="3">
        <v>2</v>
      </c>
      <c r="CI25" s="3">
        <v>2158</v>
      </c>
      <c r="CJ25" s="23">
        <f>CD25+CH25+CF25</f>
        <v>18</v>
      </c>
      <c r="CK25" s="23">
        <f>CI25+CE25+CG25</f>
        <v>27724</v>
      </c>
      <c r="CL25" s="24">
        <f>CK25/$CK$1</f>
        <v>3.7422042619214388E-3</v>
      </c>
      <c r="CM25" s="34" t="e">
        <f>CJ25*#REF!</f>
        <v>#REF!</v>
      </c>
      <c r="CN25" s="3">
        <v>12</v>
      </c>
      <c r="CO25" s="3">
        <v>18638</v>
      </c>
      <c r="CP25" s="3">
        <v>0</v>
      </c>
      <c r="CQ25" s="3">
        <v>0</v>
      </c>
      <c r="CR25" s="3">
        <v>1</v>
      </c>
      <c r="CS25" s="3">
        <v>1079</v>
      </c>
      <c r="CT25" s="23">
        <f>CN25+CR25+CP25</f>
        <v>13</v>
      </c>
      <c r="CU25" s="23">
        <f>CS25+CO25+CQ25</f>
        <v>19717</v>
      </c>
      <c r="CV25" s="24">
        <f>CU25/$CU$1</f>
        <v>2.7865550540354753E-3</v>
      </c>
      <c r="CW25" s="34" t="e">
        <f>CT25*#REF!</f>
        <v>#REF!</v>
      </c>
      <c r="CX25" s="3">
        <v>30</v>
      </c>
      <c r="CY25" s="3">
        <v>46525</v>
      </c>
      <c r="CZ25" s="3">
        <v>0</v>
      </c>
      <c r="DA25" s="3">
        <v>0</v>
      </c>
      <c r="DB25" s="23">
        <f>CX25+CZ25</f>
        <v>30</v>
      </c>
      <c r="DC25" s="23">
        <f>CY25+DA25</f>
        <v>46525</v>
      </c>
      <c r="DD25" s="24">
        <f>DC25/$DC$1</f>
        <v>6.0791838834206614E-3</v>
      </c>
      <c r="DE25" s="23">
        <v>2646</v>
      </c>
      <c r="DF25" s="23">
        <v>43</v>
      </c>
      <c r="DG25" s="23">
        <v>54186</v>
      </c>
      <c r="DH25" s="34" t="e">
        <f>DB25*#REF!</f>
        <v>#REF!</v>
      </c>
      <c r="DI25" s="3">
        <v>38</v>
      </c>
      <c r="DJ25" s="3">
        <v>58087.83</v>
      </c>
      <c r="DK25" s="3">
        <v>0</v>
      </c>
      <c r="DL25" s="3">
        <v>0</v>
      </c>
      <c r="DM25" s="23">
        <f>DI25+DK25</f>
        <v>38</v>
      </c>
      <c r="DN25" s="23">
        <f>DJ25+DL25</f>
        <v>58087.83</v>
      </c>
      <c r="DO25" s="23">
        <f>DN25/1.18</f>
        <v>49226.97457627119</v>
      </c>
      <c r="DP25" s="24">
        <f>DN25/$DN$1</f>
        <v>6.6532562980027785E-3</v>
      </c>
      <c r="DQ25" s="23">
        <v>3003</v>
      </c>
      <c r="DR25" s="23">
        <v>58</v>
      </c>
      <c r="DS25" s="23">
        <v>79738</v>
      </c>
      <c r="DT25" s="24">
        <f>DS25/$DS$1</f>
        <v>7.9596296146703348E-3</v>
      </c>
      <c r="DU25" s="34" t="e">
        <f>DM25*#REF!</f>
        <v>#REF!</v>
      </c>
      <c r="DV25" s="24">
        <f>(DR25-DF25)/DF25</f>
        <v>0.34883720930232559</v>
      </c>
      <c r="DW25" s="24">
        <f>(DM25-DB25)/DB25</f>
        <v>0.26666666666666666</v>
      </c>
      <c r="DX25" s="34">
        <v>4911.2229600000019</v>
      </c>
      <c r="DY25" s="23">
        <v>37</v>
      </c>
      <c r="DZ25" s="34">
        <v>53125.41</v>
      </c>
      <c r="EA25" s="24">
        <f>DX25/DZ25</f>
        <v>9.2445836370956977E-2</v>
      </c>
      <c r="EB25" s="24">
        <f>DX25/DO25</f>
        <v>9.9766906300338673E-2</v>
      </c>
      <c r="EC25" s="24" t="s">
        <v>461</v>
      </c>
      <c r="ED25" s="24" t="s">
        <v>461</v>
      </c>
      <c r="EE25" s="3">
        <v>60</v>
      </c>
      <c r="EF25" s="3">
        <v>89429.06</v>
      </c>
      <c r="EG25" s="3">
        <v>0</v>
      </c>
      <c r="EH25" s="3">
        <v>0</v>
      </c>
      <c r="EI25" s="23">
        <f>EE25+EG25</f>
        <v>60</v>
      </c>
      <c r="EJ25" s="23">
        <f>EF25+EH25</f>
        <v>89429.06</v>
      </c>
      <c r="EK25" s="23">
        <f>EJ25/1.18</f>
        <v>75787.338983050853</v>
      </c>
      <c r="EL25" s="62">
        <f>EJ25/$EJ$1</f>
        <v>9.0739081718673956E-3</v>
      </c>
      <c r="EM25" s="23">
        <v>3576</v>
      </c>
      <c r="EN25" s="23">
        <v>83</v>
      </c>
      <c r="EO25" s="23">
        <v>108271</v>
      </c>
      <c r="EP25" s="62">
        <f>EO25/$EO$1</f>
        <v>9.5603844356930787E-3</v>
      </c>
      <c r="EQ25" s="34" t="e">
        <f>EI25*#REF!</f>
        <v>#REF!</v>
      </c>
      <c r="ER25" s="24">
        <f>(EN25-DR25)/DR25</f>
        <v>0.43103448275862066</v>
      </c>
      <c r="ES25" s="24">
        <f>(EI25-DM25)/DM25</f>
        <v>0.57894736842105265</v>
      </c>
      <c r="ET25" s="24"/>
      <c r="EU25" s="24"/>
      <c r="EV25" s="3">
        <v>50</v>
      </c>
      <c r="EW25" s="3">
        <v>76221.260000000024</v>
      </c>
      <c r="EX25" s="3">
        <v>0</v>
      </c>
      <c r="EY25" s="3">
        <v>0</v>
      </c>
      <c r="EZ25" s="23">
        <f>EV25+EX25</f>
        <v>50</v>
      </c>
      <c r="FA25" s="23">
        <f>EW25+EY25</f>
        <v>76221.260000000024</v>
      </c>
      <c r="FB25" s="70">
        <f>FA25/1.18</f>
        <v>64594.28813559324</v>
      </c>
      <c r="FC25" s="62">
        <f>FA25/$FA$1</f>
        <v>7.4424298122804187E-3</v>
      </c>
      <c r="FD25" s="23">
        <v>4837</v>
      </c>
      <c r="FE25" s="23">
        <v>75</v>
      </c>
      <c r="FF25" s="23">
        <v>101383</v>
      </c>
      <c r="FG25" s="62">
        <f>FF25/$FF$1</f>
        <v>7.7137203672472876E-3</v>
      </c>
      <c r="FH25" s="34" t="e">
        <f>EZ25*#REF!</f>
        <v>#REF!</v>
      </c>
      <c r="FI25" s="3">
        <v>45</v>
      </c>
      <c r="FJ25" s="3">
        <v>66291.540000000008</v>
      </c>
      <c r="FK25" s="3">
        <v>0</v>
      </c>
      <c r="FL25" s="3">
        <v>0</v>
      </c>
      <c r="FM25" s="23">
        <f>FI25+FK25</f>
        <v>45</v>
      </c>
      <c r="FN25" s="23">
        <f>FJ25+FL25</f>
        <v>66291.540000000008</v>
      </c>
      <c r="FO25" s="70">
        <f>FN25/1.18</f>
        <v>56179.271186440688</v>
      </c>
      <c r="FP25" s="62">
        <f>FN25/$FN$1</f>
        <v>5.1152577689967142E-3</v>
      </c>
      <c r="FQ25" s="23">
        <v>6139</v>
      </c>
      <c r="FR25" s="23">
        <v>92</v>
      </c>
      <c r="FS25" s="68">
        <v>119928</v>
      </c>
      <c r="FT25" s="62">
        <f>FS25/$FS$1</f>
        <v>7.1262725764962565E-3</v>
      </c>
      <c r="FU25" s="34" t="e">
        <f>FM25*#REF!</f>
        <v>#REF!</v>
      </c>
      <c r="FV25" s="3">
        <v>25</v>
      </c>
      <c r="FW25" s="3">
        <v>37554.32</v>
      </c>
      <c r="FX25" s="3">
        <v>0</v>
      </c>
      <c r="FY25" s="3">
        <v>0</v>
      </c>
      <c r="FZ25" s="23">
        <f>FV25+FX25</f>
        <v>25</v>
      </c>
      <c r="GA25" s="23">
        <f>FW25+FY25</f>
        <v>37554.32</v>
      </c>
      <c r="GB25" s="70">
        <f>GA25/1.18</f>
        <v>31825.69491525424</v>
      </c>
      <c r="GC25" s="62">
        <f>GA25/$GA$1</f>
        <v>3.450226274171425E-3</v>
      </c>
      <c r="GD25" s="23">
        <v>1543</v>
      </c>
      <c r="GE25" s="23">
        <v>29</v>
      </c>
      <c r="GF25" s="68">
        <v>42876</v>
      </c>
      <c r="GG25" s="62">
        <f>GF25/$GF$1</f>
        <v>3.485753903628124E-3</v>
      </c>
      <c r="GH25" s="111">
        <f>J25*FZ25</f>
        <v>18912.091574999999</v>
      </c>
      <c r="GI25" s="100">
        <v>49</v>
      </c>
      <c r="GJ25" s="3">
        <v>72151</v>
      </c>
      <c r="GK25" s="3"/>
      <c r="GL25" s="3"/>
      <c r="GM25" s="23">
        <f>GI25+GK25</f>
        <v>49</v>
      </c>
      <c r="GN25" s="23">
        <f>GJ25+GL25</f>
        <v>72151</v>
      </c>
      <c r="GO25" s="70">
        <f>GN25/1.18</f>
        <v>61144.91525423729</v>
      </c>
      <c r="GP25" s="62">
        <f>GN25/$GN$1</f>
        <v>8.0269681297636068E-3</v>
      </c>
      <c r="GQ25" s="23">
        <v>3377</v>
      </c>
      <c r="GR25" s="23">
        <v>74</v>
      </c>
      <c r="GS25" s="68">
        <v>97834</v>
      </c>
      <c r="GT25" s="62">
        <f>GS25/$GS$1</f>
        <v>9.2799787829828673E-3</v>
      </c>
      <c r="GU25" s="111">
        <f>J25*GM25</f>
        <v>37067.699486999998</v>
      </c>
      <c r="GV25" s="100">
        <v>60</v>
      </c>
      <c r="GW25" s="3">
        <v>87407.189999999988</v>
      </c>
      <c r="GX25" s="3"/>
      <c r="GY25" s="3"/>
      <c r="GZ25" s="23">
        <f>GV25+GX25</f>
        <v>60</v>
      </c>
      <c r="HA25" s="23">
        <f>GW25+GY25</f>
        <v>87407.189999999988</v>
      </c>
      <c r="HB25" s="70">
        <f>HA25/1.18</f>
        <v>74073.889830508473</v>
      </c>
      <c r="HC25" s="62">
        <f>HA25/$HA$1</f>
        <v>1.0484636367590838E-2</v>
      </c>
      <c r="HD25" s="23">
        <v>4802</v>
      </c>
      <c r="HE25" s="23">
        <v>103</v>
      </c>
      <c r="HF25" s="68">
        <v>139045</v>
      </c>
      <c r="HG25" s="62">
        <f>HF25/$HF$1</f>
        <v>1.206238032070516E-2</v>
      </c>
      <c r="HH25" s="34">
        <f>J25*GZ25</f>
        <v>45389.019780000002</v>
      </c>
      <c r="HI25" s="100">
        <v>48</v>
      </c>
      <c r="HJ25" s="3">
        <v>71454.03</v>
      </c>
      <c r="HK25" s="3"/>
      <c r="HL25" s="3"/>
      <c r="HM25" s="23">
        <f>HI25+HK25</f>
        <v>48</v>
      </c>
      <c r="HN25" s="23">
        <f>HJ25+HL25</f>
        <v>71454.03</v>
      </c>
      <c r="HO25" s="70">
        <f>HN25/1.18</f>
        <v>60554.262711864409</v>
      </c>
      <c r="HP25" s="62">
        <f>HN25/$HN$1</f>
        <v>8.5309167167700959E-3</v>
      </c>
      <c r="HQ25" s="23">
        <v>4107</v>
      </c>
      <c r="HR25" s="23">
        <v>73</v>
      </c>
      <c r="HS25" s="68">
        <v>101932</v>
      </c>
      <c r="HT25" s="62">
        <f>HS25/$HS$1</f>
        <v>1.0578661018736306E-2</v>
      </c>
      <c r="HU25" s="34">
        <f>J25*HM25</f>
        <v>36311.215823999999</v>
      </c>
      <c r="HV25" s="100">
        <v>38</v>
      </c>
      <c r="HW25" s="3">
        <v>57371</v>
      </c>
      <c r="HX25" s="3">
        <v>51</v>
      </c>
      <c r="HY25" s="179">
        <v>80274.101999999984</v>
      </c>
      <c r="HZ25" s="23">
        <f>HV25+HX25</f>
        <v>89</v>
      </c>
      <c r="IA25" s="23">
        <f>HW25+HY25</f>
        <v>137645.10199999998</v>
      </c>
      <c r="IB25" s="70">
        <f>IA25/1.18</f>
        <v>116648.39152542372</v>
      </c>
      <c r="IC25" s="62">
        <f>IA25/$IA$1</f>
        <v>1.1221487173046595E-2</v>
      </c>
      <c r="ID25" s="23">
        <v>4501</v>
      </c>
      <c r="IE25" s="23">
        <v>14</v>
      </c>
      <c r="IF25" s="68">
        <v>18609</v>
      </c>
      <c r="IG25" s="62">
        <f>IF25/$IF$1</f>
        <v>1.0300171199040887E-2</v>
      </c>
      <c r="IH25" s="34">
        <f>IY25*HZ25</f>
        <v>67327.046006999997</v>
      </c>
      <c r="II25" s="100">
        <v>2</v>
      </c>
      <c r="IJ25" s="88">
        <v>2998</v>
      </c>
      <c r="IK25" s="3">
        <v>54</v>
      </c>
      <c r="IL25" s="88">
        <v>84996.108000000007</v>
      </c>
      <c r="IM25" s="23">
        <f t="shared" ref="IM25:IN27" si="294">II25+IK25</f>
        <v>56</v>
      </c>
      <c r="IN25" s="68">
        <f t="shared" si="294"/>
        <v>87994.108000000007</v>
      </c>
      <c r="IO25" s="68">
        <f>IN25/1.18</f>
        <v>74571.277966101712</v>
      </c>
      <c r="IP25" s="62">
        <f>IN25/$IN$1</f>
        <v>9.5652576339790348E-3</v>
      </c>
      <c r="IQ25" s="23">
        <v>3570</v>
      </c>
      <c r="IR25" s="23">
        <v>2</v>
      </c>
      <c r="IS25" s="68">
        <v>2998</v>
      </c>
      <c r="IT25" s="62">
        <f>IS25/$IS$1</f>
        <v>2.8624788035258712E-3</v>
      </c>
      <c r="IU25" s="34">
        <f>IY25*IM25</f>
        <v>42363.085127999999</v>
      </c>
      <c r="IV25" s="142" t="str">
        <f>E25</f>
        <v>AI-11</v>
      </c>
      <c r="IW25" s="142" t="str">
        <f>A25</f>
        <v>B0CM6NVLT9</v>
      </c>
      <c r="IX25" s="142" t="str">
        <f>B25</f>
        <v>FBA79104</v>
      </c>
      <c r="IY25" s="17">
        <v>756.48366299999998</v>
      </c>
      <c r="IZ25" s="3">
        <v>78</v>
      </c>
      <c r="JA25" s="32">
        <f>IZ25*IY25</f>
        <v>59005.725714</v>
      </c>
      <c r="JB25" s="3">
        <v>38</v>
      </c>
      <c r="JC25" s="32">
        <f>JB25*IY25</f>
        <v>28746.379194000001</v>
      </c>
      <c r="JD25" s="3">
        <v>79</v>
      </c>
      <c r="JE25" s="32">
        <f>JD25*IY25</f>
        <v>59762.209376999999</v>
      </c>
      <c r="JF25" s="3">
        <v>0</v>
      </c>
      <c r="JG25" s="32">
        <f>JF25*IY25</f>
        <v>0</v>
      </c>
      <c r="JH25" s="58">
        <v>0</v>
      </c>
      <c r="JI25" s="59">
        <f>JH25*IY25</f>
        <v>0</v>
      </c>
      <c r="JJ25" s="58">
        <v>0</v>
      </c>
      <c r="JK25" s="59">
        <f>JJ25*IY25</f>
        <v>0</v>
      </c>
      <c r="JL25" s="58">
        <v>0</v>
      </c>
      <c r="JM25" s="59">
        <f>JL25*IY25</f>
        <v>0</v>
      </c>
      <c r="JN25" s="42">
        <f>IZ25+JB25+JH25+JD25+JF25+JJ25+JL25</f>
        <v>195</v>
      </c>
      <c r="JO25" s="10">
        <f>JN25*IY25</f>
        <v>147514.314285</v>
      </c>
      <c r="JP25" s="36" t="str">
        <f>E25</f>
        <v>AI-11</v>
      </c>
      <c r="JQ25" s="98" t="str">
        <f>C25</f>
        <v>New</v>
      </c>
      <c r="JR25" s="17">
        <v>756.48366299999998</v>
      </c>
      <c r="JS25" s="100">
        <v>3</v>
      </c>
      <c r="JT25" s="88">
        <v>4630</v>
      </c>
      <c r="JU25" s="3">
        <v>53</v>
      </c>
      <c r="JV25" s="88">
        <v>82474.070399999997</v>
      </c>
      <c r="JW25" s="23">
        <f t="shared" ref="JW25:JX27" si="295">JS25+JU25</f>
        <v>56</v>
      </c>
      <c r="JX25" s="68">
        <f t="shared" si="295"/>
        <v>87104.070399999997</v>
      </c>
      <c r="JY25" s="68">
        <f>JX25/1.18</f>
        <v>73817.008813559325</v>
      </c>
      <c r="JZ25" s="62">
        <f>JX25/$JX$1</f>
        <v>7.918133927374664E-3</v>
      </c>
      <c r="KA25" s="23">
        <v>3869</v>
      </c>
      <c r="KB25" s="23">
        <v>2</v>
      </c>
      <c r="KC25" s="68">
        <v>2998</v>
      </c>
      <c r="KD25" s="62">
        <f>KC25/$IS$1</f>
        <v>2.8624788035258712E-3</v>
      </c>
      <c r="KE25" s="34">
        <f>KI25*JW25</f>
        <v>42363.085127999999</v>
      </c>
      <c r="KF25" s="142" t="str">
        <f>E25</f>
        <v>AI-11</v>
      </c>
      <c r="KG25" s="142" t="str">
        <f>A25</f>
        <v>B0CM6NVLT9</v>
      </c>
      <c r="KH25" s="142" t="str">
        <f>B25</f>
        <v>FBA79104</v>
      </c>
      <c r="KI25" s="17">
        <v>756.48366299999998</v>
      </c>
      <c r="KJ25" s="3">
        <v>71</v>
      </c>
      <c r="KK25" s="32">
        <f>KJ25*KI25</f>
        <v>53710.340072999999</v>
      </c>
      <c r="KL25" s="3">
        <v>90</v>
      </c>
      <c r="KM25" s="32">
        <f>KL25*KI25</f>
        <v>68083.529670000004</v>
      </c>
      <c r="KN25" s="3">
        <v>79</v>
      </c>
      <c r="KO25" s="32">
        <f>KN25*KI25</f>
        <v>59762.209376999999</v>
      </c>
      <c r="KP25" s="3">
        <v>0</v>
      </c>
      <c r="KQ25" s="32">
        <f>KP25*KI25</f>
        <v>0</v>
      </c>
      <c r="KR25" s="58">
        <v>0</v>
      </c>
      <c r="KS25" s="59">
        <f>KR25*KI25</f>
        <v>0</v>
      </c>
      <c r="KT25" s="58">
        <v>0</v>
      </c>
      <c r="KU25" s="59">
        <f>KT25*KI25</f>
        <v>0</v>
      </c>
      <c r="KV25" s="58">
        <v>0</v>
      </c>
      <c r="KW25" s="59">
        <f>KV25*KI25</f>
        <v>0</v>
      </c>
      <c r="KX25" s="42">
        <f>KJ25+KL25+KR25+KN25+KP25+KT25+KV25</f>
        <v>240</v>
      </c>
      <c r="KY25" s="10">
        <f>KX25*KI25</f>
        <v>181556.07912000001</v>
      </c>
      <c r="KZ25" s="36" t="str">
        <f>E25</f>
        <v>AI-11</v>
      </c>
      <c r="LA25" s="98" t="str">
        <f>C25</f>
        <v>New</v>
      </c>
      <c r="LB25" s="17">
        <v>756.48366299999998</v>
      </c>
      <c r="LC25" s="100">
        <v>3</v>
      </c>
      <c r="LD25" s="88">
        <v>4711</v>
      </c>
      <c r="LE25" s="3">
        <v>62</v>
      </c>
      <c r="LF25" s="88">
        <v>97534.162599999996</v>
      </c>
      <c r="LG25" s="23">
        <f t="shared" ref="LG25:LH27" si="296">LC25+LE25</f>
        <v>65</v>
      </c>
      <c r="LH25" s="68">
        <f t="shared" si="296"/>
        <v>102245.1626</v>
      </c>
      <c r="LI25" s="68">
        <f>LH25/1.18</f>
        <v>86648.442881355935</v>
      </c>
      <c r="LJ25" s="62">
        <f>LH25/$LH$1</f>
        <v>9.455440790128675E-3</v>
      </c>
      <c r="LK25" s="23">
        <v>5307</v>
      </c>
      <c r="LL25" s="23">
        <v>2</v>
      </c>
      <c r="LM25" s="68">
        <v>2998</v>
      </c>
      <c r="LN25" s="62">
        <f>LM25/$IS$1</f>
        <v>2.8624788035258712E-3</v>
      </c>
      <c r="LO25" s="34">
        <f>LS25*LG25</f>
        <v>49171.438094999998</v>
      </c>
      <c r="LP25" s="143" t="str">
        <f>E25</f>
        <v>AI-11</v>
      </c>
      <c r="LQ25" s="143" t="str">
        <f>A25</f>
        <v>B0CM6NVLT9</v>
      </c>
      <c r="LR25" s="143" t="str">
        <f>B25</f>
        <v>FBA79104</v>
      </c>
      <c r="LS25" s="17">
        <v>756.48366299999998</v>
      </c>
      <c r="LT25" s="3">
        <v>69</v>
      </c>
      <c r="LU25" s="32">
        <f>LT25*LS25</f>
        <v>52197.372747000001</v>
      </c>
      <c r="LV25" s="3">
        <v>46</v>
      </c>
      <c r="LW25" s="32">
        <f>LV25*LS25</f>
        <v>34798.248498000001</v>
      </c>
      <c r="LX25" s="3">
        <v>11</v>
      </c>
      <c r="LY25" s="32">
        <f>LX25*LS25</f>
        <v>8321.3202930000007</v>
      </c>
      <c r="LZ25" s="3">
        <v>0</v>
      </c>
      <c r="MA25" s="32">
        <f>LZ25*LS25</f>
        <v>0</v>
      </c>
      <c r="MB25" s="58">
        <v>0</v>
      </c>
      <c r="MC25" s="59">
        <f>MB25*LS25</f>
        <v>0</v>
      </c>
      <c r="MD25" s="58">
        <v>500</v>
      </c>
      <c r="ME25" s="59">
        <f>MD25*LS25</f>
        <v>378241.83149999997</v>
      </c>
      <c r="MF25" s="58">
        <v>500</v>
      </c>
      <c r="MG25" s="59">
        <f>MF25*LS25</f>
        <v>378241.83149999997</v>
      </c>
      <c r="MH25" s="42">
        <f>LT25+LV25+MB25+LX25+LZ25+MD25+MF25</f>
        <v>1126</v>
      </c>
      <c r="MI25" s="10">
        <f>MH25*LS25</f>
        <v>851800.60453799996</v>
      </c>
      <c r="MJ25" s="36" t="str">
        <f>E25</f>
        <v>AI-11</v>
      </c>
      <c r="MK25" s="98" t="s">
        <v>465</v>
      </c>
      <c r="ML25" s="17">
        <v>756.48366299999998</v>
      </c>
      <c r="MM25" s="100">
        <v>15</v>
      </c>
      <c r="MN25" s="88">
        <v>23748</v>
      </c>
      <c r="MO25" s="3">
        <v>119</v>
      </c>
      <c r="MP25" s="88">
        <v>183599.0172</v>
      </c>
      <c r="MQ25" s="23">
        <f t="shared" si="292"/>
        <v>134</v>
      </c>
      <c r="MR25" s="68">
        <f t="shared" si="292"/>
        <v>207347.0172</v>
      </c>
      <c r="MS25" s="68">
        <f>MR25/1.18</f>
        <v>175717.8111864407</v>
      </c>
      <c r="MT25" s="62">
        <f>MR25/$MR$1</f>
        <v>1.5199048224151612E-2</v>
      </c>
      <c r="MU25" s="23">
        <v>9710</v>
      </c>
      <c r="MV25" s="23">
        <v>2</v>
      </c>
      <c r="MW25" s="68">
        <v>2998</v>
      </c>
      <c r="MX25" s="62">
        <f>MW25/$IS$1</f>
        <v>2.8624788035258712E-3</v>
      </c>
      <c r="MY25" s="34">
        <f>MQ25*NC25</f>
        <v>101368.81084199999</v>
      </c>
      <c r="MZ25" s="143" t="str">
        <f>E25</f>
        <v>AI-11</v>
      </c>
      <c r="NA25" s="143" t="str">
        <f t="shared" si="293"/>
        <v>B0CM6NVLT9</v>
      </c>
      <c r="NB25" s="143" t="str">
        <f t="shared" si="293"/>
        <v>FBA79104</v>
      </c>
      <c r="NC25" s="17">
        <f>J25</f>
        <v>756.48366299999998</v>
      </c>
      <c r="ND25" s="3">
        <v>89</v>
      </c>
      <c r="NE25" s="32">
        <f>ND25*NC25</f>
        <v>67327.046006999997</v>
      </c>
      <c r="NF25" s="3">
        <v>-3</v>
      </c>
      <c r="NG25" s="32">
        <f>NF25*NC25</f>
        <v>-2269.4509889999999</v>
      </c>
      <c r="NH25" s="3">
        <v>11</v>
      </c>
      <c r="NI25" s="32">
        <f>NH25*NC25</f>
        <v>8321.3202930000007</v>
      </c>
      <c r="NJ25" s="3">
        <v>0</v>
      </c>
      <c r="NK25" s="32">
        <f>NJ25*NC25</f>
        <v>0</v>
      </c>
      <c r="NL25" s="58">
        <v>0</v>
      </c>
      <c r="NM25" s="59">
        <f>NL25*NC25</f>
        <v>0</v>
      </c>
      <c r="NN25" s="58">
        <v>0</v>
      </c>
      <c r="NO25" s="59">
        <f>NN25*NC25</f>
        <v>0</v>
      </c>
      <c r="NP25" s="58">
        <v>1000</v>
      </c>
      <c r="NQ25" s="59">
        <f>NP25*NC25</f>
        <v>756483.66299999994</v>
      </c>
      <c r="NR25" s="42">
        <f>ND25+NF25+NL25+NH25+NJ25+NN25+NP25</f>
        <v>1097</v>
      </c>
      <c r="NS25" s="92">
        <f>NR25*NC25</f>
        <v>829862.57831100002</v>
      </c>
      <c r="NT25" s="141">
        <v>22</v>
      </c>
      <c r="NU25" s="36" t="str">
        <f>E25</f>
        <v>AI-11</v>
      </c>
      <c r="NV25" s="98" t="s">
        <v>465</v>
      </c>
      <c r="NW25" s="17">
        <v>756.48366299999998</v>
      </c>
      <c r="NX25" s="100">
        <v>60</v>
      </c>
      <c r="NY25" s="88">
        <v>97766</v>
      </c>
      <c r="NZ25" s="3">
        <v>28</v>
      </c>
      <c r="OA25" s="88">
        <v>43121</v>
      </c>
      <c r="OB25" s="23">
        <f t="shared" si="250"/>
        <v>88</v>
      </c>
      <c r="OC25" s="68">
        <f t="shared" si="251"/>
        <v>140887</v>
      </c>
      <c r="OD25" s="68">
        <f t="shared" si="252"/>
        <v>119395.76271186442</v>
      </c>
      <c r="OE25" s="62">
        <f t="shared" si="253"/>
        <v>9.8722050494470179E-3</v>
      </c>
      <c r="OF25" s="23">
        <v>7850</v>
      </c>
      <c r="OG25" s="23">
        <v>2</v>
      </c>
      <c r="OH25" s="68">
        <v>2998</v>
      </c>
      <c r="OI25" s="62">
        <f t="shared" si="254"/>
        <v>2.8624788035258712E-3</v>
      </c>
      <c r="OJ25" s="34">
        <f t="shared" si="255"/>
        <v>66570.562344000005</v>
      </c>
      <c r="OK25" s="143" t="str">
        <f t="shared" si="256"/>
        <v>AI-11</v>
      </c>
      <c r="OL25" s="143" t="str">
        <f t="shared" si="257"/>
        <v>B0CM6NVLT9</v>
      </c>
      <c r="OM25" s="143" t="str">
        <f t="shared" si="258"/>
        <v>FBA79104</v>
      </c>
      <c r="ON25" s="17">
        <f t="shared" si="259"/>
        <v>756.48366299999998</v>
      </c>
      <c r="OO25" s="3">
        <v>13</v>
      </c>
      <c r="OP25" s="32">
        <f t="shared" si="260"/>
        <v>9834.2876189999988</v>
      </c>
      <c r="OQ25" s="3">
        <v>12</v>
      </c>
      <c r="OR25" s="32">
        <f t="shared" si="261"/>
        <v>9077.8039559999997</v>
      </c>
      <c r="OS25" s="3">
        <v>11</v>
      </c>
      <c r="OT25" s="32">
        <f t="shared" si="262"/>
        <v>8321.3202930000007</v>
      </c>
      <c r="OU25" s="3">
        <v>0</v>
      </c>
      <c r="OV25" s="32">
        <f t="shared" si="263"/>
        <v>0</v>
      </c>
      <c r="OW25" s="58">
        <v>1000</v>
      </c>
      <c r="OX25" s="59">
        <f t="shared" si="264"/>
        <v>756483.66299999994</v>
      </c>
      <c r="OY25" s="58">
        <v>0</v>
      </c>
      <c r="OZ25" s="59">
        <f t="shared" si="265"/>
        <v>0</v>
      </c>
      <c r="PA25" s="58">
        <v>0</v>
      </c>
      <c r="PB25" s="59">
        <f t="shared" si="266"/>
        <v>0</v>
      </c>
      <c r="PC25" s="42">
        <f t="shared" si="267"/>
        <v>1036</v>
      </c>
      <c r="PD25" s="92">
        <f t="shared" si="268"/>
        <v>783717.074868</v>
      </c>
      <c r="PE25" s="141">
        <v>13</v>
      </c>
      <c r="PF25" s="36" t="str">
        <f t="shared" si="269"/>
        <v>AI-11</v>
      </c>
      <c r="PG25" s="98" t="s">
        <v>465</v>
      </c>
      <c r="PH25" s="17">
        <v>756.48366299999998</v>
      </c>
      <c r="PI25" s="100">
        <v>12</v>
      </c>
      <c r="PJ25" s="88">
        <v>19795</v>
      </c>
      <c r="PK25" s="3">
        <v>76</v>
      </c>
      <c r="PL25" s="88">
        <v>109123.85119999999</v>
      </c>
      <c r="PM25" s="23">
        <f t="shared" si="270"/>
        <v>88</v>
      </c>
      <c r="PN25" s="68">
        <f t="shared" si="271"/>
        <v>128918.85119999999</v>
      </c>
      <c r="PO25" s="68">
        <f t="shared" si="272"/>
        <v>109253.26372881356</v>
      </c>
      <c r="PP25" s="62">
        <f t="shared" si="273"/>
        <v>7.262306562899154E-3</v>
      </c>
      <c r="PQ25" s="23">
        <v>3087</v>
      </c>
      <c r="PR25" s="23">
        <v>2</v>
      </c>
      <c r="PS25" s="68">
        <v>2998</v>
      </c>
      <c r="PT25" s="62">
        <f t="shared" si="274"/>
        <v>2.8624788035258712E-3</v>
      </c>
      <c r="PU25" s="34">
        <f t="shared" si="275"/>
        <v>66570.562344000005</v>
      </c>
      <c r="PV25" s="143" t="str">
        <f t="shared" si="276"/>
        <v>AI-11</v>
      </c>
      <c r="PW25" s="143" t="str">
        <f t="shared" si="277"/>
        <v>B0CM6NVLT9</v>
      </c>
      <c r="PX25" s="143" t="str">
        <f t="shared" si="278"/>
        <v>FBA79104</v>
      </c>
      <c r="PY25" s="17">
        <f t="shared" si="279"/>
        <v>756.48366299999998</v>
      </c>
      <c r="PZ25" s="3">
        <v>151</v>
      </c>
      <c r="QA25" s="32">
        <f t="shared" si="280"/>
        <v>114229.033113</v>
      </c>
      <c r="QB25" s="3"/>
      <c r="QC25" s="32">
        <f t="shared" si="281"/>
        <v>0</v>
      </c>
      <c r="QD25" s="3">
        <v>11</v>
      </c>
      <c r="QE25" s="32">
        <f t="shared" si="282"/>
        <v>8321.3202930000007</v>
      </c>
      <c r="QF25" s="3">
        <v>0</v>
      </c>
      <c r="QG25" s="32">
        <f t="shared" si="283"/>
        <v>0</v>
      </c>
      <c r="QH25" s="58">
        <v>1000</v>
      </c>
      <c r="QI25" s="59">
        <f t="shared" si="284"/>
        <v>756483.66299999994</v>
      </c>
      <c r="QJ25" s="58">
        <v>0</v>
      </c>
      <c r="QK25" s="59">
        <f t="shared" si="285"/>
        <v>0</v>
      </c>
      <c r="QL25" s="58">
        <v>0</v>
      </c>
      <c r="QM25" s="59">
        <f t="shared" si="286"/>
        <v>0</v>
      </c>
      <c r="QN25" s="42">
        <f t="shared" si="287"/>
        <v>1162</v>
      </c>
      <c r="QO25" s="92">
        <f t="shared" si="288"/>
        <v>879034.01640600001</v>
      </c>
      <c r="QP25" s="141">
        <v>35</v>
      </c>
      <c r="QQ25" s="36" t="str">
        <f t="shared" si="289"/>
        <v>AI-11</v>
      </c>
      <c r="QR25" s="98" t="s">
        <v>465</v>
      </c>
      <c r="QS25" s="17">
        <v>756.48366299999998</v>
      </c>
      <c r="QT25" s="100">
        <v>7</v>
      </c>
      <c r="QU25" s="88">
        <v>8744</v>
      </c>
      <c r="QV25" s="3">
        <v>166</v>
      </c>
      <c r="QW25" s="88">
        <v>242763</v>
      </c>
      <c r="QX25" s="23">
        <f t="shared" si="137"/>
        <v>173</v>
      </c>
      <c r="QY25" s="68">
        <f t="shared" si="138"/>
        <v>251507</v>
      </c>
      <c r="QZ25" s="68">
        <f t="shared" si="139"/>
        <v>213141.52542372883</v>
      </c>
      <c r="RA25" s="62">
        <f t="shared" si="140"/>
        <v>1.3458299936006628E-2</v>
      </c>
      <c r="RB25" s="23">
        <v>10266</v>
      </c>
      <c r="RC25" s="23">
        <v>2</v>
      </c>
      <c r="RD25" s="68">
        <v>2998</v>
      </c>
      <c r="RE25" s="62">
        <f t="shared" si="141"/>
        <v>2.8624788035258712E-3</v>
      </c>
      <c r="RF25" s="34">
        <f t="shared" si="142"/>
        <v>130871.67369899999</v>
      </c>
      <c r="RG25" s="143" t="str">
        <f t="shared" si="143"/>
        <v>AI-11</v>
      </c>
      <c r="RH25" s="143" t="str">
        <f t="shared" si="144"/>
        <v>B0CM6NVLT9</v>
      </c>
      <c r="RI25" s="143" t="str">
        <f t="shared" si="145"/>
        <v>FBA79104</v>
      </c>
      <c r="RJ25" s="17">
        <f t="shared" si="146"/>
        <v>756.48366299999998</v>
      </c>
      <c r="RK25" s="3">
        <v>100</v>
      </c>
      <c r="RL25" s="32">
        <f t="shared" si="147"/>
        <v>75648.366299999994</v>
      </c>
      <c r="RM25" s="3">
        <v>568</v>
      </c>
      <c r="RN25" s="32">
        <f t="shared" si="148"/>
        <v>429682.720584</v>
      </c>
      <c r="RO25" s="3">
        <v>0</v>
      </c>
      <c r="RP25" s="32">
        <f t="shared" si="149"/>
        <v>0</v>
      </c>
      <c r="RQ25" s="3">
        <v>0</v>
      </c>
      <c r="RR25" s="32">
        <f t="shared" si="150"/>
        <v>0</v>
      </c>
      <c r="RS25" s="58">
        <v>0</v>
      </c>
      <c r="RT25" s="59">
        <f t="shared" si="151"/>
        <v>0</v>
      </c>
      <c r="RU25" s="58">
        <v>0</v>
      </c>
      <c r="RV25" s="59">
        <f t="shared" si="152"/>
        <v>0</v>
      </c>
      <c r="RW25" s="58">
        <v>0</v>
      </c>
      <c r="RX25" s="59">
        <f t="shared" si="153"/>
        <v>0</v>
      </c>
      <c r="RY25" s="42">
        <f t="shared" si="154"/>
        <v>668</v>
      </c>
      <c r="RZ25" s="92">
        <f t="shared" si="155"/>
        <v>505331.08688399999</v>
      </c>
      <c r="SA25" s="141">
        <v>95</v>
      </c>
      <c r="SB25" s="36" t="str">
        <f t="shared" si="156"/>
        <v>AI-11</v>
      </c>
      <c r="SC25" s="98" t="s">
        <v>465</v>
      </c>
      <c r="SD25" s="17">
        <f t="shared" si="157"/>
        <v>756.48366299999998</v>
      </c>
      <c r="SE25" s="100">
        <v>0</v>
      </c>
      <c r="SF25" s="88">
        <v>0</v>
      </c>
      <c r="SG25" s="3">
        <v>138</v>
      </c>
      <c r="SH25" s="88">
        <v>206660</v>
      </c>
      <c r="SI25" s="23">
        <f t="shared" si="158"/>
        <v>138</v>
      </c>
      <c r="SJ25" s="68">
        <f t="shared" si="159"/>
        <v>206660</v>
      </c>
      <c r="SK25" s="68">
        <f t="shared" si="160"/>
        <v>175135.59322033898</v>
      </c>
      <c r="SL25" s="62">
        <f t="shared" si="161"/>
        <v>1.3239589743129793E-2</v>
      </c>
      <c r="SM25" s="23">
        <v>15568</v>
      </c>
      <c r="SN25" s="23">
        <v>2</v>
      </c>
      <c r="SO25" s="68">
        <v>2998</v>
      </c>
      <c r="SP25" s="62">
        <f t="shared" si="162"/>
        <v>2.8624788035258712E-3</v>
      </c>
      <c r="SQ25" s="34">
        <f t="shared" si="163"/>
        <v>104394.745494</v>
      </c>
      <c r="SR25" s="143" t="str">
        <f t="shared" si="164"/>
        <v>AI-11</v>
      </c>
      <c r="SS25" s="143" t="str">
        <f t="shared" si="165"/>
        <v>B0CM6NVLT9</v>
      </c>
      <c r="ST25" s="143" t="str">
        <f t="shared" si="166"/>
        <v>FBA79104</v>
      </c>
      <c r="SU25" s="17">
        <f t="shared" si="167"/>
        <v>756.48366299999998</v>
      </c>
      <c r="SV25" s="3">
        <v>94</v>
      </c>
      <c r="SW25" s="32">
        <f t="shared" si="168"/>
        <v>71109.464322</v>
      </c>
      <c r="SX25" s="3">
        <v>439</v>
      </c>
      <c r="SY25" s="32">
        <f t="shared" si="169"/>
        <v>332096.32805700001</v>
      </c>
      <c r="SZ25" s="3">
        <v>0</v>
      </c>
      <c r="TA25" s="32">
        <f t="shared" si="170"/>
        <v>0</v>
      </c>
      <c r="TB25" s="3">
        <v>0</v>
      </c>
      <c r="TC25" s="32">
        <f t="shared" si="171"/>
        <v>0</v>
      </c>
      <c r="TD25" s="58">
        <v>0</v>
      </c>
      <c r="TE25" s="59">
        <f t="shared" si="172"/>
        <v>0</v>
      </c>
      <c r="TF25" s="58">
        <v>0</v>
      </c>
      <c r="TG25" s="59">
        <f t="shared" si="173"/>
        <v>0</v>
      </c>
      <c r="TH25" s="58">
        <v>0</v>
      </c>
      <c r="TI25" s="59">
        <f t="shared" si="174"/>
        <v>0</v>
      </c>
      <c r="TJ25" s="42">
        <f t="shared" si="175"/>
        <v>533</v>
      </c>
      <c r="TK25" s="92">
        <f t="shared" si="176"/>
        <v>403205.79237899999</v>
      </c>
      <c r="TL25" s="141">
        <v>113</v>
      </c>
      <c r="TM25" s="36" t="str">
        <f t="shared" si="177"/>
        <v>AI-11</v>
      </c>
      <c r="TN25" s="98" t="s">
        <v>293</v>
      </c>
      <c r="TO25" s="17">
        <f t="shared" si="178"/>
        <v>756.48366299999998</v>
      </c>
      <c r="TP25" s="100">
        <v>1</v>
      </c>
      <c r="TQ25" s="88">
        <v>1499</v>
      </c>
      <c r="TR25" s="3">
        <v>141</v>
      </c>
      <c r="TS25" s="88">
        <v>209844.1672</v>
      </c>
      <c r="TT25" s="23">
        <f t="shared" si="179"/>
        <v>142</v>
      </c>
      <c r="TU25" s="68">
        <f t="shared" si="180"/>
        <v>211343.1672</v>
      </c>
      <c r="TV25" s="68">
        <f t="shared" si="181"/>
        <v>179104.37898305085</v>
      </c>
      <c r="TW25" s="62">
        <f t="shared" si="182"/>
        <v>1.2482090936525969E-2</v>
      </c>
      <c r="TX25" s="23">
        <v>13654</v>
      </c>
      <c r="TY25" s="23">
        <v>2</v>
      </c>
      <c r="TZ25" s="68">
        <v>2998</v>
      </c>
      <c r="UA25" s="62">
        <f t="shared" si="183"/>
        <v>2.8624788035258712E-3</v>
      </c>
      <c r="UB25" s="34">
        <f t="shared" si="184"/>
        <v>107420.680146</v>
      </c>
      <c r="UC25" s="143" t="str">
        <f t="shared" si="185"/>
        <v>AI-11</v>
      </c>
      <c r="UD25" s="143" t="str">
        <f t="shared" si="186"/>
        <v>B0CM6NVLT9</v>
      </c>
      <c r="UE25" s="143" t="str">
        <f t="shared" si="187"/>
        <v>FBA79104</v>
      </c>
      <c r="UF25" s="17">
        <f t="shared" si="188"/>
        <v>756.48366299999998</v>
      </c>
      <c r="UG25" s="3">
        <v>76</v>
      </c>
      <c r="UH25" s="32">
        <f t="shared" si="189"/>
        <v>57492.758388000002</v>
      </c>
      <c r="UI25" s="3">
        <v>228</v>
      </c>
      <c r="UJ25" s="32">
        <f t="shared" si="190"/>
        <v>172478.27516399999</v>
      </c>
      <c r="UK25" s="3">
        <v>0</v>
      </c>
      <c r="UL25" s="32">
        <f t="shared" si="191"/>
        <v>0</v>
      </c>
      <c r="UM25" s="3">
        <v>0</v>
      </c>
      <c r="UN25" s="32">
        <f t="shared" si="192"/>
        <v>0</v>
      </c>
      <c r="UO25" s="58">
        <v>0</v>
      </c>
      <c r="UP25" s="59">
        <f t="shared" si="193"/>
        <v>0</v>
      </c>
      <c r="UQ25" s="58">
        <v>0</v>
      </c>
      <c r="UR25" s="59">
        <f t="shared" si="194"/>
        <v>0</v>
      </c>
      <c r="US25" s="58">
        <v>0</v>
      </c>
      <c r="UT25" s="59">
        <f t="shared" si="195"/>
        <v>0</v>
      </c>
      <c r="UU25" s="42">
        <f t="shared" si="196"/>
        <v>304</v>
      </c>
      <c r="UV25" s="92">
        <f t="shared" si="197"/>
        <v>229971.03355200001</v>
      </c>
      <c r="UW25" s="141">
        <v>232</v>
      </c>
      <c r="UX25" s="36" t="str">
        <f t="shared" si="198"/>
        <v>AI-11</v>
      </c>
      <c r="UY25" s="98" t="s">
        <v>293</v>
      </c>
      <c r="UZ25" s="17">
        <f t="shared" si="199"/>
        <v>756.48366299999998</v>
      </c>
      <c r="VA25" s="100">
        <v>7</v>
      </c>
      <c r="VB25" s="88">
        <v>10243</v>
      </c>
      <c r="VC25" s="3">
        <v>82</v>
      </c>
      <c r="VD25" s="88">
        <v>122188.98819999999</v>
      </c>
      <c r="VE25" s="23">
        <f t="shared" si="200"/>
        <v>89</v>
      </c>
      <c r="VF25" s="68">
        <f t="shared" si="201"/>
        <v>132431.98819999999</v>
      </c>
      <c r="VG25" s="68">
        <f t="shared" si="202"/>
        <v>112230.49847457628</v>
      </c>
      <c r="VH25" s="62">
        <f t="shared" si="203"/>
        <v>7.9156196160971703E-3</v>
      </c>
      <c r="VI25" s="23">
        <v>12420</v>
      </c>
      <c r="VJ25" s="23">
        <v>2</v>
      </c>
      <c r="VK25" s="68">
        <v>2998</v>
      </c>
      <c r="VL25" s="62">
        <f t="shared" si="204"/>
        <v>2.8624788035258712E-3</v>
      </c>
      <c r="VM25" s="34">
        <f t="shared" si="205"/>
        <v>67327.046006999997</v>
      </c>
      <c r="VN25" s="143" t="str">
        <f t="shared" si="57"/>
        <v>AI-11</v>
      </c>
      <c r="VO25" s="143" t="str">
        <f t="shared" si="58"/>
        <v>B0CM6NVLT9</v>
      </c>
      <c r="VP25" s="143" t="str">
        <f t="shared" si="59"/>
        <v>FBA79104</v>
      </c>
      <c r="VQ25" s="17">
        <f t="shared" si="206"/>
        <v>756.48366299999998</v>
      </c>
      <c r="VR25" s="3">
        <v>67</v>
      </c>
      <c r="VS25" s="32">
        <f t="shared" si="207"/>
        <v>50684.405420999996</v>
      </c>
      <c r="VT25" s="3">
        <v>195</v>
      </c>
      <c r="VU25" s="32">
        <f t="shared" si="208"/>
        <v>147514.314285</v>
      </c>
      <c r="VV25" s="3">
        <v>0</v>
      </c>
      <c r="VW25" s="32">
        <f t="shared" si="209"/>
        <v>0</v>
      </c>
      <c r="VX25" s="3">
        <v>0</v>
      </c>
      <c r="VY25" s="32">
        <f t="shared" si="210"/>
        <v>0</v>
      </c>
      <c r="VZ25" s="58">
        <v>0</v>
      </c>
      <c r="WA25" s="59">
        <f t="shared" si="211"/>
        <v>0</v>
      </c>
      <c r="WB25" s="58">
        <v>0</v>
      </c>
      <c r="WC25" s="59">
        <f t="shared" si="212"/>
        <v>0</v>
      </c>
      <c r="WD25" s="58">
        <v>1000</v>
      </c>
      <c r="WE25" s="59">
        <f t="shared" si="213"/>
        <v>756483.66299999994</v>
      </c>
      <c r="WF25" s="42">
        <f t="shared" si="214"/>
        <v>1262</v>
      </c>
      <c r="WG25" s="92">
        <f t="shared" si="215"/>
        <v>954682.382706</v>
      </c>
      <c r="WH25" s="141">
        <v>180</v>
      </c>
      <c r="WI25" s="36" t="str">
        <f t="shared" si="60"/>
        <v>AI-11</v>
      </c>
      <c r="WJ25" s="98" t="s">
        <v>293</v>
      </c>
      <c r="WK25" s="17">
        <f t="shared" si="216"/>
        <v>756.48366299999998</v>
      </c>
    </row>
    <row r="26" spans="1:609">
      <c r="A26" s="150" t="s">
        <v>401</v>
      </c>
      <c r="B26" s="156" t="s">
        <v>394</v>
      </c>
      <c r="C26" s="150" t="s">
        <v>465</v>
      </c>
      <c r="D26" s="150" t="s">
        <v>669</v>
      </c>
      <c r="E26" s="150" t="s">
        <v>408</v>
      </c>
      <c r="F26" s="155" t="s">
        <v>296</v>
      </c>
      <c r="G26" s="156" t="s">
        <v>415</v>
      </c>
      <c r="H26" s="150" t="s">
        <v>628</v>
      </c>
      <c r="I26" s="150" t="s">
        <v>630</v>
      </c>
      <c r="J26" s="187">
        <v>2502.215193</v>
      </c>
      <c r="K26" s="31" t="s">
        <v>194</v>
      </c>
      <c r="L26" s="2">
        <v>0</v>
      </c>
      <c r="M26" s="3">
        <v>0</v>
      </c>
      <c r="N26" s="21">
        <v>0</v>
      </c>
      <c r="O26" s="3">
        <v>0</v>
      </c>
      <c r="P26" s="23">
        <f>M26+N26+O26</f>
        <v>0</v>
      </c>
      <c r="Q26" s="2">
        <v>0</v>
      </c>
      <c r="R26" s="3">
        <v>0</v>
      </c>
      <c r="S26" s="20">
        <v>0</v>
      </c>
      <c r="T26" s="3">
        <v>0</v>
      </c>
      <c r="U26" s="23">
        <f>R26+S26+T26</f>
        <v>0</v>
      </c>
      <c r="V26" s="2">
        <v>0</v>
      </c>
      <c r="W26" s="3">
        <v>0</v>
      </c>
      <c r="X26" s="3">
        <v>0</v>
      </c>
      <c r="Y26" s="3">
        <v>0</v>
      </c>
      <c r="Z26" s="23">
        <f>W26+X26+Y26</f>
        <v>0</v>
      </c>
      <c r="AA26" s="24">
        <f>Z26/$Z$1</f>
        <v>0</v>
      </c>
      <c r="AB26" s="2">
        <v>0</v>
      </c>
      <c r="AC26" s="3">
        <v>0</v>
      </c>
      <c r="AD26" s="3">
        <v>0</v>
      </c>
      <c r="AE26" s="3">
        <v>0</v>
      </c>
      <c r="AF26" s="23">
        <f>AC26+AD26+AE26</f>
        <v>0</v>
      </c>
      <c r="AG26" s="24">
        <f>AF26/$AF$1</f>
        <v>0</v>
      </c>
      <c r="AH26" s="12">
        <v>0</v>
      </c>
      <c r="AI26" s="3">
        <v>0</v>
      </c>
      <c r="AJ26" s="3">
        <v>0</v>
      </c>
      <c r="AK26" s="3">
        <v>0</v>
      </c>
      <c r="AL26" s="23">
        <f>AI26+AJ26+AK26</f>
        <v>0</v>
      </c>
      <c r="AM26" s="24">
        <f>AL26/$AL$1</f>
        <v>0</v>
      </c>
      <c r="AN26" s="12">
        <v>0</v>
      </c>
      <c r="AO26" s="3">
        <v>0</v>
      </c>
      <c r="AP26" s="3">
        <v>0</v>
      </c>
      <c r="AQ26" s="23">
        <f>AO26+AP26</f>
        <v>0</v>
      </c>
      <c r="AR26" s="34" t="e">
        <f>AQ26*#REF!</f>
        <v>#REF!</v>
      </c>
      <c r="AS26" s="24" t="e">
        <f>AR26/$AR$1</f>
        <v>#REF!</v>
      </c>
      <c r="AT26" s="12">
        <v>0</v>
      </c>
      <c r="AU26" s="3">
        <v>0</v>
      </c>
      <c r="AV26" s="3">
        <v>0</v>
      </c>
      <c r="AW26" s="23">
        <f>AU26+AV26</f>
        <v>0</v>
      </c>
      <c r="AX26" s="34" t="e">
        <f>AW26*#REF!</f>
        <v>#REF!</v>
      </c>
      <c r="AY26" s="24" t="e">
        <f>AX26/$AX$1</f>
        <v>#REF!</v>
      </c>
      <c r="AZ26" s="12">
        <v>0</v>
      </c>
      <c r="BA26" s="3">
        <v>0</v>
      </c>
      <c r="BB26" s="3">
        <v>0</v>
      </c>
      <c r="BC26" s="23">
        <f>BA26+BB26</f>
        <v>0</v>
      </c>
      <c r="BD26" s="34" t="e">
        <f>BC26*#REF!</f>
        <v>#REF!</v>
      </c>
      <c r="BE26" s="24" t="e">
        <f>BD26/$BD$1</f>
        <v>#REF!</v>
      </c>
      <c r="BF26" s="12">
        <v>0</v>
      </c>
      <c r="BG26" s="3">
        <v>0</v>
      </c>
      <c r="BH26" s="3">
        <v>0</v>
      </c>
      <c r="BI26" s="23">
        <f>BG26+BH26</f>
        <v>0</v>
      </c>
      <c r="BJ26" s="34" t="e">
        <f>BI26*#REF!</f>
        <v>#REF!</v>
      </c>
      <c r="BK26" s="37" t="e">
        <f>BJ26/$BJ$1</f>
        <v>#REF!</v>
      </c>
      <c r="BL26" s="12">
        <v>0.66669999999999996</v>
      </c>
      <c r="BM26" s="3">
        <v>0</v>
      </c>
      <c r="BN26" s="3">
        <v>1</v>
      </c>
      <c r="BO26" s="23">
        <f>BM26+BN26</f>
        <v>1</v>
      </c>
      <c r="BP26" s="34" t="e">
        <f>BO26*#REF!</f>
        <v>#REF!</v>
      </c>
      <c r="BQ26" s="37" t="e">
        <f>BP26/$BP$1</f>
        <v>#REF!</v>
      </c>
      <c r="BR26" s="12">
        <v>1</v>
      </c>
      <c r="BS26" s="3">
        <v>0</v>
      </c>
      <c r="BT26" s="3">
        <v>6</v>
      </c>
      <c r="BU26" s="3">
        <v>32994</v>
      </c>
      <c r="BV26" s="3">
        <v>0</v>
      </c>
      <c r="BW26" s="3">
        <v>0</v>
      </c>
      <c r="BX26" s="3">
        <v>12</v>
      </c>
      <c r="BY26" s="3">
        <v>26988</v>
      </c>
      <c r="BZ26" s="23">
        <f>BS26+BT26+BX26+BV26</f>
        <v>18</v>
      </c>
      <c r="CA26" s="23">
        <f>BY26+BU26+BW26</f>
        <v>59982</v>
      </c>
      <c r="CB26" s="37">
        <f>CA26/$CA$1</f>
        <v>7.3307283708657208E-3</v>
      </c>
      <c r="CC26" s="34" t="e">
        <f>BZ26*#REF!</f>
        <v>#REF!</v>
      </c>
      <c r="CD26" s="3">
        <v>7</v>
      </c>
      <c r="CE26" s="3">
        <v>38493</v>
      </c>
      <c r="CF26" s="3">
        <v>1</v>
      </c>
      <c r="CG26" s="3">
        <v>5499</v>
      </c>
      <c r="CH26" s="3">
        <v>10</v>
      </c>
      <c r="CI26" s="3">
        <v>22490</v>
      </c>
      <c r="CJ26" s="23">
        <f>CD26+CH26+CF26</f>
        <v>18</v>
      </c>
      <c r="CK26" s="23">
        <f>CI26+CE26+CG26</f>
        <v>66482</v>
      </c>
      <c r="CL26" s="24">
        <f>CK26/$CK$1</f>
        <v>8.9737853030248567E-3</v>
      </c>
      <c r="CM26" s="34" t="e">
        <f>CJ26*#REF!</f>
        <v>#REF!</v>
      </c>
      <c r="CN26" s="3">
        <v>10</v>
      </c>
      <c r="CO26" s="3">
        <v>53960</v>
      </c>
      <c r="CP26" s="3">
        <v>1</v>
      </c>
      <c r="CQ26" s="3">
        <v>5499</v>
      </c>
      <c r="CR26" s="3">
        <v>2</v>
      </c>
      <c r="CS26" s="3">
        <v>4945</v>
      </c>
      <c r="CT26" s="23">
        <f>CN26+CR26+CP26</f>
        <v>13</v>
      </c>
      <c r="CU26" s="23">
        <f>CS26+CO26+CQ26</f>
        <v>64404</v>
      </c>
      <c r="CV26" s="24">
        <f>CU26/$CU$1</f>
        <v>9.1020587158340896E-3</v>
      </c>
      <c r="CW26" s="34" t="e">
        <f>CT26*#REF!</f>
        <v>#REF!</v>
      </c>
      <c r="CX26" s="3">
        <v>28</v>
      </c>
      <c r="CY26" s="3">
        <v>153938</v>
      </c>
      <c r="CZ26" s="3">
        <v>3</v>
      </c>
      <c r="DA26" s="3">
        <v>16497</v>
      </c>
      <c r="DB26" s="23">
        <f>CX26+CZ26</f>
        <v>31</v>
      </c>
      <c r="DC26" s="23">
        <f>CY26+DA26</f>
        <v>170435</v>
      </c>
      <c r="DD26" s="48">
        <f>DC26/$DC$1</f>
        <v>2.2269870073526071E-2</v>
      </c>
      <c r="DE26" s="23">
        <v>1643</v>
      </c>
      <c r="DF26" s="23">
        <v>28</v>
      </c>
      <c r="DG26" s="23">
        <v>148449</v>
      </c>
      <c r="DH26" s="34" t="e">
        <f>DB26*#REF!</f>
        <v>#REF!</v>
      </c>
      <c r="DI26" s="3">
        <v>28</v>
      </c>
      <c r="DJ26" s="3">
        <v>151806</v>
      </c>
      <c r="DK26" s="3">
        <v>0</v>
      </c>
      <c r="DL26" s="3">
        <v>0</v>
      </c>
      <c r="DM26" s="23">
        <f>DI26+DK26</f>
        <v>28</v>
      </c>
      <c r="DN26" s="23">
        <f>DJ26+DL26</f>
        <v>151806</v>
      </c>
      <c r="DO26" s="23">
        <f>DN26/1.18</f>
        <v>128649.15254237289</v>
      </c>
      <c r="DP26" s="62">
        <f>DN26/$DN$1</f>
        <v>1.7387535832800258E-2</v>
      </c>
      <c r="DQ26" s="23">
        <v>1735</v>
      </c>
      <c r="DR26" s="23">
        <v>30</v>
      </c>
      <c r="DS26" s="23">
        <v>162184</v>
      </c>
      <c r="DT26" s="62">
        <f>DS26/$DS$1</f>
        <v>1.6189577985724419E-2</v>
      </c>
      <c r="DU26" s="34" t="e">
        <f>DM26*#REF!</f>
        <v>#REF!</v>
      </c>
      <c r="DV26" s="24">
        <f>(DR26-DF26)/DF26</f>
        <v>7.1428571428571425E-2</v>
      </c>
      <c r="DW26" s="62">
        <f>(DM26-DB26)/DB26</f>
        <v>-9.6774193548387094E-2</v>
      </c>
      <c r="DX26" s="34">
        <v>3422.5099999999998</v>
      </c>
      <c r="DY26" s="23">
        <v>7</v>
      </c>
      <c r="DZ26" s="34">
        <v>38353.379999999997</v>
      </c>
      <c r="EA26" s="24">
        <f>DX26/DZ26</f>
        <v>8.9236202910929888E-2</v>
      </c>
      <c r="EB26" s="24">
        <f>DX26/DO26</f>
        <v>2.6603439916735829E-2</v>
      </c>
      <c r="EC26" s="62" t="s">
        <v>561</v>
      </c>
      <c r="ED26" s="62" t="s">
        <v>553</v>
      </c>
      <c r="EE26" s="3">
        <v>49</v>
      </c>
      <c r="EF26" s="3">
        <v>259761.05</v>
      </c>
      <c r="EG26" s="3">
        <v>0</v>
      </c>
      <c r="EH26" s="3">
        <v>0</v>
      </c>
      <c r="EI26" s="23">
        <f>EE26+EG26</f>
        <v>49</v>
      </c>
      <c r="EJ26" s="23">
        <f>EF26+EH26</f>
        <v>259761.05</v>
      </c>
      <c r="EK26" s="23">
        <f>EJ26/1.18</f>
        <v>220136.48305084746</v>
      </c>
      <c r="EL26" s="62">
        <f>EJ26/$EJ$1</f>
        <v>2.6356621822121968E-2</v>
      </c>
      <c r="EM26" s="23">
        <v>3391</v>
      </c>
      <c r="EN26" s="23">
        <v>55</v>
      </c>
      <c r="EO26" s="23">
        <v>274604</v>
      </c>
      <c r="EP26" s="62">
        <f>EO26/$EO$1</f>
        <v>2.424767303875518E-2</v>
      </c>
      <c r="EQ26" s="34" t="e">
        <f>EI26*#REF!</f>
        <v>#REF!</v>
      </c>
      <c r="ER26" s="24">
        <f>(EN26-DR26)/DR26</f>
        <v>0.83333333333333337</v>
      </c>
      <c r="ES26" s="24">
        <f>(EI26-DM26)/DM26</f>
        <v>0.75</v>
      </c>
      <c r="ET26" s="62"/>
      <c r="EU26" s="62"/>
      <c r="EV26" s="3">
        <v>36</v>
      </c>
      <c r="EW26" s="3">
        <v>188679</v>
      </c>
      <c r="EX26" s="3">
        <v>0</v>
      </c>
      <c r="EY26" s="3">
        <v>0</v>
      </c>
      <c r="EZ26" s="23">
        <f>EV26+EX26</f>
        <v>36</v>
      </c>
      <c r="FA26" s="23">
        <f>EW26+EY26</f>
        <v>188679</v>
      </c>
      <c r="FB26" s="70">
        <f>FA26/1.18</f>
        <v>159897.45762711865</v>
      </c>
      <c r="FC26" s="62">
        <f>FA26/$FA$1</f>
        <v>1.8423077951627363E-2</v>
      </c>
      <c r="FD26" s="23">
        <v>4009</v>
      </c>
      <c r="FE26" s="23">
        <v>46</v>
      </c>
      <c r="FF26" s="23">
        <v>219086</v>
      </c>
      <c r="FG26" s="62">
        <f>FF26/$FF$1</f>
        <v>1.6669147099402655E-2</v>
      </c>
      <c r="FH26" s="34" t="e">
        <f>EZ26*#REF!</f>
        <v>#REF!</v>
      </c>
      <c r="FI26" s="3">
        <v>37</v>
      </c>
      <c r="FJ26" s="3">
        <v>186662</v>
      </c>
      <c r="FK26" s="3">
        <v>0</v>
      </c>
      <c r="FL26" s="3">
        <v>0</v>
      </c>
      <c r="FM26" s="23">
        <f>FI26+FK26</f>
        <v>37</v>
      </c>
      <c r="FN26" s="23">
        <f>FJ26+FL26</f>
        <v>186662</v>
      </c>
      <c r="FO26" s="70">
        <f>FN26/1.18</f>
        <v>158188.13559322036</v>
      </c>
      <c r="FP26" s="62">
        <f>FN26/$FN$1</f>
        <v>1.4403410234193753E-2</v>
      </c>
      <c r="FQ26" s="23">
        <v>2569</v>
      </c>
      <c r="FR26" s="23">
        <v>55</v>
      </c>
      <c r="FS26" s="68">
        <v>259149</v>
      </c>
      <c r="FT26" s="62">
        <f>FS26/$FS$1</f>
        <v>1.5398959475071946E-2</v>
      </c>
      <c r="FU26" s="34" t="e">
        <f>FM26*#REF!</f>
        <v>#REF!</v>
      </c>
      <c r="FV26" s="3">
        <v>17</v>
      </c>
      <c r="FW26" s="3">
        <v>89243</v>
      </c>
      <c r="FX26" s="3">
        <v>0</v>
      </c>
      <c r="FY26" s="3">
        <v>0</v>
      </c>
      <c r="FZ26" s="23">
        <f>FV26+FX26</f>
        <v>17</v>
      </c>
      <c r="GA26" s="23">
        <f>FW26+FY26</f>
        <v>89243</v>
      </c>
      <c r="GB26" s="70">
        <f>GA26/1.18</f>
        <v>75629.661016949161</v>
      </c>
      <c r="GC26" s="62">
        <f>GA26/$GA$1</f>
        <v>8.199017939504177E-3</v>
      </c>
      <c r="GD26" s="23">
        <v>1586</v>
      </c>
      <c r="GE26" s="23">
        <v>19</v>
      </c>
      <c r="GF26" s="68">
        <v>100481</v>
      </c>
      <c r="GG26" s="62">
        <f>GF26/$GF$1</f>
        <v>8.1689532136966485E-3</v>
      </c>
      <c r="GH26" s="111">
        <f>J26*FZ26</f>
        <v>42537.658280999996</v>
      </c>
      <c r="GI26" s="100">
        <v>15</v>
      </c>
      <c r="GJ26" s="3">
        <v>76632.009999999995</v>
      </c>
      <c r="GK26" s="3"/>
      <c r="GL26" s="3"/>
      <c r="GM26" s="23">
        <f>GI26+GK26</f>
        <v>15</v>
      </c>
      <c r="GN26" s="23">
        <f>GJ26+GL26</f>
        <v>76632.009999999995</v>
      </c>
      <c r="GO26" s="70">
        <f>GN26/1.18</f>
        <v>64942.381355932201</v>
      </c>
      <c r="GP26" s="62">
        <f>GN26/$GN$1</f>
        <v>8.5254910117631907E-3</v>
      </c>
      <c r="GQ26" s="23">
        <v>1345</v>
      </c>
      <c r="GR26" s="23">
        <v>24</v>
      </c>
      <c r="GS26" s="68">
        <v>112178</v>
      </c>
      <c r="GT26" s="62">
        <f>GS26/$GS$1</f>
        <v>1.0640569330881412E-2</v>
      </c>
      <c r="GU26" s="111">
        <f>J26*GM26</f>
        <v>37533.227895000004</v>
      </c>
      <c r="GV26" s="100">
        <v>28</v>
      </c>
      <c r="GW26" s="3">
        <v>141426.62999999998</v>
      </c>
      <c r="GX26" s="3"/>
      <c r="GY26" s="3"/>
      <c r="GZ26" s="23">
        <f>GV26+GX26</f>
        <v>28</v>
      </c>
      <c r="HA26" s="23">
        <f>GW26+GY26</f>
        <v>141426.62999999998</v>
      </c>
      <c r="HB26" s="70">
        <f>HA26/1.18</f>
        <v>119853.07627118642</v>
      </c>
      <c r="HC26" s="62">
        <f>HA26/$HA$1</f>
        <v>1.6964357145491275E-2</v>
      </c>
      <c r="HD26" s="23">
        <v>1517</v>
      </c>
      <c r="HE26" s="23">
        <v>36</v>
      </c>
      <c r="HF26" s="68">
        <v>177115</v>
      </c>
      <c r="HG26" s="62">
        <f>HF26/$HF$1</f>
        <v>1.5365014854915274E-2</v>
      </c>
      <c r="HH26" s="34">
        <f>J26*GZ26</f>
        <v>70062.025404</v>
      </c>
      <c r="HI26" s="100">
        <v>11</v>
      </c>
      <c r="HJ26" s="3">
        <v>55739</v>
      </c>
      <c r="HK26" s="3"/>
      <c r="HL26" s="3"/>
      <c r="HM26" s="23">
        <f>HI26+HK26</f>
        <v>11</v>
      </c>
      <c r="HN26" s="23">
        <f>HJ26+HL26</f>
        <v>55739</v>
      </c>
      <c r="HO26" s="70">
        <f>HN26/1.18</f>
        <v>47236.440677966108</v>
      </c>
      <c r="HP26" s="62">
        <f>HN26/$HN$1</f>
        <v>6.6546948699191403E-3</v>
      </c>
      <c r="HQ26" s="23">
        <v>1154</v>
      </c>
      <c r="HR26" s="23">
        <v>14</v>
      </c>
      <c r="HS26" s="68">
        <v>71386</v>
      </c>
      <c r="HT26" s="62">
        <f>HS26/$HS$1</f>
        <v>7.4085497732165554E-3</v>
      </c>
      <c r="HU26" s="34">
        <f>J26*HM26</f>
        <v>27524.367123</v>
      </c>
      <c r="HV26" s="100">
        <v>8</v>
      </c>
      <c r="HW26" s="3">
        <v>40621</v>
      </c>
      <c r="HX26" s="3">
        <v>13</v>
      </c>
      <c r="HY26" s="179">
        <v>64986.989600000001</v>
      </c>
      <c r="HZ26" s="23">
        <f>HV26+HX26</f>
        <v>21</v>
      </c>
      <c r="IA26" s="23">
        <f>HW26+HY26</f>
        <v>105607.9896</v>
      </c>
      <c r="IB26" s="70">
        <f>IA26/1.18</f>
        <v>89498.296271186453</v>
      </c>
      <c r="IC26" s="62">
        <f>IA26/$IA$1</f>
        <v>8.6096685130694905E-3</v>
      </c>
      <c r="ID26" s="23">
        <v>1243</v>
      </c>
      <c r="IE26" s="23">
        <v>8</v>
      </c>
      <c r="IF26" s="68">
        <v>40392</v>
      </c>
      <c r="IG26" s="62">
        <f>IF26/$IF$1</f>
        <v>2.2357166697386185E-2</v>
      </c>
      <c r="IH26" s="34">
        <f>IY26*HZ26</f>
        <v>52546.519052999996</v>
      </c>
      <c r="II26" s="100">
        <v>15</v>
      </c>
      <c r="IJ26" s="88">
        <v>75235</v>
      </c>
      <c r="IK26" s="3">
        <v>14</v>
      </c>
      <c r="IL26" s="88">
        <v>70039.9856</v>
      </c>
      <c r="IM26" s="23">
        <f t="shared" si="294"/>
        <v>29</v>
      </c>
      <c r="IN26" s="68">
        <f t="shared" si="294"/>
        <v>145274.98560000001</v>
      </c>
      <c r="IO26" s="68">
        <f>IN26/1.18</f>
        <v>123114.39457627121</v>
      </c>
      <c r="IP26" s="62">
        <f>IN26/$IN$1</f>
        <v>1.579188307740553E-2</v>
      </c>
      <c r="IQ26" s="23">
        <v>1654</v>
      </c>
      <c r="IR26" s="23">
        <v>6</v>
      </c>
      <c r="IS26" s="68">
        <v>30244</v>
      </c>
      <c r="IT26" s="62">
        <f>IS26/$IS$1</f>
        <v>2.8876854214088209E-2</v>
      </c>
      <c r="IU26" s="34">
        <f>IY26*IM26</f>
        <v>72564.240596999996</v>
      </c>
      <c r="IV26" s="142" t="str">
        <f>E26</f>
        <v>AM-C44</v>
      </c>
      <c r="IW26" s="142" t="str">
        <f>A26</f>
        <v>B0CM9KJZWQ</v>
      </c>
      <c r="IX26" s="142" t="str">
        <f>B26</f>
        <v>FBA79106</v>
      </c>
      <c r="IY26" s="17">
        <v>2502.215193</v>
      </c>
      <c r="IZ26" s="3">
        <v>22</v>
      </c>
      <c r="JA26" s="32">
        <f>IZ26*IY26</f>
        <v>55048.734246</v>
      </c>
      <c r="JB26" s="3">
        <v>227</v>
      </c>
      <c r="JC26" s="32">
        <f>JB26*IY26</f>
        <v>568002.848811</v>
      </c>
      <c r="JD26" s="3">
        <v>36</v>
      </c>
      <c r="JE26" s="32">
        <f>JD26*IY26</f>
        <v>90079.746948</v>
      </c>
      <c r="JF26" s="3">
        <v>0</v>
      </c>
      <c r="JG26" s="32">
        <f>JF26*IY26</f>
        <v>0</v>
      </c>
      <c r="JH26" s="58">
        <v>0</v>
      </c>
      <c r="JI26" s="59">
        <f>JH26*IY26</f>
        <v>0</v>
      </c>
      <c r="JJ26" s="58">
        <v>0</v>
      </c>
      <c r="JK26" s="59">
        <f>JJ26*IY26</f>
        <v>0</v>
      </c>
      <c r="JL26" s="58">
        <v>256</v>
      </c>
      <c r="JM26" s="59">
        <f>JL26*IY26</f>
        <v>640567.089408</v>
      </c>
      <c r="JN26" s="42">
        <f>IZ26+JB26+JH26+JD26+JF26+JJ26+JL26</f>
        <v>541</v>
      </c>
      <c r="JO26" s="10">
        <f>JN26*IY26</f>
        <v>1353698.4194130001</v>
      </c>
      <c r="JP26" s="36" t="str">
        <f>E26</f>
        <v>AM-C44</v>
      </c>
      <c r="JQ26" s="98" t="str">
        <f>C26</f>
        <v>New</v>
      </c>
      <c r="JR26" s="17">
        <v>2502.215193</v>
      </c>
      <c r="JS26" s="100">
        <v>5</v>
      </c>
      <c r="JT26" s="88">
        <v>24685</v>
      </c>
      <c r="JU26" s="3">
        <v>28</v>
      </c>
      <c r="JV26" s="88">
        <v>137971.01619999998</v>
      </c>
      <c r="JW26" s="23">
        <f t="shared" si="295"/>
        <v>33</v>
      </c>
      <c r="JX26" s="68">
        <f t="shared" si="295"/>
        <v>162656.01619999998</v>
      </c>
      <c r="JY26" s="68">
        <f>JX26/1.18</f>
        <v>137844.08152542371</v>
      </c>
      <c r="JZ26" s="62">
        <f>JX26/$JX$1</f>
        <v>1.4786130136632774E-2</v>
      </c>
      <c r="KA26" s="23">
        <v>1668</v>
      </c>
      <c r="KB26" s="23">
        <v>6</v>
      </c>
      <c r="KC26" s="68">
        <v>30244</v>
      </c>
      <c r="KD26" s="62">
        <f>KC26/$IS$1</f>
        <v>2.8876854214088209E-2</v>
      </c>
      <c r="KE26" s="34">
        <f>KI26*JW26</f>
        <v>82573.101368999996</v>
      </c>
      <c r="KF26" s="142" t="str">
        <f>E26</f>
        <v>AM-C44</v>
      </c>
      <c r="KG26" s="142" t="str">
        <f>A26</f>
        <v>B0CM9KJZWQ</v>
      </c>
      <c r="KH26" s="142" t="str">
        <f>B26</f>
        <v>FBA79106</v>
      </c>
      <c r="KI26" s="17">
        <v>2502.215193</v>
      </c>
      <c r="KJ26" s="3">
        <v>17</v>
      </c>
      <c r="KK26" s="32">
        <f>KJ26*KI26</f>
        <v>42537.658280999996</v>
      </c>
      <c r="KL26" s="3">
        <v>109</v>
      </c>
      <c r="KM26" s="32">
        <f>KL26*KI26</f>
        <v>272741.456037</v>
      </c>
      <c r="KN26" s="3">
        <v>36</v>
      </c>
      <c r="KO26" s="32">
        <f>KN26*KI26</f>
        <v>90079.746948</v>
      </c>
      <c r="KP26" s="3">
        <v>0</v>
      </c>
      <c r="KQ26" s="32">
        <f>KP26*KI26</f>
        <v>0</v>
      </c>
      <c r="KR26" s="58">
        <v>0</v>
      </c>
      <c r="KS26" s="59">
        <f>KR26*KI26</f>
        <v>0</v>
      </c>
      <c r="KT26" s="58">
        <v>0</v>
      </c>
      <c r="KU26" s="59">
        <f>KT26*KI26</f>
        <v>0</v>
      </c>
      <c r="KV26" s="58">
        <v>256</v>
      </c>
      <c r="KW26" s="59">
        <f>KV26*KI26</f>
        <v>640567.089408</v>
      </c>
      <c r="KX26" s="42">
        <f>KJ26+KL26+KR26+KN26+KP26+KT26+KV26</f>
        <v>418</v>
      </c>
      <c r="KY26" s="10">
        <f>KX26*KI26</f>
        <v>1045925.950674</v>
      </c>
      <c r="KZ26" s="36" t="str">
        <f>E26</f>
        <v>AM-C44</v>
      </c>
      <c r="LA26" s="98" t="str">
        <f>C26</f>
        <v>New</v>
      </c>
      <c r="LB26" s="17">
        <v>2502.215193</v>
      </c>
      <c r="LC26" s="100">
        <v>3</v>
      </c>
      <c r="LD26" s="88">
        <v>15297</v>
      </c>
      <c r="LE26" s="3">
        <v>49</v>
      </c>
      <c r="LF26" s="88">
        <v>244907.97339999999</v>
      </c>
      <c r="LG26" s="23">
        <f t="shared" si="296"/>
        <v>52</v>
      </c>
      <c r="LH26" s="68">
        <f t="shared" si="296"/>
        <v>260204.97339999999</v>
      </c>
      <c r="LI26" s="68">
        <f>LH26/1.18</f>
        <v>220512.6893220339</v>
      </c>
      <c r="LJ26" s="62">
        <f>LH26/$LH$1</f>
        <v>2.4063267705935525E-2</v>
      </c>
      <c r="LK26" s="23">
        <v>2026</v>
      </c>
      <c r="LL26" s="23">
        <v>6</v>
      </c>
      <c r="LM26" s="68">
        <v>30244</v>
      </c>
      <c r="LN26" s="62">
        <f>LM26/$IS$1</f>
        <v>2.8876854214088209E-2</v>
      </c>
      <c r="LO26" s="34">
        <f>LS26*LG26</f>
        <v>130115.190036</v>
      </c>
      <c r="LP26" s="143" t="str">
        <f>E26</f>
        <v>AM-C44</v>
      </c>
      <c r="LQ26" s="143" t="str">
        <f>A26</f>
        <v>B0CM9KJZWQ</v>
      </c>
      <c r="LR26" s="143" t="str">
        <f>B26</f>
        <v>FBA79106</v>
      </c>
      <c r="LS26" s="17">
        <v>2502.215193</v>
      </c>
      <c r="LT26" s="3">
        <v>27</v>
      </c>
      <c r="LU26" s="32">
        <f>LT26*LS26</f>
        <v>67559.810211000004</v>
      </c>
      <c r="LV26" s="3">
        <v>51</v>
      </c>
      <c r="LW26" s="32">
        <f>LV26*LS26</f>
        <v>127612.974843</v>
      </c>
      <c r="LX26" s="3">
        <v>16</v>
      </c>
      <c r="LY26" s="32">
        <f>LX26*LS26</f>
        <v>40035.443088</v>
      </c>
      <c r="LZ26" s="3">
        <v>0</v>
      </c>
      <c r="MA26" s="32">
        <f>LZ26*LS26</f>
        <v>0</v>
      </c>
      <c r="MB26" s="58">
        <v>0</v>
      </c>
      <c r="MC26" s="59">
        <f>MB26*LS26</f>
        <v>0</v>
      </c>
      <c r="MD26" s="58">
        <v>256</v>
      </c>
      <c r="ME26" s="59">
        <f>MD26*LS26</f>
        <v>640567.089408</v>
      </c>
      <c r="MF26" s="58">
        <v>0</v>
      </c>
      <c r="MG26" s="59">
        <f>MF26*LS26</f>
        <v>0</v>
      </c>
      <c r="MH26" s="42">
        <f>LT26+LV26+MB26+LX26+LZ26+MD26+MF26</f>
        <v>350</v>
      </c>
      <c r="MI26" s="10">
        <f>MH26*LS26</f>
        <v>875775.31755000004</v>
      </c>
      <c r="MJ26" s="36" t="str">
        <f>E26</f>
        <v>AM-C44</v>
      </c>
      <c r="MK26" s="98" t="s">
        <v>465</v>
      </c>
      <c r="ML26" s="17">
        <v>2502.215193</v>
      </c>
      <c r="MM26" s="100">
        <v>1</v>
      </c>
      <c r="MN26" s="88">
        <v>5099</v>
      </c>
      <c r="MO26" s="3">
        <v>44</v>
      </c>
      <c r="MP26" s="88">
        <v>217469.96779999998</v>
      </c>
      <c r="MQ26" s="23">
        <f t="shared" si="292"/>
        <v>45</v>
      </c>
      <c r="MR26" s="68">
        <f t="shared" si="292"/>
        <v>222568.96779999998</v>
      </c>
      <c r="MS26" s="68">
        <f>MR26/1.18</f>
        <v>188617.76932203388</v>
      </c>
      <c r="MT26" s="62">
        <f>MR26/$MR$1</f>
        <v>1.6314854780519347E-2</v>
      </c>
      <c r="MU26" s="23">
        <v>2607</v>
      </c>
      <c r="MV26" s="23">
        <v>6</v>
      </c>
      <c r="MW26" s="68">
        <v>30244</v>
      </c>
      <c r="MX26" s="62">
        <f>MW26/$IS$1</f>
        <v>2.8876854214088209E-2</v>
      </c>
      <c r="MY26" s="34">
        <f>MQ26*NC26</f>
        <v>112599.683685</v>
      </c>
      <c r="MZ26" s="143" t="str">
        <f>E26</f>
        <v>AM-C44</v>
      </c>
      <c r="NA26" s="143" t="str">
        <f t="shared" si="293"/>
        <v>B0CM9KJZWQ</v>
      </c>
      <c r="NB26" s="143" t="str">
        <f t="shared" si="293"/>
        <v>FBA79106</v>
      </c>
      <c r="NC26" s="17">
        <f>J26</f>
        <v>2502.215193</v>
      </c>
      <c r="ND26" s="3">
        <v>68</v>
      </c>
      <c r="NE26" s="32">
        <f>ND26*NC26</f>
        <v>170150.63312399999</v>
      </c>
      <c r="NF26" s="3">
        <v>4</v>
      </c>
      <c r="NG26" s="32">
        <f>NF26*NC26</f>
        <v>10008.860772</v>
      </c>
      <c r="NH26" s="3">
        <v>23</v>
      </c>
      <c r="NI26" s="32">
        <f>NH26*NC26</f>
        <v>57550.949439000004</v>
      </c>
      <c r="NJ26" s="3">
        <v>0</v>
      </c>
      <c r="NK26" s="32">
        <f>NJ26*NC26</f>
        <v>0</v>
      </c>
      <c r="NL26" s="58">
        <v>0</v>
      </c>
      <c r="NM26" s="59">
        <f>NL26*NC26</f>
        <v>0</v>
      </c>
      <c r="NN26" s="58">
        <v>256</v>
      </c>
      <c r="NO26" s="59">
        <f>NN26*NC26</f>
        <v>640567.089408</v>
      </c>
      <c r="NP26" s="58">
        <v>0</v>
      </c>
      <c r="NQ26" s="59">
        <f>NP26*NC26</f>
        <v>0</v>
      </c>
      <c r="NR26" s="42">
        <f>ND26+NF26+NL26+NH26+NJ26+NN26+NP26</f>
        <v>351</v>
      </c>
      <c r="NS26" s="92">
        <f>NR26*NC26</f>
        <v>878277.53274299996</v>
      </c>
      <c r="NT26" s="141">
        <v>14</v>
      </c>
      <c r="NU26" s="36" t="str">
        <f>E26</f>
        <v>AM-C44</v>
      </c>
      <c r="NV26" s="98" t="s">
        <v>465</v>
      </c>
      <c r="NW26" s="17">
        <v>2502.215193</v>
      </c>
      <c r="NX26" s="100">
        <v>16</v>
      </c>
      <c r="NY26" s="88">
        <v>79762</v>
      </c>
      <c r="NZ26" s="3">
        <v>45</v>
      </c>
      <c r="OA26" s="88">
        <v>214353</v>
      </c>
      <c r="OB26" s="23">
        <f t="shared" si="250"/>
        <v>61</v>
      </c>
      <c r="OC26" s="68">
        <f t="shared" si="251"/>
        <v>294115</v>
      </c>
      <c r="OD26" s="68">
        <f t="shared" si="252"/>
        <v>249250</v>
      </c>
      <c r="OE26" s="62">
        <f t="shared" si="253"/>
        <v>2.0609166126882603E-2</v>
      </c>
      <c r="OF26" s="23">
        <v>4153</v>
      </c>
      <c r="OG26" s="23">
        <v>6</v>
      </c>
      <c r="OH26" s="68">
        <v>30244</v>
      </c>
      <c r="OI26" s="62">
        <f t="shared" si="254"/>
        <v>2.8876854214088209E-2</v>
      </c>
      <c r="OJ26" s="34">
        <f t="shared" si="255"/>
        <v>152635.126773</v>
      </c>
      <c r="OK26" s="143" t="str">
        <f t="shared" si="256"/>
        <v>AM-C44</v>
      </c>
      <c r="OL26" s="143" t="str">
        <f t="shared" si="257"/>
        <v>B0CM9KJZWQ</v>
      </c>
      <c r="OM26" s="143" t="str">
        <f t="shared" si="258"/>
        <v>FBA79106</v>
      </c>
      <c r="ON26" s="17">
        <f t="shared" si="259"/>
        <v>2502.215193</v>
      </c>
      <c r="OO26" s="3">
        <v>51</v>
      </c>
      <c r="OP26" s="32">
        <f t="shared" si="260"/>
        <v>127612.974843</v>
      </c>
      <c r="OQ26" s="3">
        <v>67</v>
      </c>
      <c r="OR26" s="32">
        <f t="shared" si="261"/>
        <v>167648.417931</v>
      </c>
      <c r="OS26" s="3">
        <v>16</v>
      </c>
      <c r="OT26" s="32">
        <f t="shared" si="262"/>
        <v>40035.443088</v>
      </c>
      <c r="OU26" s="3">
        <v>0</v>
      </c>
      <c r="OV26" s="32">
        <f t="shared" si="263"/>
        <v>0</v>
      </c>
      <c r="OW26" s="58">
        <v>0</v>
      </c>
      <c r="OX26" s="59">
        <f t="shared" si="264"/>
        <v>0</v>
      </c>
      <c r="OY26" s="58">
        <v>0</v>
      </c>
      <c r="OZ26" s="59">
        <f t="shared" si="265"/>
        <v>0</v>
      </c>
      <c r="PA26" s="58">
        <v>512</v>
      </c>
      <c r="PB26" s="59">
        <f t="shared" si="266"/>
        <v>1281134.178816</v>
      </c>
      <c r="PC26" s="42">
        <f t="shared" si="267"/>
        <v>646</v>
      </c>
      <c r="PD26" s="92">
        <f t="shared" si="268"/>
        <v>1616431.014678</v>
      </c>
      <c r="PE26" s="141">
        <v>59</v>
      </c>
      <c r="PF26" s="36" t="str">
        <f t="shared" si="269"/>
        <v>AM-C44</v>
      </c>
      <c r="PG26" s="98" t="s">
        <v>465</v>
      </c>
      <c r="PH26" s="17">
        <v>2502.215193</v>
      </c>
      <c r="PI26" s="100">
        <v>0</v>
      </c>
      <c r="PJ26" s="88">
        <v>0</v>
      </c>
      <c r="PK26" s="3">
        <v>49</v>
      </c>
      <c r="PL26" s="88">
        <v>230351.03319999998</v>
      </c>
      <c r="PM26" s="23">
        <f t="shared" si="270"/>
        <v>49</v>
      </c>
      <c r="PN26" s="68">
        <f t="shared" si="271"/>
        <v>230351.03319999998</v>
      </c>
      <c r="PO26" s="68">
        <f t="shared" si="272"/>
        <v>195212.74</v>
      </c>
      <c r="PP26" s="62">
        <f t="shared" si="273"/>
        <v>1.2976223450701683E-2</v>
      </c>
      <c r="PQ26" s="23">
        <v>3588</v>
      </c>
      <c r="PR26" s="23">
        <v>6</v>
      </c>
      <c r="PS26" s="68">
        <v>30244</v>
      </c>
      <c r="PT26" s="62">
        <f t="shared" si="274"/>
        <v>2.8876854214088209E-2</v>
      </c>
      <c r="PU26" s="34">
        <f t="shared" si="275"/>
        <v>122608.544457</v>
      </c>
      <c r="PV26" s="143" t="str">
        <f t="shared" si="276"/>
        <v>AM-C44</v>
      </c>
      <c r="PW26" s="143" t="str">
        <f t="shared" si="277"/>
        <v>B0CM9KJZWQ</v>
      </c>
      <c r="PX26" s="143" t="str">
        <f t="shared" si="278"/>
        <v>FBA79106</v>
      </c>
      <c r="PY26" s="17">
        <f t="shared" si="279"/>
        <v>2502.215193</v>
      </c>
      <c r="PZ26" s="3">
        <v>52</v>
      </c>
      <c r="QA26" s="32">
        <f t="shared" si="280"/>
        <v>130115.190036</v>
      </c>
      <c r="QB26" s="3"/>
      <c r="QC26" s="32">
        <f t="shared" si="281"/>
        <v>0</v>
      </c>
      <c r="QD26" s="3">
        <v>16</v>
      </c>
      <c r="QE26" s="32">
        <f t="shared" si="282"/>
        <v>40035.443088</v>
      </c>
      <c r="QF26" s="3">
        <v>0</v>
      </c>
      <c r="QG26" s="32">
        <f t="shared" si="283"/>
        <v>0</v>
      </c>
      <c r="QH26" s="58">
        <v>0</v>
      </c>
      <c r="QI26" s="59">
        <f t="shared" si="284"/>
        <v>0</v>
      </c>
      <c r="QJ26" s="58">
        <v>0</v>
      </c>
      <c r="QK26" s="59">
        <f t="shared" si="285"/>
        <v>0</v>
      </c>
      <c r="QL26" s="58">
        <v>512</v>
      </c>
      <c r="QM26" s="59">
        <f t="shared" si="286"/>
        <v>1281134.178816</v>
      </c>
      <c r="QN26" s="42">
        <f t="shared" si="287"/>
        <v>580</v>
      </c>
      <c r="QO26" s="92">
        <f t="shared" si="288"/>
        <v>1451284.8119399999</v>
      </c>
      <c r="QP26" s="141">
        <v>99</v>
      </c>
      <c r="QQ26" s="36" t="str">
        <f t="shared" si="289"/>
        <v>AM-C44</v>
      </c>
      <c r="QR26" s="98" t="s">
        <v>465</v>
      </c>
      <c r="QS26" s="17">
        <v>2502.215193</v>
      </c>
      <c r="QT26" s="100">
        <v>0</v>
      </c>
      <c r="QU26" s="88">
        <v>0</v>
      </c>
      <c r="QV26" s="3">
        <v>39</v>
      </c>
      <c r="QW26" s="88">
        <v>182269</v>
      </c>
      <c r="QX26" s="23">
        <f t="shared" si="137"/>
        <v>39</v>
      </c>
      <c r="QY26" s="68">
        <f t="shared" si="138"/>
        <v>182269</v>
      </c>
      <c r="QZ26" s="68">
        <f t="shared" si="139"/>
        <v>154465.25423728814</v>
      </c>
      <c r="RA26" s="62">
        <f t="shared" si="140"/>
        <v>9.7533304084418803E-3</v>
      </c>
      <c r="RB26" s="23">
        <v>2638</v>
      </c>
      <c r="RC26" s="23">
        <v>6</v>
      </c>
      <c r="RD26" s="68">
        <v>30244</v>
      </c>
      <c r="RE26" s="62">
        <f t="shared" si="141"/>
        <v>2.8876854214088209E-2</v>
      </c>
      <c r="RF26" s="34">
        <f t="shared" si="142"/>
        <v>97586.392527000004</v>
      </c>
      <c r="RG26" s="143" t="str">
        <f t="shared" si="143"/>
        <v>AM-C44</v>
      </c>
      <c r="RH26" s="143" t="str">
        <f t="shared" si="144"/>
        <v>B0CM9KJZWQ</v>
      </c>
      <c r="RI26" s="143" t="str">
        <f t="shared" si="145"/>
        <v>FBA79106</v>
      </c>
      <c r="RJ26" s="17">
        <f t="shared" si="146"/>
        <v>2502.215193</v>
      </c>
      <c r="RK26" s="3">
        <v>63</v>
      </c>
      <c r="RL26" s="32">
        <f t="shared" si="147"/>
        <v>157639.55715899999</v>
      </c>
      <c r="RM26" s="3">
        <v>431</v>
      </c>
      <c r="RN26" s="32">
        <f t="shared" si="148"/>
        <v>1078454.7481829999</v>
      </c>
      <c r="RO26" s="3">
        <v>22</v>
      </c>
      <c r="RP26" s="32">
        <f t="shared" si="149"/>
        <v>55048.734246</v>
      </c>
      <c r="RQ26" s="3">
        <v>0</v>
      </c>
      <c r="RR26" s="32">
        <f t="shared" si="150"/>
        <v>0</v>
      </c>
      <c r="RS26" s="58">
        <v>0</v>
      </c>
      <c r="RT26" s="59">
        <f t="shared" si="151"/>
        <v>0</v>
      </c>
      <c r="RU26" s="58">
        <v>0</v>
      </c>
      <c r="RV26" s="59">
        <f t="shared" si="152"/>
        <v>0</v>
      </c>
      <c r="RW26" s="58">
        <v>0</v>
      </c>
      <c r="RX26" s="59">
        <f t="shared" si="153"/>
        <v>0</v>
      </c>
      <c r="RY26" s="42">
        <f t="shared" si="154"/>
        <v>516</v>
      </c>
      <c r="RZ26" s="92">
        <f t="shared" si="155"/>
        <v>1291143.0395879999</v>
      </c>
      <c r="SA26" s="141">
        <v>66</v>
      </c>
      <c r="SB26" s="36" t="str">
        <f t="shared" si="156"/>
        <v>AM-C44</v>
      </c>
      <c r="SC26" s="98" t="s">
        <v>465</v>
      </c>
      <c r="SD26" s="17">
        <f t="shared" si="157"/>
        <v>2502.215193</v>
      </c>
      <c r="SE26" s="100">
        <v>1</v>
      </c>
      <c r="SF26" s="88">
        <v>5087</v>
      </c>
      <c r="SG26" s="3">
        <v>25</v>
      </c>
      <c r="SH26" s="88">
        <v>119276</v>
      </c>
      <c r="SI26" s="23">
        <f t="shared" si="158"/>
        <v>26</v>
      </c>
      <c r="SJ26" s="68">
        <f t="shared" si="159"/>
        <v>124363</v>
      </c>
      <c r="SK26" s="68">
        <f t="shared" si="160"/>
        <v>105392.37288135594</v>
      </c>
      <c r="SL26" s="62">
        <f t="shared" si="161"/>
        <v>7.9672655532026047E-3</v>
      </c>
      <c r="SM26" s="23">
        <v>3996</v>
      </c>
      <c r="SN26" s="23">
        <v>6</v>
      </c>
      <c r="SO26" s="68">
        <v>30244</v>
      </c>
      <c r="SP26" s="62">
        <f t="shared" si="162"/>
        <v>2.8876854214088209E-2</v>
      </c>
      <c r="SQ26" s="34">
        <f t="shared" si="163"/>
        <v>65057.595018</v>
      </c>
      <c r="SR26" s="143" t="str">
        <f t="shared" si="164"/>
        <v>AM-C44</v>
      </c>
      <c r="SS26" s="143" t="str">
        <f t="shared" si="165"/>
        <v>B0CM9KJZWQ</v>
      </c>
      <c r="ST26" s="143" t="str">
        <f t="shared" si="166"/>
        <v>FBA79106</v>
      </c>
      <c r="SU26" s="17">
        <f t="shared" si="167"/>
        <v>2502.215193</v>
      </c>
      <c r="SV26" s="3">
        <v>61</v>
      </c>
      <c r="SW26" s="32">
        <f t="shared" si="168"/>
        <v>152635.126773</v>
      </c>
      <c r="SX26" s="3">
        <v>418</v>
      </c>
      <c r="SY26" s="32">
        <f t="shared" si="169"/>
        <v>1045925.950674</v>
      </c>
      <c r="SZ26" s="3">
        <v>22</v>
      </c>
      <c r="TA26" s="32">
        <f t="shared" si="170"/>
        <v>55048.734246</v>
      </c>
      <c r="TB26" s="3">
        <v>0</v>
      </c>
      <c r="TC26" s="32">
        <f t="shared" si="171"/>
        <v>0</v>
      </c>
      <c r="TD26" s="58">
        <v>0</v>
      </c>
      <c r="TE26" s="59">
        <f t="shared" si="172"/>
        <v>0</v>
      </c>
      <c r="TF26" s="58">
        <v>0</v>
      </c>
      <c r="TG26" s="59">
        <f t="shared" si="173"/>
        <v>0</v>
      </c>
      <c r="TH26" s="58">
        <v>0</v>
      </c>
      <c r="TI26" s="59">
        <f t="shared" si="174"/>
        <v>0</v>
      </c>
      <c r="TJ26" s="42">
        <f t="shared" si="175"/>
        <v>501</v>
      </c>
      <c r="TK26" s="92">
        <f t="shared" si="176"/>
        <v>1253609.8116929999</v>
      </c>
      <c r="TL26" s="141">
        <v>56</v>
      </c>
      <c r="TM26" s="36" t="str">
        <f t="shared" si="177"/>
        <v>AM-C44</v>
      </c>
      <c r="TN26" s="98" t="s">
        <v>293</v>
      </c>
      <c r="TO26" s="17">
        <f t="shared" si="178"/>
        <v>2502.215193</v>
      </c>
      <c r="TP26" s="100">
        <v>2</v>
      </c>
      <c r="TQ26" s="88">
        <v>5034</v>
      </c>
      <c r="TR26" s="3">
        <v>23</v>
      </c>
      <c r="TS26" s="88">
        <v>109227.10119999999</v>
      </c>
      <c r="TT26" s="23">
        <f t="shared" si="179"/>
        <v>25</v>
      </c>
      <c r="TU26" s="68">
        <f t="shared" si="180"/>
        <v>114261.10119999999</v>
      </c>
      <c r="TV26" s="68">
        <f t="shared" si="181"/>
        <v>96831.441694915251</v>
      </c>
      <c r="TW26" s="62">
        <f t="shared" si="182"/>
        <v>6.7483490220259955E-3</v>
      </c>
      <c r="TX26" s="23">
        <v>3362</v>
      </c>
      <c r="TY26" s="23">
        <v>6</v>
      </c>
      <c r="TZ26" s="68">
        <v>30244</v>
      </c>
      <c r="UA26" s="62">
        <f t="shared" si="183"/>
        <v>2.8876854214088209E-2</v>
      </c>
      <c r="UB26" s="34">
        <f t="shared" si="184"/>
        <v>62555.379824999996</v>
      </c>
      <c r="UC26" s="143" t="str">
        <f t="shared" si="185"/>
        <v>AM-C44</v>
      </c>
      <c r="UD26" s="143" t="str">
        <f t="shared" si="186"/>
        <v>B0CM9KJZWQ</v>
      </c>
      <c r="UE26" s="143" t="str">
        <f t="shared" si="187"/>
        <v>FBA79106</v>
      </c>
      <c r="UF26" s="17">
        <f t="shared" si="188"/>
        <v>2502.215193</v>
      </c>
      <c r="UG26" s="3">
        <v>54</v>
      </c>
      <c r="UH26" s="32">
        <f t="shared" si="189"/>
        <v>135119.62042200001</v>
      </c>
      <c r="UI26" s="3">
        <v>390</v>
      </c>
      <c r="UJ26" s="32">
        <f t="shared" si="190"/>
        <v>975863.92527000001</v>
      </c>
      <c r="UK26" s="3">
        <v>22</v>
      </c>
      <c r="UL26" s="32">
        <f t="shared" si="191"/>
        <v>55048.734246</v>
      </c>
      <c r="UM26" s="3">
        <v>0</v>
      </c>
      <c r="UN26" s="32">
        <f t="shared" si="192"/>
        <v>0</v>
      </c>
      <c r="UO26" s="58">
        <v>0</v>
      </c>
      <c r="UP26" s="59">
        <f t="shared" si="193"/>
        <v>0</v>
      </c>
      <c r="UQ26" s="58">
        <v>0</v>
      </c>
      <c r="UR26" s="59">
        <f t="shared" si="194"/>
        <v>0</v>
      </c>
      <c r="US26" s="58">
        <v>0</v>
      </c>
      <c r="UT26" s="59">
        <f t="shared" si="195"/>
        <v>0</v>
      </c>
      <c r="UU26" s="42">
        <f t="shared" si="196"/>
        <v>466</v>
      </c>
      <c r="UV26" s="92">
        <f t="shared" si="197"/>
        <v>1166032.279938</v>
      </c>
      <c r="UW26" s="141">
        <v>48</v>
      </c>
      <c r="UX26" s="36" t="str">
        <f t="shared" si="198"/>
        <v>AM-C44</v>
      </c>
      <c r="UY26" s="98" t="s">
        <v>293</v>
      </c>
      <c r="UZ26" s="17">
        <f t="shared" si="199"/>
        <v>2502.215193</v>
      </c>
      <c r="VA26" s="100">
        <v>0</v>
      </c>
      <c r="VB26" s="88">
        <v>0</v>
      </c>
      <c r="VC26" s="3">
        <v>28</v>
      </c>
      <c r="VD26" s="88">
        <v>131845.0226</v>
      </c>
      <c r="VE26" s="23">
        <f t="shared" si="200"/>
        <v>28</v>
      </c>
      <c r="VF26" s="68">
        <f t="shared" si="201"/>
        <v>131845.0226</v>
      </c>
      <c r="VG26" s="68">
        <f t="shared" si="202"/>
        <v>111733.07</v>
      </c>
      <c r="VH26" s="62">
        <f t="shared" si="203"/>
        <v>7.8805359744446909E-3</v>
      </c>
      <c r="VI26" s="23">
        <v>3378</v>
      </c>
      <c r="VJ26" s="23">
        <v>6</v>
      </c>
      <c r="VK26" s="68">
        <v>30244</v>
      </c>
      <c r="VL26" s="62">
        <f t="shared" si="204"/>
        <v>2.8876854214088209E-2</v>
      </c>
      <c r="VM26" s="34">
        <f t="shared" si="205"/>
        <v>70062.025404</v>
      </c>
      <c r="VN26" s="143" t="str">
        <f t="shared" si="57"/>
        <v>AM-C44</v>
      </c>
      <c r="VO26" s="143" t="str">
        <f t="shared" si="58"/>
        <v>B0CM9KJZWQ</v>
      </c>
      <c r="VP26" s="143" t="str">
        <f t="shared" si="59"/>
        <v>FBA79106</v>
      </c>
      <c r="VQ26" s="17">
        <f t="shared" si="206"/>
        <v>2502.215193</v>
      </c>
      <c r="VR26" s="3">
        <v>62</v>
      </c>
      <c r="VS26" s="32">
        <f t="shared" si="207"/>
        <v>155137.34196600001</v>
      </c>
      <c r="VT26" s="3">
        <v>206</v>
      </c>
      <c r="VU26" s="32">
        <f t="shared" si="208"/>
        <v>515456.32975799998</v>
      </c>
      <c r="VV26" s="3">
        <v>0</v>
      </c>
      <c r="VW26" s="32">
        <f t="shared" si="209"/>
        <v>0</v>
      </c>
      <c r="VX26" s="3">
        <v>0</v>
      </c>
      <c r="VY26" s="32">
        <f t="shared" si="210"/>
        <v>0</v>
      </c>
      <c r="VZ26" s="58">
        <v>0</v>
      </c>
      <c r="WA26" s="59">
        <f t="shared" si="211"/>
        <v>0</v>
      </c>
      <c r="WB26" s="58">
        <v>0</v>
      </c>
      <c r="WC26" s="59">
        <f t="shared" si="212"/>
        <v>0</v>
      </c>
      <c r="WD26" s="58">
        <v>0</v>
      </c>
      <c r="WE26" s="59">
        <f t="shared" si="213"/>
        <v>0</v>
      </c>
      <c r="WF26" s="42">
        <f t="shared" si="214"/>
        <v>268</v>
      </c>
      <c r="WG26" s="92">
        <f t="shared" si="215"/>
        <v>670593.67172400001</v>
      </c>
      <c r="WH26" s="141">
        <v>36</v>
      </c>
      <c r="WI26" s="36" t="str">
        <f t="shared" si="60"/>
        <v>AM-C44</v>
      </c>
      <c r="WJ26" s="98" t="s">
        <v>293</v>
      </c>
      <c r="WK26" s="17">
        <f t="shared" si="216"/>
        <v>2502.215193</v>
      </c>
    </row>
    <row r="27" spans="1:609">
      <c r="A27" s="150" t="s">
        <v>665</v>
      </c>
      <c r="B27" s="161" t="s">
        <v>643</v>
      </c>
      <c r="C27" s="150"/>
      <c r="D27" s="150" t="s">
        <v>669</v>
      </c>
      <c r="E27" s="155" t="s">
        <v>644</v>
      </c>
      <c r="F27" s="150" t="s">
        <v>645</v>
      </c>
      <c r="G27" s="150"/>
      <c r="H27" s="150" t="s">
        <v>473</v>
      </c>
      <c r="I27" s="150" t="s">
        <v>473</v>
      </c>
      <c r="J27" s="187">
        <v>232.76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12"/>
      <c r="AI27" s="12"/>
      <c r="AJ27" s="12"/>
      <c r="AK27" s="3"/>
      <c r="AL27" s="3"/>
      <c r="AM27" s="3"/>
      <c r="AN27" s="12"/>
      <c r="AO27" s="12"/>
      <c r="AP27" s="3"/>
      <c r="AQ27" s="3"/>
      <c r="AR27" s="3"/>
      <c r="AS27" s="3"/>
      <c r="AT27" s="12"/>
      <c r="AU27" s="12"/>
      <c r="AV27" s="3"/>
      <c r="AW27" s="3"/>
      <c r="AX27" s="3"/>
      <c r="AY27" s="3"/>
      <c r="AZ27" s="12"/>
      <c r="BA27" s="12"/>
      <c r="BB27" s="3"/>
      <c r="BC27" s="3"/>
      <c r="BD27" s="3"/>
      <c r="BE27" s="3"/>
      <c r="BF27" s="12"/>
      <c r="BG27" s="12"/>
      <c r="BH27" s="3"/>
      <c r="BI27" s="23"/>
      <c r="BJ27" s="34"/>
      <c r="BK27" s="37"/>
      <c r="BL27" s="12"/>
      <c r="BM27" s="3"/>
      <c r="BN27" s="3"/>
      <c r="BO27" s="23"/>
      <c r="BP27" s="34"/>
      <c r="BQ27" s="37"/>
      <c r="BR27" s="12"/>
      <c r="BS27" s="3"/>
      <c r="BT27" s="3"/>
      <c r="BU27" s="3"/>
      <c r="BV27" s="3"/>
      <c r="BW27" s="3"/>
      <c r="BX27" s="3"/>
      <c r="BY27" s="3"/>
      <c r="BZ27" s="23"/>
      <c r="CA27" s="23"/>
      <c r="CB27" s="37"/>
      <c r="CC27" s="34"/>
      <c r="CD27" s="3"/>
      <c r="CE27" s="3"/>
      <c r="CF27" s="3"/>
      <c r="CG27" s="3"/>
      <c r="CH27" s="3"/>
      <c r="CI27" s="3"/>
      <c r="CJ27" s="23"/>
      <c r="CK27" s="23"/>
      <c r="CL27" s="24"/>
      <c r="CM27" s="34"/>
      <c r="CN27" s="3"/>
      <c r="CO27" s="3"/>
      <c r="CP27" s="3"/>
      <c r="CQ27" s="3"/>
      <c r="CR27" s="3"/>
      <c r="CS27" s="3"/>
      <c r="CT27" s="23"/>
      <c r="CU27" s="23"/>
      <c r="CV27" s="24"/>
      <c r="CW27" s="34"/>
      <c r="CX27" s="3"/>
      <c r="CY27" s="3"/>
      <c r="CZ27" s="3"/>
      <c r="DA27" s="3"/>
      <c r="DB27" s="23"/>
      <c r="DC27" s="23"/>
      <c r="DD27" s="24"/>
      <c r="DE27" s="23"/>
      <c r="DF27" s="23"/>
      <c r="DG27" s="23"/>
      <c r="DH27" s="34"/>
      <c r="DI27" s="3"/>
      <c r="DJ27" s="3"/>
      <c r="DK27" s="3"/>
      <c r="DL27" s="3"/>
      <c r="DM27" s="23"/>
      <c r="DN27" s="23"/>
      <c r="DO27" s="23"/>
      <c r="DP27" s="24"/>
      <c r="DQ27" s="23"/>
      <c r="DR27" s="23"/>
      <c r="DS27" s="23"/>
      <c r="DT27" s="24"/>
      <c r="DU27" s="34"/>
      <c r="DV27" s="24"/>
      <c r="DW27" s="24"/>
      <c r="DX27" s="34"/>
      <c r="DY27" s="23"/>
      <c r="DZ27" s="34"/>
      <c r="EA27" s="24"/>
      <c r="EB27" s="24"/>
      <c r="EC27" s="24"/>
      <c r="ED27" s="24"/>
      <c r="EE27" s="3"/>
      <c r="EF27" s="3"/>
      <c r="EG27" s="3"/>
      <c r="EH27" s="3"/>
      <c r="EI27" s="23"/>
      <c r="EJ27" s="23"/>
      <c r="EK27" s="23"/>
      <c r="EL27" s="62"/>
      <c r="EM27" s="23"/>
      <c r="EN27" s="23"/>
      <c r="EO27" s="23"/>
      <c r="EP27" s="62"/>
      <c r="EQ27" s="34"/>
      <c r="ER27" s="24"/>
      <c r="ES27" s="24"/>
      <c r="ET27" s="24"/>
      <c r="EU27" s="24"/>
      <c r="EV27" s="3"/>
      <c r="EW27" s="3"/>
      <c r="EX27" s="3"/>
      <c r="EY27" s="3"/>
      <c r="EZ27" s="23"/>
      <c r="FA27" s="23"/>
      <c r="FB27" s="70"/>
      <c r="FC27" s="62"/>
      <c r="FD27" s="23"/>
      <c r="FE27" s="23"/>
      <c r="FF27" s="23"/>
      <c r="FG27" s="62"/>
      <c r="FH27" s="34"/>
      <c r="FI27" s="3"/>
      <c r="FJ27" s="3"/>
      <c r="FK27" s="3"/>
      <c r="FL27" s="3"/>
      <c r="FM27" s="23"/>
      <c r="FN27" s="23"/>
      <c r="FO27" s="70"/>
      <c r="FP27" s="62"/>
      <c r="FQ27" s="23"/>
      <c r="FR27" s="23"/>
      <c r="FS27" s="68"/>
      <c r="FT27" s="62"/>
      <c r="FU27" s="34"/>
      <c r="FV27" s="3"/>
      <c r="FW27" s="3"/>
      <c r="FX27" s="3"/>
      <c r="FY27" s="3"/>
      <c r="FZ27" s="23"/>
      <c r="GA27" s="23"/>
      <c r="GB27" s="70"/>
      <c r="GC27" s="62"/>
      <c r="GD27" s="23"/>
      <c r="GE27" s="23"/>
      <c r="GF27" s="68"/>
      <c r="GG27" s="62"/>
      <c r="GH27" s="111"/>
      <c r="GI27" s="100"/>
      <c r="GJ27" s="3"/>
      <c r="GK27" s="3"/>
      <c r="GL27" s="3"/>
      <c r="GM27" s="23"/>
      <c r="GN27" s="23"/>
      <c r="GO27" s="70"/>
      <c r="GP27" s="62"/>
      <c r="GQ27" s="23"/>
      <c r="GR27" s="23"/>
      <c r="GS27" s="68"/>
      <c r="GT27" s="62"/>
      <c r="GU27" s="111"/>
      <c r="GV27" s="100"/>
      <c r="GW27" s="3"/>
      <c r="GX27" s="3"/>
      <c r="GY27" s="3"/>
      <c r="GZ27" s="23"/>
      <c r="HA27" s="23"/>
      <c r="HB27" s="70"/>
      <c r="HC27" s="62"/>
      <c r="HD27" s="23"/>
      <c r="HE27" s="23"/>
      <c r="HF27" s="68"/>
      <c r="HG27" s="62"/>
      <c r="HH27" s="34"/>
      <c r="HI27" s="100"/>
      <c r="HJ27" s="3"/>
      <c r="HK27" s="3"/>
      <c r="HL27" s="3"/>
      <c r="HM27" s="23"/>
      <c r="HN27" s="23"/>
      <c r="HO27" s="70"/>
      <c r="HP27" s="62"/>
      <c r="HQ27" s="23"/>
      <c r="HR27" s="23"/>
      <c r="HS27" s="68"/>
      <c r="HT27" s="62"/>
      <c r="HU27" s="34"/>
      <c r="HV27" s="100"/>
      <c r="HW27" s="3"/>
      <c r="HX27" s="3"/>
      <c r="HY27" s="179"/>
      <c r="HZ27" s="23"/>
      <c r="IA27" s="23"/>
      <c r="IB27" s="70"/>
      <c r="IC27" s="62"/>
      <c r="ID27" s="23"/>
      <c r="IE27" s="23"/>
      <c r="IF27" s="68"/>
      <c r="IG27" s="62"/>
      <c r="IH27" s="34"/>
      <c r="II27" s="100">
        <v>0</v>
      </c>
      <c r="IJ27" s="88">
        <v>0</v>
      </c>
      <c r="IK27" s="3">
        <v>0</v>
      </c>
      <c r="IL27" s="88">
        <v>0</v>
      </c>
      <c r="IM27" s="23">
        <f t="shared" si="294"/>
        <v>0</v>
      </c>
      <c r="IN27" s="68">
        <f t="shared" si="294"/>
        <v>0</v>
      </c>
      <c r="IO27" s="68">
        <f>IN27/1.18</f>
        <v>0</v>
      </c>
      <c r="IP27" s="62">
        <f>IN27/$IN$1</f>
        <v>0</v>
      </c>
      <c r="IQ27" s="23" t="s">
        <v>646</v>
      </c>
      <c r="IR27" s="23">
        <v>0</v>
      </c>
      <c r="IS27" s="68">
        <v>0</v>
      </c>
      <c r="IT27" s="62">
        <f>IS27/$IS$1</f>
        <v>0</v>
      </c>
      <c r="IU27" s="34">
        <f>IY27*IM27</f>
        <v>0</v>
      </c>
      <c r="IV27" s="142" t="str">
        <f>E27</f>
        <v>AA-26</v>
      </c>
      <c r="IW27" s="142"/>
      <c r="IX27" s="142" t="str">
        <f>B27</f>
        <v>FBA79694</v>
      </c>
      <c r="IY27" s="17">
        <v>233</v>
      </c>
      <c r="IZ27" s="3">
        <v>0</v>
      </c>
      <c r="JA27" s="32">
        <f>IZ27*IY27</f>
        <v>0</v>
      </c>
      <c r="JB27" s="3">
        <v>0</v>
      </c>
      <c r="JC27" s="32">
        <f>JB27*IY27</f>
        <v>0</v>
      </c>
      <c r="JD27" s="3">
        <v>0</v>
      </c>
      <c r="JE27" s="32">
        <f>JD27*IY27</f>
        <v>0</v>
      </c>
      <c r="JF27" s="3">
        <v>0</v>
      </c>
      <c r="JG27" s="32">
        <f>JF27*IY27</f>
        <v>0</v>
      </c>
      <c r="JH27" s="58">
        <v>0</v>
      </c>
      <c r="JI27" s="59">
        <f>JH27*IY27</f>
        <v>0</v>
      </c>
      <c r="JJ27" s="58">
        <v>500</v>
      </c>
      <c r="JK27" s="59">
        <f>JJ27*IY27</f>
        <v>116500</v>
      </c>
      <c r="JL27" s="58">
        <v>0</v>
      </c>
      <c r="JM27" s="59">
        <f>JL27*IY27</f>
        <v>0</v>
      </c>
      <c r="JN27" s="42">
        <f>IZ27+JB27+JH27+JD27+JF27+JJ27+JL27</f>
        <v>500</v>
      </c>
      <c r="JO27" s="10">
        <f>JN27*IY27</f>
        <v>116500</v>
      </c>
      <c r="JP27" s="36" t="str">
        <f>E27</f>
        <v>AA-26</v>
      </c>
      <c r="JQ27" s="98"/>
      <c r="JR27" s="17"/>
      <c r="JS27" s="100">
        <v>0</v>
      </c>
      <c r="JT27" s="88">
        <v>0</v>
      </c>
      <c r="JU27" s="3">
        <v>0</v>
      </c>
      <c r="JV27" s="88">
        <v>0</v>
      </c>
      <c r="JW27" s="23">
        <f t="shared" si="295"/>
        <v>0</v>
      </c>
      <c r="JX27" s="68">
        <f t="shared" si="295"/>
        <v>0</v>
      </c>
      <c r="JY27" s="68">
        <f>JX27/1.18</f>
        <v>0</v>
      </c>
      <c r="JZ27" s="62">
        <f>JX27/$JX$1</f>
        <v>0</v>
      </c>
      <c r="KA27" s="23" t="s">
        <v>646</v>
      </c>
      <c r="KB27" s="23">
        <v>0</v>
      </c>
      <c r="KC27" s="68">
        <v>0</v>
      </c>
      <c r="KD27" s="62">
        <f>KC27/$IS$1</f>
        <v>0</v>
      </c>
      <c r="KE27" s="34">
        <f>KI27*JW27</f>
        <v>0</v>
      </c>
      <c r="KF27" s="142" t="str">
        <f>E27</f>
        <v>AA-26</v>
      </c>
      <c r="KG27" s="142"/>
      <c r="KH27" s="142" t="str">
        <f>B27</f>
        <v>FBA79694</v>
      </c>
      <c r="KI27" s="17">
        <v>233</v>
      </c>
      <c r="KJ27" s="3">
        <v>0</v>
      </c>
      <c r="KK27" s="32">
        <f>KJ27*KI27</f>
        <v>0</v>
      </c>
      <c r="KL27" s="3">
        <v>0</v>
      </c>
      <c r="KM27" s="32">
        <f>KL27*KI27</f>
        <v>0</v>
      </c>
      <c r="KN27" s="3">
        <v>0</v>
      </c>
      <c r="KO27" s="32">
        <f>KN27*KI27</f>
        <v>0</v>
      </c>
      <c r="KP27" s="3">
        <v>0</v>
      </c>
      <c r="KQ27" s="32">
        <f>KP27*KI27</f>
        <v>0</v>
      </c>
      <c r="KR27" s="58">
        <v>0</v>
      </c>
      <c r="KS27" s="59">
        <f>KR27*KI27</f>
        <v>0</v>
      </c>
      <c r="KT27" s="58">
        <v>500</v>
      </c>
      <c r="KU27" s="59">
        <f>KT27*KI27</f>
        <v>116500</v>
      </c>
      <c r="KV27" s="58">
        <v>0</v>
      </c>
      <c r="KW27" s="59">
        <f>KV27*KI27</f>
        <v>0</v>
      </c>
      <c r="KX27" s="42">
        <f>KJ27+KL27+KR27+KN27+KP27+KT27+KV27</f>
        <v>500</v>
      </c>
      <c r="KY27" s="10">
        <f>KX27*KI27</f>
        <v>116500</v>
      </c>
      <c r="KZ27" s="36" t="str">
        <f>E27</f>
        <v>AA-26</v>
      </c>
      <c r="LA27" s="98"/>
      <c r="LB27" s="17"/>
      <c r="LC27" s="100">
        <v>0</v>
      </c>
      <c r="LD27" s="88">
        <v>0</v>
      </c>
      <c r="LE27" s="3">
        <v>0</v>
      </c>
      <c r="LF27" s="88">
        <v>0</v>
      </c>
      <c r="LG27" s="23">
        <f t="shared" si="296"/>
        <v>0</v>
      </c>
      <c r="LH27" s="68">
        <f t="shared" si="296"/>
        <v>0</v>
      </c>
      <c r="LI27" s="68">
        <f>LH27/1.18</f>
        <v>0</v>
      </c>
      <c r="LJ27" s="62">
        <f>LH27/$LH$1</f>
        <v>0</v>
      </c>
      <c r="LK27" s="23">
        <v>137</v>
      </c>
      <c r="LL27" s="23">
        <v>0</v>
      </c>
      <c r="LM27" s="68">
        <v>0</v>
      </c>
      <c r="LN27" s="62">
        <f>LM27/$IS$1</f>
        <v>0</v>
      </c>
      <c r="LO27" s="34">
        <f>LS27*LG27</f>
        <v>0</v>
      </c>
      <c r="LP27" s="143" t="str">
        <f>E27</f>
        <v>AA-26</v>
      </c>
      <c r="LQ27" s="142"/>
      <c r="LR27" s="143" t="str">
        <f>B27</f>
        <v>FBA79694</v>
      </c>
      <c r="LS27" s="17">
        <v>232.76</v>
      </c>
      <c r="LT27" s="3">
        <v>60</v>
      </c>
      <c r="LU27" s="32">
        <f>LT27*LS27</f>
        <v>13965.599999999999</v>
      </c>
      <c r="LV27" s="3">
        <v>404</v>
      </c>
      <c r="LW27" s="32">
        <f>LV27*LS27</f>
        <v>94035.04</v>
      </c>
      <c r="LX27" s="3">
        <v>0</v>
      </c>
      <c r="LY27" s="32">
        <f>LX27*LS27</f>
        <v>0</v>
      </c>
      <c r="LZ27" s="3">
        <v>0</v>
      </c>
      <c r="MA27" s="32">
        <f>LZ27*LS27</f>
        <v>0</v>
      </c>
      <c r="MB27" s="58">
        <v>0</v>
      </c>
      <c r="MC27" s="59">
        <f>MB27*LS27</f>
        <v>0</v>
      </c>
      <c r="MD27" s="58">
        <v>0</v>
      </c>
      <c r="ME27" s="59">
        <f>MD27*LS27</f>
        <v>0</v>
      </c>
      <c r="MF27" s="58">
        <v>0</v>
      </c>
      <c r="MG27" s="59">
        <f>MF27*LS27</f>
        <v>0</v>
      </c>
      <c r="MH27" s="42">
        <f>LT27+LV27+MB27+LX27+LZ27+MD27+MF27</f>
        <v>464</v>
      </c>
      <c r="MI27" s="10">
        <f>MH27*LS27</f>
        <v>108000.64</v>
      </c>
      <c r="MJ27" s="36" t="str">
        <f>E27</f>
        <v>AA-26</v>
      </c>
      <c r="MK27" s="98" t="s">
        <v>465</v>
      </c>
      <c r="ML27" s="17">
        <v>232.76</v>
      </c>
      <c r="MM27" s="100">
        <v>32</v>
      </c>
      <c r="MN27" s="88">
        <v>19088</v>
      </c>
      <c r="MO27" s="3">
        <v>24</v>
      </c>
      <c r="MP27" s="88">
        <v>12366.326999999999</v>
      </c>
      <c r="MQ27" s="23">
        <f t="shared" si="292"/>
        <v>56</v>
      </c>
      <c r="MR27" s="68">
        <f t="shared" si="292"/>
        <v>31454.326999999997</v>
      </c>
      <c r="MS27" s="68">
        <f>MR27/1.18</f>
        <v>26656.209322033897</v>
      </c>
      <c r="MT27" s="62">
        <f>MR27/$MR$1</f>
        <v>2.3056798182444944E-3</v>
      </c>
      <c r="MU27" s="23">
        <v>2244</v>
      </c>
      <c r="MV27" s="23">
        <v>0</v>
      </c>
      <c r="MW27" s="68">
        <v>0</v>
      </c>
      <c r="MX27" s="62">
        <f>MW27/$IS$1</f>
        <v>0</v>
      </c>
      <c r="MY27" s="34">
        <f>MQ27*NC27</f>
        <v>13034.56</v>
      </c>
      <c r="MZ27" s="143" t="str">
        <f>E27</f>
        <v>AA-26</v>
      </c>
      <c r="NA27" s="143" t="str">
        <f t="shared" si="293"/>
        <v>B0DT6T6N6B</v>
      </c>
      <c r="NB27" s="143" t="str">
        <f t="shared" si="293"/>
        <v>FBA79694</v>
      </c>
      <c r="NC27" s="17">
        <f>J27</f>
        <v>232.76</v>
      </c>
      <c r="ND27" s="3">
        <v>121</v>
      </c>
      <c r="NE27" s="32">
        <f>ND27*NC27</f>
        <v>28163.96</v>
      </c>
      <c r="NF27" s="3">
        <v>288</v>
      </c>
      <c r="NG27" s="32">
        <f>NF27*NC27</f>
        <v>67034.880000000005</v>
      </c>
      <c r="NH27" s="3">
        <v>0</v>
      </c>
      <c r="NI27" s="32">
        <f>NH27*NC27</f>
        <v>0</v>
      </c>
      <c r="NJ27" s="3">
        <v>0</v>
      </c>
      <c r="NK27" s="32">
        <f>NJ27*NC27</f>
        <v>0</v>
      </c>
      <c r="NL27" s="58">
        <v>0</v>
      </c>
      <c r="NM27" s="59">
        <f>NL27*NC27</f>
        <v>0</v>
      </c>
      <c r="NN27" s="58">
        <v>0</v>
      </c>
      <c r="NO27" s="59">
        <f>NN27*NC27</f>
        <v>0</v>
      </c>
      <c r="NP27" s="58">
        <v>0</v>
      </c>
      <c r="NQ27" s="59">
        <f>NP27*NC27</f>
        <v>0</v>
      </c>
      <c r="NR27" s="42">
        <f>ND27+NF27+NL27+NH27+NJ27+NN27+NP27</f>
        <v>409</v>
      </c>
      <c r="NS27" s="92">
        <f>NR27*NC27</f>
        <v>95198.84</v>
      </c>
      <c r="NT27" s="141">
        <v>35</v>
      </c>
      <c r="NU27" s="36" t="str">
        <f>E27</f>
        <v>AA-26</v>
      </c>
      <c r="NV27" s="98" t="s">
        <v>465</v>
      </c>
      <c r="NW27" s="17">
        <v>232.76</v>
      </c>
      <c r="NX27" s="100">
        <v>53</v>
      </c>
      <c r="NY27" s="88">
        <v>27587</v>
      </c>
      <c r="NZ27" s="3">
        <v>140</v>
      </c>
      <c r="OA27" s="88">
        <v>70014</v>
      </c>
      <c r="OB27" s="23">
        <f t="shared" si="250"/>
        <v>193</v>
      </c>
      <c r="OC27" s="68">
        <f t="shared" si="251"/>
        <v>97601</v>
      </c>
      <c r="OD27" s="68">
        <f t="shared" si="252"/>
        <v>82712.711864406781</v>
      </c>
      <c r="OE27" s="62">
        <f t="shared" si="253"/>
        <v>6.8390773104053488E-3</v>
      </c>
      <c r="OF27" s="23">
        <v>3811</v>
      </c>
      <c r="OG27" s="23">
        <v>0</v>
      </c>
      <c r="OH27" s="68">
        <v>0</v>
      </c>
      <c r="OI27" s="62">
        <f t="shared" si="254"/>
        <v>0</v>
      </c>
      <c r="OJ27" s="34">
        <f t="shared" si="255"/>
        <v>44922.68</v>
      </c>
      <c r="OK27" s="143" t="str">
        <f t="shared" si="256"/>
        <v>AA-26</v>
      </c>
      <c r="OL27" s="143" t="str">
        <f t="shared" si="257"/>
        <v>B0DT6T6N6B</v>
      </c>
      <c r="OM27" s="143" t="str">
        <f t="shared" si="258"/>
        <v>FBA79694</v>
      </c>
      <c r="ON27" s="17">
        <f t="shared" si="259"/>
        <v>232.76</v>
      </c>
      <c r="OO27" s="3">
        <v>89</v>
      </c>
      <c r="OP27" s="32">
        <f t="shared" si="260"/>
        <v>20715.64</v>
      </c>
      <c r="OQ27" s="3">
        <v>35</v>
      </c>
      <c r="OR27" s="32">
        <f t="shared" si="261"/>
        <v>8146.5999999999995</v>
      </c>
      <c r="OS27" s="3">
        <v>0</v>
      </c>
      <c r="OT27" s="32">
        <f t="shared" si="262"/>
        <v>0</v>
      </c>
      <c r="OU27" s="3">
        <v>0</v>
      </c>
      <c r="OV27" s="32">
        <f t="shared" si="263"/>
        <v>0</v>
      </c>
      <c r="OW27" s="58">
        <v>0</v>
      </c>
      <c r="OX27" s="59">
        <f t="shared" si="264"/>
        <v>0</v>
      </c>
      <c r="OY27" s="58">
        <v>0</v>
      </c>
      <c r="OZ27" s="59">
        <f t="shared" si="265"/>
        <v>0</v>
      </c>
      <c r="PA27" s="58">
        <v>1000</v>
      </c>
      <c r="PB27" s="59">
        <f t="shared" si="266"/>
        <v>232760</v>
      </c>
      <c r="PC27" s="42">
        <f t="shared" si="267"/>
        <v>1124</v>
      </c>
      <c r="PD27" s="92">
        <f t="shared" si="268"/>
        <v>261622.24</v>
      </c>
      <c r="PE27" s="141">
        <v>76</v>
      </c>
      <c r="PF27" s="36" t="str">
        <f t="shared" si="269"/>
        <v>AA-26</v>
      </c>
      <c r="PG27" s="98" t="s">
        <v>465</v>
      </c>
      <c r="PH27" s="17">
        <v>232.76</v>
      </c>
      <c r="PI27" s="100">
        <v>49</v>
      </c>
      <c r="PJ27" s="88">
        <v>26169.240000000005</v>
      </c>
      <c r="PK27" s="3">
        <v>169</v>
      </c>
      <c r="PL27" s="88">
        <v>84426.734400000001</v>
      </c>
      <c r="PM27" s="23">
        <f t="shared" si="270"/>
        <v>218</v>
      </c>
      <c r="PN27" s="68">
        <f t="shared" si="271"/>
        <v>110595.97440000001</v>
      </c>
      <c r="PO27" s="68">
        <f t="shared" si="272"/>
        <v>93725.40203389831</v>
      </c>
      <c r="PP27" s="62">
        <f t="shared" si="273"/>
        <v>6.2301351837934071E-3</v>
      </c>
      <c r="PQ27" s="23">
        <v>4129</v>
      </c>
      <c r="PR27" s="23">
        <v>0</v>
      </c>
      <c r="PS27" s="68">
        <v>0</v>
      </c>
      <c r="PT27" s="62">
        <f t="shared" si="274"/>
        <v>0</v>
      </c>
      <c r="PU27" s="34">
        <f t="shared" si="275"/>
        <v>50741.68</v>
      </c>
      <c r="PV27" s="143" t="str">
        <f t="shared" si="276"/>
        <v>AA-26</v>
      </c>
      <c r="PW27" s="143" t="str">
        <f t="shared" si="277"/>
        <v>B0DT6T6N6B</v>
      </c>
      <c r="PX27" s="143" t="str">
        <f t="shared" si="278"/>
        <v>FBA79694</v>
      </c>
      <c r="PY27" s="17">
        <f t="shared" si="279"/>
        <v>232.76</v>
      </c>
      <c r="PZ27" s="3">
        <v>10</v>
      </c>
      <c r="QA27" s="32">
        <f t="shared" si="280"/>
        <v>2327.6</v>
      </c>
      <c r="QB27" s="3"/>
      <c r="QC27" s="32">
        <f t="shared" si="281"/>
        <v>0</v>
      </c>
      <c r="QD27" s="3">
        <v>0</v>
      </c>
      <c r="QE27" s="32">
        <f t="shared" si="282"/>
        <v>0</v>
      </c>
      <c r="QF27" s="3">
        <v>0</v>
      </c>
      <c r="QG27" s="32">
        <f t="shared" si="283"/>
        <v>0</v>
      </c>
      <c r="QH27" s="58">
        <v>0</v>
      </c>
      <c r="QI27" s="59">
        <f t="shared" si="284"/>
        <v>0</v>
      </c>
      <c r="QJ27" s="58">
        <v>0</v>
      </c>
      <c r="QK27" s="59">
        <f t="shared" si="285"/>
        <v>0</v>
      </c>
      <c r="QL27" s="58">
        <v>1000</v>
      </c>
      <c r="QM27" s="59">
        <f t="shared" si="286"/>
        <v>232760</v>
      </c>
      <c r="QN27" s="42">
        <f t="shared" si="287"/>
        <v>1010</v>
      </c>
      <c r="QO27" s="92">
        <f t="shared" si="288"/>
        <v>235087.59999999998</v>
      </c>
      <c r="QP27" s="141">
        <v>15</v>
      </c>
      <c r="QQ27" s="36" t="str">
        <f t="shared" si="289"/>
        <v>AA-26</v>
      </c>
      <c r="QR27" s="98" t="s">
        <v>465</v>
      </c>
      <c r="QS27" s="17">
        <v>232.76</v>
      </c>
      <c r="QT27" s="100">
        <v>10</v>
      </c>
      <c r="QU27" s="88">
        <v>5490</v>
      </c>
      <c r="QV27" s="3">
        <v>29</v>
      </c>
      <c r="QW27" s="88">
        <v>14471</v>
      </c>
      <c r="QX27" s="23">
        <f t="shared" si="137"/>
        <v>39</v>
      </c>
      <c r="QY27" s="68">
        <f t="shared" si="138"/>
        <v>19961</v>
      </c>
      <c r="QZ27" s="68">
        <f t="shared" si="139"/>
        <v>16916.101694915254</v>
      </c>
      <c r="RA27" s="62">
        <f t="shared" si="140"/>
        <v>1.0681258375418111E-3</v>
      </c>
      <c r="RB27" s="23">
        <v>576</v>
      </c>
      <c r="RC27" s="23">
        <v>0</v>
      </c>
      <c r="RD27" s="68">
        <v>0</v>
      </c>
      <c r="RE27" s="62">
        <f t="shared" si="141"/>
        <v>0</v>
      </c>
      <c r="RF27" s="34">
        <f t="shared" si="142"/>
        <v>9077.64</v>
      </c>
      <c r="RG27" s="143" t="str">
        <f t="shared" si="143"/>
        <v>AA-26</v>
      </c>
      <c r="RH27" s="143" t="str">
        <f t="shared" si="144"/>
        <v>B0DT6T6N6B</v>
      </c>
      <c r="RI27" s="143" t="str">
        <f t="shared" si="145"/>
        <v>FBA79694</v>
      </c>
      <c r="RJ27" s="17">
        <f t="shared" si="146"/>
        <v>232.76</v>
      </c>
      <c r="RK27" s="3">
        <v>0</v>
      </c>
      <c r="RL27" s="32">
        <f t="shared" si="147"/>
        <v>0</v>
      </c>
      <c r="RM27" s="3">
        <v>924</v>
      </c>
      <c r="RN27" s="32">
        <f t="shared" si="148"/>
        <v>215070.24</v>
      </c>
      <c r="RO27" s="3">
        <v>0</v>
      </c>
      <c r="RP27" s="32">
        <f t="shared" si="149"/>
        <v>0</v>
      </c>
      <c r="RQ27" s="3">
        <v>0</v>
      </c>
      <c r="RR27" s="32">
        <f t="shared" si="150"/>
        <v>0</v>
      </c>
      <c r="RS27" s="58">
        <v>0</v>
      </c>
      <c r="RT27" s="59">
        <f t="shared" si="151"/>
        <v>0</v>
      </c>
      <c r="RU27" s="58">
        <v>0</v>
      </c>
      <c r="RV27" s="59">
        <f t="shared" si="152"/>
        <v>0</v>
      </c>
      <c r="RW27" s="58">
        <v>0</v>
      </c>
      <c r="RX27" s="59">
        <f t="shared" si="153"/>
        <v>0</v>
      </c>
      <c r="RY27" s="42">
        <f t="shared" si="154"/>
        <v>924</v>
      </c>
      <c r="RZ27" s="92">
        <f t="shared" si="155"/>
        <v>215070.24</v>
      </c>
      <c r="SA27" s="141">
        <v>42</v>
      </c>
      <c r="SB27" s="36" t="str">
        <f t="shared" si="156"/>
        <v>AA-26</v>
      </c>
      <c r="SC27" s="98" t="s">
        <v>465</v>
      </c>
      <c r="SD27" s="17">
        <f t="shared" si="157"/>
        <v>232.76</v>
      </c>
      <c r="SE27" s="100">
        <v>11</v>
      </c>
      <c r="SF27" s="88">
        <v>5110</v>
      </c>
      <c r="SG27" s="3">
        <v>198</v>
      </c>
      <c r="SH27" s="88">
        <v>98802</v>
      </c>
      <c r="SI27" s="23">
        <f t="shared" si="158"/>
        <v>209</v>
      </c>
      <c r="SJ27" s="68">
        <f t="shared" si="159"/>
        <v>103912</v>
      </c>
      <c r="SK27" s="68">
        <f t="shared" si="160"/>
        <v>88061.016949152545</v>
      </c>
      <c r="SL27" s="62">
        <f t="shared" si="161"/>
        <v>6.6570804673768656E-3</v>
      </c>
      <c r="SM27" s="23">
        <v>4917</v>
      </c>
      <c r="SN27" s="23">
        <v>0</v>
      </c>
      <c r="SO27" s="68">
        <v>0</v>
      </c>
      <c r="SP27" s="62">
        <f t="shared" si="162"/>
        <v>0</v>
      </c>
      <c r="SQ27" s="34">
        <f t="shared" si="163"/>
        <v>48646.84</v>
      </c>
      <c r="SR27" s="143" t="str">
        <f t="shared" si="164"/>
        <v>AA-26</v>
      </c>
      <c r="SS27" s="143" t="str">
        <f t="shared" si="165"/>
        <v>B0DT6T6N6B</v>
      </c>
      <c r="ST27" s="143" t="str">
        <f t="shared" si="166"/>
        <v>FBA79694</v>
      </c>
      <c r="SU27" s="17">
        <f t="shared" si="167"/>
        <v>232.76</v>
      </c>
      <c r="SV27" s="3">
        <v>44</v>
      </c>
      <c r="SW27" s="32">
        <f t="shared" si="168"/>
        <v>10241.439999999999</v>
      </c>
      <c r="SX27" s="3">
        <v>501</v>
      </c>
      <c r="SY27" s="32">
        <f t="shared" si="169"/>
        <v>116612.76</v>
      </c>
      <c r="SZ27" s="3">
        <v>0</v>
      </c>
      <c r="TA27" s="32">
        <f t="shared" si="170"/>
        <v>0</v>
      </c>
      <c r="TB27" s="3">
        <v>0</v>
      </c>
      <c r="TC27" s="32">
        <f t="shared" si="171"/>
        <v>0</v>
      </c>
      <c r="TD27" s="58">
        <v>0</v>
      </c>
      <c r="TE27" s="59">
        <f t="shared" si="172"/>
        <v>0</v>
      </c>
      <c r="TF27" s="58">
        <v>0</v>
      </c>
      <c r="TG27" s="59">
        <f t="shared" si="173"/>
        <v>0</v>
      </c>
      <c r="TH27" s="58">
        <v>0</v>
      </c>
      <c r="TI27" s="59">
        <f t="shared" si="174"/>
        <v>0</v>
      </c>
      <c r="TJ27" s="42">
        <f t="shared" si="175"/>
        <v>545</v>
      </c>
      <c r="TK27" s="92">
        <f t="shared" si="176"/>
        <v>126854.2</v>
      </c>
      <c r="TL27" s="141">
        <v>180</v>
      </c>
      <c r="TM27" s="36" t="str">
        <f t="shared" si="177"/>
        <v>AA-26</v>
      </c>
      <c r="TN27" s="98" t="s">
        <v>465</v>
      </c>
      <c r="TO27" s="17">
        <f t="shared" si="178"/>
        <v>232.76</v>
      </c>
      <c r="TP27" s="100">
        <v>4</v>
      </c>
      <c r="TQ27" s="88">
        <v>2116</v>
      </c>
      <c r="TR27" s="3">
        <v>238</v>
      </c>
      <c r="TS27" s="88">
        <v>117763.62239999998</v>
      </c>
      <c r="TT27" s="23">
        <f t="shared" si="179"/>
        <v>242</v>
      </c>
      <c r="TU27" s="68">
        <f t="shared" si="180"/>
        <v>119879.62239999998</v>
      </c>
      <c r="TV27" s="68">
        <f t="shared" si="181"/>
        <v>101592.90033898303</v>
      </c>
      <c r="TW27" s="62">
        <f t="shared" si="182"/>
        <v>7.0801832302302857E-3</v>
      </c>
      <c r="TX27" s="23">
        <v>4289</v>
      </c>
      <c r="TY27" s="23">
        <v>0</v>
      </c>
      <c r="TZ27" s="68">
        <v>0</v>
      </c>
      <c r="UA27" s="62">
        <f t="shared" si="183"/>
        <v>0</v>
      </c>
      <c r="UB27" s="34">
        <f t="shared" si="184"/>
        <v>56327.92</v>
      </c>
      <c r="UC27" s="143" t="str">
        <f t="shared" si="185"/>
        <v>AA-26</v>
      </c>
      <c r="UD27" s="143" t="str">
        <f t="shared" si="186"/>
        <v>B0DT6T6N6B</v>
      </c>
      <c r="UE27" s="143" t="str">
        <f t="shared" si="187"/>
        <v>FBA79694</v>
      </c>
      <c r="UF27" s="17">
        <f t="shared" si="188"/>
        <v>232.76</v>
      </c>
      <c r="UG27" s="3">
        <v>84</v>
      </c>
      <c r="UH27" s="32">
        <f t="shared" si="189"/>
        <v>19551.84</v>
      </c>
      <c r="UI27" s="3">
        <v>40</v>
      </c>
      <c r="UJ27" s="32">
        <f t="shared" si="190"/>
        <v>9310.4</v>
      </c>
      <c r="UK27" s="3">
        <v>0</v>
      </c>
      <c r="UL27" s="32">
        <f t="shared" si="191"/>
        <v>0</v>
      </c>
      <c r="UM27" s="3">
        <v>0</v>
      </c>
      <c r="UN27" s="32">
        <f t="shared" si="192"/>
        <v>0</v>
      </c>
      <c r="UO27" s="58">
        <v>0</v>
      </c>
      <c r="UP27" s="59">
        <f t="shared" si="193"/>
        <v>0</v>
      </c>
      <c r="UQ27" s="58">
        <v>0</v>
      </c>
      <c r="UR27" s="59">
        <f t="shared" si="194"/>
        <v>0</v>
      </c>
      <c r="US27" s="58">
        <v>0</v>
      </c>
      <c r="UT27" s="59">
        <f t="shared" si="195"/>
        <v>0</v>
      </c>
      <c r="UU27" s="42">
        <f t="shared" si="196"/>
        <v>124</v>
      </c>
      <c r="UV27" s="92">
        <f t="shared" si="197"/>
        <v>28862.239999999998</v>
      </c>
      <c r="UW27" s="141">
        <v>362</v>
      </c>
      <c r="UX27" s="36" t="str">
        <f t="shared" si="198"/>
        <v>AA-26</v>
      </c>
      <c r="UY27" s="98" t="s">
        <v>465</v>
      </c>
      <c r="UZ27" s="17">
        <f t="shared" si="199"/>
        <v>232.76</v>
      </c>
      <c r="VA27" s="100">
        <v>53</v>
      </c>
      <c r="VB27" s="88">
        <v>25259.14</v>
      </c>
      <c r="VC27" s="3">
        <v>210</v>
      </c>
      <c r="VD27" s="88">
        <v>106117.98999999999</v>
      </c>
      <c r="VE27" s="23">
        <f t="shared" si="200"/>
        <v>263</v>
      </c>
      <c r="VF27" s="68">
        <f t="shared" si="201"/>
        <v>131377.13</v>
      </c>
      <c r="VG27" s="68">
        <f t="shared" si="202"/>
        <v>111336.55084745763</v>
      </c>
      <c r="VH27" s="62">
        <f t="shared" si="203"/>
        <v>7.852569469575842E-3</v>
      </c>
      <c r="VI27" s="23">
        <v>9224</v>
      </c>
      <c r="VJ27" s="23">
        <v>0</v>
      </c>
      <c r="VK27" s="68">
        <v>0</v>
      </c>
      <c r="VL27" s="62">
        <f t="shared" si="204"/>
        <v>0</v>
      </c>
      <c r="VM27" s="34">
        <f t="shared" si="205"/>
        <v>61215.88</v>
      </c>
      <c r="VN27" s="143" t="str">
        <f t="shared" si="57"/>
        <v>AA-26</v>
      </c>
      <c r="VO27" s="143" t="str">
        <f t="shared" si="58"/>
        <v>B0DT6T6N6B</v>
      </c>
      <c r="VP27" s="143" t="str">
        <f t="shared" si="59"/>
        <v>FBA79694</v>
      </c>
      <c r="VQ27" s="17">
        <f t="shared" si="206"/>
        <v>232.76</v>
      </c>
      <c r="VR27" s="3">
        <v>27</v>
      </c>
      <c r="VS27" s="32">
        <f t="shared" si="207"/>
        <v>6284.5199999999995</v>
      </c>
      <c r="VT27" s="3">
        <v>0</v>
      </c>
      <c r="VU27" s="32">
        <f t="shared" si="208"/>
        <v>0</v>
      </c>
      <c r="VV27" s="3">
        <v>0</v>
      </c>
      <c r="VW27" s="32">
        <f t="shared" si="209"/>
        <v>0</v>
      </c>
      <c r="VX27" s="3">
        <v>0</v>
      </c>
      <c r="VY27" s="32">
        <f t="shared" si="210"/>
        <v>0</v>
      </c>
      <c r="VZ27" s="58">
        <v>1000</v>
      </c>
      <c r="WA27" s="59">
        <f t="shared" si="211"/>
        <v>232760</v>
      </c>
      <c r="WB27" s="58">
        <v>0</v>
      </c>
      <c r="WC27" s="59">
        <f t="shared" si="212"/>
        <v>0</v>
      </c>
      <c r="WD27" s="58">
        <v>0</v>
      </c>
      <c r="WE27" s="59">
        <f t="shared" si="213"/>
        <v>0</v>
      </c>
      <c r="WF27" s="42">
        <f t="shared" si="214"/>
        <v>1027</v>
      </c>
      <c r="WG27" s="92">
        <f t="shared" si="215"/>
        <v>239044.52</v>
      </c>
      <c r="WH27" s="141">
        <v>173</v>
      </c>
      <c r="WI27" s="36" t="str">
        <f t="shared" si="60"/>
        <v>AA-26</v>
      </c>
      <c r="WJ27" s="98" t="s">
        <v>465</v>
      </c>
      <c r="WK27" s="17">
        <f t="shared" si="216"/>
        <v>232.76</v>
      </c>
    </row>
    <row r="28" spans="1:609">
      <c r="A28" s="161" t="s">
        <v>743</v>
      </c>
      <c r="B28" s="161" t="s">
        <v>723</v>
      </c>
      <c r="C28" s="180"/>
      <c r="D28" s="150" t="s">
        <v>669</v>
      </c>
      <c r="E28" s="150" t="s">
        <v>827</v>
      </c>
      <c r="F28" s="180"/>
      <c r="G28" s="180"/>
      <c r="H28" s="161" t="s">
        <v>480</v>
      </c>
      <c r="I28" s="161" t="s">
        <v>480</v>
      </c>
      <c r="J28" s="188">
        <v>7169.514799999999</v>
      </c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  <c r="BX28" s="179"/>
      <c r="BY28" s="179"/>
      <c r="BZ28" s="179"/>
      <c r="CA28" s="179"/>
      <c r="CB28" s="179"/>
      <c r="CC28" s="179"/>
      <c r="CD28" s="179"/>
      <c r="CE28" s="179"/>
      <c r="CF28" s="179"/>
      <c r="CG28" s="179"/>
      <c r="CH28" s="179"/>
      <c r="CI28" s="179"/>
      <c r="CJ28" s="179"/>
      <c r="CK28" s="179"/>
      <c r="CL28" s="179"/>
      <c r="CM28" s="179"/>
      <c r="CN28" s="179"/>
      <c r="CO28" s="179"/>
      <c r="CP28" s="179"/>
      <c r="CQ28" s="179"/>
      <c r="CR28" s="179"/>
      <c r="CS28" s="179"/>
      <c r="CT28" s="179"/>
      <c r="CU28" s="179"/>
      <c r="CV28" s="179"/>
      <c r="CW28" s="179"/>
      <c r="CX28" s="179"/>
      <c r="CY28" s="179"/>
      <c r="CZ28" s="179"/>
      <c r="DA28" s="179"/>
      <c r="DB28" s="179"/>
      <c r="DC28" s="179"/>
      <c r="DD28" s="179"/>
      <c r="DE28" s="179"/>
      <c r="DF28" s="179"/>
      <c r="DG28" s="179"/>
      <c r="DH28" s="179"/>
      <c r="DI28" s="179"/>
      <c r="DJ28" s="179"/>
      <c r="DK28" s="179"/>
      <c r="DL28" s="179"/>
      <c r="DM28" s="179"/>
      <c r="DN28" s="179"/>
      <c r="DO28" s="179"/>
      <c r="DP28" s="179"/>
      <c r="DQ28" s="179"/>
      <c r="DR28" s="179"/>
      <c r="DS28" s="179"/>
      <c r="DT28" s="179"/>
      <c r="DU28" s="179"/>
      <c r="DV28" s="144"/>
      <c r="DW28" s="144"/>
      <c r="DX28" s="144"/>
      <c r="DY28" s="144"/>
      <c r="DZ28" s="144"/>
      <c r="EA28" s="144"/>
      <c r="EB28" s="144"/>
      <c r="EC28" s="144"/>
      <c r="ED28" s="144"/>
      <c r="EE28" s="179"/>
      <c r="EF28" s="179"/>
      <c r="EG28" s="179"/>
      <c r="EH28" s="179"/>
      <c r="EI28" s="179"/>
      <c r="EJ28" s="179"/>
      <c r="EK28" s="179"/>
      <c r="EL28" s="144"/>
      <c r="EM28" s="179"/>
      <c r="EN28" s="179"/>
      <c r="EO28" s="179"/>
      <c r="EP28" s="144"/>
      <c r="EQ28" s="179"/>
      <c r="ER28" s="144"/>
      <c r="ES28" s="144"/>
      <c r="ET28" s="144"/>
      <c r="EU28" s="144"/>
      <c r="EV28" s="179"/>
      <c r="EW28" s="179"/>
      <c r="EX28" s="179"/>
      <c r="EY28" s="179"/>
      <c r="EZ28" s="179"/>
      <c r="FA28" s="179"/>
      <c r="FB28" s="179"/>
      <c r="FC28" s="144"/>
      <c r="FD28" s="179"/>
      <c r="FE28" s="179"/>
      <c r="FF28" s="179"/>
      <c r="FG28" s="144"/>
      <c r="FH28" s="179"/>
      <c r="FI28" s="179"/>
      <c r="FJ28" s="179"/>
      <c r="FK28" s="179"/>
      <c r="FL28" s="179"/>
      <c r="FM28" s="179"/>
      <c r="FN28" s="179"/>
      <c r="FO28" s="179"/>
      <c r="FP28" s="144"/>
      <c r="FQ28" s="179"/>
      <c r="FR28" s="179"/>
      <c r="FS28" s="145"/>
      <c r="FT28" s="144"/>
      <c r="FU28" s="179"/>
      <c r="FV28" s="179"/>
      <c r="FW28" s="179"/>
      <c r="FX28" s="179"/>
      <c r="FY28" s="179"/>
      <c r="FZ28" s="179"/>
      <c r="GA28" s="179"/>
      <c r="GB28" s="179"/>
      <c r="GC28" s="144"/>
      <c r="GD28" s="179"/>
      <c r="GE28" s="179"/>
      <c r="GF28" s="145"/>
      <c r="GG28" s="144"/>
      <c r="GH28" s="181"/>
      <c r="GI28" s="182"/>
      <c r="GJ28" s="179"/>
      <c r="GK28" s="179"/>
      <c r="GL28" s="179"/>
      <c r="GM28" s="179"/>
      <c r="GN28" s="179"/>
      <c r="GO28" s="179"/>
      <c r="GP28" s="144"/>
      <c r="GQ28" s="179"/>
      <c r="GR28" s="179"/>
      <c r="GS28" s="145"/>
      <c r="GT28" s="144"/>
      <c r="GU28" s="181"/>
      <c r="GV28" s="182"/>
      <c r="GW28" s="179"/>
      <c r="GX28" s="179"/>
      <c r="GY28" s="179"/>
      <c r="GZ28" s="179"/>
      <c r="HA28" s="179"/>
      <c r="HB28" s="179"/>
      <c r="HC28" s="144"/>
      <c r="HD28" s="179"/>
      <c r="HE28" s="179"/>
      <c r="HF28" s="145"/>
      <c r="HG28" s="144"/>
      <c r="HH28" s="179"/>
      <c r="HI28" s="182"/>
      <c r="HJ28" s="179"/>
      <c r="HK28" s="179"/>
      <c r="HL28" s="179"/>
      <c r="HM28" s="179"/>
      <c r="HN28" s="179"/>
      <c r="HO28" s="179"/>
      <c r="HP28" s="144"/>
      <c r="HQ28" s="179"/>
      <c r="HR28" s="179"/>
      <c r="HS28" s="145"/>
      <c r="HT28" s="144"/>
      <c r="HU28" s="179"/>
      <c r="HV28" s="182"/>
      <c r="HW28" s="179"/>
      <c r="HX28" s="179"/>
      <c r="HY28" s="179"/>
      <c r="HZ28" s="179"/>
      <c r="IA28" s="179"/>
      <c r="IB28" s="179"/>
      <c r="IC28" s="144"/>
      <c r="ID28" s="179"/>
      <c r="IE28" s="179"/>
      <c r="IF28" s="145"/>
      <c r="IG28" s="144"/>
      <c r="IH28" s="179"/>
      <c r="II28" s="182"/>
      <c r="IJ28" s="145"/>
      <c r="IK28" s="179"/>
      <c r="IL28" s="145"/>
      <c r="IM28" s="179"/>
      <c r="IN28" s="145"/>
      <c r="IO28" s="145"/>
      <c r="IP28" s="144"/>
      <c r="IQ28" s="179"/>
      <c r="IR28" s="179"/>
      <c r="IS28" s="145"/>
      <c r="IT28" s="144"/>
      <c r="IU28" s="179"/>
      <c r="IV28" s="179"/>
      <c r="IW28" s="179"/>
      <c r="IX28" s="179"/>
      <c r="IY28" s="179"/>
      <c r="IZ28" s="179"/>
      <c r="JA28" s="179"/>
      <c r="JB28" s="179"/>
      <c r="JC28" s="179"/>
      <c r="JD28" s="179"/>
      <c r="JE28" s="179"/>
      <c r="JF28" s="179"/>
      <c r="JG28" s="179"/>
      <c r="JH28" s="179"/>
      <c r="JI28" s="179"/>
      <c r="JJ28" s="179"/>
      <c r="JK28" s="179"/>
      <c r="JL28" s="179"/>
      <c r="JM28" s="179"/>
      <c r="JN28" s="179"/>
      <c r="JO28" s="179"/>
      <c r="JP28" s="179"/>
      <c r="JQ28" s="181"/>
      <c r="JR28" s="179"/>
      <c r="JS28" s="182"/>
      <c r="JT28" s="145"/>
      <c r="JU28" s="179"/>
      <c r="JV28" s="145"/>
      <c r="JW28" s="179"/>
      <c r="JX28" s="145"/>
      <c r="JY28" s="145"/>
      <c r="JZ28" s="144"/>
      <c r="KA28" s="179"/>
      <c r="KB28" s="179"/>
      <c r="KC28" s="145"/>
      <c r="KD28" s="144"/>
      <c r="KE28" s="179"/>
      <c r="KF28" s="179"/>
      <c r="KG28" s="179"/>
      <c r="KH28" s="179"/>
      <c r="KI28" s="179"/>
      <c r="KJ28" s="179"/>
      <c r="KK28" s="179"/>
      <c r="KL28" s="179"/>
      <c r="KM28" s="179"/>
      <c r="KN28" s="179"/>
      <c r="KO28" s="179"/>
      <c r="KP28" s="179"/>
      <c r="KQ28" s="179"/>
      <c r="KR28" s="179"/>
      <c r="KS28" s="179"/>
      <c r="KT28" s="179"/>
      <c r="KU28" s="179"/>
      <c r="KV28" s="179"/>
      <c r="KW28" s="179"/>
      <c r="KX28" s="179"/>
      <c r="KY28" s="179"/>
      <c r="KZ28" s="179"/>
      <c r="LA28" s="181"/>
      <c r="LB28" s="179"/>
      <c r="LC28" s="100"/>
      <c r="LD28" s="88"/>
      <c r="LE28" s="3"/>
      <c r="LF28" s="88"/>
      <c r="LG28" s="23"/>
      <c r="LH28" s="68"/>
      <c r="LI28" s="68"/>
      <c r="LJ28" s="62"/>
      <c r="LK28" s="23"/>
      <c r="LL28" s="23"/>
      <c r="LM28" s="68"/>
      <c r="LN28" s="62"/>
      <c r="LO28" s="34"/>
      <c r="LP28" s="143"/>
      <c r="LQ28" s="142"/>
      <c r="LR28" s="143"/>
      <c r="LS28" s="126"/>
      <c r="LT28" s="3"/>
      <c r="LU28" s="32"/>
      <c r="LV28" s="3"/>
      <c r="LW28" s="32"/>
      <c r="LX28" s="3"/>
      <c r="LY28" s="32"/>
      <c r="LZ28" s="3"/>
      <c r="MA28" s="32"/>
      <c r="MB28" s="58"/>
      <c r="MC28" s="59"/>
      <c r="MD28" s="58"/>
      <c r="ME28" s="59"/>
      <c r="MF28" s="58"/>
      <c r="MG28" s="59"/>
      <c r="MH28" s="42"/>
      <c r="MI28" s="10"/>
      <c r="MJ28" s="36"/>
      <c r="MK28" s="98"/>
      <c r="ML28" s="126"/>
      <c r="MM28" s="100"/>
      <c r="MN28" s="88"/>
      <c r="MO28" s="3"/>
      <c r="MP28" s="88"/>
      <c r="MQ28" s="23"/>
      <c r="MR28" s="68"/>
      <c r="MS28" s="68"/>
      <c r="MT28" s="62"/>
      <c r="MU28" s="23"/>
      <c r="MV28" s="23"/>
      <c r="MW28" s="68"/>
      <c r="MX28" s="62"/>
      <c r="MY28" s="34"/>
      <c r="MZ28" s="143"/>
      <c r="NA28" s="143"/>
      <c r="NB28" s="143"/>
      <c r="NC28" s="17"/>
      <c r="ND28" s="3"/>
      <c r="NE28" s="32"/>
      <c r="NF28" s="3"/>
      <c r="NG28" s="32"/>
      <c r="NH28" s="3"/>
      <c r="NI28" s="32"/>
      <c r="NJ28" s="3"/>
      <c r="NK28" s="32"/>
      <c r="NL28" s="58"/>
      <c r="NM28" s="59"/>
      <c r="NN28" s="58"/>
      <c r="NO28" s="59"/>
      <c r="NP28" s="58"/>
      <c r="NQ28" s="59"/>
      <c r="NR28" s="42"/>
      <c r="NS28" s="92"/>
      <c r="NT28" s="141"/>
      <c r="NU28" s="36"/>
      <c r="NV28" s="98"/>
      <c r="NW28" s="126"/>
      <c r="NX28" s="100">
        <v>0</v>
      </c>
      <c r="NY28" s="88">
        <v>0</v>
      </c>
      <c r="NZ28" s="3">
        <v>0</v>
      </c>
      <c r="OA28" s="88">
        <v>0</v>
      </c>
      <c r="OB28" s="23">
        <f t="shared" si="250"/>
        <v>0</v>
      </c>
      <c r="OC28" s="68">
        <f t="shared" si="251"/>
        <v>0</v>
      </c>
      <c r="OD28" s="68">
        <f t="shared" si="252"/>
        <v>0</v>
      </c>
      <c r="OE28" s="62">
        <f t="shared" si="253"/>
        <v>0</v>
      </c>
      <c r="OF28" s="23" t="s">
        <v>646</v>
      </c>
      <c r="OG28" s="23">
        <v>0</v>
      </c>
      <c r="OH28" s="68">
        <v>0</v>
      </c>
      <c r="OI28" s="62">
        <f t="shared" si="254"/>
        <v>0</v>
      </c>
      <c r="OJ28" s="34">
        <f t="shared" si="255"/>
        <v>0</v>
      </c>
      <c r="OK28" s="143" t="str">
        <f t="shared" si="256"/>
        <v>PB-04 (AI-04 Red + AM-C44 x 2)</v>
      </c>
      <c r="OL28" s="143" t="str">
        <f t="shared" si="257"/>
        <v>B0FJ8PZ9H7</v>
      </c>
      <c r="OM28" s="143" t="str">
        <f t="shared" si="258"/>
        <v>FBA79833</v>
      </c>
      <c r="ON28" s="17">
        <f t="shared" si="259"/>
        <v>7169.514799999999</v>
      </c>
      <c r="OO28" s="3">
        <v>3</v>
      </c>
      <c r="OP28" s="32">
        <f t="shared" si="260"/>
        <v>21508.544399999999</v>
      </c>
      <c r="OQ28" s="3">
        <v>0</v>
      </c>
      <c r="OR28" s="32">
        <f t="shared" si="261"/>
        <v>0</v>
      </c>
      <c r="OS28" s="3">
        <v>0</v>
      </c>
      <c r="OT28" s="32">
        <f t="shared" si="262"/>
        <v>0</v>
      </c>
      <c r="OU28" s="3">
        <v>0</v>
      </c>
      <c r="OV28" s="32">
        <f t="shared" si="263"/>
        <v>0</v>
      </c>
      <c r="OW28" s="58">
        <v>0</v>
      </c>
      <c r="OX28" s="59">
        <f t="shared" si="264"/>
        <v>0</v>
      </c>
      <c r="OY28" s="58">
        <v>0</v>
      </c>
      <c r="OZ28" s="59">
        <f t="shared" si="265"/>
        <v>0</v>
      </c>
      <c r="PA28" s="58">
        <v>0</v>
      </c>
      <c r="PB28" s="59">
        <f t="shared" si="266"/>
        <v>0</v>
      </c>
      <c r="PC28" s="42">
        <f t="shared" si="267"/>
        <v>3</v>
      </c>
      <c r="PD28" s="92">
        <f t="shared" si="268"/>
        <v>21508.544399999999</v>
      </c>
      <c r="PE28" s="141">
        <v>0</v>
      </c>
      <c r="PF28" s="36" t="str">
        <f t="shared" si="269"/>
        <v>PB-04 (AI-04 Red + AM-C44 x 2)</v>
      </c>
      <c r="PG28" s="98" t="str">
        <f>H28</f>
        <v>Bundle Pack</v>
      </c>
      <c r="PH28" s="126">
        <f>J28</f>
        <v>7169.514799999999</v>
      </c>
      <c r="PI28" s="100">
        <v>1</v>
      </c>
      <c r="PJ28" s="88">
        <v>14839</v>
      </c>
      <c r="PK28" s="3">
        <v>1</v>
      </c>
      <c r="PL28" s="88">
        <v>14941.041999999999</v>
      </c>
      <c r="PM28" s="23">
        <f t="shared" si="270"/>
        <v>2</v>
      </c>
      <c r="PN28" s="68">
        <f t="shared" si="271"/>
        <v>29780.042000000001</v>
      </c>
      <c r="PO28" s="68">
        <f t="shared" si="272"/>
        <v>25237.323728813561</v>
      </c>
      <c r="PP28" s="62">
        <f t="shared" si="273"/>
        <v>1.6775808382320774E-3</v>
      </c>
      <c r="PQ28" s="23">
        <v>1507</v>
      </c>
      <c r="PR28" s="23">
        <v>0</v>
      </c>
      <c r="PS28" s="68">
        <v>0</v>
      </c>
      <c r="PT28" s="62">
        <f t="shared" si="274"/>
        <v>0</v>
      </c>
      <c r="PU28" s="34">
        <f t="shared" si="275"/>
        <v>14339.029599999998</v>
      </c>
      <c r="PV28" s="143" t="str">
        <f t="shared" si="276"/>
        <v>PB-04 (AI-04 Red + AM-C44 x 2)</v>
      </c>
      <c r="PW28" s="143" t="str">
        <f t="shared" si="277"/>
        <v>B0FJ8PZ9H7</v>
      </c>
      <c r="PX28" s="143" t="str">
        <f t="shared" si="278"/>
        <v>FBA79833</v>
      </c>
      <c r="PY28" s="17">
        <f t="shared" si="279"/>
        <v>7169.514799999999</v>
      </c>
      <c r="PZ28" s="3">
        <v>2</v>
      </c>
      <c r="QA28" s="32">
        <f t="shared" si="280"/>
        <v>14339.029599999998</v>
      </c>
      <c r="QB28" s="3"/>
      <c r="QC28" s="32">
        <f t="shared" si="281"/>
        <v>0</v>
      </c>
      <c r="QD28" s="3">
        <v>0</v>
      </c>
      <c r="QE28" s="32">
        <f t="shared" si="282"/>
        <v>0</v>
      </c>
      <c r="QF28" s="3">
        <v>0</v>
      </c>
      <c r="QG28" s="32">
        <f t="shared" si="283"/>
        <v>0</v>
      </c>
      <c r="QH28" s="58">
        <v>0</v>
      </c>
      <c r="QI28" s="59">
        <f t="shared" si="284"/>
        <v>0</v>
      </c>
      <c r="QJ28" s="58">
        <v>0</v>
      </c>
      <c r="QK28" s="59">
        <f t="shared" si="285"/>
        <v>0</v>
      </c>
      <c r="QL28" s="58">
        <v>0</v>
      </c>
      <c r="QM28" s="59">
        <f t="shared" si="286"/>
        <v>0</v>
      </c>
      <c r="QN28" s="42">
        <f t="shared" si="287"/>
        <v>2</v>
      </c>
      <c r="QO28" s="92">
        <f t="shared" si="288"/>
        <v>14339.029599999998</v>
      </c>
      <c r="QP28" s="141">
        <v>14</v>
      </c>
      <c r="QQ28" s="36" t="str">
        <f t="shared" si="289"/>
        <v>PB-04 (AI-04 Red + AM-C44 x 2)</v>
      </c>
      <c r="QR28" s="98" t="str">
        <f>H28</f>
        <v>Bundle Pack</v>
      </c>
      <c r="QS28" s="126">
        <f>J28</f>
        <v>7169.514799999999</v>
      </c>
      <c r="QT28" s="100">
        <v>0</v>
      </c>
      <c r="QU28" s="88">
        <v>0</v>
      </c>
      <c r="QV28" s="3">
        <v>2</v>
      </c>
      <c r="QW28" s="88">
        <v>27999</v>
      </c>
      <c r="QX28" s="23">
        <f t="shared" si="137"/>
        <v>2</v>
      </c>
      <c r="QY28" s="68">
        <f t="shared" si="138"/>
        <v>27999</v>
      </c>
      <c r="QZ28" s="68">
        <f t="shared" si="139"/>
        <v>23727.966101694918</v>
      </c>
      <c r="RA28" s="62">
        <f t="shared" si="140"/>
        <v>1.4982443427349918E-3</v>
      </c>
      <c r="RB28" s="23">
        <v>2538</v>
      </c>
      <c r="RC28" s="23">
        <v>0</v>
      </c>
      <c r="RD28" s="68">
        <v>0</v>
      </c>
      <c r="RE28" s="62">
        <f t="shared" si="141"/>
        <v>0</v>
      </c>
      <c r="RF28" s="34">
        <f t="shared" si="142"/>
        <v>14339.029599999998</v>
      </c>
      <c r="RG28" s="143" t="str">
        <f t="shared" si="143"/>
        <v>PB-04 (AI-04 Red + AM-C44 x 2)</v>
      </c>
      <c r="RH28" s="143" t="str">
        <f t="shared" si="144"/>
        <v>B0FJ8PZ9H7</v>
      </c>
      <c r="RI28" s="143" t="str">
        <f t="shared" si="145"/>
        <v>FBA79833</v>
      </c>
      <c r="RJ28" s="17">
        <f t="shared" si="146"/>
        <v>7169.514799999999</v>
      </c>
      <c r="RK28" s="3">
        <v>2</v>
      </c>
      <c r="RL28" s="32">
        <f t="shared" si="147"/>
        <v>14339.029599999998</v>
      </c>
      <c r="RM28" s="3">
        <v>0</v>
      </c>
      <c r="RN28" s="32">
        <f t="shared" si="148"/>
        <v>0</v>
      </c>
      <c r="RO28" s="3">
        <v>0</v>
      </c>
      <c r="RP28" s="32">
        <f t="shared" si="149"/>
        <v>0</v>
      </c>
      <c r="RQ28" s="3">
        <v>0</v>
      </c>
      <c r="RR28" s="32">
        <f t="shared" si="150"/>
        <v>0</v>
      </c>
      <c r="RS28" s="58">
        <v>0</v>
      </c>
      <c r="RT28" s="59">
        <f t="shared" si="151"/>
        <v>0</v>
      </c>
      <c r="RU28" s="58">
        <v>0</v>
      </c>
      <c r="RV28" s="59">
        <f t="shared" si="152"/>
        <v>0</v>
      </c>
      <c r="RW28" s="58">
        <v>0</v>
      </c>
      <c r="RX28" s="59">
        <f t="shared" si="153"/>
        <v>0</v>
      </c>
      <c r="RY28" s="42">
        <f t="shared" si="154"/>
        <v>2</v>
      </c>
      <c r="RZ28" s="92">
        <f t="shared" si="155"/>
        <v>14339.029599999998</v>
      </c>
      <c r="SA28" s="141">
        <v>13</v>
      </c>
      <c r="SB28" s="36" t="str">
        <f t="shared" si="156"/>
        <v>PB-04 (AI-04 Red + AM-C44 x 2)</v>
      </c>
      <c r="SC28" s="98" t="s">
        <v>480</v>
      </c>
      <c r="SD28" s="17">
        <f t="shared" si="157"/>
        <v>7169.514799999999</v>
      </c>
      <c r="SE28" s="100">
        <v>0</v>
      </c>
      <c r="SF28" s="88">
        <v>0</v>
      </c>
      <c r="SG28" s="3">
        <v>6</v>
      </c>
      <c r="SH28" s="88">
        <v>83695</v>
      </c>
      <c r="SI28" s="23">
        <f t="shared" si="158"/>
        <v>6</v>
      </c>
      <c r="SJ28" s="68">
        <f t="shared" si="159"/>
        <v>83695</v>
      </c>
      <c r="SK28" s="68">
        <f t="shared" si="160"/>
        <v>70927.966101694925</v>
      </c>
      <c r="SL28" s="62">
        <f t="shared" si="161"/>
        <v>5.361886497393051E-3</v>
      </c>
      <c r="SM28" s="23">
        <v>2363</v>
      </c>
      <c r="SN28" s="23">
        <v>0</v>
      </c>
      <c r="SO28" s="68">
        <v>0</v>
      </c>
      <c r="SP28" s="62">
        <f t="shared" si="162"/>
        <v>0</v>
      </c>
      <c r="SQ28" s="34">
        <f t="shared" si="163"/>
        <v>43017.088799999998</v>
      </c>
      <c r="SR28" s="143" t="str">
        <f t="shared" si="164"/>
        <v>PB-04 (AI-04 Red + AM-C44 x 2)</v>
      </c>
      <c r="SS28" s="143" t="str">
        <f t="shared" si="165"/>
        <v>B0FJ8PZ9H7</v>
      </c>
      <c r="ST28" s="143" t="str">
        <f t="shared" si="166"/>
        <v>FBA79833</v>
      </c>
      <c r="SU28" s="17">
        <f t="shared" si="167"/>
        <v>7169.514799999999</v>
      </c>
      <c r="SV28" s="3">
        <v>4</v>
      </c>
      <c r="SW28" s="32">
        <f t="shared" si="168"/>
        <v>28678.059199999996</v>
      </c>
      <c r="SX28" s="3">
        <v>0</v>
      </c>
      <c r="SY28" s="32">
        <f t="shared" si="169"/>
        <v>0</v>
      </c>
      <c r="SZ28" s="3">
        <v>0</v>
      </c>
      <c r="TA28" s="32">
        <f t="shared" si="170"/>
        <v>0</v>
      </c>
      <c r="TB28" s="3">
        <v>0</v>
      </c>
      <c r="TC28" s="32">
        <f t="shared" si="171"/>
        <v>0</v>
      </c>
      <c r="TD28" s="58">
        <v>0</v>
      </c>
      <c r="TE28" s="59">
        <f t="shared" si="172"/>
        <v>0</v>
      </c>
      <c r="TF28" s="58">
        <v>0</v>
      </c>
      <c r="TG28" s="59">
        <f t="shared" si="173"/>
        <v>0</v>
      </c>
      <c r="TH28" s="58">
        <v>0</v>
      </c>
      <c r="TI28" s="59">
        <f t="shared" si="174"/>
        <v>0</v>
      </c>
      <c r="TJ28" s="42">
        <f t="shared" si="175"/>
        <v>4</v>
      </c>
      <c r="TK28" s="92">
        <f t="shared" si="176"/>
        <v>28678.059199999996</v>
      </c>
      <c r="TL28" s="141">
        <v>9</v>
      </c>
      <c r="TM28" s="36" t="str">
        <f t="shared" si="177"/>
        <v>PB-04 (AI-04 Red + AM-C44 x 2)</v>
      </c>
      <c r="TN28" s="98" t="s">
        <v>480</v>
      </c>
      <c r="TO28" s="17">
        <f t="shared" si="178"/>
        <v>7169.514799999999</v>
      </c>
      <c r="TP28" s="100">
        <v>0</v>
      </c>
      <c r="TQ28" s="88">
        <v>0</v>
      </c>
      <c r="TR28" s="3">
        <v>2</v>
      </c>
      <c r="TS28" s="88">
        <v>26998.010599999998</v>
      </c>
      <c r="TT28" s="23">
        <f t="shared" si="179"/>
        <v>2</v>
      </c>
      <c r="TU28" s="68">
        <f t="shared" si="180"/>
        <v>26998.010599999998</v>
      </c>
      <c r="TV28" s="68">
        <f t="shared" si="181"/>
        <v>22879.67</v>
      </c>
      <c r="TW28" s="62">
        <f t="shared" si="182"/>
        <v>1.5945233899877509E-3</v>
      </c>
      <c r="TX28" s="23">
        <v>2897</v>
      </c>
      <c r="TY28" s="23">
        <v>0</v>
      </c>
      <c r="TZ28" s="68">
        <v>0</v>
      </c>
      <c r="UA28" s="62">
        <f t="shared" si="183"/>
        <v>0</v>
      </c>
      <c r="UB28" s="34">
        <f t="shared" si="184"/>
        <v>14339.029599999998</v>
      </c>
      <c r="UC28" s="143" t="str">
        <f t="shared" si="185"/>
        <v>PB-04 (AI-04 Red + AM-C44 x 2)</v>
      </c>
      <c r="UD28" s="143" t="str">
        <f t="shared" si="186"/>
        <v>B0FJ8PZ9H7</v>
      </c>
      <c r="UE28" s="143" t="str">
        <f t="shared" si="187"/>
        <v>FBA79833</v>
      </c>
      <c r="UF28" s="17">
        <f t="shared" si="188"/>
        <v>7169.514799999999</v>
      </c>
      <c r="UG28" s="3">
        <v>6</v>
      </c>
      <c r="UH28" s="32">
        <f t="shared" si="189"/>
        <v>43017.088799999998</v>
      </c>
      <c r="UI28" s="3">
        <v>0</v>
      </c>
      <c r="UJ28" s="32">
        <f t="shared" si="190"/>
        <v>0</v>
      </c>
      <c r="UK28" s="3">
        <v>0</v>
      </c>
      <c r="UL28" s="32">
        <f t="shared" si="191"/>
        <v>0</v>
      </c>
      <c r="UM28" s="3">
        <v>0</v>
      </c>
      <c r="UN28" s="32">
        <f t="shared" si="192"/>
        <v>0</v>
      </c>
      <c r="UO28" s="58">
        <v>0</v>
      </c>
      <c r="UP28" s="59">
        <f t="shared" si="193"/>
        <v>0</v>
      </c>
      <c r="UQ28" s="58">
        <v>0</v>
      </c>
      <c r="UR28" s="59">
        <f t="shared" si="194"/>
        <v>0</v>
      </c>
      <c r="US28" s="58">
        <v>0</v>
      </c>
      <c r="UT28" s="59">
        <f t="shared" si="195"/>
        <v>0</v>
      </c>
      <c r="UU28" s="42">
        <f t="shared" si="196"/>
        <v>6</v>
      </c>
      <c r="UV28" s="92">
        <f t="shared" si="197"/>
        <v>43017.088799999998</v>
      </c>
      <c r="UW28" s="141">
        <v>8</v>
      </c>
      <c r="UX28" s="36" t="str">
        <f t="shared" si="198"/>
        <v>PB-04 (AI-04 Red + AM-C44 x 2)</v>
      </c>
      <c r="UY28" s="98" t="s">
        <v>480</v>
      </c>
      <c r="UZ28" s="17">
        <f t="shared" si="199"/>
        <v>7169.514799999999</v>
      </c>
      <c r="VA28" s="100">
        <v>3</v>
      </c>
      <c r="VB28" s="88">
        <v>39997</v>
      </c>
      <c r="VC28" s="3">
        <v>6</v>
      </c>
      <c r="VD28" s="88">
        <v>79793.983600000007</v>
      </c>
      <c r="VE28" s="23">
        <f t="shared" si="200"/>
        <v>9</v>
      </c>
      <c r="VF28" s="68">
        <f t="shared" si="201"/>
        <v>119790.98360000001</v>
      </c>
      <c r="VG28" s="68">
        <f t="shared" si="202"/>
        <v>101517.78271186442</v>
      </c>
      <c r="VH28" s="62">
        <f t="shared" si="203"/>
        <v>7.1600515291194164E-3</v>
      </c>
      <c r="VI28" s="23">
        <v>3846</v>
      </c>
      <c r="VJ28" s="23">
        <v>0</v>
      </c>
      <c r="VK28" s="68">
        <v>0</v>
      </c>
      <c r="VL28" s="62">
        <f t="shared" si="204"/>
        <v>0</v>
      </c>
      <c r="VM28" s="34">
        <f t="shared" si="205"/>
        <v>64525.633199999989</v>
      </c>
      <c r="VN28" s="143" t="str">
        <f t="shared" si="57"/>
        <v>PB-04 (AI-04 Red + AM-C44 x 2)</v>
      </c>
      <c r="VO28" s="143" t="str">
        <f t="shared" si="58"/>
        <v>B0FJ8PZ9H7</v>
      </c>
      <c r="VP28" s="143" t="str">
        <f t="shared" si="59"/>
        <v>FBA79833</v>
      </c>
      <c r="VQ28" s="17">
        <f t="shared" si="206"/>
        <v>7169.514799999999</v>
      </c>
      <c r="VR28" s="3">
        <v>28</v>
      </c>
      <c r="VS28" s="32">
        <f t="shared" si="207"/>
        <v>200746.41439999998</v>
      </c>
      <c r="VT28" s="3">
        <v>0</v>
      </c>
      <c r="VU28" s="32">
        <f t="shared" si="208"/>
        <v>0</v>
      </c>
      <c r="VV28" s="3">
        <v>0</v>
      </c>
      <c r="VW28" s="32">
        <f t="shared" si="209"/>
        <v>0</v>
      </c>
      <c r="VX28" s="3">
        <v>0</v>
      </c>
      <c r="VY28" s="32">
        <f t="shared" si="210"/>
        <v>0</v>
      </c>
      <c r="VZ28" s="58">
        <v>0</v>
      </c>
      <c r="WA28" s="59">
        <f t="shared" si="211"/>
        <v>0</v>
      </c>
      <c r="WB28" s="58">
        <v>0</v>
      </c>
      <c r="WC28" s="59">
        <f t="shared" si="212"/>
        <v>0</v>
      </c>
      <c r="WD28" s="58">
        <v>0</v>
      </c>
      <c r="WE28" s="59">
        <f t="shared" si="213"/>
        <v>0</v>
      </c>
      <c r="WF28" s="42">
        <f t="shared" si="214"/>
        <v>28</v>
      </c>
      <c r="WG28" s="92">
        <f t="shared" si="215"/>
        <v>200746.41439999998</v>
      </c>
      <c r="WH28" s="141">
        <v>6</v>
      </c>
      <c r="WI28" s="36" t="str">
        <f t="shared" si="60"/>
        <v>PB-04 (AI-04 Red + AM-C44 x 2)</v>
      </c>
      <c r="WJ28" s="98" t="s">
        <v>480</v>
      </c>
      <c r="WK28" s="17">
        <f t="shared" si="216"/>
        <v>7169.514799999999</v>
      </c>
    </row>
    <row r="29" spans="1:609">
      <c r="A29" s="161" t="s">
        <v>656</v>
      </c>
      <c r="B29" s="161" t="s">
        <v>651</v>
      </c>
      <c r="C29" s="180"/>
      <c r="D29" s="150" t="s">
        <v>669</v>
      </c>
      <c r="E29" s="161" t="s">
        <v>659</v>
      </c>
      <c r="F29" s="180"/>
      <c r="G29" s="180"/>
      <c r="H29" s="161" t="s">
        <v>470</v>
      </c>
      <c r="I29" s="161" t="s">
        <v>470</v>
      </c>
      <c r="J29" s="188">
        <v>2925.04</v>
      </c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  <c r="BX29" s="179"/>
      <c r="BY29" s="179"/>
      <c r="BZ29" s="179"/>
      <c r="CA29" s="179"/>
      <c r="CB29" s="179"/>
      <c r="CC29" s="179"/>
      <c r="CD29" s="179"/>
      <c r="CE29" s="179"/>
      <c r="CF29" s="179"/>
      <c r="CG29" s="179"/>
      <c r="CH29" s="179"/>
      <c r="CI29" s="179"/>
      <c r="CJ29" s="179"/>
      <c r="CK29" s="179"/>
      <c r="CL29" s="179"/>
      <c r="CM29" s="179"/>
      <c r="CN29" s="179"/>
      <c r="CO29" s="179"/>
      <c r="CP29" s="179"/>
      <c r="CQ29" s="179"/>
      <c r="CR29" s="179"/>
      <c r="CS29" s="179"/>
      <c r="CT29" s="179"/>
      <c r="CU29" s="179"/>
      <c r="CV29" s="179"/>
      <c r="CW29" s="179"/>
      <c r="CX29" s="179"/>
      <c r="CY29" s="179"/>
      <c r="CZ29" s="179"/>
      <c r="DA29" s="179"/>
      <c r="DB29" s="179"/>
      <c r="DC29" s="179"/>
      <c r="DD29" s="179"/>
      <c r="DE29" s="179"/>
      <c r="DF29" s="179"/>
      <c r="DG29" s="179"/>
      <c r="DH29" s="179"/>
      <c r="DI29" s="179"/>
      <c r="DJ29" s="179"/>
      <c r="DK29" s="179"/>
      <c r="DL29" s="179"/>
      <c r="DM29" s="179"/>
      <c r="DN29" s="179"/>
      <c r="DO29" s="179"/>
      <c r="DP29" s="179"/>
      <c r="DQ29" s="179"/>
      <c r="DR29" s="179"/>
      <c r="DS29" s="179"/>
      <c r="DT29" s="179"/>
      <c r="DU29" s="179"/>
      <c r="DV29" s="144"/>
      <c r="DW29" s="144"/>
      <c r="DX29" s="144"/>
      <c r="DY29" s="144"/>
      <c r="DZ29" s="144"/>
      <c r="EA29" s="144"/>
      <c r="EB29" s="144"/>
      <c r="EC29" s="144"/>
      <c r="ED29" s="144"/>
      <c r="EE29" s="179"/>
      <c r="EF29" s="179"/>
      <c r="EG29" s="179"/>
      <c r="EH29" s="179"/>
      <c r="EI29" s="179"/>
      <c r="EJ29" s="179"/>
      <c r="EK29" s="179"/>
      <c r="EL29" s="144"/>
      <c r="EM29" s="179"/>
      <c r="EN29" s="179"/>
      <c r="EO29" s="179"/>
      <c r="EP29" s="144"/>
      <c r="EQ29" s="179"/>
      <c r="ER29" s="144"/>
      <c r="ES29" s="144"/>
      <c r="ET29" s="144"/>
      <c r="EU29" s="144"/>
      <c r="EV29" s="179"/>
      <c r="EW29" s="179"/>
      <c r="EX29" s="179"/>
      <c r="EY29" s="179"/>
      <c r="EZ29" s="179"/>
      <c r="FA29" s="179"/>
      <c r="FB29" s="179"/>
      <c r="FC29" s="144"/>
      <c r="FD29" s="179"/>
      <c r="FE29" s="179"/>
      <c r="FF29" s="179"/>
      <c r="FG29" s="144"/>
      <c r="FH29" s="179"/>
      <c r="FI29" s="179"/>
      <c r="FJ29" s="179"/>
      <c r="FK29" s="179"/>
      <c r="FL29" s="179"/>
      <c r="FM29" s="179"/>
      <c r="FN29" s="179"/>
      <c r="FO29" s="179"/>
      <c r="FP29" s="144"/>
      <c r="FQ29" s="179"/>
      <c r="FR29" s="179"/>
      <c r="FS29" s="145"/>
      <c r="FT29" s="144"/>
      <c r="FU29" s="179"/>
      <c r="FV29" s="179"/>
      <c r="FW29" s="179"/>
      <c r="FX29" s="179"/>
      <c r="FY29" s="179"/>
      <c r="FZ29" s="179"/>
      <c r="GA29" s="179"/>
      <c r="GB29" s="179"/>
      <c r="GC29" s="144"/>
      <c r="GD29" s="179"/>
      <c r="GE29" s="179"/>
      <c r="GF29" s="145"/>
      <c r="GG29" s="144"/>
      <c r="GH29" s="181"/>
      <c r="GI29" s="182"/>
      <c r="GJ29" s="179"/>
      <c r="GK29" s="179"/>
      <c r="GL29" s="179"/>
      <c r="GM29" s="179"/>
      <c r="GN29" s="179"/>
      <c r="GO29" s="179"/>
      <c r="GP29" s="144"/>
      <c r="GQ29" s="179"/>
      <c r="GR29" s="179"/>
      <c r="GS29" s="145"/>
      <c r="GT29" s="144"/>
      <c r="GU29" s="181"/>
      <c r="GV29" s="182"/>
      <c r="GW29" s="179"/>
      <c r="GX29" s="179"/>
      <c r="GY29" s="179"/>
      <c r="GZ29" s="179"/>
      <c r="HA29" s="179"/>
      <c r="HB29" s="179"/>
      <c r="HC29" s="144"/>
      <c r="HD29" s="179"/>
      <c r="HE29" s="179"/>
      <c r="HF29" s="145"/>
      <c r="HG29" s="144"/>
      <c r="HH29" s="179"/>
      <c r="HI29" s="182"/>
      <c r="HJ29" s="179"/>
      <c r="HK29" s="179"/>
      <c r="HL29" s="179"/>
      <c r="HM29" s="179"/>
      <c r="HN29" s="179"/>
      <c r="HO29" s="179"/>
      <c r="HP29" s="144"/>
      <c r="HQ29" s="179"/>
      <c r="HR29" s="179"/>
      <c r="HS29" s="145"/>
      <c r="HT29" s="144"/>
      <c r="HU29" s="179"/>
      <c r="HV29" s="182"/>
      <c r="HW29" s="179"/>
      <c r="HX29" s="179"/>
      <c r="HY29" s="179"/>
      <c r="HZ29" s="179"/>
      <c r="IA29" s="179"/>
      <c r="IB29" s="179"/>
      <c r="IC29" s="144"/>
      <c r="ID29" s="179"/>
      <c r="IE29" s="179"/>
      <c r="IF29" s="145"/>
      <c r="IG29" s="144"/>
      <c r="IH29" s="179"/>
      <c r="II29" s="182"/>
      <c r="IJ29" s="145"/>
      <c r="IK29" s="179"/>
      <c r="IL29" s="145"/>
      <c r="IM29" s="179"/>
      <c r="IN29" s="145"/>
      <c r="IO29" s="145"/>
      <c r="IP29" s="144"/>
      <c r="IQ29" s="179"/>
      <c r="IR29" s="179"/>
      <c r="IS29" s="145"/>
      <c r="IT29" s="144"/>
      <c r="IU29" s="179"/>
      <c r="IV29" s="179"/>
      <c r="IW29" s="179"/>
      <c r="IX29" s="179"/>
      <c r="IY29" s="179"/>
      <c r="IZ29" s="179"/>
      <c r="JA29" s="179"/>
      <c r="JB29" s="179"/>
      <c r="JC29" s="179"/>
      <c r="JD29" s="179"/>
      <c r="JE29" s="179"/>
      <c r="JF29" s="179"/>
      <c r="JG29" s="179"/>
      <c r="JH29" s="179"/>
      <c r="JI29" s="179"/>
      <c r="JJ29" s="179"/>
      <c r="JK29" s="179"/>
      <c r="JL29" s="179"/>
      <c r="JM29" s="179"/>
      <c r="JN29" s="179"/>
      <c r="JO29" s="179"/>
      <c r="JP29" s="179"/>
      <c r="JQ29" s="181"/>
      <c r="JR29" s="179"/>
      <c r="JS29" s="182"/>
      <c r="JT29" s="145"/>
      <c r="JU29" s="179"/>
      <c r="JV29" s="145"/>
      <c r="JW29" s="179"/>
      <c r="JX29" s="145"/>
      <c r="JY29" s="145"/>
      <c r="JZ29" s="144"/>
      <c r="KA29" s="179"/>
      <c r="KB29" s="179"/>
      <c r="KC29" s="145"/>
      <c r="KD29" s="144"/>
      <c r="KE29" s="179"/>
      <c r="KF29" s="179"/>
      <c r="KG29" s="179"/>
      <c r="KH29" s="179"/>
      <c r="KI29" s="179"/>
      <c r="KJ29" s="179"/>
      <c r="KK29" s="179"/>
      <c r="KL29" s="179"/>
      <c r="KM29" s="179"/>
      <c r="KN29" s="179"/>
      <c r="KO29" s="179"/>
      <c r="KP29" s="179"/>
      <c r="KQ29" s="179"/>
      <c r="KR29" s="179"/>
      <c r="KS29" s="179"/>
      <c r="KT29" s="179"/>
      <c r="KU29" s="179"/>
      <c r="KV29" s="179"/>
      <c r="KW29" s="179"/>
      <c r="KX29" s="179"/>
      <c r="KY29" s="179"/>
      <c r="KZ29" s="179"/>
      <c r="LA29" s="181"/>
      <c r="LB29" s="179"/>
      <c r="LC29" s="100">
        <v>1</v>
      </c>
      <c r="LD29" s="88">
        <v>5749</v>
      </c>
      <c r="LE29" s="3">
        <v>0</v>
      </c>
      <c r="LF29" s="88">
        <v>0</v>
      </c>
      <c r="LG29" s="23">
        <f t="shared" ref="LG29:LH32" si="297">LC29+LE29</f>
        <v>1</v>
      </c>
      <c r="LH29" s="68">
        <f t="shared" si="297"/>
        <v>5749</v>
      </c>
      <c r="LI29" s="68">
        <f>LH29/1.18</f>
        <v>4872.0338983050851</v>
      </c>
      <c r="LJ29" s="62">
        <f>LH29/$LH$1</f>
        <v>5.3165673289710968E-4</v>
      </c>
      <c r="LK29" s="23">
        <v>41</v>
      </c>
      <c r="LL29" s="23">
        <v>0</v>
      </c>
      <c r="LM29" s="68">
        <v>0</v>
      </c>
      <c r="LN29" s="62">
        <f>LM29/$IS$1</f>
        <v>0</v>
      </c>
      <c r="LO29" s="34">
        <f>LS29*LG29</f>
        <v>2925.04</v>
      </c>
      <c r="LP29" s="143" t="str">
        <f>E29</f>
        <v>AM-C44 Pro</v>
      </c>
      <c r="LQ29" s="142">
        <f>BU29</f>
        <v>0</v>
      </c>
      <c r="LR29" s="143" t="str">
        <f>B29</f>
        <v>FBA79655</v>
      </c>
      <c r="LS29" s="126">
        <v>2925.04</v>
      </c>
      <c r="LT29" s="3">
        <v>0</v>
      </c>
      <c r="LU29" s="32">
        <f>LT29*LS29</f>
        <v>0</v>
      </c>
      <c r="LV29" s="3">
        <v>0</v>
      </c>
      <c r="LW29" s="32">
        <f>LV29*LS29</f>
        <v>0</v>
      </c>
      <c r="LX29" s="3">
        <v>0</v>
      </c>
      <c r="LY29" s="32">
        <f>LX29*LS29</f>
        <v>0</v>
      </c>
      <c r="LZ29" s="3">
        <v>0</v>
      </c>
      <c r="MA29" s="32">
        <f>LZ29*LS29</f>
        <v>0</v>
      </c>
      <c r="MB29" s="58">
        <v>0</v>
      </c>
      <c r="MC29" s="59">
        <f>MB29*LS29</f>
        <v>0</v>
      </c>
      <c r="MD29" s="58">
        <v>0</v>
      </c>
      <c r="ME29" s="59">
        <f>MD29*LS29</f>
        <v>0</v>
      </c>
      <c r="MF29" s="58">
        <v>0</v>
      </c>
      <c r="MG29" s="59">
        <f>MF29*LS29</f>
        <v>0</v>
      </c>
      <c r="MH29" s="42">
        <f>LT29+LV29+MB29+LX29+LZ29+MD29+MF29</f>
        <v>0</v>
      </c>
      <c r="MI29" s="10">
        <f>MH29*LS29</f>
        <v>0</v>
      </c>
      <c r="MJ29" s="36" t="str">
        <f>E29</f>
        <v>AM-C44 Pro</v>
      </c>
      <c r="MK29" s="98" t="s">
        <v>480</v>
      </c>
      <c r="ML29" s="126">
        <v>2925.04</v>
      </c>
      <c r="MM29" s="100">
        <v>0</v>
      </c>
      <c r="MN29" s="88">
        <v>0</v>
      </c>
      <c r="MO29" s="3">
        <v>0</v>
      </c>
      <c r="MP29" s="88">
        <v>0</v>
      </c>
      <c r="MQ29" s="23">
        <f t="shared" ref="MQ29:MR32" si="298">MM29+MO29</f>
        <v>0</v>
      </c>
      <c r="MR29" s="68">
        <f t="shared" si="298"/>
        <v>0</v>
      </c>
      <c r="MS29" s="68">
        <f>MR29/1.18</f>
        <v>0</v>
      </c>
      <c r="MT29" s="62">
        <f>MR29/$MR$1</f>
        <v>0</v>
      </c>
      <c r="MU29" s="23">
        <v>48</v>
      </c>
      <c r="MV29" s="23">
        <v>0</v>
      </c>
      <c r="MW29" s="68">
        <v>0</v>
      </c>
      <c r="MX29" s="62">
        <f>MW29/$IS$1</f>
        <v>0</v>
      </c>
      <c r="MY29" s="34">
        <f>MQ29*NC29</f>
        <v>0</v>
      </c>
      <c r="MZ29" s="143" t="str">
        <f>E29</f>
        <v>AM-C44 Pro</v>
      </c>
      <c r="NA29" s="143" t="str">
        <f t="shared" ref="NA29:NB32" si="299">A29</f>
        <v>B0DN6PFWNK</v>
      </c>
      <c r="NB29" s="143" t="str">
        <f t="shared" si="299"/>
        <v>FBA79655</v>
      </c>
      <c r="NC29" s="17">
        <f>J29</f>
        <v>2925.04</v>
      </c>
      <c r="ND29" s="3">
        <v>0</v>
      </c>
      <c r="NE29" s="32">
        <f>ND29*NC29</f>
        <v>0</v>
      </c>
      <c r="NF29" s="3">
        <v>0</v>
      </c>
      <c r="NG29" s="32">
        <f>NF29*NC29</f>
        <v>0</v>
      </c>
      <c r="NH29" s="3">
        <v>2</v>
      </c>
      <c r="NI29" s="32">
        <f>NH29*NC29</f>
        <v>5850.08</v>
      </c>
      <c r="NJ29" s="3">
        <v>0</v>
      </c>
      <c r="NK29" s="32">
        <f>NJ29*NC29</f>
        <v>0</v>
      </c>
      <c r="NL29" s="58">
        <v>0</v>
      </c>
      <c r="NM29" s="59">
        <f>NL29*NC29</f>
        <v>0</v>
      </c>
      <c r="NN29" s="58">
        <v>0</v>
      </c>
      <c r="NO29" s="59">
        <f>NN29*NC29</f>
        <v>0</v>
      </c>
      <c r="NP29" s="58">
        <v>0</v>
      </c>
      <c r="NQ29" s="59">
        <f>NP29*NC29</f>
        <v>0</v>
      </c>
      <c r="NR29" s="42">
        <f>ND29+NF29+NL29+NH29+NJ29+NN29+NP29</f>
        <v>2</v>
      </c>
      <c r="NS29" s="92">
        <f>NR29*NC29</f>
        <v>5850.08</v>
      </c>
      <c r="NT29" s="141">
        <v>0</v>
      </c>
      <c r="NU29" s="36" t="str">
        <f>E29</f>
        <v>AM-C44 Pro</v>
      </c>
      <c r="NV29" s="98" t="s">
        <v>480</v>
      </c>
      <c r="NW29" s="126">
        <v>2925.04</v>
      </c>
      <c r="NX29" s="100">
        <v>0</v>
      </c>
      <c r="NY29" s="88">
        <v>0</v>
      </c>
      <c r="NZ29" s="3">
        <v>2</v>
      </c>
      <c r="OA29" s="88">
        <v>11398</v>
      </c>
      <c r="OB29" s="23">
        <f t="shared" si="250"/>
        <v>2</v>
      </c>
      <c r="OC29" s="68">
        <f t="shared" si="251"/>
        <v>11398</v>
      </c>
      <c r="OD29" s="68">
        <f t="shared" si="252"/>
        <v>9659.3220338983065</v>
      </c>
      <c r="OE29" s="62">
        <f t="shared" si="253"/>
        <v>7.9867832485323062E-4</v>
      </c>
      <c r="OF29" s="23" t="s">
        <v>646</v>
      </c>
      <c r="OG29" s="23">
        <v>0</v>
      </c>
      <c r="OH29" s="68">
        <v>0</v>
      </c>
      <c r="OI29" s="62">
        <f t="shared" si="254"/>
        <v>0</v>
      </c>
      <c r="OJ29" s="34">
        <f t="shared" si="255"/>
        <v>5850.08</v>
      </c>
      <c r="OK29" s="143" t="str">
        <f t="shared" si="256"/>
        <v>AM-C44 Pro</v>
      </c>
      <c r="OL29" s="143" t="str">
        <f t="shared" si="257"/>
        <v>B0DN6PFWNK</v>
      </c>
      <c r="OM29" s="143" t="str">
        <f t="shared" si="258"/>
        <v>FBA79655</v>
      </c>
      <c r="ON29" s="17">
        <f t="shared" si="259"/>
        <v>2925.04</v>
      </c>
      <c r="OO29" s="3">
        <v>0</v>
      </c>
      <c r="OP29" s="32">
        <f t="shared" si="260"/>
        <v>0</v>
      </c>
      <c r="OQ29" s="3">
        <v>0</v>
      </c>
      <c r="OR29" s="32">
        <f t="shared" si="261"/>
        <v>0</v>
      </c>
      <c r="OS29" s="3">
        <v>1</v>
      </c>
      <c r="OT29" s="32">
        <f t="shared" si="262"/>
        <v>2925.04</v>
      </c>
      <c r="OU29" s="3">
        <v>0</v>
      </c>
      <c r="OV29" s="32">
        <f t="shared" si="263"/>
        <v>0</v>
      </c>
      <c r="OW29" s="58">
        <v>0</v>
      </c>
      <c r="OX29" s="59">
        <f t="shared" si="264"/>
        <v>0</v>
      </c>
      <c r="OY29" s="58">
        <v>0</v>
      </c>
      <c r="OZ29" s="59">
        <f t="shared" si="265"/>
        <v>0</v>
      </c>
      <c r="PA29" s="58">
        <v>0</v>
      </c>
      <c r="PB29" s="59">
        <f t="shared" si="266"/>
        <v>0</v>
      </c>
      <c r="PC29" s="42">
        <f t="shared" si="267"/>
        <v>1</v>
      </c>
      <c r="PD29" s="92">
        <f t="shared" si="268"/>
        <v>2925.04</v>
      </c>
      <c r="PE29" s="141">
        <v>26</v>
      </c>
      <c r="PF29" s="36" t="str">
        <f t="shared" si="269"/>
        <v>AM-C44 Pro</v>
      </c>
      <c r="PG29" s="98" t="s">
        <v>480</v>
      </c>
      <c r="PH29" s="126">
        <v>2925.04</v>
      </c>
      <c r="PI29" s="100">
        <v>0</v>
      </c>
      <c r="PJ29" s="88">
        <v>0</v>
      </c>
      <c r="PK29" s="3">
        <v>20</v>
      </c>
      <c r="PL29" s="88">
        <v>105479.97579999999</v>
      </c>
      <c r="PM29" s="23">
        <f t="shared" si="270"/>
        <v>20</v>
      </c>
      <c r="PN29" s="68">
        <f t="shared" si="271"/>
        <v>105479.97579999999</v>
      </c>
      <c r="PO29" s="68">
        <f t="shared" si="272"/>
        <v>89389.81</v>
      </c>
      <c r="PP29" s="62">
        <f t="shared" si="273"/>
        <v>5.9419387729293064E-3</v>
      </c>
      <c r="PQ29" s="23" t="s">
        <v>646</v>
      </c>
      <c r="PR29" s="23">
        <v>0</v>
      </c>
      <c r="PS29" s="68">
        <v>0</v>
      </c>
      <c r="PT29" s="62">
        <f t="shared" si="274"/>
        <v>0</v>
      </c>
      <c r="PU29" s="34">
        <f t="shared" si="275"/>
        <v>58500.800000000003</v>
      </c>
      <c r="PV29" s="143" t="str">
        <f t="shared" si="276"/>
        <v>AM-C44 Pro</v>
      </c>
      <c r="PW29" s="143" t="str">
        <f t="shared" si="277"/>
        <v>B0DN6PFWNK</v>
      </c>
      <c r="PX29" s="143" t="str">
        <f t="shared" si="278"/>
        <v>FBA79655</v>
      </c>
      <c r="PY29" s="17">
        <f t="shared" si="279"/>
        <v>2925.04</v>
      </c>
      <c r="PZ29" s="3">
        <v>0</v>
      </c>
      <c r="QA29" s="32">
        <f t="shared" si="280"/>
        <v>0</v>
      </c>
      <c r="QB29" s="3"/>
      <c r="QC29" s="32">
        <f t="shared" si="281"/>
        <v>0</v>
      </c>
      <c r="QD29" s="3">
        <v>1</v>
      </c>
      <c r="QE29" s="32">
        <f t="shared" si="282"/>
        <v>2925.04</v>
      </c>
      <c r="QF29" s="3">
        <v>0</v>
      </c>
      <c r="QG29" s="32">
        <f t="shared" si="283"/>
        <v>0</v>
      </c>
      <c r="QH29" s="58">
        <v>0</v>
      </c>
      <c r="QI29" s="59">
        <f t="shared" si="284"/>
        <v>0</v>
      </c>
      <c r="QJ29" s="58">
        <v>0</v>
      </c>
      <c r="QK29" s="59">
        <f t="shared" si="285"/>
        <v>0</v>
      </c>
      <c r="QL29" s="58">
        <v>0</v>
      </c>
      <c r="QM29" s="59">
        <f t="shared" si="286"/>
        <v>0</v>
      </c>
      <c r="QN29" s="42">
        <f t="shared" si="287"/>
        <v>1</v>
      </c>
      <c r="QO29" s="92">
        <f t="shared" si="288"/>
        <v>2925.04</v>
      </c>
      <c r="QP29" s="141">
        <v>8</v>
      </c>
      <c r="QQ29" s="36" t="str">
        <f t="shared" si="289"/>
        <v>AM-C44 Pro</v>
      </c>
      <c r="QR29" s="98" t="s">
        <v>480</v>
      </c>
      <c r="QS29" s="126">
        <v>2925.04</v>
      </c>
      <c r="QT29" s="100">
        <v>0</v>
      </c>
      <c r="QU29" s="88">
        <v>0</v>
      </c>
      <c r="QV29" s="3">
        <v>10</v>
      </c>
      <c r="QW29" s="88">
        <v>53341</v>
      </c>
      <c r="QX29" s="23">
        <f t="shared" si="137"/>
        <v>10</v>
      </c>
      <c r="QY29" s="68">
        <f t="shared" si="138"/>
        <v>53341</v>
      </c>
      <c r="QZ29" s="68">
        <f t="shared" si="139"/>
        <v>45204.237288135599</v>
      </c>
      <c r="RA29" s="62">
        <f t="shared" si="140"/>
        <v>2.854310921312447E-3</v>
      </c>
      <c r="RB29" s="23">
        <v>117</v>
      </c>
      <c r="RC29" s="23">
        <v>0</v>
      </c>
      <c r="RD29" s="68">
        <v>0</v>
      </c>
      <c r="RE29" s="62">
        <f t="shared" si="141"/>
        <v>0</v>
      </c>
      <c r="RF29" s="34">
        <f t="shared" si="142"/>
        <v>29250.400000000001</v>
      </c>
      <c r="RG29" s="143" t="str">
        <f t="shared" si="143"/>
        <v>AM-C44 Pro</v>
      </c>
      <c r="RH29" s="143" t="str">
        <f t="shared" si="144"/>
        <v>B0DN6PFWNK</v>
      </c>
      <c r="RI29" s="143" t="str">
        <f t="shared" si="145"/>
        <v>FBA79655</v>
      </c>
      <c r="RJ29" s="17">
        <f t="shared" si="146"/>
        <v>2925.04</v>
      </c>
      <c r="RK29" s="3">
        <v>0</v>
      </c>
      <c r="RL29" s="32">
        <f t="shared" si="147"/>
        <v>0</v>
      </c>
      <c r="RM29" s="3">
        <v>0</v>
      </c>
      <c r="RN29" s="32">
        <f t="shared" si="148"/>
        <v>0</v>
      </c>
      <c r="RO29" s="3">
        <v>0</v>
      </c>
      <c r="RP29" s="32">
        <f t="shared" si="149"/>
        <v>0</v>
      </c>
      <c r="RQ29" s="3">
        <v>0</v>
      </c>
      <c r="RR29" s="32">
        <f t="shared" si="150"/>
        <v>0</v>
      </c>
      <c r="RS29" s="58">
        <v>0</v>
      </c>
      <c r="RT29" s="59">
        <f t="shared" si="151"/>
        <v>0</v>
      </c>
      <c r="RU29" s="58">
        <v>0</v>
      </c>
      <c r="RV29" s="59">
        <f t="shared" si="152"/>
        <v>0</v>
      </c>
      <c r="RW29" s="58">
        <v>0</v>
      </c>
      <c r="RX29" s="59">
        <f t="shared" si="153"/>
        <v>0</v>
      </c>
      <c r="RY29" s="42">
        <f t="shared" si="154"/>
        <v>0</v>
      </c>
      <c r="RZ29" s="92">
        <f t="shared" si="155"/>
        <v>0</v>
      </c>
      <c r="SA29" s="141">
        <v>21</v>
      </c>
      <c r="SB29" s="36" t="str">
        <f t="shared" si="156"/>
        <v>AM-C44 Pro</v>
      </c>
      <c r="SC29" s="98" t="s">
        <v>480</v>
      </c>
      <c r="SD29" s="17">
        <f t="shared" si="157"/>
        <v>2925.04</v>
      </c>
      <c r="SE29" s="100">
        <v>0</v>
      </c>
      <c r="SF29" s="88">
        <v>0</v>
      </c>
      <c r="SG29" s="3">
        <v>7</v>
      </c>
      <c r="SH29" s="88">
        <v>37943</v>
      </c>
      <c r="SI29" s="23">
        <f t="shared" si="158"/>
        <v>7</v>
      </c>
      <c r="SJ29" s="68">
        <f t="shared" si="159"/>
        <v>37943</v>
      </c>
      <c r="SK29" s="68">
        <f t="shared" si="160"/>
        <v>32155.084745762713</v>
      </c>
      <c r="SL29" s="62">
        <f t="shared" si="161"/>
        <v>2.4308030273084958E-3</v>
      </c>
      <c r="SM29" s="23">
        <v>432</v>
      </c>
      <c r="SN29" s="23">
        <v>0</v>
      </c>
      <c r="SO29" s="68">
        <v>0</v>
      </c>
      <c r="SP29" s="62">
        <f t="shared" si="162"/>
        <v>0</v>
      </c>
      <c r="SQ29" s="34">
        <f t="shared" si="163"/>
        <v>20475.28</v>
      </c>
      <c r="SR29" s="143" t="str">
        <f t="shared" si="164"/>
        <v>AM-C44 Pro</v>
      </c>
      <c r="SS29" s="143" t="str">
        <f t="shared" si="165"/>
        <v>B0DN6PFWNK</v>
      </c>
      <c r="ST29" s="143" t="str">
        <f t="shared" si="166"/>
        <v>FBA79655</v>
      </c>
      <c r="SU29" s="17">
        <f t="shared" si="167"/>
        <v>2925.04</v>
      </c>
      <c r="SV29" s="3">
        <v>15</v>
      </c>
      <c r="SW29" s="32">
        <f t="shared" si="168"/>
        <v>43875.6</v>
      </c>
      <c r="SX29" s="3">
        <v>0</v>
      </c>
      <c r="SY29" s="32">
        <f t="shared" si="169"/>
        <v>0</v>
      </c>
      <c r="SZ29" s="3">
        <v>0</v>
      </c>
      <c r="TA29" s="32">
        <f t="shared" si="170"/>
        <v>0</v>
      </c>
      <c r="TB29" s="3">
        <v>0</v>
      </c>
      <c r="TC29" s="32">
        <f t="shared" si="171"/>
        <v>0</v>
      </c>
      <c r="TD29" s="58">
        <v>0</v>
      </c>
      <c r="TE29" s="59">
        <f t="shared" si="172"/>
        <v>0</v>
      </c>
      <c r="TF29" s="58">
        <v>0</v>
      </c>
      <c r="TG29" s="59">
        <f t="shared" si="173"/>
        <v>0</v>
      </c>
      <c r="TH29" s="58">
        <v>0</v>
      </c>
      <c r="TI29" s="59">
        <f t="shared" si="174"/>
        <v>0</v>
      </c>
      <c r="TJ29" s="42">
        <f t="shared" si="175"/>
        <v>15</v>
      </c>
      <c r="TK29" s="92">
        <f t="shared" si="176"/>
        <v>43875.6</v>
      </c>
      <c r="TL29" s="141">
        <v>15</v>
      </c>
      <c r="TM29" s="36" t="str">
        <f t="shared" si="177"/>
        <v>AM-C44 Pro</v>
      </c>
      <c r="TN29" s="98" t="s">
        <v>480</v>
      </c>
      <c r="TO29" s="17">
        <f t="shared" si="178"/>
        <v>2925.04</v>
      </c>
      <c r="TP29" s="100">
        <v>1</v>
      </c>
      <c r="TQ29" s="88">
        <v>5299</v>
      </c>
      <c r="TR29" s="3">
        <v>11</v>
      </c>
      <c r="TS29" s="88">
        <v>58289.026400000002</v>
      </c>
      <c r="TT29" s="23">
        <f t="shared" si="179"/>
        <v>12</v>
      </c>
      <c r="TU29" s="68">
        <f t="shared" si="180"/>
        <v>63588.026400000002</v>
      </c>
      <c r="TV29" s="68">
        <f t="shared" si="181"/>
        <v>53888.157966101702</v>
      </c>
      <c r="TW29" s="62">
        <f t="shared" si="182"/>
        <v>3.7555580268554532E-3</v>
      </c>
      <c r="TX29" s="23">
        <v>565</v>
      </c>
      <c r="TY29" s="23">
        <v>0</v>
      </c>
      <c r="TZ29" s="68">
        <v>0</v>
      </c>
      <c r="UA29" s="62">
        <f t="shared" si="183"/>
        <v>0</v>
      </c>
      <c r="UB29" s="34">
        <f t="shared" si="184"/>
        <v>35100.479999999996</v>
      </c>
      <c r="UC29" s="143" t="str">
        <f t="shared" si="185"/>
        <v>AM-C44 Pro</v>
      </c>
      <c r="UD29" s="143" t="str">
        <f t="shared" si="186"/>
        <v>B0DN6PFWNK</v>
      </c>
      <c r="UE29" s="143" t="str">
        <f t="shared" si="187"/>
        <v>FBA79655</v>
      </c>
      <c r="UF29" s="17">
        <f t="shared" si="188"/>
        <v>2925.04</v>
      </c>
      <c r="UG29" s="3">
        <v>15</v>
      </c>
      <c r="UH29" s="32">
        <f t="shared" si="189"/>
        <v>43875.6</v>
      </c>
      <c r="UI29" s="3">
        <v>0</v>
      </c>
      <c r="UJ29" s="32">
        <f t="shared" si="190"/>
        <v>0</v>
      </c>
      <c r="UK29" s="3">
        <v>0</v>
      </c>
      <c r="UL29" s="32">
        <f t="shared" si="191"/>
        <v>0</v>
      </c>
      <c r="UM29" s="3">
        <v>0</v>
      </c>
      <c r="UN29" s="32">
        <f t="shared" si="192"/>
        <v>0</v>
      </c>
      <c r="UO29" s="58">
        <v>0</v>
      </c>
      <c r="UP29" s="59">
        <f t="shared" si="193"/>
        <v>0</v>
      </c>
      <c r="UQ29" s="58">
        <v>0</v>
      </c>
      <c r="UR29" s="59">
        <f t="shared" si="194"/>
        <v>0</v>
      </c>
      <c r="US29" s="58">
        <v>0</v>
      </c>
      <c r="UT29" s="59">
        <f t="shared" si="195"/>
        <v>0</v>
      </c>
      <c r="UU29" s="42">
        <f t="shared" si="196"/>
        <v>15</v>
      </c>
      <c r="UV29" s="92">
        <f t="shared" si="197"/>
        <v>43875.6</v>
      </c>
      <c r="UW29" s="141">
        <v>9</v>
      </c>
      <c r="UX29" s="36" t="str">
        <f t="shared" si="198"/>
        <v>AM-C44 Pro</v>
      </c>
      <c r="UY29" s="98" t="s">
        <v>480</v>
      </c>
      <c r="UZ29" s="17">
        <f t="shared" si="199"/>
        <v>2925.04</v>
      </c>
      <c r="VA29" s="100">
        <v>6</v>
      </c>
      <c r="VB29" s="88">
        <v>31794</v>
      </c>
      <c r="VC29" s="3">
        <v>17</v>
      </c>
      <c r="VD29" s="88">
        <v>87383.011999999988</v>
      </c>
      <c r="VE29" s="23">
        <f t="shared" si="200"/>
        <v>23</v>
      </c>
      <c r="VF29" s="68">
        <f t="shared" si="201"/>
        <v>119177.01199999999</v>
      </c>
      <c r="VG29" s="68">
        <f t="shared" si="202"/>
        <v>100997.46779661016</v>
      </c>
      <c r="VH29" s="62">
        <f t="shared" si="203"/>
        <v>7.1233537062841421E-3</v>
      </c>
      <c r="VI29" s="23">
        <v>727</v>
      </c>
      <c r="VJ29" s="23">
        <v>0</v>
      </c>
      <c r="VK29" s="68">
        <v>0</v>
      </c>
      <c r="VL29" s="62">
        <f t="shared" si="204"/>
        <v>0</v>
      </c>
      <c r="VM29" s="34">
        <f t="shared" si="205"/>
        <v>67275.92</v>
      </c>
      <c r="VN29" s="143" t="str">
        <f t="shared" si="57"/>
        <v>AM-C44 Pro</v>
      </c>
      <c r="VO29" s="143" t="str">
        <f t="shared" si="58"/>
        <v>B0DN6PFWNK</v>
      </c>
      <c r="VP29" s="143" t="str">
        <f t="shared" si="59"/>
        <v>FBA79655</v>
      </c>
      <c r="VQ29" s="17">
        <f t="shared" si="206"/>
        <v>2925.04</v>
      </c>
      <c r="VR29" s="3">
        <v>40</v>
      </c>
      <c r="VS29" s="32">
        <f t="shared" si="207"/>
        <v>117001.60000000001</v>
      </c>
      <c r="VT29" s="3">
        <v>0</v>
      </c>
      <c r="VU29" s="32">
        <f t="shared" si="208"/>
        <v>0</v>
      </c>
      <c r="VV29" s="3">
        <v>0</v>
      </c>
      <c r="VW29" s="32">
        <f t="shared" si="209"/>
        <v>0</v>
      </c>
      <c r="VX29" s="3">
        <v>0</v>
      </c>
      <c r="VY29" s="32">
        <f t="shared" si="210"/>
        <v>0</v>
      </c>
      <c r="VZ29" s="58">
        <v>0</v>
      </c>
      <c r="WA29" s="59">
        <f t="shared" si="211"/>
        <v>0</v>
      </c>
      <c r="WB29" s="58">
        <v>0</v>
      </c>
      <c r="WC29" s="59">
        <f t="shared" si="212"/>
        <v>0</v>
      </c>
      <c r="WD29" s="58">
        <v>0</v>
      </c>
      <c r="WE29" s="59">
        <f t="shared" si="213"/>
        <v>0</v>
      </c>
      <c r="WF29" s="42">
        <f t="shared" si="214"/>
        <v>40</v>
      </c>
      <c r="WG29" s="92">
        <f t="shared" si="215"/>
        <v>117001.60000000001</v>
      </c>
      <c r="WH29" s="141">
        <v>14</v>
      </c>
      <c r="WI29" s="36" t="str">
        <f t="shared" si="60"/>
        <v>AM-C44 Pro</v>
      </c>
      <c r="WJ29" s="98" t="s">
        <v>480</v>
      </c>
      <c r="WK29" s="17">
        <f t="shared" si="216"/>
        <v>2925.04</v>
      </c>
    </row>
    <row r="30" spans="1:609">
      <c r="A30" s="155" t="s">
        <v>134</v>
      </c>
      <c r="B30" s="155" t="s">
        <v>133</v>
      </c>
      <c r="C30" s="150" t="s">
        <v>293</v>
      </c>
      <c r="D30" s="150" t="s">
        <v>669</v>
      </c>
      <c r="E30" s="155" t="s">
        <v>261</v>
      </c>
      <c r="F30" s="162" t="s">
        <v>293</v>
      </c>
      <c r="G30" s="155" t="s">
        <v>359</v>
      </c>
      <c r="H30" s="150" t="s">
        <v>469</v>
      </c>
      <c r="I30" s="150" t="s">
        <v>436</v>
      </c>
      <c r="J30" s="187">
        <v>2177.0715209776467</v>
      </c>
      <c r="K30" s="16" t="s">
        <v>194</v>
      </c>
      <c r="L30" s="2">
        <v>4.9299999999999997E-2</v>
      </c>
      <c r="M30" s="3">
        <v>7</v>
      </c>
      <c r="N30" s="21">
        <v>14</v>
      </c>
      <c r="O30" s="3">
        <v>4</v>
      </c>
      <c r="P30" s="23">
        <f>M30+N30+O30</f>
        <v>25</v>
      </c>
      <c r="Q30" s="2">
        <v>7.5600000000000001E-2</v>
      </c>
      <c r="R30" s="3">
        <v>2</v>
      </c>
      <c r="S30" s="3">
        <v>29</v>
      </c>
      <c r="T30" s="3">
        <v>10</v>
      </c>
      <c r="U30" s="23">
        <f>R30+S30+T30</f>
        <v>41</v>
      </c>
      <c r="V30" s="2">
        <v>0.1651</v>
      </c>
      <c r="W30" s="3">
        <v>10</v>
      </c>
      <c r="X30" s="3">
        <v>46</v>
      </c>
      <c r="Y30" s="3">
        <v>14</v>
      </c>
      <c r="Z30" s="23">
        <f>W30+X30+Y30</f>
        <v>70</v>
      </c>
      <c r="AA30" s="24">
        <f>Z30/$Z$1</f>
        <v>6.0189165950128978E-2</v>
      </c>
      <c r="AB30" s="2">
        <v>0.78500000000000003</v>
      </c>
      <c r="AC30" s="3">
        <v>1</v>
      </c>
      <c r="AD30" s="3">
        <v>3</v>
      </c>
      <c r="AE30" s="3">
        <v>5</v>
      </c>
      <c r="AF30" s="23">
        <f>AC30+AD30+AE30</f>
        <v>9</v>
      </c>
      <c r="AG30" s="24">
        <f>AF30/$AF$1</f>
        <v>6.7114093959731542E-3</v>
      </c>
      <c r="AH30" s="12">
        <v>6.3799999999999996E-2</v>
      </c>
      <c r="AI30" s="3">
        <v>0</v>
      </c>
      <c r="AJ30" s="3">
        <v>0</v>
      </c>
      <c r="AK30" s="3">
        <v>0</v>
      </c>
      <c r="AL30" s="23">
        <f>AI30+AJ30+AK30</f>
        <v>0</v>
      </c>
      <c r="AM30" s="24">
        <f>AL30/$AL$1</f>
        <v>0</v>
      </c>
      <c r="AN30" s="12">
        <v>0.9768</v>
      </c>
      <c r="AO30" s="3">
        <v>0</v>
      </c>
      <c r="AP30" s="3">
        <v>44</v>
      </c>
      <c r="AQ30" s="23">
        <f>AO30+AP30</f>
        <v>44</v>
      </c>
      <c r="AR30" s="34" t="e">
        <f>AQ30*#REF!</f>
        <v>#REF!</v>
      </c>
      <c r="AS30" s="24" t="e">
        <f>AR30/$AR$1</f>
        <v>#REF!</v>
      </c>
      <c r="AT30" s="12">
        <v>0.98360000000000003</v>
      </c>
      <c r="AU30" s="3">
        <v>0</v>
      </c>
      <c r="AV30" s="3">
        <v>76</v>
      </c>
      <c r="AW30" s="23">
        <f>AU30+AV30</f>
        <v>76</v>
      </c>
      <c r="AX30" s="34" t="e">
        <f>AW30*#REF!</f>
        <v>#REF!</v>
      </c>
      <c r="AY30" s="24" t="e">
        <f>AX30/$AX$1</f>
        <v>#REF!</v>
      </c>
      <c r="AZ30" s="12">
        <v>0.96950000000000003</v>
      </c>
      <c r="BA30" s="3">
        <v>0</v>
      </c>
      <c r="BB30" s="3">
        <v>70</v>
      </c>
      <c r="BC30" s="23">
        <f>BA30+BB30</f>
        <v>70</v>
      </c>
      <c r="BD30" s="34" t="e">
        <f>BC30*#REF!</f>
        <v>#REF!</v>
      </c>
      <c r="BE30" s="24" t="e">
        <f>BD30/$BD$1</f>
        <v>#REF!</v>
      </c>
      <c r="BF30" s="12">
        <v>0.89970000000000006</v>
      </c>
      <c r="BG30" s="3">
        <v>1</v>
      </c>
      <c r="BH30" s="3">
        <v>56</v>
      </c>
      <c r="BI30" s="23">
        <f>BG30+BH30</f>
        <v>57</v>
      </c>
      <c r="BJ30" s="34" t="e">
        <f>BI30*#REF!</f>
        <v>#REF!</v>
      </c>
      <c r="BK30" s="37" t="e">
        <f>BJ30/$BJ$1</f>
        <v>#REF!</v>
      </c>
      <c r="BL30" s="12">
        <v>0.99739999999999995</v>
      </c>
      <c r="BM30" s="3">
        <v>0</v>
      </c>
      <c r="BN30" s="3">
        <v>59</v>
      </c>
      <c r="BO30" s="23">
        <f>BM30+BN30</f>
        <v>59</v>
      </c>
      <c r="BP30" s="34" t="e">
        <f>BO30*#REF!</f>
        <v>#REF!</v>
      </c>
      <c r="BQ30" s="37" t="e">
        <f>BP30/$BP$1</f>
        <v>#REF!</v>
      </c>
      <c r="BR30" s="12">
        <v>0.9929</v>
      </c>
      <c r="BS30" s="3">
        <v>0</v>
      </c>
      <c r="BT30" s="3">
        <v>92</v>
      </c>
      <c r="BU30" s="3">
        <v>350462.02</v>
      </c>
      <c r="BV30" s="3">
        <v>0</v>
      </c>
      <c r="BW30" s="3">
        <v>0</v>
      </c>
      <c r="BX30" s="3">
        <v>2</v>
      </c>
      <c r="BY30" s="3">
        <v>3798</v>
      </c>
      <c r="BZ30" s="23">
        <f>BS30+BT30+BX30+BV30</f>
        <v>94</v>
      </c>
      <c r="CA30" s="23">
        <f>BY30+BU30+BW30</f>
        <v>354260.02</v>
      </c>
      <c r="CB30" s="37">
        <f>CA30/$CA$1</f>
        <v>4.3296055137832315E-2</v>
      </c>
      <c r="CC30" s="34" t="e">
        <f>BZ30*#REF!</f>
        <v>#REF!</v>
      </c>
      <c r="CD30" s="3">
        <v>71</v>
      </c>
      <c r="CE30" s="3">
        <v>281806.59999999998</v>
      </c>
      <c r="CF30" s="3">
        <v>0</v>
      </c>
      <c r="CG30" s="3">
        <v>0</v>
      </c>
      <c r="CH30" s="3">
        <v>11</v>
      </c>
      <c r="CI30" s="3">
        <v>20889</v>
      </c>
      <c r="CJ30" s="23">
        <f>CD30+CH30+CF30</f>
        <v>82</v>
      </c>
      <c r="CK30" s="23">
        <f>CI30+CE30+CG30</f>
        <v>302695.59999999998</v>
      </c>
      <c r="CL30" s="24">
        <f>CK30/$CK$1</f>
        <v>4.0858056715656725E-2</v>
      </c>
      <c r="CM30" s="34" t="e">
        <f>CJ30*#REF!</f>
        <v>#REF!</v>
      </c>
      <c r="CN30" s="3">
        <v>82</v>
      </c>
      <c r="CO30" s="3">
        <v>322853</v>
      </c>
      <c r="CP30" s="3">
        <v>0</v>
      </c>
      <c r="CQ30" s="3">
        <v>0</v>
      </c>
      <c r="CR30" s="3">
        <v>1</v>
      </c>
      <c r="CS30" s="3">
        <v>1899</v>
      </c>
      <c r="CT30" s="23">
        <f>CN30+CR30+CP30</f>
        <v>83</v>
      </c>
      <c r="CU30" s="23">
        <f>CS30+CO30+CQ30</f>
        <v>324752</v>
      </c>
      <c r="CV30" s="24">
        <f>CU30/$CU$1</f>
        <v>4.5896400411225266E-2</v>
      </c>
      <c r="CW30" s="34" t="e">
        <f>CT30*#REF!</f>
        <v>#REF!</v>
      </c>
      <c r="CX30" s="3">
        <v>89</v>
      </c>
      <c r="CY30" s="3">
        <v>355955</v>
      </c>
      <c r="CZ30" s="3">
        <v>0</v>
      </c>
      <c r="DA30" s="3">
        <v>0</v>
      </c>
      <c r="DB30" s="23">
        <f t="shared" ref="DB30:DC32" si="300">CX30+CZ30</f>
        <v>89</v>
      </c>
      <c r="DC30" s="23">
        <f t="shared" si="300"/>
        <v>355955</v>
      </c>
      <c r="DD30" s="48">
        <f>DC30/$DC$1</f>
        <v>4.6510819972552429E-2</v>
      </c>
      <c r="DE30" s="23">
        <v>3270</v>
      </c>
      <c r="DF30" s="23">
        <v>99</v>
      </c>
      <c r="DG30" s="23">
        <v>387820</v>
      </c>
      <c r="DH30" s="34" t="e">
        <f>DB30*#REF!</f>
        <v>#REF!</v>
      </c>
      <c r="DI30" s="3">
        <v>105</v>
      </c>
      <c r="DJ30" s="3">
        <v>414039.58</v>
      </c>
      <c r="DK30" s="3">
        <v>0</v>
      </c>
      <c r="DL30" s="3">
        <v>0</v>
      </c>
      <c r="DM30" s="23">
        <f t="shared" ref="DM30:DN32" si="301">DI30+DK30</f>
        <v>105</v>
      </c>
      <c r="DN30" s="23">
        <f t="shared" si="301"/>
        <v>414039.58</v>
      </c>
      <c r="DO30" s="23">
        <f>DN30/1.18</f>
        <v>350881.00000000006</v>
      </c>
      <c r="DP30" s="62">
        <f>DN30/$DN$1</f>
        <v>4.7423211424104245E-2</v>
      </c>
      <c r="DQ30" s="23">
        <v>3649</v>
      </c>
      <c r="DR30" s="23">
        <v>123</v>
      </c>
      <c r="DS30" s="23">
        <v>458296</v>
      </c>
      <c r="DT30" s="62">
        <f>DS30/$DS$1</f>
        <v>4.574815538243944E-2</v>
      </c>
      <c r="DU30" s="34" t="e">
        <f>DM30*#REF!</f>
        <v>#REF!</v>
      </c>
      <c r="DV30" s="24">
        <f>(DR30-DF30)/DF30</f>
        <v>0.24242424242424243</v>
      </c>
      <c r="DW30" s="24">
        <f>(DM30-DB30)/DB30</f>
        <v>0.1797752808988764</v>
      </c>
      <c r="DX30" s="34">
        <v>22097.160000000007</v>
      </c>
      <c r="DY30" s="23">
        <v>57</v>
      </c>
      <c r="DZ30" s="34">
        <v>185731.35</v>
      </c>
      <c r="EA30" s="24">
        <f>DX30/DZ30</f>
        <v>0.11897377583267449</v>
      </c>
      <c r="EB30" s="24">
        <f>DX30/DO30</f>
        <v>6.2976222707983628E-2</v>
      </c>
      <c r="EC30" s="24" t="s">
        <v>461</v>
      </c>
      <c r="ED30" s="24" t="s">
        <v>461</v>
      </c>
      <c r="EE30" s="3">
        <v>74</v>
      </c>
      <c r="EF30" s="3">
        <v>272672.02</v>
      </c>
      <c r="EG30" s="3">
        <v>0</v>
      </c>
      <c r="EH30" s="3">
        <v>0</v>
      </c>
      <c r="EI30" s="23">
        <f t="shared" ref="EI30:EJ32" si="302">EE30+EG30</f>
        <v>74</v>
      </c>
      <c r="EJ30" s="23">
        <f t="shared" si="302"/>
        <v>272672.02</v>
      </c>
      <c r="EK30" s="23">
        <f>EJ30/1.18</f>
        <v>231077.98305084748</v>
      </c>
      <c r="EL30" s="62">
        <f>EJ30/$EJ$1</f>
        <v>2.7666631747192579E-2</v>
      </c>
      <c r="EM30" s="23">
        <v>3362</v>
      </c>
      <c r="EN30" s="23">
        <v>82</v>
      </c>
      <c r="EO30" s="23">
        <v>294788</v>
      </c>
      <c r="EP30" s="62">
        <f>EO30/$EO$1</f>
        <v>2.6029930517212287E-2</v>
      </c>
      <c r="EQ30" s="34" t="e">
        <f>EI30*#REF!</f>
        <v>#REF!</v>
      </c>
      <c r="ER30" s="24">
        <f>(EN30-DR30)/DR30</f>
        <v>-0.33333333333333331</v>
      </c>
      <c r="ES30" s="24">
        <f>(EI30-DM30)/DM30</f>
        <v>-0.29523809523809524</v>
      </c>
      <c r="ET30" s="24" t="s">
        <v>565</v>
      </c>
      <c r="EU30" s="24"/>
      <c r="EV30" s="3">
        <v>63</v>
      </c>
      <c r="EW30" s="3">
        <v>249864</v>
      </c>
      <c r="EX30" s="3">
        <v>0</v>
      </c>
      <c r="EY30" s="3">
        <v>0</v>
      </c>
      <c r="EZ30" s="23">
        <f t="shared" ref="EZ30:FA32" si="303">EV30+EX30</f>
        <v>63</v>
      </c>
      <c r="FA30" s="23">
        <f t="shared" si="303"/>
        <v>249864</v>
      </c>
      <c r="FB30" s="70">
        <f>FA30/1.18</f>
        <v>211749.1525423729</v>
      </c>
      <c r="FC30" s="62">
        <f>FA30/$FA$1</f>
        <v>2.4397330647848565E-2</v>
      </c>
      <c r="FD30" s="23">
        <v>2359</v>
      </c>
      <c r="FE30" s="23">
        <v>73</v>
      </c>
      <c r="FF30" s="23">
        <v>282128</v>
      </c>
      <c r="FG30" s="62">
        <f>FF30/$FF$1</f>
        <v>2.1465694443553091E-2</v>
      </c>
      <c r="FH30" s="34" t="e">
        <f>EZ30*#REF!</f>
        <v>#REF!</v>
      </c>
      <c r="FI30" s="3">
        <v>57</v>
      </c>
      <c r="FJ30" s="3">
        <v>206925</v>
      </c>
      <c r="FK30" s="3">
        <v>0</v>
      </c>
      <c r="FL30" s="3">
        <v>0</v>
      </c>
      <c r="FM30" s="23">
        <f t="shared" ref="FM30:FN32" si="304">FI30+FK30</f>
        <v>57</v>
      </c>
      <c r="FN30" s="23">
        <f t="shared" si="304"/>
        <v>206925</v>
      </c>
      <c r="FO30" s="70">
        <f>FN30/1.18</f>
        <v>175360.16949152542</v>
      </c>
      <c r="FP30" s="62">
        <f>FN30/$FN$1</f>
        <v>1.5966965224365658E-2</v>
      </c>
      <c r="FQ30" s="23">
        <v>2077</v>
      </c>
      <c r="FR30" s="23">
        <v>62</v>
      </c>
      <c r="FS30" s="68">
        <v>215821</v>
      </c>
      <c r="FT30" s="62">
        <f>FS30/$FS$1</f>
        <v>1.2824355227569863E-2</v>
      </c>
      <c r="FU30" s="34" t="e">
        <f>FM30*#REF!</f>
        <v>#REF!</v>
      </c>
      <c r="FV30" s="3">
        <v>53</v>
      </c>
      <c r="FW30" s="3">
        <v>209331</v>
      </c>
      <c r="FX30" s="3">
        <v>0</v>
      </c>
      <c r="FY30" s="3">
        <v>0</v>
      </c>
      <c r="FZ30" s="23">
        <f t="shared" ref="FZ30:GA32" si="305">FV30+FX30</f>
        <v>53</v>
      </c>
      <c r="GA30" s="23">
        <f t="shared" si="305"/>
        <v>209331</v>
      </c>
      <c r="GB30" s="70">
        <f>GA30/1.18</f>
        <v>177399.1525423729</v>
      </c>
      <c r="GC30" s="62">
        <f>GA30/$GA$1</f>
        <v>1.9231857112539344E-2</v>
      </c>
      <c r="GD30" s="23">
        <v>1756</v>
      </c>
      <c r="GE30" s="23">
        <v>59</v>
      </c>
      <c r="GF30" s="68">
        <v>234891</v>
      </c>
      <c r="GG30" s="62">
        <f>GF30/$GF$1</f>
        <v>1.9096282773045845E-2</v>
      </c>
      <c r="GH30" s="111">
        <f>J30*FZ30</f>
        <v>115384.79061181528</v>
      </c>
      <c r="GI30" s="100">
        <v>54</v>
      </c>
      <c r="GJ30" s="3">
        <v>212494</v>
      </c>
      <c r="GK30" s="3"/>
      <c r="GL30" s="3"/>
      <c r="GM30" s="23">
        <f t="shared" ref="GM30:GN32" si="306">GI30+GK30</f>
        <v>54</v>
      </c>
      <c r="GN30" s="23">
        <f t="shared" si="306"/>
        <v>212494</v>
      </c>
      <c r="GO30" s="70">
        <f>GN30/1.18</f>
        <v>180079.66101694916</v>
      </c>
      <c r="GP30" s="62">
        <f>GN30/$GN$1</f>
        <v>2.3640456345247994E-2</v>
      </c>
      <c r="GQ30" s="23">
        <v>1756</v>
      </c>
      <c r="GR30" s="23">
        <v>52</v>
      </c>
      <c r="GS30" s="68">
        <v>180404</v>
      </c>
      <c r="GT30" s="62">
        <f>GS30/$GS$1</f>
        <v>1.7112101032005653E-2</v>
      </c>
      <c r="GU30" s="111">
        <f>J30*GM30</f>
        <v>117561.86213279293</v>
      </c>
      <c r="GV30" s="100">
        <v>37</v>
      </c>
      <c r="GW30" s="3">
        <v>142941</v>
      </c>
      <c r="GX30" s="3"/>
      <c r="GY30" s="3"/>
      <c r="GZ30" s="23">
        <f t="shared" ref="GZ30:HA32" si="307">GV30+GX30</f>
        <v>37</v>
      </c>
      <c r="HA30" s="23">
        <f t="shared" si="307"/>
        <v>142941</v>
      </c>
      <c r="HB30" s="70">
        <f>HA30/1.18</f>
        <v>121136.44067796611</v>
      </c>
      <c r="HC30" s="62">
        <f>HA30/$HA$1</f>
        <v>1.7146008320594704E-2</v>
      </c>
      <c r="HD30" s="23">
        <v>1888</v>
      </c>
      <c r="HE30" s="23">
        <v>50</v>
      </c>
      <c r="HF30" s="68">
        <v>190637</v>
      </c>
      <c r="HG30" s="62">
        <f>HF30/$HF$1</f>
        <v>1.6538070388710628E-2</v>
      </c>
      <c r="HH30" s="34">
        <f>J30*GZ30</f>
        <v>80551.646276172934</v>
      </c>
      <c r="HI30" s="100">
        <v>34</v>
      </c>
      <c r="HJ30" s="3">
        <v>132535</v>
      </c>
      <c r="HK30" s="3"/>
      <c r="HL30" s="3"/>
      <c r="HM30" s="23">
        <f t="shared" ref="HM30:HN32" si="308">HI30+HK30</f>
        <v>34</v>
      </c>
      <c r="HN30" s="23">
        <f t="shared" si="308"/>
        <v>132535</v>
      </c>
      <c r="HO30" s="70">
        <f>HN30/1.18</f>
        <v>112317.79661016949</v>
      </c>
      <c r="HP30" s="62">
        <f>HN30/$HN$1</f>
        <v>1.5823390885820219E-2</v>
      </c>
      <c r="HQ30" s="23">
        <v>1066</v>
      </c>
      <c r="HR30" s="23">
        <v>44</v>
      </c>
      <c r="HS30" s="68">
        <v>165507</v>
      </c>
      <c r="HT30" s="62">
        <f>HS30/$HS$1</f>
        <v>1.7176573099988126E-2</v>
      </c>
      <c r="HU30" s="34">
        <f>J30*HM30</f>
        <v>74020.431713239988</v>
      </c>
      <c r="HV30" s="100">
        <v>17</v>
      </c>
      <c r="HW30" s="3">
        <v>66276</v>
      </c>
      <c r="HX30" s="3">
        <v>24</v>
      </c>
      <c r="HY30" s="179">
        <v>99375.953800000003</v>
      </c>
      <c r="HZ30" s="23">
        <f t="shared" ref="HZ30:IA32" si="309">HV30+HX30</f>
        <v>41</v>
      </c>
      <c r="IA30" s="23">
        <f t="shared" si="309"/>
        <v>165651.95380000002</v>
      </c>
      <c r="IB30" s="70">
        <f>IA30/1.18</f>
        <v>140383.01169491527</v>
      </c>
      <c r="IC30" s="62">
        <f>IA30/$IA$1</f>
        <v>1.3504739709203802E-2</v>
      </c>
      <c r="ID30" s="23">
        <v>867</v>
      </c>
      <c r="IE30" s="23">
        <v>3</v>
      </c>
      <c r="IF30" s="68">
        <v>12331</v>
      </c>
      <c r="IG30" s="62">
        <f>IF30/$IF$1</f>
        <v>6.8252679378458369E-3</v>
      </c>
      <c r="IH30" s="34">
        <f>IY30*HZ30</f>
        <v>89259.93236008352</v>
      </c>
      <c r="II30" s="100">
        <v>1</v>
      </c>
      <c r="IJ30" s="88">
        <v>4283</v>
      </c>
      <c r="IK30" s="3">
        <v>21</v>
      </c>
      <c r="IL30" s="88">
        <v>86578.948199999999</v>
      </c>
      <c r="IM30" s="23">
        <f t="shared" ref="IM30:IN32" si="310">II30+IK30</f>
        <v>22</v>
      </c>
      <c r="IN30" s="68">
        <f t="shared" si="310"/>
        <v>90861.948199999999</v>
      </c>
      <c r="IO30" s="68">
        <f>IN30/1.18</f>
        <v>77001.651016949152</v>
      </c>
      <c r="IP30" s="62">
        <f>IN30/$IN$1</f>
        <v>9.8770015789950115E-3</v>
      </c>
      <c r="IQ30" s="23">
        <v>1002</v>
      </c>
      <c r="IR30" s="23">
        <v>0</v>
      </c>
      <c r="IS30" s="68">
        <v>0</v>
      </c>
      <c r="IT30" s="62">
        <f>IS30/$IS$1</f>
        <v>0</v>
      </c>
      <c r="IU30" s="34">
        <f>IY30*IM30</f>
        <v>47895.573461508226</v>
      </c>
      <c r="IV30" s="142" t="str">
        <f>E30</f>
        <v>AM-C10</v>
      </c>
      <c r="IW30" s="142" t="str">
        <f t="shared" ref="IW30:IX32" si="311">A30</f>
        <v>B0B4K87PR4</v>
      </c>
      <c r="IX30" s="142" t="str">
        <f t="shared" si="311"/>
        <v>FBA75690</v>
      </c>
      <c r="IY30" s="17">
        <v>2177.0715209776467</v>
      </c>
      <c r="IZ30" s="3">
        <v>36</v>
      </c>
      <c r="JA30" s="32">
        <f>IZ30*IY30</f>
        <v>78374.574755195281</v>
      </c>
      <c r="JB30" s="3">
        <v>203</v>
      </c>
      <c r="JC30" s="32">
        <f>JB30*IY30</f>
        <v>441945.51875846228</v>
      </c>
      <c r="JD30" s="3">
        <v>144</v>
      </c>
      <c r="JE30" s="32">
        <f>JD30*IY30</f>
        <v>313498.29902078112</v>
      </c>
      <c r="JF30" s="3">
        <v>0</v>
      </c>
      <c r="JG30" s="32">
        <f>JF30*IY30</f>
        <v>0</v>
      </c>
      <c r="JH30" s="58">
        <v>0</v>
      </c>
      <c r="JI30" s="59">
        <f>JH30*IY30</f>
        <v>0</v>
      </c>
      <c r="JJ30" s="58">
        <v>252</v>
      </c>
      <c r="JK30" s="59">
        <f>JJ30*IY30</f>
        <v>548622.02328636695</v>
      </c>
      <c r="JL30" s="58">
        <v>0</v>
      </c>
      <c r="JM30" s="59">
        <f>JL30*IY30</f>
        <v>0</v>
      </c>
      <c r="JN30" s="42">
        <f>IZ30+JB30+JH30+JD30+JF30+JJ30+JL30</f>
        <v>635</v>
      </c>
      <c r="JO30" s="10">
        <f>JN30*IY30</f>
        <v>1382440.4158208056</v>
      </c>
      <c r="JP30" s="36" t="str">
        <f>E30</f>
        <v>AM-C10</v>
      </c>
      <c r="JQ30" s="98" t="str">
        <f>C30</f>
        <v>Head</v>
      </c>
      <c r="JR30" s="17">
        <v>2177.0715209776467</v>
      </c>
      <c r="JS30" s="100">
        <v>2</v>
      </c>
      <c r="JT30" s="88">
        <v>8352</v>
      </c>
      <c r="JU30" s="3">
        <v>34</v>
      </c>
      <c r="JV30" s="88">
        <v>137875.8964</v>
      </c>
      <c r="JW30" s="23">
        <f t="shared" ref="JW30:JX32" si="312">JS30+JU30</f>
        <v>36</v>
      </c>
      <c r="JX30" s="68">
        <f t="shared" si="312"/>
        <v>146227.8964</v>
      </c>
      <c r="JY30" s="68">
        <f>JX30/1.18</f>
        <v>123921.94610169492</v>
      </c>
      <c r="JZ30" s="62">
        <f>JX30/$JX$1</f>
        <v>1.3292743522735162E-2</v>
      </c>
      <c r="KA30" s="23">
        <v>1079</v>
      </c>
      <c r="KB30" s="23">
        <v>0</v>
      </c>
      <c r="KC30" s="68">
        <v>0</v>
      </c>
      <c r="KD30" s="62">
        <f>KC30/$IS$1</f>
        <v>0</v>
      </c>
      <c r="KE30" s="34">
        <f>KI30*JW30</f>
        <v>78374.574755195281</v>
      </c>
      <c r="KF30" s="142" t="str">
        <f>E30</f>
        <v>AM-C10</v>
      </c>
      <c r="KG30" s="142" t="str">
        <f t="shared" ref="KG30:KH32" si="313">A30</f>
        <v>B0B4K87PR4</v>
      </c>
      <c r="KH30" s="142" t="str">
        <f t="shared" si="313"/>
        <v>FBA75690</v>
      </c>
      <c r="KI30" s="17">
        <v>2177.0715209776467</v>
      </c>
      <c r="KJ30" s="3">
        <v>17</v>
      </c>
      <c r="KK30" s="32">
        <f>KJ30*KI30</f>
        <v>37010.215856619994</v>
      </c>
      <c r="KL30" s="3">
        <v>219</v>
      </c>
      <c r="KM30" s="32">
        <f>KL30*KI30</f>
        <v>476778.66309410462</v>
      </c>
      <c r="KN30" s="3">
        <v>144</v>
      </c>
      <c r="KO30" s="32">
        <f>KN30*KI30</f>
        <v>313498.29902078112</v>
      </c>
      <c r="KP30" s="3">
        <v>0</v>
      </c>
      <c r="KQ30" s="32">
        <f>KP30*KI30</f>
        <v>0</v>
      </c>
      <c r="KR30" s="58">
        <v>0</v>
      </c>
      <c r="KS30" s="59">
        <f>KR30*KI30</f>
        <v>0</v>
      </c>
      <c r="KT30" s="58">
        <v>252</v>
      </c>
      <c r="KU30" s="59">
        <f>KT30*KI30</f>
        <v>548622.02328636695</v>
      </c>
      <c r="KV30" s="58">
        <v>0</v>
      </c>
      <c r="KW30" s="59">
        <f>KV30*KI30</f>
        <v>0</v>
      </c>
      <c r="KX30" s="42">
        <f>KJ30+KL30+KR30+KN30+KP30+KT30+KV30</f>
        <v>632</v>
      </c>
      <c r="KY30" s="10">
        <f>KX30*KI30</f>
        <v>1375909.2012578726</v>
      </c>
      <c r="KZ30" s="36" t="str">
        <f>E30</f>
        <v>AM-C10</v>
      </c>
      <c r="LA30" s="98" t="str">
        <f>C30</f>
        <v>Head</v>
      </c>
      <c r="LB30" s="17">
        <v>2177.0715209776467</v>
      </c>
      <c r="LC30" s="100">
        <v>0</v>
      </c>
      <c r="LD30" s="88">
        <v>0</v>
      </c>
      <c r="LE30" s="3">
        <v>20</v>
      </c>
      <c r="LF30" s="88">
        <v>81379.986199999985</v>
      </c>
      <c r="LG30" s="23">
        <f t="shared" si="297"/>
        <v>20</v>
      </c>
      <c r="LH30" s="68">
        <f t="shared" si="297"/>
        <v>81379.986199999985</v>
      </c>
      <c r="LI30" s="68">
        <f>LH30/1.18</f>
        <v>68966.09</v>
      </c>
      <c r="LJ30" s="62">
        <f>LH30/$LH$1</f>
        <v>7.5258684269097001E-3</v>
      </c>
      <c r="LK30" s="23">
        <v>688</v>
      </c>
      <c r="LL30" s="23">
        <v>0</v>
      </c>
      <c r="LM30" s="68">
        <v>0</v>
      </c>
      <c r="LN30" s="62">
        <f>LM30/$IS$1</f>
        <v>0</v>
      </c>
      <c r="LO30" s="34">
        <f>LS30*LG30</f>
        <v>43541.430419552933</v>
      </c>
      <c r="LP30" s="143" t="str">
        <f>E30</f>
        <v>AM-C10</v>
      </c>
      <c r="LQ30" s="143" t="str">
        <f>A30</f>
        <v>B0B4K87PR4</v>
      </c>
      <c r="LR30" s="143" t="str">
        <f>B30</f>
        <v>FBA75690</v>
      </c>
      <c r="LS30" s="17">
        <v>2177.0715209776467</v>
      </c>
      <c r="LT30" s="3">
        <v>28</v>
      </c>
      <c r="LU30" s="32">
        <f>LT30*LS30</f>
        <v>60958.002587374111</v>
      </c>
      <c r="LV30" s="3">
        <v>470</v>
      </c>
      <c r="LW30" s="32">
        <f>LV30*LS30</f>
        <v>1023223.6148594939</v>
      </c>
      <c r="LX30" s="3">
        <v>64</v>
      </c>
      <c r="LY30" s="32">
        <f>LX30*LS30</f>
        <v>139332.57734256939</v>
      </c>
      <c r="LZ30" s="3">
        <v>0</v>
      </c>
      <c r="MA30" s="32">
        <f>LZ30*LS30</f>
        <v>0</v>
      </c>
      <c r="MB30" s="58">
        <v>0</v>
      </c>
      <c r="MC30" s="59">
        <f>MB30*LS30</f>
        <v>0</v>
      </c>
      <c r="MD30" s="58">
        <v>0</v>
      </c>
      <c r="ME30" s="59">
        <f>MD30*LS30</f>
        <v>0</v>
      </c>
      <c r="MF30" s="58">
        <v>0</v>
      </c>
      <c r="MG30" s="59">
        <f>MF30*LS30</f>
        <v>0</v>
      </c>
      <c r="MH30" s="42">
        <f>LT30+LV30+MB30+LX30+LZ30+MD30+MF30</f>
        <v>562</v>
      </c>
      <c r="MI30" s="10">
        <f>MH30*LS30</f>
        <v>1223514.1947894376</v>
      </c>
      <c r="MJ30" s="36" t="str">
        <f>E30</f>
        <v>AM-C10</v>
      </c>
      <c r="MK30" s="98" t="s">
        <v>293</v>
      </c>
      <c r="ML30" s="17">
        <v>2177.0715209776467</v>
      </c>
      <c r="MM30" s="100">
        <v>0</v>
      </c>
      <c r="MN30" s="88">
        <v>0</v>
      </c>
      <c r="MO30" s="3">
        <v>28</v>
      </c>
      <c r="MP30" s="88">
        <v>112609.94239999999</v>
      </c>
      <c r="MQ30" s="23">
        <f t="shared" si="298"/>
        <v>28</v>
      </c>
      <c r="MR30" s="68">
        <f t="shared" si="298"/>
        <v>112609.94239999999</v>
      </c>
      <c r="MS30" s="68">
        <f>MR30/1.18</f>
        <v>95432.154576271176</v>
      </c>
      <c r="MT30" s="62">
        <f>MR30/$MR$1</f>
        <v>8.2545867703783648E-3</v>
      </c>
      <c r="MU30" s="23">
        <v>862</v>
      </c>
      <c r="MV30" s="23">
        <v>0</v>
      </c>
      <c r="MW30" s="68">
        <v>0</v>
      </c>
      <c r="MX30" s="62">
        <f>MW30/$IS$1</f>
        <v>0</v>
      </c>
      <c r="MY30" s="34">
        <f>MQ30*NC30</f>
        <v>60958.002587374111</v>
      </c>
      <c r="MZ30" s="143" t="str">
        <f>E30</f>
        <v>AM-C10</v>
      </c>
      <c r="NA30" s="143" t="str">
        <f t="shared" si="299"/>
        <v>B0B4K87PR4</v>
      </c>
      <c r="NB30" s="143" t="str">
        <f t="shared" si="299"/>
        <v>FBA75690</v>
      </c>
      <c r="NC30" s="17">
        <f>J30</f>
        <v>2177.0715209776467</v>
      </c>
      <c r="ND30" s="3">
        <v>92</v>
      </c>
      <c r="NE30" s="32">
        <f>ND30*NC30</f>
        <v>200290.57992994349</v>
      </c>
      <c r="NF30" s="3">
        <v>439</v>
      </c>
      <c r="NG30" s="32">
        <f>NF30*NC30</f>
        <v>955734.39770918689</v>
      </c>
      <c r="NH30" s="3">
        <v>69</v>
      </c>
      <c r="NI30" s="32">
        <f>NH30*NC30</f>
        <v>150217.93494745763</v>
      </c>
      <c r="NJ30" s="3">
        <v>0</v>
      </c>
      <c r="NK30" s="32">
        <f>NJ30*NC30</f>
        <v>0</v>
      </c>
      <c r="NL30" s="58">
        <v>0</v>
      </c>
      <c r="NM30" s="59">
        <f>NL30*NC30</f>
        <v>0</v>
      </c>
      <c r="NN30" s="58">
        <v>0</v>
      </c>
      <c r="NO30" s="59">
        <f>NN30*NC30</f>
        <v>0</v>
      </c>
      <c r="NP30" s="58">
        <v>0</v>
      </c>
      <c r="NQ30" s="59">
        <f>NP30*NC30</f>
        <v>0</v>
      </c>
      <c r="NR30" s="42">
        <f>ND30+NF30+NL30+NH30+NJ30+NN30+NP30</f>
        <v>600</v>
      </c>
      <c r="NS30" s="92">
        <f>NR30*NC30</f>
        <v>1306242.9125865879</v>
      </c>
      <c r="NT30" s="141">
        <v>19</v>
      </c>
      <c r="NU30" s="36" t="str">
        <f>E30</f>
        <v>AM-C10</v>
      </c>
      <c r="NV30" s="98" t="s">
        <v>293</v>
      </c>
      <c r="NW30" s="17">
        <v>2177.0715209776467</v>
      </c>
      <c r="NX30" s="100">
        <v>5</v>
      </c>
      <c r="NY30" s="88">
        <v>20235</v>
      </c>
      <c r="NZ30" s="3">
        <v>31</v>
      </c>
      <c r="OA30" s="88">
        <v>123231</v>
      </c>
      <c r="OB30" s="23">
        <f t="shared" si="250"/>
        <v>36</v>
      </c>
      <c r="OC30" s="68">
        <f t="shared" si="251"/>
        <v>143466</v>
      </c>
      <c r="OD30" s="68">
        <f t="shared" si="252"/>
        <v>121581.3559322034</v>
      </c>
      <c r="OE30" s="62">
        <f t="shared" si="253"/>
        <v>1.0052920209983645E-2</v>
      </c>
      <c r="OF30" s="23">
        <v>1241</v>
      </c>
      <c r="OG30" s="23">
        <v>0</v>
      </c>
      <c r="OH30" s="68">
        <v>0</v>
      </c>
      <c r="OI30" s="62">
        <f t="shared" si="254"/>
        <v>0</v>
      </c>
      <c r="OJ30" s="34">
        <f t="shared" si="255"/>
        <v>78374.574755195281</v>
      </c>
      <c r="OK30" s="143" t="str">
        <f t="shared" si="256"/>
        <v>AM-C10</v>
      </c>
      <c r="OL30" s="143" t="str">
        <f t="shared" si="257"/>
        <v>B0B4K87PR4</v>
      </c>
      <c r="OM30" s="143" t="str">
        <f t="shared" si="258"/>
        <v>FBA75690</v>
      </c>
      <c r="ON30" s="17">
        <f t="shared" si="259"/>
        <v>2177.0715209776467</v>
      </c>
      <c r="OO30" s="3">
        <v>66</v>
      </c>
      <c r="OP30" s="32">
        <f t="shared" si="260"/>
        <v>143686.7203845247</v>
      </c>
      <c r="OQ30" s="3">
        <v>344</v>
      </c>
      <c r="OR30" s="32">
        <f t="shared" si="261"/>
        <v>748912.6032163105</v>
      </c>
      <c r="OS30" s="3">
        <v>60</v>
      </c>
      <c r="OT30" s="32">
        <f t="shared" si="262"/>
        <v>130624.29125865881</v>
      </c>
      <c r="OU30" s="3">
        <v>0</v>
      </c>
      <c r="OV30" s="32">
        <f t="shared" si="263"/>
        <v>0</v>
      </c>
      <c r="OW30" s="58">
        <v>0</v>
      </c>
      <c r="OX30" s="59">
        <f t="shared" si="264"/>
        <v>0</v>
      </c>
      <c r="OY30" s="58">
        <v>0</v>
      </c>
      <c r="OZ30" s="59">
        <f t="shared" si="265"/>
        <v>0</v>
      </c>
      <c r="PA30" s="58">
        <v>0</v>
      </c>
      <c r="PB30" s="59">
        <f t="shared" si="266"/>
        <v>0</v>
      </c>
      <c r="PC30" s="42">
        <f t="shared" si="267"/>
        <v>470</v>
      </c>
      <c r="PD30" s="92">
        <f t="shared" si="268"/>
        <v>1023223.6148594939</v>
      </c>
      <c r="PE30" s="141">
        <v>55</v>
      </c>
      <c r="PF30" s="36" t="str">
        <f t="shared" si="269"/>
        <v>AM-C10</v>
      </c>
      <c r="PG30" s="98" t="s">
        <v>293</v>
      </c>
      <c r="PH30" s="17">
        <v>2177.0715209776467</v>
      </c>
      <c r="PI30" s="100">
        <v>4</v>
      </c>
      <c r="PJ30" s="88">
        <v>16836</v>
      </c>
      <c r="PK30" s="3">
        <v>24</v>
      </c>
      <c r="PL30" s="88">
        <v>94360.09239999998</v>
      </c>
      <c r="PM30" s="23">
        <f t="shared" si="270"/>
        <v>28</v>
      </c>
      <c r="PN30" s="68">
        <f t="shared" si="271"/>
        <v>111196.09239999998</v>
      </c>
      <c r="PO30" s="68">
        <f t="shared" si="272"/>
        <v>94233.976610169484</v>
      </c>
      <c r="PP30" s="62">
        <f t="shared" si="273"/>
        <v>6.2639412629613986E-3</v>
      </c>
      <c r="PQ30" s="23">
        <v>1059</v>
      </c>
      <c r="PR30" s="23">
        <v>0</v>
      </c>
      <c r="PS30" s="68">
        <v>0</v>
      </c>
      <c r="PT30" s="62">
        <f t="shared" si="274"/>
        <v>0</v>
      </c>
      <c r="PU30" s="34">
        <f t="shared" si="275"/>
        <v>60958.002587374111</v>
      </c>
      <c r="PV30" s="143" t="str">
        <f t="shared" si="276"/>
        <v>AM-C10</v>
      </c>
      <c r="PW30" s="143" t="str">
        <f t="shared" si="277"/>
        <v>B0B4K87PR4</v>
      </c>
      <c r="PX30" s="143" t="str">
        <f t="shared" si="278"/>
        <v>FBA75690</v>
      </c>
      <c r="PY30" s="17">
        <f t="shared" si="279"/>
        <v>2177.0715209776467</v>
      </c>
      <c r="PZ30" s="3">
        <v>62</v>
      </c>
      <c r="QA30" s="32">
        <f t="shared" si="280"/>
        <v>134978.43430061408</v>
      </c>
      <c r="QB30" s="3"/>
      <c r="QC30" s="32">
        <f t="shared" si="281"/>
        <v>0</v>
      </c>
      <c r="QD30" s="3">
        <v>60</v>
      </c>
      <c r="QE30" s="32">
        <f t="shared" si="282"/>
        <v>130624.29125865881</v>
      </c>
      <c r="QF30" s="3">
        <v>0</v>
      </c>
      <c r="QG30" s="32">
        <f t="shared" si="283"/>
        <v>0</v>
      </c>
      <c r="QH30" s="58">
        <v>0</v>
      </c>
      <c r="QI30" s="59">
        <f t="shared" si="284"/>
        <v>0</v>
      </c>
      <c r="QJ30" s="58">
        <v>0</v>
      </c>
      <c r="QK30" s="59">
        <f t="shared" si="285"/>
        <v>0</v>
      </c>
      <c r="QL30" s="58">
        <v>0</v>
      </c>
      <c r="QM30" s="59">
        <f t="shared" si="286"/>
        <v>0</v>
      </c>
      <c r="QN30" s="42">
        <f t="shared" si="287"/>
        <v>122</v>
      </c>
      <c r="QO30" s="92">
        <f t="shared" si="288"/>
        <v>265602.72555927292</v>
      </c>
      <c r="QP30" s="141">
        <v>30</v>
      </c>
      <c r="QQ30" s="36" t="str">
        <f t="shared" si="289"/>
        <v>AM-C10</v>
      </c>
      <c r="QR30" s="98" t="s">
        <v>293</v>
      </c>
      <c r="QS30" s="17">
        <v>2177.0715209776467</v>
      </c>
      <c r="QT30" s="100">
        <v>6</v>
      </c>
      <c r="QU30" s="88">
        <v>25114</v>
      </c>
      <c r="QV30" s="3">
        <v>34</v>
      </c>
      <c r="QW30" s="88">
        <v>130560</v>
      </c>
      <c r="QX30" s="23">
        <f t="shared" si="137"/>
        <v>40</v>
      </c>
      <c r="QY30" s="68">
        <f t="shared" si="138"/>
        <v>155674</v>
      </c>
      <c r="QZ30" s="68">
        <f t="shared" si="139"/>
        <v>131927.11864406781</v>
      </c>
      <c r="RA30" s="62">
        <f t="shared" si="140"/>
        <v>8.3302150009260008E-3</v>
      </c>
      <c r="RB30" s="23">
        <v>1047</v>
      </c>
      <c r="RC30" s="23">
        <v>0</v>
      </c>
      <c r="RD30" s="68">
        <v>0</v>
      </c>
      <c r="RE30" s="62">
        <f t="shared" si="141"/>
        <v>0</v>
      </c>
      <c r="RF30" s="34">
        <f t="shared" si="142"/>
        <v>87082.860839105866</v>
      </c>
      <c r="RG30" s="143" t="str">
        <f t="shared" si="143"/>
        <v>AM-C10</v>
      </c>
      <c r="RH30" s="143" t="str">
        <f t="shared" si="144"/>
        <v>B0B4K87PR4</v>
      </c>
      <c r="RI30" s="143" t="str">
        <f t="shared" si="145"/>
        <v>FBA75690</v>
      </c>
      <c r="RJ30" s="17">
        <f t="shared" si="146"/>
        <v>2177.0715209776467</v>
      </c>
      <c r="RK30" s="3">
        <v>131</v>
      </c>
      <c r="RL30" s="32">
        <f t="shared" si="147"/>
        <v>285196.36924807174</v>
      </c>
      <c r="RM30" s="3">
        <v>242</v>
      </c>
      <c r="RN30" s="32">
        <f t="shared" si="148"/>
        <v>526851.30807659053</v>
      </c>
      <c r="RO30" s="3">
        <v>3</v>
      </c>
      <c r="RP30" s="32">
        <f t="shared" si="149"/>
        <v>6531.2145629329407</v>
      </c>
      <c r="RQ30" s="3">
        <v>0</v>
      </c>
      <c r="RR30" s="32">
        <f t="shared" si="150"/>
        <v>0</v>
      </c>
      <c r="RS30" s="58">
        <v>0</v>
      </c>
      <c r="RT30" s="59">
        <f t="shared" si="151"/>
        <v>0</v>
      </c>
      <c r="RU30" s="58">
        <v>0</v>
      </c>
      <c r="RV30" s="59">
        <f t="shared" si="152"/>
        <v>0</v>
      </c>
      <c r="RW30" s="58">
        <v>0</v>
      </c>
      <c r="RX30" s="59">
        <f t="shared" si="153"/>
        <v>0</v>
      </c>
      <c r="RY30" s="42">
        <f t="shared" si="154"/>
        <v>376</v>
      </c>
      <c r="RZ30" s="92">
        <f t="shared" si="155"/>
        <v>818578.89188759518</v>
      </c>
      <c r="SA30" s="141">
        <v>26</v>
      </c>
      <c r="SB30" s="36" t="str">
        <f t="shared" si="156"/>
        <v>AM-C10</v>
      </c>
      <c r="SC30" s="98" t="s">
        <v>293</v>
      </c>
      <c r="SD30" s="17">
        <f t="shared" si="157"/>
        <v>2177.0715209776467</v>
      </c>
      <c r="SE30" s="100">
        <v>1</v>
      </c>
      <c r="SF30" s="88">
        <v>4099</v>
      </c>
      <c r="SG30" s="3">
        <v>33</v>
      </c>
      <c r="SH30" s="88">
        <v>131957</v>
      </c>
      <c r="SI30" s="23">
        <f t="shared" si="158"/>
        <v>34</v>
      </c>
      <c r="SJ30" s="68">
        <f t="shared" si="159"/>
        <v>136056</v>
      </c>
      <c r="SK30" s="68">
        <f t="shared" si="160"/>
        <v>115301.69491525424</v>
      </c>
      <c r="SL30" s="62">
        <f t="shared" si="161"/>
        <v>8.7163728931155867E-3</v>
      </c>
      <c r="SM30" s="23">
        <v>3036</v>
      </c>
      <c r="SN30" s="23">
        <v>0</v>
      </c>
      <c r="SO30" s="68">
        <v>0</v>
      </c>
      <c r="SP30" s="62">
        <f t="shared" si="162"/>
        <v>0</v>
      </c>
      <c r="SQ30" s="34">
        <f t="shared" si="163"/>
        <v>74020.431713239988</v>
      </c>
      <c r="SR30" s="143" t="str">
        <f t="shared" si="164"/>
        <v>AM-C10</v>
      </c>
      <c r="SS30" s="143" t="str">
        <f t="shared" si="165"/>
        <v>B0B4K87PR4</v>
      </c>
      <c r="ST30" s="143" t="str">
        <f t="shared" si="166"/>
        <v>FBA75690</v>
      </c>
      <c r="SU30" s="17">
        <f t="shared" si="167"/>
        <v>2177.0715209776467</v>
      </c>
      <c r="SV30" s="3">
        <v>129</v>
      </c>
      <c r="SW30" s="32">
        <f t="shared" si="168"/>
        <v>280842.22620611644</v>
      </c>
      <c r="SX30" s="3">
        <v>213</v>
      </c>
      <c r="SY30" s="32">
        <f t="shared" si="169"/>
        <v>463716.23396823875</v>
      </c>
      <c r="SZ30" s="3">
        <v>3</v>
      </c>
      <c r="TA30" s="32">
        <f t="shared" si="170"/>
        <v>6531.2145629329407</v>
      </c>
      <c r="TB30" s="3">
        <v>0</v>
      </c>
      <c r="TC30" s="32">
        <f t="shared" si="171"/>
        <v>0</v>
      </c>
      <c r="TD30" s="58">
        <v>0</v>
      </c>
      <c r="TE30" s="59">
        <f t="shared" si="172"/>
        <v>0</v>
      </c>
      <c r="TF30" s="58">
        <v>0</v>
      </c>
      <c r="TG30" s="59">
        <f t="shared" si="173"/>
        <v>0</v>
      </c>
      <c r="TH30" s="58">
        <v>0</v>
      </c>
      <c r="TI30" s="59">
        <f t="shared" si="174"/>
        <v>0</v>
      </c>
      <c r="TJ30" s="42">
        <f t="shared" si="175"/>
        <v>345</v>
      </c>
      <c r="TK30" s="92">
        <f t="shared" si="176"/>
        <v>751089.67473728815</v>
      </c>
      <c r="TL30" s="141">
        <v>38</v>
      </c>
      <c r="TM30" s="36" t="str">
        <f t="shared" si="177"/>
        <v>AM-C10</v>
      </c>
      <c r="TN30" s="98" t="s">
        <v>293</v>
      </c>
      <c r="TO30" s="17">
        <f t="shared" si="178"/>
        <v>2177.0715209776467</v>
      </c>
      <c r="TP30" s="100">
        <v>1</v>
      </c>
      <c r="TQ30" s="88">
        <v>3949</v>
      </c>
      <c r="TR30" s="3">
        <v>28</v>
      </c>
      <c r="TS30" s="88">
        <v>110572.14780000001</v>
      </c>
      <c r="TT30" s="23">
        <f t="shared" si="179"/>
        <v>29</v>
      </c>
      <c r="TU30" s="68">
        <f t="shared" si="180"/>
        <v>114521.14780000001</v>
      </c>
      <c r="TV30" s="68">
        <f t="shared" si="181"/>
        <v>97051.820169491533</v>
      </c>
      <c r="TW30" s="62">
        <f t="shared" si="182"/>
        <v>6.7637075753775831E-3</v>
      </c>
      <c r="TX30" s="23">
        <v>1685</v>
      </c>
      <c r="TY30" s="23">
        <v>0</v>
      </c>
      <c r="TZ30" s="68">
        <v>0</v>
      </c>
      <c r="UA30" s="62">
        <f t="shared" si="183"/>
        <v>0</v>
      </c>
      <c r="UB30" s="34">
        <f t="shared" si="184"/>
        <v>63135.074108351757</v>
      </c>
      <c r="UC30" s="143" t="str">
        <f t="shared" si="185"/>
        <v>AM-C10</v>
      </c>
      <c r="UD30" s="143" t="str">
        <f t="shared" si="186"/>
        <v>B0B4K87PR4</v>
      </c>
      <c r="UE30" s="143" t="str">
        <f t="shared" si="187"/>
        <v>FBA75690</v>
      </c>
      <c r="UF30" s="17">
        <f t="shared" si="188"/>
        <v>2177.0715209776467</v>
      </c>
      <c r="UG30" s="3">
        <v>114</v>
      </c>
      <c r="UH30" s="32">
        <f t="shared" si="189"/>
        <v>248186.15339145172</v>
      </c>
      <c r="UI30" s="3">
        <v>149</v>
      </c>
      <c r="UJ30" s="32">
        <f t="shared" si="190"/>
        <v>324383.65662566939</v>
      </c>
      <c r="UK30" s="3">
        <v>3</v>
      </c>
      <c r="UL30" s="32">
        <f t="shared" si="191"/>
        <v>6531.2145629329407</v>
      </c>
      <c r="UM30" s="3">
        <v>0</v>
      </c>
      <c r="UN30" s="32">
        <f t="shared" si="192"/>
        <v>0</v>
      </c>
      <c r="UO30" s="58">
        <v>0</v>
      </c>
      <c r="UP30" s="59">
        <f t="shared" si="193"/>
        <v>0</v>
      </c>
      <c r="UQ30" s="58">
        <v>0</v>
      </c>
      <c r="UR30" s="59">
        <f t="shared" si="194"/>
        <v>0</v>
      </c>
      <c r="US30" s="58">
        <v>0</v>
      </c>
      <c r="UT30" s="59">
        <f t="shared" si="195"/>
        <v>0</v>
      </c>
      <c r="UU30" s="42">
        <f t="shared" si="196"/>
        <v>266</v>
      </c>
      <c r="UV30" s="92">
        <f t="shared" si="197"/>
        <v>579101.02458005399</v>
      </c>
      <c r="UW30" s="141">
        <v>38</v>
      </c>
      <c r="UX30" s="36" t="str">
        <f t="shared" si="198"/>
        <v>AM-C10</v>
      </c>
      <c r="UY30" s="98" t="s">
        <v>293</v>
      </c>
      <c r="UZ30" s="17">
        <f t="shared" si="199"/>
        <v>2177.0715209776467</v>
      </c>
      <c r="VA30" s="100">
        <v>2</v>
      </c>
      <c r="VB30" s="88">
        <v>7998</v>
      </c>
      <c r="VC30" s="3">
        <v>26</v>
      </c>
      <c r="VD30" s="88">
        <v>102175.96399999999</v>
      </c>
      <c r="VE30" s="23">
        <f t="shared" si="200"/>
        <v>28</v>
      </c>
      <c r="VF30" s="68">
        <f t="shared" si="201"/>
        <v>110173.96399999999</v>
      </c>
      <c r="VG30" s="68">
        <f t="shared" si="202"/>
        <v>93367.766101694913</v>
      </c>
      <c r="VH30" s="62">
        <f t="shared" si="203"/>
        <v>6.5852306717961318E-3</v>
      </c>
      <c r="VI30" s="23">
        <v>2130</v>
      </c>
      <c r="VJ30" s="23">
        <v>0</v>
      </c>
      <c r="VK30" s="68">
        <v>0</v>
      </c>
      <c r="VL30" s="62">
        <f t="shared" si="204"/>
        <v>0</v>
      </c>
      <c r="VM30" s="34">
        <f t="shared" si="205"/>
        <v>60958.002587374111</v>
      </c>
      <c r="VN30" s="143" t="str">
        <f t="shared" si="57"/>
        <v>AM-C10</v>
      </c>
      <c r="VO30" s="143" t="str">
        <f t="shared" si="58"/>
        <v>B0B4K87PR4</v>
      </c>
      <c r="VP30" s="143" t="str">
        <f t="shared" si="59"/>
        <v>FBA75690</v>
      </c>
      <c r="VQ30" s="17">
        <f t="shared" si="206"/>
        <v>2177.0715209776467</v>
      </c>
      <c r="VR30" s="3">
        <v>102</v>
      </c>
      <c r="VS30" s="32">
        <f t="shared" si="207"/>
        <v>222061.29513971996</v>
      </c>
      <c r="VT30" s="3">
        <v>111</v>
      </c>
      <c r="VU30" s="32">
        <f t="shared" si="208"/>
        <v>241654.93882851879</v>
      </c>
      <c r="VV30" s="3">
        <v>0</v>
      </c>
      <c r="VW30" s="32">
        <f t="shared" si="209"/>
        <v>0</v>
      </c>
      <c r="VX30" s="3">
        <v>0</v>
      </c>
      <c r="VY30" s="32">
        <f t="shared" si="210"/>
        <v>0</v>
      </c>
      <c r="VZ30" s="58">
        <v>0</v>
      </c>
      <c r="WA30" s="59">
        <f t="shared" si="211"/>
        <v>0</v>
      </c>
      <c r="WB30" s="58">
        <v>0</v>
      </c>
      <c r="WC30" s="59">
        <f t="shared" si="212"/>
        <v>0</v>
      </c>
      <c r="WD30" s="58">
        <v>0</v>
      </c>
      <c r="WE30" s="59">
        <f t="shared" si="213"/>
        <v>0</v>
      </c>
      <c r="WF30" s="42">
        <f t="shared" si="214"/>
        <v>213</v>
      </c>
      <c r="WG30" s="92">
        <f t="shared" si="215"/>
        <v>463716.23396823875</v>
      </c>
      <c r="WH30" s="141">
        <v>27</v>
      </c>
      <c r="WI30" s="36" t="str">
        <f t="shared" si="60"/>
        <v>AM-C10</v>
      </c>
      <c r="WJ30" s="98" t="s">
        <v>293</v>
      </c>
      <c r="WK30" s="17">
        <f t="shared" si="216"/>
        <v>2177.0715209776467</v>
      </c>
    </row>
    <row r="31" spans="1:609">
      <c r="A31" s="150" t="s">
        <v>502</v>
      </c>
      <c r="B31" s="150" t="s">
        <v>496</v>
      </c>
      <c r="C31" s="150" t="s">
        <v>465</v>
      </c>
      <c r="D31" s="150" t="s">
        <v>669</v>
      </c>
      <c r="E31" s="155" t="s">
        <v>509</v>
      </c>
      <c r="F31" s="150" t="s">
        <v>465</v>
      </c>
      <c r="G31" s="150"/>
      <c r="H31" s="150" t="s">
        <v>473</v>
      </c>
      <c r="I31" s="150" t="s">
        <v>432</v>
      </c>
      <c r="J31" s="187">
        <v>2653.5119256000003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12"/>
      <c r="AI31" s="12"/>
      <c r="AJ31" s="12"/>
      <c r="AK31" s="3"/>
      <c r="AL31" s="3"/>
      <c r="AM31" s="3"/>
      <c r="AN31" s="12"/>
      <c r="AO31" s="12"/>
      <c r="AP31" s="3"/>
      <c r="AQ31" s="3"/>
      <c r="AR31" s="3"/>
      <c r="AS31" s="3"/>
      <c r="AT31" s="12"/>
      <c r="AU31" s="12"/>
      <c r="AV31" s="3"/>
      <c r="AW31" s="3"/>
      <c r="AX31" s="3"/>
      <c r="AY31" s="3"/>
      <c r="AZ31" s="12"/>
      <c r="BA31" s="12"/>
      <c r="BB31" s="3"/>
      <c r="BC31" s="3"/>
      <c r="BD31" s="3"/>
      <c r="BE31" s="3"/>
      <c r="BF31" s="12"/>
      <c r="BG31" s="12"/>
      <c r="BH31" s="3"/>
      <c r="BI31" s="23">
        <f>BG31+BH31</f>
        <v>0</v>
      </c>
      <c r="BJ31" s="34" t="e">
        <f>BI31*#REF!</f>
        <v>#REF!</v>
      </c>
      <c r="BK31" s="37" t="e">
        <f>BJ31/$BJ$1</f>
        <v>#REF!</v>
      </c>
      <c r="BL31" s="12">
        <v>0</v>
      </c>
      <c r="BM31" s="3">
        <v>0</v>
      </c>
      <c r="BN31" s="3">
        <v>0</v>
      </c>
      <c r="BO31" s="23">
        <f>BM31+BN31</f>
        <v>0</v>
      </c>
      <c r="BP31" s="34" t="e">
        <f>BO31*#REF!</f>
        <v>#REF!</v>
      </c>
      <c r="BQ31" s="37" t="e">
        <f>BP31/$BP$1</f>
        <v>#REF!</v>
      </c>
      <c r="BR31" s="12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23">
        <f>BS31+BT31+BX31+BV31</f>
        <v>0</v>
      </c>
      <c r="CA31" s="23">
        <f>BY31+BU31+BW31</f>
        <v>0</v>
      </c>
      <c r="CB31" s="37">
        <f>CA31/$CA$1</f>
        <v>0</v>
      </c>
      <c r="CC31" s="34" t="e">
        <f>BZ31*#REF!</f>
        <v>#REF!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23">
        <f>CD31+CH31+CF31</f>
        <v>0</v>
      </c>
      <c r="CK31" s="23">
        <f>CI31+CE31+CG31</f>
        <v>0</v>
      </c>
      <c r="CL31" s="24">
        <f>CK31/$CK$1</f>
        <v>0</v>
      </c>
      <c r="CM31" s="34" t="e">
        <f>CJ31*#REF!</f>
        <v>#REF!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23">
        <f>CN31+CR31+CP31</f>
        <v>0</v>
      </c>
      <c r="CU31" s="23">
        <f>CS31+CO31+CQ31</f>
        <v>0</v>
      </c>
      <c r="CV31" s="24">
        <f>CU31/$CU$1</f>
        <v>0</v>
      </c>
      <c r="CW31" s="34" t="e">
        <f>CT31*#REF!</f>
        <v>#REF!</v>
      </c>
      <c r="CX31" s="3">
        <v>0</v>
      </c>
      <c r="CY31" s="3">
        <v>0</v>
      </c>
      <c r="CZ31" s="3">
        <v>0</v>
      </c>
      <c r="DA31" s="3">
        <v>0</v>
      </c>
      <c r="DB31" s="23">
        <f t="shared" si="300"/>
        <v>0</v>
      </c>
      <c r="DC31" s="23">
        <f t="shared" si="300"/>
        <v>0</v>
      </c>
      <c r="DD31" s="24">
        <f>DC31/$DC$1</f>
        <v>0</v>
      </c>
      <c r="DE31" s="23">
        <v>0</v>
      </c>
      <c r="DF31" s="23">
        <v>0</v>
      </c>
      <c r="DG31" s="23">
        <v>0</v>
      </c>
      <c r="DH31" s="34" t="e">
        <f>DB31*#REF!</f>
        <v>#REF!</v>
      </c>
      <c r="DI31" s="3">
        <v>5</v>
      </c>
      <c r="DJ31" s="3">
        <v>25490.03</v>
      </c>
      <c r="DK31" s="3">
        <v>0</v>
      </c>
      <c r="DL31" s="3">
        <v>0</v>
      </c>
      <c r="DM31" s="23">
        <f t="shared" si="301"/>
        <v>5</v>
      </c>
      <c r="DN31" s="23">
        <f t="shared" si="301"/>
        <v>25490.03</v>
      </c>
      <c r="DO31" s="23">
        <f>DN31/1.18</f>
        <v>21601.72033898305</v>
      </c>
      <c r="DP31" s="24">
        <f>DN31/$DN$1</f>
        <v>2.9195737322909076E-3</v>
      </c>
      <c r="DQ31" s="23">
        <v>347</v>
      </c>
      <c r="DR31" s="23">
        <v>5</v>
      </c>
      <c r="DS31" s="23">
        <v>25593</v>
      </c>
      <c r="DT31" s="24">
        <f>DS31/$DS$1</f>
        <v>2.5547518213180401E-3</v>
      </c>
      <c r="DU31" s="34" t="e">
        <f>DM31*#REF!</f>
        <v>#REF!</v>
      </c>
      <c r="DV31" s="24" t="e">
        <f>(DR31-DF31)/DF31</f>
        <v>#DIV/0!</v>
      </c>
      <c r="DW31" s="24" t="e">
        <f>(DM31-DB31)/DB31</f>
        <v>#DIV/0!</v>
      </c>
      <c r="DX31" s="34">
        <v>974.8</v>
      </c>
      <c r="DY31" s="23">
        <v>2</v>
      </c>
      <c r="DZ31" s="34">
        <v>8472.8799999999992</v>
      </c>
      <c r="EA31" s="24">
        <f>DX31/DZ31</f>
        <v>0.11504942829356725</v>
      </c>
      <c r="EB31" s="24">
        <f>DX31/DO31</f>
        <v>4.5126035551939329E-2</v>
      </c>
      <c r="EC31" s="24" t="s">
        <v>461</v>
      </c>
      <c r="ED31" s="24" t="s">
        <v>461</v>
      </c>
      <c r="EE31" s="3">
        <v>7</v>
      </c>
      <c r="EF31" s="3">
        <v>34594.019999999997</v>
      </c>
      <c r="EG31" s="3">
        <v>0</v>
      </c>
      <c r="EH31" s="3">
        <v>0</v>
      </c>
      <c r="EI31" s="23">
        <f t="shared" si="302"/>
        <v>7</v>
      </c>
      <c r="EJ31" s="23">
        <f t="shared" si="302"/>
        <v>34594.019999999997</v>
      </c>
      <c r="EK31" s="23">
        <f>EJ31/1.18</f>
        <v>29316.966101694914</v>
      </c>
      <c r="EL31" s="62">
        <f>EJ31/$EJ$1</f>
        <v>3.5100778290160276E-3</v>
      </c>
      <c r="EM31" s="23">
        <v>1731</v>
      </c>
      <c r="EN31" s="23">
        <v>9</v>
      </c>
      <c r="EO31" s="23">
        <v>44890</v>
      </c>
      <c r="EP31" s="62">
        <f>EO31/$EO$1</f>
        <v>3.9638098596878422E-3</v>
      </c>
      <c r="EQ31" s="34" t="e">
        <f>EI31*#REF!</f>
        <v>#REF!</v>
      </c>
      <c r="ER31" s="24">
        <f>(EN31-DR31)/DR31</f>
        <v>0.8</v>
      </c>
      <c r="ES31" s="24">
        <f>(EI31-DM31)/DM31</f>
        <v>0.4</v>
      </c>
      <c r="ET31" s="24"/>
      <c r="EU31" s="24"/>
      <c r="EV31" s="3">
        <v>13</v>
      </c>
      <c r="EW31" s="3">
        <v>60787</v>
      </c>
      <c r="EX31" s="3">
        <v>0</v>
      </c>
      <c r="EY31" s="3">
        <v>0</v>
      </c>
      <c r="EZ31" s="23">
        <f t="shared" si="303"/>
        <v>13</v>
      </c>
      <c r="FA31" s="23">
        <f t="shared" si="303"/>
        <v>60787</v>
      </c>
      <c r="FB31" s="70">
        <f>FA31/1.18</f>
        <v>51514.406779661018</v>
      </c>
      <c r="FC31" s="62">
        <f>FA31/$FA$1</f>
        <v>5.9353910050698412E-3</v>
      </c>
      <c r="FD31" s="23">
        <v>1151</v>
      </c>
      <c r="FE31" s="23">
        <v>16</v>
      </c>
      <c r="FF31" s="23">
        <v>70085</v>
      </c>
      <c r="FG31" s="62">
        <f>FF31/$FF$1</f>
        <v>5.3324136387611944E-3</v>
      </c>
      <c r="FH31" s="34" t="e">
        <f>EZ31*#REF!</f>
        <v>#REF!</v>
      </c>
      <c r="FI31" s="3">
        <v>9</v>
      </c>
      <c r="FJ31" s="3">
        <v>41722</v>
      </c>
      <c r="FK31" s="3">
        <v>0</v>
      </c>
      <c r="FL31" s="3">
        <v>0</v>
      </c>
      <c r="FM31" s="23">
        <f t="shared" si="304"/>
        <v>9</v>
      </c>
      <c r="FN31" s="23">
        <f t="shared" si="304"/>
        <v>41722</v>
      </c>
      <c r="FO31" s="70">
        <f>FN31/1.18</f>
        <v>35357.627118644072</v>
      </c>
      <c r="FP31" s="62">
        <f>FN31/$FN$1</f>
        <v>3.2193969945196761E-3</v>
      </c>
      <c r="FQ31" s="23">
        <v>1123</v>
      </c>
      <c r="FR31" s="23">
        <v>10</v>
      </c>
      <c r="FS31" s="68">
        <v>46621</v>
      </c>
      <c r="FT31" s="62">
        <f>FS31/$FS$1</f>
        <v>2.7702784486427854E-3</v>
      </c>
      <c r="FU31" s="34" t="e">
        <f>FM31*#REF!</f>
        <v>#REF!</v>
      </c>
      <c r="FV31" s="3">
        <v>14</v>
      </c>
      <c r="FW31" s="3">
        <v>65636</v>
      </c>
      <c r="FX31" s="3">
        <v>0</v>
      </c>
      <c r="FY31" s="3">
        <v>0</v>
      </c>
      <c r="FZ31" s="23">
        <f t="shared" si="305"/>
        <v>14</v>
      </c>
      <c r="GA31" s="23">
        <f t="shared" si="305"/>
        <v>65636</v>
      </c>
      <c r="GB31" s="70">
        <f>GA31/1.18</f>
        <v>55623.728813559326</v>
      </c>
      <c r="GC31" s="62">
        <f>GA31/$GA$1</f>
        <v>6.0301731393755933E-3</v>
      </c>
      <c r="GD31" s="23">
        <v>1183</v>
      </c>
      <c r="GE31" s="23">
        <v>18</v>
      </c>
      <c r="GF31" s="68">
        <v>79833</v>
      </c>
      <c r="GG31" s="62">
        <f>GF31/$GF$1</f>
        <v>6.4903020661522528E-3</v>
      </c>
      <c r="GH31" s="111">
        <f>J31*FZ31</f>
        <v>37149.166958400005</v>
      </c>
      <c r="GI31" s="100">
        <v>11</v>
      </c>
      <c r="GJ31" s="3">
        <v>52784</v>
      </c>
      <c r="GK31" s="3"/>
      <c r="GL31" s="3"/>
      <c r="GM31" s="23">
        <f t="shared" si="306"/>
        <v>11</v>
      </c>
      <c r="GN31" s="23">
        <f t="shared" si="306"/>
        <v>52784</v>
      </c>
      <c r="GO31" s="70">
        <f>GN31/1.18</f>
        <v>44732.203389830509</v>
      </c>
      <c r="GP31" s="62">
        <f>GN31/$GN$1</f>
        <v>5.8723439143108513E-3</v>
      </c>
      <c r="GQ31" s="23">
        <v>995</v>
      </c>
      <c r="GR31" s="23">
        <v>10</v>
      </c>
      <c r="GS31" s="68">
        <v>48416</v>
      </c>
      <c r="GT31" s="62">
        <f>GS31/$GS$1</f>
        <v>4.5924673708209671E-3</v>
      </c>
      <c r="GU31" s="111">
        <f>J31*GM31</f>
        <v>29188.631181600002</v>
      </c>
      <c r="GV31" s="100">
        <v>13</v>
      </c>
      <c r="GW31" s="3">
        <v>61668</v>
      </c>
      <c r="GX31" s="3"/>
      <c r="GY31" s="3"/>
      <c r="GZ31" s="23">
        <f t="shared" si="307"/>
        <v>13</v>
      </c>
      <c r="HA31" s="23">
        <f t="shared" si="307"/>
        <v>61668</v>
      </c>
      <c r="HB31" s="70">
        <f>HA31/1.18</f>
        <v>52261.016949152545</v>
      </c>
      <c r="HC31" s="62">
        <f>HA31/$HA$1</f>
        <v>7.3971781442303758E-3</v>
      </c>
      <c r="HD31" s="23">
        <v>1489</v>
      </c>
      <c r="HE31" s="23">
        <v>18</v>
      </c>
      <c r="HF31" s="68">
        <v>75966</v>
      </c>
      <c r="HG31" s="62">
        <f>HF31/$HF$1</f>
        <v>6.5901742848911366E-3</v>
      </c>
      <c r="HH31" s="34">
        <f>J31*GZ31</f>
        <v>34495.655032800001</v>
      </c>
      <c r="HI31" s="100">
        <v>12</v>
      </c>
      <c r="HJ31" s="3">
        <v>57619.01</v>
      </c>
      <c r="HK31" s="3"/>
      <c r="HL31" s="3"/>
      <c r="HM31" s="23">
        <f t="shared" si="308"/>
        <v>12</v>
      </c>
      <c r="HN31" s="23">
        <f t="shared" si="308"/>
        <v>57619.01</v>
      </c>
      <c r="HO31" s="70">
        <f>HN31/1.18</f>
        <v>48829.669491525427</v>
      </c>
      <c r="HP31" s="62">
        <f>HN31/$HN$1</f>
        <v>6.879149792009538E-3</v>
      </c>
      <c r="HQ31" s="23">
        <v>1253</v>
      </c>
      <c r="HR31" s="23">
        <v>12</v>
      </c>
      <c r="HS31" s="68">
        <v>57588</v>
      </c>
      <c r="HT31" s="62">
        <f>HS31/$HS$1</f>
        <v>5.9765719376347606E-3</v>
      </c>
      <c r="HU31" s="34">
        <f>J31*HM31</f>
        <v>31842.143107200005</v>
      </c>
      <c r="HV31" s="100">
        <v>5</v>
      </c>
      <c r="HW31" s="3">
        <v>24293</v>
      </c>
      <c r="HX31" s="3">
        <v>9</v>
      </c>
      <c r="HY31" s="179">
        <v>44090.971400000002</v>
      </c>
      <c r="HZ31" s="23">
        <f t="shared" si="309"/>
        <v>14</v>
      </c>
      <c r="IA31" s="23">
        <f t="shared" si="309"/>
        <v>68383.971400000009</v>
      </c>
      <c r="IB31" s="70">
        <f>IA31/1.18</f>
        <v>57952.518135593229</v>
      </c>
      <c r="IC31" s="62">
        <f>IA31/$IA$1</f>
        <v>5.5749884794817142E-3</v>
      </c>
      <c r="ID31" s="23">
        <v>1283</v>
      </c>
      <c r="IE31" s="23">
        <v>3</v>
      </c>
      <c r="IF31" s="68">
        <v>9896</v>
      </c>
      <c r="IG31" s="62">
        <f>IF31/$IF$1</f>
        <v>5.4774837006668076E-3</v>
      </c>
      <c r="IH31" s="34">
        <f>IY31*HZ31</f>
        <v>37149.166958400005</v>
      </c>
      <c r="II31" s="100">
        <v>5</v>
      </c>
      <c r="IJ31" s="88">
        <v>24740</v>
      </c>
      <c r="IK31" s="3">
        <v>6</v>
      </c>
      <c r="IL31" s="88">
        <v>29388.017999999996</v>
      </c>
      <c r="IM31" s="23">
        <f t="shared" si="310"/>
        <v>11</v>
      </c>
      <c r="IN31" s="68">
        <f t="shared" si="310"/>
        <v>54128.017999999996</v>
      </c>
      <c r="IO31" s="68">
        <f>IN31/1.18</f>
        <v>45871.201694915253</v>
      </c>
      <c r="IP31" s="62">
        <f>IN31/$IN$1</f>
        <v>5.8838989240808555E-3</v>
      </c>
      <c r="IQ31" s="23">
        <v>1877</v>
      </c>
      <c r="IR31" s="23">
        <v>6</v>
      </c>
      <c r="IS31" s="68">
        <v>19596</v>
      </c>
      <c r="IT31" s="62">
        <f>IS31/$IS$1</f>
        <v>1.8710185001298521E-2</v>
      </c>
      <c r="IU31" s="34">
        <f>IY31*IM31</f>
        <v>29188.631181600002</v>
      </c>
      <c r="IV31" s="142" t="str">
        <f>E31</f>
        <v>AA-19BL</v>
      </c>
      <c r="IW31" s="142" t="str">
        <f t="shared" si="311"/>
        <v>B0D3M86SH1</v>
      </c>
      <c r="IX31" s="142" t="str">
        <f t="shared" si="311"/>
        <v>FBA79355</v>
      </c>
      <c r="IY31" s="17">
        <v>2653.5119256000003</v>
      </c>
      <c r="IZ31" s="3">
        <v>9</v>
      </c>
      <c r="JA31" s="32">
        <f>IZ31*IY31</f>
        <v>23881.607330400002</v>
      </c>
      <c r="JB31" s="3">
        <v>6</v>
      </c>
      <c r="JC31" s="32">
        <f>JB31*IY31</f>
        <v>15921.071553600003</v>
      </c>
      <c r="JD31" s="3">
        <v>46</v>
      </c>
      <c r="JE31" s="32">
        <f>JD31*IY31</f>
        <v>122061.54857760001</v>
      </c>
      <c r="JF31" s="3">
        <v>0</v>
      </c>
      <c r="JG31" s="32">
        <f>JF31*IY31</f>
        <v>0</v>
      </c>
      <c r="JH31" s="58">
        <v>0</v>
      </c>
      <c r="JI31" s="59">
        <f>JH31*IY31</f>
        <v>0</v>
      </c>
      <c r="JJ31" s="58">
        <v>0</v>
      </c>
      <c r="JK31" s="59">
        <f>JJ31*IY31</f>
        <v>0</v>
      </c>
      <c r="JL31" s="58">
        <v>352</v>
      </c>
      <c r="JM31" s="59">
        <f>JL31*IY31</f>
        <v>934036.19781120005</v>
      </c>
      <c r="JN31" s="42">
        <f>IZ31+JB31+JH31+JD31+JF31+JJ31+JL31</f>
        <v>413</v>
      </c>
      <c r="JO31" s="10">
        <f>JN31*IY31</f>
        <v>1095900.4252728</v>
      </c>
      <c r="JP31" s="36" t="str">
        <f>E31</f>
        <v>AA-19BL</v>
      </c>
      <c r="JQ31" s="98" t="str">
        <f>C31</f>
        <v>New</v>
      </c>
      <c r="JR31" s="17">
        <v>2653.5119256000003</v>
      </c>
      <c r="JS31" s="100">
        <v>2</v>
      </c>
      <c r="JT31" s="88">
        <v>9261.4599999999991</v>
      </c>
      <c r="JU31" s="3">
        <v>3</v>
      </c>
      <c r="JV31" s="88">
        <v>14652.001</v>
      </c>
      <c r="JW31" s="23">
        <f t="shared" si="312"/>
        <v>5</v>
      </c>
      <c r="JX31" s="68">
        <f t="shared" si="312"/>
        <v>23913.460999999999</v>
      </c>
      <c r="JY31" s="68">
        <f>JX31/1.18</f>
        <v>20265.644915254237</v>
      </c>
      <c r="JZ31" s="62">
        <f>JX31/$JX$1</f>
        <v>2.1738362627086926E-3</v>
      </c>
      <c r="KA31" s="23">
        <v>164</v>
      </c>
      <c r="KB31" s="23">
        <v>6</v>
      </c>
      <c r="KC31" s="68">
        <v>19596</v>
      </c>
      <c r="KD31" s="62">
        <f>KC31/$IS$1</f>
        <v>1.8710185001298521E-2</v>
      </c>
      <c r="KE31" s="34">
        <f>KI31*JW31</f>
        <v>13267.559628000001</v>
      </c>
      <c r="KF31" s="142" t="str">
        <f>E31</f>
        <v>AA-19BL</v>
      </c>
      <c r="KG31" s="142" t="str">
        <f t="shared" si="313"/>
        <v>B0D3M86SH1</v>
      </c>
      <c r="KH31" s="142" t="str">
        <f t="shared" si="313"/>
        <v>FBA79355</v>
      </c>
      <c r="KI31" s="17">
        <v>2653.5119256000003</v>
      </c>
      <c r="KJ31" s="3">
        <v>0</v>
      </c>
      <c r="KK31" s="32">
        <f>KJ31*KI31</f>
        <v>0</v>
      </c>
      <c r="KL31" s="3">
        <v>1</v>
      </c>
      <c r="KM31" s="32">
        <f>KL31*KI31</f>
        <v>2653.5119256000003</v>
      </c>
      <c r="KN31" s="3">
        <v>46</v>
      </c>
      <c r="KO31" s="32">
        <f>KN31*KI31</f>
        <v>122061.54857760001</v>
      </c>
      <c r="KP31" s="3">
        <v>0</v>
      </c>
      <c r="KQ31" s="32">
        <f>KP31*KI31</f>
        <v>0</v>
      </c>
      <c r="KR31" s="58">
        <v>0</v>
      </c>
      <c r="KS31" s="59">
        <f>KR31*KI31</f>
        <v>0</v>
      </c>
      <c r="KT31" s="58">
        <v>0</v>
      </c>
      <c r="KU31" s="59">
        <f>KT31*KI31</f>
        <v>0</v>
      </c>
      <c r="KV31" s="58">
        <v>352</v>
      </c>
      <c r="KW31" s="59">
        <f>KV31*KI31</f>
        <v>934036.19781120005</v>
      </c>
      <c r="KX31" s="42">
        <f>KJ31+KL31+KR31+KN31+KP31+KT31+KV31</f>
        <v>399</v>
      </c>
      <c r="KY31" s="10">
        <f>KX31*KI31</f>
        <v>1058751.2583144002</v>
      </c>
      <c r="KZ31" s="36" t="str">
        <f>E31</f>
        <v>AA-19BL</v>
      </c>
      <c r="LA31" s="98" t="str">
        <f>C31</f>
        <v>New</v>
      </c>
      <c r="LB31" s="17">
        <v>2653.5119256000003</v>
      </c>
      <c r="LC31" s="100">
        <v>0</v>
      </c>
      <c r="LD31" s="88">
        <v>0</v>
      </c>
      <c r="LE31" s="3">
        <v>2</v>
      </c>
      <c r="LF31" s="88">
        <v>9997.9983999999986</v>
      </c>
      <c r="LG31" s="23">
        <f t="shared" si="297"/>
        <v>2</v>
      </c>
      <c r="LH31" s="68">
        <f t="shared" si="297"/>
        <v>9997.9983999999986</v>
      </c>
      <c r="LI31" s="68">
        <f>LH31/1.18</f>
        <v>8472.8799999999992</v>
      </c>
      <c r="LJ31" s="62">
        <f>LH31/$LH$1</f>
        <v>9.2459613234554346E-4</v>
      </c>
      <c r="LK31" s="23">
        <v>114</v>
      </c>
      <c r="LL31" s="23">
        <v>6</v>
      </c>
      <c r="LM31" s="68">
        <v>19596</v>
      </c>
      <c r="LN31" s="62">
        <f>LM31/$IS$1</f>
        <v>1.8710185001298521E-2</v>
      </c>
      <c r="LO31" s="34">
        <f>LS31*LG31</f>
        <v>5307.0238512000005</v>
      </c>
      <c r="LP31" s="143" t="str">
        <f>E31</f>
        <v>AA-19BL</v>
      </c>
      <c r="LQ31" s="143" t="str">
        <f>A31</f>
        <v>B0D3M86SH1</v>
      </c>
      <c r="LR31" s="143" t="str">
        <f>B31</f>
        <v>FBA79355</v>
      </c>
      <c r="LS31" s="17">
        <v>2653.5119256000003</v>
      </c>
      <c r="LT31" s="3">
        <v>0</v>
      </c>
      <c r="LU31" s="32">
        <f>LT31*LS31</f>
        <v>0</v>
      </c>
      <c r="LV31" s="3">
        <v>9</v>
      </c>
      <c r="LW31" s="32">
        <f>LV31*LS31</f>
        <v>23881.607330400002</v>
      </c>
      <c r="LX31" s="3">
        <v>46</v>
      </c>
      <c r="LY31" s="32">
        <f>LX31*LS31</f>
        <v>122061.54857760001</v>
      </c>
      <c r="LZ31" s="3">
        <v>0</v>
      </c>
      <c r="MA31" s="32">
        <f>LZ31*LS31</f>
        <v>0</v>
      </c>
      <c r="MB31" s="58">
        <v>352</v>
      </c>
      <c r="MC31" s="59">
        <f>MB31*LS31</f>
        <v>934036.19781120005</v>
      </c>
      <c r="MD31" s="58">
        <v>0</v>
      </c>
      <c r="ME31" s="59">
        <f>MD31*LS31</f>
        <v>0</v>
      </c>
      <c r="MF31" s="58">
        <v>0</v>
      </c>
      <c r="MG31" s="59">
        <f>MF31*LS31</f>
        <v>0</v>
      </c>
      <c r="MH31" s="42">
        <f>LT31+LV31+MB31+LX31+LZ31+MD31+MF31</f>
        <v>407</v>
      </c>
      <c r="MI31" s="10">
        <f>MH31*LS31</f>
        <v>1079979.3537192</v>
      </c>
      <c r="MJ31" s="36" t="str">
        <f>E31</f>
        <v>AA-19BL</v>
      </c>
      <c r="MK31" s="98" t="s">
        <v>465</v>
      </c>
      <c r="ML31" s="17">
        <v>2653.5119256000003</v>
      </c>
      <c r="MM31" s="100">
        <v>3</v>
      </c>
      <c r="MN31" s="88">
        <v>15197</v>
      </c>
      <c r="MO31" s="3">
        <v>12</v>
      </c>
      <c r="MP31" s="88">
        <v>60434.004799999995</v>
      </c>
      <c r="MQ31" s="23">
        <f t="shared" si="298"/>
        <v>15</v>
      </c>
      <c r="MR31" s="68">
        <f t="shared" si="298"/>
        <v>75631.004799999995</v>
      </c>
      <c r="MS31" s="68">
        <f>MR31/1.18</f>
        <v>64094.071864406782</v>
      </c>
      <c r="MT31" s="62">
        <f>MR31/$MR$1</f>
        <v>5.5439393569257575E-3</v>
      </c>
      <c r="MU31" s="23">
        <v>186</v>
      </c>
      <c r="MV31" s="23">
        <v>6</v>
      </c>
      <c r="MW31" s="68">
        <v>19596</v>
      </c>
      <c r="MX31" s="62">
        <f>MW31/$IS$1</f>
        <v>1.8710185001298521E-2</v>
      </c>
      <c r="MY31" s="34">
        <f>MQ31*NC31</f>
        <v>39802.678884000001</v>
      </c>
      <c r="MZ31" s="143" t="str">
        <f>E31</f>
        <v>AA-19BL</v>
      </c>
      <c r="NA31" s="143" t="str">
        <f t="shared" si="299"/>
        <v>B0D3M86SH1</v>
      </c>
      <c r="NB31" s="143" t="str">
        <f t="shared" si="299"/>
        <v>FBA79355</v>
      </c>
      <c r="NC31" s="17">
        <f>J31</f>
        <v>2653.5119256000003</v>
      </c>
      <c r="ND31" s="3">
        <v>68</v>
      </c>
      <c r="NE31" s="32">
        <f>ND31*NC31</f>
        <v>180438.81094080003</v>
      </c>
      <c r="NF31" s="3">
        <v>312</v>
      </c>
      <c r="NG31" s="32">
        <f>NF31*NC31</f>
        <v>827895.72078720003</v>
      </c>
      <c r="NH31" s="3">
        <v>28</v>
      </c>
      <c r="NI31" s="32">
        <f>NH31*NC31</f>
        <v>74298.333916800009</v>
      </c>
      <c r="NJ31" s="3">
        <v>0</v>
      </c>
      <c r="NK31" s="32">
        <f>NJ31*NC31</f>
        <v>0</v>
      </c>
      <c r="NL31" s="58">
        <v>0</v>
      </c>
      <c r="NM31" s="59">
        <f>NL31*NC31</f>
        <v>0</v>
      </c>
      <c r="NN31" s="58">
        <v>0</v>
      </c>
      <c r="NO31" s="59">
        <f>NN31*NC31</f>
        <v>0</v>
      </c>
      <c r="NP31" s="58">
        <v>0</v>
      </c>
      <c r="NQ31" s="59">
        <f>NP31*NC31</f>
        <v>0</v>
      </c>
      <c r="NR31" s="42">
        <f>ND31+NF31+NL31+NH31+NJ31+NN31+NP31</f>
        <v>408</v>
      </c>
      <c r="NS31" s="92">
        <f>NR31*NC31</f>
        <v>1082632.8656448</v>
      </c>
      <c r="NT31" s="141">
        <v>5</v>
      </c>
      <c r="NU31" s="36" t="str">
        <f>E31</f>
        <v>AA-19BL</v>
      </c>
      <c r="NV31" s="98" t="s">
        <v>465</v>
      </c>
      <c r="NW31" s="17">
        <v>2653.5119256000003</v>
      </c>
      <c r="NX31" s="100">
        <v>0</v>
      </c>
      <c r="NY31" s="88">
        <v>0</v>
      </c>
      <c r="NZ31" s="3">
        <v>15</v>
      </c>
      <c r="OA31" s="88">
        <v>73588</v>
      </c>
      <c r="OB31" s="23">
        <f t="shared" si="250"/>
        <v>15</v>
      </c>
      <c r="OC31" s="68">
        <f t="shared" si="251"/>
        <v>73588</v>
      </c>
      <c r="OD31" s="68">
        <f t="shared" si="252"/>
        <v>62362.711864406781</v>
      </c>
      <c r="OE31" s="62">
        <f t="shared" si="253"/>
        <v>5.1564432856026961E-3</v>
      </c>
      <c r="OF31" s="23">
        <v>1371</v>
      </c>
      <c r="OG31" s="23">
        <v>6</v>
      </c>
      <c r="OH31" s="68">
        <v>19596</v>
      </c>
      <c r="OI31" s="62">
        <f t="shared" si="254"/>
        <v>1.8710185001298521E-2</v>
      </c>
      <c r="OJ31" s="34">
        <f t="shared" si="255"/>
        <v>39802.678884000001</v>
      </c>
      <c r="OK31" s="143" t="str">
        <f t="shared" si="256"/>
        <v>AA-19BL</v>
      </c>
      <c r="OL31" s="143" t="str">
        <f t="shared" si="257"/>
        <v>B0D3M86SH1</v>
      </c>
      <c r="OM31" s="143" t="str">
        <f t="shared" si="258"/>
        <v>FBA79355</v>
      </c>
      <c r="ON31" s="17">
        <f t="shared" si="259"/>
        <v>2653.5119256000003</v>
      </c>
      <c r="OO31" s="3">
        <v>61</v>
      </c>
      <c r="OP31" s="32">
        <f t="shared" si="260"/>
        <v>161864.22746160001</v>
      </c>
      <c r="OQ31" s="3">
        <v>225</v>
      </c>
      <c r="OR31" s="32">
        <f t="shared" si="261"/>
        <v>597040.18326000008</v>
      </c>
      <c r="OS31" s="3">
        <v>28</v>
      </c>
      <c r="OT31" s="32">
        <f t="shared" si="262"/>
        <v>74298.333916800009</v>
      </c>
      <c r="OU31" s="3">
        <v>0</v>
      </c>
      <c r="OV31" s="32">
        <f t="shared" si="263"/>
        <v>0</v>
      </c>
      <c r="OW31" s="58">
        <v>0</v>
      </c>
      <c r="OX31" s="59">
        <f t="shared" si="264"/>
        <v>0</v>
      </c>
      <c r="OY31" s="58">
        <v>0</v>
      </c>
      <c r="OZ31" s="59">
        <f t="shared" si="265"/>
        <v>0</v>
      </c>
      <c r="PA31" s="58">
        <v>0</v>
      </c>
      <c r="PB31" s="59">
        <f t="shared" si="266"/>
        <v>0</v>
      </c>
      <c r="PC31" s="42">
        <f t="shared" si="267"/>
        <v>314</v>
      </c>
      <c r="PD31" s="92">
        <f t="shared" si="268"/>
        <v>833202.74463840004</v>
      </c>
      <c r="PE31" s="141">
        <v>9</v>
      </c>
      <c r="PF31" s="36" t="str">
        <f t="shared" si="269"/>
        <v>AA-19BL</v>
      </c>
      <c r="PG31" s="98" t="s">
        <v>465</v>
      </c>
      <c r="PH31" s="17">
        <v>2653.5119256000003</v>
      </c>
      <c r="PI31" s="100">
        <v>4</v>
      </c>
      <c r="PJ31" s="88">
        <v>21286.02</v>
      </c>
      <c r="PK31" s="3">
        <v>20</v>
      </c>
      <c r="PL31" s="88">
        <v>99979.983999999997</v>
      </c>
      <c r="PM31" s="23">
        <f t="shared" si="270"/>
        <v>24</v>
      </c>
      <c r="PN31" s="68">
        <f t="shared" si="271"/>
        <v>121266.004</v>
      </c>
      <c r="PO31" s="68">
        <f t="shared" si="272"/>
        <v>102767.8</v>
      </c>
      <c r="PP31" s="62">
        <f t="shared" si="273"/>
        <v>6.8312034160117859E-3</v>
      </c>
      <c r="PQ31" s="23">
        <v>2718</v>
      </c>
      <c r="PR31" s="23">
        <v>6</v>
      </c>
      <c r="PS31" s="68">
        <v>19596</v>
      </c>
      <c r="PT31" s="62">
        <f t="shared" si="274"/>
        <v>1.8710185001298521E-2</v>
      </c>
      <c r="PU31" s="34">
        <f t="shared" si="275"/>
        <v>63684.28621440001</v>
      </c>
      <c r="PV31" s="143" t="str">
        <f t="shared" si="276"/>
        <v>AA-19BL</v>
      </c>
      <c r="PW31" s="143" t="str">
        <f t="shared" si="277"/>
        <v>B0D3M86SH1</v>
      </c>
      <c r="PX31" s="143" t="str">
        <f t="shared" si="278"/>
        <v>FBA79355</v>
      </c>
      <c r="PY31" s="17">
        <f t="shared" si="279"/>
        <v>2653.5119256000003</v>
      </c>
      <c r="PZ31" s="3">
        <v>53</v>
      </c>
      <c r="QA31" s="32">
        <f t="shared" si="280"/>
        <v>140636.13205680001</v>
      </c>
      <c r="QB31" s="3"/>
      <c r="QC31" s="32">
        <f t="shared" si="281"/>
        <v>0</v>
      </c>
      <c r="QD31" s="3">
        <v>28</v>
      </c>
      <c r="QE31" s="32">
        <f t="shared" si="282"/>
        <v>74298.333916800009</v>
      </c>
      <c r="QF31" s="3">
        <v>0</v>
      </c>
      <c r="QG31" s="32">
        <f t="shared" si="283"/>
        <v>0</v>
      </c>
      <c r="QH31" s="58">
        <v>0</v>
      </c>
      <c r="QI31" s="59">
        <f t="shared" si="284"/>
        <v>0</v>
      </c>
      <c r="QJ31" s="58">
        <v>0</v>
      </c>
      <c r="QK31" s="59">
        <f t="shared" si="285"/>
        <v>0</v>
      </c>
      <c r="QL31" s="58">
        <v>0</v>
      </c>
      <c r="QM31" s="59">
        <f t="shared" si="286"/>
        <v>0</v>
      </c>
      <c r="QN31" s="42">
        <f t="shared" si="287"/>
        <v>81</v>
      </c>
      <c r="QO31" s="92">
        <f t="shared" si="288"/>
        <v>214934.46597360002</v>
      </c>
      <c r="QP31" s="141">
        <v>14</v>
      </c>
      <c r="QQ31" s="36" t="str">
        <f t="shared" si="289"/>
        <v>AA-19BL</v>
      </c>
      <c r="QR31" s="98" t="s">
        <v>465</v>
      </c>
      <c r="QS31" s="17">
        <v>2653.5119256000003</v>
      </c>
      <c r="QT31" s="100">
        <v>2</v>
      </c>
      <c r="QU31" s="88">
        <v>10998</v>
      </c>
      <c r="QV31" s="3">
        <v>13</v>
      </c>
      <c r="QW31" s="88">
        <v>64987</v>
      </c>
      <c r="QX31" s="23">
        <f t="shared" si="137"/>
        <v>15</v>
      </c>
      <c r="QY31" s="68">
        <f t="shared" si="138"/>
        <v>75985</v>
      </c>
      <c r="QZ31" s="68">
        <f t="shared" si="139"/>
        <v>64394.067796610172</v>
      </c>
      <c r="RA31" s="62">
        <f t="shared" si="140"/>
        <v>4.0660057995899265E-3</v>
      </c>
      <c r="RB31" s="23">
        <v>2778</v>
      </c>
      <c r="RC31" s="23">
        <v>6</v>
      </c>
      <c r="RD31" s="68">
        <v>19596</v>
      </c>
      <c r="RE31" s="62">
        <f t="shared" si="141"/>
        <v>1.8710185001298521E-2</v>
      </c>
      <c r="RF31" s="34">
        <f t="shared" si="142"/>
        <v>39802.678884000001</v>
      </c>
      <c r="RG31" s="143" t="str">
        <f t="shared" si="143"/>
        <v>AA-19BL</v>
      </c>
      <c r="RH31" s="143" t="str">
        <f t="shared" si="144"/>
        <v>B0D3M86SH1</v>
      </c>
      <c r="RI31" s="143" t="str">
        <f t="shared" si="145"/>
        <v>FBA79355</v>
      </c>
      <c r="RJ31" s="17">
        <f t="shared" si="146"/>
        <v>2653.5119256000003</v>
      </c>
      <c r="RK31" s="3">
        <v>41</v>
      </c>
      <c r="RL31" s="32">
        <f t="shared" si="147"/>
        <v>108793.98894960001</v>
      </c>
      <c r="RM31" s="3">
        <v>201</v>
      </c>
      <c r="RN31" s="32">
        <f t="shared" si="148"/>
        <v>533355.89704560011</v>
      </c>
      <c r="RO31" s="3">
        <v>0</v>
      </c>
      <c r="RP31" s="32">
        <f t="shared" si="149"/>
        <v>0</v>
      </c>
      <c r="RQ31" s="3">
        <v>0</v>
      </c>
      <c r="RR31" s="32">
        <f t="shared" si="150"/>
        <v>0</v>
      </c>
      <c r="RS31" s="58">
        <v>0</v>
      </c>
      <c r="RT31" s="59">
        <f t="shared" si="151"/>
        <v>0</v>
      </c>
      <c r="RU31" s="58">
        <v>0</v>
      </c>
      <c r="RV31" s="59">
        <f t="shared" si="152"/>
        <v>0</v>
      </c>
      <c r="RW31" s="58">
        <v>0</v>
      </c>
      <c r="RX31" s="59">
        <f t="shared" si="153"/>
        <v>0</v>
      </c>
      <c r="RY31" s="42">
        <f t="shared" si="154"/>
        <v>242</v>
      </c>
      <c r="RZ31" s="92">
        <f t="shared" si="155"/>
        <v>642149.88599520002</v>
      </c>
      <c r="SA31" s="141">
        <v>20</v>
      </c>
      <c r="SB31" s="36" t="str">
        <f t="shared" si="156"/>
        <v>AA-19BL</v>
      </c>
      <c r="SC31" s="98" t="s">
        <v>465</v>
      </c>
      <c r="SD31" s="17">
        <f t="shared" si="157"/>
        <v>2653.5119256000003</v>
      </c>
      <c r="SE31" s="100">
        <v>0</v>
      </c>
      <c r="SF31" s="88">
        <v>0</v>
      </c>
      <c r="SG31" s="3">
        <v>17</v>
      </c>
      <c r="SH31" s="88">
        <v>84176</v>
      </c>
      <c r="SI31" s="23">
        <f t="shared" si="158"/>
        <v>17</v>
      </c>
      <c r="SJ31" s="68">
        <f t="shared" si="159"/>
        <v>84176</v>
      </c>
      <c r="SK31" s="68">
        <f t="shared" si="160"/>
        <v>71335.593220338982</v>
      </c>
      <c r="SL31" s="62">
        <f t="shared" si="161"/>
        <v>5.3927015688458989E-3</v>
      </c>
      <c r="SM31" s="23">
        <v>3960</v>
      </c>
      <c r="SN31" s="23">
        <v>6</v>
      </c>
      <c r="SO31" s="68">
        <v>19596</v>
      </c>
      <c r="SP31" s="62">
        <f t="shared" si="162"/>
        <v>1.8710185001298521E-2</v>
      </c>
      <c r="SQ31" s="34">
        <f t="shared" si="163"/>
        <v>45109.702735200008</v>
      </c>
      <c r="SR31" s="143" t="str">
        <f t="shared" si="164"/>
        <v>AA-19BL</v>
      </c>
      <c r="SS31" s="143" t="str">
        <f t="shared" si="165"/>
        <v>B0D3M86SH1</v>
      </c>
      <c r="ST31" s="143" t="str">
        <f t="shared" si="166"/>
        <v>FBA79355</v>
      </c>
      <c r="SU31" s="17">
        <f t="shared" si="167"/>
        <v>2653.5119256000003</v>
      </c>
      <c r="SV31" s="3">
        <v>37</v>
      </c>
      <c r="SW31" s="32">
        <f t="shared" si="168"/>
        <v>98179.941247200011</v>
      </c>
      <c r="SX31" s="3">
        <v>190</v>
      </c>
      <c r="SY31" s="32">
        <f t="shared" si="169"/>
        <v>504167.26586400007</v>
      </c>
      <c r="SZ31" s="3">
        <v>0</v>
      </c>
      <c r="TA31" s="32">
        <f t="shared" si="170"/>
        <v>0</v>
      </c>
      <c r="TB31" s="3">
        <v>0</v>
      </c>
      <c r="TC31" s="32">
        <f t="shared" si="171"/>
        <v>0</v>
      </c>
      <c r="TD31" s="58">
        <v>0</v>
      </c>
      <c r="TE31" s="59">
        <f t="shared" si="172"/>
        <v>0</v>
      </c>
      <c r="TF31" s="58">
        <v>0</v>
      </c>
      <c r="TG31" s="59">
        <f t="shared" si="173"/>
        <v>0</v>
      </c>
      <c r="TH31" s="58">
        <v>0</v>
      </c>
      <c r="TI31" s="59">
        <f t="shared" si="174"/>
        <v>0</v>
      </c>
      <c r="TJ31" s="42">
        <f t="shared" si="175"/>
        <v>227</v>
      </c>
      <c r="TK31" s="92">
        <f t="shared" si="176"/>
        <v>602347.20711120008</v>
      </c>
      <c r="TL31" s="141">
        <v>13</v>
      </c>
      <c r="TM31" s="36" t="str">
        <f t="shared" si="177"/>
        <v>AA-19BL</v>
      </c>
      <c r="TN31" s="98" t="s">
        <v>465</v>
      </c>
      <c r="TO31" s="17">
        <f t="shared" si="178"/>
        <v>2653.5119256000003</v>
      </c>
      <c r="TP31" s="100">
        <v>4</v>
      </c>
      <c r="TQ31" s="88">
        <v>14985</v>
      </c>
      <c r="TR31" s="3">
        <v>17</v>
      </c>
      <c r="TS31" s="88">
        <v>84915.089200000002</v>
      </c>
      <c r="TT31" s="23">
        <f t="shared" si="179"/>
        <v>21</v>
      </c>
      <c r="TU31" s="68">
        <f t="shared" si="180"/>
        <v>99900.089200000002</v>
      </c>
      <c r="TV31" s="68">
        <f t="shared" si="181"/>
        <v>84661.092542372891</v>
      </c>
      <c r="TW31" s="62">
        <f t="shared" si="182"/>
        <v>5.9001765445363119E-3</v>
      </c>
      <c r="TX31" s="23">
        <v>3629</v>
      </c>
      <c r="TY31" s="23">
        <v>6</v>
      </c>
      <c r="TZ31" s="68">
        <v>19596</v>
      </c>
      <c r="UA31" s="62">
        <f t="shared" si="183"/>
        <v>1.8710185001298521E-2</v>
      </c>
      <c r="UB31" s="34">
        <f t="shared" si="184"/>
        <v>55723.750437600007</v>
      </c>
      <c r="UC31" s="143" t="str">
        <f t="shared" si="185"/>
        <v>AA-19BL</v>
      </c>
      <c r="UD31" s="143" t="str">
        <f t="shared" si="186"/>
        <v>B0D3M86SH1</v>
      </c>
      <c r="UE31" s="143" t="str">
        <f t="shared" si="187"/>
        <v>FBA79355</v>
      </c>
      <c r="UF31" s="17">
        <f t="shared" si="188"/>
        <v>2653.5119256000003</v>
      </c>
      <c r="UG31" s="3">
        <v>13</v>
      </c>
      <c r="UH31" s="32">
        <f t="shared" si="189"/>
        <v>34495.655032800001</v>
      </c>
      <c r="UI31" s="3">
        <v>176</v>
      </c>
      <c r="UJ31" s="32">
        <f t="shared" si="190"/>
        <v>467018.09890560003</v>
      </c>
      <c r="UK31" s="3">
        <v>0</v>
      </c>
      <c r="UL31" s="32">
        <f t="shared" si="191"/>
        <v>0</v>
      </c>
      <c r="UM31" s="3">
        <v>0</v>
      </c>
      <c r="UN31" s="32">
        <f t="shared" si="192"/>
        <v>0</v>
      </c>
      <c r="UO31" s="58">
        <v>0</v>
      </c>
      <c r="UP31" s="59">
        <f t="shared" si="193"/>
        <v>0</v>
      </c>
      <c r="UQ31" s="58">
        <v>0</v>
      </c>
      <c r="UR31" s="59">
        <f t="shared" si="194"/>
        <v>0</v>
      </c>
      <c r="US31" s="58">
        <v>0</v>
      </c>
      <c r="UT31" s="59">
        <f t="shared" si="195"/>
        <v>0</v>
      </c>
      <c r="UU31" s="42">
        <f t="shared" si="196"/>
        <v>189</v>
      </c>
      <c r="UV31" s="92">
        <f t="shared" si="197"/>
        <v>501513.75393840007</v>
      </c>
      <c r="UW31" s="141">
        <v>18</v>
      </c>
      <c r="UX31" s="36" t="str">
        <f t="shared" si="198"/>
        <v>AA-19BL</v>
      </c>
      <c r="UY31" s="98" t="s">
        <v>465</v>
      </c>
      <c r="UZ31" s="17">
        <f t="shared" si="199"/>
        <v>2653.5119256000003</v>
      </c>
      <c r="VA31" s="100">
        <v>6</v>
      </c>
      <c r="VB31" s="88">
        <v>29982</v>
      </c>
      <c r="VC31" s="3">
        <v>16</v>
      </c>
      <c r="VD31" s="88">
        <v>79680.007399999988</v>
      </c>
      <c r="VE31" s="23">
        <f t="shared" si="200"/>
        <v>22</v>
      </c>
      <c r="VF31" s="68">
        <f t="shared" si="201"/>
        <v>109662.00739999999</v>
      </c>
      <c r="VG31" s="68">
        <f t="shared" si="202"/>
        <v>92933.904576271176</v>
      </c>
      <c r="VH31" s="62">
        <f t="shared" si="203"/>
        <v>6.5546304085166108E-3</v>
      </c>
      <c r="VI31" s="23">
        <v>3501</v>
      </c>
      <c r="VJ31" s="23">
        <v>6</v>
      </c>
      <c r="VK31" s="68">
        <v>19596</v>
      </c>
      <c r="VL31" s="62">
        <f t="shared" si="204"/>
        <v>1.8710185001298521E-2</v>
      </c>
      <c r="VM31" s="34">
        <f t="shared" si="205"/>
        <v>58377.262363200003</v>
      </c>
      <c r="VN31" s="143" t="str">
        <f t="shared" si="57"/>
        <v>AA-19BL</v>
      </c>
      <c r="VO31" s="143" t="str">
        <f t="shared" si="58"/>
        <v>B0D3M86SH1</v>
      </c>
      <c r="VP31" s="143" t="str">
        <f t="shared" si="59"/>
        <v>FBA79355</v>
      </c>
      <c r="VQ31" s="17">
        <f t="shared" si="206"/>
        <v>2653.5119256000003</v>
      </c>
      <c r="VR31" s="3">
        <v>16</v>
      </c>
      <c r="VS31" s="32">
        <f t="shared" si="207"/>
        <v>42456.190809600004</v>
      </c>
      <c r="VT31" s="3">
        <v>152</v>
      </c>
      <c r="VU31" s="32">
        <f t="shared" si="208"/>
        <v>403333.81269120006</v>
      </c>
      <c r="VV31" s="3">
        <v>0</v>
      </c>
      <c r="VW31" s="32">
        <f t="shared" si="209"/>
        <v>0</v>
      </c>
      <c r="VX31" s="3">
        <v>0</v>
      </c>
      <c r="VY31" s="32">
        <f t="shared" si="210"/>
        <v>0</v>
      </c>
      <c r="VZ31" s="58">
        <v>0</v>
      </c>
      <c r="WA31" s="59">
        <f t="shared" si="211"/>
        <v>0</v>
      </c>
      <c r="WB31" s="58">
        <v>0</v>
      </c>
      <c r="WC31" s="59">
        <f t="shared" si="212"/>
        <v>0</v>
      </c>
      <c r="WD31" s="58">
        <v>0</v>
      </c>
      <c r="WE31" s="59">
        <f t="shared" si="213"/>
        <v>0</v>
      </c>
      <c r="WF31" s="42">
        <f t="shared" si="214"/>
        <v>168</v>
      </c>
      <c r="WG31" s="92">
        <f t="shared" si="215"/>
        <v>445790.00350080006</v>
      </c>
      <c r="WH31" s="141">
        <v>16</v>
      </c>
      <c r="WI31" s="36" t="str">
        <f t="shared" si="60"/>
        <v>AA-19BL</v>
      </c>
      <c r="WJ31" s="98" t="s">
        <v>465</v>
      </c>
      <c r="WK31" s="17">
        <f t="shared" si="216"/>
        <v>2653.5119256000003</v>
      </c>
    </row>
    <row r="32" spans="1:609">
      <c r="A32" s="150" t="s">
        <v>504</v>
      </c>
      <c r="B32" s="150" t="s">
        <v>498</v>
      </c>
      <c r="C32" s="150" t="s">
        <v>465</v>
      </c>
      <c r="D32" s="150" t="s">
        <v>669</v>
      </c>
      <c r="E32" s="155" t="s">
        <v>510</v>
      </c>
      <c r="F32" s="150" t="s">
        <v>465</v>
      </c>
      <c r="G32" s="150"/>
      <c r="H32" s="150" t="s">
        <v>628</v>
      </c>
      <c r="I32" s="150" t="s">
        <v>630</v>
      </c>
      <c r="J32" s="187">
        <v>1862.1136319999996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12"/>
      <c r="AI32" s="12"/>
      <c r="AJ32" s="12"/>
      <c r="AK32" s="3"/>
      <c r="AL32" s="3"/>
      <c r="AM32" s="3"/>
      <c r="AN32" s="12"/>
      <c r="AO32" s="12"/>
      <c r="AP32" s="3"/>
      <c r="AQ32" s="3"/>
      <c r="AR32" s="3"/>
      <c r="AS32" s="3"/>
      <c r="AT32" s="12"/>
      <c r="AU32" s="12"/>
      <c r="AV32" s="3"/>
      <c r="AW32" s="3"/>
      <c r="AX32" s="3"/>
      <c r="AY32" s="3"/>
      <c r="AZ32" s="12"/>
      <c r="BA32" s="12"/>
      <c r="BB32" s="3"/>
      <c r="BC32" s="3"/>
      <c r="BD32" s="3"/>
      <c r="BE32" s="3"/>
      <c r="BF32" s="12"/>
      <c r="BG32" s="12"/>
      <c r="BH32" s="3"/>
      <c r="BI32" s="23">
        <f>BG32+BH32</f>
        <v>0</v>
      </c>
      <c r="BJ32" s="34" t="e">
        <f>BI32*#REF!</f>
        <v>#REF!</v>
      </c>
      <c r="BK32" s="37" t="e">
        <f>BJ32/$BJ$1</f>
        <v>#REF!</v>
      </c>
      <c r="BL32" s="12">
        <v>0</v>
      </c>
      <c r="BM32" s="3">
        <v>0</v>
      </c>
      <c r="BN32" s="3">
        <v>0</v>
      </c>
      <c r="BO32" s="23">
        <f>BM32+BN32</f>
        <v>0</v>
      </c>
      <c r="BP32" s="34" t="e">
        <f>BO32*#REF!</f>
        <v>#REF!</v>
      </c>
      <c r="BQ32" s="37" t="e">
        <f>BP32/$BP$1</f>
        <v>#REF!</v>
      </c>
      <c r="BR32" s="12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23">
        <f>BS32+BT32+BX32+BV32</f>
        <v>0</v>
      </c>
      <c r="CA32" s="23">
        <f>BY32+BU32+BW32</f>
        <v>0</v>
      </c>
      <c r="CB32" s="37">
        <f>CA32/$CA$1</f>
        <v>0</v>
      </c>
      <c r="CC32" s="34" t="e">
        <f>BZ32*#REF!</f>
        <v>#REF!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23">
        <f>CD32+CH32+CF32</f>
        <v>0</v>
      </c>
      <c r="CK32" s="23">
        <f>CI32+CE32+CG32</f>
        <v>0</v>
      </c>
      <c r="CL32" s="24">
        <f>CK32/$CK$1</f>
        <v>0</v>
      </c>
      <c r="CM32" s="34" t="e">
        <f>CJ32*#REF!</f>
        <v>#REF!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23">
        <f>CN32+CR32+CP32</f>
        <v>0</v>
      </c>
      <c r="CU32" s="23">
        <f>CS32+CO32+CQ32</f>
        <v>0</v>
      </c>
      <c r="CV32" s="24">
        <f>CU32/$CU$1</f>
        <v>0</v>
      </c>
      <c r="CW32" s="34" t="e">
        <f>CT32*#REF!</f>
        <v>#REF!</v>
      </c>
      <c r="CX32" s="3">
        <v>0</v>
      </c>
      <c r="CY32" s="3">
        <v>0</v>
      </c>
      <c r="CZ32" s="3">
        <v>0</v>
      </c>
      <c r="DA32" s="3">
        <v>0</v>
      </c>
      <c r="DB32" s="23">
        <f t="shared" si="300"/>
        <v>0</v>
      </c>
      <c r="DC32" s="23">
        <f t="shared" si="300"/>
        <v>0</v>
      </c>
      <c r="DD32" s="24">
        <f>DC32/$DC$1</f>
        <v>0</v>
      </c>
      <c r="DE32" s="23">
        <v>0</v>
      </c>
      <c r="DF32" s="23">
        <v>0</v>
      </c>
      <c r="DG32" s="23">
        <v>0</v>
      </c>
      <c r="DH32" s="34" t="e">
        <f>DB32*#REF!</f>
        <v>#REF!</v>
      </c>
      <c r="DI32" s="3">
        <v>0</v>
      </c>
      <c r="DJ32" s="3">
        <v>0</v>
      </c>
      <c r="DK32" s="3">
        <v>0</v>
      </c>
      <c r="DL32" s="3">
        <v>0</v>
      </c>
      <c r="DM32" s="23">
        <f t="shared" si="301"/>
        <v>0</v>
      </c>
      <c r="DN32" s="23">
        <f t="shared" si="301"/>
        <v>0</v>
      </c>
      <c r="DO32" s="23">
        <f>DN32/1.18</f>
        <v>0</v>
      </c>
      <c r="DP32" s="24">
        <f>DN32/$DN$1</f>
        <v>0</v>
      </c>
      <c r="DQ32" s="23">
        <v>0</v>
      </c>
      <c r="DR32" s="23">
        <v>0</v>
      </c>
      <c r="DS32" s="23">
        <v>0</v>
      </c>
      <c r="DT32" s="24">
        <f>DS32/$DS$1</f>
        <v>0</v>
      </c>
      <c r="DU32" s="34" t="e">
        <f>DM32*#REF!</f>
        <v>#REF!</v>
      </c>
      <c r="DV32" s="24" t="e">
        <f>(DR32-DF32)/DF32</f>
        <v>#DIV/0!</v>
      </c>
      <c r="DW32" s="24" t="e">
        <f>(DM32-DB32)/DB32</f>
        <v>#DIV/0!</v>
      </c>
      <c r="DX32" s="34">
        <v>0</v>
      </c>
      <c r="DY32" s="23">
        <v>0</v>
      </c>
      <c r="DZ32" s="34">
        <v>0</v>
      </c>
      <c r="EA32" s="24" t="e">
        <f>DX32/DZ32</f>
        <v>#DIV/0!</v>
      </c>
      <c r="EB32" s="24" t="e">
        <f>DX32/DO32</f>
        <v>#DIV/0!</v>
      </c>
      <c r="EC32" s="24" t="s">
        <v>461</v>
      </c>
      <c r="ED32" s="24" t="s">
        <v>461</v>
      </c>
      <c r="EE32" s="3">
        <v>1</v>
      </c>
      <c r="EF32" s="3">
        <v>3499</v>
      </c>
      <c r="EG32" s="3">
        <v>0</v>
      </c>
      <c r="EH32" s="3">
        <v>0</v>
      </c>
      <c r="EI32" s="23">
        <f t="shared" si="302"/>
        <v>1</v>
      </c>
      <c r="EJ32" s="23">
        <f t="shared" si="302"/>
        <v>3499</v>
      </c>
      <c r="EK32" s="23">
        <f>EJ32/1.18</f>
        <v>2965.2542372881358</v>
      </c>
      <c r="EL32" s="62">
        <f>EJ32/$EJ$1</f>
        <v>3.5502558892337699E-4</v>
      </c>
      <c r="EM32" s="23">
        <v>171</v>
      </c>
      <c r="EN32" s="23">
        <v>1</v>
      </c>
      <c r="EO32" s="23">
        <v>3499</v>
      </c>
      <c r="EP32" s="62">
        <f>EO32/$EO$1</f>
        <v>3.0896348182329604E-4</v>
      </c>
      <c r="EQ32" s="34" t="e">
        <f>EI32*#REF!</f>
        <v>#REF!</v>
      </c>
      <c r="ER32" s="24" t="e">
        <f>(EN32-DR32)/DR32</f>
        <v>#DIV/0!</v>
      </c>
      <c r="ES32" s="24" t="e">
        <f>(EI32-DM32)/DM32</f>
        <v>#DIV/0!</v>
      </c>
      <c r="ET32" s="24"/>
      <c r="EU32" s="24"/>
      <c r="EV32" s="3">
        <v>27</v>
      </c>
      <c r="EW32" s="3">
        <v>91624</v>
      </c>
      <c r="EX32" s="3">
        <v>0</v>
      </c>
      <c r="EY32" s="3">
        <v>0</v>
      </c>
      <c r="EZ32" s="23">
        <f t="shared" si="303"/>
        <v>27</v>
      </c>
      <c r="FA32" s="23">
        <f t="shared" si="303"/>
        <v>91624</v>
      </c>
      <c r="FB32" s="70">
        <f>FA32/1.18</f>
        <v>77647.457627118652</v>
      </c>
      <c r="FC32" s="62">
        <f>FA32/$FA$1</f>
        <v>8.9463909297797083E-3</v>
      </c>
      <c r="FD32" s="23">
        <v>2698</v>
      </c>
      <c r="FE32" s="23">
        <v>37</v>
      </c>
      <c r="FF32" s="23">
        <v>125616</v>
      </c>
      <c r="FG32" s="62">
        <f>FF32/$FF$1</f>
        <v>9.5574869322483588E-3</v>
      </c>
      <c r="FH32" s="34" t="e">
        <f>EZ32*#REF!</f>
        <v>#REF!</v>
      </c>
      <c r="FI32" s="3">
        <v>36</v>
      </c>
      <c r="FJ32" s="3">
        <v>119593</v>
      </c>
      <c r="FK32" s="3">
        <v>0</v>
      </c>
      <c r="FL32" s="3">
        <v>0</v>
      </c>
      <c r="FM32" s="23">
        <f t="shared" si="304"/>
        <v>36</v>
      </c>
      <c r="FN32" s="23">
        <f t="shared" si="304"/>
        <v>119593</v>
      </c>
      <c r="FO32" s="70">
        <f>FN32/1.18</f>
        <v>101350</v>
      </c>
      <c r="FP32" s="62">
        <f>FN32/$FN$1</f>
        <v>9.2281612761994057E-3</v>
      </c>
      <c r="FQ32" s="23">
        <v>3877</v>
      </c>
      <c r="FR32" s="23">
        <v>47</v>
      </c>
      <c r="FS32" s="68">
        <v>150657</v>
      </c>
      <c r="FT32" s="62">
        <f>FS32/$FS$1</f>
        <v>8.9522284000166479E-3</v>
      </c>
      <c r="FU32" s="34" t="e">
        <f>FM32*#REF!</f>
        <v>#REF!</v>
      </c>
      <c r="FV32" s="3">
        <v>27</v>
      </c>
      <c r="FW32" s="3">
        <v>91920</v>
      </c>
      <c r="FX32" s="3">
        <v>0</v>
      </c>
      <c r="FY32" s="3">
        <v>0</v>
      </c>
      <c r="FZ32" s="23">
        <f t="shared" si="305"/>
        <v>27</v>
      </c>
      <c r="GA32" s="23">
        <f t="shared" si="305"/>
        <v>91920</v>
      </c>
      <c r="GB32" s="70">
        <f>GA32/1.18</f>
        <v>77898.305084745763</v>
      </c>
      <c r="GC32" s="62">
        <f>GA32/$GA$1</f>
        <v>8.4449618345329488E-3</v>
      </c>
      <c r="GD32" s="23">
        <v>2758</v>
      </c>
      <c r="GE32" s="23">
        <v>33</v>
      </c>
      <c r="GF32" s="68">
        <v>108856</v>
      </c>
      <c r="GG32" s="62">
        <f>GF32/$GF$1</f>
        <v>8.8498280374415296E-3</v>
      </c>
      <c r="GH32" s="111">
        <f>J32*FZ32</f>
        <v>50277.068063999992</v>
      </c>
      <c r="GI32" s="100">
        <v>10</v>
      </c>
      <c r="GJ32" s="3">
        <v>34440</v>
      </c>
      <c r="GK32" s="3"/>
      <c r="GL32" s="3"/>
      <c r="GM32" s="23">
        <f t="shared" si="306"/>
        <v>10</v>
      </c>
      <c r="GN32" s="23">
        <f t="shared" si="306"/>
        <v>34440</v>
      </c>
      <c r="GO32" s="70">
        <f>GN32/1.18</f>
        <v>29186.440677966104</v>
      </c>
      <c r="GP32" s="62">
        <f>GN32/$GN$1</f>
        <v>3.8315308504256159E-3</v>
      </c>
      <c r="GQ32" s="23">
        <v>1631</v>
      </c>
      <c r="GR32" s="23">
        <v>12</v>
      </c>
      <c r="GS32" s="68">
        <v>38489</v>
      </c>
      <c r="GT32" s="62">
        <f>GS32/$GS$1</f>
        <v>3.6508484103504667E-3</v>
      </c>
      <c r="GU32" s="111">
        <f>J32*GM32</f>
        <v>18621.136319999998</v>
      </c>
      <c r="GV32" s="100">
        <v>6</v>
      </c>
      <c r="GW32" s="3">
        <v>20777.580000000002</v>
      </c>
      <c r="GX32" s="3"/>
      <c r="GY32" s="3"/>
      <c r="GZ32" s="23">
        <f t="shared" si="307"/>
        <v>6</v>
      </c>
      <c r="HA32" s="23">
        <f t="shared" si="307"/>
        <v>20777.580000000002</v>
      </c>
      <c r="HB32" s="70">
        <f>HA32/1.18</f>
        <v>17608.118644067799</v>
      </c>
      <c r="HC32" s="62">
        <f>HA32/$HA$1</f>
        <v>2.4923049339365343E-3</v>
      </c>
      <c r="HD32" s="23">
        <v>1532</v>
      </c>
      <c r="HE32" s="23">
        <v>11</v>
      </c>
      <c r="HF32" s="68">
        <v>34090</v>
      </c>
      <c r="HG32" s="62">
        <f>HF32/$HF$1</f>
        <v>2.9573630488894881E-3</v>
      </c>
      <c r="HH32" s="34">
        <f>J32*GZ32</f>
        <v>11172.681791999998</v>
      </c>
      <c r="HI32" s="100">
        <v>9</v>
      </c>
      <c r="HJ32" s="3">
        <v>31561.010000000002</v>
      </c>
      <c r="HK32" s="3"/>
      <c r="HL32" s="3"/>
      <c r="HM32" s="23">
        <f t="shared" si="308"/>
        <v>9</v>
      </c>
      <c r="HN32" s="23">
        <f t="shared" si="308"/>
        <v>31561.010000000002</v>
      </c>
      <c r="HO32" s="70">
        <f>HN32/1.18</f>
        <v>26746.618644067799</v>
      </c>
      <c r="HP32" s="62">
        <f>HN32/$HN$1</f>
        <v>3.7680778509924235E-3</v>
      </c>
      <c r="HQ32" s="23">
        <v>1065</v>
      </c>
      <c r="HR32" s="23">
        <v>9</v>
      </c>
      <c r="HS32" s="68">
        <v>32296</v>
      </c>
      <c r="HT32" s="62">
        <f>HS32/$HS$1</f>
        <v>3.3517289591208622E-3</v>
      </c>
      <c r="HU32" s="34">
        <f>J32*HM32</f>
        <v>16759.022687999997</v>
      </c>
      <c r="HV32" s="100">
        <v>2</v>
      </c>
      <c r="HW32" s="3">
        <v>7098</v>
      </c>
      <c r="HX32" s="3">
        <v>8</v>
      </c>
      <c r="HY32" s="179">
        <v>27792.020799999998</v>
      </c>
      <c r="HZ32" s="23">
        <f t="shared" si="309"/>
        <v>10</v>
      </c>
      <c r="IA32" s="23">
        <f t="shared" si="309"/>
        <v>34890.020799999998</v>
      </c>
      <c r="IB32" s="70">
        <f>IA32/1.18</f>
        <v>29567.814237288138</v>
      </c>
      <c r="IC32" s="62">
        <f>IA32/$IA$1</f>
        <v>2.844401400309391E-3</v>
      </c>
      <c r="ID32" s="23">
        <v>1371</v>
      </c>
      <c r="IE32" s="23">
        <v>0</v>
      </c>
      <c r="IF32" s="68">
        <v>0</v>
      </c>
      <c r="IG32" s="62">
        <f>IF32/$IF$1</f>
        <v>0</v>
      </c>
      <c r="IH32" s="34">
        <f>IY32*HZ32</f>
        <v>18621.136319999998</v>
      </c>
      <c r="II32" s="100">
        <v>1</v>
      </c>
      <c r="IJ32" s="88">
        <v>3549</v>
      </c>
      <c r="IK32" s="3">
        <v>8</v>
      </c>
      <c r="IL32" s="88">
        <v>28458.992200000001</v>
      </c>
      <c r="IM32" s="23">
        <f t="shared" si="310"/>
        <v>9</v>
      </c>
      <c r="IN32" s="68">
        <f t="shared" si="310"/>
        <v>32007.992200000001</v>
      </c>
      <c r="IO32" s="68">
        <f>IN32/1.18</f>
        <v>27125.417118644069</v>
      </c>
      <c r="IP32" s="62">
        <f>IN32/$IN$1</f>
        <v>3.4793771844291144E-3</v>
      </c>
      <c r="IQ32" s="23">
        <v>1399</v>
      </c>
      <c r="IR32" s="23">
        <v>1</v>
      </c>
      <c r="IS32" s="68">
        <v>3549</v>
      </c>
      <c r="IT32" s="62">
        <f>IS32/$IS$1</f>
        <v>3.3885714722192519E-3</v>
      </c>
      <c r="IU32" s="34">
        <f>IY32*IM32</f>
        <v>16759.022687999997</v>
      </c>
      <c r="IV32" s="142" t="str">
        <f>E32</f>
        <v>AM-C45</v>
      </c>
      <c r="IW32" s="142" t="str">
        <f t="shared" si="311"/>
        <v>B0D3LZWTHV</v>
      </c>
      <c r="IX32" s="142" t="str">
        <f t="shared" si="311"/>
        <v>FBA79379</v>
      </c>
      <c r="IY32" s="17">
        <v>1862.1136319999996</v>
      </c>
      <c r="IZ32" s="3">
        <v>27</v>
      </c>
      <c r="JA32" s="32">
        <f>IZ32*IY32</f>
        <v>50277.068063999992</v>
      </c>
      <c r="JB32" s="3">
        <v>100</v>
      </c>
      <c r="JC32" s="32">
        <f>JB32*IY32</f>
        <v>186211.36319999996</v>
      </c>
      <c r="JD32" s="3">
        <v>150</v>
      </c>
      <c r="JE32" s="32">
        <f>JD32*IY32</f>
        <v>279317.04479999992</v>
      </c>
      <c r="JF32" s="3">
        <v>0</v>
      </c>
      <c r="JG32" s="32">
        <f>JF32*IY32</f>
        <v>0</v>
      </c>
      <c r="JH32" s="58">
        <v>0</v>
      </c>
      <c r="JI32" s="59">
        <f>JH32*IY32</f>
        <v>0</v>
      </c>
      <c r="JJ32" s="58">
        <v>0</v>
      </c>
      <c r="JK32" s="59">
        <f>JJ32*IY32</f>
        <v>0</v>
      </c>
      <c r="JL32" s="58">
        <v>0</v>
      </c>
      <c r="JM32" s="59">
        <f>JL32*IY32</f>
        <v>0</v>
      </c>
      <c r="JN32" s="42">
        <f>IZ32+JB32+JH32+JD32+JF32+JJ32+JL32</f>
        <v>277</v>
      </c>
      <c r="JO32" s="10">
        <f>JN32*IY32</f>
        <v>515805.47606399987</v>
      </c>
      <c r="JP32" s="36" t="str">
        <f>E32</f>
        <v>AM-C45</v>
      </c>
      <c r="JQ32" s="98" t="str">
        <f>C32</f>
        <v>New</v>
      </c>
      <c r="JR32" s="17">
        <v>1862.1136319999996</v>
      </c>
      <c r="JS32" s="100">
        <v>0</v>
      </c>
      <c r="JT32" s="88">
        <v>0</v>
      </c>
      <c r="JU32" s="3">
        <v>25</v>
      </c>
      <c r="JV32" s="88">
        <v>87086.926399999997</v>
      </c>
      <c r="JW32" s="23">
        <f t="shared" si="312"/>
        <v>25</v>
      </c>
      <c r="JX32" s="68">
        <f t="shared" si="312"/>
        <v>87086.926399999997</v>
      </c>
      <c r="JY32" s="68">
        <f>JX32/1.18</f>
        <v>73802.48</v>
      </c>
      <c r="JZ32" s="62">
        <f>JX32/$JX$1</f>
        <v>7.9165754641773931E-3</v>
      </c>
      <c r="KA32" s="23">
        <v>2349</v>
      </c>
      <c r="KB32" s="23">
        <v>1</v>
      </c>
      <c r="KC32" s="68">
        <v>3549</v>
      </c>
      <c r="KD32" s="62">
        <f>KC32/$IS$1</f>
        <v>3.3885714722192519E-3</v>
      </c>
      <c r="KE32" s="34">
        <f>KI32*JW32</f>
        <v>46552.840799999991</v>
      </c>
      <c r="KF32" s="142" t="str">
        <f>E32</f>
        <v>AM-C45</v>
      </c>
      <c r="KG32" s="142" t="str">
        <f t="shared" si="313"/>
        <v>B0D3LZWTHV</v>
      </c>
      <c r="KH32" s="142" t="str">
        <f t="shared" si="313"/>
        <v>FBA79379</v>
      </c>
      <c r="KI32" s="17">
        <v>1862.1136319999996</v>
      </c>
      <c r="KJ32" s="3">
        <v>18</v>
      </c>
      <c r="KK32" s="32">
        <f>KJ32*KI32</f>
        <v>33518.045375999995</v>
      </c>
      <c r="KL32" s="3">
        <v>151</v>
      </c>
      <c r="KM32" s="32">
        <f>KL32*KI32</f>
        <v>281179.15843199997</v>
      </c>
      <c r="KN32" s="3">
        <v>150</v>
      </c>
      <c r="KO32" s="32">
        <f>KN32*KI32</f>
        <v>279317.04479999992</v>
      </c>
      <c r="KP32" s="3">
        <v>0</v>
      </c>
      <c r="KQ32" s="32">
        <f>KP32*KI32</f>
        <v>0</v>
      </c>
      <c r="KR32" s="58">
        <v>0</v>
      </c>
      <c r="KS32" s="59">
        <f>KR32*KI32</f>
        <v>0</v>
      </c>
      <c r="KT32" s="58">
        <v>0</v>
      </c>
      <c r="KU32" s="59">
        <f>KT32*KI32</f>
        <v>0</v>
      </c>
      <c r="KV32" s="58">
        <v>0</v>
      </c>
      <c r="KW32" s="59">
        <f>KV32*KI32</f>
        <v>0</v>
      </c>
      <c r="KX32" s="42">
        <f>KJ32+KL32+KR32+KN32+KP32+KT32+KV32</f>
        <v>319</v>
      </c>
      <c r="KY32" s="10">
        <f>KX32*KI32</f>
        <v>594014.24860799988</v>
      </c>
      <c r="KZ32" s="36" t="str">
        <f>E32</f>
        <v>AM-C45</v>
      </c>
      <c r="LA32" s="98" t="str">
        <f>C32</f>
        <v>New</v>
      </c>
      <c r="LB32" s="17">
        <v>1862.1136319999996</v>
      </c>
      <c r="LC32" s="100">
        <v>5</v>
      </c>
      <c r="LD32" s="88">
        <v>18029</v>
      </c>
      <c r="LE32" s="3">
        <v>17</v>
      </c>
      <c r="LF32" s="88">
        <v>59822.932000000001</v>
      </c>
      <c r="LG32" s="23">
        <f t="shared" si="297"/>
        <v>22</v>
      </c>
      <c r="LH32" s="68">
        <f t="shared" si="297"/>
        <v>77851.932000000001</v>
      </c>
      <c r="LI32" s="68">
        <f>LH32/1.18</f>
        <v>65976.213559322045</v>
      </c>
      <c r="LJ32" s="62">
        <f>LH32/$LH$1</f>
        <v>7.1996005943377886E-3</v>
      </c>
      <c r="LK32" s="23">
        <v>2911</v>
      </c>
      <c r="LL32" s="23">
        <v>1</v>
      </c>
      <c r="LM32" s="68">
        <v>3549</v>
      </c>
      <c r="LN32" s="62">
        <f>LM32/$IS$1</f>
        <v>3.3885714722192519E-3</v>
      </c>
      <c r="LO32" s="34">
        <f>LS32*LG32</f>
        <v>40966.499903999989</v>
      </c>
      <c r="LP32" s="143" t="str">
        <f>E32</f>
        <v>AM-C45</v>
      </c>
      <c r="LQ32" s="143" t="str">
        <f>A32</f>
        <v>B0D3LZWTHV</v>
      </c>
      <c r="LR32" s="143" t="str">
        <f>B32</f>
        <v>FBA79379</v>
      </c>
      <c r="LS32" s="17">
        <v>1862.1136319999996</v>
      </c>
      <c r="LT32" s="3">
        <v>34</v>
      </c>
      <c r="LU32" s="32">
        <f>LT32*LS32</f>
        <v>63311.863487999988</v>
      </c>
      <c r="LV32" s="3">
        <v>69</v>
      </c>
      <c r="LW32" s="32">
        <f>LV32*LS32</f>
        <v>128485.84060799997</v>
      </c>
      <c r="LX32" s="3">
        <v>86</v>
      </c>
      <c r="LY32" s="32">
        <f>LX32*LS32</f>
        <v>160141.77235199997</v>
      </c>
      <c r="LZ32" s="3">
        <v>0</v>
      </c>
      <c r="MA32" s="32">
        <f>LZ32*LS32</f>
        <v>0</v>
      </c>
      <c r="MB32" s="58">
        <v>0</v>
      </c>
      <c r="MC32" s="59">
        <f>MB32*LS32</f>
        <v>0</v>
      </c>
      <c r="MD32" s="58">
        <v>0</v>
      </c>
      <c r="ME32" s="59">
        <f>MD32*LS32</f>
        <v>0</v>
      </c>
      <c r="MF32" s="58">
        <v>0</v>
      </c>
      <c r="MG32" s="59">
        <f>MF32*LS32</f>
        <v>0</v>
      </c>
      <c r="MH32" s="42">
        <f>LT32+LV32+MB32+LX32+LZ32+MD32+MF32</f>
        <v>189</v>
      </c>
      <c r="MI32" s="10">
        <f>MH32*LS32</f>
        <v>351939.47644799994</v>
      </c>
      <c r="MJ32" s="36" t="str">
        <f>E32</f>
        <v>AM-C45</v>
      </c>
      <c r="MK32" s="98" t="s">
        <v>465</v>
      </c>
      <c r="ML32" s="17">
        <v>1862.1136319999996</v>
      </c>
      <c r="MM32" s="100">
        <v>2</v>
      </c>
      <c r="MN32" s="88">
        <v>7180</v>
      </c>
      <c r="MO32" s="3">
        <v>33</v>
      </c>
      <c r="MP32" s="88">
        <v>114506.9028</v>
      </c>
      <c r="MQ32" s="23">
        <f t="shared" si="298"/>
        <v>35</v>
      </c>
      <c r="MR32" s="68">
        <f t="shared" si="298"/>
        <v>121686.9028</v>
      </c>
      <c r="MS32" s="68">
        <f>MR32/1.18</f>
        <v>103124.49389830508</v>
      </c>
      <c r="MT32" s="62">
        <f>MR32/$MR$1</f>
        <v>8.9199503753693253E-3</v>
      </c>
      <c r="MU32" s="23">
        <v>3733</v>
      </c>
      <c r="MV32" s="23">
        <v>1</v>
      </c>
      <c r="MW32" s="68">
        <v>3549</v>
      </c>
      <c r="MX32" s="62">
        <f>MW32/$IS$1</f>
        <v>3.3885714722192519E-3</v>
      </c>
      <c r="MY32" s="34">
        <f>MQ32*NC32</f>
        <v>65173.977119999989</v>
      </c>
      <c r="MZ32" s="143" t="str">
        <f>E32</f>
        <v>AM-C45</v>
      </c>
      <c r="NA32" s="143" t="str">
        <f t="shared" si="299"/>
        <v>B0D3LZWTHV</v>
      </c>
      <c r="NB32" s="143" t="str">
        <f t="shared" si="299"/>
        <v>FBA79379</v>
      </c>
      <c r="NC32" s="17">
        <f>J32</f>
        <v>1862.1136319999996</v>
      </c>
      <c r="ND32" s="3">
        <v>78</v>
      </c>
      <c r="NE32" s="32">
        <f>ND32*NC32</f>
        <v>145244.86329599997</v>
      </c>
      <c r="NF32" s="3">
        <v>74</v>
      </c>
      <c r="NG32" s="32">
        <f>NF32*NC32</f>
        <v>137796.40876799996</v>
      </c>
      <c r="NH32" s="3">
        <v>78</v>
      </c>
      <c r="NI32" s="32">
        <f>NH32*NC32</f>
        <v>145244.86329599997</v>
      </c>
      <c r="NJ32" s="3">
        <v>0</v>
      </c>
      <c r="NK32" s="32">
        <f>NJ32*NC32</f>
        <v>0</v>
      </c>
      <c r="NL32" s="58">
        <v>0</v>
      </c>
      <c r="NM32" s="59">
        <f>NL32*NC32</f>
        <v>0</v>
      </c>
      <c r="NN32" s="58">
        <v>0</v>
      </c>
      <c r="NO32" s="59">
        <f>NN32*NC32</f>
        <v>0</v>
      </c>
      <c r="NP32" s="58">
        <v>0</v>
      </c>
      <c r="NQ32" s="59">
        <f>NP32*NC32</f>
        <v>0</v>
      </c>
      <c r="NR32" s="42">
        <f>ND32+NF32+NL32+NH32+NJ32+NN32+NP32</f>
        <v>230</v>
      </c>
      <c r="NS32" s="92">
        <f>NR32*NC32</f>
        <v>428286.1353599999</v>
      </c>
      <c r="NT32" s="141">
        <v>8</v>
      </c>
      <c r="NU32" s="36" t="str">
        <f>E32</f>
        <v>AM-C45</v>
      </c>
      <c r="NV32" s="98" t="s">
        <v>465</v>
      </c>
      <c r="NW32" s="17">
        <v>1862.1136319999996</v>
      </c>
      <c r="NX32" s="100">
        <v>16</v>
      </c>
      <c r="NY32" s="88">
        <v>56678</v>
      </c>
      <c r="NZ32" s="3">
        <v>29</v>
      </c>
      <c r="OA32" s="88">
        <v>100951</v>
      </c>
      <c r="OB32" s="23">
        <f t="shared" si="250"/>
        <v>45</v>
      </c>
      <c r="OC32" s="68">
        <f t="shared" si="251"/>
        <v>157629</v>
      </c>
      <c r="OD32" s="68">
        <f t="shared" si="252"/>
        <v>133583.89830508476</v>
      </c>
      <c r="OE32" s="62">
        <f t="shared" si="253"/>
        <v>1.1045347049332329E-2</v>
      </c>
      <c r="OF32" s="23">
        <v>7878</v>
      </c>
      <c r="OG32" s="23">
        <v>1</v>
      </c>
      <c r="OH32" s="68">
        <v>3549</v>
      </c>
      <c r="OI32" s="62">
        <f t="shared" si="254"/>
        <v>3.3885714722192519E-3</v>
      </c>
      <c r="OJ32" s="34">
        <f t="shared" si="255"/>
        <v>83795.113439999986</v>
      </c>
      <c r="OK32" s="143" t="str">
        <f t="shared" si="256"/>
        <v>AM-C45</v>
      </c>
      <c r="OL32" s="143" t="str">
        <f t="shared" si="257"/>
        <v>B0D3LZWTHV</v>
      </c>
      <c r="OM32" s="143" t="str">
        <f t="shared" si="258"/>
        <v>FBA79379</v>
      </c>
      <c r="ON32" s="17">
        <f t="shared" si="259"/>
        <v>1862.1136319999996</v>
      </c>
      <c r="OO32" s="3">
        <v>61</v>
      </c>
      <c r="OP32" s="32">
        <f t="shared" si="260"/>
        <v>113588.93155199998</v>
      </c>
      <c r="OQ32" s="3">
        <v>0</v>
      </c>
      <c r="OR32" s="32">
        <f t="shared" si="261"/>
        <v>0</v>
      </c>
      <c r="OS32" s="3">
        <v>78</v>
      </c>
      <c r="OT32" s="32">
        <f t="shared" si="262"/>
        <v>145244.86329599997</v>
      </c>
      <c r="OU32" s="3">
        <v>0</v>
      </c>
      <c r="OV32" s="32">
        <f t="shared" si="263"/>
        <v>0</v>
      </c>
      <c r="OW32" s="58">
        <v>0</v>
      </c>
      <c r="OX32" s="59">
        <f t="shared" si="264"/>
        <v>0</v>
      </c>
      <c r="OY32" s="58">
        <v>0</v>
      </c>
      <c r="OZ32" s="59">
        <f t="shared" si="265"/>
        <v>0</v>
      </c>
      <c r="PA32" s="58">
        <v>512</v>
      </c>
      <c r="PB32" s="59">
        <f t="shared" si="266"/>
        <v>953402.17958399979</v>
      </c>
      <c r="PC32" s="42">
        <f t="shared" si="267"/>
        <v>651</v>
      </c>
      <c r="PD32" s="92">
        <f t="shared" si="268"/>
        <v>1212235.9744319997</v>
      </c>
      <c r="PE32" s="141">
        <v>43</v>
      </c>
      <c r="PF32" s="36" t="str">
        <f t="shared" si="269"/>
        <v>AM-C45</v>
      </c>
      <c r="PG32" s="98" t="s">
        <v>465</v>
      </c>
      <c r="PH32" s="17">
        <v>1862.1136319999996</v>
      </c>
      <c r="PI32" s="100">
        <v>7</v>
      </c>
      <c r="PJ32" s="88">
        <v>26018</v>
      </c>
      <c r="PK32" s="3">
        <v>58</v>
      </c>
      <c r="PL32" s="88">
        <v>197869.25579999998</v>
      </c>
      <c r="PM32" s="23">
        <f t="shared" si="270"/>
        <v>65</v>
      </c>
      <c r="PN32" s="68">
        <f t="shared" si="271"/>
        <v>223887.25579999998</v>
      </c>
      <c r="PO32" s="68">
        <f t="shared" si="272"/>
        <v>189734.96254237287</v>
      </c>
      <c r="PP32" s="62">
        <f t="shared" si="273"/>
        <v>1.2612103443455302E-2</v>
      </c>
      <c r="PQ32" s="23">
        <v>7748</v>
      </c>
      <c r="PR32" s="23">
        <v>1</v>
      </c>
      <c r="PS32" s="68">
        <v>3549</v>
      </c>
      <c r="PT32" s="62">
        <f t="shared" si="274"/>
        <v>3.3885714722192519E-3</v>
      </c>
      <c r="PU32" s="34">
        <f t="shared" si="275"/>
        <v>121037.38607999997</v>
      </c>
      <c r="PV32" s="143" t="str">
        <f t="shared" si="276"/>
        <v>AM-C45</v>
      </c>
      <c r="PW32" s="143" t="str">
        <f t="shared" si="277"/>
        <v>B0D3LZWTHV</v>
      </c>
      <c r="PX32" s="143" t="str">
        <f t="shared" si="278"/>
        <v>FBA79379</v>
      </c>
      <c r="PY32" s="17">
        <f t="shared" si="279"/>
        <v>1862.1136319999996</v>
      </c>
      <c r="PZ32" s="3">
        <v>52</v>
      </c>
      <c r="QA32" s="32">
        <f t="shared" si="280"/>
        <v>96829.908863999983</v>
      </c>
      <c r="QB32" s="3"/>
      <c r="QC32" s="32">
        <f t="shared" si="281"/>
        <v>0</v>
      </c>
      <c r="QD32" s="3">
        <v>78</v>
      </c>
      <c r="QE32" s="32">
        <f t="shared" si="282"/>
        <v>145244.86329599997</v>
      </c>
      <c r="QF32" s="3">
        <v>0</v>
      </c>
      <c r="QG32" s="32">
        <f t="shared" si="283"/>
        <v>0</v>
      </c>
      <c r="QH32" s="58">
        <v>0</v>
      </c>
      <c r="QI32" s="59">
        <f t="shared" si="284"/>
        <v>0</v>
      </c>
      <c r="QJ32" s="58">
        <v>0</v>
      </c>
      <c r="QK32" s="59">
        <f t="shared" si="285"/>
        <v>0</v>
      </c>
      <c r="QL32" s="58">
        <v>512</v>
      </c>
      <c r="QM32" s="59">
        <f t="shared" si="286"/>
        <v>953402.17958399979</v>
      </c>
      <c r="QN32" s="42">
        <f t="shared" si="287"/>
        <v>642</v>
      </c>
      <c r="QO32" s="92">
        <f t="shared" si="288"/>
        <v>1195476.9517439997</v>
      </c>
      <c r="QP32" s="141">
        <v>7</v>
      </c>
      <c r="QQ32" s="36" t="str">
        <f t="shared" si="289"/>
        <v>AM-C45</v>
      </c>
      <c r="QR32" s="98" t="s">
        <v>465</v>
      </c>
      <c r="QS32" s="17">
        <v>1862.1136319999996</v>
      </c>
      <c r="QT32" s="100">
        <v>31</v>
      </c>
      <c r="QU32" s="88">
        <v>109701</v>
      </c>
      <c r="QV32" s="3">
        <v>17</v>
      </c>
      <c r="QW32" s="88">
        <v>58413</v>
      </c>
      <c r="QX32" s="23">
        <f t="shared" si="137"/>
        <v>48</v>
      </c>
      <c r="QY32" s="68">
        <f t="shared" si="138"/>
        <v>168114</v>
      </c>
      <c r="QZ32" s="68">
        <f t="shared" si="139"/>
        <v>142469.49152542374</v>
      </c>
      <c r="RA32" s="62">
        <f t="shared" si="140"/>
        <v>8.9958873329244043E-3</v>
      </c>
      <c r="RB32" s="23">
        <v>5338</v>
      </c>
      <c r="RC32" s="23">
        <v>1</v>
      </c>
      <c r="RD32" s="68">
        <v>3549</v>
      </c>
      <c r="RE32" s="62">
        <f t="shared" si="141"/>
        <v>3.3885714722192519E-3</v>
      </c>
      <c r="RF32" s="34">
        <f t="shared" si="142"/>
        <v>89381.454335999981</v>
      </c>
      <c r="RG32" s="143" t="str">
        <f t="shared" si="143"/>
        <v>AM-C45</v>
      </c>
      <c r="RH32" s="143" t="str">
        <f t="shared" si="144"/>
        <v>B0D3LZWTHV</v>
      </c>
      <c r="RI32" s="143" t="str">
        <f t="shared" si="145"/>
        <v>FBA79379</v>
      </c>
      <c r="RJ32" s="17">
        <f t="shared" si="146"/>
        <v>1862.1136319999996</v>
      </c>
      <c r="RK32" s="3">
        <v>54</v>
      </c>
      <c r="RL32" s="32">
        <f t="shared" si="147"/>
        <v>100554.13612799998</v>
      </c>
      <c r="RM32" s="3">
        <v>368</v>
      </c>
      <c r="RN32" s="32">
        <f t="shared" si="148"/>
        <v>685257.81657599984</v>
      </c>
      <c r="RO32" s="3">
        <v>0</v>
      </c>
      <c r="RP32" s="32">
        <f t="shared" si="149"/>
        <v>0</v>
      </c>
      <c r="RQ32" s="3">
        <v>0</v>
      </c>
      <c r="RR32" s="32">
        <f t="shared" si="150"/>
        <v>0</v>
      </c>
      <c r="RS32" s="58">
        <v>0</v>
      </c>
      <c r="RT32" s="59">
        <f t="shared" si="151"/>
        <v>0</v>
      </c>
      <c r="RU32" s="58">
        <v>0</v>
      </c>
      <c r="RV32" s="59">
        <f t="shared" si="152"/>
        <v>0</v>
      </c>
      <c r="RW32" s="58">
        <v>0</v>
      </c>
      <c r="RX32" s="59">
        <f t="shared" si="153"/>
        <v>0</v>
      </c>
      <c r="RY32" s="42">
        <f t="shared" si="154"/>
        <v>422</v>
      </c>
      <c r="RZ32" s="92">
        <f t="shared" si="155"/>
        <v>785811.95270399982</v>
      </c>
      <c r="SA32" s="141">
        <v>21</v>
      </c>
      <c r="SB32" s="36" t="str">
        <f t="shared" si="156"/>
        <v>AM-C45</v>
      </c>
      <c r="SC32" s="98" t="s">
        <v>465</v>
      </c>
      <c r="SD32" s="17">
        <f t="shared" si="157"/>
        <v>1862.1136319999996</v>
      </c>
      <c r="SE32" s="100">
        <v>0</v>
      </c>
      <c r="SF32" s="88">
        <v>0</v>
      </c>
      <c r="SG32" s="3">
        <v>30</v>
      </c>
      <c r="SH32" s="88">
        <v>104950</v>
      </c>
      <c r="SI32" s="23">
        <f t="shared" si="158"/>
        <v>30</v>
      </c>
      <c r="SJ32" s="68">
        <f t="shared" si="159"/>
        <v>104950</v>
      </c>
      <c r="SK32" s="68">
        <f t="shared" si="160"/>
        <v>88940.677966101706</v>
      </c>
      <c r="SL32" s="62">
        <f t="shared" si="161"/>
        <v>6.7235795197013049E-3</v>
      </c>
      <c r="SM32" s="23">
        <v>6258</v>
      </c>
      <c r="SN32" s="23">
        <v>1</v>
      </c>
      <c r="SO32" s="68">
        <v>3549</v>
      </c>
      <c r="SP32" s="62">
        <f t="shared" si="162"/>
        <v>3.3885714722192519E-3</v>
      </c>
      <c r="SQ32" s="34">
        <f t="shared" si="163"/>
        <v>55863.408959999986</v>
      </c>
      <c r="SR32" s="143" t="str">
        <f t="shared" si="164"/>
        <v>AM-C45</v>
      </c>
      <c r="SS32" s="143" t="str">
        <f t="shared" si="165"/>
        <v>B0D3LZWTHV</v>
      </c>
      <c r="ST32" s="143" t="str">
        <f t="shared" si="166"/>
        <v>FBA79379</v>
      </c>
      <c r="SU32" s="17">
        <f t="shared" si="167"/>
        <v>1862.1136319999996</v>
      </c>
      <c r="SV32" s="3">
        <v>86</v>
      </c>
      <c r="SW32" s="32">
        <f t="shared" si="168"/>
        <v>160141.77235199997</v>
      </c>
      <c r="SX32" s="3">
        <v>293</v>
      </c>
      <c r="SY32" s="32">
        <f t="shared" si="169"/>
        <v>545599.29417599994</v>
      </c>
      <c r="SZ32" s="3">
        <v>0</v>
      </c>
      <c r="TA32" s="32">
        <f t="shared" si="170"/>
        <v>0</v>
      </c>
      <c r="TB32" s="3">
        <v>0</v>
      </c>
      <c r="TC32" s="32">
        <f t="shared" si="171"/>
        <v>0</v>
      </c>
      <c r="TD32" s="58">
        <v>0</v>
      </c>
      <c r="TE32" s="59">
        <f t="shared" si="172"/>
        <v>0</v>
      </c>
      <c r="TF32" s="58">
        <v>0</v>
      </c>
      <c r="TG32" s="59">
        <f t="shared" si="173"/>
        <v>0</v>
      </c>
      <c r="TH32" s="58">
        <v>0</v>
      </c>
      <c r="TI32" s="59">
        <f t="shared" si="174"/>
        <v>0</v>
      </c>
      <c r="TJ32" s="42">
        <f t="shared" si="175"/>
        <v>379</v>
      </c>
      <c r="TK32" s="92">
        <f t="shared" si="176"/>
        <v>705741.06652799982</v>
      </c>
      <c r="TL32" s="141">
        <v>34</v>
      </c>
      <c r="TM32" s="36" t="str">
        <f t="shared" si="177"/>
        <v>AM-C45</v>
      </c>
      <c r="TN32" s="98" t="s">
        <v>465</v>
      </c>
      <c r="TO32" s="17">
        <f t="shared" si="178"/>
        <v>1862.1136319999996</v>
      </c>
      <c r="TP32" s="100">
        <v>0</v>
      </c>
      <c r="TQ32" s="88">
        <v>0</v>
      </c>
      <c r="TR32" s="3">
        <v>32</v>
      </c>
      <c r="TS32" s="88">
        <v>111967.958</v>
      </c>
      <c r="TT32" s="23">
        <f t="shared" si="179"/>
        <v>32</v>
      </c>
      <c r="TU32" s="68">
        <f t="shared" si="180"/>
        <v>111967.958</v>
      </c>
      <c r="TV32" s="68">
        <f t="shared" si="181"/>
        <v>94888.1</v>
      </c>
      <c r="TW32" s="62">
        <f t="shared" si="182"/>
        <v>6.6129142108035961E-3</v>
      </c>
      <c r="TX32" s="23">
        <v>5042</v>
      </c>
      <c r="TY32" s="23">
        <v>1</v>
      </c>
      <c r="TZ32" s="68">
        <v>3549</v>
      </c>
      <c r="UA32" s="62">
        <f t="shared" si="183"/>
        <v>3.3885714722192519E-3</v>
      </c>
      <c r="UB32" s="34">
        <f t="shared" si="184"/>
        <v>59587.636223999987</v>
      </c>
      <c r="UC32" s="143" t="str">
        <f t="shared" si="185"/>
        <v>AM-C45</v>
      </c>
      <c r="UD32" s="143" t="str">
        <f t="shared" si="186"/>
        <v>B0D3LZWTHV</v>
      </c>
      <c r="UE32" s="143" t="str">
        <f t="shared" si="187"/>
        <v>FBA79379</v>
      </c>
      <c r="UF32" s="17">
        <f t="shared" si="188"/>
        <v>1862.1136319999996</v>
      </c>
      <c r="UG32" s="3">
        <v>87</v>
      </c>
      <c r="UH32" s="32">
        <f t="shared" si="189"/>
        <v>162003.88598399996</v>
      </c>
      <c r="UI32" s="3">
        <v>247</v>
      </c>
      <c r="UJ32" s="32">
        <f t="shared" si="190"/>
        <v>459942.0671039999</v>
      </c>
      <c r="UK32" s="3">
        <v>0</v>
      </c>
      <c r="UL32" s="32">
        <f t="shared" si="191"/>
        <v>0</v>
      </c>
      <c r="UM32" s="3">
        <v>0</v>
      </c>
      <c r="UN32" s="32">
        <f t="shared" si="192"/>
        <v>0</v>
      </c>
      <c r="UO32" s="58">
        <v>0</v>
      </c>
      <c r="UP32" s="59">
        <f t="shared" si="193"/>
        <v>0</v>
      </c>
      <c r="UQ32" s="58">
        <v>0</v>
      </c>
      <c r="UR32" s="59">
        <f t="shared" si="194"/>
        <v>0</v>
      </c>
      <c r="US32" s="58">
        <v>0</v>
      </c>
      <c r="UT32" s="59">
        <f t="shared" si="195"/>
        <v>0</v>
      </c>
      <c r="UU32" s="42">
        <f t="shared" si="196"/>
        <v>334</v>
      </c>
      <c r="UV32" s="92">
        <f t="shared" si="197"/>
        <v>621945.95308799983</v>
      </c>
      <c r="UW32" s="141">
        <v>15</v>
      </c>
      <c r="UX32" s="36" t="str">
        <f t="shared" si="198"/>
        <v>AM-C45</v>
      </c>
      <c r="UY32" s="98" t="s">
        <v>465</v>
      </c>
      <c r="UZ32" s="17">
        <f t="shared" si="199"/>
        <v>1862.1136319999996</v>
      </c>
      <c r="VA32" s="100">
        <v>7</v>
      </c>
      <c r="VB32" s="88">
        <v>24447</v>
      </c>
      <c r="VC32" s="3">
        <v>23</v>
      </c>
      <c r="VD32" s="88">
        <v>79476.917600000001</v>
      </c>
      <c r="VE32" s="23">
        <f t="shared" si="200"/>
        <v>30</v>
      </c>
      <c r="VF32" s="68">
        <f t="shared" si="201"/>
        <v>103923.9176</v>
      </c>
      <c r="VG32" s="68">
        <f t="shared" si="202"/>
        <v>88071.116610169498</v>
      </c>
      <c r="VH32" s="62">
        <f t="shared" si="203"/>
        <v>6.2116578624032623E-3</v>
      </c>
      <c r="VI32" s="23">
        <v>5386</v>
      </c>
      <c r="VJ32" s="23">
        <v>1</v>
      </c>
      <c r="VK32" s="68">
        <v>3549</v>
      </c>
      <c r="VL32" s="62">
        <f t="shared" si="204"/>
        <v>3.3885714722192519E-3</v>
      </c>
      <c r="VM32" s="34">
        <f t="shared" si="205"/>
        <v>55863.408959999986</v>
      </c>
      <c r="VN32" s="143" t="str">
        <f t="shared" si="57"/>
        <v>AM-C45</v>
      </c>
      <c r="VO32" s="143" t="str">
        <f t="shared" si="58"/>
        <v>B0D3LZWTHV</v>
      </c>
      <c r="VP32" s="143" t="str">
        <f t="shared" si="59"/>
        <v>FBA79379</v>
      </c>
      <c r="VQ32" s="17">
        <f t="shared" si="206"/>
        <v>1862.1136319999996</v>
      </c>
      <c r="VR32" s="3">
        <v>79</v>
      </c>
      <c r="VS32" s="32">
        <f t="shared" si="207"/>
        <v>147106.97692799996</v>
      </c>
      <c r="VT32" s="3">
        <v>92</v>
      </c>
      <c r="VU32" s="32">
        <f t="shared" si="208"/>
        <v>171314.45414399996</v>
      </c>
      <c r="VV32" s="3">
        <v>0</v>
      </c>
      <c r="VW32" s="32">
        <f t="shared" si="209"/>
        <v>0</v>
      </c>
      <c r="VX32" s="3">
        <v>0</v>
      </c>
      <c r="VY32" s="32">
        <f t="shared" si="210"/>
        <v>0</v>
      </c>
      <c r="VZ32" s="58">
        <v>0</v>
      </c>
      <c r="WA32" s="59">
        <f t="shared" si="211"/>
        <v>0</v>
      </c>
      <c r="WB32" s="58">
        <v>0</v>
      </c>
      <c r="WC32" s="59">
        <f t="shared" si="212"/>
        <v>0</v>
      </c>
      <c r="WD32" s="58">
        <v>0</v>
      </c>
      <c r="WE32" s="59">
        <f t="shared" si="213"/>
        <v>0</v>
      </c>
      <c r="WF32" s="42">
        <f t="shared" si="214"/>
        <v>171</v>
      </c>
      <c r="WG32" s="92">
        <f t="shared" si="215"/>
        <v>318421.43107199995</v>
      </c>
      <c r="WH32" s="141">
        <v>39</v>
      </c>
      <c r="WI32" s="36" t="str">
        <f t="shared" si="60"/>
        <v>AM-C45</v>
      </c>
      <c r="WJ32" s="98" t="s">
        <v>465</v>
      </c>
      <c r="WK32" s="17">
        <f t="shared" si="216"/>
        <v>1862.1136319999996</v>
      </c>
    </row>
    <row r="33" spans="1:609">
      <c r="A33" s="150" t="s">
        <v>923</v>
      </c>
      <c r="B33" s="161" t="s">
        <v>899</v>
      </c>
      <c r="C33" s="180"/>
      <c r="D33" s="150" t="s">
        <v>669</v>
      </c>
      <c r="E33" s="161" t="s">
        <v>925</v>
      </c>
      <c r="F33" s="180"/>
      <c r="G33" s="180"/>
      <c r="H33" s="161" t="s">
        <v>798</v>
      </c>
      <c r="I33" s="161" t="s">
        <v>946</v>
      </c>
      <c r="J33" s="188">
        <v>5836.8463999999994</v>
      </c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  <c r="CG33" s="179"/>
      <c r="CH33" s="179"/>
      <c r="CI33" s="179"/>
      <c r="CJ33" s="179"/>
      <c r="CK33" s="179"/>
      <c r="CL33" s="179"/>
      <c r="CM33" s="179"/>
      <c r="CN33" s="179"/>
      <c r="CO33" s="179"/>
      <c r="CP33" s="179"/>
      <c r="CQ33" s="179"/>
      <c r="CR33" s="179"/>
      <c r="CS33" s="179"/>
      <c r="CT33" s="179"/>
      <c r="CU33" s="179"/>
      <c r="CV33" s="179"/>
      <c r="CW33" s="179"/>
      <c r="CX33" s="179"/>
      <c r="CY33" s="179"/>
      <c r="CZ33" s="179"/>
      <c r="DA33" s="179"/>
      <c r="DB33" s="179"/>
      <c r="DC33" s="179"/>
      <c r="DD33" s="179"/>
      <c r="DE33" s="179"/>
      <c r="DF33" s="179"/>
      <c r="DG33" s="179"/>
      <c r="DH33" s="179"/>
      <c r="DI33" s="179"/>
      <c r="DJ33" s="179"/>
      <c r="DK33" s="179"/>
      <c r="DL33" s="179"/>
      <c r="DM33" s="179"/>
      <c r="DN33" s="179"/>
      <c r="DO33" s="179"/>
      <c r="DP33" s="179"/>
      <c r="DQ33" s="179"/>
      <c r="DR33" s="179"/>
      <c r="DS33" s="179"/>
      <c r="DT33" s="179"/>
      <c r="DU33" s="179"/>
      <c r="DV33" s="144"/>
      <c r="DW33" s="144"/>
      <c r="DX33" s="144"/>
      <c r="DY33" s="144"/>
      <c r="DZ33" s="144"/>
      <c r="EA33" s="144"/>
      <c r="EB33" s="144"/>
      <c r="EC33" s="144"/>
      <c r="ED33" s="144"/>
      <c r="EE33" s="179"/>
      <c r="EF33" s="179"/>
      <c r="EG33" s="179"/>
      <c r="EH33" s="179"/>
      <c r="EI33" s="179"/>
      <c r="EJ33" s="179"/>
      <c r="EK33" s="179"/>
      <c r="EL33" s="144"/>
      <c r="EM33" s="179"/>
      <c r="EN33" s="179"/>
      <c r="EO33" s="179"/>
      <c r="EP33" s="144"/>
      <c r="EQ33" s="179"/>
      <c r="ER33" s="144"/>
      <c r="ES33" s="144"/>
      <c r="ET33" s="144"/>
      <c r="EU33" s="144"/>
      <c r="EV33" s="179"/>
      <c r="EW33" s="179"/>
      <c r="EX33" s="179"/>
      <c r="EY33" s="179"/>
      <c r="EZ33" s="179"/>
      <c r="FA33" s="179"/>
      <c r="FB33" s="179"/>
      <c r="FC33" s="144"/>
      <c r="FD33" s="179"/>
      <c r="FE33" s="179"/>
      <c r="FF33" s="179"/>
      <c r="FG33" s="144"/>
      <c r="FH33" s="179"/>
      <c r="FI33" s="179"/>
      <c r="FJ33" s="179"/>
      <c r="FK33" s="179"/>
      <c r="FL33" s="179"/>
      <c r="FM33" s="179"/>
      <c r="FN33" s="179"/>
      <c r="FO33" s="179"/>
      <c r="FP33" s="144"/>
      <c r="FQ33" s="179"/>
      <c r="FR33" s="179"/>
      <c r="FS33" s="145"/>
      <c r="FT33" s="144"/>
      <c r="FU33" s="179"/>
      <c r="FV33" s="179"/>
      <c r="FW33" s="179"/>
      <c r="FX33" s="179"/>
      <c r="FY33" s="179"/>
      <c r="FZ33" s="179"/>
      <c r="GA33" s="179"/>
      <c r="GB33" s="179"/>
      <c r="GC33" s="144"/>
      <c r="GD33" s="179"/>
      <c r="GE33" s="179"/>
      <c r="GF33" s="145"/>
      <c r="GG33" s="144"/>
      <c r="GH33" s="181"/>
      <c r="GI33" s="182"/>
      <c r="GJ33" s="179"/>
      <c r="GK33" s="179"/>
      <c r="GL33" s="179"/>
      <c r="GM33" s="179"/>
      <c r="GN33" s="179"/>
      <c r="GO33" s="179"/>
      <c r="GP33" s="144"/>
      <c r="GQ33" s="179"/>
      <c r="GR33" s="179"/>
      <c r="GS33" s="145"/>
      <c r="GT33" s="144"/>
      <c r="GU33" s="181"/>
      <c r="GV33" s="182"/>
      <c r="GW33" s="179"/>
      <c r="GX33" s="179"/>
      <c r="GY33" s="179"/>
      <c r="GZ33" s="179"/>
      <c r="HA33" s="179"/>
      <c r="HB33" s="179"/>
      <c r="HC33" s="144"/>
      <c r="HD33" s="179"/>
      <c r="HE33" s="179"/>
      <c r="HF33" s="145"/>
      <c r="HG33" s="144"/>
      <c r="HH33" s="179"/>
      <c r="HI33" s="182"/>
      <c r="HJ33" s="179"/>
      <c r="HK33" s="179"/>
      <c r="HL33" s="179"/>
      <c r="HM33" s="179"/>
      <c r="HN33" s="179"/>
      <c r="HO33" s="179"/>
      <c r="HP33" s="144"/>
      <c r="HQ33" s="179"/>
      <c r="HR33" s="179"/>
      <c r="HS33" s="145"/>
      <c r="HT33" s="144"/>
      <c r="HU33" s="179"/>
      <c r="HV33" s="182"/>
      <c r="HW33" s="179"/>
      <c r="HX33" s="179"/>
      <c r="HY33" s="179"/>
      <c r="HZ33" s="179"/>
      <c r="IA33" s="179"/>
      <c r="IB33" s="179"/>
      <c r="IC33" s="144"/>
      <c r="ID33" s="179"/>
      <c r="IE33" s="179"/>
      <c r="IF33" s="145"/>
      <c r="IG33" s="144"/>
      <c r="IH33" s="179"/>
      <c r="II33" s="182"/>
      <c r="IJ33" s="145"/>
      <c r="IK33" s="179"/>
      <c r="IL33" s="145"/>
      <c r="IM33" s="179"/>
      <c r="IN33" s="145"/>
      <c r="IO33" s="145"/>
      <c r="IP33" s="144"/>
      <c r="IQ33" s="179"/>
      <c r="IR33" s="179"/>
      <c r="IS33" s="145"/>
      <c r="IT33" s="144"/>
      <c r="IU33" s="179"/>
      <c r="IV33" s="179"/>
      <c r="IW33" s="179"/>
      <c r="IX33" s="179"/>
      <c r="IY33" s="179"/>
      <c r="IZ33" s="179"/>
      <c r="JA33" s="179"/>
      <c r="JB33" s="179"/>
      <c r="JC33" s="179"/>
      <c r="JD33" s="179"/>
      <c r="JE33" s="179"/>
      <c r="JF33" s="179"/>
      <c r="JG33" s="179"/>
      <c r="JH33" s="179"/>
      <c r="JI33" s="179"/>
      <c r="JJ33" s="179"/>
      <c r="JK33" s="179"/>
      <c r="JL33" s="179"/>
      <c r="JM33" s="179"/>
      <c r="JN33" s="179"/>
      <c r="JO33" s="179"/>
      <c r="JP33" s="179"/>
      <c r="JQ33" s="181"/>
      <c r="JR33" s="179"/>
      <c r="JS33" s="182"/>
      <c r="JT33" s="145"/>
      <c r="JU33" s="179"/>
      <c r="JV33" s="145"/>
      <c r="JW33" s="179"/>
      <c r="JX33" s="145"/>
      <c r="JY33" s="145"/>
      <c r="JZ33" s="144"/>
      <c r="KA33" s="179"/>
      <c r="KB33" s="179"/>
      <c r="KC33" s="145"/>
      <c r="KD33" s="144"/>
      <c r="KE33" s="179"/>
      <c r="KF33" s="179"/>
      <c r="KG33" s="179"/>
      <c r="KH33" s="179"/>
      <c r="KI33" s="179"/>
      <c r="KJ33" s="179"/>
      <c r="KK33" s="179"/>
      <c r="KL33" s="179"/>
      <c r="KM33" s="179"/>
      <c r="KN33" s="179"/>
      <c r="KO33" s="179"/>
      <c r="KP33" s="179"/>
      <c r="KQ33" s="179"/>
      <c r="KR33" s="179"/>
      <c r="KS33" s="179"/>
      <c r="KT33" s="179"/>
      <c r="KU33" s="179"/>
      <c r="KV33" s="179"/>
      <c r="KW33" s="179"/>
      <c r="KX33" s="179"/>
      <c r="KY33" s="179"/>
      <c r="KZ33" s="179"/>
      <c r="LA33" s="181"/>
      <c r="LB33" s="179"/>
      <c r="LC33" s="100"/>
      <c r="LD33" s="88"/>
      <c r="LE33" s="3"/>
      <c r="LF33" s="88"/>
      <c r="LG33" s="23"/>
      <c r="LH33" s="68"/>
      <c r="LI33" s="68"/>
      <c r="LJ33" s="62"/>
      <c r="LK33" s="23"/>
      <c r="LL33" s="23"/>
      <c r="LM33" s="68"/>
      <c r="LN33" s="62"/>
      <c r="LO33" s="34"/>
      <c r="LP33" s="143"/>
      <c r="LQ33" s="142"/>
      <c r="LR33" s="143"/>
      <c r="LS33" s="126"/>
      <c r="LT33" s="3"/>
      <c r="LU33" s="32"/>
      <c r="LV33" s="3"/>
      <c r="LW33" s="32"/>
      <c r="LX33" s="3"/>
      <c r="LY33" s="32"/>
      <c r="LZ33" s="3"/>
      <c r="MA33" s="32"/>
      <c r="MB33" s="58"/>
      <c r="MC33" s="59"/>
      <c r="MD33" s="58"/>
      <c r="ME33" s="59"/>
      <c r="MF33" s="58"/>
      <c r="MG33" s="59"/>
      <c r="MH33" s="42"/>
      <c r="MI33" s="10"/>
      <c r="MJ33" s="36"/>
      <c r="MK33" s="98"/>
      <c r="ML33" s="126"/>
      <c r="MM33" s="100"/>
      <c r="MN33" s="88"/>
      <c r="MO33" s="3"/>
      <c r="MP33" s="88"/>
      <c r="MQ33" s="23"/>
      <c r="MR33" s="68"/>
      <c r="MS33" s="68"/>
      <c r="MT33" s="62"/>
      <c r="MU33" s="23"/>
      <c r="MV33" s="23"/>
      <c r="MW33" s="68"/>
      <c r="MX33" s="62"/>
      <c r="MY33" s="34"/>
      <c r="MZ33" s="143"/>
      <c r="NA33" s="143"/>
      <c r="NB33" s="143"/>
      <c r="NC33" s="17"/>
      <c r="ND33" s="3"/>
      <c r="NE33" s="32"/>
      <c r="NF33" s="3"/>
      <c r="NG33" s="32"/>
      <c r="NH33" s="3"/>
      <c r="NI33" s="32"/>
      <c r="NJ33" s="3"/>
      <c r="NK33" s="32"/>
      <c r="NL33" s="58"/>
      <c r="NM33" s="59"/>
      <c r="NN33" s="58"/>
      <c r="NO33" s="59"/>
      <c r="NP33" s="58"/>
      <c r="NQ33" s="59"/>
      <c r="NR33" s="42"/>
      <c r="NS33" s="92"/>
      <c r="NT33" s="141"/>
      <c r="NU33" s="36"/>
      <c r="NV33" s="98"/>
      <c r="NW33" s="126"/>
      <c r="NX33" s="100"/>
      <c r="NY33" s="88"/>
      <c r="NZ33" s="3"/>
      <c r="OA33" s="88"/>
      <c r="OB33" s="23"/>
      <c r="OC33" s="68"/>
      <c r="OD33" s="68"/>
      <c r="OE33" s="62"/>
      <c r="OF33" s="23"/>
      <c r="OG33" s="23"/>
      <c r="OH33" s="68"/>
      <c r="OI33" s="62"/>
      <c r="OJ33" s="34"/>
      <c r="OK33" s="143"/>
      <c r="OL33" s="143"/>
      <c r="OM33" s="143"/>
      <c r="ON33" s="17"/>
      <c r="OO33" s="3"/>
      <c r="OP33" s="32"/>
      <c r="OQ33" s="3"/>
      <c r="OR33" s="32"/>
      <c r="OS33" s="3"/>
      <c r="OT33" s="32"/>
      <c r="OU33" s="3"/>
      <c r="OV33" s="32"/>
      <c r="OW33" s="58"/>
      <c r="OX33" s="59"/>
      <c r="OY33" s="58"/>
      <c r="OZ33" s="59"/>
      <c r="PA33" s="58"/>
      <c r="PB33" s="59"/>
      <c r="PC33" s="42"/>
      <c r="PD33" s="92"/>
      <c r="PE33" s="141"/>
      <c r="PF33" s="36"/>
      <c r="PG33" s="98"/>
      <c r="PH33" s="126"/>
      <c r="PI33" s="100"/>
      <c r="PJ33" s="88"/>
      <c r="PK33" s="3"/>
      <c r="PL33" s="88"/>
      <c r="PM33" s="23"/>
      <c r="PN33" s="68"/>
      <c r="PO33" s="68"/>
      <c r="PP33" s="62"/>
      <c r="PQ33" s="23"/>
      <c r="PR33" s="23"/>
      <c r="PS33" s="68"/>
      <c r="PT33" s="62"/>
      <c r="PU33" s="34"/>
      <c r="PV33" s="143"/>
      <c r="PW33" s="143"/>
      <c r="PX33" s="143"/>
      <c r="PY33" s="17"/>
      <c r="PZ33" s="3"/>
      <c r="QA33" s="32"/>
      <c r="QB33" s="3"/>
      <c r="QC33" s="32"/>
      <c r="QD33" s="3"/>
      <c r="QE33" s="32"/>
      <c r="QF33" s="3"/>
      <c r="QG33" s="32"/>
      <c r="QH33" s="58"/>
      <c r="QI33" s="59"/>
      <c r="QJ33" s="58"/>
      <c r="QK33" s="59"/>
      <c r="QL33" s="58"/>
      <c r="QM33" s="59"/>
      <c r="QN33" s="42"/>
      <c r="QO33" s="92"/>
      <c r="QP33" s="141"/>
      <c r="QQ33" s="36"/>
      <c r="QR33" s="98"/>
      <c r="QS33" s="126"/>
      <c r="QT33" s="100"/>
      <c r="QU33" s="88"/>
      <c r="QV33" s="3"/>
      <c r="QW33" s="88"/>
      <c r="QX33" s="23"/>
      <c r="QY33" s="68"/>
      <c r="QZ33" s="68"/>
      <c r="RA33" s="62"/>
      <c r="RB33" s="23"/>
      <c r="RC33" s="23"/>
      <c r="RD33" s="68"/>
      <c r="RE33" s="62"/>
      <c r="RF33" s="34"/>
      <c r="RG33" s="143"/>
      <c r="RH33" s="143"/>
      <c r="RI33" s="143"/>
      <c r="RJ33" s="17"/>
      <c r="RK33" s="3"/>
      <c r="RL33" s="32"/>
      <c r="RM33" s="3"/>
      <c r="RN33" s="32"/>
      <c r="RO33" s="3"/>
      <c r="RP33" s="32"/>
      <c r="RQ33" s="3"/>
      <c r="RR33" s="32"/>
      <c r="RS33" s="58"/>
      <c r="RT33" s="59"/>
      <c r="RU33" s="58"/>
      <c r="RV33" s="59"/>
      <c r="RW33" s="58"/>
      <c r="RX33" s="59"/>
      <c r="RY33" s="42"/>
      <c r="RZ33" s="92"/>
      <c r="SA33" s="141"/>
      <c r="SB33" s="36"/>
      <c r="SC33" s="98"/>
      <c r="SD33" s="17"/>
      <c r="SE33" s="100"/>
      <c r="SF33" s="88"/>
      <c r="SG33" s="3"/>
      <c r="SH33" s="88"/>
      <c r="SI33" s="23"/>
      <c r="SJ33" s="68"/>
      <c r="SK33" s="68"/>
      <c r="SL33" s="62"/>
      <c r="SM33" s="23"/>
      <c r="SN33" s="23"/>
      <c r="SO33" s="68"/>
      <c r="SP33" s="62"/>
      <c r="SQ33" s="34"/>
      <c r="SR33" s="143"/>
      <c r="SS33" s="143"/>
      <c r="ST33" s="143"/>
      <c r="SU33" s="17"/>
      <c r="SV33" s="3"/>
      <c r="SW33" s="32"/>
      <c r="SX33" s="3"/>
      <c r="SY33" s="32"/>
      <c r="SZ33" s="3"/>
      <c r="TA33" s="32"/>
      <c r="TB33" s="3"/>
      <c r="TC33" s="32"/>
      <c r="TD33" s="58"/>
      <c r="TE33" s="59"/>
      <c r="TF33" s="58"/>
      <c r="TG33" s="59"/>
      <c r="TH33" s="58"/>
      <c r="TI33" s="59"/>
      <c r="TJ33" s="42"/>
      <c r="TK33" s="92"/>
      <c r="TL33" s="141"/>
      <c r="TM33" s="36"/>
      <c r="TN33" s="98"/>
      <c r="TO33" s="17"/>
      <c r="TP33" s="100"/>
      <c r="TQ33" s="88"/>
      <c r="TR33" s="3"/>
      <c r="TS33" s="88"/>
      <c r="TT33" s="23"/>
      <c r="TU33" s="68"/>
      <c r="TV33" s="68"/>
      <c r="TW33" s="62"/>
      <c r="TX33" s="23"/>
      <c r="TY33" s="23"/>
      <c r="TZ33" s="68"/>
      <c r="UA33" s="62"/>
      <c r="UB33" s="34"/>
      <c r="UC33" s="143"/>
      <c r="UD33" s="143"/>
      <c r="UE33" s="143"/>
      <c r="UF33" s="17"/>
      <c r="UG33" s="3"/>
      <c r="UH33" s="32"/>
      <c r="UI33" s="3"/>
      <c r="UJ33" s="32"/>
      <c r="UK33" s="3"/>
      <c r="UL33" s="32"/>
      <c r="UM33" s="3"/>
      <c r="UN33" s="32"/>
      <c r="UO33" s="58"/>
      <c r="UP33" s="59"/>
      <c r="UQ33" s="58"/>
      <c r="UR33" s="59"/>
      <c r="US33" s="58"/>
      <c r="UT33" s="59"/>
      <c r="UU33" s="42"/>
      <c r="UV33" s="92"/>
      <c r="UW33" s="141"/>
      <c r="UX33" s="36"/>
      <c r="UY33" s="98"/>
      <c r="UZ33" s="17"/>
      <c r="VA33" s="100">
        <v>10</v>
      </c>
      <c r="VB33" s="88">
        <v>103091</v>
      </c>
      <c r="VC33" s="3">
        <v>0</v>
      </c>
      <c r="VD33" s="88">
        <v>0</v>
      </c>
      <c r="VE33" s="23">
        <f t="shared" si="200"/>
        <v>10</v>
      </c>
      <c r="VF33" s="68">
        <f t="shared" si="201"/>
        <v>103091</v>
      </c>
      <c r="VG33" s="68">
        <f t="shared" si="202"/>
        <v>87365.254237288143</v>
      </c>
      <c r="VH33" s="62">
        <f t="shared" si="203"/>
        <v>6.1618733731513475E-3</v>
      </c>
      <c r="VI33" s="23">
        <v>2332</v>
      </c>
      <c r="VJ33" s="23"/>
      <c r="VK33" s="68"/>
      <c r="VL33" s="62"/>
      <c r="VM33" s="34">
        <f t="shared" si="205"/>
        <v>58368.463999999993</v>
      </c>
      <c r="VN33" s="143" t="str">
        <f t="shared" si="57"/>
        <v>UB-03 (AM-S1 + AA-22)</v>
      </c>
      <c r="VO33" s="143" t="str">
        <f t="shared" si="58"/>
        <v>B0G3B677Z5</v>
      </c>
      <c r="VP33" s="143" t="str">
        <f t="shared" si="59"/>
        <v>FBA79969</v>
      </c>
      <c r="VQ33" s="17">
        <f t="shared" si="206"/>
        <v>5836.8463999999994</v>
      </c>
      <c r="VR33" s="3">
        <v>12</v>
      </c>
      <c r="VS33" s="32">
        <f t="shared" si="207"/>
        <v>70042.156799999997</v>
      </c>
      <c r="VT33" s="3">
        <v>0</v>
      </c>
      <c r="VU33" s="32">
        <f t="shared" si="208"/>
        <v>0</v>
      </c>
      <c r="VV33" s="3">
        <v>0</v>
      </c>
      <c r="VW33" s="32">
        <f t="shared" si="209"/>
        <v>0</v>
      </c>
      <c r="VX33" s="3">
        <v>0</v>
      </c>
      <c r="VY33" s="32">
        <f t="shared" si="210"/>
        <v>0</v>
      </c>
      <c r="VZ33" s="58">
        <v>0</v>
      </c>
      <c r="WA33" s="59">
        <f t="shared" si="211"/>
        <v>0</v>
      </c>
      <c r="WB33" s="58">
        <v>0</v>
      </c>
      <c r="WC33" s="59">
        <f t="shared" si="212"/>
        <v>0</v>
      </c>
      <c r="WD33" s="58">
        <v>0</v>
      </c>
      <c r="WE33" s="59">
        <f t="shared" si="213"/>
        <v>0</v>
      </c>
      <c r="WF33" s="42">
        <f t="shared" si="214"/>
        <v>12</v>
      </c>
      <c r="WG33" s="92">
        <f t="shared" si="215"/>
        <v>70042.156799999997</v>
      </c>
      <c r="WH33" s="141">
        <v>10</v>
      </c>
      <c r="WI33" s="36" t="str">
        <f t="shared" si="60"/>
        <v>UB-03 (AM-S1 + AA-22)</v>
      </c>
      <c r="WJ33" s="98" t="s">
        <v>465</v>
      </c>
      <c r="WK33" s="17">
        <f t="shared" si="216"/>
        <v>5836.8463999999994</v>
      </c>
    </row>
    <row r="34" spans="1:609">
      <c r="A34" s="155" t="s">
        <v>166</v>
      </c>
      <c r="B34" s="155" t="s">
        <v>165</v>
      </c>
      <c r="C34" s="150" t="s">
        <v>465</v>
      </c>
      <c r="D34" s="150" t="s">
        <v>669</v>
      </c>
      <c r="E34" s="155" t="s">
        <v>277</v>
      </c>
      <c r="F34" s="155" t="s">
        <v>296</v>
      </c>
      <c r="G34" s="163" t="s">
        <v>372</v>
      </c>
      <c r="H34" s="150" t="s">
        <v>473</v>
      </c>
      <c r="I34" s="150" t="s">
        <v>432</v>
      </c>
      <c r="J34" s="187">
        <v>1617.4544925750001</v>
      </c>
      <c r="K34" s="16" t="s">
        <v>196</v>
      </c>
      <c r="L34" s="2">
        <v>0</v>
      </c>
      <c r="M34" s="3">
        <v>0</v>
      </c>
      <c r="N34" s="21">
        <v>0</v>
      </c>
      <c r="O34" s="3">
        <v>0</v>
      </c>
      <c r="P34" s="23">
        <f>M34+N34+O34</f>
        <v>0</v>
      </c>
      <c r="Q34" s="2">
        <v>0</v>
      </c>
      <c r="R34" s="3">
        <v>0</v>
      </c>
      <c r="S34" s="20">
        <v>0</v>
      </c>
      <c r="T34" s="3">
        <v>0</v>
      </c>
      <c r="U34" s="23">
        <f>R34+S34+T34</f>
        <v>0</v>
      </c>
      <c r="V34" s="2">
        <v>0</v>
      </c>
      <c r="W34" s="3">
        <v>0</v>
      </c>
      <c r="X34" s="3">
        <v>0</v>
      </c>
      <c r="Y34" s="3">
        <v>0</v>
      </c>
      <c r="Z34" s="23">
        <f>W34+X34+Y34</f>
        <v>0</v>
      </c>
      <c r="AA34" s="24">
        <f>Z34/$Z$1</f>
        <v>0</v>
      </c>
      <c r="AB34" s="2">
        <v>0</v>
      </c>
      <c r="AC34" s="3">
        <v>0</v>
      </c>
      <c r="AD34" s="3">
        <v>0</v>
      </c>
      <c r="AE34" s="3">
        <v>0</v>
      </c>
      <c r="AF34" s="23">
        <f>AC34+AD34+AE34</f>
        <v>0</v>
      </c>
      <c r="AG34" s="24">
        <f>AF34/$AF$1</f>
        <v>0</v>
      </c>
      <c r="AH34" s="12">
        <v>0</v>
      </c>
      <c r="AI34" s="3">
        <v>0</v>
      </c>
      <c r="AJ34" s="3">
        <v>0</v>
      </c>
      <c r="AK34" s="3">
        <v>0</v>
      </c>
      <c r="AL34" s="23">
        <f>AI34+AJ34+AK34</f>
        <v>0</v>
      </c>
      <c r="AM34" s="24">
        <f>AL34/$AL$1</f>
        <v>0</v>
      </c>
      <c r="AN34" s="12">
        <v>1</v>
      </c>
      <c r="AO34" s="3">
        <v>0</v>
      </c>
      <c r="AP34" s="3">
        <v>0</v>
      </c>
      <c r="AQ34" s="23">
        <f>AO34+AP34</f>
        <v>0</v>
      </c>
      <c r="AR34" s="34" t="e">
        <f>AQ34*#REF!</f>
        <v>#REF!</v>
      </c>
      <c r="AS34" s="24" t="e">
        <f>AR34/$AR$1</f>
        <v>#REF!</v>
      </c>
      <c r="AT34" s="12">
        <v>0.89249999999999996</v>
      </c>
      <c r="AU34" s="3">
        <v>0</v>
      </c>
      <c r="AV34" s="3">
        <v>4</v>
      </c>
      <c r="AW34" s="23">
        <f>AU34+AV34</f>
        <v>4</v>
      </c>
      <c r="AX34" s="34" t="e">
        <f>AW34*#REF!</f>
        <v>#REF!</v>
      </c>
      <c r="AY34" s="24" t="e">
        <f>AX34/$AX$1</f>
        <v>#REF!</v>
      </c>
      <c r="AZ34" s="12">
        <v>0.97189999999999999</v>
      </c>
      <c r="BA34" s="3">
        <v>0</v>
      </c>
      <c r="BB34" s="3">
        <v>5</v>
      </c>
      <c r="BC34" s="23">
        <f>BA34+BB34</f>
        <v>5</v>
      </c>
      <c r="BD34" s="34" t="e">
        <f>BC34*#REF!</f>
        <v>#REF!</v>
      </c>
      <c r="BE34" s="24" t="e">
        <f>BD34/$BD$1</f>
        <v>#REF!</v>
      </c>
      <c r="BF34" s="12">
        <v>0.99690000000000001</v>
      </c>
      <c r="BG34" s="3">
        <v>0</v>
      </c>
      <c r="BH34" s="3">
        <v>4</v>
      </c>
      <c r="BI34" s="23">
        <f>BG34+BH34</f>
        <v>4</v>
      </c>
      <c r="BJ34" s="34" t="e">
        <f>BI34*#REF!</f>
        <v>#REF!</v>
      </c>
      <c r="BK34" s="37" t="e">
        <f>BJ34/$BJ$1</f>
        <v>#REF!</v>
      </c>
      <c r="BL34" s="12">
        <v>0.99890000000000001</v>
      </c>
      <c r="BM34" s="3">
        <v>0</v>
      </c>
      <c r="BN34" s="3">
        <v>11</v>
      </c>
      <c r="BO34" s="23">
        <f>BM34+BN34</f>
        <v>11</v>
      </c>
      <c r="BP34" s="34" t="e">
        <f>BO34*#REF!</f>
        <v>#REF!</v>
      </c>
      <c r="BQ34" s="37" t="e">
        <f>BP34/$BP$1</f>
        <v>#REF!</v>
      </c>
      <c r="BR34" s="12">
        <v>0.99280000000000002</v>
      </c>
      <c r="BS34" s="3">
        <v>0</v>
      </c>
      <c r="BT34" s="3">
        <v>27</v>
      </c>
      <c r="BU34" s="3">
        <v>86476.58</v>
      </c>
      <c r="BV34" s="3">
        <v>0</v>
      </c>
      <c r="BW34" s="3">
        <v>0</v>
      </c>
      <c r="BX34" s="3">
        <v>0</v>
      </c>
      <c r="BY34" s="3">
        <v>0</v>
      </c>
      <c r="BZ34" s="23">
        <f>BS34+BT34+BX34+BV34</f>
        <v>27</v>
      </c>
      <c r="CA34" s="23">
        <f>BY34+BU34+BW34</f>
        <v>86476.58</v>
      </c>
      <c r="CB34" s="37">
        <f>CA34/$CA$1</f>
        <v>1.0568775939805928E-2</v>
      </c>
      <c r="CC34" s="34" t="e">
        <f>BZ34*#REF!</f>
        <v>#REF!</v>
      </c>
      <c r="CD34" s="3">
        <v>32</v>
      </c>
      <c r="CE34" s="3">
        <v>108667</v>
      </c>
      <c r="CF34" s="3">
        <v>0</v>
      </c>
      <c r="CG34" s="3">
        <v>0</v>
      </c>
      <c r="CH34" s="3">
        <v>5</v>
      </c>
      <c r="CI34" s="3">
        <v>9745</v>
      </c>
      <c r="CJ34" s="23">
        <f>CD34+CH34+CF34</f>
        <v>37</v>
      </c>
      <c r="CK34" s="23">
        <f>CI34+CE34+CG34</f>
        <v>118412</v>
      </c>
      <c r="CL34" s="24">
        <f>CK34/$CK$1</f>
        <v>1.5983331808636612E-2</v>
      </c>
      <c r="CM34" s="34" t="e">
        <f>CJ34*#REF!</f>
        <v>#REF!</v>
      </c>
      <c r="CN34" s="3">
        <v>3</v>
      </c>
      <c r="CO34" s="3">
        <v>9897</v>
      </c>
      <c r="CP34" s="3">
        <v>0</v>
      </c>
      <c r="CQ34" s="3">
        <v>0</v>
      </c>
      <c r="CR34" s="3">
        <v>0</v>
      </c>
      <c r="CS34" s="3">
        <v>0</v>
      </c>
      <c r="CT34" s="23">
        <f>CN34+CR34+CP34</f>
        <v>3</v>
      </c>
      <c r="CU34" s="23">
        <f>CS34+CO34+CQ34</f>
        <v>9897</v>
      </c>
      <c r="CV34" s="24">
        <f>CU34/$CU$1</f>
        <v>1.3987186372059186E-3</v>
      </c>
      <c r="CW34" s="34" t="e">
        <f>CT34*#REF!</f>
        <v>#REF!</v>
      </c>
      <c r="CX34" s="3">
        <v>1</v>
      </c>
      <c r="CY34" s="3">
        <v>3499</v>
      </c>
      <c r="CZ34" s="3">
        <v>0</v>
      </c>
      <c r="DA34" s="3">
        <v>0</v>
      </c>
      <c r="DB34" s="23">
        <f t="shared" ref="DB34:DC36" si="314">CX34+CZ34</f>
        <v>1</v>
      </c>
      <c r="DC34" s="23">
        <f t="shared" si="314"/>
        <v>3499</v>
      </c>
      <c r="DD34" s="24">
        <f>DC34/$DC$1</f>
        <v>4.5719644079718206E-4</v>
      </c>
      <c r="DE34" s="23">
        <v>32</v>
      </c>
      <c r="DF34" s="23">
        <v>1</v>
      </c>
      <c r="DG34" s="23">
        <v>3499</v>
      </c>
      <c r="DH34" s="34" t="e">
        <f>DB34*#REF!</f>
        <v>#REF!</v>
      </c>
      <c r="DI34" s="3">
        <v>19</v>
      </c>
      <c r="DJ34" s="3">
        <v>66381</v>
      </c>
      <c r="DK34" s="3">
        <v>0</v>
      </c>
      <c r="DL34" s="3">
        <v>0</v>
      </c>
      <c r="DM34" s="23">
        <f t="shared" ref="DM34:DM42" si="315">DI34+DK34</f>
        <v>19</v>
      </c>
      <c r="DN34" s="23">
        <f t="shared" ref="DN34:DN42" si="316">DJ34+DL34</f>
        <v>66381</v>
      </c>
      <c r="DO34" s="23">
        <f t="shared" ref="DO34:DO42" si="317">DN34/1.18</f>
        <v>56255.084745762717</v>
      </c>
      <c r="DP34" s="24">
        <f t="shared" ref="DP34:DP42" si="318">DN34/$DN$1</f>
        <v>7.6031383220499446E-3</v>
      </c>
      <c r="DQ34" s="23">
        <v>994</v>
      </c>
      <c r="DR34" s="23">
        <v>22</v>
      </c>
      <c r="DS34" s="23">
        <v>73479</v>
      </c>
      <c r="DT34" s="24">
        <f t="shared" ref="DT34:DT42" si="319">DS34/$DS$1</f>
        <v>7.3348419129694942E-3</v>
      </c>
      <c r="DU34" s="34" t="e">
        <f>DM34*#REF!</f>
        <v>#REF!</v>
      </c>
      <c r="DV34" s="24">
        <f t="shared" ref="DV34:DV42" si="320">(DR34-DF34)/DF34</f>
        <v>21</v>
      </c>
      <c r="DW34" s="24">
        <f t="shared" ref="DW34:DW42" si="321">(DM34-DB34)/DB34</f>
        <v>18</v>
      </c>
      <c r="DX34" s="34">
        <v>1709.9300000000003</v>
      </c>
      <c r="DY34" s="23">
        <v>7</v>
      </c>
      <c r="DZ34" s="34">
        <v>17791.5</v>
      </c>
      <c r="EA34" s="24">
        <f t="shared" ref="EA34:EA42" si="322">DX34/DZ34</f>
        <v>9.6109378073799309E-2</v>
      </c>
      <c r="EB34" s="24">
        <f t="shared" ref="EB34:EB42" si="323">DX34/DO34</f>
        <v>3.0396007893825044E-2</v>
      </c>
      <c r="EC34" s="24" t="s">
        <v>461</v>
      </c>
      <c r="ED34" s="24" t="s">
        <v>461</v>
      </c>
      <c r="EE34" s="3">
        <v>28</v>
      </c>
      <c r="EF34" s="3">
        <v>98031</v>
      </c>
      <c r="EG34" s="3">
        <v>0</v>
      </c>
      <c r="EH34" s="3">
        <v>0</v>
      </c>
      <c r="EI34" s="23">
        <f t="shared" ref="EI34:EI42" si="324">EE34+EG34</f>
        <v>28</v>
      </c>
      <c r="EJ34" s="23">
        <f t="shared" ref="EJ34:EJ42" si="325">EF34+EH34</f>
        <v>98031</v>
      </c>
      <c r="EK34" s="23">
        <f t="shared" ref="EK34:EK42" si="326">EJ34/1.18</f>
        <v>83077.118644067799</v>
      </c>
      <c r="EL34" s="62">
        <f t="shared" ref="EL34:EL42" si="327">EJ34/$EJ$1</f>
        <v>9.9467029173328295E-3</v>
      </c>
      <c r="EM34" s="23">
        <v>1501</v>
      </c>
      <c r="EN34" s="23">
        <v>31</v>
      </c>
      <c r="EO34" s="23">
        <v>108678</v>
      </c>
      <c r="EP34" s="62">
        <f t="shared" ref="EP34:EP42" si="328">EO34/$EO$1</f>
        <v>9.5963227429528911E-3</v>
      </c>
      <c r="EQ34" s="34" t="e">
        <f>EI34*#REF!</f>
        <v>#REF!</v>
      </c>
      <c r="ER34" s="24">
        <f t="shared" ref="ER34:ER42" si="329">(EN34-DR34)/DR34</f>
        <v>0.40909090909090912</v>
      </c>
      <c r="ES34" s="24">
        <f t="shared" ref="ES34:ES42" si="330">(EI34-DM34)/DM34</f>
        <v>0.47368421052631576</v>
      </c>
      <c r="ET34" s="24"/>
      <c r="EU34" s="24"/>
      <c r="EV34" s="3">
        <v>14</v>
      </c>
      <c r="EW34" s="3">
        <v>49114</v>
      </c>
      <c r="EX34" s="3">
        <v>0</v>
      </c>
      <c r="EY34" s="3">
        <v>0</v>
      </c>
      <c r="EZ34" s="23">
        <f t="shared" ref="EZ34:EZ42" si="331">EV34+EX34</f>
        <v>14</v>
      </c>
      <c r="FA34" s="23">
        <f t="shared" ref="FA34:FA42" si="332">EW34+EY34</f>
        <v>49114</v>
      </c>
      <c r="FB34" s="70">
        <f t="shared" ref="FB34:FB42" si="333">FA34/1.18</f>
        <v>41622.03389830509</v>
      </c>
      <c r="FC34" s="62">
        <f t="shared" ref="FC34:FC42" si="334">FA34/$FA$1</f>
        <v>4.7956108020300418E-3</v>
      </c>
      <c r="FD34" s="23">
        <v>1220</v>
      </c>
      <c r="FE34" s="23">
        <v>14</v>
      </c>
      <c r="FF34" s="23">
        <v>48995</v>
      </c>
      <c r="FG34" s="62">
        <f t="shared" ref="FG34:FG42" si="335">FF34/$FF$1</f>
        <v>3.7277820679332912E-3</v>
      </c>
      <c r="FH34" s="34" t="e">
        <f>EZ34*#REF!</f>
        <v>#REF!</v>
      </c>
      <c r="FI34" s="3">
        <v>21</v>
      </c>
      <c r="FJ34" s="3">
        <v>72118.590000000011</v>
      </c>
      <c r="FK34" s="3">
        <v>0</v>
      </c>
      <c r="FL34" s="3">
        <v>0</v>
      </c>
      <c r="FM34" s="23">
        <f t="shared" ref="FM34:FM42" si="336">FI34+FK34</f>
        <v>21</v>
      </c>
      <c r="FN34" s="23">
        <f t="shared" ref="FN34:FN42" si="337">FJ34+FL34</f>
        <v>72118.590000000011</v>
      </c>
      <c r="FO34" s="70">
        <f t="shared" ref="FO34:FO42" si="338">FN34/1.18</f>
        <v>61117.449152542387</v>
      </c>
      <c r="FP34" s="62">
        <f t="shared" ref="FP34:FP42" si="339">FN34/$FN$1</f>
        <v>5.5648907505631753E-3</v>
      </c>
      <c r="FQ34" s="23">
        <v>1280</v>
      </c>
      <c r="FR34" s="23">
        <v>28</v>
      </c>
      <c r="FS34" s="68">
        <v>96722</v>
      </c>
      <c r="FT34" s="62">
        <f t="shared" ref="FT34:FT42" si="340">FS34/$FS$1</f>
        <v>5.7473428735897447E-3</v>
      </c>
      <c r="FU34" s="34" t="e">
        <f>FM34*#REF!</f>
        <v>#REF!</v>
      </c>
      <c r="FV34" s="3">
        <v>11</v>
      </c>
      <c r="FW34" s="3">
        <v>39389.4</v>
      </c>
      <c r="FX34" s="3">
        <v>0</v>
      </c>
      <c r="FY34" s="3">
        <v>0</v>
      </c>
      <c r="FZ34" s="23">
        <f t="shared" ref="FZ34:FZ42" si="341">FV34+FX34</f>
        <v>11</v>
      </c>
      <c r="GA34" s="23">
        <f t="shared" ref="GA34:GA42" si="342">FW34+FY34</f>
        <v>39389.4</v>
      </c>
      <c r="GB34" s="70">
        <f t="shared" ref="GB34:GB42" si="343">GA34/1.18</f>
        <v>33380.847457627118</v>
      </c>
      <c r="GC34" s="62">
        <f t="shared" ref="GC34:GC42" si="344">GA34/$GA$1</f>
        <v>3.618820492658313E-3</v>
      </c>
      <c r="GD34" s="23">
        <v>1356</v>
      </c>
      <c r="GE34" s="23">
        <v>12</v>
      </c>
      <c r="GF34" s="68">
        <v>43188</v>
      </c>
      <c r="GG34" s="62">
        <f t="shared" ref="GG34:GG42" si="345">GF34/$GF$1</f>
        <v>3.5111190313903214E-3</v>
      </c>
      <c r="GH34" s="111">
        <f t="shared" ref="GH34:GH42" si="346">J34*FZ34</f>
        <v>17791.999418325002</v>
      </c>
      <c r="GI34" s="100">
        <v>13</v>
      </c>
      <c r="GJ34" s="3">
        <v>46787</v>
      </c>
      <c r="GK34" s="3"/>
      <c r="GL34" s="3"/>
      <c r="GM34" s="23">
        <f t="shared" ref="GM34:GM42" si="347">GI34+GK34</f>
        <v>13</v>
      </c>
      <c r="GN34" s="23">
        <f t="shared" ref="GN34:GN42" si="348">GJ34+GL34</f>
        <v>46787</v>
      </c>
      <c r="GO34" s="70">
        <f t="shared" ref="GO34:GO42" si="349">GN34/1.18</f>
        <v>39650</v>
      </c>
      <c r="GP34" s="62">
        <f t="shared" ref="GP34:GP42" si="350">GN34/$GN$1</f>
        <v>5.2051635859135682E-3</v>
      </c>
      <c r="GQ34" s="23">
        <v>2869</v>
      </c>
      <c r="GR34" s="23">
        <v>10</v>
      </c>
      <c r="GS34" s="68">
        <v>35990</v>
      </c>
      <c r="GT34" s="62">
        <f t="shared" ref="GT34:GT42" si="351">GS34/$GS$1</f>
        <v>3.4138074329941879E-3</v>
      </c>
      <c r="GU34" s="111">
        <f t="shared" ref="GU34:GU42" si="352">J34*GM34</f>
        <v>21026.908403475001</v>
      </c>
      <c r="GV34" s="100">
        <v>7</v>
      </c>
      <c r="GW34" s="3">
        <v>23701.260000000002</v>
      </c>
      <c r="GX34" s="3"/>
      <c r="GY34" s="3"/>
      <c r="GZ34" s="23">
        <f t="shared" ref="GZ34:GZ42" si="353">GV34+GX34</f>
        <v>7</v>
      </c>
      <c r="HA34" s="23">
        <f t="shared" ref="HA34:HA42" si="354">GW34+GY34</f>
        <v>23701.260000000002</v>
      </c>
      <c r="HB34" s="70">
        <f t="shared" ref="HB34:HB42" si="355">HA34/1.18</f>
        <v>20085.813559322036</v>
      </c>
      <c r="HC34" s="62">
        <f t="shared" ref="HC34:HC42" si="356">HA34/$HA$1</f>
        <v>2.8430051641486938E-3</v>
      </c>
      <c r="HD34" s="23">
        <v>3467</v>
      </c>
      <c r="HE34" s="23">
        <v>15</v>
      </c>
      <c r="HF34" s="68">
        <v>52568</v>
      </c>
      <c r="HG34" s="62">
        <f t="shared" ref="HG34:HG42" si="357">HF34/$HF$1</f>
        <v>4.5603596583755528E-3</v>
      </c>
      <c r="HH34" s="34">
        <f t="shared" ref="HH34:HH42" si="358">J34*GZ34</f>
        <v>11322.181448025001</v>
      </c>
      <c r="HI34" s="100">
        <v>13</v>
      </c>
      <c r="HJ34" s="3">
        <v>46584</v>
      </c>
      <c r="HK34" s="3"/>
      <c r="HL34" s="3"/>
      <c r="HM34" s="23">
        <f t="shared" ref="HM34:HM42" si="359">HI34+HK34</f>
        <v>13</v>
      </c>
      <c r="HN34" s="23">
        <f t="shared" ref="HN34:HN42" si="360">HJ34+HL34</f>
        <v>46584</v>
      </c>
      <c r="HO34" s="70">
        <f t="shared" ref="HO34:HO42" si="361">HN34/1.18</f>
        <v>39477.966101694918</v>
      </c>
      <c r="HP34" s="62">
        <f t="shared" ref="HP34:HP42" si="362">HN34/$HN$1</f>
        <v>5.5616768478141555E-3</v>
      </c>
      <c r="HQ34" s="23">
        <v>3582</v>
      </c>
      <c r="HR34" s="23">
        <v>13</v>
      </c>
      <c r="HS34" s="68">
        <v>46787</v>
      </c>
      <c r="HT34" s="62">
        <f t="shared" ref="HT34:HT42" si="363">HS34/$HS$1</f>
        <v>4.8556274092886979E-3</v>
      </c>
      <c r="HU34" s="34">
        <f t="shared" ref="HU34:HU42" si="364">J34*HM34</f>
        <v>21026.908403475001</v>
      </c>
      <c r="HV34" s="100">
        <v>25</v>
      </c>
      <c r="HW34" s="3">
        <v>92777</v>
      </c>
      <c r="HX34" s="3">
        <v>0</v>
      </c>
      <c r="HY34" s="179">
        <v>0</v>
      </c>
      <c r="HZ34" s="23">
        <f t="shared" ref="HZ34:HZ42" si="365">HV34+HX34</f>
        <v>25</v>
      </c>
      <c r="IA34" s="23">
        <f t="shared" ref="IA34:IA42" si="366">HW34+HY34</f>
        <v>92777</v>
      </c>
      <c r="IB34" s="70">
        <f t="shared" ref="IB34:IB42" si="367">IA34/1.18</f>
        <v>78624.576271186452</v>
      </c>
      <c r="IC34" s="62">
        <f t="shared" ref="IC34:IC42" si="368">IA34/$IA$1</f>
        <v>7.5636248607941318E-3</v>
      </c>
      <c r="ID34" s="23">
        <v>2369</v>
      </c>
      <c r="IE34" s="23">
        <v>31</v>
      </c>
      <c r="IF34" s="68">
        <v>115742</v>
      </c>
      <c r="IG34" s="62">
        <f t="shared" ref="IG34:IG42" si="369">IF34/$IF$1</f>
        <v>6.4063754899209541E-2</v>
      </c>
      <c r="IH34" s="34">
        <f t="shared" ref="IH34:IH42" si="370">IY34*HZ34</f>
        <v>40436.362314375001</v>
      </c>
      <c r="II34" s="100">
        <v>10</v>
      </c>
      <c r="IJ34" s="88">
        <v>37249</v>
      </c>
      <c r="IK34" s="3">
        <v>8</v>
      </c>
      <c r="IL34" s="88">
        <v>29591.992799999996</v>
      </c>
      <c r="IM34" s="23">
        <f t="shared" ref="IM34:IM42" si="371">II34+IK34</f>
        <v>18</v>
      </c>
      <c r="IN34" s="68">
        <f t="shared" ref="IN34:IN42" si="372">IJ34+IL34</f>
        <v>66840.992799999993</v>
      </c>
      <c r="IO34" s="68">
        <f t="shared" ref="IO34:IO42" si="373">IN34/1.18</f>
        <v>56644.909152542372</v>
      </c>
      <c r="IP34" s="62">
        <f t="shared" ref="IP34:IP42" si="374">IN34/$IN$1</f>
        <v>7.2658423521145031E-3</v>
      </c>
      <c r="IQ34" s="23">
        <v>939</v>
      </c>
      <c r="IR34" s="23">
        <v>2</v>
      </c>
      <c r="IS34" s="68">
        <v>7398</v>
      </c>
      <c r="IT34" s="62">
        <f t="shared" ref="IT34:IT42" si="375">IS34/$IS$1</f>
        <v>7.063581784017477E-3</v>
      </c>
      <c r="IU34" s="34">
        <f t="shared" ref="IU34:IU42" si="376">IY34*IM34</f>
        <v>29114.180866350001</v>
      </c>
      <c r="IV34" s="142" t="str">
        <f t="shared" ref="IV34:IV42" si="377">E34</f>
        <v>AA-22</v>
      </c>
      <c r="IW34" s="142" t="str">
        <f t="shared" ref="IW34:IW42" si="378">A34</f>
        <v>B0CF5SHL15</v>
      </c>
      <c r="IX34" s="142" t="str">
        <f t="shared" ref="IX34:IX42" si="379">B34</f>
        <v>FBA78976</v>
      </c>
      <c r="IY34" s="17">
        <v>1617.4544925750001</v>
      </c>
      <c r="IZ34" s="3">
        <v>95</v>
      </c>
      <c r="JA34" s="32">
        <f t="shared" ref="JA34:JA42" si="380">IZ34*IY34</f>
        <v>153658.176794625</v>
      </c>
      <c r="JB34" s="3">
        <v>54</v>
      </c>
      <c r="JC34" s="32">
        <f t="shared" ref="JC34:JC42" si="381">JB34*IY34</f>
        <v>87342.542599050008</v>
      </c>
      <c r="JD34" s="3">
        <v>0</v>
      </c>
      <c r="JE34" s="32">
        <f t="shared" ref="JE34:JE42" si="382">JD34*IY34</f>
        <v>0</v>
      </c>
      <c r="JF34" s="3">
        <v>0</v>
      </c>
      <c r="JG34" s="32">
        <f t="shared" ref="JG34:JG42" si="383">JF34*IY34</f>
        <v>0</v>
      </c>
      <c r="JH34" s="58">
        <v>0</v>
      </c>
      <c r="JI34" s="59">
        <f t="shared" ref="JI34:JI42" si="384">JH34*IY34</f>
        <v>0</v>
      </c>
      <c r="JJ34" s="58">
        <v>0</v>
      </c>
      <c r="JK34" s="59">
        <f t="shared" ref="JK34:JK42" si="385">JJ34*IY34</f>
        <v>0</v>
      </c>
      <c r="JL34" s="58">
        <v>201</v>
      </c>
      <c r="JM34" s="59">
        <f t="shared" ref="JM34:JM42" si="386">JL34*IY34</f>
        <v>325108.35300757503</v>
      </c>
      <c r="JN34" s="42">
        <f t="shared" ref="JN34:JN42" si="387">IZ34+JB34+JH34+JD34+JF34+JJ34+JL34</f>
        <v>350</v>
      </c>
      <c r="JO34" s="10">
        <f t="shared" ref="JO34:JO42" si="388">JN34*IY34</f>
        <v>566109.07240125001</v>
      </c>
      <c r="JP34" s="36" t="str">
        <f t="shared" ref="JP34:JP42" si="389">E34</f>
        <v>AA-22</v>
      </c>
      <c r="JQ34" s="98" t="str">
        <f t="shared" ref="JQ34:JQ42" si="390">C34</f>
        <v>New</v>
      </c>
      <c r="JR34" s="17">
        <v>1617.4544925750001</v>
      </c>
      <c r="JS34" s="100">
        <v>4</v>
      </c>
      <c r="JT34" s="88">
        <v>14642.42</v>
      </c>
      <c r="JU34" s="3">
        <v>18</v>
      </c>
      <c r="JV34" s="88">
        <v>65472.004999999997</v>
      </c>
      <c r="JW34" s="23">
        <f t="shared" ref="JW34:JW42" si="391">JS34+JU34</f>
        <v>22</v>
      </c>
      <c r="JX34" s="68">
        <f t="shared" ref="JX34:JX42" si="392">JT34+JV34</f>
        <v>80114.425000000003</v>
      </c>
      <c r="JY34" s="68">
        <f t="shared" ref="JY34:JY42" si="393">JX34/1.18</f>
        <v>67893.580508474581</v>
      </c>
      <c r="JZ34" s="62">
        <f t="shared" ref="JZ34:JZ42" si="394">JX34/$JX$1</f>
        <v>7.2827451547501157E-3</v>
      </c>
      <c r="KA34" s="23">
        <v>3158</v>
      </c>
      <c r="KB34" s="23">
        <v>2</v>
      </c>
      <c r="KC34" s="68">
        <v>7398</v>
      </c>
      <c r="KD34" s="62">
        <f t="shared" ref="KD34:KD42" si="395">KC34/$IS$1</f>
        <v>7.063581784017477E-3</v>
      </c>
      <c r="KE34" s="34">
        <f t="shared" ref="KE34:KE42" si="396">KI34*JW34</f>
        <v>35583.998836650004</v>
      </c>
      <c r="KF34" s="142" t="str">
        <f t="shared" ref="KF34:KF42" si="397">E34</f>
        <v>AA-22</v>
      </c>
      <c r="KG34" s="142" t="str">
        <f t="shared" ref="KG34:KG42" si="398">A34</f>
        <v>B0CF5SHL15</v>
      </c>
      <c r="KH34" s="142" t="str">
        <f t="shared" ref="KH34:KH42" si="399">B34</f>
        <v>FBA78976</v>
      </c>
      <c r="KI34" s="17">
        <v>1617.4544925750001</v>
      </c>
      <c r="KJ34" s="3">
        <v>86</v>
      </c>
      <c r="KK34" s="32">
        <f t="shared" ref="KK34:KK42" si="400">KJ34*KI34</f>
        <v>139101.08636145</v>
      </c>
      <c r="KL34" s="3">
        <v>7</v>
      </c>
      <c r="KM34" s="32">
        <f t="shared" ref="KM34:KM42" si="401">KL34*KI34</f>
        <v>11322.181448025001</v>
      </c>
      <c r="KN34" s="3">
        <v>0</v>
      </c>
      <c r="KO34" s="32">
        <f t="shared" ref="KO34:KO42" si="402">KN34*KI34</f>
        <v>0</v>
      </c>
      <c r="KP34" s="3">
        <v>0</v>
      </c>
      <c r="KQ34" s="32">
        <f t="shared" ref="KQ34:KQ42" si="403">KP34*KI34</f>
        <v>0</v>
      </c>
      <c r="KR34" s="58">
        <v>0</v>
      </c>
      <c r="KS34" s="59">
        <f t="shared" ref="KS34:KS42" si="404">KR34*KI34</f>
        <v>0</v>
      </c>
      <c r="KT34" s="58">
        <v>0</v>
      </c>
      <c r="KU34" s="59">
        <f t="shared" ref="KU34:KU42" si="405">KT34*KI34</f>
        <v>0</v>
      </c>
      <c r="KV34" s="58">
        <v>201</v>
      </c>
      <c r="KW34" s="59">
        <f t="shared" ref="KW34:KW42" si="406">KV34*KI34</f>
        <v>325108.35300757503</v>
      </c>
      <c r="KX34" s="42">
        <f t="shared" ref="KX34:KX42" si="407">KJ34+KL34+KR34+KN34+KP34+KT34+KV34</f>
        <v>294</v>
      </c>
      <c r="KY34" s="10">
        <f t="shared" ref="KY34:KY42" si="408">KX34*KI34</f>
        <v>475531.62081705005</v>
      </c>
      <c r="KZ34" s="36" t="str">
        <f t="shared" ref="KZ34:KZ42" si="409">E34</f>
        <v>AA-22</v>
      </c>
      <c r="LA34" s="98" t="str">
        <f t="shared" ref="LA34:LA42" si="410">C34</f>
        <v>New</v>
      </c>
      <c r="LB34" s="17">
        <v>1617.4544925750001</v>
      </c>
      <c r="LC34" s="100">
        <v>0</v>
      </c>
      <c r="LD34" s="88">
        <v>0</v>
      </c>
      <c r="LE34" s="3">
        <v>25</v>
      </c>
      <c r="LF34" s="88">
        <v>92475.018800000005</v>
      </c>
      <c r="LG34" s="23">
        <f t="shared" ref="LG34:LG43" si="411">LC34+LE34</f>
        <v>25</v>
      </c>
      <c r="LH34" s="68">
        <f t="shared" ref="LH34:LH43" si="412">LD34+LF34</f>
        <v>92475.018800000005</v>
      </c>
      <c r="LI34" s="68">
        <f t="shared" ref="LI34:LI43" si="413">LH34/1.18</f>
        <v>78368.66</v>
      </c>
      <c r="LJ34" s="62">
        <f t="shared" ref="LJ34:LJ43" si="414">LH34/$LH$1</f>
        <v>8.5519162236574707E-3</v>
      </c>
      <c r="LK34" s="23">
        <v>3561</v>
      </c>
      <c r="LL34" s="23">
        <v>2</v>
      </c>
      <c r="LM34" s="68">
        <v>7398</v>
      </c>
      <c r="LN34" s="62">
        <f t="shared" ref="LN34:LN43" si="415">LM34/$IS$1</f>
        <v>7.063581784017477E-3</v>
      </c>
      <c r="LO34" s="34">
        <f t="shared" ref="LO34:LO43" si="416">LS34*LG34</f>
        <v>40436.362314375001</v>
      </c>
      <c r="LP34" s="143" t="str">
        <f t="shared" ref="LP34:LP43" si="417">E34</f>
        <v>AA-22</v>
      </c>
      <c r="LQ34" s="143" t="str">
        <f t="shared" ref="LQ34:LQ42" si="418">A34</f>
        <v>B0CF5SHL15</v>
      </c>
      <c r="LR34" s="143" t="str">
        <f t="shared" ref="LR34:LR42" si="419">B34</f>
        <v>FBA78976</v>
      </c>
      <c r="LS34" s="17">
        <v>1617.4544925750001</v>
      </c>
      <c r="LT34" s="3">
        <v>65</v>
      </c>
      <c r="LU34" s="32">
        <f t="shared" ref="LU34:LU43" si="420">LT34*LS34</f>
        <v>105134.542017375</v>
      </c>
      <c r="LV34" s="3">
        <v>2</v>
      </c>
      <c r="LW34" s="32">
        <f t="shared" ref="LW34:LW43" si="421">LV34*LS34</f>
        <v>3234.9089851500003</v>
      </c>
      <c r="LX34" s="3">
        <v>0</v>
      </c>
      <c r="LY34" s="32">
        <f t="shared" ref="LY34:LY43" si="422">LX34*LS34</f>
        <v>0</v>
      </c>
      <c r="LZ34" s="3">
        <v>0</v>
      </c>
      <c r="MA34" s="32">
        <f t="shared" ref="MA34:MA43" si="423">LZ34*LS34</f>
        <v>0</v>
      </c>
      <c r="MB34" s="58">
        <v>201</v>
      </c>
      <c r="MC34" s="59">
        <f t="shared" ref="MC34:MC43" si="424">MB34*LS34</f>
        <v>325108.35300757503</v>
      </c>
      <c r="MD34" s="58">
        <v>0</v>
      </c>
      <c r="ME34" s="59">
        <f t="shared" ref="ME34:ME43" si="425">MD34*LS34</f>
        <v>0</v>
      </c>
      <c r="MF34" s="58">
        <v>0</v>
      </c>
      <c r="MG34" s="59">
        <f t="shared" ref="MG34:MG43" si="426">MF34*LS34</f>
        <v>0</v>
      </c>
      <c r="MH34" s="42">
        <f t="shared" ref="MH34:MH43" si="427">LT34+LV34+MB34+LX34+LZ34+MD34+MF34</f>
        <v>268</v>
      </c>
      <c r="MI34" s="10">
        <f t="shared" ref="MI34:MI43" si="428">MH34*LS34</f>
        <v>433477.80401010002</v>
      </c>
      <c r="MJ34" s="36" t="str">
        <f t="shared" ref="MJ34:MJ43" si="429">E34</f>
        <v>AA-22</v>
      </c>
      <c r="MK34" s="98" t="s">
        <v>465</v>
      </c>
      <c r="ML34" s="17">
        <v>1617.4544925750001</v>
      </c>
      <c r="MM34" s="100">
        <v>12</v>
      </c>
      <c r="MN34" s="88">
        <v>43610</v>
      </c>
      <c r="MO34" s="3">
        <v>13</v>
      </c>
      <c r="MP34" s="88">
        <v>47911.014000000003</v>
      </c>
      <c r="MQ34" s="23">
        <f t="shared" ref="MQ34:MQ44" si="430">MM34+MO34</f>
        <v>25</v>
      </c>
      <c r="MR34" s="68">
        <f t="shared" ref="MR34:MR44" si="431">MN34+MP34</f>
        <v>91521.013999999996</v>
      </c>
      <c r="MS34" s="68">
        <f t="shared" ref="MS34:MS44" si="432">MR34/1.18</f>
        <v>77560.181355932204</v>
      </c>
      <c r="MT34" s="62">
        <f t="shared" ref="MT34:MT44" si="433">MR34/$MR$1</f>
        <v>6.70871625786404E-3</v>
      </c>
      <c r="MU34" s="23">
        <v>1227</v>
      </c>
      <c r="MV34" s="23">
        <v>2</v>
      </c>
      <c r="MW34" s="68">
        <v>7398</v>
      </c>
      <c r="MX34" s="62">
        <f t="shared" ref="MX34:MX44" si="434">MW34/$IS$1</f>
        <v>7.063581784017477E-3</v>
      </c>
      <c r="MY34" s="34">
        <f t="shared" ref="MY34:MY44" si="435">MQ34*NC34</f>
        <v>40436.362314375001</v>
      </c>
      <c r="MZ34" s="143" t="str">
        <f t="shared" ref="MZ34:MZ44" si="436">E34</f>
        <v>AA-22</v>
      </c>
      <c r="NA34" s="143" t="str">
        <f t="shared" ref="NA34:NA44" si="437">A34</f>
        <v>B0CF5SHL15</v>
      </c>
      <c r="NB34" s="143" t="str">
        <f t="shared" ref="NB34:NB44" si="438">B34</f>
        <v>FBA78976</v>
      </c>
      <c r="NC34" s="17">
        <f t="shared" ref="NC34:NC44" si="439">J34</f>
        <v>1617.4544925750001</v>
      </c>
      <c r="ND34" s="3">
        <v>73</v>
      </c>
      <c r="NE34" s="32">
        <f t="shared" ref="NE34:NE44" si="440">ND34*NC34</f>
        <v>118074.17795797501</v>
      </c>
      <c r="NF34" s="3">
        <v>169</v>
      </c>
      <c r="NG34" s="32">
        <f t="shared" ref="NG34:NG44" si="441">NF34*NC34</f>
        <v>273349.80924517504</v>
      </c>
      <c r="NH34" s="3">
        <v>0</v>
      </c>
      <c r="NI34" s="32">
        <f t="shared" ref="NI34:NI44" si="442">NH34*NC34</f>
        <v>0</v>
      </c>
      <c r="NJ34" s="3">
        <v>0</v>
      </c>
      <c r="NK34" s="32">
        <f t="shared" ref="NK34:NK44" si="443">NJ34*NC34</f>
        <v>0</v>
      </c>
      <c r="NL34" s="58">
        <v>0</v>
      </c>
      <c r="NM34" s="59">
        <f t="shared" ref="NM34:NM44" si="444">NL34*NC34</f>
        <v>0</v>
      </c>
      <c r="NN34" s="58">
        <v>0</v>
      </c>
      <c r="NO34" s="59">
        <f t="shared" ref="NO34:NO44" si="445">NN34*NC34</f>
        <v>0</v>
      </c>
      <c r="NP34" s="58">
        <v>0</v>
      </c>
      <c r="NQ34" s="59">
        <f t="shared" ref="NQ34:NQ44" si="446">NP34*NC34</f>
        <v>0</v>
      </c>
      <c r="NR34" s="42">
        <f t="shared" ref="NR34:NR44" si="447">ND34+NF34+NL34+NH34+NJ34+NN34+NP34</f>
        <v>242</v>
      </c>
      <c r="NS34" s="92">
        <f t="shared" ref="NS34:NS44" si="448">NR34*NC34</f>
        <v>391423.98720315006</v>
      </c>
      <c r="NT34" s="141">
        <v>37</v>
      </c>
      <c r="NU34" s="36" t="str">
        <f t="shared" ref="NU34:NU44" si="449">E34</f>
        <v>AA-22</v>
      </c>
      <c r="NV34" s="98" t="s">
        <v>465</v>
      </c>
      <c r="NW34" s="17">
        <v>1617.4544925750001</v>
      </c>
      <c r="NX34" s="100">
        <v>0</v>
      </c>
      <c r="NY34" s="88">
        <v>0</v>
      </c>
      <c r="NZ34" s="3">
        <v>23</v>
      </c>
      <c r="OA34" s="88">
        <v>84270</v>
      </c>
      <c r="OB34" s="23">
        <f t="shared" ref="OB34:OB60" si="450">NX34+NZ34</f>
        <v>23</v>
      </c>
      <c r="OC34" s="68">
        <f t="shared" ref="OC34:OC60" si="451">NY34+OA34</f>
        <v>84270</v>
      </c>
      <c r="OD34" s="68">
        <f t="shared" ref="OD34:OD60" si="452">OC34/1.18</f>
        <v>71415.254237288143</v>
      </c>
      <c r="OE34" s="62">
        <f t="shared" ref="OE34:OE60" si="453">OC34/$OC$1</f>
        <v>5.9049502048939941E-3</v>
      </c>
      <c r="OF34" s="23">
        <v>1598</v>
      </c>
      <c r="OG34" s="23">
        <v>2</v>
      </c>
      <c r="OH34" s="68">
        <v>7398</v>
      </c>
      <c r="OI34" s="62">
        <f t="shared" ref="OI34:OI60" si="454">OH34/$IS$1</f>
        <v>7.063581784017477E-3</v>
      </c>
      <c r="OJ34" s="34">
        <f t="shared" ref="OJ34:OJ60" si="455">OB34*ON34</f>
        <v>37201.453329225005</v>
      </c>
      <c r="OK34" s="143" t="str">
        <f t="shared" ref="OK34:OK60" si="456">E34</f>
        <v>AA-22</v>
      </c>
      <c r="OL34" s="143" t="str">
        <f t="shared" ref="OL34:OL60" si="457">A34</f>
        <v>B0CF5SHL15</v>
      </c>
      <c r="OM34" s="143" t="str">
        <f t="shared" ref="OM34:OM60" si="458">B34</f>
        <v>FBA78976</v>
      </c>
      <c r="ON34" s="17">
        <f t="shared" ref="ON34:ON60" si="459">J34</f>
        <v>1617.4544925750001</v>
      </c>
      <c r="OO34" s="3">
        <v>83</v>
      </c>
      <c r="OP34" s="32">
        <f t="shared" ref="OP34:OP60" si="460">OO34*ON34</f>
        <v>134248.72288372501</v>
      </c>
      <c r="OQ34" s="3">
        <v>122</v>
      </c>
      <c r="OR34" s="32">
        <f t="shared" ref="OR34:OR60" si="461">OQ34*ON34</f>
        <v>197329.44809415002</v>
      </c>
      <c r="OS34" s="3">
        <v>0</v>
      </c>
      <c r="OT34" s="32">
        <f t="shared" ref="OT34:OT60" si="462">OS34*ON34</f>
        <v>0</v>
      </c>
      <c r="OU34" s="3">
        <v>0</v>
      </c>
      <c r="OV34" s="32">
        <f t="shared" ref="OV34:OV60" si="463">OU34*ON34</f>
        <v>0</v>
      </c>
      <c r="OW34" s="58">
        <v>0</v>
      </c>
      <c r="OX34" s="59">
        <f t="shared" ref="OX34:OX60" si="464">OW34*ON34</f>
        <v>0</v>
      </c>
      <c r="OY34" s="58">
        <v>0</v>
      </c>
      <c r="OZ34" s="59">
        <f t="shared" ref="OZ34:OZ60" si="465">OY34*ON34</f>
        <v>0</v>
      </c>
      <c r="PA34" s="58">
        <v>0</v>
      </c>
      <c r="PB34" s="59">
        <f t="shared" ref="PB34:PB60" si="466">PA34*ON34</f>
        <v>0</v>
      </c>
      <c r="PC34" s="42">
        <f t="shared" ref="PC34:PC60" si="467">OO34+OQ34+OW34+OS34+OU34+OY34+PA34</f>
        <v>205</v>
      </c>
      <c r="PD34" s="92">
        <f t="shared" ref="PD34:PD60" si="468">PC34*ON34</f>
        <v>331578.17097787501</v>
      </c>
      <c r="PE34" s="141">
        <v>16</v>
      </c>
      <c r="PF34" s="36" t="str">
        <f t="shared" ref="PF34:PF60" si="469">E34</f>
        <v>AA-22</v>
      </c>
      <c r="PG34" s="98" t="s">
        <v>465</v>
      </c>
      <c r="PH34" s="17">
        <v>1617.4544925750001</v>
      </c>
      <c r="PI34" s="100">
        <v>2</v>
      </c>
      <c r="PJ34" s="88">
        <v>7842</v>
      </c>
      <c r="PK34" s="3">
        <v>26</v>
      </c>
      <c r="PL34" s="88">
        <v>92764.944799999997</v>
      </c>
      <c r="PM34" s="23">
        <f t="shared" ref="PM34:PM60" si="470">PI34+PK34</f>
        <v>28</v>
      </c>
      <c r="PN34" s="68">
        <f t="shared" ref="PN34:PN60" si="471">PJ34+PL34</f>
        <v>100606.9448</v>
      </c>
      <c r="PO34" s="68">
        <f t="shared" ref="PO34:PO60" si="472">PN34/1.18</f>
        <v>85260.122711864402</v>
      </c>
      <c r="PP34" s="62">
        <f t="shared" ref="PP34:PP60" si="473">PN34/$PN$1</f>
        <v>5.6674293068341656E-3</v>
      </c>
      <c r="PQ34" s="23">
        <v>3759</v>
      </c>
      <c r="PR34" s="23">
        <v>2</v>
      </c>
      <c r="PS34" s="68">
        <v>7398</v>
      </c>
      <c r="PT34" s="62">
        <f t="shared" ref="PT34:PT60" si="474">PS34/$IS$1</f>
        <v>7.063581784017477E-3</v>
      </c>
      <c r="PU34" s="34">
        <f t="shared" ref="PU34:PU60" si="475">PM34*PY34</f>
        <v>45288.725792100005</v>
      </c>
      <c r="PV34" s="143" t="str">
        <f t="shared" ref="PV34:PV60" si="476">E34</f>
        <v>AA-22</v>
      </c>
      <c r="PW34" s="143" t="str">
        <f t="shared" ref="PW34:PW60" si="477">A34</f>
        <v>B0CF5SHL15</v>
      </c>
      <c r="PX34" s="143" t="str">
        <f t="shared" ref="PX34:PX60" si="478">B34</f>
        <v>FBA78976</v>
      </c>
      <c r="PY34" s="17">
        <f t="shared" ref="PY34:PY60" si="479">J34</f>
        <v>1617.4544925750001</v>
      </c>
      <c r="PZ34" s="3">
        <v>48</v>
      </c>
      <c r="QA34" s="32">
        <f t="shared" ref="QA34:QA60" si="480">PZ34*PY34</f>
        <v>77637.815643600014</v>
      </c>
      <c r="QB34" s="3"/>
      <c r="QC34" s="32">
        <f t="shared" ref="QC34:QC60" si="481">QB34*PY34</f>
        <v>0</v>
      </c>
      <c r="QD34" s="3">
        <v>0</v>
      </c>
      <c r="QE34" s="32">
        <f t="shared" ref="QE34:QE60" si="482">QD34*PY34</f>
        <v>0</v>
      </c>
      <c r="QF34" s="3">
        <v>0</v>
      </c>
      <c r="QG34" s="32">
        <f t="shared" ref="QG34:QG60" si="483">QF34*PY34</f>
        <v>0</v>
      </c>
      <c r="QH34" s="58">
        <v>0</v>
      </c>
      <c r="QI34" s="59">
        <f t="shared" ref="QI34:QI60" si="484">QH34*PY34</f>
        <v>0</v>
      </c>
      <c r="QJ34" s="58">
        <v>0</v>
      </c>
      <c r="QK34" s="59">
        <f t="shared" ref="QK34:QK60" si="485">QJ34*PY34</f>
        <v>0</v>
      </c>
      <c r="QL34" s="58">
        <v>0</v>
      </c>
      <c r="QM34" s="59">
        <f t="shared" ref="QM34:QM60" si="486">QL34*PY34</f>
        <v>0</v>
      </c>
      <c r="QN34" s="42">
        <f t="shared" ref="QN34:QN60" si="487">PZ34+QB34+QH34+QD34+QF34+QJ34+QL34</f>
        <v>48</v>
      </c>
      <c r="QO34" s="92">
        <f t="shared" ref="QO34:QO60" si="488">QN34*PY34</f>
        <v>77637.815643600014</v>
      </c>
      <c r="QP34" s="141">
        <v>37</v>
      </c>
      <c r="QQ34" s="36" t="str">
        <f t="shared" ref="QQ34:QQ60" si="489">E34</f>
        <v>AA-22</v>
      </c>
      <c r="QR34" s="98" t="s">
        <v>465</v>
      </c>
      <c r="QS34" s="17">
        <v>1617.4544925750001</v>
      </c>
      <c r="QT34" s="100">
        <v>13</v>
      </c>
      <c r="QU34" s="88">
        <v>46212</v>
      </c>
      <c r="QV34" s="3">
        <v>5</v>
      </c>
      <c r="QW34" s="88">
        <v>17495</v>
      </c>
      <c r="QX34" s="23">
        <f t="shared" ref="QX34:QX65" si="490">QT34+QV34</f>
        <v>18</v>
      </c>
      <c r="QY34" s="68">
        <f t="shared" ref="QY34:QY65" si="491">QU34+QW34</f>
        <v>63707</v>
      </c>
      <c r="QZ34" s="68">
        <f t="shared" ref="QZ34:QZ65" si="492">QY34/1.18</f>
        <v>53988.983050847462</v>
      </c>
      <c r="RA34" s="62">
        <f t="shared" ref="RA34:RA65" si="493">QY34/$QY$1</f>
        <v>3.4090021908860361E-3</v>
      </c>
      <c r="RB34" s="23">
        <v>3756</v>
      </c>
      <c r="RC34" s="23">
        <v>2</v>
      </c>
      <c r="RD34" s="68">
        <v>7398</v>
      </c>
      <c r="RE34" s="62">
        <f t="shared" ref="RE34:RE65" si="494">RD34/$IS$1</f>
        <v>7.063581784017477E-3</v>
      </c>
      <c r="RF34" s="34">
        <f t="shared" ref="RF34:RF65" si="495">QX34*RJ34</f>
        <v>29114.180866350001</v>
      </c>
      <c r="RG34" s="143" t="str">
        <f t="shared" ref="RG34:RG65" si="496">E34</f>
        <v>AA-22</v>
      </c>
      <c r="RH34" s="143" t="str">
        <f t="shared" ref="RH34:RH65" si="497">A34</f>
        <v>B0CF5SHL15</v>
      </c>
      <c r="RI34" s="143" t="str">
        <f t="shared" ref="RI34:RI65" si="498">B34</f>
        <v>FBA78976</v>
      </c>
      <c r="RJ34" s="17">
        <f t="shared" ref="RJ34:RJ65" si="499">J34</f>
        <v>1617.4544925750001</v>
      </c>
      <c r="RK34" s="3">
        <v>19</v>
      </c>
      <c r="RL34" s="32">
        <f t="shared" ref="RL34:RL65" si="500">RK34*RJ34</f>
        <v>30731.635358925003</v>
      </c>
      <c r="RM34" s="3">
        <v>150</v>
      </c>
      <c r="RN34" s="32">
        <f t="shared" ref="RN34:RN65" si="501">RM34*RJ34</f>
        <v>242618.17388625001</v>
      </c>
      <c r="RO34" s="3">
        <v>6</v>
      </c>
      <c r="RP34" s="32">
        <f t="shared" ref="RP34:RP65" si="502">RO34*RJ34</f>
        <v>9704.7269554500017</v>
      </c>
      <c r="RQ34" s="3">
        <v>0</v>
      </c>
      <c r="RR34" s="32">
        <f t="shared" ref="RR34:RR65" si="503">RQ34*RJ34</f>
        <v>0</v>
      </c>
      <c r="RS34" s="58">
        <v>0</v>
      </c>
      <c r="RT34" s="59">
        <f t="shared" ref="RT34:RT65" si="504">RS34*RJ34</f>
        <v>0</v>
      </c>
      <c r="RU34" s="58">
        <v>0</v>
      </c>
      <c r="RV34" s="59">
        <f t="shared" ref="RV34:RV65" si="505">RU34*RJ34</f>
        <v>0</v>
      </c>
      <c r="RW34" s="58">
        <v>0</v>
      </c>
      <c r="RX34" s="59">
        <f t="shared" ref="RX34:RX65" si="506">RW34*RJ34</f>
        <v>0</v>
      </c>
      <c r="RY34" s="42">
        <f t="shared" ref="RY34:RY65" si="507">RK34+RM34+RS34+RO34+RQ34+RU34+RW34</f>
        <v>175</v>
      </c>
      <c r="RZ34" s="92">
        <f t="shared" ref="RZ34:RZ65" si="508">RY34*RJ34</f>
        <v>283054.53620062501</v>
      </c>
      <c r="SA34" s="141">
        <v>28</v>
      </c>
      <c r="SB34" s="36" t="str">
        <f t="shared" ref="SB34:SB65" si="509">E34</f>
        <v>AA-22</v>
      </c>
      <c r="SC34" s="98" t="s">
        <v>465</v>
      </c>
      <c r="SD34" s="17">
        <f t="shared" ref="SD34:SD65" si="510">J34</f>
        <v>1617.4544925750001</v>
      </c>
      <c r="SE34" s="100">
        <v>6</v>
      </c>
      <c r="SF34" s="88">
        <v>23304</v>
      </c>
      <c r="SG34" s="3">
        <v>10</v>
      </c>
      <c r="SH34" s="88">
        <v>36991</v>
      </c>
      <c r="SI34" s="23">
        <f t="shared" ref="SI34:SI65" si="511">SE34+SG34</f>
        <v>16</v>
      </c>
      <c r="SJ34" s="68">
        <f t="shared" ref="SJ34:SJ65" si="512">SF34+SH34</f>
        <v>60295</v>
      </c>
      <c r="SK34" s="68">
        <f t="shared" ref="SK34:SK65" si="513">SJ34/1.18</f>
        <v>51097.457627118645</v>
      </c>
      <c r="SL34" s="62">
        <f t="shared" ref="SL34:SL65" si="514">SJ34/$SJ$1</f>
        <v>3.8627749132004782E-3</v>
      </c>
      <c r="SM34" s="23">
        <v>4657</v>
      </c>
      <c r="SN34" s="23">
        <v>2</v>
      </c>
      <c r="SO34" s="68">
        <v>7398</v>
      </c>
      <c r="SP34" s="62">
        <f t="shared" ref="SP34:SP65" si="515">SO34/$IS$1</f>
        <v>7.063581784017477E-3</v>
      </c>
      <c r="SQ34" s="34">
        <f t="shared" ref="SQ34:SQ65" si="516">SI34*SU34</f>
        <v>25879.271881200002</v>
      </c>
      <c r="SR34" s="143" t="str">
        <f t="shared" ref="SR34:SR65" si="517">E34</f>
        <v>AA-22</v>
      </c>
      <c r="SS34" s="143" t="str">
        <f t="shared" ref="SS34:SS65" si="518">A34</f>
        <v>B0CF5SHL15</v>
      </c>
      <c r="ST34" s="143" t="str">
        <f t="shared" ref="ST34:ST65" si="519">B34</f>
        <v>FBA78976</v>
      </c>
      <c r="SU34" s="17">
        <f t="shared" ref="SU34:SU65" si="520">J34</f>
        <v>1617.4544925750001</v>
      </c>
      <c r="SV34" s="3">
        <v>23</v>
      </c>
      <c r="SW34" s="32">
        <f t="shared" ref="SW34:SW65" si="521">SV34*SU34</f>
        <v>37201.453329225005</v>
      </c>
      <c r="SX34" s="3">
        <v>152</v>
      </c>
      <c r="SY34" s="32">
        <f t="shared" ref="SY34:SY65" si="522">SX34*SU34</f>
        <v>245853.08287140002</v>
      </c>
      <c r="SZ34" s="3">
        <v>6</v>
      </c>
      <c r="TA34" s="32">
        <f t="shared" ref="TA34:TA65" si="523">SZ34*SU34</f>
        <v>9704.7269554500017</v>
      </c>
      <c r="TB34" s="3">
        <v>0</v>
      </c>
      <c r="TC34" s="32">
        <f t="shared" ref="TC34:TC65" si="524">TB34*SU34</f>
        <v>0</v>
      </c>
      <c r="TD34" s="58">
        <v>0</v>
      </c>
      <c r="TE34" s="59">
        <f t="shared" ref="TE34:TE65" si="525">TD34*SU34</f>
        <v>0</v>
      </c>
      <c r="TF34" s="58">
        <v>0</v>
      </c>
      <c r="TG34" s="59">
        <f t="shared" ref="TG34:TG65" si="526">TF34*SU34</f>
        <v>0</v>
      </c>
      <c r="TH34" s="58">
        <v>201</v>
      </c>
      <c r="TI34" s="59">
        <f t="shared" ref="TI34:TI65" si="527">TH34*SU34</f>
        <v>325108.35300757503</v>
      </c>
      <c r="TJ34" s="42">
        <f t="shared" ref="TJ34:TJ65" si="528">SV34+SX34+TD34+SZ34+TB34+TF34+TH34</f>
        <v>382</v>
      </c>
      <c r="TK34" s="92">
        <f t="shared" ref="TK34:TK65" si="529">TJ34*SU34</f>
        <v>617867.61616365006</v>
      </c>
      <c r="TL34" s="141">
        <v>20</v>
      </c>
      <c r="TM34" s="36" t="str">
        <f t="shared" ref="TM34:TM65" si="530">E34</f>
        <v>AA-22</v>
      </c>
      <c r="TN34" s="98" t="s">
        <v>465</v>
      </c>
      <c r="TO34" s="17">
        <f t="shared" ref="TO34:TO65" si="531">J34</f>
        <v>1617.4544925750001</v>
      </c>
      <c r="TP34" s="100">
        <v>8</v>
      </c>
      <c r="TQ34" s="88">
        <v>18895</v>
      </c>
      <c r="TR34" s="3">
        <v>14</v>
      </c>
      <c r="TS34" s="88">
        <v>51786.046399999999</v>
      </c>
      <c r="TT34" s="23">
        <f t="shared" ref="TT34:TT65" si="532">TP34+TR34</f>
        <v>22</v>
      </c>
      <c r="TU34" s="68">
        <f t="shared" ref="TU34:TU65" si="533">TQ34+TS34</f>
        <v>70681.046399999992</v>
      </c>
      <c r="TV34" s="68">
        <f t="shared" ref="TV34:TV65" si="534">TU34/1.18</f>
        <v>59899.191864406777</v>
      </c>
      <c r="TW34" s="62">
        <f t="shared" ref="TW34:TW65" si="535">TU34/$TU$1</f>
        <v>4.1744772747666636E-3</v>
      </c>
      <c r="TX34" s="23">
        <v>4537</v>
      </c>
      <c r="TY34" s="23">
        <v>2</v>
      </c>
      <c r="TZ34" s="68">
        <v>7398</v>
      </c>
      <c r="UA34" s="62">
        <f t="shared" ref="UA34:UA65" si="536">TZ34/$IS$1</f>
        <v>7.063581784017477E-3</v>
      </c>
      <c r="UB34" s="34">
        <f t="shared" ref="UB34:UB65" si="537">TT34*J34</f>
        <v>35583.998836650004</v>
      </c>
      <c r="UC34" s="143" t="str">
        <f t="shared" ref="UC34:UC65" si="538">E34</f>
        <v>AA-22</v>
      </c>
      <c r="UD34" s="143" t="str">
        <f t="shared" ref="UD34:UD65" si="539">A34</f>
        <v>B0CF5SHL15</v>
      </c>
      <c r="UE34" s="143" t="str">
        <f t="shared" ref="UE34:UE65" si="540">B34</f>
        <v>FBA78976</v>
      </c>
      <c r="UF34" s="17">
        <f t="shared" ref="UF34:UF65" si="541">J34</f>
        <v>1617.4544925750001</v>
      </c>
      <c r="UG34" s="3">
        <v>9</v>
      </c>
      <c r="UH34" s="32">
        <f t="shared" ref="UH34:UH65" si="542">UG34*J34</f>
        <v>14557.090433175001</v>
      </c>
      <c r="UI34" s="3">
        <v>138</v>
      </c>
      <c r="UJ34" s="32">
        <f t="shared" ref="UJ34:UJ65" si="543">UI34*J34</f>
        <v>223208.71997535002</v>
      </c>
      <c r="UK34" s="3">
        <v>6</v>
      </c>
      <c r="UL34" s="32">
        <f t="shared" ref="UL34:UL65" si="544">UK34*J34</f>
        <v>9704.7269554500017</v>
      </c>
      <c r="UM34" s="3">
        <v>0</v>
      </c>
      <c r="UN34" s="32">
        <f t="shared" ref="UN34:UN65" si="545">UM34*J34</f>
        <v>0</v>
      </c>
      <c r="UO34" s="58">
        <v>0</v>
      </c>
      <c r="UP34" s="59">
        <f t="shared" ref="UP34:UP65" si="546">UO34*J34</f>
        <v>0</v>
      </c>
      <c r="UQ34" s="58">
        <v>0</v>
      </c>
      <c r="UR34" s="59">
        <f t="shared" ref="UR34:UR65" si="547">UQ34*J34</f>
        <v>0</v>
      </c>
      <c r="US34" s="58">
        <v>201</v>
      </c>
      <c r="UT34" s="59">
        <f t="shared" ref="UT34:UT65" si="548">US34*J34</f>
        <v>325108.35300757503</v>
      </c>
      <c r="UU34" s="42">
        <f t="shared" ref="UU34:UU65" si="549">UG34+UI34+UO34+UK34+UM34+UQ34+US34</f>
        <v>354</v>
      </c>
      <c r="UV34" s="92">
        <f t="shared" ref="UV34:UV65" si="550">UU34*J34</f>
        <v>572578.89037154999</v>
      </c>
      <c r="UW34" s="141">
        <v>15</v>
      </c>
      <c r="UX34" s="36" t="str">
        <f t="shared" ref="UX34:UX65" si="551">E34</f>
        <v>AA-22</v>
      </c>
      <c r="UY34" s="98" t="s">
        <v>465</v>
      </c>
      <c r="UZ34" s="17">
        <f t="shared" ref="UZ34:UZ65" si="552">J34</f>
        <v>1617.4544925750001</v>
      </c>
      <c r="VA34" s="100">
        <v>5</v>
      </c>
      <c r="VB34" s="88">
        <v>14696</v>
      </c>
      <c r="VC34" s="3">
        <v>23</v>
      </c>
      <c r="VD34" s="88">
        <v>84704.058000000005</v>
      </c>
      <c r="VE34" s="23">
        <f t="shared" si="200"/>
        <v>28</v>
      </c>
      <c r="VF34" s="68">
        <f t="shared" si="201"/>
        <v>99400.058000000005</v>
      </c>
      <c r="VG34" s="68">
        <f t="shared" si="202"/>
        <v>84237.337288135604</v>
      </c>
      <c r="VH34" s="62">
        <f t="shared" si="203"/>
        <v>5.941261319415852E-3</v>
      </c>
      <c r="VI34" s="23">
        <v>2304</v>
      </c>
      <c r="VJ34" s="23">
        <v>2</v>
      </c>
      <c r="VK34" s="68">
        <v>7398</v>
      </c>
      <c r="VL34" s="62">
        <f t="shared" ref="VL34:VL65" si="553">VK34/$IS$1</f>
        <v>7.063581784017477E-3</v>
      </c>
      <c r="VM34" s="34">
        <f t="shared" si="205"/>
        <v>45288.725792100005</v>
      </c>
      <c r="VN34" s="143" t="str">
        <f t="shared" si="57"/>
        <v>AA-22</v>
      </c>
      <c r="VO34" s="143" t="str">
        <f t="shared" si="58"/>
        <v>B0CF5SHL15</v>
      </c>
      <c r="VP34" s="143" t="str">
        <f t="shared" si="59"/>
        <v>FBA78976</v>
      </c>
      <c r="VQ34" s="17">
        <f t="shared" si="206"/>
        <v>1617.4544925750001</v>
      </c>
      <c r="VR34" s="3">
        <v>17</v>
      </c>
      <c r="VS34" s="32">
        <f t="shared" si="207"/>
        <v>27496.726373775004</v>
      </c>
      <c r="VT34" s="3">
        <v>61</v>
      </c>
      <c r="VU34" s="32">
        <f t="shared" si="208"/>
        <v>98664.724047075011</v>
      </c>
      <c r="VV34" s="3">
        <v>3</v>
      </c>
      <c r="VW34" s="32">
        <f t="shared" si="209"/>
        <v>4852.3634777250008</v>
      </c>
      <c r="VX34" s="3">
        <v>0</v>
      </c>
      <c r="VY34" s="32">
        <f t="shared" si="210"/>
        <v>0</v>
      </c>
      <c r="VZ34" s="58">
        <v>201</v>
      </c>
      <c r="WA34" s="59">
        <f t="shared" si="211"/>
        <v>325108.35300757503</v>
      </c>
      <c r="WB34" s="58">
        <v>0</v>
      </c>
      <c r="WC34" s="59">
        <f t="shared" si="212"/>
        <v>0</v>
      </c>
      <c r="WD34" s="58">
        <v>0</v>
      </c>
      <c r="WE34" s="59">
        <f t="shared" si="213"/>
        <v>0</v>
      </c>
      <c r="WF34" s="42">
        <f t="shared" si="214"/>
        <v>282</v>
      </c>
      <c r="WG34" s="92">
        <f t="shared" si="215"/>
        <v>456122.16690615006</v>
      </c>
      <c r="WH34" s="141">
        <v>29</v>
      </c>
      <c r="WI34" s="36" t="str">
        <f t="shared" si="60"/>
        <v>AA-22</v>
      </c>
      <c r="WJ34" s="98" t="s">
        <v>465</v>
      </c>
      <c r="WK34" s="17">
        <f t="shared" si="216"/>
        <v>1617.4544925750001</v>
      </c>
    </row>
    <row r="35" spans="1:609">
      <c r="A35" s="155" t="s">
        <v>128</v>
      </c>
      <c r="B35" s="155" t="s">
        <v>127</v>
      </c>
      <c r="C35" s="150" t="s">
        <v>293</v>
      </c>
      <c r="D35" s="150" t="s">
        <v>669</v>
      </c>
      <c r="E35" s="155" t="s">
        <v>258</v>
      </c>
      <c r="F35" s="162" t="s">
        <v>293</v>
      </c>
      <c r="G35" s="155" t="s">
        <v>356</v>
      </c>
      <c r="H35" s="150" t="s">
        <v>469</v>
      </c>
      <c r="I35" s="150" t="s">
        <v>436</v>
      </c>
      <c r="J35" s="187">
        <v>1267.1393988447646</v>
      </c>
      <c r="K35" s="19" t="s">
        <v>194</v>
      </c>
      <c r="L35" s="2">
        <v>2.4799999999999999E-2</v>
      </c>
      <c r="M35" s="3">
        <v>5</v>
      </c>
      <c r="N35" s="21">
        <v>5</v>
      </c>
      <c r="O35" s="3">
        <v>0</v>
      </c>
      <c r="P35" s="23">
        <f>M35+N35+O35</f>
        <v>10</v>
      </c>
      <c r="Q35" s="2">
        <v>2.3E-3</v>
      </c>
      <c r="R35" s="3">
        <v>8</v>
      </c>
      <c r="S35" s="3">
        <v>5</v>
      </c>
      <c r="T35" s="3">
        <v>0</v>
      </c>
      <c r="U35" s="23">
        <f>R35+S35+T35</f>
        <v>13</v>
      </c>
      <c r="V35" s="2">
        <v>0.1895</v>
      </c>
      <c r="W35" s="3">
        <v>3</v>
      </c>
      <c r="X35" s="3">
        <v>9</v>
      </c>
      <c r="Y35" s="3">
        <v>10</v>
      </c>
      <c r="Z35" s="23">
        <f>W35+X35+Y35</f>
        <v>22</v>
      </c>
      <c r="AA35" s="24">
        <f>Z35/$Z$1</f>
        <v>1.8916595012897677E-2</v>
      </c>
      <c r="AB35" s="2">
        <v>0.65600000000000003</v>
      </c>
      <c r="AC35" s="3">
        <v>0</v>
      </c>
      <c r="AD35" s="3">
        <v>9</v>
      </c>
      <c r="AE35" s="3">
        <v>17</v>
      </c>
      <c r="AF35" s="23">
        <f>AC35+AD35+AE35</f>
        <v>26</v>
      </c>
      <c r="AG35" s="24">
        <f>AF35/$AF$1</f>
        <v>1.9388516032811335E-2</v>
      </c>
      <c r="AH35" s="12">
        <v>0.60409999999999997</v>
      </c>
      <c r="AI35" s="3">
        <v>13</v>
      </c>
      <c r="AJ35" s="3">
        <v>0</v>
      </c>
      <c r="AK35" s="3">
        <v>27</v>
      </c>
      <c r="AL35" s="23">
        <f>AI35+AJ35+AK35</f>
        <v>40</v>
      </c>
      <c r="AM35" s="24">
        <f>AL35/$AL$1</f>
        <v>3.3955857385398983E-2</v>
      </c>
      <c r="AN35" s="12">
        <v>0.94179999999999997</v>
      </c>
      <c r="AO35" s="3">
        <v>7</v>
      </c>
      <c r="AP35" s="3">
        <v>48</v>
      </c>
      <c r="AQ35" s="23">
        <f>AO35+AP35</f>
        <v>55</v>
      </c>
      <c r="AR35" s="34" t="e">
        <f>AQ35*#REF!</f>
        <v>#REF!</v>
      </c>
      <c r="AS35" s="24" t="e">
        <f>AR35/$AR$1</f>
        <v>#REF!</v>
      </c>
      <c r="AT35" s="12">
        <v>0.6522</v>
      </c>
      <c r="AU35" s="3">
        <v>19</v>
      </c>
      <c r="AV35" s="3">
        <v>29</v>
      </c>
      <c r="AW35" s="23">
        <f>AU35+AV35</f>
        <v>48</v>
      </c>
      <c r="AX35" s="34" t="e">
        <f>AW35*#REF!</f>
        <v>#REF!</v>
      </c>
      <c r="AY35" s="24" t="e">
        <f>AX35/$AX$1</f>
        <v>#REF!</v>
      </c>
      <c r="AZ35" s="12">
        <v>0.78849999999999998</v>
      </c>
      <c r="BA35" s="3">
        <v>1</v>
      </c>
      <c r="BB35" s="3">
        <v>26</v>
      </c>
      <c r="BC35" s="23">
        <f>BA35+BB35</f>
        <v>27</v>
      </c>
      <c r="BD35" s="34" t="e">
        <f>BC35*#REF!</f>
        <v>#REF!</v>
      </c>
      <c r="BE35" s="24" t="e">
        <f>BD35/$BD$1</f>
        <v>#REF!</v>
      </c>
      <c r="BF35" s="12">
        <v>0.85580000000000001</v>
      </c>
      <c r="BG35" s="3">
        <v>5</v>
      </c>
      <c r="BH35" s="3">
        <v>50</v>
      </c>
      <c r="BI35" s="23">
        <f>BG35+BH35</f>
        <v>55</v>
      </c>
      <c r="BJ35" s="34" t="e">
        <f>BI35*#REF!</f>
        <v>#REF!</v>
      </c>
      <c r="BK35" s="37" t="e">
        <f>BJ35/$BJ$1</f>
        <v>#REF!</v>
      </c>
      <c r="BL35" s="12">
        <v>0.98929999999999996</v>
      </c>
      <c r="BM35" s="3">
        <v>0</v>
      </c>
      <c r="BN35" s="3">
        <v>64</v>
      </c>
      <c r="BO35" s="23">
        <f>BM35+BN35</f>
        <v>64</v>
      </c>
      <c r="BP35" s="34" t="e">
        <f>BO35*#REF!</f>
        <v>#REF!</v>
      </c>
      <c r="BQ35" s="37" t="e">
        <f>BP35/$BP$1</f>
        <v>#REF!</v>
      </c>
      <c r="BR35" s="12">
        <v>0.99509999999999998</v>
      </c>
      <c r="BS35" s="3">
        <v>0</v>
      </c>
      <c r="BT35" s="3">
        <v>61</v>
      </c>
      <c r="BU35" s="3">
        <v>152637</v>
      </c>
      <c r="BV35" s="3">
        <v>0</v>
      </c>
      <c r="BW35" s="3">
        <v>0</v>
      </c>
      <c r="BX35" s="3">
        <v>0</v>
      </c>
      <c r="BY35" s="3">
        <v>0</v>
      </c>
      <c r="BZ35" s="23">
        <f>BS35+BT35+BX35+BV35</f>
        <v>61</v>
      </c>
      <c r="CA35" s="23">
        <f>BY35+BU35+BW35</f>
        <v>152637</v>
      </c>
      <c r="CB35" s="37">
        <f>CA35/$CA$1</f>
        <v>1.8654602819909823E-2</v>
      </c>
      <c r="CC35" s="34" t="e">
        <f>BZ35*#REF!</f>
        <v>#REF!</v>
      </c>
      <c r="CD35" s="3">
        <v>41</v>
      </c>
      <c r="CE35" s="3">
        <v>119733</v>
      </c>
      <c r="CF35" s="3">
        <v>0</v>
      </c>
      <c r="CG35" s="3">
        <v>0</v>
      </c>
      <c r="CH35" s="3">
        <v>7</v>
      </c>
      <c r="CI35" s="3">
        <v>10493</v>
      </c>
      <c r="CJ35" s="23">
        <f>CD35+CH35+CF35</f>
        <v>48</v>
      </c>
      <c r="CK35" s="23">
        <f>CI35+CE35+CG35</f>
        <v>130226</v>
      </c>
      <c r="CL35" s="24">
        <f>CK35/$CK$1</f>
        <v>1.7577993515112585E-2</v>
      </c>
      <c r="CM35" s="34" t="e">
        <f>CJ35*#REF!</f>
        <v>#REF!</v>
      </c>
      <c r="CN35" s="3">
        <v>22</v>
      </c>
      <c r="CO35" s="3">
        <v>63856</v>
      </c>
      <c r="CP35" s="3">
        <v>1</v>
      </c>
      <c r="CQ35" s="3">
        <v>2899</v>
      </c>
      <c r="CR35" s="3">
        <v>0</v>
      </c>
      <c r="CS35" s="3">
        <v>0</v>
      </c>
      <c r="CT35" s="23">
        <f>CN35+CR35+CP35</f>
        <v>23</v>
      </c>
      <c r="CU35" s="23">
        <f>CS35+CO35+CQ35</f>
        <v>66755</v>
      </c>
      <c r="CV35" s="24">
        <f>CU35/$CU$1</f>
        <v>9.4343197561565229E-3</v>
      </c>
      <c r="CW35" s="34" t="e">
        <f>CT35*#REF!</f>
        <v>#REF!</v>
      </c>
      <c r="CX35" s="3">
        <v>53</v>
      </c>
      <c r="CY35" s="3">
        <v>134037</v>
      </c>
      <c r="CZ35" s="3">
        <v>1</v>
      </c>
      <c r="DA35" s="3">
        <v>2999</v>
      </c>
      <c r="DB35" s="23">
        <f t="shared" si="314"/>
        <v>54</v>
      </c>
      <c r="DC35" s="23">
        <f t="shared" si="314"/>
        <v>137036</v>
      </c>
      <c r="DD35" s="48">
        <f>DC35/$DC$1</f>
        <v>1.7905793501309702E-2</v>
      </c>
      <c r="DE35" s="23">
        <v>2936</v>
      </c>
      <c r="DF35" s="23">
        <v>65</v>
      </c>
      <c r="DG35" s="23">
        <v>153982</v>
      </c>
      <c r="DH35" s="34" t="e">
        <f>DB35*#REF!</f>
        <v>#REF!</v>
      </c>
      <c r="DI35" s="3">
        <v>28</v>
      </c>
      <c r="DJ35" s="3">
        <v>70170</v>
      </c>
      <c r="DK35" s="3">
        <v>0</v>
      </c>
      <c r="DL35" s="3">
        <v>0</v>
      </c>
      <c r="DM35" s="23">
        <f t="shared" si="315"/>
        <v>28</v>
      </c>
      <c r="DN35" s="23">
        <f t="shared" si="316"/>
        <v>70170</v>
      </c>
      <c r="DO35" s="23">
        <f t="shared" si="317"/>
        <v>59466.101694915254</v>
      </c>
      <c r="DP35" s="62">
        <f t="shared" si="318"/>
        <v>8.0371223099718996E-3</v>
      </c>
      <c r="DQ35" s="23">
        <v>2600</v>
      </c>
      <c r="DR35" s="23">
        <v>33</v>
      </c>
      <c r="DS35" s="23">
        <v>79968</v>
      </c>
      <c r="DT35" s="62">
        <f t="shared" si="319"/>
        <v>7.9825887409510823E-3</v>
      </c>
      <c r="DU35" s="34" t="e">
        <f>DM35*#REF!</f>
        <v>#REF!</v>
      </c>
      <c r="DV35" s="62">
        <f t="shared" si="320"/>
        <v>-0.49230769230769234</v>
      </c>
      <c r="DW35" s="62">
        <f t="shared" si="321"/>
        <v>-0.48148148148148145</v>
      </c>
      <c r="DX35" s="34">
        <v>4208.09</v>
      </c>
      <c r="DY35" s="23">
        <v>16</v>
      </c>
      <c r="DZ35" s="34">
        <v>38149.170000000006</v>
      </c>
      <c r="EA35" s="24">
        <f t="shared" si="322"/>
        <v>0.11030620063293643</v>
      </c>
      <c r="EB35" s="24">
        <f t="shared" si="323"/>
        <v>7.0764517600114013E-2</v>
      </c>
      <c r="EC35" s="62" t="s">
        <v>541</v>
      </c>
      <c r="ED35" s="62" t="s">
        <v>546</v>
      </c>
      <c r="EE35" s="3">
        <v>38</v>
      </c>
      <c r="EF35" s="3">
        <v>91810.05</v>
      </c>
      <c r="EG35" s="3">
        <v>0</v>
      </c>
      <c r="EH35" s="3">
        <v>0</v>
      </c>
      <c r="EI35" s="23">
        <f t="shared" si="324"/>
        <v>38</v>
      </c>
      <c r="EJ35" s="23">
        <f t="shared" si="325"/>
        <v>91810.05</v>
      </c>
      <c r="EK35" s="23">
        <f t="shared" si="326"/>
        <v>77805.127118644072</v>
      </c>
      <c r="EL35" s="62">
        <f t="shared" si="327"/>
        <v>9.3154950186723883E-3</v>
      </c>
      <c r="EM35" s="23">
        <v>2293</v>
      </c>
      <c r="EN35" s="23">
        <v>43</v>
      </c>
      <c r="EO35" s="23">
        <v>101678</v>
      </c>
      <c r="EP35" s="62">
        <f t="shared" si="328"/>
        <v>8.9782191782878228E-3</v>
      </c>
      <c r="EQ35" s="34" t="e">
        <f>EI35*#REF!</f>
        <v>#REF!</v>
      </c>
      <c r="ER35" s="24">
        <f t="shared" si="329"/>
        <v>0.30303030303030304</v>
      </c>
      <c r="ES35" s="24">
        <f t="shared" si="330"/>
        <v>0.35714285714285715</v>
      </c>
      <c r="ET35" s="62"/>
      <c r="EU35" s="62"/>
      <c r="EV35" s="3">
        <v>32</v>
      </c>
      <c r="EW35" s="3">
        <v>79102.009999999995</v>
      </c>
      <c r="EX35" s="3">
        <v>0</v>
      </c>
      <c r="EY35" s="3">
        <v>0</v>
      </c>
      <c r="EZ35" s="23">
        <f t="shared" si="331"/>
        <v>32</v>
      </c>
      <c r="FA35" s="23">
        <f t="shared" si="332"/>
        <v>79102.009999999995</v>
      </c>
      <c r="FB35" s="70">
        <f t="shared" si="333"/>
        <v>67035.601694915254</v>
      </c>
      <c r="FC35" s="62">
        <f t="shared" si="334"/>
        <v>7.7237132715374107E-3</v>
      </c>
      <c r="FD35" s="23">
        <v>2174</v>
      </c>
      <c r="FE35" s="23">
        <v>38</v>
      </c>
      <c r="FF35" s="23">
        <v>92672</v>
      </c>
      <c r="FG35" s="62">
        <f t="shared" si="335"/>
        <v>7.0509443779878346E-3</v>
      </c>
      <c r="FH35" s="34" t="e">
        <f>EZ35*#REF!</f>
        <v>#REF!</v>
      </c>
      <c r="FI35" s="3">
        <v>42</v>
      </c>
      <c r="FJ35" s="3">
        <v>96890.140000000014</v>
      </c>
      <c r="FK35" s="3">
        <v>5</v>
      </c>
      <c r="FL35" s="3">
        <v>11391</v>
      </c>
      <c r="FM35" s="23">
        <f t="shared" si="336"/>
        <v>47</v>
      </c>
      <c r="FN35" s="23">
        <f t="shared" si="337"/>
        <v>108281.14000000001</v>
      </c>
      <c r="FO35" s="70">
        <f t="shared" si="338"/>
        <v>91763.677966101706</v>
      </c>
      <c r="FP35" s="62">
        <f t="shared" si="339"/>
        <v>8.3553035971229653E-3</v>
      </c>
      <c r="FQ35" s="23">
        <v>1972</v>
      </c>
      <c r="FR35" s="23">
        <v>51</v>
      </c>
      <c r="FS35" s="68">
        <v>113651</v>
      </c>
      <c r="FT35" s="62">
        <f t="shared" si="340"/>
        <v>6.7532853428004811E-3</v>
      </c>
      <c r="FU35" s="34" t="e">
        <f>FM35*#REF!</f>
        <v>#REF!</v>
      </c>
      <c r="FV35" s="3">
        <v>43</v>
      </c>
      <c r="FW35" s="3">
        <v>107183.04000000001</v>
      </c>
      <c r="FX35" s="3">
        <v>7</v>
      </c>
      <c r="FY35" s="3">
        <v>17068.150000000001</v>
      </c>
      <c r="FZ35" s="23">
        <f t="shared" si="341"/>
        <v>50</v>
      </c>
      <c r="GA35" s="23">
        <f t="shared" si="342"/>
        <v>124251.19</v>
      </c>
      <c r="GB35" s="70">
        <f t="shared" si="343"/>
        <v>105297.6186440678</v>
      </c>
      <c r="GC35" s="62">
        <f t="shared" si="344"/>
        <v>1.1415323731998498E-2</v>
      </c>
      <c r="GD35" s="23">
        <v>1311</v>
      </c>
      <c r="GE35" s="23">
        <v>56</v>
      </c>
      <c r="GF35" s="68">
        <v>137070</v>
      </c>
      <c r="GG35" s="62">
        <f t="shared" si="345"/>
        <v>1.1143583533219212E-2</v>
      </c>
      <c r="GH35" s="111">
        <f t="shared" si="346"/>
        <v>63356.969942238233</v>
      </c>
      <c r="GI35" s="100">
        <v>24</v>
      </c>
      <c r="GJ35" s="3">
        <v>60372</v>
      </c>
      <c r="GK35" s="3"/>
      <c r="GL35" s="3"/>
      <c r="GM35" s="23">
        <f t="shared" si="347"/>
        <v>24</v>
      </c>
      <c r="GN35" s="23">
        <f t="shared" si="348"/>
        <v>60372</v>
      </c>
      <c r="GO35" s="70">
        <f t="shared" si="349"/>
        <v>51162.711864406781</v>
      </c>
      <c r="GP35" s="62">
        <f t="shared" si="350"/>
        <v>6.7165267276973082E-3</v>
      </c>
      <c r="GQ35" s="23">
        <v>1268</v>
      </c>
      <c r="GR35" s="23">
        <v>21</v>
      </c>
      <c r="GS35" s="68">
        <v>52779</v>
      </c>
      <c r="GT35" s="62">
        <f t="shared" si="351"/>
        <v>5.0063168242845306E-3</v>
      </c>
      <c r="GU35" s="111">
        <f t="shared" si="352"/>
        <v>30411.345572274353</v>
      </c>
      <c r="GV35" s="100">
        <v>22</v>
      </c>
      <c r="GW35" s="3">
        <v>54442.200000000004</v>
      </c>
      <c r="GX35" s="3"/>
      <c r="GY35" s="3"/>
      <c r="GZ35" s="23">
        <f t="shared" si="353"/>
        <v>22</v>
      </c>
      <c r="HA35" s="23">
        <f t="shared" si="354"/>
        <v>54442.200000000004</v>
      </c>
      <c r="HB35" s="70">
        <f t="shared" si="355"/>
        <v>46137.457627118652</v>
      </c>
      <c r="HC35" s="62">
        <f t="shared" si="356"/>
        <v>6.5304315360287185E-3</v>
      </c>
      <c r="HD35" s="23">
        <v>1429</v>
      </c>
      <c r="HE35" s="23">
        <v>48</v>
      </c>
      <c r="HF35" s="68">
        <v>1120</v>
      </c>
      <c r="HG35" s="62">
        <f t="shared" si="357"/>
        <v>9.7161825014849704E-5</v>
      </c>
      <c r="HH35" s="34">
        <f t="shared" si="358"/>
        <v>27877.066774584822</v>
      </c>
      <c r="HI35" s="100">
        <v>39</v>
      </c>
      <c r="HJ35" s="3">
        <v>100910.01000000001</v>
      </c>
      <c r="HK35" s="3"/>
      <c r="HL35" s="3"/>
      <c r="HM35" s="23">
        <f t="shared" si="359"/>
        <v>39</v>
      </c>
      <c r="HN35" s="23">
        <f t="shared" si="360"/>
        <v>100910.01000000001</v>
      </c>
      <c r="HO35" s="70">
        <f t="shared" si="361"/>
        <v>85516.957627118652</v>
      </c>
      <c r="HP35" s="62">
        <f t="shared" si="362"/>
        <v>1.2047674444652563E-2</v>
      </c>
      <c r="HQ35" s="23">
        <v>1206</v>
      </c>
      <c r="HR35" s="23">
        <v>38</v>
      </c>
      <c r="HS35" s="68">
        <v>94344</v>
      </c>
      <c r="HT35" s="62">
        <f t="shared" si="363"/>
        <v>9.7911666125618853E-3</v>
      </c>
      <c r="HU35" s="34">
        <f t="shared" si="364"/>
        <v>49418.436554945823</v>
      </c>
      <c r="HV35" s="100">
        <v>16</v>
      </c>
      <c r="HW35" s="3">
        <v>41009</v>
      </c>
      <c r="HX35" s="3">
        <v>35</v>
      </c>
      <c r="HY35" s="179">
        <v>87465.14</v>
      </c>
      <c r="HZ35" s="23">
        <f t="shared" si="365"/>
        <v>51</v>
      </c>
      <c r="IA35" s="23">
        <f t="shared" si="366"/>
        <v>128474.14</v>
      </c>
      <c r="IB35" s="70">
        <f t="shared" si="367"/>
        <v>108876.38983050847</v>
      </c>
      <c r="IC35" s="62">
        <f t="shared" si="368"/>
        <v>1.0473826479333734E-2</v>
      </c>
      <c r="ID35" s="23">
        <v>1458</v>
      </c>
      <c r="IE35" s="23">
        <v>21</v>
      </c>
      <c r="IF35" s="68">
        <v>48031</v>
      </c>
      <c r="IG35" s="62">
        <f t="shared" si="369"/>
        <v>2.658539001886898E-2</v>
      </c>
      <c r="IH35" s="34">
        <f t="shared" si="370"/>
        <v>64624.109341082993</v>
      </c>
      <c r="II35" s="100">
        <v>14</v>
      </c>
      <c r="IJ35" s="88">
        <v>35844</v>
      </c>
      <c r="IK35" s="3">
        <v>19</v>
      </c>
      <c r="IL35" s="88">
        <v>47466.019200000002</v>
      </c>
      <c r="IM35" s="23">
        <f t="shared" si="371"/>
        <v>33</v>
      </c>
      <c r="IN35" s="68">
        <f t="shared" si="372"/>
        <v>83310.01920000001</v>
      </c>
      <c r="IO35" s="68">
        <f t="shared" si="373"/>
        <v>70601.711186440691</v>
      </c>
      <c r="IP35" s="62">
        <f t="shared" si="374"/>
        <v>9.056081313304978E-3</v>
      </c>
      <c r="IQ35" s="23">
        <v>1587</v>
      </c>
      <c r="IR35" s="23">
        <v>8</v>
      </c>
      <c r="IS35" s="68">
        <v>15244</v>
      </c>
      <c r="IT35" s="62">
        <f t="shared" si="375"/>
        <v>1.4554912235139553E-2</v>
      </c>
      <c r="IU35" s="34">
        <f t="shared" si="376"/>
        <v>41815.600161877235</v>
      </c>
      <c r="IV35" s="142" t="str">
        <f t="shared" si="377"/>
        <v>AM-C5</v>
      </c>
      <c r="IW35" s="142" t="str">
        <f t="shared" si="378"/>
        <v>B0B4KC7VBM</v>
      </c>
      <c r="IX35" s="142" t="str">
        <f t="shared" si="379"/>
        <v>FBA75677</v>
      </c>
      <c r="IY35" s="17">
        <v>1267.1393988447646</v>
      </c>
      <c r="IZ35" s="3">
        <v>72</v>
      </c>
      <c r="JA35" s="32">
        <f t="shared" si="380"/>
        <v>91234.036716823059</v>
      </c>
      <c r="JB35" s="3">
        <v>176</v>
      </c>
      <c r="JC35" s="32">
        <f t="shared" si="381"/>
        <v>223016.53419667858</v>
      </c>
      <c r="JD35" s="3">
        <v>147</v>
      </c>
      <c r="JE35" s="32">
        <f t="shared" si="382"/>
        <v>186269.49163018039</v>
      </c>
      <c r="JF35" s="3">
        <v>0</v>
      </c>
      <c r="JG35" s="32">
        <f t="shared" si="383"/>
        <v>0</v>
      </c>
      <c r="JH35" s="58">
        <v>0</v>
      </c>
      <c r="JI35" s="59">
        <f t="shared" si="384"/>
        <v>0</v>
      </c>
      <c r="JJ35" s="58">
        <v>240</v>
      </c>
      <c r="JK35" s="59">
        <f t="shared" si="385"/>
        <v>304113.45572274353</v>
      </c>
      <c r="JL35" s="58">
        <v>0</v>
      </c>
      <c r="JM35" s="59">
        <f t="shared" si="386"/>
        <v>0</v>
      </c>
      <c r="JN35" s="42">
        <f t="shared" si="387"/>
        <v>635</v>
      </c>
      <c r="JO35" s="10">
        <f t="shared" si="388"/>
        <v>804633.51826642558</v>
      </c>
      <c r="JP35" s="36" t="str">
        <f t="shared" si="389"/>
        <v>AM-C5</v>
      </c>
      <c r="JQ35" s="98" t="str">
        <f t="shared" si="390"/>
        <v>Head</v>
      </c>
      <c r="JR35" s="17">
        <v>1267.1393988447646</v>
      </c>
      <c r="JS35" s="100">
        <v>9</v>
      </c>
      <c r="JT35" s="88">
        <v>22741</v>
      </c>
      <c r="JU35" s="3">
        <v>53</v>
      </c>
      <c r="JV35" s="88">
        <v>131401.87359999999</v>
      </c>
      <c r="JW35" s="23">
        <f t="shared" si="391"/>
        <v>62</v>
      </c>
      <c r="JX35" s="68">
        <f t="shared" si="392"/>
        <v>154142.87359999999</v>
      </c>
      <c r="JY35" s="68">
        <f t="shared" si="393"/>
        <v>130629.55389830508</v>
      </c>
      <c r="JZ35" s="62">
        <f t="shared" si="394"/>
        <v>1.4012248928325447E-2</v>
      </c>
      <c r="KA35" s="23">
        <v>1773</v>
      </c>
      <c r="KB35" s="23">
        <v>8</v>
      </c>
      <c r="KC35" s="68">
        <v>15244</v>
      </c>
      <c r="KD35" s="62">
        <f t="shared" si="395"/>
        <v>1.4554912235139553E-2</v>
      </c>
      <c r="KE35" s="34">
        <f t="shared" si="396"/>
        <v>78562.642728375402</v>
      </c>
      <c r="KF35" s="142" t="str">
        <f t="shared" si="397"/>
        <v>AM-C5</v>
      </c>
      <c r="KG35" s="142" t="str">
        <f t="shared" si="398"/>
        <v>B0B4KC7VBM</v>
      </c>
      <c r="KH35" s="142" t="str">
        <f t="shared" si="399"/>
        <v>FBA75677</v>
      </c>
      <c r="KI35" s="17">
        <v>1267.1393988447646</v>
      </c>
      <c r="KJ35" s="3">
        <v>25</v>
      </c>
      <c r="KK35" s="32">
        <f t="shared" si="400"/>
        <v>31678.484971119116</v>
      </c>
      <c r="KL35" s="3">
        <v>16</v>
      </c>
      <c r="KM35" s="32">
        <f t="shared" si="401"/>
        <v>20274.230381516234</v>
      </c>
      <c r="KN35" s="3">
        <v>147</v>
      </c>
      <c r="KO35" s="32">
        <f t="shared" si="402"/>
        <v>186269.49163018039</v>
      </c>
      <c r="KP35" s="3">
        <v>0</v>
      </c>
      <c r="KQ35" s="32">
        <f t="shared" si="403"/>
        <v>0</v>
      </c>
      <c r="KR35" s="58">
        <v>0</v>
      </c>
      <c r="KS35" s="59">
        <f t="shared" si="404"/>
        <v>0</v>
      </c>
      <c r="KT35" s="58">
        <v>240</v>
      </c>
      <c r="KU35" s="59">
        <f t="shared" si="405"/>
        <v>304113.45572274353</v>
      </c>
      <c r="KV35" s="58">
        <v>0</v>
      </c>
      <c r="KW35" s="59">
        <f t="shared" si="406"/>
        <v>0</v>
      </c>
      <c r="KX35" s="42">
        <f t="shared" si="407"/>
        <v>428</v>
      </c>
      <c r="KY35" s="10">
        <f t="shared" si="408"/>
        <v>542335.66270555928</v>
      </c>
      <c r="KZ35" s="36" t="str">
        <f t="shared" si="409"/>
        <v>AM-C5</v>
      </c>
      <c r="LA35" s="98" t="str">
        <f t="shared" si="410"/>
        <v>Head</v>
      </c>
      <c r="LB35" s="17">
        <v>1267.1393988447646</v>
      </c>
      <c r="LC35" s="100">
        <v>59</v>
      </c>
      <c r="LD35" s="88">
        <v>150589</v>
      </c>
      <c r="LE35" s="3">
        <v>56</v>
      </c>
      <c r="LF35" s="88">
        <v>139887.99699999997</v>
      </c>
      <c r="LG35" s="23">
        <f t="shared" si="411"/>
        <v>115</v>
      </c>
      <c r="LH35" s="68">
        <f t="shared" si="412"/>
        <v>290476.99699999997</v>
      </c>
      <c r="LI35" s="68">
        <f t="shared" si="413"/>
        <v>246166.94661016949</v>
      </c>
      <c r="LJ35" s="62">
        <f t="shared" si="414"/>
        <v>2.6862767647727173E-2</v>
      </c>
      <c r="LK35" s="23">
        <v>2702</v>
      </c>
      <c r="LL35" s="23">
        <v>8</v>
      </c>
      <c r="LM35" s="68">
        <v>15244</v>
      </c>
      <c r="LN35" s="62">
        <f t="shared" si="415"/>
        <v>1.4554912235139553E-2</v>
      </c>
      <c r="LO35" s="34">
        <f t="shared" si="416"/>
        <v>145721.03086714793</v>
      </c>
      <c r="LP35" s="143" t="str">
        <f t="shared" si="417"/>
        <v>AM-C5</v>
      </c>
      <c r="LQ35" s="143" t="str">
        <f t="shared" si="418"/>
        <v>B0B4KC7VBM</v>
      </c>
      <c r="LR35" s="143" t="str">
        <f t="shared" si="419"/>
        <v>FBA75677</v>
      </c>
      <c r="LS35" s="17">
        <v>1267.1393988447646</v>
      </c>
      <c r="LT35" s="3">
        <v>24</v>
      </c>
      <c r="LU35" s="32">
        <f t="shared" si="420"/>
        <v>30411.345572274353</v>
      </c>
      <c r="LV35" s="3">
        <v>54</v>
      </c>
      <c r="LW35" s="32">
        <f t="shared" si="421"/>
        <v>68425.527537617294</v>
      </c>
      <c r="LX35" s="3">
        <v>53</v>
      </c>
      <c r="LY35" s="32">
        <f t="shared" si="422"/>
        <v>67158.388138772527</v>
      </c>
      <c r="LZ35" s="3">
        <v>0</v>
      </c>
      <c r="MA35" s="32">
        <f t="shared" si="423"/>
        <v>0</v>
      </c>
      <c r="MB35" s="58">
        <v>0</v>
      </c>
      <c r="MC35" s="59">
        <f t="shared" si="424"/>
        <v>0</v>
      </c>
      <c r="MD35" s="58">
        <v>1020</v>
      </c>
      <c r="ME35" s="59">
        <f t="shared" si="425"/>
        <v>1292482.18682166</v>
      </c>
      <c r="MF35" s="58">
        <v>0</v>
      </c>
      <c r="MG35" s="59">
        <f t="shared" si="426"/>
        <v>0</v>
      </c>
      <c r="MH35" s="42">
        <f t="shared" si="427"/>
        <v>1151</v>
      </c>
      <c r="MI35" s="10">
        <f t="shared" si="428"/>
        <v>1458477.448070324</v>
      </c>
      <c r="MJ35" s="36" t="str">
        <f t="shared" si="429"/>
        <v>AM-C5</v>
      </c>
      <c r="MK35" s="98" t="s">
        <v>293</v>
      </c>
      <c r="ML35" s="17">
        <v>1267.1393988447646</v>
      </c>
      <c r="MM35" s="100">
        <v>6</v>
      </c>
      <c r="MN35" s="88">
        <v>15294</v>
      </c>
      <c r="MO35" s="3">
        <v>55</v>
      </c>
      <c r="MP35" s="88">
        <v>136521.87</v>
      </c>
      <c r="MQ35" s="23">
        <f t="shared" si="430"/>
        <v>61</v>
      </c>
      <c r="MR35" s="68">
        <f t="shared" si="431"/>
        <v>151815.87</v>
      </c>
      <c r="MS35" s="68">
        <f t="shared" si="432"/>
        <v>128657.51694915254</v>
      </c>
      <c r="MT35" s="62">
        <f t="shared" si="433"/>
        <v>1.1128478048448782E-2</v>
      </c>
      <c r="MU35" s="23">
        <v>2531</v>
      </c>
      <c r="MV35" s="23">
        <v>8</v>
      </c>
      <c r="MW35" s="68">
        <v>15244</v>
      </c>
      <c r="MX35" s="62">
        <f t="shared" si="434"/>
        <v>1.4554912235139553E-2</v>
      </c>
      <c r="MY35" s="34">
        <f t="shared" si="435"/>
        <v>77295.503329530649</v>
      </c>
      <c r="MZ35" s="143" t="str">
        <f t="shared" si="436"/>
        <v>AM-C5</v>
      </c>
      <c r="NA35" s="143" t="str">
        <f t="shared" si="437"/>
        <v>B0B4KC7VBM</v>
      </c>
      <c r="NB35" s="143" t="str">
        <f t="shared" si="438"/>
        <v>FBA75677</v>
      </c>
      <c r="NC35" s="17">
        <f t="shared" si="439"/>
        <v>1267.1393988447646</v>
      </c>
      <c r="ND35" s="3">
        <v>60</v>
      </c>
      <c r="NE35" s="32">
        <f t="shared" si="440"/>
        <v>76028.363930685882</v>
      </c>
      <c r="NF35" s="3">
        <v>0</v>
      </c>
      <c r="NG35" s="32">
        <f t="shared" si="441"/>
        <v>0</v>
      </c>
      <c r="NH35" s="3">
        <v>53</v>
      </c>
      <c r="NI35" s="32">
        <f t="shared" si="442"/>
        <v>67158.388138772527</v>
      </c>
      <c r="NJ35" s="3">
        <v>0</v>
      </c>
      <c r="NK35" s="32">
        <f t="shared" si="443"/>
        <v>0</v>
      </c>
      <c r="NL35" s="58">
        <v>0</v>
      </c>
      <c r="NM35" s="59">
        <f t="shared" si="444"/>
        <v>0</v>
      </c>
      <c r="NN35" s="58">
        <v>1020</v>
      </c>
      <c r="NO35" s="59">
        <f t="shared" si="445"/>
        <v>1292482.18682166</v>
      </c>
      <c r="NP35" s="58">
        <v>2000</v>
      </c>
      <c r="NQ35" s="59">
        <f t="shared" si="446"/>
        <v>2534278.7976895291</v>
      </c>
      <c r="NR35" s="42">
        <f t="shared" si="447"/>
        <v>3133</v>
      </c>
      <c r="NS35" s="92">
        <f t="shared" si="448"/>
        <v>3969947.7365806475</v>
      </c>
      <c r="NT35" s="141">
        <v>3</v>
      </c>
      <c r="NU35" s="36" t="str">
        <f t="shared" si="449"/>
        <v>AM-C5</v>
      </c>
      <c r="NV35" s="98" t="s">
        <v>293</v>
      </c>
      <c r="NW35" s="17">
        <v>1267.1393988447646</v>
      </c>
      <c r="NX35" s="100">
        <v>40</v>
      </c>
      <c r="NY35" s="88">
        <v>100461</v>
      </c>
      <c r="NZ35" s="3">
        <v>23</v>
      </c>
      <c r="OA35" s="88">
        <v>57227</v>
      </c>
      <c r="OB35" s="23">
        <f t="shared" si="450"/>
        <v>63</v>
      </c>
      <c r="OC35" s="68">
        <f t="shared" si="451"/>
        <v>157688</v>
      </c>
      <c r="OD35" s="68">
        <f t="shared" si="452"/>
        <v>133633.89830508476</v>
      </c>
      <c r="OE35" s="62">
        <f t="shared" si="453"/>
        <v>1.1049481285265506E-2</v>
      </c>
      <c r="OF35" s="23">
        <v>2250</v>
      </c>
      <c r="OG35" s="23">
        <v>8</v>
      </c>
      <c r="OH35" s="68">
        <v>15244</v>
      </c>
      <c r="OI35" s="62">
        <f t="shared" si="454"/>
        <v>1.4554912235139553E-2</v>
      </c>
      <c r="OJ35" s="34">
        <f t="shared" si="455"/>
        <v>79829.782127220169</v>
      </c>
      <c r="OK35" s="143" t="str">
        <f t="shared" si="456"/>
        <v>AM-C5</v>
      </c>
      <c r="OL35" s="143" t="str">
        <f t="shared" si="457"/>
        <v>B0B4KC7VBM</v>
      </c>
      <c r="OM35" s="143" t="str">
        <f t="shared" si="458"/>
        <v>FBA75677</v>
      </c>
      <c r="ON35" s="17">
        <f t="shared" si="459"/>
        <v>1267.1393988447646</v>
      </c>
      <c r="OO35" s="3">
        <v>129</v>
      </c>
      <c r="OP35" s="32">
        <f t="shared" si="460"/>
        <v>163460.98245097464</v>
      </c>
      <c r="OQ35" s="3">
        <v>566</v>
      </c>
      <c r="OR35" s="32">
        <f t="shared" si="461"/>
        <v>717200.89974613674</v>
      </c>
      <c r="OS35" s="3">
        <v>53</v>
      </c>
      <c r="OT35" s="32">
        <f t="shared" si="462"/>
        <v>67158.388138772527</v>
      </c>
      <c r="OU35" s="3">
        <v>0</v>
      </c>
      <c r="OV35" s="32">
        <f t="shared" si="463"/>
        <v>0</v>
      </c>
      <c r="OW35" s="58">
        <v>0</v>
      </c>
      <c r="OX35" s="59">
        <f t="shared" si="464"/>
        <v>0</v>
      </c>
      <c r="OY35" s="58">
        <v>1005</v>
      </c>
      <c r="OZ35" s="59">
        <f t="shared" si="465"/>
        <v>1273475.0958389884</v>
      </c>
      <c r="PA35" s="58">
        <v>1005</v>
      </c>
      <c r="PB35" s="59">
        <f t="shared" si="466"/>
        <v>1273475.0958389884</v>
      </c>
      <c r="PC35" s="42">
        <f t="shared" si="467"/>
        <v>2758</v>
      </c>
      <c r="PD35" s="92">
        <f t="shared" si="468"/>
        <v>3494770.4620138607</v>
      </c>
      <c r="PE35" s="141">
        <v>138</v>
      </c>
      <c r="PF35" s="36" t="str">
        <f t="shared" si="469"/>
        <v>AM-C5</v>
      </c>
      <c r="PG35" s="98" t="s">
        <v>293</v>
      </c>
      <c r="PH35" s="17">
        <v>1267.1393988447646</v>
      </c>
      <c r="PI35" s="100">
        <v>1</v>
      </c>
      <c r="PJ35" s="88">
        <v>2649</v>
      </c>
      <c r="PK35" s="3">
        <v>52</v>
      </c>
      <c r="PL35" s="88">
        <v>124317.49579999999</v>
      </c>
      <c r="PM35" s="23">
        <f t="shared" si="470"/>
        <v>53</v>
      </c>
      <c r="PN35" s="68">
        <f t="shared" si="471"/>
        <v>126966.49579999999</v>
      </c>
      <c r="PO35" s="68">
        <f t="shared" si="472"/>
        <v>107598.72525423729</v>
      </c>
      <c r="PP35" s="62">
        <f t="shared" si="473"/>
        <v>7.152325723770084E-3</v>
      </c>
      <c r="PQ35" s="23">
        <v>2109</v>
      </c>
      <c r="PR35" s="23">
        <v>8</v>
      </c>
      <c r="PS35" s="68">
        <v>15244</v>
      </c>
      <c r="PT35" s="62">
        <f t="shared" si="474"/>
        <v>1.4554912235139553E-2</v>
      </c>
      <c r="PU35" s="34">
        <f t="shared" si="475"/>
        <v>67158.388138772527</v>
      </c>
      <c r="PV35" s="143" t="str">
        <f t="shared" si="476"/>
        <v>AM-C5</v>
      </c>
      <c r="PW35" s="143" t="str">
        <f t="shared" si="477"/>
        <v>B0B4KC7VBM</v>
      </c>
      <c r="PX35" s="143" t="str">
        <f t="shared" si="478"/>
        <v>FBA75677</v>
      </c>
      <c r="PY35" s="17">
        <f t="shared" si="479"/>
        <v>1267.1393988447646</v>
      </c>
      <c r="PZ35" s="3">
        <v>60</v>
      </c>
      <c r="QA35" s="32">
        <f t="shared" si="480"/>
        <v>76028.363930685882</v>
      </c>
      <c r="QB35" s="3"/>
      <c r="QC35" s="32">
        <f t="shared" si="481"/>
        <v>0</v>
      </c>
      <c r="QD35" s="3">
        <v>53</v>
      </c>
      <c r="QE35" s="32">
        <f t="shared" si="482"/>
        <v>67158.388138772527</v>
      </c>
      <c r="QF35" s="3">
        <v>0</v>
      </c>
      <c r="QG35" s="32">
        <f t="shared" si="483"/>
        <v>0</v>
      </c>
      <c r="QH35" s="58">
        <v>0</v>
      </c>
      <c r="QI35" s="59">
        <f t="shared" si="484"/>
        <v>0</v>
      </c>
      <c r="QJ35" s="58">
        <v>1005</v>
      </c>
      <c r="QK35" s="59">
        <f t="shared" si="485"/>
        <v>1273475.0958389884</v>
      </c>
      <c r="QL35" s="58">
        <v>1005</v>
      </c>
      <c r="QM35" s="59">
        <f t="shared" si="486"/>
        <v>1273475.0958389884</v>
      </c>
      <c r="QN35" s="42">
        <f t="shared" si="487"/>
        <v>2123</v>
      </c>
      <c r="QO35" s="92">
        <f t="shared" si="488"/>
        <v>2690136.9437474352</v>
      </c>
      <c r="QP35" s="141">
        <v>128</v>
      </c>
      <c r="QQ35" s="36" t="str">
        <f t="shared" si="489"/>
        <v>AM-C5</v>
      </c>
      <c r="QR35" s="98" t="s">
        <v>293</v>
      </c>
      <c r="QS35" s="17">
        <v>1267.1393988447646</v>
      </c>
      <c r="QT35" s="100">
        <v>3</v>
      </c>
      <c r="QU35" s="88">
        <v>7973</v>
      </c>
      <c r="QV35" s="3">
        <v>36</v>
      </c>
      <c r="QW35" s="88">
        <v>86464</v>
      </c>
      <c r="QX35" s="23">
        <f t="shared" si="490"/>
        <v>39</v>
      </c>
      <c r="QY35" s="68">
        <f t="shared" si="491"/>
        <v>94437</v>
      </c>
      <c r="QZ35" s="68">
        <f t="shared" si="492"/>
        <v>80031.355932203398</v>
      </c>
      <c r="RA35" s="62">
        <f t="shared" si="493"/>
        <v>5.0533840849624782E-3</v>
      </c>
      <c r="RB35" s="23">
        <v>1399</v>
      </c>
      <c r="RC35" s="23">
        <v>8</v>
      </c>
      <c r="RD35" s="68">
        <v>15244</v>
      </c>
      <c r="RE35" s="62">
        <f t="shared" si="494"/>
        <v>1.4554912235139553E-2</v>
      </c>
      <c r="RF35" s="34">
        <f t="shared" si="495"/>
        <v>49418.436554945823</v>
      </c>
      <c r="RG35" s="143" t="str">
        <f t="shared" si="496"/>
        <v>AM-C5</v>
      </c>
      <c r="RH35" s="143" t="str">
        <f t="shared" si="497"/>
        <v>B0B4KC7VBM</v>
      </c>
      <c r="RI35" s="143" t="str">
        <f t="shared" si="498"/>
        <v>FBA75677</v>
      </c>
      <c r="RJ35" s="17">
        <f t="shared" si="499"/>
        <v>1267.1393988447646</v>
      </c>
      <c r="RK35" s="3">
        <v>416</v>
      </c>
      <c r="RL35" s="32">
        <f t="shared" si="500"/>
        <v>527129.98991942208</v>
      </c>
      <c r="RM35" s="3">
        <v>1264</v>
      </c>
      <c r="RN35" s="32">
        <f t="shared" si="501"/>
        <v>1601664.2001397824</v>
      </c>
      <c r="RO35" s="3">
        <v>0</v>
      </c>
      <c r="RP35" s="32">
        <f t="shared" si="502"/>
        <v>0</v>
      </c>
      <c r="RQ35" s="3">
        <v>0</v>
      </c>
      <c r="RR35" s="32">
        <f t="shared" si="503"/>
        <v>0</v>
      </c>
      <c r="RS35" s="58">
        <v>0</v>
      </c>
      <c r="RT35" s="59">
        <f t="shared" si="504"/>
        <v>0</v>
      </c>
      <c r="RU35" s="58">
        <v>0</v>
      </c>
      <c r="RV35" s="59">
        <f t="shared" si="505"/>
        <v>0</v>
      </c>
      <c r="RW35" s="58">
        <v>1005</v>
      </c>
      <c r="RX35" s="59">
        <f t="shared" si="506"/>
        <v>1273475.0958389884</v>
      </c>
      <c r="RY35" s="42">
        <f t="shared" si="507"/>
        <v>2685</v>
      </c>
      <c r="RZ35" s="92">
        <f t="shared" si="508"/>
        <v>3402269.2858981933</v>
      </c>
      <c r="SA35" s="141">
        <v>95</v>
      </c>
      <c r="SB35" s="36" t="str">
        <f t="shared" si="509"/>
        <v>AM-C5</v>
      </c>
      <c r="SC35" s="98" t="s">
        <v>293</v>
      </c>
      <c r="SD35" s="17">
        <f t="shared" si="510"/>
        <v>1267.1393988447646</v>
      </c>
      <c r="SE35" s="100">
        <v>5</v>
      </c>
      <c r="SF35" s="88">
        <v>12139</v>
      </c>
      <c r="SG35" s="3">
        <v>43</v>
      </c>
      <c r="SH35" s="88">
        <v>101658</v>
      </c>
      <c r="SI35" s="23">
        <f t="shared" si="511"/>
        <v>48</v>
      </c>
      <c r="SJ35" s="68">
        <f t="shared" si="512"/>
        <v>113797</v>
      </c>
      <c r="SK35" s="68">
        <f t="shared" si="513"/>
        <v>96438.135593220344</v>
      </c>
      <c r="SL35" s="62">
        <f t="shared" si="514"/>
        <v>7.2903590148018053E-3</v>
      </c>
      <c r="SM35" s="23">
        <v>5655</v>
      </c>
      <c r="SN35" s="23">
        <v>8</v>
      </c>
      <c r="SO35" s="68">
        <v>15244</v>
      </c>
      <c r="SP35" s="62">
        <f t="shared" si="515"/>
        <v>1.4554912235139553E-2</v>
      </c>
      <c r="SQ35" s="34">
        <f t="shared" si="516"/>
        <v>60822.691144548706</v>
      </c>
      <c r="SR35" s="143" t="str">
        <f t="shared" si="517"/>
        <v>AM-C5</v>
      </c>
      <c r="SS35" s="143" t="str">
        <f t="shared" si="518"/>
        <v>B0B4KC7VBM</v>
      </c>
      <c r="ST35" s="143" t="str">
        <f t="shared" si="519"/>
        <v>FBA75677</v>
      </c>
      <c r="SU35" s="17">
        <f t="shared" si="520"/>
        <v>1267.1393988447646</v>
      </c>
      <c r="SV35" s="3">
        <v>408</v>
      </c>
      <c r="SW35" s="32">
        <f t="shared" si="521"/>
        <v>516992.87472866394</v>
      </c>
      <c r="SX35" s="3">
        <v>1254</v>
      </c>
      <c r="SY35" s="32">
        <f t="shared" si="522"/>
        <v>1588992.8061513349</v>
      </c>
      <c r="SZ35" s="3">
        <v>0</v>
      </c>
      <c r="TA35" s="32">
        <f t="shared" si="523"/>
        <v>0</v>
      </c>
      <c r="TB35" s="3">
        <v>0</v>
      </c>
      <c r="TC35" s="32">
        <f t="shared" si="524"/>
        <v>0</v>
      </c>
      <c r="TD35" s="58">
        <v>0</v>
      </c>
      <c r="TE35" s="59">
        <f t="shared" si="525"/>
        <v>0</v>
      </c>
      <c r="TF35" s="58">
        <v>0</v>
      </c>
      <c r="TG35" s="59">
        <f t="shared" si="526"/>
        <v>0</v>
      </c>
      <c r="TH35" s="58">
        <v>1005</v>
      </c>
      <c r="TI35" s="59">
        <f t="shared" si="527"/>
        <v>1273475.0958389884</v>
      </c>
      <c r="TJ35" s="42">
        <f t="shared" si="528"/>
        <v>2667</v>
      </c>
      <c r="TK35" s="92">
        <f t="shared" si="529"/>
        <v>3379460.7767189872</v>
      </c>
      <c r="TL35" s="141">
        <v>44</v>
      </c>
      <c r="TM35" s="36" t="str">
        <f t="shared" si="530"/>
        <v>AM-C5</v>
      </c>
      <c r="TN35" s="98" t="s">
        <v>293</v>
      </c>
      <c r="TO35" s="17">
        <f t="shared" si="531"/>
        <v>1267.1393988447646</v>
      </c>
      <c r="TP35" s="100">
        <v>6</v>
      </c>
      <c r="TQ35" s="88">
        <v>14506</v>
      </c>
      <c r="TR35" s="3">
        <v>63</v>
      </c>
      <c r="TS35" s="88">
        <v>145389.9712</v>
      </c>
      <c r="TT35" s="23">
        <f t="shared" si="532"/>
        <v>69</v>
      </c>
      <c r="TU35" s="68">
        <f t="shared" si="533"/>
        <v>159895.9712</v>
      </c>
      <c r="TV35" s="68">
        <f t="shared" si="534"/>
        <v>135505.06033898305</v>
      </c>
      <c r="TW35" s="62">
        <f t="shared" si="535"/>
        <v>9.443579744472276E-3</v>
      </c>
      <c r="TX35" s="23">
        <v>4515</v>
      </c>
      <c r="TY35" s="23">
        <v>8</v>
      </c>
      <c r="TZ35" s="68">
        <v>15244</v>
      </c>
      <c r="UA35" s="62">
        <f t="shared" si="536"/>
        <v>1.4554912235139553E-2</v>
      </c>
      <c r="UB35" s="34">
        <f t="shared" si="537"/>
        <v>87432.618520288757</v>
      </c>
      <c r="UC35" s="143" t="str">
        <f t="shared" si="538"/>
        <v>AM-C5</v>
      </c>
      <c r="UD35" s="143" t="str">
        <f t="shared" si="539"/>
        <v>B0B4KC7VBM</v>
      </c>
      <c r="UE35" s="143" t="str">
        <f t="shared" si="540"/>
        <v>FBA75677</v>
      </c>
      <c r="UF35" s="17">
        <f t="shared" si="541"/>
        <v>1267.1393988447646</v>
      </c>
      <c r="UG35" s="3">
        <v>357</v>
      </c>
      <c r="UH35" s="32">
        <f t="shared" si="542"/>
        <v>452368.76538758096</v>
      </c>
      <c r="UI35" s="3">
        <v>1160</v>
      </c>
      <c r="UJ35" s="32">
        <f t="shared" si="543"/>
        <v>1469881.7026599271</v>
      </c>
      <c r="UK35" s="3">
        <v>0</v>
      </c>
      <c r="UL35" s="32">
        <f t="shared" si="544"/>
        <v>0</v>
      </c>
      <c r="UM35" s="3">
        <v>0</v>
      </c>
      <c r="UN35" s="32">
        <f t="shared" si="545"/>
        <v>0</v>
      </c>
      <c r="UO35" s="58">
        <v>0</v>
      </c>
      <c r="UP35" s="59">
        <f t="shared" si="546"/>
        <v>0</v>
      </c>
      <c r="UQ35" s="58">
        <v>0</v>
      </c>
      <c r="UR35" s="59">
        <f t="shared" si="547"/>
        <v>0</v>
      </c>
      <c r="US35" s="58">
        <v>1005</v>
      </c>
      <c r="UT35" s="59">
        <f t="shared" si="548"/>
        <v>1273475.0958389884</v>
      </c>
      <c r="UU35" s="42">
        <f t="shared" si="549"/>
        <v>2522</v>
      </c>
      <c r="UV35" s="92">
        <f t="shared" si="550"/>
        <v>3195725.5638864962</v>
      </c>
      <c r="UW35" s="141">
        <v>48</v>
      </c>
      <c r="UX35" s="36" t="str">
        <f t="shared" si="551"/>
        <v>AM-C5</v>
      </c>
      <c r="UY35" s="98" t="s">
        <v>293</v>
      </c>
      <c r="UZ35" s="17">
        <f t="shared" si="552"/>
        <v>1267.1393988447646</v>
      </c>
      <c r="VA35" s="100">
        <v>4</v>
      </c>
      <c r="VB35" s="88">
        <v>9412</v>
      </c>
      <c r="VC35" s="3">
        <v>36</v>
      </c>
      <c r="VD35" s="88">
        <v>83298.028999999995</v>
      </c>
      <c r="VE35" s="23">
        <f t="shared" si="200"/>
        <v>40</v>
      </c>
      <c r="VF35" s="68">
        <f t="shared" si="201"/>
        <v>92710.028999999995</v>
      </c>
      <c r="VG35" s="68">
        <f t="shared" si="202"/>
        <v>78567.821186440677</v>
      </c>
      <c r="VH35" s="62">
        <f t="shared" si="203"/>
        <v>5.5413902195069328E-3</v>
      </c>
      <c r="VI35" s="23">
        <v>5083</v>
      </c>
      <c r="VJ35" s="23">
        <v>8</v>
      </c>
      <c r="VK35" s="68">
        <v>15244</v>
      </c>
      <c r="VL35" s="62">
        <f t="shared" si="553"/>
        <v>1.4554912235139553E-2</v>
      </c>
      <c r="VM35" s="34">
        <f t="shared" si="205"/>
        <v>50685.575953790583</v>
      </c>
      <c r="VN35" s="143" t="str">
        <f t="shared" si="57"/>
        <v>AM-C5</v>
      </c>
      <c r="VO35" s="143" t="str">
        <f t="shared" si="58"/>
        <v>B0B4KC7VBM</v>
      </c>
      <c r="VP35" s="143" t="str">
        <f t="shared" si="59"/>
        <v>FBA75677</v>
      </c>
      <c r="VQ35" s="17">
        <f t="shared" si="206"/>
        <v>1267.1393988447646</v>
      </c>
      <c r="VR35" s="3">
        <v>348</v>
      </c>
      <c r="VS35" s="32">
        <f t="shared" si="207"/>
        <v>440964.51079797809</v>
      </c>
      <c r="VT35" s="3">
        <v>2093</v>
      </c>
      <c r="VU35" s="32">
        <f t="shared" si="208"/>
        <v>2652122.7617820925</v>
      </c>
      <c r="VV35" s="3">
        <v>0</v>
      </c>
      <c r="VW35" s="32">
        <f t="shared" si="209"/>
        <v>0</v>
      </c>
      <c r="VX35" s="3">
        <v>0</v>
      </c>
      <c r="VY35" s="32">
        <f t="shared" si="210"/>
        <v>0</v>
      </c>
      <c r="VZ35" s="58">
        <v>0</v>
      </c>
      <c r="WA35" s="59">
        <f t="shared" si="211"/>
        <v>0</v>
      </c>
      <c r="WB35" s="58">
        <v>0</v>
      </c>
      <c r="WC35" s="59">
        <f t="shared" si="212"/>
        <v>0</v>
      </c>
      <c r="WD35" s="58">
        <v>0</v>
      </c>
      <c r="WE35" s="59">
        <f t="shared" si="213"/>
        <v>0</v>
      </c>
      <c r="WF35" s="42">
        <f t="shared" si="214"/>
        <v>2441</v>
      </c>
      <c r="WG35" s="92">
        <f t="shared" si="215"/>
        <v>3093087.2725800704</v>
      </c>
      <c r="WH35" s="141">
        <v>56</v>
      </c>
      <c r="WI35" s="36" t="str">
        <f t="shared" si="60"/>
        <v>AM-C5</v>
      </c>
      <c r="WJ35" s="98" t="s">
        <v>293</v>
      </c>
      <c r="WK35" s="17">
        <f t="shared" si="216"/>
        <v>1267.1393988447646</v>
      </c>
    </row>
    <row r="36" spans="1:609">
      <c r="A36" s="155" t="s">
        <v>94</v>
      </c>
      <c r="B36" s="155" t="s">
        <v>93</v>
      </c>
      <c r="C36" s="150" t="s">
        <v>292</v>
      </c>
      <c r="D36" s="150" t="s">
        <v>669</v>
      </c>
      <c r="E36" s="155" t="s">
        <v>241</v>
      </c>
      <c r="F36" s="155" t="s">
        <v>292</v>
      </c>
      <c r="G36" s="155" t="s">
        <v>339</v>
      </c>
      <c r="H36" s="150" t="s">
        <v>473</v>
      </c>
      <c r="I36" s="150" t="s">
        <v>432</v>
      </c>
      <c r="J36" s="187">
        <v>778.18</v>
      </c>
      <c r="K36" s="16" t="s">
        <v>194</v>
      </c>
      <c r="L36" s="2">
        <v>4.8999999999999998E-3</v>
      </c>
      <c r="M36" s="3">
        <v>18</v>
      </c>
      <c r="N36" s="21">
        <v>6</v>
      </c>
      <c r="O36" s="3">
        <v>1</v>
      </c>
      <c r="P36" s="23">
        <f>M36+N36+O36</f>
        <v>25</v>
      </c>
      <c r="Q36" s="2">
        <v>1.55E-2</v>
      </c>
      <c r="R36" s="3">
        <v>18</v>
      </c>
      <c r="S36" s="3">
        <v>6</v>
      </c>
      <c r="T36" s="3">
        <v>0</v>
      </c>
      <c r="U36" s="23">
        <f>R36+S36+T36</f>
        <v>24</v>
      </c>
      <c r="V36" s="2">
        <v>0.38869999999999999</v>
      </c>
      <c r="W36" s="3">
        <v>4</v>
      </c>
      <c r="X36" s="3">
        <v>14</v>
      </c>
      <c r="Y36" s="3">
        <v>11</v>
      </c>
      <c r="Z36" s="23">
        <f>W36+X36+Y36</f>
        <v>29</v>
      </c>
      <c r="AA36" s="24">
        <f>Z36/$Z$1</f>
        <v>2.4935511607910577E-2</v>
      </c>
      <c r="AB36" s="2">
        <v>0.65739999999999998</v>
      </c>
      <c r="AC36" s="3">
        <v>1</v>
      </c>
      <c r="AD36" s="3">
        <v>14</v>
      </c>
      <c r="AE36" s="3">
        <v>7</v>
      </c>
      <c r="AF36" s="23">
        <f>AC36+AD36+AE36</f>
        <v>22</v>
      </c>
      <c r="AG36" s="24">
        <f>AF36/$AF$1</f>
        <v>1.6405667412378821E-2</v>
      </c>
      <c r="AH36" s="12">
        <v>0.9405</v>
      </c>
      <c r="AI36" s="3">
        <v>0</v>
      </c>
      <c r="AJ36" s="3">
        <v>4</v>
      </c>
      <c r="AK36" s="3">
        <v>28</v>
      </c>
      <c r="AL36" s="23">
        <f>AI36+AJ36+AK36</f>
        <v>32</v>
      </c>
      <c r="AM36" s="24">
        <f>AL36/$AL$1</f>
        <v>2.7164685908319185E-2</v>
      </c>
      <c r="AN36" s="12">
        <v>0.99609999999999999</v>
      </c>
      <c r="AO36" s="3">
        <v>0</v>
      </c>
      <c r="AP36" s="3">
        <v>45</v>
      </c>
      <c r="AQ36" s="23">
        <f>AO36+AP36</f>
        <v>45</v>
      </c>
      <c r="AR36" s="34" t="e">
        <f>AQ36*#REF!</f>
        <v>#REF!</v>
      </c>
      <c r="AS36" s="24" t="e">
        <f>AR36/$AR$1</f>
        <v>#REF!</v>
      </c>
      <c r="AT36" s="12">
        <v>0.87409999999999999</v>
      </c>
      <c r="AU36" s="3">
        <v>2</v>
      </c>
      <c r="AV36" s="3">
        <v>27</v>
      </c>
      <c r="AW36" s="23">
        <f>AU36+AV36</f>
        <v>29</v>
      </c>
      <c r="AX36" s="34" t="e">
        <f>AW36*#REF!</f>
        <v>#REF!</v>
      </c>
      <c r="AY36" s="24" t="e">
        <f>AX36/$AX$1</f>
        <v>#REF!</v>
      </c>
      <c r="AZ36" s="12">
        <v>0.97940000000000005</v>
      </c>
      <c r="BA36" s="3">
        <v>0</v>
      </c>
      <c r="BB36" s="3">
        <v>24</v>
      </c>
      <c r="BC36" s="23">
        <f>BA36+BB36</f>
        <v>24</v>
      </c>
      <c r="BD36" s="34" t="e">
        <f>BC36*#REF!</f>
        <v>#REF!</v>
      </c>
      <c r="BE36" s="24" t="e">
        <f>BD36/$BD$1</f>
        <v>#REF!</v>
      </c>
      <c r="BF36" s="12">
        <v>0.99309999999999998</v>
      </c>
      <c r="BG36" s="3">
        <v>0</v>
      </c>
      <c r="BH36" s="3">
        <v>27</v>
      </c>
      <c r="BI36" s="23">
        <f>BG36+BH36</f>
        <v>27</v>
      </c>
      <c r="BJ36" s="34" t="e">
        <f>BI36*#REF!</f>
        <v>#REF!</v>
      </c>
      <c r="BK36" s="37" t="e">
        <f>BJ36/$BJ$1</f>
        <v>#REF!</v>
      </c>
      <c r="BL36" s="12">
        <v>0.99780000000000002</v>
      </c>
      <c r="BM36" s="3">
        <v>0</v>
      </c>
      <c r="BN36" s="3">
        <v>39</v>
      </c>
      <c r="BO36" s="23">
        <f>BM36+BN36</f>
        <v>39</v>
      </c>
      <c r="BP36" s="34" t="e">
        <f>BO36*#REF!</f>
        <v>#REF!</v>
      </c>
      <c r="BQ36" s="37" t="e">
        <f>BP36/$BP$1</f>
        <v>#REF!</v>
      </c>
      <c r="BR36" s="12">
        <v>0.72850000000000004</v>
      </c>
      <c r="BS36" s="3">
        <v>0</v>
      </c>
      <c r="BT36" s="3">
        <v>34</v>
      </c>
      <c r="BU36" s="3">
        <v>51144</v>
      </c>
      <c r="BV36" s="3">
        <v>5</v>
      </c>
      <c r="BW36" s="3">
        <v>7495</v>
      </c>
      <c r="BX36" s="3">
        <v>1</v>
      </c>
      <c r="BY36" s="3">
        <v>999</v>
      </c>
      <c r="BZ36" s="23">
        <f>BS36+BT36+BX36+BV36</f>
        <v>40</v>
      </c>
      <c r="CA36" s="23">
        <f>BY36+BU36+BW36</f>
        <v>59638</v>
      </c>
      <c r="CB36" s="37">
        <f>CA36/$CA$1</f>
        <v>7.2886862489028349E-3</v>
      </c>
      <c r="CC36" s="34" t="e">
        <f>BZ36*#REF!</f>
        <v>#REF!</v>
      </c>
      <c r="CD36" s="3">
        <v>29</v>
      </c>
      <c r="CE36" s="3">
        <v>45790</v>
      </c>
      <c r="CF36" s="3">
        <v>7</v>
      </c>
      <c r="CG36" s="3">
        <v>10593</v>
      </c>
      <c r="CH36" s="3">
        <v>0</v>
      </c>
      <c r="CI36" s="3">
        <v>0</v>
      </c>
      <c r="CJ36" s="23">
        <f>CD36+CH36+CF36</f>
        <v>36</v>
      </c>
      <c r="CK36" s="23">
        <f>CI36+CE36+CG36</f>
        <v>56383</v>
      </c>
      <c r="CL36" s="24">
        <f>CK36/$CK$1</f>
        <v>7.6106154559196539E-3</v>
      </c>
      <c r="CM36" s="34" t="e">
        <f>CJ36*#REF!</f>
        <v>#REF!</v>
      </c>
      <c r="CN36" s="3">
        <v>32</v>
      </c>
      <c r="CO36" s="3">
        <v>52955</v>
      </c>
      <c r="CP36" s="3">
        <v>2</v>
      </c>
      <c r="CQ36" s="3">
        <v>3098</v>
      </c>
      <c r="CR36" s="3">
        <v>1</v>
      </c>
      <c r="CS36" s="3">
        <v>1008</v>
      </c>
      <c r="CT36" s="23">
        <f>CN36+CR36+CP36</f>
        <v>35</v>
      </c>
      <c r="CU36" s="23">
        <f>CS36+CO36+CQ36</f>
        <v>57061</v>
      </c>
      <c r="CV36" s="24">
        <f>CU36/$CU$1</f>
        <v>8.0642906090337401E-3</v>
      </c>
      <c r="CW36" s="34" t="e">
        <f>CT36*#REF!</f>
        <v>#REF!</v>
      </c>
      <c r="CX36" s="3">
        <v>27</v>
      </c>
      <c r="CY36" s="3">
        <v>46080</v>
      </c>
      <c r="CZ36" s="3">
        <v>6</v>
      </c>
      <c r="DA36" s="3">
        <v>9994</v>
      </c>
      <c r="DB36" s="23">
        <f t="shared" si="314"/>
        <v>33</v>
      </c>
      <c r="DC36" s="23">
        <f t="shared" si="314"/>
        <v>56074</v>
      </c>
      <c r="DD36" s="24">
        <f>DC36/$DC$1</f>
        <v>7.326902892615372E-3</v>
      </c>
      <c r="DE36" s="23">
        <v>623</v>
      </c>
      <c r="DF36" s="23">
        <v>32</v>
      </c>
      <c r="DG36" s="23">
        <v>52669</v>
      </c>
      <c r="DH36" s="34" t="e">
        <f>DB36*#REF!</f>
        <v>#REF!</v>
      </c>
      <c r="DI36" s="3">
        <v>45</v>
      </c>
      <c r="DJ36" s="3">
        <v>76876</v>
      </c>
      <c r="DK36" s="3">
        <v>0</v>
      </c>
      <c r="DL36" s="3">
        <v>0</v>
      </c>
      <c r="DM36" s="23">
        <f t="shared" si="315"/>
        <v>45</v>
      </c>
      <c r="DN36" s="23">
        <f t="shared" si="316"/>
        <v>76876</v>
      </c>
      <c r="DO36" s="23">
        <f t="shared" si="317"/>
        <v>65149.152542372882</v>
      </c>
      <c r="DP36" s="24">
        <f t="shared" si="318"/>
        <v>8.8052132635228694E-3</v>
      </c>
      <c r="DQ36" s="23">
        <v>779</v>
      </c>
      <c r="DR36" s="23">
        <v>56</v>
      </c>
      <c r="DS36" s="23">
        <v>88492</v>
      </c>
      <c r="DT36" s="24">
        <f t="shared" si="319"/>
        <v>8.8334739253731892E-3</v>
      </c>
      <c r="DU36" s="34" t="e">
        <f>DM36*#REF!</f>
        <v>#REF!</v>
      </c>
      <c r="DV36" s="24">
        <f t="shared" si="320"/>
        <v>0.75</v>
      </c>
      <c r="DW36" s="24">
        <f t="shared" si="321"/>
        <v>0.36363636363636365</v>
      </c>
      <c r="DX36" s="34">
        <v>3041.8599999999992</v>
      </c>
      <c r="DY36" s="23">
        <v>25</v>
      </c>
      <c r="DZ36" s="34">
        <v>32081.41</v>
      </c>
      <c r="EA36" s="24">
        <f t="shared" si="322"/>
        <v>9.4816904867959337E-2</v>
      </c>
      <c r="EB36" s="24">
        <f t="shared" si="323"/>
        <v>4.6690707112752992E-2</v>
      </c>
      <c r="EC36" s="24" t="s">
        <v>461</v>
      </c>
      <c r="ED36" s="24" t="s">
        <v>461</v>
      </c>
      <c r="EE36" s="3">
        <v>50</v>
      </c>
      <c r="EF36" s="3">
        <v>81268.02</v>
      </c>
      <c r="EG36" s="3">
        <v>0</v>
      </c>
      <c r="EH36" s="3">
        <v>0</v>
      </c>
      <c r="EI36" s="23">
        <f t="shared" si="324"/>
        <v>50</v>
      </c>
      <c r="EJ36" s="23">
        <f t="shared" si="325"/>
        <v>81268.02</v>
      </c>
      <c r="EK36" s="23">
        <f t="shared" si="326"/>
        <v>68871.203389830509</v>
      </c>
      <c r="EL36" s="62">
        <f t="shared" si="327"/>
        <v>8.2458492886929927E-3</v>
      </c>
      <c r="EM36" s="23">
        <v>857</v>
      </c>
      <c r="EN36" s="23">
        <v>53</v>
      </c>
      <c r="EO36" s="23">
        <v>82343</v>
      </c>
      <c r="EP36" s="62">
        <f t="shared" si="328"/>
        <v>7.2709288321736679E-3</v>
      </c>
      <c r="EQ36" s="34" t="e">
        <f>EI36*#REF!</f>
        <v>#REF!</v>
      </c>
      <c r="ER36" s="24">
        <f t="shared" si="329"/>
        <v>-5.3571428571428568E-2</v>
      </c>
      <c r="ES36" s="24">
        <f t="shared" si="330"/>
        <v>0.1111111111111111</v>
      </c>
      <c r="ET36" s="24"/>
      <c r="EU36" s="24"/>
      <c r="EV36" s="3">
        <v>49</v>
      </c>
      <c r="EW36" s="3">
        <v>76444.069999999992</v>
      </c>
      <c r="EX36" s="3">
        <v>0</v>
      </c>
      <c r="EY36" s="3">
        <v>0</v>
      </c>
      <c r="EZ36" s="23">
        <f t="shared" si="331"/>
        <v>49</v>
      </c>
      <c r="FA36" s="23">
        <f t="shared" si="332"/>
        <v>76444.069999999992</v>
      </c>
      <c r="FB36" s="70">
        <f t="shared" si="333"/>
        <v>64783.11016949152</v>
      </c>
      <c r="FC36" s="62">
        <f t="shared" si="334"/>
        <v>7.4641855243543723E-3</v>
      </c>
      <c r="FD36" s="23">
        <v>873</v>
      </c>
      <c r="FE36" s="23">
        <v>65</v>
      </c>
      <c r="FF36" s="23">
        <v>94839</v>
      </c>
      <c r="FG36" s="62">
        <f t="shared" si="335"/>
        <v>7.215820462102774E-3</v>
      </c>
      <c r="FH36" s="34" t="e">
        <f>EZ36*#REF!</f>
        <v>#REF!</v>
      </c>
      <c r="FI36" s="3">
        <v>61</v>
      </c>
      <c r="FJ36" s="3">
        <v>92678.059999999983</v>
      </c>
      <c r="FK36" s="3">
        <v>0</v>
      </c>
      <c r="FL36" s="3">
        <v>0</v>
      </c>
      <c r="FM36" s="23">
        <f t="shared" si="336"/>
        <v>61</v>
      </c>
      <c r="FN36" s="23">
        <f t="shared" si="337"/>
        <v>92678.059999999983</v>
      </c>
      <c r="FO36" s="70">
        <f t="shared" si="338"/>
        <v>78540.728813559312</v>
      </c>
      <c r="FP36" s="62">
        <f t="shared" si="339"/>
        <v>7.1513222717490572E-3</v>
      </c>
      <c r="FQ36" s="23">
        <v>1004</v>
      </c>
      <c r="FR36" s="23">
        <v>81</v>
      </c>
      <c r="FS36" s="68">
        <v>113326</v>
      </c>
      <c r="FT36" s="62">
        <f t="shared" si="340"/>
        <v>6.7339734340939126E-3</v>
      </c>
      <c r="FU36" s="34" t="e">
        <f>FM36*#REF!</f>
        <v>#REF!</v>
      </c>
      <c r="FV36" s="3">
        <v>30</v>
      </c>
      <c r="FW36" s="3">
        <v>47975.520000000004</v>
      </c>
      <c r="FX36" s="3">
        <v>0</v>
      </c>
      <c r="FY36" s="3">
        <v>0</v>
      </c>
      <c r="FZ36" s="23">
        <f t="shared" si="341"/>
        <v>30</v>
      </c>
      <c r="GA36" s="23">
        <f t="shared" si="342"/>
        <v>47975.520000000004</v>
      </c>
      <c r="GB36" s="70">
        <f t="shared" si="343"/>
        <v>40657.220338983054</v>
      </c>
      <c r="GC36" s="62">
        <f t="shared" si="344"/>
        <v>4.4076526913824216E-3</v>
      </c>
      <c r="GD36" s="23">
        <v>764</v>
      </c>
      <c r="GE36" s="23">
        <v>40</v>
      </c>
      <c r="GF36" s="68">
        <v>54316</v>
      </c>
      <c r="GG36" s="62">
        <f t="shared" si="345"/>
        <v>4.4158085882420274E-3</v>
      </c>
      <c r="GH36" s="111">
        <f t="shared" si="346"/>
        <v>23345.399999999998</v>
      </c>
      <c r="GI36" s="100">
        <v>33</v>
      </c>
      <c r="GJ36" s="3">
        <v>54197</v>
      </c>
      <c r="GK36" s="3"/>
      <c r="GL36" s="3"/>
      <c r="GM36" s="23">
        <f t="shared" si="347"/>
        <v>33</v>
      </c>
      <c r="GN36" s="23">
        <f t="shared" si="348"/>
        <v>54197</v>
      </c>
      <c r="GO36" s="70">
        <f t="shared" si="349"/>
        <v>45929.661016949154</v>
      </c>
      <c r="GP36" s="62">
        <f t="shared" si="350"/>
        <v>6.0295434814319716E-3</v>
      </c>
      <c r="GQ36" s="23">
        <v>610</v>
      </c>
      <c r="GR36" s="23">
        <v>44</v>
      </c>
      <c r="GS36" s="68">
        <v>67739</v>
      </c>
      <c r="GT36" s="62">
        <f t="shared" si="351"/>
        <v>6.4253376411112333E-3</v>
      </c>
      <c r="GU36" s="111">
        <f t="shared" si="352"/>
        <v>25679.94</v>
      </c>
      <c r="GV36" s="100">
        <v>24</v>
      </c>
      <c r="GW36" s="3">
        <v>40048</v>
      </c>
      <c r="GX36" s="3"/>
      <c r="GY36" s="3"/>
      <c r="GZ36" s="23">
        <f t="shared" si="353"/>
        <v>24</v>
      </c>
      <c r="HA36" s="23">
        <f t="shared" si="354"/>
        <v>40048</v>
      </c>
      <c r="HB36" s="70">
        <f t="shared" si="355"/>
        <v>33938.983050847462</v>
      </c>
      <c r="HC36" s="62">
        <f t="shared" si="356"/>
        <v>4.8038235441418258E-3</v>
      </c>
      <c r="HD36" s="23">
        <v>724</v>
      </c>
      <c r="HE36" s="23">
        <v>42</v>
      </c>
      <c r="HF36" s="68">
        <v>59917</v>
      </c>
      <c r="HG36" s="62">
        <f t="shared" si="357"/>
        <v>5.1978973834060265E-3</v>
      </c>
      <c r="HH36" s="34">
        <f t="shared" si="358"/>
        <v>18676.32</v>
      </c>
      <c r="HI36" s="100">
        <v>25</v>
      </c>
      <c r="HJ36" s="3">
        <v>42522.020000000004</v>
      </c>
      <c r="HK36" s="3"/>
      <c r="HL36" s="3"/>
      <c r="HM36" s="23">
        <f t="shared" si="359"/>
        <v>25</v>
      </c>
      <c r="HN36" s="23">
        <f t="shared" si="360"/>
        <v>42522.020000000004</v>
      </c>
      <c r="HO36" s="70">
        <f t="shared" si="361"/>
        <v>36035.610169491534</v>
      </c>
      <c r="HP36" s="62">
        <f t="shared" si="362"/>
        <v>5.0767159143974439E-3</v>
      </c>
      <c r="HQ36" s="23">
        <v>564</v>
      </c>
      <c r="HR36" s="23">
        <v>32</v>
      </c>
      <c r="HS36" s="68">
        <v>48812</v>
      </c>
      <c r="HT36" s="62">
        <f t="shared" si="363"/>
        <v>5.0657850493128417E-3</v>
      </c>
      <c r="HU36" s="34">
        <f t="shared" si="364"/>
        <v>19454.5</v>
      </c>
      <c r="HV36" s="100">
        <v>15</v>
      </c>
      <c r="HW36" s="3">
        <v>25756</v>
      </c>
      <c r="HX36" s="3">
        <v>32</v>
      </c>
      <c r="HY36" s="179">
        <v>54368.087</v>
      </c>
      <c r="HZ36" s="23">
        <f t="shared" si="365"/>
        <v>47</v>
      </c>
      <c r="IA36" s="23">
        <f t="shared" si="366"/>
        <v>80124.087</v>
      </c>
      <c r="IB36" s="70">
        <f t="shared" si="367"/>
        <v>67901.768644067794</v>
      </c>
      <c r="IC36" s="62">
        <f t="shared" si="368"/>
        <v>6.5320988648224446E-3</v>
      </c>
      <c r="ID36" s="23">
        <v>724</v>
      </c>
      <c r="IE36" s="23">
        <v>8</v>
      </c>
      <c r="IF36" s="68">
        <v>11945</v>
      </c>
      <c r="IG36" s="62">
        <f t="shared" si="369"/>
        <v>6.6116150772499004E-3</v>
      </c>
      <c r="IH36" s="34">
        <f t="shared" si="370"/>
        <v>36574.46</v>
      </c>
      <c r="II36" s="100">
        <v>4</v>
      </c>
      <c r="IJ36" s="88">
        <v>6932</v>
      </c>
      <c r="IK36" s="3">
        <v>30</v>
      </c>
      <c r="IL36" s="88">
        <v>50970.111799999999</v>
      </c>
      <c r="IM36" s="23">
        <f t="shared" si="371"/>
        <v>34</v>
      </c>
      <c r="IN36" s="68">
        <f t="shared" si="372"/>
        <v>57902.111799999999</v>
      </c>
      <c r="IO36" s="68">
        <f t="shared" si="373"/>
        <v>49069.586271186439</v>
      </c>
      <c r="IP36" s="62">
        <f t="shared" si="374"/>
        <v>6.294155705498572E-3</v>
      </c>
      <c r="IQ36" s="23">
        <v>690</v>
      </c>
      <c r="IR36" s="23">
        <v>2</v>
      </c>
      <c r="IS36" s="68">
        <v>3466</v>
      </c>
      <c r="IT36" s="62">
        <f t="shared" si="375"/>
        <v>3.3093233932690691E-3</v>
      </c>
      <c r="IU36" s="34">
        <f t="shared" si="376"/>
        <v>26458.12</v>
      </c>
      <c r="IV36" s="142" t="str">
        <f t="shared" si="377"/>
        <v>AA-04</v>
      </c>
      <c r="IW36" s="142" t="str">
        <f t="shared" si="378"/>
        <v>B0B4G7VWXD</v>
      </c>
      <c r="IX36" s="142" t="str">
        <f t="shared" si="379"/>
        <v>FBA75684</v>
      </c>
      <c r="IY36" s="17">
        <v>778.18</v>
      </c>
      <c r="IZ36" s="3">
        <v>63</v>
      </c>
      <c r="JA36" s="32">
        <f t="shared" si="380"/>
        <v>49025.34</v>
      </c>
      <c r="JB36" s="3">
        <v>462</v>
      </c>
      <c r="JC36" s="32">
        <f t="shared" si="381"/>
        <v>359519.16</v>
      </c>
      <c r="JD36" s="3">
        <v>118</v>
      </c>
      <c r="JE36" s="32">
        <f t="shared" si="382"/>
        <v>91825.239999999991</v>
      </c>
      <c r="JF36" s="3">
        <v>0</v>
      </c>
      <c r="JG36" s="32">
        <f t="shared" si="383"/>
        <v>0</v>
      </c>
      <c r="JH36" s="58">
        <v>0</v>
      </c>
      <c r="JI36" s="59">
        <f t="shared" si="384"/>
        <v>0</v>
      </c>
      <c r="JJ36" s="58">
        <v>0</v>
      </c>
      <c r="JK36" s="59">
        <f t="shared" si="385"/>
        <v>0</v>
      </c>
      <c r="JL36" s="58">
        <v>0</v>
      </c>
      <c r="JM36" s="59">
        <f t="shared" si="386"/>
        <v>0</v>
      </c>
      <c r="JN36" s="42">
        <f t="shared" si="387"/>
        <v>643</v>
      </c>
      <c r="JO36" s="10">
        <f t="shared" si="388"/>
        <v>500369.74</v>
      </c>
      <c r="JP36" s="36" t="str">
        <f t="shared" si="389"/>
        <v>AA-04</v>
      </c>
      <c r="JQ36" s="98" t="str">
        <f t="shared" si="390"/>
        <v>Longtail</v>
      </c>
      <c r="JR36" s="17">
        <v>778.18</v>
      </c>
      <c r="JS36" s="100">
        <v>4</v>
      </c>
      <c r="JT36" s="88">
        <v>6592</v>
      </c>
      <c r="JU36" s="3">
        <v>46</v>
      </c>
      <c r="JV36" s="88">
        <v>76879.241999999998</v>
      </c>
      <c r="JW36" s="23">
        <f t="shared" si="391"/>
        <v>50</v>
      </c>
      <c r="JX36" s="68">
        <f t="shared" si="392"/>
        <v>83471.241999999998</v>
      </c>
      <c r="JY36" s="68">
        <f t="shared" si="393"/>
        <v>70738.340677966102</v>
      </c>
      <c r="JZ36" s="62">
        <f t="shared" si="394"/>
        <v>7.5878942304893823E-3</v>
      </c>
      <c r="KA36" s="23">
        <v>705</v>
      </c>
      <c r="KB36" s="23">
        <v>2</v>
      </c>
      <c r="KC36" s="68">
        <v>3466</v>
      </c>
      <c r="KD36" s="62">
        <f t="shared" si="395"/>
        <v>3.3093233932690691E-3</v>
      </c>
      <c r="KE36" s="34">
        <f t="shared" si="396"/>
        <v>38909</v>
      </c>
      <c r="KF36" s="142" t="str">
        <f t="shared" si="397"/>
        <v>AA-04</v>
      </c>
      <c r="KG36" s="142" t="str">
        <f t="shared" si="398"/>
        <v>B0B4G7VWXD</v>
      </c>
      <c r="KH36" s="142" t="str">
        <f t="shared" si="399"/>
        <v>FBA75684</v>
      </c>
      <c r="KI36" s="17">
        <v>778.18</v>
      </c>
      <c r="KJ36" s="3">
        <v>57</v>
      </c>
      <c r="KK36" s="32">
        <f t="shared" si="400"/>
        <v>44356.259999999995</v>
      </c>
      <c r="KL36" s="3">
        <v>450</v>
      </c>
      <c r="KM36" s="32">
        <f t="shared" si="401"/>
        <v>350181</v>
      </c>
      <c r="KN36" s="3">
        <v>118</v>
      </c>
      <c r="KO36" s="32">
        <f t="shared" si="402"/>
        <v>91825.239999999991</v>
      </c>
      <c r="KP36" s="3">
        <v>0</v>
      </c>
      <c r="KQ36" s="32">
        <f t="shared" si="403"/>
        <v>0</v>
      </c>
      <c r="KR36" s="58">
        <v>0</v>
      </c>
      <c r="KS36" s="59">
        <f t="shared" si="404"/>
        <v>0</v>
      </c>
      <c r="KT36" s="58">
        <v>0</v>
      </c>
      <c r="KU36" s="59">
        <f t="shared" si="405"/>
        <v>0</v>
      </c>
      <c r="KV36" s="58">
        <v>0</v>
      </c>
      <c r="KW36" s="59">
        <f t="shared" si="406"/>
        <v>0</v>
      </c>
      <c r="KX36" s="42">
        <f t="shared" si="407"/>
        <v>625</v>
      </c>
      <c r="KY36" s="10">
        <f t="shared" si="408"/>
        <v>486362.49999999994</v>
      </c>
      <c r="KZ36" s="36" t="str">
        <f t="shared" si="409"/>
        <v>AA-04</v>
      </c>
      <c r="LA36" s="98" t="str">
        <f t="shared" si="410"/>
        <v>Longtail</v>
      </c>
      <c r="LB36" s="17">
        <v>778.18</v>
      </c>
      <c r="LC36" s="100">
        <v>8</v>
      </c>
      <c r="LD36" s="88">
        <v>13607</v>
      </c>
      <c r="LE36" s="3">
        <v>32</v>
      </c>
      <c r="LF36" s="88">
        <v>54336.887799999997</v>
      </c>
      <c r="LG36" s="23">
        <f t="shared" si="411"/>
        <v>40</v>
      </c>
      <c r="LH36" s="68">
        <f t="shared" si="412"/>
        <v>67943.887799999997</v>
      </c>
      <c r="LI36" s="68">
        <f t="shared" si="413"/>
        <v>57579.56593220339</v>
      </c>
      <c r="LJ36" s="62">
        <f t="shared" si="414"/>
        <v>6.2833232576232018E-3</v>
      </c>
      <c r="LK36" s="23">
        <v>669</v>
      </c>
      <c r="LL36" s="23">
        <v>2</v>
      </c>
      <c r="LM36" s="68">
        <v>3466</v>
      </c>
      <c r="LN36" s="62">
        <f t="shared" si="415"/>
        <v>3.3093233932690691E-3</v>
      </c>
      <c r="LO36" s="34">
        <f t="shared" si="416"/>
        <v>31127.199999999997</v>
      </c>
      <c r="LP36" s="143" t="str">
        <f t="shared" si="417"/>
        <v>AA-04</v>
      </c>
      <c r="LQ36" s="143" t="str">
        <f t="shared" si="418"/>
        <v>B0B4G7VWXD</v>
      </c>
      <c r="LR36" s="143" t="str">
        <f t="shared" si="419"/>
        <v>FBA75684</v>
      </c>
      <c r="LS36" s="17">
        <v>778.18</v>
      </c>
      <c r="LT36" s="3">
        <v>43</v>
      </c>
      <c r="LU36" s="32">
        <f t="shared" si="420"/>
        <v>33461.74</v>
      </c>
      <c r="LV36" s="3">
        <v>386</v>
      </c>
      <c r="LW36" s="32">
        <f t="shared" si="421"/>
        <v>300377.48</v>
      </c>
      <c r="LX36" s="3">
        <v>57</v>
      </c>
      <c r="LY36" s="32">
        <f t="shared" si="422"/>
        <v>44356.259999999995</v>
      </c>
      <c r="LZ36" s="3">
        <v>0</v>
      </c>
      <c r="MA36" s="32">
        <f t="shared" si="423"/>
        <v>0</v>
      </c>
      <c r="MB36" s="58">
        <v>0</v>
      </c>
      <c r="MC36" s="59">
        <f t="shared" si="424"/>
        <v>0</v>
      </c>
      <c r="MD36" s="58">
        <v>0</v>
      </c>
      <c r="ME36" s="59">
        <f t="shared" si="425"/>
        <v>0</v>
      </c>
      <c r="MF36" s="58">
        <v>0</v>
      </c>
      <c r="MG36" s="59">
        <f t="shared" si="426"/>
        <v>0</v>
      </c>
      <c r="MH36" s="42">
        <f t="shared" si="427"/>
        <v>486</v>
      </c>
      <c r="MI36" s="10">
        <f t="shared" si="428"/>
        <v>378195.48</v>
      </c>
      <c r="MJ36" s="36" t="str">
        <f t="shared" si="429"/>
        <v>AA-04</v>
      </c>
      <c r="MK36" s="98" t="s">
        <v>292</v>
      </c>
      <c r="ML36" s="17">
        <v>778.18</v>
      </c>
      <c r="MM36" s="100">
        <v>5</v>
      </c>
      <c r="MN36" s="88">
        <v>8497</v>
      </c>
      <c r="MO36" s="3">
        <v>43</v>
      </c>
      <c r="MP36" s="88">
        <v>71474.864999999991</v>
      </c>
      <c r="MQ36" s="23">
        <f t="shared" si="430"/>
        <v>48</v>
      </c>
      <c r="MR36" s="68">
        <f t="shared" si="431"/>
        <v>79971.864999999991</v>
      </c>
      <c r="MS36" s="68">
        <f t="shared" si="432"/>
        <v>67772.766949152545</v>
      </c>
      <c r="MT36" s="62">
        <f t="shared" si="433"/>
        <v>5.8621351255702669E-3</v>
      </c>
      <c r="MU36" s="23">
        <v>777</v>
      </c>
      <c r="MV36" s="23">
        <v>2</v>
      </c>
      <c r="MW36" s="68">
        <v>3466</v>
      </c>
      <c r="MX36" s="62">
        <f t="shared" si="434"/>
        <v>3.3093233932690691E-3</v>
      </c>
      <c r="MY36" s="34">
        <f t="shared" si="435"/>
        <v>37352.639999999999</v>
      </c>
      <c r="MZ36" s="143" t="str">
        <f t="shared" si="436"/>
        <v>AA-04</v>
      </c>
      <c r="NA36" s="143" t="str">
        <f t="shared" si="437"/>
        <v>B0B4G7VWXD</v>
      </c>
      <c r="NB36" s="143" t="str">
        <f t="shared" si="438"/>
        <v>FBA75684</v>
      </c>
      <c r="NC36" s="17">
        <f t="shared" si="439"/>
        <v>778.18</v>
      </c>
      <c r="ND36" s="3">
        <v>97</v>
      </c>
      <c r="NE36" s="32">
        <f t="shared" si="440"/>
        <v>75483.459999999992</v>
      </c>
      <c r="NF36" s="3">
        <v>329</v>
      </c>
      <c r="NG36" s="32">
        <f t="shared" si="441"/>
        <v>256021.21999999997</v>
      </c>
      <c r="NH36" s="3">
        <v>58</v>
      </c>
      <c r="NI36" s="32">
        <f t="shared" si="442"/>
        <v>45134.439999999995</v>
      </c>
      <c r="NJ36" s="3">
        <v>0</v>
      </c>
      <c r="NK36" s="32">
        <f t="shared" si="443"/>
        <v>0</v>
      </c>
      <c r="NL36" s="58">
        <v>0</v>
      </c>
      <c r="NM36" s="59">
        <f t="shared" si="444"/>
        <v>0</v>
      </c>
      <c r="NN36" s="58">
        <v>0</v>
      </c>
      <c r="NO36" s="59">
        <f t="shared" si="445"/>
        <v>0</v>
      </c>
      <c r="NP36" s="58">
        <v>0</v>
      </c>
      <c r="NQ36" s="59">
        <f t="shared" si="446"/>
        <v>0</v>
      </c>
      <c r="NR36" s="42">
        <f t="shared" si="447"/>
        <v>484</v>
      </c>
      <c r="NS36" s="92">
        <f t="shared" si="448"/>
        <v>376639.12</v>
      </c>
      <c r="NT36" s="141">
        <v>12</v>
      </c>
      <c r="NU36" s="36" t="str">
        <f t="shared" si="449"/>
        <v>AA-04</v>
      </c>
      <c r="NV36" s="98" t="s">
        <v>292</v>
      </c>
      <c r="NW36" s="17">
        <v>778.18</v>
      </c>
      <c r="NX36" s="100">
        <v>8</v>
      </c>
      <c r="NY36" s="88">
        <v>13814</v>
      </c>
      <c r="NZ36" s="3">
        <v>25</v>
      </c>
      <c r="OA36" s="88">
        <v>41621</v>
      </c>
      <c r="OB36" s="23">
        <f t="shared" si="450"/>
        <v>33</v>
      </c>
      <c r="OC36" s="68">
        <f t="shared" si="451"/>
        <v>55435</v>
      </c>
      <c r="OD36" s="68">
        <f t="shared" si="452"/>
        <v>46978.813559322036</v>
      </c>
      <c r="OE36" s="62">
        <f t="shared" si="453"/>
        <v>3.8844299822985472E-3</v>
      </c>
      <c r="OF36" s="23">
        <v>681</v>
      </c>
      <c r="OG36" s="23">
        <v>2</v>
      </c>
      <c r="OH36" s="68">
        <v>3466</v>
      </c>
      <c r="OI36" s="62">
        <f t="shared" si="454"/>
        <v>3.3093233932690691E-3</v>
      </c>
      <c r="OJ36" s="34">
        <f t="shared" si="455"/>
        <v>25679.94</v>
      </c>
      <c r="OK36" s="143" t="str">
        <f t="shared" si="456"/>
        <v>AA-04</v>
      </c>
      <c r="OL36" s="143" t="str">
        <f t="shared" si="457"/>
        <v>B0B4G7VWXD</v>
      </c>
      <c r="OM36" s="143" t="str">
        <f t="shared" si="458"/>
        <v>FBA75684</v>
      </c>
      <c r="ON36" s="17">
        <f t="shared" si="459"/>
        <v>778.18</v>
      </c>
      <c r="OO36" s="3">
        <v>63</v>
      </c>
      <c r="OP36" s="32">
        <f t="shared" si="460"/>
        <v>49025.34</v>
      </c>
      <c r="OQ36" s="3">
        <v>179</v>
      </c>
      <c r="OR36" s="32">
        <f t="shared" si="461"/>
        <v>139294.22</v>
      </c>
      <c r="OS36" s="3">
        <v>53</v>
      </c>
      <c r="OT36" s="32">
        <f t="shared" si="462"/>
        <v>41243.54</v>
      </c>
      <c r="OU36" s="3">
        <v>0</v>
      </c>
      <c r="OV36" s="32">
        <f t="shared" si="463"/>
        <v>0</v>
      </c>
      <c r="OW36" s="58">
        <v>0</v>
      </c>
      <c r="OX36" s="59">
        <f t="shared" si="464"/>
        <v>0</v>
      </c>
      <c r="OY36" s="58">
        <v>0</v>
      </c>
      <c r="OZ36" s="59">
        <f t="shared" si="465"/>
        <v>0</v>
      </c>
      <c r="PA36" s="58">
        <v>0</v>
      </c>
      <c r="PB36" s="59">
        <f t="shared" si="466"/>
        <v>0</v>
      </c>
      <c r="PC36" s="42">
        <f t="shared" si="467"/>
        <v>295</v>
      </c>
      <c r="PD36" s="92">
        <f t="shared" si="468"/>
        <v>229563.09999999998</v>
      </c>
      <c r="PE36" s="141">
        <v>80</v>
      </c>
      <c r="PF36" s="36" t="str">
        <f t="shared" si="469"/>
        <v>AA-04</v>
      </c>
      <c r="PG36" s="98" t="s">
        <v>292</v>
      </c>
      <c r="PH36" s="17">
        <v>778.18</v>
      </c>
      <c r="PI36" s="100">
        <v>7</v>
      </c>
      <c r="PJ36" s="88">
        <v>11695</v>
      </c>
      <c r="PK36" s="3">
        <v>53</v>
      </c>
      <c r="PL36" s="88">
        <v>85837.47159999999</v>
      </c>
      <c r="PM36" s="23">
        <f t="shared" si="470"/>
        <v>60</v>
      </c>
      <c r="PN36" s="68">
        <f t="shared" si="471"/>
        <v>97532.47159999999</v>
      </c>
      <c r="PO36" s="68">
        <f t="shared" si="472"/>
        <v>82654.63694915254</v>
      </c>
      <c r="PP36" s="62">
        <f t="shared" si="473"/>
        <v>5.4942368940102317E-3</v>
      </c>
      <c r="PQ36" s="23">
        <v>762</v>
      </c>
      <c r="PR36" s="23">
        <v>2</v>
      </c>
      <c r="PS36" s="68">
        <v>3466</v>
      </c>
      <c r="PT36" s="62">
        <f t="shared" si="474"/>
        <v>3.3093233932690691E-3</v>
      </c>
      <c r="PU36" s="34">
        <f t="shared" si="475"/>
        <v>46690.799999999996</v>
      </c>
      <c r="PV36" s="143" t="str">
        <f t="shared" si="476"/>
        <v>AA-04</v>
      </c>
      <c r="PW36" s="143" t="str">
        <f t="shared" si="477"/>
        <v>B0B4G7VWXD</v>
      </c>
      <c r="PX36" s="143" t="str">
        <f t="shared" si="478"/>
        <v>FBA75684</v>
      </c>
      <c r="PY36" s="17">
        <f t="shared" si="479"/>
        <v>778.18</v>
      </c>
      <c r="PZ36" s="3">
        <v>55</v>
      </c>
      <c r="QA36" s="32">
        <f t="shared" si="480"/>
        <v>42799.899999999994</v>
      </c>
      <c r="QB36" s="3"/>
      <c r="QC36" s="32">
        <f t="shared" si="481"/>
        <v>0</v>
      </c>
      <c r="QD36" s="3">
        <v>53</v>
      </c>
      <c r="QE36" s="32">
        <f t="shared" si="482"/>
        <v>41243.54</v>
      </c>
      <c r="QF36" s="3">
        <v>0</v>
      </c>
      <c r="QG36" s="32">
        <f t="shared" si="483"/>
        <v>0</v>
      </c>
      <c r="QH36" s="58">
        <v>0</v>
      </c>
      <c r="QI36" s="59">
        <f t="shared" si="484"/>
        <v>0</v>
      </c>
      <c r="QJ36" s="58">
        <v>0</v>
      </c>
      <c r="QK36" s="59">
        <f t="shared" si="485"/>
        <v>0</v>
      </c>
      <c r="QL36" s="58">
        <v>0</v>
      </c>
      <c r="QM36" s="59">
        <f t="shared" si="486"/>
        <v>0</v>
      </c>
      <c r="QN36" s="42">
        <f t="shared" si="487"/>
        <v>108</v>
      </c>
      <c r="QO36" s="92">
        <f t="shared" si="488"/>
        <v>84043.439999999988</v>
      </c>
      <c r="QP36" s="141">
        <v>92</v>
      </c>
      <c r="QQ36" s="36" t="str">
        <f t="shared" si="489"/>
        <v>AA-04</v>
      </c>
      <c r="QR36" s="98" t="s">
        <v>292</v>
      </c>
      <c r="QS36" s="17">
        <v>778.18</v>
      </c>
      <c r="QT36" s="100">
        <v>4</v>
      </c>
      <c r="QU36" s="88">
        <v>7106</v>
      </c>
      <c r="QV36" s="3">
        <v>40</v>
      </c>
      <c r="QW36" s="88">
        <v>64437</v>
      </c>
      <c r="QX36" s="23">
        <f t="shared" si="490"/>
        <v>44</v>
      </c>
      <c r="QY36" s="68">
        <f t="shared" si="491"/>
        <v>71543</v>
      </c>
      <c r="QZ36" s="68">
        <f t="shared" si="492"/>
        <v>60629.661016949154</v>
      </c>
      <c r="RA36" s="62">
        <f t="shared" si="493"/>
        <v>3.8283115472798859E-3</v>
      </c>
      <c r="RB36" s="23">
        <v>871</v>
      </c>
      <c r="RC36" s="23">
        <v>2</v>
      </c>
      <c r="RD36" s="68">
        <v>3466</v>
      </c>
      <c r="RE36" s="62">
        <f t="shared" si="494"/>
        <v>3.3093233932690691E-3</v>
      </c>
      <c r="RF36" s="34">
        <f t="shared" si="495"/>
        <v>34239.919999999998</v>
      </c>
      <c r="RG36" s="143" t="str">
        <f t="shared" si="496"/>
        <v>AA-04</v>
      </c>
      <c r="RH36" s="143" t="str">
        <f t="shared" si="497"/>
        <v>B0B4G7VWXD</v>
      </c>
      <c r="RI36" s="143" t="str">
        <f t="shared" si="498"/>
        <v>FBA75684</v>
      </c>
      <c r="RJ36" s="17">
        <f t="shared" si="499"/>
        <v>778.18</v>
      </c>
      <c r="RK36" s="3">
        <v>37</v>
      </c>
      <c r="RL36" s="32">
        <f t="shared" si="500"/>
        <v>28792.66</v>
      </c>
      <c r="RM36" s="3">
        <v>196</v>
      </c>
      <c r="RN36" s="32">
        <f t="shared" si="501"/>
        <v>152523.28</v>
      </c>
      <c r="RO36" s="3">
        <v>8</v>
      </c>
      <c r="RP36" s="32">
        <f t="shared" si="502"/>
        <v>6225.44</v>
      </c>
      <c r="RQ36" s="3">
        <v>0</v>
      </c>
      <c r="RR36" s="32">
        <f t="shared" si="503"/>
        <v>0</v>
      </c>
      <c r="RS36" s="58">
        <v>0</v>
      </c>
      <c r="RT36" s="59">
        <f t="shared" si="504"/>
        <v>0</v>
      </c>
      <c r="RU36" s="58">
        <v>0</v>
      </c>
      <c r="RV36" s="59">
        <f t="shared" si="505"/>
        <v>0</v>
      </c>
      <c r="RW36" s="58">
        <v>0</v>
      </c>
      <c r="RX36" s="59">
        <f t="shared" si="506"/>
        <v>0</v>
      </c>
      <c r="RY36" s="42">
        <f t="shared" si="507"/>
        <v>241</v>
      </c>
      <c r="RZ36" s="92">
        <f t="shared" si="508"/>
        <v>187541.37999999998</v>
      </c>
      <c r="SA36" s="141">
        <v>52</v>
      </c>
      <c r="SB36" s="36" t="str">
        <f t="shared" si="509"/>
        <v>AA-04</v>
      </c>
      <c r="SC36" s="98" t="s">
        <v>292</v>
      </c>
      <c r="SD36" s="17">
        <f t="shared" si="510"/>
        <v>778.18</v>
      </c>
      <c r="SE36" s="100">
        <v>5</v>
      </c>
      <c r="SF36" s="88">
        <v>6858</v>
      </c>
      <c r="SG36" s="3">
        <v>50</v>
      </c>
      <c r="SH36" s="88">
        <v>82666</v>
      </c>
      <c r="SI36" s="23">
        <f t="shared" si="511"/>
        <v>55</v>
      </c>
      <c r="SJ36" s="68">
        <f t="shared" si="512"/>
        <v>89524</v>
      </c>
      <c r="SK36" s="68">
        <f t="shared" si="513"/>
        <v>75867.796610169491</v>
      </c>
      <c r="SL36" s="62">
        <f t="shared" si="514"/>
        <v>5.7353190368912782E-3</v>
      </c>
      <c r="SM36" s="23">
        <v>2221</v>
      </c>
      <c r="SN36" s="23">
        <v>2</v>
      </c>
      <c r="SO36" s="68">
        <v>3466</v>
      </c>
      <c r="SP36" s="62">
        <f t="shared" si="515"/>
        <v>3.3093233932690691E-3</v>
      </c>
      <c r="SQ36" s="34">
        <f t="shared" si="516"/>
        <v>42799.899999999994</v>
      </c>
      <c r="SR36" s="143" t="str">
        <f t="shared" si="517"/>
        <v>AA-04</v>
      </c>
      <c r="SS36" s="143" t="str">
        <f t="shared" si="518"/>
        <v>B0B4G7VWXD</v>
      </c>
      <c r="ST36" s="143" t="str">
        <f t="shared" si="519"/>
        <v>FBA75684</v>
      </c>
      <c r="SU36" s="17">
        <f t="shared" si="520"/>
        <v>778.18</v>
      </c>
      <c r="SV36" s="3">
        <v>45</v>
      </c>
      <c r="SW36" s="32">
        <f t="shared" si="521"/>
        <v>35018.1</v>
      </c>
      <c r="SX36" s="3">
        <v>149</v>
      </c>
      <c r="SY36" s="32">
        <f t="shared" si="522"/>
        <v>115948.81999999999</v>
      </c>
      <c r="SZ36" s="3">
        <v>8</v>
      </c>
      <c r="TA36" s="32">
        <f t="shared" si="523"/>
        <v>6225.44</v>
      </c>
      <c r="TB36" s="3">
        <v>0</v>
      </c>
      <c r="TC36" s="32">
        <f t="shared" si="524"/>
        <v>0</v>
      </c>
      <c r="TD36" s="58">
        <v>0</v>
      </c>
      <c r="TE36" s="59">
        <f t="shared" si="525"/>
        <v>0</v>
      </c>
      <c r="TF36" s="58">
        <v>0</v>
      </c>
      <c r="TG36" s="59">
        <f t="shared" si="526"/>
        <v>0</v>
      </c>
      <c r="TH36" s="58">
        <v>0</v>
      </c>
      <c r="TI36" s="59">
        <f t="shared" si="527"/>
        <v>0</v>
      </c>
      <c r="TJ36" s="42">
        <f t="shared" si="528"/>
        <v>202</v>
      </c>
      <c r="TK36" s="92">
        <f t="shared" si="529"/>
        <v>157192.35999999999</v>
      </c>
      <c r="TL36" s="141">
        <v>29</v>
      </c>
      <c r="TM36" s="36" t="str">
        <f t="shared" si="530"/>
        <v>AA-04</v>
      </c>
      <c r="TN36" s="98" t="s">
        <v>292</v>
      </c>
      <c r="TO36" s="17">
        <f t="shared" si="531"/>
        <v>778.18</v>
      </c>
      <c r="TP36" s="100">
        <v>2</v>
      </c>
      <c r="TQ36" s="88">
        <v>3368</v>
      </c>
      <c r="TR36" s="3">
        <v>54</v>
      </c>
      <c r="TS36" s="88">
        <v>88290.030799999993</v>
      </c>
      <c r="TT36" s="23">
        <f t="shared" si="532"/>
        <v>56</v>
      </c>
      <c r="TU36" s="68">
        <f t="shared" si="533"/>
        <v>91658.030799999993</v>
      </c>
      <c r="TV36" s="68">
        <f t="shared" si="534"/>
        <v>77676.297288135596</v>
      </c>
      <c r="TW36" s="62">
        <f t="shared" si="535"/>
        <v>5.4133941998977392E-3</v>
      </c>
      <c r="TX36" s="23">
        <v>2118</v>
      </c>
      <c r="TY36" s="23">
        <v>2</v>
      </c>
      <c r="TZ36" s="68">
        <v>3466</v>
      </c>
      <c r="UA36" s="62">
        <f t="shared" si="536"/>
        <v>3.3093233932690691E-3</v>
      </c>
      <c r="UB36" s="34">
        <f t="shared" si="537"/>
        <v>43578.079999999994</v>
      </c>
      <c r="UC36" s="143" t="str">
        <f t="shared" si="538"/>
        <v>AA-04</v>
      </c>
      <c r="UD36" s="143" t="str">
        <f t="shared" si="539"/>
        <v>B0B4G7VWXD</v>
      </c>
      <c r="UE36" s="143" t="str">
        <f t="shared" si="540"/>
        <v>FBA75684</v>
      </c>
      <c r="UF36" s="17">
        <f t="shared" si="541"/>
        <v>778.18</v>
      </c>
      <c r="UG36" s="3">
        <v>32</v>
      </c>
      <c r="UH36" s="32">
        <f t="shared" si="542"/>
        <v>24901.759999999998</v>
      </c>
      <c r="UI36" s="3">
        <v>83</v>
      </c>
      <c r="UJ36" s="32">
        <f t="shared" si="543"/>
        <v>64588.939999999995</v>
      </c>
      <c r="UK36" s="3">
        <v>8</v>
      </c>
      <c r="UL36" s="32">
        <f t="shared" si="544"/>
        <v>6225.44</v>
      </c>
      <c r="UM36" s="3">
        <v>0</v>
      </c>
      <c r="UN36" s="32">
        <f t="shared" si="545"/>
        <v>0</v>
      </c>
      <c r="UO36" s="58">
        <v>0</v>
      </c>
      <c r="UP36" s="59">
        <f t="shared" si="546"/>
        <v>0</v>
      </c>
      <c r="UQ36" s="58">
        <v>0</v>
      </c>
      <c r="UR36" s="59">
        <f t="shared" si="547"/>
        <v>0</v>
      </c>
      <c r="US36" s="58">
        <v>0</v>
      </c>
      <c r="UT36" s="59">
        <f t="shared" si="548"/>
        <v>0</v>
      </c>
      <c r="UU36" s="42">
        <f t="shared" si="549"/>
        <v>123</v>
      </c>
      <c r="UV36" s="92">
        <f t="shared" si="550"/>
        <v>95716.14</v>
      </c>
      <c r="UW36" s="141">
        <v>44</v>
      </c>
      <c r="UX36" s="36" t="str">
        <f t="shared" si="551"/>
        <v>AA-04</v>
      </c>
      <c r="UY36" s="98" t="s">
        <v>292</v>
      </c>
      <c r="UZ36" s="17">
        <f t="shared" si="552"/>
        <v>778.18</v>
      </c>
      <c r="VA36" s="100">
        <v>12</v>
      </c>
      <c r="VB36" s="88">
        <v>19554</v>
      </c>
      <c r="VC36" s="3">
        <v>44</v>
      </c>
      <c r="VD36" s="88">
        <v>70689.115399999995</v>
      </c>
      <c r="VE36" s="23">
        <f t="shared" si="200"/>
        <v>56</v>
      </c>
      <c r="VF36" s="68">
        <f t="shared" si="201"/>
        <v>90243.115399999995</v>
      </c>
      <c r="VG36" s="68">
        <f t="shared" si="202"/>
        <v>76477.216440677963</v>
      </c>
      <c r="VH36" s="62">
        <f t="shared" si="203"/>
        <v>5.3939398191256678E-3</v>
      </c>
      <c r="VI36" s="23">
        <v>2422</v>
      </c>
      <c r="VJ36" s="23">
        <v>2</v>
      </c>
      <c r="VK36" s="68">
        <v>3466</v>
      </c>
      <c r="VL36" s="62">
        <f t="shared" si="553"/>
        <v>3.3093233932690691E-3</v>
      </c>
      <c r="VM36" s="34">
        <f t="shared" si="205"/>
        <v>43578.079999999994</v>
      </c>
      <c r="VN36" s="143" t="str">
        <f t="shared" si="57"/>
        <v>AA-04</v>
      </c>
      <c r="VO36" s="143" t="str">
        <f t="shared" si="58"/>
        <v>B0B4G7VWXD</v>
      </c>
      <c r="VP36" s="143" t="str">
        <f t="shared" si="59"/>
        <v>FBA75684</v>
      </c>
      <c r="VQ36" s="17">
        <f t="shared" si="206"/>
        <v>778.18</v>
      </c>
      <c r="VR36" s="3">
        <v>23</v>
      </c>
      <c r="VS36" s="32">
        <f t="shared" si="207"/>
        <v>17898.14</v>
      </c>
      <c r="VT36" s="3">
        <v>32</v>
      </c>
      <c r="VU36" s="32">
        <f t="shared" si="208"/>
        <v>24901.759999999998</v>
      </c>
      <c r="VV36" s="3">
        <v>1</v>
      </c>
      <c r="VW36" s="32">
        <f t="shared" si="209"/>
        <v>778.18</v>
      </c>
      <c r="VX36" s="3">
        <v>0</v>
      </c>
      <c r="VY36" s="32">
        <f t="shared" si="210"/>
        <v>0</v>
      </c>
      <c r="VZ36" s="58">
        <v>0</v>
      </c>
      <c r="WA36" s="59">
        <f t="shared" si="211"/>
        <v>0</v>
      </c>
      <c r="WB36" s="58">
        <v>0</v>
      </c>
      <c r="WC36" s="59">
        <f t="shared" si="212"/>
        <v>0</v>
      </c>
      <c r="WD36" s="58">
        <v>504</v>
      </c>
      <c r="WE36" s="59">
        <f t="shared" si="213"/>
        <v>392202.72</v>
      </c>
      <c r="WF36" s="42">
        <f t="shared" si="214"/>
        <v>560</v>
      </c>
      <c r="WG36" s="92">
        <f t="shared" si="215"/>
        <v>435780.8</v>
      </c>
      <c r="WH36" s="141">
        <v>40</v>
      </c>
      <c r="WI36" s="36" t="str">
        <f t="shared" si="60"/>
        <v>AA-04</v>
      </c>
      <c r="WJ36" s="98" t="s">
        <v>292</v>
      </c>
      <c r="WK36" s="17">
        <f t="shared" si="216"/>
        <v>778.18</v>
      </c>
    </row>
    <row r="37" spans="1:609">
      <c r="A37" s="150" t="s">
        <v>571</v>
      </c>
      <c r="B37" s="180" t="s">
        <v>527</v>
      </c>
      <c r="C37" s="150" t="s">
        <v>465</v>
      </c>
      <c r="D37" s="150" t="s">
        <v>669</v>
      </c>
      <c r="E37" s="155" t="s">
        <v>517</v>
      </c>
      <c r="F37" s="150" t="s">
        <v>465</v>
      </c>
      <c r="G37" s="150"/>
      <c r="H37" s="150" t="s">
        <v>476</v>
      </c>
      <c r="I37" s="150" t="s">
        <v>434</v>
      </c>
      <c r="J37" s="187">
        <v>2069.3000000000002</v>
      </c>
      <c r="K37" s="3" t="s">
        <v>521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12"/>
      <c r="AI37" s="12"/>
      <c r="AJ37" s="12"/>
      <c r="AK37" s="3"/>
      <c r="AL37" s="3"/>
      <c r="AM37" s="3"/>
      <c r="AN37" s="12"/>
      <c r="AO37" s="12"/>
      <c r="AP37" s="3"/>
      <c r="AQ37" s="3"/>
      <c r="AR37" s="3"/>
      <c r="AS37" s="3"/>
      <c r="AT37" s="12"/>
      <c r="AU37" s="12"/>
      <c r="AV37" s="3"/>
      <c r="AW37" s="3"/>
      <c r="AX37" s="3"/>
      <c r="AY37" s="3"/>
      <c r="AZ37" s="12"/>
      <c r="BA37" s="12"/>
      <c r="BB37" s="3"/>
      <c r="BC37" s="3"/>
      <c r="BD37" s="3"/>
      <c r="BE37" s="3"/>
      <c r="BF37" s="12"/>
      <c r="BG37" s="12"/>
      <c r="BH37" s="3"/>
      <c r="BI37" s="23">
        <v>0</v>
      </c>
      <c r="BJ37" s="34">
        <v>0</v>
      </c>
      <c r="BK37" s="37">
        <v>0</v>
      </c>
      <c r="BL37" s="12"/>
      <c r="BM37" s="3"/>
      <c r="BN37" s="3"/>
      <c r="BO37" s="23">
        <v>0</v>
      </c>
      <c r="BP37" s="34">
        <v>0</v>
      </c>
      <c r="BQ37" s="37">
        <v>0</v>
      </c>
      <c r="BR37" s="12"/>
      <c r="BS37" s="3"/>
      <c r="BT37" s="3"/>
      <c r="BU37" s="3"/>
      <c r="BV37" s="3"/>
      <c r="BW37" s="3"/>
      <c r="BX37" s="3"/>
      <c r="BY37" s="3"/>
      <c r="BZ37" s="23">
        <v>0</v>
      </c>
      <c r="CA37" s="23">
        <v>0</v>
      </c>
      <c r="CB37" s="37">
        <v>0</v>
      </c>
      <c r="CC37" s="34">
        <v>0</v>
      </c>
      <c r="CD37" s="3"/>
      <c r="CE37" s="3"/>
      <c r="CF37" s="3"/>
      <c r="CG37" s="3"/>
      <c r="CH37" s="3"/>
      <c r="CI37" s="3"/>
      <c r="CJ37" s="23">
        <v>0</v>
      </c>
      <c r="CK37" s="23">
        <v>0</v>
      </c>
      <c r="CL37" s="24">
        <v>0</v>
      </c>
      <c r="CM37" s="34">
        <v>0</v>
      </c>
      <c r="CN37" s="3"/>
      <c r="CO37" s="3"/>
      <c r="CP37" s="3"/>
      <c r="CQ37" s="3"/>
      <c r="CR37" s="3"/>
      <c r="CS37" s="3"/>
      <c r="CT37" s="23">
        <v>0</v>
      </c>
      <c r="CU37" s="23">
        <v>0</v>
      </c>
      <c r="CV37" s="24">
        <v>0</v>
      </c>
      <c r="CW37" s="34">
        <v>0</v>
      </c>
      <c r="CX37" s="3"/>
      <c r="CY37" s="3"/>
      <c r="CZ37" s="3">
        <v>0</v>
      </c>
      <c r="DA37" s="3">
        <v>0</v>
      </c>
      <c r="DB37" s="23">
        <v>0</v>
      </c>
      <c r="DC37" s="23">
        <v>0</v>
      </c>
      <c r="DD37" s="24">
        <v>0</v>
      </c>
      <c r="DE37" s="23">
        <v>0</v>
      </c>
      <c r="DF37" s="23">
        <v>0</v>
      </c>
      <c r="DG37" s="23">
        <v>0</v>
      </c>
      <c r="DH37" s="34">
        <v>0</v>
      </c>
      <c r="DI37" s="3">
        <v>0</v>
      </c>
      <c r="DJ37" s="3">
        <v>0</v>
      </c>
      <c r="DK37" s="3">
        <v>0</v>
      </c>
      <c r="DL37" s="3">
        <v>0</v>
      </c>
      <c r="DM37" s="23">
        <f t="shared" si="315"/>
        <v>0</v>
      </c>
      <c r="DN37" s="23">
        <f t="shared" si="316"/>
        <v>0</v>
      </c>
      <c r="DO37" s="23">
        <f t="shared" si="317"/>
        <v>0</v>
      </c>
      <c r="DP37" s="24">
        <f t="shared" si="318"/>
        <v>0</v>
      </c>
      <c r="DQ37" s="23">
        <v>0</v>
      </c>
      <c r="DR37" s="23">
        <v>0</v>
      </c>
      <c r="DS37" s="23">
        <v>0</v>
      </c>
      <c r="DT37" s="24">
        <f t="shared" si="319"/>
        <v>0</v>
      </c>
      <c r="DU37" s="34" t="e">
        <f>DM37*#REF!</f>
        <v>#REF!</v>
      </c>
      <c r="DV37" s="24" t="e">
        <f t="shared" si="320"/>
        <v>#DIV/0!</v>
      </c>
      <c r="DW37" s="24" t="e">
        <f t="shared" si="321"/>
        <v>#DIV/0!</v>
      </c>
      <c r="DX37" s="34">
        <v>0</v>
      </c>
      <c r="DY37" s="23">
        <v>0</v>
      </c>
      <c r="DZ37" s="34">
        <v>0</v>
      </c>
      <c r="EA37" s="24" t="e">
        <f t="shared" si="322"/>
        <v>#DIV/0!</v>
      </c>
      <c r="EB37" s="24" t="e">
        <f t="shared" si="323"/>
        <v>#DIV/0!</v>
      </c>
      <c r="EC37" s="24" t="s">
        <v>461</v>
      </c>
      <c r="ED37" s="24" t="s">
        <v>461</v>
      </c>
      <c r="EE37" s="3">
        <v>0</v>
      </c>
      <c r="EF37" s="3">
        <v>0</v>
      </c>
      <c r="EG37" s="3">
        <v>0</v>
      </c>
      <c r="EH37" s="3">
        <v>0</v>
      </c>
      <c r="EI37" s="23">
        <f t="shared" si="324"/>
        <v>0</v>
      </c>
      <c r="EJ37" s="23">
        <f t="shared" si="325"/>
        <v>0</v>
      </c>
      <c r="EK37" s="23">
        <f t="shared" si="326"/>
        <v>0</v>
      </c>
      <c r="EL37" s="62">
        <f t="shared" si="327"/>
        <v>0</v>
      </c>
      <c r="EM37" s="23">
        <v>0</v>
      </c>
      <c r="EN37" s="23">
        <v>0</v>
      </c>
      <c r="EO37" s="23">
        <v>0</v>
      </c>
      <c r="EP37" s="62">
        <f t="shared" si="328"/>
        <v>0</v>
      </c>
      <c r="EQ37" s="34" t="e">
        <f>EI37*#REF!</f>
        <v>#REF!</v>
      </c>
      <c r="ER37" s="24" t="e">
        <f t="shared" si="329"/>
        <v>#DIV/0!</v>
      </c>
      <c r="ES37" s="24" t="e">
        <f t="shared" si="330"/>
        <v>#DIV/0!</v>
      </c>
      <c r="ET37" s="24"/>
      <c r="EU37" s="24"/>
      <c r="EV37" s="3">
        <v>0</v>
      </c>
      <c r="EW37" s="3">
        <v>0</v>
      </c>
      <c r="EX37" s="3">
        <v>0</v>
      </c>
      <c r="EY37" s="3">
        <v>0</v>
      </c>
      <c r="EZ37" s="23">
        <f t="shared" si="331"/>
        <v>0</v>
      </c>
      <c r="FA37" s="23">
        <f t="shared" si="332"/>
        <v>0</v>
      </c>
      <c r="FB37" s="70">
        <f t="shared" si="333"/>
        <v>0</v>
      </c>
      <c r="FC37" s="62">
        <f t="shared" si="334"/>
        <v>0</v>
      </c>
      <c r="FD37" s="23">
        <v>0</v>
      </c>
      <c r="FE37" s="23">
        <v>0</v>
      </c>
      <c r="FF37" s="23">
        <v>0</v>
      </c>
      <c r="FG37" s="62">
        <f t="shared" si="335"/>
        <v>0</v>
      </c>
      <c r="FH37" s="34" t="e">
        <f>EZ37*#REF!</f>
        <v>#REF!</v>
      </c>
      <c r="FI37" s="3">
        <v>22</v>
      </c>
      <c r="FJ37" s="3">
        <v>75591.320000000007</v>
      </c>
      <c r="FK37" s="3">
        <v>0</v>
      </c>
      <c r="FL37" s="3">
        <v>0</v>
      </c>
      <c r="FM37" s="23">
        <f t="shared" si="336"/>
        <v>22</v>
      </c>
      <c r="FN37" s="23">
        <f t="shared" si="337"/>
        <v>75591.320000000007</v>
      </c>
      <c r="FO37" s="70">
        <f t="shared" si="338"/>
        <v>64060.440677966108</v>
      </c>
      <c r="FP37" s="62">
        <f t="shared" si="339"/>
        <v>5.8328572077027728E-3</v>
      </c>
      <c r="FQ37" s="23">
        <v>2520</v>
      </c>
      <c r="FR37" s="23">
        <v>34</v>
      </c>
      <c r="FS37" s="68">
        <v>118066</v>
      </c>
      <c r="FT37" s="62">
        <f t="shared" si="340"/>
        <v>7.0156301949220118E-3</v>
      </c>
      <c r="FU37" s="34" t="e">
        <f>FM37*#REF!</f>
        <v>#REF!</v>
      </c>
      <c r="FV37" s="3">
        <v>18</v>
      </c>
      <c r="FW37" s="3">
        <v>66845.010000000009</v>
      </c>
      <c r="FX37" s="3">
        <v>0</v>
      </c>
      <c r="FY37" s="3">
        <v>0</v>
      </c>
      <c r="FZ37" s="23">
        <f t="shared" si="341"/>
        <v>18</v>
      </c>
      <c r="GA37" s="23">
        <f t="shared" si="342"/>
        <v>66845.010000000009</v>
      </c>
      <c r="GB37" s="70">
        <f t="shared" si="343"/>
        <v>56648.313559322043</v>
      </c>
      <c r="GC37" s="62">
        <f t="shared" si="344"/>
        <v>6.1412484582133737E-3</v>
      </c>
      <c r="GD37" s="23">
        <v>1922</v>
      </c>
      <c r="GE37" s="23">
        <v>20</v>
      </c>
      <c r="GF37" s="68">
        <v>75230</v>
      </c>
      <c r="GG37" s="62">
        <f t="shared" si="345"/>
        <v>6.1160851331734248E-3</v>
      </c>
      <c r="GH37" s="111">
        <f t="shared" si="346"/>
        <v>37247.4</v>
      </c>
      <c r="GI37" s="100">
        <v>17</v>
      </c>
      <c r="GJ37" s="3">
        <v>62933</v>
      </c>
      <c r="GK37" s="3"/>
      <c r="GL37" s="3"/>
      <c r="GM37" s="23">
        <f t="shared" si="347"/>
        <v>17</v>
      </c>
      <c r="GN37" s="23">
        <f t="shared" si="348"/>
        <v>62933</v>
      </c>
      <c r="GO37" s="70">
        <f t="shared" si="349"/>
        <v>53333.050847457627</v>
      </c>
      <c r="GP37" s="62">
        <f t="shared" si="350"/>
        <v>7.0014439898326156E-3</v>
      </c>
      <c r="GQ37" s="23">
        <v>1800</v>
      </c>
      <c r="GR37" s="23">
        <v>20</v>
      </c>
      <c r="GS37" s="68">
        <v>70181</v>
      </c>
      <c r="GT37" s="62">
        <f t="shared" si="351"/>
        <v>6.6569719215050045E-3</v>
      </c>
      <c r="GU37" s="111">
        <f t="shared" si="352"/>
        <v>35178.100000000006</v>
      </c>
      <c r="GV37" s="100">
        <v>8</v>
      </c>
      <c r="GW37" s="3">
        <v>29405.010000000002</v>
      </c>
      <c r="GX37" s="3"/>
      <c r="GY37" s="3"/>
      <c r="GZ37" s="23">
        <f t="shared" si="353"/>
        <v>8</v>
      </c>
      <c r="HA37" s="23">
        <f t="shared" si="354"/>
        <v>29405.010000000002</v>
      </c>
      <c r="HB37" s="70">
        <f t="shared" si="355"/>
        <v>24919.500000000004</v>
      </c>
      <c r="HC37" s="62">
        <f t="shared" si="356"/>
        <v>3.5271793686008249E-3</v>
      </c>
      <c r="HD37" s="23">
        <v>1154</v>
      </c>
      <c r="HE37" s="23">
        <v>8</v>
      </c>
      <c r="HF37" s="68">
        <v>30032</v>
      </c>
      <c r="HG37" s="62">
        <f t="shared" si="357"/>
        <v>2.6053249364696128E-3</v>
      </c>
      <c r="HH37" s="34">
        <f t="shared" si="358"/>
        <v>16554.400000000001</v>
      </c>
      <c r="HI37" s="100">
        <v>6</v>
      </c>
      <c r="HJ37" s="3">
        <v>22934</v>
      </c>
      <c r="HK37" s="3"/>
      <c r="HL37" s="3"/>
      <c r="HM37" s="23">
        <f t="shared" si="359"/>
        <v>6</v>
      </c>
      <c r="HN37" s="23">
        <f t="shared" si="360"/>
        <v>22934</v>
      </c>
      <c r="HO37" s="70">
        <f t="shared" si="361"/>
        <v>19435.593220338986</v>
      </c>
      <c r="HP37" s="62">
        <f t="shared" si="362"/>
        <v>2.7380967033266753E-3</v>
      </c>
      <c r="HQ37" s="23">
        <v>924</v>
      </c>
      <c r="HR37" s="23">
        <v>4</v>
      </c>
      <c r="HS37" s="68">
        <v>14796</v>
      </c>
      <c r="HT37" s="62">
        <f t="shared" si="363"/>
        <v>1.5355518231097436E-3</v>
      </c>
      <c r="HU37" s="34">
        <f t="shared" si="364"/>
        <v>12415.800000000001</v>
      </c>
      <c r="HV37" s="100">
        <v>0</v>
      </c>
      <c r="HW37" s="3">
        <v>0</v>
      </c>
      <c r="HX37" s="3">
        <v>1</v>
      </c>
      <c r="HY37" s="179">
        <v>3884.0054</v>
      </c>
      <c r="HZ37" s="23">
        <f t="shared" si="365"/>
        <v>1</v>
      </c>
      <c r="IA37" s="23">
        <f t="shared" si="366"/>
        <v>3884.0054</v>
      </c>
      <c r="IB37" s="70">
        <f t="shared" si="367"/>
        <v>3291.53</v>
      </c>
      <c r="IC37" s="62">
        <f t="shared" si="368"/>
        <v>3.1664270026944888E-4</v>
      </c>
      <c r="ID37" s="23">
        <v>566</v>
      </c>
      <c r="IE37" s="23">
        <v>0</v>
      </c>
      <c r="IF37" s="68">
        <v>0</v>
      </c>
      <c r="IG37" s="62">
        <f t="shared" si="369"/>
        <v>0</v>
      </c>
      <c r="IH37" s="34">
        <f t="shared" si="370"/>
        <v>2069.3000000000002</v>
      </c>
      <c r="II37" s="100">
        <v>3</v>
      </c>
      <c r="IJ37" s="88">
        <v>5643</v>
      </c>
      <c r="IK37" s="3">
        <v>2</v>
      </c>
      <c r="IL37" s="88">
        <v>7768.0108</v>
      </c>
      <c r="IM37" s="23">
        <f t="shared" si="371"/>
        <v>5</v>
      </c>
      <c r="IN37" s="68">
        <f t="shared" si="372"/>
        <v>13411.0108</v>
      </c>
      <c r="IO37" s="68">
        <f t="shared" si="373"/>
        <v>11365.263389830508</v>
      </c>
      <c r="IP37" s="62">
        <f t="shared" si="374"/>
        <v>1.4578223059443399E-3</v>
      </c>
      <c r="IQ37" s="23">
        <v>629</v>
      </c>
      <c r="IR37" s="23">
        <v>3</v>
      </c>
      <c r="IS37" s="68">
        <v>5643</v>
      </c>
      <c r="IT37" s="62">
        <f t="shared" si="375"/>
        <v>5.3879145724804837E-3</v>
      </c>
      <c r="IU37" s="34">
        <f t="shared" si="376"/>
        <v>10346.5</v>
      </c>
      <c r="IV37" s="142" t="str">
        <f t="shared" si="377"/>
        <v>AM-W34</v>
      </c>
      <c r="IW37" s="142" t="str">
        <f t="shared" si="378"/>
        <v>B0DFMLXD9S</v>
      </c>
      <c r="IX37" s="142" t="str">
        <f t="shared" si="379"/>
        <v>FBA79447</v>
      </c>
      <c r="IY37" s="17">
        <v>2069.3000000000002</v>
      </c>
      <c r="IZ37" s="3">
        <v>11</v>
      </c>
      <c r="JA37" s="32">
        <f t="shared" si="380"/>
        <v>22762.300000000003</v>
      </c>
      <c r="JB37" s="3">
        <v>569</v>
      </c>
      <c r="JC37" s="32">
        <f t="shared" si="381"/>
        <v>1177431.7000000002</v>
      </c>
      <c r="JD37" s="3">
        <v>89</v>
      </c>
      <c r="JE37" s="32">
        <f t="shared" si="382"/>
        <v>184167.7</v>
      </c>
      <c r="JF37" s="3">
        <v>0</v>
      </c>
      <c r="JG37" s="32">
        <f t="shared" si="383"/>
        <v>0</v>
      </c>
      <c r="JH37" s="58">
        <v>0</v>
      </c>
      <c r="JI37" s="59">
        <f t="shared" si="384"/>
        <v>0</v>
      </c>
      <c r="JJ37" s="58">
        <v>0</v>
      </c>
      <c r="JK37" s="59">
        <f t="shared" si="385"/>
        <v>0</v>
      </c>
      <c r="JL37" s="58">
        <v>0</v>
      </c>
      <c r="JM37" s="59">
        <f t="shared" si="386"/>
        <v>0</v>
      </c>
      <c r="JN37" s="42">
        <f t="shared" si="387"/>
        <v>669</v>
      </c>
      <c r="JO37" s="10">
        <f t="shared" si="388"/>
        <v>1384361.7000000002</v>
      </c>
      <c r="JP37" s="36" t="str">
        <f t="shared" si="389"/>
        <v>AM-W34</v>
      </c>
      <c r="JQ37" s="98" t="str">
        <f t="shared" si="390"/>
        <v>New</v>
      </c>
      <c r="JR37" s="17">
        <v>2069.3000000000002</v>
      </c>
      <c r="JS37" s="100">
        <v>2</v>
      </c>
      <c r="JT37" s="88">
        <v>7498</v>
      </c>
      <c r="JU37" s="3">
        <v>2</v>
      </c>
      <c r="JV37" s="88">
        <v>7498.0031999999992</v>
      </c>
      <c r="JW37" s="23">
        <f t="shared" si="391"/>
        <v>4</v>
      </c>
      <c r="JX37" s="68">
        <f t="shared" si="392"/>
        <v>14996.003199999999</v>
      </c>
      <c r="JY37" s="68">
        <f t="shared" si="393"/>
        <v>12708.477288135593</v>
      </c>
      <c r="JZ37" s="62">
        <f t="shared" si="394"/>
        <v>1.3632010670415124E-3</v>
      </c>
      <c r="KA37" s="23">
        <v>1206</v>
      </c>
      <c r="KB37" s="23">
        <v>3</v>
      </c>
      <c r="KC37" s="68">
        <v>5643</v>
      </c>
      <c r="KD37" s="62">
        <f t="shared" si="395"/>
        <v>5.3879145724804837E-3</v>
      </c>
      <c r="KE37" s="34">
        <f t="shared" si="396"/>
        <v>8277.2000000000007</v>
      </c>
      <c r="KF37" s="142" t="str">
        <f t="shared" si="397"/>
        <v>AM-W34</v>
      </c>
      <c r="KG37" s="142" t="str">
        <f t="shared" si="398"/>
        <v>B0DFMLXD9S</v>
      </c>
      <c r="KH37" s="142" t="str">
        <f t="shared" si="399"/>
        <v>FBA79447</v>
      </c>
      <c r="KI37" s="17">
        <v>2069.3000000000002</v>
      </c>
      <c r="KJ37" s="3">
        <v>2</v>
      </c>
      <c r="KK37" s="32">
        <f t="shared" si="400"/>
        <v>4138.6000000000004</v>
      </c>
      <c r="KL37" s="3">
        <v>647</v>
      </c>
      <c r="KM37" s="32">
        <f t="shared" si="401"/>
        <v>1338837.1000000001</v>
      </c>
      <c r="KN37" s="3">
        <v>89</v>
      </c>
      <c r="KO37" s="32">
        <f t="shared" si="402"/>
        <v>184167.7</v>
      </c>
      <c r="KP37" s="3">
        <v>0</v>
      </c>
      <c r="KQ37" s="32">
        <f t="shared" si="403"/>
        <v>0</v>
      </c>
      <c r="KR37" s="58">
        <v>0</v>
      </c>
      <c r="KS37" s="59">
        <f t="shared" si="404"/>
        <v>0</v>
      </c>
      <c r="KT37" s="58">
        <v>0</v>
      </c>
      <c r="KU37" s="59">
        <f t="shared" si="405"/>
        <v>0</v>
      </c>
      <c r="KV37" s="58">
        <v>0</v>
      </c>
      <c r="KW37" s="59">
        <f t="shared" si="406"/>
        <v>0</v>
      </c>
      <c r="KX37" s="42">
        <f t="shared" si="407"/>
        <v>738</v>
      </c>
      <c r="KY37" s="10">
        <f t="shared" si="408"/>
        <v>1527143.4000000001</v>
      </c>
      <c r="KZ37" s="36" t="str">
        <f t="shared" si="409"/>
        <v>AM-W34</v>
      </c>
      <c r="LA37" s="98" t="str">
        <f t="shared" si="410"/>
        <v>New</v>
      </c>
      <c r="LB37" s="17">
        <v>2069.3000000000002</v>
      </c>
      <c r="LC37" s="100">
        <v>0</v>
      </c>
      <c r="LD37" s="88">
        <v>0</v>
      </c>
      <c r="LE37" s="3">
        <v>3</v>
      </c>
      <c r="LF37" s="88">
        <v>11396.994599999998</v>
      </c>
      <c r="LG37" s="23">
        <f t="shared" si="411"/>
        <v>3</v>
      </c>
      <c r="LH37" s="68">
        <f t="shared" si="412"/>
        <v>11396.994599999998</v>
      </c>
      <c r="LI37" s="68">
        <f t="shared" si="413"/>
        <v>9658.4699999999993</v>
      </c>
      <c r="LJ37" s="62">
        <f t="shared" si="414"/>
        <v>1.0539726759231172E-3</v>
      </c>
      <c r="LK37" s="23">
        <v>795</v>
      </c>
      <c r="LL37" s="23">
        <v>3</v>
      </c>
      <c r="LM37" s="68">
        <v>5643</v>
      </c>
      <c r="LN37" s="62">
        <f t="shared" si="415"/>
        <v>5.3879145724804837E-3</v>
      </c>
      <c r="LO37" s="34">
        <f t="shared" si="416"/>
        <v>6207.9000000000005</v>
      </c>
      <c r="LP37" s="143" t="str">
        <f t="shared" si="417"/>
        <v>AM-W34</v>
      </c>
      <c r="LQ37" s="143" t="str">
        <f t="shared" si="418"/>
        <v>B0DFMLXD9S</v>
      </c>
      <c r="LR37" s="143" t="str">
        <f t="shared" si="419"/>
        <v>FBA79447</v>
      </c>
      <c r="LS37" s="17">
        <v>2069.3000000000002</v>
      </c>
      <c r="LT37" s="3">
        <v>22</v>
      </c>
      <c r="LU37" s="32">
        <f t="shared" si="420"/>
        <v>45524.600000000006</v>
      </c>
      <c r="LV37" s="3">
        <v>597</v>
      </c>
      <c r="LW37" s="32">
        <f t="shared" si="421"/>
        <v>1235372.1000000001</v>
      </c>
      <c r="LX37" s="3">
        <v>14</v>
      </c>
      <c r="LY37" s="32">
        <f t="shared" si="422"/>
        <v>28970.200000000004</v>
      </c>
      <c r="LZ37" s="3">
        <v>0</v>
      </c>
      <c r="MA37" s="32">
        <f t="shared" si="423"/>
        <v>0</v>
      </c>
      <c r="MB37" s="58">
        <v>0</v>
      </c>
      <c r="MC37" s="59">
        <f t="shared" si="424"/>
        <v>0</v>
      </c>
      <c r="MD37" s="58">
        <v>0</v>
      </c>
      <c r="ME37" s="59">
        <f t="shared" si="425"/>
        <v>0</v>
      </c>
      <c r="MF37" s="58">
        <v>0</v>
      </c>
      <c r="MG37" s="59">
        <f t="shared" si="426"/>
        <v>0</v>
      </c>
      <c r="MH37" s="42">
        <f t="shared" si="427"/>
        <v>633</v>
      </c>
      <c r="MI37" s="10">
        <f t="shared" si="428"/>
        <v>1309866.9000000001</v>
      </c>
      <c r="MJ37" s="36" t="str">
        <f t="shared" si="429"/>
        <v>AM-W34</v>
      </c>
      <c r="MK37" s="98" t="s">
        <v>465</v>
      </c>
      <c r="ML37" s="17">
        <v>2069.3000000000002</v>
      </c>
      <c r="MM37" s="100">
        <v>3</v>
      </c>
      <c r="MN37" s="88">
        <v>11512</v>
      </c>
      <c r="MO37" s="3">
        <v>5</v>
      </c>
      <c r="MP37" s="88">
        <v>18745.0164</v>
      </c>
      <c r="MQ37" s="23">
        <f t="shared" si="430"/>
        <v>8</v>
      </c>
      <c r="MR37" s="68">
        <f t="shared" si="431"/>
        <v>30257.0164</v>
      </c>
      <c r="MS37" s="68">
        <f t="shared" si="432"/>
        <v>25641.539322033899</v>
      </c>
      <c r="MT37" s="62">
        <f t="shared" si="433"/>
        <v>2.2179139955457541E-3</v>
      </c>
      <c r="MU37" s="23">
        <v>1496</v>
      </c>
      <c r="MV37" s="23">
        <v>3</v>
      </c>
      <c r="MW37" s="68">
        <v>5643</v>
      </c>
      <c r="MX37" s="62">
        <f t="shared" si="434"/>
        <v>5.3879145724804837E-3</v>
      </c>
      <c r="MY37" s="34">
        <f t="shared" si="435"/>
        <v>16554.400000000001</v>
      </c>
      <c r="MZ37" s="143" t="str">
        <f t="shared" si="436"/>
        <v>AM-W34</v>
      </c>
      <c r="NA37" s="143" t="str">
        <f t="shared" si="437"/>
        <v>B0DFMLXD9S</v>
      </c>
      <c r="NB37" s="143" t="str">
        <f t="shared" si="438"/>
        <v>FBA79447</v>
      </c>
      <c r="NC37" s="17">
        <f t="shared" si="439"/>
        <v>2069.3000000000002</v>
      </c>
      <c r="ND37" s="3">
        <v>48</v>
      </c>
      <c r="NE37" s="32">
        <f t="shared" si="440"/>
        <v>99326.400000000009</v>
      </c>
      <c r="NF37" s="3">
        <v>575</v>
      </c>
      <c r="NG37" s="32">
        <f t="shared" si="441"/>
        <v>1189847.5</v>
      </c>
      <c r="NH37" s="3">
        <v>14</v>
      </c>
      <c r="NI37" s="32">
        <f t="shared" si="442"/>
        <v>28970.200000000004</v>
      </c>
      <c r="NJ37" s="3">
        <v>0</v>
      </c>
      <c r="NK37" s="32">
        <f t="shared" si="443"/>
        <v>0</v>
      </c>
      <c r="NL37" s="58">
        <v>0</v>
      </c>
      <c r="NM37" s="59">
        <f t="shared" si="444"/>
        <v>0</v>
      </c>
      <c r="NN37" s="58">
        <v>0</v>
      </c>
      <c r="NO37" s="59">
        <f t="shared" si="445"/>
        <v>0</v>
      </c>
      <c r="NP37" s="58">
        <v>0</v>
      </c>
      <c r="NQ37" s="59">
        <f t="shared" si="446"/>
        <v>0</v>
      </c>
      <c r="NR37" s="42">
        <f t="shared" si="447"/>
        <v>637</v>
      </c>
      <c r="NS37" s="92">
        <f t="shared" si="448"/>
        <v>1318144.1000000001</v>
      </c>
      <c r="NT37" s="141">
        <v>7</v>
      </c>
      <c r="NU37" s="36" t="str">
        <f t="shared" si="449"/>
        <v>AM-W34</v>
      </c>
      <c r="NV37" s="98" t="s">
        <v>465</v>
      </c>
      <c r="NW37" s="17">
        <v>2069.3000000000002</v>
      </c>
      <c r="NX37" s="100">
        <v>1</v>
      </c>
      <c r="NY37" s="88">
        <v>4027</v>
      </c>
      <c r="NZ37" s="3">
        <v>8</v>
      </c>
      <c r="OA37" s="88">
        <v>29392</v>
      </c>
      <c r="OB37" s="23">
        <f t="shared" si="450"/>
        <v>9</v>
      </c>
      <c r="OC37" s="68">
        <f t="shared" si="451"/>
        <v>33419</v>
      </c>
      <c r="OD37" s="68">
        <f t="shared" si="452"/>
        <v>28321.186440677968</v>
      </c>
      <c r="OE37" s="62">
        <f t="shared" si="453"/>
        <v>2.3417293330645827E-3</v>
      </c>
      <c r="OF37" s="23">
        <v>1977</v>
      </c>
      <c r="OG37" s="23">
        <v>3</v>
      </c>
      <c r="OH37" s="68">
        <v>5643</v>
      </c>
      <c r="OI37" s="62">
        <f t="shared" si="454"/>
        <v>5.3879145724804837E-3</v>
      </c>
      <c r="OJ37" s="34">
        <f t="shared" si="455"/>
        <v>18623.7</v>
      </c>
      <c r="OK37" s="143" t="str">
        <f t="shared" si="456"/>
        <v>AM-W34</v>
      </c>
      <c r="OL37" s="143" t="str">
        <f t="shared" si="457"/>
        <v>B0DFMLXD9S</v>
      </c>
      <c r="OM37" s="143" t="str">
        <f t="shared" si="458"/>
        <v>FBA79447</v>
      </c>
      <c r="ON37" s="17">
        <f t="shared" si="459"/>
        <v>2069.3000000000002</v>
      </c>
      <c r="OO37" s="3">
        <v>43</v>
      </c>
      <c r="OP37" s="32">
        <f t="shared" si="460"/>
        <v>88979.900000000009</v>
      </c>
      <c r="OQ37" s="3">
        <v>541</v>
      </c>
      <c r="OR37" s="32">
        <f t="shared" si="461"/>
        <v>1119491.3</v>
      </c>
      <c r="OS37" s="3">
        <v>14</v>
      </c>
      <c r="OT37" s="32">
        <f t="shared" si="462"/>
        <v>28970.200000000004</v>
      </c>
      <c r="OU37" s="3">
        <v>0</v>
      </c>
      <c r="OV37" s="32">
        <f t="shared" si="463"/>
        <v>0</v>
      </c>
      <c r="OW37" s="58">
        <v>0</v>
      </c>
      <c r="OX37" s="59">
        <f t="shared" si="464"/>
        <v>0</v>
      </c>
      <c r="OY37" s="58">
        <v>0</v>
      </c>
      <c r="OZ37" s="59">
        <f t="shared" si="465"/>
        <v>0</v>
      </c>
      <c r="PA37" s="58">
        <v>0</v>
      </c>
      <c r="PB37" s="59">
        <f t="shared" si="466"/>
        <v>0</v>
      </c>
      <c r="PC37" s="42">
        <f t="shared" si="467"/>
        <v>598</v>
      </c>
      <c r="PD37" s="92">
        <f t="shared" si="468"/>
        <v>1237441.4000000001</v>
      </c>
      <c r="PE37" s="141">
        <v>0</v>
      </c>
      <c r="PF37" s="36" t="str">
        <f t="shared" si="469"/>
        <v>AM-W34</v>
      </c>
      <c r="PG37" s="98" t="s">
        <v>465</v>
      </c>
      <c r="PH37" s="17">
        <v>2069.3000000000002</v>
      </c>
      <c r="PI37" s="100">
        <v>4</v>
      </c>
      <c r="PJ37" s="88">
        <v>15851</v>
      </c>
      <c r="PK37" s="3">
        <v>11</v>
      </c>
      <c r="PL37" s="88">
        <v>39488.983199999995</v>
      </c>
      <c r="PM37" s="23">
        <f t="shared" si="470"/>
        <v>15</v>
      </c>
      <c r="PN37" s="68">
        <f t="shared" si="471"/>
        <v>55339.983199999995</v>
      </c>
      <c r="PO37" s="68">
        <f t="shared" si="472"/>
        <v>46898.290847457625</v>
      </c>
      <c r="PP37" s="62">
        <f t="shared" si="473"/>
        <v>3.1174333268034031E-3</v>
      </c>
      <c r="PQ37" s="23">
        <v>3505</v>
      </c>
      <c r="PR37" s="23">
        <v>3</v>
      </c>
      <c r="PS37" s="68">
        <v>5643</v>
      </c>
      <c r="PT37" s="62">
        <f t="shared" si="474"/>
        <v>5.3879145724804837E-3</v>
      </c>
      <c r="PU37" s="34">
        <f t="shared" si="475"/>
        <v>31039.500000000004</v>
      </c>
      <c r="PV37" s="143" t="str">
        <f t="shared" si="476"/>
        <v>AM-W34</v>
      </c>
      <c r="PW37" s="143" t="str">
        <f t="shared" si="477"/>
        <v>B0DFMLXD9S</v>
      </c>
      <c r="PX37" s="143" t="str">
        <f t="shared" si="478"/>
        <v>FBA79447</v>
      </c>
      <c r="PY37" s="17">
        <f t="shared" si="479"/>
        <v>2069.3000000000002</v>
      </c>
      <c r="PZ37" s="3">
        <v>37</v>
      </c>
      <c r="QA37" s="32">
        <f t="shared" si="480"/>
        <v>76564.100000000006</v>
      </c>
      <c r="QB37" s="3"/>
      <c r="QC37" s="32">
        <f t="shared" si="481"/>
        <v>0</v>
      </c>
      <c r="QD37" s="3">
        <v>14</v>
      </c>
      <c r="QE37" s="32">
        <f t="shared" si="482"/>
        <v>28970.200000000004</v>
      </c>
      <c r="QF37" s="3">
        <v>0</v>
      </c>
      <c r="QG37" s="32">
        <f t="shared" si="483"/>
        <v>0</v>
      </c>
      <c r="QH37" s="58">
        <v>0</v>
      </c>
      <c r="QI37" s="59">
        <f t="shared" si="484"/>
        <v>0</v>
      </c>
      <c r="QJ37" s="58">
        <v>0</v>
      </c>
      <c r="QK37" s="59">
        <f t="shared" si="485"/>
        <v>0</v>
      </c>
      <c r="QL37" s="58">
        <v>0</v>
      </c>
      <c r="QM37" s="59">
        <f t="shared" si="486"/>
        <v>0</v>
      </c>
      <c r="QN37" s="42">
        <f t="shared" si="487"/>
        <v>51</v>
      </c>
      <c r="QO37" s="92">
        <f t="shared" si="488"/>
        <v>105534.3</v>
      </c>
      <c r="QP37" s="141">
        <v>23</v>
      </c>
      <c r="QQ37" s="36" t="str">
        <f t="shared" si="489"/>
        <v>AM-W34</v>
      </c>
      <c r="QR37" s="98" t="s">
        <v>465</v>
      </c>
      <c r="QS37" s="17">
        <v>2069.3000000000002</v>
      </c>
      <c r="QT37" s="100">
        <v>0</v>
      </c>
      <c r="QU37" s="88">
        <v>0</v>
      </c>
      <c r="QV37" s="3">
        <v>11</v>
      </c>
      <c r="QW37" s="88">
        <v>40640</v>
      </c>
      <c r="QX37" s="23">
        <f t="shared" si="490"/>
        <v>11</v>
      </c>
      <c r="QY37" s="68">
        <f t="shared" si="491"/>
        <v>40640</v>
      </c>
      <c r="QZ37" s="68">
        <f t="shared" si="492"/>
        <v>34440.677966101699</v>
      </c>
      <c r="RA37" s="62">
        <f t="shared" si="493"/>
        <v>2.174672312895106E-3</v>
      </c>
      <c r="RB37" s="23">
        <v>2476</v>
      </c>
      <c r="RC37" s="23">
        <v>3</v>
      </c>
      <c r="RD37" s="68">
        <v>5643</v>
      </c>
      <c r="RE37" s="62">
        <f t="shared" si="494"/>
        <v>5.3879145724804837E-3</v>
      </c>
      <c r="RF37" s="34">
        <f t="shared" si="495"/>
        <v>22762.300000000003</v>
      </c>
      <c r="RG37" s="143" t="str">
        <f t="shared" si="496"/>
        <v>AM-W34</v>
      </c>
      <c r="RH37" s="143" t="str">
        <f t="shared" si="497"/>
        <v>B0DFMLXD9S</v>
      </c>
      <c r="RI37" s="143" t="str">
        <f t="shared" si="498"/>
        <v>FBA79447</v>
      </c>
      <c r="RJ37" s="17">
        <f t="shared" si="499"/>
        <v>2069.3000000000002</v>
      </c>
      <c r="RK37" s="3">
        <v>120</v>
      </c>
      <c r="RL37" s="32">
        <f t="shared" si="500"/>
        <v>248316.00000000003</v>
      </c>
      <c r="RM37" s="3">
        <v>382</v>
      </c>
      <c r="RN37" s="32">
        <f t="shared" si="501"/>
        <v>790472.60000000009</v>
      </c>
      <c r="RO37" s="3">
        <v>0</v>
      </c>
      <c r="RP37" s="32">
        <f t="shared" si="502"/>
        <v>0</v>
      </c>
      <c r="RQ37" s="3">
        <v>0</v>
      </c>
      <c r="RR37" s="32">
        <f t="shared" si="503"/>
        <v>0</v>
      </c>
      <c r="RS37" s="58">
        <v>0</v>
      </c>
      <c r="RT37" s="59">
        <f t="shared" si="504"/>
        <v>0</v>
      </c>
      <c r="RU37" s="58">
        <v>0</v>
      </c>
      <c r="RV37" s="59">
        <f t="shared" si="505"/>
        <v>0</v>
      </c>
      <c r="RW37" s="58">
        <v>0</v>
      </c>
      <c r="RX37" s="59">
        <f t="shared" si="506"/>
        <v>0</v>
      </c>
      <c r="RY37" s="42">
        <f t="shared" si="507"/>
        <v>502</v>
      </c>
      <c r="RZ37" s="92">
        <f t="shared" si="508"/>
        <v>1038788.6000000001</v>
      </c>
      <c r="SA37" s="141">
        <v>13</v>
      </c>
      <c r="SB37" s="36" t="str">
        <f t="shared" si="509"/>
        <v>AM-W34</v>
      </c>
      <c r="SC37" s="98" t="s">
        <v>465</v>
      </c>
      <c r="SD37" s="17">
        <f t="shared" si="510"/>
        <v>2069.3000000000002</v>
      </c>
      <c r="SE37" s="100">
        <v>5</v>
      </c>
      <c r="SF37" s="88">
        <v>18511</v>
      </c>
      <c r="SG37" s="3">
        <v>10</v>
      </c>
      <c r="SH37" s="88">
        <v>36076</v>
      </c>
      <c r="SI37" s="23">
        <f t="shared" si="511"/>
        <v>15</v>
      </c>
      <c r="SJ37" s="68">
        <f t="shared" si="512"/>
        <v>54587</v>
      </c>
      <c r="SK37" s="68">
        <f t="shared" si="513"/>
        <v>46260.169491525427</v>
      </c>
      <c r="SL37" s="62">
        <f t="shared" si="514"/>
        <v>3.4970941900136746E-3</v>
      </c>
      <c r="SM37" s="23">
        <v>4254</v>
      </c>
      <c r="SN37" s="23">
        <v>3</v>
      </c>
      <c r="SO37" s="68">
        <v>5643</v>
      </c>
      <c r="SP37" s="62">
        <f t="shared" si="515"/>
        <v>5.3879145724804837E-3</v>
      </c>
      <c r="SQ37" s="34">
        <f t="shared" si="516"/>
        <v>31039.500000000004</v>
      </c>
      <c r="SR37" s="143" t="str">
        <f t="shared" si="517"/>
        <v>AM-W34</v>
      </c>
      <c r="SS37" s="143" t="str">
        <f t="shared" si="518"/>
        <v>B0DFMLXD9S</v>
      </c>
      <c r="ST37" s="143" t="str">
        <f t="shared" si="519"/>
        <v>FBA79447</v>
      </c>
      <c r="SU37" s="17">
        <f t="shared" si="520"/>
        <v>2069.3000000000002</v>
      </c>
      <c r="SV37" s="3">
        <v>135</v>
      </c>
      <c r="SW37" s="32">
        <f t="shared" si="521"/>
        <v>279355.5</v>
      </c>
      <c r="SX37" s="3">
        <v>377</v>
      </c>
      <c r="SY37" s="32">
        <f t="shared" si="522"/>
        <v>780126.10000000009</v>
      </c>
      <c r="SZ37" s="3">
        <v>0</v>
      </c>
      <c r="TA37" s="32">
        <f t="shared" si="523"/>
        <v>0</v>
      </c>
      <c r="TB37" s="3">
        <v>0</v>
      </c>
      <c r="TC37" s="32">
        <f t="shared" si="524"/>
        <v>0</v>
      </c>
      <c r="TD37" s="58">
        <v>0</v>
      </c>
      <c r="TE37" s="59">
        <f t="shared" si="525"/>
        <v>0</v>
      </c>
      <c r="TF37" s="58">
        <v>0</v>
      </c>
      <c r="TG37" s="59">
        <f t="shared" si="526"/>
        <v>0</v>
      </c>
      <c r="TH37" s="58">
        <v>0</v>
      </c>
      <c r="TI37" s="59">
        <f t="shared" si="527"/>
        <v>0</v>
      </c>
      <c r="TJ37" s="42">
        <f t="shared" si="528"/>
        <v>512</v>
      </c>
      <c r="TK37" s="92">
        <f t="shared" si="529"/>
        <v>1059481.6000000001</v>
      </c>
      <c r="TL37" s="141">
        <v>2</v>
      </c>
      <c r="TM37" s="36" t="str">
        <f t="shared" si="530"/>
        <v>AM-W34</v>
      </c>
      <c r="TN37" s="98" t="s">
        <v>465</v>
      </c>
      <c r="TO37" s="17">
        <f t="shared" si="531"/>
        <v>2069.3000000000002</v>
      </c>
      <c r="TP37" s="100">
        <v>14</v>
      </c>
      <c r="TQ37" s="88">
        <v>49636</v>
      </c>
      <c r="TR37" s="3">
        <v>9</v>
      </c>
      <c r="TS37" s="88">
        <v>31915.035199999998</v>
      </c>
      <c r="TT37" s="23">
        <f t="shared" si="532"/>
        <v>23</v>
      </c>
      <c r="TU37" s="68">
        <f t="shared" si="533"/>
        <v>81551.035199999998</v>
      </c>
      <c r="TV37" s="68">
        <f t="shared" si="534"/>
        <v>69111.046779661017</v>
      </c>
      <c r="TW37" s="62">
        <f t="shared" si="535"/>
        <v>4.8164672216298192E-3</v>
      </c>
      <c r="TX37" s="23">
        <v>4558</v>
      </c>
      <c r="TY37" s="23">
        <v>3</v>
      </c>
      <c r="TZ37" s="68">
        <v>5643</v>
      </c>
      <c r="UA37" s="62">
        <f t="shared" si="536"/>
        <v>5.3879145724804837E-3</v>
      </c>
      <c r="UB37" s="34">
        <f t="shared" si="537"/>
        <v>47593.9</v>
      </c>
      <c r="UC37" s="143" t="str">
        <f t="shared" si="538"/>
        <v>AM-W34</v>
      </c>
      <c r="UD37" s="143" t="str">
        <f t="shared" si="539"/>
        <v>B0DFMLXD9S</v>
      </c>
      <c r="UE37" s="143" t="str">
        <f t="shared" si="540"/>
        <v>FBA79447</v>
      </c>
      <c r="UF37" s="17">
        <f t="shared" si="541"/>
        <v>2069.3000000000002</v>
      </c>
      <c r="UG37" s="3">
        <v>118</v>
      </c>
      <c r="UH37" s="32">
        <f t="shared" si="542"/>
        <v>244177.40000000002</v>
      </c>
      <c r="UI37" s="3">
        <v>187</v>
      </c>
      <c r="UJ37" s="32">
        <f t="shared" si="543"/>
        <v>386959.10000000003</v>
      </c>
      <c r="UK37" s="3">
        <v>0</v>
      </c>
      <c r="UL37" s="32">
        <f t="shared" si="544"/>
        <v>0</v>
      </c>
      <c r="UM37" s="3">
        <v>0</v>
      </c>
      <c r="UN37" s="32">
        <f t="shared" si="545"/>
        <v>0</v>
      </c>
      <c r="UO37" s="58">
        <v>0</v>
      </c>
      <c r="UP37" s="59">
        <f t="shared" si="546"/>
        <v>0</v>
      </c>
      <c r="UQ37" s="58">
        <v>0</v>
      </c>
      <c r="UR37" s="59">
        <f t="shared" si="547"/>
        <v>0</v>
      </c>
      <c r="US37" s="58">
        <v>0</v>
      </c>
      <c r="UT37" s="59">
        <f t="shared" si="548"/>
        <v>0</v>
      </c>
      <c r="UU37" s="42">
        <f t="shared" si="549"/>
        <v>305</v>
      </c>
      <c r="UV37" s="92">
        <f t="shared" si="550"/>
        <v>631136.5</v>
      </c>
      <c r="UW37" s="141">
        <v>3</v>
      </c>
      <c r="UX37" s="36" t="str">
        <f t="shared" si="551"/>
        <v>AM-W34</v>
      </c>
      <c r="UY37" s="98" t="s">
        <v>465</v>
      </c>
      <c r="UZ37" s="17">
        <f t="shared" si="552"/>
        <v>2069.3000000000002</v>
      </c>
      <c r="VA37" s="100">
        <v>9</v>
      </c>
      <c r="VB37" s="88">
        <v>31748.880000000001</v>
      </c>
      <c r="VC37" s="3">
        <v>16</v>
      </c>
      <c r="VD37" s="88">
        <v>55761.006199999996</v>
      </c>
      <c r="VE37" s="23">
        <f t="shared" si="200"/>
        <v>25</v>
      </c>
      <c r="VF37" s="68">
        <f t="shared" si="201"/>
        <v>87509.886199999994</v>
      </c>
      <c r="VG37" s="68">
        <f t="shared" si="202"/>
        <v>74160.920508474577</v>
      </c>
      <c r="VH37" s="62">
        <f t="shared" si="203"/>
        <v>5.2305714142193253E-3</v>
      </c>
      <c r="VI37" s="23">
        <v>4198</v>
      </c>
      <c r="VJ37" s="23">
        <v>3</v>
      </c>
      <c r="VK37" s="68">
        <v>5643</v>
      </c>
      <c r="VL37" s="62">
        <f t="shared" si="553"/>
        <v>5.3879145724804837E-3</v>
      </c>
      <c r="VM37" s="34">
        <f t="shared" si="205"/>
        <v>51732.500000000007</v>
      </c>
      <c r="VN37" s="143" t="str">
        <f t="shared" si="57"/>
        <v>AM-W34</v>
      </c>
      <c r="VO37" s="143" t="str">
        <f t="shared" si="58"/>
        <v>B0DFMLXD9S</v>
      </c>
      <c r="VP37" s="143" t="str">
        <f t="shared" si="59"/>
        <v>FBA79447</v>
      </c>
      <c r="VQ37" s="17">
        <f t="shared" si="206"/>
        <v>2069.3000000000002</v>
      </c>
      <c r="VR37" s="3">
        <v>90</v>
      </c>
      <c r="VS37" s="32">
        <f t="shared" si="207"/>
        <v>186237.00000000003</v>
      </c>
      <c r="VT37" s="3">
        <v>146</v>
      </c>
      <c r="VU37" s="32">
        <f t="shared" si="208"/>
        <v>302117.80000000005</v>
      </c>
      <c r="VV37" s="3">
        <v>2</v>
      </c>
      <c r="VW37" s="32">
        <f t="shared" si="209"/>
        <v>4138.6000000000004</v>
      </c>
      <c r="VX37" s="3">
        <v>0</v>
      </c>
      <c r="VY37" s="32">
        <f t="shared" si="210"/>
        <v>0</v>
      </c>
      <c r="VZ37" s="58">
        <v>0</v>
      </c>
      <c r="WA37" s="59">
        <f t="shared" si="211"/>
        <v>0</v>
      </c>
      <c r="WB37" s="58">
        <v>0</v>
      </c>
      <c r="WC37" s="59">
        <f t="shared" si="212"/>
        <v>0</v>
      </c>
      <c r="WD37" s="58">
        <v>0</v>
      </c>
      <c r="WE37" s="59">
        <f t="shared" si="213"/>
        <v>0</v>
      </c>
      <c r="WF37" s="42">
        <f t="shared" si="214"/>
        <v>238</v>
      </c>
      <c r="WG37" s="92">
        <f t="shared" si="215"/>
        <v>492493.4</v>
      </c>
      <c r="WH37" s="141">
        <v>10</v>
      </c>
      <c r="WI37" s="36" t="str">
        <f t="shared" si="60"/>
        <v>AM-W34</v>
      </c>
      <c r="WJ37" s="98" t="s">
        <v>465</v>
      </c>
      <c r="WK37" s="17">
        <f t="shared" si="216"/>
        <v>2069.3000000000002</v>
      </c>
    </row>
    <row r="38" spans="1:609">
      <c r="A38" s="155" t="s">
        <v>14</v>
      </c>
      <c r="B38" s="155" t="s">
        <v>13</v>
      </c>
      <c r="C38" s="150" t="s">
        <v>293</v>
      </c>
      <c r="D38" s="150" t="s">
        <v>669</v>
      </c>
      <c r="E38" s="155" t="s">
        <v>200</v>
      </c>
      <c r="F38" s="162" t="s">
        <v>293</v>
      </c>
      <c r="G38" s="155" t="s">
        <v>299</v>
      </c>
      <c r="H38" s="150" t="s">
        <v>476</v>
      </c>
      <c r="I38" s="150" t="s">
        <v>434</v>
      </c>
      <c r="J38" s="187">
        <v>3001.6380424705885</v>
      </c>
      <c r="K38" s="16" t="s">
        <v>194</v>
      </c>
      <c r="L38" s="2">
        <v>0</v>
      </c>
      <c r="M38" s="3">
        <v>5</v>
      </c>
      <c r="N38" s="21">
        <v>1</v>
      </c>
      <c r="O38" s="3">
        <v>0</v>
      </c>
      <c r="P38" s="23">
        <f>M38+N38+O38</f>
        <v>6</v>
      </c>
      <c r="Q38" s="2">
        <v>0.97040000000000004</v>
      </c>
      <c r="R38" s="3">
        <v>0</v>
      </c>
      <c r="S38" s="20">
        <v>0</v>
      </c>
      <c r="T38" s="3">
        <v>0</v>
      </c>
      <c r="U38" s="23">
        <f>R38+S38+T38</f>
        <v>0</v>
      </c>
      <c r="V38" s="2">
        <v>0.64839999999999998</v>
      </c>
      <c r="W38" s="3">
        <v>0</v>
      </c>
      <c r="X38" s="3">
        <v>18</v>
      </c>
      <c r="Y38" s="3">
        <v>16</v>
      </c>
      <c r="Z38" s="23">
        <f>W38+X38+Y38</f>
        <v>34</v>
      </c>
      <c r="AA38" s="24">
        <f>Z38/$Z$1</f>
        <v>2.9234737747205503E-2</v>
      </c>
      <c r="AB38" s="2">
        <v>0.99139999999999995</v>
      </c>
      <c r="AC38" s="3">
        <v>0</v>
      </c>
      <c r="AD38" s="3">
        <v>1</v>
      </c>
      <c r="AE38" s="3">
        <v>69</v>
      </c>
      <c r="AF38" s="23">
        <f>AC38+AD38+AE38</f>
        <v>70</v>
      </c>
      <c r="AG38" s="24">
        <f>AF38/$AF$1</f>
        <v>5.219985085756898E-2</v>
      </c>
      <c r="AH38" s="12">
        <v>0.9667</v>
      </c>
      <c r="AI38" s="3">
        <v>0</v>
      </c>
      <c r="AJ38" s="3">
        <v>1</v>
      </c>
      <c r="AK38" s="3">
        <v>43</v>
      </c>
      <c r="AL38" s="23">
        <f>AI38+AJ38+AK38</f>
        <v>44</v>
      </c>
      <c r="AM38" s="24">
        <f>AL38/$AL$1</f>
        <v>3.7351443123938878E-2</v>
      </c>
      <c r="AN38" s="12">
        <v>0.97640000000000005</v>
      </c>
      <c r="AO38" s="3">
        <v>0</v>
      </c>
      <c r="AP38" s="3">
        <v>56</v>
      </c>
      <c r="AQ38" s="23">
        <f>AO38+AP38</f>
        <v>56</v>
      </c>
      <c r="AR38" s="34" t="e">
        <f>AQ38*#REF!</f>
        <v>#REF!</v>
      </c>
      <c r="AS38" s="24" t="e">
        <f>AR38/$AR$1</f>
        <v>#REF!</v>
      </c>
      <c r="AT38" s="12">
        <v>0.94920000000000004</v>
      </c>
      <c r="AU38" s="3">
        <v>5</v>
      </c>
      <c r="AV38" s="3">
        <v>88</v>
      </c>
      <c r="AW38" s="23">
        <f>AU38+AV38</f>
        <v>93</v>
      </c>
      <c r="AX38" s="34" t="e">
        <f>AW38*#REF!</f>
        <v>#REF!</v>
      </c>
      <c r="AY38" s="24" t="e">
        <f>AX38/$AX$1</f>
        <v>#REF!</v>
      </c>
      <c r="AZ38" s="12">
        <v>0.95709999999999995</v>
      </c>
      <c r="BA38" s="3">
        <v>0</v>
      </c>
      <c r="BB38" s="3">
        <v>80</v>
      </c>
      <c r="BC38" s="23">
        <f>BA38+BB38</f>
        <v>80</v>
      </c>
      <c r="BD38" s="34" t="e">
        <f>BC38*#REF!</f>
        <v>#REF!</v>
      </c>
      <c r="BE38" s="24" t="e">
        <f>BD38/$BD$1</f>
        <v>#REF!</v>
      </c>
      <c r="BF38" s="12">
        <v>0.98350000000000004</v>
      </c>
      <c r="BG38" s="3">
        <v>0</v>
      </c>
      <c r="BH38" s="3">
        <v>49</v>
      </c>
      <c r="BI38" s="23">
        <f>BG38+BH38</f>
        <v>49</v>
      </c>
      <c r="BJ38" s="34" t="e">
        <f>BI38*#REF!</f>
        <v>#REF!</v>
      </c>
      <c r="BK38" s="37" t="e">
        <f>BJ38/$BJ$1</f>
        <v>#REF!</v>
      </c>
      <c r="BL38" s="12">
        <v>0.98829999999999996</v>
      </c>
      <c r="BM38" s="3">
        <v>0</v>
      </c>
      <c r="BN38" s="3">
        <v>41</v>
      </c>
      <c r="BO38" s="23">
        <f>BM38+BN38</f>
        <v>41</v>
      </c>
      <c r="BP38" s="34" t="e">
        <f>BO38*#REF!</f>
        <v>#REF!</v>
      </c>
      <c r="BQ38" s="37" t="e">
        <f>BP38/$BP$1</f>
        <v>#REF!</v>
      </c>
      <c r="BR38" s="12">
        <v>0.63829999999999998</v>
      </c>
      <c r="BS38" s="3">
        <v>0</v>
      </c>
      <c r="BT38" s="3">
        <v>21</v>
      </c>
      <c r="BU38" s="3">
        <v>105098</v>
      </c>
      <c r="BV38" s="3">
        <v>8</v>
      </c>
      <c r="BW38" s="3">
        <v>39992</v>
      </c>
      <c r="BX38" s="3">
        <v>5</v>
      </c>
      <c r="BY38" s="3">
        <v>21245</v>
      </c>
      <c r="BZ38" s="23">
        <f>BS38+BT38+BX38+BV38</f>
        <v>34</v>
      </c>
      <c r="CA38" s="23">
        <f>BY38+BU38+BW38</f>
        <v>166335</v>
      </c>
      <c r="CB38" s="37">
        <f>CA38/$CA$1</f>
        <v>2.0328710339234266E-2</v>
      </c>
      <c r="CC38" s="34" t="e">
        <f>BZ38*#REF!</f>
        <v>#REF!</v>
      </c>
      <c r="CD38" s="3">
        <v>18</v>
      </c>
      <c r="CE38" s="3">
        <v>89982</v>
      </c>
      <c r="CF38" s="3">
        <v>4</v>
      </c>
      <c r="CG38" s="3">
        <v>19996</v>
      </c>
      <c r="CH38" s="3">
        <v>1</v>
      </c>
      <c r="CI38" s="3">
        <v>4249</v>
      </c>
      <c r="CJ38" s="23">
        <f>CD38+CH38+CF38</f>
        <v>23</v>
      </c>
      <c r="CK38" s="23">
        <f>CI38+CE38+CG38</f>
        <v>114227</v>
      </c>
      <c r="CL38" s="24">
        <f>CK38/$CK$1</f>
        <v>1.5418437679501523E-2</v>
      </c>
      <c r="CM38" s="34" t="e">
        <f>CJ38*#REF!</f>
        <v>#REF!</v>
      </c>
      <c r="CN38" s="3">
        <v>22</v>
      </c>
      <c r="CO38" s="3">
        <v>108832</v>
      </c>
      <c r="CP38" s="3">
        <v>0</v>
      </c>
      <c r="CQ38" s="3">
        <v>0</v>
      </c>
      <c r="CR38" s="3">
        <v>3</v>
      </c>
      <c r="CS38" s="3">
        <v>14997</v>
      </c>
      <c r="CT38" s="23">
        <f>CN38+CR38+CP38</f>
        <v>25</v>
      </c>
      <c r="CU38" s="23">
        <f>CS38+CO38+CQ38</f>
        <v>123829</v>
      </c>
      <c r="CV38" s="24">
        <f>CU38/$CU$1</f>
        <v>1.7500447623175881E-2</v>
      </c>
      <c r="CW38" s="34" t="e">
        <f>CT38*#REF!</f>
        <v>#REF!</v>
      </c>
      <c r="CX38" s="3">
        <v>17</v>
      </c>
      <c r="CY38" s="3">
        <v>76968</v>
      </c>
      <c r="CZ38" s="3">
        <v>0</v>
      </c>
      <c r="DA38" s="3">
        <v>0</v>
      </c>
      <c r="DB38" s="23">
        <f>CX38+CZ38</f>
        <v>17</v>
      </c>
      <c r="DC38" s="23">
        <f>CY38+DA38</f>
        <v>76968</v>
      </c>
      <c r="DD38" s="24">
        <f>DC38/$DC$1</f>
        <v>1.0057015048664622E-2</v>
      </c>
      <c r="DE38" s="23">
        <v>2370</v>
      </c>
      <c r="DF38" s="23">
        <v>19</v>
      </c>
      <c r="DG38" s="23">
        <v>94965</v>
      </c>
      <c r="DH38" s="34" t="e">
        <f>DB38*#REF!</f>
        <v>#REF!</v>
      </c>
      <c r="DI38" s="3">
        <v>18</v>
      </c>
      <c r="DJ38" s="3">
        <v>83523</v>
      </c>
      <c r="DK38" s="3">
        <v>1</v>
      </c>
      <c r="DL38" s="3">
        <v>5999</v>
      </c>
      <c r="DM38" s="23">
        <f t="shared" si="315"/>
        <v>19</v>
      </c>
      <c r="DN38" s="23">
        <f t="shared" si="316"/>
        <v>89522</v>
      </c>
      <c r="DO38" s="23">
        <f t="shared" si="317"/>
        <v>75866.101694915254</v>
      </c>
      <c r="DP38" s="62">
        <f t="shared" si="318"/>
        <v>1.0253659162509681E-2</v>
      </c>
      <c r="DQ38" s="23">
        <v>2366</v>
      </c>
      <c r="DR38" s="23">
        <v>23</v>
      </c>
      <c r="DS38" s="23">
        <v>101448</v>
      </c>
      <c r="DT38" s="62">
        <f t="shared" si="319"/>
        <v>1.0126771490996465E-2</v>
      </c>
      <c r="DU38" s="34" t="e">
        <f>DM38*#REF!</f>
        <v>#REF!</v>
      </c>
      <c r="DV38" s="24">
        <f t="shared" si="320"/>
        <v>0.21052631578947367</v>
      </c>
      <c r="DW38" s="24">
        <f t="shared" si="321"/>
        <v>0.11764705882352941</v>
      </c>
      <c r="DX38" s="34">
        <v>7399.9000000000033</v>
      </c>
      <c r="DY38" s="23">
        <v>8</v>
      </c>
      <c r="DZ38" s="34">
        <v>26655.09</v>
      </c>
      <c r="EA38" s="24">
        <f t="shared" si="322"/>
        <v>0.27761677038044152</v>
      </c>
      <c r="EB38" s="24">
        <f t="shared" si="323"/>
        <v>9.7538951319228837E-2</v>
      </c>
      <c r="EC38" s="24" t="s">
        <v>461</v>
      </c>
      <c r="ED38" s="24" t="s">
        <v>461</v>
      </c>
      <c r="EE38" s="3">
        <v>21</v>
      </c>
      <c r="EF38" s="3">
        <v>89674.040000000008</v>
      </c>
      <c r="EG38" s="3">
        <v>1</v>
      </c>
      <c r="EH38" s="3">
        <v>3999</v>
      </c>
      <c r="EI38" s="23">
        <f t="shared" si="324"/>
        <v>22</v>
      </c>
      <c r="EJ38" s="23">
        <f t="shared" si="325"/>
        <v>93673.040000000008</v>
      </c>
      <c r="EK38" s="23">
        <f t="shared" si="326"/>
        <v>79383.932203389835</v>
      </c>
      <c r="EL38" s="62">
        <f t="shared" si="327"/>
        <v>9.5045230615155903E-3</v>
      </c>
      <c r="EM38" s="23">
        <v>3668</v>
      </c>
      <c r="EN38" s="23">
        <v>24</v>
      </c>
      <c r="EO38" s="23">
        <v>100776</v>
      </c>
      <c r="EP38" s="62">
        <f t="shared" si="328"/>
        <v>8.8985721189552679E-3</v>
      </c>
      <c r="EQ38" s="34" t="e">
        <f>EI38*#REF!</f>
        <v>#REF!</v>
      </c>
      <c r="ER38" s="24">
        <f t="shared" si="329"/>
        <v>4.3478260869565216E-2</v>
      </c>
      <c r="ES38" s="24">
        <f t="shared" si="330"/>
        <v>0.15789473684210525</v>
      </c>
      <c r="ET38" s="24"/>
      <c r="EU38" s="24"/>
      <c r="EV38" s="3">
        <v>51</v>
      </c>
      <c r="EW38" s="3">
        <v>203868</v>
      </c>
      <c r="EX38" s="3">
        <v>3</v>
      </c>
      <c r="EY38" s="3">
        <v>11997</v>
      </c>
      <c r="EZ38" s="23">
        <f t="shared" si="331"/>
        <v>54</v>
      </c>
      <c r="FA38" s="23">
        <f t="shared" si="332"/>
        <v>215865</v>
      </c>
      <c r="FB38" s="70">
        <f t="shared" si="333"/>
        <v>182936.44067796611</v>
      </c>
      <c r="FC38" s="62">
        <f t="shared" si="334"/>
        <v>2.1077585327609543E-2</v>
      </c>
      <c r="FD38" s="23">
        <v>4622</v>
      </c>
      <c r="FE38" s="23">
        <v>61</v>
      </c>
      <c r="FF38" s="23">
        <v>239940</v>
      </c>
      <c r="FG38" s="62">
        <f t="shared" si="335"/>
        <v>1.8255822622306642E-2</v>
      </c>
      <c r="FH38" s="34" t="e">
        <f>EZ38*#REF!</f>
        <v>#REF!</v>
      </c>
      <c r="FI38" s="3">
        <v>50</v>
      </c>
      <c r="FJ38" s="3">
        <v>199050</v>
      </c>
      <c r="FK38" s="3">
        <v>4</v>
      </c>
      <c r="FL38" s="3">
        <v>15996</v>
      </c>
      <c r="FM38" s="23">
        <f t="shared" si="336"/>
        <v>54</v>
      </c>
      <c r="FN38" s="23">
        <f t="shared" si="337"/>
        <v>215046</v>
      </c>
      <c r="FO38" s="70">
        <f t="shared" si="338"/>
        <v>182242.37288135593</v>
      </c>
      <c r="FP38" s="62">
        <f t="shared" si="339"/>
        <v>1.6593606396708649E-2</v>
      </c>
      <c r="FQ38" s="23">
        <v>5791</v>
      </c>
      <c r="FR38" s="23">
        <v>64</v>
      </c>
      <c r="FS38" s="68">
        <v>243939</v>
      </c>
      <c r="FT38" s="62">
        <f t="shared" si="340"/>
        <v>1.4495162147604565E-2</v>
      </c>
      <c r="FU38" s="34" t="e">
        <f>FM38*#REF!</f>
        <v>#REF!</v>
      </c>
      <c r="FV38" s="3">
        <v>34</v>
      </c>
      <c r="FW38" s="3">
        <v>135864</v>
      </c>
      <c r="FX38" s="3">
        <v>4</v>
      </c>
      <c r="FY38" s="3">
        <v>15996</v>
      </c>
      <c r="FZ38" s="23">
        <f t="shared" si="341"/>
        <v>38</v>
      </c>
      <c r="GA38" s="23">
        <f t="shared" si="342"/>
        <v>151860</v>
      </c>
      <c r="GB38" s="70">
        <f t="shared" si="343"/>
        <v>128694.91525423729</v>
      </c>
      <c r="GC38" s="62">
        <f t="shared" si="344"/>
        <v>1.3951826633944446E-2</v>
      </c>
      <c r="GD38" s="23">
        <v>4090</v>
      </c>
      <c r="GE38" s="23">
        <v>37</v>
      </c>
      <c r="GF38" s="68">
        <v>139965</v>
      </c>
      <c r="GG38" s="62">
        <f t="shared" si="345"/>
        <v>1.1378942651397293E-2</v>
      </c>
      <c r="GH38" s="111">
        <f t="shared" si="346"/>
        <v>114062.24561388236</v>
      </c>
      <c r="GI38" s="100">
        <v>24</v>
      </c>
      <c r="GJ38" s="3">
        <v>95937</v>
      </c>
      <c r="GK38" s="3"/>
      <c r="GL38" s="3"/>
      <c r="GM38" s="23">
        <f t="shared" si="347"/>
        <v>24</v>
      </c>
      <c r="GN38" s="23">
        <f t="shared" si="348"/>
        <v>95937</v>
      </c>
      <c r="GO38" s="70">
        <f t="shared" si="349"/>
        <v>81302.542372881362</v>
      </c>
      <c r="GP38" s="62">
        <f t="shared" si="350"/>
        <v>1.0673216469142925E-2</v>
      </c>
      <c r="GQ38" s="23">
        <v>3751</v>
      </c>
      <c r="GR38" s="23">
        <v>36</v>
      </c>
      <c r="GS38" s="68">
        <v>135888</v>
      </c>
      <c r="GT38" s="62">
        <f t="shared" si="351"/>
        <v>1.2889565558619457E-2</v>
      </c>
      <c r="GU38" s="111">
        <f t="shared" si="352"/>
        <v>72039.313019294117</v>
      </c>
      <c r="GV38" s="100">
        <v>26</v>
      </c>
      <c r="GW38" s="3">
        <v>102631.23000000001</v>
      </c>
      <c r="GX38" s="3"/>
      <c r="GY38" s="3"/>
      <c r="GZ38" s="23">
        <f t="shared" si="353"/>
        <v>26</v>
      </c>
      <c r="HA38" s="23">
        <f t="shared" si="354"/>
        <v>102631.23000000001</v>
      </c>
      <c r="HB38" s="70">
        <f t="shared" si="355"/>
        <v>86975.618644067814</v>
      </c>
      <c r="HC38" s="62">
        <f t="shared" si="356"/>
        <v>1.2310785033915174E-2</v>
      </c>
      <c r="HD38" s="23">
        <v>2190</v>
      </c>
      <c r="HE38" s="23">
        <v>27</v>
      </c>
      <c r="HF38" s="68">
        <v>98055</v>
      </c>
      <c r="HG38" s="62">
        <f t="shared" si="357"/>
        <v>8.5064310284206149E-3</v>
      </c>
      <c r="HH38" s="34">
        <f t="shared" si="358"/>
        <v>78042.589104235303</v>
      </c>
      <c r="HI38" s="100">
        <v>17</v>
      </c>
      <c r="HJ38" s="3">
        <v>67983</v>
      </c>
      <c r="HK38" s="3"/>
      <c r="HL38" s="3"/>
      <c r="HM38" s="23">
        <f t="shared" si="359"/>
        <v>17</v>
      </c>
      <c r="HN38" s="23">
        <f t="shared" si="360"/>
        <v>67983</v>
      </c>
      <c r="HO38" s="70">
        <f t="shared" si="361"/>
        <v>57612.711864406781</v>
      </c>
      <c r="HP38" s="62">
        <f t="shared" si="362"/>
        <v>8.1165094698812841E-3</v>
      </c>
      <c r="HQ38" s="23">
        <v>1424</v>
      </c>
      <c r="HR38" s="23">
        <v>25</v>
      </c>
      <c r="HS38" s="68">
        <v>91977</v>
      </c>
      <c r="HT38" s="62">
        <f t="shared" si="363"/>
        <v>9.545515682222552E-3</v>
      </c>
      <c r="HU38" s="34">
        <f t="shared" si="364"/>
        <v>51027.846722000002</v>
      </c>
      <c r="HV38" s="100">
        <v>11</v>
      </c>
      <c r="HW38" s="3">
        <v>44572</v>
      </c>
      <c r="HX38" s="3">
        <v>16</v>
      </c>
      <c r="HY38" s="179">
        <v>67183.972599999994</v>
      </c>
      <c r="HZ38" s="23">
        <f t="shared" si="365"/>
        <v>27</v>
      </c>
      <c r="IA38" s="23">
        <f t="shared" si="366"/>
        <v>111755.97259999999</v>
      </c>
      <c r="IB38" s="70">
        <f t="shared" si="367"/>
        <v>94708.451355932208</v>
      </c>
      <c r="IC38" s="62">
        <f t="shared" si="368"/>
        <v>9.1108814975649974E-3</v>
      </c>
      <c r="ID38" s="23">
        <v>1518</v>
      </c>
      <c r="IE38" s="23">
        <v>3</v>
      </c>
      <c r="IF38" s="68">
        <v>12723</v>
      </c>
      <c r="IG38" s="62">
        <f t="shared" si="369"/>
        <v>7.0422418273629536E-3</v>
      </c>
      <c r="IH38" s="34">
        <f t="shared" si="370"/>
        <v>81044.227146705889</v>
      </c>
      <c r="II38" s="100">
        <v>4</v>
      </c>
      <c r="IJ38" s="88">
        <v>16880</v>
      </c>
      <c r="IK38" s="3">
        <v>10</v>
      </c>
      <c r="IL38" s="88">
        <v>41989.981400000004</v>
      </c>
      <c r="IM38" s="23">
        <f t="shared" si="371"/>
        <v>14</v>
      </c>
      <c r="IN38" s="68">
        <f t="shared" si="372"/>
        <v>58869.981400000004</v>
      </c>
      <c r="IO38" s="68">
        <f t="shared" si="373"/>
        <v>49889.81474576272</v>
      </c>
      <c r="IP38" s="62">
        <f t="shared" si="374"/>
        <v>6.3993664098345518E-3</v>
      </c>
      <c r="IQ38" s="23">
        <v>1105</v>
      </c>
      <c r="IR38" s="23">
        <v>0</v>
      </c>
      <c r="IS38" s="68">
        <v>0</v>
      </c>
      <c r="IT38" s="62">
        <f t="shared" si="375"/>
        <v>0</v>
      </c>
      <c r="IU38" s="34">
        <f t="shared" si="376"/>
        <v>42022.932594588237</v>
      </c>
      <c r="IV38" s="142" t="str">
        <f t="shared" si="377"/>
        <v>AM-W12</v>
      </c>
      <c r="IW38" s="142" t="str">
        <f t="shared" si="378"/>
        <v>B0B4G763WS</v>
      </c>
      <c r="IX38" s="142" t="str">
        <f t="shared" si="379"/>
        <v>FBA75688</v>
      </c>
      <c r="IY38" s="17">
        <v>3001.6380424705885</v>
      </c>
      <c r="IZ38" s="3">
        <v>55</v>
      </c>
      <c r="JA38" s="32">
        <f t="shared" si="380"/>
        <v>165090.09233588236</v>
      </c>
      <c r="JB38" s="3">
        <v>145</v>
      </c>
      <c r="JC38" s="32">
        <f t="shared" si="381"/>
        <v>435237.51615823532</v>
      </c>
      <c r="JD38" s="3">
        <v>0</v>
      </c>
      <c r="JE38" s="32">
        <f t="shared" si="382"/>
        <v>0</v>
      </c>
      <c r="JF38" s="3">
        <v>0</v>
      </c>
      <c r="JG38" s="32">
        <f t="shared" si="383"/>
        <v>0</v>
      </c>
      <c r="JH38" s="58">
        <v>0</v>
      </c>
      <c r="JI38" s="59">
        <f t="shared" si="384"/>
        <v>0</v>
      </c>
      <c r="JJ38" s="58">
        <v>0</v>
      </c>
      <c r="JK38" s="59">
        <f t="shared" si="385"/>
        <v>0</v>
      </c>
      <c r="JL38" s="58">
        <v>0</v>
      </c>
      <c r="JM38" s="59">
        <f t="shared" si="386"/>
        <v>0</v>
      </c>
      <c r="JN38" s="42">
        <f t="shared" si="387"/>
        <v>200</v>
      </c>
      <c r="JO38" s="10">
        <f t="shared" si="388"/>
        <v>600327.60849411774</v>
      </c>
      <c r="JP38" s="36" t="str">
        <f t="shared" si="389"/>
        <v>AM-W12</v>
      </c>
      <c r="JQ38" s="98" t="str">
        <f t="shared" si="390"/>
        <v>Head</v>
      </c>
      <c r="JR38" s="17">
        <v>3001.6380424705885</v>
      </c>
      <c r="JS38" s="100">
        <v>3</v>
      </c>
      <c r="JT38" s="88">
        <v>12047</v>
      </c>
      <c r="JU38" s="3">
        <v>8</v>
      </c>
      <c r="JV38" s="88">
        <v>33586.009599999998</v>
      </c>
      <c r="JW38" s="23">
        <f t="shared" si="391"/>
        <v>11</v>
      </c>
      <c r="JX38" s="68">
        <f t="shared" si="392"/>
        <v>45633.009599999998</v>
      </c>
      <c r="JY38" s="68">
        <f t="shared" si="393"/>
        <v>38672.042033898302</v>
      </c>
      <c r="JZ38" s="62">
        <f t="shared" si="394"/>
        <v>4.1482364700372682E-3</v>
      </c>
      <c r="KA38" s="23">
        <v>871</v>
      </c>
      <c r="KB38" s="23">
        <v>0</v>
      </c>
      <c r="KC38" s="68">
        <v>0</v>
      </c>
      <c r="KD38" s="62">
        <f t="shared" si="395"/>
        <v>0</v>
      </c>
      <c r="KE38" s="34">
        <f t="shared" si="396"/>
        <v>33018.018467176473</v>
      </c>
      <c r="KF38" s="142" t="str">
        <f t="shared" si="397"/>
        <v>AM-W12</v>
      </c>
      <c r="KG38" s="142" t="str">
        <f t="shared" si="398"/>
        <v>B0B4G763WS</v>
      </c>
      <c r="KH38" s="142" t="str">
        <f t="shared" si="399"/>
        <v>FBA75688</v>
      </c>
      <c r="KI38" s="17">
        <v>3001.6380424705885</v>
      </c>
      <c r="KJ38" s="3">
        <v>42</v>
      </c>
      <c r="KK38" s="32">
        <f t="shared" si="400"/>
        <v>126068.79778376472</v>
      </c>
      <c r="KL38" s="3">
        <v>114</v>
      </c>
      <c r="KM38" s="32">
        <f t="shared" si="401"/>
        <v>342186.73684164707</v>
      </c>
      <c r="KN38" s="3">
        <v>0</v>
      </c>
      <c r="KO38" s="32">
        <f t="shared" si="402"/>
        <v>0</v>
      </c>
      <c r="KP38" s="3">
        <v>0</v>
      </c>
      <c r="KQ38" s="32">
        <f t="shared" si="403"/>
        <v>0</v>
      </c>
      <c r="KR38" s="58">
        <v>0</v>
      </c>
      <c r="KS38" s="59">
        <f t="shared" si="404"/>
        <v>0</v>
      </c>
      <c r="KT38" s="58">
        <v>0</v>
      </c>
      <c r="KU38" s="59">
        <f t="shared" si="405"/>
        <v>0</v>
      </c>
      <c r="KV38" s="58">
        <v>0</v>
      </c>
      <c r="KW38" s="59">
        <f t="shared" si="406"/>
        <v>0</v>
      </c>
      <c r="KX38" s="42">
        <f t="shared" si="407"/>
        <v>156</v>
      </c>
      <c r="KY38" s="10">
        <f t="shared" si="408"/>
        <v>468255.53462541179</v>
      </c>
      <c r="KZ38" s="36" t="str">
        <f t="shared" si="409"/>
        <v>AM-W12</v>
      </c>
      <c r="LA38" s="98" t="str">
        <f t="shared" si="410"/>
        <v>Head</v>
      </c>
      <c r="LB38" s="17">
        <v>3001.6380424705885</v>
      </c>
      <c r="LC38" s="100">
        <v>1</v>
      </c>
      <c r="LD38" s="88">
        <v>4283</v>
      </c>
      <c r="LE38" s="3">
        <v>13</v>
      </c>
      <c r="LF38" s="88">
        <v>54574.044199999997</v>
      </c>
      <c r="LG38" s="23">
        <f t="shared" si="411"/>
        <v>14</v>
      </c>
      <c r="LH38" s="68">
        <f t="shared" si="412"/>
        <v>58857.044199999997</v>
      </c>
      <c r="LI38" s="68">
        <f t="shared" si="413"/>
        <v>49878.851016949149</v>
      </c>
      <c r="LJ38" s="62">
        <f t="shared" si="414"/>
        <v>5.4429890115416206E-3</v>
      </c>
      <c r="LK38" s="23">
        <v>893</v>
      </c>
      <c r="LL38" s="23">
        <v>0</v>
      </c>
      <c r="LM38" s="68">
        <v>0</v>
      </c>
      <c r="LN38" s="62">
        <f t="shared" si="415"/>
        <v>0</v>
      </c>
      <c r="LO38" s="34">
        <f t="shared" si="416"/>
        <v>42022.932594588237</v>
      </c>
      <c r="LP38" s="143" t="str">
        <f t="shared" si="417"/>
        <v>AM-W12</v>
      </c>
      <c r="LQ38" s="143" t="str">
        <f t="shared" si="418"/>
        <v>B0B4G763WS</v>
      </c>
      <c r="LR38" s="143" t="str">
        <f t="shared" si="419"/>
        <v>FBA75688</v>
      </c>
      <c r="LS38" s="17">
        <v>3001.6380424705885</v>
      </c>
      <c r="LT38" s="3">
        <v>9</v>
      </c>
      <c r="LU38" s="32">
        <f t="shared" si="420"/>
        <v>27014.742382235298</v>
      </c>
      <c r="LV38" s="3">
        <v>100</v>
      </c>
      <c r="LW38" s="32">
        <f t="shared" si="421"/>
        <v>300163.80424705887</v>
      </c>
      <c r="LX38" s="3">
        <v>0</v>
      </c>
      <c r="LY38" s="32">
        <f t="shared" si="422"/>
        <v>0</v>
      </c>
      <c r="LZ38" s="3">
        <v>0</v>
      </c>
      <c r="MA38" s="32">
        <f t="shared" si="423"/>
        <v>0</v>
      </c>
      <c r="MB38" s="58">
        <v>0</v>
      </c>
      <c r="MC38" s="59">
        <f t="shared" si="424"/>
        <v>0</v>
      </c>
      <c r="MD38" s="58">
        <v>0</v>
      </c>
      <c r="ME38" s="59">
        <f t="shared" si="425"/>
        <v>0</v>
      </c>
      <c r="MF38" s="58">
        <v>0</v>
      </c>
      <c r="MG38" s="59">
        <f t="shared" si="426"/>
        <v>0</v>
      </c>
      <c r="MH38" s="42">
        <f t="shared" si="427"/>
        <v>109</v>
      </c>
      <c r="MI38" s="10">
        <f t="shared" si="428"/>
        <v>327178.54662929417</v>
      </c>
      <c r="MJ38" s="36" t="str">
        <f t="shared" si="429"/>
        <v>AM-W12</v>
      </c>
      <c r="MK38" s="98" t="s">
        <v>293</v>
      </c>
      <c r="ML38" s="17">
        <v>3001.6380424705885</v>
      </c>
      <c r="MM38" s="100">
        <v>0</v>
      </c>
      <c r="MN38" s="88">
        <v>0</v>
      </c>
      <c r="MO38" s="3">
        <v>9</v>
      </c>
      <c r="MP38" s="88">
        <v>36025.966399999998</v>
      </c>
      <c r="MQ38" s="23">
        <f t="shared" si="430"/>
        <v>9</v>
      </c>
      <c r="MR38" s="68">
        <f t="shared" si="431"/>
        <v>36025.966399999998</v>
      </c>
      <c r="MS38" s="68">
        <f t="shared" si="432"/>
        <v>30530.48</v>
      </c>
      <c r="MT38" s="62">
        <f t="shared" si="433"/>
        <v>2.640792271957822E-3</v>
      </c>
      <c r="MU38" s="23">
        <v>974</v>
      </c>
      <c r="MV38" s="23">
        <v>0</v>
      </c>
      <c r="MW38" s="68">
        <v>0</v>
      </c>
      <c r="MX38" s="62">
        <f t="shared" si="434"/>
        <v>0</v>
      </c>
      <c r="MY38" s="34">
        <f t="shared" si="435"/>
        <v>27014.742382235298</v>
      </c>
      <c r="MZ38" s="143" t="str">
        <f t="shared" si="436"/>
        <v>AM-W12</v>
      </c>
      <c r="NA38" s="143" t="str">
        <f t="shared" si="437"/>
        <v>B0B4G763WS</v>
      </c>
      <c r="NB38" s="143" t="str">
        <f t="shared" si="438"/>
        <v>FBA75688</v>
      </c>
      <c r="NC38" s="17">
        <f t="shared" si="439"/>
        <v>3001.6380424705885</v>
      </c>
      <c r="ND38" s="3">
        <v>29</v>
      </c>
      <c r="NE38" s="32">
        <f t="shared" si="440"/>
        <v>87047.503231647061</v>
      </c>
      <c r="NF38" s="3">
        <v>63</v>
      </c>
      <c r="NG38" s="32">
        <f t="shared" si="441"/>
        <v>189103.19667564708</v>
      </c>
      <c r="NH38" s="3">
        <v>35</v>
      </c>
      <c r="NI38" s="32">
        <f t="shared" si="442"/>
        <v>105057.3314864706</v>
      </c>
      <c r="NJ38" s="3">
        <v>0</v>
      </c>
      <c r="NK38" s="32">
        <f t="shared" si="443"/>
        <v>0</v>
      </c>
      <c r="NL38" s="58">
        <v>0</v>
      </c>
      <c r="NM38" s="59">
        <f t="shared" si="444"/>
        <v>0</v>
      </c>
      <c r="NN38" s="58">
        <v>0</v>
      </c>
      <c r="NO38" s="59">
        <f t="shared" si="445"/>
        <v>0</v>
      </c>
      <c r="NP38" s="58">
        <v>0</v>
      </c>
      <c r="NQ38" s="59">
        <f t="shared" si="446"/>
        <v>0</v>
      </c>
      <c r="NR38" s="42">
        <f t="shared" si="447"/>
        <v>127</v>
      </c>
      <c r="NS38" s="92">
        <f t="shared" si="448"/>
        <v>381208.03139376472</v>
      </c>
      <c r="NT38" s="141">
        <v>4</v>
      </c>
      <c r="NU38" s="36" t="str">
        <f t="shared" si="449"/>
        <v>AM-W12</v>
      </c>
      <c r="NV38" s="98" t="s">
        <v>293</v>
      </c>
      <c r="NW38" s="17">
        <v>3001.6380424705885</v>
      </c>
      <c r="NX38" s="100">
        <v>3</v>
      </c>
      <c r="NY38" s="88">
        <v>12491</v>
      </c>
      <c r="NZ38" s="3">
        <v>4</v>
      </c>
      <c r="OA38" s="88">
        <v>15972</v>
      </c>
      <c r="OB38" s="23">
        <f t="shared" si="450"/>
        <v>7</v>
      </c>
      <c r="OC38" s="68">
        <f t="shared" si="451"/>
        <v>28463</v>
      </c>
      <c r="OD38" s="68">
        <f t="shared" si="452"/>
        <v>24121.186440677968</v>
      </c>
      <c r="OE38" s="62">
        <f t="shared" si="453"/>
        <v>1.9944535146777945E-3</v>
      </c>
      <c r="OF38" s="23">
        <v>867</v>
      </c>
      <c r="OG38" s="23">
        <v>0</v>
      </c>
      <c r="OH38" s="68">
        <v>0</v>
      </c>
      <c r="OI38" s="62">
        <f t="shared" si="454"/>
        <v>0</v>
      </c>
      <c r="OJ38" s="34">
        <f t="shared" si="455"/>
        <v>21011.466297294119</v>
      </c>
      <c r="OK38" s="143" t="str">
        <f t="shared" si="456"/>
        <v>AM-W12</v>
      </c>
      <c r="OL38" s="143" t="str">
        <f t="shared" si="457"/>
        <v>B0B4G763WS</v>
      </c>
      <c r="OM38" s="143" t="str">
        <f t="shared" si="458"/>
        <v>FBA75688</v>
      </c>
      <c r="ON38" s="17">
        <f t="shared" si="459"/>
        <v>3001.6380424705885</v>
      </c>
      <c r="OO38" s="3">
        <v>19</v>
      </c>
      <c r="OP38" s="32">
        <f t="shared" si="460"/>
        <v>57031.122806941181</v>
      </c>
      <c r="OQ38" s="3">
        <v>9</v>
      </c>
      <c r="OR38" s="32">
        <f t="shared" si="461"/>
        <v>27014.742382235298</v>
      </c>
      <c r="OS38" s="3">
        <v>13</v>
      </c>
      <c r="OT38" s="32">
        <f t="shared" si="462"/>
        <v>39021.294552117652</v>
      </c>
      <c r="OU38" s="3">
        <v>0</v>
      </c>
      <c r="OV38" s="32">
        <f t="shared" si="463"/>
        <v>0</v>
      </c>
      <c r="OW38" s="58">
        <v>0</v>
      </c>
      <c r="OX38" s="59">
        <f t="shared" si="464"/>
        <v>0</v>
      </c>
      <c r="OY38" s="58">
        <v>0</v>
      </c>
      <c r="OZ38" s="59">
        <f t="shared" si="465"/>
        <v>0</v>
      </c>
      <c r="PA38" s="58">
        <v>0</v>
      </c>
      <c r="PB38" s="59">
        <f t="shared" si="466"/>
        <v>0</v>
      </c>
      <c r="PC38" s="42">
        <f t="shared" si="467"/>
        <v>41</v>
      </c>
      <c r="PD38" s="92">
        <f t="shared" si="468"/>
        <v>123067.15974129413</v>
      </c>
      <c r="PE38" s="141">
        <v>15</v>
      </c>
      <c r="PF38" s="36" t="str">
        <f t="shared" si="469"/>
        <v>AM-W12</v>
      </c>
      <c r="PG38" s="98" t="s">
        <v>293</v>
      </c>
      <c r="PH38" s="17">
        <v>3001.6380424705885</v>
      </c>
      <c r="PI38" s="100">
        <v>1</v>
      </c>
      <c r="PJ38" s="88">
        <v>4289</v>
      </c>
      <c r="PK38" s="3">
        <v>8</v>
      </c>
      <c r="PL38" s="88">
        <v>30791.993799999997</v>
      </c>
      <c r="PM38" s="23">
        <f t="shared" si="470"/>
        <v>9</v>
      </c>
      <c r="PN38" s="68">
        <f t="shared" si="471"/>
        <v>35080.993799999997</v>
      </c>
      <c r="PO38" s="68">
        <f t="shared" si="472"/>
        <v>29729.655762711864</v>
      </c>
      <c r="PP38" s="62">
        <f t="shared" si="473"/>
        <v>1.9761961042572842E-3</v>
      </c>
      <c r="PQ38" s="23">
        <v>124</v>
      </c>
      <c r="PR38" s="23">
        <v>0</v>
      </c>
      <c r="PS38" s="68">
        <v>0</v>
      </c>
      <c r="PT38" s="62">
        <f t="shared" si="474"/>
        <v>0</v>
      </c>
      <c r="PU38" s="34">
        <f t="shared" si="475"/>
        <v>27014.742382235298</v>
      </c>
      <c r="PV38" s="143" t="str">
        <f t="shared" si="476"/>
        <v>AM-W12</v>
      </c>
      <c r="PW38" s="143" t="str">
        <f t="shared" si="477"/>
        <v>B0B4G763WS</v>
      </c>
      <c r="PX38" s="143" t="str">
        <f t="shared" si="478"/>
        <v>FBA75688</v>
      </c>
      <c r="PY38" s="17">
        <f t="shared" si="479"/>
        <v>3001.6380424705885</v>
      </c>
      <c r="PZ38" s="3">
        <v>15</v>
      </c>
      <c r="QA38" s="32">
        <f t="shared" si="480"/>
        <v>45024.57063705883</v>
      </c>
      <c r="QB38" s="3"/>
      <c r="QC38" s="32">
        <f t="shared" si="481"/>
        <v>0</v>
      </c>
      <c r="QD38" s="3">
        <v>13</v>
      </c>
      <c r="QE38" s="32">
        <f t="shared" si="482"/>
        <v>39021.294552117652</v>
      </c>
      <c r="QF38" s="3">
        <v>0</v>
      </c>
      <c r="QG38" s="32">
        <f t="shared" si="483"/>
        <v>0</v>
      </c>
      <c r="QH38" s="58">
        <v>0</v>
      </c>
      <c r="QI38" s="59">
        <f t="shared" si="484"/>
        <v>0</v>
      </c>
      <c r="QJ38" s="58">
        <v>0</v>
      </c>
      <c r="QK38" s="59">
        <f t="shared" si="485"/>
        <v>0</v>
      </c>
      <c r="QL38" s="58">
        <v>0</v>
      </c>
      <c r="QM38" s="59">
        <f t="shared" si="486"/>
        <v>0</v>
      </c>
      <c r="QN38" s="42">
        <f t="shared" si="487"/>
        <v>28</v>
      </c>
      <c r="QO38" s="92">
        <f t="shared" si="488"/>
        <v>84045.865189176475</v>
      </c>
      <c r="QP38" s="141">
        <v>25</v>
      </c>
      <c r="QQ38" s="36" t="str">
        <f t="shared" si="489"/>
        <v>AM-W12</v>
      </c>
      <c r="QR38" s="98" t="s">
        <v>293</v>
      </c>
      <c r="QS38" s="17">
        <v>3001.6380424705885</v>
      </c>
      <c r="QT38" s="100">
        <v>2</v>
      </c>
      <c r="QU38" s="88">
        <v>8288</v>
      </c>
      <c r="QV38" s="3">
        <v>25</v>
      </c>
      <c r="QW38" s="88">
        <v>98336</v>
      </c>
      <c r="QX38" s="23">
        <f t="shared" si="490"/>
        <v>27</v>
      </c>
      <c r="QY38" s="68">
        <f t="shared" si="491"/>
        <v>106624</v>
      </c>
      <c r="QZ38" s="68">
        <f t="shared" si="492"/>
        <v>90359.322033898308</v>
      </c>
      <c r="RA38" s="62">
        <f t="shared" si="493"/>
        <v>5.7055182256429077E-3</v>
      </c>
      <c r="RB38" s="23">
        <v>140</v>
      </c>
      <c r="RC38" s="23">
        <v>0</v>
      </c>
      <c r="RD38" s="68">
        <v>0</v>
      </c>
      <c r="RE38" s="62">
        <f t="shared" si="494"/>
        <v>0</v>
      </c>
      <c r="RF38" s="34">
        <f t="shared" si="495"/>
        <v>81044.227146705889</v>
      </c>
      <c r="RG38" s="143" t="str">
        <f t="shared" si="496"/>
        <v>AM-W12</v>
      </c>
      <c r="RH38" s="143" t="str">
        <f t="shared" si="497"/>
        <v>B0B4G763WS</v>
      </c>
      <c r="RI38" s="143" t="str">
        <f t="shared" si="498"/>
        <v>FBA75688</v>
      </c>
      <c r="RJ38" s="17">
        <f t="shared" si="499"/>
        <v>3001.6380424705885</v>
      </c>
      <c r="RK38" s="3">
        <v>1</v>
      </c>
      <c r="RL38" s="32">
        <f t="shared" si="500"/>
        <v>3001.6380424705885</v>
      </c>
      <c r="RM38" s="3">
        <v>0</v>
      </c>
      <c r="RN38" s="32">
        <f t="shared" si="501"/>
        <v>0</v>
      </c>
      <c r="RO38" s="3">
        <v>4</v>
      </c>
      <c r="RP38" s="32">
        <f t="shared" si="502"/>
        <v>12006.552169882354</v>
      </c>
      <c r="RQ38" s="3">
        <v>0</v>
      </c>
      <c r="RR38" s="32">
        <f t="shared" si="503"/>
        <v>0</v>
      </c>
      <c r="RS38" s="58">
        <v>0</v>
      </c>
      <c r="RT38" s="59">
        <f t="shared" si="504"/>
        <v>0</v>
      </c>
      <c r="RU38" s="58">
        <v>0</v>
      </c>
      <c r="RV38" s="59">
        <f t="shared" si="505"/>
        <v>0</v>
      </c>
      <c r="RW38" s="58">
        <v>752</v>
      </c>
      <c r="RX38" s="59">
        <f t="shared" si="506"/>
        <v>2257231.8079378824</v>
      </c>
      <c r="RY38" s="42">
        <f t="shared" si="507"/>
        <v>757</v>
      </c>
      <c r="RZ38" s="92">
        <f t="shared" si="508"/>
        <v>2272239.9981502355</v>
      </c>
      <c r="SA38" s="141">
        <v>1</v>
      </c>
      <c r="SB38" s="36" t="str">
        <f t="shared" si="509"/>
        <v>AM-W12</v>
      </c>
      <c r="SC38" s="98" t="s">
        <v>293</v>
      </c>
      <c r="SD38" s="17">
        <f t="shared" si="510"/>
        <v>3001.6380424705885</v>
      </c>
      <c r="SE38" s="100">
        <v>4</v>
      </c>
      <c r="SF38" s="88">
        <v>15996</v>
      </c>
      <c r="SG38" s="3">
        <v>2</v>
      </c>
      <c r="SH38" s="88">
        <v>7798</v>
      </c>
      <c r="SI38" s="23">
        <f t="shared" si="511"/>
        <v>6</v>
      </c>
      <c r="SJ38" s="68">
        <f t="shared" si="512"/>
        <v>23794</v>
      </c>
      <c r="SK38" s="68">
        <f t="shared" si="513"/>
        <v>20164.406779661018</v>
      </c>
      <c r="SL38" s="62">
        <f t="shared" si="514"/>
        <v>1.5243530356529094E-3</v>
      </c>
      <c r="SM38" s="23">
        <v>250</v>
      </c>
      <c r="SN38" s="23">
        <v>0</v>
      </c>
      <c r="SO38" s="68">
        <v>0</v>
      </c>
      <c r="SP38" s="62">
        <f t="shared" si="515"/>
        <v>0</v>
      </c>
      <c r="SQ38" s="34">
        <f t="shared" si="516"/>
        <v>18009.828254823529</v>
      </c>
      <c r="SR38" s="143" t="str">
        <f t="shared" si="517"/>
        <v>AM-W12</v>
      </c>
      <c r="SS38" s="143" t="str">
        <f t="shared" si="518"/>
        <v>B0B4G763WS</v>
      </c>
      <c r="ST38" s="143" t="str">
        <f t="shared" si="519"/>
        <v>FBA75688</v>
      </c>
      <c r="SU38" s="17">
        <f t="shared" si="520"/>
        <v>3001.6380424705885</v>
      </c>
      <c r="SV38" s="3">
        <v>0</v>
      </c>
      <c r="SW38" s="32">
        <f t="shared" si="521"/>
        <v>0</v>
      </c>
      <c r="SX38" s="3">
        <v>2</v>
      </c>
      <c r="SY38" s="32">
        <f t="shared" si="522"/>
        <v>6003.276084941177</v>
      </c>
      <c r="SZ38" s="3">
        <v>4</v>
      </c>
      <c r="TA38" s="32">
        <f t="shared" si="523"/>
        <v>12006.552169882354</v>
      </c>
      <c r="TB38" s="3">
        <v>0</v>
      </c>
      <c r="TC38" s="32">
        <f t="shared" si="524"/>
        <v>0</v>
      </c>
      <c r="TD38" s="58">
        <v>752</v>
      </c>
      <c r="TE38" s="59">
        <f t="shared" si="525"/>
        <v>2257231.8079378824</v>
      </c>
      <c r="TF38" s="58">
        <v>0</v>
      </c>
      <c r="TG38" s="59">
        <f t="shared" si="526"/>
        <v>0</v>
      </c>
      <c r="TH38" s="58">
        <v>0</v>
      </c>
      <c r="TI38" s="59">
        <f t="shared" si="527"/>
        <v>0</v>
      </c>
      <c r="TJ38" s="42">
        <f t="shared" si="528"/>
        <v>758</v>
      </c>
      <c r="TK38" s="92">
        <f t="shared" si="529"/>
        <v>2275241.6361927059</v>
      </c>
      <c r="TL38" s="141">
        <v>0</v>
      </c>
      <c r="TM38" s="36" t="str">
        <f t="shared" si="530"/>
        <v>AM-W12</v>
      </c>
      <c r="TN38" s="98" t="s">
        <v>293</v>
      </c>
      <c r="TO38" s="17">
        <f t="shared" si="531"/>
        <v>3001.6380424705885</v>
      </c>
      <c r="TP38" s="100">
        <v>8</v>
      </c>
      <c r="TQ38" s="88">
        <v>31979.8</v>
      </c>
      <c r="TR38" s="3">
        <v>1</v>
      </c>
      <c r="TS38" s="88">
        <v>3798.9981999999995</v>
      </c>
      <c r="TT38" s="23">
        <f t="shared" si="532"/>
        <v>9</v>
      </c>
      <c r="TU38" s="68">
        <f t="shared" si="533"/>
        <v>35778.798199999997</v>
      </c>
      <c r="TV38" s="68">
        <f t="shared" si="534"/>
        <v>30321.015423728812</v>
      </c>
      <c r="TW38" s="62">
        <f t="shared" si="535"/>
        <v>2.1131234979051249E-3</v>
      </c>
      <c r="TX38" s="23">
        <v>383</v>
      </c>
      <c r="TY38" s="23">
        <v>0</v>
      </c>
      <c r="TZ38" s="68">
        <v>0</v>
      </c>
      <c r="UA38" s="62">
        <f t="shared" si="536"/>
        <v>0</v>
      </c>
      <c r="UB38" s="34">
        <f t="shared" si="537"/>
        <v>27014.742382235298</v>
      </c>
      <c r="UC38" s="143" t="str">
        <f t="shared" si="538"/>
        <v>AM-W12</v>
      </c>
      <c r="UD38" s="143" t="str">
        <f t="shared" si="539"/>
        <v>B0B4G763WS</v>
      </c>
      <c r="UE38" s="143" t="str">
        <f t="shared" si="540"/>
        <v>FBA75688</v>
      </c>
      <c r="UF38" s="17">
        <f t="shared" si="541"/>
        <v>3001.6380424705885</v>
      </c>
      <c r="UG38" s="3">
        <v>84</v>
      </c>
      <c r="UH38" s="32">
        <f t="shared" si="542"/>
        <v>252137.59556752944</v>
      </c>
      <c r="UI38" s="3">
        <v>607</v>
      </c>
      <c r="UJ38" s="32">
        <f t="shared" si="543"/>
        <v>1821994.2917796471</v>
      </c>
      <c r="UK38" s="3">
        <v>4</v>
      </c>
      <c r="UL38" s="32">
        <f t="shared" si="544"/>
        <v>12006.552169882354</v>
      </c>
      <c r="UM38" s="3">
        <v>0</v>
      </c>
      <c r="UN38" s="32">
        <f t="shared" si="545"/>
        <v>0</v>
      </c>
      <c r="UO38" s="58">
        <v>752</v>
      </c>
      <c r="UP38" s="59">
        <f t="shared" si="546"/>
        <v>2257231.8079378824</v>
      </c>
      <c r="UQ38" s="58">
        <v>0</v>
      </c>
      <c r="UR38" s="59">
        <f t="shared" si="547"/>
        <v>0</v>
      </c>
      <c r="US38" s="58">
        <v>0</v>
      </c>
      <c r="UT38" s="59">
        <f t="shared" si="548"/>
        <v>0</v>
      </c>
      <c r="UU38" s="42">
        <f t="shared" si="549"/>
        <v>1447</v>
      </c>
      <c r="UV38" s="92">
        <f t="shared" si="550"/>
        <v>4343370.2474549413</v>
      </c>
      <c r="UW38" s="141">
        <v>4</v>
      </c>
      <c r="UX38" s="36" t="str">
        <f t="shared" si="551"/>
        <v>AM-W12</v>
      </c>
      <c r="UY38" s="98" t="s">
        <v>293</v>
      </c>
      <c r="UZ38" s="17">
        <f t="shared" si="552"/>
        <v>3001.6380424705885</v>
      </c>
      <c r="VA38" s="100">
        <v>2</v>
      </c>
      <c r="VB38" s="88">
        <v>7798</v>
      </c>
      <c r="VC38" s="3">
        <v>19</v>
      </c>
      <c r="VD38" s="88">
        <v>72808.997199999998</v>
      </c>
      <c r="VE38" s="23">
        <f t="shared" si="200"/>
        <v>21</v>
      </c>
      <c r="VF38" s="68">
        <f t="shared" si="201"/>
        <v>80606.997199999998</v>
      </c>
      <c r="VG38" s="68">
        <f t="shared" si="202"/>
        <v>68311.014576271191</v>
      </c>
      <c r="VH38" s="62">
        <f t="shared" si="203"/>
        <v>4.8179774154520297E-3</v>
      </c>
      <c r="VI38" s="23">
        <v>1482</v>
      </c>
      <c r="VJ38" s="23">
        <v>0</v>
      </c>
      <c r="VK38" s="68">
        <v>0</v>
      </c>
      <c r="VL38" s="62">
        <f t="shared" si="553"/>
        <v>0</v>
      </c>
      <c r="VM38" s="34">
        <f t="shared" si="205"/>
        <v>63034.39889188236</v>
      </c>
      <c r="VN38" s="143" t="str">
        <f t="shared" si="57"/>
        <v>AM-W12</v>
      </c>
      <c r="VO38" s="143" t="str">
        <f t="shared" si="58"/>
        <v>B0B4G763WS</v>
      </c>
      <c r="VP38" s="143" t="str">
        <f t="shared" si="59"/>
        <v>FBA75688</v>
      </c>
      <c r="VQ38" s="17">
        <f t="shared" si="206"/>
        <v>3001.6380424705885</v>
      </c>
      <c r="VR38" s="3">
        <v>69</v>
      </c>
      <c r="VS38" s="32">
        <f t="shared" si="207"/>
        <v>207113.02493047059</v>
      </c>
      <c r="VT38" s="3">
        <v>540</v>
      </c>
      <c r="VU38" s="32">
        <f t="shared" si="208"/>
        <v>1620884.5429341178</v>
      </c>
      <c r="VV38" s="3">
        <v>0</v>
      </c>
      <c r="VW38" s="32">
        <f t="shared" si="209"/>
        <v>0</v>
      </c>
      <c r="VX38" s="3">
        <v>0</v>
      </c>
      <c r="VY38" s="32">
        <f t="shared" si="210"/>
        <v>0</v>
      </c>
      <c r="VZ38" s="58">
        <v>0</v>
      </c>
      <c r="WA38" s="59">
        <f t="shared" si="211"/>
        <v>0</v>
      </c>
      <c r="WB38" s="58">
        <v>0</v>
      </c>
      <c r="WC38" s="59">
        <f t="shared" si="212"/>
        <v>0</v>
      </c>
      <c r="WD38" s="58">
        <v>0</v>
      </c>
      <c r="WE38" s="59">
        <f t="shared" si="213"/>
        <v>0</v>
      </c>
      <c r="WF38" s="42">
        <f t="shared" si="214"/>
        <v>609</v>
      </c>
      <c r="WG38" s="92">
        <f t="shared" si="215"/>
        <v>1827997.5678645885</v>
      </c>
      <c r="WH38" s="141">
        <v>26</v>
      </c>
      <c r="WI38" s="36" t="str">
        <f t="shared" si="60"/>
        <v>AM-W12</v>
      </c>
      <c r="WJ38" s="98" t="s">
        <v>293</v>
      </c>
      <c r="WK38" s="17">
        <f t="shared" si="216"/>
        <v>3001.6380424705885</v>
      </c>
    </row>
    <row r="39" spans="1:609">
      <c r="A39" s="155" t="s">
        <v>64</v>
      </c>
      <c r="B39" s="155" t="s">
        <v>63</v>
      </c>
      <c r="C39" s="150" t="s">
        <v>292</v>
      </c>
      <c r="D39" s="150" t="s">
        <v>669</v>
      </c>
      <c r="E39" s="155" t="s">
        <v>225</v>
      </c>
      <c r="F39" s="155" t="s">
        <v>292</v>
      </c>
      <c r="G39" s="155" t="s">
        <v>323</v>
      </c>
      <c r="H39" s="150" t="s">
        <v>473</v>
      </c>
      <c r="I39" s="150" t="s">
        <v>432</v>
      </c>
      <c r="J39" s="187">
        <v>1301.3401655250002</v>
      </c>
      <c r="K39" s="16" t="s">
        <v>194</v>
      </c>
      <c r="L39" s="2">
        <v>3.5999999999999997E-2</v>
      </c>
      <c r="M39" s="3">
        <v>9</v>
      </c>
      <c r="N39" s="21">
        <v>3</v>
      </c>
      <c r="O39" s="3">
        <v>2</v>
      </c>
      <c r="P39" s="23">
        <f>M39+N39+O39</f>
        <v>14</v>
      </c>
      <c r="Q39" s="2">
        <v>6.9999999999999999E-4</v>
      </c>
      <c r="R39" s="3">
        <v>4</v>
      </c>
      <c r="S39" s="3">
        <v>11</v>
      </c>
      <c r="T39" s="3">
        <v>0</v>
      </c>
      <c r="U39" s="23">
        <f>R39+S39+T39</f>
        <v>15</v>
      </c>
      <c r="V39" s="2">
        <v>8.1600000000000006E-2</v>
      </c>
      <c r="W39" s="3">
        <v>1</v>
      </c>
      <c r="X39" s="3">
        <v>6</v>
      </c>
      <c r="Y39" s="3">
        <v>1</v>
      </c>
      <c r="Z39" s="23">
        <f>W39+X39+Y39</f>
        <v>8</v>
      </c>
      <c r="AA39" s="24">
        <f>Z39/$Z$1</f>
        <v>6.8787618228718832E-3</v>
      </c>
      <c r="AB39" s="2">
        <v>0.3387</v>
      </c>
      <c r="AC39" s="3">
        <v>0</v>
      </c>
      <c r="AD39" s="3">
        <v>8</v>
      </c>
      <c r="AE39" s="3">
        <v>2</v>
      </c>
      <c r="AF39" s="23">
        <f>AC39+AD39+AE39</f>
        <v>10</v>
      </c>
      <c r="AG39" s="24">
        <f>AF39/$AF$1</f>
        <v>7.4571215510812828E-3</v>
      </c>
      <c r="AH39" s="12">
        <v>0.32369999999999999</v>
      </c>
      <c r="AI39" s="3">
        <v>1</v>
      </c>
      <c r="AJ39" s="3">
        <v>2</v>
      </c>
      <c r="AK39" s="3">
        <v>2</v>
      </c>
      <c r="AL39" s="23">
        <f>AI39+AJ39+AK39</f>
        <v>5</v>
      </c>
      <c r="AM39" s="24">
        <f>AL39/$AL$1</f>
        <v>4.2444821731748728E-3</v>
      </c>
      <c r="AN39" s="12">
        <v>0.92520000000000002</v>
      </c>
      <c r="AO39" s="3">
        <v>0</v>
      </c>
      <c r="AP39" s="3">
        <v>10</v>
      </c>
      <c r="AQ39" s="23">
        <f>AO39+AP39</f>
        <v>10</v>
      </c>
      <c r="AR39" s="34" t="e">
        <f>AQ39*#REF!</f>
        <v>#REF!</v>
      </c>
      <c r="AS39" s="24" t="e">
        <f>AR39/$AR$1</f>
        <v>#REF!</v>
      </c>
      <c r="AT39" s="12">
        <v>0.7016</v>
      </c>
      <c r="AU39" s="3">
        <v>2</v>
      </c>
      <c r="AV39" s="3">
        <v>8</v>
      </c>
      <c r="AW39" s="23">
        <f>AU39+AV39</f>
        <v>10</v>
      </c>
      <c r="AX39" s="34" t="e">
        <f>AW39*#REF!</f>
        <v>#REF!</v>
      </c>
      <c r="AY39" s="24" t="e">
        <f>AX39/$AX$1</f>
        <v>#REF!</v>
      </c>
      <c r="AZ39" s="12">
        <v>0.97550000000000003</v>
      </c>
      <c r="BA39" s="3">
        <v>0</v>
      </c>
      <c r="BB39" s="3">
        <v>24</v>
      </c>
      <c r="BC39" s="23">
        <f>BA39+BB39</f>
        <v>24</v>
      </c>
      <c r="BD39" s="34" t="e">
        <f>BC39*#REF!</f>
        <v>#REF!</v>
      </c>
      <c r="BE39" s="24" t="e">
        <f>BD39/$BD$1</f>
        <v>#REF!</v>
      </c>
      <c r="BF39" s="12">
        <v>0.86229999999999996</v>
      </c>
      <c r="BG39" s="3">
        <v>4</v>
      </c>
      <c r="BH39" s="3">
        <v>53</v>
      </c>
      <c r="BI39" s="23">
        <f>BG39+BH39</f>
        <v>57</v>
      </c>
      <c r="BJ39" s="34" t="e">
        <f>BI39*#REF!</f>
        <v>#REF!</v>
      </c>
      <c r="BK39" s="37" t="e">
        <f>BJ39/$BJ$1</f>
        <v>#REF!</v>
      </c>
      <c r="BL39" s="12">
        <v>0.99919999999999998</v>
      </c>
      <c r="BM39" s="3">
        <v>0</v>
      </c>
      <c r="BN39" s="3">
        <v>72</v>
      </c>
      <c r="BO39" s="23">
        <f>BM39+BN39</f>
        <v>72</v>
      </c>
      <c r="BP39" s="34" t="e">
        <f>BO39*#REF!</f>
        <v>#REF!</v>
      </c>
      <c r="BQ39" s="37" t="e">
        <f>BP39/$BP$1</f>
        <v>#REF!</v>
      </c>
      <c r="BR39" s="12">
        <v>0.99929999999999997</v>
      </c>
      <c r="BS39" s="3">
        <v>0</v>
      </c>
      <c r="BT39" s="3">
        <v>79</v>
      </c>
      <c r="BU39" s="3">
        <v>158020</v>
      </c>
      <c r="BV39" s="3">
        <v>0</v>
      </c>
      <c r="BW39" s="3">
        <v>0</v>
      </c>
      <c r="BX39" s="3">
        <v>3</v>
      </c>
      <c r="BY39" s="3">
        <v>5247</v>
      </c>
      <c r="BZ39" s="23">
        <f>BS39+BT39+BX39+BV39</f>
        <v>82</v>
      </c>
      <c r="CA39" s="23">
        <f>BY39+BU39+BW39</f>
        <v>163267</v>
      </c>
      <c r="CB39" s="37">
        <f>CA39/$CA$1</f>
        <v>1.995375327475132E-2</v>
      </c>
      <c r="CC39" s="34" t="e">
        <f>BZ39*#REF!</f>
        <v>#REF!</v>
      </c>
      <c r="CD39" s="3">
        <v>78</v>
      </c>
      <c r="CE39" s="3">
        <v>165775</v>
      </c>
      <c r="CF39" s="3">
        <v>2</v>
      </c>
      <c r="CG39" s="3">
        <v>4198</v>
      </c>
      <c r="CH39" s="3">
        <v>6</v>
      </c>
      <c r="CI39" s="3">
        <v>10494</v>
      </c>
      <c r="CJ39" s="23">
        <f>CD39+CH39+CF39</f>
        <v>86</v>
      </c>
      <c r="CK39" s="23">
        <f>CI39+CE39+CG39</f>
        <v>180467</v>
      </c>
      <c r="CL39" s="24">
        <f>CK39/$CK$1</f>
        <v>2.4359557658930036E-2</v>
      </c>
      <c r="CM39" s="34" t="e">
        <f>CJ39*#REF!</f>
        <v>#REF!</v>
      </c>
      <c r="CN39" s="3">
        <v>42</v>
      </c>
      <c r="CO39" s="3">
        <v>89027</v>
      </c>
      <c r="CP39" s="3">
        <v>1</v>
      </c>
      <c r="CQ39" s="3">
        <v>2898.0000000000005</v>
      </c>
      <c r="CR39" s="3">
        <v>2</v>
      </c>
      <c r="CS39" s="3">
        <v>3955</v>
      </c>
      <c r="CT39" s="23">
        <f>CN39+CR39+CP39</f>
        <v>45</v>
      </c>
      <c r="CU39" s="23">
        <f>CS39+CO39+CQ39</f>
        <v>95880</v>
      </c>
      <c r="CV39" s="24">
        <f>CU39/$CU$1</f>
        <v>1.3550484281631149E-2</v>
      </c>
      <c r="CW39" s="34" t="e">
        <f>CT39*#REF!</f>
        <v>#REF!</v>
      </c>
      <c r="CX39" s="3">
        <v>13</v>
      </c>
      <c r="CY39" s="3">
        <v>31369.99</v>
      </c>
      <c r="CZ39" s="3">
        <v>0</v>
      </c>
      <c r="DA39" s="3">
        <v>0</v>
      </c>
      <c r="DB39" s="23">
        <f>CX39+CZ39</f>
        <v>13</v>
      </c>
      <c r="DC39" s="23">
        <f>CY39+DA39</f>
        <v>31369.99</v>
      </c>
      <c r="DD39" s="24">
        <f>DC39/$DC$1</f>
        <v>4.0989562091578152E-3</v>
      </c>
      <c r="DE39" s="23">
        <v>1931</v>
      </c>
      <c r="DF39" s="23">
        <v>16</v>
      </c>
      <c r="DG39" s="23">
        <v>36089</v>
      </c>
      <c r="DH39" s="34" t="e">
        <f>DB39*#REF!</f>
        <v>#REF!</v>
      </c>
      <c r="DI39" s="3">
        <v>18</v>
      </c>
      <c r="DJ39" s="3">
        <v>40161</v>
      </c>
      <c r="DK39" s="3">
        <v>0</v>
      </c>
      <c r="DL39" s="3">
        <v>0</v>
      </c>
      <c r="DM39" s="23">
        <f t="shared" si="315"/>
        <v>18</v>
      </c>
      <c r="DN39" s="23">
        <f t="shared" si="316"/>
        <v>40161</v>
      </c>
      <c r="DO39" s="23">
        <f t="shared" si="317"/>
        <v>34034.745762711864</v>
      </c>
      <c r="DP39" s="24">
        <f t="shared" si="318"/>
        <v>4.5999553810856693E-3</v>
      </c>
      <c r="DQ39" s="23">
        <v>7317</v>
      </c>
      <c r="DR39" s="23">
        <v>18</v>
      </c>
      <c r="DS39" s="23">
        <v>40090</v>
      </c>
      <c r="DT39" s="24">
        <f t="shared" si="319"/>
        <v>4.0018755330223201E-3</v>
      </c>
      <c r="DU39" s="34" t="e">
        <f>DM39*#REF!</f>
        <v>#REF!</v>
      </c>
      <c r="DV39" s="24">
        <f t="shared" si="320"/>
        <v>0.125</v>
      </c>
      <c r="DW39" s="24">
        <f t="shared" si="321"/>
        <v>0.38461538461538464</v>
      </c>
      <c r="DX39" s="34">
        <v>3564.87</v>
      </c>
      <c r="DY39" s="23">
        <v>9</v>
      </c>
      <c r="DZ39" s="34">
        <v>17625.440000000002</v>
      </c>
      <c r="EA39" s="24">
        <f t="shared" si="322"/>
        <v>0.20225707840485113</v>
      </c>
      <c r="EB39" s="24">
        <f t="shared" si="323"/>
        <v>0.1047420781355046</v>
      </c>
      <c r="EC39" s="24" t="s">
        <v>461</v>
      </c>
      <c r="ED39" s="24" t="s">
        <v>461</v>
      </c>
      <c r="EE39" s="3">
        <v>27</v>
      </c>
      <c r="EF39" s="3">
        <v>59469</v>
      </c>
      <c r="EG39" s="3">
        <v>1</v>
      </c>
      <c r="EH39" s="3">
        <v>2199</v>
      </c>
      <c r="EI39" s="23">
        <f t="shared" si="324"/>
        <v>28</v>
      </c>
      <c r="EJ39" s="23">
        <f t="shared" si="325"/>
        <v>61668</v>
      </c>
      <c r="EK39" s="23">
        <f t="shared" si="326"/>
        <v>52261.016949152545</v>
      </c>
      <c r="EL39" s="62">
        <f t="shared" si="327"/>
        <v>6.2571357581385576E-3</v>
      </c>
      <c r="EM39" s="23">
        <v>6577</v>
      </c>
      <c r="EN39" s="23">
        <v>35</v>
      </c>
      <c r="EO39" s="23">
        <v>75658</v>
      </c>
      <c r="EP39" s="62">
        <f t="shared" si="328"/>
        <v>6.680639927918528E-3</v>
      </c>
      <c r="EQ39" s="34" t="e">
        <f>EI39*#REF!</f>
        <v>#REF!</v>
      </c>
      <c r="ER39" s="24">
        <f t="shared" si="329"/>
        <v>0.94444444444444442</v>
      </c>
      <c r="ES39" s="24">
        <f t="shared" si="330"/>
        <v>0.55555555555555558</v>
      </c>
      <c r="ET39" s="24"/>
      <c r="EU39" s="24"/>
      <c r="EV39" s="3">
        <v>63</v>
      </c>
      <c r="EW39" s="3">
        <v>137789.59</v>
      </c>
      <c r="EX39" s="3">
        <v>1</v>
      </c>
      <c r="EY39" s="3">
        <v>2199</v>
      </c>
      <c r="EZ39" s="23">
        <f t="shared" si="331"/>
        <v>64</v>
      </c>
      <c r="FA39" s="23">
        <f t="shared" si="332"/>
        <v>139988.59</v>
      </c>
      <c r="FB39" s="70">
        <f t="shared" si="333"/>
        <v>118634.39830508475</v>
      </c>
      <c r="FC39" s="62">
        <f t="shared" si="334"/>
        <v>1.3668827510790299E-2</v>
      </c>
      <c r="FD39" s="23">
        <v>5210</v>
      </c>
      <c r="FE39" s="23">
        <v>70</v>
      </c>
      <c r="FF39" s="23">
        <v>150631</v>
      </c>
      <c r="FG39" s="62">
        <f t="shared" si="335"/>
        <v>1.1460751927234608E-2</v>
      </c>
      <c r="FH39" s="34" t="e">
        <f>EZ39*#REF!</f>
        <v>#REF!</v>
      </c>
      <c r="FI39" s="3">
        <v>50</v>
      </c>
      <c r="FJ39" s="3">
        <v>109598.16</v>
      </c>
      <c r="FK39" s="3">
        <v>0</v>
      </c>
      <c r="FL39" s="3">
        <v>0</v>
      </c>
      <c r="FM39" s="23">
        <f t="shared" si="336"/>
        <v>50</v>
      </c>
      <c r="FN39" s="23">
        <f t="shared" si="337"/>
        <v>109598.16</v>
      </c>
      <c r="FO39" s="70">
        <f t="shared" si="338"/>
        <v>92879.796610169506</v>
      </c>
      <c r="FP39" s="62">
        <f t="shared" si="339"/>
        <v>8.4569288842549876E-3</v>
      </c>
      <c r="FQ39" s="23">
        <v>11036</v>
      </c>
      <c r="FR39" s="23">
        <v>66</v>
      </c>
      <c r="FS39" s="68">
        <v>134439</v>
      </c>
      <c r="FT39" s="62">
        <f t="shared" si="340"/>
        <v>7.988534444930126E-3</v>
      </c>
      <c r="FU39" s="34" t="e">
        <f>FM39*#REF!</f>
        <v>#REF!</v>
      </c>
      <c r="FV39" s="3">
        <v>34</v>
      </c>
      <c r="FW39" s="3">
        <v>80685.649999999994</v>
      </c>
      <c r="FX39" s="3">
        <v>0</v>
      </c>
      <c r="FY39" s="3">
        <v>0</v>
      </c>
      <c r="FZ39" s="23">
        <f t="shared" si="341"/>
        <v>34</v>
      </c>
      <c r="GA39" s="23">
        <f t="shared" si="342"/>
        <v>80685.649999999994</v>
      </c>
      <c r="GB39" s="70">
        <f t="shared" si="343"/>
        <v>68377.669491525419</v>
      </c>
      <c r="GC39" s="62">
        <f t="shared" si="344"/>
        <v>7.412828925636241E-3</v>
      </c>
      <c r="GD39" s="23">
        <v>13234</v>
      </c>
      <c r="GE39" s="23">
        <v>37</v>
      </c>
      <c r="GF39" s="68">
        <v>88763</v>
      </c>
      <c r="GG39" s="62">
        <f t="shared" si="345"/>
        <v>7.2162975498587358E-3</v>
      </c>
      <c r="GH39" s="111">
        <f t="shared" si="346"/>
        <v>44245.56562785001</v>
      </c>
      <c r="GI39" s="100">
        <v>24</v>
      </c>
      <c r="GJ39" s="3">
        <v>58712</v>
      </c>
      <c r="GK39" s="3"/>
      <c r="GL39" s="3"/>
      <c r="GM39" s="23">
        <f t="shared" si="347"/>
        <v>24</v>
      </c>
      <c r="GN39" s="23">
        <f t="shared" si="348"/>
        <v>58712</v>
      </c>
      <c r="GO39" s="70">
        <f t="shared" si="349"/>
        <v>49755.932203389835</v>
      </c>
      <c r="GP39" s="62">
        <f t="shared" si="350"/>
        <v>6.5318478307255737E-3</v>
      </c>
      <c r="GQ39" s="23">
        <v>5758</v>
      </c>
      <c r="GR39" s="23">
        <v>20</v>
      </c>
      <c r="GS39" s="68">
        <v>49216</v>
      </c>
      <c r="GT39" s="62">
        <f t="shared" si="351"/>
        <v>4.6683508369614324E-3</v>
      </c>
      <c r="GU39" s="111">
        <f t="shared" si="352"/>
        <v>31232.163972600007</v>
      </c>
      <c r="GV39" s="100">
        <v>27</v>
      </c>
      <c r="GW39" s="3">
        <v>63706.30000000001</v>
      </c>
      <c r="GX39" s="3"/>
      <c r="GY39" s="3"/>
      <c r="GZ39" s="23">
        <f t="shared" si="353"/>
        <v>27</v>
      </c>
      <c r="HA39" s="23">
        <f t="shared" si="354"/>
        <v>63706.30000000001</v>
      </c>
      <c r="HB39" s="70">
        <f t="shared" si="355"/>
        <v>53988.389830508488</v>
      </c>
      <c r="HC39" s="62">
        <f t="shared" si="356"/>
        <v>7.6416755855513987E-3</v>
      </c>
      <c r="HD39" s="23">
        <v>18140</v>
      </c>
      <c r="HE39" s="23">
        <v>47</v>
      </c>
      <c r="HF39" s="68">
        <v>113149</v>
      </c>
      <c r="HG39" s="62">
        <f t="shared" si="357"/>
        <v>9.8158601237546689E-3</v>
      </c>
      <c r="HH39" s="34">
        <f t="shared" si="358"/>
        <v>35136.184469175008</v>
      </c>
      <c r="HI39" s="100">
        <v>23</v>
      </c>
      <c r="HJ39" s="3">
        <v>57978.6</v>
      </c>
      <c r="HK39" s="3"/>
      <c r="HL39" s="3"/>
      <c r="HM39" s="23">
        <f t="shared" si="359"/>
        <v>23</v>
      </c>
      <c r="HN39" s="23">
        <f t="shared" si="360"/>
        <v>57978.6</v>
      </c>
      <c r="HO39" s="70">
        <f t="shared" si="361"/>
        <v>49134.406779661018</v>
      </c>
      <c r="HP39" s="62">
        <f t="shared" si="362"/>
        <v>6.922081343136652E-3</v>
      </c>
      <c r="HQ39" s="23">
        <v>4779</v>
      </c>
      <c r="HR39" s="23">
        <v>20</v>
      </c>
      <c r="HS39" s="68">
        <v>50730</v>
      </c>
      <c r="HT39" s="62">
        <f t="shared" si="363"/>
        <v>5.2648380634196601E-3</v>
      </c>
      <c r="HU39" s="34">
        <f t="shared" si="364"/>
        <v>29930.823807075005</v>
      </c>
      <c r="HV39" s="100">
        <v>11</v>
      </c>
      <c r="HW39" s="3">
        <v>27920</v>
      </c>
      <c r="HX39" s="3">
        <v>45</v>
      </c>
      <c r="HY39" s="179">
        <v>111579.04179999999</v>
      </c>
      <c r="HZ39" s="23">
        <f t="shared" si="365"/>
        <v>56</v>
      </c>
      <c r="IA39" s="23">
        <f t="shared" si="366"/>
        <v>139499.04180000001</v>
      </c>
      <c r="IB39" s="70">
        <f t="shared" si="367"/>
        <v>118219.52694915255</v>
      </c>
      <c r="IC39" s="62">
        <f t="shared" si="368"/>
        <v>1.1372629214303544E-2</v>
      </c>
      <c r="ID39" s="23">
        <v>8555</v>
      </c>
      <c r="IE39" s="23">
        <v>10</v>
      </c>
      <c r="IF39" s="68">
        <v>26224</v>
      </c>
      <c r="IG39" s="62">
        <f t="shared" si="369"/>
        <v>1.451511040483896E-2</v>
      </c>
      <c r="IH39" s="34">
        <f t="shared" si="370"/>
        <v>69720</v>
      </c>
      <c r="II39" s="100">
        <v>16</v>
      </c>
      <c r="IJ39" s="88">
        <v>42873</v>
      </c>
      <c r="IK39" s="3">
        <v>20</v>
      </c>
      <c r="IL39" s="88">
        <v>51979.944000000003</v>
      </c>
      <c r="IM39" s="23">
        <f t="shared" si="371"/>
        <v>36</v>
      </c>
      <c r="IN39" s="68">
        <f t="shared" si="372"/>
        <v>94852.944000000003</v>
      </c>
      <c r="IO39" s="68">
        <f t="shared" si="373"/>
        <v>80383.850847457637</v>
      </c>
      <c r="IP39" s="62">
        <f t="shared" si="374"/>
        <v>1.0310836342603597E-2</v>
      </c>
      <c r="IQ39" s="23">
        <v>9106</v>
      </c>
      <c r="IR39" s="23">
        <v>7</v>
      </c>
      <c r="IS39" s="68">
        <v>18857</v>
      </c>
      <c r="IT39" s="62">
        <f t="shared" si="375"/>
        <v>1.8004590659802318E-2</v>
      </c>
      <c r="IU39" s="34">
        <f t="shared" si="376"/>
        <v>44820</v>
      </c>
      <c r="IV39" s="142" t="str">
        <f t="shared" si="377"/>
        <v>AA-02</v>
      </c>
      <c r="IW39" s="142" t="str">
        <f t="shared" si="378"/>
        <v>B0B4JRQP22</v>
      </c>
      <c r="IX39" s="142" t="str">
        <f t="shared" si="379"/>
        <v>FBA75679</v>
      </c>
      <c r="IY39" s="17">
        <v>1245</v>
      </c>
      <c r="IZ39" s="3">
        <v>7</v>
      </c>
      <c r="JA39" s="32">
        <f t="shared" si="380"/>
        <v>8715</v>
      </c>
      <c r="JB39" s="3">
        <v>11</v>
      </c>
      <c r="JC39" s="32">
        <f t="shared" si="381"/>
        <v>13695</v>
      </c>
      <c r="JD39" s="3">
        <v>41</v>
      </c>
      <c r="JE39" s="32">
        <f t="shared" si="382"/>
        <v>51045</v>
      </c>
      <c r="JF39" s="3">
        <v>0</v>
      </c>
      <c r="JG39" s="32">
        <f t="shared" si="383"/>
        <v>0</v>
      </c>
      <c r="JH39" s="58">
        <v>0</v>
      </c>
      <c r="JI39" s="59">
        <f t="shared" si="384"/>
        <v>0</v>
      </c>
      <c r="JJ39" s="58">
        <v>0</v>
      </c>
      <c r="JK39" s="59">
        <f t="shared" si="385"/>
        <v>0</v>
      </c>
      <c r="JL39" s="58">
        <v>0</v>
      </c>
      <c r="JM39" s="59">
        <f t="shared" si="386"/>
        <v>0</v>
      </c>
      <c r="JN39" s="42">
        <f t="shared" si="387"/>
        <v>59</v>
      </c>
      <c r="JO39" s="10">
        <f t="shared" si="388"/>
        <v>73455</v>
      </c>
      <c r="JP39" s="36" t="str">
        <f t="shared" si="389"/>
        <v>AA-02</v>
      </c>
      <c r="JQ39" s="98" t="str">
        <f t="shared" si="390"/>
        <v>Longtail</v>
      </c>
      <c r="JR39" s="17">
        <v>1245</v>
      </c>
      <c r="JS39" s="100">
        <v>7</v>
      </c>
      <c r="JT39" s="88">
        <v>18077.12</v>
      </c>
      <c r="JU39" s="3">
        <v>25</v>
      </c>
      <c r="JV39" s="88">
        <v>65134.961600000002</v>
      </c>
      <c r="JW39" s="23">
        <f t="shared" si="391"/>
        <v>32</v>
      </c>
      <c r="JX39" s="68">
        <f t="shared" si="392"/>
        <v>83212.081600000005</v>
      </c>
      <c r="JY39" s="68">
        <f t="shared" si="393"/>
        <v>70518.713220338992</v>
      </c>
      <c r="JZ39" s="62">
        <f t="shared" si="394"/>
        <v>7.5643354375828234E-3</v>
      </c>
      <c r="KA39" s="23">
        <v>1497</v>
      </c>
      <c r="KB39" s="23">
        <v>7</v>
      </c>
      <c r="KC39" s="68">
        <v>18857</v>
      </c>
      <c r="KD39" s="62">
        <f t="shared" si="395"/>
        <v>1.8004590659802318E-2</v>
      </c>
      <c r="KE39" s="34">
        <f t="shared" si="396"/>
        <v>39840</v>
      </c>
      <c r="KF39" s="142" t="str">
        <f t="shared" si="397"/>
        <v>AA-02</v>
      </c>
      <c r="KG39" s="142" t="str">
        <f t="shared" si="398"/>
        <v>B0B4JRQP22</v>
      </c>
      <c r="KH39" s="142" t="str">
        <f t="shared" si="399"/>
        <v>FBA75679</v>
      </c>
      <c r="KI39" s="17">
        <v>1245</v>
      </c>
      <c r="KJ39" s="3">
        <v>19</v>
      </c>
      <c r="KK39" s="32">
        <f t="shared" si="400"/>
        <v>23655</v>
      </c>
      <c r="KL39" s="3">
        <v>36</v>
      </c>
      <c r="KM39" s="32">
        <f t="shared" si="401"/>
        <v>44820</v>
      </c>
      <c r="KN39" s="3">
        <v>41</v>
      </c>
      <c r="KO39" s="32">
        <f t="shared" si="402"/>
        <v>51045</v>
      </c>
      <c r="KP39" s="3">
        <v>0</v>
      </c>
      <c r="KQ39" s="32">
        <f t="shared" si="403"/>
        <v>0</v>
      </c>
      <c r="KR39" s="58">
        <v>0</v>
      </c>
      <c r="KS39" s="59">
        <f t="shared" si="404"/>
        <v>0</v>
      </c>
      <c r="KT39" s="58">
        <v>0</v>
      </c>
      <c r="KU39" s="59">
        <f t="shared" si="405"/>
        <v>0</v>
      </c>
      <c r="KV39" s="58">
        <v>0</v>
      </c>
      <c r="KW39" s="59">
        <f t="shared" si="406"/>
        <v>0</v>
      </c>
      <c r="KX39" s="42">
        <f t="shared" si="407"/>
        <v>96</v>
      </c>
      <c r="KY39" s="10">
        <f t="shared" si="408"/>
        <v>119520</v>
      </c>
      <c r="KZ39" s="36" t="str">
        <f t="shared" si="409"/>
        <v>AA-02</v>
      </c>
      <c r="LA39" s="98" t="str">
        <f t="shared" si="410"/>
        <v>Longtail</v>
      </c>
      <c r="LB39" s="17">
        <v>1245</v>
      </c>
      <c r="LC39" s="100">
        <v>21</v>
      </c>
      <c r="LD39" s="88">
        <v>55228</v>
      </c>
      <c r="LE39" s="3">
        <v>25</v>
      </c>
      <c r="LF39" s="88">
        <v>65599.975999999995</v>
      </c>
      <c r="LG39" s="23">
        <f t="shared" si="411"/>
        <v>46</v>
      </c>
      <c r="LH39" s="68">
        <f t="shared" si="412"/>
        <v>120827.976</v>
      </c>
      <c r="LI39" s="68">
        <f t="shared" si="413"/>
        <v>102396.58983050847</v>
      </c>
      <c r="LJ39" s="62">
        <f t="shared" si="414"/>
        <v>1.1173944505606258E-2</v>
      </c>
      <c r="LK39" s="23">
        <v>16146</v>
      </c>
      <c r="LL39" s="23">
        <v>7</v>
      </c>
      <c r="LM39" s="68">
        <v>18857</v>
      </c>
      <c r="LN39" s="62">
        <f t="shared" si="415"/>
        <v>1.8004590659802318E-2</v>
      </c>
      <c r="LO39" s="34">
        <f t="shared" si="416"/>
        <v>59861.64761415001</v>
      </c>
      <c r="LP39" s="143" t="str">
        <f t="shared" si="417"/>
        <v>AA-02</v>
      </c>
      <c r="LQ39" s="143" t="str">
        <f t="shared" si="418"/>
        <v>B0B4JRQP22</v>
      </c>
      <c r="LR39" s="143" t="str">
        <f t="shared" si="419"/>
        <v>FBA75679</v>
      </c>
      <c r="LS39" s="17">
        <v>1301.3401655250002</v>
      </c>
      <c r="LT39" s="3">
        <v>2</v>
      </c>
      <c r="LU39" s="32">
        <f t="shared" si="420"/>
        <v>2602.6803310500004</v>
      </c>
      <c r="LV39" s="3">
        <v>24</v>
      </c>
      <c r="LW39" s="32">
        <f t="shared" si="421"/>
        <v>31232.163972600007</v>
      </c>
      <c r="LX39" s="3">
        <v>120</v>
      </c>
      <c r="LY39" s="32">
        <f t="shared" si="422"/>
        <v>156160.81986300001</v>
      </c>
      <c r="LZ39" s="3">
        <v>0</v>
      </c>
      <c r="MA39" s="32">
        <f t="shared" si="423"/>
        <v>0</v>
      </c>
      <c r="MB39" s="58">
        <v>0</v>
      </c>
      <c r="MC39" s="59">
        <f t="shared" si="424"/>
        <v>0</v>
      </c>
      <c r="MD39" s="58">
        <v>0</v>
      </c>
      <c r="ME39" s="59">
        <f t="shared" si="425"/>
        <v>0</v>
      </c>
      <c r="MF39" s="58">
        <v>0</v>
      </c>
      <c r="MG39" s="59">
        <f t="shared" si="426"/>
        <v>0</v>
      </c>
      <c r="MH39" s="42">
        <f t="shared" si="427"/>
        <v>146</v>
      </c>
      <c r="MI39" s="10">
        <f t="shared" si="428"/>
        <v>189995.66416665004</v>
      </c>
      <c r="MJ39" s="36" t="str">
        <f t="shared" si="429"/>
        <v>AA-02</v>
      </c>
      <c r="MK39" s="98" t="s">
        <v>292</v>
      </c>
      <c r="ML39" s="17">
        <v>1301.3401655250002</v>
      </c>
      <c r="MM39" s="100">
        <v>4</v>
      </c>
      <c r="MN39" s="88">
        <v>10459</v>
      </c>
      <c r="MO39" s="3">
        <v>6</v>
      </c>
      <c r="MP39" s="88">
        <v>16087.990199999998</v>
      </c>
      <c r="MQ39" s="23">
        <f t="shared" si="430"/>
        <v>10</v>
      </c>
      <c r="MR39" s="68">
        <f t="shared" si="431"/>
        <v>26546.9902</v>
      </c>
      <c r="MS39" s="68">
        <f t="shared" si="432"/>
        <v>22497.449322033899</v>
      </c>
      <c r="MT39" s="62">
        <f t="shared" si="433"/>
        <v>1.9459599163979692E-3</v>
      </c>
      <c r="MU39" s="23">
        <v>1883</v>
      </c>
      <c r="MV39" s="23">
        <v>7</v>
      </c>
      <c r="MW39" s="68">
        <v>18857</v>
      </c>
      <c r="MX39" s="62">
        <f t="shared" si="434"/>
        <v>1.8004590659802318E-2</v>
      </c>
      <c r="MY39" s="34">
        <f t="shared" si="435"/>
        <v>13013.401655250002</v>
      </c>
      <c r="MZ39" s="143" t="str">
        <f t="shared" si="436"/>
        <v>AA-02</v>
      </c>
      <c r="NA39" s="143" t="str">
        <f t="shared" si="437"/>
        <v>B0B4JRQP22</v>
      </c>
      <c r="NB39" s="143" t="str">
        <f t="shared" si="438"/>
        <v>FBA75679</v>
      </c>
      <c r="NC39" s="17">
        <f t="shared" si="439"/>
        <v>1301.3401655250002</v>
      </c>
      <c r="ND39" s="3">
        <v>9</v>
      </c>
      <c r="NE39" s="32">
        <f t="shared" si="440"/>
        <v>11712.061489725002</v>
      </c>
      <c r="NF39" s="3">
        <v>13</v>
      </c>
      <c r="NG39" s="32">
        <f t="shared" si="441"/>
        <v>16917.422151825001</v>
      </c>
      <c r="NH39" s="3">
        <v>0</v>
      </c>
      <c r="NI39" s="32">
        <f t="shared" si="442"/>
        <v>0</v>
      </c>
      <c r="NJ39" s="3">
        <v>0</v>
      </c>
      <c r="NK39" s="32">
        <f t="shared" si="443"/>
        <v>0</v>
      </c>
      <c r="NL39" s="58">
        <v>0</v>
      </c>
      <c r="NM39" s="59">
        <f t="shared" si="444"/>
        <v>0</v>
      </c>
      <c r="NN39" s="58">
        <v>0</v>
      </c>
      <c r="NO39" s="59">
        <f t="shared" si="445"/>
        <v>0</v>
      </c>
      <c r="NP39" s="58">
        <v>0</v>
      </c>
      <c r="NQ39" s="59">
        <f t="shared" si="446"/>
        <v>0</v>
      </c>
      <c r="NR39" s="42">
        <f t="shared" si="447"/>
        <v>22</v>
      </c>
      <c r="NS39" s="92">
        <f t="shared" si="448"/>
        <v>28629.483641550003</v>
      </c>
      <c r="NT39" s="141">
        <v>0</v>
      </c>
      <c r="NU39" s="36" t="str">
        <f t="shared" si="449"/>
        <v>AA-02</v>
      </c>
      <c r="NV39" s="98" t="s">
        <v>292</v>
      </c>
      <c r="NW39" s="17">
        <v>1301.3401655250002</v>
      </c>
      <c r="NX39" s="100">
        <v>8</v>
      </c>
      <c r="NY39" s="88">
        <v>20533</v>
      </c>
      <c r="NZ39" s="3">
        <v>0</v>
      </c>
      <c r="OA39" s="88">
        <v>0</v>
      </c>
      <c r="OB39" s="23">
        <f t="shared" si="450"/>
        <v>8</v>
      </c>
      <c r="OC39" s="68">
        <f t="shared" si="451"/>
        <v>20533</v>
      </c>
      <c r="OD39" s="68">
        <f t="shared" si="452"/>
        <v>17400.847457627118</v>
      </c>
      <c r="OE39" s="62">
        <f t="shared" si="453"/>
        <v>1.4387841765407426E-3</v>
      </c>
      <c r="OF39" s="23">
        <v>795</v>
      </c>
      <c r="OG39" s="23">
        <v>7</v>
      </c>
      <c r="OH39" s="68">
        <v>18857</v>
      </c>
      <c r="OI39" s="62">
        <f t="shared" si="454"/>
        <v>1.8004590659802318E-2</v>
      </c>
      <c r="OJ39" s="34">
        <f t="shared" si="455"/>
        <v>10410.721324200002</v>
      </c>
      <c r="OK39" s="143" t="str">
        <f t="shared" si="456"/>
        <v>AA-02</v>
      </c>
      <c r="OL39" s="143" t="str">
        <f t="shared" si="457"/>
        <v>B0B4JRQP22</v>
      </c>
      <c r="OM39" s="143" t="str">
        <f t="shared" si="458"/>
        <v>FBA75679</v>
      </c>
      <c r="ON39" s="17">
        <f t="shared" si="459"/>
        <v>1301.3401655250002</v>
      </c>
      <c r="OO39" s="3">
        <v>0</v>
      </c>
      <c r="OP39" s="32">
        <f t="shared" si="460"/>
        <v>0</v>
      </c>
      <c r="OQ39" s="3">
        <v>14</v>
      </c>
      <c r="OR39" s="32">
        <f t="shared" si="461"/>
        <v>18218.762317350003</v>
      </c>
      <c r="OS39" s="3">
        <v>0</v>
      </c>
      <c r="OT39" s="32">
        <f t="shared" si="462"/>
        <v>0</v>
      </c>
      <c r="OU39" s="3">
        <v>0</v>
      </c>
      <c r="OV39" s="32">
        <f t="shared" si="463"/>
        <v>0</v>
      </c>
      <c r="OW39" s="58">
        <v>0</v>
      </c>
      <c r="OX39" s="59">
        <f t="shared" si="464"/>
        <v>0</v>
      </c>
      <c r="OY39" s="58">
        <v>0</v>
      </c>
      <c r="OZ39" s="59">
        <f t="shared" si="465"/>
        <v>0</v>
      </c>
      <c r="PA39" s="58">
        <v>180</v>
      </c>
      <c r="PB39" s="59">
        <f t="shared" si="466"/>
        <v>234241.22979450005</v>
      </c>
      <c r="PC39" s="42">
        <f t="shared" si="467"/>
        <v>194</v>
      </c>
      <c r="PD39" s="92">
        <f t="shared" si="468"/>
        <v>252459.99211185004</v>
      </c>
      <c r="PE39" s="141">
        <v>0</v>
      </c>
      <c r="PF39" s="36" t="str">
        <f t="shared" si="469"/>
        <v>AA-02</v>
      </c>
      <c r="PG39" s="98" t="s">
        <v>292</v>
      </c>
      <c r="PH39" s="17">
        <v>1301.3401655250002</v>
      </c>
      <c r="PI39" s="100">
        <v>1</v>
      </c>
      <c r="PJ39" s="88">
        <v>2782</v>
      </c>
      <c r="PK39" s="3">
        <v>0</v>
      </c>
      <c r="PL39" s="88">
        <v>0</v>
      </c>
      <c r="PM39" s="23">
        <f t="shared" si="470"/>
        <v>1</v>
      </c>
      <c r="PN39" s="68">
        <f t="shared" si="471"/>
        <v>2782</v>
      </c>
      <c r="PO39" s="68">
        <f t="shared" si="472"/>
        <v>2357.6271186440681</v>
      </c>
      <c r="PP39" s="62">
        <f t="shared" si="473"/>
        <v>1.5671669945803432E-4</v>
      </c>
      <c r="PQ39" s="23" t="s">
        <v>646</v>
      </c>
      <c r="PR39" s="23">
        <v>7</v>
      </c>
      <c r="PS39" s="68">
        <v>18857</v>
      </c>
      <c r="PT39" s="62">
        <f t="shared" si="474"/>
        <v>1.8004590659802318E-2</v>
      </c>
      <c r="PU39" s="34">
        <f t="shared" si="475"/>
        <v>1301.3401655250002</v>
      </c>
      <c r="PV39" s="143" t="str">
        <f t="shared" si="476"/>
        <v>AA-02</v>
      </c>
      <c r="PW39" s="143" t="str">
        <f t="shared" si="477"/>
        <v>B0B4JRQP22</v>
      </c>
      <c r="PX39" s="143" t="str">
        <f t="shared" si="478"/>
        <v>FBA75679</v>
      </c>
      <c r="PY39" s="17">
        <f t="shared" si="479"/>
        <v>1301.3401655250002</v>
      </c>
      <c r="PZ39" s="3">
        <v>30</v>
      </c>
      <c r="QA39" s="32">
        <f t="shared" si="480"/>
        <v>39040.204965750003</v>
      </c>
      <c r="QB39" s="3"/>
      <c r="QC39" s="32">
        <f t="shared" si="481"/>
        <v>0</v>
      </c>
      <c r="QD39" s="3">
        <v>0</v>
      </c>
      <c r="QE39" s="32">
        <f t="shared" si="482"/>
        <v>0</v>
      </c>
      <c r="QF39" s="3">
        <v>0</v>
      </c>
      <c r="QG39" s="32">
        <f t="shared" si="483"/>
        <v>0</v>
      </c>
      <c r="QH39" s="58">
        <v>0</v>
      </c>
      <c r="QI39" s="59">
        <f t="shared" si="484"/>
        <v>0</v>
      </c>
      <c r="QJ39" s="58">
        <v>0</v>
      </c>
      <c r="QK39" s="59">
        <f t="shared" si="485"/>
        <v>0</v>
      </c>
      <c r="QL39" s="58">
        <v>180</v>
      </c>
      <c r="QM39" s="59">
        <f t="shared" si="486"/>
        <v>234241.22979450005</v>
      </c>
      <c r="QN39" s="42">
        <f t="shared" si="487"/>
        <v>210</v>
      </c>
      <c r="QO39" s="92">
        <f t="shared" si="488"/>
        <v>273281.43476025003</v>
      </c>
      <c r="QP39" s="141">
        <v>0</v>
      </c>
      <c r="QQ39" s="36" t="str">
        <f t="shared" si="489"/>
        <v>AA-02</v>
      </c>
      <c r="QR39" s="98" t="s">
        <v>292</v>
      </c>
      <c r="QS39" s="17">
        <v>1301.3401655250002</v>
      </c>
      <c r="QT39" s="100">
        <v>7</v>
      </c>
      <c r="QU39" s="88">
        <v>20097</v>
      </c>
      <c r="QV39" s="3">
        <v>12</v>
      </c>
      <c r="QW39" s="88">
        <v>31413</v>
      </c>
      <c r="QX39" s="23">
        <f t="shared" si="490"/>
        <v>19</v>
      </c>
      <c r="QY39" s="68">
        <f t="shared" si="491"/>
        <v>51510</v>
      </c>
      <c r="QZ39" s="68">
        <f t="shared" si="492"/>
        <v>43652.542372881355</v>
      </c>
      <c r="RA39" s="62">
        <f t="shared" si="493"/>
        <v>2.756332943829402E-3</v>
      </c>
      <c r="RB39" s="23">
        <v>305</v>
      </c>
      <c r="RC39" s="23">
        <v>7</v>
      </c>
      <c r="RD39" s="68">
        <v>18857</v>
      </c>
      <c r="RE39" s="62">
        <f t="shared" si="494"/>
        <v>1.8004590659802318E-2</v>
      </c>
      <c r="RF39" s="34">
        <f t="shared" si="495"/>
        <v>24725.463144975005</v>
      </c>
      <c r="RG39" s="143" t="str">
        <f t="shared" si="496"/>
        <v>AA-02</v>
      </c>
      <c r="RH39" s="143" t="str">
        <f t="shared" si="497"/>
        <v>B0B4JRQP22</v>
      </c>
      <c r="RI39" s="143" t="str">
        <f t="shared" si="498"/>
        <v>FBA75679</v>
      </c>
      <c r="RJ39" s="17">
        <f t="shared" si="499"/>
        <v>1301.3401655250002</v>
      </c>
      <c r="RK39" s="3">
        <v>21</v>
      </c>
      <c r="RL39" s="32">
        <f t="shared" si="500"/>
        <v>27328.143476025005</v>
      </c>
      <c r="RM39" s="3">
        <v>257</v>
      </c>
      <c r="RN39" s="32">
        <f t="shared" si="501"/>
        <v>334444.42253992503</v>
      </c>
      <c r="RO39" s="3">
        <v>0</v>
      </c>
      <c r="RP39" s="32">
        <f t="shared" si="502"/>
        <v>0</v>
      </c>
      <c r="RQ39" s="3">
        <v>0</v>
      </c>
      <c r="RR39" s="32">
        <f t="shared" si="503"/>
        <v>0</v>
      </c>
      <c r="RS39" s="58">
        <v>0</v>
      </c>
      <c r="RT39" s="59">
        <f t="shared" si="504"/>
        <v>0</v>
      </c>
      <c r="RU39" s="58">
        <v>0</v>
      </c>
      <c r="RV39" s="59">
        <f t="shared" si="505"/>
        <v>0</v>
      </c>
      <c r="RW39" s="58">
        <v>0</v>
      </c>
      <c r="RX39" s="59">
        <f t="shared" si="506"/>
        <v>0</v>
      </c>
      <c r="RY39" s="42">
        <f t="shared" si="507"/>
        <v>278</v>
      </c>
      <c r="RZ39" s="92">
        <f t="shared" si="508"/>
        <v>361772.56601595005</v>
      </c>
      <c r="SA39" s="141">
        <v>0</v>
      </c>
      <c r="SB39" s="36" t="str">
        <f t="shared" si="509"/>
        <v>AA-02</v>
      </c>
      <c r="SC39" s="98" t="s">
        <v>292</v>
      </c>
      <c r="SD39" s="17">
        <f t="shared" si="510"/>
        <v>1301.3401655250002</v>
      </c>
      <c r="SE39" s="100">
        <v>6</v>
      </c>
      <c r="SF39" s="88">
        <v>16052</v>
      </c>
      <c r="SG39" s="3">
        <v>18</v>
      </c>
      <c r="SH39" s="88">
        <v>46782</v>
      </c>
      <c r="SI39" s="23">
        <f t="shared" si="511"/>
        <v>24</v>
      </c>
      <c r="SJ39" s="68">
        <f t="shared" si="512"/>
        <v>62834</v>
      </c>
      <c r="SK39" s="68">
        <f t="shared" si="513"/>
        <v>53249.152542372882</v>
      </c>
      <c r="SL39" s="62">
        <f t="shared" si="514"/>
        <v>4.0254349265451336E-3</v>
      </c>
      <c r="SM39" s="23">
        <v>42318</v>
      </c>
      <c r="SN39" s="23">
        <v>7</v>
      </c>
      <c r="SO39" s="68">
        <v>18857</v>
      </c>
      <c r="SP39" s="62">
        <f t="shared" si="515"/>
        <v>1.8004590659802318E-2</v>
      </c>
      <c r="SQ39" s="34">
        <f t="shared" si="516"/>
        <v>31232.163972600007</v>
      </c>
      <c r="SR39" s="143" t="str">
        <f t="shared" si="517"/>
        <v>AA-02</v>
      </c>
      <c r="SS39" s="143" t="str">
        <f t="shared" si="518"/>
        <v>B0B4JRQP22</v>
      </c>
      <c r="ST39" s="143" t="str">
        <f t="shared" si="519"/>
        <v>FBA75679</v>
      </c>
      <c r="SU39" s="17">
        <f t="shared" si="520"/>
        <v>1301.3401655250002</v>
      </c>
      <c r="SV39" s="3">
        <v>50</v>
      </c>
      <c r="SW39" s="32">
        <f t="shared" si="521"/>
        <v>65067.00827625001</v>
      </c>
      <c r="SX39" s="3">
        <v>201</v>
      </c>
      <c r="SY39" s="32">
        <f t="shared" si="522"/>
        <v>261569.37327052504</v>
      </c>
      <c r="SZ39" s="3">
        <v>0</v>
      </c>
      <c r="TA39" s="32">
        <f t="shared" si="523"/>
        <v>0</v>
      </c>
      <c r="TB39" s="3">
        <v>0</v>
      </c>
      <c r="TC39" s="32">
        <f t="shared" si="524"/>
        <v>0</v>
      </c>
      <c r="TD39" s="58">
        <v>504</v>
      </c>
      <c r="TE39" s="59">
        <f t="shared" si="525"/>
        <v>655875.44342460006</v>
      </c>
      <c r="TF39" s="58">
        <v>0</v>
      </c>
      <c r="TG39" s="59">
        <f t="shared" si="526"/>
        <v>0</v>
      </c>
      <c r="TH39" s="58">
        <v>504</v>
      </c>
      <c r="TI39" s="59">
        <f t="shared" si="527"/>
        <v>655875.44342460006</v>
      </c>
      <c r="TJ39" s="42">
        <f t="shared" si="528"/>
        <v>1259</v>
      </c>
      <c r="TK39" s="92">
        <f t="shared" si="529"/>
        <v>1638387.2683959752</v>
      </c>
      <c r="TL39" s="141">
        <v>1</v>
      </c>
      <c r="TM39" s="36" t="str">
        <f t="shared" si="530"/>
        <v>AA-02</v>
      </c>
      <c r="TN39" s="98" t="s">
        <v>292</v>
      </c>
      <c r="TO39" s="17">
        <f t="shared" si="531"/>
        <v>1301.3401655250002</v>
      </c>
      <c r="TP39" s="100">
        <v>32</v>
      </c>
      <c r="TQ39" s="88">
        <v>75570</v>
      </c>
      <c r="TR39" s="3">
        <v>8</v>
      </c>
      <c r="TS39" s="88">
        <v>20292.011599999998</v>
      </c>
      <c r="TT39" s="23">
        <f t="shared" si="532"/>
        <v>40</v>
      </c>
      <c r="TU39" s="68">
        <f t="shared" si="533"/>
        <v>95862.011599999998</v>
      </c>
      <c r="TV39" s="68">
        <f t="shared" si="534"/>
        <v>81238.992881355938</v>
      </c>
      <c r="TW39" s="62">
        <f t="shared" si="535"/>
        <v>5.6616845578791311E-3</v>
      </c>
      <c r="TX39" s="23">
        <v>52638</v>
      </c>
      <c r="TY39" s="23">
        <v>7</v>
      </c>
      <c r="TZ39" s="68">
        <v>18857</v>
      </c>
      <c r="UA39" s="62">
        <f t="shared" si="536"/>
        <v>1.8004590659802318E-2</v>
      </c>
      <c r="UB39" s="34">
        <f t="shared" si="537"/>
        <v>52053.606621000006</v>
      </c>
      <c r="UC39" s="143" t="str">
        <f t="shared" si="538"/>
        <v>AA-02</v>
      </c>
      <c r="UD39" s="143" t="str">
        <f t="shared" si="539"/>
        <v>B0B4JRQP22</v>
      </c>
      <c r="UE39" s="143" t="str">
        <f t="shared" si="540"/>
        <v>FBA75679</v>
      </c>
      <c r="UF39" s="17">
        <f t="shared" si="541"/>
        <v>1301.3401655250002</v>
      </c>
      <c r="UG39" s="3">
        <v>81</v>
      </c>
      <c r="UH39" s="32">
        <f t="shared" si="542"/>
        <v>105408.55340752502</v>
      </c>
      <c r="UI39" s="3">
        <v>630</v>
      </c>
      <c r="UJ39" s="32">
        <f t="shared" si="543"/>
        <v>819844.3042807501</v>
      </c>
      <c r="UK39" s="3">
        <v>0</v>
      </c>
      <c r="UL39" s="32">
        <f t="shared" si="544"/>
        <v>0</v>
      </c>
      <c r="UM39" s="3">
        <v>0</v>
      </c>
      <c r="UN39" s="32">
        <f t="shared" si="545"/>
        <v>0</v>
      </c>
      <c r="UO39" s="58">
        <v>504</v>
      </c>
      <c r="UP39" s="59">
        <f t="shared" si="546"/>
        <v>655875.44342460006</v>
      </c>
      <c r="UQ39" s="58">
        <v>0</v>
      </c>
      <c r="UR39" s="59">
        <f t="shared" si="547"/>
        <v>0</v>
      </c>
      <c r="US39" s="58">
        <v>504</v>
      </c>
      <c r="UT39" s="59">
        <f t="shared" si="548"/>
        <v>655875.44342460006</v>
      </c>
      <c r="UU39" s="42">
        <f t="shared" si="549"/>
        <v>1719</v>
      </c>
      <c r="UV39" s="92">
        <f t="shared" si="550"/>
        <v>2237003.7445374755</v>
      </c>
      <c r="UW39" s="141">
        <v>0</v>
      </c>
      <c r="UX39" s="36" t="str">
        <f t="shared" si="551"/>
        <v>AA-02</v>
      </c>
      <c r="UY39" s="98" t="s">
        <v>292</v>
      </c>
      <c r="UZ39" s="17">
        <f t="shared" si="552"/>
        <v>1301.3401655250002</v>
      </c>
      <c r="VA39" s="100">
        <v>6</v>
      </c>
      <c r="VB39" s="88">
        <v>14994</v>
      </c>
      <c r="VC39" s="3">
        <v>26</v>
      </c>
      <c r="VD39" s="88">
        <v>64145.094999999994</v>
      </c>
      <c r="VE39" s="23">
        <f t="shared" si="200"/>
        <v>32</v>
      </c>
      <c r="VF39" s="68">
        <f t="shared" si="201"/>
        <v>79139.095000000001</v>
      </c>
      <c r="VG39" s="68">
        <f t="shared" si="202"/>
        <v>67067.029661016961</v>
      </c>
      <c r="VH39" s="62">
        <f t="shared" si="203"/>
        <v>4.730239131018177E-3</v>
      </c>
      <c r="VI39" s="23">
        <v>6124</v>
      </c>
      <c r="VJ39" s="23">
        <v>7</v>
      </c>
      <c r="VK39" s="68">
        <v>18857</v>
      </c>
      <c r="VL39" s="62">
        <f t="shared" si="553"/>
        <v>1.8004590659802318E-2</v>
      </c>
      <c r="VM39" s="34">
        <f t="shared" si="205"/>
        <v>41642.885296800006</v>
      </c>
      <c r="VN39" s="143" t="str">
        <f t="shared" si="57"/>
        <v>AA-02</v>
      </c>
      <c r="VO39" s="143" t="str">
        <f t="shared" si="58"/>
        <v>B0B4JRQP22</v>
      </c>
      <c r="VP39" s="143" t="str">
        <f t="shared" si="59"/>
        <v>FBA75679</v>
      </c>
      <c r="VQ39" s="17">
        <f t="shared" si="206"/>
        <v>1301.3401655250002</v>
      </c>
      <c r="VR39" s="3">
        <v>76</v>
      </c>
      <c r="VS39" s="32">
        <f t="shared" si="207"/>
        <v>98901.85257990002</v>
      </c>
      <c r="VT39" s="3">
        <v>1064</v>
      </c>
      <c r="VU39" s="32">
        <f t="shared" si="208"/>
        <v>1384625.9361186002</v>
      </c>
      <c r="VV39" s="3">
        <v>0</v>
      </c>
      <c r="VW39" s="32">
        <f t="shared" si="209"/>
        <v>0</v>
      </c>
      <c r="VX39" s="3">
        <v>0</v>
      </c>
      <c r="VY39" s="32">
        <f t="shared" si="210"/>
        <v>0</v>
      </c>
      <c r="VZ39" s="58">
        <v>0</v>
      </c>
      <c r="WA39" s="59">
        <f t="shared" si="211"/>
        <v>0</v>
      </c>
      <c r="WB39" s="58">
        <v>0</v>
      </c>
      <c r="WC39" s="59">
        <f t="shared" si="212"/>
        <v>0</v>
      </c>
      <c r="WD39" s="58">
        <v>0</v>
      </c>
      <c r="WE39" s="59">
        <f t="shared" si="213"/>
        <v>0</v>
      </c>
      <c r="WF39" s="42">
        <f t="shared" si="214"/>
        <v>1140</v>
      </c>
      <c r="WG39" s="92">
        <f t="shared" si="215"/>
        <v>1483527.7886985003</v>
      </c>
      <c r="WH39" s="141">
        <v>46</v>
      </c>
      <c r="WI39" s="36" t="str">
        <f t="shared" si="60"/>
        <v>AA-02</v>
      </c>
      <c r="WJ39" s="98" t="s">
        <v>292</v>
      </c>
      <c r="WK39" s="17">
        <f t="shared" si="216"/>
        <v>1301.3401655250002</v>
      </c>
    </row>
    <row r="40" spans="1:609">
      <c r="A40" s="150" t="s">
        <v>570</v>
      </c>
      <c r="B40" s="180" t="s">
        <v>525</v>
      </c>
      <c r="C40" s="150" t="s">
        <v>465</v>
      </c>
      <c r="D40" s="150" t="s">
        <v>669</v>
      </c>
      <c r="E40" s="155" t="s">
        <v>515</v>
      </c>
      <c r="F40" s="150" t="s">
        <v>465</v>
      </c>
      <c r="G40" s="150"/>
      <c r="H40" s="150" t="s">
        <v>476</v>
      </c>
      <c r="I40" s="150" t="s">
        <v>434</v>
      </c>
      <c r="J40" s="187">
        <v>1940.1</v>
      </c>
      <c r="K40" s="3" t="s">
        <v>521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2"/>
      <c r="AI40" s="12"/>
      <c r="AJ40" s="12"/>
      <c r="AK40" s="3"/>
      <c r="AL40" s="3"/>
      <c r="AM40" s="3"/>
      <c r="AN40" s="12"/>
      <c r="AO40" s="12"/>
      <c r="AP40" s="3"/>
      <c r="AQ40" s="3"/>
      <c r="AR40" s="3"/>
      <c r="AS40" s="3"/>
      <c r="AT40" s="12"/>
      <c r="AU40" s="12"/>
      <c r="AV40" s="3"/>
      <c r="AW40" s="3"/>
      <c r="AX40" s="3"/>
      <c r="AY40" s="3"/>
      <c r="AZ40" s="12"/>
      <c r="BA40" s="12"/>
      <c r="BB40" s="3"/>
      <c r="BC40" s="3"/>
      <c r="BD40" s="3"/>
      <c r="BE40" s="3"/>
      <c r="BF40" s="12"/>
      <c r="BG40" s="12"/>
      <c r="BH40" s="3"/>
      <c r="BI40" s="23">
        <v>0</v>
      </c>
      <c r="BJ40" s="34">
        <v>0</v>
      </c>
      <c r="BK40" s="37">
        <v>0</v>
      </c>
      <c r="BL40" s="12"/>
      <c r="BM40" s="3"/>
      <c r="BN40" s="3"/>
      <c r="BO40" s="23">
        <v>0</v>
      </c>
      <c r="BP40" s="34">
        <v>0</v>
      </c>
      <c r="BQ40" s="37">
        <v>0</v>
      </c>
      <c r="BR40" s="12"/>
      <c r="BS40" s="3"/>
      <c r="BT40" s="3"/>
      <c r="BU40" s="3"/>
      <c r="BV40" s="3"/>
      <c r="BW40" s="3"/>
      <c r="BX40" s="3"/>
      <c r="BY40" s="3"/>
      <c r="BZ40" s="23">
        <v>0</v>
      </c>
      <c r="CA40" s="23">
        <v>0</v>
      </c>
      <c r="CB40" s="37">
        <v>0</v>
      </c>
      <c r="CC40" s="34">
        <v>0</v>
      </c>
      <c r="CD40" s="3"/>
      <c r="CE40" s="3"/>
      <c r="CF40" s="3"/>
      <c r="CG40" s="3"/>
      <c r="CH40" s="3"/>
      <c r="CI40" s="3"/>
      <c r="CJ40" s="23">
        <v>0</v>
      </c>
      <c r="CK40" s="23">
        <v>0</v>
      </c>
      <c r="CL40" s="24">
        <v>0</v>
      </c>
      <c r="CM40" s="34">
        <v>0</v>
      </c>
      <c r="CN40" s="3"/>
      <c r="CO40" s="3"/>
      <c r="CP40" s="3"/>
      <c r="CQ40" s="3"/>
      <c r="CR40" s="3"/>
      <c r="CS40" s="3"/>
      <c r="CT40" s="23">
        <v>0</v>
      </c>
      <c r="CU40" s="23">
        <v>0</v>
      </c>
      <c r="CV40" s="24">
        <v>0</v>
      </c>
      <c r="CW40" s="34">
        <v>0</v>
      </c>
      <c r="CX40" s="3"/>
      <c r="CY40" s="3"/>
      <c r="CZ40" s="3">
        <v>0</v>
      </c>
      <c r="DA40" s="3">
        <v>0</v>
      </c>
      <c r="DB40" s="23">
        <v>0</v>
      </c>
      <c r="DC40" s="23">
        <v>0</v>
      </c>
      <c r="DD40" s="24">
        <v>0</v>
      </c>
      <c r="DE40" s="23">
        <v>0</v>
      </c>
      <c r="DF40" s="23">
        <v>0</v>
      </c>
      <c r="DG40" s="23">
        <v>0</v>
      </c>
      <c r="DH40" s="34">
        <v>0</v>
      </c>
      <c r="DI40" s="3">
        <v>0</v>
      </c>
      <c r="DJ40" s="3">
        <v>0</v>
      </c>
      <c r="DK40" s="3">
        <v>0</v>
      </c>
      <c r="DL40" s="3">
        <v>0</v>
      </c>
      <c r="DM40" s="23">
        <f t="shared" si="315"/>
        <v>0</v>
      </c>
      <c r="DN40" s="23">
        <f t="shared" si="316"/>
        <v>0</v>
      </c>
      <c r="DO40" s="23">
        <f t="shared" si="317"/>
        <v>0</v>
      </c>
      <c r="DP40" s="24">
        <f t="shared" si="318"/>
        <v>0</v>
      </c>
      <c r="DQ40" s="23">
        <v>0</v>
      </c>
      <c r="DR40" s="23">
        <v>0</v>
      </c>
      <c r="DS40" s="23">
        <v>0</v>
      </c>
      <c r="DT40" s="24">
        <f t="shared" si="319"/>
        <v>0</v>
      </c>
      <c r="DU40" s="34" t="e">
        <f>DM40*#REF!</f>
        <v>#REF!</v>
      </c>
      <c r="DV40" s="24" t="e">
        <f t="shared" si="320"/>
        <v>#DIV/0!</v>
      </c>
      <c r="DW40" s="24" t="e">
        <f t="shared" si="321"/>
        <v>#DIV/0!</v>
      </c>
      <c r="DX40" s="34">
        <v>0</v>
      </c>
      <c r="DY40" s="23">
        <v>0</v>
      </c>
      <c r="DZ40" s="34">
        <v>0</v>
      </c>
      <c r="EA40" s="24" t="e">
        <f t="shared" si="322"/>
        <v>#DIV/0!</v>
      </c>
      <c r="EB40" s="24" t="e">
        <f t="shared" si="323"/>
        <v>#DIV/0!</v>
      </c>
      <c r="EC40" s="24" t="s">
        <v>461</v>
      </c>
      <c r="ED40" s="24" t="s">
        <v>461</v>
      </c>
      <c r="EE40" s="3">
        <v>0</v>
      </c>
      <c r="EF40" s="3">
        <v>0</v>
      </c>
      <c r="EG40" s="3">
        <v>0</v>
      </c>
      <c r="EH40" s="3">
        <v>0</v>
      </c>
      <c r="EI40" s="23">
        <f t="shared" si="324"/>
        <v>0</v>
      </c>
      <c r="EJ40" s="23">
        <f t="shared" si="325"/>
        <v>0</v>
      </c>
      <c r="EK40" s="23">
        <f t="shared" si="326"/>
        <v>0</v>
      </c>
      <c r="EL40" s="62">
        <f t="shared" si="327"/>
        <v>0</v>
      </c>
      <c r="EM40" s="23">
        <v>0</v>
      </c>
      <c r="EN40" s="23">
        <v>0</v>
      </c>
      <c r="EO40" s="23">
        <v>0</v>
      </c>
      <c r="EP40" s="62">
        <f t="shared" si="328"/>
        <v>0</v>
      </c>
      <c r="EQ40" s="34" t="e">
        <f>EI40*#REF!</f>
        <v>#REF!</v>
      </c>
      <c r="ER40" s="24" t="e">
        <f t="shared" si="329"/>
        <v>#DIV/0!</v>
      </c>
      <c r="ES40" s="24" t="e">
        <f t="shared" si="330"/>
        <v>#DIV/0!</v>
      </c>
      <c r="ET40" s="24"/>
      <c r="EU40" s="24"/>
      <c r="EV40" s="3">
        <v>0</v>
      </c>
      <c r="EW40" s="3">
        <v>0</v>
      </c>
      <c r="EX40" s="3">
        <v>0</v>
      </c>
      <c r="EY40" s="3">
        <v>0</v>
      </c>
      <c r="EZ40" s="23">
        <f t="shared" si="331"/>
        <v>0</v>
      </c>
      <c r="FA40" s="23">
        <f t="shared" si="332"/>
        <v>0</v>
      </c>
      <c r="FB40" s="70">
        <f t="shared" si="333"/>
        <v>0</v>
      </c>
      <c r="FC40" s="62">
        <f t="shared" si="334"/>
        <v>0</v>
      </c>
      <c r="FD40" s="23">
        <v>0</v>
      </c>
      <c r="FE40" s="23">
        <v>0</v>
      </c>
      <c r="FF40" s="23">
        <v>0</v>
      </c>
      <c r="FG40" s="62">
        <f t="shared" si="335"/>
        <v>0</v>
      </c>
      <c r="FH40" s="34" t="e">
        <f>EZ40*#REF!</f>
        <v>#REF!</v>
      </c>
      <c r="FI40" s="3">
        <v>18</v>
      </c>
      <c r="FJ40" s="3">
        <v>58090.64</v>
      </c>
      <c r="FK40" s="3">
        <v>0</v>
      </c>
      <c r="FL40" s="3">
        <v>0</v>
      </c>
      <c r="FM40" s="23">
        <f t="shared" si="336"/>
        <v>18</v>
      </c>
      <c r="FN40" s="23">
        <f t="shared" si="337"/>
        <v>58090.64</v>
      </c>
      <c r="FO40" s="70">
        <f t="shared" si="338"/>
        <v>49229.355932203391</v>
      </c>
      <c r="FP40" s="62">
        <f t="shared" si="339"/>
        <v>4.482451268532776E-3</v>
      </c>
      <c r="FQ40" s="23">
        <v>1384</v>
      </c>
      <c r="FR40" s="23">
        <v>23</v>
      </c>
      <c r="FS40" s="68">
        <v>75967</v>
      </c>
      <c r="FT40" s="62">
        <f t="shared" si="340"/>
        <v>4.5140546729595353E-3</v>
      </c>
      <c r="FU40" s="34" t="e">
        <f>FM40*#REF!</f>
        <v>#REF!</v>
      </c>
      <c r="FV40" s="3">
        <v>8</v>
      </c>
      <c r="FW40" s="3">
        <v>29521.02</v>
      </c>
      <c r="FX40" s="3">
        <v>0</v>
      </c>
      <c r="FY40" s="3">
        <v>0</v>
      </c>
      <c r="FZ40" s="23">
        <f t="shared" si="341"/>
        <v>8</v>
      </c>
      <c r="GA40" s="23">
        <f t="shared" si="342"/>
        <v>29521.02</v>
      </c>
      <c r="GB40" s="70">
        <f t="shared" si="343"/>
        <v>25017.813559322036</v>
      </c>
      <c r="GC40" s="62">
        <f t="shared" si="344"/>
        <v>2.7121832812933406E-3</v>
      </c>
      <c r="GD40" s="23">
        <v>853</v>
      </c>
      <c r="GE40" s="23">
        <v>7</v>
      </c>
      <c r="GF40" s="68">
        <v>26395</v>
      </c>
      <c r="GG40" s="62">
        <f t="shared" si="345"/>
        <v>2.1458735489846142E-3</v>
      </c>
      <c r="GH40" s="111">
        <f t="shared" si="346"/>
        <v>15520.8</v>
      </c>
      <c r="GI40" s="100">
        <v>11</v>
      </c>
      <c r="GJ40" s="3">
        <v>42245</v>
      </c>
      <c r="GK40" s="3"/>
      <c r="GL40" s="3"/>
      <c r="GM40" s="23">
        <f t="shared" si="347"/>
        <v>11</v>
      </c>
      <c r="GN40" s="23">
        <f t="shared" si="348"/>
        <v>42245</v>
      </c>
      <c r="GO40" s="70">
        <f t="shared" si="349"/>
        <v>35800.847457627118</v>
      </c>
      <c r="GP40" s="62">
        <f t="shared" si="350"/>
        <v>4.6998554232354868E-3</v>
      </c>
      <c r="GQ40" s="23">
        <v>1187</v>
      </c>
      <c r="GR40" s="23">
        <v>23</v>
      </c>
      <c r="GS40" s="68">
        <v>84034</v>
      </c>
      <c r="GT40" s="62">
        <f t="shared" si="351"/>
        <v>7.9709889920598388E-3</v>
      </c>
      <c r="GU40" s="111">
        <f t="shared" si="352"/>
        <v>21341.1</v>
      </c>
      <c r="GV40" s="100">
        <v>17</v>
      </c>
      <c r="GW40" s="3">
        <v>62848.680000000008</v>
      </c>
      <c r="GX40" s="3"/>
      <c r="GY40" s="3"/>
      <c r="GZ40" s="23">
        <f t="shared" si="353"/>
        <v>17</v>
      </c>
      <c r="HA40" s="23">
        <f t="shared" si="354"/>
        <v>62848.680000000008</v>
      </c>
      <c r="HB40" s="70">
        <f t="shared" si="355"/>
        <v>53261.593220338989</v>
      </c>
      <c r="HC40" s="62">
        <f t="shared" si="356"/>
        <v>7.5388026543706426E-3</v>
      </c>
      <c r="HD40" s="23">
        <v>1035</v>
      </c>
      <c r="HE40" s="23">
        <v>14</v>
      </c>
      <c r="HF40" s="68">
        <v>47707</v>
      </c>
      <c r="HG40" s="62">
        <f t="shared" si="357"/>
        <v>4.1386599874852102E-3</v>
      </c>
      <c r="HH40" s="34">
        <f t="shared" si="358"/>
        <v>32981.699999999997</v>
      </c>
      <c r="HI40" s="100">
        <v>5</v>
      </c>
      <c r="HJ40" s="3">
        <v>18995</v>
      </c>
      <c r="HK40" s="3"/>
      <c r="HL40" s="3"/>
      <c r="HM40" s="23">
        <f t="shared" si="359"/>
        <v>5</v>
      </c>
      <c r="HN40" s="23">
        <f t="shared" si="360"/>
        <v>18995</v>
      </c>
      <c r="HO40" s="70">
        <f t="shared" si="361"/>
        <v>16097.457627118645</v>
      </c>
      <c r="HP40" s="62">
        <f t="shared" si="362"/>
        <v>2.2678183866612976E-3</v>
      </c>
      <c r="HQ40" s="23">
        <v>667</v>
      </c>
      <c r="HR40" s="23">
        <v>7</v>
      </c>
      <c r="HS40" s="68">
        <v>26593</v>
      </c>
      <c r="HT40" s="62">
        <f t="shared" si="363"/>
        <v>2.7598627758824959E-3</v>
      </c>
      <c r="HU40" s="34">
        <f t="shared" si="364"/>
        <v>9700.5</v>
      </c>
      <c r="HV40" s="100">
        <v>3</v>
      </c>
      <c r="HW40" s="3">
        <v>11397</v>
      </c>
      <c r="HX40" s="3">
        <v>3</v>
      </c>
      <c r="HY40" s="179">
        <v>11097.014999999999</v>
      </c>
      <c r="HZ40" s="23">
        <f t="shared" si="365"/>
        <v>6</v>
      </c>
      <c r="IA40" s="23">
        <f t="shared" si="366"/>
        <v>22494.014999999999</v>
      </c>
      <c r="IB40" s="70">
        <f t="shared" si="367"/>
        <v>19062.724576271186</v>
      </c>
      <c r="IC40" s="62">
        <f t="shared" si="368"/>
        <v>1.8338197082582548E-3</v>
      </c>
      <c r="ID40" s="23">
        <v>667</v>
      </c>
      <c r="IE40" s="23">
        <v>1</v>
      </c>
      <c r="IF40" s="68">
        <v>3999</v>
      </c>
      <c r="IG40" s="62">
        <f t="shared" si="369"/>
        <v>2.2134657759667101E-3</v>
      </c>
      <c r="IH40" s="34">
        <f t="shared" si="370"/>
        <v>11640.599999999999</v>
      </c>
      <c r="II40" s="100">
        <v>7</v>
      </c>
      <c r="IJ40" s="88">
        <v>22250</v>
      </c>
      <c r="IK40" s="3">
        <v>3</v>
      </c>
      <c r="IL40" s="88">
        <v>11967.0054</v>
      </c>
      <c r="IM40" s="23">
        <f t="shared" si="371"/>
        <v>10</v>
      </c>
      <c r="IN40" s="68">
        <f t="shared" si="372"/>
        <v>34217.005400000002</v>
      </c>
      <c r="IO40" s="68">
        <f t="shared" si="373"/>
        <v>28997.462203389834</v>
      </c>
      <c r="IP40" s="62">
        <f t="shared" si="374"/>
        <v>3.7195044026612769E-3</v>
      </c>
      <c r="IQ40" s="23">
        <v>476</v>
      </c>
      <c r="IR40" s="23">
        <v>6</v>
      </c>
      <c r="IS40" s="68">
        <v>14243</v>
      </c>
      <c r="IT40" s="62">
        <f t="shared" si="375"/>
        <v>1.3599161307077712E-2</v>
      </c>
      <c r="IU40" s="34">
        <f t="shared" si="376"/>
        <v>19401</v>
      </c>
      <c r="IV40" s="142" t="str">
        <f t="shared" si="377"/>
        <v>AM-W32</v>
      </c>
      <c r="IW40" s="142" t="str">
        <f t="shared" si="378"/>
        <v>B0DFMLS8JG</v>
      </c>
      <c r="IX40" s="142" t="str">
        <f t="shared" si="379"/>
        <v>FBA79445</v>
      </c>
      <c r="IY40" s="17">
        <v>1940.1</v>
      </c>
      <c r="IZ40" s="3">
        <v>64</v>
      </c>
      <c r="JA40" s="32">
        <f t="shared" si="380"/>
        <v>124166.39999999999</v>
      </c>
      <c r="JB40" s="3">
        <v>897</v>
      </c>
      <c r="JC40" s="32">
        <f t="shared" si="381"/>
        <v>1740269.7</v>
      </c>
      <c r="JD40" s="3">
        <v>5</v>
      </c>
      <c r="JE40" s="32">
        <f t="shared" si="382"/>
        <v>9700.5</v>
      </c>
      <c r="JF40" s="3">
        <v>0</v>
      </c>
      <c r="JG40" s="32">
        <f t="shared" si="383"/>
        <v>0</v>
      </c>
      <c r="JH40" s="58">
        <v>0</v>
      </c>
      <c r="JI40" s="59">
        <f t="shared" si="384"/>
        <v>0</v>
      </c>
      <c r="JJ40" s="58">
        <v>0</v>
      </c>
      <c r="JK40" s="59">
        <f t="shared" si="385"/>
        <v>0</v>
      </c>
      <c r="JL40" s="58">
        <v>1000</v>
      </c>
      <c r="JM40" s="59">
        <f t="shared" si="386"/>
        <v>1940100</v>
      </c>
      <c r="JN40" s="42">
        <f t="shared" si="387"/>
        <v>1966</v>
      </c>
      <c r="JO40" s="10">
        <f t="shared" si="388"/>
        <v>3814236.5999999996</v>
      </c>
      <c r="JP40" s="36" t="str">
        <f t="shared" si="389"/>
        <v>AM-W32</v>
      </c>
      <c r="JQ40" s="98" t="str">
        <f t="shared" si="390"/>
        <v>New</v>
      </c>
      <c r="JR40" s="17">
        <v>1940.1</v>
      </c>
      <c r="JS40" s="100">
        <v>3</v>
      </c>
      <c r="JT40" s="88">
        <v>11303.01</v>
      </c>
      <c r="JU40" s="3">
        <v>4</v>
      </c>
      <c r="JV40" s="88">
        <v>15596.012799999999</v>
      </c>
      <c r="JW40" s="23">
        <f t="shared" si="391"/>
        <v>7</v>
      </c>
      <c r="JX40" s="68">
        <f t="shared" si="392"/>
        <v>26899.022799999999</v>
      </c>
      <c r="JY40" s="68">
        <f t="shared" si="393"/>
        <v>22795.782033898304</v>
      </c>
      <c r="JZ40" s="62">
        <f t="shared" si="394"/>
        <v>2.4452366470109829E-3</v>
      </c>
      <c r="KA40" s="23">
        <v>543</v>
      </c>
      <c r="KB40" s="23">
        <v>6</v>
      </c>
      <c r="KC40" s="68">
        <v>14243</v>
      </c>
      <c r="KD40" s="62">
        <f t="shared" si="395"/>
        <v>1.3599161307077712E-2</v>
      </c>
      <c r="KE40" s="34">
        <f t="shared" si="396"/>
        <v>13580.699999999999</v>
      </c>
      <c r="KF40" s="142" t="str">
        <f t="shared" si="397"/>
        <v>AM-W32</v>
      </c>
      <c r="KG40" s="142" t="str">
        <f t="shared" si="398"/>
        <v>B0DFMLS8JG</v>
      </c>
      <c r="KH40" s="142" t="str">
        <f t="shared" si="399"/>
        <v>FBA79445</v>
      </c>
      <c r="KI40" s="17">
        <v>1940.1</v>
      </c>
      <c r="KJ40" s="3">
        <v>52</v>
      </c>
      <c r="KK40" s="32">
        <f t="shared" si="400"/>
        <v>100885.2</v>
      </c>
      <c r="KL40" s="3">
        <v>873</v>
      </c>
      <c r="KM40" s="32">
        <f t="shared" si="401"/>
        <v>1693707.2999999998</v>
      </c>
      <c r="KN40" s="3">
        <v>5</v>
      </c>
      <c r="KO40" s="32">
        <f t="shared" si="402"/>
        <v>9700.5</v>
      </c>
      <c r="KP40" s="3">
        <v>0</v>
      </c>
      <c r="KQ40" s="32">
        <f t="shared" si="403"/>
        <v>0</v>
      </c>
      <c r="KR40" s="58">
        <v>0</v>
      </c>
      <c r="KS40" s="59">
        <f t="shared" si="404"/>
        <v>0</v>
      </c>
      <c r="KT40" s="58">
        <v>0</v>
      </c>
      <c r="KU40" s="59">
        <f t="shared" si="405"/>
        <v>0</v>
      </c>
      <c r="KV40" s="58">
        <v>1000</v>
      </c>
      <c r="KW40" s="59">
        <f t="shared" si="406"/>
        <v>1940100</v>
      </c>
      <c r="KX40" s="42">
        <f t="shared" si="407"/>
        <v>1930</v>
      </c>
      <c r="KY40" s="10">
        <f t="shared" si="408"/>
        <v>3744393</v>
      </c>
      <c r="KZ40" s="36" t="str">
        <f t="shared" si="409"/>
        <v>AM-W32</v>
      </c>
      <c r="LA40" s="98" t="str">
        <f t="shared" si="410"/>
        <v>New</v>
      </c>
      <c r="LB40" s="17">
        <v>1940.1</v>
      </c>
      <c r="LC40" s="100">
        <v>0</v>
      </c>
      <c r="LD40" s="88">
        <v>0</v>
      </c>
      <c r="LE40" s="3">
        <v>4</v>
      </c>
      <c r="LF40" s="88">
        <v>15196.016399999999</v>
      </c>
      <c r="LG40" s="23">
        <f t="shared" si="411"/>
        <v>4</v>
      </c>
      <c r="LH40" s="68">
        <f t="shared" si="412"/>
        <v>15196.016399999999</v>
      </c>
      <c r="LI40" s="68">
        <f t="shared" si="413"/>
        <v>12877.98</v>
      </c>
      <c r="LJ40" s="62">
        <f t="shared" si="414"/>
        <v>1.4052990837145412E-3</v>
      </c>
      <c r="LK40" s="23">
        <v>513</v>
      </c>
      <c r="LL40" s="23">
        <v>6</v>
      </c>
      <c r="LM40" s="68">
        <v>14243</v>
      </c>
      <c r="LN40" s="62">
        <f t="shared" si="415"/>
        <v>1.3599161307077712E-2</v>
      </c>
      <c r="LO40" s="34">
        <f t="shared" si="416"/>
        <v>7760.4</v>
      </c>
      <c r="LP40" s="143" t="str">
        <f t="shared" si="417"/>
        <v>AM-W32</v>
      </c>
      <c r="LQ40" s="143" t="str">
        <f t="shared" si="418"/>
        <v>B0DFMLS8JG</v>
      </c>
      <c r="LR40" s="143" t="str">
        <f t="shared" si="419"/>
        <v>FBA79445</v>
      </c>
      <c r="LS40" s="17">
        <v>1940.1</v>
      </c>
      <c r="LT40" s="3">
        <v>52</v>
      </c>
      <c r="LU40" s="32">
        <f t="shared" si="420"/>
        <v>100885.2</v>
      </c>
      <c r="LV40" s="3">
        <v>864</v>
      </c>
      <c r="LW40" s="32">
        <f t="shared" si="421"/>
        <v>1676246.4</v>
      </c>
      <c r="LX40" s="3">
        <v>1</v>
      </c>
      <c r="LY40" s="32">
        <f t="shared" si="422"/>
        <v>1940.1</v>
      </c>
      <c r="LZ40" s="3">
        <v>0</v>
      </c>
      <c r="MA40" s="32">
        <f t="shared" si="423"/>
        <v>0</v>
      </c>
      <c r="MB40" s="58">
        <v>0</v>
      </c>
      <c r="MC40" s="59">
        <f t="shared" si="424"/>
        <v>0</v>
      </c>
      <c r="MD40" s="58">
        <v>0</v>
      </c>
      <c r="ME40" s="59">
        <f t="shared" si="425"/>
        <v>0</v>
      </c>
      <c r="MF40" s="58">
        <v>1000</v>
      </c>
      <c r="MG40" s="59">
        <f t="shared" si="426"/>
        <v>1940100</v>
      </c>
      <c r="MH40" s="42">
        <f t="shared" si="427"/>
        <v>1917</v>
      </c>
      <c r="MI40" s="10">
        <f t="shared" si="428"/>
        <v>3719171.6999999997</v>
      </c>
      <c r="MJ40" s="36" t="str">
        <f t="shared" si="429"/>
        <v>AM-W32</v>
      </c>
      <c r="MK40" s="98" t="s">
        <v>465</v>
      </c>
      <c r="ML40" s="17">
        <v>1940.1</v>
      </c>
      <c r="MM40" s="100">
        <v>1</v>
      </c>
      <c r="MN40" s="88">
        <v>3671</v>
      </c>
      <c r="MO40" s="3">
        <v>8</v>
      </c>
      <c r="MP40" s="88">
        <v>29792.002799999998</v>
      </c>
      <c r="MQ40" s="23">
        <f t="shared" si="430"/>
        <v>9</v>
      </c>
      <c r="MR40" s="68">
        <f t="shared" si="431"/>
        <v>33463.002800000002</v>
      </c>
      <c r="MS40" s="68">
        <f t="shared" si="432"/>
        <v>28358.476949152544</v>
      </c>
      <c r="MT40" s="62">
        <f t="shared" si="433"/>
        <v>2.452920713064979E-3</v>
      </c>
      <c r="MU40" s="23">
        <v>775</v>
      </c>
      <c r="MV40" s="23">
        <v>6</v>
      </c>
      <c r="MW40" s="68">
        <v>14243</v>
      </c>
      <c r="MX40" s="62">
        <f t="shared" si="434"/>
        <v>1.3599161307077712E-2</v>
      </c>
      <c r="MY40" s="34">
        <f t="shared" si="435"/>
        <v>17460.899999999998</v>
      </c>
      <c r="MZ40" s="143" t="str">
        <f t="shared" si="436"/>
        <v>AM-W32</v>
      </c>
      <c r="NA40" s="143" t="str">
        <f t="shared" si="437"/>
        <v>B0DFMLS8JG</v>
      </c>
      <c r="NB40" s="143" t="str">
        <f t="shared" si="438"/>
        <v>FBA79445</v>
      </c>
      <c r="NC40" s="17">
        <f t="shared" si="439"/>
        <v>1940.1</v>
      </c>
      <c r="ND40" s="3">
        <v>55</v>
      </c>
      <c r="NE40" s="32">
        <f t="shared" si="440"/>
        <v>106705.5</v>
      </c>
      <c r="NF40" s="3">
        <v>825</v>
      </c>
      <c r="NG40" s="32">
        <f t="shared" si="441"/>
        <v>1600582.5</v>
      </c>
      <c r="NH40" s="3">
        <v>1</v>
      </c>
      <c r="NI40" s="32">
        <f t="shared" si="442"/>
        <v>1940.1</v>
      </c>
      <c r="NJ40" s="3">
        <v>0</v>
      </c>
      <c r="NK40" s="32">
        <f t="shared" si="443"/>
        <v>0</v>
      </c>
      <c r="NL40" s="58">
        <v>0</v>
      </c>
      <c r="NM40" s="59">
        <f t="shared" si="444"/>
        <v>0</v>
      </c>
      <c r="NN40" s="58">
        <v>0</v>
      </c>
      <c r="NO40" s="59">
        <f t="shared" si="445"/>
        <v>0</v>
      </c>
      <c r="NP40" s="58">
        <v>1000</v>
      </c>
      <c r="NQ40" s="59">
        <f t="shared" si="446"/>
        <v>1940100</v>
      </c>
      <c r="NR40" s="42">
        <f t="shared" si="447"/>
        <v>1881</v>
      </c>
      <c r="NS40" s="92">
        <f t="shared" si="448"/>
        <v>3649328.0999999996</v>
      </c>
      <c r="NT40" s="141">
        <v>0</v>
      </c>
      <c r="NU40" s="36" t="str">
        <f t="shared" si="449"/>
        <v>AM-W32</v>
      </c>
      <c r="NV40" s="98" t="s">
        <v>465</v>
      </c>
      <c r="NW40" s="17">
        <v>1940.1</v>
      </c>
      <c r="NX40" s="100">
        <v>9</v>
      </c>
      <c r="NY40" s="88">
        <v>34475</v>
      </c>
      <c r="NZ40" s="3">
        <v>13</v>
      </c>
      <c r="OA40" s="88">
        <v>49185</v>
      </c>
      <c r="OB40" s="23">
        <f t="shared" si="450"/>
        <v>22</v>
      </c>
      <c r="OC40" s="68">
        <f t="shared" si="451"/>
        <v>83660</v>
      </c>
      <c r="OD40" s="68">
        <f t="shared" si="452"/>
        <v>70898.305084745763</v>
      </c>
      <c r="OE40" s="62">
        <f t="shared" si="453"/>
        <v>5.8622064096526824E-3</v>
      </c>
      <c r="OF40" s="23">
        <v>869</v>
      </c>
      <c r="OG40" s="23">
        <v>6</v>
      </c>
      <c r="OH40" s="68">
        <v>14243</v>
      </c>
      <c r="OI40" s="62">
        <f t="shared" si="454"/>
        <v>1.3599161307077712E-2</v>
      </c>
      <c r="OJ40" s="34">
        <f t="shared" si="455"/>
        <v>42682.2</v>
      </c>
      <c r="OK40" s="143" t="str">
        <f t="shared" si="456"/>
        <v>AM-W32</v>
      </c>
      <c r="OL40" s="143" t="str">
        <f t="shared" si="457"/>
        <v>B0DFMLS8JG</v>
      </c>
      <c r="OM40" s="143" t="str">
        <f t="shared" si="458"/>
        <v>FBA79445</v>
      </c>
      <c r="ON40" s="17">
        <f t="shared" si="459"/>
        <v>1940.1</v>
      </c>
      <c r="OO40" s="3">
        <v>33</v>
      </c>
      <c r="OP40" s="32">
        <f t="shared" si="460"/>
        <v>64023.299999999996</v>
      </c>
      <c r="OQ40" s="3">
        <v>800</v>
      </c>
      <c r="OR40" s="32">
        <f t="shared" si="461"/>
        <v>1552080</v>
      </c>
      <c r="OS40" s="3">
        <v>1</v>
      </c>
      <c r="OT40" s="32">
        <f t="shared" si="462"/>
        <v>1940.1</v>
      </c>
      <c r="OU40" s="3">
        <v>0</v>
      </c>
      <c r="OV40" s="32">
        <f t="shared" si="463"/>
        <v>0</v>
      </c>
      <c r="OW40" s="58">
        <v>0</v>
      </c>
      <c r="OX40" s="59">
        <f t="shared" si="464"/>
        <v>0</v>
      </c>
      <c r="OY40" s="58">
        <v>0</v>
      </c>
      <c r="OZ40" s="59">
        <f t="shared" si="465"/>
        <v>0</v>
      </c>
      <c r="PA40" s="58">
        <v>1000</v>
      </c>
      <c r="PB40" s="59">
        <f t="shared" si="466"/>
        <v>1940100</v>
      </c>
      <c r="PC40" s="42">
        <f t="shared" si="467"/>
        <v>1834</v>
      </c>
      <c r="PD40" s="92">
        <f t="shared" si="468"/>
        <v>3558143.4</v>
      </c>
      <c r="PE40" s="141">
        <v>9</v>
      </c>
      <c r="PF40" s="36" t="str">
        <f t="shared" si="469"/>
        <v>AM-W32</v>
      </c>
      <c r="PG40" s="98" t="s">
        <v>465</v>
      </c>
      <c r="PH40" s="17">
        <v>1940.1</v>
      </c>
      <c r="PI40" s="100">
        <v>4</v>
      </c>
      <c r="PJ40" s="88">
        <v>15434</v>
      </c>
      <c r="PK40" s="3">
        <v>24</v>
      </c>
      <c r="PL40" s="88">
        <v>87167.992399999988</v>
      </c>
      <c r="PM40" s="23">
        <f t="shared" si="470"/>
        <v>28</v>
      </c>
      <c r="PN40" s="68">
        <f t="shared" si="471"/>
        <v>102601.99239999999</v>
      </c>
      <c r="PO40" s="68">
        <f t="shared" si="472"/>
        <v>86950.841016949154</v>
      </c>
      <c r="PP40" s="62">
        <f t="shared" si="473"/>
        <v>5.7798150994774694E-3</v>
      </c>
      <c r="PQ40" s="23">
        <v>1925</v>
      </c>
      <c r="PR40" s="23">
        <v>6</v>
      </c>
      <c r="PS40" s="68">
        <v>14243</v>
      </c>
      <c r="PT40" s="62">
        <f t="shared" si="474"/>
        <v>1.3599161307077712E-2</v>
      </c>
      <c r="PU40" s="34">
        <f t="shared" si="475"/>
        <v>54322.799999999996</v>
      </c>
      <c r="PV40" s="143" t="str">
        <f t="shared" si="476"/>
        <v>AM-W32</v>
      </c>
      <c r="PW40" s="143" t="str">
        <f t="shared" si="477"/>
        <v>B0DFMLS8JG</v>
      </c>
      <c r="PX40" s="143" t="str">
        <f t="shared" si="478"/>
        <v>FBA79445</v>
      </c>
      <c r="PY40" s="17">
        <f t="shared" si="479"/>
        <v>1940.1</v>
      </c>
      <c r="PZ40" s="3">
        <v>48</v>
      </c>
      <c r="QA40" s="32">
        <f t="shared" si="480"/>
        <v>93124.799999999988</v>
      </c>
      <c r="QB40" s="3"/>
      <c r="QC40" s="32">
        <f t="shared" si="481"/>
        <v>0</v>
      </c>
      <c r="QD40" s="3">
        <v>1</v>
      </c>
      <c r="QE40" s="32">
        <f t="shared" si="482"/>
        <v>1940.1</v>
      </c>
      <c r="QF40" s="3">
        <v>0</v>
      </c>
      <c r="QG40" s="32">
        <f t="shared" si="483"/>
        <v>0</v>
      </c>
      <c r="QH40" s="58">
        <v>0</v>
      </c>
      <c r="QI40" s="59">
        <f t="shared" si="484"/>
        <v>0</v>
      </c>
      <c r="QJ40" s="58">
        <v>0</v>
      </c>
      <c r="QK40" s="59">
        <f t="shared" si="485"/>
        <v>0</v>
      </c>
      <c r="QL40" s="58">
        <v>1000</v>
      </c>
      <c r="QM40" s="59">
        <f t="shared" si="486"/>
        <v>1940100</v>
      </c>
      <c r="QN40" s="42">
        <f t="shared" si="487"/>
        <v>1049</v>
      </c>
      <c r="QO40" s="92">
        <f t="shared" si="488"/>
        <v>2035164.9</v>
      </c>
      <c r="QP40" s="141">
        <v>18</v>
      </c>
      <c r="QQ40" s="36" t="str">
        <f t="shared" si="489"/>
        <v>AM-W32</v>
      </c>
      <c r="QR40" s="98" t="s">
        <v>465</v>
      </c>
      <c r="QS40" s="17">
        <v>1940.1</v>
      </c>
      <c r="QT40" s="100">
        <v>0</v>
      </c>
      <c r="QU40" s="88">
        <v>0</v>
      </c>
      <c r="QV40" s="3">
        <v>19</v>
      </c>
      <c r="QW40" s="88">
        <v>70122</v>
      </c>
      <c r="QX40" s="23">
        <f t="shared" si="490"/>
        <v>19</v>
      </c>
      <c r="QY40" s="68">
        <f t="shared" si="491"/>
        <v>70122</v>
      </c>
      <c r="QZ40" s="68">
        <f t="shared" si="492"/>
        <v>59425.423728813563</v>
      </c>
      <c r="RA40" s="62">
        <f t="shared" si="493"/>
        <v>3.7522729312212256E-3</v>
      </c>
      <c r="RB40" s="23">
        <v>2183</v>
      </c>
      <c r="RC40" s="23">
        <v>6</v>
      </c>
      <c r="RD40" s="68">
        <v>14243</v>
      </c>
      <c r="RE40" s="62">
        <f t="shared" si="494"/>
        <v>1.3599161307077712E-2</v>
      </c>
      <c r="RF40" s="34">
        <f t="shared" si="495"/>
        <v>36861.9</v>
      </c>
      <c r="RG40" s="143" t="str">
        <f t="shared" si="496"/>
        <v>AM-W32</v>
      </c>
      <c r="RH40" s="143" t="str">
        <f t="shared" si="497"/>
        <v>B0DFMLS8JG</v>
      </c>
      <c r="RI40" s="143" t="str">
        <f t="shared" si="498"/>
        <v>FBA79445</v>
      </c>
      <c r="RJ40" s="17">
        <f t="shared" si="499"/>
        <v>1940.1</v>
      </c>
      <c r="RK40" s="3">
        <v>239</v>
      </c>
      <c r="RL40" s="32">
        <f t="shared" si="500"/>
        <v>463683.89999999997</v>
      </c>
      <c r="RM40" s="3">
        <v>506</v>
      </c>
      <c r="RN40" s="32">
        <f t="shared" si="501"/>
        <v>981690.6</v>
      </c>
      <c r="RO40" s="3">
        <v>4</v>
      </c>
      <c r="RP40" s="32">
        <f t="shared" si="502"/>
        <v>7760.4</v>
      </c>
      <c r="RQ40" s="3">
        <v>0</v>
      </c>
      <c r="RR40" s="32">
        <f t="shared" si="503"/>
        <v>0</v>
      </c>
      <c r="RS40" s="58">
        <v>0</v>
      </c>
      <c r="RT40" s="59">
        <f t="shared" si="504"/>
        <v>0</v>
      </c>
      <c r="RU40" s="58">
        <v>0</v>
      </c>
      <c r="RV40" s="59">
        <f t="shared" si="505"/>
        <v>0</v>
      </c>
      <c r="RW40" s="58">
        <v>1000</v>
      </c>
      <c r="RX40" s="59">
        <f t="shared" si="506"/>
        <v>1940100</v>
      </c>
      <c r="RY40" s="42">
        <f t="shared" si="507"/>
        <v>1749</v>
      </c>
      <c r="RZ40" s="92">
        <f t="shared" si="508"/>
        <v>3393234.9</v>
      </c>
      <c r="SA40" s="141">
        <v>8</v>
      </c>
      <c r="SB40" s="36" t="str">
        <f t="shared" si="509"/>
        <v>AM-W32</v>
      </c>
      <c r="SC40" s="98" t="s">
        <v>465</v>
      </c>
      <c r="SD40" s="17">
        <f t="shared" si="510"/>
        <v>1940.1</v>
      </c>
      <c r="SE40" s="100">
        <v>6</v>
      </c>
      <c r="SF40" s="88">
        <v>22419</v>
      </c>
      <c r="SG40" s="3">
        <v>19</v>
      </c>
      <c r="SH40" s="88">
        <v>68868</v>
      </c>
      <c r="SI40" s="23">
        <f t="shared" si="511"/>
        <v>25</v>
      </c>
      <c r="SJ40" s="68">
        <f t="shared" si="512"/>
        <v>91287</v>
      </c>
      <c r="SK40" s="68">
        <f t="shared" si="513"/>
        <v>77361.86440677967</v>
      </c>
      <c r="SL40" s="62">
        <f t="shared" si="514"/>
        <v>5.8482649224866415E-3</v>
      </c>
      <c r="SM40" s="23">
        <v>3608</v>
      </c>
      <c r="SN40" s="23">
        <v>6</v>
      </c>
      <c r="SO40" s="68">
        <v>14243</v>
      </c>
      <c r="SP40" s="62">
        <f t="shared" si="515"/>
        <v>1.3599161307077712E-2</v>
      </c>
      <c r="SQ40" s="34">
        <f t="shared" si="516"/>
        <v>48502.5</v>
      </c>
      <c r="SR40" s="143" t="str">
        <f t="shared" si="517"/>
        <v>AM-W32</v>
      </c>
      <c r="SS40" s="143" t="str">
        <f t="shared" si="518"/>
        <v>B0DFMLS8JG</v>
      </c>
      <c r="ST40" s="143" t="str">
        <f t="shared" si="519"/>
        <v>FBA79445</v>
      </c>
      <c r="SU40" s="17">
        <f t="shared" si="520"/>
        <v>1940.1</v>
      </c>
      <c r="SV40" s="3">
        <v>234</v>
      </c>
      <c r="SW40" s="32">
        <f t="shared" si="521"/>
        <v>453983.39999999997</v>
      </c>
      <c r="SX40" s="3">
        <v>494</v>
      </c>
      <c r="SY40" s="32">
        <f t="shared" si="522"/>
        <v>958409.39999999991</v>
      </c>
      <c r="SZ40" s="3">
        <v>4</v>
      </c>
      <c r="TA40" s="32">
        <f t="shared" si="523"/>
        <v>7760.4</v>
      </c>
      <c r="TB40" s="3">
        <v>0</v>
      </c>
      <c r="TC40" s="32">
        <f t="shared" si="524"/>
        <v>0</v>
      </c>
      <c r="TD40" s="58">
        <v>0</v>
      </c>
      <c r="TE40" s="59">
        <f t="shared" si="525"/>
        <v>0</v>
      </c>
      <c r="TF40" s="58">
        <v>0</v>
      </c>
      <c r="TG40" s="59">
        <f t="shared" si="526"/>
        <v>0</v>
      </c>
      <c r="TH40" s="58">
        <v>1000</v>
      </c>
      <c r="TI40" s="59">
        <f t="shared" si="527"/>
        <v>1940100</v>
      </c>
      <c r="TJ40" s="42">
        <f t="shared" si="528"/>
        <v>1732</v>
      </c>
      <c r="TK40" s="92">
        <f t="shared" si="529"/>
        <v>3360253.1999999997</v>
      </c>
      <c r="TL40" s="141">
        <v>7</v>
      </c>
      <c r="TM40" s="36" t="str">
        <f t="shared" si="530"/>
        <v>AM-W32</v>
      </c>
      <c r="TN40" s="98" t="s">
        <v>465</v>
      </c>
      <c r="TO40" s="17">
        <f t="shared" si="531"/>
        <v>1940.1</v>
      </c>
      <c r="TP40" s="100">
        <v>9</v>
      </c>
      <c r="TQ40" s="88">
        <v>28662</v>
      </c>
      <c r="TR40" s="3">
        <v>29</v>
      </c>
      <c r="TS40" s="88">
        <v>102920.95699999999</v>
      </c>
      <c r="TT40" s="23">
        <f t="shared" si="532"/>
        <v>38</v>
      </c>
      <c r="TU40" s="68">
        <f t="shared" si="533"/>
        <v>131582.95699999999</v>
      </c>
      <c r="TV40" s="68">
        <f t="shared" si="534"/>
        <v>111510.98050847457</v>
      </c>
      <c r="TW40" s="62">
        <f t="shared" si="535"/>
        <v>7.7713912246649931E-3</v>
      </c>
      <c r="TX40" s="23">
        <v>4650</v>
      </c>
      <c r="TY40" s="23">
        <v>6</v>
      </c>
      <c r="TZ40" s="68">
        <v>14243</v>
      </c>
      <c r="UA40" s="62">
        <f t="shared" si="536"/>
        <v>1.3599161307077712E-2</v>
      </c>
      <c r="UB40" s="34">
        <f t="shared" si="537"/>
        <v>73723.8</v>
      </c>
      <c r="UC40" s="143" t="str">
        <f t="shared" si="538"/>
        <v>AM-W32</v>
      </c>
      <c r="UD40" s="143" t="str">
        <f t="shared" si="539"/>
        <v>B0DFMLS8JG</v>
      </c>
      <c r="UE40" s="143" t="str">
        <f t="shared" si="540"/>
        <v>FBA79445</v>
      </c>
      <c r="UF40" s="17">
        <f t="shared" si="541"/>
        <v>1940.1</v>
      </c>
      <c r="UG40" s="3">
        <v>223</v>
      </c>
      <c r="UH40" s="32">
        <f t="shared" si="542"/>
        <v>432642.3</v>
      </c>
      <c r="UI40" s="3">
        <v>380</v>
      </c>
      <c r="UJ40" s="32">
        <f t="shared" si="543"/>
        <v>737238</v>
      </c>
      <c r="UK40" s="3">
        <v>4</v>
      </c>
      <c r="UL40" s="32">
        <f t="shared" si="544"/>
        <v>7760.4</v>
      </c>
      <c r="UM40" s="3">
        <v>0</v>
      </c>
      <c r="UN40" s="32">
        <f t="shared" si="545"/>
        <v>0</v>
      </c>
      <c r="UO40" s="58">
        <v>0</v>
      </c>
      <c r="UP40" s="59">
        <f t="shared" si="546"/>
        <v>0</v>
      </c>
      <c r="UQ40" s="58">
        <v>0</v>
      </c>
      <c r="UR40" s="59">
        <f t="shared" si="547"/>
        <v>0</v>
      </c>
      <c r="US40" s="58">
        <v>1000</v>
      </c>
      <c r="UT40" s="59">
        <f t="shared" si="548"/>
        <v>1940100</v>
      </c>
      <c r="UU40" s="42">
        <f t="shared" si="549"/>
        <v>1607</v>
      </c>
      <c r="UV40" s="92">
        <f t="shared" si="550"/>
        <v>3117740.6999999997</v>
      </c>
      <c r="UW40" s="141">
        <v>11</v>
      </c>
      <c r="UX40" s="36" t="str">
        <f t="shared" si="551"/>
        <v>AM-W32</v>
      </c>
      <c r="UY40" s="98" t="s">
        <v>465</v>
      </c>
      <c r="UZ40" s="17">
        <f t="shared" si="552"/>
        <v>1940.1</v>
      </c>
      <c r="VA40" s="100">
        <v>2</v>
      </c>
      <c r="VB40" s="88">
        <v>7098</v>
      </c>
      <c r="VC40" s="3">
        <v>18</v>
      </c>
      <c r="VD40" s="88">
        <v>61698.542000000001</v>
      </c>
      <c r="VE40" s="23">
        <f t="shared" si="200"/>
        <v>20</v>
      </c>
      <c r="VF40" s="68">
        <f t="shared" si="201"/>
        <v>68796.542000000001</v>
      </c>
      <c r="VG40" s="68">
        <f t="shared" si="202"/>
        <v>58302.154237288138</v>
      </c>
      <c r="VH40" s="62">
        <f t="shared" si="203"/>
        <v>4.1120522675567057E-3</v>
      </c>
      <c r="VI40" s="23">
        <v>3714</v>
      </c>
      <c r="VJ40" s="23">
        <v>6</v>
      </c>
      <c r="VK40" s="68">
        <v>14243</v>
      </c>
      <c r="VL40" s="62">
        <f t="shared" si="553"/>
        <v>1.3599161307077712E-2</v>
      </c>
      <c r="VM40" s="34">
        <f t="shared" si="205"/>
        <v>38802</v>
      </c>
      <c r="VN40" s="143" t="str">
        <f t="shared" si="57"/>
        <v>AM-W32</v>
      </c>
      <c r="VO40" s="143" t="str">
        <f t="shared" si="58"/>
        <v>B0DFMLS8JG</v>
      </c>
      <c r="VP40" s="143" t="str">
        <f t="shared" si="59"/>
        <v>FBA79445</v>
      </c>
      <c r="VQ40" s="17">
        <f t="shared" si="206"/>
        <v>1940.1</v>
      </c>
      <c r="VR40" s="3">
        <v>217</v>
      </c>
      <c r="VS40" s="32">
        <f t="shared" si="207"/>
        <v>421001.69999999995</v>
      </c>
      <c r="VT40" s="3">
        <v>266</v>
      </c>
      <c r="VU40" s="32">
        <f t="shared" si="208"/>
        <v>516066.6</v>
      </c>
      <c r="VV40" s="3">
        <v>1</v>
      </c>
      <c r="VW40" s="32">
        <f t="shared" si="209"/>
        <v>1940.1</v>
      </c>
      <c r="VX40" s="3">
        <v>0</v>
      </c>
      <c r="VY40" s="32">
        <f t="shared" si="210"/>
        <v>0</v>
      </c>
      <c r="VZ40" s="58">
        <v>0</v>
      </c>
      <c r="WA40" s="59">
        <f t="shared" si="211"/>
        <v>0</v>
      </c>
      <c r="WB40" s="58">
        <v>0</v>
      </c>
      <c r="WC40" s="59">
        <f t="shared" si="212"/>
        <v>0</v>
      </c>
      <c r="WD40" s="58">
        <v>1000</v>
      </c>
      <c r="WE40" s="59">
        <f t="shared" si="213"/>
        <v>1940100</v>
      </c>
      <c r="WF40" s="42">
        <f t="shared" si="214"/>
        <v>1484</v>
      </c>
      <c r="WG40" s="92">
        <f t="shared" si="215"/>
        <v>2879108.4</v>
      </c>
      <c r="WH40" s="141">
        <v>56</v>
      </c>
      <c r="WI40" s="36" t="str">
        <f t="shared" si="60"/>
        <v>AM-W32</v>
      </c>
      <c r="WJ40" s="98" t="s">
        <v>465</v>
      </c>
      <c r="WK40" s="17">
        <f t="shared" si="216"/>
        <v>1940.1</v>
      </c>
    </row>
    <row r="41" spans="1:609">
      <c r="A41" s="150" t="s">
        <v>569</v>
      </c>
      <c r="B41" s="180" t="s">
        <v>526</v>
      </c>
      <c r="C41" s="150" t="s">
        <v>465</v>
      </c>
      <c r="D41" s="150" t="s">
        <v>669</v>
      </c>
      <c r="E41" s="155" t="s">
        <v>516</v>
      </c>
      <c r="F41" s="150" t="s">
        <v>465</v>
      </c>
      <c r="G41" s="150"/>
      <c r="H41" s="150" t="s">
        <v>476</v>
      </c>
      <c r="I41" s="150" t="s">
        <v>434</v>
      </c>
      <c r="J41" s="187">
        <v>776.3</v>
      </c>
      <c r="K41" s="3" t="s">
        <v>521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2"/>
      <c r="AI41" s="12"/>
      <c r="AJ41" s="12"/>
      <c r="AK41" s="3"/>
      <c r="AL41" s="3"/>
      <c r="AM41" s="3"/>
      <c r="AN41" s="12"/>
      <c r="AO41" s="12"/>
      <c r="AP41" s="3"/>
      <c r="AQ41" s="3"/>
      <c r="AR41" s="3"/>
      <c r="AS41" s="3"/>
      <c r="AT41" s="12"/>
      <c r="AU41" s="12"/>
      <c r="AV41" s="3"/>
      <c r="AW41" s="3"/>
      <c r="AX41" s="3"/>
      <c r="AY41" s="3"/>
      <c r="AZ41" s="12"/>
      <c r="BA41" s="12"/>
      <c r="BB41" s="3"/>
      <c r="BC41" s="3"/>
      <c r="BD41" s="3"/>
      <c r="BE41" s="3"/>
      <c r="BF41" s="12"/>
      <c r="BG41" s="12"/>
      <c r="BH41" s="3"/>
      <c r="BI41" s="23">
        <v>0</v>
      </c>
      <c r="BJ41" s="34">
        <v>0</v>
      </c>
      <c r="BK41" s="37">
        <v>0</v>
      </c>
      <c r="BL41" s="12"/>
      <c r="BM41" s="3"/>
      <c r="BN41" s="3"/>
      <c r="BO41" s="23">
        <v>0</v>
      </c>
      <c r="BP41" s="34">
        <v>0</v>
      </c>
      <c r="BQ41" s="37">
        <v>0</v>
      </c>
      <c r="BR41" s="12"/>
      <c r="BS41" s="3"/>
      <c r="BT41" s="3"/>
      <c r="BU41" s="3"/>
      <c r="BV41" s="3"/>
      <c r="BW41" s="3"/>
      <c r="BX41" s="3"/>
      <c r="BY41" s="3"/>
      <c r="BZ41" s="23">
        <v>0</v>
      </c>
      <c r="CA41" s="23">
        <v>0</v>
      </c>
      <c r="CB41" s="37">
        <v>0</v>
      </c>
      <c r="CC41" s="34">
        <v>0</v>
      </c>
      <c r="CD41" s="3"/>
      <c r="CE41" s="3"/>
      <c r="CF41" s="3"/>
      <c r="CG41" s="3"/>
      <c r="CH41" s="3"/>
      <c r="CI41" s="3"/>
      <c r="CJ41" s="23">
        <v>0</v>
      </c>
      <c r="CK41" s="23">
        <v>0</v>
      </c>
      <c r="CL41" s="24">
        <v>0</v>
      </c>
      <c r="CM41" s="34">
        <v>0</v>
      </c>
      <c r="CN41" s="3"/>
      <c r="CO41" s="3"/>
      <c r="CP41" s="3"/>
      <c r="CQ41" s="3"/>
      <c r="CR41" s="3"/>
      <c r="CS41" s="3"/>
      <c r="CT41" s="23">
        <v>0</v>
      </c>
      <c r="CU41" s="23">
        <v>0</v>
      </c>
      <c r="CV41" s="24">
        <v>0</v>
      </c>
      <c r="CW41" s="34">
        <v>0</v>
      </c>
      <c r="CX41" s="3"/>
      <c r="CY41" s="3"/>
      <c r="CZ41" s="3">
        <v>0</v>
      </c>
      <c r="DA41" s="3">
        <v>0</v>
      </c>
      <c r="DB41" s="23">
        <v>0</v>
      </c>
      <c r="DC41" s="23">
        <v>0</v>
      </c>
      <c r="DD41" s="24">
        <v>0</v>
      </c>
      <c r="DE41" s="23">
        <v>0</v>
      </c>
      <c r="DF41" s="23">
        <v>0</v>
      </c>
      <c r="DG41" s="23">
        <v>0</v>
      </c>
      <c r="DH41" s="34">
        <v>0</v>
      </c>
      <c r="DI41" s="3">
        <v>0</v>
      </c>
      <c r="DJ41" s="3">
        <v>0</v>
      </c>
      <c r="DK41" s="3">
        <v>0</v>
      </c>
      <c r="DL41" s="3">
        <v>0</v>
      </c>
      <c r="DM41" s="23">
        <f t="shared" si="315"/>
        <v>0</v>
      </c>
      <c r="DN41" s="23">
        <f t="shared" si="316"/>
        <v>0</v>
      </c>
      <c r="DO41" s="23">
        <f t="shared" si="317"/>
        <v>0</v>
      </c>
      <c r="DP41" s="24">
        <f t="shared" si="318"/>
        <v>0</v>
      </c>
      <c r="DQ41" s="23">
        <v>0</v>
      </c>
      <c r="DR41" s="23">
        <v>0</v>
      </c>
      <c r="DS41" s="23">
        <v>0</v>
      </c>
      <c r="DT41" s="24">
        <f t="shared" si="319"/>
        <v>0</v>
      </c>
      <c r="DU41" s="34" t="e">
        <f>DM41*#REF!</f>
        <v>#REF!</v>
      </c>
      <c r="DV41" s="24" t="e">
        <f t="shared" si="320"/>
        <v>#DIV/0!</v>
      </c>
      <c r="DW41" s="24" t="e">
        <f t="shared" si="321"/>
        <v>#DIV/0!</v>
      </c>
      <c r="DX41" s="34">
        <v>0</v>
      </c>
      <c r="DY41" s="23">
        <v>0</v>
      </c>
      <c r="DZ41" s="34">
        <v>0</v>
      </c>
      <c r="EA41" s="24" t="e">
        <f t="shared" si="322"/>
        <v>#DIV/0!</v>
      </c>
      <c r="EB41" s="24" t="e">
        <f t="shared" si="323"/>
        <v>#DIV/0!</v>
      </c>
      <c r="EC41" s="24" t="s">
        <v>461</v>
      </c>
      <c r="ED41" s="24" t="s">
        <v>461</v>
      </c>
      <c r="EE41" s="3">
        <v>0</v>
      </c>
      <c r="EF41" s="3">
        <v>0</v>
      </c>
      <c r="EG41" s="3">
        <v>0</v>
      </c>
      <c r="EH41" s="3">
        <v>0</v>
      </c>
      <c r="EI41" s="23">
        <f t="shared" si="324"/>
        <v>0</v>
      </c>
      <c r="EJ41" s="23">
        <f t="shared" si="325"/>
        <v>0</v>
      </c>
      <c r="EK41" s="23">
        <f t="shared" si="326"/>
        <v>0</v>
      </c>
      <c r="EL41" s="62">
        <f t="shared" si="327"/>
        <v>0</v>
      </c>
      <c r="EM41" s="23">
        <v>0</v>
      </c>
      <c r="EN41" s="23">
        <v>0</v>
      </c>
      <c r="EO41" s="23">
        <v>0</v>
      </c>
      <c r="EP41" s="62">
        <f t="shared" si="328"/>
        <v>0</v>
      </c>
      <c r="EQ41" s="34" t="e">
        <f>EI41*#REF!</f>
        <v>#REF!</v>
      </c>
      <c r="ER41" s="24" t="e">
        <f t="shared" si="329"/>
        <v>#DIV/0!</v>
      </c>
      <c r="ES41" s="24" t="e">
        <f t="shared" si="330"/>
        <v>#DIV/0!</v>
      </c>
      <c r="ET41" s="24"/>
      <c r="EU41" s="24"/>
      <c r="EV41" s="3">
        <v>1</v>
      </c>
      <c r="EW41" s="3">
        <v>1484.0099999999998</v>
      </c>
      <c r="EX41" s="3">
        <v>0</v>
      </c>
      <c r="EY41" s="3">
        <v>0</v>
      </c>
      <c r="EZ41" s="23">
        <f t="shared" si="331"/>
        <v>1</v>
      </c>
      <c r="FA41" s="23">
        <f t="shared" si="332"/>
        <v>1484.0099999999998</v>
      </c>
      <c r="FB41" s="70">
        <f t="shared" si="333"/>
        <v>1257.6355932203389</v>
      </c>
      <c r="FC41" s="62">
        <f t="shared" si="334"/>
        <v>1.4490235750133569E-4</v>
      </c>
      <c r="FD41" s="23">
        <v>0</v>
      </c>
      <c r="FE41" s="23">
        <v>0</v>
      </c>
      <c r="FF41" s="23">
        <v>0</v>
      </c>
      <c r="FG41" s="62">
        <f t="shared" si="335"/>
        <v>0</v>
      </c>
      <c r="FH41" s="34" t="e">
        <f>EZ41*#REF!</f>
        <v>#REF!</v>
      </c>
      <c r="FI41" s="3">
        <v>35</v>
      </c>
      <c r="FJ41" s="3">
        <v>52225.860000000008</v>
      </c>
      <c r="FK41" s="3">
        <v>0</v>
      </c>
      <c r="FL41" s="3">
        <v>0</v>
      </c>
      <c r="FM41" s="23">
        <f t="shared" si="336"/>
        <v>35</v>
      </c>
      <c r="FN41" s="23">
        <f t="shared" si="337"/>
        <v>52225.860000000008</v>
      </c>
      <c r="FO41" s="70">
        <f t="shared" si="338"/>
        <v>44259.203389830516</v>
      </c>
      <c r="FP41" s="62">
        <f t="shared" si="339"/>
        <v>4.0299069248886776E-3</v>
      </c>
      <c r="FQ41" s="23">
        <v>2553</v>
      </c>
      <c r="FR41" s="23">
        <v>58</v>
      </c>
      <c r="FS41" s="68">
        <v>83245</v>
      </c>
      <c r="FT41" s="62">
        <f t="shared" si="340"/>
        <v>4.9465225854715402E-3</v>
      </c>
      <c r="FU41" s="34" t="e">
        <f>FM41*#REF!</f>
        <v>#REF!</v>
      </c>
      <c r="FV41" s="3">
        <v>15</v>
      </c>
      <c r="FW41" s="3">
        <v>28652.52</v>
      </c>
      <c r="FX41" s="3">
        <v>0</v>
      </c>
      <c r="FY41" s="3">
        <v>0</v>
      </c>
      <c r="FZ41" s="23">
        <f t="shared" si="341"/>
        <v>15</v>
      </c>
      <c r="GA41" s="23">
        <f t="shared" si="342"/>
        <v>28652.52</v>
      </c>
      <c r="GB41" s="70">
        <f t="shared" si="343"/>
        <v>24281.796610169495</v>
      </c>
      <c r="GC41" s="62">
        <f t="shared" si="344"/>
        <v>2.6323916216622278E-3</v>
      </c>
      <c r="GD41" s="23">
        <v>1776</v>
      </c>
      <c r="GE41" s="23">
        <v>22</v>
      </c>
      <c r="GF41" s="68">
        <v>38782</v>
      </c>
      <c r="GG41" s="62">
        <f t="shared" si="345"/>
        <v>3.1529179002357005E-3</v>
      </c>
      <c r="GH41" s="111">
        <f t="shared" si="346"/>
        <v>11644.5</v>
      </c>
      <c r="GI41" s="100">
        <v>15</v>
      </c>
      <c r="GJ41" s="3">
        <v>29585</v>
      </c>
      <c r="GK41" s="3"/>
      <c r="GL41" s="3"/>
      <c r="GM41" s="23">
        <f t="shared" si="347"/>
        <v>15</v>
      </c>
      <c r="GN41" s="23">
        <f t="shared" si="348"/>
        <v>29585</v>
      </c>
      <c r="GO41" s="70">
        <f t="shared" si="349"/>
        <v>25072.033898305086</v>
      </c>
      <c r="GP41" s="62">
        <f t="shared" si="350"/>
        <v>3.2914007029570804E-3</v>
      </c>
      <c r="GQ41" s="23">
        <v>1442</v>
      </c>
      <c r="GR41" s="23">
        <v>24</v>
      </c>
      <c r="GS41" s="68">
        <v>40180</v>
      </c>
      <c r="GT41" s="62">
        <f t="shared" si="351"/>
        <v>3.8112470869048755E-3</v>
      </c>
      <c r="GU41" s="111">
        <f t="shared" si="352"/>
        <v>11644.5</v>
      </c>
      <c r="GV41" s="100">
        <v>18</v>
      </c>
      <c r="GW41" s="3">
        <v>34764.639999999999</v>
      </c>
      <c r="GX41" s="3"/>
      <c r="GY41" s="3"/>
      <c r="GZ41" s="23">
        <f t="shared" si="353"/>
        <v>18</v>
      </c>
      <c r="HA41" s="23">
        <f t="shared" si="354"/>
        <v>34764.639999999999</v>
      </c>
      <c r="HB41" s="70">
        <f t="shared" si="355"/>
        <v>29461.5593220339</v>
      </c>
      <c r="HC41" s="62">
        <f t="shared" si="356"/>
        <v>4.1700758124154679E-3</v>
      </c>
      <c r="HD41" s="23">
        <v>1759</v>
      </c>
      <c r="HE41" s="23">
        <v>33</v>
      </c>
      <c r="HF41" s="68">
        <v>58530</v>
      </c>
      <c r="HG41" s="62">
        <f t="shared" si="357"/>
        <v>5.0775728733206725E-3</v>
      </c>
      <c r="HH41" s="34">
        <f t="shared" si="358"/>
        <v>13973.4</v>
      </c>
      <c r="HI41" s="100">
        <v>13</v>
      </c>
      <c r="HJ41" s="3">
        <v>26085.02</v>
      </c>
      <c r="HK41" s="3"/>
      <c r="HL41" s="3"/>
      <c r="HM41" s="23">
        <f t="shared" si="359"/>
        <v>13</v>
      </c>
      <c r="HN41" s="23">
        <f t="shared" si="360"/>
        <v>26085.02</v>
      </c>
      <c r="HO41" s="70">
        <f t="shared" si="361"/>
        <v>22105.949152542373</v>
      </c>
      <c r="HP41" s="62">
        <f t="shared" si="362"/>
        <v>3.1142978664084066E-3</v>
      </c>
      <c r="HQ41" s="23">
        <v>1230</v>
      </c>
      <c r="HR41" s="23">
        <v>18</v>
      </c>
      <c r="HS41" s="68">
        <v>31984</v>
      </c>
      <c r="HT41" s="62">
        <f t="shared" si="363"/>
        <v>3.3193491153245499E-3</v>
      </c>
      <c r="HU41" s="34">
        <f t="shared" si="364"/>
        <v>10091.9</v>
      </c>
      <c r="HV41" s="100">
        <v>6</v>
      </c>
      <c r="HW41" s="3">
        <v>12012</v>
      </c>
      <c r="HX41" s="3">
        <v>5</v>
      </c>
      <c r="HY41" s="179">
        <v>9494.9879999999994</v>
      </c>
      <c r="HZ41" s="23">
        <f t="shared" si="365"/>
        <v>11</v>
      </c>
      <c r="IA41" s="23">
        <f t="shared" si="366"/>
        <v>21506.987999999998</v>
      </c>
      <c r="IB41" s="70">
        <f t="shared" si="367"/>
        <v>18226.261016949153</v>
      </c>
      <c r="IC41" s="62">
        <f t="shared" si="368"/>
        <v>1.7533525455403931E-3</v>
      </c>
      <c r="ID41" s="23">
        <v>871</v>
      </c>
      <c r="IE41" s="23">
        <v>1</v>
      </c>
      <c r="IF41" s="68">
        <v>1918</v>
      </c>
      <c r="IG41" s="62">
        <f t="shared" si="369"/>
        <v>1.0616222451373218E-3</v>
      </c>
      <c r="IH41" s="34">
        <f t="shared" si="370"/>
        <v>8539.2999999999993</v>
      </c>
      <c r="II41" s="100">
        <v>7</v>
      </c>
      <c r="IJ41" s="88">
        <v>10279</v>
      </c>
      <c r="IK41" s="3">
        <v>7</v>
      </c>
      <c r="IL41" s="88">
        <v>13292.983199999999</v>
      </c>
      <c r="IM41" s="23">
        <f t="shared" si="371"/>
        <v>14</v>
      </c>
      <c r="IN41" s="68">
        <f t="shared" si="372"/>
        <v>23571.983199999999</v>
      </c>
      <c r="IO41" s="68">
        <f t="shared" si="373"/>
        <v>19976.256949152543</v>
      </c>
      <c r="IP41" s="62">
        <f t="shared" si="374"/>
        <v>2.5623544277740226E-3</v>
      </c>
      <c r="IQ41" s="23">
        <v>870</v>
      </c>
      <c r="IR41" s="23">
        <v>4</v>
      </c>
      <c r="IS41" s="68">
        <v>4544</v>
      </c>
      <c r="IT41" s="62">
        <f t="shared" si="375"/>
        <v>4.3385936234895126E-3</v>
      </c>
      <c r="IU41" s="34">
        <f t="shared" si="376"/>
        <v>10868.199999999999</v>
      </c>
      <c r="IV41" s="142" t="str">
        <f t="shared" si="377"/>
        <v>AM-W33</v>
      </c>
      <c r="IW41" s="142" t="str">
        <f t="shared" si="378"/>
        <v>B0DFMMTWLY</v>
      </c>
      <c r="IX41" s="142" t="str">
        <f t="shared" si="379"/>
        <v>FBA79446</v>
      </c>
      <c r="IY41" s="17">
        <v>776.3</v>
      </c>
      <c r="IZ41" s="3">
        <v>57</v>
      </c>
      <c r="JA41" s="32">
        <f t="shared" si="380"/>
        <v>44249.1</v>
      </c>
      <c r="JB41" s="3">
        <v>936</v>
      </c>
      <c r="JC41" s="32">
        <f t="shared" si="381"/>
        <v>726616.79999999993</v>
      </c>
      <c r="JD41" s="3">
        <v>0</v>
      </c>
      <c r="JE41" s="32">
        <f t="shared" si="382"/>
        <v>0</v>
      </c>
      <c r="JF41" s="3">
        <v>0</v>
      </c>
      <c r="JG41" s="32">
        <f t="shared" si="383"/>
        <v>0</v>
      </c>
      <c r="JH41" s="58">
        <v>0</v>
      </c>
      <c r="JI41" s="59">
        <f t="shared" si="384"/>
        <v>0</v>
      </c>
      <c r="JJ41" s="58">
        <v>0</v>
      </c>
      <c r="JK41" s="59">
        <f t="shared" si="385"/>
        <v>0</v>
      </c>
      <c r="JL41" s="58">
        <v>980</v>
      </c>
      <c r="JM41" s="59">
        <f t="shared" si="386"/>
        <v>760774</v>
      </c>
      <c r="JN41" s="42">
        <f t="shared" si="387"/>
        <v>1973</v>
      </c>
      <c r="JO41" s="10">
        <f t="shared" si="388"/>
        <v>1531639.9</v>
      </c>
      <c r="JP41" s="36" t="str">
        <f t="shared" si="389"/>
        <v>AM-W33</v>
      </c>
      <c r="JQ41" s="98" t="str">
        <f t="shared" si="390"/>
        <v>New</v>
      </c>
      <c r="JR41" s="17">
        <v>776.3</v>
      </c>
      <c r="JS41" s="100">
        <v>1</v>
      </c>
      <c r="JT41" s="88">
        <v>1816.65</v>
      </c>
      <c r="JU41" s="3">
        <v>1</v>
      </c>
      <c r="JV41" s="88">
        <v>1849.001</v>
      </c>
      <c r="JW41" s="23">
        <f t="shared" si="391"/>
        <v>2</v>
      </c>
      <c r="JX41" s="68">
        <f t="shared" si="392"/>
        <v>3665.6509999999998</v>
      </c>
      <c r="JY41" s="68">
        <f t="shared" si="393"/>
        <v>3106.4838983050849</v>
      </c>
      <c r="JZ41" s="62">
        <f t="shared" si="394"/>
        <v>3.3322341212902563E-4</v>
      </c>
      <c r="KA41" s="23">
        <v>783</v>
      </c>
      <c r="KB41" s="23">
        <v>4</v>
      </c>
      <c r="KC41" s="68">
        <v>4544</v>
      </c>
      <c r="KD41" s="62">
        <f t="shared" si="395"/>
        <v>4.3385936234895126E-3</v>
      </c>
      <c r="KE41" s="34">
        <f t="shared" si="396"/>
        <v>1552.6</v>
      </c>
      <c r="KF41" s="142" t="str">
        <f t="shared" si="397"/>
        <v>AM-W33</v>
      </c>
      <c r="KG41" s="142" t="str">
        <f t="shared" si="398"/>
        <v>B0DFMMTWLY</v>
      </c>
      <c r="KH41" s="142" t="str">
        <f t="shared" si="399"/>
        <v>FBA79446</v>
      </c>
      <c r="KI41" s="17">
        <v>776.3</v>
      </c>
      <c r="KJ41" s="3">
        <v>53</v>
      </c>
      <c r="KK41" s="32">
        <f t="shared" si="400"/>
        <v>41143.899999999994</v>
      </c>
      <c r="KL41" s="3">
        <v>912</v>
      </c>
      <c r="KM41" s="32">
        <f t="shared" si="401"/>
        <v>707985.6</v>
      </c>
      <c r="KN41" s="3">
        <v>0</v>
      </c>
      <c r="KO41" s="32">
        <f t="shared" si="402"/>
        <v>0</v>
      </c>
      <c r="KP41" s="3">
        <v>0</v>
      </c>
      <c r="KQ41" s="32">
        <f t="shared" si="403"/>
        <v>0</v>
      </c>
      <c r="KR41" s="58">
        <v>0</v>
      </c>
      <c r="KS41" s="59">
        <f t="shared" si="404"/>
        <v>0</v>
      </c>
      <c r="KT41" s="58">
        <v>0</v>
      </c>
      <c r="KU41" s="59">
        <f t="shared" si="405"/>
        <v>0</v>
      </c>
      <c r="KV41" s="58">
        <v>980</v>
      </c>
      <c r="KW41" s="59">
        <f t="shared" si="406"/>
        <v>760774</v>
      </c>
      <c r="KX41" s="42">
        <f t="shared" si="407"/>
        <v>1945</v>
      </c>
      <c r="KY41" s="10">
        <f t="shared" si="408"/>
        <v>1509903.5</v>
      </c>
      <c r="KZ41" s="36" t="str">
        <f t="shared" si="409"/>
        <v>AM-W33</v>
      </c>
      <c r="LA41" s="98" t="str">
        <f t="shared" si="410"/>
        <v>New</v>
      </c>
      <c r="LB41" s="17">
        <v>776.3</v>
      </c>
      <c r="LC41" s="100">
        <v>3</v>
      </c>
      <c r="LD41" s="88">
        <v>5662.58</v>
      </c>
      <c r="LE41" s="3">
        <v>12</v>
      </c>
      <c r="LF41" s="88">
        <v>21828.017599999999</v>
      </c>
      <c r="LG41" s="23">
        <f t="shared" si="411"/>
        <v>15</v>
      </c>
      <c r="LH41" s="68">
        <f t="shared" si="412"/>
        <v>27490.597600000001</v>
      </c>
      <c r="LI41" s="68">
        <f t="shared" si="413"/>
        <v>23297.116610169494</v>
      </c>
      <c r="LJ41" s="62">
        <f t="shared" si="414"/>
        <v>2.5422788842242349E-3</v>
      </c>
      <c r="LK41" s="23">
        <v>881</v>
      </c>
      <c r="LL41" s="23">
        <v>4</v>
      </c>
      <c r="LM41" s="68">
        <v>4544</v>
      </c>
      <c r="LN41" s="62">
        <f t="shared" si="415"/>
        <v>4.3385936234895126E-3</v>
      </c>
      <c r="LO41" s="34">
        <f t="shared" si="416"/>
        <v>11644.5</v>
      </c>
      <c r="LP41" s="143" t="str">
        <f t="shared" si="417"/>
        <v>AM-W33</v>
      </c>
      <c r="LQ41" s="143" t="str">
        <f t="shared" si="418"/>
        <v>B0DFMMTWLY</v>
      </c>
      <c r="LR41" s="143" t="str">
        <f t="shared" si="419"/>
        <v>FBA79446</v>
      </c>
      <c r="LS41" s="17">
        <v>776.3</v>
      </c>
      <c r="LT41" s="3">
        <v>51</v>
      </c>
      <c r="LU41" s="32">
        <f t="shared" si="420"/>
        <v>39591.299999999996</v>
      </c>
      <c r="LV41" s="3">
        <v>885</v>
      </c>
      <c r="LW41" s="32">
        <f t="shared" si="421"/>
        <v>687025.5</v>
      </c>
      <c r="LX41" s="3">
        <v>0</v>
      </c>
      <c r="LY41" s="32">
        <f t="shared" si="422"/>
        <v>0</v>
      </c>
      <c r="LZ41" s="3">
        <v>0</v>
      </c>
      <c r="MA41" s="32">
        <f t="shared" si="423"/>
        <v>0</v>
      </c>
      <c r="MB41" s="58">
        <v>0</v>
      </c>
      <c r="MC41" s="59">
        <f t="shared" si="424"/>
        <v>0</v>
      </c>
      <c r="MD41" s="58">
        <v>0</v>
      </c>
      <c r="ME41" s="59">
        <f t="shared" si="425"/>
        <v>0</v>
      </c>
      <c r="MF41" s="58">
        <v>980</v>
      </c>
      <c r="MG41" s="59">
        <f t="shared" si="426"/>
        <v>760774</v>
      </c>
      <c r="MH41" s="42">
        <f t="shared" si="427"/>
        <v>1916</v>
      </c>
      <c r="MI41" s="10">
        <f t="shared" si="428"/>
        <v>1487390.7999999998</v>
      </c>
      <c r="MJ41" s="36" t="str">
        <f t="shared" si="429"/>
        <v>AM-W33</v>
      </c>
      <c r="MK41" s="98" t="s">
        <v>465</v>
      </c>
      <c r="ML41" s="17">
        <v>776.3</v>
      </c>
      <c r="MM41" s="100">
        <v>9</v>
      </c>
      <c r="MN41" s="88">
        <v>16715</v>
      </c>
      <c r="MO41" s="3">
        <v>10</v>
      </c>
      <c r="MP41" s="88">
        <v>18130.0422</v>
      </c>
      <c r="MQ41" s="23">
        <f t="shared" si="430"/>
        <v>19</v>
      </c>
      <c r="MR41" s="68">
        <f t="shared" si="431"/>
        <v>34845.042199999996</v>
      </c>
      <c r="MS41" s="68">
        <f t="shared" si="432"/>
        <v>29529.696779661015</v>
      </c>
      <c r="MT41" s="62">
        <f t="shared" si="433"/>
        <v>2.5542276128310659E-3</v>
      </c>
      <c r="MU41" s="23">
        <v>842</v>
      </c>
      <c r="MV41" s="23">
        <v>4</v>
      </c>
      <c r="MW41" s="68">
        <v>4544</v>
      </c>
      <c r="MX41" s="62">
        <f t="shared" si="434"/>
        <v>4.3385936234895126E-3</v>
      </c>
      <c r="MY41" s="34">
        <f t="shared" si="435"/>
        <v>14749.699999999999</v>
      </c>
      <c r="MZ41" s="143" t="str">
        <f t="shared" si="436"/>
        <v>AM-W33</v>
      </c>
      <c r="NA41" s="143" t="str">
        <f t="shared" si="437"/>
        <v>B0DFMMTWLY</v>
      </c>
      <c r="NB41" s="143" t="str">
        <f t="shared" si="438"/>
        <v>FBA79446</v>
      </c>
      <c r="NC41" s="17">
        <f t="shared" si="439"/>
        <v>776.3</v>
      </c>
      <c r="ND41" s="3">
        <v>62</v>
      </c>
      <c r="NE41" s="32">
        <f t="shared" si="440"/>
        <v>48130.6</v>
      </c>
      <c r="NF41" s="3">
        <v>804</v>
      </c>
      <c r="NG41" s="32">
        <f t="shared" si="441"/>
        <v>624145.19999999995</v>
      </c>
      <c r="NH41" s="3">
        <v>0</v>
      </c>
      <c r="NI41" s="32">
        <f t="shared" si="442"/>
        <v>0</v>
      </c>
      <c r="NJ41" s="3">
        <v>0</v>
      </c>
      <c r="NK41" s="32">
        <f t="shared" si="443"/>
        <v>0</v>
      </c>
      <c r="NL41" s="58">
        <v>0</v>
      </c>
      <c r="NM41" s="59">
        <f t="shared" si="444"/>
        <v>0</v>
      </c>
      <c r="NN41" s="58">
        <v>0</v>
      </c>
      <c r="NO41" s="59">
        <f t="shared" si="445"/>
        <v>0</v>
      </c>
      <c r="NP41" s="58">
        <v>980</v>
      </c>
      <c r="NQ41" s="59">
        <f t="shared" si="446"/>
        <v>760774</v>
      </c>
      <c r="NR41" s="42">
        <f t="shared" si="447"/>
        <v>1846</v>
      </c>
      <c r="NS41" s="92">
        <f t="shared" si="448"/>
        <v>1433049.7999999998</v>
      </c>
      <c r="NT41" s="141">
        <v>2</v>
      </c>
      <c r="NU41" s="36" t="str">
        <f t="shared" si="449"/>
        <v>AM-W33</v>
      </c>
      <c r="NV41" s="98" t="s">
        <v>465</v>
      </c>
      <c r="NW41" s="17">
        <v>776.3</v>
      </c>
      <c r="NX41" s="100">
        <v>5</v>
      </c>
      <c r="NY41" s="88">
        <v>9114</v>
      </c>
      <c r="NZ41" s="3">
        <v>28</v>
      </c>
      <c r="OA41" s="88">
        <v>50793</v>
      </c>
      <c r="OB41" s="23">
        <f t="shared" si="450"/>
        <v>33</v>
      </c>
      <c r="OC41" s="68">
        <f t="shared" si="451"/>
        <v>59907</v>
      </c>
      <c r="OD41" s="68">
        <f t="shared" si="452"/>
        <v>50768.644067796609</v>
      </c>
      <c r="OE41" s="62">
        <f t="shared" si="453"/>
        <v>4.1977910516741964E-3</v>
      </c>
      <c r="OF41" s="23">
        <v>1445</v>
      </c>
      <c r="OG41" s="23">
        <v>4</v>
      </c>
      <c r="OH41" s="68">
        <v>4544</v>
      </c>
      <c r="OI41" s="62">
        <f t="shared" si="454"/>
        <v>4.3385936234895126E-3</v>
      </c>
      <c r="OJ41" s="34">
        <f t="shared" si="455"/>
        <v>25617.899999999998</v>
      </c>
      <c r="OK41" s="143" t="str">
        <f t="shared" si="456"/>
        <v>AM-W33</v>
      </c>
      <c r="OL41" s="143" t="str">
        <f t="shared" si="457"/>
        <v>B0DFMMTWLY</v>
      </c>
      <c r="OM41" s="143" t="str">
        <f t="shared" si="458"/>
        <v>FBA79446</v>
      </c>
      <c r="ON41" s="17">
        <f t="shared" si="459"/>
        <v>776.3</v>
      </c>
      <c r="OO41" s="3">
        <v>46</v>
      </c>
      <c r="OP41" s="32">
        <f t="shared" si="460"/>
        <v>35709.799999999996</v>
      </c>
      <c r="OQ41" s="3">
        <v>741</v>
      </c>
      <c r="OR41" s="32">
        <f t="shared" si="461"/>
        <v>575238.29999999993</v>
      </c>
      <c r="OS41" s="3">
        <v>7</v>
      </c>
      <c r="OT41" s="32">
        <f t="shared" si="462"/>
        <v>5434.0999999999995</v>
      </c>
      <c r="OU41" s="3">
        <v>0</v>
      </c>
      <c r="OV41" s="32">
        <f t="shared" si="463"/>
        <v>0</v>
      </c>
      <c r="OW41" s="58">
        <v>0</v>
      </c>
      <c r="OX41" s="59">
        <f t="shared" si="464"/>
        <v>0</v>
      </c>
      <c r="OY41" s="58">
        <v>0</v>
      </c>
      <c r="OZ41" s="59">
        <f t="shared" si="465"/>
        <v>0</v>
      </c>
      <c r="PA41" s="58">
        <v>980</v>
      </c>
      <c r="PB41" s="59">
        <f t="shared" si="466"/>
        <v>760774</v>
      </c>
      <c r="PC41" s="42">
        <f t="shared" si="467"/>
        <v>1774</v>
      </c>
      <c r="PD41" s="92">
        <f t="shared" si="468"/>
        <v>1377156.2</v>
      </c>
      <c r="PE41" s="141">
        <v>13</v>
      </c>
      <c r="PF41" s="36" t="str">
        <f t="shared" si="469"/>
        <v>AM-W33</v>
      </c>
      <c r="PG41" s="98" t="s">
        <v>465</v>
      </c>
      <c r="PH41" s="17">
        <v>776.3</v>
      </c>
      <c r="PI41" s="100">
        <v>8</v>
      </c>
      <c r="PJ41" s="88">
        <v>13739.04</v>
      </c>
      <c r="PK41" s="3">
        <v>55</v>
      </c>
      <c r="PL41" s="88">
        <v>89965.064400000003</v>
      </c>
      <c r="PM41" s="23">
        <f t="shared" si="470"/>
        <v>63</v>
      </c>
      <c r="PN41" s="68">
        <f t="shared" si="471"/>
        <v>103704.10440000001</v>
      </c>
      <c r="PO41" s="68">
        <f t="shared" si="472"/>
        <v>87884.834237288145</v>
      </c>
      <c r="PP41" s="62">
        <f t="shared" si="473"/>
        <v>5.8418996987129462E-3</v>
      </c>
      <c r="PQ41" s="23">
        <v>3103</v>
      </c>
      <c r="PR41" s="23">
        <v>4</v>
      </c>
      <c r="PS41" s="68">
        <v>4544</v>
      </c>
      <c r="PT41" s="62">
        <f t="shared" si="474"/>
        <v>4.3385936234895126E-3</v>
      </c>
      <c r="PU41" s="34">
        <f t="shared" si="475"/>
        <v>48906.899999999994</v>
      </c>
      <c r="PV41" s="143" t="str">
        <f t="shared" si="476"/>
        <v>AM-W33</v>
      </c>
      <c r="PW41" s="143" t="str">
        <f t="shared" si="477"/>
        <v>B0DFMMTWLY</v>
      </c>
      <c r="PX41" s="143" t="str">
        <f t="shared" si="478"/>
        <v>FBA79446</v>
      </c>
      <c r="PY41" s="17">
        <f t="shared" si="479"/>
        <v>776.3</v>
      </c>
      <c r="PZ41" s="3">
        <v>52</v>
      </c>
      <c r="QA41" s="32">
        <f t="shared" si="480"/>
        <v>40367.599999999999</v>
      </c>
      <c r="QB41" s="3"/>
      <c r="QC41" s="32">
        <f t="shared" si="481"/>
        <v>0</v>
      </c>
      <c r="QD41" s="3">
        <v>7</v>
      </c>
      <c r="QE41" s="32">
        <f t="shared" si="482"/>
        <v>5434.0999999999995</v>
      </c>
      <c r="QF41" s="3">
        <v>0</v>
      </c>
      <c r="QG41" s="32">
        <f t="shared" si="483"/>
        <v>0</v>
      </c>
      <c r="QH41" s="58">
        <v>0</v>
      </c>
      <c r="QI41" s="59">
        <f t="shared" si="484"/>
        <v>0</v>
      </c>
      <c r="QJ41" s="58">
        <v>0</v>
      </c>
      <c r="QK41" s="59">
        <f t="shared" si="485"/>
        <v>0</v>
      </c>
      <c r="QL41" s="58">
        <v>980</v>
      </c>
      <c r="QM41" s="59">
        <f t="shared" si="486"/>
        <v>760774</v>
      </c>
      <c r="QN41" s="42">
        <f t="shared" si="487"/>
        <v>1039</v>
      </c>
      <c r="QO41" s="92">
        <f t="shared" si="488"/>
        <v>806575.7</v>
      </c>
      <c r="QP41" s="141">
        <v>57</v>
      </c>
      <c r="QQ41" s="36" t="str">
        <f t="shared" si="489"/>
        <v>AM-W33</v>
      </c>
      <c r="QR41" s="98" t="s">
        <v>465</v>
      </c>
      <c r="QS41" s="17">
        <v>776.3</v>
      </c>
      <c r="QT41" s="100">
        <v>20</v>
      </c>
      <c r="QU41" s="88">
        <v>30741</v>
      </c>
      <c r="QV41" s="3">
        <v>111</v>
      </c>
      <c r="QW41" s="88">
        <v>171726</v>
      </c>
      <c r="QX41" s="23">
        <f t="shared" si="490"/>
        <v>131</v>
      </c>
      <c r="QY41" s="68">
        <f t="shared" si="491"/>
        <v>202467</v>
      </c>
      <c r="QZ41" s="68">
        <f t="shared" si="492"/>
        <v>171582.20338983051</v>
      </c>
      <c r="RA41" s="62">
        <f t="shared" si="493"/>
        <v>1.0834138267099738E-2</v>
      </c>
      <c r="RB41" s="23">
        <v>3876</v>
      </c>
      <c r="RC41" s="23">
        <v>4</v>
      </c>
      <c r="RD41" s="68">
        <v>4544</v>
      </c>
      <c r="RE41" s="62">
        <f t="shared" si="494"/>
        <v>4.3385936234895126E-3</v>
      </c>
      <c r="RF41" s="34">
        <f t="shared" si="495"/>
        <v>101695.29999999999</v>
      </c>
      <c r="RG41" s="143" t="str">
        <f t="shared" si="496"/>
        <v>AM-W33</v>
      </c>
      <c r="RH41" s="143" t="str">
        <f t="shared" si="497"/>
        <v>B0DFMMTWLY</v>
      </c>
      <c r="RI41" s="143" t="str">
        <f t="shared" si="498"/>
        <v>FBA79446</v>
      </c>
      <c r="RJ41" s="17">
        <f t="shared" si="499"/>
        <v>776.3</v>
      </c>
      <c r="RK41" s="3">
        <v>21</v>
      </c>
      <c r="RL41" s="32">
        <f t="shared" si="500"/>
        <v>16302.3</v>
      </c>
      <c r="RM41" s="3">
        <v>394</v>
      </c>
      <c r="RN41" s="32">
        <f t="shared" si="501"/>
        <v>305862.19999999995</v>
      </c>
      <c r="RO41" s="3">
        <v>2</v>
      </c>
      <c r="RP41" s="32">
        <f t="shared" si="502"/>
        <v>1552.6</v>
      </c>
      <c r="RQ41" s="3">
        <v>0</v>
      </c>
      <c r="RR41" s="32">
        <f t="shared" si="503"/>
        <v>0</v>
      </c>
      <c r="RS41" s="58">
        <v>0</v>
      </c>
      <c r="RT41" s="59">
        <f t="shared" si="504"/>
        <v>0</v>
      </c>
      <c r="RU41" s="58">
        <v>0</v>
      </c>
      <c r="RV41" s="59">
        <f t="shared" si="505"/>
        <v>0</v>
      </c>
      <c r="RW41" s="58">
        <v>980</v>
      </c>
      <c r="RX41" s="59">
        <f t="shared" si="506"/>
        <v>760774</v>
      </c>
      <c r="RY41" s="42">
        <f t="shared" si="507"/>
        <v>1397</v>
      </c>
      <c r="RZ41" s="92">
        <f t="shared" si="508"/>
        <v>1084491.0999999999</v>
      </c>
      <c r="SA41" s="141">
        <v>26</v>
      </c>
      <c r="SB41" s="36" t="str">
        <f t="shared" si="509"/>
        <v>AM-W33</v>
      </c>
      <c r="SC41" s="98" t="s">
        <v>465</v>
      </c>
      <c r="SD41" s="17">
        <f t="shared" si="510"/>
        <v>776.3</v>
      </c>
      <c r="SE41" s="100">
        <v>12</v>
      </c>
      <c r="SF41" s="88">
        <v>13972</v>
      </c>
      <c r="SG41" s="3">
        <v>97</v>
      </c>
      <c r="SH41" s="88">
        <v>164766</v>
      </c>
      <c r="SI41" s="23">
        <f t="shared" si="511"/>
        <v>109</v>
      </c>
      <c r="SJ41" s="68">
        <f t="shared" si="512"/>
        <v>178738</v>
      </c>
      <c r="SK41" s="68">
        <f t="shared" si="513"/>
        <v>151472.88135593222</v>
      </c>
      <c r="SL41" s="62">
        <f t="shared" si="514"/>
        <v>1.1450778048521886E-2</v>
      </c>
      <c r="SM41" s="23">
        <v>7708</v>
      </c>
      <c r="SN41" s="23">
        <v>4</v>
      </c>
      <c r="SO41" s="68">
        <v>4544</v>
      </c>
      <c r="SP41" s="62">
        <f t="shared" si="515"/>
        <v>4.3385936234895126E-3</v>
      </c>
      <c r="SQ41" s="34">
        <f t="shared" si="516"/>
        <v>84616.7</v>
      </c>
      <c r="SR41" s="143" t="str">
        <f t="shared" si="517"/>
        <v>AM-W33</v>
      </c>
      <c r="SS41" s="143" t="str">
        <f t="shared" si="518"/>
        <v>B0DFMMTWLY</v>
      </c>
      <c r="ST41" s="143" t="str">
        <f t="shared" si="519"/>
        <v>FBA79446</v>
      </c>
      <c r="SU41" s="17">
        <f t="shared" si="520"/>
        <v>776.3</v>
      </c>
      <c r="SV41" s="3">
        <v>113</v>
      </c>
      <c r="SW41" s="32">
        <f t="shared" si="521"/>
        <v>87721.9</v>
      </c>
      <c r="SX41" s="3">
        <v>244</v>
      </c>
      <c r="SY41" s="32">
        <f t="shared" si="522"/>
        <v>189417.19999999998</v>
      </c>
      <c r="SZ41" s="3">
        <v>2</v>
      </c>
      <c r="TA41" s="32">
        <f t="shared" si="523"/>
        <v>1552.6</v>
      </c>
      <c r="TB41" s="3">
        <v>0</v>
      </c>
      <c r="TC41" s="32">
        <f t="shared" si="524"/>
        <v>0</v>
      </c>
      <c r="TD41" s="58">
        <v>0</v>
      </c>
      <c r="TE41" s="59">
        <f t="shared" si="525"/>
        <v>0</v>
      </c>
      <c r="TF41" s="58">
        <v>0</v>
      </c>
      <c r="TG41" s="59">
        <f t="shared" si="526"/>
        <v>0</v>
      </c>
      <c r="TH41" s="58">
        <v>980</v>
      </c>
      <c r="TI41" s="59">
        <f t="shared" si="527"/>
        <v>760774</v>
      </c>
      <c r="TJ41" s="42">
        <f t="shared" si="528"/>
        <v>1339</v>
      </c>
      <c r="TK41" s="92">
        <f t="shared" si="529"/>
        <v>1039465.7</v>
      </c>
      <c r="TL41" s="141">
        <v>31</v>
      </c>
      <c r="TM41" s="36" t="str">
        <f t="shared" si="530"/>
        <v>AM-W33</v>
      </c>
      <c r="TN41" s="98" t="s">
        <v>293</v>
      </c>
      <c r="TO41" s="17">
        <f t="shared" si="531"/>
        <v>776.3</v>
      </c>
      <c r="TP41" s="100">
        <v>27</v>
      </c>
      <c r="TQ41" s="88">
        <v>46574</v>
      </c>
      <c r="TR41" s="3">
        <v>76</v>
      </c>
      <c r="TS41" s="88">
        <v>128819.93919999999</v>
      </c>
      <c r="TT41" s="23">
        <f t="shared" si="532"/>
        <v>103</v>
      </c>
      <c r="TU41" s="68">
        <f t="shared" si="533"/>
        <v>175393.93919999999</v>
      </c>
      <c r="TV41" s="68">
        <f t="shared" si="534"/>
        <v>148638.93152542374</v>
      </c>
      <c r="TW41" s="62">
        <f t="shared" si="535"/>
        <v>1.035890172279914E-2</v>
      </c>
      <c r="TX41" s="23">
        <v>7658</v>
      </c>
      <c r="TY41" s="23">
        <v>4</v>
      </c>
      <c r="TZ41" s="68">
        <v>4544</v>
      </c>
      <c r="UA41" s="62">
        <f t="shared" si="536"/>
        <v>4.3385936234895126E-3</v>
      </c>
      <c r="UB41" s="34">
        <f t="shared" si="537"/>
        <v>79958.899999999994</v>
      </c>
      <c r="UC41" s="143" t="str">
        <f t="shared" si="538"/>
        <v>AM-W33</v>
      </c>
      <c r="UD41" s="143" t="str">
        <f t="shared" si="539"/>
        <v>B0DFMMTWLY</v>
      </c>
      <c r="UE41" s="143" t="str">
        <f t="shared" si="540"/>
        <v>FBA79446</v>
      </c>
      <c r="UF41" s="17">
        <f t="shared" si="541"/>
        <v>776.3</v>
      </c>
      <c r="UG41" s="3">
        <v>59</v>
      </c>
      <c r="UH41" s="32">
        <f t="shared" si="542"/>
        <v>45801.7</v>
      </c>
      <c r="UI41" s="3">
        <v>0</v>
      </c>
      <c r="UJ41" s="32">
        <f t="shared" si="543"/>
        <v>0</v>
      </c>
      <c r="UK41" s="3">
        <v>2</v>
      </c>
      <c r="UL41" s="32">
        <f t="shared" si="544"/>
        <v>1552.6</v>
      </c>
      <c r="UM41" s="3">
        <v>0</v>
      </c>
      <c r="UN41" s="32">
        <f t="shared" si="545"/>
        <v>0</v>
      </c>
      <c r="UO41" s="58">
        <v>0</v>
      </c>
      <c r="UP41" s="59">
        <f t="shared" si="546"/>
        <v>0</v>
      </c>
      <c r="UQ41" s="58">
        <v>0</v>
      </c>
      <c r="UR41" s="59">
        <f t="shared" si="547"/>
        <v>0</v>
      </c>
      <c r="US41" s="58">
        <v>980</v>
      </c>
      <c r="UT41" s="59">
        <f t="shared" si="548"/>
        <v>760774</v>
      </c>
      <c r="UU41" s="42">
        <f t="shared" si="549"/>
        <v>1041</v>
      </c>
      <c r="UV41" s="92">
        <f t="shared" si="550"/>
        <v>808128.29999999993</v>
      </c>
      <c r="UW41" s="141">
        <v>53</v>
      </c>
      <c r="UX41" s="36" t="str">
        <f t="shared" si="551"/>
        <v>AM-W33</v>
      </c>
      <c r="UY41" s="98" t="s">
        <v>293</v>
      </c>
      <c r="UZ41" s="17">
        <f t="shared" si="552"/>
        <v>776.3</v>
      </c>
      <c r="VA41" s="100">
        <v>4</v>
      </c>
      <c r="VB41" s="88">
        <v>7396</v>
      </c>
      <c r="VC41" s="3">
        <v>32</v>
      </c>
      <c r="VD41" s="88">
        <v>56150.984400000001</v>
      </c>
      <c r="VE41" s="23">
        <f t="shared" si="200"/>
        <v>36</v>
      </c>
      <c r="VF41" s="68">
        <f t="shared" si="201"/>
        <v>63546.984400000001</v>
      </c>
      <c r="VG41" s="68">
        <f t="shared" si="202"/>
        <v>53853.376610169493</v>
      </c>
      <c r="VH41" s="62">
        <f t="shared" si="203"/>
        <v>3.7982798800906387E-3</v>
      </c>
      <c r="VI41" s="23">
        <v>3062</v>
      </c>
      <c r="VJ41" s="23">
        <v>4</v>
      </c>
      <c r="VK41" s="68">
        <v>4544</v>
      </c>
      <c r="VL41" s="62">
        <f t="shared" si="553"/>
        <v>4.3385936234895126E-3</v>
      </c>
      <c r="VM41" s="34">
        <f t="shared" si="205"/>
        <v>27946.799999999999</v>
      </c>
      <c r="VN41" s="143" t="str">
        <f t="shared" si="57"/>
        <v>AM-W33</v>
      </c>
      <c r="VO41" s="143" t="str">
        <f t="shared" si="58"/>
        <v>B0DFMMTWLY</v>
      </c>
      <c r="VP41" s="143" t="str">
        <f t="shared" si="59"/>
        <v>FBA79446</v>
      </c>
      <c r="VQ41" s="17">
        <f t="shared" si="206"/>
        <v>776.3</v>
      </c>
      <c r="VR41" s="3">
        <v>13</v>
      </c>
      <c r="VS41" s="32">
        <f t="shared" si="207"/>
        <v>10091.9</v>
      </c>
      <c r="VT41" s="3">
        <v>238</v>
      </c>
      <c r="VU41" s="32">
        <f t="shared" si="208"/>
        <v>184759.4</v>
      </c>
      <c r="VV41" s="3">
        <v>0</v>
      </c>
      <c r="VW41" s="32">
        <f t="shared" si="209"/>
        <v>0</v>
      </c>
      <c r="VX41" s="3">
        <v>0</v>
      </c>
      <c r="VY41" s="32">
        <f t="shared" si="210"/>
        <v>0</v>
      </c>
      <c r="VZ41" s="58">
        <v>700</v>
      </c>
      <c r="WA41" s="59">
        <f t="shared" si="211"/>
        <v>543410</v>
      </c>
      <c r="WB41" s="58">
        <v>0</v>
      </c>
      <c r="WC41" s="59">
        <f t="shared" si="212"/>
        <v>0</v>
      </c>
      <c r="WD41" s="58">
        <v>0</v>
      </c>
      <c r="WE41" s="59">
        <f t="shared" si="213"/>
        <v>0</v>
      </c>
      <c r="WF41" s="42">
        <f t="shared" si="214"/>
        <v>951</v>
      </c>
      <c r="WG41" s="92">
        <f t="shared" si="215"/>
        <v>738261.29999999993</v>
      </c>
      <c r="WH41" s="141">
        <v>26</v>
      </c>
      <c r="WI41" s="36" t="str">
        <f t="shared" si="60"/>
        <v>AM-W33</v>
      </c>
      <c r="WJ41" s="98" t="s">
        <v>293</v>
      </c>
      <c r="WK41" s="17">
        <f t="shared" si="216"/>
        <v>776.3</v>
      </c>
    </row>
    <row r="42" spans="1:609">
      <c r="A42" s="155" t="s">
        <v>136</v>
      </c>
      <c r="B42" s="155" t="s">
        <v>135</v>
      </c>
      <c r="C42" s="150" t="s">
        <v>293</v>
      </c>
      <c r="D42" s="150" t="s">
        <v>669</v>
      </c>
      <c r="E42" s="155" t="s">
        <v>262</v>
      </c>
      <c r="F42" s="162" t="s">
        <v>293</v>
      </c>
      <c r="G42" s="155" t="s">
        <v>360</v>
      </c>
      <c r="H42" s="150" t="s">
        <v>628</v>
      </c>
      <c r="I42" s="150" t="s">
        <v>629</v>
      </c>
      <c r="J42" s="187">
        <v>2769.7249916577352</v>
      </c>
      <c r="K42" s="16" t="s">
        <v>194</v>
      </c>
      <c r="L42" s="2">
        <v>2.6100000000000002E-2</v>
      </c>
      <c r="M42" s="3">
        <v>2</v>
      </c>
      <c r="N42" s="21">
        <v>42</v>
      </c>
      <c r="O42" s="3">
        <v>2</v>
      </c>
      <c r="P42" s="23">
        <f>M42+N42+O42</f>
        <v>46</v>
      </c>
      <c r="Q42" s="2">
        <v>4.5600000000000002E-2</v>
      </c>
      <c r="R42" s="3">
        <v>3</v>
      </c>
      <c r="S42" s="3">
        <v>29</v>
      </c>
      <c r="T42" s="3">
        <v>4</v>
      </c>
      <c r="U42" s="23">
        <f>R42+S42+T42</f>
        <v>36</v>
      </c>
      <c r="V42" s="2">
        <v>0.25969999999999999</v>
      </c>
      <c r="W42" s="3">
        <v>2</v>
      </c>
      <c r="X42" s="3">
        <v>39</v>
      </c>
      <c r="Y42" s="3">
        <v>8</v>
      </c>
      <c r="Z42" s="23">
        <f>W42+X42+Y42</f>
        <v>49</v>
      </c>
      <c r="AA42" s="24">
        <f>Z42/$Z$1</f>
        <v>4.2132416165090281E-2</v>
      </c>
      <c r="AB42" s="2">
        <v>0.82799999999999996</v>
      </c>
      <c r="AC42" s="3">
        <v>4</v>
      </c>
      <c r="AD42" s="3">
        <v>10</v>
      </c>
      <c r="AE42" s="3">
        <v>59</v>
      </c>
      <c r="AF42" s="23">
        <f>AC42+AD42+AE42</f>
        <v>73</v>
      </c>
      <c r="AG42" s="24">
        <f>AF42/$AF$1</f>
        <v>5.4436987322893364E-2</v>
      </c>
      <c r="AH42" s="12">
        <v>0.8236</v>
      </c>
      <c r="AI42" s="3">
        <v>10</v>
      </c>
      <c r="AJ42" s="3">
        <v>7</v>
      </c>
      <c r="AK42" s="3">
        <v>37</v>
      </c>
      <c r="AL42" s="23">
        <f>AI42+AJ42+AK42</f>
        <v>54</v>
      </c>
      <c r="AM42" s="24">
        <f>AL42/$AL$1</f>
        <v>4.5840407470288627E-2</v>
      </c>
      <c r="AN42" s="12">
        <v>0.99770000000000003</v>
      </c>
      <c r="AO42" s="3">
        <v>0</v>
      </c>
      <c r="AP42" s="3">
        <v>95</v>
      </c>
      <c r="AQ42" s="23">
        <f>AO42+AP42</f>
        <v>95</v>
      </c>
      <c r="AR42" s="34" t="e">
        <f>AQ42*#REF!</f>
        <v>#REF!</v>
      </c>
      <c r="AS42" s="24" t="e">
        <f>AR42/$AR$1</f>
        <v>#REF!</v>
      </c>
      <c r="AT42" s="12">
        <v>0.93179999999999996</v>
      </c>
      <c r="AU42" s="3">
        <v>0</v>
      </c>
      <c r="AV42" s="3">
        <v>81</v>
      </c>
      <c r="AW42" s="23">
        <f>AU42+AV42</f>
        <v>81</v>
      </c>
      <c r="AX42" s="34" t="e">
        <f>AW42*#REF!</f>
        <v>#REF!</v>
      </c>
      <c r="AY42" s="24" t="e">
        <f>AX42/$AX$1</f>
        <v>#REF!</v>
      </c>
      <c r="AZ42" s="12">
        <v>0.95989999999999998</v>
      </c>
      <c r="BA42" s="3">
        <v>0</v>
      </c>
      <c r="BB42" s="3">
        <v>79</v>
      </c>
      <c r="BC42" s="23">
        <f>BA42+BB42</f>
        <v>79</v>
      </c>
      <c r="BD42" s="34" t="e">
        <f>BC42*#REF!</f>
        <v>#REF!</v>
      </c>
      <c r="BE42" s="24" t="e">
        <f>BD42/$BD$1</f>
        <v>#REF!</v>
      </c>
      <c r="BF42" s="12">
        <v>0.97740000000000005</v>
      </c>
      <c r="BG42" s="3">
        <v>0</v>
      </c>
      <c r="BH42" s="3">
        <v>65</v>
      </c>
      <c r="BI42" s="23">
        <f>BG42+BH42</f>
        <v>65</v>
      </c>
      <c r="BJ42" s="34" t="e">
        <f>BI42*#REF!</f>
        <v>#REF!</v>
      </c>
      <c r="BK42" s="37" t="e">
        <f>BJ42/$BJ$1</f>
        <v>#REF!</v>
      </c>
      <c r="BL42" s="12">
        <v>0.99429999999999996</v>
      </c>
      <c r="BM42" s="3">
        <v>0</v>
      </c>
      <c r="BN42" s="3">
        <v>73</v>
      </c>
      <c r="BO42" s="23">
        <f>BM42+BN42</f>
        <v>73</v>
      </c>
      <c r="BP42" s="34" t="e">
        <f>BO42*#REF!</f>
        <v>#REF!</v>
      </c>
      <c r="BQ42" s="37" t="e">
        <f>BP42/$BP$1</f>
        <v>#REF!</v>
      </c>
      <c r="BR42" s="12">
        <v>0.99519999999999997</v>
      </c>
      <c r="BS42" s="3">
        <v>0</v>
      </c>
      <c r="BT42" s="3">
        <v>45</v>
      </c>
      <c r="BU42" s="3">
        <v>270204</v>
      </c>
      <c r="BV42" s="3">
        <v>0</v>
      </c>
      <c r="BW42" s="3">
        <v>0</v>
      </c>
      <c r="BX42" s="3">
        <v>14</v>
      </c>
      <c r="BY42" s="3">
        <v>55986</v>
      </c>
      <c r="BZ42" s="23">
        <f>BS42+BT42+BX42+BV42</f>
        <v>59</v>
      </c>
      <c r="CA42" s="23">
        <f>BY42+BU42+BW42</f>
        <v>326190</v>
      </c>
      <c r="CB42" s="37">
        <f>CA42/$CA$1</f>
        <v>3.986546442753975E-2</v>
      </c>
      <c r="CC42" s="34" t="e">
        <f>BZ42*#REF!</f>
        <v>#REF!</v>
      </c>
      <c r="CD42" s="3">
        <v>34</v>
      </c>
      <c r="CE42" s="3">
        <v>204061</v>
      </c>
      <c r="CF42" s="3">
        <v>3</v>
      </c>
      <c r="CG42" s="3">
        <v>17997</v>
      </c>
      <c r="CH42" s="3">
        <v>17</v>
      </c>
      <c r="CI42" s="3">
        <v>67983</v>
      </c>
      <c r="CJ42" s="23">
        <f>CD42+CH42+CF42</f>
        <v>54</v>
      </c>
      <c r="CK42" s="23">
        <f>CI42+CE42+CG42</f>
        <v>290041</v>
      </c>
      <c r="CL42" s="24">
        <f>CK42/$CK$1</f>
        <v>3.9149930252920073E-2</v>
      </c>
      <c r="CM42" s="34" t="e">
        <f>CJ42*#REF!</f>
        <v>#REF!</v>
      </c>
      <c r="CN42" s="3">
        <v>78</v>
      </c>
      <c r="CO42" s="3">
        <v>463510</v>
      </c>
      <c r="CP42" s="3">
        <v>2</v>
      </c>
      <c r="CQ42" s="3">
        <v>11998</v>
      </c>
      <c r="CR42" s="3">
        <v>8</v>
      </c>
      <c r="CS42" s="3">
        <v>39012</v>
      </c>
      <c r="CT42" s="23">
        <f>CN42+CR42+CP42</f>
        <v>88</v>
      </c>
      <c r="CU42" s="23">
        <f>CS42+CO42+CQ42</f>
        <v>514520</v>
      </c>
      <c r="CV42" s="24">
        <f>CU42/$CU$1</f>
        <v>7.2715844520075706E-2</v>
      </c>
      <c r="CW42" s="34" t="e">
        <f>CT42*#REF!</f>
        <v>#REF!</v>
      </c>
      <c r="CX42" s="3">
        <v>64</v>
      </c>
      <c r="CY42" s="3">
        <v>384249</v>
      </c>
      <c r="CZ42" s="3">
        <v>0</v>
      </c>
      <c r="DA42" s="3">
        <v>0</v>
      </c>
      <c r="DB42" s="23">
        <f>CX42+CZ42</f>
        <v>64</v>
      </c>
      <c r="DC42" s="23">
        <f>CY42+DA42</f>
        <v>384249</v>
      </c>
      <c r="DD42" s="48">
        <f>DC42/$DC$1</f>
        <v>5.020785229490609E-2</v>
      </c>
      <c r="DE42" s="23">
        <v>4793</v>
      </c>
      <c r="DF42" s="23">
        <v>74</v>
      </c>
      <c r="DG42" s="23">
        <v>425870</v>
      </c>
      <c r="DH42" s="34" t="e">
        <f>DB42*#REF!</f>
        <v>#REF!</v>
      </c>
      <c r="DI42" s="3">
        <v>81</v>
      </c>
      <c r="DJ42" s="3">
        <v>472332</v>
      </c>
      <c r="DK42" s="3">
        <v>0</v>
      </c>
      <c r="DL42" s="3">
        <v>0</v>
      </c>
      <c r="DM42" s="23">
        <f t="shared" si="315"/>
        <v>81</v>
      </c>
      <c r="DN42" s="23">
        <f t="shared" si="316"/>
        <v>472332</v>
      </c>
      <c r="DO42" s="23">
        <f t="shared" si="317"/>
        <v>400281.35593220341</v>
      </c>
      <c r="DP42" s="62">
        <f t="shared" si="318"/>
        <v>5.4099901024848893E-2</v>
      </c>
      <c r="DQ42" s="23">
        <v>5652</v>
      </c>
      <c r="DR42" s="23">
        <v>97</v>
      </c>
      <c r="DS42" s="23">
        <v>543528</v>
      </c>
      <c r="DT42" s="62">
        <f t="shared" si="319"/>
        <v>5.4256208648355085E-2</v>
      </c>
      <c r="DU42" s="34" t="e">
        <f>DM42*#REF!</f>
        <v>#REF!</v>
      </c>
      <c r="DV42" s="24">
        <f t="shared" si="320"/>
        <v>0.3108108108108108</v>
      </c>
      <c r="DW42" s="24">
        <f t="shared" si="321"/>
        <v>0.265625</v>
      </c>
      <c r="DX42" s="34">
        <v>14447.57</v>
      </c>
      <c r="DY42" s="23">
        <v>47</v>
      </c>
      <c r="DZ42" s="34">
        <v>197524.57</v>
      </c>
      <c r="EA42" s="24">
        <f t="shared" si="322"/>
        <v>7.3143153785880918E-2</v>
      </c>
      <c r="EB42" s="24">
        <f t="shared" si="323"/>
        <v>3.6093537173005424E-2</v>
      </c>
      <c r="EC42" s="24" t="s">
        <v>461</v>
      </c>
      <c r="ED42" s="24" t="s">
        <v>461</v>
      </c>
      <c r="EE42" s="3">
        <v>99</v>
      </c>
      <c r="EF42" s="3">
        <v>561619.25000000012</v>
      </c>
      <c r="EG42" s="3">
        <v>0</v>
      </c>
      <c r="EH42" s="3">
        <v>0</v>
      </c>
      <c r="EI42" s="23">
        <f t="shared" si="324"/>
        <v>99</v>
      </c>
      <c r="EJ42" s="23">
        <f t="shared" si="325"/>
        <v>561619.25000000012</v>
      </c>
      <c r="EK42" s="23">
        <f t="shared" si="326"/>
        <v>475948.51694915269</v>
      </c>
      <c r="EL42" s="62">
        <f t="shared" si="327"/>
        <v>5.6984625602159285E-2</v>
      </c>
      <c r="EM42" s="23">
        <v>7727</v>
      </c>
      <c r="EN42" s="23">
        <v>119</v>
      </c>
      <c r="EO42" s="23">
        <v>650129</v>
      </c>
      <c r="EP42" s="62">
        <f t="shared" si="328"/>
        <v>5.7406721770305119E-2</v>
      </c>
      <c r="EQ42" s="34" t="e">
        <f>EI42*#REF!</f>
        <v>#REF!</v>
      </c>
      <c r="ER42" s="24">
        <f t="shared" si="329"/>
        <v>0.22680412371134021</v>
      </c>
      <c r="ES42" s="24">
        <f t="shared" si="330"/>
        <v>0.22222222222222221</v>
      </c>
      <c r="ET42" s="24"/>
      <c r="EU42" s="24"/>
      <c r="EV42" s="3">
        <v>86</v>
      </c>
      <c r="EW42" s="3">
        <v>501651</v>
      </c>
      <c r="EX42" s="3">
        <v>0</v>
      </c>
      <c r="EY42" s="3">
        <v>0</v>
      </c>
      <c r="EZ42" s="23">
        <f t="shared" si="331"/>
        <v>86</v>
      </c>
      <c r="FA42" s="23">
        <f t="shared" si="332"/>
        <v>501651</v>
      </c>
      <c r="FB42" s="70">
        <f t="shared" si="333"/>
        <v>425127.96610169491</v>
      </c>
      <c r="FC42" s="62">
        <f t="shared" si="334"/>
        <v>4.8982427707968658E-2</v>
      </c>
      <c r="FD42" s="23">
        <v>9067</v>
      </c>
      <c r="FE42" s="23">
        <v>107</v>
      </c>
      <c r="FF42" s="23">
        <v>614974</v>
      </c>
      <c r="FG42" s="62">
        <f t="shared" si="335"/>
        <v>4.6790265321873824E-2</v>
      </c>
      <c r="FH42" s="34" t="e">
        <f>EZ42*#REF!</f>
        <v>#REF!</v>
      </c>
      <c r="FI42" s="3">
        <v>102</v>
      </c>
      <c r="FJ42" s="3">
        <v>558094</v>
      </c>
      <c r="FK42" s="3">
        <v>0</v>
      </c>
      <c r="FL42" s="3">
        <v>0</v>
      </c>
      <c r="FM42" s="23">
        <f t="shared" si="336"/>
        <v>102</v>
      </c>
      <c r="FN42" s="23">
        <f t="shared" si="337"/>
        <v>558094</v>
      </c>
      <c r="FO42" s="70">
        <f t="shared" si="338"/>
        <v>472961.01694915257</v>
      </c>
      <c r="FP42" s="62">
        <f t="shared" si="339"/>
        <v>4.3064238201895019E-2</v>
      </c>
      <c r="FQ42" s="23">
        <v>6209</v>
      </c>
      <c r="FR42" s="23">
        <v>123</v>
      </c>
      <c r="FS42" s="68">
        <v>654381</v>
      </c>
      <c r="FT42" s="62">
        <f t="shared" si="340"/>
        <v>3.8884141942500471E-2</v>
      </c>
      <c r="FU42" s="34" t="e">
        <f>FM42*#REF!</f>
        <v>#REF!</v>
      </c>
      <c r="FV42" s="3">
        <v>57</v>
      </c>
      <c r="FW42" s="3">
        <v>310859</v>
      </c>
      <c r="FX42" s="3">
        <v>0</v>
      </c>
      <c r="FY42" s="3">
        <v>0</v>
      </c>
      <c r="FZ42" s="23">
        <f t="shared" si="341"/>
        <v>57</v>
      </c>
      <c r="GA42" s="23">
        <f t="shared" si="342"/>
        <v>310859</v>
      </c>
      <c r="GB42" s="70">
        <f t="shared" si="343"/>
        <v>263439.83050847461</v>
      </c>
      <c r="GC42" s="62">
        <f t="shared" si="344"/>
        <v>2.855953427894993E-2</v>
      </c>
      <c r="GD42" s="23">
        <v>4930</v>
      </c>
      <c r="GE42" s="23">
        <v>59</v>
      </c>
      <c r="GF42" s="68">
        <v>318241</v>
      </c>
      <c r="GG42" s="62">
        <f t="shared" si="345"/>
        <v>2.587251161592774E-2</v>
      </c>
      <c r="GH42" s="111">
        <f t="shared" si="346"/>
        <v>157874.32452449092</v>
      </c>
      <c r="GI42" s="100">
        <v>45</v>
      </c>
      <c r="GJ42" s="3">
        <v>237711</v>
      </c>
      <c r="GK42" s="3"/>
      <c r="GL42" s="3"/>
      <c r="GM42" s="23">
        <f t="shared" si="347"/>
        <v>45</v>
      </c>
      <c r="GN42" s="23">
        <f t="shared" si="348"/>
        <v>237711</v>
      </c>
      <c r="GO42" s="70">
        <f t="shared" si="349"/>
        <v>201450</v>
      </c>
      <c r="GP42" s="62">
        <f t="shared" si="350"/>
        <v>2.6445906794004752E-2</v>
      </c>
      <c r="GQ42" s="23">
        <v>4235</v>
      </c>
      <c r="GR42" s="23">
        <v>48</v>
      </c>
      <c r="GS42" s="68">
        <v>243454</v>
      </c>
      <c r="GT42" s="62">
        <f t="shared" si="351"/>
        <v>2.3092666707201084E-2</v>
      </c>
      <c r="GU42" s="111">
        <f t="shared" si="352"/>
        <v>124637.62462459809</v>
      </c>
      <c r="GV42" s="100">
        <v>49</v>
      </c>
      <c r="GW42" s="3">
        <v>258826.71999999991</v>
      </c>
      <c r="GX42" s="3"/>
      <c r="GY42" s="3"/>
      <c r="GZ42" s="23">
        <f t="shared" si="353"/>
        <v>49</v>
      </c>
      <c r="HA42" s="23">
        <f t="shared" si="354"/>
        <v>258826.71999999991</v>
      </c>
      <c r="HB42" s="70">
        <f t="shared" si="355"/>
        <v>219344.67796610162</v>
      </c>
      <c r="HC42" s="62">
        <f t="shared" si="356"/>
        <v>3.1046691255218826E-2</v>
      </c>
      <c r="HD42" s="23">
        <v>4861</v>
      </c>
      <c r="HE42" s="23">
        <v>72</v>
      </c>
      <c r="HF42" s="68">
        <v>372338</v>
      </c>
      <c r="HG42" s="62">
        <f t="shared" si="357"/>
        <v>3.2300928216409924E-2</v>
      </c>
      <c r="HH42" s="34">
        <f t="shared" si="358"/>
        <v>135716.52459122904</v>
      </c>
      <c r="HI42" s="100">
        <v>37</v>
      </c>
      <c r="HJ42" s="3">
        <v>196680</v>
      </c>
      <c r="HK42" s="3"/>
      <c r="HL42" s="3"/>
      <c r="HM42" s="23">
        <f t="shared" si="359"/>
        <v>37</v>
      </c>
      <c r="HN42" s="23">
        <f t="shared" si="360"/>
        <v>196680</v>
      </c>
      <c r="HO42" s="70">
        <f t="shared" si="361"/>
        <v>166677.96610169491</v>
      </c>
      <c r="HP42" s="62">
        <f t="shared" si="362"/>
        <v>2.3481680457412162E-2</v>
      </c>
      <c r="HQ42" s="23">
        <v>3575</v>
      </c>
      <c r="HR42" s="23">
        <v>38</v>
      </c>
      <c r="HS42" s="68">
        <v>197362</v>
      </c>
      <c r="HT42" s="62">
        <f t="shared" si="363"/>
        <v>2.0482534395281509E-2</v>
      </c>
      <c r="HU42" s="34">
        <f t="shared" si="364"/>
        <v>102479.82469133621</v>
      </c>
      <c r="HV42" s="100">
        <v>18</v>
      </c>
      <c r="HW42" s="3">
        <v>91900</v>
      </c>
      <c r="HX42" s="3">
        <v>48</v>
      </c>
      <c r="HY42" s="179">
        <v>239951.96159999998</v>
      </c>
      <c r="HZ42" s="23">
        <f t="shared" si="365"/>
        <v>66</v>
      </c>
      <c r="IA42" s="23">
        <f t="shared" si="366"/>
        <v>331851.96159999998</v>
      </c>
      <c r="IB42" s="70">
        <f t="shared" si="367"/>
        <v>281230.47593220341</v>
      </c>
      <c r="IC42" s="62">
        <f t="shared" si="368"/>
        <v>2.7054159402233952E-2</v>
      </c>
      <c r="ID42" s="23">
        <v>3471</v>
      </c>
      <c r="IE42" s="23">
        <v>5</v>
      </c>
      <c r="IF42" s="68">
        <v>20096</v>
      </c>
      <c r="IG42" s="62">
        <f t="shared" si="369"/>
        <v>1.1123232866673419E-2</v>
      </c>
      <c r="IH42" s="34">
        <f t="shared" si="370"/>
        <v>182801.84944941054</v>
      </c>
      <c r="II42" s="100">
        <v>3</v>
      </c>
      <c r="IJ42" s="88">
        <v>14997</v>
      </c>
      <c r="IK42" s="3">
        <v>31</v>
      </c>
      <c r="IL42" s="88">
        <v>154968.97520000002</v>
      </c>
      <c r="IM42" s="23">
        <f t="shared" si="371"/>
        <v>34</v>
      </c>
      <c r="IN42" s="68">
        <f t="shared" si="372"/>
        <v>169965.97520000002</v>
      </c>
      <c r="IO42" s="68">
        <f t="shared" si="373"/>
        <v>144038.96203389834</v>
      </c>
      <c r="IP42" s="62">
        <f t="shared" si="374"/>
        <v>1.8475877291676067E-2</v>
      </c>
      <c r="IQ42" s="23">
        <v>2988</v>
      </c>
      <c r="IR42" s="23">
        <v>0</v>
      </c>
      <c r="IS42" s="68">
        <v>0</v>
      </c>
      <c r="IT42" s="62">
        <f t="shared" si="375"/>
        <v>0</v>
      </c>
      <c r="IU42" s="34">
        <f t="shared" si="376"/>
        <v>94170.649716362997</v>
      </c>
      <c r="IV42" s="142" t="str">
        <f t="shared" si="377"/>
        <v>AM-C11</v>
      </c>
      <c r="IW42" s="142" t="str">
        <f t="shared" si="378"/>
        <v>B0B4G1HPL5</v>
      </c>
      <c r="IX42" s="142" t="str">
        <f t="shared" si="379"/>
        <v>FBA75692</v>
      </c>
      <c r="IY42" s="17">
        <v>2769.7249916577352</v>
      </c>
      <c r="IZ42" s="3">
        <v>66</v>
      </c>
      <c r="JA42" s="32">
        <f t="shared" si="380"/>
        <v>182801.84944941054</v>
      </c>
      <c r="JB42" s="3">
        <v>99</v>
      </c>
      <c r="JC42" s="32">
        <f t="shared" si="381"/>
        <v>274202.7741741158</v>
      </c>
      <c r="JD42" s="3">
        <v>67</v>
      </c>
      <c r="JE42" s="32">
        <f t="shared" si="382"/>
        <v>185571.57444106825</v>
      </c>
      <c r="JF42" s="3">
        <v>0</v>
      </c>
      <c r="JG42" s="32">
        <f t="shared" si="383"/>
        <v>0</v>
      </c>
      <c r="JH42" s="58">
        <v>0</v>
      </c>
      <c r="JI42" s="59">
        <f t="shared" si="384"/>
        <v>0</v>
      </c>
      <c r="JJ42" s="58">
        <v>255</v>
      </c>
      <c r="JK42" s="59">
        <f t="shared" si="385"/>
        <v>706279.87287272245</v>
      </c>
      <c r="JL42" s="58">
        <v>0</v>
      </c>
      <c r="JM42" s="59">
        <f t="shared" si="386"/>
        <v>0</v>
      </c>
      <c r="JN42" s="42">
        <f t="shared" si="387"/>
        <v>487</v>
      </c>
      <c r="JO42" s="10">
        <f t="shared" si="388"/>
        <v>1348856.0709373171</v>
      </c>
      <c r="JP42" s="36" t="str">
        <f t="shared" si="389"/>
        <v>AM-C11</v>
      </c>
      <c r="JQ42" s="98" t="str">
        <f t="shared" si="390"/>
        <v>Head</v>
      </c>
      <c r="JR42" s="17">
        <v>2769.7249916577352</v>
      </c>
      <c r="JS42" s="100">
        <v>1</v>
      </c>
      <c r="JT42" s="88">
        <v>4999</v>
      </c>
      <c r="JU42" s="3">
        <v>24</v>
      </c>
      <c r="JV42" s="88">
        <v>118472.01179999999</v>
      </c>
      <c r="JW42" s="23">
        <f t="shared" si="391"/>
        <v>25</v>
      </c>
      <c r="JX42" s="68">
        <f t="shared" si="392"/>
        <v>123471.01179999999</v>
      </c>
      <c r="JY42" s="68">
        <f t="shared" si="393"/>
        <v>104636.4506779661</v>
      </c>
      <c r="JZ42" s="62">
        <f t="shared" si="394"/>
        <v>1.1224045019839365E-2</v>
      </c>
      <c r="KA42" s="23">
        <v>2851</v>
      </c>
      <c r="KB42" s="23">
        <v>0</v>
      </c>
      <c r="KC42" s="68">
        <v>0</v>
      </c>
      <c r="KD42" s="62">
        <f t="shared" si="395"/>
        <v>0</v>
      </c>
      <c r="KE42" s="34">
        <f t="shared" si="396"/>
        <v>69243.124791443377</v>
      </c>
      <c r="KF42" s="142" t="str">
        <f t="shared" si="397"/>
        <v>AM-C11</v>
      </c>
      <c r="KG42" s="142" t="str">
        <f t="shared" si="398"/>
        <v>B0B4G1HPL5</v>
      </c>
      <c r="KH42" s="142" t="str">
        <f t="shared" si="399"/>
        <v>FBA75692</v>
      </c>
      <c r="KI42" s="17">
        <v>2769.7249916577352</v>
      </c>
      <c r="KJ42" s="3">
        <v>61</v>
      </c>
      <c r="KK42" s="32">
        <f t="shared" si="400"/>
        <v>168953.22449112186</v>
      </c>
      <c r="KL42" s="3">
        <v>113</v>
      </c>
      <c r="KM42" s="32">
        <f t="shared" si="401"/>
        <v>312978.92405732407</v>
      </c>
      <c r="KN42" s="3">
        <v>67</v>
      </c>
      <c r="KO42" s="32">
        <f t="shared" si="402"/>
        <v>185571.57444106825</v>
      </c>
      <c r="KP42" s="3">
        <v>0</v>
      </c>
      <c r="KQ42" s="32">
        <f t="shared" si="403"/>
        <v>0</v>
      </c>
      <c r="KR42" s="58">
        <v>0</v>
      </c>
      <c r="KS42" s="59">
        <f t="shared" si="404"/>
        <v>0</v>
      </c>
      <c r="KT42" s="58">
        <v>255</v>
      </c>
      <c r="KU42" s="59">
        <f t="shared" si="405"/>
        <v>706279.87287272245</v>
      </c>
      <c r="KV42" s="58">
        <v>0</v>
      </c>
      <c r="KW42" s="59">
        <f t="shared" si="406"/>
        <v>0</v>
      </c>
      <c r="KX42" s="42">
        <f t="shared" si="407"/>
        <v>496</v>
      </c>
      <c r="KY42" s="10">
        <f t="shared" si="408"/>
        <v>1373783.5958622366</v>
      </c>
      <c r="KZ42" s="36" t="str">
        <f t="shared" si="409"/>
        <v>AM-C11</v>
      </c>
      <c r="LA42" s="98" t="str">
        <f t="shared" si="410"/>
        <v>Head</v>
      </c>
      <c r="LB42" s="17">
        <v>2769.7249916577352</v>
      </c>
      <c r="LC42" s="100">
        <v>3</v>
      </c>
      <c r="LD42" s="88">
        <v>15197</v>
      </c>
      <c r="LE42" s="3">
        <v>27</v>
      </c>
      <c r="LF42" s="88">
        <v>134945.9564</v>
      </c>
      <c r="LG42" s="23">
        <f t="shared" si="411"/>
        <v>30</v>
      </c>
      <c r="LH42" s="68">
        <f t="shared" si="412"/>
        <v>150142.9564</v>
      </c>
      <c r="LI42" s="68">
        <f t="shared" si="413"/>
        <v>127239.79355932203</v>
      </c>
      <c r="LJ42" s="62">
        <f t="shared" si="414"/>
        <v>1.3884938888004381E-2</v>
      </c>
      <c r="LK42" s="23">
        <v>3105</v>
      </c>
      <c r="LL42" s="23">
        <v>0</v>
      </c>
      <c r="LM42" s="68">
        <v>0</v>
      </c>
      <c r="LN42" s="62">
        <f t="shared" si="415"/>
        <v>0</v>
      </c>
      <c r="LO42" s="34">
        <f t="shared" si="416"/>
        <v>83091.749749732058</v>
      </c>
      <c r="LP42" s="143" t="str">
        <f t="shared" si="417"/>
        <v>AM-C11</v>
      </c>
      <c r="LQ42" s="143" t="str">
        <f t="shared" si="418"/>
        <v>B0B4G1HPL5</v>
      </c>
      <c r="LR42" s="143" t="str">
        <f t="shared" si="419"/>
        <v>FBA75692</v>
      </c>
      <c r="LS42" s="17">
        <v>2769.7249916577352</v>
      </c>
      <c r="LT42" s="3">
        <v>55</v>
      </c>
      <c r="LU42" s="32">
        <f t="shared" si="420"/>
        <v>152334.87454117544</v>
      </c>
      <c r="LV42" s="3">
        <v>320</v>
      </c>
      <c r="LW42" s="32">
        <f t="shared" si="421"/>
        <v>886311.99733047525</v>
      </c>
      <c r="LX42" s="3">
        <v>13</v>
      </c>
      <c r="LY42" s="32">
        <f t="shared" si="422"/>
        <v>36006.42489155056</v>
      </c>
      <c r="LZ42" s="3">
        <v>0</v>
      </c>
      <c r="MA42" s="32">
        <f t="shared" si="423"/>
        <v>0</v>
      </c>
      <c r="MB42" s="58">
        <v>0</v>
      </c>
      <c r="MC42" s="59">
        <f t="shared" si="424"/>
        <v>0</v>
      </c>
      <c r="MD42" s="58">
        <v>0</v>
      </c>
      <c r="ME42" s="59">
        <f t="shared" si="425"/>
        <v>0</v>
      </c>
      <c r="MF42" s="58">
        <v>0</v>
      </c>
      <c r="MG42" s="59">
        <f t="shared" si="426"/>
        <v>0</v>
      </c>
      <c r="MH42" s="42">
        <f t="shared" si="427"/>
        <v>388</v>
      </c>
      <c r="MI42" s="10">
        <f t="shared" si="428"/>
        <v>1074653.2967632012</v>
      </c>
      <c r="MJ42" s="36" t="str">
        <f t="shared" si="429"/>
        <v>AM-C11</v>
      </c>
      <c r="MK42" s="98" t="s">
        <v>293</v>
      </c>
      <c r="ML42" s="17">
        <v>2769.7249916577352</v>
      </c>
      <c r="MM42" s="100">
        <v>2</v>
      </c>
      <c r="MN42" s="88">
        <v>10198</v>
      </c>
      <c r="MO42" s="3">
        <v>30</v>
      </c>
      <c r="MP42" s="88">
        <v>149005.0232</v>
      </c>
      <c r="MQ42" s="23">
        <f t="shared" si="430"/>
        <v>32</v>
      </c>
      <c r="MR42" s="68">
        <f t="shared" si="431"/>
        <v>159203.0232</v>
      </c>
      <c r="MS42" s="68">
        <f t="shared" si="432"/>
        <v>134917.81627118646</v>
      </c>
      <c r="MT42" s="62">
        <f t="shared" si="433"/>
        <v>1.1669974614168348E-2</v>
      </c>
      <c r="MU42" s="23">
        <v>3922</v>
      </c>
      <c r="MV42" s="23">
        <v>0</v>
      </c>
      <c r="MW42" s="68">
        <v>0</v>
      </c>
      <c r="MX42" s="62">
        <f t="shared" si="434"/>
        <v>0</v>
      </c>
      <c r="MY42" s="34">
        <f t="shared" si="435"/>
        <v>88631.199733047528</v>
      </c>
      <c r="MZ42" s="143" t="str">
        <f t="shared" si="436"/>
        <v>AM-C11</v>
      </c>
      <c r="NA42" s="143" t="str">
        <f t="shared" si="437"/>
        <v>B0B4G1HPL5</v>
      </c>
      <c r="NB42" s="143" t="str">
        <f t="shared" si="438"/>
        <v>FBA75692</v>
      </c>
      <c r="NC42" s="17">
        <f t="shared" si="439"/>
        <v>2769.7249916577352</v>
      </c>
      <c r="ND42" s="3">
        <v>81</v>
      </c>
      <c r="NE42" s="32">
        <f t="shared" si="440"/>
        <v>224347.72432427655</v>
      </c>
      <c r="NF42" s="3">
        <v>284</v>
      </c>
      <c r="NG42" s="32">
        <f t="shared" si="441"/>
        <v>786601.89763079677</v>
      </c>
      <c r="NH42" s="3">
        <v>16</v>
      </c>
      <c r="NI42" s="32">
        <f t="shared" si="442"/>
        <v>44315.599866523764</v>
      </c>
      <c r="NJ42" s="3">
        <v>0</v>
      </c>
      <c r="NK42" s="32">
        <f t="shared" si="443"/>
        <v>0</v>
      </c>
      <c r="NL42" s="58">
        <v>0</v>
      </c>
      <c r="NM42" s="59">
        <f t="shared" si="444"/>
        <v>0</v>
      </c>
      <c r="NN42" s="58">
        <v>0</v>
      </c>
      <c r="NO42" s="59">
        <f t="shared" si="445"/>
        <v>0</v>
      </c>
      <c r="NP42" s="58">
        <v>0</v>
      </c>
      <c r="NQ42" s="59">
        <f t="shared" si="446"/>
        <v>0</v>
      </c>
      <c r="NR42" s="42">
        <f t="shared" si="447"/>
        <v>381</v>
      </c>
      <c r="NS42" s="92">
        <f t="shared" si="448"/>
        <v>1055265.2218215971</v>
      </c>
      <c r="NT42" s="141">
        <v>29</v>
      </c>
      <c r="NU42" s="36" t="str">
        <f t="shared" si="449"/>
        <v>AM-C11</v>
      </c>
      <c r="NV42" s="98" t="s">
        <v>293</v>
      </c>
      <c r="NW42" s="17">
        <v>2769.7249916577352</v>
      </c>
      <c r="NX42" s="100">
        <v>8</v>
      </c>
      <c r="NY42" s="88">
        <v>40144</v>
      </c>
      <c r="NZ42" s="3">
        <v>53</v>
      </c>
      <c r="OA42" s="88">
        <v>253645</v>
      </c>
      <c r="OB42" s="23">
        <f t="shared" si="450"/>
        <v>61</v>
      </c>
      <c r="OC42" s="68">
        <f t="shared" si="451"/>
        <v>293789</v>
      </c>
      <c r="OD42" s="68">
        <f t="shared" si="452"/>
        <v>248973.72881355934</v>
      </c>
      <c r="OE42" s="62">
        <f t="shared" si="453"/>
        <v>2.0586322721556919E-2</v>
      </c>
      <c r="OF42" s="23">
        <v>4043</v>
      </c>
      <c r="OG42" s="23">
        <v>0</v>
      </c>
      <c r="OH42" s="68">
        <v>0</v>
      </c>
      <c r="OI42" s="62">
        <f t="shared" si="454"/>
        <v>0</v>
      </c>
      <c r="OJ42" s="34">
        <f t="shared" si="455"/>
        <v>168953.22449112186</v>
      </c>
      <c r="OK42" s="143" t="str">
        <f t="shared" si="456"/>
        <v>AM-C11</v>
      </c>
      <c r="OL42" s="143" t="str">
        <f t="shared" si="457"/>
        <v>B0B4G1HPL5</v>
      </c>
      <c r="OM42" s="143" t="str">
        <f t="shared" si="458"/>
        <v>FBA75692</v>
      </c>
      <c r="ON42" s="17">
        <f t="shared" si="459"/>
        <v>2769.7249916577352</v>
      </c>
      <c r="OO42" s="3">
        <v>62</v>
      </c>
      <c r="OP42" s="32">
        <f t="shared" si="460"/>
        <v>171722.94948277957</v>
      </c>
      <c r="OQ42" s="3">
        <v>164</v>
      </c>
      <c r="OR42" s="32">
        <f t="shared" si="461"/>
        <v>454234.89863186859</v>
      </c>
      <c r="OS42" s="3">
        <v>13</v>
      </c>
      <c r="OT42" s="32">
        <f t="shared" si="462"/>
        <v>36006.42489155056</v>
      </c>
      <c r="OU42" s="3">
        <v>0</v>
      </c>
      <c r="OV42" s="32">
        <f t="shared" si="463"/>
        <v>0</v>
      </c>
      <c r="OW42" s="58">
        <v>0</v>
      </c>
      <c r="OX42" s="59">
        <f t="shared" si="464"/>
        <v>0</v>
      </c>
      <c r="OY42" s="58">
        <v>0</v>
      </c>
      <c r="OZ42" s="59">
        <f t="shared" si="465"/>
        <v>0</v>
      </c>
      <c r="PA42" s="58">
        <v>0</v>
      </c>
      <c r="PB42" s="59">
        <f t="shared" si="466"/>
        <v>0</v>
      </c>
      <c r="PC42" s="42">
        <f t="shared" si="467"/>
        <v>239</v>
      </c>
      <c r="PD42" s="92">
        <f t="shared" si="468"/>
        <v>661964.27300619869</v>
      </c>
      <c r="PE42" s="141">
        <v>34</v>
      </c>
      <c r="PF42" s="36" t="str">
        <f t="shared" si="469"/>
        <v>AM-C11</v>
      </c>
      <c r="PG42" s="98" t="s">
        <v>293</v>
      </c>
      <c r="PH42" s="17">
        <v>2769.7249916577352</v>
      </c>
      <c r="PI42" s="100">
        <v>6</v>
      </c>
      <c r="PJ42" s="88">
        <v>30554.52</v>
      </c>
      <c r="PK42" s="3">
        <v>46</v>
      </c>
      <c r="PL42" s="88">
        <v>221663.07079999999</v>
      </c>
      <c r="PM42" s="23">
        <f t="shared" si="470"/>
        <v>52</v>
      </c>
      <c r="PN42" s="68">
        <f t="shared" si="471"/>
        <v>252217.59079999998</v>
      </c>
      <c r="PO42" s="68">
        <f t="shared" si="472"/>
        <v>213743.72101694913</v>
      </c>
      <c r="PP42" s="62">
        <f t="shared" si="473"/>
        <v>1.4208018826539567E-2</v>
      </c>
      <c r="PQ42" s="23">
        <v>4180</v>
      </c>
      <c r="PR42" s="23">
        <v>0</v>
      </c>
      <c r="PS42" s="68">
        <v>0</v>
      </c>
      <c r="PT42" s="62">
        <f t="shared" si="474"/>
        <v>0</v>
      </c>
      <c r="PU42" s="34">
        <f t="shared" si="475"/>
        <v>144025.69956620224</v>
      </c>
      <c r="PV42" s="143" t="str">
        <f t="shared" si="476"/>
        <v>AM-C11</v>
      </c>
      <c r="PW42" s="143" t="str">
        <f t="shared" si="477"/>
        <v>B0B4G1HPL5</v>
      </c>
      <c r="PX42" s="143" t="str">
        <f t="shared" si="478"/>
        <v>FBA75692</v>
      </c>
      <c r="PY42" s="17">
        <f t="shared" si="479"/>
        <v>2769.7249916577352</v>
      </c>
      <c r="PZ42" s="3">
        <v>44</v>
      </c>
      <c r="QA42" s="32">
        <f t="shared" si="480"/>
        <v>121867.89963294035</v>
      </c>
      <c r="QB42" s="3"/>
      <c r="QC42" s="32">
        <f t="shared" si="481"/>
        <v>0</v>
      </c>
      <c r="QD42" s="3">
        <v>13</v>
      </c>
      <c r="QE42" s="32">
        <f t="shared" si="482"/>
        <v>36006.42489155056</v>
      </c>
      <c r="QF42" s="3">
        <v>0</v>
      </c>
      <c r="QG42" s="32">
        <f t="shared" si="483"/>
        <v>0</v>
      </c>
      <c r="QH42" s="58">
        <v>0</v>
      </c>
      <c r="QI42" s="59">
        <f t="shared" si="484"/>
        <v>0</v>
      </c>
      <c r="QJ42" s="58">
        <v>0</v>
      </c>
      <c r="QK42" s="59">
        <f t="shared" si="485"/>
        <v>0</v>
      </c>
      <c r="QL42" s="58">
        <v>0</v>
      </c>
      <c r="QM42" s="59">
        <f t="shared" si="486"/>
        <v>0</v>
      </c>
      <c r="QN42" s="42">
        <f t="shared" si="487"/>
        <v>57</v>
      </c>
      <c r="QO42" s="92">
        <f t="shared" si="488"/>
        <v>157874.32452449092</v>
      </c>
      <c r="QP42" s="141">
        <v>14</v>
      </c>
      <c r="QQ42" s="36" t="str">
        <f t="shared" si="489"/>
        <v>AM-C11</v>
      </c>
      <c r="QR42" s="98" t="s">
        <v>293</v>
      </c>
      <c r="QS42" s="17">
        <v>2769.7249916577352</v>
      </c>
      <c r="QT42" s="100">
        <v>2</v>
      </c>
      <c r="QU42" s="88">
        <v>5224</v>
      </c>
      <c r="QV42" s="3">
        <v>23</v>
      </c>
      <c r="QW42" s="88">
        <v>110978</v>
      </c>
      <c r="QX42" s="23">
        <f t="shared" si="490"/>
        <v>25</v>
      </c>
      <c r="QY42" s="68">
        <f t="shared" si="491"/>
        <v>116202</v>
      </c>
      <c r="QZ42" s="68">
        <f t="shared" si="492"/>
        <v>98476.271186440688</v>
      </c>
      <c r="RA42" s="62">
        <f t="shared" si="493"/>
        <v>6.2180431127715815E-3</v>
      </c>
      <c r="RB42" s="23">
        <v>3222</v>
      </c>
      <c r="RC42" s="23">
        <v>0</v>
      </c>
      <c r="RD42" s="68">
        <v>0</v>
      </c>
      <c r="RE42" s="62">
        <f t="shared" si="494"/>
        <v>0</v>
      </c>
      <c r="RF42" s="34">
        <f t="shared" si="495"/>
        <v>69243.124791443377</v>
      </c>
      <c r="RG42" s="143" t="str">
        <f t="shared" si="496"/>
        <v>AM-C11</v>
      </c>
      <c r="RH42" s="143" t="str">
        <f t="shared" si="497"/>
        <v>B0B4G1HPL5</v>
      </c>
      <c r="RI42" s="143" t="str">
        <f t="shared" si="498"/>
        <v>FBA75692</v>
      </c>
      <c r="RJ42" s="17">
        <f t="shared" si="499"/>
        <v>2769.7249916577352</v>
      </c>
      <c r="RK42" s="3">
        <v>48</v>
      </c>
      <c r="RL42" s="32">
        <f t="shared" si="500"/>
        <v>132946.7995995713</v>
      </c>
      <c r="RM42" s="3">
        <v>17</v>
      </c>
      <c r="RN42" s="32">
        <f t="shared" si="501"/>
        <v>47085.324858181499</v>
      </c>
      <c r="RO42" s="3">
        <v>7</v>
      </c>
      <c r="RP42" s="32">
        <f t="shared" si="502"/>
        <v>19388.074941604147</v>
      </c>
      <c r="RQ42" s="3">
        <v>0</v>
      </c>
      <c r="RR42" s="32">
        <f t="shared" si="503"/>
        <v>0</v>
      </c>
      <c r="RS42" s="58">
        <v>0</v>
      </c>
      <c r="RT42" s="59">
        <f t="shared" si="504"/>
        <v>0</v>
      </c>
      <c r="RU42" s="58">
        <v>0</v>
      </c>
      <c r="RV42" s="59">
        <f t="shared" si="505"/>
        <v>0</v>
      </c>
      <c r="RW42" s="58">
        <v>0</v>
      </c>
      <c r="RX42" s="59">
        <f t="shared" si="506"/>
        <v>0</v>
      </c>
      <c r="RY42" s="42">
        <f t="shared" si="507"/>
        <v>72</v>
      </c>
      <c r="RZ42" s="92">
        <f t="shared" si="508"/>
        <v>199420.19939935693</v>
      </c>
      <c r="SA42" s="141">
        <v>22</v>
      </c>
      <c r="SB42" s="36" t="str">
        <f t="shared" si="509"/>
        <v>AM-C11</v>
      </c>
      <c r="SC42" s="98" t="s">
        <v>293</v>
      </c>
      <c r="SD42" s="17">
        <f t="shared" si="510"/>
        <v>2769.7249916577352</v>
      </c>
      <c r="SE42" s="100">
        <v>1</v>
      </c>
      <c r="SF42" s="88">
        <v>4799</v>
      </c>
      <c r="SG42" s="3">
        <v>22</v>
      </c>
      <c r="SH42" s="88">
        <v>105578</v>
      </c>
      <c r="SI42" s="23">
        <f t="shared" si="511"/>
        <v>23</v>
      </c>
      <c r="SJ42" s="68">
        <f t="shared" si="512"/>
        <v>110377</v>
      </c>
      <c r="SK42" s="68">
        <f t="shared" si="513"/>
        <v>93539.830508474581</v>
      </c>
      <c r="SL42" s="62">
        <f t="shared" si="514"/>
        <v>7.0712580909582752E-3</v>
      </c>
      <c r="SM42" s="23">
        <v>7339</v>
      </c>
      <c r="SN42" s="23">
        <v>0</v>
      </c>
      <c r="SO42" s="68">
        <v>0</v>
      </c>
      <c r="SP42" s="62">
        <f t="shared" si="515"/>
        <v>0</v>
      </c>
      <c r="SQ42" s="34">
        <f t="shared" si="516"/>
        <v>63703.674808127907</v>
      </c>
      <c r="SR42" s="143" t="str">
        <f t="shared" si="517"/>
        <v>AM-C11</v>
      </c>
      <c r="SS42" s="143" t="str">
        <f t="shared" si="518"/>
        <v>B0B4G1HPL5</v>
      </c>
      <c r="ST42" s="143" t="str">
        <f t="shared" si="519"/>
        <v>FBA75692</v>
      </c>
      <c r="SU42" s="17">
        <f t="shared" si="520"/>
        <v>2769.7249916577352</v>
      </c>
      <c r="SV42" s="3">
        <v>38</v>
      </c>
      <c r="SW42" s="32">
        <f t="shared" si="521"/>
        <v>105249.54968299394</v>
      </c>
      <c r="SX42" s="3">
        <v>0</v>
      </c>
      <c r="SY42" s="32">
        <f t="shared" si="522"/>
        <v>0</v>
      </c>
      <c r="SZ42" s="3">
        <v>7</v>
      </c>
      <c r="TA42" s="32">
        <f t="shared" si="523"/>
        <v>19388.074941604147</v>
      </c>
      <c r="TB42" s="3">
        <v>0</v>
      </c>
      <c r="TC42" s="32">
        <f t="shared" si="524"/>
        <v>0</v>
      </c>
      <c r="TD42" s="58">
        <v>0</v>
      </c>
      <c r="TE42" s="59">
        <f t="shared" si="525"/>
        <v>0</v>
      </c>
      <c r="TF42" s="58">
        <v>0</v>
      </c>
      <c r="TG42" s="59">
        <f t="shared" si="526"/>
        <v>0</v>
      </c>
      <c r="TH42" s="58">
        <v>0</v>
      </c>
      <c r="TI42" s="59">
        <f t="shared" si="527"/>
        <v>0</v>
      </c>
      <c r="TJ42" s="42">
        <f t="shared" si="528"/>
        <v>45</v>
      </c>
      <c r="TK42" s="92">
        <f t="shared" si="529"/>
        <v>124637.62462459809</v>
      </c>
      <c r="TL42" s="141">
        <v>23</v>
      </c>
      <c r="TM42" s="36" t="str">
        <f t="shared" si="530"/>
        <v>AM-C11</v>
      </c>
      <c r="TN42" s="98" t="s">
        <v>293</v>
      </c>
      <c r="TO42" s="17">
        <f t="shared" si="531"/>
        <v>2769.7249916577352</v>
      </c>
      <c r="TP42" s="100">
        <v>4</v>
      </c>
      <c r="TQ42" s="88">
        <v>19746</v>
      </c>
      <c r="TR42" s="3">
        <v>13</v>
      </c>
      <c r="TS42" s="88">
        <v>63684.977599999998</v>
      </c>
      <c r="TT42" s="23">
        <f t="shared" si="532"/>
        <v>17</v>
      </c>
      <c r="TU42" s="68">
        <f t="shared" si="533"/>
        <v>83430.977599999998</v>
      </c>
      <c r="TV42" s="68">
        <f t="shared" si="534"/>
        <v>70704.218305084753</v>
      </c>
      <c r="TW42" s="62">
        <f t="shared" si="535"/>
        <v>4.92749807397824E-3</v>
      </c>
      <c r="TX42" s="23">
        <v>3708</v>
      </c>
      <c r="TY42" s="23">
        <v>0</v>
      </c>
      <c r="TZ42" s="68">
        <v>0</v>
      </c>
      <c r="UA42" s="62">
        <f t="shared" si="536"/>
        <v>0</v>
      </c>
      <c r="UB42" s="34">
        <f t="shared" si="537"/>
        <v>47085.324858181499</v>
      </c>
      <c r="UC42" s="143" t="str">
        <f t="shared" si="538"/>
        <v>AM-C11</v>
      </c>
      <c r="UD42" s="143" t="str">
        <f t="shared" si="539"/>
        <v>B0B4G1HPL5</v>
      </c>
      <c r="UE42" s="143" t="str">
        <f t="shared" si="540"/>
        <v>FBA75692</v>
      </c>
      <c r="UF42" s="17">
        <f t="shared" si="541"/>
        <v>2769.7249916577352</v>
      </c>
      <c r="UG42" s="3">
        <v>25</v>
      </c>
      <c r="UH42" s="32">
        <f t="shared" si="542"/>
        <v>69243.124791443377</v>
      </c>
      <c r="UI42" s="3">
        <v>0</v>
      </c>
      <c r="UJ42" s="32">
        <f t="shared" si="543"/>
        <v>0</v>
      </c>
      <c r="UK42" s="3">
        <v>7</v>
      </c>
      <c r="UL42" s="32">
        <f t="shared" si="544"/>
        <v>19388.074941604147</v>
      </c>
      <c r="UM42" s="3">
        <v>0</v>
      </c>
      <c r="UN42" s="32">
        <f t="shared" si="545"/>
        <v>0</v>
      </c>
      <c r="UO42" s="58">
        <v>0</v>
      </c>
      <c r="UP42" s="59">
        <f t="shared" si="546"/>
        <v>0</v>
      </c>
      <c r="UQ42" s="58">
        <v>0</v>
      </c>
      <c r="UR42" s="59">
        <f t="shared" si="547"/>
        <v>0</v>
      </c>
      <c r="US42" s="58">
        <v>0</v>
      </c>
      <c r="UT42" s="59">
        <f t="shared" si="548"/>
        <v>0</v>
      </c>
      <c r="UU42" s="42">
        <f t="shared" si="549"/>
        <v>32</v>
      </c>
      <c r="UV42" s="92">
        <f t="shared" si="550"/>
        <v>88631.199733047528</v>
      </c>
      <c r="UW42" s="141">
        <v>16</v>
      </c>
      <c r="UX42" s="36" t="str">
        <f t="shared" si="551"/>
        <v>AM-C11</v>
      </c>
      <c r="UY42" s="98" t="s">
        <v>293</v>
      </c>
      <c r="UZ42" s="17">
        <f t="shared" si="552"/>
        <v>2769.7249916577352</v>
      </c>
      <c r="VA42" s="100">
        <v>2</v>
      </c>
      <c r="VB42" s="88">
        <v>9798</v>
      </c>
      <c r="VC42" s="3">
        <v>11</v>
      </c>
      <c r="VD42" s="88">
        <v>52589.000999999997</v>
      </c>
      <c r="VE42" s="23">
        <f t="shared" si="200"/>
        <v>13</v>
      </c>
      <c r="VF42" s="68">
        <f t="shared" si="201"/>
        <v>62387.000999999997</v>
      </c>
      <c r="VG42" s="68">
        <f t="shared" si="202"/>
        <v>52870.339830508477</v>
      </c>
      <c r="VH42" s="62">
        <f t="shared" si="203"/>
        <v>3.7289462736093981E-3</v>
      </c>
      <c r="VI42" s="23">
        <v>1586</v>
      </c>
      <c r="VJ42" s="23">
        <v>0</v>
      </c>
      <c r="VK42" s="68">
        <v>0</v>
      </c>
      <c r="VL42" s="62">
        <f t="shared" si="553"/>
        <v>0</v>
      </c>
      <c r="VM42" s="34">
        <f t="shared" si="205"/>
        <v>36006.42489155056</v>
      </c>
      <c r="VN42" s="143" t="str">
        <f t="shared" si="57"/>
        <v>AM-C11</v>
      </c>
      <c r="VO42" s="143" t="str">
        <f t="shared" si="58"/>
        <v>B0B4G1HPL5</v>
      </c>
      <c r="VP42" s="143" t="str">
        <f t="shared" si="59"/>
        <v>FBA75692</v>
      </c>
      <c r="VQ42" s="17">
        <f t="shared" si="206"/>
        <v>2769.7249916577352</v>
      </c>
      <c r="VR42" s="3">
        <v>4</v>
      </c>
      <c r="VS42" s="32">
        <f t="shared" si="207"/>
        <v>11078.899966630941</v>
      </c>
      <c r="VT42" s="3">
        <v>6</v>
      </c>
      <c r="VU42" s="32">
        <f t="shared" si="208"/>
        <v>16618.349949946412</v>
      </c>
      <c r="VV42" s="3">
        <v>0</v>
      </c>
      <c r="VW42" s="32">
        <f t="shared" si="209"/>
        <v>0</v>
      </c>
      <c r="VX42" s="3">
        <v>0</v>
      </c>
      <c r="VY42" s="32">
        <f t="shared" si="210"/>
        <v>0</v>
      </c>
      <c r="VZ42" s="58">
        <v>0</v>
      </c>
      <c r="WA42" s="59">
        <f t="shared" si="211"/>
        <v>0</v>
      </c>
      <c r="WB42" s="58">
        <v>0</v>
      </c>
      <c r="WC42" s="59">
        <f t="shared" si="212"/>
        <v>0</v>
      </c>
      <c r="WD42" s="58">
        <v>0</v>
      </c>
      <c r="WE42" s="59">
        <f t="shared" si="213"/>
        <v>0</v>
      </c>
      <c r="WF42" s="42">
        <f t="shared" si="214"/>
        <v>10</v>
      </c>
      <c r="WG42" s="92">
        <f t="shared" si="215"/>
        <v>27697.249916577352</v>
      </c>
      <c r="WH42" s="141">
        <v>7</v>
      </c>
      <c r="WI42" s="36" t="str">
        <f t="shared" si="60"/>
        <v>AM-C11</v>
      </c>
      <c r="WJ42" s="98" t="s">
        <v>293</v>
      </c>
      <c r="WK42" s="17">
        <f t="shared" si="216"/>
        <v>2769.7249916577352</v>
      </c>
    </row>
    <row r="43" spans="1:609">
      <c r="A43" s="150" t="s">
        <v>807</v>
      </c>
      <c r="B43" s="161" t="s">
        <v>653</v>
      </c>
      <c r="C43" s="180"/>
      <c r="D43" s="150" t="s">
        <v>669</v>
      </c>
      <c r="E43" s="161" t="s">
        <v>661</v>
      </c>
      <c r="F43" s="180"/>
      <c r="G43" s="180"/>
      <c r="H43" s="161" t="s">
        <v>471</v>
      </c>
      <c r="I43" s="161" t="s">
        <v>471</v>
      </c>
      <c r="J43" s="188">
        <v>1495.296</v>
      </c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9"/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179"/>
      <c r="CR43" s="179"/>
      <c r="CS43" s="179"/>
      <c r="CT43" s="179"/>
      <c r="CU43" s="179"/>
      <c r="CV43" s="179"/>
      <c r="CW43" s="179"/>
      <c r="CX43" s="179"/>
      <c r="CY43" s="179"/>
      <c r="CZ43" s="179"/>
      <c r="DA43" s="179"/>
      <c r="DB43" s="179"/>
      <c r="DC43" s="179"/>
      <c r="DD43" s="179"/>
      <c r="DE43" s="179"/>
      <c r="DF43" s="179"/>
      <c r="DG43" s="179"/>
      <c r="DH43" s="179"/>
      <c r="DI43" s="179"/>
      <c r="DJ43" s="179"/>
      <c r="DK43" s="179"/>
      <c r="DL43" s="179"/>
      <c r="DM43" s="179"/>
      <c r="DN43" s="179"/>
      <c r="DO43" s="179"/>
      <c r="DP43" s="179"/>
      <c r="DQ43" s="179"/>
      <c r="DR43" s="179"/>
      <c r="DS43" s="179"/>
      <c r="DT43" s="179"/>
      <c r="DU43" s="179"/>
      <c r="DV43" s="144"/>
      <c r="DW43" s="144"/>
      <c r="DX43" s="144"/>
      <c r="DY43" s="144"/>
      <c r="DZ43" s="144"/>
      <c r="EA43" s="144"/>
      <c r="EB43" s="144"/>
      <c r="EC43" s="144"/>
      <c r="ED43" s="144"/>
      <c r="EE43" s="179"/>
      <c r="EF43" s="179"/>
      <c r="EG43" s="179"/>
      <c r="EH43" s="179"/>
      <c r="EI43" s="179"/>
      <c r="EJ43" s="179"/>
      <c r="EK43" s="179"/>
      <c r="EL43" s="144"/>
      <c r="EM43" s="179"/>
      <c r="EN43" s="179"/>
      <c r="EO43" s="179"/>
      <c r="EP43" s="144"/>
      <c r="EQ43" s="179"/>
      <c r="ER43" s="144"/>
      <c r="ES43" s="144"/>
      <c r="ET43" s="144"/>
      <c r="EU43" s="144"/>
      <c r="EV43" s="179"/>
      <c r="EW43" s="179"/>
      <c r="EX43" s="179"/>
      <c r="EY43" s="179"/>
      <c r="EZ43" s="179"/>
      <c r="FA43" s="179"/>
      <c r="FB43" s="179"/>
      <c r="FC43" s="144"/>
      <c r="FD43" s="179"/>
      <c r="FE43" s="179"/>
      <c r="FF43" s="179"/>
      <c r="FG43" s="144"/>
      <c r="FH43" s="179"/>
      <c r="FI43" s="179"/>
      <c r="FJ43" s="179"/>
      <c r="FK43" s="179"/>
      <c r="FL43" s="179"/>
      <c r="FM43" s="179"/>
      <c r="FN43" s="179"/>
      <c r="FO43" s="179"/>
      <c r="FP43" s="144"/>
      <c r="FQ43" s="179"/>
      <c r="FR43" s="179"/>
      <c r="FS43" s="145"/>
      <c r="FT43" s="144"/>
      <c r="FU43" s="179"/>
      <c r="FV43" s="179"/>
      <c r="FW43" s="179"/>
      <c r="FX43" s="179"/>
      <c r="FY43" s="179"/>
      <c r="FZ43" s="179"/>
      <c r="GA43" s="179"/>
      <c r="GB43" s="179"/>
      <c r="GC43" s="144"/>
      <c r="GD43" s="179"/>
      <c r="GE43" s="179"/>
      <c r="GF43" s="145"/>
      <c r="GG43" s="144"/>
      <c r="GH43" s="181"/>
      <c r="GI43" s="182"/>
      <c r="GJ43" s="179"/>
      <c r="GK43" s="179"/>
      <c r="GL43" s="179"/>
      <c r="GM43" s="179"/>
      <c r="GN43" s="179"/>
      <c r="GO43" s="179"/>
      <c r="GP43" s="144"/>
      <c r="GQ43" s="179"/>
      <c r="GR43" s="179"/>
      <c r="GS43" s="145"/>
      <c r="GT43" s="144"/>
      <c r="GU43" s="181"/>
      <c r="GV43" s="182"/>
      <c r="GW43" s="179"/>
      <c r="GX43" s="179"/>
      <c r="GY43" s="179"/>
      <c r="GZ43" s="179"/>
      <c r="HA43" s="179"/>
      <c r="HB43" s="179"/>
      <c r="HC43" s="144"/>
      <c r="HD43" s="179"/>
      <c r="HE43" s="179"/>
      <c r="HF43" s="145"/>
      <c r="HG43" s="144"/>
      <c r="HH43" s="179"/>
      <c r="HI43" s="182"/>
      <c r="HJ43" s="179"/>
      <c r="HK43" s="179"/>
      <c r="HL43" s="179"/>
      <c r="HM43" s="179"/>
      <c r="HN43" s="179"/>
      <c r="HO43" s="179"/>
      <c r="HP43" s="144"/>
      <c r="HQ43" s="179"/>
      <c r="HR43" s="179"/>
      <c r="HS43" s="145"/>
      <c r="HT43" s="144"/>
      <c r="HU43" s="179"/>
      <c r="HV43" s="182"/>
      <c r="HW43" s="179"/>
      <c r="HX43" s="179"/>
      <c r="HY43" s="179"/>
      <c r="HZ43" s="179"/>
      <c r="IA43" s="179"/>
      <c r="IB43" s="179"/>
      <c r="IC43" s="144"/>
      <c r="ID43" s="179"/>
      <c r="IE43" s="179"/>
      <c r="IF43" s="145"/>
      <c r="IG43" s="144"/>
      <c r="IH43" s="179"/>
      <c r="II43" s="182"/>
      <c r="IJ43" s="145"/>
      <c r="IK43" s="179"/>
      <c r="IL43" s="145"/>
      <c r="IM43" s="179"/>
      <c r="IN43" s="145"/>
      <c r="IO43" s="145"/>
      <c r="IP43" s="144"/>
      <c r="IQ43" s="179"/>
      <c r="IR43" s="179"/>
      <c r="IS43" s="145"/>
      <c r="IT43" s="144"/>
      <c r="IU43" s="179"/>
      <c r="IV43" s="179"/>
      <c r="IW43" s="179"/>
      <c r="IX43" s="179"/>
      <c r="IY43" s="179"/>
      <c r="IZ43" s="179"/>
      <c r="JA43" s="179"/>
      <c r="JB43" s="179"/>
      <c r="JC43" s="179"/>
      <c r="JD43" s="179"/>
      <c r="JE43" s="179"/>
      <c r="JF43" s="179"/>
      <c r="JG43" s="179"/>
      <c r="JH43" s="179"/>
      <c r="JI43" s="179"/>
      <c r="JJ43" s="179"/>
      <c r="JK43" s="179"/>
      <c r="JL43" s="179"/>
      <c r="JM43" s="179"/>
      <c r="JN43" s="179"/>
      <c r="JO43" s="179"/>
      <c r="JP43" s="179"/>
      <c r="JQ43" s="181"/>
      <c r="JR43" s="179"/>
      <c r="JS43" s="182"/>
      <c r="JT43" s="145"/>
      <c r="JU43" s="179"/>
      <c r="JV43" s="145"/>
      <c r="JW43" s="179"/>
      <c r="JX43" s="145"/>
      <c r="JY43" s="145"/>
      <c r="JZ43" s="144"/>
      <c r="KA43" s="179"/>
      <c r="KB43" s="179"/>
      <c r="KC43" s="145"/>
      <c r="KD43" s="144"/>
      <c r="KE43" s="179"/>
      <c r="KF43" s="179"/>
      <c r="KG43" s="179"/>
      <c r="KH43" s="179"/>
      <c r="KI43" s="179"/>
      <c r="KJ43" s="179"/>
      <c r="KK43" s="179"/>
      <c r="KL43" s="179"/>
      <c r="KM43" s="179"/>
      <c r="KN43" s="179"/>
      <c r="KO43" s="179"/>
      <c r="KP43" s="179"/>
      <c r="KQ43" s="179"/>
      <c r="KR43" s="179"/>
      <c r="KS43" s="179"/>
      <c r="KT43" s="179"/>
      <c r="KU43" s="179"/>
      <c r="KV43" s="179"/>
      <c r="KW43" s="179"/>
      <c r="KX43" s="179"/>
      <c r="KY43" s="179"/>
      <c r="KZ43" s="179"/>
      <c r="LA43" s="181"/>
      <c r="LB43" s="179"/>
      <c r="LC43" s="100">
        <v>0</v>
      </c>
      <c r="LD43" s="88">
        <v>0</v>
      </c>
      <c r="LE43" s="3">
        <v>0</v>
      </c>
      <c r="LF43" s="88">
        <v>0</v>
      </c>
      <c r="LG43" s="23">
        <f t="shared" si="411"/>
        <v>0</v>
      </c>
      <c r="LH43" s="68">
        <f t="shared" si="412"/>
        <v>0</v>
      </c>
      <c r="LI43" s="68">
        <f t="shared" si="413"/>
        <v>0</v>
      </c>
      <c r="LJ43" s="62">
        <f t="shared" si="414"/>
        <v>0</v>
      </c>
      <c r="LK43" s="23" t="s">
        <v>646</v>
      </c>
      <c r="LL43" s="23">
        <v>0</v>
      </c>
      <c r="LM43" s="68">
        <v>0</v>
      </c>
      <c r="LN43" s="62">
        <f t="shared" si="415"/>
        <v>0</v>
      </c>
      <c r="LO43" s="34">
        <f t="shared" si="416"/>
        <v>0</v>
      </c>
      <c r="LP43" s="143" t="str">
        <f t="shared" si="417"/>
        <v>AM-C47</v>
      </c>
      <c r="LQ43" s="142">
        <f>BU43</f>
        <v>0</v>
      </c>
      <c r="LR43" s="143" t="str">
        <f>B43</f>
        <v>FBA79783</v>
      </c>
      <c r="LS43" s="126">
        <v>1495.296</v>
      </c>
      <c r="LT43" s="3">
        <v>0</v>
      </c>
      <c r="LU43" s="32">
        <f t="shared" si="420"/>
        <v>0</v>
      </c>
      <c r="LV43" s="3">
        <v>0</v>
      </c>
      <c r="LW43" s="32">
        <f t="shared" si="421"/>
        <v>0</v>
      </c>
      <c r="LX43" s="3">
        <v>0</v>
      </c>
      <c r="LY43" s="32">
        <f t="shared" si="422"/>
        <v>0</v>
      </c>
      <c r="LZ43" s="3">
        <v>0</v>
      </c>
      <c r="MA43" s="32">
        <f t="shared" si="423"/>
        <v>0</v>
      </c>
      <c r="MB43" s="58">
        <v>0</v>
      </c>
      <c r="MC43" s="59">
        <f t="shared" si="424"/>
        <v>0</v>
      </c>
      <c r="MD43" s="58">
        <v>252</v>
      </c>
      <c r="ME43" s="59">
        <f t="shared" si="425"/>
        <v>376814.592</v>
      </c>
      <c r="MF43" s="58">
        <v>252</v>
      </c>
      <c r="MG43" s="59">
        <f t="shared" si="426"/>
        <v>376814.592</v>
      </c>
      <c r="MH43" s="42">
        <f t="shared" si="427"/>
        <v>504</v>
      </c>
      <c r="MI43" s="10">
        <f t="shared" si="428"/>
        <v>753629.18400000001</v>
      </c>
      <c r="MJ43" s="36" t="str">
        <f t="shared" si="429"/>
        <v>AM-C47</v>
      </c>
      <c r="MK43" s="98" t="s">
        <v>664</v>
      </c>
      <c r="ML43" s="126">
        <v>1495.296</v>
      </c>
      <c r="MM43" s="100">
        <v>0</v>
      </c>
      <c r="MN43" s="88">
        <v>0</v>
      </c>
      <c r="MO43" s="3">
        <v>0</v>
      </c>
      <c r="MP43" s="88">
        <v>0</v>
      </c>
      <c r="MQ43" s="23">
        <f t="shared" si="430"/>
        <v>0</v>
      </c>
      <c r="MR43" s="68">
        <f t="shared" si="431"/>
        <v>0</v>
      </c>
      <c r="MS43" s="68">
        <f t="shared" si="432"/>
        <v>0</v>
      </c>
      <c r="MT43" s="62">
        <f t="shared" si="433"/>
        <v>0</v>
      </c>
      <c r="MU43" s="23" t="s">
        <v>646</v>
      </c>
      <c r="MV43" s="23">
        <v>0</v>
      </c>
      <c r="MW43" s="68">
        <v>0</v>
      </c>
      <c r="MX43" s="62">
        <f t="shared" si="434"/>
        <v>0</v>
      </c>
      <c r="MY43" s="34">
        <f t="shared" si="435"/>
        <v>0</v>
      </c>
      <c r="MZ43" s="143" t="str">
        <f t="shared" si="436"/>
        <v>AM-C47</v>
      </c>
      <c r="NA43" s="143" t="str">
        <f t="shared" si="437"/>
        <v>B0FF9R3GKK</v>
      </c>
      <c r="NB43" s="143" t="str">
        <f t="shared" si="438"/>
        <v>FBA79783</v>
      </c>
      <c r="NC43" s="17">
        <f t="shared" si="439"/>
        <v>1495.296</v>
      </c>
      <c r="ND43" s="3">
        <v>80</v>
      </c>
      <c r="NE43" s="32">
        <f t="shared" si="440"/>
        <v>119623.68000000001</v>
      </c>
      <c r="NF43" s="3">
        <v>0</v>
      </c>
      <c r="NG43" s="32">
        <f t="shared" si="441"/>
        <v>0</v>
      </c>
      <c r="NH43" s="3">
        <v>0</v>
      </c>
      <c r="NI43" s="32">
        <f t="shared" si="442"/>
        <v>0</v>
      </c>
      <c r="NJ43" s="3">
        <v>0</v>
      </c>
      <c r="NK43" s="32">
        <f t="shared" si="443"/>
        <v>0</v>
      </c>
      <c r="NL43" s="58">
        <v>0</v>
      </c>
      <c r="NM43" s="59">
        <f t="shared" si="444"/>
        <v>0</v>
      </c>
      <c r="NN43" s="58">
        <v>504</v>
      </c>
      <c r="NO43" s="59">
        <f t="shared" si="445"/>
        <v>753629.18400000001</v>
      </c>
      <c r="NP43" s="58">
        <v>0</v>
      </c>
      <c r="NQ43" s="59">
        <f t="shared" si="446"/>
        <v>0</v>
      </c>
      <c r="NR43" s="42">
        <f t="shared" si="447"/>
        <v>584</v>
      </c>
      <c r="NS43" s="92">
        <f t="shared" si="448"/>
        <v>873252.86400000006</v>
      </c>
      <c r="NT43" s="141">
        <v>0</v>
      </c>
      <c r="NU43" s="36" t="str">
        <f t="shared" si="449"/>
        <v>AM-C47</v>
      </c>
      <c r="NV43" s="98" t="s">
        <v>664</v>
      </c>
      <c r="NW43" s="126">
        <v>1495.296</v>
      </c>
      <c r="NX43" s="100">
        <v>4</v>
      </c>
      <c r="NY43" s="88">
        <v>12000</v>
      </c>
      <c r="NZ43" s="3">
        <v>14</v>
      </c>
      <c r="OA43" s="88">
        <v>47586</v>
      </c>
      <c r="OB43" s="23">
        <f t="shared" si="450"/>
        <v>18</v>
      </c>
      <c r="OC43" s="68">
        <f t="shared" si="451"/>
        <v>59586</v>
      </c>
      <c r="OD43" s="68">
        <f t="shared" si="452"/>
        <v>50496.610169491527</v>
      </c>
      <c r="OE43" s="62">
        <f t="shared" si="453"/>
        <v>4.1752980053258995E-3</v>
      </c>
      <c r="OF43" s="23" t="s">
        <v>646</v>
      </c>
      <c r="OG43" s="23">
        <v>0</v>
      </c>
      <c r="OH43" s="68">
        <v>0</v>
      </c>
      <c r="OI43" s="62">
        <f t="shared" si="454"/>
        <v>0</v>
      </c>
      <c r="OJ43" s="34">
        <f t="shared" si="455"/>
        <v>26915.328000000001</v>
      </c>
      <c r="OK43" s="143" t="str">
        <f t="shared" si="456"/>
        <v>AM-C47</v>
      </c>
      <c r="OL43" s="143" t="str">
        <f t="shared" si="457"/>
        <v>B0FF9R3GKK</v>
      </c>
      <c r="OM43" s="143" t="str">
        <f t="shared" si="458"/>
        <v>FBA79783</v>
      </c>
      <c r="ON43" s="17">
        <f t="shared" si="459"/>
        <v>1495.296</v>
      </c>
      <c r="OO43" s="3">
        <v>78</v>
      </c>
      <c r="OP43" s="32">
        <f t="shared" si="460"/>
        <v>116633.088</v>
      </c>
      <c r="OQ43" s="3">
        <v>340</v>
      </c>
      <c r="OR43" s="32">
        <f t="shared" si="461"/>
        <v>508400.64000000001</v>
      </c>
      <c r="OS43" s="3">
        <v>0</v>
      </c>
      <c r="OT43" s="32">
        <f t="shared" si="462"/>
        <v>0</v>
      </c>
      <c r="OU43" s="3">
        <v>0</v>
      </c>
      <c r="OV43" s="32">
        <f t="shared" si="463"/>
        <v>0</v>
      </c>
      <c r="OW43" s="58">
        <v>0</v>
      </c>
      <c r="OX43" s="59">
        <f t="shared" si="464"/>
        <v>0</v>
      </c>
      <c r="OY43" s="58">
        <v>0</v>
      </c>
      <c r="OZ43" s="59">
        <f t="shared" si="465"/>
        <v>0</v>
      </c>
      <c r="PA43" s="58">
        <v>0</v>
      </c>
      <c r="PB43" s="59">
        <f t="shared" si="466"/>
        <v>0</v>
      </c>
      <c r="PC43" s="42">
        <f t="shared" si="467"/>
        <v>418</v>
      </c>
      <c r="PD43" s="92">
        <f t="shared" si="468"/>
        <v>625033.728</v>
      </c>
      <c r="PE43" s="141">
        <v>105</v>
      </c>
      <c r="PF43" s="36" t="str">
        <f t="shared" si="469"/>
        <v>AM-C47</v>
      </c>
      <c r="PG43" s="98" t="s">
        <v>664</v>
      </c>
      <c r="PH43" s="126">
        <v>1495.296</v>
      </c>
      <c r="PI43" s="100">
        <v>3</v>
      </c>
      <c r="PJ43" s="88">
        <v>9429</v>
      </c>
      <c r="PK43" s="3">
        <v>0</v>
      </c>
      <c r="PL43" s="88">
        <v>0</v>
      </c>
      <c r="PM43" s="23">
        <f t="shared" si="470"/>
        <v>3</v>
      </c>
      <c r="PN43" s="68">
        <f t="shared" si="471"/>
        <v>9429</v>
      </c>
      <c r="PO43" s="68">
        <f t="shared" si="472"/>
        <v>7990.6779661016953</v>
      </c>
      <c r="PP43" s="62">
        <f t="shared" si="473"/>
        <v>5.3115807303731328E-4</v>
      </c>
      <c r="PQ43" s="23" t="s">
        <v>646</v>
      </c>
      <c r="PR43" s="23">
        <v>0</v>
      </c>
      <c r="PS43" s="68">
        <v>0</v>
      </c>
      <c r="PT43" s="62">
        <f t="shared" si="474"/>
        <v>0</v>
      </c>
      <c r="PU43" s="34">
        <f t="shared" si="475"/>
        <v>4485.8879999999999</v>
      </c>
      <c r="PV43" s="143" t="str">
        <f t="shared" si="476"/>
        <v>AM-C47</v>
      </c>
      <c r="PW43" s="143" t="str">
        <f t="shared" si="477"/>
        <v>B0FF9R3GKK</v>
      </c>
      <c r="PX43" s="143" t="str">
        <f t="shared" si="478"/>
        <v>FBA79783</v>
      </c>
      <c r="PY43" s="17">
        <f t="shared" si="479"/>
        <v>1495.296</v>
      </c>
      <c r="PZ43" s="3">
        <v>37</v>
      </c>
      <c r="QA43" s="32">
        <f t="shared" si="480"/>
        <v>55325.952000000005</v>
      </c>
      <c r="QB43" s="3"/>
      <c r="QC43" s="32">
        <f t="shared" si="481"/>
        <v>0</v>
      </c>
      <c r="QD43" s="3">
        <v>0</v>
      </c>
      <c r="QE43" s="32">
        <f t="shared" si="482"/>
        <v>0</v>
      </c>
      <c r="QF43" s="3">
        <v>0</v>
      </c>
      <c r="QG43" s="32">
        <f t="shared" si="483"/>
        <v>0</v>
      </c>
      <c r="QH43" s="58">
        <v>0</v>
      </c>
      <c r="QI43" s="59">
        <f t="shared" si="484"/>
        <v>0</v>
      </c>
      <c r="QJ43" s="58">
        <v>0</v>
      </c>
      <c r="QK43" s="59">
        <f t="shared" si="485"/>
        <v>0</v>
      </c>
      <c r="QL43" s="58">
        <v>0</v>
      </c>
      <c r="QM43" s="59">
        <f t="shared" si="486"/>
        <v>0</v>
      </c>
      <c r="QN43" s="42">
        <f t="shared" si="487"/>
        <v>37</v>
      </c>
      <c r="QO43" s="92">
        <f t="shared" si="488"/>
        <v>55325.952000000005</v>
      </c>
      <c r="QP43" s="141">
        <v>0</v>
      </c>
      <c r="QQ43" s="36" t="str">
        <f t="shared" si="489"/>
        <v>AM-C47</v>
      </c>
      <c r="QR43" s="98" t="s">
        <v>664</v>
      </c>
      <c r="QS43" s="126">
        <v>1495.296</v>
      </c>
      <c r="QT43" s="100">
        <v>3</v>
      </c>
      <c r="QU43" s="88">
        <v>10117</v>
      </c>
      <c r="QV43" s="3">
        <v>54</v>
      </c>
      <c r="QW43" s="88">
        <v>167739</v>
      </c>
      <c r="QX43" s="23">
        <f t="shared" si="490"/>
        <v>57</v>
      </c>
      <c r="QY43" s="68">
        <f t="shared" si="491"/>
        <v>177856</v>
      </c>
      <c r="QZ43" s="68">
        <f t="shared" si="492"/>
        <v>150725.42372881356</v>
      </c>
      <c r="RA43" s="62">
        <f t="shared" si="493"/>
        <v>9.5171879646228329E-3</v>
      </c>
      <c r="RB43" s="23" t="s">
        <v>646</v>
      </c>
      <c r="RC43" s="23">
        <v>0</v>
      </c>
      <c r="RD43" s="68">
        <v>0</v>
      </c>
      <c r="RE43" s="62">
        <f t="shared" si="494"/>
        <v>0</v>
      </c>
      <c r="RF43" s="34">
        <f t="shared" si="495"/>
        <v>85231.872000000003</v>
      </c>
      <c r="RG43" s="143" t="str">
        <f t="shared" si="496"/>
        <v>AM-C47</v>
      </c>
      <c r="RH43" s="143" t="str">
        <f t="shared" si="497"/>
        <v>B0FF9R3GKK</v>
      </c>
      <c r="RI43" s="143" t="str">
        <f t="shared" si="498"/>
        <v>FBA79783</v>
      </c>
      <c r="RJ43" s="17">
        <f t="shared" si="499"/>
        <v>1495.296</v>
      </c>
      <c r="RK43" s="3">
        <v>34</v>
      </c>
      <c r="RL43" s="32">
        <f t="shared" si="500"/>
        <v>50840.063999999998</v>
      </c>
      <c r="RM43" s="3">
        <v>329</v>
      </c>
      <c r="RN43" s="32">
        <f t="shared" si="501"/>
        <v>491952.38400000002</v>
      </c>
      <c r="RO43" s="3">
        <v>0</v>
      </c>
      <c r="RP43" s="32">
        <f t="shared" si="502"/>
        <v>0</v>
      </c>
      <c r="RQ43" s="3">
        <v>0</v>
      </c>
      <c r="RR43" s="32">
        <f t="shared" si="503"/>
        <v>0</v>
      </c>
      <c r="RS43" s="58">
        <v>0</v>
      </c>
      <c r="RT43" s="59">
        <f t="shared" si="504"/>
        <v>0</v>
      </c>
      <c r="RU43" s="58">
        <v>0</v>
      </c>
      <c r="RV43" s="59">
        <f t="shared" si="505"/>
        <v>0</v>
      </c>
      <c r="RW43" s="58">
        <v>0</v>
      </c>
      <c r="RX43" s="59">
        <f t="shared" si="506"/>
        <v>0</v>
      </c>
      <c r="RY43" s="42">
        <f t="shared" si="507"/>
        <v>363</v>
      </c>
      <c r="RZ43" s="92">
        <f t="shared" si="508"/>
        <v>542792.44799999997</v>
      </c>
      <c r="SA43" s="141">
        <v>11</v>
      </c>
      <c r="SB43" s="36" t="str">
        <f t="shared" si="509"/>
        <v>AM-C47</v>
      </c>
      <c r="SC43" s="98" t="s">
        <v>664</v>
      </c>
      <c r="SD43" s="17">
        <f t="shared" si="510"/>
        <v>1495.296</v>
      </c>
      <c r="SE43" s="100">
        <v>4</v>
      </c>
      <c r="SF43" s="88">
        <v>13388</v>
      </c>
      <c r="SG43" s="3">
        <v>20</v>
      </c>
      <c r="SH43" s="88">
        <v>64332</v>
      </c>
      <c r="SI43" s="23">
        <f t="shared" si="511"/>
        <v>24</v>
      </c>
      <c r="SJ43" s="68">
        <f t="shared" si="512"/>
        <v>77720</v>
      </c>
      <c r="SK43" s="68">
        <f t="shared" si="513"/>
        <v>65864.406779661018</v>
      </c>
      <c r="SL43" s="62">
        <f t="shared" si="514"/>
        <v>4.9791005266430245E-3</v>
      </c>
      <c r="SM43" s="23">
        <v>2155</v>
      </c>
      <c r="SN43" s="23">
        <v>0</v>
      </c>
      <c r="SO43" s="68">
        <v>0</v>
      </c>
      <c r="SP43" s="62">
        <f t="shared" si="515"/>
        <v>0</v>
      </c>
      <c r="SQ43" s="34">
        <f t="shared" si="516"/>
        <v>35887.103999999999</v>
      </c>
      <c r="SR43" s="143" t="str">
        <f t="shared" si="517"/>
        <v>AM-C47</v>
      </c>
      <c r="SS43" s="143" t="str">
        <f t="shared" si="518"/>
        <v>B0FF9R3GKK</v>
      </c>
      <c r="ST43" s="143" t="str">
        <f t="shared" si="519"/>
        <v>FBA79783</v>
      </c>
      <c r="SU43" s="17">
        <f t="shared" si="520"/>
        <v>1495.296</v>
      </c>
      <c r="SV43" s="3">
        <v>30</v>
      </c>
      <c r="SW43" s="32">
        <f t="shared" si="521"/>
        <v>44858.880000000005</v>
      </c>
      <c r="SX43" s="3">
        <v>294</v>
      </c>
      <c r="SY43" s="32">
        <f t="shared" si="522"/>
        <v>439617.02400000003</v>
      </c>
      <c r="SZ43" s="3">
        <v>0</v>
      </c>
      <c r="TA43" s="32">
        <f t="shared" si="523"/>
        <v>0</v>
      </c>
      <c r="TB43" s="3">
        <v>0</v>
      </c>
      <c r="TC43" s="32">
        <f t="shared" si="524"/>
        <v>0</v>
      </c>
      <c r="TD43" s="58">
        <v>0</v>
      </c>
      <c r="TE43" s="59">
        <f t="shared" si="525"/>
        <v>0</v>
      </c>
      <c r="TF43" s="58">
        <v>0</v>
      </c>
      <c r="TG43" s="59">
        <f t="shared" si="526"/>
        <v>0</v>
      </c>
      <c r="TH43" s="58">
        <v>504</v>
      </c>
      <c r="TI43" s="59">
        <f t="shared" si="527"/>
        <v>753629.18400000001</v>
      </c>
      <c r="TJ43" s="42">
        <f t="shared" si="528"/>
        <v>828</v>
      </c>
      <c r="TK43" s="92">
        <f t="shared" si="529"/>
        <v>1238105.088</v>
      </c>
      <c r="TL43" s="141">
        <v>29</v>
      </c>
      <c r="TM43" s="36" t="str">
        <f t="shared" si="530"/>
        <v>AM-C47</v>
      </c>
      <c r="TN43" s="98" t="s">
        <v>465</v>
      </c>
      <c r="TO43" s="17">
        <f t="shared" si="531"/>
        <v>1495.296</v>
      </c>
      <c r="TP43" s="100">
        <v>1</v>
      </c>
      <c r="TQ43" s="88">
        <v>3200</v>
      </c>
      <c r="TR43" s="3">
        <v>27</v>
      </c>
      <c r="TS43" s="88">
        <v>77974.104999999996</v>
      </c>
      <c r="TT43" s="23">
        <f t="shared" si="532"/>
        <v>28</v>
      </c>
      <c r="TU43" s="68">
        <f t="shared" si="533"/>
        <v>81174.104999999996</v>
      </c>
      <c r="TV43" s="68">
        <f t="shared" si="534"/>
        <v>68791.614406779656</v>
      </c>
      <c r="TW43" s="62">
        <f t="shared" si="535"/>
        <v>4.79420543244848E-3</v>
      </c>
      <c r="TX43" s="23">
        <v>1705</v>
      </c>
      <c r="TY43" s="23">
        <v>0</v>
      </c>
      <c r="TZ43" s="68">
        <v>0</v>
      </c>
      <c r="UA43" s="62">
        <f t="shared" si="536"/>
        <v>0</v>
      </c>
      <c r="UB43" s="34">
        <f t="shared" si="537"/>
        <v>41868.288</v>
      </c>
      <c r="UC43" s="143" t="str">
        <f t="shared" si="538"/>
        <v>AM-C47</v>
      </c>
      <c r="UD43" s="143" t="str">
        <f t="shared" si="539"/>
        <v>B0FF9R3GKK</v>
      </c>
      <c r="UE43" s="143" t="str">
        <f t="shared" si="540"/>
        <v>FBA79783</v>
      </c>
      <c r="UF43" s="17">
        <f t="shared" si="541"/>
        <v>1495.296</v>
      </c>
      <c r="UG43" s="3">
        <v>30</v>
      </c>
      <c r="UH43" s="32">
        <f t="shared" si="542"/>
        <v>44858.880000000005</v>
      </c>
      <c r="UI43" s="3">
        <v>225</v>
      </c>
      <c r="UJ43" s="32">
        <f t="shared" si="543"/>
        <v>336441.60000000003</v>
      </c>
      <c r="UK43" s="3">
        <v>0</v>
      </c>
      <c r="UL43" s="32">
        <f t="shared" si="544"/>
        <v>0</v>
      </c>
      <c r="UM43" s="3">
        <v>0</v>
      </c>
      <c r="UN43" s="32">
        <f t="shared" si="545"/>
        <v>0</v>
      </c>
      <c r="UO43" s="58">
        <v>0</v>
      </c>
      <c r="UP43" s="59">
        <f t="shared" si="546"/>
        <v>0</v>
      </c>
      <c r="UQ43" s="58">
        <v>0</v>
      </c>
      <c r="UR43" s="59">
        <f t="shared" si="547"/>
        <v>0</v>
      </c>
      <c r="US43" s="58">
        <v>504</v>
      </c>
      <c r="UT43" s="59">
        <f t="shared" si="548"/>
        <v>753629.18400000001</v>
      </c>
      <c r="UU43" s="42">
        <f t="shared" si="549"/>
        <v>759</v>
      </c>
      <c r="UV43" s="92">
        <f t="shared" si="550"/>
        <v>1134929.6640000001</v>
      </c>
      <c r="UW43" s="141">
        <v>21</v>
      </c>
      <c r="UX43" s="36" t="str">
        <f t="shared" si="551"/>
        <v>AM-C47</v>
      </c>
      <c r="UY43" s="98" t="s">
        <v>465</v>
      </c>
      <c r="UZ43" s="17">
        <f t="shared" si="552"/>
        <v>1495.296</v>
      </c>
      <c r="VA43" s="100">
        <v>3</v>
      </c>
      <c r="VB43" s="88">
        <v>9600</v>
      </c>
      <c r="VC43" s="3">
        <v>18</v>
      </c>
      <c r="VD43" s="88">
        <v>52632.023800000003</v>
      </c>
      <c r="VE43" s="23">
        <f t="shared" si="200"/>
        <v>21</v>
      </c>
      <c r="VF43" s="68">
        <f t="shared" si="201"/>
        <v>62232.023800000003</v>
      </c>
      <c r="VG43" s="68">
        <f t="shared" si="202"/>
        <v>52739.003220338986</v>
      </c>
      <c r="VH43" s="62">
        <f t="shared" si="203"/>
        <v>3.7196830994998685E-3</v>
      </c>
      <c r="VI43" s="23">
        <v>1053</v>
      </c>
      <c r="VJ43" s="23">
        <v>0</v>
      </c>
      <c r="VK43" s="68">
        <v>0</v>
      </c>
      <c r="VL43" s="62">
        <f t="shared" si="553"/>
        <v>0</v>
      </c>
      <c r="VM43" s="34">
        <f t="shared" si="205"/>
        <v>31401.216</v>
      </c>
      <c r="VN43" s="143" t="str">
        <f t="shared" si="57"/>
        <v>AM-C47</v>
      </c>
      <c r="VO43" s="143" t="str">
        <f t="shared" si="58"/>
        <v>B0FF9R3GKK</v>
      </c>
      <c r="VP43" s="143" t="str">
        <f t="shared" si="59"/>
        <v>FBA79783</v>
      </c>
      <c r="VQ43" s="17">
        <f t="shared" si="206"/>
        <v>1495.296</v>
      </c>
      <c r="VR43" s="3">
        <v>2</v>
      </c>
      <c r="VS43" s="32">
        <f t="shared" si="207"/>
        <v>2990.5920000000001</v>
      </c>
      <c r="VT43" s="3">
        <v>669</v>
      </c>
      <c r="VU43" s="32">
        <f t="shared" si="208"/>
        <v>1000353.024</v>
      </c>
      <c r="VV43" s="3">
        <v>0</v>
      </c>
      <c r="VW43" s="32">
        <f t="shared" si="209"/>
        <v>0</v>
      </c>
      <c r="VX43" s="3">
        <v>0</v>
      </c>
      <c r="VY43" s="32">
        <f t="shared" si="210"/>
        <v>0</v>
      </c>
      <c r="VZ43" s="58">
        <v>0</v>
      </c>
      <c r="WA43" s="59">
        <f t="shared" si="211"/>
        <v>0</v>
      </c>
      <c r="WB43" s="58">
        <v>0</v>
      </c>
      <c r="WC43" s="59">
        <f t="shared" si="212"/>
        <v>0</v>
      </c>
      <c r="WD43" s="58">
        <v>0</v>
      </c>
      <c r="WE43" s="59">
        <f t="shared" si="213"/>
        <v>0</v>
      </c>
      <c r="WF43" s="42">
        <f t="shared" si="214"/>
        <v>671</v>
      </c>
      <c r="WG43" s="92">
        <f t="shared" si="215"/>
        <v>1003343.616</v>
      </c>
      <c r="WH43" s="141">
        <v>45</v>
      </c>
      <c r="WI43" s="36" t="str">
        <f t="shared" si="60"/>
        <v>AM-C47</v>
      </c>
      <c r="WJ43" s="98" t="s">
        <v>465</v>
      </c>
      <c r="WK43" s="17">
        <f t="shared" si="216"/>
        <v>1495.296</v>
      </c>
    </row>
    <row r="44" spans="1:609">
      <c r="A44" s="150" t="s">
        <v>812</v>
      </c>
      <c r="B44" s="150" t="s">
        <v>678</v>
      </c>
      <c r="C44" s="150"/>
      <c r="D44" s="150" t="s">
        <v>669</v>
      </c>
      <c r="E44" s="155" t="s">
        <v>687</v>
      </c>
      <c r="F44" s="150"/>
      <c r="G44" s="150"/>
      <c r="H44" s="150" t="s">
        <v>691</v>
      </c>
      <c r="I44" s="150" t="s">
        <v>691</v>
      </c>
      <c r="J44" s="187">
        <v>1007.6727999999999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12"/>
      <c r="AI44" s="12"/>
      <c r="AJ44" s="12"/>
      <c r="AK44" s="3"/>
      <c r="AL44" s="3"/>
      <c r="AM44" s="3"/>
      <c r="AN44" s="12"/>
      <c r="AO44" s="12"/>
      <c r="AP44" s="3"/>
      <c r="AQ44" s="3"/>
      <c r="AR44" s="3"/>
      <c r="AS44" s="3"/>
      <c r="AT44" s="12"/>
      <c r="AU44" s="12"/>
      <c r="AV44" s="3"/>
      <c r="AW44" s="3"/>
      <c r="AX44" s="3"/>
      <c r="AY44" s="3"/>
      <c r="AZ44" s="12"/>
      <c r="BA44" s="12"/>
      <c r="BB44" s="3"/>
      <c r="BC44" s="3"/>
      <c r="BD44" s="3"/>
      <c r="BE44" s="3"/>
      <c r="BF44" s="12"/>
      <c r="BG44" s="12"/>
      <c r="BH44" s="3"/>
      <c r="BI44" s="23"/>
      <c r="BJ44" s="34"/>
      <c r="BK44" s="37"/>
      <c r="BL44" s="12"/>
      <c r="BM44" s="3"/>
      <c r="BN44" s="3"/>
      <c r="BO44" s="23"/>
      <c r="BP44" s="34"/>
      <c r="BQ44" s="37"/>
      <c r="BR44" s="12"/>
      <c r="BS44" s="3"/>
      <c r="BT44" s="3"/>
      <c r="BU44" s="3"/>
      <c r="BV44" s="3"/>
      <c r="BW44" s="3"/>
      <c r="BX44" s="3"/>
      <c r="BY44" s="3"/>
      <c r="BZ44" s="23"/>
      <c r="CA44" s="23"/>
      <c r="CB44" s="37"/>
      <c r="CC44" s="34"/>
      <c r="CD44" s="3"/>
      <c r="CE44" s="3"/>
      <c r="CF44" s="3"/>
      <c r="CG44" s="3"/>
      <c r="CH44" s="3"/>
      <c r="CI44" s="3"/>
      <c r="CJ44" s="23"/>
      <c r="CK44" s="23"/>
      <c r="CL44" s="24"/>
      <c r="CM44" s="34"/>
      <c r="CN44" s="3"/>
      <c r="CO44" s="3"/>
      <c r="CP44" s="3"/>
      <c r="CQ44" s="3"/>
      <c r="CR44" s="3"/>
      <c r="CS44" s="3"/>
      <c r="CT44" s="23"/>
      <c r="CU44" s="23"/>
      <c r="CV44" s="24"/>
      <c r="CW44" s="34"/>
      <c r="CX44" s="3"/>
      <c r="CY44" s="3"/>
      <c r="CZ44" s="3"/>
      <c r="DA44" s="3"/>
      <c r="DB44" s="23"/>
      <c r="DC44" s="23"/>
      <c r="DD44" s="24"/>
      <c r="DE44" s="23"/>
      <c r="DF44" s="23"/>
      <c r="DG44" s="23"/>
      <c r="DH44" s="34"/>
      <c r="DI44" s="3"/>
      <c r="DJ44" s="3"/>
      <c r="DK44" s="3"/>
      <c r="DL44" s="3"/>
      <c r="DM44" s="23"/>
      <c r="DN44" s="23"/>
      <c r="DO44" s="23"/>
      <c r="DP44" s="24"/>
      <c r="DQ44" s="23"/>
      <c r="DR44" s="23"/>
      <c r="DS44" s="23"/>
      <c r="DT44" s="24"/>
      <c r="DU44" s="34"/>
      <c r="DV44" s="24"/>
      <c r="DW44" s="24"/>
      <c r="DX44" s="34"/>
      <c r="DY44" s="23"/>
      <c r="DZ44" s="34"/>
      <c r="EA44" s="24"/>
      <c r="EB44" s="24"/>
      <c r="EC44" s="24"/>
      <c r="ED44" s="24"/>
      <c r="EE44" s="3"/>
      <c r="EF44" s="3"/>
      <c r="EG44" s="3"/>
      <c r="EH44" s="3"/>
      <c r="EI44" s="23"/>
      <c r="EJ44" s="23"/>
      <c r="EK44" s="23"/>
      <c r="EL44" s="62"/>
      <c r="EM44" s="23"/>
      <c r="EN44" s="23"/>
      <c r="EO44" s="23"/>
      <c r="EP44" s="62"/>
      <c r="EQ44" s="34"/>
      <c r="ER44" s="24"/>
      <c r="ES44" s="24"/>
      <c r="ET44" s="24"/>
      <c r="EU44" s="24"/>
      <c r="EV44" s="3"/>
      <c r="EW44" s="3"/>
      <c r="EX44" s="3"/>
      <c r="EY44" s="3"/>
      <c r="EZ44" s="23"/>
      <c r="FA44" s="23"/>
      <c r="FB44" s="70"/>
      <c r="FC44" s="62"/>
      <c r="FD44" s="23"/>
      <c r="FE44" s="23"/>
      <c r="FF44" s="23"/>
      <c r="FG44" s="62"/>
      <c r="FH44" s="34"/>
      <c r="FI44" s="3"/>
      <c r="FJ44" s="3"/>
      <c r="FK44" s="3"/>
      <c r="FL44" s="3"/>
      <c r="FM44" s="23"/>
      <c r="FN44" s="23"/>
      <c r="FO44" s="70"/>
      <c r="FP44" s="62"/>
      <c r="FQ44" s="23"/>
      <c r="FR44" s="23"/>
      <c r="FS44" s="68"/>
      <c r="FT44" s="62"/>
      <c r="FU44" s="34"/>
      <c r="FV44" s="3"/>
      <c r="FW44" s="3"/>
      <c r="FX44" s="3"/>
      <c r="FY44" s="3"/>
      <c r="FZ44" s="23"/>
      <c r="GA44" s="23"/>
      <c r="GB44" s="70"/>
      <c r="GC44" s="62"/>
      <c r="GD44" s="23"/>
      <c r="GE44" s="23"/>
      <c r="GF44" s="68"/>
      <c r="GG44" s="62"/>
      <c r="GH44" s="111"/>
      <c r="GI44" s="100"/>
      <c r="GJ44" s="3"/>
      <c r="GK44" s="3"/>
      <c r="GL44" s="3"/>
      <c r="GM44" s="23"/>
      <c r="GN44" s="23"/>
      <c r="GO44" s="70"/>
      <c r="GP44" s="62"/>
      <c r="GQ44" s="23"/>
      <c r="GR44" s="23"/>
      <c r="GS44" s="68"/>
      <c r="GT44" s="62"/>
      <c r="GU44" s="111"/>
      <c r="GV44" s="100"/>
      <c r="GW44" s="3"/>
      <c r="GX44" s="3"/>
      <c r="GY44" s="3"/>
      <c r="GZ44" s="23"/>
      <c r="HA44" s="23"/>
      <c r="HB44" s="70"/>
      <c r="HC44" s="62"/>
      <c r="HD44" s="23"/>
      <c r="HE44" s="23"/>
      <c r="HF44" s="68"/>
      <c r="HG44" s="62"/>
      <c r="HH44" s="34"/>
      <c r="HI44" s="100"/>
      <c r="HJ44" s="3"/>
      <c r="HK44" s="3"/>
      <c r="HL44" s="3"/>
      <c r="HM44" s="23"/>
      <c r="HN44" s="23"/>
      <c r="HO44" s="70"/>
      <c r="HP44" s="62"/>
      <c r="HQ44" s="23"/>
      <c r="HR44" s="23"/>
      <c r="HS44" s="68"/>
      <c r="HT44" s="62"/>
      <c r="HU44" s="34"/>
      <c r="HV44" s="100"/>
      <c r="HW44" s="3"/>
      <c r="HX44" s="3"/>
      <c r="HY44" s="179"/>
      <c r="HZ44" s="23"/>
      <c r="IA44" s="23"/>
      <c r="IB44" s="70"/>
      <c r="IC44" s="62"/>
      <c r="ID44" s="23"/>
      <c r="IE44" s="23"/>
      <c r="IF44" s="68"/>
      <c r="IG44" s="62"/>
      <c r="IH44" s="34"/>
      <c r="II44" s="100"/>
      <c r="IJ44" s="88"/>
      <c r="IK44" s="3"/>
      <c r="IL44" s="88"/>
      <c r="IM44" s="23"/>
      <c r="IN44" s="68"/>
      <c r="IO44" s="68"/>
      <c r="IP44" s="62"/>
      <c r="IQ44" s="23"/>
      <c r="IR44" s="23"/>
      <c r="IS44" s="68"/>
      <c r="IT44" s="62"/>
      <c r="IU44" s="34"/>
      <c r="IV44" s="142"/>
      <c r="IW44" s="142"/>
      <c r="IX44" s="142"/>
      <c r="IY44" s="17"/>
      <c r="IZ44" s="3"/>
      <c r="JA44" s="32"/>
      <c r="JB44" s="3"/>
      <c r="JC44" s="32"/>
      <c r="JD44" s="3"/>
      <c r="JE44" s="32"/>
      <c r="JF44" s="3"/>
      <c r="JG44" s="32"/>
      <c r="JH44" s="58"/>
      <c r="JI44" s="59"/>
      <c r="JJ44" s="58"/>
      <c r="JK44" s="59"/>
      <c r="JL44" s="58"/>
      <c r="JM44" s="59"/>
      <c r="JN44" s="42"/>
      <c r="JO44" s="10"/>
      <c r="JP44" s="36"/>
      <c r="JQ44" s="98"/>
      <c r="JR44" s="17"/>
      <c r="JS44" s="100"/>
      <c r="JT44" s="88"/>
      <c r="JU44" s="3"/>
      <c r="JV44" s="88"/>
      <c r="JW44" s="23"/>
      <c r="JX44" s="68"/>
      <c r="JY44" s="68"/>
      <c r="JZ44" s="62"/>
      <c r="KA44" s="23"/>
      <c r="KB44" s="23"/>
      <c r="KC44" s="68"/>
      <c r="KD44" s="62"/>
      <c r="KE44" s="34"/>
      <c r="KF44" s="142"/>
      <c r="KG44" s="142"/>
      <c r="KH44" s="142"/>
      <c r="KI44" s="17"/>
      <c r="KJ44" s="3"/>
      <c r="KK44" s="32"/>
      <c r="KL44" s="3"/>
      <c r="KM44" s="32"/>
      <c r="KN44" s="3"/>
      <c r="KO44" s="32"/>
      <c r="KP44" s="3"/>
      <c r="KQ44" s="32"/>
      <c r="KR44" s="58"/>
      <c r="KS44" s="59"/>
      <c r="KT44" s="58"/>
      <c r="KU44" s="59"/>
      <c r="KV44" s="58"/>
      <c r="KW44" s="59"/>
      <c r="KX44" s="42"/>
      <c r="KY44" s="10"/>
      <c r="KZ44" s="36"/>
      <c r="LA44" s="98"/>
      <c r="LB44" s="17"/>
      <c r="LC44" s="100"/>
      <c r="LD44" s="88"/>
      <c r="LE44" s="3"/>
      <c r="LF44" s="88"/>
      <c r="LG44" s="23"/>
      <c r="LH44" s="68"/>
      <c r="LI44" s="68"/>
      <c r="LJ44" s="62"/>
      <c r="LK44" s="23"/>
      <c r="LL44" s="23"/>
      <c r="LM44" s="68"/>
      <c r="LN44" s="62"/>
      <c r="LO44" s="34"/>
      <c r="LP44" s="143"/>
      <c r="LQ44" s="142"/>
      <c r="LR44" s="143"/>
      <c r="LS44" s="17"/>
      <c r="LT44" s="3"/>
      <c r="LU44" s="32"/>
      <c r="LV44" s="3"/>
      <c r="LW44" s="32"/>
      <c r="LX44" s="3"/>
      <c r="LY44" s="32"/>
      <c r="LZ44" s="3"/>
      <c r="MA44" s="32"/>
      <c r="MB44" s="58"/>
      <c r="MC44" s="59"/>
      <c r="MD44" s="58"/>
      <c r="ME44" s="59"/>
      <c r="MF44" s="58"/>
      <c r="MG44" s="59"/>
      <c r="MH44" s="42"/>
      <c r="MI44" s="10"/>
      <c r="MJ44" s="36"/>
      <c r="MK44" s="98"/>
      <c r="ML44" s="17"/>
      <c r="MM44" s="100">
        <v>0</v>
      </c>
      <c r="MN44" s="88">
        <v>0</v>
      </c>
      <c r="MO44" s="3">
        <v>0</v>
      </c>
      <c r="MP44" s="88">
        <v>0</v>
      </c>
      <c r="MQ44" s="23">
        <f t="shared" si="430"/>
        <v>0</v>
      </c>
      <c r="MR44" s="68">
        <f t="shared" si="431"/>
        <v>0</v>
      </c>
      <c r="MS44" s="68">
        <f t="shared" si="432"/>
        <v>0</v>
      </c>
      <c r="MT44" s="62">
        <f t="shared" si="433"/>
        <v>0</v>
      </c>
      <c r="MU44" s="23" t="s">
        <v>646</v>
      </c>
      <c r="MV44" s="23">
        <v>0</v>
      </c>
      <c r="MW44" s="68">
        <v>0</v>
      </c>
      <c r="MX44" s="62">
        <f t="shared" si="434"/>
        <v>0</v>
      </c>
      <c r="MY44" s="34">
        <f t="shared" si="435"/>
        <v>0</v>
      </c>
      <c r="MZ44" s="143" t="str">
        <f t="shared" si="436"/>
        <v>AH-60 BL</v>
      </c>
      <c r="NA44" s="143" t="str">
        <f t="shared" si="437"/>
        <v>B0FQBTRM28</v>
      </c>
      <c r="NB44" s="143" t="str">
        <f t="shared" si="438"/>
        <v>FBA79841</v>
      </c>
      <c r="NC44" s="17">
        <f t="shared" si="439"/>
        <v>1007.6727999999999</v>
      </c>
      <c r="ND44" s="3">
        <v>0</v>
      </c>
      <c r="NE44" s="32">
        <f t="shared" si="440"/>
        <v>0</v>
      </c>
      <c r="NF44" s="3">
        <v>0</v>
      </c>
      <c r="NG44" s="32">
        <f t="shared" si="441"/>
        <v>0</v>
      </c>
      <c r="NH44" s="3">
        <v>0</v>
      </c>
      <c r="NI44" s="32">
        <f t="shared" si="442"/>
        <v>0</v>
      </c>
      <c r="NJ44" s="3">
        <v>0</v>
      </c>
      <c r="NK44" s="32">
        <f t="shared" si="443"/>
        <v>0</v>
      </c>
      <c r="NL44" s="58">
        <v>0</v>
      </c>
      <c r="NM44" s="59">
        <f t="shared" si="444"/>
        <v>0</v>
      </c>
      <c r="NN44" s="58">
        <v>0</v>
      </c>
      <c r="NO44" s="59">
        <f t="shared" si="445"/>
        <v>0</v>
      </c>
      <c r="NP44" s="58">
        <v>300</v>
      </c>
      <c r="NQ44" s="59">
        <f t="shared" si="446"/>
        <v>302301.83999999997</v>
      </c>
      <c r="NR44" s="42">
        <f t="shared" si="447"/>
        <v>300</v>
      </c>
      <c r="NS44" s="92">
        <f t="shared" si="448"/>
        <v>302301.83999999997</v>
      </c>
      <c r="NT44" s="141">
        <v>0</v>
      </c>
      <c r="NU44" s="36" t="str">
        <f t="shared" si="449"/>
        <v>AH-60 BL</v>
      </c>
      <c r="NV44" s="98" t="s">
        <v>480</v>
      </c>
      <c r="NW44" s="17">
        <f>J44</f>
        <v>1007.6727999999999</v>
      </c>
      <c r="NX44" s="100">
        <v>0</v>
      </c>
      <c r="NY44" s="88">
        <v>0</v>
      </c>
      <c r="NZ44" s="3">
        <v>0</v>
      </c>
      <c r="OA44" s="88">
        <v>0</v>
      </c>
      <c r="OB44" s="23">
        <f t="shared" si="450"/>
        <v>0</v>
      </c>
      <c r="OC44" s="68">
        <f t="shared" si="451"/>
        <v>0</v>
      </c>
      <c r="OD44" s="68">
        <f t="shared" si="452"/>
        <v>0</v>
      </c>
      <c r="OE44" s="62">
        <f t="shared" si="453"/>
        <v>0</v>
      </c>
      <c r="OF44" s="23" t="s">
        <v>646</v>
      </c>
      <c r="OG44" s="23">
        <v>0</v>
      </c>
      <c r="OH44" s="68">
        <v>0</v>
      </c>
      <c r="OI44" s="62">
        <f t="shared" si="454"/>
        <v>0</v>
      </c>
      <c r="OJ44" s="34">
        <f t="shared" si="455"/>
        <v>0</v>
      </c>
      <c r="OK44" s="143" t="str">
        <f t="shared" si="456"/>
        <v>AH-60 BL</v>
      </c>
      <c r="OL44" s="143" t="str">
        <f t="shared" si="457"/>
        <v>B0FQBTRM28</v>
      </c>
      <c r="OM44" s="143" t="str">
        <f t="shared" si="458"/>
        <v>FBA79841</v>
      </c>
      <c r="ON44" s="17">
        <f t="shared" si="459"/>
        <v>1007.6727999999999</v>
      </c>
      <c r="OO44" s="3">
        <v>0</v>
      </c>
      <c r="OP44" s="32">
        <f t="shared" si="460"/>
        <v>0</v>
      </c>
      <c r="OQ44" s="3">
        <v>0</v>
      </c>
      <c r="OR44" s="32">
        <f t="shared" si="461"/>
        <v>0</v>
      </c>
      <c r="OS44" s="3">
        <v>0</v>
      </c>
      <c r="OT44" s="32">
        <f t="shared" si="462"/>
        <v>0</v>
      </c>
      <c r="OU44" s="3">
        <v>0</v>
      </c>
      <c r="OV44" s="32">
        <f t="shared" si="463"/>
        <v>0</v>
      </c>
      <c r="OW44" s="58">
        <v>0</v>
      </c>
      <c r="OX44" s="59">
        <f t="shared" si="464"/>
        <v>0</v>
      </c>
      <c r="OY44" s="58">
        <v>300</v>
      </c>
      <c r="OZ44" s="59">
        <f t="shared" si="465"/>
        <v>302301.83999999997</v>
      </c>
      <c r="PA44" s="58">
        <v>0</v>
      </c>
      <c r="PB44" s="59">
        <f t="shared" si="466"/>
        <v>0</v>
      </c>
      <c r="PC44" s="42">
        <f t="shared" si="467"/>
        <v>300</v>
      </c>
      <c r="PD44" s="92">
        <f t="shared" si="468"/>
        <v>302301.83999999997</v>
      </c>
      <c r="PE44" s="141">
        <v>0</v>
      </c>
      <c r="PF44" s="36" t="str">
        <f t="shared" si="469"/>
        <v>AH-60 BL</v>
      </c>
      <c r="PG44" s="98" t="s">
        <v>480</v>
      </c>
      <c r="PH44" s="17">
        <f>AU44</f>
        <v>0</v>
      </c>
      <c r="PI44" s="100">
        <v>0</v>
      </c>
      <c r="PJ44" s="88">
        <v>0</v>
      </c>
      <c r="PK44" s="3">
        <v>0</v>
      </c>
      <c r="PL44" s="88">
        <v>0</v>
      </c>
      <c r="PM44" s="23">
        <f t="shared" si="470"/>
        <v>0</v>
      </c>
      <c r="PN44" s="68">
        <f t="shared" si="471"/>
        <v>0</v>
      </c>
      <c r="PO44" s="68">
        <f t="shared" si="472"/>
        <v>0</v>
      </c>
      <c r="PP44" s="62">
        <f t="shared" si="473"/>
        <v>0</v>
      </c>
      <c r="PQ44" s="23" t="s">
        <v>646</v>
      </c>
      <c r="PR44" s="23">
        <v>0</v>
      </c>
      <c r="PS44" s="68">
        <v>0</v>
      </c>
      <c r="PT44" s="62">
        <f t="shared" si="474"/>
        <v>0</v>
      </c>
      <c r="PU44" s="34">
        <f t="shared" si="475"/>
        <v>0</v>
      </c>
      <c r="PV44" s="143" t="str">
        <f t="shared" si="476"/>
        <v>AH-60 BL</v>
      </c>
      <c r="PW44" s="143" t="str">
        <f t="shared" si="477"/>
        <v>B0FQBTRM28</v>
      </c>
      <c r="PX44" s="143" t="str">
        <f t="shared" si="478"/>
        <v>FBA79841</v>
      </c>
      <c r="PY44" s="17">
        <f t="shared" si="479"/>
        <v>1007.6727999999999</v>
      </c>
      <c r="PZ44" s="3">
        <v>0</v>
      </c>
      <c r="QA44" s="32">
        <f t="shared" si="480"/>
        <v>0</v>
      </c>
      <c r="QB44" s="3"/>
      <c r="QC44" s="32">
        <f t="shared" si="481"/>
        <v>0</v>
      </c>
      <c r="QD44" s="3">
        <v>0</v>
      </c>
      <c r="QE44" s="32">
        <f t="shared" si="482"/>
        <v>0</v>
      </c>
      <c r="QF44" s="3">
        <v>0</v>
      </c>
      <c r="QG44" s="32">
        <f t="shared" si="483"/>
        <v>0</v>
      </c>
      <c r="QH44" s="58">
        <v>0</v>
      </c>
      <c r="QI44" s="59">
        <f t="shared" si="484"/>
        <v>0</v>
      </c>
      <c r="QJ44" s="58">
        <v>300</v>
      </c>
      <c r="QK44" s="59">
        <f t="shared" si="485"/>
        <v>302301.83999999997</v>
      </c>
      <c r="QL44" s="58">
        <v>0</v>
      </c>
      <c r="QM44" s="59">
        <f t="shared" si="486"/>
        <v>0</v>
      </c>
      <c r="QN44" s="42">
        <f t="shared" si="487"/>
        <v>300</v>
      </c>
      <c r="QO44" s="92">
        <f t="shared" si="488"/>
        <v>302301.83999999997</v>
      </c>
      <c r="QP44" s="141">
        <v>0</v>
      </c>
      <c r="QQ44" s="36" t="str">
        <f t="shared" si="489"/>
        <v>AH-60 BL</v>
      </c>
      <c r="QR44" s="98" t="s">
        <v>480</v>
      </c>
      <c r="QS44" s="17">
        <f>CF44</f>
        <v>0</v>
      </c>
      <c r="QT44" s="100">
        <v>3</v>
      </c>
      <c r="QU44" s="88">
        <v>6630</v>
      </c>
      <c r="QV44" s="3">
        <v>10</v>
      </c>
      <c r="QW44" s="88">
        <v>22218</v>
      </c>
      <c r="QX44" s="23">
        <f t="shared" si="490"/>
        <v>13</v>
      </c>
      <c r="QY44" s="68">
        <f t="shared" si="491"/>
        <v>28848</v>
      </c>
      <c r="QZ44" s="68">
        <f t="shared" si="492"/>
        <v>24447.457627118645</v>
      </c>
      <c r="RA44" s="62">
        <f t="shared" si="493"/>
        <v>1.5436748740747543E-3</v>
      </c>
      <c r="RB44" s="23" t="s">
        <v>646</v>
      </c>
      <c r="RC44" s="23">
        <v>0</v>
      </c>
      <c r="RD44" s="68">
        <v>0</v>
      </c>
      <c r="RE44" s="62">
        <f t="shared" si="494"/>
        <v>0</v>
      </c>
      <c r="RF44" s="34">
        <f t="shared" si="495"/>
        <v>13099.7464</v>
      </c>
      <c r="RG44" s="143" t="str">
        <f t="shared" si="496"/>
        <v>AH-60 BL</v>
      </c>
      <c r="RH44" s="143" t="str">
        <f t="shared" si="497"/>
        <v>B0FQBTRM28</v>
      </c>
      <c r="RI44" s="143" t="str">
        <f t="shared" si="498"/>
        <v>FBA79841</v>
      </c>
      <c r="RJ44" s="17">
        <f t="shared" si="499"/>
        <v>1007.6727999999999</v>
      </c>
      <c r="RK44" s="3">
        <v>20</v>
      </c>
      <c r="RL44" s="32">
        <f t="shared" si="500"/>
        <v>20153.455999999998</v>
      </c>
      <c r="RM44" s="3">
        <v>234</v>
      </c>
      <c r="RN44" s="32">
        <f t="shared" si="501"/>
        <v>235795.43519999998</v>
      </c>
      <c r="RO44" s="3">
        <v>0</v>
      </c>
      <c r="RP44" s="32">
        <f t="shared" si="502"/>
        <v>0</v>
      </c>
      <c r="RQ44" s="3">
        <v>0</v>
      </c>
      <c r="RR44" s="32">
        <f t="shared" si="503"/>
        <v>0</v>
      </c>
      <c r="RS44" s="58">
        <v>0</v>
      </c>
      <c r="RT44" s="59">
        <f t="shared" si="504"/>
        <v>0</v>
      </c>
      <c r="RU44" s="58">
        <v>0</v>
      </c>
      <c r="RV44" s="59">
        <f t="shared" si="505"/>
        <v>0</v>
      </c>
      <c r="RW44" s="58">
        <v>500</v>
      </c>
      <c r="RX44" s="59">
        <f t="shared" si="506"/>
        <v>503836.39999999997</v>
      </c>
      <c r="RY44" s="42">
        <f t="shared" si="507"/>
        <v>754</v>
      </c>
      <c r="RZ44" s="92">
        <f t="shared" si="508"/>
        <v>759785.29119999998</v>
      </c>
      <c r="SA44" s="141">
        <v>15</v>
      </c>
      <c r="SB44" s="36" t="str">
        <f t="shared" si="509"/>
        <v>AH-60 BL</v>
      </c>
      <c r="SC44" s="98" t="s">
        <v>480</v>
      </c>
      <c r="SD44" s="17">
        <f t="shared" si="510"/>
        <v>1007.6727999999999</v>
      </c>
      <c r="SE44" s="100">
        <v>1</v>
      </c>
      <c r="SF44" s="88">
        <v>2225</v>
      </c>
      <c r="SG44" s="3">
        <v>23</v>
      </c>
      <c r="SH44" s="88">
        <v>47777</v>
      </c>
      <c r="SI44" s="23">
        <f t="shared" si="511"/>
        <v>24</v>
      </c>
      <c r="SJ44" s="68">
        <f t="shared" si="512"/>
        <v>50002</v>
      </c>
      <c r="SK44" s="68">
        <f t="shared" si="513"/>
        <v>42374.576271186445</v>
      </c>
      <c r="SL44" s="62">
        <f t="shared" si="514"/>
        <v>3.2033580099485913E-3</v>
      </c>
      <c r="SM44" s="23">
        <v>2465</v>
      </c>
      <c r="SN44" s="23">
        <v>0</v>
      </c>
      <c r="SO44" s="68">
        <v>0</v>
      </c>
      <c r="SP44" s="62">
        <f t="shared" si="515"/>
        <v>0</v>
      </c>
      <c r="SQ44" s="34">
        <f t="shared" si="516"/>
        <v>24184.147199999999</v>
      </c>
      <c r="SR44" s="143" t="str">
        <f t="shared" si="517"/>
        <v>AH-60 BL</v>
      </c>
      <c r="SS44" s="143" t="str">
        <f t="shared" si="518"/>
        <v>B0FQBTRM28</v>
      </c>
      <c r="ST44" s="143" t="str">
        <f t="shared" si="519"/>
        <v>FBA79841</v>
      </c>
      <c r="SU44" s="17">
        <f t="shared" si="520"/>
        <v>1007.6727999999999</v>
      </c>
      <c r="SV44" s="3">
        <v>16</v>
      </c>
      <c r="SW44" s="32">
        <f t="shared" si="521"/>
        <v>16122.764799999999</v>
      </c>
      <c r="SX44" s="3">
        <v>204</v>
      </c>
      <c r="SY44" s="32">
        <f t="shared" si="522"/>
        <v>205565.2512</v>
      </c>
      <c r="SZ44" s="3">
        <v>0</v>
      </c>
      <c r="TA44" s="32">
        <f t="shared" si="523"/>
        <v>0</v>
      </c>
      <c r="TB44" s="3">
        <v>0</v>
      </c>
      <c r="TC44" s="32">
        <f t="shared" si="524"/>
        <v>0</v>
      </c>
      <c r="TD44" s="58">
        <v>0</v>
      </c>
      <c r="TE44" s="59">
        <f t="shared" si="525"/>
        <v>0</v>
      </c>
      <c r="TF44" s="58">
        <v>0</v>
      </c>
      <c r="TG44" s="59">
        <f t="shared" si="526"/>
        <v>0</v>
      </c>
      <c r="TH44" s="58">
        <v>500</v>
      </c>
      <c r="TI44" s="59">
        <f t="shared" si="527"/>
        <v>503836.39999999997</v>
      </c>
      <c r="TJ44" s="42">
        <f t="shared" si="528"/>
        <v>720</v>
      </c>
      <c r="TK44" s="92">
        <f t="shared" si="529"/>
        <v>725524.41599999997</v>
      </c>
      <c r="TL44" s="141">
        <v>9</v>
      </c>
      <c r="TM44" s="36" t="str">
        <f t="shared" si="530"/>
        <v>AH-60 BL</v>
      </c>
      <c r="TN44" s="98" t="s">
        <v>465</v>
      </c>
      <c r="TO44" s="17">
        <f t="shared" si="531"/>
        <v>1007.6727999999999</v>
      </c>
      <c r="TP44" s="100">
        <v>4</v>
      </c>
      <c r="TQ44" s="88">
        <v>7626</v>
      </c>
      <c r="TR44" s="3">
        <v>22</v>
      </c>
      <c r="TS44" s="88">
        <v>42699.951999999997</v>
      </c>
      <c r="TT44" s="23">
        <f t="shared" si="532"/>
        <v>26</v>
      </c>
      <c r="TU44" s="68">
        <f t="shared" si="533"/>
        <v>50325.951999999997</v>
      </c>
      <c r="TV44" s="68">
        <f t="shared" si="534"/>
        <v>42649.111864406783</v>
      </c>
      <c r="TW44" s="62">
        <f t="shared" si="535"/>
        <v>2.9722896540903213E-3</v>
      </c>
      <c r="TX44" s="23">
        <v>912</v>
      </c>
      <c r="TY44" s="23">
        <v>0</v>
      </c>
      <c r="TZ44" s="68">
        <v>0</v>
      </c>
      <c r="UA44" s="62">
        <f t="shared" si="536"/>
        <v>0</v>
      </c>
      <c r="UB44" s="34">
        <f t="shared" si="537"/>
        <v>26199.4928</v>
      </c>
      <c r="UC44" s="143" t="str">
        <f t="shared" si="538"/>
        <v>AH-60 BL</v>
      </c>
      <c r="UD44" s="143" t="str">
        <f t="shared" si="539"/>
        <v>B0FQBTRM28</v>
      </c>
      <c r="UE44" s="143" t="str">
        <f t="shared" si="540"/>
        <v>FBA79841</v>
      </c>
      <c r="UF44" s="17">
        <f t="shared" si="541"/>
        <v>1007.6727999999999</v>
      </c>
      <c r="UG44" s="3">
        <v>110</v>
      </c>
      <c r="UH44" s="32">
        <f t="shared" si="542"/>
        <v>110844.00799999999</v>
      </c>
      <c r="UI44" s="3">
        <v>84</v>
      </c>
      <c r="UJ44" s="32">
        <f t="shared" si="543"/>
        <v>84644.515199999994</v>
      </c>
      <c r="UK44" s="3">
        <v>0</v>
      </c>
      <c r="UL44" s="32">
        <f t="shared" si="544"/>
        <v>0</v>
      </c>
      <c r="UM44" s="3">
        <v>0</v>
      </c>
      <c r="UN44" s="32">
        <f t="shared" si="545"/>
        <v>0</v>
      </c>
      <c r="UO44" s="58">
        <v>0</v>
      </c>
      <c r="UP44" s="59">
        <f t="shared" si="546"/>
        <v>0</v>
      </c>
      <c r="UQ44" s="58">
        <v>0</v>
      </c>
      <c r="UR44" s="59">
        <f t="shared" si="547"/>
        <v>0</v>
      </c>
      <c r="US44" s="58">
        <v>500</v>
      </c>
      <c r="UT44" s="59">
        <f t="shared" si="548"/>
        <v>503836.39999999997</v>
      </c>
      <c r="UU44" s="42">
        <f t="shared" si="549"/>
        <v>694</v>
      </c>
      <c r="UV44" s="92">
        <f t="shared" si="550"/>
        <v>699324.92319999996</v>
      </c>
      <c r="UW44" s="141">
        <v>6</v>
      </c>
      <c r="UX44" s="36" t="str">
        <f t="shared" si="551"/>
        <v>AH-60 BL</v>
      </c>
      <c r="UY44" s="98" t="s">
        <v>465</v>
      </c>
      <c r="UZ44" s="17">
        <f t="shared" si="552"/>
        <v>1007.6727999999999</v>
      </c>
      <c r="VA44" s="100">
        <v>6</v>
      </c>
      <c r="VB44" s="88">
        <v>11653</v>
      </c>
      <c r="VC44" s="3">
        <v>24</v>
      </c>
      <c r="VD44" s="88">
        <v>46797.938599999994</v>
      </c>
      <c r="VE44" s="23">
        <f t="shared" si="200"/>
        <v>30</v>
      </c>
      <c r="VF44" s="68">
        <f t="shared" si="201"/>
        <v>58450.938599999994</v>
      </c>
      <c r="VG44" s="68">
        <f t="shared" si="202"/>
        <v>49534.69372881356</v>
      </c>
      <c r="VH44" s="62">
        <f t="shared" si="203"/>
        <v>3.493683078009179E-3</v>
      </c>
      <c r="VI44" s="23">
        <v>1099</v>
      </c>
      <c r="VJ44" s="23">
        <v>0</v>
      </c>
      <c r="VK44" s="68">
        <v>0</v>
      </c>
      <c r="VL44" s="62">
        <f t="shared" si="553"/>
        <v>0</v>
      </c>
      <c r="VM44" s="34">
        <f t="shared" si="205"/>
        <v>30230.183999999997</v>
      </c>
      <c r="VN44" s="143" t="str">
        <f t="shared" si="57"/>
        <v>AH-60 BL</v>
      </c>
      <c r="VO44" s="143" t="str">
        <f t="shared" si="58"/>
        <v>B0FQBTRM28</v>
      </c>
      <c r="VP44" s="143" t="str">
        <f t="shared" si="59"/>
        <v>FBA79841</v>
      </c>
      <c r="VQ44" s="17">
        <f t="shared" si="206"/>
        <v>1007.6727999999999</v>
      </c>
      <c r="VR44" s="3">
        <v>78</v>
      </c>
      <c r="VS44" s="32">
        <f t="shared" si="207"/>
        <v>78598.478399999993</v>
      </c>
      <c r="VT44" s="3">
        <v>467</v>
      </c>
      <c r="VU44" s="32">
        <f t="shared" si="208"/>
        <v>470583.19759999996</v>
      </c>
      <c r="VV44" s="3">
        <v>0</v>
      </c>
      <c r="VW44" s="32">
        <f t="shared" si="209"/>
        <v>0</v>
      </c>
      <c r="VX44" s="3">
        <v>0</v>
      </c>
      <c r="VY44" s="32">
        <f t="shared" si="210"/>
        <v>0</v>
      </c>
      <c r="VZ44" s="58">
        <v>0</v>
      </c>
      <c r="WA44" s="59">
        <f t="shared" si="211"/>
        <v>0</v>
      </c>
      <c r="WB44" s="58">
        <v>0</v>
      </c>
      <c r="WC44" s="59">
        <f t="shared" si="212"/>
        <v>0</v>
      </c>
      <c r="WD44" s="58">
        <v>0</v>
      </c>
      <c r="WE44" s="59">
        <f t="shared" si="213"/>
        <v>0</v>
      </c>
      <c r="WF44" s="42">
        <f t="shared" si="214"/>
        <v>545</v>
      </c>
      <c r="WG44" s="92">
        <f t="shared" si="215"/>
        <v>549181.67599999998</v>
      </c>
      <c r="WH44" s="141">
        <v>26</v>
      </c>
      <c r="WI44" s="36" t="str">
        <f t="shared" si="60"/>
        <v>AH-60 BL</v>
      </c>
      <c r="WJ44" s="98" t="s">
        <v>465</v>
      </c>
      <c r="WK44" s="17">
        <f t="shared" si="216"/>
        <v>1007.6727999999999</v>
      </c>
    </row>
    <row r="45" spans="1:609">
      <c r="A45" s="161" t="s">
        <v>749</v>
      </c>
      <c r="B45" s="161" t="s">
        <v>729</v>
      </c>
      <c r="C45" s="180"/>
      <c r="D45" s="150" t="s">
        <v>669</v>
      </c>
      <c r="E45" s="150" t="s">
        <v>832</v>
      </c>
      <c r="F45" s="180"/>
      <c r="G45" s="180"/>
      <c r="H45" s="161" t="s">
        <v>480</v>
      </c>
      <c r="I45" s="161" t="s">
        <v>480</v>
      </c>
      <c r="J45" s="188">
        <v>5836.8463999999994</v>
      </c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79"/>
      <c r="BN45" s="179"/>
      <c r="BO45" s="179"/>
      <c r="BP45" s="179"/>
      <c r="BQ45" s="179"/>
      <c r="BR45" s="179"/>
      <c r="BS45" s="179"/>
      <c r="BT45" s="179"/>
      <c r="BU45" s="179"/>
      <c r="BV45" s="179"/>
      <c r="BW45" s="179"/>
      <c r="BX45" s="179"/>
      <c r="BY45" s="179"/>
      <c r="BZ45" s="179"/>
      <c r="CA45" s="179"/>
      <c r="CB45" s="179"/>
      <c r="CC45" s="179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179"/>
      <c r="CR45" s="179"/>
      <c r="CS45" s="179"/>
      <c r="CT45" s="179"/>
      <c r="CU45" s="179"/>
      <c r="CV45" s="179"/>
      <c r="CW45" s="179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79"/>
      <c r="DK45" s="179"/>
      <c r="DL45" s="179"/>
      <c r="DM45" s="179"/>
      <c r="DN45" s="179"/>
      <c r="DO45" s="179"/>
      <c r="DP45" s="179"/>
      <c r="DQ45" s="179"/>
      <c r="DR45" s="179"/>
      <c r="DS45" s="179"/>
      <c r="DT45" s="179"/>
      <c r="DU45" s="179"/>
      <c r="DV45" s="144"/>
      <c r="DW45" s="144"/>
      <c r="DX45" s="144"/>
      <c r="DY45" s="144"/>
      <c r="DZ45" s="144"/>
      <c r="EA45" s="144"/>
      <c r="EB45" s="144"/>
      <c r="EC45" s="144"/>
      <c r="ED45" s="144"/>
      <c r="EE45" s="179"/>
      <c r="EF45" s="179"/>
      <c r="EG45" s="179"/>
      <c r="EH45" s="179"/>
      <c r="EI45" s="179"/>
      <c r="EJ45" s="179"/>
      <c r="EK45" s="179"/>
      <c r="EL45" s="144"/>
      <c r="EM45" s="179"/>
      <c r="EN45" s="179"/>
      <c r="EO45" s="179"/>
      <c r="EP45" s="144"/>
      <c r="EQ45" s="179"/>
      <c r="ER45" s="144"/>
      <c r="ES45" s="144"/>
      <c r="ET45" s="144"/>
      <c r="EU45" s="144"/>
      <c r="EV45" s="179"/>
      <c r="EW45" s="179"/>
      <c r="EX45" s="179"/>
      <c r="EY45" s="179"/>
      <c r="EZ45" s="179"/>
      <c r="FA45" s="179"/>
      <c r="FB45" s="179"/>
      <c r="FC45" s="144"/>
      <c r="FD45" s="179"/>
      <c r="FE45" s="179"/>
      <c r="FF45" s="179"/>
      <c r="FG45" s="144"/>
      <c r="FH45" s="179"/>
      <c r="FI45" s="179"/>
      <c r="FJ45" s="179"/>
      <c r="FK45" s="179"/>
      <c r="FL45" s="179"/>
      <c r="FM45" s="179"/>
      <c r="FN45" s="179"/>
      <c r="FO45" s="179"/>
      <c r="FP45" s="144"/>
      <c r="FQ45" s="179"/>
      <c r="FR45" s="179"/>
      <c r="FS45" s="145"/>
      <c r="FT45" s="144"/>
      <c r="FU45" s="179"/>
      <c r="FV45" s="179"/>
      <c r="FW45" s="179"/>
      <c r="FX45" s="179"/>
      <c r="FY45" s="179"/>
      <c r="FZ45" s="179"/>
      <c r="GA45" s="179"/>
      <c r="GB45" s="179"/>
      <c r="GC45" s="144"/>
      <c r="GD45" s="179"/>
      <c r="GE45" s="179"/>
      <c r="GF45" s="145"/>
      <c r="GG45" s="144"/>
      <c r="GH45" s="181"/>
      <c r="GI45" s="182"/>
      <c r="GJ45" s="179"/>
      <c r="GK45" s="179"/>
      <c r="GL45" s="179"/>
      <c r="GM45" s="179"/>
      <c r="GN45" s="179"/>
      <c r="GO45" s="179"/>
      <c r="GP45" s="144"/>
      <c r="GQ45" s="179"/>
      <c r="GR45" s="179"/>
      <c r="GS45" s="145"/>
      <c r="GT45" s="144"/>
      <c r="GU45" s="181"/>
      <c r="GV45" s="182"/>
      <c r="GW45" s="179"/>
      <c r="GX45" s="179"/>
      <c r="GY45" s="179"/>
      <c r="GZ45" s="179"/>
      <c r="HA45" s="179"/>
      <c r="HB45" s="179"/>
      <c r="HC45" s="144"/>
      <c r="HD45" s="179"/>
      <c r="HE45" s="179"/>
      <c r="HF45" s="145"/>
      <c r="HG45" s="144"/>
      <c r="HH45" s="179"/>
      <c r="HI45" s="182"/>
      <c r="HJ45" s="179"/>
      <c r="HK45" s="179"/>
      <c r="HL45" s="179"/>
      <c r="HM45" s="179"/>
      <c r="HN45" s="179"/>
      <c r="HO45" s="179"/>
      <c r="HP45" s="144"/>
      <c r="HQ45" s="179"/>
      <c r="HR45" s="179"/>
      <c r="HS45" s="145"/>
      <c r="HT45" s="144"/>
      <c r="HU45" s="179"/>
      <c r="HV45" s="182"/>
      <c r="HW45" s="179"/>
      <c r="HX45" s="179"/>
      <c r="HY45" s="179"/>
      <c r="HZ45" s="179"/>
      <c r="IA45" s="179"/>
      <c r="IB45" s="179"/>
      <c r="IC45" s="144"/>
      <c r="ID45" s="179"/>
      <c r="IE45" s="179"/>
      <c r="IF45" s="145"/>
      <c r="IG45" s="144"/>
      <c r="IH45" s="179"/>
      <c r="II45" s="182"/>
      <c r="IJ45" s="145"/>
      <c r="IK45" s="179"/>
      <c r="IL45" s="145"/>
      <c r="IM45" s="179"/>
      <c r="IN45" s="145"/>
      <c r="IO45" s="145"/>
      <c r="IP45" s="144"/>
      <c r="IQ45" s="179"/>
      <c r="IR45" s="179"/>
      <c r="IS45" s="145"/>
      <c r="IT45" s="144"/>
      <c r="IU45" s="179"/>
      <c r="IV45" s="179"/>
      <c r="IW45" s="179"/>
      <c r="IX45" s="179"/>
      <c r="IY45" s="179"/>
      <c r="IZ45" s="179"/>
      <c r="JA45" s="179"/>
      <c r="JB45" s="179"/>
      <c r="JC45" s="179"/>
      <c r="JD45" s="179"/>
      <c r="JE45" s="179"/>
      <c r="JF45" s="179"/>
      <c r="JG45" s="179"/>
      <c r="JH45" s="179"/>
      <c r="JI45" s="179"/>
      <c r="JJ45" s="179"/>
      <c r="JK45" s="179"/>
      <c r="JL45" s="179"/>
      <c r="JM45" s="179"/>
      <c r="JN45" s="179"/>
      <c r="JO45" s="179"/>
      <c r="JP45" s="179"/>
      <c r="JQ45" s="181"/>
      <c r="JR45" s="179"/>
      <c r="JS45" s="182"/>
      <c r="JT45" s="145"/>
      <c r="JU45" s="179"/>
      <c r="JV45" s="145"/>
      <c r="JW45" s="179"/>
      <c r="JX45" s="145"/>
      <c r="JY45" s="145"/>
      <c r="JZ45" s="144"/>
      <c r="KA45" s="179"/>
      <c r="KB45" s="179"/>
      <c r="KC45" s="145"/>
      <c r="KD45" s="144"/>
      <c r="KE45" s="179"/>
      <c r="KF45" s="179"/>
      <c r="KG45" s="179"/>
      <c r="KH45" s="179"/>
      <c r="KI45" s="179"/>
      <c r="KJ45" s="179"/>
      <c r="KK45" s="179"/>
      <c r="KL45" s="179"/>
      <c r="KM45" s="179"/>
      <c r="KN45" s="179"/>
      <c r="KO45" s="179"/>
      <c r="KP45" s="179"/>
      <c r="KQ45" s="179"/>
      <c r="KR45" s="179"/>
      <c r="KS45" s="179"/>
      <c r="KT45" s="179"/>
      <c r="KU45" s="179"/>
      <c r="KV45" s="179"/>
      <c r="KW45" s="179"/>
      <c r="KX45" s="179"/>
      <c r="KY45" s="179"/>
      <c r="KZ45" s="179"/>
      <c r="LA45" s="181"/>
      <c r="LB45" s="179"/>
      <c r="LC45" s="100"/>
      <c r="LD45" s="88"/>
      <c r="LE45" s="3"/>
      <c r="LF45" s="88"/>
      <c r="LG45" s="23"/>
      <c r="LH45" s="68"/>
      <c r="LI45" s="68"/>
      <c r="LJ45" s="62"/>
      <c r="LK45" s="23"/>
      <c r="LL45" s="23"/>
      <c r="LM45" s="68"/>
      <c r="LN45" s="62"/>
      <c r="LO45" s="34"/>
      <c r="LP45" s="143"/>
      <c r="LQ45" s="142"/>
      <c r="LR45" s="143"/>
      <c r="LS45" s="126"/>
      <c r="LT45" s="3"/>
      <c r="LU45" s="32"/>
      <c r="LV45" s="3"/>
      <c r="LW45" s="32"/>
      <c r="LX45" s="3"/>
      <c r="LY45" s="32"/>
      <c r="LZ45" s="3"/>
      <c r="MA45" s="32"/>
      <c r="MB45" s="58"/>
      <c r="MC45" s="59"/>
      <c r="MD45" s="58"/>
      <c r="ME45" s="59"/>
      <c r="MF45" s="58"/>
      <c r="MG45" s="59"/>
      <c r="MH45" s="42"/>
      <c r="MI45" s="10"/>
      <c r="MJ45" s="36"/>
      <c r="MK45" s="98"/>
      <c r="ML45" s="126"/>
      <c r="MM45" s="100"/>
      <c r="MN45" s="88"/>
      <c r="MO45" s="3"/>
      <c r="MP45" s="88"/>
      <c r="MQ45" s="23"/>
      <c r="MR45" s="68"/>
      <c r="MS45" s="68"/>
      <c r="MT45" s="62"/>
      <c r="MU45" s="23"/>
      <c r="MV45" s="23"/>
      <c r="MW45" s="68"/>
      <c r="MX45" s="62"/>
      <c r="MY45" s="34"/>
      <c r="MZ45" s="143"/>
      <c r="NA45" s="143"/>
      <c r="NB45" s="143"/>
      <c r="NC45" s="17"/>
      <c r="ND45" s="3"/>
      <c r="NE45" s="32"/>
      <c r="NF45" s="3"/>
      <c r="NG45" s="32"/>
      <c r="NH45" s="3"/>
      <c r="NI45" s="32"/>
      <c r="NJ45" s="3"/>
      <c r="NK45" s="32"/>
      <c r="NL45" s="58"/>
      <c r="NM45" s="59"/>
      <c r="NN45" s="58"/>
      <c r="NO45" s="59"/>
      <c r="NP45" s="58"/>
      <c r="NQ45" s="59"/>
      <c r="NR45" s="42"/>
      <c r="NS45" s="92"/>
      <c r="NT45" s="141"/>
      <c r="NU45" s="36"/>
      <c r="NV45" s="98"/>
      <c r="NW45" s="126"/>
      <c r="NX45" s="100">
        <v>0</v>
      </c>
      <c r="NY45" s="88">
        <v>0</v>
      </c>
      <c r="NZ45" s="3">
        <v>0</v>
      </c>
      <c r="OA45" s="88">
        <v>0</v>
      </c>
      <c r="OB45" s="23">
        <f t="shared" si="450"/>
        <v>0</v>
      </c>
      <c r="OC45" s="68">
        <f t="shared" si="451"/>
        <v>0</v>
      </c>
      <c r="OD45" s="68">
        <f t="shared" si="452"/>
        <v>0</v>
      </c>
      <c r="OE45" s="62">
        <f t="shared" si="453"/>
        <v>0</v>
      </c>
      <c r="OF45" s="23" t="s">
        <v>646</v>
      </c>
      <c r="OG45" s="23">
        <v>0</v>
      </c>
      <c r="OH45" s="68">
        <v>0</v>
      </c>
      <c r="OI45" s="62">
        <f t="shared" si="454"/>
        <v>0</v>
      </c>
      <c r="OJ45" s="34">
        <f t="shared" si="455"/>
        <v>0</v>
      </c>
      <c r="OK45" s="143" t="str">
        <f t="shared" si="456"/>
        <v>UB-02 (AM-S1 + AA-21)</v>
      </c>
      <c r="OL45" s="143" t="str">
        <f t="shared" si="457"/>
        <v>B0FN7B3KWS</v>
      </c>
      <c r="OM45" s="143" t="str">
        <f t="shared" si="458"/>
        <v>FBA79845</v>
      </c>
      <c r="ON45" s="17">
        <f t="shared" si="459"/>
        <v>5836.8463999999994</v>
      </c>
      <c r="OO45" s="3">
        <v>0</v>
      </c>
      <c r="OP45" s="32">
        <f t="shared" si="460"/>
        <v>0</v>
      </c>
      <c r="OQ45" s="3">
        <v>0</v>
      </c>
      <c r="OR45" s="32">
        <f t="shared" si="461"/>
        <v>0</v>
      </c>
      <c r="OS45" s="3">
        <v>0</v>
      </c>
      <c r="OT45" s="32">
        <f t="shared" si="462"/>
        <v>0</v>
      </c>
      <c r="OU45" s="3">
        <v>0</v>
      </c>
      <c r="OV45" s="32">
        <f t="shared" si="463"/>
        <v>0</v>
      </c>
      <c r="OW45" s="58">
        <v>0</v>
      </c>
      <c r="OX45" s="59">
        <f t="shared" si="464"/>
        <v>0</v>
      </c>
      <c r="OY45" s="58">
        <v>0</v>
      </c>
      <c r="OZ45" s="59">
        <f t="shared" si="465"/>
        <v>0</v>
      </c>
      <c r="PA45" s="58">
        <v>0</v>
      </c>
      <c r="PB45" s="59">
        <f t="shared" si="466"/>
        <v>0</v>
      </c>
      <c r="PC45" s="42">
        <f t="shared" si="467"/>
        <v>0</v>
      </c>
      <c r="PD45" s="92">
        <f t="shared" si="468"/>
        <v>0</v>
      </c>
      <c r="PE45" s="141">
        <v>0</v>
      </c>
      <c r="PF45" s="36" t="str">
        <f t="shared" si="469"/>
        <v>UB-02 (AM-S1 + AA-21)</v>
      </c>
      <c r="PG45" s="98" t="str">
        <f>H45</f>
        <v>Bundle Pack</v>
      </c>
      <c r="PH45" s="126">
        <f>J45</f>
        <v>5836.8463999999994</v>
      </c>
      <c r="PI45" s="100">
        <v>0</v>
      </c>
      <c r="PJ45" s="88">
        <v>0</v>
      </c>
      <c r="PK45" s="3">
        <v>0</v>
      </c>
      <c r="PL45" s="88">
        <v>0</v>
      </c>
      <c r="PM45" s="23">
        <f t="shared" si="470"/>
        <v>0</v>
      </c>
      <c r="PN45" s="68">
        <f t="shared" si="471"/>
        <v>0</v>
      </c>
      <c r="PO45" s="68">
        <f t="shared" si="472"/>
        <v>0</v>
      </c>
      <c r="PP45" s="62">
        <f t="shared" si="473"/>
        <v>0</v>
      </c>
      <c r="PQ45" s="23">
        <v>41</v>
      </c>
      <c r="PR45" s="23">
        <v>0</v>
      </c>
      <c r="PS45" s="68">
        <v>0</v>
      </c>
      <c r="PT45" s="62">
        <f t="shared" si="474"/>
        <v>0</v>
      </c>
      <c r="PU45" s="34">
        <f t="shared" si="475"/>
        <v>0</v>
      </c>
      <c r="PV45" s="143" t="str">
        <f t="shared" si="476"/>
        <v>UB-02 (AM-S1 + AA-21)</v>
      </c>
      <c r="PW45" s="143" t="str">
        <f t="shared" si="477"/>
        <v>B0FN7B3KWS</v>
      </c>
      <c r="PX45" s="143" t="str">
        <f t="shared" si="478"/>
        <v>FBA79845</v>
      </c>
      <c r="PY45" s="17">
        <f t="shared" si="479"/>
        <v>5836.8463999999994</v>
      </c>
      <c r="PZ45" s="3">
        <v>0</v>
      </c>
      <c r="QA45" s="32">
        <f t="shared" si="480"/>
        <v>0</v>
      </c>
      <c r="QB45" s="3"/>
      <c r="QC45" s="32">
        <f t="shared" si="481"/>
        <v>0</v>
      </c>
      <c r="QD45" s="3">
        <v>0</v>
      </c>
      <c r="QE45" s="32">
        <f t="shared" si="482"/>
        <v>0</v>
      </c>
      <c r="QF45" s="3">
        <v>0</v>
      </c>
      <c r="QG45" s="32">
        <f t="shared" si="483"/>
        <v>0</v>
      </c>
      <c r="QH45" s="58">
        <v>0</v>
      </c>
      <c r="QI45" s="59">
        <f t="shared" si="484"/>
        <v>0</v>
      </c>
      <c r="QJ45" s="58">
        <v>0</v>
      </c>
      <c r="QK45" s="59">
        <f t="shared" si="485"/>
        <v>0</v>
      </c>
      <c r="QL45" s="58">
        <v>0</v>
      </c>
      <c r="QM45" s="59">
        <f t="shared" si="486"/>
        <v>0</v>
      </c>
      <c r="QN45" s="42">
        <f t="shared" si="487"/>
        <v>0</v>
      </c>
      <c r="QO45" s="92">
        <f t="shared" si="488"/>
        <v>0</v>
      </c>
      <c r="QP45" s="141">
        <v>0</v>
      </c>
      <c r="QQ45" s="36" t="str">
        <f t="shared" si="489"/>
        <v>UB-02 (AM-S1 + AA-21)</v>
      </c>
      <c r="QR45" s="98" t="str">
        <f>H45</f>
        <v>Bundle Pack</v>
      </c>
      <c r="QS45" s="126">
        <f>J45</f>
        <v>5836.8463999999994</v>
      </c>
      <c r="QT45" s="100">
        <v>0</v>
      </c>
      <c r="QU45" s="88">
        <v>0</v>
      </c>
      <c r="QV45" s="3">
        <v>0</v>
      </c>
      <c r="QW45" s="88">
        <v>0</v>
      </c>
      <c r="QX45" s="23">
        <f t="shared" si="490"/>
        <v>0</v>
      </c>
      <c r="QY45" s="68">
        <f t="shared" si="491"/>
        <v>0</v>
      </c>
      <c r="QZ45" s="68">
        <f t="shared" si="492"/>
        <v>0</v>
      </c>
      <c r="RA45" s="62">
        <f t="shared" si="493"/>
        <v>0</v>
      </c>
      <c r="RB45" s="23" t="s">
        <v>646</v>
      </c>
      <c r="RC45" s="23">
        <v>0</v>
      </c>
      <c r="RD45" s="68">
        <v>0</v>
      </c>
      <c r="RE45" s="62">
        <f t="shared" si="494"/>
        <v>0</v>
      </c>
      <c r="RF45" s="34">
        <f t="shared" si="495"/>
        <v>0</v>
      </c>
      <c r="RG45" s="143" t="str">
        <f t="shared" si="496"/>
        <v>UB-02 (AM-S1 + AA-21)</v>
      </c>
      <c r="RH45" s="143" t="str">
        <f t="shared" si="497"/>
        <v>B0FN7B3KWS</v>
      </c>
      <c r="RI45" s="143" t="str">
        <f t="shared" si="498"/>
        <v>FBA79845</v>
      </c>
      <c r="RJ45" s="17">
        <f t="shared" si="499"/>
        <v>5836.8463999999994</v>
      </c>
      <c r="RK45" s="3">
        <v>5</v>
      </c>
      <c r="RL45" s="32">
        <f t="shared" si="500"/>
        <v>29184.231999999996</v>
      </c>
      <c r="RM45" s="3">
        <v>0</v>
      </c>
      <c r="RN45" s="32">
        <f t="shared" si="501"/>
        <v>0</v>
      </c>
      <c r="RO45" s="3">
        <v>0</v>
      </c>
      <c r="RP45" s="32">
        <f t="shared" si="502"/>
        <v>0</v>
      </c>
      <c r="RQ45" s="3">
        <v>0</v>
      </c>
      <c r="RR45" s="32">
        <f t="shared" si="503"/>
        <v>0</v>
      </c>
      <c r="RS45" s="58">
        <v>0</v>
      </c>
      <c r="RT45" s="59">
        <f t="shared" si="504"/>
        <v>0</v>
      </c>
      <c r="RU45" s="58">
        <v>0</v>
      </c>
      <c r="RV45" s="59">
        <f t="shared" si="505"/>
        <v>0</v>
      </c>
      <c r="RW45" s="58">
        <v>0</v>
      </c>
      <c r="RX45" s="59">
        <f t="shared" si="506"/>
        <v>0</v>
      </c>
      <c r="RY45" s="42">
        <f t="shared" si="507"/>
        <v>5</v>
      </c>
      <c r="RZ45" s="92">
        <f t="shared" si="508"/>
        <v>29184.231999999996</v>
      </c>
      <c r="SA45" s="141">
        <v>0</v>
      </c>
      <c r="SB45" s="36" t="str">
        <f t="shared" si="509"/>
        <v>UB-02 (AM-S1 + AA-21)</v>
      </c>
      <c r="SC45" s="98" t="s">
        <v>480</v>
      </c>
      <c r="SD45" s="17">
        <f t="shared" si="510"/>
        <v>5836.8463999999994</v>
      </c>
      <c r="SE45" s="100">
        <v>6</v>
      </c>
      <c r="SF45" s="88">
        <v>73194</v>
      </c>
      <c r="SG45" s="3">
        <v>0</v>
      </c>
      <c r="SH45" s="88">
        <v>0</v>
      </c>
      <c r="SI45" s="23">
        <f t="shared" si="511"/>
        <v>6</v>
      </c>
      <c r="SJ45" s="68">
        <f t="shared" si="512"/>
        <v>73194</v>
      </c>
      <c r="SK45" s="68">
        <f t="shared" si="513"/>
        <v>62028.813559322036</v>
      </c>
      <c r="SL45" s="62">
        <f t="shared" si="514"/>
        <v>4.6891441578372304E-3</v>
      </c>
      <c r="SM45" s="23">
        <v>3086</v>
      </c>
      <c r="SN45" s="23">
        <v>0</v>
      </c>
      <c r="SO45" s="68">
        <v>0</v>
      </c>
      <c r="SP45" s="62">
        <f t="shared" si="515"/>
        <v>0</v>
      </c>
      <c r="SQ45" s="34">
        <f t="shared" si="516"/>
        <v>35021.078399999999</v>
      </c>
      <c r="SR45" s="143" t="str">
        <f t="shared" si="517"/>
        <v>UB-02 (AM-S1 + AA-21)</v>
      </c>
      <c r="SS45" s="143" t="str">
        <f t="shared" si="518"/>
        <v>B0FN7B3KWS</v>
      </c>
      <c r="ST45" s="143" t="str">
        <f t="shared" si="519"/>
        <v>FBA79845</v>
      </c>
      <c r="SU45" s="17">
        <f t="shared" si="520"/>
        <v>5836.8463999999994</v>
      </c>
      <c r="SV45" s="3">
        <v>1</v>
      </c>
      <c r="SW45" s="32">
        <f t="shared" si="521"/>
        <v>5836.8463999999994</v>
      </c>
      <c r="SX45" s="3">
        <v>0</v>
      </c>
      <c r="SY45" s="32">
        <f t="shared" si="522"/>
        <v>0</v>
      </c>
      <c r="SZ45" s="3">
        <v>0</v>
      </c>
      <c r="TA45" s="32">
        <f t="shared" si="523"/>
        <v>0</v>
      </c>
      <c r="TB45" s="3">
        <v>0</v>
      </c>
      <c r="TC45" s="32">
        <f t="shared" si="524"/>
        <v>0</v>
      </c>
      <c r="TD45" s="58">
        <v>0</v>
      </c>
      <c r="TE45" s="59">
        <f t="shared" si="525"/>
        <v>0</v>
      </c>
      <c r="TF45" s="58">
        <v>0</v>
      </c>
      <c r="TG45" s="59">
        <f t="shared" si="526"/>
        <v>0</v>
      </c>
      <c r="TH45" s="58">
        <v>0</v>
      </c>
      <c r="TI45" s="59">
        <f t="shared" si="527"/>
        <v>0</v>
      </c>
      <c r="TJ45" s="42">
        <f t="shared" si="528"/>
        <v>1</v>
      </c>
      <c r="TK45" s="92">
        <f t="shared" si="529"/>
        <v>5836.8463999999994</v>
      </c>
      <c r="TL45" s="141">
        <v>0</v>
      </c>
      <c r="TM45" s="36" t="str">
        <f t="shared" si="530"/>
        <v>UB-02 (AM-S1 + AA-21)</v>
      </c>
      <c r="TN45" s="98" t="s">
        <v>480</v>
      </c>
      <c r="TO45" s="17">
        <f t="shared" si="531"/>
        <v>5836.8463999999994</v>
      </c>
      <c r="TP45" s="100">
        <v>1</v>
      </c>
      <c r="TQ45" s="88">
        <v>12199</v>
      </c>
      <c r="TR45" s="3">
        <v>0</v>
      </c>
      <c r="TS45" s="88">
        <v>0</v>
      </c>
      <c r="TT45" s="23">
        <f t="shared" si="532"/>
        <v>1</v>
      </c>
      <c r="TU45" s="68">
        <f t="shared" si="533"/>
        <v>12199</v>
      </c>
      <c r="TV45" s="68">
        <f t="shared" si="534"/>
        <v>10338.135593220339</v>
      </c>
      <c r="TW45" s="62">
        <f t="shared" si="535"/>
        <v>7.2048237637407898E-4</v>
      </c>
      <c r="TX45" s="23">
        <v>58</v>
      </c>
      <c r="TY45" s="23">
        <v>0</v>
      </c>
      <c r="TZ45" s="68">
        <v>0</v>
      </c>
      <c r="UA45" s="62">
        <f t="shared" si="536"/>
        <v>0</v>
      </c>
      <c r="UB45" s="34">
        <f t="shared" si="537"/>
        <v>5836.8463999999994</v>
      </c>
      <c r="UC45" s="143" t="str">
        <f t="shared" si="538"/>
        <v>UB-02 (AM-S1 + AA-21)</v>
      </c>
      <c r="UD45" s="143" t="str">
        <f t="shared" si="539"/>
        <v>B0FN7B3KWS</v>
      </c>
      <c r="UE45" s="143" t="str">
        <f t="shared" si="540"/>
        <v>FBA79845</v>
      </c>
      <c r="UF45" s="17">
        <f t="shared" si="541"/>
        <v>5836.8463999999994</v>
      </c>
      <c r="UG45" s="3">
        <v>3</v>
      </c>
      <c r="UH45" s="32">
        <f t="shared" si="542"/>
        <v>17510.539199999999</v>
      </c>
      <c r="UI45" s="3">
        <v>0</v>
      </c>
      <c r="UJ45" s="32">
        <f t="shared" si="543"/>
        <v>0</v>
      </c>
      <c r="UK45" s="3">
        <v>0</v>
      </c>
      <c r="UL45" s="32">
        <f t="shared" si="544"/>
        <v>0</v>
      </c>
      <c r="UM45" s="3">
        <v>0</v>
      </c>
      <c r="UN45" s="32">
        <f t="shared" si="545"/>
        <v>0</v>
      </c>
      <c r="UO45" s="58">
        <v>0</v>
      </c>
      <c r="UP45" s="59">
        <f t="shared" si="546"/>
        <v>0</v>
      </c>
      <c r="UQ45" s="58">
        <v>0</v>
      </c>
      <c r="UR45" s="59">
        <f t="shared" si="547"/>
        <v>0</v>
      </c>
      <c r="US45" s="58">
        <v>0</v>
      </c>
      <c r="UT45" s="59">
        <f t="shared" si="548"/>
        <v>0</v>
      </c>
      <c r="UU45" s="42">
        <f t="shared" si="549"/>
        <v>3</v>
      </c>
      <c r="UV45" s="92">
        <f t="shared" si="550"/>
        <v>17510.539199999999</v>
      </c>
      <c r="UW45" s="141">
        <v>0</v>
      </c>
      <c r="UX45" s="36" t="str">
        <f t="shared" si="551"/>
        <v>UB-02 (AM-S1 + AA-21)</v>
      </c>
      <c r="UY45" s="98" t="s">
        <v>480</v>
      </c>
      <c r="UZ45" s="17">
        <f t="shared" si="552"/>
        <v>5836.8463999999994</v>
      </c>
      <c r="VA45" s="100">
        <v>5</v>
      </c>
      <c r="VB45" s="88">
        <v>57995</v>
      </c>
      <c r="VC45" s="3">
        <v>0</v>
      </c>
      <c r="VD45" s="88">
        <v>0</v>
      </c>
      <c r="VE45" s="23">
        <f t="shared" si="200"/>
        <v>5</v>
      </c>
      <c r="VF45" s="68">
        <f t="shared" si="201"/>
        <v>57995</v>
      </c>
      <c r="VG45" s="68">
        <f t="shared" si="202"/>
        <v>49148.305084745763</v>
      </c>
      <c r="VH45" s="62">
        <f t="shared" si="203"/>
        <v>3.4664310781340017E-3</v>
      </c>
      <c r="VI45" s="23">
        <v>2040</v>
      </c>
      <c r="VJ45" s="23">
        <v>0</v>
      </c>
      <c r="VK45" s="68">
        <v>0</v>
      </c>
      <c r="VL45" s="62">
        <f t="shared" si="553"/>
        <v>0</v>
      </c>
      <c r="VM45" s="34">
        <f t="shared" si="205"/>
        <v>29184.231999999996</v>
      </c>
      <c r="VN45" s="143" t="str">
        <f t="shared" si="57"/>
        <v>UB-02 (AM-S1 + AA-21)</v>
      </c>
      <c r="VO45" s="143" t="str">
        <f t="shared" si="58"/>
        <v>B0FN7B3KWS</v>
      </c>
      <c r="VP45" s="143" t="str">
        <f t="shared" si="59"/>
        <v>FBA79845</v>
      </c>
      <c r="VQ45" s="17">
        <f t="shared" si="206"/>
        <v>5836.8463999999994</v>
      </c>
      <c r="VR45" s="3">
        <v>14</v>
      </c>
      <c r="VS45" s="32">
        <f t="shared" si="207"/>
        <v>81715.849599999987</v>
      </c>
      <c r="VT45" s="3">
        <v>0</v>
      </c>
      <c r="VU45" s="32">
        <f t="shared" si="208"/>
        <v>0</v>
      </c>
      <c r="VV45" s="3">
        <v>0</v>
      </c>
      <c r="VW45" s="32">
        <f t="shared" si="209"/>
        <v>0</v>
      </c>
      <c r="VX45" s="3">
        <v>0</v>
      </c>
      <c r="VY45" s="32">
        <f t="shared" si="210"/>
        <v>0</v>
      </c>
      <c r="VZ45" s="58">
        <v>0</v>
      </c>
      <c r="WA45" s="59">
        <f t="shared" si="211"/>
        <v>0</v>
      </c>
      <c r="WB45" s="58">
        <v>0</v>
      </c>
      <c r="WC45" s="59">
        <f t="shared" si="212"/>
        <v>0</v>
      </c>
      <c r="WD45" s="58">
        <v>0</v>
      </c>
      <c r="WE45" s="59">
        <f t="shared" si="213"/>
        <v>0</v>
      </c>
      <c r="WF45" s="42">
        <f t="shared" si="214"/>
        <v>14</v>
      </c>
      <c r="WG45" s="92">
        <f t="shared" si="215"/>
        <v>81715.849599999987</v>
      </c>
      <c r="WH45" s="141">
        <v>5</v>
      </c>
      <c r="WI45" s="36" t="str">
        <f t="shared" si="60"/>
        <v>UB-02 (AM-S1 + AA-21)</v>
      </c>
      <c r="WJ45" s="98" t="s">
        <v>480</v>
      </c>
      <c r="WK45" s="17">
        <f t="shared" si="216"/>
        <v>5836.8463999999994</v>
      </c>
    </row>
    <row r="46" spans="1:609">
      <c r="A46" s="150" t="s">
        <v>400</v>
      </c>
      <c r="B46" s="156" t="s">
        <v>393</v>
      </c>
      <c r="C46" s="150" t="s">
        <v>465</v>
      </c>
      <c r="D46" s="150" t="s">
        <v>669</v>
      </c>
      <c r="E46" s="150" t="s">
        <v>407</v>
      </c>
      <c r="F46" s="155" t="s">
        <v>296</v>
      </c>
      <c r="G46" s="156" t="s">
        <v>414</v>
      </c>
      <c r="H46" s="150" t="s">
        <v>431</v>
      </c>
      <c r="I46" s="150" t="s">
        <v>431</v>
      </c>
      <c r="J46" s="187">
        <v>640.10156100000006</v>
      </c>
      <c r="K46" s="31" t="s">
        <v>194</v>
      </c>
      <c r="L46" s="2">
        <v>0</v>
      </c>
      <c r="M46" s="3">
        <v>0</v>
      </c>
      <c r="N46" s="21">
        <v>0</v>
      </c>
      <c r="O46" s="3">
        <v>0</v>
      </c>
      <c r="P46" s="23">
        <f>M46+N46+O46</f>
        <v>0</v>
      </c>
      <c r="Q46" s="2">
        <v>0</v>
      </c>
      <c r="R46" s="3">
        <v>0</v>
      </c>
      <c r="S46" s="20">
        <v>0</v>
      </c>
      <c r="T46" s="3">
        <v>0</v>
      </c>
      <c r="U46" s="23">
        <f>R46+S46+T46</f>
        <v>0</v>
      </c>
      <c r="V46" s="2">
        <v>0</v>
      </c>
      <c r="W46" s="3">
        <v>0</v>
      </c>
      <c r="X46" s="3">
        <v>0</v>
      </c>
      <c r="Y46" s="3">
        <v>0</v>
      </c>
      <c r="Z46" s="23">
        <f>W46+X46+Y46</f>
        <v>0</v>
      </c>
      <c r="AA46" s="24">
        <f>Z46/$Z$1</f>
        <v>0</v>
      </c>
      <c r="AB46" s="2">
        <v>0</v>
      </c>
      <c r="AC46" s="3">
        <v>0</v>
      </c>
      <c r="AD46" s="3">
        <v>0</v>
      </c>
      <c r="AE46" s="3">
        <v>0</v>
      </c>
      <c r="AF46" s="23">
        <f>AC46+AD46+AE46</f>
        <v>0</v>
      </c>
      <c r="AG46" s="24">
        <f>AF46/$AF$1</f>
        <v>0</v>
      </c>
      <c r="AH46" s="12">
        <v>0</v>
      </c>
      <c r="AI46" s="3">
        <v>0</v>
      </c>
      <c r="AJ46" s="3">
        <v>0</v>
      </c>
      <c r="AK46" s="3">
        <v>0</v>
      </c>
      <c r="AL46" s="23">
        <f>AI46+AJ46+AK46</f>
        <v>0</v>
      </c>
      <c r="AM46" s="24">
        <f>AL46/$AL$1</f>
        <v>0</v>
      </c>
      <c r="AN46" s="12">
        <v>0</v>
      </c>
      <c r="AO46" s="3">
        <v>0</v>
      </c>
      <c r="AP46" s="3">
        <v>0</v>
      </c>
      <c r="AQ46" s="23">
        <f>AO46+AP46</f>
        <v>0</v>
      </c>
      <c r="AR46" s="34" t="e">
        <f>AQ46*#REF!</f>
        <v>#REF!</v>
      </c>
      <c r="AS46" s="24" t="e">
        <f>AR46/$AR$1</f>
        <v>#REF!</v>
      </c>
      <c r="AT46" s="12">
        <v>0</v>
      </c>
      <c r="AU46" s="3">
        <v>0</v>
      </c>
      <c r="AV46" s="3">
        <v>0</v>
      </c>
      <c r="AW46" s="23">
        <f>AU46+AV46</f>
        <v>0</v>
      </c>
      <c r="AX46" s="34" t="e">
        <f>AW46*#REF!</f>
        <v>#REF!</v>
      </c>
      <c r="AY46" s="24" t="e">
        <f>AX46/$AX$1</f>
        <v>#REF!</v>
      </c>
      <c r="AZ46" s="12">
        <v>0</v>
      </c>
      <c r="BA46" s="3">
        <v>0</v>
      </c>
      <c r="BB46" s="3">
        <v>0</v>
      </c>
      <c r="BC46" s="23">
        <f>BA46+BB46</f>
        <v>0</v>
      </c>
      <c r="BD46" s="34" t="e">
        <f>BC46*#REF!</f>
        <v>#REF!</v>
      </c>
      <c r="BE46" s="24" t="e">
        <f>BD46/$BD$1</f>
        <v>#REF!</v>
      </c>
      <c r="BF46" s="12">
        <v>0</v>
      </c>
      <c r="BG46" s="3">
        <v>0</v>
      </c>
      <c r="BH46" s="3">
        <v>0</v>
      </c>
      <c r="BI46" s="23">
        <f>BG46+BH46</f>
        <v>0</v>
      </c>
      <c r="BJ46" s="34" t="e">
        <f>BI46*#REF!</f>
        <v>#REF!</v>
      </c>
      <c r="BK46" s="37" t="e">
        <f>BJ46/$BJ$1</f>
        <v>#REF!</v>
      </c>
      <c r="BL46" s="12">
        <v>0.33329999999999999</v>
      </c>
      <c r="BM46" s="3">
        <v>0</v>
      </c>
      <c r="BN46" s="3">
        <v>1</v>
      </c>
      <c r="BO46" s="23">
        <f>BM46+BN46</f>
        <v>1</v>
      </c>
      <c r="BP46" s="34" t="e">
        <f>BO46*#REF!</f>
        <v>#REF!</v>
      </c>
      <c r="BQ46" s="37" t="e">
        <f>BP46/$BP$1</f>
        <v>#REF!</v>
      </c>
      <c r="BR46" s="12">
        <v>0.67149999999999999</v>
      </c>
      <c r="BS46" s="3">
        <v>0</v>
      </c>
      <c r="BT46" s="3">
        <v>18</v>
      </c>
      <c r="BU46" s="3">
        <v>25182</v>
      </c>
      <c r="BV46" s="3">
        <v>0</v>
      </c>
      <c r="BW46" s="3">
        <v>0</v>
      </c>
      <c r="BX46" s="3">
        <v>0</v>
      </c>
      <c r="BY46" s="3">
        <v>0</v>
      </c>
      <c r="BZ46" s="23">
        <f>BS46+BT46+BX46+BV46</f>
        <v>18</v>
      </c>
      <c r="CA46" s="23">
        <f>BY46+BU46+BW46</f>
        <v>25182</v>
      </c>
      <c r="CB46" s="37">
        <f>CA46/$CA$1</f>
        <v>3.0776299862482173E-3</v>
      </c>
      <c r="CC46" s="34" t="e">
        <f>BZ46*#REF!</f>
        <v>#REF!</v>
      </c>
      <c r="CD46" s="3">
        <v>27</v>
      </c>
      <c r="CE46" s="3">
        <v>36803</v>
      </c>
      <c r="CF46" s="3">
        <v>0</v>
      </c>
      <c r="CG46" s="3">
        <v>0</v>
      </c>
      <c r="CH46" s="3">
        <v>2</v>
      </c>
      <c r="CI46" s="3">
        <v>1558</v>
      </c>
      <c r="CJ46" s="23">
        <f>CD46+CH46+CF46</f>
        <v>29</v>
      </c>
      <c r="CK46" s="23">
        <f>CI46+CE46+CG46</f>
        <v>38361</v>
      </c>
      <c r="CL46" s="24">
        <f>CK46/$CK$1</f>
        <v>5.1779937127242933E-3</v>
      </c>
      <c r="CM46" s="34" t="e">
        <f>CJ46*#REF!</f>
        <v>#REF!</v>
      </c>
      <c r="CN46" s="3">
        <v>28</v>
      </c>
      <c r="CO46" s="3">
        <v>37301</v>
      </c>
      <c r="CP46" s="3">
        <v>0</v>
      </c>
      <c r="CQ46" s="3">
        <v>0</v>
      </c>
      <c r="CR46" s="3">
        <v>1</v>
      </c>
      <c r="CS46" s="3">
        <v>827</v>
      </c>
      <c r="CT46" s="23">
        <f>CN46+CR46+CP46</f>
        <v>29</v>
      </c>
      <c r="CU46" s="23">
        <f>CS46+CO46+CQ46</f>
        <v>38128</v>
      </c>
      <c r="CV46" s="24">
        <f>CU46/$CU$1</f>
        <v>5.3885363442848604E-3</v>
      </c>
      <c r="CW46" s="34" t="e">
        <f>CT46*#REF!</f>
        <v>#REF!</v>
      </c>
      <c r="CX46" s="3">
        <v>28</v>
      </c>
      <c r="CY46" s="3">
        <v>37831</v>
      </c>
      <c r="CZ46" s="3">
        <v>0</v>
      </c>
      <c r="DA46" s="3">
        <v>0</v>
      </c>
      <c r="DB46" s="23">
        <f t="shared" ref="DB46:DC48" si="554">CX46+CZ46</f>
        <v>28</v>
      </c>
      <c r="DC46" s="23">
        <f t="shared" si="554"/>
        <v>37831</v>
      </c>
      <c r="DD46" s="24">
        <f>DC46/$DC$1</f>
        <v>4.9431833529003126E-3</v>
      </c>
      <c r="DE46" s="23">
        <v>2884</v>
      </c>
      <c r="DF46" s="23">
        <v>34</v>
      </c>
      <c r="DG46" s="23">
        <v>43168</v>
      </c>
      <c r="DH46" s="34" t="e">
        <f>DB46*#REF!</f>
        <v>#REF!</v>
      </c>
      <c r="DI46" s="3">
        <v>53</v>
      </c>
      <c r="DJ46" s="3">
        <v>70617.239999999991</v>
      </c>
      <c r="DK46" s="3">
        <v>0</v>
      </c>
      <c r="DL46" s="3">
        <v>0</v>
      </c>
      <c r="DM46" s="23">
        <f t="shared" ref="DM46:DN48" si="555">DI46+DK46</f>
        <v>53</v>
      </c>
      <c r="DN46" s="23">
        <f t="shared" si="555"/>
        <v>70617.239999999991</v>
      </c>
      <c r="DO46" s="23">
        <f>DN46/1.18</f>
        <v>59845.118644067792</v>
      </c>
      <c r="DP46" s="24">
        <f>DN46/$DN$1</f>
        <v>8.0883482267726931E-3</v>
      </c>
      <c r="DQ46" s="23">
        <v>3909</v>
      </c>
      <c r="DR46" s="23">
        <v>74</v>
      </c>
      <c r="DS46" s="23">
        <v>89323</v>
      </c>
      <c r="DT46" s="24">
        <f>DS46/$DS$1</f>
        <v>8.9164262468484079E-3</v>
      </c>
      <c r="DU46" s="34" t="e">
        <f>DM46*#REF!</f>
        <v>#REF!</v>
      </c>
      <c r="DV46" s="24">
        <f>(DR46-DF46)/DF46</f>
        <v>1.1764705882352942</v>
      </c>
      <c r="DW46" s="24">
        <f>(DM46-DB46)/DB46</f>
        <v>0.8928571428571429</v>
      </c>
      <c r="DX46" s="34">
        <v>7086.4220300000006</v>
      </c>
      <c r="DY46" s="23">
        <v>37</v>
      </c>
      <c r="DZ46" s="34">
        <v>53538.130000000012</v>
      </c>
      <c r="EA46" s="24">
        <f>DX46/DZ46</f>
        <v>0.13236215067653651</v>
      </c>
      <c r="EB46" s="24">
        <f>DX46/DO46</f>
        <v>0.11841269915674985</v>
      </c>
      <c r="EC46" s="24" t="s">
        <v>461</v>
      </c>
      <c r="ED46" s="24" t="s">
        <v>461</v>
      </c>
      <c r="EE46" s="3">
        <v>62</v>
      </c>
      <c r="EF46" s="3">
        <v>81701.36</v>
      </c>
      <c r="EG46" s="3">
        <v>0</v>
      </c>
      <c r="EH46" s="3">
        <v>0</v>
      </c>
      <c r="EI46" s="23">
        <f t="shared" ref="EI46:EJ48" si="556">EE46+EG46</f>
        <v>62</v>
      </c>
      <c r="EJ46" s="23">
        <f t="shared" si="556"/>
        <v>81701.36</v>
      </c>
      <c r="EK46" s="23">
        <f>EJ46/1.18</f>
        <v>69238.440677966108</v>
      </c>
      <c r="EL46" s="62">
        <f>EJ46/$EJ$1</f>
        <v>8.2898180765478245E-3</v>
      </c>
      <c r="EM46" s="23">
        <v>5428</v>
      </c>
      <c r="EN46" s="23">
        <v>94</v>
      </c>
      <c r="EO46" s="23">
        <v>102969</v>
      </c>
      <c r="EP46" s="62">
        <f>EO46/$EO$1</f>
        <v>9.0922151357139096E-3</v>
      </c>
      <c r="EQ46" s="34" t="e">
        <f>EI46*#REF!</f>
        <v>#REF!</v>
      </c>
      <c r="ER46" s="24">
        <f>(EN46-DR46)/DR46</f>
        <v>0.27027027027027029</v>
      </c>
      <c r="ES46" s="24">
        <f>(EI46-DM46)/DM46</f>
        <v>0.16981132075471697</v>
      </c>
      <c r="ET46" s="24"/>
      <c r="EU46" s="24"/>
      <c r="EV46" s="3">
        <v>54</v>
      </c>
      <c r="EW46" s="3">
        <v>71140.66</v>
      </c>
      <c r="EX46" s="3">
        <v>0</v>
      </c>
      <c r="EY46" s="3">
        <v>0</v>
      </c>
      <c r="EZ46" s="23">
        <f t="shared" ref="EZ46:FA48" si="557">EV46+EX46</f>
        <v>54</v>
      </c>
      <c r="FA46" s="23">
        <f t="shared" si="557"/>
        <v>71140.66</v>
      </c>
      <c r="FB46" s="70">
        <f>FA46/1.18</f>
        <v>60288.694915254244</v>
      </c>
      <c r="FC46" s="62">
        <f>FA46/$FA$1</f>
        <v>6.9463476312160797E-3</v>
      </c>
      <c r="FD46" s="23">
        <v>4280</v>
      </c>
      <c r="FE46" s="23">
        <v>80</v>
      </c>
      <c r="FF46" s="23">
        <v>88293</v>
      </c>
      <c r="FG46" s="62">
        <f>FF46/$FF$1</f>
        <v>6.7177683870605995E-3</v>
      </c>
      <c r="FH46" s="34" t="e">
        <f>EZ46*#REF!</f>
        <v>#REF!</v>
      </c>
      <c r="FI46" s="3">
        <v>63</v>
      </c>
      <c r="FJ46" s="3">
        <v>80058.409999999974</v>
      </c>
      <c r="FK46" s="3">
        <v>0</v>
      </c>
      <c r="FL46" s="3">
        <v>0</v>
      </c>
      <c r="FM46" s="23">
        <f t="shared" ref="FM46:FN48" si="558">FI46+FK46</f>
        <v>63</v>
      </c>
      <c r="FN46" s="23">
        <f t="shared" si="558"/>
        <v>80058.409999999974</v>
      </c>
      <c r="FO46" s="70">
        <f>FN46/1.18</f>
        <v>67846.110169491512</v>
      </c>
      <c r="FP46" s="62">
        <f>FN46/$FN$1</f>
        <v>6.1775515205412948E-3</v>
      </c>
      <c r="FQ46" s="23">
        <v>5460</v>
      </c>
      <c r="FR46" s="23">
        <v>124</v>
      </c>
      <c r="FS46" s="68">
        <v>135845</v>
      </c>
      <c r="FT46" s="62">
        <f>FS46/$FS$1</f>
        <v>8.0720807330576169E-3</v>
      </c>
      <c r="FU46" s="34" t="e">
        <f>FM46*#REF!</f>
        <v>#REF!</v>
      </c>
      <c r="FV46" s="3">
        <v>68</v>
      </c>
      <c r="FW46" s="3">
        <v>88669.07</v>
      </c>
      <c r="FX46" s="3">
        <v>0</v>
      </c>
      <c r="FY46" s="3">
        <v>0</v>
      </c>
      <c r="FZ46" s="23">
        <f t="shared" ref="FZ46:GA48" si="559">FV46+FX46</f>
        <v>68</v>
      </c>
      <c r="GA46" s="23">
        <f t="shared" si="559"/>
        <v>88669.07</v>
      </c>
      <c r="GB46" s="70">
        <f>GA46/1.18</f>
        <v>75143.279661016961</v>
      </c>
      <c r="GC46" s="62">
        <f>GA46/$GA$1</f>
        <v>8.1462892956215231E-3</v>
      </c>
      <c r="GD46" s="23">
        <v>5010</v>
      </c>
      <c r="GE46" s="23">
        <v>90</v>
      </c>
      <c r="GF46" s="68">
        <v>102752</v>
      </c>
      <c r="GG46" s="62">
        <f>GF46/$GF$1</f>
        <v>8.3535820763503358E-3</v>
      </c>
      <c r="GH46" s="111">
        <f>J46*FZ46</f>
        <v>43526.906148000002</v>
      </c>
      <c r="GI46" s="100">
        <v>46</v>
      </c>
      <c r="GJ46" s="3">
        <v>61995</v>
      </c>
      <c r="GK46" s="3"/>
      <c r="GL46" s="3"/>
      <c r="GM46" s="23">
        <f t="shared" ref="GM46:GN48" si="560">GI46+GK46</f>
        <v>46</v>
      </c>
      <c r="GN46" s="23">
        <f t="shared" si="560"/>
        <v>61995</v>
      </c>
      <c r="GO46" s="70">
        <f>GN46/1.18</f>
        <v>52538.135593220344</v>
      </c>
      <c r="GP46" s="62">
        <f>GN46/$GN$1</f>
        <v>6.8970892878088292E-3</v>
      </c>
      <c r="GQ46" s="23">
        <v>3806</v>
      </c>
      <c r="GR46" s="23">
        <v>64</v>
      </c>
      <c r="GS46" s="68">
        <v>75475</v>
      </c>
      <c r="GT46" s="62">
        <f>GS46/$GS$1</f>
        <v>7.1591307586895345E-3</v>
      </c>
      <c r="GU46" s="111">
        <f>J46*GM46</f>
        <v>29444.671806000002</v>
      </c>
      <c r="GV46" s="100">
        <v>41</v>
      </c>
      <c r="GW46" s="3">
        <v>52274.610000000008</v>
      </c>
      <c r="GX46" s="3"/>
      <c r="GY46" s="3"/>
      <c r="GZ46" s="23">
        <f t="shared" ref="GZ46:HA48" si="561">GV46+GX46</f>
        <v>41</v>
      </c>
      <c r="HA46" s="23">
        <f t="shared" si="561"/>
        <v>52274.610000000008</v>
      </c>
      <c r="HB46" s="70">
        <f>HA46/1.18</f>
        <v>44300.516949152552</v>
      </c>
      <c r="HC46" s="62">
        <f>HA46/$HA$1</f>
        <v>6.2704255463152158E-3</v>
      </c>
      <c r="HD46" s="23">
        <v>4553</v>
      </c>
      <c r="HE46" s="23">
        <v>74</v>
      </c>
      <c r="HF46" s="68">
        <v>86633</v>
      </c>
      <c r="HG46" s="62">
        <f>HF46/$HF$1</f>
        <v>7.5155539165281029E-3</v>
      </c>
      <c r="HH46" s="34">
        <f>J46*GZ46</f>
        <v>26244.164001000001</v>
      </c>
      <c r="HI46" s="100">
        <v>52</v>
      </c>
      <c r="HJ46" s="3">
        <v>69601.510000000009</v>
      </c>
      <c r="HK46" s="3"/>
      <c r="HL46" s="3"/>
      <c r="HM46" s="23">
        <f t="shared" ref="HM46:HN48" si="562">HI46+HK46</f>
        <v>52</v>
      </c>
      <c r="HN46" s="23">
        <f t="shared" si="562"/>
        <v>69601.510000000009</v>
      </c>
      <c r="HO46" s="70">
        <f>HN46/1.18</f>
        <v>58984.330508474588</v>
      </c>
      <c r="HP46" s="62">
        <f>HN46/$HN$1</f>
        <v>8.3097438335030371E-3</v>
      </c>
      <c r="HQ46" s="23">
        <v>4799</v>
      </c>
      <c r="HR46" s="23">
        <v>95</v>
      </c>
      <c r="HS46" s="68">
        <v>111967</v>
      </c>
      <c r="HT46" s="62">
        <f>HS46/$HS$1</f>
        <v>1.1620108879300397E-2</v>
      </c>
      <c r="HU46" s="34">
        <f>J46*HM46</f>
        <v>33285.281172000003</v>
      </c>
      <c r="HV46" s="100">
        <v>44</v>
      </c>
      <c r="HW46" s="3">
        <v>59701</v>
      </c>
      <c r="HX46" s="3">
        <v>57</v>
      </c>
      <c r="HY46" s="179">
        <v>76543.000999999989</v>
      </c>
      <c r="HZ46" s="23">
        <f t="shared" ref="HZ46:IA48" si="563">HV46+HX46</f>
        <v>101</v>
      </c>
      <c r="IA46" s="23">
        <f t="shared" si="563"/>
        <v>136244.00099999999</v>
      </c>
      <c r="IB46" s="70">
        <f>IA46/1.18</f>
        <v>115461.01779661016</v>
      </c>
      <c r="IC46" s="62">
        <f>IA46/$IA$1</f>
        <v>1.1107262717027501E-2</v>
      </c>
      <c r="ID46" s="23">
        <v>5342</v>
      </c>
      <c r="IE46" s="23">
        <v>33</v>
      </c>
      <c r="IF46" s="68">
        <v>34074</v>
      </c>
      <c r="IG46" s="62">
        <f>IF46/$IF$1</f>
        <v>1.8860123243383264E-2</v>
      </c>
      <c r="IH46" s="34">
        <f>IY46*HZ46</f>
        <v>64650.257661000003</v>
      </c>
      <c r="II46" s="100">
        <v>9</v>
      </c>
      <c r="IJ46" s="88">
        <v>12437</v>
      </c>
      <c r="IK46" s="3">
        <v>37</v>
      </c>
      <c r="IL46" s="88">
        <v>49912.985199999996</v>
      </c>
      <c r="IM46" s="23">
        <f t="shared" ref="IM46:IN48" si="564">II46+IK46</f>
        <v>46</v>
      </c>
      <c r="IN46" s="68">
        <f t="shared" si="564"/>
        <v>62349.985199999996</v>
      </c>
      <c r="IO46" s="68">
        <f>IN46/1.18</f>
        <v>52838.970508474573</v>
      </c>
      <c r="IP46" s="62">
        <f>IN46/$IN$1</f>
        <v>6.7776546119744721E-3</v>
      </c>
      <c r="IQ46" s="23">
        <v>4201</v>
      </c>
      <c r="IR46" s="23">
        <v>5</v>
      </c>
      <c r="IS46" s="68">
        <v>5504</v>
      </c>
      <c r="IT46" s="62">
        <f>IS46/$IS$1</f>
        <v>5.2551979101422269E-3</v>
      </c>
      <c r="IU46" s="34">
        <f>IY46*IM46</f>
        <v>29444.671806000002</v>
      </c>
      <c r="IV46" s="142" t="str">
        <f>E46</f>
        <v>AI-12</v>
      </c>
      <c r="IW46" s="142" t="str">
        <f t="shared" ref="IW46:IX48" si="565">A46</f>
        <v>B0CM6WH4ZT</v>
      </c>
      <c r="IX46" s="142" t="str">
        <f t="shared" si="565"/>
        <v>FBA79105</v>
      </c>
      <c r="IY46" s="17">
        <v>640.10156100000006</v>
      </c>
      <c r="IZ46" s="3">
        <v>40</v>
      </c>
      <c r="JA46" s="32">
        <f>IZ46*IY46</f>
        <v>25604.062440000002</v>
      </c>
      <c r="JB46" s="3">
        <v>0</v>
      </c>
      <c r="JC46" s="32">
        <f>JB46*IY46</f>
        <v>0</v>
      </c>
      <c r="JD46" s="3">
        <v>101</v>
      </c>
      <c r="JE46" s="32">
        <f>JD46*IY46</f>
        <v>64650.257661000003</v>
      </c>
      <c r="JF46" s="3">
        <v>0</v>
      </c>
      <c r="JG46" s="32">
        <f>JF46*IY46</f>
        <v>0</v>
      </c>
      <c r="JH46" s="58">
        <v>0</v>
      </c>
      <c r="JI46" s="59">
        <f>JH46*IY46</f>
        <v>0</v>
      </c>
      <c r="JJ46" s="58">
        <v>500</v>
      </c>
      <c r="JK46" s="59">
        <f>JJ46*IY46</f>
        <v>320050.78050000005</v>
      </c>
      <c r="JL46" s="58">
        <v>500</v>
      </c>
      <c r="JM46" s="59">
        <f>JL46*IY46</f>
        <v>320050.78050000005</v>
      </c>
      <c r="JN46" s="42">
        <f>IZ46+JB46+JH46+JD46+JF46+JJ46+JL46</f>
        <v>1141</v>
      </c>
      <c r="JO46" s="10">
        <f>JN46*IY46</f>
        <v>730355.88110100012</v>
      </c>
      <c r="JP46" s="36" t="str">
        <f>E46</f>
        <v>AI-12</v>
      </c>
      <c r="JQ46" s="98" t="str">
        <f>C46</f>
        <v>New</v>
      </c>
      <c r="JR46" s="17">
        <v>640.10156100000006</v>
      </c>
      <c r="JS46" s="100">
        <v>17</v>
      </c>
      <c r="JT46" s="88">
        <v>23353</v>
      </c>
      <c r="JU46" s="3">
        <v>53</v>
      </c>
      <c r="JV46" s="88">
        <v>70136.957999999999</v>
      </c>
      <c r="JW46" s="23">
        <f t="shared" ref="JW46:JX48" si="566">JS46+JU46</f>
        <v>70</v>
      </c>
      <c r="JX46" s="68">
        <f t="shared" si="566"/>
        <v>93489.957999999999</v>
      </c>
      <c r="JY46" s="68">
        <f>JX46/1.18</f>
        <v>79228.777966101698</v>
      </c>
      <c r="JZ46" s="62">
        <f>JX46/$JX$1</f>
        <v>8.4986385241146243E-3</v>
      </c>
      <c r="KA46" s="23">
        <v>4519</v>
      </c>
      <c r="KB46" s="23">
        <v>5</v>
      </c>
      <c r="KC46" s="68">
        <v>5504</v>
      </c>
      <c r="KD46" s="62">
        <f>KC46/$IS$1</f>
        <v>5.2551979101422269E-3</v>
      </c>
      <c r="KE46" s="34">
        <f>KI46*JW46</f>
        <v>44807.109270000001</v>
      </c>
      <c r="KF46" s="142" t="str">
        <f>E46</f>
        <v>AI-12</v>
      </c>
      <c r="KG46" s="142" t="str">
        <f t="shared" ref="KG46:KH48" si="567">A46</f>
        <v>B0CM6WH4ZT</v>
      </c>
      <c r="KH46" s="142" t="str">
        <f t="shared" si="567"/>
        <v>FBA79105</v>
      </c>
      <c r="KI46" s="17">
        <v>640.10156100000006</v>
      </c>
      <c r="KJ46" s="3">
        <v>9</v>
      </c>
      <c r="KK46" s="32">
        <f>KJ46*KI46</f>
        <v>5760.9140490000009</v>
      </c>
      <c r="KL46" s="3">
        <v>0</v>
      </c>
      <c r="KM46" s="32">
        <f>KL46*KI46</f>
        <v>0</v>
      </c>
      <c r="KN46" s="3">
        <v>101</v>
      </c>
      <c r="KO46" s="32">
        <f>KN46*KI46</f>
        <v>64650.257661000003</v>
      </c>
      <c r="KP46" s="3">
        <v>0</v>
      </c>
      <c r="KQ46" s="32">
        <f>KP46*KI46</f>
        <v>0</v>
      </c>
      <c r="KR46" s="58">
        <v>0</v>
      </c>
      <c r="KS46" s="59">
        <f>KR46*KI46</f>
        <v>0</v>
      </c>
      <c r="KT46" s="58">
        <v>500</v>
      </c>
      <c r="KU46" s="59">
        <f>KT46*KI46</f>
        <v>320050.78050000005</v>
      </c>
      <c r="KV46" s="58">
        <v>500</v>
      </c>
      <c r="KW46" s="59">
        <f>KV46*KI46</f>
        <v>320050.78050000005</v>
      </c>
      <c r="KX46" s="42">
        <f>KJ46+KL46+KR46+KN46+KP46+KT46+KV46</f>
        <v>1110</v>
      </c>
      <c r="KY46" s="10">
        <f>KX46*KI46</f>
        <v>710512.73271000001</v>
      </c>
      <c r="KZ46" s="36" t="str">
        <f>E46</f>
        <v>AI-12</v>
      </c>
      <c r="LA46" s="98" t="str">
        <f>C46</f>
        <v>New</v>
      </c>
      <c r="LB46" s="17">
        <v>640.10156100000006</v>
      </c>
      <c r="LC46" s="100">
        <v>28</v>
      </c>
      <c r="LD46" s="88">
        <v>38447</v>
      </c>
      <c r="LE46" s="3">
        <v>3</v>
      </c>
      <c r="LF46" s="88">
        <v>4046.9987999999994</v>
      </c>
      <c r="LG46" s="23">
        <f t="shared" ref="LG46:LH48" si="568">LC46+LE46</f>
        <v>31</v>
      </c>
      <c r="LH46" s="68">
        <f t="shared" si="568"/>
        <v>42493.998800000001</v>
      </c>
      <c r="LI46" s="68">
        <f>LH46/1.18</f>
        <v>36011.863389830512</v>
      </c>
      <c r="LJ46" s="62">
        <f>LH46/$LH$1</f>
        <v>3.9297652756551922E-3</v>
      </c>
      <c r="LK46" s="23">
        <v>3434</v>
      </c>
      <c r="LL46" s="23">
        <v>5</v>
      </c>
      <c r="LM46" s="68">
        <v>5504</v>
      </c>
      <c r="LN46" s="62">
        <f>LM46/$IS$1</f>
        <v>5.2551979101422269E-3</v>
      </c>
      <c r="LO46" s="34">
        <f>LS46*LG46</f>
        <v>19843.148391000002</v>
      </c>
      <c r="LP46" s="143" t="str">
        <f>E46</f>
        <v>AI-12</v>
      </c>
      <c r="LQ46" s="143" t="str">
        <f t="shared" ref="LQ46:LR48" si="569">A46</f>
        <v>B0CM6WH4ZT</v>
      </c>
      <c r="LR46" s="143" t="str">
        <f t="shared" si="569"/>
        <v>FBA79105</v>
      </c>
      <c r="LS46" s="17">
        <v>640.10156100000006</v>
      </c>
      <c r="LT46" s="3">
        <v>3</v>
      </c>
      <c r="LU46" s="32">
        <f>LT46*LS46</f>
        <v>1920.3046830000003</v>
      </c>
      <c r="LV46" s="3">
        <v>444</v>
      </c>
      <c r="LW46" s="32">
        <f>LV46*LS46</f>
        <v>284205.09308400005</v>
      </c>
      <c r="LX46" s="3">
        <v>64</v>
      </c>
      <c r="LY46" s="32">
        <f>LX46*LS46</f>
        <v>40966.499904000004</v>
      </c>
      <c r="LZ46" s="3">
        <v>0</v>
      </c>
      <c r="MA46" s="32">
        <f>LZ46*LS46</f>
        <v>0</v>
      </c>
      <c r="MB46" s="58">
        <v>0</v>
      </c>
      <c r="MC46" s="59">
        <f>MB46*LS46</f>
        <v>0</v>
      </c>
      <c r="MD46" s="58">
        <v>0</v>
      </c>
      <c r="ME46" s="59">
        <f>MD46*LS46</f>
        <v>0</v>
      </c>
      <c r="MF46" s="58">
        <v>480</v>
      </c>
      <c r="MG46" s="59">
        <f>MF46*LS46</f>
        <v>307248.74928000005</v>
      </c>
      <c r="MH46" s="42">
        <f>LT46+LV46+MB46+LX46+LZ46+MD46+MF46</f>
        <v>991</v>
      </c>
      <c r="MI46" s="10">
        <f>MH46*LS46</f>
        <v>634340.64695100009</v>
      </c>
      <c r="MJ46" s="36" t="str">
        <f>E46</f>
        <v>AI-12</v>
      </c>
      <c r="MK46" s="98" t="s">
        <v>465</v>
      </c>
      <c r="ML46" s="17">
        <v>640.10156100000006</v>
      </c>
      <c r="MM46" s="100">
        <v>16</v>
      </c>
      <c r="MN46" s="88">
        <v>21571</v>
      </c>
      <c r="MO46" s="3">
        <v>55</v>
      </c>
      <c r="MP46" s="88">
        <v>73202.959999999992</v>
      </c>
      <c r="MQ46" s="23">
        <f t="shared" ref="MQ46:MR48" si="570">MM46+MO46</f>
        <v>71</v>
      </c>
      <c r="MR46" s="68">
        <f t="shared" si="570"/>
        <v>94773.959999999992</v>
      </c>
      <c r="MS46" s="68">
        <f>MR46/1.18</f>
        <v>80316.91525423729</v>
      </c>
      <c r="MT46" s="62">
        <f>MR46/$MR$1</f>
        <v>6.9471652299892151E-3</v>
      </c>
      <c r="MU46" s="23">
        <v>3275</v>
      </c>
      <c r="MV46" s="23">
        <v>5</v>
      </c>
      <c r="MW46" s="68">
        <v>5504</v>
      </c>
      <c r="MX46" s="62">
        <f>MW46/$IS$1</f>
        <v>5.2551979101422269E-3</v>
      </c>
      <c r="MY46" s="34">
        <f>MQ46*NC46</f>
        <v>45447.210831000004</v>
      </c>
      <c r="MZ46" s="143" t="str">
        <f>E46</f>
        <v>AI-12</v>
      </c>
      <c r="NA46" s="143" t="str">
        <f t="shared" ref="NA46:NB48" si="571">A46</f>
        <v>B0CM6WH4ZT</v>
      </c>
      <c r="NB46" s="143" t="str">
        <f t="shared" si="571"/>
        <v>FBA79105</v>
      </c>
      <c r="NC46" s="17">
        <f>J46</f>
        <v>640.10156100000006</v>
      </c>
      <c r="ND46" s="3">
        <v>119</v>
      </c>
      <c r="NE46" s="32">
        <f>ND46*NC46</f>
        <v>76172.085759000009</v>
      </c>
      <c r="NF46" s="3">
        <v>379</v>
      </c>
      <c r="NG46" s="32">
        <f>NF46*NC46</f>
        <v>242598.49161900004</v>
      </c>
      <c r="NH46" s="3">
        <v>64</v>
      </c>
      <c r="NI46" s="32">
        <f>NH46*NC46</f>
        <v>40966.499904000004</v>
      </c>
      <c r="NJ46" s="3">
        <v>0</v>
      </c>
      <c r="NK46" s="32">
        <f>NJ46*NC46</f>
        <v>0</v>
      </c>
      <c r="NL46" s="58">
        <v>0</v>
      </c>
      <c r="NM46" s="59">
        <f>NL46*NC46</f>
        <v>0</v>
      </c>
      <c r="NN46" s="58">
        <v>0</v>
      </c>
      <c r="NO46" s="59">
        <f>NN46*NC46</f>
        <v>0</v>
      </c>
      <c r="NP46" s="58">
        <v>480</v>
      </c>
      <c r="NQ46" s="59">
        <f>NP46*NC46</f>
        <v>307248.74928000005</v>
      </c>
      <c r="NR46" s="42">
        <f>ND46+NF46+NL46+NH46+NJ46+NN46+NP46</f>
        <v>1042</v>
      </c>
      <c r="NS46" s="92">
        <f>NR46*NC46</f>
        <v>666985.82656200009</v>
      </c>
      <c r="NT46" s="141">
        <v>52</v>
      </c>
      <c r="NU46" s="36" t="str">
        <f>E46</f>
        <v>AI-12</v>
      </c>
      <c r="NV46" s="98" t="s">
        <v>465</v>
      </c>
      <c r="NW46" s="17">
        <v>640.10156100000006</v>
      </c>
      <c r="NX46" s="100">
        <v>6</v>
      </c>
      <c r="NY46" s="88">
        <v>7868</v>
      </c>
      <c r="NZ46" s="3">
        <v>127</v>
      </c>
      <c r="OA46" s="88">
        <v>167901</v>
      </c>
      <c r="OB46" s="23">
        <f t="shared" si="450"/>
        <v>133</v>
      </c>
      <c r="OC46" s="68">
        <f t="shared" si="451"/>
        <v>175769</v>
      </c>
      <c r="OD46" s="68">
        <f t="shared" si="452"/>
        <v>148956.77966101695</v>
      </c>
      <c r="OE46" s="62">
        <f t="shared" si="453"/>
        <v>1.2316449419295271E-2</v>
      </c>
      <c r="OF46" s="23">
        <v>7932</v>
      </c>
      <c r="OG46" s="23">
        <v>5</v>
      </c>
      <c r="OH46" s="68">
        <v>5504</v>
      </c>
      <c r="OI46" s="62">
        <f t="shared" si="454"/>
        <v>5.2551979101422269E-3</v>
      </c>
      <c r="OJ46" s="34">
        <f t="shared" si="455"/>
        <v>85133.507613000009</v>
      </c>
      <c r="OK46" s="143" t="str">
        <f t="shared" si="456"/>
        <v>AI-12</v>
      </c>
      <c r="OL46" s="143" t="str">
        <f t="shared" si="457"/>
        <v>B0CM6WH4ZT</v>
      </c>
      <c r="OM46" s="143" t="str">
        <f t="shared" si="458"/>
        <v>FBA79105</v>
      </c>
      <c r="ON46" s="17">
        <f t="shared" si="459"/>
        <v>640.10156100000006</v>
      </c>
      <c r="OO46" s="3">
        <v>115</v>
      </c>
      <c r="OP46" s="32">
        <f t="shared" si="460"/>
        <v>73611.679515000011</v>
      </c>
      <c r="OQ46" s="3">
        <v>50</v>
      </c>
      <c r="OR46" s="32">
        <f t="shared" si="461"/>
        <v>32005.078050000004</v>
      </c>
      <c r="OS46" s="3">
        <v>64</v>
      </c>
      <c r="OT46" s="32">
        <f t="shared" si="462"/>
        <v>40966.499904000004</v>
      </c>
      <c r="OU46" s="3">
        <v>0</v>
      </c>
      <c r="OV46" s="32">
        <f t="shared" si="463"/>
        <v>0</v>
      </c>
      <c r="OW46" s="58">
        <v>0</v>
      </c>
      <c r="OX46" s="59">
        <f t="shared" si="464"/>
        <v>0</v>
      </c>
      <c r="OY46" s="58">
        <v>480</v>
      </c>
      <c r="OZ46" s="59">
        <f t="shared" si="465"/>
        <v>307248.74928000005</v>
      </c>
      <c r="PA46" s="58">
        <v>0</v>
      </c>
      <c r="PB46" s="59">
        <f t="shared" si="466"/>
        <v>0</v>
      </c>
      <c r="PC46" s="42">
        <f t="shared" si="467"/>
        <v>709</v>
      </c>
      <c r="PD46" s="92">
        <f t="shared" si="468"/>
        <v>453832.00674900005</v>
      </c>
      <c r="PE46" s="141">
        <v>196</v>
      </c>
      <c r="PF46" s="36" t="str">
        <f t="shared" si="469"/>
        <v>AI-12</v>
      </c>
      <c r="PG46" s="98" t="s">
        <v>465</v>
      </c>
      <c r="PH46" s="17">
        <v>640.10156100000006</v>
      </c>
      <c r="PI46" s="100">
        <v>3</v>
      </c>
      <c r="PJ46" s="88">
        <v>4206.5200000000004</v>
      </c>
      <c r="PK46" s="3">
        <v>138</v>
      </c>
      <c r="PL46" s="88">
        <v>177465.86399999997</v>
      </c>
      <c r="PM46" s="23">
        <f t="shared" si="470"/>
        <v>141</v>
      </c>
      <c r="PN46" s="68">
        <f t="shared" si="471"/>
        <v>181672.38399999996</v>
      </c>
      <c r="PO46" s="68">
        <f t="shared" si="472"/>
        <v>153959.64745762708</v>
      </c>
      <c r="PP46" s="62">
        <f t="shared" si="473"/>
        <v>1.0234038965906756E-2</v>
      </c>
      <c r="PQ46" s="23">
        <v>8300</v>
      </c>
      <c r="PR46" s="23">
        <v>5</v>
      </c>
      <c r="PS46" s="68">
        <v>5504</v>
      </c>
      <c r="PT46" s="62">
        <f t="shared" si="474"/>
        <v>5.2551979101422269E-3</v>
      </c>
      <c r="PU46" s="34">
        <f t="shared" si="475"/>
        <v>90254.320101000005</v>
      </c>
      <c r="PV46" s="143" t="str">
        <f t="shared" si="476"/>
        <v>AI-12</v>
      </c>
      <c r="PW46" s="143" t="str">
        <f t="shared" si="477"/>
        <v>B0CM6WH4ZT</v>
      </c>
      <c r="PX46" s="143" t="str">
        <f t="shared" si="478"/>
        <v>FBA79105</v>
      </c>
      <c r="PY46" s="17">
        <f t="shared" si="479"/>
        <v>640.10156100000006</v>
      </c>
      <c r="PZ46" s="3">
        <v>110</v>
      </c>
      <c r="QA46" s="32">
        <f t="shared" si="480"/>
        <v>70411.17171000001</v>
      </c>
      <c r="QB46" s="3"/>
      <c r="QC46" s="32">
        <f t="shared" si="481"/>
        <v>0</v>
      </c>
      <c r="QD46" s="3">
        <v>64</v>
      </c>
      <c r="QE46" s="32">
        <f t="shared" si="482"/>
        <v>40966.499904000004</v>
      </c>
      <c r="QF46" s="3">
        <v>0</v>
      </c>
      <c r="QG46" s="32">
        <f t="shared" si="483"/>
        <v>0</v>
      </c>
      <c r="QH46" s="58">
        <v>0</v>
      </c>
      <c r="QI46" s="59">
        <f t="shared" si="484"/>
        <v>0</v>
      </c>
      <c r="QJ46" s="58">
        <v>480</v>
      </c>
      <c r="QK46" s="59">
        <f t="shared" si="485"/>
        <v>307248.74928000005</v>
      </c>
      <c r="QL46" s="58">
        <v>0</v>
      </c>
      <c r="QM46" s="59">
        <f t="shared" si="486"/>
        <v>0</v>
      </c>
      <c r="QN46" s="42">
        <f t="shared" si="487"/>
        <v>654</v>
      </c>
      <c r="QO46" s="92">
        <f t="shared" si="488"/>
        <v>418626.42089400004</v>
      </c>
      <c r="QP46" s="141">
        <v>130</v>
      </c>
      <c r="QQ46" s="36" t="str">
        <f t="shared" si="489"/>
        <v>AI-12</v>
      </c>
      <c r="QR46" s="98" t="s">
        <v>465</v>
      </c>
      <c r="QS46" s="17">
        <v>640.10156100000006</v>
      </c>
      <c r="QT46" s="100">
        <v>2</v>
      </c>
      <c r="QU46" s="88">
        <v>2858</v>
      </c>
      <c r="QV46" s="3">
        <v>115</v>
      </c>
      <c r="QW46" s="88">
        <v>146385</v>
      </c>
      <c r="QX46" s="23">
        <f t="shared" si="490"/>
        <v>117</v>
      </c>
      <c r="QY46" s="68">
        <f t="shared" si="491"/>
        <v>149243</v>
      </c>
      <c r="QZ46" s="68">
        <f t="shared" si="492"/>
        <v>126477.1186440678</v>
      </c>
      <c r="RA46" s="62">
        <f t="shared" si="493"/>
        <v>7.9860880903888844E-3</v>
      </c>
      <c r="RB46" s="23">
        <v>7369</v>
      </c>
      <c r="RC46" s="23">
        <v>5</v>
      </c>
      <c r="RD46" s="68">
        <v>5504</v>
      </c>
      <c r="RE46" s="62">
        <f t="shared" si="494"/>
        <v>5.2551979101422269E-3</v>
      </c>
      <c r="RF46" s="34">
        <f t="shared" si="495"/>
        <v>74891.882637000002</v>
      </c>
      <c r="RG46" s="143" t="str">
        <f t="shared" si="496"/>
        <v>AI-12</v>
      </c>
      <c r="RH46" s="143" t="str">
        <f t="shared" si="497"/>
        <v>B0CM6WH4ZT</v>
      </c>
      <c r="RI46" s="143" t="str">
        <f t="shared" si="498"/>
        <v>FBA79105</v>
      </c>
      <c r="RJ46" s="17">
        <f t="shared" si="499"/>
        <v>640.10156100000006</v>
      </c>
      <c r="RK46" s="3">
        <v>108</v>
      </c>
      <c r="RL46" s="32">
        <f t="shared" si="500"/>
        <v>69130.968588000003</v>
      </c>
      <c r="RM46" s="3">
        <v>334</v>
      </c>
      <c r="RN46" s="32">
        <f t="shared" si="501"/>
        <v>213793.92137400003</v>
      </c>
      <c r="RO46" s="3">
        <v>0</v>
      </c>
      <c r="RP46" s="32">
        <f t="shared" si="502"/>
        <v>0</v>
      </c>
      <c r="RQ46" s="3">
        <v>0</v>
      </c>
      <c r="RR46" s="32">
        <f t="shared" si="503"/>
        <v>0</v>
      </c>
      <c r="RS46" s="58">
        <v>0</v>
      </c>
      <c r="RT46" s="59">
        <f t="shared" si="504"/>
        <v>0</v>
      </c>
      <c r="RU46" s="58">
        <v>0</v>
      </c>
      <c r="RV46" s="59">
        <f t="shared" si="505"/>
        <v>0</v>
      </c>
      <c r="RW46" s="58">
        <v>0</v>
      </c>
      <c r="RX46" s="59">
        <f t="shared" si="506"/>
        <v>0</v>
      </c>
      <c r="RY46" s="42">
        <f t="shared" si="507"/>
        <v>442</v>
      </c>
      <c r="RZ46" s="92">
        <f t="shared" si="508"/>
        <v>282924.88996200002</v>
      </c>
      <c r="SA46" s="141">
        <v>122</v>
      </c>
      <c r="SB46" s="36" t="str">
        <f t="shared" si="509"/>
        <v>AI-12</v>
      </c>
      <c r="SC46" s="98" t="s">
        <v>465</v>
      </c>
      <c r="SD46" s="17">
        <f t="shared" si="510"/>
        <v>640.10156100000006</v>
      </c>
      <c r="SE46" s="100">
        <v>0</v>
      </c>
      <c r="SF46" s="88">
        <v>0</v>
      </c>
      <c r="SG46" s="3">
        <v>77</v>
      </c>
      <c r="SH46" s="88">
        <v>103837</v>
      </c>
      <c r="SI46" s="23">
        <f t="shared" si="511"/>
        <v>77</v>
      </c>
      <c r="SJ46" s="68">
        <f t="shared" si="512"/>
        <v>103837</v>
      </c>
      <c r="SK46" s="68">
        <f t="shared" si="513"/>
        <v>87997.457627118652</v>
      </c>
      <c r="SL46" s="62">
        <f t="shared" si="514"/>
        <v>6.6522756225557353E-3</v>
      </c>
      <c r="SM46" s="23">
        <v>15869</v>
      </c>
      <c r="SN46" s="23">
        <v>5</v>
      </c>
      <c r="SO46" s="68">
        <v>5504</v>
      </c>
      <c r="SP46" s="62">
        <f t="shared" si="515"/>
        <v>5.2551979101422269E-3</v>
      </c>
      <c r="SQ46" s="34">
        <f t="shared" si="516"/>
        <v>49287.820197000008</v>
      </c>
      <c r="SR46" s="143" t="str">
        <f t="shared" si="517"/>
        <v>AI-12</v>
      </c>
      <c r="SS46" s="143" t="str">
        <f t="shared" si="518"/>
        <v>B0CM6WH4ZT</v>
      </c>
      <c r="ST46" s="143" t="str">
        <f t="shared" si="519"/>
        <v>FBA79105</v>
      </c>
      <c r="SU46" s="17">
        <f t="shared" si="520"/>
        <v>640.10156100000006</v>
      </c>
      <c r="SV46" s="3">
        <v>154</v>
      </c>
      <c r="SW46" s="32">
        <f t="shared" si="521"/>
        <v>98575.640394000016</v>
      </c>
      <c r="SX46" s="3">
        <v>308</v>
      </c>
      <c r="SY46" s="32">
        <f t="shared" si="522"/>
        <v>197151.28078800003</v>
      </c>
      <c r="SZ46" s="3">
        <v>0</v>
      </c>
      <c r="TA46" s="32">
        <f t="shared" si="523"/>
        <v>0</v>
      </c>
      <c r="TB46" s="3">
        <v>0</v>
      </c>
      <c r="TC46" s="32">
        <f t="shared" si="524"/>
        <v>0</v>
      </c>
      <c r="TD46" s="58">
        <v>0</v>
      </c>
      <c r="TE46" s="59">
        <f t="shared" si="525"/>
        <v>0</v>
      </c>
      <c r="TF46" s="58">
        <v>0</v>
      </c>
      <c r="TG46" s="59">
        <f t="shared" si="526"/>
        <v>0</v>
      </c>
      <c r="TH46" s="58">
        <v>0</v>
      </c>
      <c r="TI46" s="59">
        <f t="shared" si="527"/>
        <v>0</v>
      </c>
      <c r="TJ46" s="42">
        <f t="shared" si="528"/>
        <v>462</v>
      </c>
      <c r="TK46" s="92">
        <f t="shared" si="529"/>
        <v>295726.92118200002</v>
      </c>
      <c r="TL46" s="141">
        <v>108</v>
      </c>
      <c r="TM46" s="36" t="str">
        <f t="shared" si="530"/>
        <v>AI-12</v>
      </c>
      <c r="TN46" s="98" t="s">
        <v>293</v>
      </c>
      <c r="TO46" s="17">
        <f t="shared" si="531"/>
        <v>640.10156100000006</v>
      </c>
      <c r="TP46" s="100">
        <v>1</v>
      </c>
      <c r="TQ46" s="88">
        <v>1359</v>
      </c>
      <c r="TR46" s="3">
        <v>81</v>
      </c>
      <c r="TS46" s="88">
        <v>107600.1998</v>
      </c>
      <c r="TT46" s="23">
        <f t="shared" si="532"/>
        <v>82</v>
      </c>
      <c r="TU46" s="68">
        <f t="shared" si="533"/>
        <v>108959.1998</v>
      </c>
      <c r="TV46" s="68">
        <f t="shared" si="534"/>
        <v>92338.304915254237</v>
      </c>
      <c r="TW46" s="62">
        <f t="shared" si="535"/>
        <v>6.435214624126738E-3</v>
      </c>
      <c r="TX46" s="23">
        <v>15867</v>
      </c>
      <c r="TY46" s="23">
        <v>5</v>
      </c>
      <c r="TZ46" s="68">
        <v>5504</v>
      </c>
      <c r="UA46" s="62">
        <f t="shared" si="536"/>
        <v>5.2551979101422269E-3</v>
      </c>
      <c r="UB46" s="34">
        <f t="shared" si="537"/>
        <v>52488.328002000002</v>
      </c>
      <c r="UC46" s="143" t="str">
        <f t="shared" si="538"/>
        <v>AI-12</v>
      </c>
      <c r="UD46" s="143" t="str">
        <f t="shared" si="539"/>
        <v>B0CM6WH4ZT</v>
      </c>
      <c r="UE46" s="143" t="str">
        <f t="shared" si="540"/>
        <v>FBA79105</v>
      </c>
      <c r="UF46" s="17">
        <f t="shared" si="541"/>
        <v>640.10156100000006</v>
      </c>
      <c r="UG46" s="3">
        <v>95</v>
      </c>
      <c r="UH46" s="32">
        <f t="shared" si="542"/>
        <v>60809.648295000006</v>
      </c>
      <c r="UI46" s="3">
        <v>238</v>
      </c>
      <c r="UJ46" s="32">
        <f t="shared" si="543"/>
        <v>152344.17151800002</v>
      </c>
      <c r="UK46" s="3">
        <v>0</v>
      </c>
      <c r="UL46" s="32">
        <f t="shared" si="544"/>
        <v>0</v>
      </c>
      <c r="UM46" s="3">
        <v>0</v>
      </c>
      <c r="UN46" s="32">
        <f t="shared" si="545"/>
        <v>0</v>
      </c>
      <c r="UO46" s="58">
        <v>0</v>
      </c>
      <c r="UP46" s="59">
        <f t="shared" si="546"/>
        <v>0</v>
      </c>
      <c r="UQ46" s="58">
        <v>0</v>
      </c>
      <c r="UR46" s="59">
        <f t="shared" si="547"/>
        <v>0</v>
      </c>
      <c r="US46" s="58">
        <v>0</v>
      </c>
      <c r="UT46" s="59">
        <f t="shared" si="548"/>
        <v>0</v>
      </c>
      <c r="UU46" s="42">
        <f t="shared" si="549"/>
        <v>333</v>
      </c>
      <c r="UV46" s="92">
        <f t="shared" si="550"/>
        <v>213153.81981300001</v>
      </c>
      <c r="UW46" s="141">
        <v>170</v>
      </c>
      <c r="UX46" s="36" t="str">
        <f t="shared" si="551"/>
        <v>AI-12</v>
      </c>
      <c r="UY46" s="98" t="s">
        <v>293</v>
      </c>
      <c r="UZ46" s="17">
        <f t="shared" si="552"/>
        <v>640.10156100000006</v>
      </c>
      <c r="VA46" s="100">
        <v>31</v>
      </c>
      <c r="VB46" s="88">
        <v>34910.11</v>
      </c>
      <c r="VC46" s="3">
        <v>17</v>
      </c>
      <c r="VD46" s="88">
        <v>22943.011399999999</v>
      </c>
      <c r="VE46" s="23">
        <f t="shared" si="200"/>
        <v>48</v>
      </c>
      <c r="VF46" s="68">
        <f t="shared" si="201"/>
        <v>57853.121400000004</v>
      </c>
      <c r="VG46" s="68">
        <f t="shared" si="202"/>
        <v>49028.068983050856</v>
      </c>
      <c r="VH46" s="62">
        <f t="shared" si="203"/>
        <v>3.4579508231402586E-3</v>
      </c>
      <c r="VI46" s="23">
        <v>10303</v>
      </c>
      <c r="VJ46" s="23">
        <v>5</v>
      </c>
      <c r="VK46" s="68">
        <v>5504</v>
      </c>
      <c r="VL46" s="62">
        <f t="shared" si="553"/>
        <v>5.2551979101422269E-3</v>
      </c>
      <c r="VM46" s="34">
        <f t="shared" si="205"/>
        <v>30724.874928000005</v>
      </c>
      <c r="VN46" s="143" t="str">
        <f t="shared" si="57"/>
        <v>AI-12</v>
      </c>
      <c r="VO46" s="143" t="str">
        <f t="shared" si="58"/>
        <v>B0CM6WH4ZT</v>
      </c>
      <c r="VP46" s="143" t="str">
        <f t="shared" si="59"/>
        <v>FBA79105</v>
      </c>
      <c r="VQ46" s="17">
        <f t="shared" si="206"/>
        <v>640.10156100000006</v>
      </c>
      <c r="VR46" s="3">
        <v>71</v>
      </c>
      <c r="VS46" s="32">
        <f t="shared" si="207"/>
        <v>45447.210831000004</v>
      </c>
      <c r="VT46" s="3">
        <v>157</v>
      </c>
      <c r="VU46" s="32">
        <f t="shared" si="208"/>
        <v>100495.94507700001</v>
      </c>
      <c r="VV46" s="3">
        <v>9</v>
      </c>
      <c r="VW46" s="32">
        <f t="shared" si="209"/>
        <v>5760.9140490000009</v>
      </c>
      <c r="VX46" s="3">
        <v>0</v>
      </c>
      <c r="VY46" s="32">
        <f t="shared" si="210"/>
        <v>0</v>
      </c>
      <c r="VZ46" s="58">
        <v>0</v>
      </c>
      <c r="WA46" s="59">
        <f t="shared" si="211"/>
        <v>0</v>
      </c>
      <c r="WB46" s="58">
        <v>0</v>
      </c>
      <c r="WC46" s="59">
        <f t="shared" si="212"/>
        <v>0</v>
      </c>
      <c r="WD46" s="58">
        <v>1000</v>
      </c>
      <c r="WE46" s="59">
        <f t="shared" si="213"/>
        <v>640101.5610000001</v>
      </c>
      <c r="WF46" s="42">
        <f t="shared" si="214"/>
        <v>1237</v>
      </c>
      <c r="WG46" s="92">
        <f t="shared" si="215"/>
        <v>791805.63095700007</v>
      </c>
      <c r="WH46" s="141">
        <v>166</v>
      </c>
      <c r="WI46" s="36" t="str">
        <f t="shared" si="60"/>
        <v>AI-12</v>
      </c>
      <c r="WJ46" s="98" t="s">
        <v>293</v>
      </c>
      <c r="WK46" s="17">
        <f t="shared" si="216"/>
        <v>640.10156100000006</v>
      </c>
    </row>
    <row r="47" spans="1:609">
      <c r="A47" s="155" t="s">
        <v>148</v>
      </c>
      <c r="B47" s="155" t="s">
        <v>147</v>
      </c>
      <c r="C47" s="150" t="s">
        <v>494</v>
      </c>
      <c r="D47" s="150" t="s">
        <v>669</v>
      </c>
      <c r="E47" s="155" t="s">
        <v>268</v>
      </c>
      <c r="F47" s="155" t="s">
        <v>296</v>
      </c>
      <c r="G47" s="155"/>
      <c r="H47" s="150" t="s">
        <v>471</v>
      </c>
      <c r="I47" s="150" t="s">
        <v>459</v>
      </c>
      <c r="J47" s="187">
        <v>655.18445321899992</v>
      </c>
      <c r="K47" s="16" t="s">
        <v>194</v>
      </c>
      <c r="L47" s="2">
        <v>0</v>
      </c>
      <c r="M47" s="3">
        <v>0</v>
      </c>
      <c r="N47" s="21">
        <v>0</v>
      </c>
      <c r="O47" s="3">
        <v>0</v>
      </c>
      <c r="P47" s="23">
        <f>M47+N47+O47</f>
        <v>0</v>
      </c>
      <c r="Q47" s="2">
        <v>0</v>
      </c>
      <c r="R47" s="3">
        <v>0</v>
      </c>
      <c r="S47" s="20">
        <v>0</v>
      </c>
      <c r="T47" s="3">
        <v>0</v>
      </c>
      <c r="U47" s="23">
        <f>R47+S47+T47</f>
        <v>0</v>
      </c>
      <c r="V47" s="2">
        <v>0</v>
      </c>
      <c r="W47" s="3">
        <v>0</v>
      </c>
      <c r="X47" s="3">
        <v>0</v>
      </c>
      <c r="Y47" s="3">
        <v>0</v>
      </c>
      <c r="Z47" s="23">
        <f>W47+X47+Y47</f>
        <v>0</v>
      </c>
      <c r="AA47" s="24">
        <f>Z47/$Z$1</f>
        <v>0</v>
      </c>
      <c r="AB47" s="2">
        <v>0</v>
      </c>
      <c r="AC47" s="3">
        <v>0</v>
      </c>
      <c r="AD47" s="3">
        <v>0</v>
      </c>
      <c r="AE47" s="3">
        <v>0</v>
      </c>
      <c r="AF47" s="23">
        <f>AC47+AD47+AE47</f>
        <v>0</v>
      </c>
      <c r="AG47" s="24">
        <f>AF47/$AF$1</f>
        <v>0</v>
      </c>
      <c r="AH47" s="12">
        <v>0.5</v>
      </c>
      <c r="AI47" s="3">
        <v>0</v>
      </c>
      <c r="AJ47" s="3">
        <v>0</v>
      </c>
      <c r="AK47" s="3">
        <v>0</v>
      </c>
      <c r="AL47" s="23">
        <f>AI47+AJ47+AK47</f>
        <v>0</v>
      </c>
      <c r="AM47" s="24">
        <f>AL47/$AL$1</f>
        <v>0</v>
      </c>
      <c r="AN47" s="12">
        <v>0.93510000000000004</v>
      </c>
      <c r="AO47" s="3">
        <v>0</v>
      </c>
      <c r="AP47" s="3">
        <v>0</v>
      </c>
      <c r="AQ47" s="23">
        <f>AO47+AP47</f>
        <v>0</v>
      </c>
      <c r="AR47" s="34" t="e">
        <f>AQ47*#REF!</f>
        <v>#REF!</v>
      </c>
      <c r="AS47" s="24" t="e">
        <f>AR47/$AR$1</f>
        <v>#REF!</v>
      </c>
      <c r="AT47" s="12">
        <v>0.99729999999999996</v>
      </c>
      <c r="AU47" s="3">
        <v>0</v>
      </c>
      <c r="AV47" s="3">
        <v>5</v>
      </c>
      <c r="AW47" s="23">
        <f>AU47+AV47</f>
        <v>5</v>
      </c>
      <c r="AX47" s="34" t="e">
        <f>AW47*#REF!</f>
        <v>#REF!</v>
      </c>
      <c r="AY47" s="24" t="e">
        <f>AX47/$AX$1</f>
        <v>#REF!</v>
      </c>
      <c r="AZ47" s="12">
        <v>0.99609999999999999</v>
      </c>
      <c r="BA47" s="3">
        <v>0</v>
      </c>
      <c r="BB47" s="3">
        <v>14</v>
      </c>
      <c r="BC47" s="23">
        <f>BA47+BB47</f>
        <v>14</v>
      </c>
      <c r="BD47" s="34" t="e">
        <f>BC47*#REF!</f>
        <v>#REF!</v>
      </c>
      <c r="BE47" s="24" t="e">
        <f>BD47/$BD$1</f>
        <v>#REF!</v>
      </c>
      <c r="BF47" s="12">
        <v>0.99939999999999996</v>
      </c>
      <c r="BG47" s="3">
        <v>0</v>
      </c>
      <c r="BH47" s="3">
        <v>19</v>
      </c>
      <c r="BI47" s="23">
        <f>BG47+BH47</f>
        <v>19</v>
      </c>
      <c r="BJ47" s="34" t="e">
        <f>BI47*#REF!</f>
        <v>#REF!</v>
      </c>
      <c r="BK47" s="37" t="e">
        <f>BJ47/$BJ$1</f>
        <v>#REF!</v>
      </c>
      <c r="BL47" s="12">
        <v>0.99880000000000002</v>
      </c>
      <c r="BM47" s="3">
        <v>0</v>
      </c>
      <c r="BN47" s="3">
        <v>21</v>
      </c>
      <c r="BO47" s="23">
        <f>BM47+BN47</f>
        <v>21</v>
      </c>
      <c r="BP47" s="34" t="e">
        <f>BO47*#REF!</f>
        <v>#REF!</v>
      </c>
      <c r="BQ47" s="37" t="e">
        <f>BP47/$BP$1</f>
        <v>#REF!</v>
      </c>
      <c r="BR47" s="12">
        <v>1</v>
      </c>
      <c r="BS47" s="3">
        <v>0</v>
      </c>
      <c r="BT47" s="3">
        <v>38</v>
      </c>
      <c r="BU47" s="3">
        <v>57966.58</v>
      </c>
      <c r="BV47" s="3">
        <v>0</v>
      </c>
      <c r="BW47" s="3">
        <v>0</v>
      </c>
      <c r="BX47" s="3">
        <v>18</v>
      </c>
      <c r="BY47" s="3">
        <v>14382</v>
      </c>
      <c r="BZ47" s="23">
        <f>BS47+BT47+BX47+BV47</f>
        <v>56</v>
      </c>
      <c r="CA47" s="23">
        <f>BY47+BU47+BW47</f>
        <v>72348.58</v>
      </c>
      <c r="CB47" s="37">
        <f>CA47/$CA$1</f>
        <v>8.8421157680278802E-3</v>
      </c>
      <c r="CC47" s="34" t="e">
        <f>BZ47*#REF!</f>
        <v>#REF!</v>
      </c>
      <c r="CD47" s="3">
        <v>41</v>
      </c>
      <c r="CE47" s="3">
        <v>64360.58</v>
      </c>
      <c r="CF47" s="3">
        <v>0</v>
      </c>
      <c r="CG47" s="3">
        <v>0</v>
      </c>
      <c r="CH47" s="3">
        <v>12</v>
      </c>
      <c r="CI47" s="3">
        <v>9588</v>
      </c>
      <c r="CJ47" s="23">
        <f>CD47+CH47+CF47</f>
        <v>53</v>
      </c>
      <c r="CK47" s="23">
        <f>CI47+CE47+CG47</f>
        <v>73948.58</v>
      </c>
      <c r="CL47" s="24">
        <f>CK47/$CK$1</f>
        <v>9.9816293189669055E-3</v>
      </c>
      <c r="CM47" s="34" t="e">
        <f>CJ47*#REF!</f>
        <v>#REF!</v>
      </c>
      <c r="CN47" s="3">
        <v>45</v>
      </c>
      <c r="CO47" s="3">
        <v>69406</v>
      </c>
      <c r="CP47" s="3">
        <v>0</v>
      </c>
      <c r="CQ47" s="3">
        <v>0</v>
      </c>
      <c r="CR47" s="3">
        <v>8</v>
      </c>
      <c r="CS47" s="3">
        <v>8376</v>
      </c>
      <c r="CT47" s="23">
        <f>CN47+CR47+CP47</f>
        <v>53</v>
      </c>
      <c r="CU47" s="23">
        <f>CS47+CO47+CQ47</f>
        <v>77782</v>
      </c>
      <c r="CV47" s="24">
        <f>CU47/$CU$1</f>
        <v>1.0992738510573988E-2</v>
      </c>
      <c r="CW47" s="34" t="e">
        <f>CT47*#REF!</f>
        <v>#REF!</v>
      </c>
      <c r="CX47" s="3">
        <v>34</v>
      </c>
      <c r="CY47" s="3">
        <v>54425</v>
      </c>
      <c r="CZ47" s="3">
        <v>0</v>
      </c>
      <c r="DA47" s="3">
        <v>0</v>
      </c>
      <c r="DB47" s="23">
        <f t="shared" si="554"/>
        <v>34</v>
      </c>
      <c r="DC47" s="23">
        <f t="shared" si="554"/>
        <v>54425</v>
      </c>
      <c r="DD47" s="24">
        <f>DC47/$DC$1</f>
        <v>7.1114364933942938E-3</v>
      </c>
      <c r="DE47" s="23">
        <v>1933</v>
      </c>
      <c r="DF47" s="23">
        <v>40</v>
      </c>
      <c r="DG47" s="23">
        <v>59163</v>
      </c>
      <c r="DH47" s="34" t="e">
        <f>DB47*#REF!</f>
        <v>#REF!</v>
      </c>
      <c r="DI47" s="3">
        <v>30</v>
      </c>
      <c r="DJ47" s="3">
        <v>46594.340000000004</v>
      </c>
      <c r="DK47" s="3">
        <v>0</v>
      </c>
      <c r="DL47" s="3">
        <v>0</v>
      </c>
      <c r="DM47" s="23">
        <f t="shared" si="555"/>
        <v>30</v>
      </c>
      <c r="DN47" s="23">
        <f t="shared" si="555"/>
        <v>46594.340000000004</v>
      </c>
      <c r="DO47" s="23">
        <f>DN47/1.18</f>
        <v>39486.728813559326</v>
      </c>
      <c r="DP47" s="24">
        <f>DN47/$DN$1</f>
        <v>5.3368164391109606E-3</v>
      </c>
      <c r="DQ47" s="23">
        <v>1826</v>
      </c>
      <c r="DR47" s="23">
        <v>32</v>
      </c>
      <c r="DS47" s="23">
        <v>45084</v>
      </c>
      <c r="DT47" s="24">
        <f>DS47/$DS$1</f>
        <v>4.5003880401790538E-3</v>
      </c>
      <c r="DU47" s="34" t="e">
        <f>DM47*#REF!</f>
        <v>#REF!</v>
      </c>
      <c r="DV47" s="62">
        <f>(DR47-DF47)/DF47</f>
        <v>-0.2</v>
      </c>
      <c r="DW47" s="62">
        <f>(DM47-DB47)/DB47</f>
        <v>-0.11764705882352941</v>
      </c>
      <c r="DX47" s="34">
        <v>6110.4</v>
      </c>
      <c r="DY47" s="23">
        <v>16</v>
      </c>
      <c r="DZ47" s="34">
        <v>21371.149999999998</v>
      </c>
      <c r="EA47" s="24">
        <f>DX47/DZ47</f>
        <v>0.28591816537715564</v>
      </c>
      <c r="EB47" s="24">
        <f>DX47/DO47</f>
        <v>0.15474566224137951</v>
      </c>
      <c r="EC47" s="24" t="s">
        <v>461</v>
      </c>
      <c r="ED47" s="24" t="s">
        <v>461</v>
      </c>
      <c r="EE47" s="3">
        <v>57</v>
      </c>
      <c r="EF47" s="3">
        <v>91414.06</v>
      </c>
      <c r="EG47" s="3">
        <v>11</v>
      </c>
      <c r="EH47" s="3">
        <v>11292</v>
      </c>
      <c r="EI47" s="23">
        <f t="shared" si="556"/>
        <v>68</v>
      </c>
      <c r="EJ47" s="23">
        <f t="shared" si="556"/>
        <v>102706.06</v>
      </c>
      <c r="EK47" s="23">
        <f>EJ47/1.18</f>
        <v>87039.03389830509</v>
      </c>
      <c r="EL47" s="62">
        <f>EJ47/$EJ$1</f>
        <v>1.0421057284223975E-2</v>
      </c>
      <c r="EM47" s="23">
        <v>4241</v>
      </c>
      <c r="EN47" s="23">
        <v>83</v>
      </c>
      <c r="EO47" s="23">
        <v>118414</v>
      </c>
      <c r="EP47" s="62">
        <f>EO47/$EO$1</f>
        <v>1.0456016500892762E-2</v>
      </c>
      <c r="EQ47" s="34" t="e">
        <f>EI47*#REF!</f>
        <v>#REF!</v>
      </c>
      <c r="ER47" s="24">
        <f>(EN47-DR47)/DR47</f>
        <v>1.59375</v>
      </c>
      <c r="ES47" s="24">
        <f>(EI47-DM47)/DM47</f>
        <v>1.2666666666666666</v>
      </c>
      <c r="ET47" s="62"/>
      <c r="EU47" s="62"/>
      <c r="EV47" s="3">
        <v>48</v>
      </c>
      <c r="EW47" s="3">
        <v>75232.239999999991</v>
      </c>
      <c r="EX47" s="3">
        <v>4</v>
      </c>
      <c r="EY47" s="3">
        <v>6396</v>
      </c>
      <c r="EZ47" s="23">
        <f t="shared" si="557"/>
        <v>52</v>
      </c>
      <c r="FA47" s="23">
        <f t="shared" si="557"/>
        <v>81628.239999999991</v>
      </c>
      <c r="FB47" s="70">
        <f>FA47/1.18</f>
        <v>69176.474576271183</v>
      </c>
      <c r="FC47" s="62">
        <f>FA47/$FA$1</f>
        <v>7.9703805329376706E-3</v>
      </c>
      <c r="FD47" s="23">
        <v>4014</v>
      </c>
      <c r="FE47" s="23">
        <v>76</v>
      </c>
      <c r="FF47" s="23">
        <v>112104</v>
      </c>
      <c r="FG47" s="62">
        <f>FF47/$FF$1</f>
        <v>8.5294271036553456E-3</v>
      </c>
      <c r="FH47" s="34" t="e">
        <f>EZ47*#REF!</f>
        <v>#REF!</v>
      </c>
      <c r="FI47" s="3">
        <v>40</v>
      </c>
      <c r="FJ47" s="3">
        <v>69427</v>
      </c>
      <c r="FK47" s="3">
        <v>0</v>
      </c>
      <c r="FL47" s="3">
        <v>0</v>
      </c>
      <c r="FM47" s="23">
        <f t="shared" si="558"/>
        <v>40</v>
      </c>
      <c r="FN47" s="23">
        <f t="shared" si="558"/>
        <v>69427</v>
      </c>
      <c r="FO47" s="70">
        <f>FN47/1.18</f>
        <v>58836.440677966108</v>
      </c>
      <c r="FP47" s="62">
        <f>FN47/$FN$1</f>
        <v>5.3571994424648278E-3</v>
      </c>
      <c r="FQ47" s="23">
        <v>3360</v>
      </c>
      <c r="FR47" s="23">
        <v>56</v>
      </c>
      <c r="FS47" s="68">
        <v>88630</v>
      </c>
      <c r="FT47" s="62">
        <f>FS47/$FS$1</f>
        <v>5.2665060574249821E-3</v>
      </c>
      <c r="FU47" s="34" t="e">
        <f>FM47*#REF!</f>
        <v>#REF!</v>
      </c>
      <c r="FV47" s="3">
        <v>26</v>
      </c>
      <c r="FW47" s="3">
        <v>46756</v>
      </c>
      <c r="FX47" s="3">
        <v>0</v>
      </c>
      <c r="FY47" s="3">
        <v>0</v>
      </c>
      <c r="FZ47" s="23">
        <f t="shared" si="559"/>
        <v>26</v>
      </c>
      <c r="GA47" s="23">
        <f t="shared" si="559"/>
        <v>46756</v>
      </c>
      <c r="GB47" s="70">
        <f>GA47/1.18</f>
        <v>39623.728813559326</v>
      </c>
      <c r="GC47" s="62">
        <f>GA47/$GA$1</f>
        <v>4.2956117878092089E-3</v>
      </c>
      <c r="GD47" s="23">
        <v>2436</v>
      </c>
      <c r="GE47" s="23">
        <v>42</v>
      </c>
      <c r="GF47" s="68">
        <v>64731</v>
      </c>
      <c r="GG47" s="62">
        <f>GF47/$GF$1</f>
        <v>5.2625323242781992E-3</v>
      </c>
      <c r="GH47" s="111">
        <f>J47*FZ47</f>
        <v>17034.795783693997</v>
      </c>
      <c r="GI47" s="100">
        <v>29</v>
      </c>
      <c r="GJ47" s="3">
        <v>53061</v>
      </c>
      <c r="GK47" s="3"/>
      <c r="GL47" s="3"/>
      <c r="GM47" s="23">
        <f t="shared" si="560"/>
        <v>29</v>
      </c>
      <c r="GN47" s="23">
        <f t="shared" si="560"/>
        <v>53061</v>
      </c>
      <c r="GO47" s="70">
        <f>GN47/1.18</f>
        <v>44966.949152542373</v>
      </c>
      <c r="GP47" s="62">
        <f>GN47/$GN$1</f>
        <v>5.9031608145886649E-3</v>
      </c>
      <c r="GQ47" s="23">
        <v>1908</v>
      </c>
      <c r="GR47" s="23">
        <v>32</v>
      </c>
      <c r="GS47" s="68">
        <v>53446</v>
      </c>
      <c r="GT47" s="62">
        <f>GS47/$GS$1</f>
        <v>5.0695846641791434E-3</v>
      </c>
      <c r="GU47" s="111">
        <f>J47*GM47</f>
        <v>19000.349143350999</v>
      </c>
      <c r="GV47" s="100">
        <v>5</v>
      </c>
      <c r="GW47" s="3">
        <v>9035</v>
      </c>
      <c r="GX47" s="3"/>
      <c r="GY47" s="3"/>
      <c r="GZ47" s="23">
        <f t="shared" si="561"/>
        <v>5</v>
      </c>
      <c r="HA47" s="23">
        <f t="shared" si="561"/>
        <v>9035</v>
      </c>
      <c r="HB47" s="70">
        <f>HA47/1.18</f>
        <v>7656.7796610169498</v>
      </c>
      <c r="HC47" s="62">
        <f>HA47/$HA$1</f>
        <v>1.0837631272802985E-3</v>
      </c>
      <c r="HD47" s="23">
        <v>1452</v>
      </c>
      <c r="HE47" s="23">
        <v>18</v>
      </c>
      <c r="HF47" s="68">
        <v>30623</v>
      </c>
      <c r="HG47" s="62">
        <f>HF47/$HF$1</f>
        <v>2.6565951494908415E-3</v>
      </c>
      <c r="HH47" s="34">
        <f>J47*GZ47</f>
        <v>3275.9222660949995</v>
      </c>
      <c r="HI47" s="100">
        <v>33</v>
      </c>
      <c r="HJ47" s="3">
        <v>53946</v>
      </c>
      <c r="HK47" s="3"/>
      <c r="HL47" s="3"/>
      <c r="HM47" s="23">
        <f t="shared" si="562"/>
        <v>33</v>
      </c>
      <c r="HN47" s="23">
        <f t="shared" si="562"/>
        <v>53946</v>
      </c>
      <c r="HO47" s="70">
        <f>HN47/1.18</f>
        <v>45716.949152542373</v>
      </c>
      <c r="HP47" s="62">
        <f>HN47/$HN$1</f>
        <v>6.4406280961742755E-3</v>
      </c>
      <c r="HQ47" s="23">
        <v>2525</v>
      </c>
      <c r="HR47" s="23">
        <v>52</v>
      </c>
      <c r="HS47" s="68">
        <v>79950</v>
      </c>
      <c r="HT47" s="62">
        <f>HS47/$HS$1</f>
        <v>8.297334972805083E-3</v>
      </c>
      <c r="HU47" s="34">
        <f>J47*HM47</f>
        <v>21621.086956226998</v>
      </c>
      <c r="HV47" s="100">
        <v>18</v>
      </c>
      <c r="HW47" s="3">
        <v>29360</v>
      </c>
      <c r="HX47" s="3">
        <v>27</v>
      </c>
      <c r="HY47" s="179">
        <v>49922.9444</v>
      </c>
      <c r="HZ47" s="23">
        <f t="shared" si="563"/>
        <v>45</v>
      </c>
      <c r="IA47" s="23">
        <f t="shared" si="563"/>
        <v>79282.944400000008</v>
      </c>
      <c r="IB47" s="70">
        <f>IA47/1.18</f>
        <v>67188.9359322034</v>
      </c>
      <c r="IC47" s="62">
        <f>IA47/$IA$1</f>
        <v>6.463524896265227E-3</v>
      </c>
      <c r="ID47" s="23">
        <v>2657</v>
      </c>
      <c r="IE47" s="23">
        <v>6</v>
      </c>
      <c r="IF47" s="68">
        <v>3717</v>
      </c>
      <c r="IG47" s="62">
        <f>IF47/$IF$1</f>
        <v>2.0573774166712331E-3</v>
      </c>
      <c r="IH47" s="34">
        <f>IY47*HZ47</f>
        <v>34617.804894854999</v>
      </c>
      <c r="II47" s="100">
        <v>0</v>
      </c>
      <c r="IJ47" s="88">
        <v>0</v>
      </c>
      <c r="IK47" s="3">
        <v>18</v>
      </c>
      <c r="IL47" s="88">
        <v>33270.9614</v>
      </c>
      <c r="IM47" s="23">
        <f t="shared" si="564"/>
        <v>18</v>
      </c>
      <c r="IN47" s="68">
        <f t="shared" si="564"/>
        <v>33270.9614</v>
      </c>
      <c r="IO47" s="68">
        <f>IN47/1.18</f>
        <v>28195.730000000003</v>
      </c>
      <c r="IP47" s="62">
        <f>IN47/$IN$1</f>
        <v>3.6166662149830736E-3</v>
      </c>
      <c r="IQ47" s="23">
        <v>1896</v>
      </c>
      <c r="IR47" s="23">
        <v>0</v>
      </c>
      <c r="IS47" s="68">
        <v>0</v>
      </c>
      <c r="IT47" s="62">
        <f>IS47/$IS$1</f>
        <v>0</v>
      </c>
      <c r="IU47" s="34">
        <f>IY47*IM47</f>
        <v>13847.121957941999</v>
      </c>
      <c r="IV47" s="142" t="str">
        <f>E47</f>
        <v>AM-C39</v>
      </c>
      <c r="IW47" s="142" t="str">
        <f t="shared" si="565"/>
        <v>B0CBCB82MT</v>
      </c>
      <c r="IX47" s="142" t="str">
        <f t="shared" si="565"/>
        <v>FBA78960</v>
      </c>
      <c r="IY47" s="17">
        <v>769.28455321899992</v>
      </c>
      <c r="IZ47" s="3">
        <v>70</v>
      </c>
      <c r="JA47" s="32">
        <f>IZ47*IY47</f>
        <v>53849.918725329997</v>
      </c>
      <c r="JB47" s="3">
        <v>309</v>
      </c>
      <c r="JC47" s="32">
        <f>JB47*IY47</f>
        <v>237708.92694467097</v>
      </c>
      <c r="JD47" s="3">
        <v>0</v>
      </c>
      <c r="JE47" s="32">
        <f>JD47*IY47</f>
        <v>0</v>
      </c>
      <c r="JF47" s="3">
        <v>0</v>
      </c>
      <c r="JG47" s="32">
        <f>JF47*IY47</f>
        <v>0</v>
      </c>
      <c r="JH47" s="58">
        <v>0</v>
      </c>
      <c r="JI47" s="59">
        <f>JH47*IY47</f>
        <v>0</v>
      </c>
      <c r="JJ47" s="58">
        <v>0</v>
      </c>
      <c r="JK47" s="59">
        <f>JJ47*IY47</f>
        <v>0</v>
      </c>
      <c r="JL47" s="58">
        <v>0</v>
      </c>
      <c r="JM47" s="59">
        <f>JL47*IY47</f>
        <v>0</v>
      </c>
      <c r="JN47" s="42">
        <f>IZ47+JB47+JH47+JD47+JF47+JJ47+JL47</f>
        <v>379</v>
      </c>
      <c r="JO47" s="10">
        <f>JN47*IY47</f>
        <v>291558.84567000094</v>
      </c>
      <c r="JP47" s="36" t="str">
        <f>E47</f>
        <v>AM-C39</v>
      </c>
      <c r="JQ47" s="98" t="str">
        <f>C47</f>
        <v>Medium</v>
      </c>
      <c r="JR47" s="17">
        <v>769.28455321899992</v>
      </c>
      <c r="JS47" s="100">
        <v>0</v>
      </c>
      <c r="JT47" s="88">
        <v>0</v>
      </c>
      <c r="JU47" s="3">
        <v>18</v>
      </c>
      <c r="JV47" s="88">
        <v>32427.060799999999</v>
      </c>
      <c r="JW47" s="23">
        <f t="shared" si="566"/>
        <v>18</v>
      </c>
      <c r="JX47" s="68">
        <f t="shared" si="566"/>
        <v>32427.060799999999</v>
      </c>
      <c r="JY47" s="68">
        <f>JX47/1.18</f>
        <v>27480.560000000001</v>
      </c>
      <c r="JZ47" s="62">
        <f>JX47/$JX$1</f>
        <v>2.9477590324587287E-3</v>
      </c>
      <c r="KA47" s="23">
        <v>1567</v>
      </c>
      <c r="KB47" s="23">
        <v>0</v>
      </c>
      <c r="KC47" s="68">
        <v>0</v>
      </c>
      <c r="KD47" s="62">
        <f>KC47/$IS$1</f>
        <v>0</v>
      </c>
      <c r="KE47" s="34">
        <f>KI47*JW47</f>
        <v>13847.121957941999</v>
      </c>
      <c r="KF47" s="142" t="str">
        <f>E47</f>
        <v>AM-C39</v>
      </c>
      <c r="KG47" s="142" t="str">
        <f t="shared" si="567"/>
        <v>B0CBCB82MT</v>
      </c>
      <c r="KH47" s="142" t="str">
        <f t="shared" si="567"/>
        <v>FBA78960</v>
      </c>
      <c r="KI47" s="17">
        <v>769.28455321899992</v>
      </c>
      <c r="KJ47" s="3">
        <v>61</v>
      </c>
      <c r="KK47" s="32">
        <f>KJ47*KI47</f>
        <v>46926.357746358997</v>
      </c>
      <c r="KL47" s="3">
        <v>270</v>
      </c>
      <c r="KM47" s="32">
        <f>KL47*KI47</f>
        <v>207706.82936912999</v>
      </c>
      <c r="KN47" s="3">
        <v>0</v>
      </c>
      <c r="KO47" s="32">
        <f>KN47*KI47</f>
        <v>0</v>
      </c>
      <c r="KP47" s="3">
        <v>0</v>
      </c>
      <c r="KQ47" s="32">
        <f>KP47*KI47</f>
        <v>0</v>
      </c>
      <c r="KR47" s="58">
        <v>0</v>
      </c>
      <c r="KS47" s="59">
        <f>KR47*KI47</f>
        <v>0</v>
      </c>
      <c r="KT47" s="58">
        <v>0</v>
      </c>
      <c r="KU47" s="59">
        <f>KT47*KI47</f>
        <v>0</v>
      </c>
      <c r="KV47" s="58">
        <v>0</v>
      </c>
      <c r="KW47" s="59">
        <f>KV47*KI47</f>
        <v>0</v>
      </c>
      <c r="KX47" s="42">
        <f>KJ47+KL47+KR47+KN47+KP47+KT47+KV47</f>
        <v>331</v>
      </c>
      <c r="KY47" s="10">
        <f>KX47*KI47</f>
        <v>254633.18711548898</v>
      </c>
      <c r="KZ47" s="36" t="str">
        <f>E47</f>
        <v>AM-C39</v>
      </c>
      <c r="LA47" s="98" t="str">
        <f>C47</f>
        <v>Medium</v>
      </c>
      <c r="LB47" s="17">
        <v>769.28455321899992</v>
      </c>
      <c r="LC47" s="100">
        <v>3</v>
      </c>
      <c r="LD47" s="88">
        <v>5568</v>
      </c>
      <c r="LE47" s="3">
        <v>15</v>
      </c>
      <c r="LF47" s="88">
        <v>27284.986599999997</v>
      </c>
      <c r="LG47" s="23">
        <f t="shared" si="568"/>
        <v>18</v>
      </c>
      <c r="LH47" s="68">
        <f t="shared" si="568"/>
        <v>32852.986599999997</v>
      </c>
      <c r="LI47" s="68">
        <f>LH47/1.18</f>
        <v>27841.514067796608</v>
      </c>
      <c r="LJ47" s="62">
        <f>LH47/$LH$1</f>
        <v>3.0381825572566574E-3</v>
      </c>
      <c r="LK47" s="23">
        <v>1715</v>
      </c>
      <c r="LL47" s="23">
        <v>0</v>
      </c>
      <c r="LM47" s="68">
        <v>0</v>
      </c>
      <c r="LN47" s="62">
        <f>LM47/$IS$1</f>
        <v>0</v>
      </c>
      <c r="LO47" s="34">
        <f>LS47*LG47</f>
        <v>11793.320157941998</v>
      </c>
      <c r="LP47" s="143" t="str">
        <f>E47</f>
        <v>AM-C39</v>
      </c>
      <c r="LQ47" s="143" t="str">
        <f t="shared" si="569"/>
        <v>B0CBCB82MT</v>
      </c>
      <c r="LR47" s="143" t="str">
        <f t="shared" si="569"/>
        <v>FBA78960</v>
      </c>
      <c r="LS47" s="17">
        <v>655.18445321899992</v>
      </c>
      <c r="LT47" s="3">
        <v>33</v>
      </c>
      <c r="LU47" s="32">
        <f>LT47*LS47</f>
        <v>21621.086956226998</v>
      </c>
      <c r="LV47" s="3">
        <v>258</v>
      </c>
      <c r="LW47" s="32">
        <f>LV47*LS47</f>
        <v>169037.58893050198</v>
      </c>
      <c r="LX47" s="3">
        <v>0</v>
      </c>
      <c r="LY47" s="32">
        <f>LX47*LS47</f>
        <v>0</v>
      </c>
      <c r="LZ47" s="3">
        <v>0</v>
      </c>
      <c r="MA47" s="32">
        <f>LZ47*LS47</f>
        <v>0</v>
      </c>
      <c r="MB47" s="58">
        <v>0</v>
      </c>
      <c r="MC47" s="59">
        <f>MB47*LS47</f>
        <v>0</v>
      </c>
      <c r="MD47" s="58">
        <v>0</v>
      </c>
      <c r="ME47" s="59">
        <f>MD47*LS47</f>
        <v>0</v>
      </c>
      <c r="MF47" s="58">
        <v>0</v>
      </c>
      <c r="MG47" s="59">
        <f>MF47*LS47</f>
        <v>0</v>
      </c>
      <c r="MH47" s="42">
        <f>LT47+LV47+MB47+LX47+LZ47+MD47+MF47</f>
        <v>291</v>
      </c>
      <c r="MI47" s="10">
        <f>MH47*LS47</f>
        <v>190658.67588672898</v>
      </c>
      <c r="MJ47" s="36" t="str">
        <f>E47</f>
        <v>AM-C39</v>
      </c>
      <c r="MK47" s="98" t="s">
        <v>494</v>
      </c>
      <c r="ML47" s="17">
        <v>655.18445321899992</v>
      </c>
      <c r="MM47" s="100">
        <v>7</v>
      </c>
      <c r="MN47" s="88">
        <v>11879</v>
      </c>
      <c r="MO47" s="3">
        <v>34</v>
      </c>
      <c r="MP47" s="88">
        <v>60143.110799999995</v>
      </c>
      <c r="MQ47" s="23">
        <f t="shared" si="570"/>
        <v>41</v>
      </c>
      <c r="MR47" s="68">
        <f t="shared" si="570"/>
        <v>72022.110799999995</v>
      </c>
      <c r="MS47" s="68">
        <f>MR47/1.18</f>
        <v>61035.687118644069</v>
      </c>
      <c r="MT47" s="62">
        <f>MR47/$MR$1</f>
        <v>5.2793985176961137E-3</v>
      </c>
      <c r="MU47" s="23">
        <v>2516</v>
      </c>
      <c r="MV47" s="23">
        <v>0</v>
      </c>
      <c r="MW47" s="68">
        <v>0</v>
      </c>
      <c r="MX47" s="62">
        <f>MW47/$IS$1</f>
        <v>0</v>
      </c>
      <c r="MY47" s="34">
        <f>MQ47*NC47</f>
        <v>26862.562581978997</v>
      </c>
      <c r="MZ47" s="143" t="str">
        <f>E47</f>
        <v>AM-C39</v>
      </c>
      <c r="NA47" s="143" t="str">
        <f t="shared" si="571"/>
        <v>B0CBCB82MT</v>
      </c>
      <c r="NB47" s="143" t="str">
        <f t="shared" si="571"/>
        <v>FBA78960</v>
      </c>
      <c r="NC47" s="17">
        <f>J47</f>
        <v>655.18445321899992</v>
      </c>
      <c r="ND47" s="3">
        <v>72</v>
      </c>
      <c r="NE47" s="32">
        <f>ND47*NC47</f>
        <v>47173.280631767993</v>
      </c>
      <c r="NF47" s="3">
        <v>262</v>
      </c>
      <c r="NG47" s="32">
        <f>NF47*NC47</f>
        <v>171658.32674337798</v>
      </c>
      <c r="NH47" s="3">
        <v>12</v>
      </c>
      <c r="NI47" s="32">
        <f>NH47*NC47</f>
        <v>7862.2134386279995</v>
      </c>
      <c r="NJ47" s="3">
        <v>0</v>
      </c>
      <c r="NK47" s="32">
        <f>NJ47*NC47</f>
        <v>0</v>
      </c>
      <c r="NL47" s="58">
        <v>0</v>
      </c>
      <c r="NM47" s="59">
        <f>NL47*NC47</f>
        <v>0</v>
      </c>
      <c r="NN47" s="58">
        <v>0</v>
      </c>
      <c r="NO47" s="59">
        <f>NN47*NC47</f>
        <v>0</v>
      </c>
      <c r="NP47" s="58">
        <v>0</v>
      </c>
      <c r="NQ47" s="59">
        <f>NP47*NC47</f>
        <v>0</v>
      </c>
      <c r="NR47" s="42">
        <f>ND47+NF47+NL47+NH47+NJ47+NN47+NP47</f>
        <v>346</v>
      </c>
      <c r="NS47" s="92">
        <f>NR47*NC47</f>
        <v>226693.82081377399</v>
      </c>
      <c r="NT47" s="141">
        <v>9</v>
      </c>
      <c r="NU47" s="36" t="str">
        <f>E47</f>
        <v>AM-C39</v>
      </c>
      <c r="NV47" s="98" t="s">
        <v>494</v>
      </c>
      <c r="NW47" s="17">
        <v>655.18445321899992</v>
      </c>
      <c r="NX47" s="100">
        <v>8</v>
      </c>
      <c r="NY47" s="88">
        <v>15160</v>
      </c>
      <c r="NZ47" s="3">
        <v>17</v>
      </c>
      <c r="OA47" s="88">
        <v>30588</v>
      </c>
      <c r="OB47" s="23">
        <f t="shared" si="450"/>
        <v>25</v>
      </c>
      <c r="OC47" s="68">
        <f t="shared" si="451"/>
        <v>45748</v>
      </c>
      <c r="OD47" s="68">
        <f t="shared" si="452"/>
        <v>38769.491525423728</v>
      </c>
      <c r="OE47" s="62">
        <f t="shared" si="453"/>
        <v>3.2056444995074221E-3</v>
      </c>
      <c r="OF47" s="23">
        <v>2560</v>
      </c>
      <c r="OG47" s="23">
        <v>0</v>
      </c>
      <c r="OH47" s="68">
        <v>0</v>
      </c>
      <c r="OI47" s="62">
        <f t="shared" si="454"/>
        <v>0</v>
      </c>
      <c r="OJ47" s="34">
        <f t="shared" si="455"/>
        <v>16379.611330474998</v>
      </c>
      <c r="OK47" s="143" t="str">
        <f t="shared" si="456"/>
        <v>AM-C39</v>
      </c>
      <c r="OL47" s="143" t="str">
        <f t="shared" si="457"/>
        <v>B0CBCB82MT</v>
      </c>
      <c r="OM47" s="143" t="str">
        <f t="shared" si="458"/>
        <v>FBA78960</v>
      </c>
      <c r="ON47" s="17">
        <f t="shared" si="459"/>
        <v>655.18445321899992</v>
      </c>
      <c r="OO47" s="3">
        <v>34</v>
      </c>
      <c r="OP47" s="32">
        <f t="shared" si="460"/>
        <v>22276.271409445999</v>
      </c>
      <c r="OQ47" s="3">
        <v>179</v>
      </c>
      <c r="OR47" s="32">
        <f t="shared" si="461"/>
        <v>117278.01712620098</v>
      </c>
      <c r="OS47" s="3">
        <v>0</v>
      </c>
      <c r="OT47" s="32">
        <f t="shared" si="462"/>
        <v>0</v>
      </c>
      <c r="OU47" s="3">
        <v>0</v>
      </c>
      <c r="OV47" s="32">
        <f t="shared" si="463"/>
        <v>0</v>
      </c>
      <c r="OW47" s="58">
        <v>0</v>
      </c>
      <c r="OX47" s="59">
        <f t="shared" si="464"/>
        <v>0</v>
      </c>
      <c r="OY47" s="58">
        <v>0</v>
      </c>
      <c r="OZ47" s="59">
        <f t="shared" si="465"/>
        <v>0</v>
      </c>
      <c r="PA47" s="58">
        <v>0</v>
      </c>
      <c r="PB47" s="59">
        <f t="shared" si="466"/>
        <v>0</v>
      </c>
      <c r="PC47" s="42">
        <f t="shared" si="467"/>
        <v>213</v>
      </c>
      <c r="PD47" s="92">
        <f t="shared" si="468"/>
        <v>139554.28853564698</v>
      </c>
      <c r="PE47" s="141">
        <v>63</v>
      </c>
      <c r="PF47" s="36" t="str">
        <f t="shared" si="469"/>
        <v>AM-C39</v>
      </c>
      <c r="PG47" s="98" t="s">
        <v>494</v>
      </c>
      <c r="PH47" s="17">
        <v>655.18445321899992</v>
      </c>
      <c r="PI47" s="100">
        <v>7</v>
      </c>
      <c r="PJ47" s="88">
        <v>12705.58</v>
      </c>
      <c r="PK47" s="3">
        <v>20</v>
      </c>
      <c r="PL47" s="88">
        <v>31620.094199999996</v>
      </c>
      <c r="PM47" s="23">
        <f t="shared" si="470"/>
        <v>27</v>
      </c>
      <c r="PN47" s="68">
        <f t="shared" si="471"/>
        <v>44325.674199999994</v>
      </c>
      <c r="PO47" s="68">
        <f t="shared" si="472"/>
        <v>37564.130677966095</v>
      </c>
      <c r="PP47" s="62">
        <f t="shared" si="473"/>
        <v>2.4969710143336252E-3</v>
      </c>
      <c r="PQ47" s="23">
        <v>2559</v>
      </c>
      <c r="PR47" s="23">
        <v>0</v>
      </c>
      <c r="PS47" s="68">
        <v>0</v>
      </c>
      <c r="PT47" s="62">
        <f t="shared" si="474"/>
        <v>0</v>
      </c>
      <c r="PU47" s="34">
        <f t="shared" si="475"/>
        <v>17689.980236912997</v>
      </c>
      <c r="PV47" s="143" t="str">
        <f t="shared" si="476"/>
        <v>AM-C39</v>
      </c>
      <c r="PW47" s="143" t="str">
        <f t="shared" si="477"/>
        <v>B0CBCB82MT</v>
      </c>
      <c r="PX47" s="143" t="str">
        <f t="shared" si="478"/>
        <v>FBA78960</v>
      </c>
      <c r="PY47" s="17">
        <f t="shared" si="479"/>
        <v>655.18445321899992</v>
      </c>
      <c r="PZ47" s="3">
        <v>27</v>
      </c>
      <c r="QA47" s="32">
        <f t="shared" si="480"/>
        <v>17689.980236912997</v>
      </c>
      <c r="QB47" s="3"/>
      <c r="QC47" s="32">
        <f t="shared" si="481"/>
        <v>0</v>
      </c>
      <c r="QD47" s="3">
        <v>0</v>
      </c>
      <c r="QE47" s="32">
        <f t="shared" si="482"/>
        <v>0</v>
      </c>
      <c r="QF47" s="3">
        <v>0</v>
      </c>
      <c r="QG47" s="32">
        <f t="shared" si="483"/>
        <v>0</v>
      </c>
      <c r="QH47" s="58">
        <v>0</v>
      </c>
      <c r="QI47" s="59">
        <f t="shared" si="484"/>
        <v>0</v>
      </c>
      <c r="QJ47" s="58">
        <v>0</v>
      </c>
      <c r="QK47" s="59">
        <f t="shared" si="485"/>
        <v>0</v>
      </c>
      <c r="QL47" s="58">
        <v>0</v>
      </c>
      <c r="QM47" s="59">
        <f t="shared" si="486"/>
        <v>0</v>
      </c>
      <c r="QN47" s="42">
        <f t="shared" si="487"/>
        <v>27</v>
      </c>
      <c r="QO47" s="92">
        <f t="shared" si="488"/>
        <v>17689.980236912997</v>
      </c>
      <c r="QP47" s="141">
        <v>68</v>
      </c>
      <c r="QQ47" s="36" t="str">
        <f t="shared" si="489"/>
        <v>AM-C39</v>
      </c>
      <c r="QR47" s="98" t="s">
        <v>494</v>
      </c>
      <c r="QS47" s="17">
        <v>655.18445321899992</v>
      </c>
      <c r="QT47" s="100">
        <v>14</v>
      </c>
      <c r="QU47" s="88">
        <v>22122</v>
      </c>
      <c r="QV47" s="3">
        <v>35</v>
      </c>
      <c r="QW47" s="88">
        <v>55090</v>
      </c>
      <c r="QX47" s="23">
        <f t="shared" si="490"/>
        <v>49</v>
      </c>
      <c r="QY47" s="68">
        <f t="shared" si="491"/>
        <v>77212</v>
      </c>
      <c r="QZ47" s="68">
        <f t="shared" si="492"/>
        <v>65433.898305084753</v>
      </c>
      <c r="RA47" s="62">
        <f t="shared" si="493"/>
        <v>4.1316633519502197E-3</v>
      </c>
      <c r="RB47" s="23">
        <v>2613</v>
      </c>
      <c r="RC47" s="23">
        <v>0</v>
      </c>
      <c r="RD47" s="68">
        <v>0</v>
      </c>
      <c r="RE47" s="62">
        <f t="shared" si="494"/>
        <v>0</v>
      </c>
      <c r="RF47" s="34">
        <f t="shared" si="495"/>
        <v>32104.038207730995</v>
      </c>
      <c r="RG47" s="143" t="str">
        <f t="shared" si="496"/>
        <v>AM-C39</v>
      </c>
      <c r="RH47" s="143" t="str">
        <f t="shared" si="497"/>
        <v>B0CBCB82MT</v>
      </c>
      <c r="RI47" s="143" t="str">
        <f t="shared" si="498"/>
        <v>FBA78960</v>
      </c>
      <c r="RJ47" s="17">
        <f t="shared" si="499"/>
        <v>655.18445321899992</v>
      </c>
      <c r="RK47" s="3">
        <v>14</v>
      </c>
      <c r="RL47" s="32">
        <f t="shared" si="500"/>
        <v>9172.5823450659991</v>
      </c>
      <c r="RM47" s="3">
        <v>176</v>
      </c>
      <c r="RN47" s="32">
        <f t="shared" si="501"/>
        <v>115312.46376654398</v>
      </c>
      <c r="RO47" s="3">
        <v>10</v>
      </c>
      <c r="RP47" s="32">
        <f t="shared" si="502"/>
        <v>6551.844532189999</v>
      </c>
      <c r="RQ47" s="3">
        <v>0</v>
      </c>
      <c r="RR47" s="32">
        <f t="shared" si="503"/>
        <v>0</v>
      </c>
      <c r="RS47" s="58">
        <v>0</v>
      </c>
      <c r="RT47" s="59">
        <f t="shared" si="504"/>
        <v>0</v>
      </c>
      <c r="RU47" s="58">
        <v>0</v>
      </c>
      <c r="RV47" s="59">
        <f t="shared" si="505"/>
        <v>0</v>
      </c>
      <c r="RW47" s="58">
        <v>0</v>
      </c>
      <c r="RX47" s="59">
        <f t="shared" si="506"/>
        <v>0</v>
      </c>
      <c r="RY47" s="42">
        <f t="shared" si="507"/>
        <v>200</v>
      </c>
      <c r="RZ47" s="92">
        <f t="shared" si="508"/>
        <v>131036.89064379998</v>
      </c>
      <c r="SA47" s="141">
        <v>34</v>
      </c>
      <c r="SB47" s="36" t="str">
        <f t="shared" si="509"/>
        <v>AM-C39</v>
      </c>
      <c r="SC47" s="98" t="s">
        <v>494</v>
      </c>
      <c r="SD47" s="17">
        <f t="shared" si="510"/>
        <v>655.18445321899992</v>
      </c>
      <c r="SE47" s="100">
        <v>20</v>
      </c>
      <c r="SF47" s="88">
        <v>33497</v>
      </c>
      <c r="SG47" s="3">
        <v>33</v>
      </c>
      <c r="SH47" s="88">
        <v>56068</v>
      </c>
      <c r="SI47" s="23">
        <f t="shared" si="511"/>
        <v>53</v>
      </c>
      <c r="SJ47" s="68">
        <f t="shared" si="512"/>
        <v>89565</v>
      </c>
      <c r="SK47" s="68">
        <f t="shared" si="513"/>
        <v>75902.542372881362</v>
      </c>
      <c r="SL47" s="62">
        <f t="shared" si="514"/>
        <v>5.7379456853934958E-3</v>
      </c>
      <c r="SM47" s="23">
        <v>3505</v>
      </c>
      <c r="SN47" s="23">
        <v>0</v>
      </c>
      <c r="SO47" s="68">
        <v>0</v>
      </c>
      <c r="SP47" s="62">
        <f t="shared" si="515"/>
        <v>0</v>
      </c>
      <c r="SQ47" s="34">
        <f t="shared" si="516"/>
        <v>34724.776020606994</v>
      </c>
      <c r="SR47" s="143" t="str">
        <f t="shared" si="517"/>
        <v>AM-C39</v>
      </c>
      <c r="SS47" s="143" t="str">
        <f t="shared" si="518"/>
        <v>B0CBCB82MT</v>
      </c>
      <c r="ST47" s="143" t="str">
        <f t="shared" si="519"/>
        <v>FBA78960</v>
      </c>
      <c r="SU47" s="17">
        <f t="shared" si="520"/>
        <v>655.18445321899992</v>
      </c>
      <c r="SV47" s="3">
        <v>15</v>
      </c>
      <c r="SW47" s="32">
        <f t="shared" si="521"/>
        <v>9827.766798284998</v>
      </c>
      <c r="SX47" s="3">
        <v>125</v>
      </c>
      <c r="SY47" s="32">
        <f t="shared" si="522"/>
        <v>81898.056652374988</v>
      </c>
      <c r="SZ47" s="3">
        <v>10</v>
      </c>
      <c r="TA47" s="32">
        <f t="shared" si="523"/>
        <v>6551.844532189999</v>
      </c>
      <c r="TB47" s="3">
        <v>0</v>
      </c>
      <c r="TC47" s="32">
        <f t="shared" si="524"/>
        <v>0</v>
      </c>
      <c r="TD47" s="58">
        <v>0</v>
      </c>
      <c r="TE47" s="59">
        <f t="shared" si="525"/>
        <v>0</v>
      </c>
      <c r="TF47" s="58">
        <v>0</v>
      </c>
      <c r="TG47" s="59">
        <f t="shared" si="526"/>
        <v>0</v>
      </c>
      <c r="TH47" s="58">
        <v>0</v>
      </c>
      <c r="TI47" s="59">
        <f t="shared" si="527"/>
        <v>0</v>
      </c>
      <c r="TJ47" s="42">
        <f t="shared" si="528"/>
        <v>150</v>
      </c>
      <c r="TK47" s="92">
        <f t="shared" si="529"/>
        <v>98277.667982849991</v>
      </c>
      <c r="TL47" s="141">
        <v>49</v>
      </c>
      <c r="TM47" s="36" t="str">
        <f t="shared" si="530"/>
        <v>AM-C39</v>
      </c>
      <c r="TN47" s="98" t="s">
        <v>494</v>
      </c>
      <c r="TO47" s="17">
        <f t="shared" si="531"/>
        <v>655.18445321899992</v>
      </c>
      <c r="TP47" s="100">
        <v>13</v>
      </c>
      <c r="TQ47" s="88">
        <v>20688</v>
      </c>
      <c r="TR47" s="3">
        <v>38</v>
      </c>
      <c r="TS47" s="88">
        <v>64562.118800000004</v>
      </c>
      <c r="TT47" s="23">
        <f t="shared" si="532"/>
        <v>51</v>
      </c>
      <c r="TU47" s="68">
        <f t="shared" si="533"/>
        <v>85250.118799999997</v>
      </c>
      <c r="TV47" s="68">
        <f t="shared" si="534"/>
        <v>72245.863389830512</v>
      </c>
      <c r="TW47" s="62">
        <f t="shared" si="535"/>
        <v>5.0349379604227021E-3</v>
      </c>
      <c r="TX47" s="23">
        <v>4374</v>
      </c>
      <c r="TY47" s="23">
        <v>0</v>
      </c>
      <c r="TZ47" s="68">
        <v>0</v>
      </c>
      <c r="UA47" s="62">
        <f t="shared" si="536"/>
        <v>0</v>
      </c>
      <c r="UB47" s="34">
        <f t="shared" si="537"/>
        <v>33414.407114168993</v>
      </c>
      <c r="UC47" s="143" t="str">
        <f t="shared" si="538"/>
        <v>AM-C39</v>
      </c>
      <c r="UD47" s="143" t="str">
        <f t="shared" si="539"/>
        <v>B0CBCB82MT</v>
      </c>
      <c r="UE47" s="143" t="str">
        <f t="shared" si="540"/>
        <v>FBA78960</v>
      </c>
      <c r="UF47" s="17">
        <f t="shared" si="541"/>
        <v>655.18445321899992</v>
      </c>
      <c r="UG47" s="3">
        <v>22</v>
      </c>
      <c r="UH47" s="32">
        <f t="shared" si="542"/>
        <v>14414.057970817998</v>
      </c>
      <c r="UI47" s="3">
        <v>60</v>
      </c>
      <c r="UJ47" s="32">
        <f t="shared" si="543"/>
        <v>39311.067193139992</v>
      </c>
      <c r="UK47" s="3">
        <v>10</v>
      </c>
      <c r="UL47" s="32">
        <f t="shared" si="544"/>
        <v>6551.844532189999</v>
      </c>
      <c r="UM47" s="3">
        <v>0</v>
      </c>
      <c r="UN47" s="32">
        <f t="shared" si="545"/>
        <v>0</v>
      </c>
      <c r="UO47" s="58">
        <v>0</v>
      </c>
      <c r="UP47" s="59">
        <f t="shared" si="546"/>
        <v>0</v>
      </c>
      <c r="UQ47" s="58">
        <v>0</v>
      </c>
      <c r="UR47" s="59">
        <f t="shared" si="547"/>
        <v>0</v>
      </c>
      <c r="US47" s="58">
        <v>0</v>
      </c>
      <c r="UT47" s="59">
        <f t="shared" si="548"/>
        <v>0</v>
      </c>
      <c r="UU47" s="42">
        <f t="shared" si="549"/>
        <v>92</v>
      </c>
      <c r="UV47" s="92">
        <f t="shared" si="550"/>
        <v>60276.969696147993</v>
      </c>
      <c r="UW47" s="141">
        <v>28</v>
      </c>
      <c r="UX47" s="36" t="str">
        <f t="shared" si="551"/>
        <v>AM-C39</v>
      </c>
      <c r="UY47" s="98" t="s">
        <v>494</v>
      </c>
      <c r="UZ47" s="17">
        <f t="shared" si="552"/>
        <v>655.18445321899992</v>
      </c>
      <c r="VA47" s="100">
        <v>2</v>
      </c>
      <c r="VB47" s="88">
        <v>3398</v>
      </c>
      <c r="VC47" s="3">
        <v>32</v>
      </c>
      <c r="VD47" s="88">
        <v>53421.030799999993</v>
      </c>
      <c r="VE47" s="23">
        <f t="shared" si="200"/>
        <v>34</v>
      </c>
      <c r="VF47" s="68">
        <f t="shared" si="201"/>
        <v>56819.030799999993</v>
      </c>
      <c r="VG47" s="68">
        <f t="shared" si="202"/>
        <v>48151.721016949152</v>
      </c>
      <c r="VH47" s="62">
        <f t="shared" si="203"/>
        <v>3.3961419811116998E-3</v>
      </c>
      <c r="VI47" s="23">
        <v>3089</v>
      </c>
      <c r="VJ47" s="23">
        <v>0</v>
      </c>
      <c r="VK47" s="68">
        <v>0</v>
      </c>
      <c r="VL47" s="62">
        <f t="shared" si="553"/>
        <v>0</v>
      </c>
      <c r="VM47" s="34">
        <f t="shared" si="205"/>
        <v>22276.271409445999</v>
      </c>
      <c r="VN47" s="143" t="str">
        <f t="shared" si="57"/>
        <v>AM-C39</v>
      </c>
      <c r="VO47" s="143" t="str">
        <f t="shared" si="58"/>
        <v>B0CBCB82MT</v>
      </c>
      <c r="VP47" s="143" t="str">
        <f t="shared" si="59"/>
        <v>FBA78960</v>
      </c>
      <c r="VQ47" s="17">
        <f t="shared" si="206"/>
        <v>655.18445321899992</v>
      </c>
      <c r="VR47" s="3">
        <v>18</v>
      </c>
      <c r="VS47" s="32">
        <f t="shared" si="207"/>
        <v>11793.320157941998</v>
      </c>
      <c r="VT47" s="3">
        <v>30</v>
      </c>
      <c r="VU47" s="32">
        <f t="shared" si="208"/>
        <v>19655.533596569996</v>
      </c>
      <c r="VV47" s="3">
        <v>0</v>
      </c>
      <c r="VW47" s="32">
        <f t="shared" si="209"/>
        <v>0</v>
      </c>
      <c r="VX47" s="3">
        <v>0</v>
      </c>
      <c r="VY47" s="32">
        <f t="shared" si="210"/>
        <v>0</v>
      </c>
      <c r="VZ47" s="58">
        <v>500</v>
      </c>
      <c r="WA47" s="59">
        <f t="shared" si="211"/>
        <v>327592.22660949995</v>
      </c>
      <c r="WB47" s="58">
        <v>0</v>
      </c>
      <c r="WC47" s="59">
        <f t="shared" si="212"/>
        <v>0</v>
      </c>
      <c r="WD47" s="58">
        <v>0</v>
      </c>
      <c r="WE47" s="59">
        <f t="shared" si="213"/>
        <v>0</v>
      </c>
      <c r="WF47" s="42">
        <f t="shared" si="214"/>
        <v>548</v>
      </c>
      <c r="WG47" s="92">
        <f t="shared" si="215"/>
        <v>359041.08036401198</v>
      </c>
      <c r="WH47" s="141">
        <v>58</v>
      </c>
      <c r="WI47" s="36" t="str">
        <f t="shared" si="60"/>
        <v>AM-C39</v>
      </c>
      <c r="WJ47" s="98" t="s">
        <v>494</v>
      </c>
      <c r="WK47" s="17">
        <f t="shared" si="216"/>
        <v>655.18445321899992</v>
      </c>
    </row>
    <row r="48" spans="1:609">
      <c r="A48" s="155" t="s">
        <v>191</v>
      </c>
      <c r="B48" s="164" t="s">
        <v>190</v>
      </c>
      <c r="C48" s="150" t="s">
        <v>465</v>
      </c>
      <c r="D48" s="150" t="s">
        <v>669</v>
      </c>
      <c r="E48" s="155" t="s">
        <v>289</v>
      </c>
      <c r="F48" s="155" t="s">
        <v>296</v>
      </c>
      <c r="G48" s="155"/>
      <c r="H48" s="150" t="s">
        <v>473</v>
      </c>
      <c r="I48" s="150" t="s">
        <v>432</v>
      </c>
      <c r="J48" s="187">
        <v>151.29673259999998</v>
      </c>
      <c r="K48" s="16" t="s">
        <v>194</v>
      </c>
      <c r="L48" s="2">
        <v>0</v>
      </c>
      <c r="M48" s="3">
        <v>0</v>
      </c>
      <c r="N48" s="21">
        <v>0</v>
      </c>
      <c r="O48" s="3">
        <v>0</v>
      </c>
      <c r="P48" s="23">
        <f>M48+N48+O48</f>
        <v>0</v>
      </c>
      <c r="Q48" s="2">
        <v>0</v>
      </c>
      <c r="R48" s="3">
        <v>0</v>
      </c>
      <c r="S48" s="20">
        <v>0</v>
      </c>
      <c r="T48" s="3">
        <v>0</v>
      </c>
      <c r="U48" s="23">
        <f>R48+S48+T48</f>
        <v>0</v>
      </c>
      <c r="V48" s="2">
        <v>0</v>
      </c>
      <c r="W48" s="3">
        <v>0</v>
      </c>
      <c r="X48" s="3">
        <v>0</v>
      </c>
      <c r="Y48" s="3">
        <v>0</v>
      </c>
      <c r="Z48" s="23">
        <f>W48+X48+Y48</f>
        <v>0</v>
      </c>
      <c r="AA48" s="24">
        <f>Z48/$Z$1</f>
        <v>0</v>
      </c>
      <c r="AB48" s="2">
        <v>0</v>
      </c>
      <c r="AC48" s="3">
        <v>0</v>
      </c>
      <c r="AD48" s="3">
        <v>0</v>
      </c>
      <c r="AE48" s="3">
        <v>0</v>
      </c>
      <c r="AF48" s="23">
        <f>AC48+AD48+AE48</f>
        <v>0</v>
      </c>
      <c r="AG48" s="24">
        <f>AF48/$AF$1</f>
        <v>0</v>
      </c>
      <c r="AH48" s="12">
        <v>0</v>
      </c>
      <c r="AI48" s="3">
        <v>0</v>
      </c>
      <c r="AJ48" s="3">
        <v>0</v>
      </c>
      <c r="AK48" s="3">
        <v>0</v>
      </c>
      <c r="AL48" s="23">
        <f>AI48+AJ48+AK48</f>
        <v>0</v>
      </c>
      <c r="AM48" s="24">
        <f>AL48/$AL$1</f>
        <v>0</v>
      </c>
      <c r="AN48" s="12">
        <v>0</v>
      </c>
      <c r="AO48" s="3">
        <v>0</v>
      </c>
      <c r="AP48" s="3">
        <v>0</v>
      </c>
      <c r="AQ48" s="23">
        <f>AO48+AP48</f>
        <v>0</v>
      </c>
      <c r="AR48" s="34" t="e">
        <f>AQ48*#REF!</f>
        <v>#REF!</v>
      </c>
      <c r="AS48" s="24" t="e">
        <f>AR48/$AR$1</f>
        <v>#REF!</v>
      </c>
      <c r="AT48" s="12">
        <v>0</v>
      </c>
      <c r="AU48" s="3">
        <v>0</v>
      </c>
      <c r="AV48" s="3">
        <v>0</v>
      </c>
      <c r="AW48" s="23">
        <f>AU48+AV48</f>
        <v>0</v>
      </c>
      <c r="AX48" s="34" t="e">
        <f>AW48*#REF!</f>
        <v>#REF!</v>
      </c>
      <c r="AY48" s="24" t="e">
        <f>AX48/$AX$1</f>
        <v>#REF!</v>
      </c>
      <c r="AZ48" s="12">
        <v>0</v>
      </c>
      <c r="BA48" s="3">
        <v>0</v>
      </c>
      <c r="BB48" s="3">
        <v>0</v>
      </c>
      <c r="BC48" s="23">
        <f>BA48+BB48</f>
        <v>0</v>
      </c>
      <c r="BD48" s="34" t="e">
        <f>BC48*#REF!</f>
        <v>#REF!</v>
      </c>
      <c r="BE48" s="24" t="e">
        <f>BD48/$BD$1</f>
        <v>#REF!</v>
      </c>
      <c r="BF48" s="12">
        <v>1</v>
      </c>
      <c r="BG48" s="3">
        <v>0</v>
      </c>
      <c r="BH48" s="3">
        <v>3</v>
      </c>
      <c r="BI48" s="23">
        <f>BG48+BH48</f>
        <v>3</v>
      </c>
      <c r="BJ48" s="34" t="e">
        <f>BI48*#REF!</f>
        <v>#REF!</v>
      </c>
      <c r="BK48" s="37" t="e">
        <f>BJ48/$BJ$1</f>
        <v>#REF!</v>
      </c>
      <c r="BL48" s="12">
        <v>1</v>
      </c>
      <c r="BM48" s="3">
        <v>0</v>
      </c>
      <c r="BN48" s="3">
        <v>10</v>
      </c>
      <c r="BO48" s="23">
        <f>BM48+BN48</f>
        <v>10</v>
      </c>
      <c r="BP48" s="34" t="e">
        <f>BO48*#REF!</f>
        <v>#REF!</v>
      </c>
      <c r="BQ48" s="37" t="e">
        <f>BP48/$BP$1</f>
        <v>#REF!</v>
      </c>
      <c r="BR48" s="12">
        <v>0.99419999999999997</v>
      </c>
      <c r="BS48" s="3">
        <v>0</v>
      </c>
      <c r="BT48" s="3">
        <v>10</v>
      </c>
      <c r="BU48" s="3">
        <v>4530</v>
      </c>
      <c r="BV48" s="3">
        <v>0</v>
      </c>
      <c r="BW48" s="3">
        <v>0</v>
      </c>
      <c r="BX48" s="3">
        <v>4</v>
      </c>
      <c r="BY48" s="3">
        <v>996</v>
      </c>
      <c r="BZ48" s="23">
        <f>BS48+BT48+BX48+BV48</f>
        <v>14</v>
      </c>
      <c r="CA48" s="23">
        <f>BY48+BU48+BW48</f>
        <v>5526</v>
      </c>
      <c r="CB48" s="37">
        <f>CA48/$CA$1</f>
        <v>6.7536269176426218E-4</v>
      </c>
      <c r="CC48" s="34" t="e">
        <f>BZ48*#REF!</f>
        <v>#REF!</v>
      </c>
      <c r="CD48" s="3">
        <v>29</v>
      </c>
      <c r="CE48" s="3">
        <v>13240</v>
      </c>
      <c r="CF48" s="3">
        <v>0</v>
      </c>
      <c r="CG48" s="3">
        <v>0</v>
      </c>
      <c r="CH48" s="3">
        <v>16</v>
      </c>
      <c r="CI48" s="3">
        <v>3984</v>
      </c>
      <c r="CJ48" s="23">
        <f>CD48+CH48+CF48</f>
        <v>45</v>
      </c>
      <c r="CK48" s="23">
        <f>CI48+CE48+CG48</f>
        <v>17224</v>
      </c>
      <c r="CL48" s="24">
        <f>CK48/$CK$1</f>
        <v>2.3249071637330421E-3</v>
      </c>
      <c r="CM48" s="34" t="e">
        <f>CJ48*#REF!</f>
        <v>#REF!</v>
      </c>
      <c r="CN48" s="3">
        <v>45</v>
      </c>
      <c r="CO48" s="3">
        <v>20785.080000000002</v>
      </c>
      <c r="CP48" s="3">
        <v>0</v>
      </c>
      <c r="CQ48" s="3">
        <v>0</v>
      </c>
      <c r="CR48" s="3">
        <v>12</v>
      </c>
      <c r="CS48" s="3">
        <v>3620</v>
      </c>
      <c r="CT48" s="23">
        <f>CN48+CR48+CP48</f>
        <v>57</v>
      </c>
      <c r="CU48" s="23">
        <f>CS48+CO48+CQ48</f>
        <v>24405.08</v>
      </c>
      <c r="CV48" s="24">
        <f>CU48/$CU$1</f>
        <v>3.4491098553603538E-3</v>
      </c>
      <c r="CW48" s="34" t="e">
        <f>CT48*#REF!</f>
        <v>#REF!</v>
      </c>
      <c r="CX48" s="3">
        <v>51</v>
      </c>
      <c r="CY48" s="3">
        <v>23501.590000000004</v>
      </c>
      <c r="CZ48" s="3">
        <v>0</v>
      </c>
      <c r="DA48" s="3">
        <v>0</v>
      </c>
      <c r="DB48" s="23">
        <f t="shared" si="554"/>
        <v>51</v>
      </c>
      <c r="DC48" s="23">
        <f t="shared" si="554"/>
        <v>23501.590000000004</v>
      </c>
      <c r="DD48" s="24">
        <f>DC48/$DC$1</f>
        <v>3.0708326096240777E-3</v>
      </c>
      <c r="DE48" s="23">
        <v>1327</v>
      </c>
      <c r="DF48" s="23">
        <v>64</v>
      </c>
      <c r="DG48" s="23">
        <v>27829.02</v>
      </c>
      <c r="DH48" s="34" t="e">
        <f>DB48*#REF!</f>
        <v>#REF!</v>
      </c>
      <c r="DI48" s="3">
        <v>106</v>
      </c>
      <c r="DJ48" s="3">
        <v>48907</v>
      </c>
      <c r="DK48" s="3">
        <v>0</v>
      </c>
      <c r="DL48" s="3">
        <v>0</v>
      </c>
      <c r="DM48" s="23">
        <f t="shared" si="555"/>
        <v>106</v>
      </c>
      <c r="DN48" s="23">
        <f t="shared" si="555"/>
        <v>48907</v>
      </c>
      <c r="DO48" s="23">
        <f>DN48/1.18</f>
        <v>41446.610169491527</v>
      </c>
      <c r="DP48" s="24">
        <f>DN48/$DN$1</f>
        <v>5.6017035886247067E-3</v>
      </c>
      <c r="DQ48" s="23">
        <v>1866</v>
      </c>
      <c r="DR48" s="23">
        <v>121</v>
      </c>
      <c r="DS48" s="23">
        <v>54484</v>
      </c>
      <c r="DT48" s="24">
        <f>DS48/$DS$1</f>
        <v>5.4387175490443517E-3</v>
      </c>
      <c r="DU48" s="34" t="e">
        <f>DM48*#REF!</f>
        <v>#REF!</v>
      </c>
      <c r="DV48" s="24">
        <f>(DR48-DF48)/DF48</f>
        <v>0.890625</v>
      </c>
      <c r="DW48" s="24">
        <f>(DM48-DB48)/DB48</f>
        <v>1.0784313725490196</v>
      </c>
      <c r="DX48" s="34">
        <v>0</v>
      </c>
      <c r="DY48" s="23">
        <v>0</v>
      </c>
      <c r="DZ48" s="34">
        <v>0</v>
      </c>
      <c r="EA48" s="24" t="e">
        <f>DX48/DZ48</f>
        <v>#DIV/0!</v>
      </c>
      <c r="EB48" s="24">
        <f>DX48/DO48</f>
        <v>0</v>
      </c>
      <c r="EC48" s="24" t="s">
        <v>461</v>
      </c>
      <c r="ED48" s="24" t="s">
        <v>461</v>
      </c>
      <c r="EE48" s="3">
        <v>142</v>
      </c>
      <c r="EF48" s="3">
        <v>64798.040000000008</v>
      </c>
      <c r="EG48" s="3">
        <v>0</v>
      </c>
      <c r="EH48" s="3">
        <v>0</v>
      </c>
      <c r="EI48" s="23">
        <f t="shared" si="556"/>
        <v>142</v>
      </c>
      <c r="EJ48" s="23">
        <f t="shared" si="556"/>
        <v>64798.040000000008</v>
      </c>
      <c r="EK48" s="23">
        <f>EJ48/1.18</f>
        <v>54913.593220338989</v>
      </c>
      <c r="EL48" s="62">
        <f>EJ48/$EJ$1</f>
        <v>6.5747248676994979E-3</v>
      </c>
      <c r="EM48" s="23">
        <v>2765</v>
      </c>
      <c r="EN48" s="23">
        <v>163</v>
      </c>
      <c r="EO48" s="23">
        <v>73395</v>
      </c>
      <c r="EP48" s="62">
        <f>EO48/$EO$1</f>
        <v>6.4808158755132357E-3</v>
      </c>
      <c r="EQ48" s="34" t="e">
        <f>EI48*#REF!</f>
        <v>#REF!</v>
      </c>
      <c r="ER48" s="24">
        <f>(EN48-DR48)/DR48</f>
        <v>0.34710743801652894</v>
      </c>
      <c r="ES48" s="24">
        <f>(EI48-DM48)/DM48</f>
        <v>0.33962264150943394</v>
      </c>
      <c r="ET48" s="24"/>
      <c r="EU48" s="24"/>
      <c r="EV48" s="3">
        <v>104</v>
      </c>
      <c r="EW48" s="3">
        <v>49290.55000000001</v>
      </c>
      <c r="EX48" s="3">
        <v>0</v>
      </c>
      <c r="EY48" s="3">
        <v>0</v>
      </c>
      <c r="EZ48" s="23">
        <f t="shared" si="557"/>
        <v>104</v>
      </c>
      <c r="FA48" s="23">
        <f t="shared" si="557"/>
        <v>49290.55000000001</v>
      </c>
      <c r="FB48" s="70">
        <f>FA48/1.18</f>
        <v>41771.652542372889</v>
      </c>
      <c r="FC48" s="62">
        <f>FA48/$FA$1</f>
        <v>4.8128495748259543E-3</v>
      </c>
      <c r="FD48" s="23">
        <v>2375</v>
      </c>
      <c r="FE48" s="23">
        <v>128</v>
      </c>
      <c r="FF48" s="23">
        <v>58174</v>
      </c>
      <c r="FG48" s="62">
        <f>FF48/$FF$1</f>
        <v>4.4261658132452551E-3</v>
      </c>
      <c r="FH48" s="34" t="e">
        <f>EZ48*#REF!</f>
        <v>#REF!</v>
      </c>
      <c r="FI48" s="3">
        <v>115</v>
      </c>
      <c r="FJ48" s="3">
        <v>51852.58</v>
      </c>
      <c r="FK48" s="3">
        <v>0</v>
      </c>
      <c r="FL48" s="3">
        <v>0</v>
      </c>
      <c r="FM48" s="23">
        <f t="shared" si="558"/>
        <v>115</v>
      </c>
      <c r="FN48" s="23">
        <f t="shared" si="558"/>
        <v>51852.58</v>
      </c>
      <c r="FO48" s="70">
        <f>FN48/1.18</f>
        <v>43942.864406779663</v>
      </c>
      <c r="FP48" s="62">
        <f>FN48/$FN$1</f>
        <v>4.0011034995947239E-3</v>
      </c>
      <c r="FQ48" s="23">
        <v>2401</v>
      </c>
      <c r="FR48" s="23">
        <v>166</v>
      </c>
      <c r="FS48" s="68">
        <v>74385</v>
      </c>
      <c r="FT48" s="62">
        <f>FS48/$FS$1</f>
        <v>4.4200502435017179E-3</v>
      </c>
      <c r="FU48" s="34" t="e">
        <f>FM48*#REF!</f>
        <v>#REF!</v>
      </c>
      <c r="FV48" s="3">
        <v>133</v>
      </c>
      <c r="FW48" s="3">
        <v>65655.72</v>
      </c>
      <c r="FX48" s="3">
        <v>0</v>
      </c>
      <c r="FY48" s="3">
        <v>0</v>
      </c>
      <c r="FZ48" s="23">
        <f t="shared" si="559"/>
        <v>133</v>
      </c>
      <c r="GA48" s="23">
        <f t="shared" si="559"/>
        <v>65655.72</v>
      </c>
      <c r="GB48" s="70">
        <f>GA48/1.18</f>
        <v>55640.440677966108</v>
      </c>
      <c r="GC48" s="62">
        <f>GA48/$GA$1</f>
        <v>6.0319848740076325E-3</v>
      </c>
      <c r="GD48" s="23">
        <v>2323</v>
      </c>
      <c r="GE48" s="23">
        <v>155</v>
      </c>
      <c r="GF48" s="68">
        <v>76306</v>
      </c>
      <c r="GG48" s="62">
        <f>GF48/$GF$1</f>
        <v>6.2035623045584385E-3</v>
      </c>
      <c r="GH48" s="111">
        <f>J48*FZ48</f>
        <v>20122.465435799997</v>
      </c>
      <c r="GI48" s="100">
        <v>112</v>
      </c>
      <c r="GJ48" s="3">
        <v>56222.58</v>
      </c>
      <c r="GK48" s="3"/>
      <c r="GL48" s="3"/>
      <c r="GM48" s="23">
        <f t="shared" si="560"/>
        <v>112</v>
      </c>
      <c r="GN48" s="23">
        <f t="shared" si="560"/>
        <v>56222.58</v>
      </c>
      <c r="GO48" s="70">
        <f>GN48/1.18</f>
        <v>47646.254237288136</v>
      </c>
      <c r="GP48" s="62">
        <f>GN48/$GN$1</f>
        <v>6.2548940116295658E-3</v>
      </c>
      <c r="GQ48" s="23">
        <v>2134</v>
      </c>
      <c r="GR48" s="23">
        <v>126</v>
      </c>
      <c r="GS48" s="68">
        <v>62769</v>
      </c>
      <c r="GT48" s="62">
        <f>GS48/$GS$1</f>
        <v>5.9539116077135922E-3</v>
      </c>
      <c r="GU48" s="111">
        <f>J48*GM48</f>
        <v>16945.234051199997</v>
      </c>
      <c r="GV48" s="100">
        <v>168</v>
      </c>
      <c r="GW48" s="3">
        <v>82810.28</v>
      </c>
      <c r="GX48" s="3"/>
      <c r="GY48" s="3"/>
      <c r="GZ48" s="23">
        <f t="shared" si="561"/>
        <v>168</v>
      </c>
      <c r="HA48" s="23">
        <f t="shared" si="561"/>
        <v>82810.28</v>
      </c>
      <c r="HB48" s="70">
        <f>HA48/1.18</f>
        <v>70178.203389830509</v>
      </c>
      <c r="HC48" s="62">
        <f>HA48/$HA$1</f>
        <v>9.9332294436919929E-3</v>
      </c>
      <c r="HD48" s="23">
        <v>2353</v>
      </c>
      <c r="HE48" s="23">
        <v>221</v>
      </c>
      <c r="HF48" s="68">
        <v>109754</v>
      </c>
      <c r="HG48" s="62">
        <f>HF48/$HF$1</f>
        <v>9.5213383416784068E-3</v>
      </c>
      <c r="HH48" s="34">
        <f>J48*GZ48</f>
        <v>25417.851076799998</v>
      </c>
      <c r="HI48" s="100">
        <v>126</v>
      </c>
      <c r="HJ48" s="3">
        <v>63993.82</v>
      </c>
      <c r="HK48" s="3"/>
      <c r="HL48" s="3"/>
      <c r="HM48" s="23">
        <f t="shared" si="562"/>
        <v>126</v>
      </c>
      <c r="HN48" s="23">
        <f t="shared" si="562"/>
        <v>63993.82</v>
      </c>
      <c r="HO48" s="70">
        <f>HN48/1.18</f>
        <v>54232.050847457627</v>
      </c>
      <c r="HP48" s="62">
        <f>HN48/$HN$1</f>
        <v>7.6402401489177934E-3</v>
      </c>
      <c r="HQ48" s="23">
        <v>1898</v>
      </c>
      <c r="HR48" s="23">
        <v>138</v>
      </c>
      <c r="HS48" s="68">
        <v>67425</v>
      </c>
      <c r="HT48" s="62">
        <f>HS48/$HS$1</f>
        <v>6.9974710511742678E-3</v>
      </c>
      <c r="HU48" s="34">
        <f>J48*HM48</f>
        <v>19063.388307599998</v>
      </c>
      <c r="HV48" s="100">
        <v>64</v>
      </c>
      <c r="HW48" s="3">
        <v>32110</v>
      </c>
      <c r="HX48" s="3">
        <v>123</v>
      </c>
      <c r="HY48" s="179">
        <v>61376.803199999995</v>
      </c>
      <c r="HZ48" s="23">
        <f t="shared" si="563"/>
        <v>187</v>
      </c>
      <c r="IA48" s="23">
        <f t="shared" si="563"/>
        <v>93486.803199999995</v>
      </c>
      <c r="IB48" s="70">
        <f>IA48/1.18</f>
        <v>79226.104406779661</v>
      </c>
      <c r="IC48" s="62">
        <f>IA48/$IA$1</f>
        <v>7.621491413170165E-3</v>
      </c>
      <c r="ID48" s="23">
        <v>1882</v>
      </c>
      <c r="IE48" s="23">
        <v>20</v>
      </c>
      <c r="IF48" s="68">
        <v>10090</v>
      </c>
      <c r="IG48" s="62">
        <f>IF48/$IF$1</f>
        <v>5.5848636357849722E-3</v>
      </c>
      <c r="IH48" s="34">
        <f>IY48*HZ48</f>
        <v>28292.488996199998</v>
      </c>
      <c r="II48" s="100">
        <v>17</v>
      </c>
      <c r="IJ48" s="88">
        <v>8908</v>
      </c>
      <c r="IK48" s="3">
        <v>105</v>
      </c>
      <c r="IL48" s="88">
        <v>52394.832000000002</v>
      </c>
      <c r="IM48" s="23">
        <f t="shared" si="564"/>
        <v>122</v>
      </c>
      <c r="IN48" s="68">
        <f t="shared" si="564"/>
        <v>61302.832000000002</v>
      </c>
      <c r="IO48" s="68">
        <f>IN48/1.18</f>
        <v>51951.552542372883</v>
      </c>
      <c r="IP48" s="62">
        <f>IN48/$IN$1</f>
        <v>6.6638255117323795E-3</v>
      </c>
      <c r="IQ48" s="23">
        <v>1677</v>
      </c>
      <c r="IR48" s="23">
        <v>15</v>
      </c>
      <c r="IS48" s="68">
        <v>7860</v>
      </c>
      <c r="IT48" s="62">
        <f>IS48/$IS$1</f>
        <v>7.5046975969690951E-3</v>
      </c>
      <c r="IU48" s="34">
        <f>IY48*IM48</f>
        <v>18458.201377199999</v>
      </c>
      <c r="IV48" s="142" t="str">
        <f>E48</f>
        <v>AC-6XL</v>
      </c>
      <c r="IW48" s="142" t="str">
        <f t="shared" si="565"/>
        <v>B0CH4VCD6R</v>
      </c>
      <c r="IX48" s="142" t="str">
        <f t="shared" si="565"/>
        <v>FBA77171</v>
      </c>
      <c r="IY48" s="17">
        <v>151.29673259999998</v>
      </c>
      <c r="IZ48" s="3">
        <v>106</v>
      </c>
      <c r="JA48" s="32">
        <f>IZ48*IY48</f>
        <v>16037.453655599998</v>
      </c>
      <c r="JB48" s="3">
        <v>555</v>
      </c>
      <c r="JC48" s="32">
        <f>JB48*IY48</f>
        <v>83969.686592999991</v>
      </c>
      <c r="JD48" s="3">
        <v>0</v>
      </c>
      <c r="JE48" s="32">
        <f>JD48*IY48</f>
        <v>0</v>
      </c>
      <c r="JF48" s="3">
        <v>0</v>
      </c>
      <c r="JG48" s="32">
        <f>JF48*IY48</f>
        <v>0</v>
      </c>
      <c r="JH48" s="58">
        <v>0</v>
      </c>
      <c r="JI48" s="59">
        <f>JH48*IY48</f>
        <v>0</v>
      </c>
      <c r="JJ48" s="58">
        <v>0</v>
      </c>
      <c r="JK48" s="59">
        <f>JJ48*IY48</f>
        <v>0</v>
      </c>
      <c r="JL48" s="58">
        <v>0</v>
      </c>
      <c r="JM48" s="59">
        <f>JL48*IY48</f>
        <v>0</v>
      </c>
      <c r="JN48" s="42">
        <f>IZ48+JB48+JH48+JD48+JF48+JJ48+JL48</f>
        <v>661</v>
      </c>
      <c r="JO48" s="10">
        <f>JN48*IY48</f>
        <v>100007.14024859999</v>
      </c>
      <c r="JP48" s="36" t="str">
        <f>E48</f>
        <v>AC-6XL</v>
      </c>
      <c r="JQ48" s="98" t="str">
        <f>C48</f>
        <v>New</v>
      </c>
      <c r="JR48" s="17">
        <v>151.29673259999998</v>
      </c>
      <c r="JS48" s="100">
        <v>7</v>
      </c>
      <c r="JT48" s="88">
        <v>3413</v>
      </c>
      <c r="JU48" s="3">
        <v>159</v>
      </c>
      <c r="JV48" s="88">
        <v>78440.75959999999</v>
      </c>
      <c r="JW48" s="23">
        <f t="shared" si="566"/>
        <v>166</v>
      </c>
      <c r="JX48" s="68">
        <f t="shared" si="566"/>
        <v>81853.75959999999</v>
      </c>
      <c r="JY48" s="68">
        <f>JX48/1.18</f>
        <v>69367.592881355929</v>
      </c>
      <c r="JZ48" s="62">
        <f>JX48/$JX$1</f>
        <v>7.4408581366586686E-3</v>
      </c>
      <c r="KA48" s="23">
        <v>1966</v>
      </c>
      <c r="KB48" s="23">
        <v>15</v>
      </c>
      <c r="KC48" s="68">
        <v>7860</v>
      </c>
      <c r="KD48" s="62">
        <f>KC48/$IS$1</f>
        <v>7.5046975969690951E-3</v>
      </c>
      <c r="KE48" s="34">
        <f>KI48*JW48</f>
        <v>25115.257611599998</v>
      </c>
      <c r="KF48" s="142" t="str">
        <f>E48</f>
        <v>AC-6XL</v>
      </c>
      <c r="KG48" s="142" t="str">
        <f t="shared" si="567"/>
        <v>B0CH4VCD6R</v>
      </c>
      <c r="KH48" s="142" t="str">
        <f t="shared" si="567"/>
        <v>FBA77171</v>
      </c>
      <c r="KI48" s="17">
        <v>151.29673259999998</v>
      </c>
      <c r="KJ48" s="3">
        <v>95</v>
      </c>
      <c r="KK48" s="32">
        <f>KJ48*KI48</f>
        <v>14373.189596999999</v>
      </c>
      <c r="KL48" s="3">
        <v>222</v>
      </c>
      <c r="KM48" s="32">
        <f>KL48*KI48</f>
        <v>33587.874637199995</v>
      </c>
      <c r="KN48" s="3">
        <v>0</v>
      </c>
      <c r="KO48" s="32">
        <f>KN48*KI48</f>
        <v>0</v>
      </c>
      <c r="KP48" s="3">
        <v>0</v>
      </c>
      <c r="KQ48" s="32">
        <f>KP48*KI48</f>
        <v>0</v>
      </c>
      <c r="KR48" s="58">
        <v>0</v>
      </c>
      <c r="KS48" s="59">
        <f>KR48*KI48</f>
        <v>0</v>
      </c>
      <c r="KT48" s="58">
        <v>0</v>
      </c>
      <c r="KU48" s="59">
        <f>KT48*KI48</f>
        <v>0</v>
      </c>
      <c r="KV48" s="58">
        <v>0</v>
      </c>
      <c r="KW48" s="59">
        <f>KV48*KI48</f>
        <v>0</v>
      </c>
      <c r="KX48" s="42">
        <f>KJ48+KL48+KR48+KN48+KP48+KT48+KV48</f>
        <v>317</v>
      </c>
      <c r="KY48" s="10">
        <f>KX48*KI48</f>
        <v>47961.064234199992</v>
      </c>
      <c r="KZ48" s="36" t="str">
        <f>E48</f>
        <v>AC-6XL</v>
      </c>
      <c r="LA48" s="98" t="str">
        <f>C48</f>
        <v>New</v>
      </c>
      <c r="LB48" s="17">
        <v>151.29673259999998</v>
      </c>
      <c r="LC48" s="100">
        <v>14</v>
      </c>
      <c r="LD48" s="88">
        <v>7003.8399999999983</v>
      </c>
      <c r="LE48" s="3">
        <v>164</v>
      </c>
      <c r="LF48" s="88">
        <v>81835.737600000008</v>
      </c>
      <c r="LG48" s="23">
        <f t="shared" si="568"/>
        <v>178</v>
      </c>
      <c r="LH48" s="68">
        <f t="shared" si="568"/>
        <v>88839.577600000004</v>
      </c>
      <c r="LI48" s="68">
        <f>LH48/1.18</f>
        <v>75287.777627118645</v>
      </c>
      <c r="LJ48" s="62">
        <f>LH48/$LH$1</f>
        <v>8.2157174428205346E-3</v>
      </c>
      <c r="LK48" s="23">
        <v>1818</v>
      </c>
      <c r="LL48" s="23">
        <v>15</v>
      </c>
      <c r="LM48" s="68">
        <v>7860</v>
      </c>
      <c r="LN48" s="62">
        <f>LM48/$IS$1</f>
        <v>7.5046975969690951E-3</v>
      </c>
      <c r="LO48" s="34">
        <f>LS48*LG48</f>
        <v>26930.818402799996</v>
      </c>
      <c r="LP48" s="143" t="str">
        <f>E48</f>
        <v>AC-6XL</v>
      </c>
      <c r="LQ48" s="143" t="str">
        <f t="shared" si="569"/>
        <v>B0CH4VCD6R</v>
      </c>
      <c r="LR48" s="143" t="str">
        <f t="shared" si="569"/>
        <v>FBA77171</v>
      </c>
      <c r="LS48" s="17">
        <v>151.29673259999998</v>
      </c>
      <c r="LT48" s="3">
        <v>82</v>
      </c>
      <c r="LU48" s="32">
        <f>LT48*LS48</f>
        <v>12406.332073199999</v>
      </c>
      <c r="LV48" s="3">
        <v>49</v>
      </c>
      <c r="LW48" s="32">
        <f>LV48*LS48</f>
        <v>7413.5398973999991</v>
      </c>
      <c r="LX48" s="3">
        <v>0</v>
      </c>
      <c r="LY48" s="32">
        <f>LX48*LS48</f>
        <v>0</v>
      </c>
      <c r="LZ48" s="3">
        <v>0</v>
      </c>
      <c r="MA48" s="32">
        <f>LZ48*LS48</f>
        <v>0</v>
      </c>
      <c r="MB48" s="58">
        <v>0</v>
      </c>
      <c r="MC48" s="59">
        <f>MB48*LS48</f>
        <v>0</v>
      </c>
      <c r="MD48" s="58">
        <v>1040</v>
      </c>
      <c r="ME48" s="59">
        <f>MD48*LS48</f>
        <v>157348.60190399998</v>
      </c>
      <c r="MF48" s="58">
        <v>0</v>
      </c>
      <c r="MG48" s="59">
        <f>MF48*LS48</f>
        <v>0</v>
      </c>
      <c r="MH48" s="42">
        <f>LT48+LV48+MB48+LX48+LZ48+MD48+MF48</f>
        <v>1171</v>
      </c>
      <c r="MI48" s="10">
        <f>MH48*LS48</f>
        <v>177168.47387459999</v>
      </c>
      <c r="MJ48" s="36" t="str">
        <f>E48</f>
        <v>AC-6XL</v>
      </c>
      <c r="MK48" s="98" t="s">
        <v>465</v>
      </c>
      <c r="ML48" s="17">
        <v>151.29673259999998</v>
      </c>
      <c r="MM48" s="100">
        <v>14</v>
      </c>
      <c r="MN48" s="88">
        <v>7114</v>
      </c>
      <c r="MO48" s="3">
        <v>160</v>
      </c>
      <c r="MP48" s="88">
        <v>79100.756599999993</v>
      </c>
      <c r="MQ48" s="23">
        <f t="shared" si="570"/>
        <v>174</v>
      </c>
      <c r="MR48" s="68">
        <f t="shared" si="570"/>
        <v>86214.756599999993</v>
      </c>
      <c r="MS48" s="68">
        <f>MR48/1.18</f>
        <v>73063.353050847451</v>
      </c>
      <c r="MT48" s="62">
        <f>MR48/$MR$1</f>
        <v>6.3197544912495292E-3</v>
      </c>
      <c r="MU48" s="23">
        <v>2264</v>
      </c>
      <c r="MV48" s="23">
        <v>15</v>
      </c>
      <c r="MW48" s="68">
        <v>7860</v>
      </c>
      <c r="MX48" s="62">
        <f>MW48/$IS$1</f>
        <v>7.5046975969690951E-3</v>
      </c>
      <c r="MY48" s="34">
        <f>MQ48*NC48</f>
        <v>26325.631472399997</v>
      </c>
      <c r="MZ48" s="143" t="str">
        <f>E48</f>
        <v>AC-6XL</v>
      </c>
      <c r="NA48" s="143" t="str">
        <f t="shared" si="571"/>
        <v>B0CH4VCD6R</v>
      </c>
      <c r="NB48" s="143" t="str">
        <f t="shared" si="571"/>
        <v>FBA77171</v>
      </c>
      <c r="NC48" s="17">
        <f>J48</f>
        <v>151.29673259999998</v>
      </c>
      <c r="ND48" s="3">
        <v>132</v>
      </c>
      <c r="NE48" s="32">
        <f>ND48*NC48</f>
        <v>19971.168703199997</v>
      </c>
      <c r="NF48" s="3">
        <v>11</v>
      </c>
      <c r="NG48" s="32">
        <f>NF48*NC48</f>
        <v>1664.2640585999998</v>
      </c>
      <c r="NH48" s="3">
        <v>0</v>
      </c>
      <c r="NI48" s="32">
        <f>NH48*NC48</f>
        <v>0</v>
      </c>
      <c r="NJ48" s="3">
        <v>0</v>
      </c>
      <c r="NK48" s="32">
        <f>NJ48*NC48</f>
        <v>0</v>
      </c>
      <c r="NL48" s="58">
        <v>0</v>
      </c>
      <c r="NM48" s="59">
        <f>NL48*NC48</f>
        <v>0</v>
      </c>
      <c r="NN48" s="58">
        <v>1040</v>
      </c>
      <c r="NO48" s="59">
        <f>NN48*NC48</f>
        <v>157348.60190399998</v>
      </c>
      <c r="NP48" s="58">
        <v>0</v>
      </c>
      <c r="NQ48" s="59">
        <f>NP48*NC48</f>
        <v>0</v>
      </c>
      <c r="NR48" s="42">
        <f>ND48+NF48+NL48+NH48+NJ48+NN48+NP48</f>
        <v>1183</v>
      </c>
      <c r="NS48" s="92">
        <f>NR48*NC48</f>
        <v>178984.03466579999</v>
      </c>
      <c r="NT48" s="141">
        <v>26</v>
      </c>
      <c r="NU48" s="36" t="str">
        <f>E48</f>
        <v>AC-6XL</v>
      </c>
      <c r="NV48" s="98" t="s">
        <v>465</v>
      </c>
      <c r="NW48" s="17">
        <v>151.29673259999998</v>
      </c>
      <c r="NX48" s="100">
        <v>82</v>
      </c>
      <c r="NY48" s="88">
        <v>42782</v>
      </c>
      <c r="NZ48" s="3">
        <v>101</v>
      </c>
      <c r="OA48" s="88">
        <v>50206</v>
      </c>
      <c r="OB48" s="23">
        <f t="shared" si="450"/>
        <v>183</v>
      </c>
      <c r="OC48" s="68">
        <f t="shared" si="451"/>
        <v>92988</v>
      </c>
      <c r="OD48" s="68">
        <f t="shared" si="452"/>
        <v>78803.389830508473</v>
      </c>
      <c r="OE48" s="62">
        <f t="shared" si="453"/>
        <v>6.5158361178673631E-3</v>
      </c>
      <c r="OF48" s="23">
        <v>1786</v>
      </c>
      <c r="OG48" s="23">
        <v>15</v>
      </c>
      <c r="OH48" s="68">
        <v>7860</v>
      </c>
      <c r="OI48" s="62">
        <f t="shared" si="454"/>
        <v>7.5046975969690951E-3</v>
      </c>
      <c r="OJ48" s="34">
        <f t="shared" si="455"/>
        <v>27687.302065799999</v>
      </c>
      <c r="OK48" s="143" t="str">
        <f t="shared" si="456"/>
        <v>AC-6XL</v>
      </c>
      <c r="OL48" s="143" t="str">
        <f t="shared" si="457"/>
        <v>B0CH4VCD6R</v>
      </c>
      <c r="OM48" s="143" t="str">
        <f t="shared" si="458"/>
        <v>FBA77171</v>
      </c>
      <c r="ON48" s="17">
        <f t="shared" si="459"/>
        <v>151.29673259999998</v>
      </c>
      <c r="OO48" s="3">
        <v>63</v>
      </c>
      <c r="OP48" s="32">
        <f t="shared" si="460"/>
        <v>9531.6941537999992</v>
      </c>
      <c r="OQ48" s="3">
        <v>539</v>
      </c>
      <c r="OR48" s="32">
        <f t="shared" si="461"/>
        <v>81548.938871399994</v>
      </c>
      <c r="OS48" s="3">
        <v>0</v>
      </c>
      <c r="OT48" s="32">
        <f t="shared" si="462"/>
        <v>0</v>
      </c>
      <c r="OU48" s="3">
        <v>0</v>
      </c>
      <c r="OV48" s="32">
        <f t="shared" si="463"/>
        <v>0</v>
      </c>
      <c r="OW48" s="58">
        <v>0</v>
      </c>
      <c r="OX48" s="59">
        <f t="shared" si="464"/>
        <v>0</v>
      </c>
      <c r="OY48" s="58">
        <v>0</v>
      </c>
      <c r="OZ48" s="59">
        <f t="shared" si="465"/>
        <v>0</v>
      </c>
      <c r="PA48" s="58">
        <v>0</v>
      </c>
      <c r="PB48" s="59">
        <f t="shared" si="466"/>
        <v>0</v>
      </c>
      <c r="PC48" s="42">
        <f t="shared" si="467"/>
        <v>602</v>
      </c>
      <c r="PD48" s="92">
        <f t="shared" si="468"/>
        <v>91080.63302519999</v>
      </c>
      <c r="PE48" s="141">
        <v>285</v>
      </c>
      <c r="PF48" s="36" t="str">
        <f t="shared" si="469"/>
        <v>AC-6XL</v>
      </c>
      <c r="PG48" s="98" t="s">
        <v>465</v>
      </c>
      <c r="PH48" s="17">
        <v>151.29673259999998</v>
      </c>
      <c r="PI48" s="100">
        <v>3</v>
      </c>
      <c r="PJ48" s="88">
        <v>1587</v>
      </c>
      <c r="PK48" s="3">
        <v>269</v>
      </c>
      <c r="PL48" s="88">
        <v>128385.59299999999</v>
      </c>
      <c r="PM48" s="23">
        <f t="shared" si="470"/>
        <v>272</v>
      </c>
      <c r="PN48" s="68">
        <f t="shared" si="471"/>
        <v>129972.59299999999</v>
      </c>
      <c r="PO48" s="68">
        <f t="shared" si="472"/>
        <v>110146.26525423728</v>
      </c>
      <c r="PP48" s="62">
        <f t="shared" si="473"/>
        <v>7.3216663533294084E-3</v>
      </c>
      <c r="PQ48" s="23">
        <v>3073</v>
      </c>
      <c r="PR48" s="23">
        <v>15</v>
      </c>
      <c r="PS48" s="68">
        <v>7860</v>
      </c>
      <c r="PT48" s="62">
        <f t="shared" si="474"/>
        <v>7.5046975969690951E-3</v>
      </c>
      <c r="PU48" s="34">
        <f t="shared" si="475"/>
        <v>41152.711267199993</v>
      </c>
      <c r="PV48" s="143" t="str">
        <f t="shared" si="476"/>
        <v>AC-6XL</v>
      </c>
      <c r="PW48" s="143" t="str">
        <f t="shared" si="477"/>
        <v>B0CH4VCD6R</v>
      </c>
      <c r="PX48" s="143" t="str">
        <f t="shared" si="478"/>
        <v>FBA77171</v>
      </c>
      <c r="PY48" s="17">
        <f t="shared" si="479"/>
        <v>151.29673259999998</v>
      </c>
      <c r="PZ48" s="3">
        <v>34</v>
      </c>
      <c r="QA48" s="32">
        <f t="shared" si="480"/>
        <v>5144.0889083999991</v>
      </c>
      <c r="QB48" s="3"/>
      <c r="QC48" s="32">
        <f t="shared" si="481"/>
        <v>0</v>
      </c>
      <c r="QD48" s="3">
        <v>0</v>
      </c>
      <c r="QE48" s="32">
        <f t="shared" si="482"/>
        <v>0</v>
      </c>
      <c r="QF48" s="3">
        <v>0</v>
      </c>
      <c r="QG48" s="32">
        <f t="shared" si="483"/>
        <v>0</v>
      </c>
      <c r="QH48" s="58">
        <v>0</v>
      </c>
      <c r="QI48" s="59">
        <f t="shared" si="484"/>
        <v>0</v>
      </c>
      <c r="QJ48" s="58">
        <v>0</v>
      </c>
      <c r="QK48" s="59">
        <f t="shared" si="485"/>
        <v>0</v>
      </c>
      <c r="QL48" s="58">
        <v>0</v>
      </c>
      <c r="QM48" s="59">
        <f t="shared" si="486"/>
        <v>0</v>
      </c>
      <c r="QN48" s="42">
        <f t="shared" si="487"/>
        <v>34</v>
      </c>
      <c r="QO48" s="92">
        <f t="shared" si="488"/>
        <v>5144.0889083999991</v>
      </c>
      <c r="QP48" s="141">
        <v>122</v>
      </c>
      <c r="QQ48" s="36" t="str">
        <f t="shared" si="489"/>
        <v>AC-6XL</v>
      </c>
      <c r="QR48" s="98" t="s">
        <v>465</v>
      </c>
      <c r="QS48" s="17">
        <v>151.29673259999998</v>
      </c>
      <c r="QT48" s="100">
        <v>41</v>
      </c>
      <c r="QU48" s="88">
        <v>18883</v>
      </c>
      <c r="QV48" s="3">
        <v>223</v>
      </c>
      <c r="QW48" s="88">
        <v>103556</v>
      </c>
      <c r="QX48" s="23">
        <f t="shared" si="490"/>
        <v>264</v>
      </c>
      <c r="QY48" s="68">
        <f t="shared" si="491"/>
        <v>122439</v>
      </c>
      <c r="QZ48" s="68">
        <f t="shared" si="492"/>
        <v>103761.86440677967</v>
      </c>
      <c r="RA48" s="62">
        <f t="shared" si="493"/>
        <v>6.5517889596103315E-3</v>
      </c>
      <c r="RB48" s="23">
        <v>2710</v>
      </c>
      <c r="RC48" s="23">
        <v>15</v>
      </c>
      <c r="RD48" s="68">
        <v>7860</v>
      </c>
      <c r="RE48" s="62">
        <f t="shared" si="494"/>
        <v>7.5046975969690951E-3</v>
      </c>
      <c r="RF48" s="34">
        <f t="shared" si="495"/>
        <v>39942.337406399995</v>
      </c>
      <c r="RG48" s="143" t="str">
        <f t="shared" si="496"/>
        <v>AC-6XL</v>
      </c>
      <c r="RH48" s="143" t="str">
        <f t="shared" si="497"/>
        <v>B0CH4VCD6R</v>
      </c>
      <c r="RI48" s="143" t="str">
        <f t="shared" si="498"/>
        <v>FBA77171</v>
      </c>
      <c r="RJ48" s="17">
        <f t="shared" si="499"/>
        <v>151.29673259999998</v>
      </c>
      <c r="RK48" s="3">
        <v>54</v>
      </c>
      <c r="RL48" s="32">
        <f t="shared" si="500"/>
        <v>8170.023560399999</v>
      </c>
      <c r="RM48" s="3">
        <v>204</v>
      </c>
      <c r="RN48" s="32">
        <f t="shared" si="501"/>
        <v>30864.533450399998</v>
      </c>
      <c r="RO48" s="3">
        <v>0</v>
      </c>
      <c r="RP48" s="32">
        <f t="shared" si="502"/>
        <v>0</v>
      </c>
      <c r="RQ48" s="3">
        <v>0</v>
      </c>
      <c r="RR48" s="32">
        <f t="shared" si="503"/>
        <v>0</v>
      </c>
      <c r="RS48" s="58">
        <v>0</v>
      </c>
      <c r="RT48" s="59">
        <f t="shared" si="504"/>
        <v>0</v>
      </c>
      <c r="RU48" s="58">
        <v>0</v>
      </c>
      <c r="RV48" s="59">
        <f t="shared" si="505"/>
        <v>0</v>
      </c>
      <c r="RW48" s="58">
        <v>0</v>
      </c>
      <c r="RX48" s="59">
        <f t="shared" si="506"/>
        <v>0</v>
      </c>
      <c r="RY48" s="42">
        <f t="shared" si="507"/>
        <v>258</v>
      </c>
      <c r="RZ48" s="92">
        <f t="shared" si="508"/>
        <v>39034.557010799996</v>
      </c>
      <c r="SA48" s="141">
        <v>138</v>
      </c>
      <c r="SB48" s="36" t="str">
        <f t="shared" si="509"/>
        <v>AC-6XL</v>
      </c>
      <c r="SC48" s="98" t="s">
        <v>465</v>
      </c>
      <c r="SD48" s="17">
        <f t="shared" si="510"/>
        <v>151.29673259999998</v>
      </c>
      <c r="SE48" s="100">
        <v>7</v>
      </c>
      <c r="SF48" s="88">
        <v>3991</v>
      </c>
      <c r="SG48" s="3">
        <v>170</v>
      </c>
      <c r="SH48" s="88">
        <v>90580</v>
      </c>
      <c r="SI48" s="23">
        <f t="shared" si="511"/>
        <v>177</v>
      </c>
      <c r="SJ48" s="68">
        <f t="shared" si="512"/>
        <v>94571</v>
      </c>
      <c r="SK48" s="68">
        <f t="shared" si="513"/>
        <v>80144.91525423729</v>
      </c>
      <c r="SL48" s="62">
        <f t="shared" si="514"/>
        <v>6.0586530610545223E-3</v>
      </c>
      <c r="SM48" s="23">
        <v>5709</v>
      </c>
      <c r="SN48" s="23">
        <v>15</v>
      </c>
      <c r="SO48" s="68">
        <v>7860</v>
      </c>
      <c r="SP48" s="62">
        <f t="shared" si="515"/>
        <v>7.5046975969690951E-3</v>
      </c>
      <c r="SQ48" s="34">
        <f t="shared" si="516"/>
        <v>26779.521670199996</v>
      </c>
      <c r="SR48" s="143" t="str">
        <f t="shared" si="517"/>
        <v>AC-6XL</v>
      </c>
      <c r="SS48" s="143" t="str">
        <f t="shared" si="518"/>
        <v>B0CH4VCD6R</v>
      </c>
      <c r="ST48" s="143" t="str">
        <f t="shared" si="519"/>
        <v>FBA77171</v>
      </c>
      <c r="SU48" s="17">
        <f t="shared" si="520"/>
        <v>151.29673259999998</v>
      </c>
      <c r="SV48" s="3">
        <v>64</v>
      </c>
      <c r="SW48" s="32">
        <f t="shared" si="521"/>
        <v>9682.990886399999</v>
      </c>
      <c r="SX48" s="3">
        <v>30</v>
      </c>
      <c r="SY48" s="32">
        <f t="shared" si="522"/>
        <v>4538.9019779999999</v>
      </c>
      <c r="SZ48" s="3">
        <v>0</v>
      </c>
      <c r="TA48" s="32">
        <f t="shared" si="523"/>
        <v>0</v>
      </c>
      <c r="TB48" s="3">
        <v>0</v>
      </c>
      <c r="TC48" s="32">
        <f t="shared" si="524"/>
        <v>0</v>
      </c>
      <c r="TD48" s="58">
        <v>0</v>
      </c>
      <c r="TE48" s="59">
        <f t="shared" si="525"/>
        <v>0</v>
      </c>
      <c r="TF48" s="58">
        <v>0</v>
      </c>
      <c r="TG48" s="59">
        <f t="shared" si="526"/>
        <v>0</v>
      </c>
      <c r="TH48" s="58">
        <v>1000</v>
      </c>
      <c r="TI48" s="59">
        <f t="shared" si="527"/>
        <v>151296.73259999999</v>
      </c>
      <c r="TJ48" s="42">
        <f t="shared" si="528"/>
        <v>1094</v>
      </c>
      <c r="TK48" s="92">
        <f t="shared" si="529"/>
        <v>165518.62546439999</v>
      </c>
      <c r="TL48" s="141">
        <v>169</v>
      </c>
      <c r="TM48" s="36" t="str">
        <f t="shared" si="530"/>
        <v>AC-6XL</v>
      </c>
      <c r="TN48" s="98" t="s">
        <v>465</v>
      </c>
      <c r="TO48" s="17">
        <f t="shared" si="531"/>
        <v>151.29673259999998</v>
      </c>
      <c r="TP48" s="100">
        <v>16</v>
      </c>
      <c r="TQ48" s="88">
        <v>8334</v>
      </c>
      <c r="TR48" s="3">
        <v>186</v>
      </c>
      <c r="TS48" s="88">
        <v>102114.00219999999</v>
      </c>
      <c r="TT48" s="23">
        <f t="shared" si="532"/>
        <v>202</v>
      </c>
      <c r="TU48" s="68">
        <f t="shared" si="533"/>
        <v>110448.00219999999</v>
      </c>
      <c r="TV48" s="68">
        <f t="shared" si="534"/>
        <v>93600.001864406775</v>
      </c>
      <c r="TW48" s="62">
        <f t="shared" si="535"/>
        <v>6.523144445514017E-3</v>
      </c>
      <c r="TX48" s="23">
        <v>4134</v>
      </c>
      <c r="TY48" s="23">
        <v>15</v>
      </c>
      <c r="TZ48" s="68">
        <v>7860</v>
      </c>
      <c r="UA48" s="62">
        <f t="shared" si="536"/>
        <v>7.5046975969690951E-3</v>
      </c>
      <c r="UB48" s="34">
        <f t="shared" si="537"/>
        <v>30561.939985199995</v>
      </c>
      <c r="UC48" s="143" t="str">
        <f t="shared" si="538"/>
        <v>AC-6XL</v>
      </c>
      <c r="UD48" s="143" t="str">
        <f t="shared" si="539"/>
        <v>B0CH4VCD6R</v>
      </c>
      <c r="UE48" s="143" t="str">
        <f t="shared" si="540"/>
        <v>FBA77171</v>
      </c>
      <c r="UF48" s="17">
        <f t="shared" si="541"/>
        <v>151.29673259999998</v>
      </c>
      <c r="UG48" s="3">
        <v>23</v>
      </c>
      <c r="UH48" s="32">
        <f t="shared" si="542"/>
        <v>3479.8248497999998</v>
      </c>
      <c r="UI48" s="3">
        <v>10</v>
      </c>
      <c r="UJ48" s="32">
        <f t="shared" si="543"/>
        <v>1512.967326</v>
      </c>
      <c r="UK48" s="3">
        <v>0</v>
      </c>
      <c r="UL48" s="32">
        <f t="shared" si="544"/>
        <v>0</v>
      </c>
      <c r="UM48" s="3">
        <v>0</v>
      </c>
      <c r="UN48" s="32">
        <f t="shared" si="545"/>
        <v>0</v>
      </c>
      <c r="UO48" s="58">
        <v>0</v>
      </c>
      <c r="UP48" s="59">
        <f t="shared" si="546"/>
        <v>0</v>
      </c>
      <c r="UQ48" s="58">
        <v>0</v>
      </c>
      <c r="UR48" s="59">
        <f t="shared" si="547"/>
        <v>0</v>
      </c>
      <c r="US48" s="58">
        <v>1000</v>
      </c>
      <c r="UT48" s="59">
        <f t="shared" si="548"/>
        <v>151296.73259999999</v>
      </c>
      <c r="UU48" s="42">
        <f t="shared" si="549"/>
        <v>1033</v>
      </c>
      <c r="UV48" s="92">
        <f t="shared" si="550"/>
        <v>156289.52477579998</v>
      </c>
      <c r="UW48" s="141">
        <v>34</v>
      </c>
      <c r="UX48" s="36" t="str">
        <f t="shared" si="551"/>
        <v>AC-6XL</v>
      </c>
      <c r="UY48" s="98" t="s">
        <v>465</v>
      </c>
      <c r="UZ48" s="17">
        <f t="shared" si="552"/>
        <v>151.29673259999998</v>
      </c>
      <c r="VA48" s="100">
        <v>34</v>
      </c>
      <c r="VB48" s="88">
        <v>18862</v>
      </c>
      <c r="VC48" s="3">
        <v>68</v>
      </c>
      <c r="VD48" s="88">
        <v>37271.845800000003</v>
      </c>
      <c r="VE48" s="23">
        <f t="shared" si="200"/>
        <v>102</v>
      </c>
      <c r="VF48" s="68">
        <f t="shared" si="201"/>
        <v>56133.845800000003</v>
      </c>
      <c r="VG48" s="68">
        <f t="shared" si="202"/>
        <v>47571.055762711869</v>
      </c>
      <c r="VH48" s="62">
        <f t="shared" si="203"/>
        <v>3.3551876474920564E-3</v>
      </c>
      <c r="VI48" s="23">
        <v>1771</v>
      </c>
      <c r="VJ48" s="23">
        <v>15</v>
      </c>
      <c r="VK48" s="68">
        <v>7860</v>
      </c>
      <c r="VL48" s="62">
        <f t="shared" si="553"/>
        <v>7.5046975969690951E-3</v>
      </c>
      <c r="VM48" s="34">
        <f t="shared" si="205"/>
        <v>15432.266725199999</v>
      </c>
      <c r="VN48" s="143" t="str">
        <f t="shared" si="57"/>
        <v>AC-6XL</v>
      </c>
      <c r="VO48" s="143" t="str">
        <f t="shared" si="58"/>
        <v>B0CH4VCD6R</v>
      </c>
      <c r="VP48" s="143" t="str">
        <f t="shared" si="59"/>
        <v>FBA77171</v>
      </c>
      <c r="VQ48" s="17">
        <f t="shared" si="206"/>
        <v>151.29673259999998</v>
      </c>
      <c r="VR48" s="3">
        <v>32</v>
      </c>
      <c r="VS48" s="32">
        <f t="shared" si="207"/>
        <v>4841.4954431999995</v>
      </c>
      <c r="VT48" s="3">
        <v>780</v>
      </c>
      <c r="VU48" s="32">
        <f t="shared" si="208"/>
        <v>118011.45142799999</v>
      </c>
      <c r="VV48" s="3">
        <v>5</v>
      </c>
      <c r="VW48" s="32">
        <f t="shared" si="209"/>
        <v>756.48366299999998</v>
      </c>
      <c r="VX48" s="3">
        <v>0</v>
      </c>
      <c r="VY48" s="32">
        <f t="shared" si="210"/>
        <v>0</v>
      </c>
      <c r="VZ48" s="58">
        <v>0</v>
      </c>
      <c r="WA48" s="59">
        <f t="shared" si="211"/>
        <v>0</v>
      </c>
      <c r="WB48" s="58">
        <v>0</v>
      </c>
      <c r="WC48" s="59">
        <f t="shared" si="212"/>
        <v>0</v>
      </c>
      <c r="WD48" s="58">
        <v>0</v>
      </c>
      <c r="WE48" s="59">
        <f t="shared" si="213"/>
        <v>0</v>
      </c>
      <c r="WF48" s="42">
        <f t="shared" si="214"/>
        <v>817</v>
      </c>
      <c r="WG48" s="92">
        <f t="shared" si="215"/>
        <v>123609.43053419999</v>
      </c>
      <c r="WH48" s="141">
        <v>8</v>
      </c>
      <c r="WI48" s="36" t="str">
        <f t="shared" si="60"/>
        <v>AC-6XL</v>
      </c>
      <c r="WJ48" s="98" t="s">
        <v>465</v>
      </c>
      <c r="WK48" s="17">
        <f t="shared" si="216"/>
        <v>151.29673259999998</v>
      </c>
    </row>
    <row r="49" spans="1:609">
      <c r="A49" s="150" t="s">
        <v>878</v>
      </c>
      <c r="B49" s="161" t="s">
        <v>712</v>
      </c>
      <c r="C49" s="180"/>
      <c r="D49" s="150" t="s">
        <v>669</v>
      </c>
      <c r="E49" s="161" t="s">
        <v>753</v>
      </c>
      <c r="F49" s="180"/>
      <c r="G49" s="180"/>
      <c r="H49" s="161" t="s">
        <v>471</v>
      </c>
      <c r="I49" s="161" t="s">
        <v>471</v>
      </c>
      <c r="J49" s="188">
        <v>1804.2030197999998</v>
      </c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79"/>
      <c r="BG49" s="179"/>
      <c r="BH49" s="179"/>
      <c r="BI49" s="179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79"/>
      <c r="BX49" s="179"/>
      <c r="BY49" s="179"/>
      <c r="BZ49" s="179"/>
      <c r="CA49" s="179"/>
      <c r="CB49" s="179"/>
      <c r="CC49" s="179"/>
      <c r="CD49" s="179"/>
      <c r="CE49" s="179"/>
      <c r="CF49" s="179"/>
      <c r="CG49" s="179"/>
      <c r="CH49" s="179"/>
      <c r="CI49" s="179"/>
      <c r="CJ49" s="179"/>
      <c r="CK49" s="179"/>
      <c r="CL49" s="179"/>
      <c r="CM49" s="179"/>
      <c r="CN49" s="179"/>
      <c r="CO49" s="179"/>
      <c r="CP49" s="179"/>
      <c r="CQ49" s="179"/>
      <c r="CR49" s="179"/>
      <c r="CS49" s="179"/>
      <c r="CT49" s="179"/>
      <c r="CU49" s="179"/>
      <c r="CV49" s="179"/>
      <c r="CW49" s="179"/>
      <c r="CX49" s="179"/>
      <c r="CY49" s="179"/>
      <c r="CZ49" s="179"/>
      <c r="DA49" s="179"/>
      <c r="DB49" s="179"/>
      <c r="DC49" s="179"/>
      <c r="DD49" s="179"/>
      <c r="DE49" s="179"/>
      <c r="DF49" s="179"/>
      <c r="DG49" s="179"/>
      <c r="DH49" s="179"/>
      <c r="DI49" s="179"/>
      <c r="DJ49" s="179"/>
      <c r="DK49" s="179"/>
      <c r="DL49" s="179"/>
      <c r="DM49" s="179"/>
      <c r="DN49" s="179"/>
      <c r="DO49" s="179"/>
      <c r="DP49" s="179"/>
      <c r="DQ49" s="179"/>
      <c r="DR49" s="179"/>
      <c r="DS49" s="179"/>
      <c r="DT49" s="179"/>
      <c r="DU49" s="179"/>
      <c r="DV49" s="144"/>
      <c r="DW49" s="144"/>
      <c r="DX49" s="144"/>
      <c r="DY49" s="144"/>
      <c r="DZ49" s="144"/>
      <c r="EA49" s="144"/>
      <c r="EB49" s="144"/>
      <c r="EC49" s="144"/>
      <c r="ED49" s="144"/>
      <c r="EE49" s="179"/>
      <c r="EF49" s="179"/>
      <c r="EG49" s="179"/>
      <c r="EH49" s="179"/>
      <c r="EI49" s="179"/>
      <c r="EJ49" s="179"/>
      <c r="EK49" s="179"/>
      <c r="EL49" s="144"/>
      <c r="EM49" s="179"/>
      <c r="EN49" s="179"/>
      <c r="EO49" s="179"/>
      <c r="EP49" s="144"/>
      <c r="EQ49" s="179"/>
      <c r="ER49" s="144"/>
      <c r="ES49" s="144"/>
      <c r="ET49" s="144"/>
      <c r="EU49" s="144"/>
      <c r="EV49" s="179"/>
      <c r="EW49" s="179"/>
      <c r="EX49" s="179"/>
      <c r="EY49" s="179"/>
      <c r="EZ49" s="179"/>
      <c r="FA49" s="179"/>
      <c r="FB49" s="179"/>
      <c r="FC49" s="144"/>
      <c r="FD49" s="179"/>
      <c r="FE49" s="179"/>
      <c r="FF49" s="179"/>
      <c r="FG49" s="144"/>
      <c r="FH49" s="179"/>
      <c r="FI49" s="179"/>
      <c r="FJ49" s="179"/>
      <c r="FK49" s="179"/>
      <c r="FL49" s="179"/>
      <c r="FM49" s="179"/>
      <c r="FN49" s="179"/>
      <c r="FO49" s="179"/>
      <c r="FP49" s="144"/>
      <c r="FQ49" s="179"/>
      <c r="FR49" s="179"/>
      <c r="FS49" s="145"/>
      <c r="FT49" s="144"/>
      <c r="FU49" s="179"/>
      <c r="FV49" s="179"/>
      <c r="FW49" s="179"/>
      <c r="FX49" s="179"/>
      <c r="FY49" s="179"/>
      <c r="FZ49" s="179"/>
      <c r="GA49" s="179"/>
      <c r="GB49" s="179"/>
      <c r="GC49" s="144"/>
      <c r="GD49" s="179"/>
      <c r="GE49" s="179"/>
      <c r="GF49" s="145"/>
      <c r="GG49" s="144"/>
      <c r="GH49" s="181"/>
      <c r="GI49" s="182"/>
      <c r="GJ49" s="179"/>
      <c r="GK49" s="179"/>
      <c r="GL49" s="179"/>
      <c r="GM49" s="179"/>
      <c r="GN49" s="179"/>
      <c r="GO49" s="179"/>
      <c r="GP49" s="144"/>
      <c r="GQ49" s="179"/>
      <c r="GR49" s="179"/>
      <c r="GS49" s="145"/>
      <c r="GT49" s="144"/>
      <c r="GU49" s="181"/>
      <c r="GV49" s="182"/>
      <c r="GW49" s="179"/>
      <c r="GX49" s="179"/>
      <c r="GY49" s="179"/>
      <c r="GZ49" s="179"/>
      <c r="HA49" s="179"/>
      <c r="HB49" s="179"/>
      <c r="HC49" s="144"/>
      <c r="HD49" s="179"/>
      <c r="HE49" s="179"/>
      <c r="HF49" s="145"/>
      <c r="HG49" s="144"/>
      <c r="HH49" s="179"/>
      <c r="HI49" s="182"/>
      <c r="HJ49" s="179"/>
      <c r="HK49" s="179"/>
      <c r="HL49" s="179"/>
      <c r="HM49" s="179"/>
      <c r="HN49" s="179"/>
      <c r="HO49" s="179"/>
      <c r="HP49" s="144"/>
      <c r="HQ49" s="179"/>
      <c r="HR49" s="179"/>
      <c r="HS49" s="145"/>
      <c r="HT49" s="144"/>
      <c r="HU49" s="179"/>
      <c r="HV49" s="182"/>
      <c r="HW49" s="179"/>
      <c r="HX49" s="179"/>
      <c r="HY49" s="179"/>
      <c r="HZ49" s="179"/>
      <c r="IA49" s="179"/>
      <c r="IB49" s="179"/>
      <c r="IC49" s="144"/>
      <c r="ID49" s="179"/>
      <c r="IE49" s="179"/>
      <c r="IF49" s="145"/>
      <c r="IG49" s="144"/>
      <c r="IH49" s="179"/>
      <c r="II49" s="182"/>
      <c r="IJ49" s="145"/>
      <c r="IK49" s="179"/>
      <c r="IL49" s="145"/>
      <c r="IM49" s="179"/>
      <c r="IN49" s="145"/>
      <c r="IO49" s="145"/>
      <c r="IP49" s="144"/>
      <c r="IQ49" s="179"/>
      <c r="IR49" s="179"/>
      <c r="IS49" s="145"/>
      <c r="IT49" s="144"/>
      <c r="IU49" s="179"/>
      <c r="IV49" s="179"/>
      <c r="IW49" s="179"/>
      <c r="IX49" s="179"/>
      <c r="IY49" s="179"/>
      <c r="IZ49" s="179"/>
      <c r="JA49" s="179"/>
      <c r="JB49" s="179"/>
      <c r="JC49" s="179"/>
      <c r="JD49" s="179"/>
      <c r="JE49" s="179"/>
      <c r="JF49" s="179"/>
      <c r="JG49" s="179"/>
      <c r="JH49" s="179"/>
      <c r="JI49" s="179"/>
      <c r="JJ49" s="179"/>
      <c r="JK49" s="179"/>
      <c r="JL49" s="179"/>
      <c r="JM49" s="179"/>
      <c r="JN49" s="179"/>
      <c r="JO49" s="179"/>
      <c r="JP49" s="179"/>
      <c r="JQ49" s="181"/>
      <c r="JR49" s="179"/>
      <c r="JS49" s="182"/>
      <c r="JT49" s="145"/>
      <c r="JU49" s="179"/>
      <c r="JV49" s="145"/>
      <c r="JW49" s="179"/>
      <c r="JX49" s="145"/>
      <c r="JY49" s="145"/>
      <c r="JZ49" s="144"/>
      <c r="KA49" s="179"/>
      <c r="KB49" s="179"/>
      <c r="KC49" s="145"/>
      <c r="KD49" s="144"/>
      <c r="KE49" s="179"/>
      <c r="KF49" s="179"/>
      <c r="KG49" s="179"/>
      <c r="KH49" s="179"/>
      <c r="KI49" s="179"/>
      <c r="KJ49" s="179"/>
      <c r="KK49" s="179"/>
      <c r="KL49" s="179"/>
      <c r="KM49" s="179"/>
      <c r="KN49" s="179"/>
      <c r="KO49" s="179"/>
      <c r="KP49" s="179"/>
      <c r="KQ49" s="179"/>
      <c r="KR49" s="179"/>
      <c r="KS49" s="179"/>
      <c r="KT49" s="179"/>
      <c r="KU49" s="179"/>
      <c r="KV49" s="179"/>
      <c r="KW49" s="179"/>
      <c r="KX49" s="179"/>
      <c r="KY49" s="179"/>
      <c r="KZ49" s="179"/>
      <c r="LA49" s="181"/>
      <c r="LB49" s="179"/>
      <c r="LC49" s="100"/>
      <c r="LD49" s="88"/>
      <c r="LE49" s="3"/>
      <c r="LF49" s="88"/>
      <c r="LG49" s="23"/>
      <c r="LH49" s="68"/>
      <c r="LI49" s="68"/>
      <c r="LJ49" s="62"/>
      <c r="LK49" s="23"/>
      <c r="LL49" s="23"/>
      <c r="LM49" s="68"/>
      <c r="LN49" s="62"/>
      <c r="LO49" s="34"/>
      <c r="LP49" s="143"/>
      <c r="LQ49" s="142"/>
      <c r="LR49" s="143"/>
      <c r="LS49" s="126"/>
      <c r="LT49" s="3"/>
      <c r="LU49" s="32"/>
      <c r="LV49" s="3"/>
      <c r="LW49" s="32"/>
      <c r="LX49" s="3"/>
      <c r="LY49" s="32"/>
      <c r="LZ49" s="3"/>
      <c r="MA49" s="32"/>
      <c r="MB49" s="58"/>
      <c r="MC49" s="59"/>
      <c r="MD49" s="58"/>
      <c r="ME49" s="59"/>
      <c r="MF49" s="58"/>
      <c r="MG49" s="59"/>
      <c r="MH49" s="42"/>
      <c r="MI49" s="10"/>
      <c r="MJ49" s="36"/>
      <c r="MK49" s="98"/>
      <c r="ML49" s="126"/>
      <c r="MM49" s="100"/>
      <c r="MN49" s="88"/>
      <c r="MO49" s="3"/>
      <c r="MP49" s="88"/>
      <c r="MQ49" s="23"/>
      <c r="MR49" s="68"/>
      <c r="MS49" s="68"/>
      <c r="MT49" s="62"/>
      <c r="MU49" s="23"/>
      <c r="MV49" s="23"/>
      <c r="MW49" s="68"/>
      <c r="MX49" s="62"/>
      <c r="MY49" s="34"/>
      <c r="MZ49" s="143"/>
      <c r="NA49" s="143"/>
      <c r="NB49" s="143"/>
      <c r="NC49" s="17"/>
      <c r="ND49" s="3"/>
      <c r="NE49" s="32"/>
      <c r="NF49" s="3"/>
      <c r="NG49" s="32"/>
      <c r="NH49" s="3"/>
      <c r="NI49" s="32"/>
      <c r="NJ49" s="3"/>
      <c r="NK49" s="32"/>
      <c r="NL49" s="58"/>
      <c r="NM49" s="59"/>
      <c r="NN49" s="58"/>
      <c r="NO49" s="59"/>
      <c r="NP49" s="58"/>
      <c r="NQ49" s="59"/>
      <c r="NR49" s="42"/>
      <c r="NS49" s="92"/>
      <c r="NT49" s="141"/>
      <c r="NU49" s="36"/>
      <c r="NV49" s="98"/>
      <c r="NW49" s="126"/>
      <c r="NX49" s="100">
        <v>0</v>
      </c>
      <c r="NY49" s="88">
        <v>0</v>
      </c>
      <c r="NZ49" s="3">
        <v>0</v>
      </c>
      <c r="OA49" s="88">
        <v>0</v>
      </c>
      <c r="OB49" s="23">
        <f t="shared" si="450"/>
        <v>0</v>
      </c>
      <c r="OC49" s="68">
        <f t="shared" si="451"/>
        <v>0</v>
      </c>
      <c r="OD49" s="68">
        <f t="shared" si="452"/>
        <v>0</v>
      </c>
      <c r="OE49" s="62">
        <f t="shared" si="453"/>
        <v>0</v>
      </c>
      <c r="OF49" s="23" t="s">
        <v>646</v>
      </c>
      <c r="OG49" s="23">
        <v>0</v>
      </c>
      <c r="OH49" s="68">
        <v>0</v>
      </c>
      <c r="OI49" s="62">
        <f t="shared" si="454"/>
        <v>0</v>
      </c>
      <c r="OJ49" s="34">
        <f t="shared" si="455"/>
        <v>0</v>
      </c>
      <c r="OK49" s="143" t="str">
        <f t="shared" si="456"/>
        <v>AM-C48</v>
      </c>
      <c r="OL49" s="143" t="str">
        <f t="shared" si="457"/>
        <v>B0G4DNF8RZ</v>
      </c>
      <c r="OM49" s="143" t="str">
        <f t="shared" si="458"/>
        <v>FBA79842</v>
      </c>
      <c r="ON49" s="17">
        <f t="shared" si="459"/>
        <v>1804.2030197999998</v>
      </c>
      <c r="OO49" s="3">
        <v>0</v>
      </c>
      <c r="OP49" s="32">
        <f t="shared" si="460"/>
        <v>0</v>
      </c>
      <c r="OQ49" s="3">
        <v>0</v>
      </c>
      <c r="OR49" s="32">
        <f t="shared" si="461"/>
        <v>0</v>
      </c>
      <c r="OS49" s="3">
        <v>0</v>
      </c>
      <c r="OT49" s="32">
        <f t="shared" si="462"/>
        <v>0</v>
      </c>
      <c r="OU49" s="3">
        <v>0</v>
      </c>
      <c r="OV49" s="32">
        <f t="shared" si="463"/>
        <v>0</v>
      </c>
      <c r="OW49" s="58">
        <v>0</v>
      </c>
      <c r="OX49" s="59">
        <f t="shared" si="464"/>
        <v>0</v>
      </c>
      <c r="OY49" s="58">
        <v>0</v>
      </c>
      <c r="OZ49" s="59">
        <f t="shared" si="465"/>
        <v>0</v>
      </c>
      <c r="PA49" s="58">
        <v>504</v>
      </c>
      <c r="PB49" s="59">
        <f t="shared" si="466"/>
        <v>909318.32197919989</v>
      </c>
      <c r="PC49" s="42">
        <f t="shared" si="467"/>
        <v>504</v>
      </c>
      <c r="PD49" s="92">
        <f t="shared" si="468"/>
        <v>909318.32197919989</v>
      </c>
      <c r="PE49" s="141">
        <v>0</v>
      </c>
      <c r="PF49" s="36" t="str">
        <f t="shared" si="469"/>
        <v>AM-C48</v>
      </c>
      <c r="PG49" s="98" t="str">
        <f>H49</f>
        <v>Microphone Condenser</v>
      </c>
      <c r="PH49" s="126">
        <f>J49</f>
        <v>1804.2030197999998</v>
      </c>
      <c r="PI49" s="100">
        <v>0</v>
      </c>
      <c r="PJ49" s="88">
        <v>0</v>
      </c>
      <c r="PK49" s="3">
        <v>0</v>
      </c>
      <c r="PL49" s="88">
        <v>0</v>
      </c>
      <c r="PM49" s="23">
        <f t="shared" si="470"/>
        <v>0</v>
      </c>
      <c r="PN49" s="68">
        <f t="shared" si="471"/>
        <v>0</v>
      </c>
      <c r="PO49" s="68">
        <f t="shared" si="472"/>
        <v>0</v>
      </c>
      <c r="PP49" s="62">
        <f t="shared" si="473"/>
        <v>0</v>
      </c>
      <c r="PQ49" s="23" t="s">
        <v>646</v>
      </c>
      <c r="PR49" s="23">
        <v>0</v>
      </c>
      <c r="PS49" s="68">
        <v>0</v>
      </c>
      <c r="PT49" s="62">
        <f t="shared" si="474"/>
        <v>0</v>
      </c>
      <c r="PU49" s="34">
        <f t="shared" si="475"/>
        <v>0</v>
      </c>
      <c r="PV49" s="143" t="str">
        <f t="shared" si="476"/>
        <v>AM-C48</v>
      </c>
      <c r="PW49" s="143" t="str">
        <f t="shared" si="477"/>
        <v>B0G4DNF8RZ</v>
      </c>
      <c r="PX49" s="143" t="str">
        <f t="shared" si="478"/>
        <v>FBA79842</v>
      </c>
      <c r="PY49" s="17">
        <f t="shared" si="479"/>
        <v>1804.2030197999998</v>
      </c>
      <c r="PZ49" s="3">
        <v>0</v>
      </c>
      <c r="QA49" s="32">
        <f t="shared" si="480"/>
        <v>0</v>
      </c>
      <c r="QB49" s="3"/>
      <c r="QC49" s="32">
        <f t="shared" si="481"/>
        <v>0</v>
      </c>
      <c r="QD49" s="3">
        <v>0</v>
      </c>
      <c r="QE49" s="32">
        <f t="shared" si="482"/>
        <v>0</v>
      </c>
      <c r="QF49" s="3">
        <v>0</v>
      </c>
      <c r="QG49" s="32">
        <f t="shared" si="483"/>
        <v>0</v>
      </c>
      <c r="QH49" s="58">
        <v>0</v>
      </c>
      <c r="QI49" s="59">
        <f t="shared" si="484"/>
        <v>0</v>
      </c>
      <c r="QJ49" s="58">
        <v>0</v>
      </c>
      <c r="QK49" s="59">
        <f t="shared" si="485"/>
        <v>0</v>
      </c>
      <c r="QL49" s="58">
        <v>504</v>
      </c>
      <c r="QM49" s="59">
        <f t="shared" si="486"/>
        <v>909318.32197919989</v>
      </c>
      <c r="QN49" s="42">
        <f t="shared" si="487"/>
        <v>504</v>
      </c>
      <c r="QO49" s="92">
        <f t="shared" si="488"/>
        <v>909318.32197919989</v>
      </c>
      <c r="QP49" s="141">
        <v>0</v>
      </c>
      <c r="QQ49" s="36" t="str">
        <f t="shared" si="489"/>
        <v>AM-C48</v>
      </c>
      <c r="QR49" s="98" t="str">
        <f>H49</f>
        <v>Microphone Condenser</v>
      </c>
      <c r="QS49" s="126">
        <f>J49</f>
        <v>1804.2030197999998</v>
      </c>
      <c r="QT49" s="100">
        <v>0</v>
      </c>
      <c r="QU49" s="88">
        <v>0</v>
      </c>
      <c r="QV49" s="3">
        <v>0</v>
      </c>
      <c r="QW49" s="88">
        <v>0</v>
      </c>
      <c r="QX49" s="23">
        <f t="shared" si="490"/>
        <v>0</v>
      </c>
      <c r="QY49" s="68">
        <f t="shared" si="491"/>
        <v>0</v>
      </c>
      <c r="QZ49" s="68">
        <f t="shared" si="492"/>
        <v>0</v>
      </c>
      <c r="RA49" s="62">
        <f t="shared" si="493"/>
        <v>0</v>
      </c>
      <c r="RB49" s="23" t="s">
        <v>646</v>
      </c>
      <c r="RC49" s="23">
        <v>0</v>
      </c>
      <c r="RD49" s="68">
        <v>0</v>
      </c>
      <c r="RE49" s="62">
        <f t="shared" si="494"/>
        <v>0</v>
      </c>
      <c r="RF49" s="34">
        <f t="shared" si="495"/>
        <v>0</v>
      </c>
      <c r="RG49" s="143" t="str">
        <f t="shared" si="496"/>
        <v>AM-C48</v>
      </c>
      <c r="RH49" s="143" t="str">
        <f t="shared" si="497"/>
        <v>B0G4DNF8RZ</v>
      </c>
      <c r="RI49" s="143" t="str">
        <f t="shared" si="498"/>
        <v>FBA79842</v>
      </c>
      <c r="RJ49" s="17">
        <f t="shared" si="499"/>
        <v>1804.2030197999998</v>
      </c>
      <c r="RK49" s="3">
        <v>0</v>
      </c>
      <c r="RL49" s="32">
        <f t="shared" si="500"/>
        <v>0</v>
      </c>
      <c r="RM49" s="3">
        <v>0</v>
      </c>
      <c r="RN49" s="32">
        <f t="shared" si="501"/>
        <v>0</v>
      </c>
      <c r="RO49" s="3">
        <v>0</v>
      </c>
      <c r="RP49" s="32">
        <f t="shared" si="502"/>
        <v>0</v>
      </c>
      <c r="RQ49" s="3">
        <v>0</v>
      </c>
      <c r="RR49" s="32">
        <f t="shared" si="503"/>
        <v>0</v>
      </c>
      <c r="RS49" s="58">
        <v>0</v>
      </c>
      <c r="RT49" s="59">
        <f t="shared" si="504"/>
        <v>0</v>
      </c>
      <c r="RU49" s="58">
        <v>0</v>
      </c>
      <c r="RV49" s="59">
        <f t="shared" si="505"/>
        <v>0</v>
      </c>
      <c r="RW49" s="58">
        <v>504</v>
      </c>
      <c r="RX49" s="59">
        <f t="shared" si="506"/>
        <v>909318.32197919989</v>
      </c>
      <c r="RY49" s="42">
        <f t="shared" si="507"/>
        <v>504</v>
      </c>
      <c r="RZ49" s="92">
        <f t="shared" si="508"/>
        <v>909318.32197919989</v>
      </c>
      <c r="SA49" s="141">
        <v>0</v>
      </c>
      <c r="SB49" s="36" t="str">
        <f t="shared" si="509"/>
        <v>AM-C48</v>
      </c>
      <c r="SC49" s="98" t="s">
        <v>664</v>
      </c>
      <c r="SD49" s="17">
        <f t="shared" si="510"/>
        <v>1804.2030197999998</v>
      </c>
      <c r="SE49" s="100">
        <v>0</v>
      </c>
      <c r="SF49" s="88">
        <v>0</v>
      </c>
      <c r="SG49" s="3">
        <v>0</v>
      </c>
      <c r="SH49" s="88">
        <v>0</v>
      </c>
      <c r="SI49" s="23">
        <f t="shared" si="511"/>
        <v>0</v>
      </c>
      <c r="SJ49" s="68">
        <f t="shared" si="512"/>
        <v>0</v>
      </c>
      <c r="SK49" s="68">
        <f t="shared" si="513"/>
        <v>0</v>
      </c>
      <c r="SL49" s="62">
        <f t="shared" si="514"/>
        <v>0</v>
      </c>
      <c r="SM49" s="23">
        <v>0</v>
      </c>
      <c r="SN49" s="23">
        <v>0</v>
      </c>
      <c r="SO49" s="68">
        <v>0</v>
      </c>
      <c r="SP49" s="62">
        <f t="shared" si="515"/>
        <v>0</v>
      </c>
      <c r="SQ49" s="34">
        <f t="shared" si="516"/>
        <v>0</v>
      </c>
      <c r="SR49" s="143" t="str">
        <f t="shared" si="517"/>
        <v>AM-C48</v>
      </c>
      <c r="SS49" s="143" t="str">
        <f t="shared" si="518"/>
        <v>B0G4DNF8RZ</v>
      </c>
      <c r="ST49" s="143" t="str">
        <f t="shared" si="519"/>
        <v>FBA79842</v>
      </c>
      <c r="SU49" s="17">
        <f t="shared" si="520"/>
        <v>1804.2030197999998</v>
      </c>
      <c r="SV49" s="3">
        <v>0</v>
      </c>
      <c r="SW49" s="32">
        <f t="shared" si="521"/>
        <v>0</v>
      </c>
      <c r="SX49" s="3">
        <v>0</v>
      </c>
      <c r="SY49" s="32">
        <f t="shared" si="522"/>
        <v>0</v>
      </c>
      <c r="SZ49" s="3">
        <v>0</v>
      </c>
      <c r="TA49" s="32">
        <f t="shared" si="523"/>
        <v>0</v>
      </c>
      <c r="TB49" s="3">
        <v>0</v>
      </c>
      <c r="TC49" s="32">
        <f t="shared" si="524"/>
        <v>0</v>
      </c>
      <c r="TD49" s="58">
        <v>504</v>
      </c>
      <c r="TE49" s="59">
        <f t="shared" si="525"/>
        <v>909318.32197919989</v>
      </c>
      <c r="TF49" s="58">
        <v>0</v>
      </c>
      <c r="TG49" s="59">
        <f t="shared" si="526"/>
        <v>0</v>
      </c>
      <c r="TH49" s="58">
        <v>0</v>
      </c>
      <c r="TI49" s="59">
        <f t="shared" si="527"/>
        <v>0</v>
      </c>
      <c r="TJ49" s="42">
        <f t="shared" si="528"/>
        <v>504</v>
      </c>
      <c r="TK49" s="92">
        <f t="shared" si="529"/>
        <v>909318.32197919989</v>
      </c>
      <c r="TL49" s="141">
        <v>0</v>
      </c>
      <c r="TM49" s="36" t="str">
        <f t="shared" si="530"/>
        <v>AM-C48</v>
      </c>
      <c r="TN49" s="98" t="s">
        <v>664</v>
      </c>
      <c r="TO49" s="17">
        <f t="shared" si="531"/>
        <v>1804.2030197999998</v>
      </c>
      <c r="TP49" s="100">
        <v>3</v>
      </c>
      <c r="TQ49" s="88">
        <v>11700</v>
      </c>
      <c r="TR49" s="3">
        <v>0</v>
      </c>
      <c r="TS49" s="88">
        <v>0</v>
      </c>
      <c r="TT49" s="23">
        <f t="shared" si="532"/>
        <v>3</v>
      </c>
      <c r="TU49" s="68">
        <f t="shared" si="533"/>
        <v>11700</v>
      </c>
      <c r="TV49" s="68">
        <f t="shared" si="534"/>
        <v>9915.2542372881362</v>
      </c>
      <c r="TW49" s="62">
        <f t="shared" si="535"/>
        <v>6.910110503792708E-4</v>
      </c>
      <c r="TX49" s="23">
        <v>43</v>
      </c>
      <c r="TY49" s="23">
        <v>0</v>
      </c>
      <c r="TZ49" s="68">
        <v>0</v>
      </c>
      <c r="UA49" s="62">
        <f t="shared" si="536"/>
        <v>0</v>
      </c>
      <c r="UB49" s="34">
        <f t="shared" si="537"/>
        <v>5412.6090593999998</v>
      </c>
      <c r="UC49" s="143" t="str">
        <f t="shared" si="538"/>
        <v>AM-C48</v>
      </c>
      <c r="UD49" s="143" t="str">
        <f t="shared" si="539"/>
        <v>B0G4DNF8RZ</v>
      </c>
      <c r="UE49" s="143" t="str">
        <f t="shared" si="540"/>
        <v>FBA79842</v>
      </c>
      <c r="UF49" s="17">
        <f t="shared" si="541"/>
        <v>1804.2030197999998</v>
      </c>
      <c r="UG49" s="3">
        <v>80</v>
      </c>
      <c r="UH49" s="32">
        <f t="shared" si="542"/>
        <v>144336.24158399997</v>
      </c>
      <c r="UI49" s="3">
        <v>417</v>
      </c>
      <c r="UJ49" s="32">
        <f t="shared" si="543"/>
        <v>752352.65925659996</v>
      </c>
      <c r="UK49" s="3">
        <v>0</v>
      </c>
      <c r="UL49" s="32">
        <f t="shared" si="544"/>
        <v>0</v>
      </c>
      <c r="UM49" s="3">
        <v>0</v>
      </c>
      <c r="UN49" s="32">
        <f t="shared" si="545"/>
        <v>0</v>
      </c>
      <c r="UO49" s="58">
        <v>504</v>
      </c>
      <c r="UP49" s="59">
        <f t="shared" si="546"/>
        <v>909318.32197919989</v>
      </c>
      <c r="UQ49" s="58">
        <v>0</v>
      </c>
      <c r="UR49" s="59">
        <f t="shared" si="547"/>
        <v>0</v>
      </c>
      <c r="US49" s="58">
        <v>0</v>
      </c>
      <c r="UT49" s="59">
        <f t="shared" si="548"/>
        <v>0</v>
      </c>
      <c r="UU49" s="42">
        <f t="shared" si="549"/>
        <v>1001</v>
      </c>
      <c r="UV49" s="92">
        <f t="shared" si="550"/>
        <v>1806007.2228197998</v>
      </c>
      <c r="UW49" s="141">
        <v>0</v>
      </c>
      <c r="UX49" s="36" t="str">
        <f t="shared" si="551"/>
        <v>AM-C48</v>
      </c>
      <c r="UY49" s="98" t="s">
        <v>664</v>
      </c>
      <c r="UZ49" s="17">
        <f t="shared" si="552"/>
        <v>1804.2030197999998</v>
      </c>
      <c r="VA49" s="100">
        <v>10</v>
      </c>
      <c r="VB49" s="88">
        <v>30691</v>
      </c>
      <c r="VC49" s="3">
        <v>7</v>
      </c>
      <c r="VD49" s="88">
        <v>24429.008999999998</v>
      </c>
      <c r="VE49" s="23">
        <f t="shared" si="200"/>
        <v>17</v>
      </c>
      <c r="VF49" s="68">
        <f t="shared" si="201"/>
        <v>55120.008999999998</v>
      </c>
      <c r="VG49" s="68">
        <f t="shared" si="202"/>
        <v>46711.872033898304</v>
      </c>
      <c r="VH49" s="62">
        <f t="shared" si="203"/>
        <v>3.2945893995107488E-3</v>
      </c>
      <c r="VI49" s="23">
        <v>864</v>
      </c>
      <c r="VJ49" s="23">
        <v>0</v>
      </c>
      <c r="VK49" s="68">
        <v>0</v>
      </c>
      <c r="VL49" s="62">
        <f t="shared" si="553"/>
        <v>0</v>
      </c>
      <c r="VM49" s="34">
        <f t="shared" si="205"/>
        <v>30671.451336599996</v>
      </c>
      <c r="VN49" s="143" t="str">
        <f t="shared" si="57"/>
        <v>AM-C48</v>
      </c>
      <c r="VO49" s="143" t="str">
        <f t="shared" si="58"/>
        <v>B0G4DNF8RZ</v>
      </c>
      <c r="VP49" s="143" t="str">
        <f t="shared" si="59"/>
        <v>FBA79842</v>
      </c>
      <c r="VQ49" s="17">
        <f t="shared" si="206"/>
        <v>1804.2030197999998</v>
      </c>
      <c r="VR49" s="3">
        <v>89</v>
      </c>
      <c r="VS49" s="32">
        <f t="shared" si="207"/>
        <v>160574.06876219998</v>
      </c>
      <c r="VT49" s="3">
        <v>368</v>
      </c>
      <c r="VU49" s="32">
        <f t="shared" si="208"/>
        <v>663946.71128639986</v>
      </c>
      <c r="VV49" s="3">
        <v>0</v>
      </c>
      <c r="VW49" s="32">
        <f t="shared" si="209"/>
        <v>0</v>
      </c>
      <c r="VX49" s="3">
        <v>0</v>
      </c>
      <c r="VY49" s="32">
        <f t="shared" si="210"/>
        <v>0</v>
      </c>
      <c r="VZ49" s="58">
        <v>0</v>
      </c>
      <c r="WA49" s="59">
        <f t="shared" si="211"/>
        <v>0</v>
      </c>
      <c r="WB49" s="58">
        <v>0</v>
      </c>
      <c r="WC49" s="59">
        <f t="shared" si="212"/>
        <v>0</v>
      </c>
      <c r="WD49" s="58">
        <v>0</v>
      </c>
      <c r="WE49" s="59">
        <f t="shared" si="213"/>
        <v>0</v>
      </c>
      <c r="WF49" s="42">
        <f t="shared" si="214"/>
        <v>457</v>
      </c>
      <c r="WG49" s="92">
        <f t="shared" si="215"/>
        <v>824520.78004859993</v>
      </c>
      <c r="WH49" s="141">
        <v>28</v>
      </c>
      <c r="WI49" s="36" t="str">
        <f t="shared" si="60"/>
        <v>AM-C48</v>
      </c>
      <c r="WJ49" s="98" t="s">
        <v>664</v>
      </c>
      <c r="WK49" s="17">
        <f t="shared" si="216"/>
        <v>1804.2030197999998</v>
      </c>
    </row>
    <row r="50" spans="1:609">
      <c r="A50" s="155" t="s">
        <v>86</v>
      </c>
      <c r="B50" s="155" t="s">
        <v>85</v>
      </c>
      <c r="C50" s="150" t="s">
        <v>294</v>
      </c>
      <c r="D50" s="150" t="s">
        <v>669</v>
      </c>
      <c r="E50" s="155" t="s">
        <v>237</v>
      </c>
      <c r="F50" s="155" t="s">
        <v>292</v>
      </c>
      <c r="G50" s="155" t="s">
        <v>335</v>
      </c>
      <c r="H50" s="150" t="s">
        <v>471</v>
      </c>
      <c r="I50" s="150" t="s">
        <v>456</v>
      </c>
      <c r="J50" s="187">
        <v>1830.7092574176468</v>
      </c>
      <c r="K50" s="16" t="s">
        <v>194</v>
      </c>
      <c r="L50" s="2">
        <v>1.2500000000000001E-2</v>
      </c>
      <c r="M50" s="3">
        <v>2</v>
      </c>
      <c r="N50" s="21">
        <v>2</v>
      </c>
      <c r="O50" s="3">
        <v>0</v>
      </c>
      <c r="P50" s="23">
        <f>M50+N50+O50</f>
        <v>4</v>
      </c>
      <c r="Q50" s="2">
        <v>0.2747</v>
      </c>
      <c r="R50" s="3">
        <v>8</v>
      </c>
      <c r="S50" s="3">
        <v>1</v>
      </c>
      <c r="T50" s="3">
        <v>1</v>
      </c>
      <c r="U50" s="23">
        <f>R50+S50+T50</f>
        <v>10</v>
      </c>
      <c r="V50" s="2">
        <v>0</v>
      </c>
      <c r="W50" s="3">
        <v>1</v>
      </c>
      <c r="X50" s="3">
        <v>0</v>
      </c>
      <c r="Y50" s="3">
        <v>0</v>
      </c>
      <c r="Z50" s="23">
        <f>W50+X50+Y50</f>
        <v>1</v>
      </c>
      <c r="AA50" s="24">
        <f>Z50/$Z$1</f>
        <v>8.598452278589854E-4</v>
      </c>
      <c r="AB50" s="2">
        <v>0</v>
      </c>
      <c r="AC50" s="3">
        <v>0</v>
      </c>
      <c r="AD50" s="3">
        <v>0</v>
      </c>
      <c r="AE50" s="3">
        <v>0</v>
      </c>
      <c r="AF50" s="23">
        <f>AC50+AD50+AE50</f>
        <v>0</v>
      </c>
      <c r="AG50" s="24">
        <f>AF50/$AF$1</f>
        <v>0</v>
      </c>
      <c r="AH50" s="12">
        <v>0</v>
      </c>
      <c r="AI50" s="3">
        <v>0</v>
      </c>
      <c r="AJ50" s="3">
        <v>0</v>
      </c>
      <c r="AK50" s="3">
        <v>0</v>
      </c>
      <c r="AL50" s="23">
        <f>AI50+AJ50+AK50</f>
        <v>0</v>
      </c>
      <c r="AM50" s="24">
        <f>AL50/$AL$1</f>
        <v>0</v>
      </c>
      <c r="AN50" s="12">
        <v>0.99780000000000002</v>
      </c>
      <c r="AO50" s="3">
        <v>0</v>
      </c>
      <c r="AP50" s="3">
        <v>5</v>
      </c>
      <c r="AQ50" s="23">
        <f>AO50+AP50</f>
        <v>5</v>
      </c>
      <c r="AR50" s="34" t="e">
        <f>AQ50*#REF!</f>
        <v>#REF!</v>
      </c>
      <c r="AS50" s="24" t="e">
        <f>AR50/$AR$1</f>
        <v>#REF!</v>
      </c>
      <c r="AT50" s="12">
        <v>0.9425</v>
      </c>
      <c r="AU50" s="3">
        <v>0</v>
      </c>
      <c r="AV50" s="3">
        <v>3</v>
      </c>
      <c r="AW50" s="23">
        <f>AU50+AV50</f>
        <v>3</v>
      </c>
      <c r="AX50" s="34" t="e">
        <f>AW50*#REF!</f>
        <v>#REF!</v>
      </c>
      <c r="AY50" s="24" t="e">
        <f>AX50/$AX$1</f>
        <v>#REF!</v>
      </c>
      <c r="AZ50" s="12">
        <v>0.95369999999999999</v>
      </c>
      <c r="BA50" s="3">
        <v>1</v>
      </c>
      <c r="BB50" s="3">
        <v>3</v>
      </c>
      <c r="BC50" s="23">
        <f>BA50+BB50</f>
        <v>4</v>
      </c>
      <c r="BD50" s="34" t="e">
        <f>BC50*#REF!</f>
        <v>#REF!</v>
      </c>
      <c r="BE50" s="24" t="e">
        <f>BD50/$BD$1</f>
        <v>#REF!</v>
      </c>
      <c r="BF50" s="12">
        <v>0.98799999999999999</v>
      </c>
      <c r="BG50" s="3">
        <v>0</v>
      </c>
      <c r="BH50" s="3">
        <v>6</v>
      </c>
      <c r="BI50" s="23">
        <f>BG50+BH50</f>
        <v>6</v>
      </c>
      <c r="BJ50" s="34" t="e">
        <f>BI50*#REF!</f>
        <v>#REF!</v>
      </c>
      <c r="BK50" s="37" t="e">
        <f>BJ50/$BJ$1</f>
        <v>#REF!</v>
      </c>
      <c r="BL50" s="12">
        <v>0.78439999999999999</v>
      </c>
      <c r="BM50" s="3">
        <v>0</v>
      </c>
      <c r="BN50" s="3">
        <v>6</v>
      </c>
      <c r="BO50" s="23">
        <f>BM50+BN50</f>
        <v>6</v>
      </c>
      <c r="BP50" s="34" t="e">
        <f>BO50*#REF!</f>
        <v>#REF!</v>
      </c>
      <c r="BQ50" s="37" t="e">
        <f>BP50/$BP$1</f>
        <v>#REF!</v>
      </c>
      <c r="BR50" s="12">
        <v>0.50990000000000002</v>
      </c>
      <c r="BS50" s="3">
        <v>0</v>
      </c>
      <c r="BT50" s="3">
        <v>3</v>
      </c>
      <c r="BU50" s="3">
        <v>8397</v>
      </c>
      <c r="BV50" s="3">
        <v>2</v>
      </c>
      <c r="BW50" s="3">
        <v>5598</v>
      </c>
      <c r="BX50" s="3">
        <v>15</v>
      </c>
      <c r="BY50" s="3">
        <v>24735</v>
      </c>
      <c r="BZ50" s="23">
        <f>BS50+BT50+BX50+BV50</f>
        <v>20</v>
      </c>
      <c r="CA50" s="23">
        <f>BY50+BU50+BW50</f>
        <v>38730</v>
      </c>
      <c r="CB50" s="37">
        <f>CA50/$CA$1</f>
        <v>4.7334051849493072E-3</v>
      </c>
      <c r="CC50" s="34" t="e">
        <f>BZ50*#REF!</f>
        <v>#REF!</v>
      </c>
      <c r="CD50" s="3">
        <v>2</v>
      </c>
      <c r="CE50" s="3">
        <v>5798</v>
      </c>
      <c r="CF50" s="3">
        <v>1</v>
      </c>
      <c r="CG50" s="3">
        <v>0</v>
      </c>
      <c r="CH50" s="3">
        <v>20</v>
      </c>
      <c r="CI50" s="3">
        <v>32980</v>
      </c>
      <c r="CJ50" s="23">
        <f>CD50+CH50+CF50</f>
        <v>23</v>
      </c>
      <c r="CK50" s="23">
        <f>CI50+CE50+CG50</f>
        <v>38778</v>
      </c>
      <c r="CL50" s="24">
        <f>CK50/$CK$1</f>
        <v>5.2342806546237753E-3</v>
      </c>
      <c r="CM50" s="34" t="e">
        <f>CJ50*#REF!</f>
        <v>#REF!</v>
      </c>
      <c r="CN50" s="3">
        <v>2</v>
      </c>
      <c r="CO50" s="3">
        <v>5988</v>
      </c>
      <c r="CP50" s="3">
        <v>0</v>
      </c>
      <c r="CQ50" s="3">
        <v>0</v>
      </c>
      <c r="CR50" s="3">
        <v>3</v>
      </c>
      <c r="CS50" s="3">
        <v>4947</v>
      </c>
      <c r="CT50" s="23">
        <f>CN50+CR50+CP50</f>
        <v>5</v>
      </c>
      <c r="CU50" s="23">
        <f>CS50+CO50+CQ50</f>
        <v>10935</v>
      </c>
      <c r="CV50" s="24">
        <f>CU50/$CU$1</f>
        <v>1.5454166209807739E-3</v>
      </c>
      <c r="CW50" s="34" t="e">
        <f>CT50*#REF!</f>
        <v>#REF!</v>
      </c>
      <c r="CX50" s="3">
        <v>7</v>
      </c>
      <c r="CY50" s="3">
        <v>22381</v>
      </c>
      <c r="CZ50" s="3">
        <v>0</v>
      </c>
      <c r="DA50" s="3">
        <v>0</v>
      </c>
      <c r="DB50" s="23">
        <f t="shared" ref="DB50:DC52" si="572">CX50+CZ50</f>
        <v>7</v>
      </c>
      <c r="DC50" s="23">
        <f t="shared" si="572"/>
        <v>22381</v>
      </c>
      <c r="DD50" s="24">
        <f>DC50/$DC$1</f>
        <v>2.924410843521501E-3</v>
      </c>
      <c r="DE50" s="23">
        <v>687</v>
      </c>
      <c r="DF50" s="23">
        <v>8</v>
      </c>
      <c r="DG50" s="23">
        <v>25578</v>
      </c>
      <c r="DH50" s="34" t="e">
        <f>DB50*#REF!</f>
        <v>#REF!</v>
      </c>
      <c r="DI50" s="3">
        <v>11</v>
      </c>
      <c r="DJ50" s="3">
        <v>34581</v>
      </c>
      <c r="DK50" s="3">
        <v>2</v>
      </c>
      <c r="DL50" s="3">
        <v>6394</v>
      </c>
      <c r="DM50" s="23">
        <f t="shared" ref="DM50:DN52" si="573">DI50+DK50</f>
        <v>13</v>
      </c>
      <c r="DN50" s="23">
        <f t="shared" si="573"/>
        <v>40975</v>
      </c>
      <c r="DO50" s="23">
        <f>DN50/1.18</f>
        <v>34724.576271186445</v>
      </c>
      <c r="DP50" s="24">
        <f>DN50/$DN$1</f>
        <v>4.6931892069416925E-3</v>
      </c>
      <c r="DQ50" s="23">
        <v>982</v>
      </c>
      <c r="DR50" s="23">
        <v>12</v>
      </c>
      <c r="DS50" s="23">
        <v>37880</v>
      </c>
      <c r="DT50" s="24">
        <f>DS50/$DS$1</f>
        <v>3.7812682761507975E-3</v>
      </c>
      <c r="DU50" s="34" t="e">
        <f>DM50*#REF!</f>
        <v>#REF!</v>
      </c>
      <c r="DV50" s="24">
        <f>(DR50-DF50)/DF50</f>
        <v>0.5</v>
      </c>
      <c r="DW50" s="24">
        <f>(DM50-DB50)/DB50</f>
        <v>0.8571428571428571</v>
      </c>
      <c r="DX50" s="34">
        <v>2516.3699999999994</v>
      </c>
      <c r="DY50" s="23">
        <v>5</v>
      </c>
      <c r="DZ50" s="34">
        <v>12705.939999999999</v>
      </c>
      <c r="EA50" s="24">
        <f>DX50/DZ50</f>
        <v>0.19804674034349287</v>
      </c>
      <c r="EB50" s="24">
        <f>DX50/DO50</f>
        <v>7.2466543014032922E-2</v>
      </c>
      <c r="EC50" s="24" t="s">
        <v>461</v>
      </c>
      <c r="ED50" s="24" t="s">
        <v>461</v>
      </c>
      <c r="EE50" s="3">
        <v>7</v>
      </c>
      <c r="EF50" s="3">
        <v>20093</v>
      </c>
      <c r="EG50" s="3">
        <v>3</v>
      </c>
      <c r="EH50" s="3">
        <v>5698</v>
      </c>
      <c r="EI50" s="23">
        <f t="shared" ref="EI50:EJ52" si="574">EE50+EG50</f>
        <v>10</v>
      </c>
      <c r="EJ50" s="23">
        <f t="shared" si="574"/>
        <v>25791</v>
      </c>
      <c r="EK50" s="23">
        <f>EJ50/1.18</f>
        <v>21856.77966101695</v>
      </c>
      <c r="EL50" s="62">
        <f>EJ50/$EJ$1</f>
        <v>2.6168805269856576E-3</v>
      </c>
      <c r="EM50" s="23">
        <v>1046</v>
      </c>
      <c r="EN50" s="23">
        <v>6</v>
      </c>
      <c r="EO50" s="23">
        <v>17094</v>
      </c>
      <c r="EP50" s="62">
        <f>EO50/$EO$1</f>
        <v>1.5094089049120956E-3</v>
      </c>
      <c r="EQ50" s="34" t="e">
        <f>EI50*#REF!</f>
        <v>#REF!</v>
      </c>
      <c r="ER50" s="24">
        <f>(EN50-DR50)/DR50</f>
        <v>-0.5</v>
      </c>
      <c r="ES50" s="24">
        <f>(EI50-DM50)/DM50</f>
        <v>-0.23076923076923078</v>
      </c>
      <c r="ET50" s="24"/>
      <c r="EU50" s="24"/>
      <c r="EV50" s="3">
        <v>8</v>
      </c>
      <c r="EW50" s="3">
        <v>22570</v>
      </c>
      <c r="EX50" s="3">
        <v>1</v>
      </c>
      <c r="EY50" s="3">
        <v>2799</v>
      </c>
      <c r="EZ50" s="23">
        <f t="shared" ref="EZ50:FA52" si="575">EV50+EX50</f>
        <v>9</v>
      </c>
      <c r="FA50" s="23">
        <f t="shared" si="575"/>
        <v>25369</v>
      </c>
      <c r="FB50" s="70">
        <f>FA50/1.18</f>
        <v>21499.152542372882</v>
      </c>
      <c r="FC50" s="62">
        <f>FA50/$FA$1</f>
        <v>2.4770910623590041E-3</v>
      </c>
      <c r="FD50" s="23">
        <v>1202</v>
      </c>
      <c r="FE50" s="23">
        <v>13</v>
      </c>
      <c r="FF50" s="23">
        <v>33488</v>
      </c>
      <c r="FG50" s="62">
        <f>FF50/$FF$1</f>
        <v>2.5479327664241261E-3</v>
      </c>
      <c r="FH50" s="34" t="e">
        <f>EZ50*#REF!</f>
        <v>#REF!</v>
      </c>
      <c r="FI50" s="3">
        <v>15</v>
      </c>
      <c r="FJ50" s="3">
        <v>41264.080000000009</v>
      </c>
      <c r="FK50" s="3">
        <v>2</v>
      </c>
      <c r="FL50" s="3">
        <v>5698</v>
      </c>
      <c r="FM50" s="23">
        <f t="shared" ref="FM50:FN52" si="576">FI50+FK50</f>
        <v>17</v>
      </c>
      <c r="FN50" s="23">
        <f t="shared" si="576"/>
        <v>46962.080000000009</v>
      </c>
      <c r="FO50" s="70">
        <f>FN50/1.18</f>
        <v>39798.372881355943</v>
      </c>
      <c r="FP50" s="62">
        <f>FN50/$FN$1</f>
        <v>3.6237375774985049E-3</v>
      </c>
      <c r="FQ50" s="23">
        <v>988</v>
      </c>
      <c r="FR50" s="23">
        <v>16</v>
      </c>
      <c r="FS50" s="68">
        <v>41585</v>
      </c>
      <c r="FT50" s="62">
        <f>FS50/$FS$1</f>
        <v>2.47103299557732E-3</v>
      </c>
      <c r="FU50" s="34" t="e">
        <f>FM50*#REF!</f>
        <v>#REF!</v>
      </c>
      <c r="FV50" s="3">
        <v>9</v>
      </c>
      <c r="FW50" s="3">
        <v>25290</v>
      </c>
      <c r="FX50" s="3">
        <v>0</v>
      </c>
      <c r="FY50" s="3">
        <v>0</v>
      </c>
      <c r="FZ50" s="23">
        <f t="shared" ref="FZ50:GA52" si="577">FV50+FX50</f>
        <v>9</v>
      </c>
      <c r="GA50" s="23">
        <f t="shared" si="577"/>
        <v>25290</v>
      </c>
      <c r="GB50" s="70">
        <f>GA50/1.18</f>
        <v>21432.203389830509</v>
      </c>
      <c r="GC50" s="62">
        <f>GA50/$GA$1</f>
        <v>2.3234669799318784E-3</v>
      </c>
      <c r="GD50" s="23">
        <v>722</v>
      </c>
      <c r="GE50" s="23">
        <v>16</v>
      </c>
      <c r="GF50" s="68">
        <v>44784</v>
      </c>
      <c r="GG50" s="62">
        <f>GF50/$GF$1</f>
        <v>3.6408714157123308E-3</v>
      </c>
      <c r="GH50" s="111">
        <f>J50*FZ50</f>
        <v>16476.38331675882</v>
      </c>
      <c r="GI50" s="100">
        <v>6</v>
      </c>
      <c r="GJ50" s="3">
        <v>17194</v>
      </c>
      <c r="GK50" s="3"/>
      <c r="GL50" s="3"/>
      <c r="GM50" s="23">
        <f t="shared" ref="GM50:GN52" si="578">GI50+GK50</f>
        <v>6</v>
      </c>
      <c r="GN50" s="23">
        <f t="shared" si="578"/>
        <v>17194</v>
      </c>
      <c r="GO50" s="70">
        <f>GN50/1.18</f>
        <v>14571.186440677968</v>
      </c>
      <c r="GP50" s="62">
        <f>GN50/$GN$1</f>
        <v>1.9128728641759013E-3</v>
      </c>
      <c r="GQ50" s="23">
        <v>640</v>
      </c>
      <c r="GR50" s="23">
        <v>5</v>
      </c>
      <c r="GS50" s="68">
        <v>14495</v>
      </c>
      <c r="GT50" s="62">
        <f>GS50/$GS$1</f>
        <v>1.3749135521325577E-3</v>
      </c>
      <c r="GU50" s="111">
        <f>J50*GM50</f>
        <v>10984.255544505881</v>
      </c>
      <c r="GV50" s="100">
        <v>6</v>
      </c>
      <c r="GW50" s="3">
        <v>16781.03</v>
      </c>
      <c r="GX50" s="3"/>
      <c r="GY50" s="3"/>
      <c r="GZ50" s="23">
        <f t="shared" ref="GZ50:HA52" si="579">GV50+GX50</f>
        <v>6</v>
      </c>
      <c r="HA50" s="23">
        <f t="shared" si="579"/>
        <v>16781.03</v>
      </c>
      <c r="HB50" s="70">
        <f>HA50/1.18</f>
        <v>14221.21186440678</v>
      </c>
      <c r="HC50" s="62">
        <f>HA50/$HA$1</f>
        <v>2.0129121806070288E-3</v>
      </c>
      <c r="HD50" s="23">
        <v>800</v>
      </c>
      <c r="HE50" s="23">
        <v>7</v>
      </c>
      <c r="HF50" s="68">
        <v>19429</v>
      </c>
      <c r="HG50" s="62">
        <f>HF50/$HF$1</f>
        <v>1.6854974091192099E-3</v>
      </c>
      <c r="HH50" s="34">
        <f>J50*GZ50</f>
        <v>10984.255544505881</v>
      </c>
      <c r="HI50" s="100">
        <v>2</v>
      </c>
      <c r="HJ50" s="3">
        <v>6088</v>
      </c>
      <c r="HK50" s="3"/>
      <c r="HL50" s="3"/>
      <c r="HM50" s="23">
        <f t="shared" ref="HM50:HN52" si="580">HI50+HK50</f>
        <v>2</v>
      </c>
      <c r="HN50" s="23">
        <f t="shared" si="580"/>
        <v>6088</v>
      </c>
      <c r="HO50" s="70">
        <f>HN50/1.18</f>
        <v>5159.3220338983056</v>
      </c>
      <c r="HP50" s="62">
        <f>HN50/$HN$1</f>
        <v>7.2684803042874339E-4</v>
      </c>
      <c r="HQ50" s="23">
        <v>471</v>
      </c>
      <c r="HR50" s="23">
        <v>3</v>
      </c>
      <c r="HS50" s="68">
        <v>8987</v>
      </c>
      <c r="HT50" s="62">
        <f>HS50/$HS$1</f>
        <v>9.3268479550468136E-4</v>
      </c>
      <c r="HU50" s="34">
        <f>J50*HM50</f>
        <v>3661.4185148352935</v>
      </c>
      <c r="HV50" s="100">
        <v>0</v>
      </c>
      <c r="HW50" s="3">
        <v>0</v>
      </c>
      <c r="HX50" s="3">
        <v>5</v>
      </c>
      <c r="HY50" s="179">
        <v>14495.001999999999</v>
      </c>
      <c r="HZ50" s="23">
        <f t="shared" ref="HZ50:IA52" si="581">HV50+HX50</f>
        <v>5</v>
      </c>
      <c r="IA50" s="23">
        <f t="shared" si="581"/>
        <v>14495.001999999999</v>
      </c>
      <c r="IB50" s="70">
        <f>IA50/1.18</f>
        <v>12283.9</v>
      </c>
      <c r="IC50" s="62">
        <f>IA50/$IA$1</f>
        <v>1.1817019033215199E-3</v>
      </c>
      <c r="ID50" s="23">
        <v>489</v>
      </c>
      <c r="IE50" s="23">
        <v>0</v>
      </c>
      <c r="IF50" s="68">
        <v>0</v>
      </c>
      <c r="IG50" s="62">
        <f>IF50/$IF$1</f>
        <v>0</v>
      </c>
      <c r="IH50" s="34">
        <f>IY50*HZ50</f>
        <v>9153.5462870882329</v>
      </c>
      <c r="II50" s="100">
        <v>0</v>
      </c>
      <c r="IJ50" s="88">
        <v>0</v>
      </c>
      <c r="IK50" s="3">
        <v>1</v>
      </c>
      <c r="IL50" s="88">
        <v>2899.0003999999999</v>
      </c>
      <c r="IM50" s="23">
        <f t="shared" ref="IM50:IN52" si="582">II50+IK50</f>
        <v>1</v>
      </c>
      <c r="IN50" s="68">
        <f t="shared" si="582"/>
        <v>2899.0003999999999</v>
      </c>
      <c r="IO50" s="68">
        <f>IN50/1.18</f>
        <v>2456.7800000000002</v>
      </c>
      <c r="IP50" s="62">
        <f>IN50/$IN$1</f>
        <v>3.1513116431623213E-4</v>
      </c>
      <c r="IQ50" s="23">
        <v>359</v>
      </c>
      <c r="IR50" s="23">
        <v>0</v>
      </c>
      <c r="IS50" s="68">
        <v>0</v>
      </c>
      <c r="IT50" s="62">
        <f>IS50/$IS$1</f>
        <v>0</v>
      </c>
      <c r="IU50" s="34">
        <f>IY50*IM50</f>
        <v>1830.7092574176468</v>
      </c>
      <c r="IV50" s="142" t="str">
        <f>E50</f>
        <v>AM-C7</v>
      </c>
      <c r="IW50" s="142" t="str">
        <f t="shared" ref="IW50:IX52" si="583">A50</f>
        <v>B0B4FZS38V</v>
      </c>
      <c r="IX50" s="142" t="str">
        <f t="shared" si="583"/>
        <v>FBA75681</v>
      </c>
      <c r="IY50" s="17">
        <v>1830.7092574176468</v>
      </c>
      <c r="IZ50" s="3">
        <v>30</v>
      </c>
      <c r="JA50" s="32">
        <f>IZ50*IY50</f>
        <v>54921.277722529405</v>
      </c>
      <c r="JB50" s="3">
        <v>253</v>
      </c>
      <c r="JC50" s="32">
        <f>JB50*IY50</f>
        <v>463169.44212666462</v>
      </c>
      <c r="JD50" s="3">
        <v>37</v>
      </c>
      <c r="JE50" s="32">
        <f>JD50*IY50</f>
        <v>67736.24252445293</v>
      </c>
      <c r="JF50" s="3">
        <v>0</v>
      </c>
      <c r="JG50" s="32">
        <f>JF50*IY50</f>
        <v>0</v>
      </c>
      <c r="JH50" s="58">
        <v>0</v>
      </c>
      <c r="JI50" s="59">
        <f>JH50*IY50</f>
        <v>0</v>
      </c>
      <c r="JJ50" s="58">
        <v>0</v>
      </c>
      <c r="JK50" s="59">
        <f>JJ50*IY50</f>
        <v>0</v>
      </c>
      <c r="JL50" s="58">
        <v>0</v>
      </c>
      <c r="JM50" s="59">
        <f>JL50*IY50</f>
        <v>0</v>
      </c>
      <c r="JN50" s="42">
        <f>IZ50+JB50+JH50+JD50+JF50+JJ50+JL50</f>
        <v>320</v>
      </c>
      <c r="JO50" s="10">
        <f>JN50*IY50</f>
        <v>585826.96237364691</v>
      </c>
      <c r="JP50" s="36" t="str">
        <f>E50</f>
        <v>AM-C7</v>
      </c>
      <c r="JQ50" s="98" t="str">
        <f>C50</f>
        <v>EOL</v>
      </c>
      <c r="JR50" s="17">
        <v>1830.7092574176468</v>
      </c>
      <c r="JS50" s="100">
        <v>0</v>
      </c>
      <c r="JT50" s="88">
        <v>0</v>
      </c>
      <c r="JU50" s="3">
        <v>3</v>
      </c>
      <c r="JV50" s="88">
        <v>7996.9897999999994</v>
      </c>
      <c r="JW50" s="23">
        <f t="shared" ref="JW50:JX52" si="584">JS50+JU50</f>
        <v>3</v>
      </c>
      <c r="JX50" s="68">
        <f t="shared" si="584"/>
        <v>7996.9897999999994</v>
      </c>
      <c r="JY50" s="68">
        <f>JX50/1.18</f>
        <v>6777.11</v>
      </c>
      <c r="JZ50" s="62">
        <f>JX50/$JX$1</f>
        <v>7.2696070300118972E-4</v>
      </c>
      <c r="KA50" s="23">
        <v>605</v>
      </c>
      <c r="KB50" s="23">
        <v>0</v>
      </c>
      <c r="KC50" s="68">
        <v>0</v>
      </c>
      <c r="KD50" s="62">
        <f>KC50/$IS$1</f>
        <v>0</v>
      </c>
      <c r="KE50" s="34">
        <f>KI50*JW50</f>
        <v>5492.1277722529403</v>
      </c>
      <c r="KF50" s="142" t="str">
        <f>E50</f>
        <v>AM-C7</v>
      </c>
      <c r="KG50" s="142" t="str">
        <f t="shared" ref="KG50:KH52" si="585">A50</f>
        <v>B0B4FZS38V</v>
      </c>
      <c r="KH50" s="142" t="str">
        <f t="shared" si="585"/>
        <v>FBA75681</v>
      </c>
      <c r="KI50" s="17">
        <v>1830.7092574176468</v>
      </c>
      <c r="KJ50" s="3">
        <v>25</v>
      </c>
      <c r="KK50" s="32">
        <f>KJ50*KI50</f>
        <v>45767.731435441172</v>
      </c>
      <c r="KL50" s="3">
        <v>260</v>
      </c>
      <c r="KM50" s="32">
        <f>KL50*KI50</f>
        <v>475984.40692858817</v>
      </c>
      <c r="KN50" s="3">
        <v>37</v>
      </c>
      <c r="KO50" s="32">
        <f>KN50*KI50</f>
        <v>67736.24252445293</v>
      </c>
      <c r="KP50" s="3">
        <v>0</v>
      </c>
      <c r="KQ50" s="32">
        <f>KP50*KI50</f>
        <v>0</v>
      </c>
      <c r="KR50" s="58">
        <v>0</v>
      </c>
      <c r="KS50" s="59">
        <f>KR50*KI50</f>
        <v>0</v>
      </c>
      <c r="KT50" s="58">
        <v>0</v>
      </c>
      <c r="KU50" s="59">
        <f>KT50*KI50</f>
        <v>0</v>
      </c>
      <c r="KV50" s="58">
        <v>0</v>
      </c>
      <c r="KW50" s="59">
        <f>KV50*KI50</f>
        <v>0</v>
      </c>
      <c r="KX50" s="42">
        <f>KJ50+KL50+KR50+KN50+KP50+KT50+KV50</f>
        <v>322</v>
      </c>
      <c r="KY50" s="10">
        <f>KX50*KI50</f>
        <v>589488.38088848221</v>
      </c>
      <c r="KZ50" s="36" t="str">
        <f>E50</f>
        <v>AM-C7</v>
      </c>
      <c r="LA50" s="98" t="str">
        <f>C50</f>
        <v>EOL</v>
      </c>
      <c r="LB50" s="17">
        <v>1830.7092574176468</v>
      </c>
      <c r="LC50" s="100">
        <v>1</v>
      </c>
      <c r="LD50" s="88">
        <v>2651</v>
      </c>
      <c r="LE50" s="3">
        <v>2</v>
      </c>
      <c r="LF50" s="88">
        <v>5197.9943999999996</v>
      </c>
      <c r="LG50" s="23">
        <f t="shared" ref="LG50:LH57" si="586">LC50+LE50</f>
        <v>3</v>
      </c>
      <c r="LH50" s="68">
        <f t="shared" si="586"/>
        <v>7848.9943999999996</v>
      </c>
      <c r="LI50" s="68">
        <f t="shared" ref="LI50:LI57" si="587">LH50/1.18</f>
        <v>6651.690169491525</v>
      </c>
      <c r="LJ50" s="62">
        <f t="shared" ref="LJ50:LJ57" si="588">LH50/$LH$1</f>
        <v>7.2586027469676636E-4</v>
      </c>
      <c r="LK50" s="23">
        <v>713</v>
      </c>
      <c r="LL50" s="23">
        <v>0</v>
      </c>
      <c r="LM50" s="68">
        <v>0</v>
      </c>
      <c r="LN50" s="62">
        <f t="shared" ref="LN50:LN57" si="589">LM50/$IS$1</f>
        <v>0</v>
      </c>
      <c r="LO50" s="34">
        <f t="shared" ref="LO50:LO57" si="590">LS50*LG50</f>
        <v>5492.1277722529403</v>
      </c>
      <c r="LP50" s="143" t="str">
        <f t="shared" ref="LP50:LP57" si="591">E50</f>
        <v>AM-C7</v>
      </c>
      <c r="LQ50" s="143" t="str">
        <f t="shared" ref="LQ50:LR52" si="592">A50</f>
        <v>B0B4FZS38V</v>
      </c>
      <c r="LR50" s="143" t="str">
        <f t="shared" si="592"/>
        <v>FBA75681</v>
      </c>
      <c r="LS50" s="17">
        <v>1830.7092574176468</v>
      </c>
      <c r="LT50" s="3">
        <v>14</v>
      </c>
      <c r="LU50" s="32">
        <f t="shared" ref="LU50:LU57" si="593">LT50*LS50</f>
        <v>25629.929603847057</v>
      </c>
      <c r="LV50" s="3">
        <v>245</v>
      </c>
      <c r="LW50" s="32">
        <f t="shared" ref="LW50:LW57" si="594">LV50*LS50</f>
        <v>448523.76806732349</v>
      </c>
      <c r="LX50" s="3">
        <v>24</v>
      </c>
      <c r="LY50" s="32">
        <f t="shared" ref="LY50:LY57" si="595">LX50*LS50</f>
        <v>43937.022178023522</v>
      </c>
      <c r="LZ50" s="3">
        <v>0</v>
      </c>
      <c r="MA50" s="32">
        <f t="shared" ref="MA50:MA57" si="596">LZ50*LS50</f>
        <v>0</v>
      </c>
      <c r="MB50" s="58">
        <v>0</v>
      </c>
      <c r="MC50" s="59">
        <f t="shared" ref="MC50:MC57" si="597">MB50*LS50</f>
        <v>0</v>
      </c>
      <c r="MD50" s="58">
        <v>0</v>
      </c>
      <c r="ME50" s="59">
        <f t="shared" ref="ME50:ME57" si="598">MD50*LS50</f>
        <v>0</v>
      </c>
      <c r="MF50" s="58">
        <v>0</v>
      </c>
      <c r="MG50" s="59">
        <f t="shared" ref="MG50:MG57" si="599">MF50*LS50</f>
        <v>0</v>
      </c>
      <c r="MH50" s="42">
        <f t="shared" ref="MH50:MH57" si="600">LT50+LV50+MB50+LX50+LZ50+MD50+MF50</f>
        <v>283</v>
      </c>
      <c r="MI50" s="10">
        <f t="shared" ref="MI50:MI57" si="601">MH50*LS50</f>
        <v>518090.71984919405</v>
      </c>
      <c r="MJ50" s="36" t="str">
        <f t="shared" ref="MJ50:MJ57" si="602">E50</f>
        <v>AM-C7</v>
      </c>
      <c r="MK50" s="98" t="s">
        <v>294</v>
      </c>
      <c r="ML50" s="17">
        <v>1830.7092574176468</v>
      </c>
      <c r="MM50" s="100">
        <v>3</v>
      </c>
      <c r="MN50" s="88">
        <v>7109</v>
      </c>
      <c r="MO50" s="3">
        <v>10</v>
      </c>
      <c r="MP50" s="88">
        <v>23790.0036</v>
      </c>
      <c r="MQ50" s="23">
        <f t="shared" ref="MQ50:MQ60" si="603">MM50+MO50</f>
        <v>13</v>
      </c>
      <c r="MR50" s="68">
        <f t="shared" ref="MR50:MR60" si="604">MN50+MP50</f>
        <v>30899.0036</v>
      </c>
      <c r="MS50" s="68">
        <f t="shared" ref="MS50:MS60" si="605">MR50/1.18</f>
        <v>26185.596271186441</v>
      </c>
      <c r="MT50" s="62">
        <f t="shared" ref="MT50:MT60" si="606">MR50/$MR$1</f>
        <v>2.2649732421356206E-3</v>
      </c>
      <c r="MU50" s="23">
        <v>1220</v>
      </c>
      <c r="MV50" s="23">
        <v>0</v>
      </c>
      <c r="MW50" s="68">
        <v>0</v>
      </c>
      <c r="MX50" s="62">
        <f t="shared" ref="MX50:MX60" si="607">MW50/$IS$1</f>
        <v>0</v>
      </c>
      <c r="MY50" s="34">
        <f t="shared" ref="MY50:MY60" si="608">MQ50*NC50</f>
        <v>23799.220346429407</v>
      </c>
      <c r="MZ50" s="143" t="str">
        <f t="shared" ref="MZ50:MZ60" si="609">E50</f>
        <v>AM-C7</v>
      </c>
      <c r="NA50" s="143" t="str">
        <f t="shared" ref="NA50:NA60" si="610">A50</f>
        <v>B0B4FZS38V</v>
      </c>
      <c r="NB50" s="143" t="str">
        <f t="shared" ref="NB50:NB60" si="611">B50</f>
        <v>FBA75681</v>
      </c>
      <c r="NC50" s="17">
        <f t="shared" ref="NC50:NC60" si="612">J50</f>
        <v>1830.7092574176468</v>
      </c>
      <c r="ND50" s="3">
        <v>26</v>
      </c>
      <c r="NE50" s="32">
        <f t="shared" ref="NE50:NE60" si="613">ND50*NC50</f>
        <v>47598.440692858814</v>
      </c>
      <c r="NF50" s="3">
        <v>216</v>
      </c>
      <c r="NG50" s="32">
        <f t="shared" ref="NG50:NG60" si="614">NF50*NC50</f>
        <v>395433.19960221171</v>
      </c>
      <c r="NH50" s="3">
        <v>35</v>
      </c>
      <c r="NI50" s="32">
        <f t="shared" ref="NI50:NI60" si="615">NH50*NC50</f>
        <v>64074.824009617638</v>
      </c>
      <c r="NJ50" s="3">
        <v>0</v>
      </c>
      <c r="NK50" s="32">
        <f t="shared" ref="NK50:NK60" si="616">NJ50*NC50</f>
        <v>0</v>
      </c>
      <c r="NL50" s="58">
        <v>0</v>
      </c>
      <c r="NM50" s="59">
        <f t="shared" ref="NM50:NM60" si="617">NL50*NC50</f>
        <v>0</v>
      </c>
      <c r="NN50" s="58">
        <v>0</v>
      </c>
      <c r="NO50" s="59">
        <f t="shared" ref="NO50:NO60" si="618">NN50*NC50</f>
        <v>0</v>
      </c>
      <c r="NP50" s="58">
        <v>0</v>
      </c>
      <c r="NQ50" s="59">
        <f t="shared" ref="NQ50:NQ60" si="619">NP50*NC50</f>
        <v>0</v>
      </c>
      <c r="NR50" s="42">
        <f t="shared" ref="NR50:NR60" si="620">ND50+NF50+NL50+NH50+NJ50+NN50+NP50</f>
        <v>277</v>
      </c>
      <c r="NS50" s="92">
        <f t="shared" ref="NS50:NS60" si="621">NR50*NC50</f>
        <v>507106.46430468815</v>
      </c>
      <c r="NT50" s="141">
        <v>0</v>
      </c>
      <c r="NU50" s="36" t="str">
        <f t="shared" ref="NU50:NU60" si="622">E50</f>
        <v>AM-C7</v>
      </c>
      <c r="NV50" s="98" t="s">
        <v>294</v>
      </c>
      <c r="NW50" s="17">
        <v>1830.7092574176468</v>
      </c>
      <c r="NX50" s="100">
        <v>27</v>
      </c>
      <c r="NY50" s="88">
        <v>61247</v>
      </c>
      <c r="NZ50" s="3">
        <v>0</v>
      </c>
      <c r="OA50" s="88">
        <v>0</v>
      </c>
      <c r="OB50" s="23">
        <f t="shared" si="450"/>
        <v>27</v>
      </c>
      <c r="OC50" s="68">
        <f t="shared" si="451"/>
        <v>61247</v>
      </c>
      <c r="OD50" s="68">
        <f t="shared" si="452"/>
        <v>51904.237288135599</v>
      </c>
      <c r="OE50" s="62">
        <f t="shared" si="453"/>
        <v>4.2916872576141268E-3</v>
      </c>
      <c r="OF50" s="23">
        <v>1993</v>
      </c>
      <c r="OG50" s="23">
        <v>0</v>
      </c>
      <c r="OH50" s="68">
        <v>0</v>
      </c>
      <c r="OI50" s="62">
        <f t="shared" si="454"/>
        <v>0</v>
      </c>
      <c r="OJ50" s="34">
        <f t="shared" si="455"/>
        <v>49429.149950276464</v>
      </c>
      <c r="OK50" s="143" t="str">
        <f t="shared" si="456"/>
        <v>AM-C7</v>
      </c>
      <c r="OL50" s="143" t="str">
        <f t="shared" si="457"/>
        <v>B0B4FZS38V</v>
      </c>
      <c r="OM50" s="143" t="str">
        <f t="shared" si="458"/>
        <v>FBA75681</v>
      </c>
      <c r="ON50" s="17">
        <f t="shared" si="459"/>
        <v>1830.7092574176468</v>
      </c>
      <c r="OO50" s="3">
        <v>60</v>
      </c>
      <c r="OP50" s="32">
        <f t="shared" si="460"/>
        <v>109842.55544505881</v>
      </c>
      <c r="OQ50" s="3">
        <v>112</v>
      </c>
      <c r="OR50" s="32">
        <f t="shared" si="461"/>
        <v>205039.43683077645</v>
      </c>
      <c r="OS50" s="3">
        <v>24</v>
      </c>
      <c r="OT50" s="32">
        <f t="shared" si="462"/>
        <v>43937.022178023522</v>
      </c>
      <c r="OU50" s="3">
        <v>0</v>
      </c>
      <c r="OV50" s="32">
        <f t="shared" si="463"/>
        <v>0</v>
      </c>
      <c r="OW50" s="58">
        <v>0</v>
      </c>
      <c r="OX50" s="59">
        <f t="shared" si="464"/>
        <v>0</v>
      </c>
      <c r="OY50" s="58">
        <v>0</v>
      </c>
      <c r="OZ50" s="59">
        <f t="shared" si="465"/>
        <v>0</v>
      </c>
      <c r="PA50" s="58">
        <v>0</v>
      </c>
      <c r="PB50" s="59">
        <f t="shared" si="466"/>
        <v>0</v>
      </c>
      <c r="PC50" s="42">
        <f t="shared" si="467"/>
        <v>196</v>
      </c>
      <c r="PD50" s="92">
        <f t="shared" si="468"/>
        <v>358819.01445385878</v>
      </c>
      <c r="PE50" s="141">
        <v>18</v>
      </c>
      <c r="PF50" s="36" t="str">
        <f t="shared" si="469"/>
        <v>AM-C7</v>
      </c>
      <c r="PG50" s="98" t="s">
        <v>294</v>
      </c>
      <c r="PH50" s="17">
        <v>1830.7092574176468</v>
      </c>
      <c r="PI50" s="100">
        <v>17</v>
      </c>
      <c r="PJ50" s="88">
        <v>39483</v>
      </c>
      <c r="PK50" s="3">
        <v>0</v>
      </c>
      <c r="PL50" s="88">
        <v>0</v>
      </c>
      <c r="PM50" s="23">
        <f t="shared" si="470"/>
        <v>17</v>
      </c>
      <c r="PN50" s="68">
        <f t="shared" si="471"/>
        <v>39483</v>
      </c>
      <c r="PO50" s="68">
        <f t="shared" si="472"/>
        <v>33460.169491525427</v>
      </c>
      <c r="PP50" s="62">
        <f t="shared" si="473"/>
        <v>2.2241716192313334E-3</v>
      </c>
      <c r="PQ50" s="23">
        <v>2291</v>
      </c>
      <c r="PR50" s="23">
        <v>0</v>
      </c>
      <c r="PS50" s="68">
        <v>0</v>
      </c>
      <c r="PT50" s="62">
        <f t="shared" si="474"/>
        <v>0</v>
      </c>
      <c r="PU50" s="34">
        <f t="shared" si="475"/>
        <v>31122.057376099994</v>
      </c>
      <c r="PV50" s="143" t="str">
        <f t="shared" si="476"/>
        <v>AM-C7</v>
      </c>
      <c r="PW50" s="143" t="str">
        <f t="shared" si="477"/>
        <v>B0B4FZS38V</v>
      </c>
      <c r="PX50" s="143" t="str">
        <f t="shared" si="478"/>
        <v>FBA75681</v>
      </c>
      <c r="PY50" s="17">
        <f t="shared" si="479"/>
        <v>1830.7092574176468</v>
      </c>
      <c r="PZ50" s="3">
        <v>3</v>
      </c>
      <c r="QA50" s="32">
        <f t="shared" si="480"/>
        <v>5492.1277722529403</v>
      </c>
      <c r="QB50" s="3"/>
      <c r="QC50" s="32">
        <f t="shared" si="481"/>
        <v>0</v>
      </c>
      <c r="QD50" s="3">
        <v>24</v>
      </c>
      <c r="QE50" s="32">
        <f t="shared" si="482"/>
        <v>43937.022178023522</v>
      </c>
      <c r="QF50" s="3">
        <v>0</v>
      </c>
      <c r="QG50" s="32">
        <f t="shared" si="483"/>
        <v>0</v>
      </c>
      <c r="QH50" s="58">
        <v>0</v>
      </c>
      <c r="QI50" s="59">
        <f t="shared" si="484"/>
        <v>0</v>
      </c>
      <c r="QJ50" s="58">
        <v>0</v>
      </c>
      <c r="QK50" s="59">
        <f t="shared" si="485"/>
        <v>0</v>
      </c>
      <c r="QL50" s="58">
        <v>0</v>
      </c>
      <c r="QM50" s="59">
        <f t="shared" si="486"/>
        <v>0</v>
      </c>
      <c r="QN50" s="42">
        <f t="shared" si="487"/>
        <v>27</v>
      </c>
      <c r="QO50" s="92">
        <f t="shared" si="488"/>
        <v>49429.149950276464</v>
      </c>
      <c r="QP50" s="141">
        <v>21</v>
      </c>
      <c r="QQ50" s="36" t="str">
        <f t="shared" si="489"/>
        <v>AM-C7</v>
      </c>
      <c r="QR50" s="98" t="s">
        <v>294</v>
      </c>
      <c r="QS50" s="17">
        <v>1830.7092574176468</v>
      </c>
      <c r="QT50" s="100">
        <v>22</v>
      </c>
      <c r="QU50" s="88">
        <v>49668</v>
      </c>
      <c r="QV50" s="3">
        <v>0</v>
      </c>
      <c r="QW50" s="88">
        <v>0</v>
      </c>
      <c r="QX50" s="23">
        <f t="shared" si="490"/>
        <v>22</v>
      </c>
      <c r="QY50" s="68">
        <f t="shared" si="491"/>
        <v>49668</v>
      </c>
      <c r="QZ50" s="68">
        <f t="shared" si="492"/>
        <v>42091.525423728817</v>
      </c>
      <c r="RA50" s="62">
        <f t="shared" si="493"/>
        <v>2.6577663493325323E-3</v>
      </c>
      <c r="RB50" s="23">
        <v>1535</v>
      </c>
      <c r="RC50" s="23">
        <v>0</v>
      </c>
      <c r="RD50" s="68">
        <v>0</v>
      </c>
      <c r="RE50" s="62">
        <f t="shared" si="494"/>
        <v>0</v>
      </c>
      <c r="RF50" s="34">
        <f t="shared" si="495"/>
        <v>40275.603663188231</v>
      </c>
      <c r="RG50" s="143" t="str">
        <f t="shared" si="496"/>
        <v>AM-C7</v>
      </c>
      <c r="RH50" s="143" t="str">
        <f t="shared" si="497"/>
        <v>B0B4FZS38V</v>
      </c>
      <c r="RI50" s="143" t="str">
        <f t="shared" si="498"/>
        <v>FBA75681</v>
      </c>
      <c r="RJ50" s="17">
        <f t="shared" si="499"/>
        <v>1830.7092574176468</v>
      </c>
      <c r="RK50" s="3">
        <v>58</v>
      </c>
      <c r="RL50" s="32">
        <f t="shared" si="500"/>
        <v>106181.13693022351</v>
      </c>
      <c r="RM50" s="3">
        <v>72</v>
      </c>
      <c r="RN50" s="32">
        <f t="shared" si="501"/>
        <v>131811.06653407056</v>
      </c>
      <c r="RO50" s="3">
        <v>0</v>
      </c>
      <c r="RP50" s="32">
        <f t="shared" si="502"/>
        <v>0</v>
      </c>
      <c r="RQ50" s="3">
        <v>0</v>
      </c>
      <c r="RR50" s="32">
        <f t="shared" si="503"/>
        <v>0</v>
      </c>
      <c r="RS50" s="58">
        <v>0</v>
      </c>
      <c r="RT50" s="59">
        <f t="shared" si="504"/>
        <v>0</v>
      </c>
      <c r="RU50" s="58">
        <v>0</v>
      </c>
      <c r="RV50" s="59">
        <f t="shared" si="505"/>
        <v>0</v>
      </c>
      <c r="RW50" s="58">
        <v>0</v>
      </c>
      <c r="RX50" s="59">
        <f t="shared" si="506"/>
        <v>0</v>
      </c>
      <c r="RY50" s="42">
        <f t="shared" si="507"/>
        <v>130</v>
      </c>
      <c r="RZ50" s="92">
        <f t="shared" si="508"/>
        <v>237992.20346429409</v>
      </c>
      <c r="SA50" s="141">
        <v>21</v>
      </c>
      <c r="SB50" s="36" t="str">
        <f t="shared" si="509"/>
        <v>AM-C7</v>
      </c>
      <c r="SC50" s="98" t="s">
        <v>294</v>
      </c>
      <c r="SD50" s="17">
        <f t="shared" si="510"/>
        <v>1830.7092574176468</v>
      </c>
      <c r="SE50" s="100">
        <v>31</v>
      </c>
      <c r="SF50" s="88">
        <v>68301</v>
      </c>
      <c r="SG50" s="3">
        <v>0</v>
      </c>
      <c r="SH50" s="88">
        <v>0</v>
      </c>
      <c r="SI50" s="23">
        <f t="shared" si="511"/>
        <v>31</v>
      </c>
      <c r="SJ50" s="68">
        <f t="shared" si="512"/>
        <v>68301</v>
      </c>
      <c r="SK50" s="68">
        <f t="shared" si="513"/>
        <v>57882.203389830509</v>
      </c>
      <c r="SL50" s="62">
        <f t="shared" si="514"/>
        <v>4.3756760817067067E-3</v>
      </c>
      <c r="SM50" s="23">
        <v>3177</v>
      </c>
      <c r="SN50" s="23">
        <v>0</v>
      </c>
      <c r="SO50" s="68">
        <v>0</v>
      </c>
      <c r="SP50" s="62">
        <f t="shared" si="515"/>
        <v>0</v>
      </c>
      <c r="SQ50" s="34">
        <f t="shared" si="516"/>
        <v>56751.986979947047</v>
      </c>
      <c r="SR50" s="143" t="str">
        <f t="shared" si="517"/>
        <v>AM-C7</v>
      </c>
      <c r="SS50" s="143" t="str">
        <f t="shared" si="518"/>
        <v>B0B4FZS38V</v>
      </c>
      <c r="ST50" s="143" t="str">
        <f t="shared" si="519"/>
        <v>FBA75681</v>
      </c>
      <c r="SU50" s="17">
        <f t="shared" si="520"/>
        <v>1830.7092574176468</v>
      </c>
      <c r="SV50" s="3">
        <v>32</v>
      </c>
      <c r="SW50" s="32">
        <f t="shared" si="521"/>
        <v>58582.696237364697</v>
      </c>
      <c r="SX50" s="3">
        <v>73</v>
      </c>
      <c r="SY50" s="32">
        <f t="shared" si="522"/>
        <v>133641.77579148821</v>
      </c>
      <c r="SZ50" s="3">
        <v>0</v>
      </c>
      <c r="TA50" s="32">
        <f t="shared" si="523"/>
        <v>0</v>
      </c>
      <c r="TB50" s="3">
        <v>0</v>
      </c>
      <c r="TC50" s="32">
        <f t="shared" si="524"/>
        <v>0</v>
      </c>
      <c r="TD50" s="58">
        <v>0</v>
      </c>
      <c r="TE50" s="59">
        <f t="shared" si="525"/>
        <v>0</v>
      </c>
      <c r="TF50" s="58">
        <v>0</v>
      </c>
      <c r="TG50" s="59">
        <f t="shared" si="526"/>
        <v>0</v>
      </c>
      <c r="TH50" s="58">
        <v>0</v>
      </c>
      <c r="TI50" s="59">
        <f t="shared" si="527"/>
        <v>0</v>
      </c>
      <c r="TJ50" s="42">
        <f t="shared" si="528"/>
        <v>105</v>
      </c>
      <c r="TK50" s="92">
        <f t="shared" si="529"/>
        <v>192224.47202885291</v>
      </c>
      <c r="TL50" s="141">
        <v>21</v>
      </c>
      <c r="TM50" s="36" t="str">
        <f t="shared" si="530"/>
        <v>AM-C7</v>
      </c>
      <c r="TN50" s="98" t="s">
        <v>294</v>
      </c>
      <c r="TO50" s="17">
        <f t="shared" si="531"/>
        <v>1830.7092574176468</v>
      </c>
      <c r="TP50" s="100">
        <v>27</v>
      </c>
      <c r="TQ50" s="88">
        <v>59373</v>
      </c>
      <c r="TR50" s="3">
        <v>0</v>
      </c>
      <c r="TS50" s="88">
        <v>0</v>
      </c>
      <c r="TT50" s="23">
        <f t="shared" si="532"/>
        <v>27</v>
      </c>
      <c r="TU50" s="68">
        <f t="shared" si="533"/>
        <v>59373</v>
      </c>
      <c r="TV50" s="68">
        <f t="shared" si="534"/>
        <v>50316.101694915254</v>
      </c>
      <c r="TW50" s="62">
        <f t="shared" si="535"/>
        <v>3.5066153071938839E-3</v>
      </c>
      <c r="TX50" s="23">
        <v>1780</v>
      </c>
      <c r="TY50" s="23">
        <v>0</v>
      </c>
      <c r="TZ50" s="68">
        <v>0</v>
      </c>
      <c r="UA50" s="62">
        <f t="shared" si="536"/>
        <v>0</v>
      </c>
      <c r="UB50" s="34">
        <f t="shared" si="537"/>
        <v>49429.149950276464</v>
      </c>
      <c r="UC50" s="143" t="str">
        <f t="shared" si="538"/>
        <v>AM-C7</v>
      </c>
      <c r="UD50" s="143" t="str">
        <f t="shared" si="539"/>
        <v>B0B4FZS38V</v>
      </c>
      <c r="UE50" s="143" t="str">
        <f t="shared" si="540"/>
        <v>FBA75681</v>
      </c>
      <c r="UF50" s="17">
        <f t="shared" si="541"/>
        <v>1830.7092574176468</v>
      </c>
      <c r="UG50" s="3">
        <v>41</v>
      </c>
      <c r="UH50" s="32">
        <f t="shared" si="542"/>
        <v>75059.079554123513</v>
      </c>
      <c r="UI50" s="3">
        <v>35</v>
      </c>
      <c r="UJ50" s="32">
        <f t="shared" si="543"/>
        <v>64074.824009617638</v>
      </c>
      <c r="UK50" s="3">
        <v>0</v>
      </c>
      <c r="UL50" s="32">
        <f t="shared" si="544"/>
        <v>0</v>
      </c>
      <c r="UM50" s="3">
        <v>0</v>
      </c>
      <c r="UN50" s="32">
        <f t="shared" si="545"/>
        <v>0</v>
      </c>
      <c r="UO50" s="58">
        <v>0</v>
      </c>
      <c r="UP50" s="59">
        <f t="shared" si="546"/>
        <v>0</v>
      </c>
      <c r="UQ50" s="58">
        <v>0</v>
      </c>
      <c r="UR50" s="59">
        <f t="shared" si="547"/>
        <v>0</v>
      </c>
      <c r="US50" s="58">
        <v>0</v>
      </c>
      <c r="UT50" s="59">
        <f t="shared" si="548"/>
        <v>0</v>
      </c>
      <c r="UU50" s="42">
        <f t="shared" si="549"/>
        <v>76</v>
      </c>
      <c r="UV50" s="92">
        <f t="shared" si="550"/>
        <v>139133.90356374116</v>
      </c>
      <c r="UW50" s="141">
        <v>21</v>
      </c>
      <c r="UX50" s="36" t="str">
        <f t="shared" si="551"/>
        <v>AM-C7</v>
      </c>
      <c r="UY50" s="98" t="s">
        <v>294</v>
      </c>
      <c r="UZ50" s="17">
        <f t="shared" si="552"/>
        <v>1830.7092574176468</v>
      </c>
      <c r="VA50" s="100">
        <v>26</v>
      </c>
      <c r="VB50" s="88">
        <v>54470</v>
      </c>
      <c r="VC50" s="3">
        <v>0</v>
      </c>
      <c r="VD50" s="88">
        <v>0</v>
      </c>
      <c r="VE50" s="23">
        <f t="shared" si="200"/>
        <v>26</v>
      </c>
      <c r="VF50" s="68">
        <f t="shared" si="201"/>
        <v>54470</v>
      </c>
      <c r="VG50" s="68">
        <f t="shared" si="202"/>
        <v>46161.016949152545</v>
      </c>
      <c r="VH50" s="62">
        <f t="shared" si="203"/>
        <v>3.2557375778249692E-3</v>
      </c>
      <c r="VI50" s="23">
        <v>1347</v>
      </c>
      <c r="VJ50" s="23">
        <v>0</v>
      </c>
      <c r="VK50" s="68">
        <v>0</v>
      </c>
      <c r="VL50" s="62">
        <f t="shared" si="553"/>
        <v>0</v>
      </c>
      <c r="VM50" s="34">
        <f t="shared" si="205"/>
        <v>47598.440692858814</v>
      </c>
      <c r="VN50" s="143" t="str">
        <f t="shared" si="57"/>
        <v>AM-C7</v>
      </c>
      <c r="VO50" s="143" t="str">
        <f t="shared" si="58"/>
        <v>B0B4FZS38V</v>
      </c>
      <c r="VP50" s="143" t="str">
        <f t="shared" si="59"/>
        <v>FBA75681</v>
      </c>
      <c r="VQ50" s="17">
        <f t="shared" si="206"/>
        <v>1830.7092574176468</v>
      </c>
      <c r="VR50" s="3">
        <v>17</v>
      </c>
      <c r="VS50" s="32">
        <f t="shared" si="207"/>
        <v>31122.057376099994</v>
      </c>
      <c r="VT50" s="3">
        <v>34</v>
      </c>
      <c r="VU50" s="32">
        <f t="shared" si="208"/>
        <v>62244.114752199988</v>
      </c>
      <c r="VV50" s="3">
        <v>0</v>
      </c>
      <c r="VW50" s="32">
        <f t="shared" si="209"/>
        <v>0</v>
      </c>
      <c r="VX50" s="3">
        <v>0</v>
      </c>
      <c r="VY50" s="32">
        <f t="shared" si="210"/>
        <v>0</v>
      </c>
      <c r="VZ50" s="58">
        <v>0</v>
      </c>
      <c r="WA50" s="59">
        <f t="shared" si="211"/>
        <v>0</v>
      </c>
      <c r="WB50" s="58">
        <v>0</v>
      </c>
      <c r="WC50" s="59">
        <f t="shared" si="212"/>
        <v>0</v>
      </c>
      <c r="WD50" s="58">
        <v>0</v>
      </c>
      <c r="WE50" s="59">
        <f t="shared" si="213"/>
        <v>0</v>
      </c>
      <c r="WF50" s="42">
        <f t="shared" si="214"/>
        <v>51</v>
      </c>
      <c r="WG50" s="92">
        <f t="shared" si="215"/>
        <v>93366.172128299979</v>
      </c>
      <c r="WH50" s="141">
        <v>21</v>
      </c>
      <c r="WI50" s="36" t="str">
        <f t="shared" si="60"/>
        <v>AM-C7</v>
      </c>
      <c r="WJ50" s="98" t="s">
        <v>294</v>
      </c>
      <c r="WK50" s="17">
        <f t="shared" si="216"/>
        <v>1830.7092574176468</v>
      </c>
    </row>
    <row r="51" spans="1:609">
      <c r="A51" s="155" t="s">
        <v>90</v>
      </c>
      <c r="B51" s="155" t="s">
        <v>89</v>
      </c>
      <c r="C51" s="150" t="s">
        <v>292</v>
      </c>
      <c r="D51" s="150" t="s">
        <v>669</v>
      </c>
      <c r="E51" s="155" t="s">
        <v>239</v>
      </c>
      <c r="F51" s="155" t="s">
        <v>292</v>
      </c>
      <c r="G51" s="155" t="s">
        <v>337</v>
      </c>
      <c r="H51" s="150" t="s">
        <v>473</v>
      </c>
      <c r="I51" s="150" t="s">
        <v>432</v>
      </c>
      <c r="J51" s="187">
        <v>1092.8324682251468</v>
      </c>
      <c r="K51" s="16" t="s">
        <v>194</v>
      </c>
      <c r="L51" s="2">
        <v>5.3E-3</v>
      </c>
      <c r="M51" s="3">
        <v>5</v>
      </c>
      <c r="N51" s="21">
        <v>16</v>
      </c>
      <c r="O51" s="3">
        <v>0</v>
      </c>
      <c r="P51" s="23">
        <f>M51+N51+O51</f>
        <v>21</v>
      </c>
      <c r="Q51" s="2">
        <v>0</v>
      </c>
      <c r="R51" s="3">
        <v>5</v>
      </c>
      <c r="S51" s="3">
        <v>8</v>
      </c>
      <c r="T51" s="3">
        <v>0</v>
      </c>
      <c r="U51" s="23">
        <f>R51+S51+T51</f>
        <v>13</v>
      </c>
      <c r="V51" s="2">
        <v>5.7999999999999996E-3</v>
      </c>
      <c r="W51" s="3">
        <v>0</v>
      </c>
      <c r="X51" s="3">
        <v>7</v>
      </c>
      <c r="Y51" s="3">
        <v>0</v>
      </c>
      <c r="Z51" s="23">
        <f>W51+X51+Y51</f>
        <v>7</v>
      </c>
      <c r="AA51" s="24">
        <f>Z51/$Z$1</f>
        <v>6.0189165950128975E-3</v>
      </c>
      <c r="AB51" s="2">
        <v>0.20780000000000001</v>
      </c>
      <c r="AC51" s="3">
        <v>0</v>
      </c>
      <c r="AD51" s="3">
        <v>4</v>
      </c>
      <c r="AE51" s="3">
        <v>7</v>
      </c>
      <c r="AF51" s="23">
        <f>AC51+AD51+AE51</f>
        <v>11</v>
      </c>
      <c r="AG51" s="24">
        <f>AF51/$AF$1</f>
        <v>8.2028337061894104E-3</v>
      </c>
      <c r="AH51" s="12">
        <v>0.32169999999999999</v>
      </c>
      <c r="AI51" s="3">
        <v>0</v>
      </c>
      <c r="AJ51" s="3">
        <v>7</v>
      </c>
      <c r="AK51" s="3">
        <v>1</v>
      </c>
      <c r="AL51" s="23">
        <f>AI51+AJ51+AK51</f>
        <v>8</v>
      </c>
      <c r="AM51" s="24">
        <f>AL51/$AL$1</f>
        <v>6.7911714770797962E-3</v>
      </c>
      <c r="AN51" s="12">
        <v>0.85550000000000004</v>
      </c>
      <c r="AO51" s="3">
        <v>3</v>
      </c>
      <c r="AP51" s="3">
        <v>10</v>
      </c>
      <c r="AQ51" s="23">
        <f>AO51+AP51</f>
        <v>13</v>
      </c>
      <c r="AR51" s="34" t="e">
        <f>AQ51*#REF!</f>
        <v>#REF!</v>
      </c>
      <c r="AS51" s="24" t="e">
        <f>AR51/$AR$1</f>
        <v>#REF!</v>
      </c>
      <c r="AT51" s="12">
        <v>0.63519999999999999</v>
      </c>
      <c r="AU51" s="3">
        <v>2</v>
      </c>
      <c r="AV51" s="3">
        <v>5</v>
      </c>
      <c r="AW51" s="23">
        <f>AU51+AV51</f>
        <v>7</v>
      </c>
      <c r="AX51" s="34" t="e">
        <f>AW51*#REF!</f>
        <v>#REF!</v>
      </c>
      <c r="AY51" s="24" t="e">
        <f>AX51/$AX$1</f>
        <v>#REF!</v>
      </c>
      <c r="AZ51" s="12">
        <v>0.873</v>
      </c>
      <c r="BA51" s="3">
        <v>0</v>
      </c>
      <c r="BB51" s="3">
        <v>12</v>
      </c>
      <c r="BC51" s="23">
        <f>BA51+BB51</f>
        <v>12</v>
      </c>
      <c r="BD51" s="34" t="e">
        <f>BC51*#REF!</f>
        <v>#REF!</v>
      </c>
      <c r="BE51" s="24" t="e">
        <f>BD51/$BD$1</f>
        <v>#REF!</v>
      </c>
      <c r="BF51" s="12">
        <v>0.88439999999999996</v>
      </c>
      <c r="BG51" s="3">
        <v>0</v>
      </c>
      <c r="BH51" s="3">
        <v>10</v>
      </c>
      <c r="BI51" s="23">
        <f>BG51+BH51</f>
        <v>10</v>
      </c>
      <c r="BJ51" s="34" t="e">
        <f>BI51*#REF!</f>
        <v>#REF!</v>
      </c>
      <c r="BK51" s="37" t="e">
        <f>BJ51/$BJ$1</f>
        <v>#REF!</v>
      </c>
      <c r="BL51" s="12">
        <v>0.85540000000000005</v>
      </c>
      <c r="BM51" s="3">
        <v>0</v>
      </c>
      <c r="BN51" s="3">
        <v>11</v>
      </c>
      <c r="BO51" s="23">
        <f>BM51+BN51</f>
        <v>11</v>
      </c>
      <c r="BP51" s="34" t="e">
        <f>BO51*#REF!</f>
        <v>#REF!</v>
      </c>
      <c r="BQ51" s="37" t="e">
        <f>BP51/$BP$1</f>
        <v>#REF!</v>
      </c>
      <c r="BR51" s="12">
        <v>0.38200000000000001</v>
      </c>
      <c r="BS51" s="3">
        <v>0</v>
      </c>
      <c r="BT51" s="3">
        <v>1</v>
      </c>
      <c r="BU51" s="3">
        <v>2498</v>
      </c>
      <c r="BV51" s="3">
        <v>9</v>
      </c>
      <c r="BW51" s="3">
        <v>21591</v>
      </c>
      <c r="BX51" s="3">
        <v>0</v>
      </c>
      <c r="BY51" s="3">
        <v>0</v>
      </c>
      <c r="BZ51" s="23">
        <f>BS51+BT51+BX51+BV51</f>
        <v>10</v>
      </c>
      <c r="CA51" s="23">
        <f>BY51+BU51+BW51</f>
        <v>24089</v>
      </c>
      <c r="CB51" s="37">
        <f>CA51/$CA$1</f>
        <v>2.9440484766393975E-3</v>
      </c>
      <c r="CC51" s="34" t="e">
        <f>BZ51*#REF!</f>
        <v>#REF!</v>
      </c>
      <c r="CD51" s="3">
        <v>10</v>
      </c>
      <c r="CE51" s="3">
        <v>21269</v>
      </c>
      <c r="CF51" s="3">
        <v>3</v>
      </c>
      <c r="CG51" s="3">
        <v>3998</v>
      </c>
      <c r="CH51" s="3">
        <v>1</v>
      </c>
      <c r="CI51" s="3">
        <v>1849</v>
      </c>
      <c r="CJ51" s="23">
        <f>CD51+CH51+CF51</f>
        <v>14</v>
      </c>
      <c r="CK51" s="23">
        <f>CI51+CE51+CG51</f>
        <v>27116</v>
      </c>
      <c r="CL51" s="24">
        <f>CK51/$CK$1</f>
        <v>3.6601360109025298E-3</v>
      </c>
      <c r="CM51" s="34" t="e">
        <f>CJ51*#REF!</f>
        <v>#REF!</v>
      </c>
      <c r="CN51" s="3">
        <v>50</v>
      </c>
      <c r="CO51" s="3">
        <v>90688</v>
      </c>
      <c r="CP51" s="3">
        <v>1</v>
      </c>
      <c r="CQ51" s="3">
        <v>2899</v>
      </c>
      <c r="CR51" s="3">
        <v>0</v>
      </c>
      <c r="CS51" s="3">
        <v>0</v>
      </c>
      <c r="CT51" s="23">
        <f>CN51+CR51+CP51</f>
        <v>51</v>
      </c>
      <c r="CU51" s="23">
        <f>CS51+CO51+CQ51</f>
        <v>93587</v>
      </c>
      <c r="CV51" s="24">
        <f>CU51/$CU$1</f>
        <v>1.3226420238475327E-2</v>
      </c>
      <c r="CW51" s="34" t="e">
        <f>CT51*#REF!</f>
        <v>#REF!</v>
      </c>
      <c r="CX51" s="3">
        <v>49</v>
      </c>
      <c r="CY51" s="3">
        <v>88447</v>
      </c>
      <c r="CZ51" s="3">
        <v>0</v>
      </c>
      <c r="DA51" s="3">
        <v>0</v>
      </c>
      <c r="DB51" s="23">
        <f t="shared" si="572"/>
        <v>49</v>
      </c>
      <c r="DC51" s="23">
        <f t="shared" si="572"/>
        <v>88447</v>
      </c>
      <c r="DD51" s="48">
        <f>DC51/$DC$1</f>
        <v>1.1556917290422511E-2</v>
      </c>
      <c r="DE51" s="23">
        <v>1477</v>
      </c>
      <c r="DF51" s="23">
        <v>53</v>
      </c>
      <c r="DG51" s="23">
        <v>89950</v>
      </c>
      <c r="DH51" s="34" t="e">
        <f>DB51*#REF!</f>
        <v>#REF!</v>
      </c>
      <c r="DI51" s="3">
        <v>61</v>
      </c>
      <c r="DJ51" s="3">
        <v>110195.9</v>
      </c>
      <c r="DK51" s="3">
        <v>0</v>
      </c>
      <c r="DL51" s="3">
        <v>0</v>
      </c>
      <c r="DM51" s="23">
        <f t="shared" si="573"/>
        <v>61</v>
      </c>
      <c r="DN51" s="23">
        <f t="shared" si="573"/>
        <v>110195.9</v>
      </c>
      <c r="DO51" s="23">
        <f>DN51/1.18</f>
        <v>93386.355932203383</v>
      </c>
      <c r="DP51" s="62">
        <f>DN51/$DN$1</f>
        <v>1.2621603624874338E-2</v>
      </c>
      <c r="DQ51" s="23">
        <v>1920</v>
      </c>
      <c r="DR51" s="23">
        <v>73</v>
      </c>
      <c r="DS51" s="23">
        <v>126109.9</v>
      </c>
      <c r="DT51" s="62">
        <f>DS51/$DS$1</f>
        <v>1.2588578779792753E-2</v>
      </c>
      <c r="DU51" s="34" t="e">
        <f>DM51*#REF!</f>
        <v>#REF!</v>
      </c>
      <c r="DV51" s="24">
        <f>(DR51-DF51)/DF51</f>
        <v>0.37735849056603776</v>
      </c>
      <c r="DW51" s="24">
        <f>(DM51-DB51)/DB51</f>
        <v>0.24489795918367346</v>
      </c>
      <c r="DX51" s="34">
        <v>5999.1000000000013</v>
      </c>
      <c r="DY51" s="23">
        <v>37</v>
      </c>
      <c r="DZ51" s="34">
        <v>54532.280000000006</v>
      </c>
      <c r="EA51" s="24">
        <f>DX51/DZ51</f>
        <v>0.11001007109917284</v>
      </c>
      <c r="EB51" s="24">
        <f>DX51/DO51</f>
        <v>6.4239576971557036E-2</v>
      </c>
      <c r="EC51" s="24" t="s">
        <v>461</v>
      </c>
      <c r="ED51" s="24" t="s">
        <v>461</v>
      </c>
      <c r="EE51" s="3">
        <v>81</v>
      </c>
      <c r="EF51" s="3">
        <v>146220.01</v>
      </c>
      <c r="EG51" s="3">
        <v>2</v>
      </c>
      <c r="EH51" s="3">
        <v>3598</v>
      </c>
      <c r="EI51" s="23">
        <f t="shared" si="574"/>
        <v>83</v>
      </c>
      <c r="EJ51" s="23">
        <f t="shared" si="574"/>
        <v>149818.01</v>
      </c>
      <c r="EK51" s="23">
        <f>EJ51/1.18</f>
        <v>126964.4152542373</v>
      </c>
      <c r="EL51" s="62">
        <f>EJ51/$EJ$1</f>
        <v>1.5201265284818058E-2</v>
      </c>
      <c r="EM51" s="23">
        <v>2314</v>
      </c>
      <c r="EN51" s="23">
        <v>90</v>
      </c>
      <c r="EO51" s="23">
        <v>155035</v>
      </c>
      <c r="EP51" s="62">
        <f>EO51/$EO$1</f>
        <v>1.3689669449692684E-2</v>
      </c>
      <c r="EQ51" s="34" t="e">
        <f>EI51*#REF!</f>
        <v>#REF!</v>
      </c>
      <c r="ER51" s="24">
        <f>(EN51-DR51)/DR51</f>
        <v>0.23287671232876711</v>
      </c>
      <c r="ES51" s="24">
        <f>(EI51-DM51)/DM51</f>
        <v>0.36065573770491804</v>
      </c>
      <c r="ET51" s="24"/>
      <c r="EU51" s="24"/>
      <c r="EV51" s="3">
        <v>49</v>
      </c>
      <c r="EW51" s="3">
        <v>87784.529999999984</v>
      </c>
      <c r="EX51" s="3">
        <v>5</v>
      </c>
      <c r="EY51" s="3">
        <v>9094</v>
      </c>
      <c r="EZ51" s="23">
        <f t="shared" si="575"/>
        <v>54</v>
      </c>
      <c r="FA51" s="23">
        <f t="shared" si="575"/>
        <v>96878.529999999984</v>
      </c>
      <c r="FB51" s="70">
        <f>FA51/1.18</f>
        <v>82100.449152542365</v>
      </c>
      <c r="FC51" s="62">
        <f>FA51/$FA$1</f>
        <v>9.4594560604469476E-3</v>
      </c>
      <c r="FD51" s="23">
        <v>2463</v>
      </c>
      <c r="FE51" s="23">
        <v>64</v>
      </c>
      <c r="FF51" s="23">
        <v>112494</v>
      </c>
      <c r="FG51" s="62">
        <f>FF51/$FF$1</f>
        <v>8.5591002336991052E-3</v>
      </c>
      <c r="FH51" s="34" t="e">
        <f>EZ51*#REF!</f>
        <v>#REF!</v>
      </c>
      <c r="FI51" s="3">
        <v>31</v>
      </c>
      <c r="FJ51" s="3">
        <v>54376.590000000026</v>
      </c>
      <c r="FK51" s="3">
        <v>5</v>
      </c>
      <c r="FL51" s="3">
        <v>8745</v>
      </c>
      <c r="FM51" s="23">
        <f t="shared" si="576"/>
        <v>36</v>
      </c>
      <c r="FN51" s="23">
        <f t="shared" si="576"/>
        <v>63121.590000000026</v>
      </c>
      <c r="FO51" s="70">
        <f>FN51/1.18</f>
        <v>53492.872881355957</v>
      </c>
      <c r="FP51" s="62">
        <f>FN51/$FN$1</f>
        <v>4.8706547417502353E-3</v>
      </c>
      <c r="FQ51" s="23">
        <v>1538</v>
      </c>
      <c r="FR51" s="23">
        <v>36</v>
      </c>
      <c r="FS51" s="68">
        <v>65314</v>
      </c>
      <c r="FT51" s="62">
        <f>FS51/$FS$1</f>
        <v>3.8810400161870162E-3</v>
      </c>
      <c r="FU51" s="34" t="e">
        <f>FM51*#REF!</f>
        <v>#REF!</v>
      </c>
      <c r="FV51" s="3">
        <v>29</v>
      </c>
      <c r="FW51" s="3">
        <v>57452.53</v>
      </c>
      <c r="FX51" s="3">
        <v>2</v>
      </c>
      <c r="FY51" s="3">
        <v>3898</v>
      </c>
      <c r="FZ51" s="23">
        <f t="shared" si="577"/>
        <v>31</v>
      </c>
      <c r="GA51" s="23">
        <f t="shared" si="577"/>
        <v>61350.53</v>
      </c>
      <c r="GB51" s="70">
        <f>GA51/1.18</f>
        <v>51991.97457627119</v>
      </c>
      <c r="GC51" s="62">
        <f>GA51/$GA$1</f>
        <v>5.636454355726378E-3</v>
      </c>
      <c r="GD51" s="23">
        <v>1788</v>
      </c>
      <c r="GE51" s="23">
        <v>38</v>
      </c>
      <c r="GF51" s="68">
        <v>71954</v>
      </c>
      <c r="GG51" s="62">
        <f>GF51/$GF$1</f>
        <v>5.8497512916703522E-3</v>
      </c>
      <c r="GH51" s="111">
        <f>J51*FZ51</f>
        <v>33877.806514979551</v>
      </c>
      <c r="GI51" s="100">
        <v>22</v>
      </c>
      <c r="GJ51" s="3">
        <v>45928</v>
      </c>
      <c r="GK51" s="3"/>
      <c r="GL51" s="3"/>
      <c r="GM51" s="23">
        <f t="shared" si="578"/>
        <v>22</v>
      </c>
      <c r="GN51" s="23">
        <f t="shared" si="578"/>
        <v>45928</v>
      </c>
      <c r="GO51" s="70">
        <f>GN51/1.18</f>
        <v>38922.03389830509</v>
      </c>
      <c r="GP51" s="62">
        <f>GN51/$GN$1</f>
        <v>5.1095978193480751E-3</v>
      </c>
      <c r="GQ51" s="23">
        <v>1428</v>
      </c>
      <c r="GR51" s="23">
        <v>19</v>
      </c>
      <c r="GS51" s="68">
        <v>36533</v>
      </c>
      <c r="GT51" s="62">
        <f>GS51/$GS$1</f>
        <v>3.4653133356370288E-3</v>
      </c>
      <c r="GU51" s="111">
        <f>J51*GM51</f>
        <v>24042.314300953229</v>
      </c>
      <c r="GV51" s="100">
        <v>19</v>
      </c>
      <c r="GW51" s="3">
        <v>40625.549999999996</v>
      </c>
      <c r="GX51" s="3"/>
      <c r="GY51" s="3"/>
      <c r="GZ51" s="23">
        <f t="shared" si="579"/>
        <v>19</v>
      </c>
      <c r="HA51" s="23">
        <f t="shared" si="579"/>
        <v>40625.549999999996</v>
      </c>
      <c r="HB51" s="70">
        <f>HA51/1.18</f>
        <v>34428.432203389828</v>
      </c>
      <c r="HC51" s="62">
        <f>HA51/$HA$1</f>
        <v>4.8731016176515908E-3</v>
      </c>
      <c r="HD51" s="23">
        <v>1312</v>
      </c>
      <c r="HE51" s="23">
        <v>30</v>
      </c>
      <c r="HF51" s="68">
        <v>62132</v>
      </c>
      <c r="HG51" s="62">
        <f>HF51/$HF$1</f>
        <v>5.3900522426987875E-3</v>
      </c>
      <c r="HH51" s="34">
        <f>J51*GZ51</f>
        <v>20763.816896277789</v>
      </c>
      <c r="HI51" s="100">
        <v>19</v>
      </c>
      <c r="HJ51" s="3">
        <v>40528.51</v>
      </c>
      <c r="HK51" s="3"/>
      <c r="HL51" s="3"/>
      <c r="HM51" s="23">
        <f t="shared" si="580"/>
        <v>19</v>
      </c>
      <c r="HN51" s="23">
        <f t="shared" si="580"/>
        <v>40528.51</v>
      </c>
      <c r="HO51" s="70">
        <f>HN51/1.18</f>
        <v>34346.194915254244</v>
      </c>
      <c r="HP51" s="62">
        <f>HN51/$HN$1</f>
        <v>4.8387101954191249E-3</v>
      </c>
      <c r="HQ51" s="23">
        <v>904</v>
      </c>
      <c r="HR51" s="23">
        <v>15</v>
      </c>
      <c r="HS51" s="68">
        <v>29386</v>
      </c>
      <c r="HT51" s="62">
        <f>HS51/$HS$1</f>
        <v>3.0497246467898705E-3</v>
      </c>
      <c r="HU51" s="34">
        <f>J51*HM51</f>
        <v>20763.816896277789</v>
      </c>
      <c r="HV51" s="100">
        <v>3</v>
      </c>
      <c r="HW51" s="3">
        <v>6297</v>
      </c>
      <c r="HX51" s="3">
        <v>13</v>
      </c>
      <c r="HY51" s="179">
        <v>28124.5448</v>
      </c>
      <c r="HZ51" s="23">
        <f t="shared" si="581"/>
        <v>16</v>
      </c>
      <c r="IA51" s="23">
        <f t="shared" si="581"/>
        <v>34421.544800000003</v>
      </c>
      <c r="IB51" s="70">
        <f>IA51/1.18</f>
        <v>29170.800677966105</v>
      </c>
      <c r="IC51" s="62">
        <f>IA51/$IA$1</f>
        <v>2.8062089957232826E-3</v>
      </c>
      <c r="ID51" s="23">
        <v>709</v>
      </c>
      <c r="IE51" s="23">
        <v>2</v>
      </c>
      <c r="IF51" s="68">
        <v>2221</v>
      </c>
      <c r="IG51" s="62">
        <f>IF51/$IF$1</f>
        <v>1.22933420565693E-3</v>
      </c>
      <c r="IH51" s="34">
        <f>IY51*HZ51</f>
        <v>17485.319491602349</v>
      </c>
      <c r="II51" s="100">
        <v>2</v>
      </c>
      <c r="IJ51" s="88">
        <v>4486</v>
      </c>
      <c r="IK51" s="3">
        <v>20</v>
      </c>
      <c r="IL51" s="88">
        <v>43980.015999999996</v>
      </c>
      <c r="IM51" s="23">
        <f t="shared" si="582"/>
        <v>22</v>
      </c>
      <c r="IN51" s="68">
        <f t="shared" si="582"/>
        <v>48466.015999999996</v>
      </c>
      <c r="IO51" s="68">
        <f>IN51/1.18</f>
        <v>41072.894915254234</v>
      </c>
      <c r="IP51" s="62">
        <f>IN51/$IN$1</f>
        <v>5.2684201257264859E-3</v>
      </c>
      <c r="IQ51" s="23">
        <v>800</v>
      </c>
      <c r="IR51" s="23">
        <v>2</v>
      </c>
      <c r="IS51" s="68">
        <v>4486</v>
      </c>
      <c r="IT51" s="62">
        <f>IS51/$IS$1</f>
        <v>4.2832154478375777E-3</v>
      </c>
      <c r="IU51" s="34">
        <f>IY51*IM51</f>
        <v>24042.314300953229</v>
      </c>
      <c r="IV51" s="142" t="str">
        <f>E51</f>
        <v>AA-01</v>
      </c>
      <c r="IW51" s="142" t="str">
        <f t="shared" si="583"/>
        <v>B0B4G8PH2P</v>
      </c>
      <c r="IX51" s="142" t="str">
        <f t="shared" si="583"/>
        <v>FBA75678</v>
      </c>
      <c r="IY51" s="17">
        <v>1092.8324682251468</v>
      </c>
      <c r="IZ51" s="3">
        <v>54</v>
      </c>
      <c r="JA51" s="32">
        <f>IZ51*IY51</f>
        <v>59012.953284157928</v>
      </c>
      <c r="JB51" s="3">
        <v>501</v>
      </c>
      <c r="JC51" s="32">
        <f>JB51*IY51</f>
        <v>547509.06658079859</v>
      </c>
      <c r="JD51" s="3">
        <v>135</v>
      </c>
      <c r="JE51" s="32">
        <f>JD51*IY51</f>
        <v>147532.38321039482</v>
      </c>
      <c r="JF51" s="3">
        <v>0</v>
      </c>
      <c r="JG51" s="32">
        <f>JF51*IY51</f>
        <v>0</v>
      </c>
      <c r="JH51" s="58">
        <v>0</v>
      </c>
      <c r="JI51" s="59">
        <f>JH51*IY51</f>
        <v>0</v>
      </c>
      <c r="JJ51" s="58">
        <v>0</v>
      </c>
      <c r="JK51" s="59">
        <f>JJ51*IY51</f>
        <v>0</v>
      </c>
      <c r="JL51" s="58">
        <v>0</v>
      </c>
      <c r="JM51" s="59">
        <f>JL51*IY51</f>
        <v>0</v>
      </c>
      <c r="JN51" s="42">
        <f>IZ51+JB51+JH51+JD51+JF51+JJ51+JL51</f>
        <v>690</v>
      </c>
      <c r="JO51" s="10">
        <f>JN51*IY51</f>
        <v>754054.40307535126</v>
      </c>
      <c r="JP51" s="36" t="str">
        <f>E51</f>
        <v>AA-01</v>
      </c>
      <c r="JQ51" s="98" t="str">
        <f>C51</f>
        <v>Longtail</v>
      </c>
      <c r="JR51" s="17">
        <v>1092.8324682251468</v>
      </c>
      <c r="JS51" s="100">
        <v>1</v>
      </c>
      <c r="JT51" s="88">
        <v>2123.1799999999998</v>
      </c>
      <c r="JU51" s="3">
        <v>15</v>
      </c>
      <c r="JV51" s="88">
        <v>32875.0124</v>
      </c>
      <c r="JW51" s="23">
        <f t="shared" si="584"/>
        <v>16</v>
      </c>
      <c r="JX51" s="68">
        <f t="shared" si="584"/>
        <v>34998.1924</v>
      </c>
      <c r="JY51" s="68">
        <f>JX51/1.18</f>
        <v>29659.485084745764</v>
      </c>
      <c r="JZ51" s="62">
        <f>JX51/$JX$1</f>
        <v>3.1814859324786056E-3</v>
      </c>
      <c r="KA51" s="23">
        <v>947</v>
      </c>
      <c r="KB51" s="23">
        <v>2</v>
      </c>
      <c r="KC51" s="68">
        <v>4486</v>
      </c>
      <c r="KD51" s="62">
        <f>KC51/$IS$1</f>
        <v>4.2832154478375777E-3</v>
      </c>
      <c r="KE51" s="34">
        <f>KI51*JW51</f>
        <v>17485.319491602349</v>
      </c>
      <c r="KF51" s="142" t="str">
        <f>E51</f>
        <v>AA-01</v>
      </c>
      <c r="KG51" s="142" t="str">
        <f t="shared" si="585"/>
        <v>B0B4G8PH2P</v>
      </c>
      <c r="KH51" s="142" t="str">
        <f t="shared" si="585"/>
        <v>FBA75678</v>
      </c>
      <c r="KI51" s="17">
        <v>1092.8324682251468</v>
      </c>
      <c r="KJ51" s="3">
        <v>47</v>
      </c>
      <c r="KK51" s="32">
        <f>KJ51*KI51</f>
        <v>51363.126006581901</v>
      </c>
      <c r="KL51" s="3">
        <v>596</v>
      </c>
      <c r="KM51" s="32">
        <f>KL51*KI51</f>
        <v>651328.15106218751</v>
      </c>
      <c r="KN51" s="3">
        <v>135</v>
      </c>
      <c r="KO51" s="32">
        <f>KN51*KI51</f>
        <v>147532.38321039482</v>
      </c>
      <c r="KP51" s="3">
        <v>0</v>
      </c>
      <c r="KQ51" s="32">
        <f>KP51*KI51</f>
        <v>0</v>
      </c>
      <c r="KR51" s="58">
        <v>0</v>
      </c>
      <c r="KS51" s="59">
        <f>KR51*KI51</f>
        <v>0</v>
      </c>
      <c r="KT51" s="58">
        <v>0</v>
      </c>
      <c r="KU51" s="59">
        <f>KT51*KI51</f>
        <v>0</v>
      </c>
      <c r="KV51" s="58">
        <v>0</v>
      </c>
      <c r="KW51" s="59">
        <f>KV51*KI51</f>
        <v>0</v>
      </c>
      <c r="KX51" s="42">
        <f>KJ51+KL51+KR51+KN51+KP51+KT51+KV51</f>
        <v>778</v>
      </c>
      <c r="KY51" s="10">
        <f>KX51*KI51</f>
        <v>850223.66027916421</v>
      </c>
      <c r="KZ51" s="36" t="str">
        <f>E51</f>
        <v>AA-01</v>
      </c>
      <c r="LA51" s="98" t="str">
        <f>C51</f>
        <v>Longtail</v>
      </c>
      <c r="LB51" s="17">
        <v>1092.8324682251468</v>
      </c>
      <c r="LC51" s="100">
        <v>4</v>
      </c>
      <c r="LD51" s="88">
        <v>8972</v>
      </c>
      <c r="LE51" s="3">
        <v>16</v>
      </c>
      <c r="LF51" s="88">
        <v>35184.012799999997</v>
      </c>
      <c r="LG51" s="23">
        <f t="shared" si="586"/>
        <v>20</v>
      </c>
      <c r="LH51" s="68">
        <f t="shared" si="586"/>
        <v>44156.012799999997</v>
      </c>
      <c r="LI51" s="68">
        <f t="shared" si="587"/>
        <v>37420.349830508472</v>
      </c>
      <c r="LJ51" s="62">
        <f t="shared" si="588"/>
        <v>4.0834652118648387E-3</v>
      </c>
      <c r="LK51" s="23">
        <v>1033</v>
      </c>
      <c r="LL51" s="23">
        <v>2</v>
      </c>
      <c r="LM51" s="68">
        <v>4486</v>
      </c>
      <c r="LN51" s="62">
        <f t="shared" si="589"/>
        <v>4.2832154478375777E-3</v>
      </c>
      <c r="LO51" s="34">
        <f t="shared" si="590"/>
        <v>21856.649364502937</v>
      </c>
      <c r="LP51" s="143" t="str">
        <f t="shared" si="591"/>
        <v>AA-01</v>
      </c>
      <c r="LQ51" s="143" t="str">
        <f t="shared" si="592"/>
        <v>B0B4G8PH2P</v>
      </c>
      <c r="LR51" s="143" t="str">
        <f t="shared" si="592"/>
        <v>FBA75678</v>
      </c>
      <c r="LS51" s="17">
        <v>1092.8324682251468</v>
      </c>
      <c r="LT51" s="3">
        <v>44</v>
      </c>
      <c r="LU51" s="32">
        <f t="shared" si="593"/>
        <v>48084.628601906457</v>
      </c>
      <c r="LV51" s="3">
        <v>565</v>
      </c>
      <c r="LW51" s="32">
        <f t="shared" si="594"/>
        <v>617450.34454720793</v>
      </c>
      <c r="LX51" s="3">
        <v>23</v>
      </c>
      <c r="LY51" s="32">
        <f t="shared" si="595"/>
        <v>25135.146769178376</v>
      </c>
      <c r="LZ51" s="3">
        <v>0</v>
      </c>
      <c r="MA51" s="32">
        <f t="shared" si="596"/>
        <v>0</v>
      </c>
      <c r="MB51" s="58">
        <v>0</v>
      </c>
      <c r="MC51" s="59">
        <f t="shared" si="597"/>
        <v>0</v>
      </c>
      <c r="MD51" s="58">
        <v>0</v>
      </c>
      <c r="ME51" s="59">
        <f t="shared" si="598"/>
        <v>0</v>
      </c>
      <c r="MF51" s="58">
        <v>0</v>
      </c>
      <c r="MG51" s="59">
        <f t="shared" si="599"/>
        <v>0</v>
      </c>
      <c r="MH51" s="42">
        <f t="shared" si="600"/>
        <v>632</v>
      </c>
      <c r="MI51" s="10">
        <f t="shared" si="601"/>
        <v>690670.11991829285</v>
      </c>
      <c r="MJ51" s="36" t="str">
        <f t="shared" si="602"/>
        <v>AA-01</v>
      </c>
      <c r="MK51" s="98" t="s">
        <v>292</v>
      </c>
      <c r="ML51" s="17">
        <v>1092.8324682251468</v>
      </c>
      <c r="MM51" s="100">
        <v>1</v>
      </c>
      <c r="MN51" s="88">
        <v>2243</v>
      </c>
      <c r="MO51" s="3">
        <v>20</v>
      </c>
      <c r="MP51" s="88">
        <v>43680.000999999997</v>
      </c>
      <c r="MQ51" s="23">
        <f t="shared" si="603"/>
        <v>21</v>
      </c>
      <c r="MR51" s="68">
        <f t="shared" si="604"/>
        <v>45923.000999999997</v>
      </c>
      <c r="MS51" s="68">
        <f t="shared" si="605"/>
        <v>38917.797457627115</v>
      </c>
      <c r="MT51" s="62">
        <f t="shared" si="606"/>
        <v>3.3662693402698373E-3</v>
      </c>
      <c r="MU51" s="23">
        <v>1570</v>
      </c>
      <c r="MV51" s="23">
        <v>2</v>
      </c>
      <c r="MW51" s="68">
        <v>4486</v>
      </c>
      <c r="MX51" s="62">
        <f t="shared" si="607"/>
        <v>4.2832154478375777E-3</v>
      </c>
      <c r="MY51" s="34">
        <f t="shared" si="608"/>
        <v>22949.481832728085</v>
      </c>
      <c r="MZ51" s="143" t="str">
        <f t="shared" si="609"/>
        <v>AA-01</v>
      </c>
      <c r="NA51" s="143" t="str">
        <f t="shared" si="610"/>
        <v>B0B4G8PH2P</v>
      </c>
      <c r="NB51" s="143" t="str">
        <f t="shared" si="611"/>
        <v>FBA75678</v>
      </c>
      <c r="NC51" s="17">
        <f t="shared" si="612"/>
        <v>1092.8324682251468</v>
      </c>
      <c r="ND51" s="3">
        <v>90</v>
      </c>
      <c r="NE51" s="32">
        <f t="shared" si="613"/>
        <v>98354.92214026321</v>
      </c>
      <c r="NF51" s="3">
        <v>540</v>
      </c>
      <c r="NG51" s="32">
        <f t="shared" si="614"/>
        <v>590129.53284157929</v>
      </c>
      <c r="NH51" s="3">
        <v>23</v>
      </c>
      <c r="NI51" s="32">
        <f t="shared" si="615"/>
        <v>25135.146769178376</v>
      </c>
      <c r="NJ51" s="3">
        <v>0</v>
      </c>
      <c r="NK51" s="32">
        <f t="shared" si="616"/>
        <v>0</v>
      </c>
      <c r="NL51" s="58">
        <v>0</v>
      </c>
      <c r="NM51" s="59">
        <f t="shared" si="617"/>
        <v>0</v>
      </c>
      <c r="NN51" s="58">
        <v>0</v>
      </c>
      <c r="NO51" s="59">
        <f t="shared" si="618"/>
        <v>0</v>
      </c>
      <c r="NP51" s="58">
        <v>0</v>
      </c>
      <c r="NQ51" s="59">
        <f t="shared" si="619"/>
        <v>0</v>
      </c>
      <c r="NR51" s="42">
        <f t="shared" si="620"/>
        <v>653</v>
      </c>
      <c r="NS51" s="92">
        <f t="shared" si="621"/>
        <v>713619.60175102088</v>
      </c>
      <c r="NT51" s="141">
        <v>2</v>
      </c>
      <c r="NU51" s="36" t="str">
        <f t="shared" si="622"/>
        <v>AA-01</v>
      </c>
      <c r="NV51" s="98" t="s">
        <v>292</v>
      </c>
      <c r="NW51" s="17">
        <v>1092.8324682251468</v>
      </c>
      <c r="NX51" s="100">
        <v>4</v>
      </c>
      <c r="NY51" s="88">
        <v>9104</v>
      </c>
      <c r="NZ51" s="3">
        <v>24</v>
      </c>
      <c r="OA51" s="88">
        <v>52447</v>
      </c>
      <c r="OB51" s="23">
        <f t="shared" si="450"/>
        <v>28</v>
      </c>
      <c r="OC51" s="68">
        <f t="shared" si="451"/>
        <v>61551</v>
      </c>
      <c r="OD51" s="68">
        <f t="shared" si="452"/>
        <v>52161.864406779663</v>
      </c>
      <c r="OE51" s="62">
        <f t="shared" si="453"/>
        <v>4.3129890834393047E-3</v>
      </c>
      <c r="OF51" s="23">
        <v>1377</v>
      </c>
      <c r="OG51" s="23">
        <v>2</v>
      </c>
      <c r="OH51" s="68">
        <v>4486</v>
      </c>
      <c r="OI51" s="62">
        <f t="shared" si="454"/>
        <v>4.2832154478375777E-3</v>
      </c>
      <c r="OJ51" s="34">
        <f t="shared" si="455"/>
        <v>30599.309110304112</v>
      </c>
      <c r="OK51" s="143" t="str">
        <f t="shared" si="456"/>
        <v>AA-01</v>
      </c>
      <c r="OL51" s="143" t="str">
        <f t="shared" si="457"/>
        <v>B0B4G8PH2P</v>
      </c>
      <c r="OM51" s="143" t="str">
        <f t="shared" si="458"/>
        <v>FBA75678</v>
      </c>
      <c r="ON51" s="17">
        <f t="shared" si="459"/>
        <v>1092.8324682251468</v>
      </c>
      <c r="OO51" s="3">
        <v>82</v>
      </c>
      <c r="OP51" s="32">
        <f t="shared" si="460"/>
        <v>89612.262394462043</v>
      </c>
      <c r="OQ51" s="3">
        <v>482</v>
      </c>
      <c r="OR51" s="32">
        <f t="shared" si="461"/>
        <v>526745.24968452076</v>
      </c>
      <c r="OS51" s="3">
        <v>24</v>
      </c>
      <c r="OT51" s="32">
        <f t="shared" si="462"/>
        <v>26227.979237403524</v>
      </c>
      <c r="OU51" s="3">
        <v>0</v>
      </c>
      <c r="OV51" s="32">
        <f t="shared" si="463"/>
        <v>0</v>
      </c>
      <c r="OW51" s="58">
        <v>0</v>
      </c>
      <c r="OX51" s="59">
        <f t="shared" si="464"/>
        <v>0</v>
      </c>
      <c r="OY51" s="58">
        <v>0</v>
      </c>
      <c r="OZ51" s="59">
        <f t="shared" si="465"/>
        <v>0</v>
      </c>
      <c r="PA51" s="58">
        <v>0</v>
      </c>
      <c r="PB51" s="59">
        <f t="shared" si="466"/>
        <v>0</v>
      </c>
      <c r="PC51" s="42">
        <f t="shared" si="467"/>
        <v>588</v>
      </c>
      <c r="PD51" s="92">
        <f t="shared" si="468"/>
        <v>642585.49131638638</v>
      </c>
      <c r="PE51" s="141">
        <v>18</v>
      </c>
      <c r="PF51" s="36" t="str">
        <f t="shared" si="469"/>
        <v>AA-01</v>
      </c>
      <c r="PG51" s="98" t="s">
        <v>292</v>
      </c>
      <c r="PH51" s="17">
        <v>1092.8324682251468</v>
      </c>
      <c r="PI51" s="100">
        <v>1</v>
      </c>
      <c r="PJ51" s="88">
        <v>2331</v>
      </c>
      <c r="PK51" s="3">
        <v>23</v>
      </c>
      <c r="PL51" s="88">
        <v>46676.976799999997</v>
      </c>
      <c r="PM51" s="23">
        <f t="shared" si="470"/>
        <v>24</v>
      </c>
      <c r="PN51" s="68">
        <f t="shared" si="471"/>
        <v>49007.976799999997</v>
      </c>
      <c r="PO51" s="68">
        <f t="shared" si="472"/>
        <v>41532.183728813558</v>
      </c>
      <c r="PP51" s="62">
        <f t="shared" si="473"/>
        <v>2.7607362944686979E-3</v>
      </c>
      <c r="PQ51" s="23">
        <v>1152</v>
      </c>
      <c r="PR51" s="23">
        <v>2</v>
      </c>
      <c r="PS51" s="68">
        <v>4486</v>
      </c>
      <c r="PT51" s="62">
        <f t="shared" si="474"/>
        <v>4.2832154478375777E-3</v>
      </c>
      <c r="PU51" s="34">
        <f t="shared" si="475"/>
        <v>26227.979237403524</v>
      </c>
      <c r="PV51" s="143" t="str">
        <f t="shared" si="476"/>
        <v>AA-01</v>
      </c>
      <c r="PW51" s="143" t="str">
        <f t="shared" si="477"/>
        <v>B0B4G8PH2P</v>
      </c>
      <c r="PX51" s="143" t="str">
        <f t="shared" si="478"/>
        <v>FBA75678</v>
      </c>
      <c r="PY51" s="17">
        <f t="shared" si="479"/>
        <v>1092.8324682251468</v>
      </c>
      <c r="PZ51" s="3">
        <v>81</v>
      </c>
      <c r="QA51" s="32">
        <f t="shared" si="480"/>
        <v>88519.429926236888</v>
      </c>
      <c r="QB51" s="3"/>
      <c r="QC51" s="32">
        <f t="shared" si="481"/>
        <v>0</v>
      </c>
      <c r="QD51" s="3">
        <v>24</v>
      </c>
      <c r="QE51" s="32">
        <f t="shared" si="482"/>
        <v>26227.979237403524</v>
      </c>
      <c r="QF51" s="3">
        <v>0</v>
      </c>
      <c r="QG51" s="32">
        <f t="shared" si="483"/>
        <v>0</v>
      </c>
      <c r="QH51" s="58">
        <v>0</v>
      </c>
      <c r="QI51" s="59">
        <f t="shared" si="484"/>
        <v>0</v>
      </c>
      <c r="QJ51" s="58">
        <v>0</v>
      </c>
      <c r="QK51" s="59">
        <f t="shared" si="485"/>
        <v>0</v>
      </c>
      <c r="QL51" s="58">
        <v>0</v>
      </c>
      <c r="QM51" s="59">
        <f t="shared" si="486"/>
        <v>0</v>
      </c>
      <c r="QN51" s="42">
        <f t="shared" si="487"/>
        <v>105</v>
      </c>
      <c r="QO51" s="92">
        <f t="shared" si="488"/>
        <v>114747.40916364042</v>
      </c>
      <c r="QP51" s="141">
        <v>15</v>
      </c>
      <c r="QQ51" s="36" t="str">
        <f t="shared" si="489"/>
        <v>AA-01</v>
      </c>
      <c r="QR51" s="98" t="s">
        <v>292</v>
      </c>
      <c r="QS51" s="17">
        <v>1092.8324682251468</v>
      </c>
      <c r="QT51" s="100">
        <v>5</v>
      </c>
      <c r="QU51" s="88">
        <v>11545</v>
      </c>
      <c r="QV51" s="3">
        <v>15</v>
      </c>
      <c r="QW51" s="88">
        <v>31985</v>
      </c>
      <c r="QX51" s="23">
        <f t="shared" si="490"/>
        <v>20</v>
      </c>
      <c r="QY51" s="68">
        <f t="shared" si="491"/>
        <v>43530</v>
      </c>
      <c r="QZ51" s="68">
        <f t="shared" si="492"/>
        <v>36889.830508474581</v>
      </c>
      <c r="RA51" s="62">
        <f t="shared" si="493"/>
        <v>2.3293180556182074E-3</v>
      </c>
      <c r="RB51" s="23">
        <v>899</v>
      </c>
      <c r="RC51" s="23">
        <v>2</v>
      </c>
      <c r="RD51" s="68">
        <v>4486</v>
      </c>
      <c r="RE51" s="62">
        <f t="shared" si="494"/>
        <v>4.2832154478375777E-3</v>
      </c>
      <c r="RF51" s="34">
        <f t="shared" si="495"/>
        <v>21856.649364502937</v>
      </c>
      <c r="RG51" s="143" t="str">
        <f t="shared" si="496"/>
        <v>AA-01</v>
      </c>
      <c r="RH51" s="143" t="str">
        <f t="shared" si="497"/>
        <v>B0B4G8PH2P</v>
      </c>
      <c r="RI51" s="143" t="str">
        <f t="shared" si="498"/>
        <v>FBA75678</v>
      </c>
      <c r="RJ51" s="17">
        <f t="shared" si="499"/>
        <v>1092.8324682251468</v>
      </c>
      <c r="RK51" s="3">
        <v>45</v>
      </c>
      <c r="RL51" s="32">
        <f t="shared" si="500"/>
        <v>49177.461070131605</v>
      </c>
      <c r="RM51" s="3">
        <v>477</v>
      </c>
      <c r="RN51" s="32">
        <f t="shared" si="501"/>
        <v>521281.08734339505</v>
      </c>
      <c r="RO51" s="3">
        <v>0</v>
      </c>
      <c r="RP51" s="32">
        <f t="shared" si="502"/>
        <v>0</v>
      </c>
      <c r="RQ51" s="3">
        <v>0</v>
      </c>
      <c r="RR51" s="32">
        <f t="shared" si="503"/>
        <v>0</v>
      </c>
      <c r="RS51" s="58">
        <v>0</v>
      </c>
      <c r="RT51" s="59">
        <f t="shared" si="504"/>
        <v>0</v>
      </c>
      <c r="RU51" s="58">
        <v>0</v>
      </c>
      <c r="RV51" s="59">
        <f t="shared" si="505"/>
        <v>0</v>
      </c>
      <c r="RW51" s="58">
        <v>0</v>
      </c>
      <c r="RX51" s="59">
        <f t="shared" si="506"/>
        <v>0</v>
      </c>
      <c r="RY51" s="42">
        <f t="shared" si="507"/>
        <v>522</v>
      </c>
      <c r="RZ51" s="92">
        <f t="shared" si="508"/>
        <v>570458.54841352662</v>
      </c>
      <c r="SA51" s="141">
        <v>14</v>
      </c>
      <c r="SB51" s="36" t="str">
        <f t="shared" si="509"/>
        <v>AA-01</v>
      </c>
      <c r="SC51" s="98" t="s">
        <v>292</v>
      </c>
      <c r="SD51" s="17">
        <f t="shared" si="510"/>
        <v>1092.8324682251468</v>
      </c>
      <c r="SE51" s="100">
        <v>0</v>
      </c>
      <c r="SF51" s="88">
        <v>0</v>
      </c>
      <c r="SG51" s="3">
        <v>11</v>
      </c>
      <c r="SH51" s="88">
        <v>24181</v>
      </c>
      <c r="SI51" s="23">
        <f t="shared" si="511"/>
        <v>11</v>
      </c>
      <c r="SJ51" s="68">
        <f t="shared" si="512"/>
        <v>24181</v>
      </c>
      <c r="SK51" s="68">
        <f t="shared" si="513"/>
        <v>20492.372881355932</v>
      </c>
      <c r="SL51" s="62">
        <f t="shared" si="514"/>
        <v>1.5491460349299406E-3</v>
      </c>
      <c r="SM51" s="23">
        <v>2173</v>
      </c>
      <c r="SN51" s="23">
        <v>2</v>
      </c>
      <c r="SO51" s="68">
        <v>4486</v>
      </c>
      <c r="SP51" s="62">
        <f t="shared" si="515"/>
        <v>4.2832154478375777E-3</v>
      </c>
      <c r="SQ51" s="34">
        <f t="shared" si="516"/>
        <v>12021.157150476614</v>
      </c>
      <c r="SR51" s="143" t="str">
        <f t="shared" si="517"/>
        <v>AA-01</v>
      </c>
      <c r="SS51" s="143" t="str">
        <f t="shared" si="518"/>
        <v>B0B4G8PH2P</v>
      </c>
      <c r="ST51" s="143" t="str">
        <f t="shared" si="519"/>
        <v>FBA75678</v>
      </c>
      <c r="SU51" s="17">
        <f t="shared" si="520"/>
        <v>1092.8324682251468</v>
      </c>
      <c r="SV51" s="3">
        <v>42</v>
      </c>
      <c r="SW51" s="32">
        <f t="shared" si="521"/>
        <v>45898.963665456169</v>
      </c>
      <c r="SX51" s="3">
        <v>480</v>
      </c>
      <c r="SY51" s="32">
        <f t="shared" si="522"/>
        <v>524559.58474807045</v>
      </c>
      <c r="SZ51" s="3">
        <v>0</v>
      </c>
      <c r="TA51" s="32">
        <f t="shared" si="523"/>
        <v>0</v>
      </c>
      <c r="TB51" s="3">
        <v>0</v>
      </c>
      <c r="TC51" s="32">
        <f t="shared" si="524"/>
        <v>0</v>
      </c>
      <c r="TD51" s="58">
        <v>0</v>
      </c>
      <c r="TE51" s="59">
        <f t="shared" si="525"/>
        <v>0</v>
      </c>
      <c r="TF51" s="58">
        <v>0</v>
      </c>
      <c r="TG51" s="59">
        <f t="shared" si="526"/>
        <v>0</v>
      </c>
      <c r="TH51" s="58">
        <v>0</v>
      </c>
      <c r="TI51" s="59">
        <f t="shared" si="527"/>
        <v>0</v>
      </c>
      <c r="TJ51" s="42">
        <f t="shared" si="528"/>
        <v>522</v>
      </c>
      <c r="TK51" s="92">
        <f t="shared" si="529"/>
        <v>570458.54841352662</v>
      </c>
      <c r="TL51" s="141">
        <v>18</v>
      </c>
      <c r="TM51" s="36" t="str">
        <f t="shared" si="530"/>
        <v>AA-01</v>
      </c>
      <c r="TN51" s="98" t="s">
        <v>292</v>
      </c>
      <c r="TO51" s="17">
        <f t="shared" si="531"/>
        <v>1092.8324682251468</v>
      </c>
      <c r="TP51" s="100">
        <v>1</v>
      </c>
      <c r="TQ51" s="88">
        <v>2299</v>
      </c>
      <c r="TR51" s="3">
        <v>16</v>
      </c>
      <c r="TS51" s="88">
        <v>35119.915199999996</v>
      </c>
      <c r="TT51" s="23">
        <f t="shared" si="532"/>
        <v>17</v>
      </c>
      <c r="TU51" s="68">
        <f t="shared" si="533"/>
        <v>37418.915199999996</v>
      </c>
      <c r="TV51" s="68">
        <f t="shared" si="534"/>
        <v>31710.945084745759</v>
      </c>
      <c r="TW51" s="62">
        <f t="shared" si="535"/>
        <v>2.2099900766157999E-3</v>
      </c>
      <c r="TX51" s="23">
        <v>1814</v>
      </c>
      <c r="TY51" s="23">
        <v>2</v>
      </c>
      <c r="TZ51" s="68">
        <v>4486</v>
      </c>
      <c r="UA51" s="62">
        <f t="shared" si="536"/>
        <v>4.2832154478375777E-3</v>
      </c>
      <c r="UB51" s="34">
        <f t="shared" si="537"/>
        <v>18578.151959827497</v>
      </c>
      <c r="UC51" s="143" t="str">
        <f t="shared" si="538"/>
        <v>AA-01</v>
      </c>
      <c r="UD51" s="143" t="str">
        <f t="shared" si="539"/>
        <v>B0B4G8PH2P</v>
      </c>
      <c r="UE51" s="143" t="str">
        <f t="shared" si="540"/>
        <v>FBA75678</v>
      </c>
      <c r="UF51" s="17">
        <f t="shared" si="541"/>
        <v>1092.8324682251468</v>
      </c>
      <c r="UG51" s="3">
        <v>10</v>
      </c>
      <c r="UH51" s="32">
        <f t="shared" si="542"/>
        <v>10928.324682251468</v>
      </c>
      <c r="UI51" s="3">
        <v>483</v>
      </c>
      <c r="UJ51" s="32">
        <f t="shared" si="543"/>
        <v>527838.08215274592</v>
      </c>
      <c r="UK51" s="3">
        <v>0</v>
      </c>
      <c r="UL51" s="32">
        <f t="shared" si="544"/>
        <v>0</v>
      </c>
      <c r="UM51" s="3">
        <v>0</v>
      </c>
      <c r="UN51" s="32">
        <f t="shared" si="545"/>
        <v>0</v>
      </c>
      <c r="UO51" s="58">
        <v>0</v>
      </c>
      <c r="UP51" s="59">
        <f t="shared" si="546"/>
        <v>0</v>
      </c>
      <c r="UQ51" s="58">
        <v>0</v>
      </c>
      <c r="UR51" s="59">
        <f t="shared" si="547"/>
        <v>0</v>
      </c>
      <c r="US51" s="58">
        <v>0</v>
      </c>
      <c r="UT51" s="59">
        <f t="shared" si="548"/>
        <v>0</v>
      </c>
      <c r="UU51" s="42">
        <f t="shared" si="549"/>
        <v>493</v>
      </c>
      <c r="UV51" s="92">
        <f t="shared" si="550"/>
        <v>538766.40683499735</v>
      </c>
      <c r="UW51" s="141">
        <v>13</v>
      </c>
      <c r="UX51" s="36" t="str">
        <f t="shared" si="551"/>
        <v>AA-01</v>
      </c>
      <c r="UY51" s="98" t="s">
        <v>292</v>
      </c>
      <c r="UZ51" s="17">
        <f t="shared" si="552"/>
        <v>1092.8324682251468</v>
      </c>
      <c r="VA51" s="100">
        <v>7</v>
      </c>
      <c r="VB51" s="88">
        <v>15269</v>
      </c>
      <c r="VC51" s="3">
        <v>18</v>
      </c>
      <c r="VD51" s="88">
        <v>38378.001400000001</v>
      </c>
      <c r="VE51" s="23">
        <f t="shared" si="200"/>
        <v>25</v>
      </c>
      <c r="VF51" s="68">
        <f t="shared" si="201"/>
        <v>53647.001400000001</v>
      </c>
      <c r="VG51" s="68">
        <f t="shared" si="202"/>
        <v>45463.560508474577</v>
      </c>
      <c r="VH51" s="62">
        <f t="shared" si="203"/>
        <v>3.2065459591630024E-3</v>
      </c>
      <c r="VI51" s="23">
        <v>1835</v>
      </c>
      <c r="VJ51" s="23">
        <v>2</v>
      </c>
      <c r="VK51" s="68">
        <v>4486</v>
      </c>
      <c r="VL51" s="62">
        <f t="shared" si="553"/>
        <v>4.2832154478375777E-3</v>
      </c>
      <c r="VM51" s="34">
        <f t="shared" si="205"/>
        <v>27320.811705628672</v>
      </c>
      <c r="VN51" s="143" t="str">
        <f t="shared" si="57"/>
        <v>AA-01</v>
      </c>
      <c r="VO51" s="143" t="str">
        <f t="shared" si="58"/>
        <v>B0B4G8PH2P</v>
      </c>
      <c r="VP51" s="143" t="str">
        <f t="shared" si="59"/>
        <v>FBA75678</v>
      </c>
      <c r="VQ51" s="17">
        <f t="shared" si="206"/>
        <v>1092.8324682251468</v>
      </c>
      <c r="VR51" s="3">
        <v>20</v>
      </c>
      <c r="VS51" s="32">
        <f t="shared" si="207"/>
        <v>21856.649364502937</v>
      </c>
      <c r="VT51" s="3">
        <v>442</v>
      </c>
      <c r="VU51" s="32">
        <f t="shared" si="208"/>
        <v>483031.95095551491</v>
      </c>
      <c r="VV51" s="3">
        <v>28</v>
      </c>
      <c r="VW51" s="32">
        <f t="shared" si="209"/>
        <v>30599.309110304112</v>
      </c>
      <c r="VX51" s="3">
        <v>0</v>
      </c>
      <c r="VY51" s="32">
        <f t="shared" si="210"/>
        <v>0</v>
      </c>
      <c r="VZ51" s="58">
        <v>0</v>
      </c>
      <c r="WA51" s="59">
        <f t="shared" si="211"/>
        <v>0</v>
      </c>
      <c r="WB51" s="58">
        <v>0</v>
      </c>
      <c r="WC51" s="59">
        <f t="shared" si="212"/>
        <v>0</v>
      </c>
      <c r="WD51" s="58">
        <v>0</v>
      </c>
      <c r="WE51" s="59">
        <f t="shared" si="213"/>
        <v>0</v>
      </c>
      <c r="WF51" s="42">
        <f t="shared" si="214"/>
        <v>490</v>
      </c>
      <c r="WG51" s="92">
        <f t="shared" si="215"/>
        <v>535487.909430322</v>
      </c>
      <c r="WH51" s="141">
        <v>10</v>
      </c>
      <c r="WI51" s="36" t="str">
        <f t="shared" si="60"/>
        <v>AA-01</v>
      </c>
      <c r="WJ51" s="98" t="s">
        <v>292</v>
      </c>
      <c r="WK51" s="17">
        <f t="shared" si="216"/>
        <v>1092.8324682251468</v>
      </c>
    </row>
    <row r="52" spans="1:609">
      <c r="A52" s="155" t="s">
        <v>124</v>
      </c>
      <c r="B52" s="155" t="s">
        <v>123</v>
      </c>
      <c r="C52" s="150" t="s">
        <v>293</v>
      </c>
      <c r="D52" s="150" t="s">
        <v>669</v>
      </c>
      <c r="E52" s="155" t="s">
        <v>256</v>
      </c>
      <c r="F52" s="162" t="s">
        <v>293</v>
      </c>
      <c r="G52" s="155" t="s">
        <v>354</v>
      </c>
      <c r="H52" s="150" t="s">
        <v>628</v>
      </c>
      <c r="I52" s="150" t="s">
        <v>435</v>
      </c>
      <c r="J52" s="187">
        <v>588.77329542647055</v>
      </c>
      <c r="K52" s="16" t="s">
        <v>194</v>
      </c>
      <c r="L52" s="2">
        <v>0.19450000000000001</v>
      </c>
      <c r="M52" s="3">
        <v>9</v>
      </c>
      <c r="N52" s="21">
        <v>50</v>
      </c>
      <c r="O52" s="3">
        <v>12</v>
      </c>
      <c r="P52" s="23">
        <f>M52+N52+O52</f>
        <v>71</v>
      </c>
      <c r="Q52" s="2">
        <v>0.50639999999999996</v>
      </c>
      <c r="R52" s="3">
        <v>9</v>
      </c>
      <c r="S52" s="3">
        <v>21</v>
      </c>
      <c r="T52" s="3">
        <v>24</v>
      </c>
      <c r="U52" s="23">
        <f>R52+S52+T52</f>
        <v>54</v>
      </c>
      <c r="V52" s="2">
        <v>0.27139999999999997</v>
      </c>
      <c r="W52" s="3">
        <v>6</v>
      </c>
      <c r="X52" s="3">
        <v>56</v>
      </c>
      <c r="Y52" s="3">
        <v>21</v>
      </c>
      <c r="Z52" s="23">
        <f>W52+X52+Y52</f>
        <v>83</v>
      </c>
      <c r="AA52" s="24">
        <f>Z52/$Z$1</f>
        <v>7.1367153912295783E-2</v>
      </c>
      <c r="AB52" s="2">
        <v>0.7752</v>
      </c>
      <c r="AC52" s="3">
        <v>0</v>
      </c>
      <c r="AD52" s="3">
        <v>16</v>
      </c>
      <c r="AE52" s="3">
        <v>89</v>
      </c>
      <c r="AF52" s="23">
        <f>AC52+AD52+AE52</f>
        <v>105</v>
      </c>
      <c r="AG52" s="24">
        <f>AF52/$AF$1</f>
        <v>7.829977628635347E-2</v>
      </c>
      <c r="AH52" s="12">
        <v>0.99619999999999997</v>
      </c>
      <c r="AI52" s="3">
        <v>0</v>
      </c>
      <c r="AJ52" s="3">
        <v>2</v>
      </c>
      <c r="AK52" s="3">
        <v>82</v>
      </c>
      <c r="AL52" s="23">
        <f>AI52+AJ52+AK52</f>
        <v>84</v>
      </c>
      <c r="AM52" s="24">
        <f>AL52/$AL$1</f>
        <v>7.1307300509337868E-2</v>
      </c>
      <c r="AN52" s="12">
        <v>0.99919999999999998</v>
      </c>
      <c r="AO52" s="3">
        <v>0</v>
      </c>
      <c r="AP52" s="3">
        <v>69</v>
      </c>
      <c r="AQ52" s="23">
        <f>AO52+AP52</f>
        <v>69</v>
      </c>
      <c r="AR52" s="34" t="e">
        <f>AQ52*#REF!</f>
        <v>#REF!</v>
      </c>
      <c r="AS52" s="24" t="e">
        <f>AR52/$AR$1</f>
        <v>#REF!</v>
      </c>
      <c r="AT52" s="12">
        <v>0.99790000000000001</v>
      </c>
      <c r="AU52" s="3">
        <v>0</v>
      </c>
      <c r="AV52" s="3">
        <v>88</v>
      </c>
      <c r="AW52" s="23">
        <f>AU52+AV52</f>
        <v>88</v>
      </c>
      <c r="AX52" s="34" t="e">
        <f>AW52*#REF!</f>
        <v>#REF!</v>
      </c>
      <c r="AY52" s="24" t="e">
        <f>AX52/$AX$1</f>
        <v>#REF!</v>
      </c>
      <c r="AZ52" s="12">
        <v>0.97399999999999998</v>
      </c>
      <c r="BA52" s="3">
        <v>0</v>
      </c>
      <c r="BB52" s="3">
        <v>105</v>
      </c>
      <c r="BC52" s="23">
        <f>BA52+BB52</f>
        <v>105</v>
      </c>
      <c r="BD52" s="34" t="e">
        <f>BC52*#REF!</f>
        <v>#REF!</v>
      </c>
      <c r="BE52" s="24" t="e">
        <f>BD52/$BD$1</f>
        <v>#REF!</v>
      </c>
      <c r="BF52" s="12">
        <v>0.99870000000000003</v>
      </c>
      <c r="BG52" s="3">
        <v>0</v>
      </c>
      <c r="BH52" s="3">
        <v>60</v>
      </c>
      <c r="BI52" s="23">
        <f>BG52+BH52</f>
        <v>60</v>
      </c>
      <c r="BJ52" s="34" t="e">
        <f>BI52*#REF!</f>
        <v>#REF!</v>
      </c>
      <c r="BK52" s="37" t="e">
        <f>BJ52/$BJ$1</f>
        <v>#REF!</v>
      </c>
      <c r="BL52" s="12">
        <v>0.99880000000000002</v>
      </c>
      <c r="BM52" s="3">
        <v>0</v>
      </c>
      <c r="BN52" s="3">
        <v>54</v>
      </c>
      <c r="BO52" s="23">
        <f>BM52+BN52</f>
        <v>54</v>
      </c>
      <c r="BP52" s="34" t="e">
        <f>BO52*#REF!</f>
        <v>#REF!</v>
      </c>
      <c r="BQ52" s="37" t="e">
        <f>BP52/$BP$1</f>
        <v>#REF!</v>
      </c>
      <c r="BR52" s="12">
        <v>0.999</v>
      </c>
      <c r="BS52" s="3">
        <v>0</v>
      </c>
      <c r="BT52" s="3">
        <v>20</v>
      </c>
      <c r="BU52" s="3">
        <v>22218</v>
      </c>
      <c r="BV52" s="3">
        <v>0</v>
      </c>
      <c r="BW52" s="3">
        <v>0</v>
      </c>
      <c r="BX52" s="3">
        <v>0</v>
      </c>
      <c r="BY52" s="3">
        <v>0</v>
      </c>
      <c r="BZ52" s="23">
        <f>BS52+BT52+BX52+BV52</f>
        <v>20</v>
      </c>
      <c r="CA52" s="23">
        <f>BY52+BU52+BW52</f>
        <v>22218</v>
      </c>
      <c r="CB52" s="37">
        <f>CA52/$CA$1</f>
        <v>2.7153833307307956E-3</v>
      </c>
      <c r="CC52" s="34" t="e">
        <f>BZ52*#REF!</f>
        <v>#REF!</v>
      </c>
      <c r="CD52" s="3">
        <v>20</v>
      </c>
      <c r="CE52" s="3">
        <v>23277</v>
      </c>
      <c r="CF52" s="3">
        <v>0</v>
      </c>
      <c r="CG52" s="3">
        <v>0</v>
      </c>
      <c r="CH52" s="3">
        <v>0</v>
      </c>
      <c r="CI52" s="3">
        <v>0</v>
      </c>
      <c r="CJ52" s="23">
        <f>CD52+CH52+CF52</f>
        <v>20</v>
      </c>
      <c r="CK52" s="23">
        <f>CI52+CE52+CG52</f>
        <v>23277</v>
      </c>
      <c r="CL52" s="24">
        <f>CK52/$CK$1</f>
        <v>3.1419451956696486E-3</v>
      </c>
      <c r="CM52" s="34" t="e">
        <f>CJ52*#REF!</f>
        <v>#REF!</v>
      </c>
      <c r="CN52" s="3">
        <v>19</v>
      </c>
      <c r="CO52" s="3">
        <v>21503</v>
      </c>
      <c r="CP52" s="3">
        <v>0</v>
      </c>
      <c r="CQ52" s="3">
        <v>0</v>
      </c>
      <c r="CR52" s="3">
        <v>0</v>
      </c>
      <c r="CS52" s="3">
        <v>0</v>
      </c>
      <c r="CT52" s="23">
        <f>CN52+CR52+CP52</f>
        <v>19</v>
      </c>
      <c r="CU52" s="23">
        <f>CS52+CO52+CQ52</f>
        <v>21503</v>
      </c>
      <c r="CV52" s="24">
        <f>CU52/$CU$1</f>
        <v>3.038966035752134E-3</v>
      </c>
      <c r="CW52" s="34" t="e">
        <f>CT52*#REF!</f>
        <v>#REF!</v>
      </c>
      <c r="CX52" s="3">
        <v>54</v>
      </c>
      <c r="CY52" s="3">
        <v>48546</v>
      </c>
      <c r="CZ52" s="3">
        <v>0</v>
      </c>
      <c r="DA52" s="3">
        <v>0</v>
      </c>
      <c r="DB52" s="23">
        <f t="shared" si="572"/>
        <v>54</v>
      </c>
      <c r="DC52" s="23">
        <f t="shared" si="572"/>
        <v>48546</v>
      </c>
      <c r="DD52" s="24">
        <f>DC52/$DC$1</f>
        <v>6.3432576207316377E-3</v>
      </c>
      <c r="DE52" s="23">
        <v>1508</v>
      </c>
      <c r="DF52" s="23">
        <v>62</v>
      </c>
      <c r="DG52" s="23">
        <v>53041</v>
      </c>
      <c r="DH52" s="34" t="e">
        <f>DB52*#REF!</f>
        <v>#REF!</v>
      </c>
      <c r="DI52" s="3">
        <v>70</v>
      </c>
      <c r="DJ52" s="3">
        <v>63473.119999999995</v>
      </c>
      <c r="DK52" s="3">
        <v>0</v>
      </c>
      <c r="DL52" s="3">
        <v>0</v>
      </c>
      <c r="DM52" s="23">
        <f t="shared" si="573"/>
        <v>70</v>
      </c>
      <c r="DN52" s="23">
        <f t="shared" si="573"/>
        <v>63473.119999999995</v>
      </c>
      <c r="DO52" s="23">
        <f>DN52/1.18</f>
        <v>53790.779661016946</v>
      </c>
      <c r="DP52" s="24">
        <f>DN52/$DN$1</f>
        <v>7.2700759417916993E-3</v>
      </c>
      <c r="DQ52" s="23">
        <v>1796</v>
      </c>
      <c r="DR52" s="23">
        <v>84</v>
      </c>
      <c r="DS52" s="23">
        <v>71421</v>
      </c>
      <c r="DT52" s="24">
        <f>DS52/$DS$1</f>
        <v>7.1294076439009004E-3</v>
      </c>
      <c r="DU52" s="34" t="e">
        <f>DM52*#REF!</f>
        <v>#REF!</v>
      </c>
      <c r="DV52" s="24">
        <f>(DR52-DF52)/DF52</f>
        <v>0.35483870967741937</v>
      </c>
      <c r="DW52" s="24">
        <f>(DM52-DB52)/DB52</f>
        <v>0.29629629629629628</v>
      </c>
      <c r="DX52" s="34">
        <v>5855.46</v>
      </c>
      <c r="DY52" s="23">
        <v>49</v>
      </c>
      <c r="DZ52" s="34">
        <v>38348.170000000006</v>
      </c>
      <c r="EA52" s="24">
        <f>DX52/DZ52</f>
        <v>0.15269203197962247</v>
      </c>
      <c r="EB52" s="24">
        <f>DX52/DO52</f>
        <v>0.10885620243655898</v>
      </c>
      <c r="EC52" s="24" t="s">
        <v>461</v>
      </c>
      <c r="ED52" s="24" t="s">
        <v>461</v>
      </c>
      <c r="EE52" s="3">
        <v>132</v>
      </c>
      <c r="EF52" s="3">
        <v>114662.45</v>
      </c>
      <c r="EG52" s="3">
        <v>6</v>
      </c>
      <c r="EH52" s="3">
        <v>5493</v>
      </c>
      <c r="EI52" s="23">
        <f t="shared" si="574"/>
        <v>138</v>
      </c>
      <c r="EJ52" s="23">
        <f t="shared" si="574"/>
        <v>120155.45</v>
      </c>
      <c r="EK52" s="23">
        <f>EJ52/1.18</f>
        <v>101826.65254237289</v>
      </c>
      <c r="EL52" s="62">
        <f>EJ52/$EJ$1</f>
        <v>1.2191557416005538E-2</v>
      </c>
      <c r="EM52" s="23">
        <v>3609</v>
      </c>
      <c r="EN52" s="23">
        <v>146</v>
      </c>
      <c r="EO52" s="23">
        <v>119163</v>
      </c>
      <c r="EP52" s="62">
        <f>EO52/$EO$1</f>
        <v>1.0522153582311924E-2</v>
      </c>
      <c r="EQ52" s="34" t="e">
        <f>EI52*#REF!</f>
        <v>#REF!</v>
      </c>
      <c r="ER52" s="24">
        <f>(EN52-DR52)/DR52</f>
        <v>0.73809523809523814</v>
      </c>
      <c r="ES52" s="24">
        <f>(EI52-DM52)/DM52</f>
        <v>0.97142857142857142</v>
      </c>
      <c r="ET52" s="24"/>
      <c r="EU52" s="24"/>
      <c r="EV52" s="3">
        <v>61</v>
      </c>
      <c r="EW52" s="3">
        <v>52713.070000000014</v>
      </c>
      <c r="EX52" s="3">
        <v>14</v>
      </c>
      <c r="EY52" s="3">
        <v>12586</v>
      </c>
      <c r="EZ52" s="23">
        <f t="shared" si="575"/>
        <v>75</v>
      </c>
      <c r="FA52" s="23">
        <f t="shared" si="575"/>
        <v>65299.070000000014</v>
      </c>
      <c r="FB52" s="70">
        <f>FA52/1.18</f>
        <v>55338.194915254251</v>
      </c>
      <c r="FC52" s="62">
        <f>FA52/$FA$1</f>
        <v>6.3759605296761805E-3</v>
      </c>
      <c r="FD52" s="23">
        <v>4135</v>
      </c>
      <c r="FE52" s="23">
        <v>84</v>
      </c>
      <c r="FF52" s="23">
        <v>66522</v>
      </c>
      <c r="FG52" s="62">
        <f>FF52/$FF$1</f>
        <v>5.0613229660793633E-3</v>
      </c>
      <c r="FH52" s="34" t="e">
        <f>EZ52*#REF!</f>
        <v>#REF!</v>
      </c>
      <c r="FI52" s="3">
        <v>140</v>
      </c>
      <c r="FJ52" s="3">
        <v>112001.39999999991</v>
      </c>
      <c r="FK52" s="3">
        <v>0</v>
      </c>
      <c r="FL52" s="3">
        <v>0</v>
      </c>
      <c r="FM52" s="23">
        <f t="shared" si="576"/>
        <v>140</v>
      </c>
      <c r="FN52" s="23">
        <f t="shared" si="576"/>
        <v>112001.39999999991</v>
      </c>
      <c r="FO52" s="70">
        <f>FN52/1.18</f>
        <v>94916.440677966035</v>
      </c>
      <c r="FP52" s="62">
        <f>FN52/$FN$1</f>
        <v>8.6423702253486355E-3</v>
      </c>
      <c r="FQ52" s="23">
        <v>3534</v>
      </c>
      <c r="FR52" s="23">
        <v>219</v>
      </c>
      <c r="FS52" s="68">
        <v>167875</v>
      </c>
      <c r="FT52" s="62">
        <f>FS52/$FS$1</f>
        <v>9.975343612661839E-3</v>
      </c>
      <c r="FU52" s="34" t="e">
        <f>FM52*#REF!</f>
        <v>#REF!</v>
      </c>
      <c r="FV52" s="3">
        <v>181</v>
      </c>
      <c r="FW52" s="3">
        <v>158564.69999999998</v>
      </c>
      <c r="FX52" s="3">
        <v>0</v>
      </c>
      <c r="FY52" s="3">
        <v>0</v>
      </c>
      <c r="FZ52" s="23">
        <f t="shared" si="577"/>
        <v>181</v>
      </c>
      <c r="GA52" s="23">
        <f t="shared" si="577"/>
        <v>158564.69999999998</v>
      </c>
      <c r="GB52" s="70">
        <f>GA52/1.18</f>
        <v>134376.86440677964</v>
      </c>
      <c r="GC52" s="62">
        <f>GA52/$GA$1</f>
        <v>1.456780722154228E-2</v>
      </c>
      <c r="GD52" s="23">
        <v>4060</v>
      </c>
      <c r="GE52" s="23">
        <v>225</v>
      </c>
      <c r="GF52" s="68">
        <v>181972</v>
      </c>
      <c r="GG52" s="62">
        <f>GF52/$GF$1</f>
        <v>1.4794048170328785E-2</v>
      </c>
      <c r="GH52" s="111">
        <f>J52*FZ52</f>
        <v>106567.96647219117</v>
      </c>
      <c r="GI52" s="100">
        <v>117</v>
      </c>
      <c r="GJ52" s="3">
        <v>104980</v>
      </c>
      <c r="GK52" s="3"/>
      <c r="GL52" s="3"/>
      <c r="GM52" s="23">
        <f t="shared" si="578"/>
        <v>117</v>
      </c>
      <c r="GN52" s="23">
        <f t="shared" si="578"/>
        <v>104980</v>
      </c>
      <c r="GO52" s="70">
        <f>GN52/1.18</f>
        <v>88966.101694915254</v>
      </c>
      <c r="GP52" s="62">
        <f>GN52/$GN$1</f>
        <v>1.1679271448248582E-2</v>
      </c>
      <c r="GQ52" s="23">
        <v>2285</v>
      </c>
      <c r="GR52" s="23">
        <v>106</v>
      </c>
      <c r="GS52" s="68">
        <v>91912</v>
      </c>
      <c r="GT52" s="62">
        <f>GS52/$GS$1</f>
        <v>8.7182514248780717E-3</v>
      </c>
      <c r="GU52" s="111">
        <f>J52*GM52</f>
        <v>68886.47556489706</v>
      </c>
      <c r="GV52" s="100">
        <v>49</v>
      </c>
      <c r="GW52" s="3">
        <v>43638.279999999992</v>
      </c>
      <c r="GX52" s="3"/>
      <c r="GY52" s="3"/>
      <c r="GZ52" s="23">
        <f t="shared" si="579"/>
        <v>49</v>
      </c>
      <c r="HA52" s="23">
        <f t="shared" si="579"/>
        <v>43638.279999999992</v>
      </c>
      <c r="HB52" s="70">
        <f>HA52/1.18</f>
        <v>36981.593220338975</v>
      </c>
      <c r="HC52" s="62">
        <f>HA52/$HA$1</f>
        <v>5.2344835419959376E-3</v>
      </c>
      <c r="HD52" s="23">
        <v>2097</v>
      </c>
      <c r="HE52" s="23">
        <v>67</v>
      </c>
      <c r="HF52" s="68">
        <v>57235</v>
      </c>
      <c r="HG52" s="62">
        <f>HF52/$HF$1</f>
        <v>4.9652295131472528E-3</v>
      </c>
      <c r="HH52" s="34">
        <f>J52*GZ52</f>
        <v>28849.891475897057</v>
      </c>
      <c r="HI52" s="100">
        <v>68</v>
      </c>
      <c r="HJ52" s="3">
        <v>61204.020000000004</v>
      </c>
      <c r="HK52" s="3"/>
      <c r="HL52" s="3"/>
      <c r="HM52" s="23">
        <f t="shared" si="580"/>
        <v>68</v>
      </c>
      <c r="HN52" s="23">
        <f t="shared" si="580"/>
        <v>61204.020000000004</v>
      </c>
      <c r="HO52" s="70">
        <f>HN52/1.18</f>
        <v>51867.813559322043</v>
      </c>
      <c r="HP52" s="62">
        <f>HN52/$HN$1</f>
        <v>7.3071651431211269E-3</v>
      </c>
      <c r="HQ52" s="23">
        <v>2105</v>
      </c>
      <c r="HR52" s="23">
        <v>69</v>
      </c>
      <c r="HS52" s="68">
        <v>61222</v>
      </c>
      <c r="HT52" s="62">
        <f>HS52/$HS$1</f>
        <v>6.3537140926212977E-3</v>
      </c>
      <c r="HU52" s="34">
        <f>J52*HM52</f>
        <v>40036.584088999996</v>
      </c>
      <c r="HV52" s="100">
        <v>19</v>
      </c>
      <c r="HW52" s="3">
        <v>17126</v>
      </c>
      <c r="HX52" s="3">
        <v>51</v>
      </c>
      <c r="HY52" s="179">
        <v>45848.734799999998</v>
      </c>
      <c r="HZ52" s="23">
        <f t="shared" si="581"/>
        <v>70</v>
      </c>
      <c r="IA52" s="23">
        <f t="shared" si="581"/>
        <v>62974.734799999998</v>
      </c>
      <c r="IB52" s="70">
        <f>IA52/1.18</f>
        <v>53368.4193220339</v>
      </c>
      <c r="IC52" s="62">
        <f>IA52/$IA$1</f>
        <v>5.1340016354829042E-3</v>
      </c>
      <c r="ID52" s="23">
        <v>1579</v>
      </c>
      <c r="IE52" s="23">
        <v>18</v>
      </c>
      <c r="IF52" s="68">
        <v>13620</v>
      </c>
      <c r="IG52" s="62">
        <f>IF52/$IF$1</f>
        <v>7.5387356510794173E-3</v>
      </c>
      <c r="IH52" s="34">
        <f>IY52*HZ52</f>
        <v>41214.13067985294</v>
      </c>
      <c r="II52" s="100">
        <v>28</v>
      </c>
      <c r="IJ52" s="88">
        <v>25919</v>
      </c>
      <c r="IK52" s="3">
        <v>70</v>
      </c>
      <c r="IL52" s="88">
        <v>62929.635999999991</v>
      </c>
      <c r="IM52" s="23">
        <f t="shared" si="582"/>
        <v>98</v>
      </c>
      <c r="IN52" s="68">
        <f t="shared" si="582"/>
        <v>88848.635999999999</v>
      </c>
      <c r="IO52" s="68">
        <f>IN52/1.18</f>
        <v>75295.454237288141</v>
      </c>
      <c r="IP52" s="62">
        <f>IN52/$IN$1</f>
        <v>9.6581477224318753E-3</v>
      </c>
      <c r="IQ52" s="23">
        <v>1674</v>
      </c>
      <c r="IR52" s="23">
        <v>21</v>
      </c>
      <c r="IS52" s="68">
        <v>18655</v>
      </c>
      <c r="IT52" s="62">
        <f>IS52/$IS$1</f>
        <v>1.7811721841152477E-2</v>
      </c>
      <c r="IU52" s="34">
        <f>IY52*IM52</f>
        <v>57699.782951794114</v>
      </c>
      <c r="IV52" s="142" t="str">
        <f>E52</f>
        <v>AM-C3</v>
      </c>
      <c r="IW52" s="142" t="str">
        <f t="shared" si="583"/>
        <v>B0B4G8ZB64</v>
      </c>
      <c r="IX52" s="142" t="str">
        <f t="shared" si="583"/>
        <v>FBA75675</v>
      </c>
      <c r="IY52" s="17">
        <v>588.77329542647055</v>
      </c>
      <c r="IZ52" s="3">
        <v>116</v>
      </c>
      <c r="JA52" s="32">
        <f>IZ52*IY52</f>
        <v>68297.702269470581</v>
      </c>
      <c r="JB52" s="3">
        <v>418</v>
      </c>
      <c r="JC52" s="32">
        <f>JB52*IY52</f>
        <v>246107.23748826468</v>
      </c>
      <c r="JD52" s="3">
        <v>83</v>
      </c>
      <c r="JE52" s="32">
        <f>JD52*IY52</f>
        <v>48868.183520397055</v>
      </c>
      <c r="JF52" s="3">
        <v>0</v>
      </c>
      <c r="JG52" s="32">
        <f>JF52*IY52</f>
        <v>0</v>
      </c>
      <c r="JH52" s="58">
        <v>0</v>
      </c>
      <c r="JI52" s="59">
        <f>JH52*IY52</f>
        <v>0</v>
      </c>
      <c r="JJ52" s="58">
        <v>0</v>
      </c>
      <c r="JK52" s="59">
        <f>JJ52*IY52</f>
        <v>0</v>
      </c>
      <c r="JL52" s="58">
        <v>0</v>
      </c>
      <c r="JM52" s="59">
        <f>JL52*IY52</f>
        <v>0</v>
      </c>
      <c r="JN52" s="42">
        <f>IZ52+JB52+JH52+JD52+JF52+JJ52+JL52</f>
        <v>617</v>
      </c>
      <c r="JO52" s="10">
        <f>JN52*IY52</f>
        <v>363273.12327813235</v>
      </c>
      <c r="JP52" s="36" t="str">
        <f>E52</f>
        <v>AM-C3</v>
      </c>
      <c r="JQ52" s="98" t="str">
        <f>C52</f>
        <v>Head</v>
      </c>
      <c r="JR52" s="17">
        <v>588.77329542647055</v>
      </c>
      <c r="JS52" s="100">
        <v>3</v>
      </c>
      <c r="JT52" s="88">
        <v>2607.2799999999997</v>
      </c>
      <c r="JU52" s="3">
        <v>90</v>
      </c>
      <c r="JV52" s="88">
        <v>78749.73079999999</v>
      </c>
      <c r="JW52" s="23">
        <f t="shared" si="584"/>
        <v>93</v>
      </c>
      <c r="JX52" s="68">
        <f t="shared" si="584"/>
        <v>81357.010799999989</v>
      </c>
      <c r="JY52" s="68">
        <f>JX52/1.18</f>
        <v>68946.61932203389</v>
      </c>
      <c r="JZ52" s="62">
        <f>JX52/$JX$1</f>
        <v>7.395701538251729E-3</v>
      </c>
      <c r="KA52" s="23">
        <v>1920</v>
      </c>
      <c r="KB52" s="23">
        <v>21</v>
      </c>
      <c r="KC52" s="68">
        <v>18655</v>
      </c>
      <c r="KD52" s="62">
        <f>KC52/$IS$1</f>
        <v>1.7811721841152477E-2</v>
      </c>
      <c r="KE52" s="34">
        <f>KI52*JW52</f>
        <v>54755.916474661761</v>
      </c>
      <c r="KF52" s="142" t="str">
        <f>E52</f>
        <v>AM-C3</v>
      </c>
      <c r="KG52" s="142" t="str">
        <f t="shared" si="585"/>
        <v>B0B4G8ZB64</v>
      </c>
      <c r="KH52" s="142" t="str">
        <f t="shared" si="585"/>
        <v>FBA75675</v>
      </c>
      <c r="KI52" s="17">
        <v>588.77329542647055</v>
      </c>
      <c r="KJ52" s="3">
        <v>106</v>
      </c>
      <c r="KK52" s="32">
        <f>KJ52*KI52</f>
        <v>62409.969315205875</v>
      </c>
      <c r="KL52" s="3">
        <v>351</v>
      </c>
      <c r="KM52" s="32">
        <f>KL52*KI52</f>
        <v>206659.42669469115</v>
      </c>
      <c r="KN52" s="3">
        <v>83</v>
      </c>
      <c r="KO52" s="32">
        <f>KN52*KI52</f>
        <v>48868.183520397055</v>
      </c>
      <c r="KP52" s="3">
        <v>0</v>
      </c>
      <c r="KQ52" s="32">
        <f>KP52*KI52</f>
        <v>0</v>
      </c>
      <c r="KR52" s="58">
        <v>0</v>
      </c>
      <c r="KS52" s="59">
        <f>KR52*KI52</f>
        <v>0</v>
      </c>
      <c r="KT52" s="58">
        <v>0</v>
      </c>
      <c r="KU52" s="59">
        <f>KT52*KI52</f>
        <v>0</v>
      </c>
      <c r="KV52" s="58">
        <v>0</v>
      </c>
      <c r="KW52" s="59">
        <f>KV52*KI52</f>
        <v>0</v>
      </c>
      <c r="KX52" s="42">
        <f>KJ52+KL52+KR52+KN52+KP52+KT52+KV52</f>
        <v>540</v>
      </c>
      <c r="KY52" s="10">
        <f>KX52*KI52</f>
        <v>317937.57953029411</v>
      </c>
      <c r="KZ52" s="36" t="str">
        <f>E52</f>
        <v>AM-C3</v>
      </c>
      <c r="LA52" s="98" t="str">
        <f>C52</f>
        <v>Head</v>
      </c>
      <c r="LB52" s="17">
        <v>588.77329542647055</v>
      </c>
      <c r="LC52" s="100">
        <v>11</v>
      </c>
      <c r="LD52" s="88">
        <v>10178</v>
      </c>
      <c r="LE52" s="3">
        <v>66</v>
      </c>
      <c r="LF52" s="88">
        <v>59333.656799999997</v>
      </c>
      <c r="LG52" s="23">
        <f t="shared" si="586"/>
        <v>77</v>
      </c>
      <c r="LH52" s="68">
        <f t="shared" si="586"/>
        <v>69511.656799999997</v>
      </c>
      <c r="LI52" s="68">
        <f t="shared" si="587"/>
        <v>58908.183728813558</v>
      </c>
      <c r="LJ52" s="62">
        <f t="shared" si="588"/>
        <v>6.4283075930689094E-3</v>
      </c>
      <c r="LK52" s="23">
        <v>1820</v>
      </c>
      <c r="LL52" s="23">
        <v>21</v>
      </c>
      <c r="LM52" s="68">
        <v>18655</v>
      </c>
      <c r="LN52" s="62">
        <f t="shared" si="589"/>
        <v>1.7811721841152477E-2</v>
      </c>
      <c r="LO52" s="34">
        <f t="shared" si="590"/>
        <v>45335.54374783823</v>
      </c>
      <c r="LP52" s="143" t="str">
        <f t="shared" si="591"/>
        <v>AM-C3</v>
      </c>
      <c r="LQ52" s="143" t="str">
        <f t="shared" si="592"/>
        <v>B0B4G8ZB64</v>
      </c>
      <c r="LR52" s="143" t="str">
        <f t="shared" si="592"/>
        <v>FBA75675</v>
      </c>
      <c r="LS52" s="17">
        <v>588.77329542647055</v>
      </c>
      <c r="LT52" s="3">
        <v>39</v>
      </c>
      <c r="LU52" s="32">
        <f t="shared" si="593"/>
        <v>22962.158521632351</v>
      </c>
      <c r="LV52" s="3">
        <v>263</v>
      </c>
      <c r="LW52" s="32">
        <f t="shared" si="594"/>
        <v>154847.37669716176</v>
      </c>
      <c r="LX52" s="3">
        <v>0</v>
      </c>
      <c r="LY52" s="32">
        <f t="shared" si="595"/>
        <v>0</v>
      </c>
      <c r="LZ52" s="3">
        <v>0</v>
      </c>
      <c r="MA52" s="32">
        <f t="shared" si="596"/>
        <v>0</v>
      </c>
      <c r="MB52" s="58">
        <v>0</v>
      </c>
      <c r="MC52" s="59">
        <f t="shared" si="597"/>
        <v>0</v>
      </c>
      <c r="MD52" s="58">
        <v>0</v>
      </c>
      <c r="ME52" s="59">
        <f t="shared" si="598"/>
        <v>0</v>
      </c>
      <c r="MF52" s="58">
        <v>0</v>
      </c>
      <c r="MG52" s="59">
        <f t="shared" si="599"/>
        <v>0</v>
      </c>
      <c r="MH52" s="42">
        <f t="shared" si="600"/>
        <v>302</v>
      </c>
      <c r="MI52" s="10">
        <f t="shared" si="601"/>
        <v>177809.5352187941</v>
      </c>
      <c r="MJ52" s="36" t="str">
        <f t="shared" si="602"/>
        <v>AM-C3</v>
      </c>
      <c r="MK52" s="98" t="s">
        <v>293</v>
      </c>
      <c r="ML52" s="17">
        <v>588.77329542647055</v>
      </c>
      <c r="MM52" s="100">
        <v>0</v>
      </c>
      <c r="MN52" s="88">
        <v>0</v>
      </c>
      <c r="MO52" s="3">
        <v>82</v>
      </c>
      <c r="MP52" s="88">
        <v>73022.682399999991</v>
      </c>
      <c r="MQ52" s="23">
        <f t="shared" si="603"/>
        <v>82</v>
      </c>
      <c r="MR52" s="68">
        <f t="shared" si="604"/>
        <v>73022.682399999991</v>
      </c>
      <c r="MS52" s="68">
        <f t="shared" si="605"/>
        <v>61883.629152542366</v>
      </c>
      <c r="MT52" s="62">
        <f t="shared" si="606"/>
        <v>5.3527428860187486E-3</v>
      </c>
      <c r="MU52" s="23">
        <v>2057</v>
      </c>
      <c r="MV52" s="23">
        <v>21</v>
      </c>
      <c r="MW52" s="68">
        <v>18655</v>
      </c>
      <c r="MX52" s="62">
        <f t="shared" si="607"/>
        <v>1.7811721841152477E-2</v>
      </c>
      <c r="MY52" s="34">
        <f t="shared" si="608"/>
        <v>48279.410224970583</v>
      </c>
      <c r="MZ52" s="143" t="str">
        <f t="shared" si="609"/>
        <v>AM-C3</v>
      </c>
      <c r="NA52" s="143" t="str">
        <f t="shared" si="610"/>
        <v>B0B4G8ZB64</v>
      </c>
      <c r="NB52" s="143" t="str">
        <f t="shared" si="611"/>
        <v>FBA75675</v>
      </c>
      <c r="NC52" s="17">
        <f t="shared" si="612"/>
        <v>588.77329542647055</v>
      </c>
      <c r="ND52" s="3">
        <v>106</v>
      </c>
      <c r="NE52" s="32">
        <f t="shared" si="613"/>
        <v>62409.969315205875</v>
      </c>
      <c r="NF52" s="3">
        <v>196</v>
      </c>
      <c r="NG52" s="32">
        <f t="shared" si="614"/>
        <v>115399.56590358823</v>
      </c>
      <c r="NH52" s="3">
        <v>46</v>
      </c>
      <c r="NI52" s="32">
        <f t="shared" si="615"/>
        <v>27083.571589617644</v>
      </c>
      <c r="NJ52" s="3">
        <v>0</v>
      </c>
      <c r="NK52" s="32">
        <f t="shared" si="616"/>
        <v>0</v>
      </c>
      <c r="NL52" s="58">
        <v>0</v>
      </c>
      <c r="NM52" s="59">
        <f t="shared" si="617"/>
        <v>0</v>
      </c>
      <c r="NN52" s="58">
        <v>0</v>
      </c>
      <c r="NO52" s="59">
        <f t="shared" si="618"/>
        <v>0</v>
      </c>
      <c r="NP52" s="58">
        <v>0</v>
      </c>
      <c r="NQ52" s="59">
        <f t="shared" si="619"/>
        <v>0</v>
      </c>
      <c r="NR52" s="42">
        <f t="shared" si="620"/>
        <v>348</v>
      </c>
      <c r="NS52" s="92">
        <f t="shared" si="621"/>
        <v>204893.10680841174</v>
      </c>
      <c r="NT52" s="141">
        <v>69</v>
      </c>
      <c r="NU52" s="36" t="str">
        <f t="shared" si="622"/>
        <v>AM-C3</v>
      </c>
      <c r="NV52" s="98" t="s">
        <v>293</v>
      </c>
      <c r="NW52" s="17">
        <v>588.77329542647055</v>
      </c>
      <c r="NX52" s="100">
        <v>0</v>
      </c>
      <c r="NY52" s="88">
        <v>0</v>
      </c>
      <c r="NZ52" s="3">
        <v>84</v>
      </c>
      <c r="OA52" s="88">
        <v>75046</v>
      </c>
      <c r="OB52" s="23">
        <f t="shared" si="450"/>
        <v>84</v>
      </c>
      <c r="OC52" s="68">
        <f t="shared" si="451"/>
        <v>75046</v>
      </c>
      <c r="OD52" s="68">
        <f t="shared" si="452"/>
        <v>63598.305084745763</v>
      </c>
      <c r="OE52" s="62">
        <f t="shared" si="453"/>
        <v>5.2586079634089795E-3</v>
      </c>
      <c r="OF52" s="23">
        <v>2129</v>
      </c>
      <c r="OG52" s="23">
        <v>21</v>
      </c>
      <c r="OH52" s="68">
        <v>18655</v>
      </c>
      <c r="OI52" s="62">
        <f t="shared" si="454"/>
        <v>1.7811721841152477E-2</v>
      </c>
      <c r="OJ52" s="34">
        <f t="shared" si="455"/>
        <v>49456.956815823527</v>
      </c>
      <c r="OK52" s="143" t="str">
        <f t="shared" si="456"/>
        <v>AM-C3</v>
      </c>
      <c r="OL52" s="143" t="str">
        <f t="shared" si="457"/>
        <v>B0B4G8ZB64</v>
      </c>
      <c r="OM52" s="143" t="str">
        <f t="shared" si="458"/>
        <v>FBA75675</v>
      </c>
      <c r="ON52" s="17">
        <f t="shared" si="459"/>
        <v>588.77329542647055</v>
      </c>
      <c r="OO52" s="3">
        <v>68</v>
      </c>
      <c r="OP52" s="32">
        <f t="shared" si="460"/>
        <v>40036.584088999996</v>
      </c>
      <c r="OQ52" s="3">
        <v>34</v>
      </c>
      <c r="OR52" s="32">
        <f t="shared" si="461"/>
        <v>20018.292044499998</v>
      </c>
      <c r="OS52" s="3">
        <v>0</v>
      </c>
      <c r="OT52" s="32">
        <f t="shared" si="462"/>
        <v>0</v>
      </c>
      <c r="OU52" s="3">
        <v>0</v>
      </c>
      <c r="OV52" s="32">
        <f t="shared" si="463"/>
        <v>0</v>
      </c>
      <c r="OW52" s="58">
        <v>0</v>
      </c>
      <c r="OX52" s="59">
        <f t="shared" si="464"/>
        <v>0</v>
      </c>
      <c r="OY52" s="58">
        <v>0</v>
      </c>
      <c r="OZ52" s="59">
        <f t="shared" si="465"/>
        <v>0</v>
      </c>
      <c r="PA52" s="58">
        <v>0</v>
      </c>
      <c r="PB52" s="59">
        <f t="shared" si="466"/>
        <v>0</v>
      </c>
      <c r="PC52" s="42">
        <f t="shared" si="467"/>
        <v>102</v>
      </c>
      <c r="PD52" s="92">
        <f t="shared" si="468"/>
        <v>60054.876133499994</v>
      </c>
      <c r="PE52" s="141">
        <v>142</v>
      </c>
      <c r="PF52" s="36" t="str">
        <f t="shared" si="469"/>
        <v>AM-C3</v>
      </c>
      <c r="PG52" s="98" t="s">
        <v>293</v>
      </c>
      <c r="PH52" s="17">
        <v>588.77329542647055</v>
      </c>
      <c r="PI52" s="100">
        <v>0</v>
      </c>
      <c r="PJ52" s="88">
        <v>0</v>
      </c>
      <c r="PK52" s="3">
        <v>96</v>
      </c>
      <c r="PL52" s="88">
        <v>83508.89499999999</v>
      </c>
      <c r="PM52" s="23">
        <f t="shared" si="470"/>
        <v>96</v>
      </c>
      <c r="PN52" s="68">
        <f t="shared" si="471"/>
        <v>83508.89499999999</v>
      </c>
      <c r="PO52" s="68">
        <f t="shared" si="472"/>
        <v>70770.25</v>
      </c>
      <c r="PP52" s="62">
        <f t="shared" si="473"/>
        <v>4.7042553557827254E-3</v>
      </c>
      <c r="PQ52" s="23">
        <v>1950</v>
      </c>
      <c r="PR52" s="23">
        <v>21</v>
      </c>
      <c r="PS52" s="68">
        <v>18655</v>
      </c>
      <c r="PT52" s="62">
        <f t="shared" si="474"/>
        <v>1.7811721841152477E-2</v>
      </c>
      <c r="PU52" s="34">
        <f t="shared" si="475"/>
        <v>56522.23636094117</v>
      </c>
      <c r="PV52" s="143" t="str">
        <f t="shared" si="476"/>
        <v>AM-C3</v>
      </c>
      <c r="PW52" s="143" t="str">
        <f t="shared" si="477"/>
        <v>B0B4G8ZB64</v>
      </c>
      <c r="PX52" s="143" t="str">
        <f t="shared" si="478"/>
        <v>FBA75675</v>
      </c>
      <c r="PY52" s="17">
        <f t="shared" si="479"/>
        <v>588.77329542647055</v>
      </c>
      <c r="PZ52" s="3">
        <v>26</v>
      </c>
      <c r="QA52" s="32">
        <f t="shared" si="480"/>
        <v>15308.105681088235</v>
      </c>
      <c r="QB52" s="3"/>
      <c r="QC52" s="32">
        <f t="shared" si="481"/>
        <v>0</v>
      </c>
      <c r="QD52" s="3">
        <v>0</v>
      </c>
      <c r="QE52" s="32">
        <f t="shared" si="482"/>
        <v>0</v>
      </c>
      <c r="QF52" s="3">
        <v>0</v>
      </c>
      <c r="QG52" s="32">
        <f t="shared" si="483"/>
        <v>0</v>
      </c>
      <c r="QH52" s="58">
        <v>0</v>
      </c>
      <c r="QI52" s="59">
        <f t="shared" si="484"/>
        <v>0</v>
      </c>
      <c r="QJ52" s="58">
        <v>0</v>
      </c>
      <c r="QK52" s="59">
        <f t="shared" si="485"/>
        <v>0</v>
      </c>
      <c r="QL52" s="58">
        <v>0</v>
      </c>
      <c r="QM52" s="59">
        <f t="shared" si="486"/>
        <v>0</v>
      </c>
      <c r="QN52" s="42">
        <f t="shared" si="487"/>
        <v>26</v>
      </c>
      <c r="QO52" s="92">
        <f t="shared" si="488"/>
        <v>15308.105681088235</v>
      </c>
      <c r="QP52" s="141">
        <v>75</v>
      </c>
      <c r="QQ52" s="36" t="str">
        <f t="shared" si="489"/>
        <v>AM-C3</v>
      </c>
      <c r="QR52" s="98" t="s">
        <v>293</v>
      </c>
      <c r="QS52" s="17">
        <v>588.77329542647055</v>
      </c>
      <c r="QT52" s="100">
        <v>1</v>
      </c>
      <c r="QU52" s="88">
        <v>989</v>
      </c>
      <c r="QV52" s="3">
        <v>52</v>
      </c>
      <c r="QW52" s="88">
        <v>44848</v>
      </c>
      <c r="QX52" s="23">
        <f t="shared" si="490"/>
        <v>53</v>
      </c>
      <c r="QY52" s="68">
        <f t="shared" si="491"/>
        <v>45837</v>
      </c>
      <c r="QZ52" s="68">
        <f t="shared" si="492"/>
        <v>38844.91525423729</v>
      </c>
      <c r="RA52" s="62">
        <f t="shared" si="493"/>
        <v>2.4527670966085868E-3</v>
      </c>
      <c r="RB52" s="23">
        <v>1641</v>
      </c>
      <c r="RC52" s="23">
        <v>21</v>
      </c>
      <c r="RD52" s="68">
        <v>18655</v>
      </c>
      <c r="RE52" s="62">
        <f t="shared" si="494"/>
        <v>1.7811721841152477E-2</v>
      </c>
      <c r="RF52" s="34">
        <f t="shared" si="495"/>
        <v>31204.984657602938</v>
      </c>
      <c r="RG52" s="143" t="str">
        <f t="shared" si="496"/>
        <v>AM-C3</v>
      </c>
      <c r="RH52" s="143" t="str">
        <f t="shared" si="497"/>
        <v>B0B4G8ZB64</v>
      </c>
      <c r="RI52" s="143" t="str">
        <f t="shared" si="498"/>
        <v>FBA75675</v>
      </c>
      <c r="RJ52" s="17">
        <f t="shared" si="499"/>
        <v>588.77329542647055</v>
      </c>
      <c r="RK52" s="3">
        <v>46</v>
      </c>
      <c r="RL52" s="32">
        <f t="shared" si="500"/>
        <v>27083.571589617644</v>
      </c>
      <c r="RM52" s="3">
        <v>341</v>
      </c>
      <c r="RN52" s="32">
        <f t="shared" si="501"/>
        <v>200771.69374042645</v>
      </c>
      <c r="RO52" s="3">
        <v>2</v>
      </c>
      <c r="RP52" s="32">
        <f t="shared" si="502"/>
        <v>1177.5465908529411</v>
      </c>
      <c r="RQ52" s="3">
        <v>0</v>
      </c>
      <c r="RR52" s="32">
        <f t="shared" si="503"/>
        <v>0</v>
      </c>
      <c r="RS52" s="58">
        <v>0</v>
      </c>
      <c r="RT52" s="59">
        <f t="shared" si="504"/>
        <v>0</v>
      </c>
      <c r="RU52" s="58">
        <v>0</v>
      </c>
      <c r="RV52" s="59">
        <f t="shared" si="505"/>
        <v>0</v>
      </c>
      <c r="RW52" s="58">
        <v>0</v>
      </c>
      <c r="RX52" s="59">
        <f t="shared" si="506"/>
        <v>0</v>
      </c>
      <c r="RY52" s="42">
        <f t="shared" si="507"/>
        <v>389</v>
      </c>
      <c r="RZ52" s="92">
        <f t="shared" si="508"/>
        <v>229032.81192089705</v>
      </c>
      <c r="SA52" s="141">
        <v>57</v>
      </c>
      <c r="SB52" s="36" t="str">
        <f t="shared" si="509"/>
        <v>AM-C3</v>
      </c>
      <c r="SC52" s="98" t="s">
        <v>293</v>
      </c>
      <c r="SD52" s="17">
        <f t="shared" si="510"/>
        <v>588.77329542647055</v>
      </c>
      <c r="SE52" s="100">
        <v>0</v>
      </c>
      <c r="SF52" s="88">
        <v>0</v>
      </c>
      <c r="SG52" s="3">
        <v>53</v>
      </c>
      <c r="SH52" s="88">
        <v>47622</v>
      </c>
      <c r="SI52" s="23">
        <f t="shared" si="511"/>
        <v>53</v>
      </c>
      <c r="SJ52" s="68">
        <f t="shared" si="512"/>
        <v>47622</v>
      </c>
      <c r="SK52" s="68">
        <f t="shared" si="513"/>
        <v>40357.627118644072</v>
      </c>
      <c r="SL52" s="62">
        <f t="shared" si="514"/>
        <v>3.0508842676247312E-3</v>
      </c>
      <c r="SM52" s="23">
        <v>3864</v>
      </c>
      <c r="SN52" s="23">
        <v>21</v>
      </c>
      <c r="SO52" s="68">
        <v>18655</v>
      </c>
      <c r="SP52" s="62">
        <f t="shared" si="515"/>
        <v>1.7811721841152477E-2</v>
      </c>
      <c r="SQ52" s="34">
        <f t="shared" si="516"/>
        <v>31204.984657602938</v>
      </c>
      <c r="SR52" s="143" t="str">
        <f t="shared" si="517"/>
        <v>AM-C3</v>
      </c>
      <c r="SS52" s="143" t="str">
        <f t="shared" si="518"/>
        <v>B0B4G8ZB64</v>
      </c>
      <c r="ST52" s="143" t="str">
        <f t="shared" si="519"/>
        <v>FBA75675</v>
      </c>
      <c r="SU52" s="17">
        <f t="shared" si="520"/>
        <v>588.77329542647055</v>
      </c>
      <c r="SV52" s="3">
        <v>45</v>
      </c>
      <c r="SW52" s="32">
        <f t="shared" si="521"/>
        <v>26494.798294191176</v>
      </c>
      <c r="SX52" s="3">
        <v>288</v>
      </c>
      <c r="SY52" s="32">
        <f t="shared" si="522"/>
        <v>169566.70908282351</v>
      </c>
      <c r="SZ52" s="3">
        <v>2</v>
      </c>
      <c r="TA52" s="32">
        <f t="shared" si="523"/>
        <v>1177.5465908529411</v>
      </c>
      <c r="TB52" s="3">
        <v>0</v>
      </c>
      <c r="TC52" s="32">
        <f t="shared" si="524"/>
        <v>0</v>
      </c>
      <c r="TD52" s="58">
        <v>0</v>
      </c>
      <c r="TE52" s="59">
        <f t="shared" si="525"/>
        <v>0</v>
      </c>
      <c r="TF52" s="58">
        <v>0</v>
      </c>
      <c r="TG52" s="59">
        <f t="shared" si="526"/>
        <v>0</v>
      </c>
      <c r="TH52" s="58">
        <v>0</v>
      </c>
      <c r="TI52" s="59">
        <f t="shared" si="527"/>
        <v>0</v>
      </c>
      <c r="TJ52" s="42">
        <f t="shared" si="528"/>
        <v>335</v>
      </c>
      <c r="TK52" s="92">
        <f t="shared" si="529"/>
        <v>197239.05396786763</v>
      </c>
      <c r="TL52" s="141">
        <v>56</v>
      </c>
      <c r="TM52" s="36" t="str">
        <f t="shared" si="530"/>
        <v>AM-C3</v>
      </c>
      <c r="TN52" s="98" t="s">
        <v>293</v>
      </c>
      <c r="TO52" s="17">
        <f t="shared" si="531"/>
        <v>588.77329542647055</v>
      </c>
      <c r="TP52" s="100">
        <v>0</v>
      </c>
      <c r="TQ52" s="88">
        <v>0</v>
      </c>
      <c r="TR52" s="3">
        <v>77</v>
      </c>
      <c r="TS52" s="88">
        <v>68914.926399999997</v>
      </c>
      <c r="TT52" s="23">
        <f t="shared" si="532"/>
        <v>77</v>
      </c>
      <c r="TU52" s="68">
        <f t="shared" si="533"/>
        <v>68914.926399999997</v>
      </c>
      <c r="TV52" s="68">
        <f t="shared" si="534"/>
        <v>58402.48</v>
      </c>
      <c r="TW52" s="62">
        <f t="shared" si="535"/>
        <v>4.0701688614080455E-3</v>
      </c>
      <c r="TX52" s="23">
        <v>4088</v>
      </c>
      <c r="TY52" s="23">
        <v>21</v>
      </c>
      <c r="TZ52" s="68">
        <v>18655</v>
      </c>
      <c r="UA52" s="62">
        <f t="shared" si="536"/>
        <v>1.7811721841152477E-2</v>
      </c>
      <c r="UB52" s="34">
        <f t="shared" si="537"/>
        <v>45335.54374783823</v>
      </c>
      <c r="UC52" s="143" t="str">
        <f t="shared" si="538"/>
        <v>AM-C3</v>
      </c>
      <c r="UD52" s="143" t="str">
        <f t="shared" si="539"/>
        <v>B0B4G8ZB64</v>
      </c>
      <c r="UE52" s="143" t="str">
        <f t="shared" si="540"/>
        <v>FBA75675</v>
      </c>
      <c r="UF52" s="17">
        <f t="shared" si="541"/>
        <v>588.77329542647055</v>
      </c>
      <c r="UG52" s="3">
        <v>37</v>
      </c>
      <c r="UH52" s="32">
        <f t="shared" si="542"/>
        <v>21784.611930779411</v>
      </c>
      <c r="UI52" s="3">
        <v>98</v>
      </c>
      <c r="UJ52" s="32">
        <f t="shared" si="543"/>
        <v>57699.782951794114</v>
      </c>
      <c r="UK52" s="3">
        <v>2</v>
      </c>
      <c r="UL52" s="32">
        <f t="shared" si="544"/>
        <v>1177.5465908529411</v>
      </c>
      <c r="UM52" s="3">
        <v>0</v>
      </c>
      <c r="UN52" s="32">
        <f t="shared" si="545"/>
        <v>0</v>
      </c>
      <c r="UO52" s="58">
        <v>0</v>
      </c>
      <c r="UP52" s="59">
        <f t="shared" si="546"/>
        <v>0</v>
      </c>
      <c r="UQ52" s="58">
        <v>0</v>
      </c>
      <c r="UR52" s="59">
        <f t="shared" si="547"/>
        <v>0</v>
      </c>
      <c r="US52" s="58">
        <v>0</v>
      </c>
      <c r="UT52" s="59">
        <f t="shared" si="548"/>
        <v>0</v>
      </c>
      <c r="UU52" s="42">
        <f t="shared" si="549"/>
        <v>137</v>
      </c>
      <c r="UV52" s="92">
        <f t="shared" si="550"/>
        <v>80661.941473426472</v>
      </c>
      <c r="UW52" s="141">
        <v>48</v>
      </c>
      <c r="UX52" s="36" t="str">
        <f t="shared" si="551"/>
        <v>AM-C3</v>
      </c>
      <c r="UY52" s="98" t="s">
        <v>293</v>
      </c>
      <c r="UZ52" s="17">
        <f t="shared" si="552"/>
        <v>588.77329542647055</v>
      </c>
      <c r="VA52" s="100">
        <v>4</v>
      </c>
      <c r="VB52" s="88">
        <v>3644</v>
      </c>
      <c r="VC52" s="3">
        <v>53</v>
      </c>
      <c r="VD52" s="88">
        <v>46762.9398</v>
      </c>
      <c r="VE52" s="23">
        <f t="shared" si="200"/>
        <v>57</v>
      </c>
      <c r="VF52" s="68">
        <f t="shared" si="201"/>
        <v>50406.9398</v>
      </c>
      <c r="VG52" s="68">
        <f t="shared" si="202"/>
        <v>42717.745593220345</v>
      </c>
      <c r="VH52" s="62">
        <f t="shared" si="203"/>
        <v>3.0128835705897014E-3</v>
      </c>
      <c r="VI52" s="23">
        <v>3014</v>
      </c>
      <c r="VJ52" s="23">
        <v>21</v>
      </c>
      <c r="VK52" s="68">
        <v>18655</v>
      </c>
      <c r="VL52" s="62">
        <f t="shared" si="553"/>
        <v>1.7811721841152477E-2</v>
      </c>
      <c r="VM52" s="34">
        <f t="shared" si="205"/>
        <v>33560.077839308819</v>
      </c>
      <c r="VN52" s="143" t="str">
        <f t="shared" si="57"/>
        <v>AM-C3</v>
      </c>
      <c r="VO52" s="143" t="str">
        <f t="shared" si="58"/>
        <v>B0B4G8ZB64</v>
      </c>
      <c r="VP52" s="143" t="str">
        <f t="shared" si="59"/>
        <v>FBA75675</v>
      </c>
      <c r="VQ52" s="17">
        <f t="shared" si="206"/>
        <v>588.77329542647055</v>
      </c>
      <c r="VR52" s="3">
        <v>30</v>
      </c>
      <c r="VS52" s="32">
        <f t="shared" si="207"/>
        <v>17663.198862794117</v>
      </c>
      <c r="VT52" s="3">
        <v>12</v>
      </c>
      <c r="VU52" s="32">
        <f t="shared" si="208"/>
        <v>7065.2795451176462</v>
      </c>
      <c r="VV52" s="3">
        <v>0</v>
      </c>
      <c r="VW52" s="32">
        <f t="shared" si="209"/>
        <v>0</v>
      </c>
      <c r="VX52" s="3">
        <v>0</v>
      </c>
      <c r="VY52" s="32">
        <f t="shared" si="210"/>
        <v>0</v>
      </c>
      <c r="VZ52" s="58">
        <v>0</v>
      </c>
      <c r="WA52" s="59">
        <f t="shared" si="211"/>
        <v>0</v>
      </c>
      <c r="WB52" s="58">
        <v>0</v>
      </c>
      <c r="WC52" s="59">
        <f t="shared" si="212"/>
        <v>0</v>
      </c>
      <c r="WD52" s="58">
        <v>0</v>
      </c>
      <c r="WE52" s="59">
        <f t="shared" si="213"/>
        <v>0</v>
      </c>
      <c r="WF52" s="42">
        <f t="shared" si="214"/>
        <v>42</v>
      </c>
      <c r="WG52" s="92">
        <f t="shared" si="215"/>
        <v>24728.478407911763</v>
      </c>
      <c r="WH52" s="141">
        <v>87</v>
      </c>
      <c r="WI52" s="36" t="str">
        <f t="shared" si="60"/>
        <v>AM-C3</v>
      </c>
      <c r="WJ52" s="98" t="s">
        <v>293</v>
      </c>
      <c r="WK52" s="17">
        <f t="shared" si="216"/>
        <v>588.77329542647055</v>
      </c>
    </row>
    <row r="53" spans="1:609">
      <c r="A53" s="150" t="s">
        <v>808</v>
      </c>
      <c r="B53" s="161" t="s">
        <v>654</v>
      </c>
      <c r="C53" s="180"/>
      <c r="D53" s="150" t="s">
        <v>669</v>
      </c>
      <c r="E53" s="161" t="s">
        <v>662</v>
      </c>
      <c r="F53" s="180"/>
      <c r="G53" s="180"/>
      <c r="H53" s="161" t="s">
        <v>663</v>
      </c>
      <c r="I53" s="161" t="s">
        <v>663</v>
      </c>
      <c r="J53" s="188">
        <v>580</v>
      </c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79"/>
      <c r="BH53" s="179"/>
      <c r="BI53" s="179"/>
      <c r="BJ53" s="179"/>
      <c r="BK53" s="179"/>
      <c r="BL53" s="179"/>
      <c r="BM53" s="179"/>
      <c r="BN53" s="179"/>
      <c r="BO53" s="179"/>
      <c r="BP53" s="179"/>
      <c r="BQ53" s="179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  <c r="DA53" s="179"/>
      <c r="DB53" s="179"/>
      <c r="DC53" s="179"/>
      <c r="DD53" s="179"/>
      <c r="DE53" s="179"/>
      <c r="DF53" s="179"/>
      <c r="DG53" s="179"/>
      <c r="DH53" s="179"/>
      <c r="DI53" s="179"/>
      <c r="DJ53" s="179"/>
      <c r="DK53" s="179"/>
      <c r="DL53" s="179"/>
      <c r="DM53" s="179"/>
      <c r="DN53" s="179"/>
      <c r="DO53" s="179"/>
      <c r="DP53" s="179"/>
      <c r="DQ53" s="179"/>
      <c r="DR53" s="179"/>
      <c r="DS53" s="179"/>
      <c r="DT53" s="179"/>
      <c r="DU53" s="179"/>
      <c r="DV53" s="144"/>
      <c r="DW53" s="144"/>
      <c r="DX53" s="144"/>
      <c r="DY53" s="144"/>
      <c r="DZ53" s="144"/>
      <c r="EA53" s="144"/>
      <c r="EB53" s="144"/>
      <c r="EC53" s="144"/>
      <c r="ED53" s="144"/>
      <c r="EE53" s="179"/>
      <c r="EF53" s="179"/>
      <c r="EG53" s="179"/>
      <c r="EH53" s="179"/>
      <c r="EI53" s="179"/>
      <c r="EJ53" s="179"/>
      <c r="EK53" s="179"/>
      <c r="EL53" s="144"/>
      <c r="EM53" s="179"/>
      <c r="EN53" s="179"/>
      <c r="EO53" s="179"/>
      <c r="EP53" s="144"/>
      <c r="EQ53" s="179"/>
      <c r="ER53" s="144"/>
      <c r="ES53" s="144"/>
      <c r="ET53" s="144"/>
      <c r="EU53" s="144"/>
      <c r="EV53" s="179"/>
      <c r="EW53" s="179"/>
      <c r="EX53" s="179"/>
      <c r="EY53" s="179"/>
      <c r="EZ53" s="179"/>
      <c r="FA53" s="179"/>
      <c r="FB53" s="179"/>
      <c r="FC53" s="144"/>
      <c r="FD53" s="179"/>
      <c r="FE53" s="179"/>
      <c r="FF53" s="179"/>
      <c r="FG53" s="144"/>
      <c r="FH53" s="179"/>
      <c r="FI53" s="179"/>
      <c r="FJ53" s="179"/>
      <c r="FK53" s="179"/>
      <c r="FL53" s="179"/>
      <c r="FM53" s="179"/>
      <c r="FN53" s="179"/>
      <c r="FO53" s="179"/>
      <c r="FP53" s="144"/>
      <c r="FQ53" s="179"/>
      <c r="FR53" s="179"/>
      <c r="FS53" s="145"/>
      <c r="FT53" s="144"/>
      <c r="FU53" s="179"/>
      <c r="FV53" s="179"/>
      <c r="FW53" s="179"/>
      <c r="FX53" s="179"/>
      <c r="FY53" s="179"/>
      <c r="FZ53" s="179"/>
      <c r="GA53" s="179"/>
      <c r="GB53" s="179"/>
      <c r="GC53" s="144"/>
      <c r="GD53" s="179"/>
      <c r="GE53" s="179"/>
      <c r="GF53" s="145"/>
      <c r="GG53" s="144"/>
      <c r="GH53" s="181"/>
      <c r="GI53" s="182"/>
      <c r="GJ53" s="179"/>
      <c r="GK53" s="179"/>
      <c r="GL53" s="179"/>
      <c r="GM53" s="179"/>
      <c r="GN53" s="179"/>
      <c r="GO53" s="179"/>
      <c r="GP53" s="144"/>
      <c r="GQ53" s="179"/>
      <c r="GR53" s="179"/>
      <c r="GS53" s="145"/>
      <c r="GT53" s="144"/>
      <c r="GU53" s="181"/>
      <c r="GV53" s="182"/>
      <c r="GW53" s="179"/>
      <c r="GX53" s="179"/>
      <c r="GY53" s="179"/>
      <c r="GZ53" s="179"/>
      <c r="HA53" s="179"/>
      <c r="HB53" s="179"/>
      <c r="HC53" s="144"/>
      <c r="HD53" s="179"/>
      <c r="HE53" s="179"/>
      <c r="HF53" s="145"/>
      <c r="HG53" s="144"/>
      <c r="HH53" s="179"/>
      <c r="HI53" s="182"/>
      <c r="HJ53" s="179"/>
      <c r="HK53" s="179"/>
      <c r="HL53" s="179"/>
      <c r="HM53" s="179"/>
      <c r="HN53" s="179"/>
      <c r="HO53" s="179"/>
      <c r="HP53" s="144"/>
      <c r="HQ53" s="179"/>
      <c r="HR53" s="179"/>
      <c r="HS53" s="145"/>
      <c r="HT53" s="144"/>
      <c r="HU53" s="179"/>
      <c r="HV53" s="182"/>
      <c r="HW53" s="179"/>
      <c r="HX53" s="179"/>
      <c r="HY53" s="179"/>
      <c r="HZ53" s="179"/>
      <c r="IA53" s="179"/>
      <c r="IB53" s="179"/>
      <c r="IC53" s="144"/>
      <c r="ID53" s="179"/>
      <c r="IE53" s="179"/>
      <c r="IF53" s="145"/>
      <c r="IG53" s="144"/>
      <c r="IH53" s="179"/>
      <c r="II53" s="182"/>
      <c r="IJ53" s="145"/>
      <c r="IK53" s="179"/>
      <c r="IL53" s="145"/>
      <c r="IM53" s="179"/>
      <c r="IN53" s="145"/>
      <c r="IO53" s="145"/>
      <c r="IP53" s="144"/>
      <c r="IQ53" s="179"/>
      <c r="IR53" s="179"/>
      <c r="IS53" s="145"/>
      <c r="IT53" s="144"/>
      <c r="IU53" s="179"/>
      <c r="IV53" s="179"/>
      <c r="IW53" s="179"/>
      <c r="IX53" s="179"/>
      <c r="IY53" s="179"/>
      <c r="IZ53" s="179"/>
      <c r="JA53" s="179"/>
      <c r="JB53" s="179"/>
      <c r="JC53" s="179"/>
      <c r="JD53" s="179"/>
      <c r="JE53" s="179"/>
      <c r="JF53" s="179"/>
      <c r="JG53" s="179"/>
      <c r="JH53" s="179"/>
      <c r="JI53" s="179"/>
      <c r="JJ53" s="179"/>
      <c r="JK53" s="179"/>
      <c r="JL53" s="179"/>
      <c r="JM53" s="179"/>
      <c r="JN53" s="179"/>
      <c r="JO53" s="179"/>
      <c r="JP53" s="179"/>
      <c r="JQ53" s="181"/>
      <c r="JR53" s="179"/>
      <c r="JS53" s="182"/>
      <c r="JT53" s="145"/>
      <c r="JU53" s="179"/>
      <c r="JV53" s="145"/>
      <c r="JW53" s="179"/>
      <c r="JX53" s="145"/>
      <c r="JY53" s="145"/>
      <c r="JZ53" s="144"/>
      <c r="KA53" s="179"/>
      <c r="KB53" s="179"/>
      <c r="KC53" s="145"/>
      <c r="KD53" s="144"/>
      <c r="KE53" s="179"/>
      <c r="KF53" s="179"/>
      <c r="KG53" s="179"/>
      <c r="KH53" s="179"/>
      <c r="KI53" s="179"/>
      <c r="KJ53" s="179"/>
      <c r="KK53" s="179"/>
      <c r="KL53" s="179"/>
      <c r="KM53" s="179"/>
      <c r="KN53" s="179"/>
      <c r="KO53" s="179"/>
      <c r="KP53" s="179"/>
      <c r="KQ53" s="179"/>
      <c r="KR53" s="179"/>
      <c r="KS53" s="179"/>
      <c r="KT53" s="179"/>
      <c r="KU53" s="179"/>
      <c r="KV53" s="179"/>
      <c r="KW53" s="179"/>
      <c r="KX53" s="179"/>
      <c r="KY53" s="179"/>
      <c r="KZ53" s="179"/>
      <c r="LA53" s="181"/>
      <c r="LB53" s="179"/>
      <c r="LC53" s="100">
        <v>0</v>
      </c>
      <c r="LD53" s="88">
        <v>0</v>
      </c>
      <c r="LE53" s="3">
        <v>0</v>
      </c>
      <c r="LF53" s="88">
        <v>0</v>
      </c>
      <c r="LG53" s="23">
        <f t="shared" si="586"/>
        <v>0</v>
      </c>
      <c r="LH53" s="68">
        <f t="shared" si="586"/>
        <v>0</v>
      </c>
      <c r="LI53" s="68">
        <f t="shared" si="587"/>
        <v>0</v>
      </c>
      <c r="LJ53" s="62">
        <f t="shared" si="588"/>
        <v>0</v>
      </c>
      <c r="LK53" s="23" t="s">
        <v>646</v>
      </c>
      <c r="LL53" s="23">
        <v>0</v>
      </c>
      <c r="LM53" s="68">
        <v>0</v>
      </c>
      <c r="LN53" s="62">
        <f t="shared" si="589"/>
        <v>0</v>
      </c>
      <c r="LO53" s="34">
        <f t="shared" si="590"/>
        <v>0</v>
      </c>
      <c r="LP53" s="143" t="str">
        <f t="shared" si="591"/>
        <v>SB-01</v>
      </c>
      <c r="LQ53" s="142">
        <f>BU53</f>
        <v>0</v>
      </c>
      <c r="LR53" s="143" t="str">
        <f>B53</f>
        <v>FBA79708</v>
      </c>
      <c r="LS53" s="126">
        <v>580</v>
      </c>
      <c r="LT53" s="3">
        <v>0</v>
      </c>
      <c r="LU53" s="32">
        <f t="shared" si="593"/>
        <v>0</v>
      </c>
      <c r="LV53" s="3">
        <v>0</v>
      </c>
      <c r="LW53" s="32">
        <f t="shared" si="594"/>
        <v>0</v>
      </c>
      <c r="LX53" s="3">
        <v>0</v>
      </c>
      <c r="LY53" s="32">
        <f t="shared" si="595"/>
        <v>0</v>
      </c>
      <c r="LZ53" s="3">
        <v>0</v>
      </c>
      <c r="MA53" s="32">
        <f t="shared" si="596"/>
        <v>0</v>
      </c>
      <c r="MB53" s="58">
        <v>0</v>
      </c>
      <c r="MC53" s="59">
        <f t="shared" si="597"/>
        <v>0</v>
      </c>
      <c r="MD53" s="58">
        <v>3000</v>
      </c>
      <c r="ME53" s="59">
        <f t="shared" si="598"/>
        <v>1740000</v>
      </c>
      <c r="MF53" s="58">
        <v>0</v>
      </c>
      <c r="MG53" s="59">
        <f t="shared" si="599"/>
        <v>0</v>
      </c>
      <c r="MH53" s="42">
        <f t="shared" si="600"/>
        <v>3000</v>
      </c>
      <c r="MI53" s="10">
        <f t="shared" si="601"/>
        <v>1740000</v>
      </c>
      <c r="MJ53" s="36" t="str">
        <f t="shared" si="602"/>
        <v>SB-01</v>
      </c>
      <c r="MK53" s="98" t="s">
        <v>664</v>
      </c>
      <c r="ML53" s="126">
        <v>580</v>
      </c>
      <c r="MM53" s="100">
        <v>0</v>
      </c>
      <c r="MN53" s="88">
        <v>0</v>
      </c>
      <c r="MO53" s="3">
        <v>0</v>
      </c>
      <c r="MP53" s="88">
        <v>0</v>
      </c>
      <c r="MQ53" s="23">
        <f t="shared" si="603"/>
        <v>0</v>
      </c>
      <c r="MR53" s="68">
        <f t="shared" si="604"/>
        <v>0</v>
      </c>
      <c r="MS53" s="68">
        <f t="shared" si="605"/>
        <v>0</v>
      </c>
      <c r="MT53" s="62">
        <f t="shared" si="606"/>
        <v>0</v>
      </c>
      <c r="MU53" s="23" t="s">
        <v>646</v>
      </c>
      <c r="MV53" s="23">
        <v>0</v>
      </c>
      <c r="MW53" s="68">
        <v>0</v>
      </c>
      <c r="MX53" s="62">
        <f t="shared" si="607"/>
        <v>0</v>
      </c>
      <c r="MY53" s="34">
        <f t="shared" si="608"/>
        <v>0</v>
      </c>
      <c r="MZ53" s="143" t="str">
        <f t="shared" si="609"/>
        <v>SB-01</v>
      </c>
      <c r="NA53" s="143" t="str">
        <f t="shared" si="610"/>
        <v>B0FFB6YJM1</v>
      </c>
      <c r="NB53" s="143" t="str">
        <f t="shared" si="611"/>
        <v>FBA79708</v>
      </c>
      <c r="NC53" s="17">
        <f t="shared" si="612"/>
        <v>580</v>
      </c>
      <c r="ND53" s="3">
        <v>0</v>
      </c>
      <c r="NE53" s="32">
        <f t="shared" si="613"/>
        <v>0</v>
      </c>
      <c r="NF53" s="3">
        <v>0</v>
      </c>
      <c r="NG53" s="32">
        <f t="shared" si="614"/>
        <v>0</v>
      </c>
      <c r="NH53" s="3">
        <v>0</v>
      </c>
      <c r="NI53" s="32">
        <f t="shared" si="615"/>
        <v>0</v>
      </c>
      <c r="NJ53" s="3">
        <v>0</v>
      </c>
      <c r="NK53" s="32">
        <f t="shared" si="616"/>
        <v>0</v>
      </c>
      <c r="NL53" s="58">
        <v>0</v>
      </c>
      <c r="NM53" s="59">
        <f t="shared" si="617"/>
        <v>0</v>
      </c>
      <c r="NN53" s="58">
        <v>3000</v>
      </c>
      <c r="NO53" s="59">
        <f t="shared" si="618"/>
        <v>1740000</v>
      </c>
      <c r="NP53" s="58">
        <v>0</v>
      </c>
      <c r="NQ53" s="59">
        <f t="shared" si="619"/>
        <v>0</v>
      </c>
      <c r="NR53" s="42">
        <f t="shared" si="620"/>
        <v>3000</v>
      </c>
      <c r="NS53" s="92">
        <f t="shared" si="621"/>
        <v>1740000</v>
      </c>
      <c r="NT53" s="141">
        <v>0</v>
      </c>
      <c r="NU53" s="36" t="str">
        <f t="shared" si="622"/>
        <v>SB-01</v>
      </c>
      <c r="NV53" s="98" t="s">
        <v>664</v>
      </c>
      <c r="NW53" s="126">
        <v>580</v>
      </c>
      <c r="NX53" s="100">
        <v>2</v>
      </c>
      <c r="NY53" s="88">
        <v>2400</v>
      </c>
      <c r="NZ53" s="3">
        <v>0</v>
      </c>
      <c r="OA53" s="88">
        <v>0</v>
      </c>
      <c r="OB53" s="23">
        <f t="shared" si="450"/>
        <v>2</v>
      </c>
      <c r="OC53" s="68">
        <f t="shared" si="451"/>
        <v>2400</v>
      </c>
      <c r="OD53" s="68">
        <f t="shared" si="452"/>
        <v>2033.898305084746</v>
      </c>
      <c r="OE53" s="62">
        <f t="shared" si="453"/>
        <v>1.6817230914614435E-4</v>
      </c>
      <c r="OF53" s="23" t="s">
        <v>646</v>
      </c>
      <c r="OG53" s="23">
        <v>0</v>
      </c>
      <c r="OH53" s="68">
        <v>0</v>
      </c>
      <c r="OI53" s="62">
        <f t="shared" si="454"/>
        <v>0</v>
      </c>
      <c r="OJ53" s="34">
        <f t="shared" si="455"/>
        <v>1160</v>
      </c>
      <c r="OK53" s="143" t="str">
        <f t="shared" si="456"/>
        <v>SB-01</v>
      </c>
      <c r="OL53" s="143" t="str">
        <f t="shared" si="457"/>
        <v>B0FFB6YJM1</v>
      </c>
      <c r="OM53" s="143" t="str">
        <f t="shared" si="458"/>
        <v>FBA79708</v>
      </c>
      <c r="ON53" s="17">
        <f t="shared" si="459"/>
        <v>580</v>
      </c>
      <c r="OO53" s="3">
        <v>100</v>
      </c>
      <c r="OP53" s="32">
        <f t="shared" si="460"/>
        <v>58000</v>
      </c>
      <c r="OQ53" s="3">
        <v>0</v>
      </c>
      <c r="OR53" s="32">
        <f t="shared" si="461"/>
        <v>0</v>
      </c>
      <c r="OS53" s="3">
        <v>0</v>
      </c>
      <c r="OT53" s="32">
        <f t="shared" si="462"/>
        <v>0</v>
      </c>
      <c r="OU53" s="3">
        <v>0</v>
      </c>
      <c r="OV53" s="32">
        <f t="shared" si="463"/>
        <v>0</v>
      </c>
      <c r="OW53" s="58">
        <v>0</v>
      </c>
      <c r="OX53" s="59">
        <f t="shared" si="464"/>
        <v>0</v>
      </c>
      <c r="OY53" s="58">
        <v>3000</v>
      </c>
      <c r="OZ53" s="59">
        <f t="shared" si="465"/>
        <v>1740000</v>
      </c>
      <c r="PA53" s="58">
        <v>0</v>
      </c>
      <c r="PB53" s="59">
        <f t="shared" si="466"/>
        <v>0</v>
      </c>
      <c r="PC53" s="42">
        <f t="shared" si="467"/>
        <v>3100</v>
      </c>
      <c r="PD53" s="92">
        <f t="shared" si="468"/>
        <v>1798000</v>
      </c>
      <c r="PE53" s="141">
        <v>0</v>
      </c>
      <c r="PF53" s="36" t="str">
        <f t="shared" si="469"/>
        <v>SB-01</v>
      </c>
      <c r="PG53" s="98" t="s">
        <v>664</v>
      </c>
      <c r="PH53" s="126">
        <v>580</v>
      </c>
      <c r="PI53" s="100">
        <v>2</v>
      </c>
      <c r="PJ53" s="88">
        <v>2698</v>
      </c>
      <c r="PK53" s="3">
        <v>0</v>
      </c>
      <c r="PL53" s="88">
        <v>0</v>
      </c>
      <c r="PM53" s="23">
        <f t="shared" si="470"/>
        <v>2</v>
      </c>
      <c r="PN53" s="68">
        <f t="shared" si="471"/>
        <v>2698</v>
      </c>
      <c r="PO53" s="68">
        <f t="shared" si="472"/>
        <v>2286.4406779661017</v>
      </c>
      <c r="PP53" s="62">
        <f t="shared" si="473"/>
        <v>1.5198477898554155E-4</v>
      </c>
      <c r="PQ53" s="23" t="s">
        <v>646</v>
      </c>
      <c r="PR53" s="23">
        <v>0</v>
      </c>
      <c r="PS53" s="68">
        <v>0</v>
      </c>
      <c r="PT53" s="62">
        <f t="shared" si="474"/>
        <v>0</v>
      </c>
      <c r="PU53" s="34">
        <f t="shared" si="475"/>
        <v>1160</v>
      </c>
      <c r="PV53" s="143" t="str">
        <f t="shared" si="476"/>
        <v>SB-01</v>
      </c>
      <c r="PW53" s="143" t="str">
        <f t="shared" si="477"/>
        <v>B0FFB6YJM1</v>
      </c>
      <c r="PX53" s="143" t="str">
        <f t="shared" si="478"/>
        <v>FBA79708</v>
      </c>
      <c r="PY53" s="17">
        <f t="shared" si="479"/>
        <v>580</v>
      </c>
      <c r="PZ53" s="3">
        <v>100</v>
      </c>
      <c r="QA53" s="32">
        <f t="shared" si="480"/>
        <v>58000</v>
      </c>
      <c r="QB53" s="3"/>
      <c r="QC53" s="32">
        <f t="shared" si="481"/>
        <v>0</v>
      </c>
      <c r="QD53" s="3">
        <v>0</v>
      </c>
      <c r="QE53" s="32">
        <f t="shared" si="482"/>
        <v>0</v>
      </c>
      <c r="QF53" s="3">
        <v>0</v>
      </c>
      <c r="QG53" s="32">
        <f t="shared" si="483"/>
        <v>0</v>
      </c>
      <c r="QH53" s="58">
        <v>0</v>
      </c>
      <c r="QI53" s="59">
        <f t="shared" si="484"/>
        <v>0</v>
      </c>
      <c r="QJ53" s="58">
        <v>3000</v>
      </c>
      <c r="QK53" s="59">
        <f t="shared" si="485"/>
        <v>1740000</v>
      </c>
      <c r="QL53" s="58">
        <v>0</v>
      </c>
      <c r="QM53" s="59">
        <f t="shared" si="486"/>
        <v>0</v>
      </c>
      <c r="QN53" s="42">
        <f t="shared" si="487"/>
        <v>3100</v>
      </c>
      <c r="QO53" s="92">
        <f t="shared" si="488"/>
        <v>1798000</v>
      </c>
      <c r="QP53" s="141">
        <v>0</v>
      </c>
      <c r="QQ53" s="36" t="str">
        <f t="shared" si="489"/>
        <v>SB-01</v>
      </c>
      <c r="QR53" s="98" t="s">
        <v>664</v>
      </c>
      <c r="QS53" s="126">
        <v>580</v>
      </c>
      <c r="QT53" s="100">
        <v>1</v>
      </c>
      <c r="QU53" s="88">
        <v>1549</v>
      </c>
      <c r="QV53" s="3">
        <v>13</v>
      </c>
      <c r="QW53" s="88">
        <v>18487</v>
      </c>
      <c r="QX53" s="23">
        <f t="shared" si="490"/>
        <v>14</v>
      </c>
      <c r="QY53" s="68">
        <f t="shared" si="491"/>
        <v>20036</v>
      </c>
      <c r="QZ53" s="68">
        <f t="shared" si="492"/>
        <v>16979.661016949154</v>
      </c>
      <c r="RA53" s="62">
        <f t="shared" si="493"/>
        <v>1.072139135363345E-3</v>
      </c>
      <c r="RB53" s="23" t="s">
        <v>646</v>
      </c>
      <c r="RC53" s="23">
        <v>0</v>
      </c>
      <c r="RD53" s="68">
        <v>0</v>
      </c>
      <c r="RE53" s="62">
        <f t="shared" si="494"/>
        <v>0</v>
      </c>
      <c r="RF53" s="34">
        <f t="shared" si="495"/>
        <v>8120</v>
      </c>
      <c r="RG53" s="143" t="str">
        <f t="shared" si="496"/>
        <v>SB-01</v>
      </c>
      <c r="RH53" s="143" t="str">
        <f t="shared" si="497"/>
        <v>B0FFB6YJM1</v>
      </c>
      <c r="RI53" s="143" t="str">
        <f t="shared" si="498"/>
        <v>FBA79708</v>
      </c>
      <c r="RJ53" s="17">
        <f t="shared" si="499"/>
        <v>580</v>
      </c>
      <c r="RK53" s="3">
        <v>99</v>
      </c>
      <c r="RL53" s="32">
        <f t="shared" si="500"/>
        <v>57420</v>
      </c>
      <c r="RM53" s="3">
        <v>2670</v>
      </c>
      <c r="RN53" s="32">
        <f t="shared" si="501"/>
        <v>1548600</v>
      </c>
      <c r="RO53" s="3">
        <v>0</v>
      </c>
      <c r="RP53" s="32">
        <f t="shared" si="502"/>
        <v>0</v>
      </c>
      <c r="RQ53" s="3">
        <v>0</v>
      </c>
      <c r="RR53" s="32">
        <f t="shared" si="503"/>
        <v>0</v>
      </c>
      <c r="RS53" s="58">
        <v>0</v>
      </c>
      <c r="RT53" s="59">
        <f t="shared" si="504"/>
        <v>0</v>
      </c>
      <c r="RU53" s="58">
        <v>0</v>
      </c>
      <c r="RV53" s="59">
        <f t="shared" si="505"/>
        <v>0</v>
      </c>
      <c r="RW53" s="58">
        <v>0</v>
      </c>
      <c r="RX53" s="59">
        <f t="shared" si="506"/>
        <v>0</v>
      </c>
      <c r="RY53" s="42">
        <f t="shared" si="507"/>
        <v>2769</v>
      </c>
      <c r="RZ53" s="92">
        <f t="shared" si="508"/>
        <v>1606020</v>
      </c>
      <c r="SA53" s="141">
        <v>23</v>
      </c>
      <c r="SB53" s="36" t="str">
        <f t="shared" si="509"/>
        <v>SB-01</v>
      </c>
      <c r="SC53" s="98" t="s">
        <v>664</v>
      </c>
      <c r="SD53" s="17">
        <f t="shared" si="510"/>
        <v>580</v>
      </c>
      <c r="SE53" s="100">
        <v>9</v>
      </c>
      <c r="SF53" s="88">
        <v>11769</v>
      </c>
      <c r="SG53" s="3">
        <v>10</v>
      </c>
      <c r="SH53" s="88">
        <v>13007</v>
      </c>
      <c r="SI53" s="23">
        <f t="shared" si="511"/>
        <v>19</v>
      </c>
      <c r="SJ53" s="68">
        <f t="shared" si="512"/>
        <v>24776</v>
      </c>
      <c r="SK53" s="68">
        <f t="shared" si="513"/>
        <v>20996.610169491527</v>
      </c>
      <c r="SL53" s="62">
        <f t="shared" si="514"/>
        <v>1.5872644705109055E-3</v>
      </c>
      <c r="SM53" s="23">
        <v>4261</v>
      </c>
      <c r="SN53" s="23">
        <v>0</v>
      </c>
      <c r="SO53" s="68">
        <v>0</v>
      </c>
      <c r="SP53" s="62">
        <f t="shared" si="515"/>
        <v>0</v>
      </c>
      <c r="SQ53" s="34">
        <f t="shared" si="516"/>
        <v>11020</v>
      </c>
      <c r="SR53" s="143" t="str">
        <f t="shared" si="517"/>
        <v>SB-01</v>
      </c>
      <c r="SS53" s="143" t="str">
        <f t="shared" si="518"/>
        <v>B0FFB6YJM1</v>
      </c>
      <c r="ST53" s="143" t="str">
        <f t="shared" si="519"/>
        <v>FBA79708</v>
      </c>
      <c r="SU53" s="17">
        <f t="shared" si="520"/>
        <v>580</v>
      </c>
      <c r="SV53" s="3">
        <v>97</v>
      </c>
      <c r="SW53" s="32">
        <f t="shared" si="521"/>
        <v>56260</v>
      </c>
      <c r="SX53" s="3">
        <v>2717</v>
      </c>
      <c r="SY53" s="32">
        <f t="shared" si="522"/>
        <v>1575860</v>
      </c>
      <c r="SZ53" s="3">
        <v>0</v>
      </c>
      <c r="TA53" s="32">
        <f t="shared" si="523"/>
        <v>0</v>
      </c>
      <c r="TB53" s="3">
        <v>0</v>
      </c>
      <c r="TC53" s="32">
        <f t="shared" si="524"/>
        <v>0</v>
      </c>
      <c r="TD53" s="58">
        <v>0</v>
      </c>
      <c r="TE53" s="59">
        <f t="shared" si="525"/>
        <v>0</v>
      </c>
      <c r="TF53" s="58">
        <v>0</v>
      </c>
      <c r="TG53" s="59">
        <f t="shared" si="526"/>
        <v>0</v>
      </c>
      <c r="TH53" s="58">
        <v>0</v>
      </c>
      <c r="TI53" s="59">
        <f t="shared" si="527"/>
        <v>0</v>
      </c>
      <c r="TJ53" s="42">
        <f t="shared" si="528"/>
        <v>2814</v>
      </c>
      <c r="TK53" s="92">
        <f t="shared" si="529"/>
        <v>1632120</v>
      </c>
      <c r="TL53" s="141">
        <v>12</v>
      </c>
      <c r="TM53" s="36" t="str">
        <f t="shared" si="530"/>
        <v>SB-01</v>
      </c>
      <c r="TN53" s="98" t="s">
        <v>465</v>
      </c>
      <c r="TO53" s="17">
        <f t="shared" si="531"/>
        <v>580</v>
      </c>
      <c r="TP53" s="100">
        <v>37</v>
      </c>
      <c r="TQ53" s="88">
        <v>47064</v>
      </c>
      <c r="TR53" s="3">
        <v>20</v>
      </c>
      <c r="TS53" s="88">
        <v>25980.024600000001</v>
      </c>
      <c r="TT53" s="23">
        <f t="shared" si="532"/>
        <v>57</v>
      </c>
      <c r="TU53" s="68">
        <f t="shared" si="533"/>
        <v>73044.024600000004</v>
      </c>
      <c r="TV53" s="68">
        <f t="shared" si="534"/>
        <v>61901.715762711872</v>
      </c>
      <c r="TW53" s="62">
        <f t="shared" si="535"/>
        <v>4.3140365951089997E-3</v>
      </c>
      <c r="TX53" s="23">
        <v>4798</v>
      </c>
      <c r="TY53" s="23">
        <v>0</v>
      </c>
      <c r="TZ53" s="68">
        <v>0</v>
      </c>
      <c r="UA53" s="62">
        <f t="shared" si="536"/>
        <v>0</v>
      </c>
      <c r="UB53" s="34">
        <f t="shared" si="537"/>
        <v>33060</v>
      </c>
      <c r="UC53" s="143" t="str">
        <f t="shared" si="538"/>
        <v>SB-01</v>
      </c>
      <c r="UD53" s="143" t="str">
        <f t="shared" si="539"/>
        <v>B0FFB6YJM1</v>
      </c>
      <c r="UE53" s="143" t="str">
        <f t="shared" si="540"/>
        <v>FBA79708</v>
      </c>
      <c r="UF53" s="17">
        <f t="shared" si="541"/>
        <v>580</v>
      </c>
      <c r="UG53" s="3">
        <v>222</v>
      </c>
      <c r="UH53" s="32">
        <f t="shared" si="542"/>
        <v>128760</v>
      </c>
      <c r="UI53" s="3">
        <v>2641</v>
      </c>
      <c r="UJ53" s="32">
        <f t="shared" si="543"/>
        <v>1531780</v>
      </c>
      <c r="UK53" s="3">
        <v>0</v>
      </c>
      <c r="UL53" s="32">
        <f t="shared" si="544"/>
        <v>0</v>
      </c>
      <c r="UM53" s="3">
        <v>0</v>
      </c>
      <c r="UN53" s="32">
        <f t="shared" si="545"/>
        <v>0</v>
      </c>
      <c r="UO53" s="58">
        <v>0</v>
      </c>
      <c r="UP53" s="59">
        <f t="shared" si="546"/>
        <v>0</v>
      </c>
      <c r="UQ53" s="58">
        <v>0</v>
      </c>
      <c r="UR53" s="59">
        <f t="shared" si="547"/>
        <v>0</v>
      </c>
      <c r="US53" s="58">
        <v>0</v>
      </c>
      <c r="UT53" s="59">
        <f t="shared" si="548"/>
        <v>0</v>
      </c>
      <c r="UU53" s="42">
        <f t="shared" si="549"/>
        <v>2863</v>
      </c>
      <c r="UV53" s="92">
        <f t="shared" si="550"/>
        <v>1660540</v>
      </c>
      <c r="UW53" s="141">
        <v>5</v>
      </c>
      <c r="UX53" s="36" t="str">
        <f t="shared" si="551"/>
        <v>SB-01</v>
      </c>
      <c r="UY53" s="98" t="s">
        <v>465</v>
      </c>
      <c r="UZ53" s="17">
        <f t="shared" si="552"/>
        <v>580</v>
      </c>
      <c r="VA53" s="100">
        <v>19</v>
      </c>
      <c r="VB53" s="88">
        <v>20822</v>
      </c>
      <c r="VC53" s="3">
        <v>22</v>
      </c>
      <c r="VD53" s="88">
        <v>27531.995999999999</v>
      </c>
      <c r="VE53" s="23">
        <f t="shared" si="200"/>
        <v>41</v>
      </c>
      <c r="VF53" s="68">
        <f t="shared" si="201"/>
        <v>48353.995999999999</v>
      </c>
      <c r="VG53" s="68">
        <f t="shared" si="202"/>
        <v>40977.962711864406</v>
      </c>
      <c r="VH53" s="62">
        <f t="shared" si="203"/>
        <v>2.8901766443032539E-3</v>
      </c>
      <c r="VI53" s="23">
        <v>3530</v>
      </c>
      <c r="VJ53" s="23">
        <v>0</v>
      </c>
      <c r="VK53" s="68">
        <v>0</v>
      </c>
      <c r="VL53" s="62">
        <f t="shared" si="553"/>
        <v>0</v>
      </c>
      <c r="VM53" s="34">
        <f t="shared" si="205"/>
        <v>23780</v>
      </c>
      <c r="VN53" s="143" t="str">
        <f t="shared" si="57"/>
        <v>SB-01</v>
      </c>
      <c r="VO53" s="143" t="str">
        <f t="shared" si="58"/>
        <v>B0FFB6YJM1</v>
      </c>
      <c r="VP53" s="143" t="str">
        <f t="shared" si="59"/>
        <v>FBA79708</v>
      </c>
      <c r="VQ53" s="17">
        <f t="shared" si="206"/>
        <v>580</v>
      </c>
      <c r="VR53" s="3">
        <v>120</v>
      </c>
      <c r="VS53" s="32">
        <f t="shared" si="207"/>
        <v>69600</v>
      </c>
      <c r="VT53" s="3">
        <v>2423</v>
      </c>
      <c r="VU53" s="32">
        <f t="shared" si="208"/>
        <v>1405340</v>
      </c>
      <c r="VV53" s="3">
        <v>0</v>
      </c>
      <c r="VW53" s="32">
        <f t="shared" si="209"/>
        <v>0</v>
      </c>
      <c r="VX53" s="3">
        <v>0</v>
      </c>
      <c r="VY53" s="32">
        <f t="shared" si="210"/>
        <v>0</v>
      </c>
      <c r="VZ53" s="58">
        <v>0</v>
      </c>
      <c r="WA53" s="59">
        <f t="shared" si="211"/>
        <v>0</v>
      </c>
      <c r="WB53" s="58">
        <v>0</v>
      </c>
      <c r="WC53" s="59">
        <f t="shared" si="212"/>
        <v>0</v>
      </c>
      <c r="WD53" s="58">
        <v>0</v>
      </c>
      <c r="WE53" s="59">
        <f t="shared" si="213"/>
        <v>0</v>
      </c>
      <c r="WF53" s="42">
        <f t="shared" si="214"/>
        <v>2543</v>
      </c>
      <c r="WG53" s="92">
        <f t="shared" si="215"/>
        <v>1474940</v>
      </c>
      <c r="WH53" s="141">
        <v>59</v>
      </c>
      <c r="WI53" s="36" t="str">
        <f t="shared" si="60"/>
        <v>SB-01</v>
      </c>
      <c r="WJ53" s="98" t="s">
        <v>465</v>
      </c>
      <c r="WK53" s="17">
        <f t="shared" si="216"/>
        <v>580</v>
      </c>
    </row>
    <row r="54" spans="1:609">
      <c r="A54" s="155" t="s">
        <v>32</v>
      </c>
      <c r="B54" s="155" t="s">
        <v>31</v>
      </c>
      <c r="C54" s="150" t="s">
        <v>293</v>
      </c>
      <c r="D54" s="150" t="s">
        <v>669</v>
      </c>
      <c r="E54" s="155" t="s">
        <v>209</v>
      </c>
      <c r="F54" s="162" t="s">
        <v>293</v>
      </c>
      <c r="G54" s="155" t="s">
        <v>307</v>
      </c>
      <c r="H54" s="150" t="s">
        <v>476</v>
      </c>
      <c r="I54" s="150" t="s">
        <v>434</v>
      </c>
      <c r="J54" s="187">
        <v>1678.5383166985291</v>
      </c>
      <c r="K54" s="16" t="s">
        <v>194</v>
      </c>
      <c r="L54" s="2">
        <v>0.30809999999999998</v>
      </c>
      <c r="M54" s="3">
        <v>9</v>
      </c>
      <c r="N54" s="21">
        <v>17</v>
      </c>
      <c r="O54" s="3">
        <v>5</v>
      </c>
      <c r="P54" s="23">
        <f>M54+N54+O54</f>
        <v>31</v>
      </c>
      <c r="Q54" s="2">
        <v>0.98880000000000001</v>
      </c>
      <c r="R54" s="3">
        <v>0</v>
      </c>
      <c r="S54" s="20">
        <v>0</v>
      </c>
      <c r="T54" s="3">
        <v>0</v>
      </c>
      <c r="U54" s="23">
        <f>R54+S54+T54</f>
        <v>0</v>
      </c>
      <c r="V54" s="2">
        <v>0.59060000000000001</v>
      </c>
      <c r="W54" s="3">
        <v>0</v>
      </c>
      <c r="X54" s="3">
        <v>9</v>
      </c>
      <c r="Y54" s="3">
        <v>9</v>
      </c>
      <c r="Z54" s="23">
        <f>W54+X54+Y54</f>
        <v>18</v>
      </c>
      <c r="AA54" s="24">
        <f>Z54/$Z$1</f>
        <v>1.5477214101461736E-2</v>
      </c>
      <c r="AB54" s="2">
        <v>0.99870000000000003</v>
      </c>
      <c r="AC54" s="3">
        <v>0</v>
      </c>
      <c r="AD54" s="3">
        <v>0</v>
      </c>
      <c r="AE54" s="3">
        <v>36</v>
      </c>
      <c r="AF54" s="23">
        <f>AC54+AD54+AE54</f>
        <v>36</v>
      </c>
      <c r="AG54" s="24">
        <f>AF54/$AF$1</f>
        <v>2.6845637583892617E-2</v>
      </c>
      <c r="AH54" s="12">
        <v>0.99590000000000001</v>
      </c>
      <c r="AI54" s="3">
        <v>0</v>
      </c>
      <c r="AJ54" s="3">
        <v>0</v>
      </c>
      <c r="AK54" s="3">
        <v>18</v>
      </c>
      <c r="AL54" s="23">
        <f>AI54+AJ54+AK54</f>
        <v>18</v>
      </c>
      <c r="AM54" s="24">
        <f>AL54/$AL$1</f>
        <v>1.5280135823429542E-2</v>
      </c>
      <c r="AN54" s="12">
        <v>0.99909999999999999</v>
      </c>
      <c r="AO54" s="3">
        <v>0</v>
      </c>
      <c r="AP54" s="3">
        <v>23</v>
      </c>
      <c r="AQ54" s="23">
        <f>AO54+AP54</f>
        <v>23</v>
      </c>
      <c r="AR54" s="34" t="e">
        <f>AQ54*#REF!</f>
        <v>#REF!</v>
      </c>
      <c r="AS54" s="24" t="e">
        <f>AR54/$AR$1</f>
        <v>#REF!</v>
      </c>
      <c r="AT54" s="12">
        <v>0.74150000000000005</v>
      </c>
      <c r="AU54" s="3">
        <v>5</v>
      </c>
      <c r="AV54" s="3">
        <v>10</v>
      </c>
      <c r="AW54" s="23">
        <f>AU54+AV54</f>
        <v>15</v>
      </c>
      <c r="AX54" s="34" t="e">
        <f>AW54*#REF!</f>
        <v>#REF!</v>
      </c>
      <c r="AY54" s="24" t="e">
        <f>AX54/$AX$1</f>
        <v>#REF!</v>
      </c>
      <c r="AZ54" s="12">
        <v>0.96089999999999998</v>
      </c>
      <c r="BA54" s="3">
        <v>0</v>
      </c>
      <c r="BB54" s="3">
        <v>40</v>
      </c>
      <c r="BC54" s="23">
        <f>BA54+BB54</f>
        <v>40</v>
      </c>
      <c r="BD54" s="34" t="e">
        <f>BC54*#REF!</f>
        <v>#REF!</v>
      </c>
      <c r="BE54" s="24" t="e">
        <f>BD54/$BD$1</f>
        <v>#REF!</v>
      </c>
      <c r="BF54" s="12">
        <v>0.97989999999999999</v>
      </c>
      <c r="BG54" s="3">
        <v>2</v>
      </c>
      <c r="BH54" s="3">
        <v>24</v>
      </c>
      <c r="BI54" s="23">
        <f>BG54+BH54</f>
        <v>26</v>
      </c>
      <c r="BJ54" s="34" t="e">
        <f>BI54*#REF!</f>
        <v>#REF!</v>
      </c>
      <c r="BK54" s="37" t="e">
        <f>BJ54/$BJ$1</f>
        <v>#REF!</v>
      </c>
      <c r="BL54" s="12">
        <v>0.96840000000000004</v>
      </c>
      <c r="BM54" s="3">
        <v>0</v>
      </c>
      <c r="BN54" s="3">
        <v>19</v>
      </c>
      <c r="BO54" s="23">
        <f>BM54+BN54</f>
        <v>19</v>
      </c>
      <c r="BP54" s="34" t="e">
        <f>BO54*#REF!</f>
        <v>#REF!</v>
      </c>
      <c r="BQ54" s="37" t="e">
        <f>BP54/$BP$1</f>
        <v>#REF!</v>
      </c>
      <c r="BR54" s="12">
        <v>0.56440000000000001</v>
      </c>
      <c r="BS54" s="3">
        <v>0</v>
      </c>
      <c r="BT54" s="3">
        <v>9</v>
      </c>
      <c r="BU54" s="3">
        <v>26973</v>
      </c>
      <c r="BV54" s="3">
        <v>3</v>
      </c>
      <c r="BW54" s="3">
        <v>8997</v>
      </c>
      <c r="BX54" s="3">
        <v>9</v>
      </c>
      <c r="BY54" s="3">
        <v>17991</v>
      </c>
      <c r="BZ54" s="23">
        <f>BS54+BT54+BX54+BV54</f>
        <v>21</v>
      </c>
      <c r="CA54" s="23">
        <f>BY54+BU54+BW54</f>
        <v>53961</v>
      </c>
      <c r="CB54" s="37">
        <f>CA54/$CA$1</f>
        <v>6.5948690210443995E-3</v>
      </c>
      <c r="CC54" s="34" t="e">
        <f>BZ54*#REF!</f>
        <v>#REF!</v>
      </c>
      <c r="CD54" s="3">
        <v>5</v>
      </c>
      <c r="CE54" s="3">
        <v>15287</v>
      </c>
      <c r="CF54" s="3">
        <v>1</v>
      </c>
      <c r="CG54" s="3">
        <v>-2999</v>
      </c>
      <c r="CH54" s="3">
        <v>11</v>
      </c>
      <c r="CI54" s="3">
        <v>21989</v>
      </c>
      <c r="CJ54" s="23">
        <f>CD54+CH54+CF54</f>
        <v>17</v>
      </c>
      <c r="CK54" s="23">
        <f>CI54+CE54+CG54</f>
        <v>34277</v>
      </c>
      <c r="CL54" s="24">
        <f>CK54/$CK$1</f>
        <v>4.6267326318670168E-3</v>
      </c>
      <c r="CM54" s="34" t="e">
        <f>CJ54*#REF!</f>
        <v>#REF!</v>
      </c>
      <c r="CN54" s="3">
        <v>15</v>
      </c>
      <c r="CO54" s="3">
        <v>44898</v>
      </c>
      <c r="CP54" s="3">
        <v>0</v>
      </c>
      <c r="CQ54" s="3">
        <v>0</v>
      </c>
      <c r="CR54" s="3">
        <v>2</v>
      </c>
      <c r="CS54" s="3">
        <v>4844</v>
      </c>
      <c r="CT54" s="23">
        <f>CN54+CR54+CP54</f>
        <v>17</v>
      </c>
      <c r="CU54" s="23">
        <f>CS54+CO54+CQ54</f>
        <v>49742</v>
      </c>
      <c r="CV54" s="24">
        <f>CU54/$CU$1</f>
        <v>7.0299143631299185E-3</v>
      </c>
      <c r="CW54" s="34" t="e">
        <f>CT54*#REF!</f>
        <v>#REF!</v>
      </c>
      <c r="CX54" s="3">
        <v>10</v>
      </c>
      <c r="CY54" s="3">
        <v>27128</v>
      </c>
      <c r="CZ54" s="3">
        <v>0</v>
      </c>
      <c r="DA54" s="3">
        <v>0</v>
      </c>
      <c r="DB54" s="23">
        <f t="shared" ref="DB54:DC56" si="623">CX54+CZ54</f>
        <v>10</v>
      </c>
      <c r="DC54" s="23">
        <f t="shared" si="623"/>
        <v>27128</v>
      </c>
      <c r="DD54" s="24">
        <f>DC54/$DC$1</f>
        <v>3.544677063717049E-3</v>
      </c>
      <c r="DE54" s="23">
        <v>1243</v>
      </c>
      <c r="DF54" s="23">
        <v>13</v>
      </c>
      <c r="DG54" s="23">
        <v>35976</v>
      </c>
      <c r="DH54" s="34" t="e">
        <f>DB54*#REF!</f>
        <v>#REF!</v>
      </c>
      <c r="DI54" s="3">
        <v>4</v>
      </c>
      <c r="DJ54" s="3">
        <v>11065</v>
      </c>
      <c r="DK54" s="3">
        <v>0</v>
      </c>
      <c r="DL54" s="3">
        <v>0</v>
      </c>
      <c r="DM54" s="23">
        <f t="shared" ref="DM54:DN56" si="624">DI54+DK54</f>
        <v>4</v>
      </c>
      <c r="DN54" s="23">
        <f t="shared" si="624"/>
        <v>11065</v>
      </c>
      <c r="DO54" s="23">
        <f>DN54/1.18</f>
        <v>9377.1186440677975</v>
      </c>
      <c r="DP54" s="24">
        <f>DN54/$DN$1</f>
        <v>1.2673615271460606E-3</v>
      </c>
      <c r="DQ54" s="23">
        <v>1053</v>
      </c>
      <c r="DR54" s="23">
        <v>4</v>
      </c>
      <c r="DS54" s="23">
        <v>10996</v>
      </c>
      <c r="DT54" s="24">
        <f>DS54/$DS$1</f>
        <v>1.0976458807960446E-3</v>
      </c>
      <c r="DU54" s="34" t="e">
        <f>DM54*#REF!</f>
        <v>#REF!</v>
      </c>
      <c r="DV54" s="62">
        <f>(DR54-DF54)/DF54</f>
        <v>-0.69230769230769229</v>
      </c>
      <c r="DW54" s="62">
        <f>(DM54-DB54)/DB54</f>
        <v>-0.6</v>
      </c>
      <c r="DX54" s="34">
        <v>9078.7000000000007</v>
      </c>
      <c r="DY54" s="23">
        <v>0</v>
      </c>
      <c r="DZ54" s="34">
        <v>0</v>
      </c>
      <c r="EA54" s="24" t="e">
        <f>DX54/DZ54</f>
        <v>#DIV/0!</v>
      </c>
      <c r="EB54" s="24">
        <f>DX54/DO54</f>
        <v>0.96817586985991866</v>
      </c>
      <c r="EC54" s="24" t="s">
        <v>461</v>
      </c>
      <c r="ED54" s="24" t="s">
        <v>461</v>
      </c>
      <c r="EE54" s="3">
        <v>19</v>
      </c>
      <c r="EF54" s="3">
        <v>51889</v>
      </c>
      <c r="EG54" s="3">
        <v>1</v>
      </c>
      <c r="EH54" s="3">
        <v>2699</v>
      </c>
      <c r="EI54" s="23">
        <f t="shared" ref="EI54:EJ56" si="625">EE54+EG54</f>
        <v>20</v>
      </c>
      <c r="EJ54" s="23">
        <f t="shared" si="625"/>
        <v>54588</v>
      </c>
      <c r="EK54" s="23">
        <f>EJ54/1.18</f>
        <v>46261.016949152545</v>
      </c>
      <c r="EL54" s="62">
        <f>EJ54/$EJ$1</f>
        <v>5.5387644607457279E-3</v>
      </c>
      <c r="EM54" s="23">
        <v>1735</v>
      </c>
      <c r="EN54" s="23">
        <v>22</v>
      </c>
      <c r="EO54" s="23">
        <v>54460</v>
      </c>
      <c r="EP54" s="62">
        <f>EO54/$EO$1</f>
        <v>4.8088457330942276E-3</v>
      </c>
      <c r="EQ54" s="34" t="e">
        <f>EI54*#REF!</f>
        <v>#REF!</v>
      </c>
      <c r="ER54" s="24">
        <f>(EN54-DR54)/DR54</f>
        <v>4.5</v>
      </c>
      <c r="ES54" s="24">
        <f>(EI54-DM54)/DM54</f>
        <v>4</v>
      </c>
      <c r="ET54" s="62"/>
      <c r="EU54" s="62"/>
      <c r="EV54" s="3">
        <v>9</v>
      </c>
      <c r="EW54" s="3">
        <v>24114.510000000002</v>
      </c>
      <c r="EX54" s="3">
        <v>2</v>
      </c>
      <c r="EY54" s="3">
        <v>5398</v>
      </c>
      <c r="EZ54" s="23">
        <f t="shared" ref="EZ54:FA56" si="626">EV54+EX54</f>
        <v>11</v>
      </c>
      <c r="FA54" s="23">
        <f t="shared" si="626"/>
        <v>29512.510000000002</v>
      </c>
      <c r="FB54" s="70">
        <f>FA54/1.18</f>
        <v>25010.601694915258</v>
      </c>
      <c r="FC54" s="62">
        <f>FA54/$FA$1</f>
        <v>2.881673489249901E-3</v>
      </c>
      <c r="FD54" s="23">
        <v>2230</v>
      </c>
      <c r="FE54" s="23">
        <v>14</v>
      </c>
      <c r="FF54" s="23">
        <v>34837</v>
      </c>
      <c r="FG54" s="62">
        <f>FF54/$FF$1</f>
        <v>2.6505713623960008E-3</v>
      </c>
      <c r="FH54" s="34" t="e">
        <f>EZ54*#REF!</f>
        <v>#REF!</v>
      </c>
      <c r="FI54" s="3">
        <v>17</v>
      </c>
      <c r="FJ54" s="3">
        <v>44052.55</v>
      </c>
      <c r="FK54" s="3">
        <v>0</v>
      </c>
      <c r="FL54" s="3">
        <v>0</v>
      </c>
      <c r="FM54" s="23">
        <f t="shared" ref="FM54:FN56" si="627">FI54+FK54</f>
        <v>17</v>
      </c>
      <c r="FN54" s="23">
        <f t="shared" si="627"/>
        <v>44052.55</v>
      </c>
      <c r="FO54" s="70">
        <f>FN54/1.18</f>
        <v>37332.669491525427</v>
      </c>
      <c r="FP54" s="62">
        <f>FN54/$FN$1</f>
        <v>3.3992293531213214E-3</v>
      </c>
      <c r="FQ54" s="23">
        <v>2286</v>
      </c>
      <c r="FR54" s="23">
        <v>20</v>
      </c>
      <c r="FS54" s="68">
        <v>51980</v>
      </c>
      <c r="FT54" s="62">
        <f>FS54/$FS$1</f>
        <v>3.0887169678997014E-3</v>
      </c>
      <c r="FU54" s="34" t="e">
        <f>FM54*#REF!</f>
        <v>#REF!</v>
      </c>
      <c r="FV54" s="3">
        <v>7</v>
      </c>
      <c r="FW54" s="3">
        <v>18440.02</v>
      </c>
      <c r="FX54" s="3">
        <v>1</v>
      </c>
      <c r="FY54" s="3">
        <v>2649</v>
      </c>
      <c r="FZ54" s="23">
        <f t="shared" ref="FZ54:GA56" si="628">FV54+FX54</f>
        <v>8</v>
      </c>
      <c r="GA54" s="23">
        <f t="shared" si="628"/>
        <v>21089.02</v>
      </c>
      <c r="GB54" s="70">
        <f>GA54/1.18</f>
        <v>17872.050847457627</v>
      </c>
      <c r="GC54" s="62">
        <f>GA54/$GA$1</f>
        <v>1.937510542076828E-3</v>
      </c>
      <c r="GD54" s="23">
        <v>1456</v>
      </c>
      <c r="GE54" s="23">
        <v>12</v>
      </c>
      <c r="GF54" s="68">
        <v>26440</v>
      </c>
      <c r="GG54" s="62">
        <f>GF54/$GF$1</f>
        <v>2.149531980873393E-3</v>
      </c>
      <c r="GH54" s="111">
        <f>J54*FZ54</f>
        <v>13428.306533588233</v>
      </c>
      <c r="GI54" s="100">
        <v>7</v>
      </c>
      <c r="GJ54" s="3">
        <v>18481</v>
      </c>
      <c r="GK54" s="3"/>
      <c r="GL54" s="3"/>
      <c r="GM54" s="23">
        <f t="shared" ref="GM54:GN56" si="629">GI54+GK54</f>
        <v>7</v>
      </c>
      <c r="GN54" s="23">
        <f t="shared" si="629"/>
        <v>18481</v>
      </c>
      <c r="GO54" s="70">
        <f>GN54/1.18</f>
        <v>15661.864406779661</v>
      </c>
      <c r="GP54" s="62">
        <f>GN54/$GN$1</f>
        <v>2.0560546355027818E-3</v>
      </c>
      <c r="GQ54" s="23">
        <v>1146</v>
      </c>
      <c r="GR54" s="23">
        <v>10</v>
      </c>
      <c r="GS54" s="68">
        <v>26466</v>
      </c>
      <c r="GT54" s="62">
        <f>GS54/$GS$1</f>
        <v>2.5104147685919473E-3</v>
      </c>
      <c r="GU54" s="111">
        <f>J54*GM54</f>
        <v>11749.768216889704</v>
      </c>
      <c r="GV54" s="100">
        <v>11</v>
      </c>
      <c r="GW54" s="3">
        <v>28762.21</v>
      </c>
      <c r="GX54" s="3"/>
      <c r="GY54" s="3"/>
      <c r="GZ54" s="23">
        <f t="shared" ref="GZ54:HA56" si="630">GV54+GX54</f>
        <v>11</v>
      </c>
      <c r="HA54" s="23">
        <f t="shared" si="630"/>
        <v>28762.21</v>
      </c>
      <c r="HB54" s="70">
        <f>HA54/1.18</f>
        <v>24374.754237288136</v>
      </c>
      <c r="HC54" s="62">
        <f>HA54/$HA$1</f>
        <v>3.4500744501486081E-3</v>
      </c>
      <c r="HD54" s="23">
        <v>1218</v>
      </c>
      <c r="HE54" s="23">
        <v>12</v>
      </c>
      <c r="HF54" s="68">
        <v>31278</v>
      </c>
      <c r="HG54" s="62">
        <f>HF54/$HF$1</f>
        <v>2.7134174667986333E-3</v>
      </c>
      <c r="HH54" s="34">
        <f>J54*GZ54</f>
        <v>18463.921483683822</v>
      </c>
      <c r="HI54" s="100">
        <v>10</v>
      </c>
      <c r="HJ54" s="3">
        <v>25245.21</v>
      </c>
      <c r="HK54" s="3"/>
      <c r="HL54" s="3"/>
      <c r="HM54" s="23">
        <f t="shared" ref="HM54:HN56" si="631">HI54+HK54</f>
        <v>10</v>
      </c>
      <c r="HN54" s="23">
        <f t="shared" si="631"/>
        <v>25245.21</v>
      </c>
      <c r="HO54" s="70">
        <f>HN54/1.18</f>
        <v>21394.245762711864</v>
      </c>
      <c r="HP54" s="62">
        <f>HN54/$HN$1</f>
        <v>3.0140327145630774E-3</v>
      </c>
      <c r="HQ54" s="23">
        <v>1397</v>
      </c>
      <c r="HR54" s="23">
        <v>24</v>
      </c>
      <c r="HS54" s="68">
        <v>57477</v>
      </c>
      <c r="HT54" s="62">
        <f>HS54/$HS$1</f>
        <v>5.9650521855149187E-3</v>
      </c>
      <c r="HU54" s="34">
        <f>J54*HM54</f>
        <v>16785.383166985292</v>
      </c>
      <c r="HV54" s="100">
        <v>13</v>
      </c>
      <c r="HW54" s="3">
        <v>32562</v>
      </c>
      <c r="HX54" s="3">
        <v>7</v>
      </c>
      <c r="HY54" s="179">
        <v>17493.027999999998</v>
      </c>
      <c r="HZ54" s="23">
        <f t="shared" ref="HZ54:IA56" si="632">HV54+HX54</f>
        <v>20</v>
      </c>
      <c r="IA54" s="23">
        <f t="shared" si="632"/>
        <v>50055.027999999998</v>
      </c>
      <c r="IB54" s="70">
        <f>IA54/1.18</f>
        <v>42419.515254237289</v>
      </c>
      <c r="IC54" s="62">
        <f>IA54/$IA$1</f>
        <v>4.0807253326637675E-3</v>
      </c>
      <c r="ID54" s="23">
        <v>982</v>
      </c>
      <c r="IE54" s="23">
        <v>5</v>
      </c>
      <c r="IF54" s="68">
        <v>10071</v>
      </c>
      <c r="IG54" s="62">
        <f>IF54/$IF$1</f>
        <v>5.5743470442012341E-3</v>
      </c>
      <c r="IH54" s="34">
        <f>IY54*HZ54</f>
        <v>43839.775333970581</v>
      </c>
      <c r="II54" s="100">
        <v>9</v>
      </c>
      <c r="IJ54" s="88">
        <v>22670</v>
      </c>
      <c r="IK54" s="3">
        <v>1</v>
      </c>
      <c r="IL54" s="88">
        <v>2497.9892</v>
      </c>
      <c r="IM54" s="23">
        <f t="shared" ref="IM54:IN56" si="633">II54+IK54</f>
        <v>10</v>
      </c>
      <c r="IN54" s="68">
        <f t="shared" si="633"/>
        <v>25167.9892</v>
      </c>
      <c r="IO54" s="68">
        <f>IN54/1.18</f>
        <v>21328.804406779662</v>
      </c>
      <c r="IP54" s="62">
        <f>IN54/$IN$1</f>
        <v>2.7358456867044088E-3</v>
      </c>
      <c r="IQ54" s="23">
        <v>569</v>
      </c>
      <c r="IR54" s="23">
        <v>6</v>
      </c>
      <c r="IS54" s="68">
        <v>15094</v>
      </c>
      <c r="IT54" s="62">
        <f>IS54/$IS$1</f>
        <v>1.4411692815350067E-2</v>
      </c>
      <c r="IU54" s="34">
        <f>IY54*IM54</f>
        <v>21919.887666985291</v>
      </c>
      <c r="IV54" s="142" t="str">
        <f>E54</f>
        <v>AM-W13</v>
      </c>
      <c r="IW54" s="142" t="str">
        <f t="shared" ref="IW54:IX56" si="634">A54</f>
        <v>B0B4G59Y8W</v>
      </c>
      <c r="IX54" s="142" t="str">
        <f t="shared" si="634"/>
        <v>FBA75689</v>
      </c>
      <c r="IY54" s="17">
        <v>2191.9887666985292</v>
      </c>
      <c r="IZ54" s="3">
        <v>13</v>
      </c>
      <c r="JA54" s="32">
        <f>IZ54*IY54</f>
        <v>28495.853967080879</v>
      </c>
      <c r="JB54" s="3">
        <v>26</v>
      </c>
      <c r="JC54" s="32">
        <f>JB54*IY54</f>
        <v>56991.707934161757</v>
      </c>
      <c r="JD54" s="3">
        <v>54</v>
      </c>
      <c r="JE54" s="32">
        <f>JD54*IY54</f>
        <v>118367.39340172058</v>
      </c>
      <c r="JF54" s="3">
        <v>0</v>
      </c>
      <c r="JG54" s="32">
        <f>JF54*IY54</f>
        <v>0</v>
      </c>
      <c r="JH54" s="58">
        <v>0</v>
      </c>
      <c r="JI54" s="59">
        <f>JH54*IY54</f>
        <v>0</v>
      </c>
      <c r="JJ54" s="58">
        <v>240</v>
      </c>
      <c r="JK54" s="59">
        <f>JJ54*IY54</f>
        <v>526077.30400764698</v>
      </c>
      <c r="JL54" s="58">
        <v>0</v>
      </c>
      <c r="JM54" s="59">
        <f>JL54*IY54</f>
        <v>0</v>
      </c>
      <c r="JN54" s="42">
        <f>IZ54+JB54+JH54+JD54+JF54+JJ54+JL54</f>
        <v>333</v>
      </c>
      <c r="JO54" s="10">
        <f>JN54*IY54</f>
        <v>729932.25931061024</v>
      </c>
      <c r="JP54" s="36" t="str">
        <f>E54</f>
        <v>AM-W13</v>
      </c>
      <c r="JQ54" s="98" t="str">
        <f>C54</f>
        <v>Head</v>
      </c>
      <c r="JR54" s="17">
        <v>2191.9887666985292</v>
      </c>
      <c r="JS54" s="100">
        <v>0</v>
      </c>
      <c r="JT54" s="88">
        <v>0</v>
      </c>
      <c r="JU54" s="3">
        <v>4</v>
      </c>
      <c r="JV54" s="88">
        <v>9868.9889999999978</v>
      </c>
      <c r="JW54" s="23">
        <f t="shared" ref="JW54:JX56" si="635">JS54+JU54</f>
        <v>4</v>
      </c>
      <c r="JX54" s="68">
        <f t="shared" si="635"/>
        <v>9868.9889999999978</v>
      </c>
      <c r="JY54" s="68">
        <f>JX54/1.18</f>
        <v>8363.5499999999993</v>
      </c>
      <c r="JZ54" s="62">
        <f>JX54/$JX$1</f>
        <v>8.9713346656400731E-4</v>
      </c>
      <c r="KA54" s="23">
        <v>632</v>
      </c>
      <c r="KB54" s="23">
        <v>6</v>
      </c>
      <c r="KC54" s="68">
        <v>15094</v>
      </c>
      <c r="KD54" s="62">
        <f>KC54/$IS$1</f>
        <v>1.4411692815350067E-2</v>
      </c>
      <c r="KE54" s="34">
        <f>KI54*JW54</f>
        <v>8767.9550667941166</v>
      </c>
      <c r="KF54" s="142" t="str">
        <f>E54</f>
        <v>AM-W13</v>
      </c>
      <c r="KG54" s="142" t="str">
        <f t="shared" ref="KG54:KH56" si="636">A54</f>
        <v>B0B4G59Y8W</v>
      </c>
      <c r="KH54" s="142" t="str">
        <f t="shared" si="636"/>
        <v>FBA75689</v>
      </c>
      <c r="KI54" s="17">
        <v>2191.9887666985292</v>
      </c>
      <c r="KJ54" s="3">
        <v>11</v>
      </c>
      <c r="KK54" s="32">
        <f>KJ54*KI54</f>
        <v>24111.876433683821</v>
      </c>
      <c r="KL54" s="3">
        <v>43</v>
      </c>
      <c r="KM54" s="32">
        <f>KL54*KI54</f>
        <v>94255.516968036754</v>
      </c>
      <c r="KN54" s="3">
        <v>54</v>
      </c>
      <c r="KO54" s="32">
        <f>KN54*KI54</f>
        <v>118367.39340172058</v>
      </c>
      <c r="KP54" s="3">
        <v>0</v>
      </c>
      <c r="KQ54" s="32">
        <f>KP54*KI54</f>
        <v>0</v>
      </c>
      <c r="KR54" s="58">
        <v>0</v>
      </c>
      <c r="KS54" s="59">
        <f>KR54*KI54</f>
        <v>0</v>
      </c>
      <c r="KT54" s="58">
        <v>240</v>
      </c>
      <c r="KU54" s="59">
        <f>KT54*KI54</f>
        <v>526077.30400764698</v>
      </c>
      <c r="KV54" s="58">
        <v>0</v>
      </c>
      <c r="KW54" s="59">
        <f>KV54*KI54</f>
        <v>0</v>
      </c>
      <c r="KX54" s="42">
        <f>KJ54+KL54+KR54+KN54+KP54+KT54+KV54</f>
        <v>348</v>
      </c>
      <c r="KY54" s="10">
        <f>KX54*KI54</f>
        <v>762812.0908110881</v>
      </c>
      <c r="KZ54" s="36" t="str">
        <f>E54</f>
        <v>AM-W13</v>
      </c>
      <c r="LA54" s="98" t="str">
        <f>C54</f>
        <v>Head</v>
      </c>
      <c r="LB54" s="17">
        <v>2191.9887666985292</v>
      </c>
      <c r="LC54" s="100">
        <v>1</v>
      </c>
      <c r="LD54" s="88">
        <v>2549</v>
      </c>
      <c r="LE54" s="3">
        <v>4</v>
      </c>
      <c r="LF54" s="88">
        <v>9992.003999999999</v>
      </c>
      <c r="LG54" s="23">
        <f t="shared" si="586"/>
        <v>5</v>
      </c>
      <c r="LH54" s="68">
        <f t="shared" si="586"/>
        <v>12541.003999999999</v>
      </c>
      <c r="LI54" s="68">
        <f t="shared" si="587"/>
        <v>10627.969491525424</v>
      </c>
      <c r="LJ54" s="62">
        <f t="shared" si="588"/>
        <v>1.159768518679698E-3</v>
      </c>
      <c r="LK54" s="23">
        <v>469</v>
      </c>
      <c r="LL54" s="23">
        <v>6</v>
      </c>
      <c r="LM54" s="68">
        <v>15094</v>
      </c>
      <c r="LN54" s="62">
        <f t="shared" si="589"/>
        <v>1.4411692815350067E-2</v>
      </c>
      <c r="LO54" s="34">
        <f t="shared" si="590"/>
        <v>8392.6915834926458</v>
      </c>
      <c r="LP54" s="143" t="str">
        <f t="shared" si="591"/>
        <v>AM-W13</v>
      </c>
      <c r="LQ54" s="143" t="str">
        <f>A54</f>
        <v>B0B4G59Y8W</v>
      </c>
      <c r="LR54" s="143" t="str">
        <f>B54</f>
        <v>FBA75689</v>
      </c>
      <c r="LS54" s="17">
        <v>1678.5383166985291</v>
      </c>
      <c r="LT54" s="3">
        <v>11</v>
      </c>
      <c r="LU54" s="32">
        <f t="shared" si="593"/>
        <v>18463.921483683822</v>
      </c>
      <c r="LV54" s="3">
        <v>275</v>
      </c>
      <c r="LW54" s="32">
        <f t="shared" si="594"/>
        <v>461598.03709209553</v>
      </c>
      <c r="LX54" s="3">
        <v>18</v>
      </c>
      <c r="LY54" s="32">
        <f t="shared" si="595"/>
        <v>30213.689700573523</v>
      </c>
      <c r="LZ54" s="3">
        <v>0</v>
      </c>
      <c r="MA54" s="32">
        <f t="shared" si="596"/>
        <v>0</v>
      </c>
      <c r="MB54" s="58">
        <v>0</v>
      </c>
      <c r="MC54" s="59">
        <f t="shared" si="597"/>
        <v>0</v>
      </c>
      <c r="MD54" s="58">
        <v>0</v>
      </c>
      <c r="ME54" s="59">
        <f t="shared" si="598"/>
        <v>0</v>
      </c>
      <c r="MF54" s="58">
        <v>0</v>
      </c>
      <c r="MG54" s="59">
        <f t="shared" si="599"/>
        <v>0</v>
      </c>
      <c r="MH54" s="42">
        <f t="shared" si="600"/>
        <v>304</v>
      </c>
      <c r="MI54" s="10">
        <f t="shared" si="601"/>
        <v>510275.64827635285</v>
      </c>
      <c r="MJ54" s="36" t="str">
        <f t="shared" si="602"/>
        <v>AM-W13</v>
      </c>
      <c r="MK54" s="98" t="s">
        <v>293</v>
      </c>
      <c r="ML54" s="17">
        <v>1678.5383166985291</v>
      </c>
      <c r="MM54" s="100">
        <v>6</v>
      </c>
      <c r="MN54" s="88">
        <v>13414</v>
      </c>
      <c r="MO54" s="3">
        <v>9</v>
      </c>
      <c r="MP54" s="88">
        <v>19791.0072</v>
      </c>
      <c r="MQ54" s="23">
        <f t="shared" si="603"/>
        <v>15</v>
      </c>
      <c r="MR54" s="68">
        <f t="shared" si="604"/>
        <v>33205.0072</v>
      </c>
      <c r="MS54" s="68">
        <f t="shared" si="605"/>
        <v>28139.836610169492</v>
      </c>
      <c r="MT54" s="62">
        <f t="shared" si="606"/>
        <v>2.4340089986888969E-3</v>
      </c>
      <c r="MU54" s="23">
        <v>694</v>
      </c>
      <c r="MV54" s="23">
        <v>6</v>
      </c>
      <c r="MW54" s="68">
        <v>15094</v>
      </c>
      <c r="MX54" s="62">
        <f t="shared" si="607"/>
        <v>1.4411692815350067E-2</v>
      </c>
      <c r="MY54" s="34">
        <f t="shared" si="608"/>
        <v>25178.074750477936</v>
      </c>
      <c r="MZ54" s="143" t="str">
        <f t="shared" si="609"/>
        <v>AM-W13</v>
      </c>
      <c r="NA54" s="143" t="str">
        <f t="shared" si="610"/>
        <v>B0B4G59Y8W</v>
      </c>
      <c r="NB54" s="143" t="str">
        <f t="shared" si="611"/>
        <v>FBA75689</v>
      </c>
      <c r="NC54" s="17">
        <f t="shared" si="612"/>
        <v>1678.5383166985291</v>
      </c>
      <c r="ND54" s="3">
        <v>47</v>
      </c>
      <c r="NE54" s="32">
        <f t="shared" si="613"/>
        <v>78891.300884830867</v>
      </c>
      <c r="NF54" s="3">
        <v>230</v>
      </c>
      <c r="NG54" s="32">
        <f t="shared" si="614"/>
        <v>386063.81284066167</v>
      </c>
      <c r="NH54" s="3">
        <v>16</v>
      </c>
      <c r="NI54" s="32">
        <f t="shared" si="615"/>
        <v>26856.613067176466</v>
      </c>
      <c r="NJ54" s="3">
        <v>0</v>
      </c>
      <c r="NK54" s="32">
        <f t="shared" si="616"/>
        <v>0</v>
      </c>
      <c r="NL54" s="58">
        <v>0</v>
      </c>
      <c r="NM54" s="59">
        <f t="shared" si="617"/>
        <v>0</v>
      </c>
      <c r="NN54" s="58">
        <v>0</v>
      </c>
      <c r="NO54" s="59">
        <f t="shared" si="618"/>
        <v>0</v>
      </c>
      <c r="NP54" s="58">
        <v>0</v>
      </c>
      <c r="NQ54" s="59">
        <f t="shared" si="619"/>
        <v>0</v>
      </c>
      <c r="NR54" s="42">
        <f t="shared" si="620"/>
        <v>293</v>
      </c>
      <c r="NS54" s="92">
        <f t="shared" si="621"/>
        <v>491811.72679266904</v>
      </c>
      <c r="NT54" s="141">
        <v>1</v>
      </c>
      <c r="NU54" s="36" t="str">
        <f t="shared" si="622"/>
        <v>AM-W13</v>
      </c>
      <c r="NV54" s="98" t="s">
        <v>293</v>
      </c>
      <c r="NW54" s="17">
        <v>1678.5383166985291</v>
      </c>
      <c r="NX54" s="100">
        <v>12</v>
      </c>
      <c r="NY54" s="88">
        <v>25721.999999999996</v>
      </c>
      <c r="NZ54" s="3">
        <v>7</v>
      </c>
      <c r="OA54" s="88">
        <v>14693</v>
      </c>
      <c r="OB54" s="23">
        <f t="shared" si="450"/>
        <v>19</v>
      </c>
      <c r="OC54" s="68">
        <f t="shared" si="451"/>
        <v>40415</v>
      </c>
      <c r="OD54" s="68">
        <f t="shared" si="452"/>
        <v>34250</v>
      </c>
      <c r="OE54" s="62">
        <f t="shared" si="453"/>
        <v>2.8319516142255937E-3</v>
      </c>
      <c r="OF54" s="23">
        <v>1163</v>
      </c>
      <c r="OG54" s="23">
        <v>6</v>
      </c>
      <c r="OH54" s="68">
        <v>15094</v>
      </c>
      <c r="OI54" s="62">
        <f t="shared" si="454"/>
        <v>1.4411692815350067E-2</v>
      </c>
      <c r="OJ54" s="34">
        <f t="shared" si="455"/>
        <v>31892.228017272053</v>
      </c>
      <c r="OK54" s="143" t="str">
        <f t="shared" si="456"/>
        <v>AM-W13</v>
      </c>
      <c r="OL54" s="143" t="str">
        <f t="shared" si="457"/>
        <v>B0B4G59Y8W</v>
      </c>
      <c r="OM54" s="143" t="str">
        <f t="shared" si="458"/>
        <v>FBA75689</v>
      </c>
      <c r="ON54" s="17">
        <f t="shared" si="459"/>
        <v>1678.5383166985291</v>
      </c>
      <c r="OO54" s="3">
        <v>29</v>
      </c>
      <c r="OP54" s="32">
        <f t="shared" si="460"/>
        <v>48677.611184257345</v>
      </c>
      <c r="OQ54" s="3">
        <v>178</v>
      </c>
      <c r="OR54" s="32">
        <f t="shared" si="461"/>
        <v>298779.82037233817</v>
      </c>
      <c r="OS54" s="3">
        <v>16</v>
      </c>
      <c r="OT54" s="32">
        <f t="shared" si="462"/>
        <v>26856.613067176466</v>
      </c>
      <c r="OU54" s="3">
        <v>0</v>
      </c>
      <c r="OV54" s="32">
        <f t="shared" si="463"/>
        <v>0</v>
      </c>
      <c r="OW54" s="58">
        <v>0</v>
      </c>
      <c r="OX54" s="59">
        <f t="shared" si="464"/>
        <v>0</v>
      </c>
      <c r="OY54" s="58">
        <v>0</v>
      </c>
      <c r="OZ54" s="59">
        <f t="shared" si="465"/>
        <v>0</v>
      </c>
      <c r="PA54" s="58">
        <v>0</v>
      </c>
      <c r="PB54" s="59">
        <f t="shared" si="466"/>
        <v>0</v>
      </c>
      <c r="PC54" s="42">
        <f t="shared" si="467"/>
        <v>223</v>
      </c>
      <c r="PD54" s="92">
        <f t="shared" si="468"/>
        <v>374314.04462377197</v>
      </c>
      <c r="PE54" s="141">
        <v>23</v>
      </c>
      <c r="PF54" s="36" t="str">
        <f t="shared" si="469"/>
        <v>AM-W13</v>
      </c>
      <c r="PG54" s="98" t="s">
        <v>293</v>
      </c>
      <c r="PH54" s="17">
        <v>1678.5383166985291</v>
      </c>
      <c r="PI54" s="100">
        <v>4</v>
      </c>
      <c r="PJ54" s="88">
        <v>8900</v>
      </c>
      <c r="PK54" s="3">
        <v>23</v>
      </c>
      <c r="PL54" s="88">
        <v>47677.982599999996</v>
      </c>
      <c r="PM54" s="23">
        <f t="shared" si="470"/>
        <v>27</v>
      </c>
      <c r="PN54" s="68">
        <f t="shared" si="471"/>
        <v>56577.982599999996</v>
      </c>
      <c r="PO54" s="68">
        <f t="shared" si="472"/>
        <v>47947.442881355928</v>
      </c>
      <c r="PP54" s="62">
        <f t="shared" si="473"/>
        <v>3.1871727875866624E-3</v>
      </c>
      <c r="PQ54" s="23">
        <v>2199</v>
      </c>
      <c r="PR54" s="23">
        <v>6</v>
      </c>
      <c r="PS54" s="68">
        <v>15094</v>
      </c>
      <c r="PT54" s="62">
        <f t="shared" si="474"/>
        <v>1.4411692815350067E-2</v>
      </c>
      <c r="PU54" s="34">
        <f t="shared" si="475"/>
        <v>45320.534550860284</v>
      </c>
      <c r="PV54" s="143" t="str">
        <f t="shared" si="476"/>
        <v>AM-W13</v>
      </c>
      <c r="PW54" s="143" t="str">
        <f t="shared" si="477"/>
        <v>B0B4G59Y8W</v>
      </c>
      <c r="PX54" s="143" t="str">
        <f t="shared" si="478"/>
        <v>FBA75689</v>
      </c>
      <c r="PY54" s="17">
        <f t="shared" si="479"/>
        <v>1678.5383166985291</v>
      </c>
      <c r="PZ54" s="3">
        <v>25</v>
      </c>
      <c r="QA54" s="32">
        <f t="shared" si="480"/>
        <v>41963.457917463231</v>
      </c>
      <c r="QB54" s="3"/>
      <c r="QC54" s="32">
        <f t="shared" si="481"/>
        <v>0</v>
      </c>
      <c r="QD54" s="3">
        <v>16</v>
      </c>
      <c r="QE54" s="32">
        <f t="shared" si="482"/>
        <v>26856.613067176466</v>
      </c>
      <c r="QF54" s="3">
        <v>0</v>
      </c>
      <c r="QG54" s="32">
        <f t="shared" si="483"/>
        <v>0</v>
      </c>
      <c r="QH54" s="58">
        <v>0</v>
      </c>
      <c r="QI54" s="59">
        <f t="shared" si="484"/>
        <v>0</v>
      </c>
      <c r="QJ54" s="58">
        <v>0</v>
      </c>
      <c r="QK54" s="59">
        <f t="shared" si="485"/>
        <v>0</v>
      </c>
      <c r="QL54" s="58">
        <v>0</v>
      </c>
      <c r="QM54" s="59">
        <f t="shared" si="486"/>
        <v>0</v>
      </c>
      <c r="QN54" s="42">
        <f t="shared" si="487"/>
        <v>41</v>
      </c>
      <c r="QO54" s="92">
        <f t="shared" si="488"/>
        <v>68820.070984639693</v>
      </c>
      <c r="QP54" s="141">
        <v>11</v>
      </c>
      <c r="QQ54" s="36" t="str">
        <f t="shared" si="489"/>
        <v>AM-W13</v>
      </c>
      <c r="QR54" s="98" t="s">
        <v>293</v>
      </c>
      <c r="QS54" s="17">
        <v>1678.5383166985291</v>
      </c>
      <c r="QT54" s="100">
        <v>26</v>
      </c>
      <c r="QU54" s="88">
        <v>50981</v>
      </c>
      <c r="QV54" s="3">
        <v>14</v>
      </c>
      <c r="QW54" s="88">
        <v>28187</v>
      </c>
      <c r="QX54" s="23">
        <f t="shared" si="490"/>
        <v>40</v>
      </c>
      <c r="QY54" s="68">
        <f t="shared" si="491"/>
        <v>79168</v>
      </c>
      <c r="QZ54" s="68">
        <f t="shared" si="492"/>
        <v>67091.525423728817</v>
      </c>
      <c r="RA54" s="62">
        <f t="shared" si="493"/>
        <v>4.2363301591358199E-3</v>
      </c>
      <c r="RB54" s="23">
        <v>2345</v>
      </c>
      <c r="RC54" s="23">
        <v>6</v>
      </c>
      <c r="RD54" s="68">
        <v>15094</v>
      </c>
      <c r="RE54" s="62">
        <f t="shared" si="494"/>
        <v>1.4411692815350067E-2</v>
      </c>
      <c r="RF54" s="34">
        <f t="shared" si="495"/>
        <v>67141.532667941166</v>
      </c>
      <c r="RG54" s="143" t="str">
        <f t="shared" si="496"/>
        <v>AM-W13</v>
      </c>
      <c r="RH54" s="143" t="str">
        <f t="shared" si="497"/>
        <v>B0B4G59Y8W</v>
      </c>
      <c r="RI54" s="143" t="str">
        <f t="shared" si="498"/>
        <v>FBA75689</v>
      </c>
      <c r="RJ54" s="17">
        <f t="shared" si="499"/>
        <v>1678.5383166985291</v>
      </c>
      <c r="RK54" s="3">
        <v>16</v>
      </c>
      <c r="RL54" s="32">
        <f t="shared" si="500"/>
        <v>26856.613067176466</v>
      </c>
      <c r="RM54" s="3">
        <v>100</v>
      </c>
      <c r="RN54" s="32">
        <f t="shared" si="501"/>
        <v>167853.83166985292</v>
      </c>
      <c r="RO54" s="3">
        <v>0</v>
      </c>
      <c r="RP54" s="32">
        <f t="shared" si="502"/>
        <v>0</v>
      </c>
      <c r="RQ54" s="3">
        <v>0</v>
      </c>
      <c r="RR54" s="32">
        <f t="shared" si="503"/>
        <v>0</v>
      </c>
      <c r="RS54" s="58">
        <v>0</v>
      </c>
      <c r="RT54" s="59">
        <f t="shared" si="504"/>
        <v>0</v>
      </c>
      <c r="RU54" s="58">
        <v>0</v>
      </c>
      <c r="RV54" s="59">
        <f t="shared" si="505"/>
        <v>0</v>
      </c>
      <c r="RW54" s="58">
        <v>486</v>
      </c>
      <c r="RX54" s="59">
        <f t="shared" si="506"/>
        <v>815769.62191548513</v>
      </c>
      <c r="RY54" s="42">
        <f t="shared" si="507"/>
        <v>602</v>
      </c>
      <c r="RZ54" s="92">
        <f t="shared" si="508"/>
        <v>1010480.0666525145</v>
      </c>
      <c r="SA54" s="141">
        <v>5</v>
      </c>
      <c r="SB54" s="36" t="str">
        <f t="shared" si="509"/>
        <v>AM-W13</v>
      </c>
      <c r="SC54" s="98" t="s">
        <v>293</v>
      </c>
      <c r="SD54" s="17">
        <f t="shared" si="510"/>
        <v>1678.5383166985291</v>
      </c>
      <c r="SE54" s="100">
        <v>8</v>
      </c>
      <c r="SF54" s="88">
        <v>16288</v>
      </c>
      <c r="SG54" s="3">
        <v>27</v>
      </c>
      <c r="SH54" s="88">
        <v>51273</v>
      </c>
      <c r="SI54" s="23">
        <f t="shared" si="511"/>
        <v>35</v>
      </c>
      <c r="SJ54" s="68">
        <f t="shared" si="512"/>
        <v>67561</v>
      </c>
      <c r="SK54" s="68">
        <f t="shared" si="513"/>
        <v>57255.084745762717</v>
      </c>
      <c r="SL54" s="62">
        <f t="shared" si="514"/>
        <v>4.3282682794715567E-3</v>
      </c>
      <c r="SM54" s="23">
        <v>2161</v>
      </c>
      <c r="SN54" s="23">
        <v>6</v>
      </c>
      <c r="SO54" s="68">
        <v>15094</v>
      </c>
      <c r="SP54" s="62">
        <f t="shared" si="515"/>
        <v>1.4411692815350067E-2</v>
      </c>
      <c r="SQ54" s="34">
        <f t="shared" si="516"/>
        <v>58748.841084448519</v>
      </c>
      <c r="SR54" s="143" t="str">
        <f t="shared" si="517"/>
        <v>AM-W13</v>
      </c>
      <c r="SS54" s="143" t="str">
        <f t="shared" si="518"/>
        <v>B0B4G59Y8W</v>
      </c>
      <c r="ST54" s="143" t="str">
        <f t="shared" si="519"/>
        <v>FBA75689</v>
      </c>
      <c r="SU54" s="17">
        <f t="shared" si="520"/>
        <v>1678.5383166985291</v>
      </c>
      <c r="SV54" s="3">
        <v>46</v>
      </c>
      <c r="SW54" s="32">
        <f t="shared" si="521"/>
        <v>77212.762568132341</v>
      </c>
      <c r="SX54" s="3">
        <v>20</v>
      </c>
      <c r="SY54" s="32">
        <f t="shared" si="522"/>
        <v>33570.766333970583</v>
      </c>
      <c r="SZ54" s="3">
        <v>0</v>
      </c>
      <c r="TA54" s="32">
        <f t="shared" si="523"/>
        <v>0</v>
      </c>
      <c r="TB54" s="3">
        <v>0</v>
      </c>
      <c r="TC54" s="32">
        <f t="shared" si="524"/>
        <v>0</v>
      </c>
      <c r="TD54" s="58">
        <v>486</v>
      </c>
      <c r="TE54" s="59">
        <f t="shared" si="525"/>
        <v>815769.62191548513</v>
      </c>
      <c r="TF54" s="58">
        <v>0</v>
      </c>
      <c r="TG54" s="59">
        <f t="shared" si="526"/>
        <v>0</v>
      </c>
      <c r="TH54" s="58">
        <v>486</v>
      </c>
      <c r="TI54" s="59">
        <f t="shared" si="527"/>
        <v>815769.62191548513</v>
      </c>
      <c r="TJ54" s="42">
        <f t="shared" si="528"/>
        <v>1038</v>
      </c>
      <c r="TK54" s="92">
        <f t="shared" si="529"/>
        <v>1742322.7727330732</v>
      </c>
      <c r="TL54" s="141">
        <v>1</v>
      </c>
      <c r="TM54" s="36" t="str">
        <f t="shared" si="530"/>
        <v>AM-W13</v>
      </c>
      <c r="TN54" s="98" t="s">
        <v>293</v>
      </c>
      <c r="TO54" s="17">
        <f t="shared" si="531"/>
        <v>1678.5383166985291</v>
      </c>
      <c r="TP54" s="100">
        <v>23</v>
      </c>
      <c r="TQ54" s="88">
        <v>44034</v>
      </c>
      <c r="TR54" s="3">
        <v>2</v>
      </c>
      <c r="TS54" s="88">
        <v>3797.9951999999998</v>
      </c>
      <c r="TT54" s="23">
        <f t="shared" si="532"/>
        <v>25</v>
      </c>
      <c r="TU54" s="68">
        <f t="shared" si="533"/>
        <v>47831.995199999998</v>
      </c>
      <c r="TV54" s="68">
        <f t="shared" si="534"/>
        <v>40535.589152542372</v>
      </c>
      <c r="TW54" s="62">
        <f t="shared" si="535"/>
        <v>2.824994636315234E-3</v>
      </c>
      <c r="TX54" s="23">
        <v>2256</v>
      </c>
      <c r="TY54" s="23">
        <v>6</v>
      </c>
      <c r="TZ54" s="68">
        <v>15094</v>
      </c>
      <c r="UA54" s="62">
        <f t="shared" si="536"/>
        <v>1.4411692815350067E-2</v>
      </c>
      <c r="UB54" s="34">
        <f t="shared" si="537"/>
        <v>41963.457917463231</v>
      </c>
      <c r="UC54" s="143" t="str">
        <f t="shared" si="538"/>
        <v>AM-W13</v>
      </c>
      <c r="UD54" s="143" t="str">
        <f t="shared" si="539"/>
        <v>B0B4G59Y8W</v>
      </c>
      <c r="UE54" s="143" t="str">
        <f t="shared" si="540"/>
        <v>FBA75689</v>
      </c>
      <c r="UF54" s="17">
        <f t="shared" si="541"/>
        <v>1678.5383166985291</v>
      </c>
      <c r="UG54" s="3">
        <v>75</v>
      </c>
      <c r="UH54" s="32">
        <f t="shared" si="542"/>
        <v>125890.37375238969</v>
      </c>
      <c r="UI54" s="3">
        <v>410</v>
      </c>
      <c r="UJ54" s="32">
        <f t="shared" si="543"/>
        <v>688200.70984639693</v>
      </c>
      <c r="UK54" s="3">
        <v>0</v>
      </c>
      <c r="UL54" s="32">
        <f t="shared" si="544"/>
        <v>0</v>
      </c>
      <c r="UM54" s="3">
        <v>0</v>
      </c>
      <c r="UN54" s="32">
        <f t="shared" si="545"/>
        <v>0</v>
      </c>
      <c r="UO54" s="58">
        <v>486</v>
      </c>
      <c r="UP54" s="59">
        <f t="shared" si="546"/>
        <v>815769.62191548513</v>
      </c>
      <c r="UQ54" s="58">
        <v>0</v>
      </c>
      <c r="UR54" s="59">
        <f t="shared" si="547"/>
        <v>0</v>
      </c>
      <c r="US54" s="58">
        <v>486</v>
      </c>
      <c r="UT54" s="59">
        <f t="shared" si="548"/>
        <v>815769.62191548513</v>
      </c>
      <c r="UU54" s="42">
        <f t="shared" si="549"/>
        <v>1457</v>
      </c>
      <c r="UV54" s="92">
        <f t="shared" si="550"/>
        <v>2445630.327429757</v>
      </c>
      <c r="UW54" s="141">
        <v>5</v>
      </c>
      <c r="UX54" s="36" t="str">
        <f t="shared" si="551"/>
        <v>AM-W13</v>
      </c>
      <c r="UY54" s="98" t="s">
        <v>293</v>
      </c>
      <c r="UZ54" s="17">
        <f t="shared" si="552"/>
        <v>1678.5383166985291</v>
      </c>
      <c r="VA54" s="100">
        <v>21</v>
      </c>
      <c r="VB54" s="88">
        <v>33383</v>
      </c>
      <c r="VC54" s="3">
        <v>7</v>
      </c>
      <c r="VD54" s="88">
        <v>13495.990400000001</v>
      </c>
      <c r="VE54" s="23">
        <f t="shared" si="200"/>
        <v>28</v>
      </c>
      <c r="VF54" s="68">
        <f t="shared" si="201"/>
        <v>46878.990400000002</v>
      </c>
      <c r="VG54" s="68">
        <f t="shared" si="202"/>
        <v>39727.957966101698</v>
      </c>
      <c r="VH54" s="62">
        <f t="shared" si="203"/>
        <v>2.802013781086396E-3</v>
      </c>
      <c r="VI54" s="23">
        <v>1301</v>
      </c>
      <c r="VJ54" s="23">
        <v>6</v>
      </c>
      <c r="VK54" s="68">
        <v>15094</v>
      </c>
      <c r="VL54" s="62">
        <f t="shared" si="553"/>
        <v>1.4411692815350067E-2</v>
      </c>
      <c r="VM54" s="34">
        <f t="shared" si="205"/>
        <v>46999.072867558818</v>
      </c>
      <c r="VN54" s="143" t="str">
        <f t="shared" si="57"/>
        <v>AM-W13</v>
      </c>
      <c r="VO54" s="143" t="str">
        <f t="shared" si="58"/>
        <v>B0B4G59Y8W</v>
      </c>
      <c r="VP54" s="143" t="str">
        <f t="shared" si="59"/>
        <v>FBA75689</v>
      </c>
      <c r="VQ54" s="17">
        <f t="shared" si="206"/>
        <v>1678.5383166985291</v>
      </c>
      <c r="VR54" s="3">
        <v>24</v>
      </c>
      <c r="VS54" s="32">
        <f t="shared" si="207"/>
        <v>40284.919600764697</v>
      </c>
      <c r="VT54" s="3">
        <v>334</v>
      </c>
      <c r="VU54" s="32">
        <f t="shared" si="208"/>
        <v>560631.79777730873</v>
      </c>
      <c r="VV54" s="3">
        <v>0</v>
      </c>
      <c r="VW54" s="32">
        <f t="shared" si="209"/>
        <v>0</v>
      </c>
      <c r="VX54" s="3">
        <v>0</v>
      </c>
      <c r="VY54" s="32">
        <f t="shared" si="210"/>
        <v>0</v>
      </c>
      <c r="VZ54" s="58">
        <v>0</v>
      </c>
      <c r="WA54" s="59">
        <f t="shared" si="211"/>
        <v>0</v>
      </c>
      <c r="WB54" s="58">
        <v>0</v>
      </c>
      <c r="WC54" s="59">
        <f t="shared" si="212"/>
        <v>0</v>
      </c>
      <c r="WD54" s="58">
        <v>0</v>
      </c>
      <c r="WE54" s="59">
        <f t="shared" si="213"/>
        <v>0</v>
      </c>
      <c r="WF54" s="42">
        <f t="shared" si="214"/>
        <v>358</v>
      </c>
      <c r="WG54" s="92">
        <f t="shared" si="215"/>
        <v>600916.71737807337</v>
      </c>
      <c r="WH54" s="141">
        <v>4</v>
      </c>
      <c r="WI54" s="36" t="str">
        <f t="shared" si="60"/>
        <v>AM-W13</v>
      </c>
      <c r="WJ54" s="98" t="s">
        <v>293</v>
      </c>
      <c r="WK54" s="17">
        <f t="shared" si="216"/>
        <v>1678.5383166985291</v>
      </c>
    </row>
    <row r="55" spans="1:609">
      <c r="A55" s="150" t="s">
        <v>403</v>
      </c>
      <c r="B55" s="156" t="s">
        <v>396</v>
      </c>
      <c r="C55" s="150" t="s">
        <v>465</v>
      </c>
      <c r="D55" s="150" t="s">
        <v>669</v>
      </c>
      <c r="E55" s="150" t="s">
        <v>410</v>
      </c>
      <c r="F55" s="155" t="s">
        <v>293</v>
      </c>
      <c r="G55" s="156" t="s">
        <v>417</v>
      </c>
      <c r="H55" s="150" t="s">
        <v>472</v>
      </c>
      <c r="I55" s="150" t="s">
        <v>450</v>
      </c>
      <c r="J55" s="187">
        <v>989.24786699999993</v>
      </c>
      <c r="K55" s="31" t="s">
        <v>194</v>
      </c>
      <c r="L55" s="2">
        <v>0</v>
      </c>
      <c r="M55" s="3">
        <v>0</v>
      </c>
      <c r="N55" s="21">
        <v>0</v>
      </c>
      <c r="O55" s="3">
        <v>0</v>
      </c>
      <c r="P55" s="23">
        <f>M55+N55+O55</f>
        <v>0</v>
      </c>
      <c r="Q55" s="2">
        <v>0</v>
      </c>
      <c r="R55" s="3">
        <v>0</v>
      </c>
      <c r="S55" s="20">
        <v>0</v>
      </c>
      <c r="T55" s="3">
        <v>0</v>
      </c>
      <c r="U55" s="23">
        <f>R55+S55+T55</f>
        <v>0</v>
      </c>
      <c r="V55" s="2">
        <v>0</v>
      </c>
      <c r="W55" s="3">
        <v>0</v>
      </c>
      <c r="X55" s="3">
        <v>0</v>
      </c>
      <c r="Y55" s="3">
        <v>0</v>
      </c>
      <c r="Z55" s="23">
        <f>W55+X55+Y55</f>
        <v>0</v>
      </c>
      <c r="AA55" s="24">
        <f>Z55/$Z$1</f>
        <v>0</v>
      </c>
      <c r="AB55" s="2">
        <v>0</v>
      </c>
      <c r="AC55" s="3">
        <v>0</v>
      </c>
      <c r="AD55" s="3">
        <v>0</v>
      </c>
      <c r="AE55" s="3">
        <v>0</v>
      </c>
      <c r="AF55" s="23">
        <f>AC55+AD55+AE55</f>
        <v>0</v>
      </c>
      <c r="AG55" s="24">
        <f>AF55/$AF$1</f>
        <v>0</v>
      </c>
      <c r="AH55" s="12">
        <v>0</v>
      </c>
      <c r="AI55" s="3">
        <v>0</v>
      </c>
      <c r="AJ55" s="3">
        <v>0</v>
      </c>
      <c r="AK55" s="3">
        <v>0</v>
      </c>
      <c r="AL55" s="23">
        <f>AI55+AJ55+AK55</f>
        <v>0</v>
      </c>
      <c r="AM55" s="24">
        <f>AL55/$AL$1</f>
        <v>0</v>
      </c>
      <c r="AN55" s="12">
        <v>0</v>
      </c>
      <c r="AO55" s="3">
        <v>0</v>
      </c>
      <c r="AP55" s="3">
        <v>0</v>
      </c>
      <c r="AQ55" s="23">
        <f>AO55+AP55</f>
        <v>0</v>
      </c>
      <c r="AR55" s="34" t="e">
        <f>AQ55*#REF!</f>
        <v>#REF!</v>
      </c>
      <c r="AS55" s="24" t="e">
        <f>AR55/$AR$1</f>
        <v>#REF!</v>
      </c>
      <c r="AT55" s="12">
        <v>0</v>
      </c>
      <c r="AU55" s="3">
        <v>0</v>
      </c>
      <c r="AV55" s="3">
        <v>0</v>
      </c>
      <c r="AW55" s="23">
        <f>AU55+AV55</f>
        <v>0</v>
      </c>
      <c r="AX55" s="34" t="e">
        <f>AW55*#REF!</f>
        <v>#REF!</v>
      </c>
      <c r="AY55" s="24" t="e">
        <f>AX55/$AX$1</f>
        <v>#REF!</v>
      </c>
      <c r="AZ55" s="12">
        <v>0</v>
      </c>
      <c r="BA55" s="3">
        <v>0</v>
      </c>
      <c r="BB55" s="3">
        <v>0</v>
      </c>
      <c r="BC55" s="23">
        <f>BA55+BB55</f>
        <v>0</v>
      </c>
      <c r="BD55" s="34" t="e">
        <f>BC55*#REF!</f>
        <v>#REF!</v>
      </c>
      <c r="BE55" s="24" t="e">
        <f>BD55/$BD$1</f>
        <v>#REF!</v>
      </c>
      <c r="BF55" s="12">
        <v>0</v>
      </c>
      <c r="BG55" s="3">
        <v>0</v>
      </c>
      <c r="BH55" s="3">
        <v>0</v>
      </c>
      <c r="BI55" s="23">
        <f>BG55+BH55</f>
        <v>0</v>
      </c>
      <c r="BJ55" s="34" t="e">
        <f>BI55*#REF!</f>
        <v>#REF!</v>
      </c>
      <c r="BK55" s="37" t="e">
        <f>BJ55/$BJ$1</f>
        <v>#REF!</v>
      </c>
      <c r="BL55" s="12">
        <v>0.5</v>
      </c>
      <c r="BM55" s="3">
        <v>0</v>
      </c>
      <c r="BN55" s="3">
        <v>0</v>
      </c>
      <c r="BO55" s="23">
        <f>BM55+BN55</f>
        <v>0</v>
      </c>
      <c r="BP55" s="34" t="e">
        <f>BO55*#REF!</f>
        <v>#REF!</v>
      </c>
      <c r="BQ55" s="37" t="e">
        <f>BP55/$BP$1</f>
        <v>#REF!</v>
      </c>
      <c r="BR55" s="12">
        <v>0.99839999999999995</v>
      </c>
      <c r="BS55" s="3">
        <v>0</v>
      </c>
      <c r="BT55" s="3">
        <v>9</v>
      </c>
      <c r="BU55" s="3">
        <v>24792</v>
      </c>
      <c r="BV55" s="3">
        <v>0</v>
      </c>
      <c r="BW55" s="3">
        <v>0</v>
      </c>
      <c r="BX55" s="3">
        <v>2</v>
      </c>
      <c r="BY55" s="3">
        <v>2898</v>
      </c>
      <c r="BZ55" s="23">
        <f>BS55+BT55+BX55+BV55</f>
        <v>11</v>
      </c>
      <c r="CA55" s="23">
        <f>BY55+BU55+BW55</f>
        <v>27690</v>
      </c>
      <c r="CB55" s="37">
        <f>CA55/$CA$1</f>
        <v>3.3841463870706513E-3</v>
      </c>
      <c r="CC55" s="34" t="e">
        <f>BZ55*#REF!</f>
        <v>#REF!</v>
      </c>
      <c r="CD55" s="3">
        <v>16</v>
      </c>
      <c r="CE55" s="3">
        <v>43184</v>
      </c>
      <c r="CF55" s="3">
        <v>0</v>
      </c>
      <c r="CG55" s="3">
        <v>0</v>
      </c>
      <c r="CH55" s="3">
        <v>6</v>
      </c>
      <c r="CI55" s="3">
        <v>8694</v>
      </c>
      <c r="CJ55" s="23">
        <f>CD55+CH55+CF55</f>
        <v>22</v>
      </c>
      <c r="CK55" s="23">
        <f>CI55+CE55+CG55</f>
        <v>51878</v>
      </c>
      <c r="CL55" s="24">
        <f>CK55/$CK$1</f>
        <v>7.0025275104588234E-3</v>
      </c>
      <c r="CM55" s="34" t="e">
        <f>CJ55*#REF!</f>
        <v>#REF!</v>
      </c>
      <c r="CN55" s="3">
        <v>19</v>
      </c>
      <c r="CO55" s="3">
        <v>51479</v>
      </c>
      <c r="CP55" s="3">
        <v>0</v>
      </c>
      <c r="CQ55" s="3">
        <v>0</v>
      </c>
      <c r="CR55" s="3">
        <v>5</v>
      </c>
      <c r="CS55" s="3">
        <v>8557</v>
      </c>
      <c r="CT55" s="23">
        <f>CN55+CR55+CP55</f>
        <v>24</v>
      </c>
      <c r="CU55" s="23">
        <f>CS55+CO55+CQ55</f>
        <v>60036</v>
      </c>
      <c r="CV55" s="24">
        <f>CU55/$CU$1</f>
        <v>8.4847400326659127E-3</v>
      </c>
      <c r="CW55" s="34" t="e">
        <f>CT55*#REF!</f>
        <v>#REF!</v>
      </c>
      <c r="CX55" s="3">
        <v>36</v>
      </c>
      <c r="CY55" s="3">
        <v>78933</v>
      </c>
      <c r="CZ55" s="3">
        <v>0</v>
      </c>
      <c r="DA55" s="3">
        <v>0</v>
      </c>
      <c r="DB55" s="23">
        <f t="shared" si="623"/>
        <v>36</v>
      </c>
      <c r="DC55" s="23">
        <f t="shared" si="623"/>
        <v>78933</v>
      </c>
      <c r="DD55" s="24">
        <f>DC55/$DC$1</f>
        <v>1.0313771552284644E-2</v>
      </c>
      <c r="DE55" s="23">
        <v>1924</v>
      </c>
      <c r="DF55" s="23">
        <v>49</v>
      </c>
      <c r="DG55" s="23">
        <v>103455</v>
      </c>
      <c r="DH55" s="34" t="e">
        <f>DB55*#REF!</f>
        <v>#REF!</v>
      </c>
      <c r="DI55" s="3">
        <v>128</v>
      </c>
      <c r="DJ55" s="3">
        <v>260283.74</v>
      </c>
      <c r="DK55" s="3">
        <v>0</v>
      </c>
      <c r="DL55" s="3">
        <v>0</v>
      </c>
      <c r="DM55" s="23">
        <f t="shared" si="624"/>
        <v>128</v>
      </c>
      <c r="DN55" s="23">
        <f t="shared" si="624"/>
        <v>260283.74</v>
      </c>
      <c r="DO55" s="23">
        <f>DN55/1.18</f>
        <v>220579.44067796611</v>
      </c>
      <c r="DP55" s="62">
        <f>DN55/$DN$1</f>
        <v>2.9812345071639233E-2</v>
      </c>
      <c r="DQ55" s="23">
        <v>3196</v>
      </c>
      <c r="DR55" s="23">
        <v>157</v>
      </c>
      <c r="DS55" s="23">
        <v>299133</v>
      </c>
      <c r="DT55" s="62">
        <f>DS55/$DS$1</f>
        <v>2.986014052929822E-2</v>
      </c>
      <c r="DU55" s="34" t="e">
        <f>DM55*#REF!</f>
        <v>#REF!</v>
      </c>
      <c r="DV55" s="24">
        <f>(DR55-DF55)/DF55</f>
        <v>2.204081632653061</v>
      </c>
      <c r="DW55" s="24">
        <f>(DM55-DB55)/DB55</f>
        <v>2.5555555555555554</v>
      </c>
      <c r="DX55" s="34">
        <v>19463.035619999999</v>
      </c>
      <c r="DY55" s="23">
        <v>67</v>
      </c>
      <c r="DZ55" s="34">
        <v>107522.90000000004</v>
      </c>
      <c r="EA55" s="24">
        <f>DX55/DZ55</f>
        <v>0.18101293417495243</v>
      </c>
      <c r="EB55" s="24">
        <f>DX55/DO55</f>
        <v>8.8235946016451114E-2</v>
      </c>
      <c r="EC55" s="24" t="s">
        <v>461</v>
      </c>
      <c r="ED55" s="24" t="s">
        <v>461</v>
      </c>
      <c r="EE55" s="3">
        <v>173</v>
      </c>
      <c r="EF55" s="3">
        <v>334642.20999999996</v>
      </c>
      <c r="EG55" s="3">
        <v>0</v>
      </c>
      <c r="EH55" s="3">
        <v>0</v>
      </c>
      <c r="EI55" s="23">
        <f t="shared" si="625"/>
        <v>173</v>
      </c>
      <c r="EJ55" s="23">
        <f t="shared" si="625"/>
        <v>334642.20999999996</v>
      </c>
      <c r="EK55" s="23">
        <f>EJ55/1.18</f>
        <v>283595.09322033898</v>
      </c>
      <c r="EL55" s="62">
        <f>EJ55/$EJ$1</f>
        <v>3.395442917515587E-2</v>
      </c>
      <c r="EM55" s="23">
        <v>6061</v>
      </c>
      <c r="EN55" s="23">
        <v>226</v>
      </c>
      <c r="EO55" s="23">
        <v>406689</v>
      </c>
      <c r="EP55" s="62">
        <f>EO55/$EO$1</f>
        <v>3.5910845801438822E-2</v>
      </c>
      <c r="EQ55" s="34" t="e">
        <f>EI55*#REF!</f>
        <v>#REF!</v>
      </c>
      <c r="ER55" s="24">
        <f>(EN55-DR55)/DR55</f>
        <v>0.43949044585987262</v>
      </c>
      <c r="ES55" s="24">
        <f>(EI55-DM55)/DM55</f>
        <v>0.3515625</v>
      </c>
      <c r="ET55" s="24"/>
      <c r="EU55" s="24"/>
      <c r="EV55" s="3">
        <v>4</v>
      </c>
      <c r="EW55" s="3">
        <v>9157.02</v>
      </c>
      <c r="EX55" s="3">
        <v>0</v>
      </c>
      <c r="EY55" s="3">
        <v>0</v>
      </c>
      <c r="EZ55" s="23">
        <f t="shared" si="626"/>
        <v>4</v>
      </c>
      <c r="FA55" s="23">
        <f t="shared" si="626"/>
        <v>9157.02</v>
      </c>
      <c r="FB55" s="70">
        <f>FA55/1.18</f>
        <v>7760.1864406779669</v>
      </c>
      <c r="FC55" s="62">
        <f>FA55/$FA$1</f>
        <v>8.9411377665034688E-4</v>
      </c>
      <c r="FD55" s="23">
        <v>430</v>
      </c>
      <c r="FE55" s="23">
        <v>17</v>
      </c>
      <c r="FF55" s="23">
        <v>32080.95</v>
      </c>
      <c r="FG55" s="62">
        <f>FF55/$FF$1</f>
        <v>2.4408774391726611E-3</v>
      </c>
      <c r="FH55" s="34" t="e">
        <f>EZ55*#REF!</f>
        <v>#REF!</v>
      </c>
      <c r="FI55" s="3">
        <v>148</v>
      </c>
      <c r="FJ55" s="3">
        <v>283500.27000000025</v>
      </c>
      <c r="FK55" s="3">
        <v>0</v>
      </c>
      <c r="FL55" s="3">
        <v>0</v>
      </c>
      <c r="FM55" s="23">
        <f t="shared" si="627"/>
        <v>148</v>
      </c>
      <c r="FN55" s="23">
        <f t="shared" si="627"/>
        <v>283500.27000000025</v>
      </c>
      <c r="FO55" s="70">
        <f>FN55/1.18</f>
        <v>240254.46610169514</v>
      </c>
      <c r="FP55" s="62">
        <f>FN55/$FN$1</f>
        <v>2.187574702036138E-2</v>
      </c>
      <c r="FQ55" s="23">
        <v>4589</v>
      </c>
      <c r="FR55" s="23">
        <v>210</v>
      </c>
      <c r="FS55" s="68">
        <v>374346</v>
      </c>
      <c r="FT55" s="62">
        <f>FS55/$FS$1</f>
        <v>2.2244110082058132E-2</v>
      </c>
      <c r="FU55" s="34" t="e">
        <f>FM55*#REF!</f>
        <v>#REF!</v>
      </c>
      <c r="FV55" s="3">
        <v>143</v>
      </c>
      <c r="FW55" s="3">
        <v>284989.18</v>
      </c>
      <c r="FX55" s="3">
        <v>0</v>
      </c>
      <c r="FY55" s="3">
        <v>0</v>
      </c>
      <c r="FZ55" s="23">
        <f t="shared" si="628"/>
        <v>143</v>
      </c>
      <c r="GA55" s="23">
        <f t="shared" si="628"/>
        <v>284989.18</v>
      </c>
      <c r="GB55" s="70">
        <f>GA55/1.18</f>
        <v>241516.25423728814</v>
      </c>
      <c r="GC55" s="62">
        <f>GA55/$GA$1</f>
        <v>2.6182797523442564E-2</v>
      </c>
      <c r="GD55" s="23">
        <v>4433</v>
      </c>
      <c r="GE55" s="23">
        <v>188</v>
      </c>
      <c r="GF55" s="68">
        <v>345467</v>
      </c>
      <c r="GG55" s="62">
        <f>GF55/$GF$1</f>
        <v>2.8085944207125131E-2</v>
      </c>
      <c r="GH55" s="111">
        <f>J55*FZ55</f>
        <v>141462.44498099998</v>
      </c>
      <c r="GI55" s="100">
        <v>104</v>
      </c>
      <c r="GJ55" s="3">
        <v>207793</v>
      </c>
      <c r="GK55" s="3"/>
      <c r="GL55" s="3"/>
      <c r="GM55" s="23">
        <f t="shared" si="629"/>
        <v>104</v>
      </c>
      <c r="GN55" s="23">
        <f t="shared" si="629"/>
        <v>207793</v>
      </c>
      <c r="GO55" s="70">
        <f>GN55/1.18</f>
        <v>176095.76271186443</v>
      </c>
      <c r="GP55" s="62">
        <f>GN55/$GN$1</f>
        <v>2.3117459059305751E-2</v>
      </c>
      <c r="GQ55" s="23">
        <v>2762</v>
      </c>
      <c r="GR55" s="23">
        <v>125</v>
      </c>
      <c r="GS55" s="68">
        <v>233883</v>
      </c>
      <c r="GT55" s="62">
        <f>GS55/$GS$1</f>
        <v>2.218481588916309E-2</v>
      </c>
      <c r="GU55" s="111">
        <f>J55*GM55</f>
        <v>102881.77816799999</v>
      </c>
      <c r="GV55" s="100">
        <v>83</v>
      </c>
      <c r="GW55" s="3">
        <v>166235.10999999999</v>
      </c>
      <c r="GX55" s="3"/>
      <c r="GY55" s="3"/>
      <c r="GZ55" s="23">
        <f t="shared" si="630"/>
        <v>83</v>
      </c>
      <c r="HA55" s="23">
        <f t="shared" si="630"/>
        <v>166235.10999999999</v>
      </c>
      <c r="HB55" s="70">
        <f>HA55/1.18</f>
        <v>140877.21186440677</v>
      </c>
      <c r="HC55" s="62">
        <f>HA55/$HA$1</f>
        <v>1.994017517181897E-2</v>
      </c>
      <c r="HD55" s="23">
        <v>1832</v>
      </c>
      <c r="HE55" s="23">
        <v>89</v>
      </c>
      <c r="HF55" s="68">
        <v>166677</v>
      </c>
      <c r="HG55" s="62">
        <f>HF55/$HF$1</f>
        <v>1.4459501346428665E-2</v>
      </c>
      <c r="HH55" s="34">
        <f>J55*GZ55</f>
        <v>82107.572960999998</v>
      </c>
      <c r="HI55" s="100">
        <v>54</v>
      </c>
      <c r="HJ55" s="3">
        <v>101724</v>
      </c>
      <c r="HK55" s="3"/>
      <c r="HL55" s="3"/>
      <c r="HM55" s="23">
        <f t="shared" si="631"/>
        <v>54</v>
      </c>
      <c r="HN55" s="23">
        <f t="shared" si="631"/>
        <v>101724</v>
      </c>
      <c r="HO55" s="70">
        <f>HN55/1.18</f>
        <v>86206.779661016961</v>
      </c>
      <c r="HP55" s="62">
        <f>HN55/$HN$1</f>
        <v>1.2144856939443741E-2</v>
      </c>
      <c r="HQ55" s="23">
        <v>2502</v>
      </c>
      <c r="HR55" s="23">
        <v>100</v>
      </c>
      <c r="HS55" s="68">
        <v>178726</v>
      </c>
      <c r="HT55" s="62">
        <f>HS55/$HS$1</f>
        <v>1.8548461417755614E-2</v>
      </c>
      <c r="HU55" s="34">
        <f>J55*HM55</f>
        <v>53419.384817999999</v>
      </c>
      <c r="HV55" s="100">
        <v>123</v>
      </c>
      <c r="HW55" s="3">
        <v>233635.58</v>
      </c>
      <c r="HX55" s="3">
        <v>50</v>
      </c>
      <c r="HY55" s="179">
        <v>96149.880999999994</v>
      </c>
      <c r="HZ55" s="23">
        <f t="shared" si="632"/>
        <v>173</v>
      </c>
      <c r="IA55" s="23">
        <f t="shared" si="632"/>
        <v>329785.46100000001</v>
      </c>
      <c r="IB55" s="70">
        <f>IA55/1.18</f>
        <v>279479.20423728816</v>
      </c>
      <c r="IC55" s="62">
        <f>IA55/$IA$1</f>
        <v>2.6885688387725985E-2</v>
      </c>
      <c r="ID55" s="23">
        <v>4079</v>
      </c>
      <c r="IE55" s="23">
        <v>123</v>
      </c>
      <c r="IF55" s="68">
        <v>218196</v>
      </c>
      <c r="IG55" s="62">
        <f>IF55/$IF$1</f>
        <v>0.12077253774764497</v>
      </c>
      <c r="IH55" s="34">
        <f>IY55*HZ55</f>
        <v>291944.50286699994</v>
      </c>
      <c r="II55" s="100">
        <v>50</v>
      </c>
      <c r="IJ55" s="88">
        <v>95963</v>
      </c>
      <c r="IK55" s="3">
        <v>107</v>
      </c>
      <c r="IL55" s="88">
        <v>203218.70319999999</v>
      </c>
      <c r="IM55" s="23">
        <f t="shared" si="633"/>
        <v>157</v>
      </c>
      <c r="IN55" s="68">
        <f t="shared" si="633"/>
        <v>299181.70319999999</v>
      </c>
      <c r="IO55" s="68">
        <f>IN55/1.18</f>
        <v>253543.81627118646</v>
      </c>
      <c r="IP55" s="62">
        <f>IN55/$IN$1</f>
        <v>3.2522064664609697E-2</v>
      </c>
      <c r="IQ55" s="23">
        <v>4050</v>
      </c>
      <c r="IR55" s="23">
        <v>33</v>
      </c>
      <c r="IS55" s="68">
        <v>59135</v>
      </c>
      <c r="IT55" s="62">
        <f>IS55/$IS$1</f>
        <v>5.6461869261675249E-2</v>
      </c>
      <c r="IU55" s="34">
        <f>IY55*IM55</f>
        <v>264943.85520299996</v>
      </c>
      <c r="IV55" s="142" t="str">
        <f>E55</f>
        <v>AM-W17</v>
      </c>
      <c r="IW55" s="142" t="str">
        <f t="shared" si="634"/>
        <v>B0CM9P5CCK</v>
      </c>
      <c r="IX55" s="142" t="str">
        <f t="shared" si="634"/>
        <v>FBA79107</v>
      </c>
      <c r="IY55" s="17">
        <v>1687.5404789999996</v>
      </c>
      <c r="IZ55" s="3">
        <v>131</v>
      </c>
      <c r="JA55" s="32">
        <f>IZ55*IY55</f>
        <v>221067.80274899994</v>
      </c>
      <c r="JB55" s="3">
        <v>457</v>
      </c>
      <c r="JC55" s="32">
        <f>JB55*IY55</f>
        <v>771205.9989029998</v>
      </c>
      <c r="JD55" s="3">
        <v>0</v>
      </c>
      <c r="JE55" s="32">
        <f>JD55*IY55</f>
        <v>0</v>
      </c>
      <c r="JF55" s="3">
        <v>0</v>
      </c>
      <c r="JG55" s="32">
        <f>JF55*IY55</f>
        <v>0</v>
      </c>
      <c r="JH55" s="58">
        <v>0</v>
      </c>
      <c r="JI55" s="59">
        <f>JH55*IY55</f>
        <v>0</v>
      </c>
      <c r="JJ55" s="58">
        <v>0</v>
      </c>
      <c r="JK55" s="59">
        <f>JJ55*IY55</f>
        <v>0</v>
      </c>
      <c r="JL55" s="58">
        <v>0</v>
      </c>
      <c r="JM55" s="59">
        <f>JL55*IY55</f>
        <v>0</v>
      </c>
      <c r="JN55" s="42">
        <f>IZ55+JB55+JH55+JD55+JF55+JJ55+JL55</f>
        <v>588</v>
      </c>
      <c r="JO55" s="10">
        <f>JN55*IY55</f>
        <v>992273.8016519997</v>
      </c>
      <c r="JP55" s="36" t="str">
        <f>E55</f>
        <v>AM-W17</v>
      </c>
      <c r="JQ55" s="98" t="str">
        <f>C55</f>
        <v>New</v>
      </c>
      <c r="JR55" s="17">
        <v>1687.5404789999996</v>
      </c>
      <c r="JS55" s="100">
        <v>24</v>
      </c>
      <c r="JT55" s="88">
        <v>44322.990000000013</v>
      </c>
      <c r="JU55" s="3">
        <v>160</v>
      </c>
      <c r="JV55" s="88">
        <v>294289.82880000002</v>
      </c>
      <c r="JW55" s="23">
        <f t="shared" si="635"/>
        <v>184</v>
      </c>
      <c r="JX55" s="68">
        <f t="shared" si="635"/>
        <v>338612.81880000001</v>
      </c>
      <c r="JY55" s="68">
        <f>JX55/1.18</f>
        <v>286960.01593220339</v>
      </c>
      <c r="JZ55" s="62">
        <f>JX55/$JX$1</f>
        <v>3.0781358855811285E-2</v>
      </c>
      <c r="KA55" s="23">
        <v>7780</v>
      </c>
      <c r="KB55" s="23">
        <v>33</v>
      </c>
      <c r="KC55" s="68">
        <v>59135</v>
      </c>
      <c r="KD55" s="62">
        <f>KC55/$IS$1</f>
        <v>5.6461869261675249E-2</v>
      </c>
      <c r="KE55" s="34">
        <f>KI55*JW55</f>
        <v>310507.4481359999</v>
      </c>
      <c r="KF55" s="142" t="str">
        <f>E55</f>
        <v>AM-W17</v>
      </c>
      <c r="KG55" s="142" t="str">
        <f t="shared" si="636"/>
        <v>B0CM9P5CCK</v>
      </c>
      <c r="KH55" s="142" t="str">
        <f t="shared" si="636"/>
        <v>FBA79107</v>
      </c>
      <c r="KI55" s="17">
        <v>1687.5404789999996</v>
      </c>
      <c r="KJ55" s="3">
        <v>103</v>
      </c>
      <c r="KK55" s="32">
        <f>KJ55*KI55</f>
        <v>173816.66933699994</v>
      </c>
      <c r="KL55" s="3">
        <v>93</v>
      </c>
      <c r="KM55" s="32">
        <f>KL55*KI55</f>
        <v>156941.26454699997</v>
      </c>
      <c r="KN55" s="3">
        <v>0</v>
      </c>
      <c r="KO55" s="32">
        <f>KN55*KI55</f>
        <v>0</v>
      </c>
      <c r="KP55" s="3">
        <v>0</v>
      </c>
      <c r="KQ55" s="32">
        <f>KP55*KI55</f>
        <v>0</v>
      </c>
      <c r="KR55" s="58">
        <v>0</v>
      </c>
      <c r="KS55" s="59">
        <f>KR55*KI55</f>
        <v>0</v>
      </c>
      <c r="KT55" s="58">
        <v>0</v>
      </c>
      <c r="KU55" s="59">
        <f>KT55*KI55</f>
        <v>0</v>
      </c>
      <c r="KV55" s="58">
        <v>0</v>
      </c>
      <c r="KW55" s="59">
        <f>KV55*KI55</f>
        <v>0</v>
      </c>
      <c r="KX55" s="42">
        <f>KJ55+KL55+KR55+KN55+KP55+KT55+KV55</f>
        <v>196</v>
      </c>
      <c r="KY55" s="10">
        <f>KX55*KI55</f>
        <v>330757.93388399994</v>
      </c>
      <c r="KZ55" s="36" t="str">
        <f>E55</f>
        <v>AM-W17</v>
      </c>
      <c r="LA55" s="98" t="str">
        <f>C55</f>
        <v>New</v>
      </c>
      <c r="LB55" s="17">
        <v>1687.5404789999996</v>
      </c>
      <c r="LC55" s="100">
        <v>9</v>
      </c>
      <c r="LD55" s="88">
        <v>16974</v>
      </c>
      <c r="LE55" s="3">
        <v>114</v>
      </c>
      <c r="LF55" s="88">
        <v>210785.73639999999</v>
      </c>
      <c r="LG55" s="23">
        <f t="shared" si="586"/>
        <v>123</v>
      </c>
      <c r="LH55" s="68">
        <f t="shared" si="586"/>
        <v>227759.73639999999</v>
      </c>
      <c r="LI55" s="68">
        <f t="shared" si="587"/>
        <v>193016.72576271187</v>
      </c>
      <c r="LJ55" s="62">
        <f t="shared" si="588"/>
        <v>2.1062793066608264E-2</v>
      </c>
      <c r="LK55" s="23">
        <v>3975</v>
      </c>
      <c r="LL55" s="23">
        <v>33</v>
      </c>
      <c r="LM55" s="68">
        <v>59135</v>
      </c>
      <c r="LN55" s="62">
        <f t="shared" si="589"/>
        <v>5.6461869261675249E-2</v>
      </c>
      <c r="LO55" s="34">
        <f t="shared" si="590"/>
        <v>121677.48764099999</v>
      </c>
      <c r="LP55" s="143" t="str">
        <f t="shared" si="591"/>
        <v>AM-W17</v>
      </c>
      <c r="LQ55" s="143" t="str">
        <f>A55</f>
        <v>B0CM9P5CCK</v>
      </c>
      <c r="LR55" s="143" t="str">
        <f>B55</f>
        <v>FBA79107</v>
      </c>
      <c r="LS55" s="17">
        <v>989.24786699999993</v>
      </c>
      <c r="LT55" s="3">
        <v>22</v>
      </c>
      <c r="LU55" s="32">
        <f t="shared" si="593"/>
        <v>21763.453073999997</v>
      </c>
      <c r="LV55" s="3">
        <v>0</v>
      </c>
      <c r="LW55" s="32">
        <f t="shared" si="594"/>
        <v>0</v>
      </c>
      <c r="LX55" s="3">
        <v>0</v>
      </c>
      <c r="LY55" s="32">
        <f t="shared" si="595"/>
        <v>0</v>
      </c>
      <c r="LZ55" s="3">
        <v>0</v>
      </c>
      <c r="MA55" s="32">
        <f t="shared" si="596"/>
        <v>0</v>
      </c>
      <c r="MB55" s="58">
        <v>0</v>
      </c>
      <c r="MC55" s="59">
        <f t="shared" si="597"/>
        <v>0</v>
      </c>
      <c r="MD55" s="58">
        <v>1000</v>
      </c>
      <c r="ME55" s="59">
        <f t="shared" si="598"/>
        <v>989247.86699999997</v>
      </c>
      <c r="MF55" s="58">
        <v>1000</v>
      </c>
      <c r="MG55" s="59">
        <f t="shared" si="599"/>
        <v>989247.86699999997</v>
      </c>
      <c r="MH55" s="42">
        <f t="shared" si="600"/>
        <v>2022</v>
      </c>
      <c r="MI55" s="10">
        <f t="shared" si="601"/>
        <v>2000259.1870739998</v>
      </c>
      <c r="MJ55" s="36" t="str">
        <f t="shared" si="602"/>
        <v>AM-W17</v>
      </c>
      <c r="MK55" s="98" t="s">
        <v>465</v>
      </c>
      <c r="ML55" s="17">
        <v>989.24786699999993</v>
      </c>
      <c r="MM55" s="100">
        <v>0</v>
      </c>
      <c r="MN55" s="88">
        <v>0</v>
      </c>
      <c r="MO55" s="3">
        <v>41</v>
      </c>
      <c r="MP55" s="88">
        <v>75613.899999999994</v>
      </c>
      <c r="MQ55" s="23">
        <f t="shared" si="603"/>
        <v>41</v>
      </c>
      <c r="MR55" s="68">
        <f t="shared" si="604"/>
        <v>75613.899999999994</v>
      </c>
      <c r="MS55" s="68">
        <f t="shared" si="605"/>
        <v>64079.576271186437</v>
      </c>
      <c r="MT55" s="62">
        <f t="shared" si="606"/>
        <v>5.5426855328603083E-3</v>
      </c>
      <c r="MU55" s="23">
        <v>2242</v>
      </c>
      <c r="MV55" s="23">
        <v>33</v>
      </c>
      <c r="MW55" s="68">
        <v>59135</v>
      </c>
      <c r="MX55" s="62">
        <f t="shared" si="607"/>
        <v>5.6461869261675249E-2</v>
      </c>
      <c r="MY55" s="34">
        <f t="shared" si="608"/>
        <v>40559.162547</v>
      </c>
      <c r="MZ55" s="143" t="str">
        <f t="shared" si="609"/>
        <v>AM-W17</v>
      </c>
      <c r="NA55" s="143" t="str">
        <f t="shared" si="610"/>
        <v>B0CM9P5CCK</v>
      </c>
      <c r="NB55" s="143" t="str">
        <f t="shared" si="611"/>
        <v>FBA79107</v>
      </c>
      <c r="NC55" s="17">
        <f t="shared" si="612"/>
        <v>989.24786699999993</v>
      </c>
      <c r="ND55" s="3">
        <v>111</v>
      </c>
      <c r="NE55" s="32">
        <f t="shared" si="613"/>
        <v>109806.51323699999</v>
      </c>
      <c r="NF55" s="3">
        <v>5</v>
      </c>
      <c r="NG55" s="32">
        <f t="shared" si="614"/>
        <v>4946.2393349999993</v>
      </c>
      <c r="NH55" s="3">
        <v>62</v>
      </c>
      <c r="NI55" s="32">
        <f t="shared" si="615"/>
        <v>61333.367753999999</v>
      </c>
      <c r="NJ55" s="3">
        <v>0</v>
      </c>
      <c r="NK55" s="32">
        <f t="shared" si="616"/>
        <v>0</v>
      </c>
      <c r="NL55" s="58">
        <v>0</v>
      </c>
      <c r="NM55" s="59">
        <f t="shared" si="617"/>
        <v>0</v>
      </c>
      <c r="NN55" s="58">
        <v>1000</v>
      </c>
      <c r="NO55" s="59">
        <f t="shared" si="618"/>
        <v>989247.86699999997</v>
      </c>
      <c r="NP55" s="58">
        <v>1000</v>
      </c>
      <c r="NQ55" s="59">
        <f t="shared" si="619"/>
        <v>989247.86699999997</v>
      </c>
      <c r="NR55" s="42">
        <f t="shared" si="620"/>
        <v>2178</v>
      </c>
      <c r="NS55" s="92">
        <f t="shared" si="621"/>
        <v>2154581.854326</v>
      </c>
      <c r="NT55" s="141">
        <v>73</v>
      </c>
      <c r="NU55" s="36" t="str">
        <f t="shared" si="622"/>
        <v>AM-W17</v>
      </c>
      <c r="NV55" s="98" t="s">
        <v>465</v>
      </c>
      <c r="NW55" s="17">
        <v>989.24786699999993</v>
      </c>
      <c r="NX55" s="100">
        <v>3</v>
      </c>
      <c r="NY55" s="88">
        <v>6039</v>
      </c>
      <c r="NZ55" s="3">
        <v>59</v>
      </c>
      <c r="OA55" s="88">
        <v>109568</v>
      </c>
      <c r="OB55" s="23">
        <f t="shared" si="450"/>
        <v>62</v>
      </c>
      <c r="OC55" s="68">
        <f t="shared" si="451"/>
        <v>115607</v>
      </c>
      <c r="OD55" s="68">
        <f t="shared" si="452"/>
        <v>97972.03389830509</v>
      </c>
      <c r="OE55" s="62">
        <f t="shared" si="453"/>
        <v>8.1007900597742967E-3</v>
      </c>
      <c r="OF55" s="23">
        <v>1981</v>
      </c>
      <c r="OG55" s="23">
        <v>33</v>
      </c>
      <c r="OH55" s="68">
        <v>59135</v>
      </c>
      <c r="OI55" s="62">
        <f t="shared" si="454"/>
        <v>5.6461869261675249E-2</v>
      </c>
      <c r="OJ55" s="34">
        <f t="shared" si="455"/>
        <v>61333.367753999999</v>
      </c>
      <c r="OK55" s="143" t="str">
        <f t="shared" si="456"/>
        <v>AM-W17</v>
      </c>
      <c r="OL55" s="143" t="str">
        <f t="shared" si="457"/>
        <v>B0CM9P5CCK</v>
      </c>
      <c r="OM55" s="143" t="str">
        <f t="shared" si="458"/>
        <v>FBA79107</v>
      </c>
      <c r="ON55" s="17">
        <f t="shared" si="459"/>
        <v>989.24786699999993</v>
      </c>
      <c r="OO55" s="3">
        <v>142</v>
      </c>
      <c r="OP55" s="32">
        <f t="shared" si="460"/>
        <v>140473.19711399998</v>
      </c>
      <c r="OQ55" s="3">
        <v>6</v>
      </c>
      <c r="OR55" s="32">
        <f t="shared" si="461"/>
        <v>5935.4872019999993</v>
      </c>
      <c r="OS55" s="3">
        <v>1</v>
      </c>
      <c r="OT55" s="32">
        <f t="shared" si="462"/>
        <v>989.24786699999993</v>
      </c>
      <c r="OU55" s="3">
        <v>0</v>
      </c>
      <c r="OV55" s="32">
        <f t="shared" si="463"/>
        <v>0</v>
      </c>
      <c r="OW55" s="58">
        <v>1000</v>
      </c>
      <c r="OX55" s="59">
        <f t="shared" si="464"/>
        <v>989247.86699999997</v>
      </c>
      <c r="OY55" s="58">
        <v>0</v>
      </c>
      <c r="OZ55" s="59">
        <f t="shared" si="465"/>
        <v>0</v>
      </c>
      <c r="PA55" s="58">
        <v>1000</v>
      </c>
      <c r="PB55" s="59">
        <f t="shared" si="466"/>
        <v>989247.86699999997</v>
      </c>
      <c r="PC55" s="42">
        <f t="shared" si="467"/>
        <v>2149</v>
      </c>
      <c r="PD55" s="92">
        <f t="shared" si="468"/>
        <v>2125893.666183</v>
      </c>
      <c r="PE55" s="141">
        <v>20</v>
      </c>
      <c r="PF55" s="36" t="str">
        <f t="shared" si="469"/>
        <v>AM-W17</v>
      </c>
      <c r="PG55" s="98" t="s">
        <v>465</v>
      </c>
      <c r="PH55" s="17">
        <v>989.24786699999993</v>
      </c>
      <c r="PI55" s="100">
        <v>2</v>
      </c>
      <c r="PJ55" s="88">
        <v>4102</v>
      </c>
      <c r="PK55" s="3">
        <v>21</v>
      </c>
      <c r="PL55" s="88">
        <v>39178.997199999998</v>
      </c>
      <c r="PM55" s="23">
        <f t="shared" si="470"/>
        <v>23</v>
      </c>
      <c r="PN55" s="68">
        <f t="shared" si="471"/>
        <v>43280.997199999998</v>
      </c>
      <c r="PO55" s="68">
        <f t="shared" si="472"/>
        <v>36678.811186440675</v>
      </c>
      <c r="PP55" s="62">
        <f t="shared" si="473"/>
        <v>2.4381218657212166E-3</v>
      </c>
      <c r="PQ55" s="23">
        <v>1615</v>
      </c>
      <c r="PR55" s="23">
        <v>33</v>
      </c>
      <c r="PS55" s="68">
        <v>59135</v>
      </c>
      <c r="PT55" s="62">
        <f t="shared" si="474"/>
        <v>5.6461869261675249E-2</v>
      </c>
      <c r="PU55" s="34">
        <f t="shared" si="475"/>
        <v>22752.700940999999</v>
      </c>
      <c r="PV55" s="143" t="str">
        <f t="shared" si="476"/>
        <v>AM-W17</v>
      </c>
      <c r="PW55" s="143" t="str">
        <f t="shared" si="477"/>
        <v>B0CM9P5CCK</v>
      </c>
      <c r="PX55" s="143" t="str">
        <f t="shared" si="478"/>
        <v>FBA79107</v>
      </c>
      <c r="PY55" s="17">
        <f t="shared" si="479"/>
        <v>989.24786699999993</v>
      </c>
      <c r="PZ55" s="3">
        <v>249</v>
      </c>
      <c r="QA55" s="32">
        <f t="shared" si="480"/>
        <v>246322.71888299999</v>
      </c>
      <c r="QB55" s="3"/>
      <c r="QC55" s="32">
        <f t="shared" si="481"/>
        <v>0</v>
      </c>
      <c r="QD55" s="3">
        <v>1</v>
      </c>
      <c r="QE55" s="32">
        <f t="shared" si="482"/>
        <v>989.24786699999993</v>
      </c>
      <c r="QF55" s="3">
        <v>0</v>
      </c>
      <c r="QG55" s="32">
        <f t="shared" si="483"/>
        <v>0</v>
      </c>
      <c r="QH55" s="58">
        <v>1000</v>
      </c>
      <c r="QI55" s="59">
        <f t="shared" si="484"/>
        <v>989247.86699999997</v>
      </c>
      <c r="QJ55" s="58">
        <v>0</v>
      </c>
      <c r="QK55" s="59">
        <f t="shared" si="485"/>
        <v>0</v>
      </c>
      <c r="QL55" s="58">
        <v>1000</v>
      </c>
      <c r="QM55" s="59">
        <f t="shared" si="486"/>
        <v>989247.86699999997</v>
      </c>
      <c r="QN55" s="42">
        <f t="shared" si="487"/>
        <v>2250</v>
      </c>
      <c r="QO55" s="92">
        <f t="shared" si="488"/>
        <v>2225807.7007499998</v>
      </c>
      <c r="QP55" s="141">
        <v>121</v>
      </c>
      <c r="QQ55" s="36" t="str">
        <f t="shared" si="489"/>
        <v>AM-W17</v>
      </c>
      <c r="QR55" s="98" t="s">
        <v>465</v>
      </c>
      <c r="QS55" s="17">
        <v>989.24786699999993</v>
      </c>
      <c r="QT55" s="100">
        <v>3</v>
      </c>
      <c r="QU55" s="88">
        <v>5550</v>
      </c>
      <c r="QV55" s="3">
        <v>36</v>
      </c>
      <c r="QW55" s="88">
        <v>64361</v>
      </c>
      <c r="QX55" s="23">
        <f t="shared" si="490"/>
        <v>39</v>
      </c>
      <c r="QY55" s="68">
        <f t="shared" si="491"/>
        <v>69911</v>
      </c>
      <c r="QZ55" s="68">
        <f t="shared" si="492"/>
        <v>59246.610169491527</v>
      </c>
      <c r="RA55" s="62">
        <f t="shared" si="493"/>
        <v>3.7409821866833106E-3</v>
      </c>
      <c r="RB55" s="23">
        <v>3374</v>
      </c>
      <c r="RC55" s="23">
        <v>33</v>
      </c>
      <c r="RD55" s="68">
        <v>59135</v>
      </c>
      <c r="RE55" s="62">
        <f t="shared" si="494"/>
        <v>5.6461869261675249E-2</v>
      </c>
      <c r="RF55" s="34">
        <f t="shared" si="495"/>
        <v>38580.666812999996</v>
      </c>
      <c r="RG55" s="143" t="str">
        <f t="shared" si="496"/>
        <v>AM-W17</v>
      </c>
      <c r="RH55" s="143" t="str">
        <f t="shared" si="497"/>
        <v>B0CM9P5CCK</v>
      </c>
      <c r="RI55" s="143" t="str">
        <f t="shared" si="498"/>
        <v>FBA79107</v>
      </c>
      <c r="RJ55" s="17">
        <f t="shared" si="499"/>
        <v>989.24786699999993</v>
      </c>
      <c r="RK55" s="3">
        <v>229</v>
      </c>
      <c r="RL55" s="32">
        <f t="shared" si="500"/>
        <v>226537.76154299997</v>
      </c>
      <c r="RM55" s="3">
        <v>657</v>
      </c>
      <c r="RN55" s="32">
        <f t="shared" si="501"/>
        <v>649935.84861899994</v>
      </c>
      <c r="RO55" s="3">
        <v>9</v>
      </c>
      <c r="RP55" s="32">
        <f t="shared" si="502"/>
        <v>8903.2308029999986</v>
      </c>
      <c r="RQ55" s="3">
        <v>0</v>
      </c>
      <c r="RR55" s="32">
        <f t="shared" si="503"/>
        <v>0</v>
      </c>
      <c r="RS55" s="58">
        <v>0</v>
      </c>
      <c r="RT55" s="59">
        <f t="shared" si="504"/>
        <v>0</v>
      </c>
      <c r="RU55" s="58">
        <v>0</v>
      </c>
      <c r="RV55" s="59">
        <f t="shared" si="505"/>
        <v>0</v>
      </c>
      <c r="RW55" s="58">
        <v>1000</v>
      </c>
      <c r="RX55" s="59">
        <f t="shared" si="506"/>
        <v>989247.86699999997</v>
      </c>
      <c r="RY55" s="42">
        <f t="shared" si="507"/>
        <v>1895</v>
      </c>
      <c r="RZ55" s="92">
        <f t="shared" si="508"/>
        <v>1874624.7079649998</v>
      </c>
      <c r="SA55" s="141">
        <v>98</v>
      </c>
      <c r="SB55" s="36" t="str">
        <f t="shared" si="509"/>
        <v>AM-W17</v>
      </c>
      <c r="SC55" s="98" t="s">
        <v>465</v>
      </c>
      <c r="SD55" s="17">
        <f t="shared" si="510"/>
        <v>989.24786699999993</v>
      </c>
      <c r="SE55" s="100">
        <v>2</v>
      </c>
      <c r="SF55" s="88">
        <v>3698</v>
      </c>
      <c r="SG55" s="3">
        <v>31</v>
      </c>
      <c r="SH55" s="88">
        <v>55770</v>
      </c>
      <c r="SI55" s="23">
        <f t="shared" si="511"/>
        <v>33</v>
      </c>
      <c r="SJ55" s="68">
        <f t="shared" si="512"/>
        <v>59468</v>
      </c>
      <c r="SK55" s="68">
        <f t="shared" si="513"/>
        <v>50396.610169491527</v>
      </c>
      <c r="SL55" s="62">
        <f t="shared" si="514"/>
        <v>3.8097934909728176E-3</v>
      </c>
      <c r="SM55" s="23">
        <v>3038</v>
      </c>
      <c r="SN55" s="23">
        <v>33</v>
      </c>
      <c r="SO55" s="68">
        <v>59135</v>
      </c>
      <c r="SP55" s="62">
        <f t="shared" si="515"/>
        <v>5.6461869261675249E-2</v>
      </c>
      <c r="SQ55" s="34">
        <f t="shared" si="516"/>
        <v>32645.179610999996</v>
      </c>
      <c r="SR55" s="143" t="str">
        <f t="shared" si="517"/>
        <v>AM-W17</v>
      </c>
      <c r="SS55" s="143" t="str">
        <f t="shared" si="518"/>
        <v>B0CM9P5CCK</v>
      </c>
      <c r="ST55" s="143" t="str">
        <f t="shared" si="519"/>
        <v>FBA79107</v>
      </c>
      <c r="SU55" s="17">
        <f t="shared" si="520"/>
        <v>989.24786699999993</v>
      </c>
      <c r="SV55" s="3">
        <v>222</v>
      </c>
      <c r="SW55" s="32">
        <f t="shared" si="521"/>
        <v>219613.02647399998</v>
      </c>
      <c r="SX55" s="3">
        <v>604</v>
      </c>
      <c r="SY55" s="32">
        <f t="shared" si="522"/>
        <v>597505.71166799997</v>
      </c>
      <c r="SZ55" s="3">
        <v>9</v>
      </c>
      <c r="TA55" s="32">
        <f t="shared" si="523"/>
        <v>8903.2308029999986</v>
      </c>
      <c r="TB55" s="3">
        <v>0</v>
      </c>
      <c r="TC55" s="32">
        <f t="shared" si="524"/>
        <v>0</v>
      </c>
      <c r="TD55" s="58">
        <v>0</v>
      </c>
      <c r="TE55" s="59">
        <f t="shared" si="525"/>
        <v>0</v>
      </c>
      <c r="TF55" s="58">
        <v>0</v>
      </c>
      <c r="TG55" s="59">
        <f t="shared" si="526"/>
        <v>0</v>
      </c>
      <c r="TH55" s="58">
        <v>1000</v>
      </c>
      <c r="TI55" s="59">
        <f t="shared" si="527"/>
        <v>989247.86699999997</v>
      </c>
      <c r="TJ55" s="42">
        <f t="shared" si="528"/>
        <v>1835</v>
      </c>
      <c r="TK55" s="92">
        <f t="shared" si="529"/>
        <v>1815269.8359449999</v>
      </c>
      <c r="TL55" s="141">
        <v>67</v>
      </c>
      <c r="TM55" s="36" t="str">
        <f t="shared" si="530"/>
        <v>AM-W17</v>
      </c>
      <c r="TN55" s="98" t="s">
        <v>494</v>
      </c>
      <c r="TO55" s="17">
        <f t="shared" si="531"/>
        <v>989.24786699999993</v>
      </c>
      <c r="TP55" s="100">
        <v>11</v>
      </c>
      <c r="TQ55" s="88">
        <v>17540</v>
      </c>
      <c r="TR55" s="3">
        <v>21</v>
      </c>
      <c r="TS55" s="88">
        <v>36728.915999999997</v>
      </c>
      <c r="TT55" s="23">
        <f t="shared" si="532"/>
        <v>32</v>
      </c>
      <c r="TU55" s="68">
        <f t="shared" si="533"/>
        <v>54268.915999999997</v>
      </c>
      <c r="TV55" s="68">
        <f t="shared" si="534"/>
        <v>45990.606779661015</v>
      </c>
      <c r="TW55" s="62">
        <f t="shared" si="535"/>
        <v>3.2051641579576421E-3</v>
      </c>
      <c r="TX55" s="23">
        <v>2406</v>
      </c>
      <c r="TY55" s="23">
        <v>33</v>
      </c>
      <c r="TZ55" s="68">
        <v>59135</v>
      </c>
      <c r="UA55" s="62">
        <f t="shared" si="536"/>
        <v>5.6461869261675249E-2</v>
      </c>
      <c r="UB55" s="34">
        <f t="shared" si="537"/>
        <v>31655.931743999998</v>
      </c>
      <c r="UC55" s="143" t="str">
        <f t="shared" si="538"/>
        <v>AM-W17</v>
      </c>
      <c r="UD55" s="143" t="str">
        <f t="shared" si="539"/>
        <v>B0CM9P5CCK</v>
      </c>
      <c r="UE55" s="143" t="str">
        <f t="shared" si="540"/>
        <v>FBA79107</v>
      </c>
      <c r="UF55" s="17">
        <f t="shared" si="541"/>
        <v>989.24786699999993</v>
      </c>
      <c r="UG55" s="3">
        <v>208</v>
      </c>
      <c r="UH55" s="32">
        <f t="shared" si="542"/>
        <v>205763.55633599998</v>
      </c>
      <c r="UI55" s="3">
        <v>460</v>
      </c>
      <c r="UJ55" s="32">
        <f t="shared" si="543"/>
        <v>455054.01881999994</v>
      </c>
      <c r="UK55" s="3">
        <v>9</v>
      </c>
      <c r="UL55" s="32">
        <f t="shared" si="544"/>
        <v>8903.2308029999986</v>
      </c>
      <c r="UM55" s="3">
        <v>0</v>
      </c>
      <c r="UN55" s="32">
        <f t="shared" si="545"/>
        <v>0</v>
      </c>
      <c r="UO55" s="58">
        <v>0</v>
      </c>
      <c r="UP55" s="59">
        <f t="shared" si="546"/>
        <v>0</v>
      </c>
      <c r="UQ55" s="58">
        <v>0</v>
      </c>
      <c r="UR55" s="59">
        <f t="shared" si="547"/>
        <v>0</v>
      </c>
      <c r="US55" s="58">
        <v>1000</v>
      </c>
      <c r="UT55" s="59">
        <f t="shared" si="548"/>
        <v>989247.86699999997</v>
      </c>
      <c r="UU55" s="42">
        <f t="shared" si="549"/>
        <v>1677</v>
      </c>
      <c r="UV55" s="92">
        <f t="shared" si="550"/>
        <v>1658968.6729589999</v>
      </c>
      <c r="UW55" s="141">
        <v>48</v>
      </c>
      <c r="UX55" s="36" t="str">
        <f t="shared" si="551"/>
        <v>AM-W17</v>
      </c>
      <c r="UY55" s="98" t="s">
        <v>494</v>
      </c>
      <c r="UZ55" s="17">
        <f t="shared" si="552"/>
        <v>989.24786699999993</v>
      </c>
      <c r="VA55" s="100">
        <v>15</v>
      </c>
      <c r="VB55" s="88">
        <v>26187</v>
      </c>
      <c r="VC55" s="3">
        <v>12</v>
      </c>
      <c r="VD55" s="88">
        <v>20603.059600000001</v>
      </c>
      <c r="VE55" s="23">
        <f t="shared" si="200"/>
        <v>27</v>
      </c>
      <c r="VF55" s="68">
        <f t="shared" si="201"/>
        <v>46790.059600000001</v>
      </c>
      <c r="VG55" s="68">
        <f t="shared" si="202"/>
        <v>39652.592881355937</v>
      </c>
      <c r="VH55" s="62">
        <f t="shared" si="203"/>
        <v>2.7966982799410675E-3</v>
      </c>
      <c r="VI55" s="23">
        <v>2120</v>
      </c>
      <c r="VJ55" s="23">
        <v>33</v>
      </c>
      <c r="VK55" s="68">
        <v>59135</v>
      </c>
      <c r="VL55" s="62">
        <f t="shared" si="553"/>
        <v>5.6461869261675249E-2</v>
      </c>
      <c r="VM55" s="34">
        <f t="shared" si="205"/>
        <v>26709.692408999999</v>
      </c>
      <c r="VN55" s="143" t="str">
        <f t="shared" si="57"/>
        <v>AM-W17</v>
      </c>
      <c r="VO55" s="143" t="str">
        <f t="shared" si="58"/>
        <v>B0CM9P5CCK</v>
      </c>
      <c r="VP55" s="143" t="str">
        <f t="shared" si="59"/>
        <v>FBA79107</v>
      </c>
      <c r="VQ55" s="17">
        <f t="shared" si="206"/>
        <v>989.24786699999993</v>
      </c>
      <c r="VR55" s="3">
        <v>181</v>
      </c>
      <c r="VS55" s="32">
        <f t="shared" si="207"/>
        <v>179053.863927</v>
      </c>
      <c r="VT55" s="3">
        <v>387</v>
      </c>
      <c r="VU55" s="32">
        <f t="shared" si="208"/>
        <v>382838.92452899995</v>
      </c>
      <c r="VV55" s="3">
        <v>0</v>
      </c>
      <c r="VW55" s="32">
        <f t="shared" si="209"/>
        <v>0</v>
      </c>
      <c r="VX55" s="3">
        <v>0</v>
      </c>
      <c r="VY55" s="32">
        <f t="shared" si="210"/>
        <v>0</v>
      </c>
      <c r="VZ55" s="58">
        <v>0</v>
      </c>
      <c r="WA55" s="59">
        <f t="shared" si="211"/>
        <v>0</v>
      </c>
      <c r="WB55" s="58">
        <v>0</v>
      </c>
      <c r="WC55" s="59">
        <f t="shared" si="212"/>
        <v>0</v>
      </c>
      <c r="WD55" s="58">
        <v>1000</v>
      </c>
      <c r="WE55" s="59">
        <f t="shared" si="213"/>
        <v>989247.86699999997</v>
      </c>
      <c r="WF55" s="42">
        <f t="shared" si="214"/>
        <v>1568</v>
      </c>
      <c r="WG55" s="92">
        <f t="shared" si="215"/>
        <v>1551140.6554559998</v>
      </c>
      <c r="WH55" s="141">
        <v>87</v>
      </c>
      <c r="WI55" s="36" t="str">
        <f t="shared" si="60"/>
        <v>AM-W17</v>
      </c>
      <c r="WJ55" s="98" t="s">
        <v>494</v>
      </c>
      <c r="WK55" s="17">
        <f t="shared" si="216"/>
        <v>989.24786699999993</v>
      </c>
    </row>
    <row r="56" spans="1:609">
      <c r="A56" s="154" t="s">
        <v>146</v>
      </c>
      <c r="B56" s="155" t="s">
        <v>145</v>
      </c>
      <c r="C56" s="150" t="s">
        <v>292</v>
      </c>
      <c r="D56" s="150" t="s">
        <v>669</v>
      </c>
      <c r="E56" s="155" t="s">
        <v>267</v>
      </c>
      <c r="F56" s="155" t="s">
        <v>292</v>
      </c>
      <c r="G56" s="155" t="s">
        <v>365</v>
      </c>
      <c r="H56" s="150" t="s">
        <v>628</v>
      </c>
      <c r="I56" s="150" t="s">
        <v>631</v>
      </c>
      <c r="J56" s="187">
        <v>2053.8017999999997</v>
      </c>
      <c r="K56" s="16" t="s">
        <v>194</v>
      </c>
      <c r="L56" s="2">
        <v>0</v>
      </c>
      <c r="M56" s="3">
        <v>0</v>
      </c>
      <c r="N56" s="21">
        <v>0</v>
      </c>
      <c r="O56" s="3">
        <v>0</v>
      </c>
      <c r="P56" s="23">
        <f>M56+N56+O56</f>
        <v>0</v>
      </c>
      <c r="Q56" s="2">
        <v>0</v>
      </c>
      <c r="R56" s="3">
        <v>0</v>
      </c>
      <c r="S56" s="20">
        <v>0</v>
      </c>
      <c r="T56" s="3">
        <v>0</v>
      </c>
      <c r="U56" s="23">
        <f>R56+S56+T56</f>
        <v>0</v>
      </c>
      <c r="V56" s="2">
        <v>0</v>
      </c>
      <c r="W56" s="3">
        <v>0</v>
      </c>
      <c r="X56" s="3">
        <v>0</v>
      </c>
      <c r="Y56" s="3">
        <v>0</v>
      </c>
      <c r="Z56" s="23">
        <f>W56+X56+Y56</f>
        <v>0</v>
      </c>
      <c r="AA56" s="24">
        <f>Z56/$Z$1</f>
        <v>0</v>
      </c>
      <c r="AB56" s="2">
        <v>0.93500000000000005</v>
      </c>
      <c r="AC56" s="3">
        <v>0</v>
      </c>
      <c r="AD56" s="3">
        <v>0</v>
      </c>
      <c r="AE56" s="3">
        <v>4</v>
      </c>
      <c r="AF56" s="23">
        <f>AC56+AD56+AE56</f>
        <v>4</v>
      </c>
      <c r="AG56" s="24">
        <f>AF56/$AF$1</f>
        <v>2.9828486204325128E-3</v>
      </c>
      <c r="AH56" s="12">
        <v>0.99760000000000004</v>
      </c>
      <c r="AI56" s="3">
        <v>0</v>
      </c>
      <c r="AJ56" s="3">
        <v>0</v>
      </c>
      <c r="AK56" s="3">
        <v>6</v>
      </c>
      <c r="AL56" s="23">
        <f>AI56+AJ56+AK56</f>
        <v>6</v>
      </c>
      <c r="AM56" s="24">
        <f>AL56/$AL$1</f>
        <v>5.0933786078098476E-3</v>
      </c>
      <c r="AN56" s="12">
        <v>0.97519999999999996</v>
      </c>
      <c r="AO56" s="3">
        <v>0</v>
      </c>
      <c r="AP56" s="3">
        <v>21</v>
      </c>
      <c r="AQ56" s="23">
        <f>AO56+AP56</f>
        <v>21</v>
      </c>
      <c r="AR56" s="34" t="e">
        <f>AQ56*#REF!</f>
        <v>#REF!</v>
      </c>
      <c r="AS56" s="24" t="e">
        <f>AR56/$AR$1</f>
        <v>#REF!</v>
      </c>
      <c r="AT56" s="12">
        <v>0.99850000000000005</v>
      </c>
      <c r="AU56" s="3">
        <v>0</v>
      </c>
      <c r="AV56" s="3">
        <v>16</v>
      </c>
      <c r="AW56" s="23">
        <f>AU56+AV56</f>
        <v>16</v>
      </c>
      <c r="AX56" s="34" t="e">
        <f>AW56*#REF!</f>
        <v>#REF!</v>
      </c>
      <c r="AY56" s="24" t="e">
        <f>AX56/$AX$1</f>
        <v>#REF!</v>
      </c>
      <c r="AZ56" s="12">
        <v>1</v>
      </c>
      <c r="BA56" s="3">
        <v>0</v>
      </c>
      <c r="BB56" s="3">
        <v>20</v>
      </c>
      <c r="BC56" s="23">
        <f>BA56+BB56</f>
        <v>20</v>
      </c>
      <c r="BD56" s="34" t="e">
        <f>BC56*#REF!</f>
        <v>#REF!</v>
      </c>
      <c r="BE56" s="24" t="e">
        <f>BD56/$BD$1</f>
        <v>#REF!</v>
      </c>
      <c r="BF56" s="12">
        <v>0.99080000000000001</v>
      </c>
      <c r="BG56" s="3">
        <v>0</v>
      </c>
      <c r="BH56" s="3">
        <v>10</v>
      </c>
      <c r="BI56" s="23">
        <f>BG56+BH56</f>
        <v>10</v>
      </c>
      <c r="BJ56" s="34" t="e">
        <f>BI56*#REF!</f>
        <v>#REF!</v>
      </c>
      <c r="BK56" s="37" t="e">
        <f>BJ56/$BJ$1</f>
        <v>#REF!</v>
      </c>
      <c r="BL56" s="12">
        <v>0.99519999999999997</v>
      </c>
      <c r="BM56" s="3">
        <v>0</v>
      </c>
      <c r="BN56" s="3">
        <v>15</v>
      </c>
      <c r="BO56" s="23">
        <f>BM56+BN56</f>
        <v>15</v>
      </c>
      <c r="BP56" s="34" t="e">
        <f>BO56*#REF!</f>
        <v>#REF!</v>
      </c>
      <c r="BQ56" s="37" t="e">
        <f>BP56/$BP$1</f>
        <v>#REF!</v>
      </c>
      <c r="BR56" s="12">
        <v>0.99339999999999995</v>
      </c>
      <c r="BS56" s="3">
        <v>0</v>
      </c>
      <c r="BT56" s="3">
        <v>8</v>
      </c>
      <c r="BU56" s="3">
        <v>27992</v>
      </c>
      <c r="BV56" s="3">
        <v>0</v>
      </c>
      <c r="BW56" s="3">
        <v>0</v>
      </c>
      <c r="BX56" s="3">
        <v>9</v>
      </c>
      <c r="BY56" s="3">
        <v>17955</v>
      </c>
      <c r="BZ56" s="23">
        <f>BS56+BT56+BX56+BV56</f>
        <v>17</v>
      </c>
      <c r="CA56" s="23">
        <f>BY56+BU56+BW56</f>
        <v>45947</v>
      </c>
      <c r="CB56" s="37">
        <f>CA56/$CA$1</f>
        <v>5.6154342378741499E-3</v>
      </c>
      <c r="CC56" s="34" t="e">
        <f>BZ56*#REF!</f>
        <v>#REF!</v>
      </c>
      <c r="CD56" s="3">
        <v>11</v>
      </c>
      <c r="CE56" s="3">
        <v>38489</v>
      </c>
      <c r="CF56" s="3">
        <v>0</v>
      </c>
      <c r="CG56" s="3">
        <v>0</v>
      </c>
      <c r="CH56" s="3">
        <v>5</v>
      </c>
      <c r="CI56" s="3">
        <v>9975</v>
      </c>
      <c r="CJ56" s="23">
        <f>CD56+CH56+CF56</f>
        <v>16</v>
      </c>
      <c r="CK56" s="23">
        <f>CI56+CE56+CG56</f>
        <v>48464</v>
      </c>
      <c r="CL56" s="24">
        <f>CK56/$CK$1</f>
        <v>6.5417034825335672E-3</v>
      </c>
      <c r="CM56" s="34" t="e">
        <f>CJ56*#REF!</f>
        <v>#REF!</v>
      </c>
      <c r="CN56" s="3">
        <v>19</v>
      </c>
      <c r="CO56" s="3">
        <v>65228</v>
      </c>
      <c r="CP56" s="3">
        <v>0</v>
      </c>
      <c r="CQ56" s="3">
        <v>0</v>
      </c>
      <c r="CR56" s="3">
        <v>2</v>
      </c>
      <c r="CS56" s="3">
        <v>5913</v>
      </c>
      <c r="CT56" s="23">
        <f>CN56+CR56+CP56</f>
        <v>21</v>
      </c>
      <c r="CU56" s="23">
        <f>CS56+CO56+CQ56</f>
        <v>71141</v>
      </c>
      <c r="CV56" s="24">
        <f>CU56/$CU$1</f>
        <v>1.0054182334997096E-2</v>
      </c>
      <c r="CW56" s="34" t="e">
        <f>CT56*#REF!</f>
        <v>#REF!</v>
      </c>
      <c r="CX56" s="3">
        <v>26</v>
      </c>
      <c r="CY56" s="3">
        <v>91224</v>
      </c>
      <c r="CZ56" s="3">
        <v>0</v>
      </c>
      <c r="DA56" s="3">
        <v>0</v>
      </c>
      <c r="DB56" s="23">
        <f t="shared" si="623"/>
        <v>26</v>
      </c>
      <c r="DC56" s="23">
        <f t="shared" si="623"/>
        <v>91224</v>
      </c>
      <c r="DD56" s="48">
        <f>DC56/$DC$1</f>
        <v>1.1919773682561342E-2</v>
      </c>
      <c r="DE56" s="23">
        <v>1702</v>
      </c>
      <c r="DF56" s="23">
        <v>28</v>
      </c>
      <c r="DG56" s="23">
        <v>97944</v>
      </c>
      <c r="DH56" s="34" t="e">
        <f>DB56*#REF!</f>
        <v>#REF!</v>
      </c>
      <c r="DI56" s="3">
        <v>23</v>
      </c>
      <c r="DJ56" s="3">
        <v>77588</v>
      </c>
      <c r="DK56" s="3">
        <v>0</v>
      </c>
      <c r="DL56" s="3">
        <v>0</v>
      </c>
      <c r="DM56" s="23">
        <f t="shared" si="624"/>
        <v>23</v>
      </c>
      <c r="DN56" s="23">
        <f t="shared" si="624"/>
        <v>77588</v>
      </c>
      <c r="DO56" s="23">
        <f>DN56/1.18</f>
        <v>65752.542372881362</v>
      </c>
      <c r="DP56" s="62">
        <f>DN56/$DN$1</f>
        <v>8.8867642266794878E-3</v>
      </c>
      <c r="DQ56" s="23">
        <v>2040</v>
      </c>
      <c r="DR56" s="23">
        <v>29</v>
      </c>
      <c r="DS56" s="23">
        <v>98647</v>
      </c>
      <c r="DT56" s="62">
        <f>DS56/$DS$1</f>
        <v>9.8471692618122414E-3</v>
      </c>
      <c r="DU56" s="34" t="e">
        <f>DM56*#REF!</f>
        <v>#REF!</v>
      </c>
      <c r="DV56" s="24">
        <f>(DR56-DF56)/DF56</f>
        <v>3.5714285714285712E-2</v>
      </c>
      <c r="DW56" s="62">
        <f>(DM56-DB56)/DB56</f>
        <v>-0.11538461538461539</v>
      </c>
      <c r="DX56" s="34">
        <v>12999.140000000003</v>
      </c>
      <c r="DY56" s="23">
        <v>15</v>
      </c>
      <c r="DZ56" s="34">
        <v>46777.960000000006</v>
      </c>
      <c r="EA56" s="24">
        <f>DX56/DZ56</f>
        <v>0.27789027140131806</v>
      </c>
      <c r="EB56" s="24">
        <f>DX56/DO56</f>
        <v>0.19769790689281849</v>
      </c>
      <c r="EC56" s="62" t="s">
        <v>561</v>
      </c>
      <c r="ED56" s="62" t="s">
        <v>558</v>
      </c>
      <c r="EE56" s="3">
        <v>41</v>
      </c>
      <c r="EF56" s="3">
        <v>134960.03999999998</v>
      </c>
      <c r="EG56" s="3">
        <v>0</v>
      </c>
      <c r="EH56" s="3">
        <v>0</v>
      </c>
      <c r="EI56" s="23">
        <f t="shared" si="625"/>
        <v>41</v>
      </c>
      <c r="EJ56" s="23">
        <f t="shared" si="625"/>
        <v>134960.03999999998</v>
      </c>
      <c r="EK56" s="23">
        <f>EJ56/1.18</f>
        <v>114372.91525423728</v>
      </c>
      <c r="EL56" s="62">
        <f>EJ56/$EJ$1</f>
        <v>1.369370325296442E-2</v>
      </c>
      <c r="EM56" s="23">
        <v>2700</v>
      </c>
      <c r="EN56" s="23">
        <v>44</v>
      </c>
      <c r="EO56" s="23">
        <v>144754</v>
      </c>
      <c r="EP56" s="62">
        <f>EO56/$EO$1</f>
        <v>1.2781851914218174E-2</v>
      </c>
      <c r="EQ56" s="34" t="e">
        <f>EI56*#REF!</f>
        <v>#REF!</v>
      </c>
      <c r="ER56" s="24">
        <f>(EN56-DR56)/DR56</f>
        <v>0.51724137931034486</v>
      </c>
      <c r="ES56" s="24">
        <f>(EI56-DM56)/DM56</f>
        <v>0.78260869565217395</v>
      </c>
      <c r="ET56" s="62"/>
      <c r="EU56" s="62"/>
      <c r="EV56" s="3">
        <v>53</v>
      </c>
      <c r="EW56" s="3">
        <v>174885.74</v>
      </c>
      <c r="EX56" s="3">
        <v>0</v>
      </c>
      <c r="EY56" s="3">
        <v>0</v>
      </c>
      <c r="EZ56" s="23">
        <f t="shared" si="626"/>
        <v>53</v>
      </c>
      <c r="FA56" s="23">
        <f t="shared" si="626"/>
        <v>174885.74</v>
      </c>
      <c r="FB56" s="70">
        <f>FA56/1.18</f>
        <v>148208.25423728814</v>
      </c>
      <c r="FC56" s="62">
        <f>FA56/$FA$1</f>
        <v>1.7076270388586091E-2</v>
      </c>
      <c r="FD56" s="23">
        <v>3158</v>
      </c>
      <c r="FE56" s="23">
        <v>56</v>
      </c>
      <c r="FF56" s="23">
        <v>177930</v>
      </c>
      <c r="FG56" s="62">
        <f>FF56/$FF$1</f>
        <v>1.3537794945348925E-2</v>
      </c>
      <c r="FH56" s="34" t="e">
        <f>EZ56*#REF!</f>
        <v>#REF!</v>
      </c>
      <c r="FI56" s="3">
        <v>20</v>
      </c>
      <c r="FJ56" s="3">
        <v>67126</v>
      </c>
      <c r="FK56" s="3">
        <v>0</v>
      </c>
      <c r="FL56" s="3">
        <v>0</v>
      </c>
      <c r="FM56" s="23">
        <f t="shared" si="627"/>
        <v>20</v>
      </c>
      <c r="FN56" s="23">
        <f t="shared" si="627"/>
        <v>67126</v>
      </c>
      <c r="FO56" s="70">
        <f>FN56/1.18</f>
        <v>56886.440677966108</v>
      </c>
      <c r="FP56" s="62">
        <f>FN56/$FN$1</f>
        <v>5.1796472521482137E-3</v>
      </c>
      <c r="FQ56" s="23">
        <v>2528</v>
      </c>
      <c r="FR56" s="23">
        <v>36</v>
      </c>
      <c r="FS56" s="68">
        <v>120081</v>
      </c>
      <c r="FT56" s="62">
        <f>FS56/$FS$1</f>
        <v>7.1353640289027334E-3</v>
      </c>
      <c r="FU56" s="34" t="e">
        <f>FM56*#REF!</f>
        <v>#REF!</v>
      </c>
      <c r="FV56" s="3">
        <v>25</v>
      </c>
      <c r="FW56" s="3">
        <v>89401</v>
      </c>
      <c r="FX56" s="3">
        <v>0</v>
      </c>
      <c r="FY56" s="3">
        <v>0</v>
      </c>
      <c r="FZ56" s="23">
        <f t="shared" si="628"/>
        <v>25</v>
      </c>
      <c r="GA56" s="23">
        <f t="shared" si="628"/>
        <v>89401</v>
      </c>
      <c r="GB56" s="70">
        <f>GA56/1.18</f>
        <v>75763.559322033907</v>
      </c>
      <c r="GC56" s="62">
        <f>GA56/$GA$1</f>
        <v>8.2135338660691923E-3</v>
      </c>
      <c r="GD56" s="23">
        <v>1880</v>
      </c>
      <c r="GE56" s="23">
        <v>25</v>
      </c>
      <c r="GF56" s="68">
        <v>87026</v>
      </c>
      <c r="GG56" s="62">
        <f>GF56/$GF$1</f>
        <v>7.0750820789518866E-3</v>
      </c>
      <c r="GH56" s="111">
        <f>J56*FZ56</f>
        <v>51345.044999999991</v>
      </c>
      <c r="GI56" s="100">
        <v>24</v>
      </c>
      <c r="GJ56" s="3">
        <v>88974</v>
      </c>
      <c r="GK56" s="3"/>
      <c r="GL56" s="3"/>
      <c r="GM56" s="23">
        <f t="shared" si="629"/>
        <v>24</v>
      </c>
      <c r="GN56" s="23">
        <f t="shared" si="629"/>
        <v>88974</v>
      </c>
      <c r="GO56" s="70">
        <f>GN56/1.18</f>
        <v>75401.694915254237</v>
      </c>
      <c r="GP56" s="62">
        <f>GN56/$GN$1</f>
        <v>9.8985663729898015E-3</v>
      </c>
      <c r="GQ56" s="23">
        <v>1449</v>
      </c>
      <c r="GR56" s="23">
        <v>27</v>
      </c>
      <c r="GS56" s="68">
        <v>99873</v>
      </c>
      <c r="GT56" s="62">
        <f>GS56/$GS$1</f>
        <v>9.4733867673083786E-3</v>
      </c>
      <c r="GU56" s="111">
        <f>J56*GM56</f>
        <v>49291.243199999997</v>
      </c>
      <c r="GV56" s="100">
        <v>24</v>
      </c>
      <c r="GW56" s="3">
        <v>85526.03</v>
      </c>
      <c r="GX56" s="3"/>
      <c r="GY56" s="3"/>
      <c r="GZ56" s="23">
        <f t="shared" si="630"/>
        <v>24</v>
      </c>
      <c r="HA56" s="23">
        <f t="shared" si="630"/>
        <v>85526.03</v>
      </c>
      <c r="HB56" s="70">
        <f>HA56/1.18</f>
        <v>72479.686440677964</v>
      </c>
      <c r="HC56" s="62">
        <f>HA56/$HA$1</f>
        <v>1.0258988128020877E-2</v>
      </c>
      <c r="HD56" s="23">
        <v>2156</v>
      </c>
      <c r="HE56" s="23">
        <v>33</v>
      </c>
      <c r="HF56" s="68">
        <v>114952</v>
      </c>
      <c r="HG56" s="62">
        <f>HF56/$HF$1</f>
        <v>9.9722733117026813E-3</v>
      </c>
      <c r="HH56" s="34">
        <f>J56*GZ56</f>
        <v>49291.243199999997</v>
      </c>
      <c r="HI56" s="100">
        <v>17</v>
      </c>
      <c r="HJ56" s="3">
        <v>63193</v>
      </c>
      <c r="HK56" s="3"/>
      <c r="HL56" s="3"/>
      <c r="HM56" s="23">
        <f t="shared" si="631"/>
        <v>17</v>
      </c>
      <c r="HN56" s="23">
        <f t="shared" si="631"/>
        <v>63193</v>
      </c>
      <c r="HO56" s="70">
        <f>HN56/1.18</f>
        <v>53553.38983050848</v>
      </c>
      <c r="HP56" s="62">
        <f>HN56/$HN$1</f>
        <v>7.544630024126738E-3</v>
      </c>
      <c r="HQ56" s="23">
        <v>1646</v>
      </c>
      <c r="HR56" s="23">
        <v>19</v>
      </c>
      <c r="HS56" s="68">
        <v>70281</v>
      </c>
      <c r="HT56" s="62">
        <f>HS56/$HS$1</f>
        <v>7.2938711597712817E-3</v>
      </c>
      <c r="HU56" s="34">
        <f>J56*HM56</f>
        <v>34914.630599999997</v>
      </c>
      <c r="HV56" s="100">
        <v>8</v>
      </c>
      <c r="HW56" s="3">
        <v>29671</v>
      </c>
      <c r="HX56" s="3">
        <v>14</v>
      </c>
      <c r="HY56" s="179">
        <v>53186.021999999997</v>
      </c>
      <c r="HZ56" s="23">
        <f t="shared" si="632"/>
        <v>22</v>
      </c>
      <c r="IA56" s="23">
        <f t="shared" si="632"/>
        <v>82857.021999999997</v>
      </c>
      <c r="IB56" s="70">
        <f>IA56/1.18</f>
        <v>70217.815254237285</v>
      </c>
      <c r="IC56" s="62">
        <f>IA56/$IA$1</f>
        <v>6.7549007996655025E-3</v>
      </c>
      <c r="ID56" s="23">
        <v>1378</v>
      </c>
      <c r="IE56" s="23">
        <v>2</v>
      </c>
      <c r="IF56" s="68">
        <v>7674</v>
      </c>
      <c r="IG56" s="62">
        <f>IF56/$IF$1</f>
        <v>4.247595990189681E-3</v>
      </c>
      <c r="IH56" s="34">
        <f>IY56*HZ56</f>
        <v>45183.639599999995</v>
      </c>
      <c r="II56" s="100">
        <v>2</v>
      </c>
      <c r="IJ56" s="88">
        <v>7674</v>
      </c>
      <c r="IK56" s="3">
        <v>13</v>
      </c>
      <c r="IL56" s="88">
        <v>49387.012000000002</v>
      </c>
      <c r="IM56" s="23">
        <f t="shared" si="633"/>
        <v>15</v>
      </c>
      <c r="IN56" s="68">
        <f t="shared" si="633"/>
        <v>57061.012000000002</v>
      </c>
      <c r="IO56" s="68">
        <f>IN56/1.18</f>
        <v>48356.789830508482</v>
      </c>
      <c r="IP56" s="62">
        <f>IN56/$IN$1</f>
        <v>6.202725307875947E-3</v>
      </c>
      <c r="IQ56" s="23">
        <v>1281</v>
      </c>
      <c r="IR56" s="23">
        <v>0</v>
      </c>
      <c r="IS56" s="68">
        <v>0</v>
      </c>
      <c r="IT56" s="62">
        <f>IS56/$IS$1</f>
        <v>0</v>
      </c>
      <c r="IU56" s="34">
        <f>IY56*IM56</f>
        <v>30807.026999999995</v>
      </c>
      <c r="IV56" s="142" t="str">
        <f>E56</f>
        <v>AM-C11X</v>
      </c>
      <c r="IW56" s="142" t="str">
        <f t="shared" si="634"/>
        <v>B0CBC7QMNV</v>
      </c>
      <c r="IX56" s="142" t="str">
        <f t="shared" si="634"/>
        <v>FBA78925</v>
      </c>
      <c r="IY56" s="17">
        <v>2053.8017999999997</v>
      </c>
      <c r="IZ56" s="3">
        <v>40</v>
      </c>
      <c r="JA56" s="32">
        <f>IZ56*IY56</f>
        <v>82152.071999999986</v>
      </c>
      <c r="JB56" s="3">
        <v>166</v>
      </c>
      <c r="JC56" s="32">
        <f>JB56*IY56</f>
        <v>340931.09879999998</v>
      </c>
      <c r="JD56" s="3">
        <v>0</v>
      </c>
      <c r="JE56" s="32">
        <f>JD56*IY56</f>
        <v>0</v>
      </c>
      <c r="JF56" s="3">
        <v>0</v>
      </c>
      <c r="JG56" s="32">
        <f>JF56*IY56</f>
        <v>0</v>
      </c>
      <c r="JH56" s="58">
        <v>0</v>
      </c>
      <c r="JI56" s="59">
        <f>JH56*IY56</f>
        <v>0</v>
      </c>
      <c r="JJ56" s="58">
        <v>0</v>
      </c>
      <c r="JK56" s="59">
        <f>JJ56*IY56</f>
        <v>0</v>
      </c>
      <c r="JL56" s="58">
        <v>255</v>
      </c>
      <c r="JM56" s="59">
        <f>JL56*IY56</f>
        <v>523719.45899999992</v>
      </c>
      <c r="JN56" s="42">
        <f>IZ56+JB56+JH56+JD56+JF56+JJ56+JL56</f>
        <v>461</v>
      </c>
      <c r="JO56" s="10">
        <f>JN56*IY56</f>
        <v>946802.62979999988</v>
      </c>
      <c r="JP56" s="36" t="str">
        <f>E56</f>
        <v>AM-C11X</v>
      </c>
      <c r="JQ56" s="98" t="str">
        <f>C56</f>
        <v>Longtail</v>
      </c>
      <c r="JR56" s="17">
        <v>2053.8017999999997</v>
      </c>
      <c r="JS56" s="100">
        <v>1</v>
      </c>
      <c r="JT56" s="88">
        <v>3668.51</v>
      </c>
      <c r="JU56" s="3">
        <v>24</v>
      </c>
      <c r="JV56" s="88">
        <v>90226.044999999998</v>
      </c>
      <c r="JW56" s="23">
        <f t="shared" si="635"/>
        <v>25</v>
      </c>
      <c r="JX56" s="68">
        <f t="shared" si="635"/>
        <v>93894.554999999993</v>
      </c>
      <c r="JY56" s="68">
        <f>JX56/1.18</f>
        <v>79571.656779661018</v>
      </c>
      <c r="JZ56" s="62">
        <f>JX56/$JX$1</f>
        <v>8.5354181283042122E-3</v>
      </c>
      <c r="KA56" s="23">
        <v>1509</v>
      </c>
      <c r="KB56" s="23">
        <v>0</v>
      </c>
      <c r="KC56" s="68">
        <v>0</v>
      </c>
      <c r="KD56" s="62">
        <f>KC56/$IS$1</f>
        <v>0</v>
      </c>
      <c r="KE56" s="34">
        <f>KI56*JW56</f>
        <v>51345.044999999991</v>
      </c>
      <c r="KF56" s="142" t="str">
        <f>E56</f>
        <v>AM-C11X</v>
      </c>
      <c r="KG56" s="142" t="str">
        <f t="shared" si="636"/>
        <v>B0CBC7QMNV</v>
      </c>
      <c r="KH56" s="142" t="str">
        <f t="shared" si="636"/>
        <v>FBA78925</v>
      </c>
      <c r="KI56" s="17">
        <v>2053.8017999999997</v>
      </c>
      <c r="KJ56" s="3">
        <v>32</v>
      </c>
      <c r="KK56" s="32">
        <f>KJ56*KI56</f>
        <v>65721.657599999991</v>
      </c>
      <c r="KL56" s="3">
        <v>114</v>
      </c>
      <c r="KM56" s="32">
        <f>KL56*KI56</f>
        <v>234133.40519999998</v>
      </c>
      <c r="KN56" s="3">
        <v>0</v>
      </c>
      <c r="KO56" s="32">
        <f>KN56*KI56</f>
        <v>0</v>
      </c>
      <c r="KP56" s="3">
        <v>0</v>
      </c>
      <c r="KQ56" s="32">
        <f>KP56*KI56</f>
        <v>0</v>
      </c>
      <c r="KR56" s="58">
        <v>0</v>
      </c>
      <c r="KS56" s="59">
        <f>KR56*KI56</f>
        <v>0</v>
      </c>
      <c r="KT56" s="58">
        <v>0</v>
      </c>
      <c r="KU56" s="59">
        <f>KT56*KI56</f>
        <v>0</v>
      </c>
      <c r="KV56" s="58">
        <v>255</v>
      </c>
      <c r="KW56" s="59">
        <f>KV56*KI56</f>
        <v>523719.45899999992</v>
      </c>
      <c r="KX56" s="42">
        <f>KJ56+KL56+KR56+KN56+KP56+KT56+KV56</f>
        <v>401</v>
      </c>
      <c r="KY56" s="10">
        <f>KX56*KI56</f>
        <v>823574.52179999987</v>
      </c>
      <c r="KZ56" s="36" t="str">
        <f>E56</f>
        <v>AM-C11X</v>
      </c>
      <c r="LA56" s="98" t="str">
        <f>C56</f>
        <v>Longtail</v>
      </c>
      <c r="LB56" s="17">
        <v>2053.8017999999997</v>
      </c>
      <c r="LC56" s="100">
        <v>0</v>
      </c>
      <c r="LD56" s="88">
        <v>0</v>
      </c>
      <c r="LE56" s="3">
        <v>16</v>
      </c>
      <c r="LF56" s="88">
        <v>60784.030199999994</v>
      </c>
      <c r="LG56" s="23">
        <f t="shared" si="586"/>
        <v>16</v>
      </c>
      <c r="LH56" s="68">
        <f t="shared" si="586"/>
        <v>60784.030199999994</v>
      </c>
      <c r="LI56" s="68">
        <f t="shared" si="587"/>
        <v>51511.89</v>
      </c>
      <c r="LJ56" s="62">
        <f t="shared" si="588"/>
        <v>5.6211930611325877E-3</v>
      </c>
      <c r="LK56" s="23">
        <v>1534</v>
      </c>
      <c r="LL56" s="23">
        <v>0</v>
      </c>
      <c r="LM56" s="68">
        <v>0</v>
      </c>
      <c r="LN56" s="62">
        <f t="shared" si="589"/>
        <v>0</v>
      </c>
      <c r="LO56" s="34">
        <f t="shared" si="590"/>
        <v>32860.828799999996</v>
      </c>
      <c r="LP56" s="143" t="str">
        <f t="shared" si="591"/>
        <v>AM-C11X</v>
      </c>
      <c r="LQ56" s="143" t="str">
        <f>A56</f>
        <v>B0CBC7QMNV</v>
      </c>
      <c r="LR56" s="143" t="str">
        <f>B56</f>
        <v>FBA78925</v>
      </c>
      <c r="LS56" s="17">
        <v>2053.8017999999997</v>
      </c>
      <c r="LT56" s="3">
        <v>11</v>
      </c>
      <c r="LU56" s="32">
        <f t="shared" si="593"/>
        <v>22591.819799999997</v>
      </c>
      <c r="LV56" s="3">
        <v>347</v>
      </c>
      <c r="LW56" s="32">
        <f t="shared" si="594"/>
        <v>712669.22459999996</v>
      </c>
      <c r="LX56" s="3">
        <v>0</v>
      </c>
      <c r="LY56" s="32">
        <f t="shared" si="595"/>
        <v>0</v>
      </c>
      <c r="LZ56" s="3">
        <v>0</v>
      </c>
      <c r="MA56" s="32">
        <f t="shared" si="596"/>
        <v>0</v>
      </c>
      <c r="MB56" s="58">
        <v>0</v>
      </c>
      <c r="MC56" s="59">
        <f t="shared" si="597"/>
        <v>0</v>
      </c>
      <c r="MD56" s="58">
        <v>0</v>
      </c>
      <c r="ME56" s="59">
        <f t="shared" si="598"/>
        <v>0</v>
      </c>
      <c r="MF56" s="58">
        <v>0</v>
      </c>
      <c r="MG56" s="59">
        <f t="shared" si="599"/>
        <v>0</v>
      </c>
      <c r="MH56" s="42">
        <f t="shared" si="600"/>
        <v>358</v>
      </c>
      <c r="MI56" s="10">
        <f t="shared" si="601"/>
        <v>735261.0443999999</v>
      </c>
      <c r="MJ56" s="36" t="str">
        <f t="shared" si="602"/>
        <v>AM-C11X</v>
      </c>
      <c r="MK56" s="98" t="s">
        <v>292</v>
      </c>
      <c r="ML56" s="17">
        <v>2053.8017999999997</v>
      </c>
      <c r="MM56" s="100">
        <v>1</v>
      </c>
      <c r="MN56" s="88">
        <v>3875</v>
      </c>
      <c r="MO56" s="3">
        <v>22</v>
      </c>
      <c r="MP56" s="88">
        <v>81962.021199999988</v>
      </c>
      <c r="MQ56" s="23">
        <f t="shared" si="603"/>
        <v>23</v>
      </c>
      <c r="MR56" s="68">
        <f t="shared" si="604"/>
        <v>85837.021199999988</v>
      </c>
      <c r="MS56" s="68">
        <f t="shared" si="605"/>
        <v>72743.238305084742</v>
      </c>
      <c r="MT56" s="62">
        <f t="shared" si="606"/>
        <v>6.2920655539399975E-3</v>
      </c>
      <c r="MU56" s="23">
        <v>1940</v>
      </c>
      <c r="MV56" s="23">
        <v>0</v>
      </c>
      <c r="MW56" s="68">
        <v>0</v>
      </c>
      <c r="MX56" s="62">
        <f t="shared" si="607"/>
        <v>0</v>
      </c>
      <c r="MY56" s="34">
        <f t="shared" si="608"/>
        <v>47237.441399999996</v>
      </c>
      <c r="MZ56" s="143" t="str">
        <f t="shared" si="609"/>
        <v>AM-C11X</v>
      </c>
      <c r="NA56" s="143" t="str">
        <f t="shared" si="610"/>
        <v>B0CBC7QMNV</v>
      </c>
      <c r="NB56" s="143" t="str">
        <f t="shared" si="611"/>
        <v>FBA78925</v>
      </c>
      <c r="NC56" s="17">
        <f t="shared" si="612"/>
        <v>2053.8017999999997</v>
      </c>
      <c r="ND56" s="3">
        <v>45</v>
      </c>
      <c r="NE56" s="32">
        <f t="shared" si="613"/>
        <v>92421.080999999991</v>
      </c>
      <c r="NF56" s="3">
        <v>310</v>
      </c>
      <c r="NG56" s="32">
        <f t="shared" si="614"/>
        <v>636678.55799999996</v>
      </c>
      <c r="NH56" s="3">
        <v>21</v>
      </c>
      <c r="NI56" s="32">
        <f t="shared" si="615"/>
        <v>43129.837799999994</v>
      </c>
      <c r="NJ56" s="3">
        <v>0</v>
      </c>
      <c r="NK56" s="32">
        <f t="shared" si="616"/>
        <v>0</v>
      </c>
      <c r="NL56" s="58">
        <v>0</v>
      </c>
      <c r="NM56" s="59">
        <f t="shared" si="617"/>
        <v>0</v>
      </c>
      <c r="NN56" s="58">
        <v>0</v>
      </c>
      <c r="NO56" s="59">
        <f t="shared" si="618"/>
        <v>0</v>
      </c>
      <c r="NP56" s="58">
        <v>0</v>
      </c>
      <c r="NQ56" s="59">
        <f t="shared" si="619"/>
        <v>0</v>
      </c>
      <c r="NR56" s="42">
        <f t="shared" si="620"/>
        <v>376</v>
      </c>
      <c r="NS56" s="92">
        <f t="shared" si="621"/>
        <v>772229.47679999995</v>
      </c>
      <c r="NT56" s="141">
        <v>18</v>
      </c>
      <c r="NU56" s="36" t="str">
        <f t="shared" si="622"/>
        <v>AM-C11X</v>
      </c>
      <c r="NV56" s="98" t="s">
        <v>292</v>
      </c>
      <c r="NW56" s="17">
        <v>2053.8017999999997</v>
      </c>
      <c r="NX56" s="100">
        <v>1</v>
      </c>
      <c r="NY56" s="88">
        <v>3921</v>
      </c>
      <c r="NZ56" s="3">
        <v>26</v>
      </c>
      <c r="OA56" s="88">
        <v>96475</v>
      </c>
      <c r="OB56" s="23">
        <f t="shared" si="450"/>
        <v>27</v>
      </c>
      <c r="OC56" s="68">
        <f t="shared" si="451"/>
        <v>100396</v>
      </c>
      <c r="OD56" s="68">
        <f t="shared" si="452"/>
        <v>85081.355932203398</v>
      </c>
      <c r="OE56" s="62">
        <f t="shared" si="453"/>
        <v>7.0349279787651287E-3</v>
      </c>
      <c r="OF56" s="23">
        <v>2714</v>
      </c>
      <c r="OG56" s="23">
        <v>0</v>
      </c>
      <c r="OH56" s="68">
        <v>0</v>
      </c>
      <c r="OI56" s="62">
        <f t="shared" si="454"/>
        <v>0</v>
      </c>
      <c r="OJ56" s="34">
        <f t="shared" si="455"/>
        <v>55452.648599999993</v>
      </c>
      <c r="OK56" s="143" t="str">
        <f t="shared" si="456"/>
        <v>AM-C11X</v>
      </c>
      <c r="OL56" s="143" t="str">
        <f t="shared" si="457"/>
        <v>B0CBC7QMNV</v>
      </c>
      <c r="OM56" s="143" t="str">
        <f t="shared" si="458"/>
        <v>FBA78925</v>
      </c>
      <c r="ON56" s="17">
        <f t="shared" si="459"/>
        <v>2053.8017999999997</v>
      </c>
      <c r="OO56" s="3">
        <v>59</v>
      </c>
      <c r="OP56" s="32">
        <f t="shared" si="460"/>
        <v>121174.30619999998</v>
      </c>
      <c r="OQ56" s="3">
        <v>231</v>
      </c>
      <c r="OR56" s="32">
        <f t="shared" si="461"/>
        <v>474428.21579999995</v>
      </c>
      <c r="OS56" s="3">
        <v>10</v>
      </c>
      <c r="OT56" s="32">
        <f t="shared" si="462"/>
        <v>20538.017999999996</v>
      </c>
      <c r="OU56" s="3">
        <v>0</v>
      </c>
      <c r="OV56" s="32">
        <f t="shared" si="463"/>
        <v>0</v>
      </c>
      <c r="OW56" s="58">
        <v>0</v>
      </c>
      <c r="OX56" s="59">
        <f t="shared" si="464"/>
        <v>0</v>
      </c>
      <c r="OY56" s="58">
        <v>0</v>
      </c>
      <c r="OZ56" s="59">
        <f t="shared" si="465"/>
        <v>0</v>
      </c>
      <c r="PA56" s="58">
        <v>0</v>
      </c>
      <c r="PB56" s="59">
        <f t="shared" si="466"/>
        <v>0</v>
      </c>
      <c r="PC56" s="42">
        <f t="shared" si="467"/>
        <v>300</v>
      </c>
      <c r="PD56" s="92">
        <f t="shared" si="468"/>
        <v>616140.53999999992</v>
      </c>
      <c r="PE56" s="141">
        <v>38</v>
      </c>
      <c r="PF56" s="36" t="str">
        <f t="shared" si="469"/>
        <v>AM-C11X</v>
      </c>
      <c r="PG56" s="98" t="s">
        <v>292</v>
      </c>
      <c r="PH56" s="17">
        <v>2053.8017999999997</v>
      </c>
      <c r="PI56" s="100">
        <v>0</v>
      </c>
      <c r="PJ56" s="88">
        <v>0</v>
      </c>
      <c r="PK56" s="3">
        <v>24</v>
      </c>
      <c r="PL56" s="88">
        <v>84745.983399999997</v>
      </c>
      <c r="PM56" s="23">
        <f t="shared" si="470"/>
        <v>24</v>
      </c>
      <c r="PN56" s="68">
        <f t="shared" si="471"/>
        <v>84745.983399999997</v>
      </c>
      <c r="PO56" s="68">
        <f t="shared" si="472"/>
        <v>71818.63</v>
      </c>
      <c r="PP56" s="62">
        <f t="shared" si="473"/>
        <v>4.7739434977618136E-3</v>
      </c>
      <c r="PQ56" s="23">
        <v>2497</v>
      </c>
      <c r="PR56" s="23">
        <v>0</v>
      </c>
      <c r="PS56" s="68">
        <v>0</v>
      </c>
      <c r="PT56" s="62">
        <f t="shared" si="474"/>
        <v>0</v>
      </c>
      <c r="PU56" s="34">
        <f t="shared" si="475"/>
        <v>49291.243199999997</v>
      </c>
      <c r="PV56" s="143" t="str">
        <f t="shared" si="476"/>
        <v>AM-C11X</v>
      </c>
      <c r="PW56" s="143" t="str">
        <f t="shared" si="477"/>
        <v>B0CBC7QMNV</v>
      </c>
      <c r="PX56" s="143" t="str">
        <f t="shared" si="478"/>
        <v>FBA78925</v>
      </c>
      <c r="PY56" s="17">
        <f t="shared" si="479"/>
        <v>2053.8017999999997</v>
      </c>
      <c r="PZ56" s="3">
        <v>58</v>
      </c>
      <c r="QA56" s="32">
        <f t="shared" si="480"/>
        <v>119120.50439999999</v>
      </c>
      <c r="QB56" s="3"/>
      <c r="QC56" s="32">
        <f t="shared" si="481"/>
        <v>0</v>
      </c>
      <c r="QD56" s="3">
        <v>10</v>
      </c>
      <c r="QE56" s="32">
        <f t="shared" si="482"/>
        <v>20538.017999999996</v>
      </c>
      <c r="QF56" s="3">
        <v>0</v>
      </c>
      <c r="QG56" s="32">
        <f t="shared" si="483"/>
        <v>0</v>
      </c>
      <c r="QH56" s="58">
        <v>0</v>
      </c>
      <c r="QI56" s="59">
        <f t="shared" si="484"/>
        <v>0</v>
      </c>
      <c r="QJ56" s="58">
        <v>0</v>
      </c>
      <c r="QK56" s="59">
        <f t="shared" si="485"/>
        <v>0</v>
      </c>
      <c r="QL56" s="58">
        <v>0</v>
      </c>
      <c r="QM56" s="59">
        <f t="shared" si="486"/>
        <v>0</v>
      </c>
      <c r="QN56" s="42">
        <f t="shared" si="487"/>
        <v>68</v>
      </c>
      <c r="QO56" s="92">
        <f t="shared" si="488"/>
        <v>139658.52239999999</v>
      </c>
      <c r="QP56" s="141">
        <v>39</v>
      </c>
      <c r="QQ56" s="36" t="str">
        <f t="shared" si="489"/>
        <v>AM-C11X</v>
      </c>
      <c r="QR56" s="98" t="s">
        <v>292</v>
      </c>
      <c r="QS56" s="17">
        <v>2053.8017999999997</v>
      </c>
      <c r="QT56" s="100">
        <v>0</v>
      </c>
      <c r="QU56" s="88">
        <v>0</v>
      </c>
      <c r="QV56" s="3">
        <v>10</v>
      </c>
      <c r="QW56" s="88">
        <v>36441</v>
      </c>
      <c r="QX56" s="23">
        <f t="shared" si="490"/>
        <v>10</v>
      </c>
      <c r="QY56" s="68">
        <f t="shared" si="491"/>
        <v>36441</v>
      </c>
      <c r="QZ56" s="68">
        <f t="shared" si="492"/>
        <v>30882.203389830509</v>
      </c>
      <c r="RA56" s="62">
        <f t="shared" si="493"/>
        <v>1.9499811455268344E-3</v>
      </c>
      <c r="RB56" s="23">
        <v>1564</v>
      </c>
      <c r="RC56" s="23">
        <v>0</v>
      </c>
      <c r="RD56" s="68">
        <v>0</v>
      </c>
      <c r="RE56" s="62">
        <f t="shared" si="494"/>
        <v>0</v>
      </c>
      <c r="RF56" s="34">
        <f t="shared" si="495"/>
        <v>20538.017999999996</v>
      </c>
      <c r="RG56" s="143" t="str">
        <f t="shared" si="496"/>
        <v>AM-C11X</v>
      </c>
      <c r="RH56" s="143" t="str">
        <f t="shared" si="497"/>
        <v>B0CBC7QMNV</v>
      </c>
      <c r="RI56" s="143" t="str">
        <f t="shared" si="498"/>
        <v>FBA78925</v>
      </c>
      <c r="RJ56" s="17">
        <f t="shared" si="499"/>
        <v>2053.8017999999997</v>
      </c>
      <c r="RK56" s="3">
        <v>67</v>
      </c>
      <c r="RL56" s="32">
        <f t="shared" si="500"/>
        <v>137604.72059999997</v>
      </c>
      <c r="RM56" s="3">
        <v>170</v>
      </c>
      <c r="RN56" s="32">
        <f t="shared" si="501"/>
        <v>349146.30599999998</v>
      </c>
      <c r="RO56" s="3">
        <v>14</v>
      </c>
      <c r="RP56" s="32">
        <f t="shared" si="502"/>
        <v>28753.225199999997</v>
      </c>
      <c r="RQ56" s="3">
        <v>0</v>
      </c>
      <c r="RR56" s="32">
        <f t="shared" si="503"/>
        <v>0</v>
      </c>
      <c r="RS56" s="58">
        <v>0</v>
      </c>
      <c r="RT56" s="59">
        <f t="shared" si="504"/>
        <v>0</v>
      </c>
      <c r="RU56" s="58">
        <v>0</v>
      </c>
      <c r="RV56" s="59">
        <f t="shared" si="505"/>
        <v>0</v>
      </c>
      <c r="RW56" s="58">
        <v>0</v>
      </c>
      <c r="RX56" s="59">
        <f t="shared" si="506"/>
        <v>0</v>
      </c>
      <c r="RY56" s="42">
        <f t="shared" si="507"/>
        <v>251</v>
      </c>
      <c r="RZ56" s="92">
        <f t="shared" si="508"/>
        <v>515504.25179999991</v>
      </c>
      <c r="SA56" s="141">
        <v>29</v>
      </c>
      <c r="SB56" s="36" t="str">
        <f t="shared" si="509"/>
        <v>AM-C11X</v>
      </c>
      <c r="SC56" s="98" t="s">
        <v>292</v>
      </c>
      <c r="SD56" s="17">
        <f t="shared" si="510"/>
        <v>2053.8017999999997</v>
      </c>
      <c r="SE56" s="100">
        <v>1</v>
      </c>
      <c r="SF56" s="88">
        <v>3699</v>
      </c>
      <c r="SG56" s="3">
        <v>11</v>
      </c>
      <c r="SH56" s="88">
        <v>40190</v>
      </c>
      <c r="SI56" s="23">
        <f t="shared" si="511"/>
        <v>12</v>
      </c>
      <c r="SJ56" s="68">
        <f t="shared" si="512"/>
        <v>43889</v>
      </c>
      <c r="SK56" s="68">
        <f t="shared" si="513"/>
        <v>37194.067796610172</v>
      </c>
      <c r="SL56" s="62">
        <f t="shared" si="514"/>
        <v>2.8117311247276853E-3</v>
      </c>
      <c r="SM56" s="23">
        <v>4849</v>
      </c>
      <c r="SN56" s="23">
        <v>0</v>
      </c>
      <c r="SO56" s="68">
        <v>0</v>
      </c>
      <c r="SP56" s="62">
        <f t="shared" si="515"/>
        <v>0</v>
      </c>
      <c r="SQ56" s="34">
        <f t="shared" si="516"/>
        <v>24645.621599999999</v>
      </c>
      <c r="SR56" s="143" t="str">
        <f t="shared" si="517"/>
        <v>AM-C11X</v>
      </c>
      <c r="SS56" s="143" t="str">
        <f t="shared" si="518"/>
        <v>B0CBC7QMNV</v>
      </c>
      <c r="ST56" s="143" t="str">
        <f t="shared" si="519"/>
        <v>FBA78925</v>
      </c>
      <c r="SU56" s="17">
        <f t="shared" si="520"/>
        <v>2053.8017999999997</v>
      </c>
      <c r="SV56" s="3">
        <v>59</v>
      </c>
      <c r="SW56" s="32">
        <f t="shared" si="521"/>
        <v>121174.30619999998</v>
      </c>
      <c r="SX56" s="3">
        <v>181</v>
      </c>
      <c r="SY56" s="32">
        <f t="shared" si="522"/>
        <v>371738.12579999998</v>
      </c>
      <c r="SZ56" s="3">
        <v>14</v>
      </c>
      <c r="TA56" s="32">
        <f t="shared" si="523"/>
        <v>28753.225199999997</v>
      </c>
      <c r="TB56" s="3">
        <v>0</v>
      </c>
      <c r="TC56" s="32">
        <f t="shared" si="524"/>
        <v>0</v>
      </c>
      <c r="TD56" s="58">
        <v>0</v>
      </c>
      <c r="TE56" s="59">
        <f t="shared" si="525"/>
        <v>0</v>
      </c>
      <c r="TF56" s="58">
        <v>0</v>
      </c>
      <c r="TG56" s="59">
        <f t="shared" si="526"/>
        <v>0</v>
      </c>
      <c r="TH56" s="58">
        <v>0</v>
      </c>
      <c r="TI56" s="59">
        <f t="shared" si="527"/>
        <v>0</v>
      </c>
      <c r="TJ56" s="42">
        <f t="shared" si="528"/>
        <v>254</v>
      </c>
      <c r="TK56" s="92">
        <f t="shared" si="529"/>
        <v>521665.65719999996</v>
      </c>
      <c r="TL56" s="141">
        <v>17</v>
      </c>
      <c r="TM56" s="36" t="str">
        <f t="shared" si="530"/>
        <v>AM-C11X</v>
      </c>
      <c r="TN56" s="98" t="s">
        <v>292</v>
      </c>
      <c r="TO56" s="17">
        <f t="shared" si="531"/>
        <v>2053.8017999999997</v>
      </c>
      <c r="TP56" s="100">
        <v>5</v>
      </c>
      <c r="TQ56" s="88">
        <v>18615</v>
      </c>
      <c r="TR56" s="3">
        <v>13</v>
      </c>
      <c r="TS56" s="88">
        <v>47436.979399999997</v>
      </c>
      <c r="TT56" s="23">
        <f t="shared" si="532"/>
        <v>18</v>
      </c>
      <c r="TU56" s="68">
        <f t="shared" si="533"/>
        <v>66051.979399999997</v>
      </c>
      <c r="TV56" s="68">
        <f t="shared" si="534"/>
        <v>55976.253728813557</v>
      </c>
      <c r="TW56" s="62">
        <f t="shared" si="535"/>
        <v>3.9010809969935003E-3</v>
      </c>
      <c r="TX56" s="23">
        <v>2916</v>
      </c>
      <c r="TY56" s="23">
        <v>0</v>
      </c>
      <c r="TZ56" s="68">
        <v>0</v>
      </c>
      <c r="UA56" s="62">
        <f t="shared" si="536"/>
        <v>0</v>
      </c>
      <c r="UB56" s="34">
        <f t="shared" si="537"/>
        <v>36968.432399999998</v>
      </c>
      <c r="UC56" s="143" t="str">
        <f t="shared" si="538"/>
        <v>AM-C11X</v>
      </c>
      <c r="UD56" s="143" t="str">
        <f t="shared" si="539"/>
        <v>B0CBC7QMNV</v>
      </c>
      <c r="UE56" s="143" t="str">
        <f t="shared" si="540"/>
        <v>FBA78925</v>
      </c>
      <c r="UF56" s="17">
        <f t="shared" si="541"/>
        <v>2053.8017999999997</v>
      </c>
      <c r="UG56" s="3">
        <v>47</v>
      </c>
      <c r="UH56" s="32">
        <f t="shared" si="542"/>
        <v>96528.684599999993</v>
      </c>
      <c r="UI56" s="3">
        <v>168</v>
      </c>
      <c r="UJ56" s="32">
        <f t="shared" si="543"/>
        <v>345038.70239999995</v>
      </c>
      <c r="UK56" s="3">
        <v>14</v>
      </c>
      <c r="UL56" s="32">
        <f t="shared" si="544"/>
        <v>28753.225199999997</v>
      </c>
      <c r="UM56" s="3">
        <v>0</v>
      </c>
      <c r="UN56" s="32">
        <f t="shared" si="545"/>
        <v>0</v>
      </c>
      <c r="UO56" s="58">
        <v>0</v>
      </c>
      <c r="UP56" s="59">
        <f t="shared" si="546"/>
        <v>0</v>
      </c>
      <c r="UQ56" s="58">
        <v>0</v>
      </c>
      <c r="UR56" s="59">
        <f t="shared" si="547"/>
        <v>0</v>
      </c>
      <c r="US56" s="58">
        <v>0</v>
      </c>
      <c r="UT56" s="59">
        <f t="shared" si="548"/>
        <v>0</v>
      </c>
      <c r="UU56" s="42">
        <f t="shared" si="549"/>
        <v>229</v>
      </c>
      <c r="UV56" s="92">
        <f t="shared" si="550"/>
        <v>470320.61219999992</v>
      </c>
      <c r="UW56" s="141">
        <v>21</v>
      </c>
      <c r="UX56" s="36" t="str">
        <f t="shared" si="551"/>
        <v>AM-C11X</v>
      </c>
      <c r="UY56" s="98" t="s">
        <v>292</v>
      </c>
      <c r="UZ56" s="17">
        <f t="shared" si="552"/>
        <v>2053.8017999999997</v>
      </c>
      <c r="VA56" s="100">
        <v>4</v>
      </c>
      <c r="VB56" s="88">
        <v>14596</v>
      </c>
      <c r="VC56" s="3">
        <v>8</v>
      </c>
      <c r="VD56" s="88">
        <v>28496.0088</v>
      </c>
      <c r="VE56" s="23">
        <f t="shared" si="200"/>
        <v>12</v>
      </c>
      <c r="VF56" s="68">
        <f t="shared" si="201"/>
        <v>43092.008799999996</v>
      </c>
      <c r="VG56" s="68">
        <f t="shared" si="202"/>
        <v>36518.651525423724</v>
      </c>
      <c r="VH56" s="62">
        <f t="shared" si="203"/>
        <v>2.5756613246580547E-3</v>
      </c>
      <c r="VI56" s="23">
        <v>2286</v>
      </c>
      <c r="VJ56" s="23">
        <v>0</v>
      </c>
      <c r="VK56" s="68">
        <v>0</v>
      </c>
      <c r="VL56" s="62">
        <f t="shared" si="553"/>
        <v>0</v>
      </c>
      <c r="VM56" s="34">
        <f t="shared" si="205"/>
        <v>24645.621599999999</v>
      </c>
      <c r="VN56" s="143" t="str">
        <f t="shared" si="57"/>
        <v>AM-C11X</v>
      </c>
      <c r="VO56" s="143" t="str">
        <f t="shared" si="58"/>
        <v>B0CBC7QMNV</v>
      </c>
      <c r="VP56" s="143" t="str">
        <f t="shared" si="59"/>
        <v>FBA78925</v>
      </c>
      <c r="VQ56" s="17">
        <f t="shared" si="206"/>
        <v>2053.8017999999997</v>
      </c>
      <c r="VR56" s="3">
        <v>42</v>
      </c>
      <c r="VS56" s="32">
        <f t="shared" si="207"/>
        <v>86259.675599999988</v>
      </c>
      <c r="VT56" s="3">
        <v>128</v>
      </c>
      <c r="VU56" s="32">
        <f t="shared" si="208"/>
        <v>262886.63039999997</v>
      </c>
      <c r="VV56" s="3">
        <v>2</v>
      </c>
      <c r="VW56" s="32">
        <f t="shared" si="209"/>
        <v>4107.6035999999995</v>
      </c>
      <c r="VX56" s="3">
        <v>0</v>
      </c>
      <c r="VY56" s="32">
        <f t="shared" si="210"/>
        <v>0</v>
      </c>
      <c r="VZ56" s="58">
        <v>0</v>
      </c>
      <c r="WA56" s="59">
        <f t="shared" si="211"/>
        <v>0</v>
      </c>
      <c r="WB56" s="58">
        <v>0</v>
      </c>
      <c r="WC56" s="59">
        <f t="shared" si="212"/>
        <v>0</v>
      </c>
      <c r="WD56" s="58">
        <v>0</v>
      </c>
      <c r="WE56" s="59">
        <f t="shared" si="213"/>
        <v>0</v>
      </c>
      <c r="WF56" s="42">
        <f t="shared" si="214"/>
        <v>172</v>
      </c>
      <c r="WG56" s="92">
        <f t="shared" si="215"/>
        <v>353253.90959999996</v>
      </c>
      <c r="WH56" s="141">
        <v>15</v>
      </c>
      <c r="WI56" s="36" t="str">
        <f t="shared" si="60"/>
        <v>AM-C11X</v>
      </c>
      <c r="WJ56" s="98" t="s">
        <v>292</v>
      </c>
      <c r="WK56" s="17">
        <f t="shared" si="216"/>
        <v>2053.8017999999997</v>
      </c>
    </row>
    <row r="57" spans="1:609">
      <c r="A57" s="161" t="s">
        <v>657</v>
      </c>
      <c r="B57" s="161" t="s">
        <v>652</v>
      </c>
      <c r="C57" s="180"/>
      <c r="D57" s="150" t="s">
        <v>669</v>
      </c>
      <c r="E57" s="161" t="s">
        <v>660</v>
      </c>
      <c r="F57" s="180"/>
      <c r="G57" s="180"/>
      <c r="H57" s="161" t="s">
        <v>470</v>
      </c>
      <c r="I57" s="161" t="s">
        <v>470</v>
      </c>
      <c r="J57" s="188">
        <v>3046.91</v>
      </c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79"/>
      <c r="BG57" s="179"/>
      <c r="BH57" s="179"/>
      <c r="BI57" s="179"/>
      <c r="BJ57" s="179"/>
      <c r="BK57" s="179"/>
      <c r="BL57" s="179"/>
      <c r="BM57" s="179"/>
      <c r="BN57" s="179"/>
      <c r="BO57" s="179"/>
      <c r="BP57" s="179"/>
      <c r="BQ57" s="179"/>
      <c r="BR57" s="179"/>
      <c r="BS57" s="179"/>
      <c r="BT57" s="179"/>
      <c r="BU57" s="179"/>
      <c r="BV57" s="179"/>
      <c r="BW57" s="179"/>
      <c r="BX57" s="179"/>
      <c r="BY57" s="179"/>
      <c r="BZ57" s="179"/>
      <c r="CA57" s="179"/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  <c r="CQ57" s="179"/>
      <c r="CR57" s="179"/>
      <c r="CS57" s="179"/>
      <c r="CT57" s="179"/>
      <c r="CU57" s="179"/>
      <c r="CV57" s="179"/>
      <c r="CW57" s="179"/>
      <c r="CX57" s="179"/>
      <c r="CY57" s="179"/>
      <c r="CZ57" s="179"/>
      <c r="DA57" s="179"/>
      <c r="DB57" s="179"/>
      <c r="DC57" s="179"/>
      <c r="DD57" s="179"/>
      <c r="DE57" s="179"/>
      <c r="DF57" s="179"/>
      <c r="DG57" s="179"/>
      <c r="DH57" s="179"/>
      <c r="DI57" s="179"/>
      <c r="DJ57" s="179"/>
      <c r="DK57" s="179"/>
      <c r="DL57" s="179"/>
      <c r="DM57" s="179"/>
      <c r="DN57" s="179"/>
      <c r="DO57" s="179"/>
      <c r="DP57" s="179"/>
      <c r="DQ57" s="179"/>
      <c r="DR57" s="179"/>
      <c r="DS57" s="179"/>
      <c r="DT57" s="179"/>
      <c r="DU57" s="179"/>
      <c r="DV57" s="144"/>
      <c r="DW57" s="144"/>
      <c r="DX57" s="144"/>
      <c r="DY57" s="144"/>
      <c r="DZ57" s="144"/>
      <c r="EA57" s="144"/>
      <c r="EB57" s="144"/>
      <c r="EC57" s="144"/>
      <c r="ED57" s="144"/>
      <c r="EE57" s="179"/>
      <c r="EF57" s="179"/>
      <c r="EG57" s="179"/>
      <c r="EH57" s="179"/>
      <c r="EI57" s="179"/>
      <c r="EJ57" s="179"/>
      <c r="EK57" s="179"/>
      <c r="EL57" s="144"/>
      <c r="EM57" s="179"/>
      <c r="EN57" s="179"/>
      <c r="EO57" s="179"/>
      <c r="EP57" s="144"/>
      <c r="EQ57" s="179"/>
      <c r="ER57" s="144"/>
      <c r="ES57" s="144"/>
      <c r="ET57" s="144"/>
      <c r="EU57" s="144"/>
      <c r="EV57" s="179"/>
      <c r="EW57" s="179"/>
      <c r="EX57" s="179"/>
      <c r="EY57" s="179"/>
      <c r="EZ57" s="179"/>
      <c r="FA57" s="179"/>
      <c r="FB57" s="179"/>
      <c r="FC57" s="144"/>
      <c r="FD57" s="179"/>
      <c r="FE57" s="179"/>
      <c r="FF57" s="179"/>
      <c r="FG57" s="144"/>
      <c r="FH57" s="179"/>
      <c r="FI57" s="179"/>
      <c r="FJ57" s="179"/>
      <c r="FK57" s="179"/>
      <c r="FL57" s="179"/>
      <c r="FM57" s="179"/>
      <c r="FN57" s="179"/>
      <c r="FO57" s="179"/>
      <c r="FP57" s="144"/>
      <c r="FQ57" s="179"/>
      <c r="FR57" s="179"/>
      <c r="FS57" s="145"/>
      <c r="FT57" s="144"/>
      <c r="FU57" s="179"/>
      <c r="FV57" s="179"/>
      <c r="FW57" s="179"/>
      <c r="FX57" s="179"/>
      <c r="FY57" s="179"/>
      <c r="FZ57" s="179"/>
      <c r="GA57" s="179"/>
      <c r="GB57" s="179"/>
      <c r="GC57" s="144"/>
      <c r="GD57" s="179"/>
      <c r="GE57" s="179"/>
      <c r="GF57" s="145"/>
      <c r="GG57" s="144"/>
      <c r="GH57" s="181"/>
      <c r="GI57" s="182"/>
      <c r="GJ57" s="179"/>
      <c r="GK57" s="179"/>
      <c r="GL57" s="179"/>
      <c r="GM57" s="179"/>
      <c r="GN57" s="179"/>
      <c r="GO57" s="179"/>
      <c r="GP57" s="144"/>
      <c r="GQ57" s="179"/>
      <c r="GR57" s="179"/>
      <c r="GS57" s="145"/>
      <c r="GT57" s="144"/>
      <c r="GU57" s="181"/>
      <c r="GV57" s="182"/>
      <c r="GW57" s="179"/>
      <c r="GX57" s="179"/>
      <c r="GY57" s="179"/>
      <c r="GZ57" s="179"/>
      <c r="HA57" s="179"/>
      <c r="HB57" s="179"/>
      <c r="HC57" s="144"/>
      <c r="HD57" s="179"/>
      <c r="HE57" s="179"/>
      <c r="HF57" s="145"/>
      <c r="HG57" s="144"/>
      <c r="HH57" s="179"/>
      <c r="HI57" s="182"/>
      <c r="HJ57" s="179"/>
      <c r="HK57" s="179"/>
      <c r="HL57" s="179"/>
      <c r="HM57" s="179"/>
      <c r="HN57" s="179"/>
      <c r="HO57" s="179"/>
      <c r="HP57" s="144"/>
      <c r="HQ57" s="179"/>
      <c r="HR57" s="179"/>
      <c r="HS57" s="145"/>
      <c r="HT57" s="144"/>
      <c r="HU57" s="179"/>
      <c r="HV57" s="182"/>
      <c r="HW57" s="179"/>
      <c r="HX57" s="179"/>
      <c r="HY57" s="179"/>
      <c r="HZ57" s="179"/>
      <c r="IA57" s="179"/>
      <c r="IB57" s="179"/>
      <c r="IC57" s="144"/>
      <c r="ID57" s="179"/>
      <c r="IE57" s="179"/>
      <c r="IF57" s="145"/>
      <c r="IG57" s="144"/>
      <c r="IH57" s="179"/>
      <c r="II57" s="182"/>
      <c r="IJ57" s="145"/>
      <c r="IK57" s="179"/>
      <c r="IL57" s="145"/>
      <c r="IM57" s="179"/>
      <c r="IN57" s="145"/>
      <c r="IO57" s="145"/>
      <c r="IP57" s="144"/>
      <c r="IQ57" s="179"/>
      <c r="IR57" s="179"/>
      <c r="IS57" s="145"/>
      <c r="IT57" s="144"/>
      <c r="IU57" s="179"/>
      <c r="IV57" s="179"/>
      <c r="IW57" s="179"/>
      <c r="IX57" s="179"/>
      <c r="IY57" s="179"/>
      <c r="IZ57" s="179"/>
      <c r="JA57" s="179"/>
      <c r="JB57" s="179"/>
      <c r="JC57" s="179"/>
      <c r="JD57" s="179"/>
      <c r="JE57" s="179"/>
      <c r="JF57" s="179"/>
      <c r="JG57" s="179"/>
      <c r="JH57" s="179"/>
      <c r="JI57" s="179"/>
      <c r="JJ57" s="179"/>
      <c r="JK57" s="179"/>
      <c r="JL57" s="179"/>
      <c r="JM57" s="179"/>
      <c r="JN57" s="179"/>
      <c r="JO57" s="179"/>
      <c r="JP57" s="179"/>
      <c r="JQ57" s="181"/>
      <c r="JR57" s="179"/>
      <c r="JS57" s="182"/>
      <c r="JT57" s="145"/>
      <c r="JU57" s="179"/>
      <c r="JV57" s="145"/>
      <c r="JW57" s="179"/>
      <c r="JX57" s="145"/>
      <c r="JY57" s="145"/>
      <c r="JZ57" s="144"/>
      <c r="KA57" s="179"/>
      <c r="KB57" s="179"/>
      <c r="KC57" s="145"/>
      <c r="KD57" s="144"/>
      <c r="KE57" s="179"/>
      <c r="KF57" s="179"/>
      <c r="KG57" s="179"/>
      <c r="KH57" s="179"/>
      <c r="KI57" s="179"/>
      <c r="KJ57" s="179"/>
      <c r="KK57" s="179"/>
      <c r="KL57" s="179"/>
      <c r="KM57" s="179"/>
      <c r="KN57" s="179"/>
      <c r="KO57" s="179"/>
      <c r="KP57" s="179"/>
      <c r="KQ57" s="179"/>
      <c r="KR57" s="179"/>
      <c r="KS57" s="179"/>
      <c r="KT57" s="179"/>
      <c r="KU57" s="179"/>
      <c r="KV57" s="179"/>
      <c r="KW57" s="179"/>
      <c r="KX57" s="179"/>
      <c r="KY57" s="179"/>
      <c r="KZ57" s="179"/>
      <c r="LA57" s="181"/>
      <c r="LB57" s="179"/>
      <c r="LC57" s="100">
        <v>0</v>
      </c>
      <c r="LD57" s="88">
        <v>0</v>
      </c>
      <c r="LE57" s="3">
        <v>0</v>
      </c>
      <c r="LF57" s="88">
        <v>0</v>
      </c>
      <c r="LG57" s="23">
        <f t="shared" si="586"/>
        <v>0</v>
      </c>
      <c r="LH57" s="68">
        <f t="shared" si="586"/>
        <v>0</v>
      </c>
      <c r="LI57" s="68">
        <f t="shared" si="587"/>
        <v>0</v>
      </c>
      <c r="LJ57" s="62">
        <f t="shared" si="588"/>
        <v>0</v>
      </c>
      <c r="LK57" s="23" t="s">
        <v>646</v>
      </c>
      <c r="LL57" s="23">
        <v>0</v>
      </c>
      <c r="LM57" s="68">
        <v>0</v>
      </c>
      <c r="LN57" s="62">
        <f t="shared" si="589"/>
        <v>0</v>
      </c>
      <c r="LO57" s="34">
        <f t="shared" si="590"/>
        <v>0</v>
      </c>
      <c r="LP57" s="143" t="str">
        <f t="shared" si="591"/>
        <v>AM-C11 Pro</v>
      </c>
      <c r="LQ57" s="142">
        <f>BU57</f>
        <v>0</v>
      </c>
      <c r="LR57" s="143" t="str">
        <f>B57</f>
        <v>FBA79654</v>
      </c>
      <c r="LS57" s="126">
        <v>3046.91</v>
      </c>
      <c r="LT57" s="3">
        <v>0</v>
      </c>
      <c r="LU57" s="32">
        <f t="shared" si="593"/>
        <v>0</v>
      </c>
      <c r="LV57" s="3">
        <v>0</v>
      </c>
      <c r="LW57" s="32">
        <f t="shared" si="594"/>
        <v>0</v>
      </c>
      <c r="LX57" s="3">
        <v>0</v>
      </c>
      <c r="LY57" s="32">
        <f t="shared" si="595"/>
        <v>0</v>
      </c>
      <c r="LZ57" s="3">
        <v>0</v>
      </c>
      <c r="MA57" s="32">
        <f t="shared" si="596"/>
        <v>0</v>
      </c>
      <c r="MB57" s="58">
        <v>0</v>
      </c>
      <c r="MC57" s="59">
        <f t="shared" si="597"/>
        <v>0</v>
      </c>
      <c r="MD57" s="58">
        <v>0</v>
      </c>
      <c r="ME57" s="59">
        <f t="shared" si="598"/>
        <v>0</v>
      </c>
      <c r="MF57" s="58">
        <v>0</v>
      </c>
      <c r="MG57" s="59">
        <f t="shared" si="599"/>
        <v>0</v>
      </c>
      <c r="MH57" s="42">
        <f t="shared" si="600"/>
        <v>0</v>
      </c>
      <c r="MI57" s="10">
        <f t="shared" si="601"/>
        <v>0</v>
      </c>
      <c r="MJ57" s="36" t="str">
        <f t="shared" si="602"/>
        <v>AM-C11 Pro</v>
      </c>
      <c r="MK57" s="98" t="s">
        <v>480</v>
      </c>
      <c r="ML57" s="126">
        <v>3046.91</v>
      </c>
      <c r="MM57" s="100">
        <v>0</v>
      </c>
      <c r="MN57" s="88">
        <v>0</v>
      </c>
      <c r="MO57" s="3">
        <v>0</v>
      </c>
      <c r="MP57" s="88">
        <v>0</v>
      </c>
      <c r="MQ57" s="23">
        <f t="shared" si="603"/>
        <v>0</v>
      </c>
      <c r="MR57" s="68">
        <f t="shared" si="604"/>
        <v>0</v>
      </c>
      <c r="MS57" s="68">
        <f t="shared" si="605"/>
        <v>0</v>
      </c>
      <c r="MT57" s="62">
        <f t="shared" si="606"/>
        <v>0</v>
      </c>
      <c r="MU57" s="23">
        <v>38</v>
      </c>
      <c r="MV57" s="23">
        <v>0</v>
      </c>
      <c r="MW57" s="68">
        <v>0</v>
      </c>
      <c r="MX57" s="62">
        <f t="shared" si="607"/>
        <v>0</v>
      </c>
      <c r="MY57" s="34">
        <f t="shared" si="608"/>
        <v>0</v>
      </c>
      <c r="MZ57" s="143" t="str">
        <f t="shared" si="609"/>
        <v>AM-C11 Pro</v>
      </c>
      <c r="NA57" s="143" t="str">
        <f t="shared" si="610"/>
        <v>B0DN6MNS1X</v>
      </c>
      <c r="NB57" s="143" t="str">
        <f t="shared" si="611"/>
        <v>FBA79654</v>
      </c>
      <c r="NC57" s="17">
        <f t="shared" si="612"/>
        <v>3046.91</v>
      </c>
      <c r="ND57" s="3">
        <v>0</v>
      </c>
      <c r="NE57" s="32">
        <f t="shared" si="613"/>
        <v>0</v>
      </c>
      <c r="NF57" s="3">
        <v>0</v>
      </c>
      <c r="NG57" s="32">
        <f t="shared" si="614"/>
        <v>0</v>
      </c>
      <c r="NH57" s="3">
        <v>0</v>
      </c>
      <c r="NI57" s="32">
        <f t="shared" si="615"/>
        <v>0</v>
      </c>
      <c r="NJ57" s="3">
        <v>0</v>
      </c>
      <c r="NK57" s="32">
        <f t="shared" si="616"/>
        <v>0</v>
      </c>
      <c r="NL57" s="58">
        <v>0</v>
      </c>
      <c r="NM57" s="59">
        <f t="shared" si="617"/>
        <v>0</v>
      </c>
      <c r="NN57" s="58">
        <v>0</v>
      </c>
      <c r="NO57" s="59">
        <f t="shared" si="618"/>
        <v>0</v>
      </c>
      <c r="NP57" s="58">
        <v>0</v>
      </c>
      <c r="NQ57" s="59">
        <f t="shared" si="619"/>
        <v>0</v>
      </c>
      <c r="NR57" s="42">
        <f t="shared" si="620"/>
        <v>0</v>
      </c>
      <c r="NS57" s="92">
        <f t="shared" si="621"/>
        <v>0</v>
      </c>
      <c r="NT57" s="141">
        <v>0</v>
      </c>
      <c r="NU57" s="36" t="str">
        <f t="shared" si="622"/>
        <v>AM-C11 Pro</v>
      </c>
      <c r="NV57" s="98" t="s">
        <v>480</v>
      </c>
      <c r="NW57" s="126">
        <v>3046.91</v>
      </c>
      <c r="NX57" s="100">
        <v>0</v>
      </c>
      <c r="NY57" s="88">
        <v>0</v>
      </c>
      <c r="NZ57" s="3">
        <v>0</v>
      </c>
      <c r="OA57" s="88">
        <v>0</v>
      </c>
      <c r="OB57" s="23">
        <f t="shared" si="450"/>
        <v>0</v>
      </c>
      <c r="OC57" s="68">
        <f t="shared" si="451"/>
        <v>0</v>
      </c>
      <c r="OD57" s="68">
        <f t="shared" si="452"/>
        <v>0</v>
      </c>
      <c r="OE57" s="62">
        <f t="shared" si="453"/>
        <v>0</v>
      </c>
      <c r="OF57" s="23" t="s">
        <v>646</v>
      </c>
      <c r="OG57" s="23">
        <v>0</v>
      </c>
      <c r="OH57" s="68">
        <v>0</v>
      </c>
      <c r="OI57" s="62">
        <f t="shared" si="454"/>
        <v>0</v>
      </c>
      <c r="OJ57" s="34">
        <f t="shared" si="455"/>
        <v>0</v>
      </c>
      <c r="OK57" s="143" t="str">
        <f t="shared" si="456"/>
        <v>AM-C11 Pro</v>
      </c>
      <c r="OL57" s="143" t="str">
        <f t="shared" si="457"/>
        <v>B0DN6MNS1X</v>
      </c>
      <c r="OM57" s="143" t="str">
        <f t="shared" si="458"/>
        <v>FBA79654</v>
      </c>
      <c r="ON57" s="17">
        <f t="shared" si="459"/>
        <v>3046.91</v>
      </c>
      <c r="OO57" s="3">
        <v>0</v>
      </c>
      <c r="OP57" s="32">
        <f t="shared" si="460"/>
        <v>0</v>
      </c>
      <c r="OQ57" s="3">
        <v>0</v>
      </c>
      <c r="OR57" s="32">
        <f t="shared" si="461"/>
        <v>0</v>
      </c>
      <c r="OS57" s="3">
        <v>0</v>
      </c>
      <c r="OT57" s="32">
        <f t="shared" si="462"/>
        <v>0</v>
      </c>
      <c r="OU57" s="3">
        <v>0</v>
      </c>
      <c r="OV57" s="32">
        <f t="shared" si="463"/>
        <v>0</v>
      </c>
      <c r="OW57" s="58">
        <v>0</v>
      </c>
      <c r="OX57" s="59">
        <f t="shared" si="464"/>
        <v>0</v>
      </c>
      <c r="OY57" s="58">
        <v>0</v>
      </c>
      <c r="OZ57" s="59">
        <f t="shared" si="465"/>
        <v>0</v>
      </c>
      <c r="PA57" s="58">
        <v>0</v>
      </c>
      <c r="PB57" s="59">
        <f t="shared" si="466"/>
        <v>0</v>
      </c>
      <c r="PC57" s="42">
        <f t="shared" si="467"/>
        <v>0</v>
      </c>
      <c r="PD57" s="92">
        <f t="shared" si="468"/>
        <v>0</v>
      </c>
      <c r="PE57" s="141">
        <v>28</v>
      </c>
      <c r="PF57" s="36" t="str">
        <f t="shared" si="469"/>
        <v>AM-C11 Pro</v>
      </c>
      <c r="PG57" s="98" t="s">
        <v>480</v>
      </c>
      <c r="PH57" s="126">
        <v>3046.91</v>
      </c>
      <c r="PI57" s="100">
        <v>0</v>
      </c>
      <c r="PJ57" s="88">
        <v>0</v>
      </c>
      <c r="PK57" s="3">
        <v>15</v>
      </c>
      <c r="PL57" s="88">
        <v>80834.991399999984</v>
      </c>
      <c r="PM57" s="23">
        <f t="shared" si="470"/>
        <v>15</v>
      </c>
      <c r="PN57" s="68">
        <f t="shared" si="471"/>
        <v>80834.991399999984</v>
      </c>
      <c r="PO57" s="68">
        <f t="shared" si="472"/>
        <v>68504.23</v>
      </c>
      <c r="PP57" s="62">
        <f t="shared" si="473"/>
        <v>4.5536279845171052E-3</v>
      </c>
      <c r="PQ57" s="23" t="s">
        <v>646</v>
      </c>
      <c r="PR57" s="23">
        <v>0</v>
      </c>
      <c r="PS57" s="68">
        <v>0</v>
      </c>
      <c r="PT57" s="62">
        <f t="shared" si="474"/>
        <v>0</v>
      </c>
      <c r="PU57" s="34">
        <f t="shared" si="475"/>
        <v>45703.649999999994</v>
      </c>
      <c r="PV57" s="143" t="str">
        <f t="shared" si="476"/>
        <v>AM-C11 Pro</v>
      </c>
      <c r="PW57" s="143" t="str">
        <f t="shared" si="477"/>
        <v>B0DN6MNS1X</v>
      </c>
      <c r="PX57" s="143" t="str">
        <f t="shared" si="478"/>
        <v>FBA79654</v>
      </c>
      <c r="PY57" s="17">
        <f t="shared" si="479"/>
        <v>3046.91</v>
      </c>
      <c r="PZ57" s="3">
        <v>0</v>
      </c>
      <c r="QA57" s="32">
        <f t="shared" si="480"/>
        <v>0</v>
      </c>
      <c r="QB57" s="3"/>
      <c r="QC57" s="32">
        <f t="shared" si="481"/>
        <v>0</v>
      </c>
      <c r="QD57" s="3">
        <v>0</v>
      </c>
      <c r="QE57" s="32">
        <f t="shared" si="482"/>
        <v>0</v>
      </c>
      <c r="QF57" s="3">
        <v>0</v>
      </c>
      <c r="QG57" s="32">
        <f t="shared" si="483"/>
        <v>0</v>
      </c>
      <c r="QH57" s="58">
        <v>0</v>
      </c>
      <c r="QI57" s="59">
        <f t="shared" si="484"/>
        <v>0</v>
      </c>
      <c r="QJ57" s="58">
        <v>0</v>
      </c>
      <c r="QK57" s="59">
        <f t="shared" si="485"/>
        <v>0</v>
      </c>
      <c r="QL57" s="58">
        <v>0</v>
      </c>
      <c r="QM57" s="59">
        <f t="shared" si="486"/>
        <v>0</v>
      </c>
      <c r="QN57" s="42">
        <f t="shared" si="487"/>
        <v>0</v>
      </c>
      <c r="QO57" s="92">
        <f t="shared" si="488"/>
        <v>0</v>
      </c>
      <c r="QP57" s="141">
        <v>14</v>
      </c>
      <c r="QQ57" s="36" t="str">
        <f t="shared" si="489"/>
        <v>AM-C11 Pro</v>
      </c>
      <c r="QR57" s="98" t="s">
        <v>480</v>
      </c>
      <c r="QS57" s="126">
        <v>3046.91</v>
      </c>
      <c r="QT57" s="100">
        <v>0</v>
      </c>
      <c r="QU57" s="88">
        <v>0</v>
      </c>
      <c r="QV57" s="3">
        <v>17</v>
      </c>
      <c r="QW57" s="88">
        <v>92783</v>
      </c>
      <c r="QX57" s="23">
        <f t="shared" si="490"/>
        <v>17</v>
      </c>
      <c r="QY57" s="68">
        <f t="shared" si="491"/>
        <v>92783</v>
      </c>
      <c r="QZ57" s="68">
        <f t="shared" si="492"/>
        <v>78629.661016949161</v>
      </c>
      <c r="RA57" s="62">
        <f t="shared" si="493"/>
        <v>4.964877490338253E-3</v>
      </c>
      <c r="RB57" s="23">
        <v>104</v>
      </c>
      <c r="RC57" s="23">
        <v>0</v>
      </c>
      <c r="RD57" s="68">
        <v>0</v>
      </c>
      <c r="RE57" s="62">
        <f t="shared" si="494"/>
        <v>0</v>
      </c>
      <c r="RF57" s="34">
        <f t="shared" si="495"/>
        <v>51797.47</v>
      </c>
      <c r="RG57" s="143" t="str">
        <f t="shared" si="496"/>
        <v>AM-C11 Pro</v>
      </c>
      <c r="RH57" s="143" t="str">
        <f t="shared" si="497"/>
        <v>B0DN6MNS1X</v>
      </c>
      <c r="RI57" s="143" t="str">
        <f t="shared" si="498"/>
        <v>FBA79654</v>
      </c>
      <c r="RJ57" s="17">
        <f t="shared" si="499"/>
        <v>3046.91</v>
      </c>
      <c r="RK57" s="3">
        <v>15</v>
      </c>
      <c r="RL57" s="32">
        <f t="shared" si="500"/>
        <v>45703.649999999994</v>
      </c>
      <c r="RM57" s="3">
        <v>0</v>
      </c>
      <c r="RN57" s="32">
        <f t="shared" si="501"/>
        <v>0</v>
      </c>
      <c r="RO57" s="3">
        <v>0</v>
      </c>
      <c r="RP57" s="32">
        <f t="shared" si="502"/>
        <v>0</v>
      </c>
      <c r="RQ57" s="3">
        <v>0</v>
      </c>
      <c r="RR57" s="32">
        <f t="shared" si="503"/>
        <v>0</v>
      </c>
      <c r="RS57" s="58">
        <v>0</v>
      </c>
      <c r="RT57" s="59">
        <f t="shared" si="504"/>
        <v>0</v>
      </c>
      <c r="RU57" s="58">
        <v>0</v>
      </c>
      <c r="RV57" s="59">
        <f t="shared" si="505"/>
        <v>0</v>
      </c>
      <c r="RW57" s="58">
        <v>0</v>
      </c>
      <c r="RX57" s="59">
        <f t="shared" si="506"/>
        <v>0</v>
      </c>
      <c r="RY57" s="42">
        <f t="shared" si="507"/>
        <v>15</v>
      </c>
      <c r="RZ57" s="92">
        <f t="shared" si="508"/>
        <v>45703.649999999994</v>
      </c>
      <c r="SA57" s="141">
        <v>13</v>
      </c>
      <c r="SB57" s="36" t="str">
        <f t="shared" si="509"/>
        <v>AM-C11 Pro</v>
      </c>
      <c r="SC57" s="98" t="s">
        <v>480</v>
      </c>
      <c r="SD57" s="17">
        <f t="shared" si="510"/>
        <v>3046.91</v>
      </c>
      <c r="SE57" s="100">
        <v>0</v>
      </c>
      <c r="SF57" s="88">
        <v>0</v>
      </c>
      <c r="SG57" s="3">
        <v>13</v>
      </c>
      <c r="SH57" s="88">
        <v>70437</v>
      </c>
      <c r="SI57" s="23">
        <f t="shared" si="511"/>
        <v>13</v>
      </c>
      <c r="SJ57" s="68">
        <f t="shared" si="512"/>
        <v>70437</v>
      </c>
      <c r="SK57" s="68">
        <f t="shared" si="513"/>
        <v>59692.372881355936</v>
      </c>
      <c r="SL57" s="62">
        <f t="shared" si="514"/>
        <v>4.5125180622124905E-3</v>
      </c>
      <c r="SM57" s="23">
        <v>515</v>
      </c>
      <c r="SN57" s="23">
        <v>0</v>
      </c>
      <c r="SO57" s="68">
        <v>0</v>
      </c>
      <c r="SP57" s="62">
        <f t="shared" si="515"/>
        <v>0</v>
      </c>
      <c r="SQ57" s="34">
        <f t="shared" si="516"/>
        <v>39609.83</v>
      </c>
      <c r="SR57" s="143" t="str">
        <f t="shared" si="517"/>
        <v>AM-C11 Pro</v>
      </c>
      <c r="SS57" s="143" t="str">
        <f t="shared" si="518"/>
        <v>B0DN6MNS1X</v>
      </c>
      <c r="ST57" s="143" t="str">
        <f t="shared" si="519"/>
        <v>FBA79654</v>
      </c>
      <c r="SU57" s="17">
        <f t="shared" si="520"/>
        <v>3046.91</v>
      </c>
      <c r="SV57" s="3">
        <v>20</v>
      </c>
      <c r="SW57" s="32">
        <f t="shared" si="521"/>
        <v>60938.2</v>
      </c>
      <c r="SX57" s="3">
        <v>0</v>
      </c>
      <c r="SY57" s="32">
        <f t="shared" si="522"/>
        <v>0</v>
      </c>
      <c r="SZ57" s="3">
        <v>0</v>
      </c>
      <c r="TA57" s="32">
        <f t="shared" si="523"/>
        <v>0</v>
      </c>
      <c r="TB57" s="3">
        <v>0</v>
      </c>
      <c r="TC57" s="32">
        <f t="shared" si="524"/>
        <v>0</v>
      </c>
      <c r="TD57" s="58">
        <v>0</v>
      </c>
      <c r="TE57" s="59">
        <f t="shared" si="525"/>
        <v>0</v>
      </c>
      <c r="TF57" s="58">
        <v>0</v>
      </c>
      <c r="TG57" s="59">
        <f t="shared" si="526"/>
        <v>0</v>
      </c>
      <c r="TH57" s="58">
        <v>1000</v>
      </c>
      <c r="TI57" s="59">
        <f t="shared" si="527"/>
        <v>3046910</v>
      </c>
      <c r="TJ57" s="42">
        <f t="shared" si="528"/>
        <v>1020</v>
      </c>
      <c r="TK57" s="92">
        <f t="shared" si="529"/>
        <v>3107848.1999999997</v>
      </c>
      <c r="TL57" s="141">
        <v>12</v>
      </c>
      <c r="TM57" s="36" t="str">
        <f t="shared" si="530"/>
        <v>AM-C11 Pro</v>
      </c>
      <c r="TN57" s="98" t="s">
        <v>480</v>
      </c>
      <c r="TO57" s="17">
        <f t="shared" si="531"/>
        <v>3046.91</v>
      </c>
      <c r="TP57" s="100">
        <v>4</v>
      </c>
      <c r="TQ57" s="88">
        <v>21596</v>
      </c>
      <c r="TR57" s="3">
        <v>15</v>
      </c>
      <c r="TS57" s="88">
        <v>80984.933999999994</v>
      </c>
      <c r="TT57" s="23">
        <f t="shared" si="532"/>
        <v>19</v>
      </c>
      <c r="TU57" s="68">
        <f t="shared" si="533"/>
        <v>102580.93399999999</v>
      </c>
      <c r="TV57" s="68">
        <f t="shared" si="534"/>
        <v>86932.994915254239</v>
      </c>
      <c r="TW57" s="62">
        <f t="shared" si="535"/>
        <v>6.0585093121561231E-3</v>
      </c>
      <c r="TX57" s="23">
        <v>552</v>
      </c>
      <c r="TY57" s="23">
        <v>0</v>
      </c>
      <c r="TZ57" s="68">
        <v>0</v>
      </c>
      <c r="UA57" s="62">
        <f t="shared" si="536"/>
        <v>0</v>
      </c>
      <c r="UB57" s="34">
        <f t="shared" si="537"/>
        <v>57891.289999999994</v>
      </c>
      <c r="UC57" s="143" t="str">
        <f t="shared" si="538"/>
        <v>AM-C11 Pro</v>
      </c>
      <c r="UD57" s="143" t="str">
        <f t="shared" si="539"/>
        <v>B0DN6MNS1X</v>
      </c>
      <c r="UE57" s="143" t="str">
        <f t="shared" si="540"/>
        <v>FBA79654</v>
      </c>
      <c r="UF57" s="17">
        <f t="shared" si="541"/>
        <v>3046.91</v>
      </c>
      <c r="UG57" s="3">
        <v>6</v>
      </c>
      <c r="UH57" s="32">
        <f t="shared" si="542"/>
        <v>18281.46</v>
      </c>
      <c r="UI57" s="3">
        <v>0</v>
      </c>
      <c r="UJ57" s="32">
        <f t="shared" si="543"/>
        <v>0</v>
      </c>
      <c r="UK57" s="3">
        <v>0</v>
      </c>
      <c r="UL57" s="32">
        <f t="shared" si="544"/>
        <v>0</v>
      </c>
      <c r="UM57" s="3">
        <v>0</v>
      </c>
      <c r="UN57" s="32">
        <f t="shared" si="545"/>
        <v>0</v>
      </c>
      <c r="UO57" s="58">
        <v>0</v>
      </c>
      <c r="UP57" s="59">
        <f t="shared" si="546"/>
        <v>0</v>
      </c>
      <c r="UQ57" s="58">
        <v>0</v>
      </c>
      <c r="UR57" s="59">
        <f t="shared" si="547"/>
        <v>0</v>
      </c>
      <c r="US57" s="58">
        <v>1000</v>
      </c>
      <c r="UT57" s="59">
        <f t="shared" si="548"/>
        <v>3046910</v>
      </c>
      <c r="UU57" s="42">
        <f t="shared" si="549"/>
        <v>1006</v>
      </c>
      <c r="UV57" s="92">
        <f t="shared" si="550"/>
        <v>3065191.46</v>
      </c>
      <c r="UW57" s="141">
        <v>1</v>
      </c>
      <c r="UX57" s="36" t="str">
        <f t="shared" si="551"/>
        <v>AM-C11 Pro</v>
      </c>
      <c r="UY57" s="98" t="s">
        <v>480</v>
      </c>
      <c r="UZ57" s="17">
        <f t="shared" si="552"/>
        <v>3046.91</v>
      </c>
      <c r="VA57" s="100">
        <v>6</v>
      </c>
      <c r="VB57" s="88">
        <v>31694</v>
      </c>
      <c r="VC57" s="3">
        <v>2</v>
      </c>
      <c r="VD57" s="88">
        <v>10197.9966</v>
      </c>
      <c r="VE57" s="23">
        <f t="shared" si="200"/>
        <v>8</v>
      </c>
      <c r="VF57" s="68">
        <f t="shared" si="201"/>
        <v>41891.996599999999</v>
      </c>
      <c r="VG57" s="68">
        <f t="shared" si="202"/>
        <v>35501.692033898304</v>
      </c>
      <c r="VH57" s="62">
        <f t="shared" si="203"/>
        <v>2.5039351485356314E-3</v>
      </c>
      <c r="VI57" s="23">
        <v>392</v>
      </c>
      <c r="VJ57" s="23">
        <v>0</v>
      </c>
      <c r="VK57" s="68">
        <v>0</v>
      </c>
      <c r="VL57" s="62">
        <f t="shared" si="553"/>
        <v>0</v>
      </c>
      <c r="VM57" s="34">
        <f t="shared" si="205"/>
        <v>24375.279999999999</v>
      </c>
      <c r="VN57" s="143" t="str">
        <f t="shared" si="57"/>
        <v>AM-C11 Pro</v>
      </c>
      <c r="VO57" s="143" t="str">
        <f t="shared" si="58"/>
        <v>B0DN6MNS1X</v>
      </c>
      <c r="VP57" s="143" t="str">
        <f t="shared" si="59"/>
        <v>FBA79654</v>
      </c>
      <c r="VQ57" s="17">
        <f t="shared" si="206"/>
        <v>3046.91</v>
      </c>
      <c r="VR57" s="3">
        <v>2</v>
      </c>
      <c r="VS57" s="32">
        <f t="shared" si="207"/>
        <v>6093.82</v>
      </c>
      <c r="VT57" s="3">
        <v>1000</v>
      </c>
      <c r="VU57" s="32">
        <f t="shared" si="208"/>
        <v>3046910</v>
      </c>
      <c r="VV57" s="3">
        <v>0</v>
      </c>
      <c r="VW57" s="32">
        <f t="shared" si="209"/>
        <v>0</v>
      </c>
      <c r="VX57" s="3">
        <v>0</v>
      </c>
      <c r="VY57" s="32">
        <f t="shared" si="210"/>
        <v>0</v>
      </c>
      <c r="VZ57" s="58">
        <v>0</v>
      </c>
      <c r="WA57" s="59">
        <f t="shared" si="211"/>
        <v>0</v>
      </c>
      <c r="WB57" s="58">
        <v>0</v>
      </c>
      <c r="WC57" s="59">
        <f t="shared" si="212"/>
        <v>0</v>
      </c>
      <c r="WD57" s="58">
        <v>0</v>
      </c>
      <c r="WE57" s="59">
        <f t="shared" si="213"/>
        <v>0</v>
      </c>
      <c r="WF57" s="42">
        <f t="shared" si="214"/>
        <v>1002</v>
      </c>
      <c r="WG57" s="92">
        <f t="shared" si="215"/>
        <v>3053003.82</v>
      </c>
      <c r="WH57" s="141">
        <v>1</v>
      </c>
      <c r="WI57" s="36" t="str">
        <f t="shared" si="60"/>
        <v>AM-C11 Pro</v>
      </c>
      <c r="WJ57" s="98" t="s">
        <v>480</v>
      </c>
      <c r="WK57" s="17">
        <f t="shared" si="216"/>
        <v>3046.91</v>
      </c>
    </row>
    <row r="58" spans="1:609">
      <c r="A58" s="150" t="s">
        <v>811</v>
      </c>
      <c r="B58" s="150" t="s">
        <v>677</v>
      </c>
      <c r="C58" s="150"/>
      <c r="D58" s="150" t="s">
        <v>669</v>
      </c>
      <c r="E58" s="155" t="s">
        <v>686</v>
      </c>
      <c r="F58" s="150"/>
      <c r="G58" s="150"/>
      <c r="H58" s="150" t="s">
        <v>691</v>
      </c>
      <c r="I58" s="150" t="s">
        <v>691</v>
      </c>
      <c r="J58" s="187">
        <v>1007.6727999999999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12"/>
      <c r="AI58" s="12"/>
      <c r="AJ58" s="12"/>
      <c r="AK58" s="3"/>
      <c r="AL58" s="3"/>
      <c r="AM58" s="3"/>
      <c r="AN58" s="12"/>
      <c r="AO58" s="12"/>
      <c r="AP58" s="3"/>
      <c r="AQ58" s="3"/>
      <c r="AR58" s="3"/>
      <c r="AS58" s="3"/>
      <c r="AT58" s="12"/>
      <c r="AU58" s="12"/>
      <c r="AV58" s="3"/>
      <c r="AW58" s="3"/>
      <c r="AX58" s="3"/>
      <c r="AY58" s="3"/>
      <c r="AZ58" s="12"/>
      <c r="BA58" s="12"/>
      <c r="BB58" s="3"/>
      <c r="BC58" s="3"/>
      <c r="BD58" s="3"/>
      <c r="BE58" s="3"/>
      <c r="BF58" s="12"/>
      <c r="BG58" s="12"/>
      <c r="BH58" s="3"/>
      <c r="BI58" s="23"/>
      <c r="BJ58" s="34"/>
      <c r="BK58" s="37"/>
      <c r="BL58" s="12"/>
      <c r="BM58" s="3"/>
      <c r="BN58" s="3"/>
      <c r="BO58" s="23"/>
      <c r="BP58" s="34"/>
      <c r="BQ58" s="37"/>
      <c r="BR58" s="12"/>
      <c r="BS58" s="3"/>
      <c r="BT58" s="3"/>
      <c r="BU58" s="3"/>
      <c r="BV58" s="3"/>
      <c r="BW58" s="3"/>
      <c r="BX58" s="3"/>
      <c r="BY58" s="3"/>
      <c r="BZ58" s="23"/>
      <c r="CA58" s="23"/>
      <c r="CB58" s="37"/>
      <c r="CC58" s="34"/>
      <c r="CD58" s="3"/>
      <c r="CE58" s="3"/>
      <c r="CF58" s="3"/>
      <c r="CG58" s="3"/>
      <c r="CH58" s="3"/>
      <c r="CI58" s="3"/>
      <c r="CJ58" s="23"/>
      <c r="CK58" s="23"/>
      <c r="CL58" s="24"/>
      <c r="CM58" s="34"/>
      <c r="CN58" s="3"/>
      <c r="CO58" s="3"/>
      <c r="CP58" s="3"/>
      <c r="CQ58" s="3"/>
      <c r="CR58" s="3"/>
      <c r="CS58" s="3"/>
      <c r="CT58" s="23"/>
      <c r="CU58" s="23"/>
      <c r="CV58" s="24"/>
      <c r="CW58" s="34"/>
      <c r="CX58" s="3"/>
      <c r="CY58" s="3"/>
      <c r="CZ58" s="3"/>
      <c r="DA58" s="3"/>
      <c r="DB58" s="23"/>
      <c r="DC58" s="23"/>
      <c r="DD58" s="24"/>
      <c r="DE58" s="23"/>
      <c r="DF58" s="23"/>
      <c r="DG58" s="23"/>
      <c r="DH58" s="34"/>
      <c r="DI58" s="3"/>
      <c r="DJ58" s="3"/>
      <c r="DK58" s="3"/>
      <c r="DL58" s="3"/>
      <c r="DM58" s="23"/>
      <c r="DN58" s="23"/>
      <c r="DO58" s="23"/>
      <c r="DP58" s="24"/>
      <c r="DQ58" s="23"/>
      <c r="DR58" s="23"/>
      <c r="DS58" s="23"/>
      <c r="DT58" s="24"/>
      <c r="DU58" s="34"/>
      <c r="DV58" s="24"/>
      <c r="DW58" s="24"/>
      <c r="DX58" s="34"/>
      <c r="DY58" s="23"/>
      <c r="DZ58" s="34"/>
      <c r="EA58" s="24"/>
      <c r="EB58" s="24"/>
      <c r="EC58" s="24"/>
      <c r="ED58" s="24"/>
      <c r="EE58" s="3"/>
      <c r="EF58" s="3"/>
      <c r="EG58" s="3"/>
      <c r="EH58" s="3"/>
      <c r="EI58" s="23"/>
      <c r="EJ58" s="23"/>
      <c r="EK58" s="23"/>
      <c r="EL58" s="62"/>
      <c r="EM58" s="23"/>
      <c r="EN58" s="23"/>
      <c r="EO58" s="23"/>
      <c r="EP58" s="62"/>
      <c r="EQ58" s="34"/>
      <c r="ER58" s="24"/>
      <c r="ES58" s="24"/>
      <c r="ET58" s="24"/>
      <c r="EU58" s="24"/>
      <c r="EV58" s="3"/>
      <c r="EW58" s="3"/>
      <c r="EX58" s="3"/>
      <c r="EY58" s="3"/>
      <c r="EZ58" s="23"/>
      <c r="FA58" s="23"/>
      <c r="FB58" s="70"/>
      <c r="FC58" s="62"/>
      <c r="FD58" s="23"/>
      <c r="FE58" s="23"/>
      <c r="FF58" s="23"/>
      <c r="FG58" s="62"/>
      <c r="FH58" s="34"/>
      <c r="FI58" s="3"/>
      <c r="FJ58" s="3"/>
      <c r="FK58" s="3"/>
      <c r="FL58" s="3"/>
      <c r="FM58" s="23"/>
      <c r="FN58" s="23"/>
      <c r="FO58" s="70"/>
      <c r="FP58" s="62"/>
      <c r="FQ58" s="23"/>
      <c r="FR58" s="23"/>
      <c r="FS58" s="68"/>
      <c r="FT58" s="62"/>
      <c r="FU58" s="34"/>
      <c r="FV58" s="3"/>
      <c r="FW58" s="3"/>
      <c r="FX58" s="3"/>
      <c r="FY58" s="3"/>
      <c r="FZ58" s="23"/>
      <c r="GA58" s="23"/>
      <c r="GB58" s="70"/>
      <c r="GC58" s="62"/>
      <c r="GD58" s="23"/>
      <c r="GE58" s="23"/>
      <c r="GF58" s="68"/>
      <c r="GG58" s="62"/>
      <c r="GH58" s="111"/>
      <c r="GI58" s="100"/>
      <c r="GJ58" s="3"/>
      <c r="GK58" s="3"/>
      <c r="GL58" s="3"/>
      <c r="GM58" s="23"/>
      <c r="GN58" s="23"/>
      <c r="GO58" s="70"/>
      <c r="GP58" s="62"/>
      <c r="GQ58" s="23"/>
      <c r="GR58" s="23"/>
      <c r="GS58" s="68"/>
      <c r="GT58" s="62"/>
      <c r="GU58" s="111"/>
      <c r="GV58" s="100"/>
      <c r="GW58" s="3"/>
      <c r="GX58" s="3"/>
      <c r="GY58" s="3"/>
      <c r="GZ58" s="23"/>
      <c r="HA58" s="23"/>
      <c r="HB58" s="70"/>
      <c r="HC58" s="62"/>
      <c r="HD58" s="23"/>
      <c r="HE58" s="23"/>
      <c r="HF58" s="68"/>
      <c r="HG58" s="62"/>
      <c r="HH58" s="34"/>
      <c r="HI58" s="100"/>
      <c r="HJ58" s="3"/>
      <c r="HK58" s="3"/>
      <c r="HL58" s="3"/>
      <c r="HM58" s="23"/>
      <c r="HN58" s="23"/>
      <c r="HO58" s="70"/>
      <c r="HP58" s="62"/>
      <c r="HQ58" s="23"/>
      <c r="HR58" s="23"/>
      <c r="HS58" s="68"/>
      <c r="HT58" s="62"/>
      <c r="HU58" s="34"/>
      <c r="HV58" s="100"/>
      <c r="HW58" s="3"/>
      <c r="HX58" s="3"/>
      <c r="HY58" s="179"/>
      <c r="HZ58" s="23"/>
      <c r="IA58" s="23"/>
      <c r="IB58" s="70"/>
      <c r="IC58" s="62"/>
      <c r="ID58" s="23"/>
      <c r="IE58" s="23"/>
      <c r="IF58" s="68"/>
      <c r="IG58" s="62"/>
      <c r="IH58" s="34"/>
      <c r="II58" s="100"/>
      <c r="IJ58" s="88"/>
      <c r="IK58" s="3"/>
      <c r="IL58" s="88"/>
      <c r="IM58" s="23"/>
      <c r="IN58" s="68"/>
      <c r="IO58" s="68"/>
      <c r="IP58" s="62"/>
      <c r="IQ58" s="23"/>
      <c r="IR58" s="23"/>
      <c r="IS58" s="68"/>
      <c r="IT58" s="62"/>
      <c r="IU58" s="34"/>
      <c r="IV58" s="142"/>
      <c r="IW58" s="142"/>
      <c r="IX58" s="142"/>
      <c r="IY58" s="17"/>
      <c r="IZ58" s="3"/>
      <c r="JA58" s="32"/>
      <c r="JB58" s="3"/>
      <c r="JC58" s="32"/>
      <c r="JD58" s="3"/>
      <c r="JE58" s="32"/>
      <c r="JF58" s="3"/>
      <c r="JG58" s="32"/>
      <c r="JH58" s="58"/>
      <c r="JI58" s="59"/>
      <c r="JJ58" s="58"/>
      <c r="JK58" s="59"/>
      <c r="JL58" s="58"/>
      <c r="JM58" s="59"/>
      <c r="JN58" s="42"/>
      <c r="JO58" s="10"/>
      <c r="JP58" s="36"/>
      <c r="JQ58" s="98"/>
      <c r="JR58" s="17"/>
      <c r="JS58" s="100"/>
      <c r="JT58" s="88"/>
      <c r="JU58" s="3"/>
      <c r="JV58" s="88"/>
      <c r="JW58" s="23"/>
      <c r="JX58" s="68"/>
      <c r="JY58" s="68"/>
      <c r="JZ58" s="62"/>
      <c r="KA58" s="23"/>
      <c r="KB58" s="23"/>
      <c r="KC58" s="68"/>
      <c r="KD58" s="62"/>
      <c r="KE58" s="34"/>
      <c r="KF58" s="142"/>
      <c r="KG58" s="142"/>
      <c r="KH58" s="142"/>
      <c r="KI58" s="17"/>
      <c r="KJ58" s="3"/>
      <c r="KK58" s="32"/>
      <c r="KL58" s="3"/>
      <c r="KM58" s="32"/>
      <c r="KN58" s="3"/>
      <c r="KO58" s="32"/>
      <c r="KP58" s="3"/>
      <c r="KQ58" s="32"/>
      <c r="KR58" s="58"/>
      <c r="KS58" s="59"/>
      <c r="KT58" s="58"/>
      <c r="KU58" s="59"/>
      <c r="KV58" s="58"/>
      <c r="KW58" s="59"/>
      <c r="KX58" s="42"/>
      <c r="KY58" s="10"/>
      <c r="KZ58" s="36"/>
      <c r="LA58" s="98"/>
      <c r="LB58" s="17"/>
      <c r="LC58" s="100"/>
      <c r="LD58" s="88"/>
      <c r="LE58" s="3"/>
      <c r="LF58" s="88"/>
      <c r="LG58" s="23"/>
      <c r="LH58" s="68"/>
      <c r="LI58" s="68"/>
      <c r="LJ58" s="62"/>
      <c r="LK58" s="23"/>
      <c r="LL58" s="23"/>
      <c r="LM58" s="68"/>
      <c r="LN58" s="62"/>
      <c r="LO58" s="34"/>
      <c r="LP58" s="143"/>
      <c r="LQ58" s="142"/>
      <c r="LR58" s="143"/>
      <c r="LS58" s="17"/>
      <c r="LT58" s="3"/>
      <c r="LU58" s="32"/>
      <c r="LV58" s="3"/>
      <c r="LW58" s="32"/>
      <c r="LX58" s="3"/>
      <c r="LY58" s="32"/>
      <c r="LZ58" s="3"/>
      <c r="MA58" s="32"/>
      <c r="MB58" s="58"/>
      <c r="MC58" s="59"/>
      <c r="MD58" s="58"/>
      <c r="ME58" s="59"/>
      <c r="MF58" s="58"/>
      <c r="MG58" s="59"/>
      <c r="MH58" s="42"/>
      <c r="MI58" s="10"/>
      <c r="MJ58" s="36"/>
      <c r="MK58" s="98"/>
      <c r="ML58" s="17"/>
      <c r="MM58" s="100">
        <v>0</v>
      </c>
      <c r="MN58" s="88">
        <v>0</v>
      </c>
      <c r="MO58" s="3">
        <v>0</v>
      </c>
      <c r="MP58" s="88">
        <v>0</v>
      </c>
      <c r="MQ58" s="23">
        <f t="shared" si="603"/>
        <v>0</v>
      </c>
      <c r="MR58" s="68">
        <f t="shared" si="604"/>
        <v>0</v>
      </c>
      <c r="MS58" s="68">
        <f t="shared" si="605"/>
        <v>0</v>
      </c>
      <c r="MT58" s="62">
        <f t="shared" si="606"/>
        <v>0</v>
      </c>
      <c r="MU58" s="23" t="s">
        <v>646</v>
      </c>
      <c r="MV58" s="23">
        <v>0</v>
      </c>
      <c r="MW58" s="68">
        <v>0</v>
      </c>
      <c r="MX58" s="62">
        <f t="shared" si="607"/>
        <v>0</v>
      </c>
      <c r="MY58" s="34">
        <f t="shared" si="608"/>
        <v>0</v>
      </c>
      <c r="MZ58" s="143" t="str">
        <f t="shared" si="609"/>
        <v>AH-60 RD</v>
      </c>
      <c r="NA58" s="143" t="str">
        <f t="shared" si="610"/>
        <v>B0FQBWV1ST</v>
      </c>
      <c r="NB58" s="143" t="str">
        <f t="shared" si="611"/>
        <v>FBA79840</v>
      </c>
      <c r="NC58" s="17">
        <f t="shared" si="612"/>
        <v>1007.6727999999999</v>
      </c>
      <c r="ND58" s="3">
        <v>0</v>
      </c>
      <c r="NE58" s="32">
        <f t="shared" si="613"/>
        <v>0</v>
      </c>
      <c r="NF58" s="3">
        <v>0</v>
      </c>
      <c r="NG58" s="32">
        <f t="shared" si="614"/>
        <v>0</v>
      </c>
      <c r="NH58" s="3">
        <v>0</v>
      </c>
      <c r="NI58" s="32">
        <f t="shared" si="615"/>
        <v>0</v>
      </c>
      <c r="NJ58" s="3">
        <v>0</v>
      </c>
      <c r="NK58" s="32">
        <f t="shared" si="616"/>
        <v>0</v>
      </c>
      <c r="NL58" s="58">
        <v>0</v>
      </c>
      <c r="NM58" s="59">
        <f t="shared" si="617"/>
        <v>0</v>
      </c>
      <c r="NN58" s="58">
        <v>0</v>
      </c>
      <c r="NO58" s="59">
        <f t="shared" si="618"/>
        <v>0</v>
      </c>
      <c r="NP58" s="58">
        <v>300</v>
      </c>
      <c r="NQ58" s="59">
        <f t="shared" si="619"/>
        <v>302301.83999999997</v>
      </c>
      <c r="NR58" s="42">
        <f t="shared" si="620"/>
        <v>300</v>
      </c>
      <c r="NS58" s="92">
        <f t="shared" si="621"/>
        <v>302301.83999999997</v>
      </c>
      <c r="NT58" s="141">
        <v>0</v>
      </c>
      <c r="NU58" s="36" t="str">
        <f t="shared" si="622"/>
        <v>AH-60 RD</v>
      </c>
      <c r="NV58" s="98" t="s">
        <v>480</v>
      </c>
      <c r="NW58" s="17">
        <f>J58</f>
        <v>1007.6727999999999</v>
      </c>
      <c r="NX58" s="100">
        <v>0</v>
      </c>
      <c r="NY58" s="88">
        <v>0</v>
      </c>
      <c r="NZ58" s="3">
        <v>0</v>
      </c>
      <c r="OA58" s="88">
        <v>0</v>
      </c>
      <c r="OB58" s="23">
        <f t="shared" si="450"/>
        <v>0</v>
      </c>
      <c r="OC58" s="68">
        <f t="shared" si="451"/>
        <v>0</v>
      </c>
      <c r="OD58" s="68">
        <f t="shared" si="452"/>
        <v>0</v>
      </c>
      <c r="OE58" s="62">
        <f t="shared" si="453"/>
        <v>0</v>
      </c>
      <c r="OF58" s="23" t="s">
        <v>646</v>
      </c>
      <c r="OG58" s="23">
        <v>0</v>
      </c>
      <c r="OH58" s="68">
        <v>0</v>
      </c>
      <c r="OI58" s="62">
        <f t="shared" si="454"/>
        <v>0</v>
      </c>
      <c r="OJ58" s="34">
        <f t="shared" si="455"/>
        <v>0</v>
      </c>
      <c r="OK58" s="143" t="str">
        <f t="shared" si="456"/>
        <v>AH-60 RD</v>
      </c>
      <c r="OL58" s="143" t="str">
        <f t="shared" si="457"/>
        <v>B0FQBWV1ST</v>
      </c>
      <c r="OM58" s="143" t="str">
        <f t="shared" si="458"/>
        <v>FBA79840</v>
      </c>
      <c r="ON58" s="17">
        <f t="shared" si="459"/>
        <v>1007.6727999999999</v>
      </c>
      <c r="OO58" s="3">
        <v>0</v>
      </c>
      <c r="OP58" s="32">
        <f t="shared" si="460"/>
        <v>0</v>
      </c>
      <c r="OQ58" s="3">
        <v>0</v>
      </c>
      <c r="OR58" s="32">
        <f t="shared" si="461"/>
        <v>0</v>
      </c>
      <c r="OS58" s="3">
        <v>0</v>
      </c>
      <c r="OT58" s="32">
        <f t="shared" si="462"/>
        <v>0</v>
      </c>
      <c r="OU58" s="3">
        <v>0</v>
      </c>
      <c r="OV58" s="32">
        <f t="shared" si="463"/>
        <v>0</v>
      </c>
      <c r="OW58" s="58">
        <v>0</v>
      </c>
      <c r="OX58" s="59">
        <f t="shared" si="464"/>
        <v>0</v>
      </c>
      <c r="OY58" s="58">
        <v>300</v>
      </c>
      <c r="OZ58" s="59">
        <f t="shared" si="465"/>
        <v>302301.83999999997</v>
      </c>
      <c r="PA58" s="58">
        <v>0</v>
      </c>
      <c r="PB58" s="59">
        <f t="shared" si="466"/>
        <v>0</v>
      </c>
      <c r="PC58" s="42">
        <f t="shared" si="467"/>
        <v>300</v>
      </c>
      <c r="PD58" s="92">
        <f t="shared" si="468"/>
        <v>302301.83999999997</v>
      </c>
      <c r="PE58" s="141">
        <v>0</v>
      </c>
      <c r="PF58" s="36" t="str">
        <f t="shared" si="469"/>
        <v>AH-60 RD</v>
      </c>
      <c r="PG58" s="98" t="s">
        <v>480</v>
      </c>
      <c r="PH58" s="17">
        <f>AU58</f>
        <v>0</v>
      </c>
      <c r="PI58" s="100">
        <v>0</v>
      </c>
      <c r="PJ58" s="88">
        <v>0</v>
      </c>
      <c r="PK58" s="3">
        <v>0</v>
      </c>
      <c r="PL58" s="88">
        <v>0</v>
      </c>
      <c r="PM58" s="23">
        <f t="shared" si="470"/>
        <v>0</v>
      </c>
      <c r="PN58" s="68">
        <f t="shared" si="471"/>
        <v>0</v>
      </c>
      <c r="PO58" s="68">
        <f t="shared" si="472"/>
        <v>0</v>
      </c>
      <c r="PP58" s="62">
        <f t="shared" si="473"/>
        <v>0</v>
      </c>
      <c r="PQ58" s="23" t="s">
        <v>646</v>
      </c>
      <c r="PR58" s="23">
        <v>0</v>
      </c>
      <c r="PS58" s="68">
        <v>0</v>
      </c>
      <c r="PT58" s="62">
        <f t="shared" si="474"/>
        <v>0</v>
      </c>
      <c r="PU58" s="34">
        <f t="shared" si="475"/>
        <v>0</v>
      </c>
      <c r="PV58" s="143" t="str">
        <f t="shared" si="476"/>
        <v>AH-60 RD</v>
      </c>
      <c r="PW58" s="143" t="str">
        <f t="shared" si="477"/>
        <v>B0FQBWV1ST</v>
      </c>
      <c r="PX58" s="143" t="str">
        <f t="shared" si="478"/>
        <v>FBA79840</v>
      </c>
      <c r="PY58" s="17">
        <f t="shared" si="479"/>
        <v>1007.6727999999999</v>
      </c>
      <c r="PZ58" s="3">
        <v>0</v>
      </c>
      <c r="QA58" s="32">
        <f t="shared" si="480"/>
        <v>0</v>
      </c>
      <c r="QB58" s="3"/>
      <c r="QC58" s="32">
        <f t="shared" si="481"/>
        <v>0</v>
      </c>
      <c r="QD58" s="3">
        <v>0</v>
      </c>
      <c r="QE58" s="32">
        <f t="shared" si="482"/>
        <v>0</v>
      </c>
      <c r="QF58" s="3">
        <v>0</v>
      </c>
      <c r="QG58" s="32">
        <f t="shared" si="483"/>
        <v>0</v>
      </c>
      <c r="QH58" s="58">
        <v>0</v>
      </c>
      <c r="QI58" s="59">
        <f t="shared" si="484"/>
        <v>0</v>
      </c>
      <c r="QJ58" s="58">
        <v>300</v>
      </c>
      <c r="QK58" s="59">
        <f t="shared" si="485"/>
        <v>302301.83999999997</v>
      </c>
      <c r="QL58" s="58">
        <v>0</v>
      </c>
      <c r="QM58" s="59">
        <f t="shared" si="486"/>
        <v>0</v>
      </c>
      <c r="QN58" s="42">
        <f t="shared" si="487"/>
        <v>300</v>
      </c>
      <c r="QO58" s="92">
        <f t="shared" si="488"/>
        <v>302301.83999999997</v>
      </c>
      <c r="QP58" s="141">
        <v>0</v>
      </c>
      <c r="QQ58" s="36" t="str">
        <f t="shared" si="489"/>
        <v>AH-60 RD</v>
      </c>
      <c r="QR58" s="98" t="s">
        <v>480</v>
      </c>
      <c r="QS58" s="17">
        <f>CF58</f>
        <v>0</v>
      </c>
      <c r="QT58" s="100">
        <v>2</v>
      </c>
      <c r="QU58" s="88">
        <v>4420</v>
      </c>
      <c r="QV58" s="3">
        <v>12</v>
      </c>
      <c r="QW58" s="88">
        <v>26958</v>
      </c>
      <c r="QX58" s="23">
        <f t="shared" si="490"/>
        <v>14</v>
      </c>
      <c r="QY58" s="68">
        <f t="shared" si="491"/>
        <v>31378</v>
      </c>
      <c r="QZ58" s="68">
        <f t="shared" si="492"/>
        <v>26591.525423728814</v>
      </c>
      <c r="RA58" s="62">
        <f t="shared" si="493"/>
        <v>1.679056787254494E-3</v>
      </c>
      <c r="RB58" s="23" t="s">
        <v>646</v>
      </c>
      <c r="RC58" s="23">
        <v>0</v>
      </c>
      <c r="RD58" s="68">
        <v>0</v>
      </c>
      <c r="RE58" s="62">
        <f t="shared" si="494"/>
        <v>0</v>
      </c>
      <c r="RF58" s="34">
        <f t="shared" si="495"/>
        <v>14107.419199999998</v>
      </c>
      <c r="RG58" s="143" t="str">
        <f t="shared" si="496"/>
        <v>AH-60 RD</v>
      </c>
      <c r="RH58" s="143" t="str">
        <f t="shared" si="497"/>
        <v>B0FQBWV1ST</v>
      </c>
      <c r="RI58" s="143" t="str">
        <f t="shared" si="498"/>
        <v>FBA79840</v>
      </c>
      <c r="RJ58" s="17">
        <f t="shared" si="499"/>
        <v>1007.6727999999999</v>
      </c>
      <c r="RK58" s="3">
        <v>20</v>
      </c>
      <c r="RL58" s="32">
        <f t="shared" si="500"/>
        <v>20153.455999999998</v>
      </c>
      <c r="RM58" s="3">
        <v>213</v>
      </c>
      <c r="RN58" s="32">
        <f t="shared" si="501"/>
        <v>214634.3064</v>
      </c>
      <c r="RO58" s="3">
        <v>0</v>
      </c>
      <c r="RP58" s="32">
        <f t="shared" si="502"/>
        <v>0</v>
      </c>
      <c r="RQ58" s="3">
        <v>0</v>
      </c>
      <c r="RR58" s="32">
        <f t="shared" si="503"/>
        <v>0</v>
      </c>
      <c r="RS58" s="58">
        <v>0</v>
      </c>
      <c r="RT58" s="59">
        <f t="shared" si="504"/>
        <v>0</v>
      </c>
      <c r="RU58" s="58">
        <v>0</v>
      </c>
      <c r="RV58" s="59">
        <f t="shared" si="505"/>
        <v>0</v>
      </c>
      <c r="RW58" s="58">
        <v>500</v>
      </c>
      <c r="RX58" s="59">
        <f t="shared" si="506"/>
        <v>503836.39999999997</v>
      </c>
      <c r="RY58" s="42">
        <f t="shared" si="507"/>
        <v>733</v>
      </c>
      <c r="RZ58" s="92">
        <f t="shared" si="508"/>
        <v>738624.16239999991</v>
      </c>
      <c r="SA58" s="141">
        <v>38</v>
      </c>
      <c r="SB58" s="36" t="str">
        <f t="shared" si="509"/>
        <v>AH-60 RD</v>
      </c>
      <c r="SC58" s="98" t="s">
        <v>480</v>
      </c>
      <c r="SD58" s="17">
        <f t="shared" si="510"/>
        <v>1007.6727999999999</v>
      </c>
      <c r="SE58" s="100">
        <v>1</v>
      </c>
      <c r="SF58" s="88">
        <v>2199</v>
      </c>
      <c r="SG58" s="3">
        <v>20</v>
      </c>
      <c r="SH58" s="88">
        <v>41880</v>
      </c>
      <c r="SI58" s="23">
        <f t="shared" si="511"/>
        <v>21</v>
      </c>
      <c r="SJ58" s="68">
        <f t="shared" si="512"/>
        <v>44079</v>
      </c>
      <c r="SK58" s="68">
        <f t="shared" si="513"/>
        <v>37355.084745762717</v>
      </c>
      <c r="SL58" s="62">
        <f t="shared" si="514"/>
        <v>2.8239033982745483E-3</v>
      </c>
      <c r="SM58" s="23">
        <v>2188</v>
      </c>
      <c r="SN58" s="23">
        <v>0</v>
      </c>
      <c r="SO58" s="68">
        <v>0</v>
      </c>
      <c r="SP58" s="62">
        <f t="shared" si="515"/>
        <v>0</v>
      </c>
      <c r="SQ58" s="34">
        <f t="shared" si="516"/>
        <v>21161.128799999999</v>
      </c>
      <c r="SR58" s="143" t="str">
        <f t="shared" si="517"/>
        <v>AH-60 RD</v>
      </c>
      <c r="SS58" s="143" t="str">
        <f t="shared" si="518"/>
        <v>B0FQBWV1ST</v>
      </c>
      <c r="ST58" s="143" t="str">
        <f t="shared" si="519"/>
        <v>FBA79840</v>
      </c>
      <c r="SU58" s="17">
        <f t="shared" si="520"/>
        <v>1007.6727999999999</v>
      </c>
      <c r="SV58" s="3">
        <v>19</v>
      </c>
      <c r="SW58" s="32">
        <f t="shared" si="521"/>
        <v>19145.783199999998</v>
      </c>
      <c r="SX58" s="3">
        <v>197</v>
      </c>
      <c r="SY58" s="32">
        <f t="shared" si="522"/>
        <v>198511.5416</v>
      </c>
      <c r="SZ58" s="3">
        <v>0</v>
      </c>
      <c r="TA58" s="32">
        <f t="shared" si="523"/>
        <v>0</v>
      </c>
      <c r="TB58" s="3">
        <v>0</v>
      </c>
      <c r="TC58" s="32">
        <f t="shared" si="524"/>
        <v>0</v>
      </c>
      <c r="TD58" s="58">
        <v>0</v>
      </c>
      <c r="TE58" s="59">
        <f t="shared" si="525"/>
        <v>0</v>
      </c>
      <c r="TF58" s="58">
        <v>0</v>
      </c>
      <c r="TG58" s="59">
        <f t="shared" si="526"/>
        <v>0</v>
      </c>
      <c r="TH58" s="58">
        <v>500</v>
      </c>
      <c r="TI58" s="59">
        <f t="shared" si="527"/>
        <v>503836.39999999997</v>
      </c>
      <c r="TJ58" s="42">
        <f t="shared" si="528"/>
        <v>716</v>
      </c>
      <c r="TK58" s="92">
        <f t="shared" si="529"/>
        <v>721493.72479999997</v>
      </c>
      <c r="TL58" s="141">
        <v>17</v>
      </c>
      <c r="TM58" s="36" t="str">
        <f t="shared" si="530"/>
        <v>AH-60 RD</v>
      </c>
      <c r="TN58" s="98" t="s">
        <v>465</v>
      </c>
      <c r="TO58" s="17">
        <f t="shared" si="531"/>
        <v>1007.6727999999999</v>
      </c>
      <c r="TP58" s="100">
        <v>3</v>
      </c>
      <c r="TQ58" s="88">
        <v>5797</v>
      </c>
      <c r="TR58" s="3">
        <v>31</v>
      </c>
      <c r="TS58" s="88">
        <v>60039.922200000001</v>
      </c>
      <c r="TT58" s="23">
        <f t="shared" si="532"/>
        <v>34</v>
      </c>
      <c r="TU58" s="68">
        <f t="shared" si="533"/>
        <v>65836.922200000001</v>
      </c>
      <c r="TV58" s="68">
        <f t="shared" si="534"/>
        <v>55794.001864406782</v>
      </c>
      <c r="TW58" s="62">
        <f t="shared" si="535"/>
        <v>3.8883795524068659E-3</v>
      </c>
      <c r="TX58" s="23">
        <v>2116</v>
      </c>
      <c r="TY58" s="23">
        <v>0</v>
      </c>
      <c r="TZ58" s="68">
        <v>0</v>
      </c>
      <c r="UA58" s="62">
        <f t="shared" si="536"/>
        <v>0</v>
      </c>
      <c r="UB58" s="34">
        <f t="shared" si="537"/>
        <v>34260.875199999995</v>
      </c>
      <c r="UC58" s="143" t="str">
        <f t="shared" si="538"/>
        <v>AH-60 RD</v>
      </c>
      <c r="UD58" s="143" t="str">
        <f t="shared" si="539"/>
        <v>B0FQBWV1ST</v>
      </c>
      <c r="UE58" s="143" t="str">
        <f t="shared" si="540"/>
        <v>FBA79840</v>
      </c>
      <c r="UF58" s="17">
        <f t="shared" si="541"/>
        <v>1007.6727999999999</v>
      </c>
      <c r="UG58" s="3">
        <v>115</v>
      </c>
      <c r="UH58" s="32">
        <f t="shared" si="542"/>
        <v>115882.37199999999</v>
      </c>
      <c r="UI58" s="3">
        <v>107</v>
      </c>
      <c r="UJ58" s="32">
        <f t="shared" si="543"/>
        <v>107820.98959999999</v>
      </c>
      <c r="UK58" s="3">
        <v>0</v>
      </c>
      <c r="UL58" s="32">
        <f t="shared" si="544"/>
        <v>0</v>
      </c>
      <c r="UM58" s="3">
        <v>0</v>
      </c>
      <c r="UN58" s="32">
        <f t="shared" si="545"/>
        <v>0</v>
      </c>
      <c r="UO58" s="58">
        <v>0</v>
      </c>
      <c r="UP58" s="59">
        <f t="shared" si="546"/>
        <v>0</v>
      </c>
      <c r="UQ58" s="58">
        <v>0</v>
      </c>
      <c r="UR58" s="59">
        <f t="shared" si="547"/>
        <v>0</v>
      </c>
      <c r="US58" s="58">
        <v>500</v>
      </c>
      <c r="UT58" s="59">
        <f t="shared" si="548"/>
        <v>503836.39999999997</v>
      </c>
      <c r="UU58" s="42">
        <f t="shared" si="549"/>
        <v>722</v>
      </c>
      <c r="UV58" s="92">
        <f t="shared" si="550"/>
        <v>727539.76159999997</v>
      </c>
      <c r="UW58" s="141">
        <v>13</v>
      </c>
      <c r="UX58" s="36" t="str">
        <f t="shared" si="551"/>
        <v>AH-60 RD</v>
      </c>
      <c r="UY58" s="98" t="s">
        <v>465</v>
      </c>
      <c r="UZ58" s="17">
        <f t="shared" si="552"/>
        <v>1007.6727999999999</v>
      </c>
      <c r="VA58" s="100">
        <v>6</v>
      </c>
      <c r="VB58" s="88">
        <v>7846</v>
      </c>
      <c r="VC58" s="3">
        <v>17</v>
      </c>
      <c r="VD58" s="88">
        <v>32922.979400000004</v>
      </c>
      <c r="VE58" s="23">
        <f t="shared" si="200"/>
        <v>23</v>
      </c>
      <c r="VF58" s="68">
        <f t="shared" si="201"/>
        <v>40768.979400000004</v>
      </c>
      <c r="VG58" s="68">
        <f t="shared" si="202"/>
        <v>34549.982542372883</v>
      </c>
      <c r="VH58" s="62">
        <f t="shared" si="203"/>
        <v>2.436811056400809E-3</v>
      </c>
      <c r="VI58" s="23">
        <v>1487</v>
      </c>
      <c r="VJ58" s="23">
        <v>0</v>
      </c>
      <c r="VK58" s="68">
        <v>0</v>
      </c>
      <c r="VL58" s="62">
        <f t="shared" si="553"/>
        <v>0</v>
      </c>
      <c r="VM58" s="34">
        <f t="shared" si="205"/>
        <v>23176.474399999999</v>
      </c>
      <c r="VN58" s="143" t="str">
        <f t="shared" si="57"/>
        <v>AH-60 RD</v>
      </c>
      <c r="VO58" s="143" t="str">
        <f t="shared" si="58"/>
        <v>B0FQBWV1ST</v>
      </c>
      <c r="VP58" s="143" t="str">
        <f t="shared" si="59"/>
        <v>FBA79840</v>
      </c>
      <c r="VQ58" s="17">
        <f t="shared" si="206"/>
        <v>1007.6727999999999</v>
      </c>
      <c r="VR58" s="3">
        <v>85</v>
      </c>
      <c r="VS58" s="32">
        <f t="shared" si="207"/>
        <v>85652.187999999995</v>
      </c>
      <c r="VT58" s="3">
        <v>542</v>
      </c>
      <c r="VU58" s="32">
        <f t="shared" si="208"/>
        <v>546158.65759999992</v>
      </c>
      <c r="VV58" s="3">
        <v>0</v>
      </c>
      <c r="VW58" s="32">
        <f t="shared" si="209"/>
        <v>0</v>
      </c>
      <c r="VX58" s="3">
        <v>0</v>
      </c>
      <c r="VY58" s="32">
        <f t="shared" si="210"/>
        <v>0</v>
      </c>
      <c r="VZ58" s="58">
        <v>0</v>
      </c>
      <c r="WA58" s="59">
        <f t="shared" si="211"/>
        <v>0</v>
      </c>
      <c r="WB58" s="58">
        <v>0</v>
      </c>
      <c r="WC58" s="59">
        <f t="shared" si="212"/>
        <v>0</v>
      </c>
      <c r="WD58" s="58">
        <v>0</v>
      </c>
      <c r="WE58" s="59">
        <f t="shared" si="213"/>
        <v>0</v>
      </c>
      <c r="WF58" s="42">
        <f t="shared" si="214"/>
        <v>627</v>
      </c>
      <c r="WG58" s="92">
        <f t="shared" si="215"/>
        <v>631810.8456</v>
      </c>
      <c r="WH58" s="141">
        <v>46</v>
      </c>
      <c r="WI58" s="36" t="str">
        <f t="shared" si="60"/>
        <v>AH-60 RD</v>
      </c>
      <c r="WJ58" s="98" t="s">
        <v>465</v>
      </c>
      <c r="WK58" s="17">
        <f t="shared" si="216"/>
        <v>1007.6727999999999</v>
      </c>
    </row>
    <row r="59" spans="1:609">
      <c r="A59" s="154" t="s">
        <v>116</v>
      </c>
      <c r="B59" s="155" t="s">
        <v>115</v>
      </c>
      <c r="C59" s="150" t="s">
        <v>292</v>
      </c>
      <c r="D59" s="150" t="s">
        <v>669</v>
      </c>
      <c r="E59" s="155" t="s">
        <v>252</v>
      </c>
      <c r="F59" s="155" t="s">
        <v>295</v>
      </c>
      <c r="G59" s="151" t="s">
        <v>350</v>
      </c>
      <c r="H59" s="150" t="s">
        <v>477</v>
      </c>
      <c r="I59" s="150" t="s">
        <v>439</v>
      </c>
      <c r="J59" s="187">
        <v>6402.1566109999994</v>
      </c>
      <c r="K59" s="30" t="s">
        <v>193</v>
      </c>
      <c r="L59" s="2">
        <v>0</v>
      </c>
      <c r="M59" s="3">
        <v>0</v>
      </c>
      <c r="N59" s="21">
        <v>0</v>
      </c>
      <c r="O59" s="3">
        <v>0</v>
      </c>
      <c r="P59" s="23">
        <f>M59+N59+O59</f>
        <v>0</v>
      </c>
      <c r="Q59" s="2">
        <v>0</v>
      </c>
      <c r="R59" s="3">
        <v>0</v>
      </c>
      <c r="S59" s="20">
        <v>0</v>
      </c>
      <c r="T59" s="3">
        <v>0</v>
      </c>
      <c r="U59" s="23">
        <f>R59+S59+T59</f>
        <v>0</v>
      </c>
      <c r="V59" s="2">
        <v>0</v>
      </c>
      <c r="W59" s="3">
        <v>0</v>
      </c>
      <c r="X59" s="3">
        <v>0</v>
      </c>
      <c r="Y59" s="3">
        <v>0</v>
      </c>
      <c r="Z59" s="23">
        <f>W59+X59+Y59</f>
        <v>0</v>
      </c>
      <c r="AA59" s="24">
        <f>Z59/$Z$1</f>
        <v>0</v>
      </c>
      <c r="AB59" s="2">
        <v>0</v>
      </c>
      <c r="AC59" s="3">
        <v>0</v>
      </c>
      <c r="AD59" s="3">
        <v>0</v>
      </c>
      <c r="AE59" s="3">
        <v>0</v>
      </c>
      <c r="AF59" s="23">
        <f>AC59+AD59+AE59</f>
        <v>0</v>
      </c>
      <c r="AG59" s="24">
        <f>AF59/$AF$1</f>
        <v>0</v>
      </c>
      <c r="AH59" s="12">
        <v>0</v>
      </c>
      <c r="AI59" s="3">
        <v>0</v>
      </c>
      <c r="AJ59" s="3">
        <v>0</v>
      </c>
      <c r="AK59" s="3">
        <v>0</v>
      </c>
      <c r="AL59" s="23">
        <f>AI59+AJ59+AK59</f>
        <v>0</v>
      </c>
      <c r="AM59" s="24">
        <f>AL59/$AL$1</f>
        <v>0</v>
      </c>
      <c r="AN59" s="12">
        <v>0</v>
      </c>
      <c r="AO59" s="3">
        <v>0</v>
      </c>
      <c r="AP59" s="3">
        <v>0</v>
      </c>
      <c r="AQ59" s="23">
        <f>AO59+AP59</f>
        <v>0</v>
      </c>
      <c r="AR59" s="34" t="e">
        <f>AQ59*#REF!</f>
        <v>#REF!</v>
      </c>
      <c r="AS59" s="24" t="e">
        <f>AR59/$AR$1</f>
        <v>#REF!</v>
      </c>
      <c r="AT59" s="12">
        <v>0</v>
      </c>
      <c r="AU59" s="3">
        <v>0</v>
      </c>
      <c r="AV59" s="3">
        <v>0</v>
      </c>
      <c r="AW59" s="23">
        <f>AU59+AV59</f>
        <v>0</v>
      </c>
      <c r="AX59" s="34" t="e">
        <f>AW59*#REF!</f>
        <v>#REF!</v>
      </c>
      <c r="AY59" s="24" t="e">
        <f>AX59/$AX$1</f>
        <v>#REF!</v>
      </c>
      <c r="AZ59" s="12">
        <v>0</v>
      </c>
      <c r="BA59" s="3">
        <v>0</v>
      </c>
      <c r="BB59" s="3">
        <v>0</v>
      </c>
      <c r="BC59" s="23">
        <f>BA59+BB59</f>
        <v>0</v>
      </c>
      <c r="BD59" s="34" t="e">
        <f>BC59*#REF!</f>
        <v>#REF!</v>
      </c>
      <c r="BE59" s="24" t="e">
        <f>BD59/$BD$1</f>
        <v>#REF!</v>
      </c>
      <c r="BF59" s="12">
        <v>0</v>
      </c>
      <c r="BG59" s="3">
        <v>0</v>
      </c>
      <c r="BH59" s="3">
        <v>0</v>
      </c>
      <c r="BI59" s="23">
        <f>BG59+BH59</f>
        <v>0</v>
      </c>
      <c r="BJ59" s="34" t="e">
        <f>BI59*#REF!</f>
        <v>#REF!</v>
      </c>
      <c r="BK59" s="37" t="e">
        <f>BJ59/$BJ$1</f>
        <v>#REF!</v>
      </c>
      <c r="BL59" s="12">
        <v>0</v>
      </c>
      <c r="BM59" s="3">
        <v>0</v>
      </c>
      <c r="BN59" s="3">
        <v>0</v>
      </c>
      <c r="BO59" s="23">
        <f>BM59+BN59</f>
        <v>0</v>
      </c>
      <c r="BP59" s="34" t="e">
        <f>BO59*#REF!</f>
        <v>#REF!</v>
      </c>
      <c r="BQ59" s="37" t="e">
        <f>BP59/$BP$1</f>
        <v>#REF!</v>
      </c>
      <c r="BR59" s="12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23">
        <f>BS59+BT59+BX59+BV59</f>
        <v>0</v>
      </c>
      <c r="CA59" s="23">
        <f>BY59+BU59+BW59</f>
        <v>0</v>
      </c>
      <c r="CB59" s="37">
        <f>CA59/$CA$1</f>
        <v>0</v>
      </c>
      <c r="CC59" s="34" t="e">
        <f>BZ59*#REF!</f>
        <v>#REF!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23">
        <f>CD59+CH59+CF59</f>
        <v>0</v>
      </c>
      <c r="CK59" s="23">
        <f>CI59+CE59+CG59</f>
        <v>0</v>
      </c>
      <c r="CL59" s="24">
        <f>CK59/$CK$1</f>
        <v>0</v>
      </c>
      <c r="CM59" s="34" t="e">
        <f>CJ59*#REF!</f>
        <v>#REF!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23">
        <f>CN59+CR59+CP59</f>
        <v>0</v>
      </c>
      <c r="CU59" s="23">
        <f>CS59+CO59+CQ59</f>
        <v>0</v>
      </c>
      <c r="CV59" s="24">
        <f>CU59/$CU$1</f>
        <v>0</v>
      </c>
      <c r="CW59" s="34" t="e">
        <f>CT59*#REF!</f>
        <v>#REF!</v>
      </c>
      <c r="CX59" s="3">
        <v>0</v>
      </c>
      <c r="CY59" s="3">
        <v>0</v>
      </c>
      <c r="CZ59" s="3">
        <v>0</v>
      </c>
      <c r="DA59" s="3">
        <v>0</v>
      </c>
      <c r="DB59" s="23">
        <f>CX59+CZ59</f>
        <v>0</v>
      </c>
      <c r="DC59" s="23">
        <f>CY59+DA59</f>
        <v>0</v>
      </c>
      <c r="DD59" s="24">
        <f>DC59/$DC$1</f>
        <v>0</v>
      </c>
      <c r="DE59" s="23">
        <v>158</v>
      </c>
      <c r="DF59" s="23">
        <v>0</v>
      </c>
      <c r="DG59" s="23">
        <v>0</v>
      </c>
      <c r="DH59" s="34" t="e">
        <f>DB59*#REF!</f>
        <v>#REF!</v>
      </c>
      <c r="DI59" s="3">
        <v>0</v>
      </c>
      <c r="DJ59" s="3">
        <v>0</v>
      </c>
      <c r="DK59" s="3">
        <v>0</v>
      </c>
      <c r="DL59" s="3">
        <v>0</v>
      </c>
      <c r="DM59" s="23">
        <f>DI59+DK59</f>
        <v>0</v>
      </c>
      <c r="DN59" s="23">
        <f>DJ59+DL59</f>
        <v>0</v>
      </c>
      <c r="DO59" s="23">
        <f>DN59/1.18</f>
        <v>0</v>
      </c>
      <c r="DP59" s="24">
        <f>DN59/$DN$1</f>
        <v>0</v>
      </c>
      <c r="DQ59" s="23">
        <v>136</v>
      </c>
      <c r="DR59" s="23">
        <v>0</v>
      </c>
      <c r="DS59" s="23">
        <v>0</v>
      </c>
      <c r="DT59" s="24">
        <f>DS59/$DS$1</f>
        <v>0</v>
      </c>
      <c r="DU59" s="34" t="e">
        <f>DM59*#REF!</f>
        <v>#REF!</v>
      </c>
      <c r="DV59" s="24" t="e">
        <f>(DR59-DF59)/DF59</f>
        <v>#DIV/0!</v>
      </c>
      <c r="DW59" s="24" t="e">
        <f>(DM59-DB59)/DB59</f>
        <v>#DIV/0!</v>
      </c>
      <c r="DX59" s="34">
        <v>304.15000000000003</v>
      </c>
      <c r="DY59" s="23">
        <v>0</v>
      </c>
      <c r="DZ59" s="34">
        <v>0</v>
      </c>
      <c r="EA59" s="24" t="e">
        <f>DX59/DZ59</f>
        <v>#DIV/0!</v>
      </c>
      <c r="EB59" s="24" t="e">
        <f>DX59/DO59</f>
        <v>#DIV/0!</v>
      </c>
      <c r="EC59" s="24" t="s">
        <v>461</v>
      </c>
      <c r="ED59" s="24" t="s">
        <v>461</v>
      </c>
      <c r="EE59" s="3">
        <v>1</v>
      </c>
      <c r="EF59" s="3">
        <v>9999</v>
      </c>
      <c r="EG59" s="3">
        <v>0</v>
      </c>
      <c r="EH59" s="3">
        <v>0</v>
      </c>
      <c r="EI59" s="23">
        <f>EE59+EG59</f>
        <v>1</v>
      </c>
      <c r="EJ59" s="23">
        <f>EF59+EH59</f>
        <v>9999</v>
      </c>
      <c r="EK59" s="23">
        <f>EJ59/1.18</f>
        <v>8473.7288135593226</v>
      </c>
      <c r="EL59" s="62">
        <f>EJ59/$EJ$1</f>
        <v>1.0145472602586015E-3</v>
      </c>
      <c r="EM59" s="23">
        <v>270</v>
      </c>
      <c r="EN59" s="23">
        <v>1</v>
      </c>
      <c r="EO59" s="23">
        <v>9999</v>
      </c>
      <c r="EP59" s="62">
        <f>EO59/$EO$1</f>
        <v>8.8291679186943035E-4</v>
      </c>
      <c r="EQ59" s="34" t="e">
        <f>EI59*#REF!</f>
        <v>#REF!</v>
      </c>
      <c r="ER59" s="24" t="e">
        <f>(EN59-DR59)/DR59</f>
        <v>#DIV/0!</v>
      </c>
      <c r="ES59" s="24" t="e">
        <f>(EI59-DM59)/DM59</f>
        <v>#DIV/0!</v>
      </c>
      <c r="ET59" s="24"/>
      <c r="EU59" s="24"/>
      <c r="EV59" s="3">
        <v>2</v>
      </c>
      <c r="EW59" s="3">
        <v>19998</v>
      </c>
      <c r="EX59" s="3">
        <v>0</v>
      </c>
      <c r="EY59" s="3">
        <v>0</v>
      </c>
      <c r="EZ59" s="23">
        <f>EV59+EX59</f>
        <v>2</v>
      </c>
      <c r="FA59" s="23">
        <f>EW59+EY59</f>
        <v>19998</v>
      </c>
      <c r="FB59" s="70">
        <f>FA59/1.18</f>
        <v>16947.457627118645</v>
      </c>
      <c r="FC59" s="62">
        <f>FA59/$FA$1</f>
        <v>1.9526535166957848E-3</v>
      </c>
      <c r="FD59" s="23">
        <v>371</v>
      </c>
      <c r="FE59" s="23">
        <v>3</v>
      </c>
      <c r="FF59" s="23">
        <v>29997</v>
      </c>
      <c r="FG59" s="62">
        <f>FF59/$FF$1</f>
        <v>2.282320210058066E-3</v>
      </c>
      <c r="FH59" s="34" t="e">
        <f>EZ59*#REF!</f>
        <v>#REF!</v>
      </c>
      <c r="FI59" s="3">
        <v>1</v>
      </c>
      <c r="FJ59" s="3">
        <v>9499</v>
      </c>
      <c r="FK59" s="3">
        <v>0</v>
      </c>
      <c r="FL59" s="3">
        <v>0</v>
      </c>
      <c r="FM59" s="23">
        <f>FI59+FK59</f>
        <v>1</v>
      </c>
      <c r="FN59" s="23">
        <f>FJ59+FL59</f>
        <v>9499</v>
      </c>
      <c r="FO59" s="70">
        <f>FN59/1.18</f>
        <v>8050</v>
      </c>
      <c r="FP59" s="62">
        <f>FN59/$FN$1</f>
        <v>7.3297186258909934E-4</v>
      </c>
      <c r="FQ59" s="23">
        <v>421</v>
      </c>
      <c r="FR59" s="23">
        <v>2</v>
      </c>
      <c r="FS59" s="68">
        <v>19498</v>
      </c>
      <c r="FT59" s="62">
        <f>FS59/$FS$1</f>
        <v>1.1585956798789607E-3</v>
      </c>
      <c r="FU59" s="34" t="e">
        <f>FM59*#REF!</f>
        <v>#REF!</v>
      </c>
      <c r="FV59" s="3">
        <v>4</v>
      </c>
      <c r="FW59" s="3">
        <v>39996</v>
      </c>
      <c r="FX59" s="3">
        <v>0</v>
      </c>
      <c r="FY59" s="3">
        <v>0</v>
      </c>
      <c r="FZ59" s="23">
        <f>FV59+FX59</f>
        <v>4</v>
      </c>
      <c r="GA59" s="23">
        <f>FW59+FY59</f>
        <v>39996</v>
      </c>
      <c r="GB59" s="70">
        <f>GA59/1.18</f>
        <v>33894.91525423729</v>
      </c>
      <c r="GC59" s="62">
        <f>GA59/$GA$1</f>
        <v>3.6745506259136182E-3</v>
      </c>
      <c r="GD59" s="23">
        <v>510</v>
      </c>
      <c r="GE59" s="23">
        <v>5</v>
      </c>
      <c r="GF59" s="68">
        <v>49995</v>
      </c>
      <c r="GG59" s="62">
        <f>GF59/$GF$1</f>
        <v>4.0645178284328771E-3</v>
      </c>
      <c r="GH59" s="111">
        <f>J59*FZ59</f>
        <v>25608.626443999998</v>
      </c>
      <c r="GI59" s="100">
        <v>1</v>
      </c>
      <c r="GJ59" s="3">
        <v>9999</v>
      </c>
      <c r="GK59" s="3"/>
      <c r="GL59" s="3"/>
      <c r="GM59" s="23">
        <f>GI59+GK59</f>
        <v>1</v>
      </c>
      <c r="GN59" s="23">
        <f>GJ59+GL59</f>
        <v>9999</v>
      </c>
      <c r="GO59" s="70">
        <f>GN59/1.18</f>
        <v>8473.7288135593226</v>
      </c>
      <c r="GP59" s="62">
        <f>GN59/$GN$1</f>
        <v>1.1124122233857647E-3</v>
      </c>
      <c r="GQ59" s="23">
        <v>469</v>
      </c>
      <c r="GR59" s="23">
        <v>1</v>
      </c>
      <c r="GS59" s="68">
        <v>9999</v>
      </c>
      <c r="GT59" s="62">
        <f>GS59/$GS$1</f>
        <v>9.4844847242314212E-4</v>
      </c>
      <c r="GU59" s="111">
        <f>J59*GM59</f>
        <v>6402.1566109999994</v>
      </c>
      <c r="GV59" s="100">
        <v>1</v>
      </c>
      <c r="GW59" s="3">
        <v>9999</v>
      </c>
      <c r="GX59" s="3"/>
      <c r="GY59" s="3"/>
      <c r="GZ59" s="23">
        <f>GV59+GX59</f>
        <v>1</v>
      </c>
      <c r="HA59" s="23">
        <f>GW59+GY59</f>
        <v>9999</v>
      </c>
      <c r="HB59" s="70">
        <f>HA59/1.18</f>
        <v>8473.7288135593226</v>
      </c>
      <c r="HC59" s="62">
        <f>HA59/$HA$1</f>
        <v>1.1993965146292977E-3</v>
      </c>
      <c r="HD59" s="23">
        <v>394</v>
      </c>
      <c r="HE59" s="23">
        <v>0</v>
      </c>
      <c r="HF59" s="68">
        <v>0</v>
      </c>
      <c r="HG59" s="62">
        <f>HF59/$HF$1</f>
        <v>0</v>
      </c>
      <c r="HH59" s="34">
        <f>J59*GZ59</f>
        <v>6402.1566109999994</v>
      </c>
      <c r="HI59" s="100">
        <v>0</v>
      </c>
      <c r="HJ59" s="3">
        <v>0</v>
      </c>
      <c r="HK59" s="3"/>
      <c r="HL59" s="3"/>
      <c r="HM59" s="23">
        <f>HI59+HK59</f>
        <v>0</v>
      </c>
      <c r="HN59" s="23">
        <f>HJ59+HL59</f>
        <v>0</v>
      </c>
      <c r="HO59" s="70">
        <f>HN59/1.18</f>
        <v>0</v>
      </c>
      <c r="HP59" s="62">
        <f>HN59/$HN$1</f>
        <v>0</v>
      </c>
      <c r="HQ59" s="23">
        <v>286</v>
      </c>
      <c r="HR59" s="23">
        <v>0</v>
      </c>
      <c r="HS59" s="68">
        <v>0</v>
      </c>
      <c r="HT59" s="62">
        <f>HS59/$HS$1</f>
        <v>0</v>
      </c>
      <c r="HU59" s="34">
        <f>J59*HM59</f>
        <v>0</v>
      </c>
      <c r="HV59" s="100">
        <v>0</v>
      </c>
      <c r="HW59" s="3">
        <v>0</v>
      </c>
      <c r="HX59" s="3">
        <v>0</v>
      </c>
      <c r="HY59" s="179">
        <v>0</v>
      </c>
      <c r="HZ59" s="23">
        <f>HV59+HX59</f>
        <v>0</v>
      </c>
      <c r="IA59" s="23">
        <f>HW59+HY59</f>
        <v>0</v>
      </c>
      <c r="IB59" s="70">
        <f>IA59/1.18</f>
        <v>0</v>
      </c>
      <c r="IC59" s="62">
        <f>IA59/$IA$1</f>
        <v>0</v>
      </c>
      <c r="ID59" s="23">
        <v>220</v>
      </c>
      <c r="IE59" s="23">
        <v>1</v>
      </c>
      <c r="IF59" s="68">
        <v>9997</v>
      </c>
      <c r="IG59" s="62">
        <f>IF59/$IF$1</f>
        <v>5.5333876875066764E-3</v>
      </c>
      <c r="IH59" s="34">
        <f>IY59*HZ59</f>
        <v>0</v>
      </c>
      <c r="II59" s="100">
        <v>1</v>
      </c>
      <c r="IJ59" s="88">
        <v>9997</v>
      </c>
      <c r="IK59" s="3">
        <v>0</v>
      </c>
      <c r="IL59" s="88">
        <v>0</v>
      </c>
      <c r="IM59" s="23">
        <f>II59+IK59</f>
        <v>1</v>
      </c>
      <c r="IN59" s="68">
        <f>IJ59+IL59</f>
        <v>9997</v>
      </c>
      <c r="IO59" s="68">
        <f>IN59/1.18</f>
        <v>8472.033898305086</v>
      </c>
      <c r="IP59" s="62">
        <f>IN59/$IN$1</f>
        <v>1.0867077664664594E-3</v>
      </c>
      <c r="IQ59" s="23">
        <v>287</v>
      </c>
      <c r="IR59" s="23">
        <v>0</v>
      </c>
      <c r="IS59" s="68">
        <v>0</v>
      </c>
      <c r="IT59" s="62">
        <f>IS59/$IS$1</f>
        <v>0</v>
      </c>
      <c r="IU59" s="34">
        <f>IY59*IM59</f>
        <v>6161.4</v>
      </c>
      <c r="IV59" s="142" t="str">
        <f>E59</f>
        <v>AM-K1</v>
      </c>
      <c r="IW59" s="142" t="str">
        <f>A59</f>
        <v>B0BLKBJ5HN</v>
      </c>
      <c r="IX59" s="142" t="str">
        <f>B59</f>
        <v>FBA76742</v>
      </c>
      <c r="IY59" s="17">
        <v>6161.4</v>
      </c>
      <c r="IZ59" s="3">
        <v>7</v>
      </c>
      <c r="JA59" s="32">
        <f>IZ59*IY59</f>
        <v>43129.799999999996</v>
      </c>
      <c r="JB59" s="3">
        <v>24</v>
      </c>
      <c r="JC59" s="32">
        <f>JB59*IY59</f>
        <v>147873.59999999998</v>
      </c>
      <c r="JD59" s="3">
        <v>7</v>
      </c>
      <c r="JE59" s="32">
        <f>JD59*IY59</f>
        <v>43129.799999999996</v>
      </c>
      <c r="JF59" s="3">
        <v>0</v>
      </c>
      <c r="JG59" s="32">
        <f>JF59*IY59</f>
        <v>0</v>
      </c>
      <c r="JH59" s="58">
        <v>0</v>
      </c>
      <c r="JI59" s="59">
        <f>JH59*IY59</f>
        <v>0</v>
      </c>
      <c r="JJ59" s="58">
        <v>0</v>
      </c>
      <c r="JK59" s="59">
        <f>JJ59*IY59</f>
        <v>0</v>
      </c>
      <c r="JL59" s="58">
        <v>0</v>
      </c>
      <c r="JM59" s="59">
        <f>JL59*IY59</f>
        <v>0</v>
      </c>
      <c r="JN59" s="42">
        <f>IZ59+JB59+JH59+JD59+JF59+JJ59+JL59</f>
        <v>38</v>
      </c>
      <c r="JO59" s="10">
        <f>JN59*IY59</f>
        <v>234133.19999999998</v>
      </c>
      <c r="JP59" s="36" t="str">
        <f>E59</f>
        <v>AM-K1</v>
      </c>
      <c r="JQ59" s="98" t="str">
        <f>C59</f>
        <v>Longtail</v>
      </c>
      <c r="JR59" s="17">
        <v>6161.4</v>
      </c>
      <c r="JS59" s="100">
        <v>1</v>
      </c>
      <c r="JT59" s="88">
        <v>9499</v>
      </c>
      <c r="JU59" s="3">
        <v>0</v>
      </c>
      <c r="JV59" s="88">
        <v>0</v>
      </c>
      <c r="JW59" s="23">
        <f>JS59+JU59</f>
        <v>1</v>
      </c>
      <c r="JX59" s="68">
        <f>JT59+JV59</f>
        <v>9499</v>
      </c>
      <c r="JY59" s="68">
        <f>JX59/1.18</f>
        <v>8050</v>
      </c>
      <c r="JZ59" s="62">
        <f>JX59/$JX$1</f>
        <v>8.6349987814268584E-4</v>
      </c>
      <c r="KA59" s="23">
        <v>55</v>
      </c>
      <c r="KB59" s="23">
        <v>0</v>
      </c>
      <c r="KC59" s="68">
        <v>0</v>
      </c>
      <c r="KD59" s="62">
        <f>KC59/$IS$1</f>
        <v>0</v>
      </c>
      <c r="KE59" s="34">
        <f>KI59*JW59</f>
        <v>6161.4</v>
      </c>
      <c r="KF59" s="142" t="str">
        <f>E59</f>
        <v>AM-K1</v>
      </c>
      <c r="KG59" s="142" t="str">
        <f>A59</f>
        <v>B0BLKBJ5HN</v>
      </c>
      <c r="KH59" s="142" t="str">
        <f>B59</f>
        <v>FBA76742</v>
      </c>
      <c r="KI59" s="17">
        <v>6161.4</v>
      </c>
      <c r="KJ59" s="3">
        <v>0</v>
      </c>
      <c r="KK59" s="32">
        <f>KJ59*KI59</f>
        <v>0</v>
      </c>
      <c r="KL59" s="3">
        <v>27</v>
      </c>
      <c r="KM59" s="32">
        <f>KL59*KI59</f>
        <v>166357.79999999999</v>
      </c>
      <c r="KN59" s="3">
        <v>7</v>
      </c>
      <c r="KO59" s="32">
        <f>KN59*KI59</f>
        <v>43129.799999999996</v>
      </c>
      <c r="KP59" s="3">
        <v>0</v>
      </c>
      <c r="KQ59" s="32">
        <f>KP59*KI59</f>
        <v>0</v>
      </c>
      <c r="KR59" s="58">
        <v>0</v>
      </c>
      <c r="KS59" s="59">
        <f>KR59*KI59</f>
        <v>0</v>
      </c>
      <c r="KT59" s="58">
        <v>0</v>
      </c>
      <c r="KU59" s="59">
        <f>KT59*KI59</f>
        <v>0</v>
      </c>
      <c r="KV59" s="58">
        <v>0</v>
      </c>
      <c r="KW59" s="59">
        <f>KV59*KI59</f>
        <v>0</v>
      </c>
      <c r="KX59" s="42">
        <f>KJ59+KL59+KR59+KN59+KP59+KT59+KV59</f>
        <v>34</v>
      </c>
      <c r="KY59" s="10">
        <f>KX59*KI59</f>
        <v>209487.59999999998</v>
      </c>
      <c r="KZ59" s="36" t="str">
        <f>E59</f>
        <v>AM-K1</v>
      </c>
      <c r="LA59" s="98" t="str">
        <f>C59</f>
        <v>Longtail</v>
      </c>
      <c r="LB59" s="17">
        <v>6161.4</v>
      </c>
      <c r="LC59" s="100">
        <v>0</v>
      </c>
      <c r="LD59" s="88">
        <v>0</v>
      </c>
      <c r="LE59" s="3">
        <v>0</v>
      </c>
      <c r="LF59" s="88">
        <v>0</v>
      </c>
      <c r="LG59" s="23">
        <f>LC59+LE59</f>
        <v>0</v>
      </c>
      <c r="LH59" s="68">
        <f>LD59+LF59</f>
        <v>0</v>
      </c>
      <c r="LI59" s="68">
        <f>LH59/1.18</f>
        <v>0</v>
      </c>
      <c r="LJ59" s="62">
        <f>LH59/$LH$1</f>
        <v>0</v>
      </c>
      <c r="LK59" s="23">
        <v>149</v>
      </c>
      <c r="LL59" s="23">
        <v>0</v>
      </c>
      <c r="LM59" s="68">
        <v>0</v>
      </c>
      <c r="LN59" s="62">
        <f>LM59/$IS$1</f>
        <v>0</v>
      </c>
      <c r="LO59" s="34">
        <f>LS59*LG59</f>
        <v>0</v>
      </c>
      <c r="LP59" s="143" t="str">
        <f>E59</f>
        <v>AM-K1</v>
      </c>
      <c r="LQ59" s="143" t="str">
        <f>A59</f>
        <v>B0BLKBJ5HN</v>
      </c>
      <c r="LR59" s="143" t="str">
        <f>B59</f>
        <v>FBA76742</v>
      </c>
      <c r="LS59" s="17">
        <v>6402.1566109999994</v>
      </c>
      <c r="LT59" s="3">
        <v>10</v>
      </c>
      <c r="LU59" s="32">
        <f>LT59*LS59</f>
        <v>64021.566109999992</v>
      </c>
      <c r="LV59" s="3">
        <v>16</v>
      </c>
      <c r="LW59" s="32">
        <f>LV59*LS59</f>
        <v>102434.50577599999</v>
      </c>
      <c r="LX59" s="3">
        <v>5</v>
      </c>
      <c r="LY59" s="32">
        <f>LX59*LS59</f>
        <v>32010.783054999996</v>
      </c>
      <c r="LZ59" s="3">
        <v>0</v>
      </c>
      <c r="MA59" s="32">
        <f>LZ59*LS59</f>
        <v>0</v>
      </c>
      <c r="MB59" s="58">
        <v>0</v>
      </c>
      <c r="MC59" s="59">
        <f>MB59*LS59</f>
        <v>0</v>
      </c>
      <c r="MD59" s="58">
        <v>0</v>
      </c>
      <c r="ME59" s="59">
        <f>MD59*LS59</f>
        <v>0</v>
      </c>
      <c r="MF59" s="58">
        <v>0</v>
      </c>
      <c r="MG59" s="59">
        <f>MF59*LS59</f>
        <v>0</v>
      </c>
      <c r="MH59" s="42">
        <f>LT59+LV59+MB59+LX59+LZ59+MD59+MF59</f>
        <v>31</v>
      </c>
      <c r="MI59" s="10">
        <f>MH59*LS59</f>
        <v>198466.85494099997</v>
      </c>
      <c r="MJ59" s="36" t="str">
        <f>E59</f>
        <v>AM-K1</v>
      </c>
      <c r="MK59" s="98" t="s">
        <v>292</v>
      </c>
      <c r="ML59" s="17">
        <v>6402.1566109999994</v>
      </c>
      <c r="MM59" s="100">
        <v>0</v>
      </c>
      <c r="MN59" s="88">
        <v>0</v>
      </c>
      <c r="MO59" s="3">
        <v>0</v>
      </c>
      <c r="MP59" s="88">
        <v>0</v>
      </c>
      <c r="MQ59" s="23">
        <f t="shared" si="603"/>
        <v>0</v>
      </c>
      <c r="MR59" s="68">
        <f t="shared" si="604"/>
        <v>0</v>
      </c>
      <c r="MS59" s="68">
        <f t="shared" si="605"/>
        <v>0</v>
      </c>
      <c r="MT59" s="62">
        <f t="shared" si="606"/>
        <v>0</v>
      </c>
      <c r="MU59" s="23">
        <v>439</v>
      </c>
      <c r="MV59" s="23">
        <v>0</v>
      </c>
      <c r="MW59" s="68">
        <v>0</v>
      </c>
      <c r="MX59" s="62">
        <f t="shared" si="607"/>
        <v>0</v>
      </c>
      <c r="MY59" s="34">
        <f t="shared" si="608"/>
        <v>0</v>
      </c>
      <c r="MZ59" s="143" t="str">
        <f t="shared" si="609"/>
        <v>AM-K1</v>
      </c>
      <c r="NA59" s="143" t="str">
        <f t="shared" si="610"/>
        <v>B0BLKBJ5HN</v>
      </c>
      <c r="NB59" s="143" t="str">
        <f t="shared" si="611"/>
        <v>FBA76742</v>
      </c>
      <c r="NC59" s="17">
        <f t="shared" si="612"/>
        <v>6402.1566109999994</v>
      </c>
      <c r="ND59" s="3">
        <v>15</v>
      </c>
      <c r="NE59" s="32">
        <f t="shared" si="613"/>
        <v>96032.349164999992</v>
      </c>
      <c r="NF59" s="3">
        <v>16</v>
      </c>
      <c r="NG59" s="32">
        <f t="shared" si="614"/>
        <v>102434.50577599999</v>
      </c>
      <c r="NH59" s="3">
        <v>5</v>
      </c>
      <c r="NI59" s="32">
        <f t="shared" si="615"/>
        <v>32010.783054999996</v>
      </c>
      <c r="NJ59" s="3">
        <v>0</v>
      </c>
      <c r="NK59" s="32">
        <f t="shared" si="616"/>
        <v>0</v>
      </c>
      <c r="NL59" s="58">
        <v>0</v>
      </c>
      <c r="NM59" s="59">
        <f t="shared" si="617"/>
        <v>0</v>
      </c>
      <c r="NN59" s="58">
        <v>0</v>
      </c>
      <c r="NO59" s="59">
        <f t="shared" si="618"/>
        <v>0</v>
      </c>
      <c r="NP59" s="58">
        <v>0</v>
      </c>
      <c r="NQ59" s="59">
        <f t="shared" si="619"/>
        <v>0</v>
      </c>
      <c r="NR59" s="42">
        <f t="shared" si="620"/>
        <v>36</v>
      </c>
      <c r="NS59" s="92">
        <f t="shared" si="621"/>
        <v>230477.63799599998</v>
      </c>
      <c r="NT59" s="141">
        <v>0</v>
      </c>
      <c r="NU59" s="36" t="str">
        <f t="shared" si="622"/>
        <v>AM-K1</v>
      </c>
      <c r="NV59" s="98" t="s">
        <v>292</v>
      </c>
      <c r="NW59" s="17">
        <v>6402.1566109999994</v>
      </c>
      <c r="NX59" s="100">
        <v>5</v>
      </c>
      <c r="NY59" s="88">
        <v>48074</v>
      </c>
      <c r="NZ59" s="3">
        <v>0</v>
      </c>
      <c r="OA59" s="88">
        <v>0</v>
      </c>
      <c r="OB59" s="23">
        <f t="shared" si="450"/>
        <v>5</v>
      </c>
      <c r="OC59" s="68">
        <f t="shared" si="451"/>
        <v>48074</v>
      </c>
      <c r="OD59" s="68">
        <f t="shared" si="452"/>
        <v>40740.677966101699</v>
      </c>
      <c r="OE59" s="62">
        <f t="shared" si="453"/>
        <v>3.3686314957882268E-3</v>
      </c>
      <c r="OF59" s="23">
        <v>529</v>
      </c>
      <c r="OG59" s="23">
        <v>0</v>
      </c>
      <c r="OH59" s="68">
        <v>0</v>
      </c>
      <c r="OI59" s="62">
        <f t="shared" si="454"/>
        <v>0</v>
      </c>
      <c r="OJ59" s="34">
        <f t="shared" si="455"/>
        <v>32010.783054999996</v>
      </c>
      <c r="OK59" s="143" t="str">
        <f t="shared" si="456"/>
        <v>AM-K1</v>
      </c>
      <c r="OL59" s="143" t="str">
        <f t="shared" si="457"/>
        <v>B0BLKBJ5HN</v>
      </c>
      <c r="OM59" s="143" t="str">
        <f t="shared" si="458"/>
        <v>FBA76742</v>
      </c>
      <c r="ON59" s="17">
        <f t="shared" si="459"/>
        <v>6402.1566109999994</v>
      </c>
      <c r="OO59" s="3">
        <v>9</v>
      </c>
      <c r="OP59" s="32">
        <f t="shared" si="460"/>
        <v>57619.409498999994</v>
      </c>
      <c r="OQ59" s="3">
        <v>16</v>
      </c>
      <c r="OR59" s="32">
        <f t="shared" si="461"/>
        <v>102434.50577599999</v>
      </c>
      <c r="OS59" s="3">
        <v>5</v>
      </c>
      <c r="OT59" s="32">
        <f t="shared" si="462"/>
        <v>32010.783054999996</v>
      </c>
      <c r="OU59" s="3">
        <v>0</v>
      </c>
      <c r="OV59" s="32">
        <f t="shared" si="463"/>
        <v>0</v>
      </c>
      <c r="OW59" s="58">
        <v>0</v>
      </c>
      <c r="OX59" s="59">
        <f t="shared" si="464"/>
        <v>0</v>
      </c>
      <c r="OY59" s="58">
        <v>0</v>
      </c>
      <c r="OZ59" s="59">
        <f t="shared" si="465"/>
        <v>0</v>
      </c>
      <c r="PA59" s="58">
        <v>0</v>
      </c>
      <c r="PB59" s="59">
        <f t="shared" si="466"/>
        <v>0</v>
      </c>
      <c r="PC59" s="42">
        <f t="shared" si="467"/>
        <v>30</v>
      </c>
      <c r="PD59" s="92">
        <f t="shared" si="468"/>
        <v>192064.69832999998</v>
      </c>
      <c r="PE59" s="141">
        <v>0</v>
      </c>
      <c r="PF59" s="36" t="str">
        <f t="shared" si="469"/>
        <v>AM-K1</v>
      </c>
      <c r="PG59" s="98" t="s">
        <v>292</v>
      </c>
      <c r="PH59" s="17">
        <v>6402.1566109999994</v>
      </c>
      <c r="PI59" s="100">
        <v>3</v>
      </c>
      <c r="PJ59" s="88">
        <v>30497</v>
      </c>
      <c r="PK59" s="3">
        <v>0</v>
      </c>
      <c r="PL59" s="88">
        <v>0</v>
      </c>
      <c r="PM59" s="23">
        <f t="shared" si="470"/>
        <v>3</v>
      </c>
      <c r="PN59" s="68">
        <f t="shared" si="471"/>
        <v>30497</v>
      </c>
      <c r="PO59" s="68">
        <f t="shared" si="472"/>
        <v>25844.91525423729</v>
      </c>
      <c r="PP59" s="62">
        <f t="shared" si="473"/>
        <v>1.7179687934477615E-3</v>
      </c>
      <c r="PQ59" s="23">
        <v>940</v>
      </c>
      <c r="PR59" s="23">
        <v>0</v>
      </c>
      <c r="PS59" s="68">
        <v>0</v>
      </c>
      <c r="PT59" s="62">
        <f t="shared" si="474"/>
        <v>0</v>
      </c>
      <c r="PU59" s="34">
        <f t="shared" si="475"/>
        <v>19206.469832999999</v>
      </c>
      <c r="PV59" s="143" t="str">
        <f t="shared" si="476"/>
        <v>AM-K1</v>
      </c>
      <c r="PW59" s="143" t="str">
        <f t="shared" si="477"/>
        <v>B0BLKBJ5HN</v>
      </c>
      <c r="PX59" s="143" t="str">
        <f t="shared" si="478"/>
        <v>FBA76742</v>
      </c>
      <c r="PY59" s="17">
        <f t="shared" si="479"/>
        <v>6402.1566109999994</v>
      </c>
      <c r="PZ59" s="3">
        <v>5</v>
      </c>
      <c r="QA59" s="32">
        <f t="shared" si="480"/>
        <v>32010.783054999996</v>
      </c>
      <c r="QB59" s="3"/>
      <c r="QC59" s="32">
        <f t="shared" si="481"/>
        <v>0</v>
      </c>
      <c r="QD59" s="3">
        <v>5</v>
      </c>
      <c r="QE59" s="32">
        <f t="shared" si="482"/>
        <v>32010.783054999996</v>
      </c>
      <c r="QF59" s="3">
        <v>0</v>
      </c>
      <c r="QG59" s="32">
        <f t="shared" si="483"/>
        <v>0</v>
      </c>
      <c r="QH59" s="58">
        <v>0</v>
      </c>
      <c r="QI59" s="59">
        <f t="shared" si="484"/>
        <v>0</v>
      </c>
      <c r="QJ59" s="58">
        <v>0</v>
      </c>
      <c r="QK59" s="59">
        <f t="shared" si="485"/>
        <v>0</v>
      </c>
      <c r="QL59" s="58">
        <v>0</v>
      </c>
      <c r="QM59" s="59">
        <f t="shared" si="486"/>
        <v>0</v>
      </c>
      <c r="QN59" s="42">
        <f t="shared" si="487"/>
        <v>10</v>
      </c>
      <c r="QO59" s="92">
        <f t="shared" si="488"/>
        <v>64021.566109999992</v>
      </c>
      <c r="QP59" s="141">
        <v>0</v>
      </c>
      <c r="QQ59" s="36" t="str">
        <f t="shared" si="489"/>
        <v>AM-K1</v>
      </c>
      <c r="QR59" s="98" t="s">
        <v>292</v>
      </c>
      <c r="QS59" s="17">
        <v>6402.1566109999994</v>
      </c>
      <c r="QT59" s="100">
        <v>3</v>
      </c>
      <c r="QU59" s="88">
        <v>29997</v>
      </c>
      <c r="QV59" s="3">
        <v>0</v>
      </c>
      <c r="QW59" s="88">
        <v>0</v>
      </c>
      <c r="QX59" s="23">
        <f t="shared" si="490"/>
        <v>3</v>
      </c>
      <c r="QY59" s="68">
        <f t="shared" si="491"/>
        <v>29997</v>
      </c>
      <c r="QZ59" s="68">
        <f t="shared" si="492"/>
        <v>25421.186440677968</v>
      </c>
      <c r="RA59" s="62">
        <f t="shared" si="493"/>
        <v>1.6051585967006518E-3</v>
      </c>
      <c r="RB59" s="23">
        <v>850</v>
      </c>
      <c r="RC59" s="23">
        <v>0</v>
      </c>
      <c r="RD59" s="68">
        <v>0</v>
      </c>
      <c r="RE59" s="62">
        <f t="shared" si="494"/>
        <v>0</v>
      </c>
      <c r="RF59" s="34">
        <f t="shared" si="495"/>
        <v>19206.469832999999</v>
      </c>
      <c r="RG59" s="143" t="str">
        <f t="shared" si="496"/>
        <v>AM-K1</v>
      </c>
      <c r="RH59" s="143" t="str">
        <f t="shared" si="497"/>
        <v>B0BLKBJ5HN</v>
      </c>
      <c r="RI59" s="143" t="str">
        <f t="shared" si="498"/>
        <v>FBA76742</v>
      </c>
      <c r="RJ59" s="17">
        <f t="shared" si="499"/>
        <v>6402.1566109999994</v>
      </c>
      <c r="RK59" s="3">
        <v>1</v>
      </c>
      <c r="RL59" s="32">
        <f t="shared" si="500"/>
        <v>6402.1566109999994</v>
      </c>
      <c r="RM59" s="3">
        <v>18</v>
      </c>
      <c r="RN59" s="32">
        <f t="shared" si="501"/>
        <v>115238.81899799999</v>
      </c>
      <c r="RO59" s="3">
        <v>0</v>
      </c>
      <c r="RP59" s="32">
        <f t="shared" si="502"/>
        <v>0</v>
      </c>
      <c r="RQ59" s="3">
        <v>0</v>
      </c>
      <c r="RR59" s="32">
        <f t="shared" si="503"/>
        <v>0</v>
      </c>
      <c r="RS59" s="58">
        <v>0</v>
      </c>
      <c r="RT59" s="59">
        <f t="shared" si="504"/>
        <v>0</v>
      </c>
      <c r="RU59" s="58">
        <v>0</v>
      </c>
      <c r="RV59" s="59">
        <f t="shared" si="505"/>
        <v>0</v>
      </c>
      <c r="RW59" s="58">
        <v>0</v>
      </c>
      <c r="RX59" s="59">
        <f t="shared" si="506"/>
        <v>0</v>
      </c>
      <c r="RY59" s="42">
        <f t="shared" si="507"/>
        <v>19</v>
      </c>
      <c r="RZ59" s="92">
        <f t="shared" si="508"/>
        <v>121640.97560899999</v>
      </c>
      <c r="SA59" s="141">
        <v>0</v>
      </c>
      <c r="SB59" s="36" t="str">
        <f t="shared" si="509"/>
        <v>AM-K1</v>
      </c>
      <c r="SC59" s="98" t="s">
        <v>292</v>
      </c>
      <c r="SD59" s="17">
        <f t="shared" si="510"/>
        <v>6402.1566109999994</v>
      </c>
      <c r="SE59" s="100">
        <v>1</v>
      </c>
      <c r="SF59" s="88">
        <v>9999</v>
      </c>
      <c r="SG59" s="3">
        <v>0</v>
      </c>
      <c r="SH59" s="88">
        <v>0</v>
      </c>
      <c r="SI59" s="23">
        <f t="shared" si="511"/>
        <v>1</v>
      </c>
      <c r="SJ59" s="68">
        <f t="shared" si="512"/>
        <v>9999</v>
      </c>
      <c r="SK59" s="68">
        <f t="shared" si="513"/>
        <v>8473.7288135593226</v>
      </c>
      <c r="SL59" s="62">
        <f t="shared" si="514"/>
        <v>6.405819115530572E-4</v>
      </c>
      <c r="SM59" s="23">
        <v>770</v>
      </c>
      <c r="SN59" s="23">
        <v>0</v>
      </c>
      <c r="SO59" s="68">
        <v>0</v>
      </c>
      <c r="SP59" s="62">
        <f t="shared" si="515"/>
        <v>0</v>
      </c>
      <c r="SQ59" s="34">
        <f t="shared" si="516"/>
        <v>6402.1566109999994</v>
      </c>
      <c r="SR59" s="143" t="str">
        <f t="shared" si="517"/>
        <v>AM-K1</v>
      </c>
      <c r="SS59" s="143" t="str">
        <f t="shared" si="518"/>
        <v>B0BLKBJ5HN</v>
      </c>
      <c r="ST59" s="143" t="str">
        <f t="shared" si="519"/>
        <v>FBA76742</v>
      </c>
      <c r="SU59" s="17">
        <f t="shared" si="520"/>
        <v>6402.1566109999994</v>
      </c>
      <c r="SV59" s="3">
        <v>5</v>
      </c>
      <c r="SW59" s="32">
        <f t="shared" si="521"/>
        <v>32010.783054999996</v>
      </c>
      <c r="SX59" s="3">
        <v>15</v>
      </c>
      <c r="SY59" s="32">
        <f t="shared" si="522"/>
        <v>96032.349164999992</v>
      </c>
      <c r="SZ59" s="3">
        <v>0</v>
      </c>
      <c r="TA59" s="32">
        <f t="shared" si="523"/>
        <v>0</v>
      </c>
      <c r="TB59" s="3">
        <v>0</v>
      </c>
      <c r="TC59" s="32">
        <f t="shared" si="524"/>
        <v>0</v>
      </c>
      <c r="TD59" s="58">
        <v>0</v>
      </c>
      <c r="TE59" s="59">
        <f t="shared" si="525"/>
        <v>0</v>
      </c>
      <c r="TF59" s="58">
        <v>0</v>
      </c>
      <c r="TG59" s="59">
        <f t="shared" si="526"/>
        <v>0</v>
      </c>
      <c r="TH59" s="58">
        <v>0</v>
      </c>
      <c r="TI59" s="59">
        <f t="shared" si="527"/>
        <v>0</v>
      </c>
      <c r="TJ59" s="42">
        <f t="shared" si="528"/>
        <v>20</v>
      </c>
      <c r="TK59" s="92">
        <f t="shared" si="529"/>
        <v>128043.13221999998</v>
      </c>
      <c r="TL59" s="141">
        <v>0</v>
      </c>
      <c r="TM59" s="36" t="str">
        <f t="shared" si="530"/>
        <v>AM-K1</v>
      </c>
      <c r="TN59" s="98" t="s">
        <v>292</v>
      </c>
      <c r="TO59" s="17">
        <f t="shared" si="531"/>
        <v>6402.1566109999994</v>
      </c>
      <c r="TP59" s="100">
        <v>3</v>
      </c>
      <c r="TQ59" s="88">
        <v>31197</v>
      </c>
      <c r="TR59" s="3">
        <v>0</v>
      </c>
      <c r="TS59" s="88">
        <v>0</v>
      </c>
      <c r="TT59" s="23">
        <f t="shared" si="532"/>
        <v>3</v>
      </c>
      <c r="TU59" s="68">
        <f t="shared" si="533"/>
        <v>31197</v>
      </c>
      <c r="TV59" s="68">
        <f t="shared" si="534"/>
        <v>26438.135593220341</v>
      </c>
      <c r="TW59" s="62">
        <f t="shared" si="535"/>
        <v>1.8425189520241119E-3</v>
      </c>
      <c r="TX59" s="23">
        <v>898</v>
      </c>
      <c r="TY59" s="23">
        <v>0</v>
      </c>
      <c r="TZ59" s="68">
        <v>0</v>
      </c>
      <c r="UA59" s="62">
        <f t="shared" si="536"/>
        <v>0</v>
      </c>
      <c r="UB59" s="34">
        <f t="shared" si="537"/>
        <v>19206.469832999999</v>
      </c>
      <c r="UC59" s="143" t="str">
        <f t="shared" si="538"/>
        <v>AM-K1</v>
      </c>
      <c r="UD59" s="143" t="str">
        <f t="shared" si="539"/>
        <v>B0BLKBJ5HN</v>
      </c>
      <c r="UE59" s="143" t="str">
        <f t="shared" si="540"/>
        <v>FBA76742</v>
      </c>
      <c r="UF59" s="17">
        <f t="shared" si="541"/>
        <v>6402.1566109999994</v>
      </c>
      <c r="UG59" s="3">
        <v>3</v>
      </c>
      <c r="UH59" s="32">
        <f t="shared" si="542"/>
        <v>19206.469832999999</v>
      </c>
      <c r="UI59" s="3">
        <v>33</v>
      </c>
      <c r="UJ59" s="32">
        <f t="shared" si="543"/>
        <v>211271.16816299999</v>
      </c>
      <c r="UK59" s="3">
        <v>0</v>
      </c>
      <c r="UL59" s="32">
        <f t="shared" si="544"/>
        <v>0</v>
      </c>
      <c r="UM59" s="3">
        <v>0</v>
      </c>
      <c r="UN59" s="32">
        <f t="shared" si="545"/>
        <v>0</v>
      </c>
      <c r="UO59" s="58">
        <v>0</v>
      </c>
      <c r="UP59" s="59">
        <f t="shared" si="546"/>
        <v>0</v>
      </c>
      <c r="UQ59" s="58">
        <v>0</v>
      </c>
      <c r="UR59" s="59">
        <f t="shared" si="547"/>
        <v>0</v>
      </c>
      <c r="US59" s="58">
        <v>0</v>
      </c>
      <c r="UT59" s="59">
        <f t="shared" si="548"/>
        <v>0</v>
      </c>
      <c r="UU59" s="42">
        <f t="shared" si="549"/>
        <v>36</v>
      </c>
      <c r="UV59" s="92">
        <f t="shared" si="550"/>
        <v>230477.63799599998</v>
      </c>
      <c r="UW59" s="141">
        <v>0</v>
      </c>
      <c r="UX59" s="36" t="str">
        <f t="shared" si="551"/>
        <v>AM-K1</v>
      </c>
      <c r="UY59" s="98" t="s">
        <v>292</v>
      </c>
      <c r="UZ59" s="17">
        <f t="shared" si="552"/>
        <v>6402.1566109999994</v>
      </c>
      <c r="VA59" s="100">
        <v>4</v>
      </c>
      <c r="VB59" s="88">
        <v>39996</v>
      </c>
      <c r="VC59" s="3">
        <v>0</v>
      </c>
      <c r="VD59" s="88">
        <v>0</v>
      </c>
      <c r="VE59" s="23">
        <f t="shared" si="200"/>
        <v>4</v>
      </c>
      <c r="VF59" s="68">
        <f t="shared" si="201"/>
        <v>39996</v>
      </c>
      <c r="VG59" s="68">
        <f t="shared" si="202"/>
        <v>33894.91525423729</v>
      </c>
      <c r="VH59" s="62">
        <f t="shared" si="203"/>
        <v>2.390609145634064E-3</v>
      </c>
      <c r="VI59" s="23">
        <v>550</v>
      </c>
      <c r="VJ59" s="23">
        <v>0</v>
      </c>
      <c r="VK59" s="68">
        <v>0</v>
      </c>
      <c r="VL59" s="62">
        <f t="shared" si="553"/>
        <v>0</v>
      </c>
      <c r="VM59" s="34">
        <f t="shared" si="205"/>
        <v>25608.626443999998</v>
      </c>
      <c r="VN59" s="143" t="str">
        <f t="shared" si="57"/>
        <v>AM-K1</v>
      </c>
      <c r="VO59" s="143" t="str">
        <f t="shared" si="58"/>
        <v>B0BLKBJ5HN</v>
      </c>
      <c r="VP59" s="143" t="str">
        <f t="shared" si="59"/>
        <v>FBA76742</v>
      </c>
      <c r="VQ59" s="17">
        <f t="shared" si="206"/>
        <v>6402.1566109999994</v>
      </c>
      <c r="VR59" s="3">
        <v>0</v>
      </c>
      <c r="VS59" s="32">
        <f t="shared" si="207"/>
        <v>0</v>
      </c>
      <c r="VT59" s="3">
        <v>33</v>
      </c>
      <c r="VU59" s="32">
        <f t="shared" si="208"/>
        <v>211271.16816299999</v>
      </c>
      <c r="VV59" s="3">
        <v>0</v>
      </c>
      <c r="VW59" s="32">
        <f t="shared" si="209"/>
        <v>0</v>
      </c>
      <c r="VX59" s="3">
        <v>0</v>
      </c>
      <c r="VY59" s="32">
        <f t="shared" si="210"/>
        <v>0</v>
      </c>
      <c r="VZ59" s="58">
        <v>0</v>
      </c>
      <c r="WA59" s="59">
        <f t="shared" si="211"/>
        <v>0</v>
      </c>
      <c r="WB59" s="58">
        <v>0</v>
      </c>
      <c r="WC59" s="59">
        <f t="shared" si="212"/>
        <v>0</v>
      </c>
      <c r="WD59" s="58">
        <v>0</v>
      </c>
      <c r="WE59" s="59">
        <f t="shared" si="213"/>
        <v>0</v>
      </c>
      <c r="WF59" s="42">
        <f t="shared" si="214"/>
        <v>33</v>
      </c>
      <c r="WG59" s="92">
        <f t="shared" si="215"/>
        <v>211271.16816299999</v>
      </c>
      <c r="WH59" s="141">
        <v>0</v>
      </c>
      <c r="WI59" s="36" t="str">
        <f t="shared" si="60"/>
        <v>AM-K1</v>
      </c>
      <c r="WJ59" s="98" t="s">
        <v>292</v>
      </c>
      <c r="WK59" s="17">
        <f t="shared" si="216"/>
        <v>6402.1566109999994</v>
      </c>
    </row>
    <row r="60" spans="1:609">
      <c r="A60" s="150" t="s">
        <v>572</v>
      </c>
      <c r="B60" s="180" t="s">
        <v>528</v>
      </c>
      <c r="C60" s="150" t="s">
        <v>465</v>
      </c>
      <c r="D60" s="150" t="s">
        <v>669</v>
      </c>
      <c r="E60" s="155" t="s">
        <v>518</v>
      </c>
      <c r="F60" s="150" t="s">
        <v>465</v>
      </c>
      <c r="G60" s="150"/>
      <c r="H60" s="150" t="s">
        <v>476</v>
      </c>
      <c r="I60" s="150" t="s">
        <v>434</v>
      </c>
      <c r="J60" s="187">
        <v>1745.7</v>
      </c>
      <c r="K60" s="3" t="s">
        <v>521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12"/>
      <c r="AI60" s="12"/>
      <c r="AJ60" s="12"/>
      <c r="AK60" s="3"/>
      <c r="AL60" s="3"/>
      <c r="AM60" s="3"/>
      <c r="AN60" s="12"/>
      <c r="AO60" s="12"/>
      <c r="AP60" s="3"/>
      <c r="AQ60" s="3"/>
      <c r="AR60" s="3"/>
      <c r="AS60" s="3"/>
      <c r="AT60" s="12"/>
      <c r="AU60" s="12"/>
      <c r="AV60" s="3"/>
      <c r="AW60" s="3"/>
      <c r="AX60" s="3"/>
      <c r="AY60" s="3"/>
      <c r="AZ60" s="12"/>
      <c r="BA60" s="12"/>
      <c r="BB60" s="3"/>
      <c r="BC60" s="3"/>
      <c r="BD60" s="3"/>
      <c r="BE60" s="3"/>
      <c r="BF60" s="12"/>
      <c r="BG60" s="12"/>
      <c r="BH60" s="3"/>
      <c r="BI60" s="23">
        <v>0</v>
      </c>
      <c r="BJ60" s="34">
        <v>0</v>
      </c>
      <c r="BK60" s="37">
        <v>0</v>
      </c>
      <c r="BL60" s="12"/>
      <c r="BM60" s="3"/>
      <c r="BN60" s="3"/>
      <c r="BO60" s="23">
        <v>0</v>
      </c>
      <c r="BP60" s="34">
        <v>0</v>
      </c>
      <c r="BQ60" s="37">
        <v>0</v>
      </c>
      <c r="BR60" s="12"/>
      <c r="BS60" s="3"/>
      <c r="BT60" s="3"/>
      <c r="BU60" s="3"/>
      <c r="BV60" s="3"/>
      <c r="BW60" s="3"/>
      <c r="BX60" s="3"/>
      <c r="BY60" s="3"/>
      <c r="BZ60" s="23">
        <v>0</v>
      </c>
      <c r="CA60" s="23">
        <v>0</v>
      </c>
      <c r="CB60" s="37">
        <v>0</v>
      </c>
      <c r="CC60" s="34">
        <v>0</v>
      </c>
      <c r="CD60" s="3"/>
      <c r="CE60" s="3"/>
      <c r="CF60" s="3"/>
      <c r="CG60" s="3"/>
      <c r="CH60" s="3"/>
      <c r="CI60" s="3"/>
      <c r="CJ60" s="23">
        <v>0</v>
      </c>
      <c r="CK60" s="23">
        <v>0</v>
      </c>
      <c r="CL60" s="24">
        <v>0</v>
      </c>
      <c r="CM60" s="34">
        <v>0</v>
      </c>
      <c r="CN60" s="3"/>
      <c r="CO60" s="3"/>
      <c r="CP60" s="3"/>
      <c r="CQ60" s="3"/>
      <c r="CR60" s="3"/>
      <c r="CS60" s="3"/>
      <c r="CT60" s="23">
        <v>0</v>
      </c>
      <c r="CU60" s="23">
        <v>0</v>
      </c>
      <c r="CV60" s="24">
        <v>0</v>
      </c>
      <c r="CW60" s="34">
        <v>0</v>
      </c>
      <c r="CX60" s="3"/>
      <c r="CY60" s="3"/>
      <c r="CZ60" s="3">
        <v>0</v>
      </c>
      <c r="DA60" s="3">
        <v>0</v>
      </c>
      <c r="DB60" s="23">
        <v>0</v>
      </c>
      <c r="DC60" s="23">
        <v>0</v>
      </c>
      <c r="DD60" s="24">
        <v>0</v>
      </c>
      <c r="DE60" s="23">
        <v>0</v>
      </c>
      <c r="DF60" s="23">
        <v>0</v>
      </c>
      <c r="DG60" s="23">
        <v>0</v>
      </c>
      <c r="DH60" s="34">
        <v>0</v>
      </c>
      <c r="DI60" s="3">
        <v>0</v>
      </c>
      <c r="DJ60" s="3">
        <v>0</v>
      </c>
      <c r="DK60" s="3">
        <v>0</v>
      </c>
      <c r="DL60" s="3">
        <v>0</v>
      </c>
      <c r="DM60" s="23">
        <f>DI60+DK60</f>
        <v>0</v>
      </c>
      <c r="DN60" s="23">
        <f>DJ60+DL60</f>
        <v>0</v>
      </c>
      <c r="DO60" s="23">
        <f>DN60/1.18</f>
        <v>0</v>
      </c>
      <c r="DP60" s="24">
        <f>DN60/$DN$1</f>
        <v>0</v>
      </c>
      <c r="DQ60" s="23">
        <v>0</v>
      </c>
      <c r="DR60" s="23">
        <v>0</v>
      </c>
      <c r="DS60" s="23">
        <v>0</v>
      </c>
      <c r="DT60" s="24">
        <f>DS60/$DS$1</f>
        <v>0</v>
      </c>
      <c r="DU60" s="34" t="e">
        <f>DM60*#REF!</f>
        <v>#REF!</v>
      </c>
      <c r="DV60" s="24" t="e">
        <f>(DR60-DF60)/DF60</f>
        <v>#DIV/0!</v>
      </c>
      <c r="DW60" s="24" t="e">
        <f>(DM60-DB60)/DB60</f>
        <v>#DIV/0!</v>
      </c>
      <c r="DX60" s="34">
        <v>0</v>
      </c>
      <c r="DY60" s="23">
        <v>0</v>
      </c>
      <c r="DZ60" s="34">
        <v>0</v>
      </c>
      <c r="EA60" s="24" t="e">
        <f>DX60/DZ60</f>
        <v>#DIV/0!</v>
      </c>
      <c r="EB60" s="24" t="e">
        <f>DX60/DO60</f>
        <v>#DIV/0!</v>
      </c>
      <c r="EC60" s="24" t="s">
        <v>461</v>
      </c>
      <c r="ED60" s="24" t="s">
        <v>461</v>
      </c>
      <c r="EE60" s="3">
        <v>0</v>
      </c>
      <c r="EF60" s="3">
        <v>0</v>
      </c>
      <c r="EG60" s="3">
        <v>0</v>
      </c>
      <c r="EH60" s="3">
        <v>0</v>
      </c>
      <c r="EI60" s="23">
        <f>EE60+EG60</f>
        <v>0</v>
      </c>
      <c r="EJ60" s="23">
        <f>EF60+EH60</f>
        <v>0</v>
      </c>
      <c r="EK60" s="23">
        <f>EJ60/1.18</f>
        <v>0</v>
      </c>
      <c r="EL60" s="62">
        <f>EJ60/$EJ$1</f>
        <v>0</v>
      </c>
      <c r="EM60" s="23">
        <v>0</v>
      </c>
      <c r="EN60" s="23">
        <v>0</v>
      </c>
      <c r="EO60" s="23">
        <v>0</v>
      </c>
      <c r="EP60" s="62">
        <f>EO60/$EO$1</f>
        <v>0</v>
      </c>
      <c r="EQ60" s="34" t="e">
        <f>EI60*#REF!</f>
        <v>#REF!</v>
      </c>
      <c r="ER60" s="24" t="e">
        <f>(EN60-DR60)/DR60</f>
        <v>#DIV/0!</v>
      </c>
      <c r="ES60" s="24" t="e">
        <f>(EI60-DM60)/DM60</f>
        <v>#DIV/0!</v>
      </c>
      <c r="ET60" s="24"/>
      <c r="EU60" s="24"/>
      <c r="EV60" s="3">
        <v>0</v>
      </c>
      <c r="EW60" s="3">
        <v>0</v>
      </c>
      <c r="EX60" s="3">
        <v>0</v>
      </c>
      <c r="EY60" s="3">
        <v>0</v>
      </c>
      <c r="EZ60" s="23">
        <f>EV60+EX60</f>
        <v>0</v>
      </c>
      <c r="FA60" s="23">
        <f>EW60+EY60</f>
        <v>0</v>
      </c>
      <c r="FB60" s="70">
        <f>FA60/1.18</f>
        <v>0</v>
      </c>
      <c r="FC60" s="62">
        <f>FA60/$FA$1</f>
        <v>0</v>
      </c>
      <c r="FD60" s="23">
        <v>0</v>
      </c>
      <c r="FE60" s="23">
        <v>0</v>
      </c>
      <c r="FF60" s="23">
        <v>0</v>
      </c>
      <c r="FG60" s="62">
        <f>FF60/$FF$1</f>
        <v>0</v>
      </c>
      <c r="FH60" s="34" t="e">
        <f>EZ60*#REF!</f>
        <v>#REF!</v>
      </c>
      <c r="FI60" s="3">
        <v>6</v>
      </c>
      <c r="FJ60" s="3">
        <v>17904.03</v>
      </c>
      <c r="FK60" s="3">
        <v>0</v>
      </c>
      <c r="FL60" s="3">
        <v>0</v>
      </c>
      <c r="FM60" s="23">
        <f>FI60+FK60</f>
        <v>6</v>
      </c>
      <c r="FN60" s="23">
        <f>FJ60+FL60</f>
        <v>17904.03</v>
      </c>
      <c r="FO60" s="70">
        <f>FN60/1.18</f>
        <v>15172.906779661016</v>
      </c>
      <c r="FP60" s="62">
        <f>FN60/$FN$1</f>
        <v>1.3815296575377526E-3</v>
      </c>
      <c r="FQ60" s="23">
        <v>1298</v>
      </c>
      <c r="FR60" s="23">
        <v>13</v>
      </c>
      <c r="FS60" s="68">
        <v>32989</v>
      </c>
      <c r="FT60" s="62">
        <f>FS60/$FS$1</f>
        <v>1.9602478656029869E-3</v>
      </c>
      <c r="FU60" s="34" t="e">
        <f>FM60*#REF!</f>
        <v>#REF!</v>
      </c>
      <c r="FV60" s="3">
        <v>3</v>
      </c>
      <c r="FW60" s="3">
        <v>9267.01</v>
      </c>
      <c r="FX60" s="3">
        <v>0</v>
      </c>
      <c r="FY60" s="3">
        <v>0</v>
      </c>
      <c r="FZ60" s="23">
        <f>FV60+FX60</f>
        <v>3</v>
      </c>
      <c r="GA60" s="23">
        <f>FW60+FY60</f>
        <v>9267.01</v>
      </c>
      <c r="GB60" s="70">
        <f>GA60/1.18</f>
        <v>7853.3983050847464</v>
      </c>
      <c r="GC60" s="62">
        <f>GA60/$GA$1</f>
        <v>8.5138757365355933E-4</v>
      </c>
      <c r="GD60" s="23">
        <v>774</v>
      </c>
      <c r="GE60" s="23">
        <v>4</v>
      </c>
      <c r="GF60" s="68">
        <v>12696</v>
      </c>
      <c r="GG60" s="62">
        <f>GF60/$GF$1</f>
        <v>1.0321655835540315E-3</v>
      </c>
      <c r="GH60" s="111">
        <f>J60*FZ60</f>
        <v>5237.1000000000004</v>
      </c>
      <c r="GI60" s="100">
        <v>6</v>
      </c>
      <c r="GJ60" s="3">
        <v>19094</v>
      </c>
      <c r="GK60" s="3"/>
      <c r="GL60" s="3"/>
      <c r="GM60" s="23">
        <f>GI60+GK60</f>
        <v>6</v>
      </c>
      <c r="GN60" s="23">
        <f>GJ60+GL60</f>
        <v>19094</v>
      </c>
      <c r="GO60" s="70">
        <f>GN60/1.18</f>
        <v>16181.355932203391</v>
      </c>
      <c r="GP60" s="62">
        <f>GN60/$GN$1</f>
        <v>2.1242523245652354E-3</v>
      </c>
      <c r="GQ60" s="23">
        <v>974</v>
      </c>
      <c r="GR60" s="23">
        <v>9</v>
      </c>
      <c r="GS60" s="68">
        <v>25492</v>
      </c>
      <c r="GT60" s="62">
        <f>GS60/$GS$1</f>
        <v>2.4180266485659303E-3</v>
      </c>
      <c r="GU60" s="111">
        <f>J60*GM60</f>
        <v>10474.200000000001</v>
      </c>
      <c r="GV60" s="100">
        <v>9</v>
      </c>
      <c r="GW60" s="3">
        <v>27931.02</v>
      </c>
      <c r="GX60" s="3"/>
      <c r="GY60" s="3"/>
      <c r="GZ60" s="23">
        <f>GV60+GX60</f>
        <v>9</v>
      </c>
      <c r="HA60" s="23">
        <f>GW60+GY60</f>
        <v>27931.02</v>
      </c>
      <c r="HB60" s="70">
        <f>HA60/1.18</f>
        <v>23670.355932203391</v>
      </c>
      <c r="HC60" s="62">
        <f>HA60/$HA$1</f>
        <v>3.3503718409882196E-3</v>
      </c>
      <c r="HD60" s="23">
        <v>852</v>
      </c>
      <c r="HE60" s="23">
        <v>12</v>
      </c>
      <c r="HF60" s="68">
        <v>37588</v>
      </c>
      <c r="HG60" s="62">
        <f>HF60/$HF$1</f>
        <v>3.2608202488019385E-3</v>
      </c>
      <c r="HH60" s="34">
        <f>J60*GZ60</f>
        <v>15711.300000000001</v>
      </c>
      <c r="HI60" s="100">
        <v>5</v>
      </c>
      <c r="HJ60" s="3">
        <v>15995</v>
      </c>
      <c r="HK60" s="3"/>
      <c r="HL60" s="3"/>
      <c r="HM60" s="23">
        <f>HI60+HK60</f>
        <v>5</v>
      </c>
      <c r="HN60" s="23">
        <f>HJ60+HL60</f>
        <v>15995</v>
      </c>
      <c r="HO60" s="70">
        <f>HN60/1.18</f>
        <v>13555.084745762713</v>
      </c>
      <c r="HP60" s="62">
        <f>HN60/$HN$1</f>
        <v>1.9096475438087632E-3</v>
      </c>
      <c r="HQ60" s="23">
        <v>867</v>
      </c>
      <c r="HR60" s="23">
        <v>16</v>
      </c>
      <c r="HS60" s="68">
        <v>44786</v>
      </c>
      <c r="HT60" s="62">
        <f>HS60/$HS$1</f>
        <v>4.6479605264796555E-3</v>
      </c>
      <c r="HU60" s="34">
        <f>J60*HM60</f>
        <v>8728.5</v>
      </c>
      <c r="HV60" s="100">
        <v>7</v>
      </c>
      <c r="HW60" s="3">
        <v>22587</v>
      </c>
      <c r="HX60" s="3">
        <v>2</v>
      </c>
      <c r="HY60" s="179">
        <v>6717.9996000000001</v>
      </c>
      <c r="HZ60" s="23">
        <f>HV60+HX60</f>
        <v>9</v>
      </c>
      <c r="IA60" s="23">
        <f>HW60+HY60</f>
        <v>29304.999599999999</v>
      </c>
      <c r="IB60" s="70">
        <f>IA60/1.18</f>
        <v>24834.745423728815</v>
      </c>
      <c r="IC60" s="62">
        <f>IA60/$IA$1</f>
        <v>2.3890837548112363E-3</v>
      </c>
      <c r="ID60" s="23">
        <v>804</v>
      </c>
      <c r="IE60" s="23">
        <v>3</v>
      </c>
      <c r="IF60" s="68">
        <v>6752</v>
      </c>
      <c r="IG60" s="62">
        <f>IF60/$IF$1</f>
        <v>3.7372645459682985E-3</v>
      </c>
      <c r="IH60" s="34">
        <f>IY60*HZ60</f>
        <v>15711.300000000001</v>
      </c>
      <c r="II60" s="100">
        <v>3</v>
      </c>
      <c r="IJ60" s="88">
        <v>5142</v>
      </c>
      <c r="IK60" s="3">
        <v>1</v>
      </c>
      <c r="IL60" s="88">
        <v>3359.0115999999998</v>
      </c>
      <c r="IM60" s="23">
        <f>II60+IK60</f>
        <v>4</v>
      </c>
      <c r="IN60" s="68">
        <f>IJ60+IL60</f>
        <v>8501.0115999999998</v>
      </c>
      <c r="IO60" s="68">
        <f>IN60/1.18</f>
        <v>7204.247118644068</v>
      </c>
      <c r="IP60" s="62">
        <f>IN60/$IN$1</f>
        <v>9.2408875948199085E-4</v>
      </c>
      <c r="IQ60" s="23">
        <v>502</v>
      </c>
      <c r="IR60" s="23">
        <v>3</v>
      </c>
      <c r="IS60" s="68">
        <v>5142</v>
      </c>
      <c r="IT60" s="62">
        <f>IS60/$IS$1</f>
        <v>4.909561710383599E-3</v>
      </c>
      <c r="IU60" s="34">
        <f>IY60*IM60</f>
        <v>6982.8</v>
      </c>
      <c r="IV60" s="142" t="str">
        <f>E60</f>
        <v>AM-W35</v>
      </c>
      <c r="IW60" s="142" t="str">
        <f>A60</f>
        <v>B0DFMKY4TT</v>
      </c>
      <c r="IX60" s="142" t="str">
        <f>B60</f>
        <v>FBA79448</v>
      </c>
      <c r="IY60" s="17">
        <v>1745.7</v>
      </c>
      <c r="IZ60" s="3">
        <v>38</v>
      </c>
      <c r="JA60" s="32">
        <f>IZ60*IY60</f>
        <v>66336.600000000006</v>
      </c>
      <c r="JB60" s="3">
        <v>490</v>
      </c>
      <c r="JC60" s="32">
        <f>JB60*IY60</f>
        <v>855393</v>
      </c>
      <c r="JD60" s="3">
        <v>9</v>
      </c>
      <c r="JE60" s="32">
        <f>JD60*IY60</f>
        <v>15711.300000000001</v>
      </c>
      <c r="JF60" s="3">
        <v>0</v>
      </c>
      <c r="JG60" s="32">
        <f>JF60*IY60</f>
        <v>0</v>
      </c>
      <c r="JH60" s="58">
        <v>0</v>
      </c>
      <c r="JI60" s="59">
        <f>JH60*IY60</f>
        <v>0</v>
      </c>
      <c r="JJ60" s="58">
        <v>0</v>
      </c>
      <c r="JK60" s="59">
        <f>JJ60*IY60</f>
        <v>0</v>
      </c>
      <c r="JL60" s="58">
        <v>0</v>
      </c>
      <c r="JM60" s="59">
        <f>JL60*IY60</f>
        <v>0</v>
      </c>
      <c r="JN60" s="42">
        <f>IZ60+JB60+JH60+JD60+JF60+JJ60+JL60</f>
        <v>537</v>
      </c>
      <c r="JO60" s="10">
        <f>JN60*IY60</f>
        <v>937440.9</v>
      </c>
      <c r="JP60" s="36" t="str">
        <f>E60</f>
        <v>AM-W35</v>
      </c>
      <c r="JQ60" s="98" t="str">
        <f>C60</f>
        <v>New</v>
      </c>
      <c r="JR60" s="17">
        <v>1745.7</v>
      </c>
      <c r="JS60" s="100">
        <v>1</v>
      </c>
      <c r="JT60" s="88">
        <v>3365</v>
      </c>
      <c r="JU60" s="3">
        <v>2</v>
      </c>
      <c r="JV60" s="88">
        <v>6597.9935999999998</v>
      </c>
      <c r="JW60" s="23">
        <f>JS60+JU60</f>
        <v>3</v>
      </c>
      <c r="JX60" s="68">
        <f>JT60+JV60</f>
        <v>9962.9935999999998</v>
      </c>
      <c r="JY60" s="68">
        <f>JX60/1.18</f>
        <v>8443.214915254237</v>
      </c>
      <c r="JZ60" s="62">
        <f>JX60/$JX$1</f>
        <v>9.0567888825522256E-4</v>
      </c>
      <c r="KA60" s="23">
        <v>1974</v>
      </c>
      <c r="KB60" s="23">
        <v>3</v>
      </c>
      <c r="KC60" s="68">
        <v>5142</v>
      </c>
      <c r="KD60" s="62">
        <f>KC60/$IS$1</f>
        <v>4.909561710383599E-3</v>
      </c>
      <c r="KE60" s="34">
        <f>KI60*JW60</f>
        <v>5237.1000000000004</v>
      </c>
      <c r="KF60" s="142" t="str">
        <f>E60</f>
        <v>AM-W35</v>
      </c>
      <c r="KG60" s="142" t="str">
        <f>A60</f>
        <v>B0DFMKY4TT</v>
      </c>
      <c r="KH60" s="142" t="str">
        <f>B60</f>
        <v>FBA79448</v>
      </c>
      <c r="KI60" s="17">
        <v>1745.7</v>
      </c>
      <c r="KJ60" s="3">
        <v>31</v>
      </c>
      <c r="KK60" s="32">
        <f>KJ60*KI60</f>
        <v>54116.700000000004</v>
      </c>
      <c r="KL60" s="3">
        <v>492</v>
      </c>
      <c r="KM60" s="32">
        <f>KL60*KI60</f>
        <v>858884.4</v>
      </c>
      <c r="KN60" s="3">
        <v>9</v>
      </c>
      <c r="KO60" s="32">
        <f>KN60*KI60</f>
        <v>15711.300000000001</v>
      </c>
      <c r="KP60" s="3">
        <v>0</v>
      </c>
      <c r="KQ60" s="32">
        <f>KP60*KI60</f>
        <v>0</v>
      </c>
      <c r="KR60" s="58">
        <v>0</v>
      </c>
      <c r="KS60" s="59">
        <f>KR60*KI60</f>
        <v>0</v>
      </c>
      <c r="KT60" s="58">
        <v>0</v>
      </c>
      <c r="KU60" s="59">
        <f>KT60*KI60</f>
        <v>0</v>
      </c>
      <c r="KV60" s="58">
        <v>0</v>
      </c>
      <c r="KW60" s="59">
        <f>KV60*KI60</f>
        <v>0</v>
      </c>
      <c r="KX60" s="42">
        <f>KJ60+KL60+KR60+KN60+KP60+KT60+KV60</f>
        <v>532</v>
      </c>
      <c r="KY60" s="10">
        <f>KX60*KI60</f>
        <v>928712.4</v>
      </c>
      <c r="KZ60" s="36" t="str">
        <f>E60</f>
        <v>AM-W35</v>
      </c>
      <c r="LA60" s="98" t="str">
        <f>C60</f>
        <v>New</v>
      </c>
      <c r="LB60" s="17">
        <v>1745.7</v>
      </c>
      <c r="LC60" s="100">
        <v>0</v>
      </c>
      <c r="LD60" s="88">
        <v>0</v>
      </c>
      <c r="LE60" s="3">
        <v>0</v>
      </c>
      <c r="LF60" s="88">
        <v>0</v>
      </c>
      <c r="LG60" s="23">
        <f>LC60+LE60</f>
        <v>0</v>
      </c>
      <c r="LH60" s="68">
        <f>LD60+LF60</f>
        <v>0</v>
      </c>
      <c r="LI60" s="68">
        <f>LH60/1.18</f>
        <v>0</v>
      </c>
      <c r="LJ60" s="62">
        <f>LH60/$LH$1</f>
        <v>0</v>
      </c>
      <c r="LK60" s="23">
        <v>1417</v>
      </c>
      <c r="LL60" s="23">
        <v>3</v>
      </c>
      <c r="LM60" s="68">
        <v>5142</v>
      </c>
      <c r="LN60" s="62">
        <f>LM60/$IS$1</f>
        <v>4.909561710383599E-3</v>
      </c>
      <c r="LO60" s="34">
        <f>LS60*LG60</f>
        <v>0</v>
      </c>
      <c r="LP60" s="143" t="str">
        <f>E60</f>
        <v>AM-W35</v>
      </c>
      <c r="LQ60" s="143" t="str">
        <f>A60</f>
        <v>B0DFMKY4TT</v>
      </c>
      <c r="LR60" s="143" t="str">
        <f>B60</f>
        <v>FBA79448</v>
      </c>
      <c r="LS60" s="17">
        <v>1745.7</v>
      </c>
      <c r="LT60" s="3">
        <v>30</v>
      </c>
      <c r="LU60" s="32">
        <f>LT60*LS60</f>
        <v>52371</v>
      </c>
      <c r="LV60" s="3">
        <v>467</v>
      </c>
      <c r="LW60" s="32">
        <f>LV60*LS60</f>
        <v>815241.9</v>
      </c>
      <c r="LX60" s="3">
        <v>2</v>
      </c>
      <c r="LY60" s="32">
        <f>LX60*LS60</f>
        <v>3491.4</v>
      </c>
      <c r="LZ60" s="3">
        <v>0</v>
      </c>
      <c r="MA60" s="32">
        <f>LZ60*LS60</f>
        <v>0</v>
      </c>
      <c r="MB60" s="58">
        <v>0</v>
      </c>
      <c r="MC60" s="59">
        <f>MB60*LS60</f>
        <v>0</v>
      </c>
      <c r="MD60" s="58">
        <v>0</v>
      </c>
      <c r="ME60" s="59">
        <f>MD60*LS60</f>
        <v>0</v>
      </c>
      <c r="MF60" s="58">
        <v>0</v>
      </c>
      <c r="MG60" s="59">
        <f>MF60*LS60</f>
        <v>0</v>
      </c>
      <c r="MH60" s="42">
        <f>LT60+LV60+MB60+LX60+LZ60+MD60+MF60</f>
        <v>499</v>
      </c>
      <c r="MI60" s="10">
        <f>MH60*LS60</f>
        <v>871104.3</v>
      </c>
      <c r="MJ60" s="36" t="str">
        <f>E60</f>
        <v>AM-W35</v>
      </c>
      <c r="MK60" s="98" t="s">
        <v>465</v>
      </c>
      <c r="ML60" s="17">
        <v>1745.7</v>
      </c>
      <c r="MM60" s="100">
        <v>0</v>
      </c>
      <c r="MN60" s="88">
        <v>0</v>
      </c>
      <c r="MO60" s="3">
        <v>7</v>
      </c>
      <c r="MP60" s="88">
        <v>22492.9712</v>
      </c>
      <c r="MQ60" s="23">
        <f t="shared" si="603"/>
        <v>7</v>
      </c>
      <c r="MR60" s="68">
        <f t="shared" si="604"/>
        <v>22492.9712</v>
      </c>
      <c r="MS60" s="68">
        <f t="shared" si="605"/>
        <v>19061.84</v>
      </c>
      <c r="MT60" s="62">
        <f t="shared" si="606"/>
        <v>1.6487903158186998E-3</v>
      </c>
      <c r="MU60" s="23">
        <v>1584</v>
      </c>
      <c r="MV60" s="23">
        <v>3</v>
      </c>
      <c r="MW60" s="68">
        <v>5142</v>
      </c>
      <c r="MX60" s="62">
        <f t="shared" si="607"/>
        <v>4.909561710383599E-3</v>
      </c>
      <c r="MY60" s="34">
        <f t="shared" si="608"/>
        <v>12219.9</v>
      </c>
      <c r="MZ60" s="143" t="str">
        <f t="shared" si="609"/>
        <v>AM-W35</v>
      </c>
      <c r="NA60" s="143" t="str">
        <f t="shared" si="610"/>
        <v>B0DFMKY4TT</v>
      </c>
      <c r="NB60" s="143" t="str">
        <f t="shared" si="611"/>
        <v>FBA79448</v>
      </c>
      <c r="NC60" s="17">
        <f t="shared" si="612"/>
        <v>1745.7</v>
      </c>
      <c r="ND60" s="3">
        <v>38</v>
      </c>
      <c r="NE60" s="32">
        <f t="shared" si="613"/>
        <v>66336.600000000006</v>
      </c>
      <c r="NF60" s="3">
        <v>435</v>
      </c>
      <c r="NG60" s="32">
        <f t="shared" si="614"/>
        <v>759379.5</v>
      </c>
      <c r="NH60" s="3">
        <v>3</v>
      </c>
      <c r="NI60" s="32">
        <f t="shared" si="615"/>
        <v>5237.1000000000004</v>
      </c>
      <c r="NJ60" s="3">
        <v>0</v>
      </c>
      <c r="NK60" s="32">
        <f t="shared" si="616"/>
        <v>0</v>
      </c>
      <c r="NL60" s="58">
        <v>0</v>
      </c>
      <c r="NM60" s="59">
        <f t="shared" si="617"/>
        <v>0</v>
      </c>
      <c r="NN60" s="58">
        <v>0</v>
      </c>
      <c r="NO60" s="59">
        <f t="shared" si="618"/>
        <v>0</v>
      </c>
      <c r="NP60" s="58">
        <v>0</v>
      </c>
      <c r="NQ60" s="59">
        <f t="shared" si="619"/>
        <v>0</v>
      </c>
      <c r="NR60" s="42">
        <f t="shared" si="620"/>
        <v>476</v>
      </c>
      <c r="NS60" s="92">
        <f t="shared" si="621"/>
        <v>830953.20000000007</v>
      </c>
      <c r="NT60" s="141">
        <v>1</v>
      </c>
      <c r="NU60" s="36" t="str">
        <f t="shared" si="622"/>
        <v>AM-W35</v>
      </c>
      <c r="NV60" s="98" t="s">
        <v>465</v>
      </c>
      <c r="NW60" s="17">
        <v>1745.7</v>
      </c>
      <c r="NX60" s="100">
        <v>6</v>
      </c>
      <c r="NY60" s="88">
        <v>19954</v>
      </c>
      <c r="NZ60" s="3">
        <v>4</v>
      </c>
      <c r="OA60" s="88">
        <v>12896</v>
      </c>
      <c r="OB60" s="23">
        <f t="shared" si="450"/>
        <v>10</v>
      </c>
      <c r="OC60" s="68">
        <f t="shared" si="451"/>
        <v>32850</v>
      </c>
      <c r="OD60" s="68">
        <f t="shared" si="452"/>
        <v>27838.983050847459</v>
      </c>
      <c r="OE60" s="62">
        <f t="shared" si="453"/>
        <v>2.3018584814378509E-3</v>
      </c>
      <c r="OF60" s="23">
        <v>1763</v>
      </c>
      <c r="OG60" s="23">
        <v>3</v>
      </c>
      <c r="OH60" s="68">
        <v>5142</v>
      </c>
      <c r="OI60" s="62">
        <f t="shared" si="454"/>
        <v>4.909561710383599E-3</v>
      </c>
      <c r="OJ60" s="34">
        <f t="shared" si="455"/>
        <v>17457</v>
      </c>
      <c r="OK60" s="143" t="str">
        <f t="shared" si="456"/>
        <v>AM-W35</v>
      </c>
      <c r="OL60" s="143" t="str">
        <f t="shared" si="457"/>
        <v>B0DFMKY4TT</v>
      </c>
      <c r="OM60" s="143" t="str">
        <f t="shared" si="458"/>
        <v>FBA79448</v>
      </c>
      <c r="ON60" s="17">
        <f t="shared" si="459"/>
        <v>1745.7</v>
      </c>
      <c r="OO60" s="3">
        <v>26</v>
      </c>
      <c r="OP60" s="32">
        <f t="shared" si="460"/>
        <v>45388.200000000004</v>
      </c>
      <c r="OQ60" s="3">
        <v>417</v>
      </c>
      <c r="OR60" s="32">
        <f t="shared" si="461"/>
        <v>727956.9</v>
      </c>
      <c r="OS60" s="3">
        <v>2</v>
      </c>
      <c r="OT60" s="32">
        <f t="shared" si="462"/>
        <v>3491.4</v>
      </c>
      <c r="OU60" s="3">
        <v>0</v>
      </c>
      <c r="OV60" s="32">
        <f t="shared" si="463"/>
        <v>0</v>
      </c>
      <c r="OW60" s="58">
        <v>0</v>
      </c>
      <c r="OX60" s="59">
        <f t="shared" si="464"/>
        <v>0</v>
      </c>
      <c r="OY60" s="58">
        <v>0</v>
      </c>
      <c r="OZ60" s="59">
        <f t="shared" si="465"/>
        <v>0</v>
      </c>
      <c r="PA60" s="58">
        <v>0</v>
      </c>
      <c r="PB60" s="59">
        <f t="shared" si="466"/>
        <v>0</v>
      </c>
      <c r="PC60" s="42">
        <f t="shared" si="467"/>
        <v>445</v>
      </c>
      <c r="PD60" s="92">
        <f t="shared" si="468"/>
        <v>776836.5</v>
      </c>
      <c r="PE60" s="141">
        <v>15</v>
      </c>
      <c r="PF60" s="36" t="str">
        <f t="shared" si="469"/>
        <v>AM-W35</v>
      </c>
      <c r="PG60" s="98" t="s">
        <v>465</v>
      </c>
      <c r="PH60" s="17">
        <v>1745.7</v>
      </c>
      <c r="PI60" s="100">
        <v>2</v>
      </c>
      <c r="PJ60" s="88">
        <v>6994</v>
      </c>
      <c r="PK60" s="3">
        <v>17</v>
      </c>
      <c r="PL60" s="88">
        <v>52969.067199999998</v>
      </c>
      <c r="PM60" s="23">
        <f t="shared" si="470"/>
        <v>19</v>
      </c>
      <c r="PN60" s="68">
        <f t="shared" si="471"/>
        <v>59963.067199999998</v>
      </c>
      <c r="PO60" s="68">
        <f t="shared" si="472"/>
        <v>50816.1586440678</v>
      </c>
      <c r="PP60" s="62">
        <f t="shared" si="473"/>
        <v>3.3778626818707098E-3</v>
      </c>
      <c r="PQ60" s="23">
        <v>4581</v>
      </c>
      <c r="PR60" s="23">
        <v>3</v>
      </c>
      <c r="PS60" s="68">
        <v>5142</v>
      </c>
      <c r="PT60" s="62">
        <f t="shared" si="474"/>
        <v>4.909561710383599E-3</v>
      </c>
      <c r="PU60" s="34">
        <f t="shared" si="475"/>
        <v>33168.300000000003</v>
      </c>
      <c r="PV60" s="143" t="str">
        <f t="shared" si="476"/>
        <v>AM-W35</v>
      </c>
      <c r="PW60" s="143" t="str">
        <f t="shared" si="477"/>
        <v>B0DFMKY4TT</v>
      </c>
      <c r="PX60" s="143" t="str">
        <f t="shared" si="478"/>
        <v>FBA79448</v>
      </c>
      <c r="PY60" s="17">
        <f t="shared" si="479"/>
        <v>1745.7</v>
      </c>
      <c r="PZ60" s="3">
        <v>22</v>
      </c>
      <c r="QA60" s="32">
        <f t="shared" si="480"/>
        <v>38405.4</v>
      </c>
      <c r="QB60" s="3"/>
      <c r="QC60" s="32">
        <f t="shared" si="481"/>
        <v>0</v>
      </c>
      <c r="QD60" s="3">
        <v>2</v>
      </c>
      <c r="QE60" s="32">
        <f t="shared" si="482"/>
        <v>3491.4</v>
      </c>
      <c r="QF60" s="3">
        <v>0</v>
      </c>
      <c r="QG60" s="32">
        <f t="shared" si="483"/>
        <v>0</v>
      </c>
      <c r="QH60" s="58">
        <v>0</v>
      </c>
      <c r="QI60" s="59">
        <f t="shared" si="484"/>
        <v>0</v>
      </c>
      <c r="QJ60" s="58">
        <v>0</v>
      </c>
      <c r="QK60" s="59">
        <f t="shared" si="485"/>
        <v>0</v>
      </c>
      <c r="QL60" s="58">
        <v>0</v>
      </c>
      <c r="QM60" s="59">
        <f t="shared" si="486"/>
        <v>0</v>
      </c>
      <c r="QN60" s="42">
        <f t="shared" si="487"/>
        <v>24</v>
      </c>
      <c r="QO60" s="92">
        <f t="shared" si="488"/>
        <v>41896.800000000003</v>
      </c>
      <c r="QP60" s="141">
        <v>36</v>
      </c>
      <c r="QQ60" s="36" t="str">
        <f t="shared" si="489"/>
        <v>AM-W35</v>
      </c>
      <c r="QR60" s="98" t="s">
        <v>465</v>
      </c>
      <c r="QS60" s="17">
        <v>1745.7</v>
      </c>
      <c r="QT60" s="100">
        <v>0</v>
      </c>
      <c r="QU60" s="88">
        <v>0</v>
      </c>
      <c r="QV60" s="3">
        <v>14</v>
      </c>
      <c r="QW60" s="88">
        <v>44849</v>
      </c>
      <c r="QX60" s="23">
        <f t="shared" si="490"/>
        <v>14</v>
      </c>
      <c r="QY60" s="68">
        <f t="shared" si="491"/>
        <v>44849</v>
      </c>
      <c r="QZ60" s="68">
        <f t="shared" si="492"/>
        <v>38007.627118644072</v>
      </c>
      <c r="RA60" s="62">
        <f t="shared" si="493"/>
        <v>2.3998985866395817E-3</v>
      </c>
      <c r="RB60" s="23">
        <v>5724</v>
      </c>
      <c r="RC60" s="23">
        <v>3</v>
      </c>
      <c r="RD60" s="68">
        <v>5142</v>
      </c>
      <c r="RE60" s="62">
        <f t="shared" si="494"/>
        <v>4.909561710383599E-3</v>
      </c>
      <c r="RF60" s="34">
        <f t="shared" si="495"/>
        <v>24439.8</v>
      </c>
      <c r="RG60" s="143" t="str">
        <f t="shared" si="496"/>
        <v>AM-W35</v>
      </c>
      <c r="RH60" s="143" t="str">
        <f t="shared" si="497"/>
        <v>B0DFMKY4TT</v>
      </c>
      <c r="RI60" s="143" t="str">
        <f t="shared" si="498"/>
        <v>FBA79448</v>
      </c>
      <c r="RJ60" s="17">
        <f t="shared" si="499"/>
        <v>1745.7</v>
      </c>
      <c r="RK60" s="3">
        <v>70</v>
      </c>
      <c r="RL60" s="32">
        <f t="shared" si="500"/>
        <v>122199</v>
      </c>
      <c r="RM60" s="3">
        <v>337</v>
      </c>
      <c r="RN60" s="32">
        <f t="shared" si="501"/>
        <v>588300.9</v>
      </c>
      <c r="RO60" s="3">
        <v>2</v>
      </c>
      <c r="RP60" s="32">
        <f t="shared" si="502"/>
        <v>3491.4</v>
      </c>
      <c r="RQ60" s="3">
        <v>0</v>
      </c>
      <c r="RR60" s="32">
        <f t="shared" si="503"/>
        <v>0</v>
      </c>
      <c r="RS60" s="58">
        <v>0</v>
      </c>
      <c r="RT60" s="59">
        <f t="shared" si="504"/>
        <v>0</v>
      </c>
      <c r="RU60" s="58">
        <v>0</v>
      </c>
      <c r="RV60" s="59">
        <f t="shared" si="505"/>
        <v>0</v>
      </c>
      <c r="RW60" s="58">
        <v>0</v>
      </c>
      <c r="RX60" s="59">
        <f t="shared" si="506"/>
        <v>0</v>
      </c>
      <c r="RY60" s="42">
        <f t="shared" si="507"/>
        <v>409</v>
      </c>
      <c r="RZ60" s="92">
        <f t="shared" si="508"/>
        <v>713991.3</v>
      </c>
      <c r="SA60" s="141">
        <v>25</v>
      </c>
      <c r="SB60" s="36" t="str">
        <f t="shared" si="509"/>
        <v>AM-W35</v>
      </c>
      <c r="SC60" s="98" t="s">
        <v>465</v>
      </c>
      <c r="SD60" s="17">
        <f t="shared" si="510"/>
        <v>1745.7</v>
      </c>
      <c r="SE60" s="100">
        <v>3</v>
      </c>
      <c r="SF60" s="88">
        <v>9713</v>
      </c>
      <c r="SG60" s="3">
        <v>16</v>
      </c>
      <c r="SH60" s="88">
        <v>51445</v>
      </c>
      <c r="SI60" s="23">
        <f t="shared" si="511"/>
        <v>19</v>
      </c>
      <c r="SJ60" s="68">
        <f t="shared" si="512"/>
        <v>61158</v>
      </c>
      <c r="SK60" s="68">
        <f t="shared" si="513"/>
        <v>51828.813559322036</v>
      </c>
      <c r="SL60" s="62">
        <f t="shared" si="514"/>
        <v>3.9180626609422817E-3</v>
      </c>
      <c r="SM60" s="23">
        <v>8313</v>
      </c>
      <c r="SN60" s="23">
        <v>3</v>
      </c>
      <c r="SO60" s="68">
        <v>5142</v>
      </c>
      <c r="SP60" s="62">
        <f t="shared" si="515"/>
        <v>4.909561710383599E-3</v>
      </c>
      <c r="SQ60" s="34">
        <f t="shared" si="516"/>
        <v>33168.300000000003</v>
      </c>
      <c r="SR60" s="143" t="str">
        <f t="shared" si="517"/>
        <v>AM-W35</v>
      </c>
      <c r="SS60" s="143" t="str">
        <f t="shared" si="518"/>
        <v>B0DFMKY4TT</v>
      </c>
      <c r="ST60" s="143" t="str">
        <f t="shared" si="519"/>
        <v>FBA79448</v>
      </c>
      <c r="SU60" s="17">
        <f t="shared" si="520"/>
        <v>1745.7</v>
      </c>
      <c r="SV60" s="3">
        <v>89</v>
      </c>
      <c r="SW60" s="32">
        <f t="shared" si="521"/>
        <v>155367.30000000002</v>
      </c>
      <c r="SX60" s="3">
        <v>319</v>
      </c>
      <c r="SY60" s="32">
        <f t="shared" si="522"/>
        <v>556878.30000000005</v>
      </c>
      <c r="SZ60" s="3">
        <v>2</v>
      </c>
      <c r="TA60" s="32">
        <f t="shared" si="523"/>
        <v>3491.4</v>
      </c>
      <c r="TB60" s="3">
        <v>0</v>
      </c>
      <c r="TC60" s="32">
        <f t="shared" si="524"/>
        <v>0</v>
      </c>
      <c r="TD60" s="58">
        <v>0</v>
      </c>
      <c r="TE60" s="59">
        <f t="shared" si="525"/>
        <v>0</v>
      </c>
      <c r="TF60" s="58">
        <v>0</v>
      </c>
      <c r="TG60" s="59">
        <f t="shared" si="526"/>
        <v>0</v>
      </c>
      <c r="TH60" s="58">
        <v>0</v>
      </c>
      <c r="TI60" s="59">
        <f t="shared" si="527"/>
        <v>0</v>
      </c>
      <c r="TJ60" s="42">
        <f t="shared" si="528"/>
        <v>410</v>
      </c>
      <c r="TK60" s="92">
        <f t="shared" si="529"/>
        <v>715737</v>
      </c>
      <c r="TL60" s="141">
        <v>15</v>
      </c>
      <c r="TM60" s="36" t="str">
        <f t="shared" si="530"/>
        <v>AM-W35</v>
      </c>
      <c r="TN60" s="98" t="s">
        <v>465</v>
      </c>
      <c r="TO60" s="17">
        <f t="shared" si="531"/>
        <v>1745.7</v>
      </c>
      <c r="TP60" s="100">
        <v>3</v>
      </c>
      <c r="TQ60" s="88">
        <v>9637</v>
      </c>
      <c r="TR60" s="3">
        <v>8</v>
      </c>
      <c r="TS60" s="88">
        <v>25592.0288</v>
      </c>
      <c r="TT60" s="23">
        <f t="shared" si="532"/>
        <v>11</v>
      </c>
      <c r="TU60" s="68">
        <f t="shared" si="533"/>
        <v>35229.0288</v>
      </c>
      <c r="TV60" s="68">
        <f t="shared" si="534"/>
        <v>29855.109152542376</v>
      </c>
      <c r="TW60" s="62">
        <f t="shared" si="535"/>
        <v>2.080653691874323E-3</v>
      </c>
      <c r="TX60" s="23">
        <v>9842</v>
      </c>
      <c r="TY60" s="23">
        <v>3</v>
      </c>
      <c r="TZ60" s="68">
        <v>5142</v>
      </c>
      <c r="UA60" s="62">
        <f t="shared" si="536"/>
        <v>4.909561710383599E-3</v>
      </c>
      <c r="UB60" s="34">
        <f t="shared" si="537"/>
        <v>19202.7</v>
      </c>
      <c r="UC60" s="143" t="str">
        <f t="shared" si="538"/>
        <v>AM-W35</v>
      </c>
      <c r="UD60" s="143" t="str">
        <f t="shared" si="539"/>
        <v>B0DFMKY4TT</v>
      </c>
      <c r="UE60" s="143" t="str">
        <f t="shared" si="540"/>
        <v>FBA79448</v>
      </c>
      <c r="UF60" s="17">
        <f t="shared" si="541"/>
        <v>1745.7</v>
      </c>
      <c r="UG60" s="3">
        <v>79</v>
      </c>
      <c r="UH60" s="32">
        <f t="shared" si="542"/>
        <v>137910.30000000002</v>
      </c>
      <c r="UI60" s="3">
        <v>261</v>
      </c>
      <c r="UJ60" s="32">
        <f t="shared" si="543"/>
        <v>455627.7</v>
      </c>
      <c r="UK60" s="3">
        <v>2</v>
      </c>
      <c r="UL60" s="32">
        <f t="shared" si="544"/>
        <v>3491.4</v>
      </c>
      <c r="UM60" s="3">
        <v>0</v>
      </c>
      <c r="UN60" s="32">
        <f t="shared" si="545"/>
        <v>0</v>
      </c>
      <c r="UO60" s="58">
        <v>0</v>
      </c>
      <c r="UP60" s="59">
        <f t="shared" si="546"/>
        <v>0</v>
      </c>
      <c r="UQ60" s="58">
        <v>0</v>
      </c>
      <c r="UR60" s="59">
        <f t="shared" si="547"/>
        <v>0</v>
      </c>
      <c r="US60" s="58">
        <v>0</v>
      </c>
      <c r="UT60" s="59">
        <f t="shared" si="548"/>
        <v>0</v>
      </c>
      <c r="UU60" s="42">
        <f t="shared" si="549"/>
        <v>342</v>
      </c>
      <c r="UV60" s="92">
        <f t="shared" si="550"/>
        <v>597029.4</v>
      </c>
      <c r="UW60" s="141">
        <v>10</v>
      </c>
      <c r="UX60" s="36" t="str">
        <f t="shared" si="551"/>
        <v>AM-W35</v>
      </c>
      <c r="UY60" s="98" t="s">
        <v>465</v>
      </c>
      <c r="UZ60" s="17">
        <f t="shared" si="552"/>
        <v>1745.7</v>
      </c>
      <c r="VA60" s="100">
        <v>5</v>
      </c>
      <c r="VB60" s="88">
        <v>9547</v>
      </c>
      <c r="VC60" s="3">
        <v>8</v>
      </c>
      <c r="VD60" s="88">
        <v>24951.996799999997</v>
      </c>
      <c r="VE60" s="23">
        <f t="shared" si="200"/>
        <v>13</v>
      </c>
      <c r="VF60" s="68">
        <f t="shared" si="201"/>
        <v>34498.996799999994</v>
      </c>
      <c r="VG60" s="68">
        <f t="shared" si="202"/>
        <v>29236.43796610169</v>
      </c>
      <c r="VH60" s="62">
        <f t="shared" si="203"/>
        <v>2.0620466362956369E-3</v>
      </c>
      <c r="VI60" s="23">
        <v>10204</v>
      </c>
      <c r="VJ60" s="23">
        <v>3</v>
      </c>
      <c r="VK60" s="68">
        <v>5142</v>
      </c>
      <c r="VL60" s="62">
        <f t="shared" si="553"/>
        <v>4.909561710383599E-3</v>
      </c>
      <c r="VM60" s="34">
        <f t="shared" si="205"/>
        <v>22694.100000000002</v>
      </c>
      <c r="VN60" s="143" t="str">
        <f t="shared" si="57"/>
        <v>AM-W35</v>
      </c>
      <c r="VO60" s="143" t="str">
        <f t="shared" si="58"/>
        <v>B0DFMKY4TT</v>
      </c>
      <c r="VP60" s="143" t="str">
        <f t="shared" si="59"/>
        <v>FBA79448</v>
      </c>
      <c r="VQ60" s="17">
        <f t="shared" si="206"/>
        <v>1745.7</v>
      </c>
      <c r="VR60" s="3">
        <v>69</v>
      </c>
      <c r="VS60" s="32">
        <f t="shared" si="207"/>
        <v>120453.3</v>
      </c>
      <c r="VT60" s="3">
        <v>213</v>
      </c>
      <c r="VU60" s="32">
        <f t="shared" si="208"/>
        <v>371834.10000000003</v>
      </c>
      <c r="VV60" s="3">
        <v>6</v>
      </c>
      <c r="VW60" s="32">
        <f t="shared" si="209"/>
        <v>10474.200000000001</v>
      </c>
      <c r="VX60" s="3">
        <v>0</v>
      </c>
      <c r="VY60" s="32">
        <f t="shared" si="210"/>
        <v>0</v>
      </c>
      <c r="VZ60" s="58">
        <v>0</v>
      </c>
      <c r="WA60" s="59">
        <f t="shared" si="211"/>
        <v>0</v>
      </c>
      <c r="WB60" s="58">
        <v>0</v>
      </c>
      <c r="WC60" s="59">
        <f t="shared" si="212"/>
        <v>0</v>
      </c>
      <c r="WD60" s="58">
        <v>0</v>
      </c>
      <c r="WE60" s="59">
        <f t="shared" si="213"/>
        <v>0</v>
      </c>
      <c r="WF60" s="42">
        <f t="shared" si="214"/>
        <v>288</v>
      </c>
      <c r="WG60" s="92">
        <f t="shared" si="215"/>
        <v>502761.60000000003</v>
      </c>
      <c r="WH60" s="141">
        <v>19</v>
      </c>
      <c r="WI60" s="36" t="str">
        <f t="shared" si="60"/>
        <v>AM-W35</v>
      </c>
      <c r="WJ60" s="98" t="s">
        <v>465</v>
      </c>
      <c r="WK60" s="17">
        <f t="shared" si="216"/>
        <v>1745.7</v>
      </c>
    </row>
    <row r="61" spans="1:609">
      <c r="A61" s="161" t="s">
        <v>764</v>
      </c>
      <c r="B61" s="161" t="s">
        <v>780</v>
      </c>
      <c r="C61" s="180"/>
      <c r="D61" s="150" t="s">
        <v>669</v>
      </c>
      <c r="E61" s="161" t="s">
        <v>282</v>
      </c>
      <c r="F61" s="180"/>
      <c r="G61" s="180"/>
      <c r="H61" s="161" t="s">
        <v>471</v>
      </c>
      <c r="I61" s="161" t="s">
        <v>458</v>
      </c>
      <c r="J61" s="188">
        <v>962.24161055999991</v>
      </c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  <c r="BT61" s="179"/>
      <c r="BU61" s="179"/>
      <c r="BV61" s="179"/>
      <c r="BW61" s="179"/>
      <c r="BX61" s="179"/>
      <c r="BY61" s="179"/>
      <c r="BZ61" s="179"/>
      <c r="CA61" s="179"/>
      <c r="CB61" s="179"/>
      <c r="CC61" s="179"/>
      <c r="CD61" s="179"/>
      <c r="CE61" s="179"/>
      <c r="CF61" s="179"/>
      <c r="CG61" s="179"/>
      <c r="CH61" s="179"/>
      <c r="CI61" s="179"/>
      <c r="CJ61" s="179"/>
      <c r="CK61" s="179"/>
      <c r="CL61" s="179"/>
      <c r="CM61" s="179"/>
      <c r="CN61" s="179"/>
      <c r="CO61" s="179"/>
      <c r="CP61" s="179"/>
      <c r="CQ61" s="179"/>
      <c r="CR61" s="179"/>
      <c r="CS61" s="179"/>
      <c r="CT61" s="179"/>
      <c r="CU61" s="179"/>
      <c r="CV61" s="179"/>
      <c r="CW61" s="179"/>
      <c r="CX61" s="179"/>
      <c r="CY61" s="179"/>
      <c r="CZ61" s="179"/>
      <c r="DA61" s="179"/>
      <c r="DB61" s="179"/>
      <c r="DC61" s="179"/>
      <c r="DD61" s="179"/>
      <c r="DE61" s="179"/>
      <c r="DF61" s="179"/>
      <c r="DG61" s="179"/>
      <c r="DH61" s="179"/>
      <c r="DI61" s="179"/>
      <c r="DJ61" s="179"/>
      <c r="DK61" s="179"/>
      <c r="DL61" s="179"/>
      <c r="DM61" s="179"/>
      <c r="DN61" s="179"/>
      <c r="DO61" s="179"/>
      <c r="DP61" s="179"/>
      <c r="DQ61" s="179"/>
      <c r="DR61" s="179"/>
      <c r="DS61" s="179"/>
      <c r="DT61" s="179"/>
      <c r="DU61" s="179"/>
      <c r="DV61" s="144"/>
      <c r="DW61" s="144"/>
      <c r="DX61" s="144"/>
      <c r="DY61" s="144"/>
      <c r="DZ61" s="144"/>
      <c r="EA61" s="144"/>
      <c r="EB61" s="144"/>
      <c r="EC61" s="144"/>
      <c r="ED61" s="144"/>
      <c r="EE61" s="179"/>
      <c r="EF61" s="179"/>
      <c r="EG61" s="179"/>
      <c r="EH61" s="179"/>
      <c r="EI61" s="179"/>
      <c r="EJ61" s="179"/>
      <c r="EK61" s="179"/>
      <c r="EL61" s="144"/>
      <c r="EM61" s="179"/>
      <c r="EN61" s="179"/>
      <c r="EO61" s="179"/>
      <c r="EP61" s="144"/>
      <c r="EQ61" s="179"/>
      <c r="ER61" s="144"/>
      <c r="ES61" s="144"/>
      <c r="ET61" s="144"/>
      <c r="EU61" s="144"/>
      <c r="EV61" s="179"/>
      <c r="EW61" s="179"/>
      <c r="EX61" s="179"/>
      <c r="EY61" s="179"/>
      <c r="EZ61" s="179"/>
      <c r="FA61" s="179"/>
      <c r="FB61" s="179"/>
      <c r="FC61" s="144"/>
      <c r="FD61" s="179"/>
      <c r="FE61" s="179"/>
      <c r="FF61" s="179"/>
      <c r="FG61" s="144"/>
      <c r="FH61" s="179"/>
      <c r="FI61" s="179"/>
      <c r="FJ61" s="179"/>
      <c r="FK61" s="179"/>
      <c r="FL61" s="179"/>
      <c r="FM61" s="179"/>
      <c r="FN61" s="179"/>
      <c r="FO61" s="179"/>
      <c r="FP61" s="144"/>
      <c r="FQ61" s="179"/>
      <c r="FR61" s="179"/>
      <c r="FS61" s="145"/>
      <c r="FT61" s="144"/>
      <c r="FU61" s="179"/>
      <c r="FV61" s="179"/>
      <c r="FW61" s="179"/>
      <c r="FX61" s="179"/>
      <c r="FY61" s="179"/>
      <c r="FZ61" s="179"/>
      <c r="GA61" s="179"/>
      <c r="GB61" s="179"/>
      <c r="GC61" s="144"/>
      <c r="GD61" s="179"/>
      <c r="GE61" s="179"/>
      <c r="GF61" s="145"/>
      <c r="GG61" s="144"/>
      <c r="GH61" s="181"/>
      <c r="GI61" s="182"/>
      <c r="GJ61" s="179"/>
      <c r="GK61" s="179"/>
      <c r="GL61" s="179"/>
      <c r="GM61" s="179"/>
      <c r="GN61" s="179"/>
      <c r="GO61" s="179"/>
      <c r="GP61" s="144"/>
      <c r="GQ61" s="179"/>
      <c r="GR61" s="179"/>
      <c r="GS61" s="145"/>
      <c r="GT61" s="144"/>
      <c r="GU61" s="181"/>
      <c r="GV61" s="182"/>
      <c r="GW61" s="179"/>
      <c r="GX61" s="179"/>
      <c r="GY61" s="179"/>
      <c r="GZ61" s="179"/>
      <c r="HA61" s="179"/>
      <c r="HB61" s="179"/>
      <c r="HC61" s="144"/>
      <c r="HD61" s="179"/>
      <c r="HE61" s="179"/>
      <c r="HF61" s="145"/>
      <c r="HG61" s="144"/>
      <c r="HH61" s="179"/>
      <c r="HI61" s="182"/>
      <c r="HJ61" s="179"/>
      <c r="HK61" s="179"/>
      <c r="HL61" s="179"/>
      <c r="HM61" s="179"/>
      <c r="HN61" s="179"/>
      <c r="HO61" s="179"/>
      <c r="HP61" s="144"/>
      <c r="HQ61" s="179"/>
      <c r="HR61" s="179"/>
      <c r="HS61" s="145"/>
      <c r="HT61" s="144"/>
      <c r="HU61" s="179"/>
      <c r="HV61" s="182"/>
      <c r="HW61" s="179"/>
      <c r="HX61" s="179"/>
      <c r="HY61" s="179"/>
      <c r="HZ61" s="179"/>
      <c r="IA61" s="179"/>
      <c r="IB61" s="179"/>
      <c r="IC61" s="144"/>
      <c r="ID61" s="179"/>
      <c r="IE61" s="179"/>
      <c r="IF61" s="145"/>
      <c r="IG61" s="144"/>
      <c r="IH61" s="179"/>
      <c r="II61" s="182"/>
      <c r="IJ61" s="145"/>
      <c r="IK61" s="179"/>
      <c r="IL61" s="145"/>
      <c r="IM61" s="179"/>
      <c r="IN61" s="145"/>
      <c r="IO61" s="145"/>
      <c r="IP61" s="144"/>
      <c r="IQ61" s="179"/>
      <c r="IR61" s="179"/>
      <c r="IS61" s="145"/>
      <c r="IT61" s="144"/>
      <c r="IU61" s="179"/>
      <c r="IV61" s="179"/>
      <c r="IW61" s="179"/>
      <c r="IX61" s="179"/>
      <c r="IY61" s="179"/>
      <c r="IZ61" s="179"/>
      <c r="JA61" s="179"/>
      <c r="JB61" s="179"/>
      <c r="JC61" s="179"/>
      <c r="JD61" s="179"/>
      <c r="JE61" s="179"/>
      <c r="JF61" s="179"/>
      <c r="JG61" s="179"/>
      <c r="JH61" s="179"/>
      <c r="JI61" s="179"/>
      <c r="JJ61" s="179"/>
      <c r="JK61" s="179"/>
      <c r="JL61" s="179"/>
      <c r="JM61" s="179"/>
      <c r="JN61" s="179"/>
      <c r="JO61" s="179"/>
      <c r="JP61" s="179"/>
      <c r="JQ61" s="181"/>
      <c r="JR61" s="179"/>
      <c r="JS61" s="182"/>
      <c r="JT61" s="145"/>
      <c r="JU61" s="179"/>
      <c r="JV61" s="145"/>
      <c r="JW61" s="179"/>
      <c r="JX61" s="145"/>
      <c r="JY61" s="145"/>
      <c r="JZ61" s="144"/>
      <c r="KA61" s="179"/>
      <c r="KB61" s="179"/>
      <c r="KC61" s="145"/>
      <c r="KD61" s="144"/>
      <c r="KE61" s="179"/>
      <c r="KF61" s="179"/>
      <c r="KG61" s="179"/>
      <c r="KH61" s="179"/>
      <c r="KI61" s="179"/>
      <c r="KJ61" s="179"/>
      <c r="KK61" s="179"/>
      <c r="KL61" s="179"/>
      <c r="KM61" s="179"/>
      <c r="KN61" s="179"/>
      <c r="KO61" s="179"/>
      <c r="KP61" s="179"/>
      <c r="KQ61" s="179"/>
      <c r="KR61" s="179"/>
      <c r="KS61" s="179"/>
      <c r="KT61" s="179"/>
      <c r="KU61" s="179"/>
      <c r="KV61" s="179"/>
      <c r="KW61" s="179"/>
      <c r="KX61" s="179"/>
      <c r="KY61" s="179"/>
      <c r="KZ61" s="179"/>
      <c r="LA61" s="181"/>
      <c r="LB61" s="179"/>
      <c r="LC61" s="100"/>
      <c r="LD61" s="88"/>
      <c r="LE61" s="3"/>
      <c r="LF61" s="88"/>
      <c r="LG61" s="23"/>
      <c r="LH61" s="68"/>
      <c r="LI61" s="68"/>
      <c r="LJ61" s="62"/>
      <c r="LK61" s="23"/>
      <c r="LL61" s="23"/>
      <c r="LM61" s="68"/>
      <c r="LN61" s="62"/>
      <c r="LO61" s="34"/>
      <c r="LP61" s="143"/>
      <c r="LQ61" s="142"/>
      <c r="LR61" s="143"/>
      <c r="LS61" s="126"/>
      <c r="LT61" s="3"/>
      <c r="LU61" s="32"/>
      <c r="LV61" s="3"/>
      <c r="LW61" s="32"/>
      <c r="LX61" s="3"/>
      <c r="LY61" s="32"/>
      <c r="LZ61" s="3"/>
      <c r="MA61" s="32"/>
      <c r="MB61" s="58"/>
      <c r="MC61" s="59"/>
      <c r="MD61" s="58"/>
      <c r="ME61" s="59"/>
      <c r="MF61" s="58"/>
      <c r="MG61" s="59"/>
      <c r="MH61" s="42"/>
      <c r="MI61" s="10"/>
      <c r="MJ61" s="36"/>
      <c r="MK61" s="98"/>
      <c r="ML61" s="126"/>
      <c r="MM61" s="100"/>
      <c r="MN61" s="88"/>
      <c r="MO61" s="3"/>
      <c r="MP61" s="88"/>
      <c r="MQ61" s="23"/>
      <c r="MR61" s="68"/>
      <c r="MS61" s="68"/>
      <c r="MT61" s="62"/>
      <c r="MU61" s="23"/>
      <c r="MV61" s="23"/>
      <c r="MW61" s="68"/>
      <c r="MX61" s="62"/>
      <c r="MY61" s="34"/>
      <c r="MZ61" s="143"/>
      <c r="NA61" s="143"/>
      <c r="NB61" s="143"/>
      <c r="NC61" s="17"/>
      <c r="ND61" s="3"/>
      <c r="NE61" s="32"/>
      <c r="NF61" s="3"/>
      <c r="NG61" s="32"/>
      <c r="NH61" s="3"/>
      <c r="NI61" s="32"/>
      <c r="NJ61" s="3"/>
      <c r="NK61" s="32"/>
      <c r="NL61" s="58"/>
      <c r="NM61" s="59"/>
      <c r="NN61" s="58"/>
      <c r="NO61" s="59"/>
      <c r="NP61" s="58"/>
      <c r="NQ61" s="59"/>
      <c r="NR61" s="42"/>
      <c r="NS61" s="92"/>
      <c r="NT61" s="141"/>
      <c r="NU61" s="36"/>
      <c r="NV61" s="98"/>
      <c r="NW61" s="126"/>
      <c r="NX61" s="100"/>
      <c r="NY61" s="88"/>
      <c r="NZ61" s="3"/>
      <c r="OA61" s="88"/>
      <c r="OB61" s="23"/>
      <c r="OC61" s="68"/>
      <c r="OD61" s="68"/>
      <c r="OE61" s="62"/>
      <c r="OF61" s="23"/>
      <c r="OG61" s="23"/>
      <c r="OH61" s="68"/>
      <c r="OI61" s="62"/>
      <c r="OJ61" s="34"/>
      <c r="OK61" s="143"/>
      <c r="OL61" s="143"/>
      <c r="OM61" s="143"/>
      <c r="ON61" s="17"/>
      <c r="OO61" s="3"/>
      <c r="OP61" s="32"/>
      <c r="OQ61" s="3"/>
      <c r="OR61" s="32"/>
      <c r="OS61" s="3"/>
      <c r="OT61" s="32"/>
      <c r="OU61" s="3"/>
      <c r="OV61" s="32"/>
      <c r="OW61" s="58"/>
      <c r="OX61" s="59"/>
      <c r="OY61" s="58"/>
      <c r="OZ61" s="59"/>
      <c r="PA61" s="58"/>
      <c r="PB61" s="59"/>
      <c r="PC61" s="42"/>
      <c r="PD61" s="92"/>
      <c r="PE61" s="141"/>
      <c r="PF61" s="36"/>
      <c r="PG61" s="98"/>
      <c r="PH61" s="126"/>
      <c r="PI61" s="100"/>
      <c r="PJ61" s="88"/>
      <c r="PK61" s="3"/>
      <c r="PL61" s="88"/>
      <c r="PM61" s="23"/>
      <c r="PN61" s="68"/>
      <c r="PO61" s="68"/>
      <c r="PP61" s="62"/>
      <c r="PQ61" s="23"/>
      <c r="PR61" s="23"/>
      <c r="PS61" s="68"/>
      <c r="PT61" s="62"/>
      <c r="PU61" s="34"/>
      <c r="PV61" s="143"/>
      <c r="PW61" s="143"/>
      <c r="PX61" s="143"/>
      <c r="PY61" s="17"/>
      <c r="PZ61" s="3"/>
      <c r="QA61" s="32"/>
      <c r="QB61" s="3"/>
      <c r="QC61" s="32"/>
      <c r="QD61" s="3"/>
      <c r="QE61" s="32"/>
      <c r="QF61" s="3"/>
      <c r="QG61" s="32"/>
      <c r="QH61" s="58"/>
      <c r="QI61" s="59"/>
      <c r="QJ61" s="58"/>
      <c r="QK61" s="59"/>
      <c r="QL61" s="58"/>
      <c r="QM61" s="59"/>
      <c r="QN61" s="42"/>
      <c r="QO61" s="92"/>
      <c r="QP61" s="141"/>
      <c r="QQ61" s="36"/>
      <c r="QR61" s="98"/>
      <c r="QS61" s="126"/>
      <c r="QT61" s="100">
        <v>5</v>
      </c>
      <c r="QU61" s="88">
        <v>8435</v>
      </c>
      <c r="QV61" s="3">
        <v>0</v>
      </c>
      <c r="QW61" s="88">
        <v>0</v>
      </c>
      <c r="QX61" s="23">
        <f t="shared" si="490"/>
        <v>5</v>
      </c>
      <c r="QY61" s="68">
        <f t="shared" si="491"/>
        <v>8435</v>
      </c>
      <c r="QZ61" s="68">
        <f t="shared" si="492"/>
        <v>7148.3050847457635</v>
      </c>
      <c r="RA61" s="62">
        <f t="shared" si="493"/>
        <v>4.5136222832849946E-4</v>
      </c>
      <c r="RB61" s="23">
        <v>277</v>
      </c>
      <c r="RC61" s="23">
        <v>0</v>
      </c>
      <c r="RD61" s="68">
        <v>0</v>
      </c>
      <c r="RE61" s="62">
        <f t="shared" si="494"/>
        <v>0</v>
      </c>
      <c r="RF61" s="34">
        <f t="shared" si="495"/>
        <v>4811.2080527999997</v>
      </c>
      <c r="RG61" s="143" t="str">
        <f t="shared" si="496"/>
        <v>AM-C41</v>
      </c>
      <c r="RH61" s="143" t="str">
        <f t="shared" si="497"/>
        <v>B0FLYHJ6DK</v>
      </c>
      <c r="RI61" s="143" t="str">
        <f t="shared" si="498"/>
        <v>FBK79009</v>
      </c>
      <c r="RJ61" s="17">
        <f t="shared" si="499"/>
        <v>962.24161055999991</v>
      </c>
      <c r="RK61" s="3">
        <v>30</v>
      </c>
      <c r="RL61" s="32">
        <f t="shared" si="500"/>
        <v>28867.248316799996</v>
      </c>
      <c r="RM61" s="3">
        <v>0</v>
      </c>
      <c r="RN61" s="32">
        <f t="shared" si="501"/>
        <v>0</v>
      </c>
      <c r="RO61" s="3">
        <v>0</v>
      </c>
      <c r="RP61" s="32">
        <f t="shared" si="502"/>
        <v>0</v>
      </c>
      <c r="RQ61" s="3">
        <v>0</v>
      </c>
      <c r="RR61" s="32">
        <f t="shared" si="503"/>
        <v>0</v>
      </c>
      <c r="RS61" s="58">
        <v>0</v>
      </c>
      <c r="RT61" s="59">
        <f t="shared" si="504"/>
        <v>0</v>
      </c>
      <c r="RU61" s="58">
        <v>0</v>
      </c>
      <c r="RV61" s="59">
        <f t="shared" si="505"/>
        <v>0</v>
      </c>
      <c r="RW61" s="58">
        <v>0</v>
      </c>
      <c r="RX61" s="59">
        <f t="shared" si="506"/>
        <v>0</v>
      </c>
      <c r="RY61" s="42">
        <f t="shared" si="507"/>
        <v>30</v>
      </c>
      <c r="RZ61" s="92">
        <f t="shared" si="508"/>
        <v>28867.248316799996</v>
      </c>
      <c r="SA61" s="141">
        <v>0</v>
      </c>
      <c r="SB61" s="36" t="str">
        <f t="shared" si="509"/>
        <v>AM-C41</v>
      </c>
      <c r="SC61" s="98" t="s">
        <v>805</v>
      </c>
      <c r="SD61" s="17">
        <f t="shared" si="510"/>
        <v>962.24161055999991</v>
      </c>
      <c r="SE61" s="100">
        <v>6</v>
      </c>
      <c r="SF61" s="88">
        <v>9894</v>
      </c>
      <c r="SG61" s="3">
        <v>0</v>
      </c>
      <c r="SH61" s="88">
        <v>0</v>
      </c>
      <c r="SI61" s="23">
        <f t="shared" si="511"/>
        <v>6</v>
      </c>
      <c r="SJ61" s="68">
        <f t="shared" si="512"/>
        <v>9894</v>
      </c>
      <c r="SK61" s="68">
        <f t="shared" si="513"/>
        <v>8384.7457627118656</v>
      </c>
      <c r="SL61" s="62">
        <f t="shared" si="514"/>
        <v>6.3385512880347516E-4</v>
      </c>
      <c r="SM61" s="23">
        <v>370</v>
      </c>
      <c r="SN61" s="23">
        <v>0</v>
      </c>
      <c r="SO61" s="68">
        <v>0</v>
      </c>
      <c r="SP61" s="62">
        <f t="shared" si="515"/>
        <v>0</v>
      </c>
      <c r="SQ61" s="34">
        <f t="shared" si="516"/>
        <v>5773.4496633599992</v>
      </c>
      <c r="SR61" s="143" t="str">
        <f t="shared" si="517"/>
        <v>AM-C41</v>
      </c>
      <c r="SS61" s="143" t="str">
        <f t="shared" si="518"/>
        <v>B0FLYHJ6DK</v>
      </c>
      <c r="ST61" s="143" t="str">
        <f t="shared" si="519"/>
        <v>FBK79009</v>
      </c>
      <c r="SU61" s="17">
        <f t="shared" si="520"/>
        <v>962.24161055999991</v>
      </c>
      <c r="SV61" s="3">
        <v>0</v>
      </c>
      <c r="SW61" s="32">
        <f t="shared" si="521"/>
        <v>0</v>
      </c>
      <c r="SX61" s="3">
        <v>0</v>
      </c>
      <c r="SY61" s="32">
        <f t="shared" si="522"/>
        <v>0</v>
      </c>
      <c r="SZ61" s="3">
        <v>0</v>
      </c>
      <c r="TA61" s="32">
        <f t="shared" si="523"/>
        <v>0</v>
      </c>
      <c r="TB61" s="3">
        <v>0</v>
      </c>
      <c r="TC61" s="32">
        <f t="shared" si="524"/>
        <v>0</v>
      </c>
      <c r="TD61" s="58">
        <v>0</v>
      </c>
      <c r="TE61" s="59">
        <f t="shared" si="525"/>
        <v>0</v>
      </c>
      <c r="TF61" s="58">
        <v>0</v>
      </c>
      <c r="TG61" s="59">
        <f t="shared" si="526"/>
        <v>0</v>
      </c>
      <c r="TH61" s="58">
        <v>0</v>
      </c>
      <c r="TI61" s="59">
        <f t="shared" si="527"/>
        <v>0</v>
      </c>
      <c r="TJ61" s="42">
        <f t="shared" si="528"/>
        <v>0</v>
      </c>
      <c r="TK61" s="92">
        <f t="shared" si="529"/>
        <v>0</v>
      </c>
      <c r="TL61" s="141">
        <v>0</v>
      </c>
      <c r="TM61" s="36" t="str">
        <f t="shared" si="530"/>
        <v>AM-C41</v>
      </c>
      <c r="TN61" s="98" t="s">
        <v>875</v>
      </c>
      <c r="TO61" s="17">
        <f t="shared" si="531"/>
        <v>962.24161055999991</v>
      </c>
      <c r="TP61" s="100">
        <v>8</v>
      </c>
      <c r="TQ61" s="88">
        <v>13162</v>
      </c>
      <c r="TR61" s="3">
        <v>0</v>
      </c>
      <c r="TS61" s="88">
        <v>0</v>
      </c>
      <c r="TT61" s="23">
        <f t="shared" si="532"/>
        <v>8</v>
      </c>
      <c r="TU61" s="68">
        <f t="shared" si="533"/>
        <v>13162</v>
      </c>
      <c r="TV61" s="68">
        <f t="shared" si="534"/>
        <v>11154.237288135593</v>
      </c>
      <c r="TW61" s="62">
        <f t="shared" si="535"/>
        <v>7.7735790128991131E-4</v>
      </c>
      <c r="TX61" s="23">
        <v>493</v>
      </c>
      <c r="TY61" s="23">
        <v>0</v>
      </c>
      <c r="TZ61" s="68">
        <v>0</v>
      </c>
      <c r="UA61" s="62">
        <f t="shared" si="536"/>
        <v>0</v>
      </c>
      <c r="UB61" s="34">
        <f t="shared" si="537"/>
        <v>7697.9328844799993</v>
      </c>
      <c r="UC61" s="143" t="str">
        <f t="shared" si="538"/>
        <v>AM-C41</v>
      </c>
      <c r="UD61" s="143" t="str">
        <f t="shared" si="539"/>
        <v>B0FLYHJ6DK</v>
      </c>
      <c r="UE61" s="143" t="str">
        <f t="shared" si="540"/>
        <v>FBK79009</v>
      </c>
      <c r="UF61" s="17">
        <f t="shared" si="541"/>
        <v>962.24161055999991</v>
      </c>
      <c r="UG61" s="3">
        <v>0</v>
      </c>
      <c r="UH61" s="32">
        <f t="shared" si="542"/>
        <v>0</v>
      </c>
      <c r="UI61" s="3">
        <v>0</v>
      </c>
      <c r="UJ61" s="32">
        <f t="shared" si="543"/>
        <v>0</v>
      </c>
      <c r="UK61" s="3">
        <v>0</v>
      </c>
      <c r="UL61" s="32">
        <f t="shared" si="544"/>
        <v>0</v>
      </c>
      <c r="UM61" s="3">
        <v>0</v>
      </c>
      <c r="UN61" s="32">
        <f t="shared" si="545"/>
        <v>0</v>
      </c>
      <c r="UO61" s="58">
        <v>0</v>
      </c>
      <c r="UP61" s="59">
        <f t="shared" si="546"/>
        <v>0</v>
      </c>
      <c r="UQ61" s="58">
        <v>0</v>
      </c>
      <c r="UR61" s="59">
        <f t="shared" si="547"/>
        <v>0</v>
      </c>
      <c r="US61" s="58">
        <v>0</v>
      </c>
      <c r="UT61" s="59">
        <f t="shared" si="548"/>
        <v>0</v>
      </c>
      <c r="UU61" s="42">
        <f t="shared" si="549"/>
        <v>0</v>
      </c>
      <c r="UV61" s="92">
        <f t="shared" si="550"/>
        <v>0</v>
      </c>
      <c r="UW61" s="141">
        <v>0</v>
      </c>
      <c r="UX61" s="36" t="str">
        <f t="shared" si="551"/>
        <v>AM-C41</v>
      </c>
      <c r="UY61" s="98" t="s">
        <v>875</v>
      </c>
      <c r="UZ61" s="17">
        <f t="shared" si="552"/>
        <v>962.24161055999991</v>
      </c>
      <c r="VA61" s="100">
        <v>23</v>
      </c>
      <c r="VB61" s="88">
        <v>34279</v>
      </c>
      <c r="VC61" s="3">
        <v>0</v>
      </c>
      <c r="VD61" s="88">
        <v>0</v>
      </c>
      <c r="VE61" s="23">
        <f t="shared" si="200"/>
        <v>23</v>
      </c>
      <c r="VF61" s="68">
        <f t="shared" si="201"/>
        <v>34279</v>
      </c>
      <c r="VG61" s="68">
        <f t="shared" si="202"/>
        <v>29050</v>
      </c>
      <c r="VH61" s="62">
        <f t="shared" si="203"/>
        <v>2.0488971622959814E-3</v>
      </c>
      <c r="VI61" s="23">
        <v>1086</v>
      </c>
      <c r="VJ61" s="23">
        <v>0</v>
      </c>
      <c r="VK61" s="68">
        <v>0</v>
      </c>
      <c r="VL61" s="62">
        <f t="shared" si="553"/>
        <v>0</v>
      </c>
      <c r="VM61" s="34">
        <f t="shared" si="205"/>
        <v>22131.557042879998</v>
      </c>
      <c r="VN61" s="143" t="str">
        <f t="shared" si="57"/>
        <v>AM-C41</v>
      </c>
      <c r="VO61" s="143" t="str">
        <f t="shared" si="58"/>
        <v>B0FLYHJ6DK</v>
      </c>
      <c r="VP61" s="143" t="str">
        <f t="shared" si="59"/>
        <v>FBK79009</v>
      </c>
      <c r="VQ61" s="17">
        <f t="shared" si="206"/>
        <v>962.24161055999991</v>
      </c>
      <c r="VR61" s="3">
        <v>0</v>
      </c>
      <c r="VS61" s="32">
        <f t="shared" si="207"/>
        <v>0</v>
      </c>
      <c r="VT61" s="3">
        <v>0</v>
      </c>
      <c r="VU61" s="32">
        <f t="shared" si="208"/>
        <v>0</v>
      </c>
      <c r="VV61" s="3">
        <v>0</v>
      </c>
      <c r="VW61" s="32">
        <f t="shared" si="209"/>
        <v>0</v>
      </c>
      <c r="VX61" s="3">
        <v>0</v>
      </c>
      <c r="VY61" s="32">
        <f t="shared" si="210"/>
        <v>0</v>
      </c>
      <c r="VZ61" s="58">
        <v>0</v>
      </c>
      <c r="WA61" s="59">
        <f t="shared" si="211"/>
        <v>0</v>
      </c>
      <c r="WB61" s="58">
        <v>0</v>
      </c>
      <c r="WC61" s="59">
        <f t="shared" si="212"/>
        <v>0</v>
      </c>
      <c r="WD61" s="58">
        <v>0</v>
      </c>
      <c r="WE61" s="59">
        <f t="shared" si="213"/>
        <v>0</v>
      </c>
      <c r="WF61" s="42">
        <f t="shared" si="214"/>
        <v>0</v>
      </c>
      <c r="WG61" s="92">
        <f t="shared" si="215"/>
        <v>0</v>
      </c>
      <c r="WH61" s="141">
        <v>0</v>
      </c>
      <c r="WI61" s="36" t="str">
        <f t="shared" si="60"/>
        <v>AM-C41</v>
      </c>
      <c r="WJ61" s="98" t="s">
        <v>875</v>
      </c>
      <c r="WK61" s="17">
        <f t="shared" si="216"/>
        <v>962.24161055999991</v>
      </c>
    </row>
    <row r="62" spans="1:609">
      <c r="A62" s="161" t="s">
        <v>736</v>
      </c>
      <c r="B62" s="161" t="s">
        <v>716</v>
      </c>
      <c r="C62" s="180"/>
      <c r="D62" s="150" t="s">
        <v>669</v>
      </c>
      <c r="E62" s="150" t="s">
        <v>820</v>
      </c>
      <c r="F62" s="180"/>
      <c r="G62" s="180"/>
      <c r="H62" s="161" t="s">
        <v>480</v>
      </c>
      <c r="I62" s="161" t="s">
        <v>480</v>
      </c>
      <c r="J62" s="188">
        <v>2585.9935999999998</v>
      </c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79"/>
      <c r="BH62" s="179"/>
      <c r="BI62" s="179"/>
      <c r="BJ62" s="179"/>
      <c r="BK62" s="179"/>
      <c r="BL62" s="179"/>
      <c r="BM62" s="179"/>
      <c r="BN62" s="179"/>
      <c r="BO62" s="179"/>
      <c r="BP62" s="179"/>
      <c r="BQ62" s="179"/>
      <c r="BR62" s="179"/>
      <c r="BS62" s="179"/>
      <c r="BT62" s="179"/>
      <c r="BU62" s="179"/>
      <c r="BV62" s="179"/>
      <c r="BW62" s="179"/>
      <c r="BX62" s="179"/>
      <c r="BY62" s="179"/>
      <c r="BZ62" s="179"/>
      <c r="CA62" s="179"/>
      <c r="CB62" s="179"/>
      <c r="CC62" s="179"/>
      <c r="CD62" s="179"/>
      <c r="CE62" s="179"/>
      <c r="CF62" s="179"/>
      <c r="CG62" s="179"/>
      <c r="CH62" s="179"/>
      <c r="CI62" s="179"/>
      <c r="CJ62" s="179"/>
      <c r="CK62" s="179"/>
      <c r="CL62" s="179"/>
      <c r="CM62" s="179"/>
      <c r="CN62" s="179"/>
      <c r="CO62" s="179"/>
      <c r="CP62" s="179"/>
      <c r="CQ62" s="179"/>
      <c r="CR62" s="179"/>
      <c r="CS62" s="179"/>
      <c r="CT62" s="179"/>
      <c r="CU62" s="179"/>
      <c r="CV62" s="179"/>
      <c r="CW62" s="179"/>
      <c r="CX62" s="179"/>
      <c r="CY62" s="179"/>
      <c r="CZ62" s="179"/>
      <c r="DA62" s="179"/>
      <c r="DB62" s="179"/>
      <c r="DC62" s="179"/>
      <c r="DD62" s="179"/>
      <c r="DE62" s="179"/>
      <c r="DF62" s="179"/>
      <c r="DG62" s="179"/>
      <c r="DH62" s="179"/>
      <c r="DI62" s="179"/>
      <c r="DJ62" s="179"/>
      <c r="DK62" s="179"/>
      <c r="DL62" s="179"/>
      <c r="DM62" s="179"/>
      <c r="DN62" s="179"/>
      <c r="DO62" s="179"/>
      <c r="DP62" s="179"/>
      <c r="DQ62" s="179"/>
      <c r="DR62" s="179"/>
      <c r="DS62" s="179"/>
      <c r="DT62" s="179"/>
      <c r="DU62" s="179"/>
      <c r="DV62" s="144"/>
      <c r="DW62" s="144"/>
      <c r="DX62" s="144"/>
      <c r="DY62" s="144"/>
      <c r="DZ62" s="144"/>
      <c r="EA62" s="144"/>
      <c r="EB62" s="144"/>
      <c r="EC62" s="144"/>
      <c r="ED62" s="144"/>
      <c r="EE62" s="179"/>
      <c r="EF62" s="179"/>
      <c r="EG62" s="179"/>
      <c r="EH62" s="179"/>
      <c r="EI62" s="179"/>
      <c r="EJ62" s="179"/>
      <c r="EK62" s="179"/>
      <c r="EL62" s="144"/>
      <c r="EM62" s="179"/>
      <c r="EN62" s="179"/>
      <c r="EO62" s="179"/>
      <c r="EP62" s="144"/>
      <c r="EQ62" s="179"/>
      <c r="ER62" s="144"/>
      <c r="ES62" s="144"/>
      <c r="ET62" s="144"/>
      <c r="EU62" s="144"/>
      <c r="EV62" s="179"/>
      <c r="EW62" s="179"/>
      <c r="EX62" s="179"/>
      <c r="EY62" s="179"/>
      <c r="EZ62" s="179"/>
      <c r="FA62" s="179"/>
      <c r="FB62" s="179"/>
      <c r="FC62" s="144"/>
      <c r="FD62" s="179"/>
      <c r="FE62" s="179"/>
      <c r="FF62" s="179"/>
      <c r="FG62" s="144"/>
      <c r="FH62" s="179"/>
      <c r="FI62" s="179"/>
      <c r="FJ62" s="179"/>
      <c r="FK62" s="179"/>
      <c r="FL62" s="179"/>
      <c r="FM62" s="179"/>
      <c r="FN62" s="179"/>
      <c r="FO62" s="179"/>
      <c r="FP62" s="144"/>
      <c r="FQ62" s="179"/>
      <c r="FR62" s="179"/>
      <c r="FS62" s="145"/>
      <c r="FT62" s="144"/>
      <c r="FU62" s="179"/>
      <c r="FV62" s="179"/>
      <c r="FW62" s="179"/>
      <c r="FX62" s="179"/>
      <c r="FY62" s="179"/>
      <c r="FZ62" s="179"/>
      <c r="GA62" s="179"/>
      <c r="GB62" s="179"/>
      <c r="GC62" s="144"/>
      <c r="GD62" s="179"/>
      <c r="GE62" s="179"/>
      <c r="GF62" s="145"/>
      <c r="GG62" s="144"/>
      <c r="GH62" s="181"/>
      <c r="GI62" s="182"/>
      <c r="GJ62" s="179"/>
      <c r="GK62" s="179"/>
      <c r="GL62" s="179"/>
      <c r="GM62" s="179"/>
      <c r="GN62" s="179"/>
      <c r="GO62" s="179"/>
      <c r="GP62" s="144"/>
      <c r="GQ62" s="179"/>
      <c r="GR62" s="179"/>
      <c r="GS62" s="145"/>
      <c r="GT62" s="144"/>
      <c r="GU62" s="181"/>
      <c r="GV62" s="182"/>
      <c r="GW62" s="179"/>
      <c r="GX62" s="179"/>
      <c r="GY62" s="179"/>
      <c r="GZ62" s="179"/>
      <c r="HA62" s="179"/>
      <c r="HB62" s="179"/>
      <c r="HC62" s="144"/>
      <c r="HD62" s="179"/>
      <c r="HE62" s="179"/>
      <c r="HF62" s="145"/>
      <c r="HG62" s="144"/>
      <c r="HH62" s="179"/>
      <c r="HI62" s="182"/>
      <c r="HJ62" s="179"/>
      <c r="HK62" s="179"/>
      <c r="HL62" s="179"/>
      <c r="HM62" s="179"/>
      <c r="HN62" s="179"/>
      <c r="HO62" s="179"/>
      <c r="HP62" s="144"/>
      <c r="HQ62" s="179"/>
      <c r="HR62" s="179"/>
      <c r="HS62" s="145"/>
      <c r="HT62" s="144"/>
      <c r="HU62" s="179"/>
      <c r="HV62" s="182"/>
      <c r="HW62" s="179"/>
      <c r="HX62" s="179"/>
      <c r="HY62" s="179"/>
      <c r="HZ62" s="179"/>
      <c r="IA62" s="179"/>
      <c r="IB62" s="179"/>
      <c r="IC62" s="144"/>
      <c r="ID62" s="179"/>
      <c r="IE62" s="179"/>
      <c r="IF62" s="145"/>
      <c r="IG62" s="144"/>
      <c r="IH62" s="179"/>
      <c r="II62" s="182"/>
      <c r="IJ62" s="145"/>
      <c r="IK62" s="179"/>
      <c r="IL62" s="145"/>
      <c r="IM62" s="179"/>
      <c r="IN62" s="145"/>
      <c r="IO62" s="145"/>
      <c r="IP62" s="144"/>
      <c r="IQ62" s="179"/>
      <c r="IR62" s="179"/>
      <c r="IS62" s="145"/>
      <c r="IT62" s="144"/>
      <c r="IU62" s="179"/>
      <c r="IV62" s="179"/>
      <c r="IW62" s="179"/>
      <c r="IX62" s="179"/>
      <c r="IY62" s="179"/>
      <c r="IZ62" s="179"/>
      <c r="JA62" s="179"/>
      <c r="JB62" s="179"/>
      <c r="JC62" s="179"/>
      <c r="JD62" s="179"/>
      <c r="JE62" s="179"/>
      <c r="JF62" s="179"/>
      <c r="JG62" s="179"/>
      <c r="JH62" s="179"/>
      <c r="JI62" s="179"/>
      <c r="JJ62" s="179"/>
      <c r="JK62" s="179"/>
      <c r="JL62" s="179"/>
      <c r="JM62" s="179"/>
      <c r="JN62" s="179"/>
      <c r="JO62" s="179"/>
      <c r="JP62" s="179"/>
      <c r="JQ62" s="181"/>
      <c r="JR62" s="179"/>
      <c r="JS62" s="182"/>
      <c r="JT62" s="145"/>
      <c r="JU62" s="179"/>
      <c r="JV62" s="145"/>
      <c r="JW62" s="179"/>
      <c r="JX62" s="145"/>
      <c r="JY62" s="145"/>
      <c r="JZ62" s="144"/>
      <c r="KA62" s="179"/>
      <c r="KB62" s="179"/>
      <c r="KC62" s="145"/>
      <c r="KD62" s="144"/>
      <c r="KE62" s="179"/>
      <c r="KF62" s="179"/>
      <c r="KG62" s="179"/>
      <c r="KH62" s="179"/>
      <c r="KI62" s="179"/>
      <c r="KJ62" s="179"/>
      <c r="KK62" s="179"/>
      <c r="KL62" s="179"/>
      <c r="KM62" s="179"/>
      <c r="KN62" s="179"/>
      <c r="KO62" s="179"/>
      <c r="KP62" s="179"/>
      <c r="KQ62" s="179"/>
      <c r="KR62" s="179"/>
      <c r="KS62" s="179"/>
      <c r="KT62" s="179"/>
      <c r="KU62" s="179"/>
      <c r="KV62" s="179"/>
      <c r="KW62" s="179"/>
      <c r="KX62" s="179"/>
      <c r="KY62" s="179"/>
      <c r="KZ62" s="179"/>
      <c r="LA62" s="181"/>
      <c r="LB62" s="179"/>
      <c r="LC62" s="100"/>
      <c r="LD62" s="88"/>
      <c r="LE62" s="3"/>
      <c r="LF62" s="88"/>
      <c r="LG62" s="23"/>
      <c r="LH62" s="68"/>
      <c r="LI62" s="68"/>
      <c r="LJ62" s="62"/>
      <c r="LK62" s="23"/>
      <c r="LL62" s="23"/>
      <c r="LM62" s="68"/>
      <c r="LN62" s="62"/>
      <c r="LO62" s="34"/>
      <c r="LP62" s="143"/>
      <c r="LQ62" s="142"/>
      <c r="LR62" s="143"/>
      <c r="LS62" s="126"/>
      <c r="LT62" s="3"/>
      <c r="LU62" s="32"/>
      <c r="LV62" s="3"/>
      <c r="LW62" s="32"/>
      <c r="LX62" s="3"/>
      <c r="LY62" s="32"/>
      <c r="LZ62" s="3"/>
      <c r="MA62" s="32"/>
      <c r="MB62" s="58"/>
      <c r="MC62" s="59"/>
      <c r="MD62" s="58"/>
      <c r="ME62" s="59"/>
      <c r="MF62" s="58"/>
      <c r="MG62" s="59"/>
      <c r="MH62" s="42"/>
      <c r="MI62" s="10"/>
      <c r="MJ62" s="36"/>
      <c r="MK62" s="98"/>
      <c r="ML62" s="126"/>
      <c r="MM62" s="100"/>
      <c r="MN62" s="88"/>
      <c r="MO62" s="3"/>
      <c r="MP62" s="88"/>
      <c r="MQ62" s="23"/>
      <c r="MR62" s="68"/>
      <c r="MS62" s="68"/>
      <c r="MT62" s="62"/>
      <c r="MU62" s="23"/>
      <c r="MV62" s="23"/>
      <c r="MW62" s="68"/>
      <c r="MX62" s="62"/>
      <c r="MY62" s="34"/>
      <c r="MZ62" s="143"/>
      <c r="NA62" s="143"/>
      <c r="NB62" s="143"/>
      <c r="NC62" s="17"/>
      <c r="ND62" s="3"/>
      <c r="NE62" s="32"/>
      <c r="NF62" s="3"/>
      <c r="NG62" s="32"/>
      <c r="NH62" s="3"/>
      <c r="NI62" s="32"/>
      <c r="NJ62" s="3"/>
      <c r="NK62" s="32"/>
      <c r="NL62" s="58"/>
      <c r="NM62" s="59"/>
      <c r="NN62" s="58"/>
      <c r="NO62" s="59"/>
      <c r="NP62" s="58"/>
      <c r="NQ62" s="59"/>
      <c r="NR62" s="42"/>
      <c r="NS62" s="92"/>
      <c r="NT62" s="141"/>
      <c r="NU62" s="36"/>
      <c r="NV62" s="98"/>
      <c r="NW62" s="126"/>
      <c r="NX62" s="100">
        <v>0</v>
      </c>
      <c r="NY62" s="88">
        <v>0</v>
      </c>
      <c r="NZ62" s="3">
        <v>0</v>
      </c>
      <c r="OA62" s="88">
        <v>0</v>
      </c>
      <c r="OB62" s="23">
        <f t="shared" ref="OB62:OC67" si="637">NX62+NZ62</f>
        <v>0</v>
      </c>
      <c r="OC62" s="68">
        <f t="shared" si="637"/>
        <v>0</v>
      </c>
      <c r="OD62" s="68">
        <f t="shared" ref="OD62:OD67" si="638">OC62/1.18</f>
        <v>0</v>
      </c>
      <c r="OE62" s="62">
        <f t="shared" ref="OE62:OE67" si="639">OC62/$OC$1</f>
        <v>0</v>
      </c>
      <c r="OF62" s="23" t="s">
        <v>646</v>
      </c>
      <c r="OG62" s="23">
        <v>0</v>
      </c>
      <c r="OH62" s="68">
        <v>0</v>
      </c>
      <c r="OI62" s="62">
        <f t="shared" ref="OI62:OI67" si="640">OH62/$IS$1</f>
        <v>0</v>
      </c>
      <c r="OJ62" s="34">
        <f t="shared" ref="OJ62:OJ67" si="641">OB62*ON62</f>
        <v>0</v>
      </c>
      <c r="OK62" s="143" t="str">
        <f t="shared" ref="OK62:OK67" si="642">E62</f>
        <v>GB-01 (AM-C43 +AI-10)</v>
      </c>
      <c r="OL62" s="143" t="str">
        <f t="shared" ref="OL62:OM67" si="643">A62</f>
        <v>B0FJ2K95XT</v>
      </c>
      <c r="OM62" s="143" t="str">
        <f t="shared" si="643"/>
        <v>FBA79824</v>
      </c>
      <c r="ON62" s="17">
        <f t="shared" ref="ON62:ON67" si="644">J62</f>
        <v>2585.9935999999998</v>
      </c>
      <c r="OO62" s="3">
        <v>5</v>
      </c>
      <c r="OP62" s="32">
        <f t="shared" ref="OP62:OP67" si="645">OO62*ON62</f>
        <v>12929.967999999999</v>
      </c>
      <c r="OQ62" s="3">
        <v>0</v>
      </c>
      <c r="OR62" s="32">
        <f t="shared" ref="OR62:OR67" si="646">OQ62*ON62</f>
        <v>0</v>
      </c>
      <c r="OS62" s="3">
        <v>0</v>
      </c>
      <c r="OT62" s="32">
        <f t="shared" ref="OT62:OT67" si="647">OS62*ON62</f>
        <v>0</v>
      </c>
      <c r="OU62" s="3">
        <v>0</v>
      </c>
      <c r="OV62" s="32">
        <f t="shared" ref="OV62:OV67" si="648">OU62*ON62</f>
        <v>0</v>
      </c>
      <c r="OW62" s="58">
        <v>0</v>
      </c>
      <c r="OX62" s="59">
        <f t="shared" ref="OX62:OX67" si="649">OW62*ON62</f>
        <v>0</v>
      </c>
      <c r="OY62" s="58">
        <v>0</v>
      </c>
      <c r="OZ62" s="59">
        <f t="shared" ref="OZ62:OZ67" si="650">OY62*ON62</f>
        <v>0</v>
      </c>
      <c r="PA62" s="58">
        <v>0</v>
      </c>
      <c r="PB62" s="59">
        <f t="shared" ref="PB62:PB67" si="651">PA62*ON62</f>
        <v>0</v>
      </c>
      <c r="PC62" s="42">
        <f t="shared" ref="PC62:PC67" si="652">OO62+OQ62+OW62+OS62+OU62+OY62+PA62</f>
        <v>5</v>
      </c>
      <c r="PD62" s="92">
        <f t="shared" ref="PD62:PD67" si="653">PC62*ON62</f>
        <v>12929.967999999999</v>
      </c>
      <c r="PE62" s="141">
        <v>0</v>
      </c>
      <c r="PF62" s="36" t="str">
        <f t="shared" ref="PF62:PF67" si="654">E62</f>
        <v>GB-01 (AM-C43 +AI-10)</v>
      </c>
      <c r="PG62" s="98" t="str">
        <f>H62</f>
        <v>Bundle Pack</v>
      </c>
      <c r="PH62" s="126">
        <f>J62</f>
        <v>2585.9935999999998</v>
      </c>
      <c r="PI62" s="100">
        <v>0</v>
      </c>
      <c r="PJ62" s="88">
        <v>0</v>
      </c>
      <c r="PK62" s="3">
        <v>0</v>
      </c>
      <c r="PL62" s="88">
        <v>0</v>
      </c>
      <c r="PM62" s="23">
        <f t="shared" ref="PM62:PN67" si="655">PI62+PK62</f>
        <v>0</v>
      </c>
      <c r="PN62" s="68">
        <f t="shared" si="655"/>
        <v>0</v>
      </c>
      <c r="PO62" s="68">
        <f t="shared" ref="PO62:PO67" si="656">PN62/1.18</f>
        <v>0</v>
      </c>
      <c r="PP62" s="62">
        <f t="shared" ref="PP62:PP67" si="657">PN62/$PN$1</f>
        <v>0</v>
      </c>
      <c r="PQ62" s="23" t="s">
        <v>646</v>
      </c>
      <c r="PR62" s="23">
        <v>0</v>
      </c>
      <c r="PS62" s="68">
        <v>0</v>
      </c>
      <c r="PT62" s="62">
        <f t="shared" ref="PT62:PT67" si="658">PS62/$IS$1</f>
        <v>0</v>
      </c>
      <c r="PU62" s="34">
        <f t="shared" ref="PU62:PU67" si="659">PM62*PY62</f>
        <v>0</v>
      </c>
      <c r="PV62" s="143" t="str">
        <f t="shared" ref="PV62:PV67" si="660">E62</f>
        <v>GB-01 (AM-C43 +AI-10)</v>
      </c>
      <c r="PW62" s="143" t="str">
        <f t="shared" ref="PW62:PX67" si="661">A62</f>
        <v>B0FJ2K95XT</v>
      </c>
      <c r="PX62" s="143" t="str">
        <f t="shared" si="661"/>
        <v>FBA79824</v>
      </c>
      <c r="PY62" s="17">
        <f t="shared" ref="PY62:PY67" si="662">J62</f>
        <v>2585.9935999999998</v>
      </c>
      <c r="PZ62" s="3">
        <v>5</v>
      </c>
      <c r="QA62" s="32">
        <f t="shared" ref="QA62:QA67" si="663">PZ62*PY62</f>
        <v>12929.967999999999</v>
      </c>
      <c r="QB62" s="3"/>
      <c r="QC62" s="32">
        <f t="shared" ref="QC62:QC67" si="664">QB62*PY62</f>
        <v>0</v>
      </c>
      <c r="QD62" s="3">
        <v>0</v>
      </c>
      <c r="QE62" s="32">
        <f t="shared" ref="QE62:QE67" si="665">QD62*PY62</f>
        <v>0</v>
      </c>
      <c r="QF62" s="3">
        <v>0</v>
      </c>
      <c r="QG62" s="32">
        <f t="shared" ref="QG62:QG67" si="666">QF62*PY62</f>
        <v>0</v>
      </c>
      <c r="QH62" s="58">
        <v>0</v>
      </c>
      <c r="QI62" s="59">
        <f t="shared" ref="QI62:QI67" si="667">QH62*PY62</f>
        <v>0</v>
      </c>
      <c r="QJ62" s="58">
        <v>0</v>
      </c>
      <c r="QK62" s="59">
        <f t="shared" ref="QK62:QK67" si="668">QJ62*PY62</f>
        <v>0</v>
      </c>
      <c r="QL62" s="58">
        <v>0</v>
      </c>
      <c r="QM62" s="59">
        <f t="shared" ref="QM62:QM67" si="669">QL62*PY62</f>
        <v>0</v>
      </c>
      <c r="QN62" s="42">
        <f t="shared" ref="QN62:QN67" si="670">PZ62+QB62+QH62+QD62+QF62+QJ62+QL62</f>
        <v>5</v>
      </c>
      <c r="QO62" s="92">
        <f t="shared" ref="QO62:QO67" si="671">QN62*PY62</f>
        <v>12929.967999999999</v>
      </c>
      <c r="QP62" s="141">
        <v>0</v>
      </c>
      <c r="QQ62" s="36" t="str">
        <f t="shared" ref="QQ62:QQ67" si="672">E62</f>
        <v>GB-01 (AM-C43 +AI-10)</v>
      </c>
      <c r="QR62" s="98" t="str">
        <f>H62</f>
        <v>Bundle Pack</v>
      </c>
      <c r="QS62" s="126">
        <f>J62</f>
        <v>2585.9935999999998</v>
      </c>
      <c r="QT62" s="100">
        <v>0</v>
      </c>
      <c r="QU62" s="88">
        <v>0</v>
      </c>
      <c r="QV62" s="3">
        <v>0</v>
      </c>
      <c r="QW62" s="88">
        <v>0</v>
      </c>
      <c r="QX62" s="23">
        <f t="shared" si="490"/>
        <v>0</v>
      </c>
      <c r="QY62" s="68">
        <f t="shared" si="491"/>
        <v>0</v>
      </c>
      <c r="QZ62" s="68">
        <f t="shared" si="492"/>
        <v>0</v>
      </c>
      <c r="RA62" s="62">
        <f t="shared" si="493"/>
        <v>0</v>
      </c>
      <c r="RB62" s="23" t="s">
        <v>646</v>
      </c>
      <c r="RC62" s="23">
        <v>0</v>
      </c>
      <c r="RD62" s="68">
        <v>0</v>
      </c>
      <c r="RE62" s="62">
        <f t="shared" si="494"/>
        <v>0</v>
      </c>
      <c r="RF62" s="34">
        <f t="shared" si="495"/>
        <v>0</v>
      </c>
      <c r="RG62" s="143" t="str">
        <f t="shared" si="496"/>
        <v>GB-01 (AM-C43 +AI-10)</v>
      </c>
      <c r="RH62" s="143" t="str">
        <f t="shared" si="497"/>
        <v>B0FJ2K95XT</v>
      </c>
      <c r="RI62" s="143" t="str">
        <f t="shared" si="498"/>
        <v>FBA79824</v>
      </c>
      <c r="RJ62" s="17">
        <f t="shared" si="499"/>
        <v>2585.9935999999998</v>
      </c>
      <c r="RK62" s="3">
        <v>5</v>
      </c>
      <c r="RL62" s="32">
        <f t="shared" si="500"/>
        <v>12929.967999999999</v>
      </c>
      <c r="RM62" s="3">
        <v>0</v>
      </c>
      <c r="RN62" s="32">
        <f t="shared" si="501"/>
        <v>0</v>
      </c>
      <c r="RO62" s="3">
        <v>0</v>
      </c>
      <c r="RP62" s="32">
        <f t="shared" si="502"/>
        <v>0</v>
      </c>
      <c r="RQ62" s="3">
        <v>0</v>
      </c>
      <c r="RR62" s="32">
        <f t="shared" si="503"/>
        <v>0</v>
      </c>
      <c r="RS62" s="58">
        <v>0</v>
      </c>
      <c r="RT62" s="59">
        <f t="shared" si="504"/>
        <v>0</v>
      </c>
      <c r="RU62" s="58">
        <v>0</v>
      </c>
      <c r="RV62" s="59">
        <f t="shared" si="505"/>
        <v>0</v>
      </c>
      <c r="RW62" s="58">
        <v>0</v>
      </c>
      <c r="RX62" s="59">
        <f t="shared" si="506"/>
        <v>0</v>
      </c>
      <c r="RY62" s="42">
        <f t="shared" si="507"/>
        <v>5</v>
      </c>
      <c r="RZ62" s="92">
        <f t="shared" si="508"/>
        <v>12929.967999999999</v>
      </c>
      <c r="SA62" s="141">
        <v>0</v>
      </c>
      <c r="SB62" s="36" t="str">
        <f t="shared" si="509"/>
        <v>GB-01 (AM-C43 +AI-10)</v>
      </c>
      <c r="SC62" s="98" t="s">
        <v>480</v>
      </c>
      <c r="SD62" s="17">
        <f t="shared" si="510"/>
        <v>2585.9935999999998</v>
      </c>
      <c r="SE62" s="100">
        <v>6</v>
      </c>
      <c r="SF62" s="88">
        <v>32262</v>
      </c>
      <c r="SG62" s="3">
        <v>0</v>
      </c>
      <c r="SH62" s="88">
        <v>0</v>
      </c>
      <c r="SI62" s="23">
        <f t="shared" si="511"/>
        <v>6</v>
      </c>
      <c r="SJ62" s="68">
        <f t="shared" si="512"/>
        <v>32262</v>
      </c>
      <c r="SK62" s="68">
        <f t="shared" si="513"/>
        <v>27340.677966101695</v>
      </c>
      <c r="SL62" s="62">
        <f t="shared" si="514"/>
        <v>2.0668520482572989E-3</v>
      </c>
      <c r="SM62" s="23">
        <v>384</v>
      </c>
      <c r="SN62" s="23">
        <v>0</v>
      </c>
      <c r="SO62" s="68">
        <v>0</v>
      </c>
      <c r="SP62" s="62">
        <f t="shared" si="515"/>
        <v>0</v>
      </c>
      <c r="SQ62" s="34">
        <f t="shared" si="516"/>
        <v>15515.961599999999</v>
      </c>
      <c r="SR62" s="143" t="str">
        <f t="shared" si="517"/>
        <v>GB-01 (AM-C43 +AI-10)</v>
      </c>
      <c r="SS62" s="143" t="str">
        <f t="shared" si="518"/>
        <v>B0FJ2K95XT</v>
      </c>
      <c r="ST62" s="143" t="str">
        <f t="shared" si="519"/>
        <v>FBA79824</v>
      </c>
      <c r="SU62" s="17">
        <f t="shared" si="520"/>
        <v>2585.9935999999998</v>
      </c>
      <c r="SV62" s="3">
        <v>1</v>
      </c>
      <c r="SW62" s="32">
        <f t="shared" si="521"/>
        <v>2585.9935999999998</v>
      </c>
      <c r="SX62" s="3">
        <v>0</v>
      </c>
      <c r="SY62" s="32">
        <f t="shared" si="522"/>
        <v>0</v>
      </c>
      <c r="SZ62" s="3">
        <v>0</v>
      </c>
      <c r="TA62" s="32">
        <f t="shared" si="523"/>
        <v>0</v>
      </c>
      <c r="TB62" s="3">
        <v>0</v>
      </c>
      <c r="TC62" s="32">
        <f t="shared" si="524"/>
        <v>0</v>
      </c>
      <c r="TD62" s="58">
        <v>0</v>
      </c>
      <c r="TE62" s="59">
        <f t="shared" si="525"/>
        <v>0</v>
      </c>
      <c r="TF62" s="58">
        <v>0</v>
      </c>
      <c r="TG62" s="59">
        <f t="shared" si="526"/>
        <v>0</v>
      </c>
      <c r="TH62" s="58">
        <v>0</v>
      </c>
      <c r="TI62" s="59">
        <f t="shared" si="527"/>
        <v>0</v>
      </c>
      <c r="TJ62" s="42">
        <f t="shared" si="528"/>
        <v>1</v>
      </c>
      <c r="TK62" s="92">
        <f t="shared" si="529"/>
        <v>2585.9935999999998</v>
      </c>
      <c r="TL62" s="141">
        <v>0</v>
      </c>
      <c r="TM62" s="36" t="str">
        <f t="shared" si="530"/>
        <v>GB-01 (AM-C43 +AI-10)</v>
      </c>
      <c r="TN62" s="98" t="s">
        <v>480</v>
      </c>
      <c r="TO62" s="17">
        <f t="shared" si="531"/>
        <v>2585.9935999999998</v>
      </c>
      <c r="TP62" s="100">
        <v>0</v>
      </c>
      <c r="TQ62" s="88">
        <v>0</v>
      </c>
      <c r="TR62" s="3">
        <v>0</v>
      </c>
      <c r="TS62" s="88">
        <v>0</v>
      </c>
      <c r="TT62" s="23">
        <f t="shared" si="532"/>
        <v>0</v>
      </c>
      <c r="TU62" s="68">
        <f t="shared" si="533"/>
        <v>0</v>
      </c>
      <c r="TV62" s="68">
        <f t="shared" si="534"/>
        <v>0</v>
      </c>
      <c r="TW62" s="62">
        <f t="shared" si="535"/>
        <v>0</v>
      </c>
      <c r="TX62" s="23">
        <v>0</v>
      </c>
      <c r="TY62" s="23">
        <v>0</v>
      </c>
      <c r="TZ62" s="68">
        <v>0</v>
      </c>
      <c r="UA62" s="62">
        <f t="shared" si="536"/>
        <v>0</v>
      </c>
      <c r="UB62" s="34">
        <f t="shared" si="537"/>
        <v>0</v>
      </c>
      <c r="UC62" s="143" t="str">
        <f t="shared" si="538"/>
        <v>GB-01 (AM-C43 +AI-10)</v>
      </c>
      <c r="UD62" s="143" t="str">
        <f t="shared" si="539"/>
        <v>B0FJ2K95XT</v>
      </c>
      <c r="UE62" s="143" t="str">
        <f t="shared" si="540"/>
        <v>FBA79824</v>
      </c>
      <c r="UF62" s="17">
        <f t="shared" si="541"/>
        <v>2585.9935999999998</v>
      </c>
      <c r="UG62" s="3">
        <v>10</v>
      </c>
      <c r="UH62" s="32">
        <f t="shared" si="542"/>
        <v>25859.935999999998</v>
      </c>
      <c r="UI62" s="3">
        <v>0</v>
      </c>
      <c r="UJ62" s="32">
        <f t="shared" si="543"/>
        <v>0</v>
      </c>
      <c r="UK62" s="3">
        <v>0</v>
      </c>
      <c r="UL62" s="32">
        <f t="shared" si="544"/>
        <v>0</v>
      </c>
      <c r="UM62" s="3">
        <v>0</v>
      </c>
      <c r="UN62" s="32">
        <f t="shared" si="545"/>
        <v>0</v>
      </c>
      <c r="UO62" s="58">
        <v>0</v>
      </c>
      <c r="UP62" s="59">
        <f t="shared" si="546"/>
        <v>0</v>
      </c>
      <c r="UQ62" s="58">
        <v>0</v>
      </c>
      <c r="UR62" s="59">
        <f t="shared" si="547"/>
        <v>0</v>
      </c>
      <c r="US62" s="58">
        <v>0</v>
      </c>
      <c r="UT62" s="59">
        <f t="shared" si="548"/>
        <v>0</v>
      </c>
      <c r="UU62" s="42">
        <f t="shared" si="549"/>
        <v>10</v>
      </c>
      <c r="UV62" s="92">
        <f t="shared" si="550"/>
        <v>25859.935999999998</v>
      </c>
      <c r="UW62" s="141">
        <v>0</v>
      </c>
      <c r="UX62" s="36" t="str">
        <f t="shared" si="551"/>
        <v>GB-01 (AM-C43 +AI-10)</v>
      </c>
      <c r="UY62" s="98" t="s">
        <v>480</v>
      </c>
      <c r="UZ62" s="17">
        <f t="shared" si="552"/>
        <v>2585.9935999999998</v>
      </c>
      <c r="VA62" s="100">
        <v>1</v>
      </c>
      <c r="VB62" s="88">
        <v>5349</v>
      </c>
      <c r="VC62" s="3">
        <v>5</v>
      </c>
      <c r="VD62" s="88">
        <v>27395.021599999996</v>
      </c>
      <c r="VE62" s="23">
        <f t="shared" si="200"/>
        <v>6</v>
      </c>
      <c r="VF62" s="68">
        <f t="shared" si="201"/>
        <v>32744.021599999996</v>
      </c>
      <c r="VG62" s="68">
        <f t="shared" si="202"/>
        <v>27749.170847457626</v>
      </c>
      <c r="VH62" s="62">
        <f t="shared" si="203"/>
        <v>1.9571496525102343E-3</v>
      </c>
      <c r="VI62" s="23">
        <v>1402</v>
      </c>
      <c r="VJ62" s="23">
        <v>0</v>
      </c>
      <c r="VK62" s="68">
        <v>0</v>
      </c>
      <c r="VL62" s="62">
        <f t="shared" si="553"/>
        <v>0</v>
      </c>
      <c r="VM62" s="34">
        <f t="shared" si="205"/>
        <v>15515.961599999999</v>
      </c>
      <c r="VN62" s="143" t="str">
        <f t="shared" si="57"/>
        <v>GB-01 (AM-C43 +AI-10)</v>
      </c>
      <c r="VO62" s="143" t="str">
        <f t="shared" si="58"/>
        <v>B0FJ2K95XT</v>
      </c>
      <c r="VP62" s="143" t="str">
        <f t="shared" si="59"/>
        <v>FBA79824</v>
      </c>
      <c r="VQ62" s="17">
        <f t="shared" si="206"/>
        <v>2585.9935999999998</v>
      </c>
      <c r="VR62" s="3">
        <v>21</v>
      </c>
      <c r="VS62" s="32">
        <f t="shared" si="207"/>
        <v>54305.865599999997</v>
      </c>
      <c r="VT62" s="3">
        <v>0</v>
      </c>
      <c r="VU62" s="32">
        <f t="shared" si="208"/>
        <v>0</v>
      </c>
      <c r="VV62" s="3">
        <v>0</v>
      </c>
      <c r="VW62" s="32">
        <f t="shared" si="209"/>
        <v>0</v>
      </c>
      <c r="VX62" s="3">
        <v>0</v>
      </c>
      <c r="VY62" s="32">
        <f t="shared" si="210"/>
        <v>0</v>
      </c>
      <c r="VZ62" s="58">
        <v>0</v>
      </c>
      <c r="WA62" s="59">
        <f t="shared" si="211"/>
        <v>0</v>
      </c>
      <c r="WB62" s="58">
        <v>0</v>
      </c>
      <c r="WC62" s="59">
        <f t="shared" si="212"/>
        <v>0</v>
      </c>
      <c r="WD62" s="58">
        <v>0</v>
      </c>
      <c r="WE62" s="59">
        <f t="shared" si="213"/>
        <v>0</v>
      </c>
      <c r="WF62" s="42">
        <f t="shared" si="214"/>
        <v>21</v>
      </c>
      <c r="WG62" s="92">
        <f t="shared" si="215"/>
        <v>54305.865599999997</v>
      </c>
      <c r="WH62" s="141">
        <v>4</v>
      </c>
      <c r="WI62" s="36" t="str">
        <f t="shared" si="60"/>
        <v>GB-01 (AM-C43 +AI-10)</v>
      </c>
      <c r="WJ62" s="98" t="s">
        <v>480</v>
      </c>
      <c r="WK62" s="17">
        <f t="shared" si="216"/>
        <v>2585.9935999999998</v>
      </c>
    </row>
    <row r="63" spans="1:609">
      <c r="A63" s="155" t="s">
        <v>175</v>
      </c>
      <c r="B63" s="155" t="s">
        <v>174</v>
      </c>
      <c r="C63" s="150" t="s">
        <v>465</v>
      </c>
      <c r="D63" s="150" t="s">
        <v>669</v>
      </c>
      <c r="E63" s="155" t="s">
        <v>281</v>
      </c>
      <c r="F63" s="155" t="s">
        <v>465</v>
      </c>
      <c r="G63" s="155"/>
      <c r="H63" s="150" t="s">
        <v>628</v>
      </c>
      <c r="I63" s="150" t="s">
        <v>435</v>
      </c>
      <c r="J63" s="187">
        <v>2618.597295</v>
      </c>
      <c r="K63" s="16" t="s">
        <v>194</v>
      </c>
      <c r="L63" s="2">
        <v>0</v>
      </c>
      <c r="M63" s="3">
        <v>0</v>
      </c>
      <c r="N63" s="21">
        <v>0</v>
      </c>
      <c r="O63" s="3">
        <v>0</v>
      </c>
      <c r="P63" s="23">
        <f>M63+N63+O63</f>
        <v>0</v>
      </c>
      <c r="Q63" s="2">
        <v>0</v>
      </c>
      <c r="R63" s="3">
        <v>0</v>
      </c>
      <c r="S63" s="20">
        <v>0</v>
      </c>
      <c r="T63" s="3">
        <v>0</v>
      </c>
      <c r="U63" s="23">
        <f>R63+S63+T63</f>
        <v>0</v>
      </c>
      <c r="V63" s="2">
        <v>0</v>
      </c>
      <c r="W63" s="3">
        <v>0</v>
      </c>
      <c r="X63" s="3">
        <v>0</v>
      </c>
      <c r="Y63" s="3">
        <v>0</v>
      </c>
      <c r="Z63" s="23">
        <f>W63+X63+Y63</f>
        <v>0</v>
      </c>
      <c r="AA63" s="24">
        <f>Z63/$Z$1</f>
        <v>0</v>
      </c>
      <c r="AB63" s="2">
        <v>0</v>
      </c>
      <c r="AC63" s="3">
        <v>0</v>
      </c>
      <c r="AD63" s="3">
        <v>0</v>
      </c>
      <c r="AE63" s="3">
        <v>0</v>
      </c>
      <c r="AF63" s="23">
        <f>AC63+AD63+AE63</f>
        <v>0</v>
      </c>
      <c r="AG63" s="24">
        <f>AF63/$AF$1</f>
        <v>0</v>
      </c>
      <c r="AH63" s="12">
        <v>0</v>
      </c>
      <c r="AI63" s="3">
        <v>0</v>
      </c>
      <c r="AJ63" s="3">
        <v>0</v>
      </c>
      <c r="AK63" s="3">
        <v>0</v>
      </c>
      <c r="AL63" s="23">
        <f>AI63+AJ63+AK63</f>
        <v>0</v>
      </c>
      <c r="AM63" s="24">
        <f>AL63/$AL$1</f>
        <v>0</v>
      </c>
      <c r="AN63" s="12">
        <v>0</v>
      </c>
      <c r="AO63" s="3">
        <v>0</v>
      </c>
      <c r="AP63" s="3">
        <v>0</v>
      </c>
      <c r="AQ63" s="23">
        <f>AO63+AP63</f>
        <v>0</v>
      </c>
      <c r="AR63" s="34" t="e">
        <f>AQ63*#REF!</f>
        <v>#REF!</v>
      </c>
      <c r="AS63" s="24" t="e">
        <f>AR63/$AR$1</f>
        <v>#REF!</v>
      </c>
      <c r="AT63" s="12">
        <v>0</v>
      </c>
      <c r="AU63" s="3">
        <v>0</v>
      </c>
      <c r="AV63" s="3">
        <v>0</v>
      </c>
      <c r="AW63" s="23">
        <f>AU63+AV63</f>
        <v>0</v>
      </c>
      <c r="AX63" s="34" t="e">
        <f>AW63*#REF!</f>
        <v>#REF!</v>
      </c>
      <c r="AY63" s="24" t="e">
        <f>AX63/$AX$1</f>
        <v>#REF!</v>
      </c>
      <c r="AZ63" s="12">
        <v>0</v>
      </c>
      <c r="BA63" s="3">
        <v>0</v>
      </c>
      <c r="BB63" s="3">
        <v>0</v>
      </c>
      <c r="BC63" s="23">
        <f>BA63+BB63</f>
        <v>0</v>
      </c>
      <c r="BD63" s="34" t="e">
        <f>BC63*#REF!</f>
        <v>#REF!</v>
      </c>
      <c r="BE63" s="24" t="e">
        <f>BD63/$BD$1</f>
        <v>#REF!</v>
      </c>
      <c r="BF63" s="12">
        <v>0</v>
      </c>
      <c r="BG63" s="3">
        <v>0</v>
      </c>
      <c r="BH63" s="3">
        <v>0</v>
      </c>
      <c r="BI63" s="23">
        <f>BG63+BH63</f>
        <v>0</v>
      </c>
      <c r="BJ63" s="34" t="e">
        <f>BI63*#REF!</f>
        <v>#REF!</v>
      </c>
      <c r="BK63" s="37" t="e">
        <f>BJ63/$BJ$1</f>
        <v>#REF!</v>
      </c>
      <c r="BL63" s="12">
        <v>0</v>
      </c>
      <c r="BM63" s="3">
        <v>0</v>
      </c>
      <c r="BN63" s="3">
        <v>0</v>
      </c>
      <c r="BO63" s="23">
        <f>BM63+BN63</f>
        <v>0</v>
      </c>
      <c r="BP63" s="34" t="e">
        <f>BO63*#REF!</f>
        <v>#REF!</v>
      </c>
      <c r="BQ63" s="37" t="e">
        <f>BP63/$BP$1</f>
        <v>#REF!</v>
      </c>
      <c r="BR63" s="12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23">
        <f>BS63+BT63+BX63+BV63</f>
        <v>0</v>
      </c>
      <c r="CA63" s="23">
        <f>BY63+BU63+BW63</f>
        <v>0</v>
      </c>
      <c r="CB63" s="37">
        <f>CA63/$CA$1</f>
        <v>0</v>
      </c>
      <c r="CC63" s="34" t="e">
        <f>BZ63*#REF!</f>
        <v>#REF!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23">
        <f>CD63+CH63+CF63</f>
        <v>0</v>
      </c>
      <c r="CK63" s="23">
        <f>CI63+CE63+CG63</f>
        <v>0</v>
      </c>
      <c r="CL63" s="24">
        <f>CK63/$CK$1</f>
        <v>0</v>
      </c>
      <c r="CM63" s="34" t="e">
        <f>CJ63*#REF!</f>
        <v>#REF!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23">
        <f>CN63+CR63+CP63</f>
        <v>0</v>
      </c>
      <c r="CU63" s="23">
        <f>CS63+CO63+CQ63</f>
        <v>0</v>
      </c>
      <c r="CV63" s="24">
        <f>CU63/$CU$1</f>
        <v>0</v>
      </c>
      <c r="CW63" s="34" t="e">
        <f>CT63*#REF!</f>
        <v>#REF!</v>
      </c>
      <c r="CX63" s="3">
        <v>0</v>
      </c>
      <c r="CY63" s="3">
        <v>0</v>
      </c>
      <c r="CZ63" s="3">
        <v>0</v>
      </c>
      <c r="DA63" s="3">
        <v>0</v>
      </c>
      <c r="DB63" s="23">
        <f>CX63+CZ63</f>
        <v>0</v>
      </c>
      <c r="DC63" s="23">
        <f>CY63+DA63</f>
        <v>0</v>
      </c>
      <c r="DD63" s="24">
        <f>DC63/$DC$1</f>
        <v>0</v>
      </c>
      <c r="DE63" s="23">
        <v>0</v>
      </c>
      <c r="DF63" s="23">
        <v>0</v>
      </c>
      <c r="DG63" s="23">
        <v>0</v>
      </c>
      <c r="DH63" s="34" t="e">
        <f>DB63*#REF!</f>
        <v>#REF!</v>
      </c>
      <c r="DI63" s="3">
        <v>0</v>
      </c>
      <c r="DJ63" s="3">
        <v>0</v>
      </c>
      <c r="DK63" s="3">
        <v>0</v>
      </c>
      <c r="DL63" s="3">
        <v>0</v>
      </c>
      <c r="DM63" s="23">
        <f>DI63+DK63</f>
        <v>0</v>
      </c>
      <c r="DN63" s="23">
        <f>DJ63+DL63</f>
        <v>0</v>
      </c>
      <c r="DO63" s="23">
        <f>DN63/1.18</f>
        <v>0</v>
      </c>
      <c r="DP63" s="24">
        <f>DN63/$DN$1</f>
        <v>0</v>
      </c>
      <c r="DQ63" s="23">
        <v>0</v>
      </c>
      <c r="DR63" s="23">
        <v>0</v>
      </c>
      <c r="DS63" s="23">
        <v>0</v>
      </c>
      <c r="DT63" s="24">
        <f>DS63/$DS$1</f>
        <v>0</v>
      </c>
      <c r="DU63" s="34" t="e">
        <f>DM63*#REF!</f>
        <v>#REF!</v>
      </c>
      <c r="DV63" s="24" t="e">
        <f>(DR63-DF63)/DF63</f>
        <v>#DIV/0!</v>
      </c>
      <c r="DW63" s="24" t="e">
        <f>(DM63-DB63)/DB63</f>
        <v>#DIV/0!</v>
      </c>
      <c r="DX63" s="34">
        <v>0</v>
      </c>
      <c r="DY63" s="23">
        <v>0</v>
      </c>
      <c r="DZ63" s="34">
        <v>0</v>
      </c>
      <c r="EA63" s="24" t="e">
        <f>DX63/DZ63</f>
        <v>#DIV/0!</v>
      </c>
      <c r="EB63" s="24" t="e">
        <f>DX63/DO63</f>
        <v>#DIV/0!</v>
      </c>
      <c r="EC63" s="24" t="s">
        <v>461</v>
      </c>
      <c r="ED63" s="24" t="s">
        <v>461</v>
      </c>
      <c r="EE63" s="3">
        <v>0</v>
      </c>
      <c r="EF63" s="3">
        <v>0</v>
      </c>
      <c r="EG63" s="3">
        <v>0</v>
      </c>
      <c r="EH63" s="3">
        <v>0</v>
      </c>
      <c r="EI63" s="23">
        <f>EE63+EG63</f>
        <v>0</v>
      </c>
      <c r="EJ63" s="23">
        <f>EF63+EH63</f>
        <v>0</v>
      </c>
      <c r="EK63" s="23">
        <f>EJ63/1.18</f>
        <v>0</v>
      </c>
      <c r="EL63" s="62">
        <f>EJ63/$EJ$1</f>
        <v>0</v>
      </c>
      <c r="EM63" s="23">
        <v>135</v>
      </c>
      <c r="EN63" s="23">
        <v>0</v>
      </c>
      <c r="EO63" s="23">
        <v>0</v>
      </c>
      <c r="EP63" s="62">
        <f>EO63/$EO$1</f>
        <v>0</v>
      </c>
      <c r="EQ63" s="34" t="e">
        <f>EI63*#REF!</f>
        <v>#REF!</v>
      </c>
      <c r="ER63" s="24" t="e">
        <f>(EN63-DR63)/DR63</f>
        <v>#DIV/0!</v>
      </c>
      <c r="ES63" s="24" t="e">
        <f>(EI63-DM63)/DM63</f>
        <v>#DIV/0!</v>
      </c>
      <c r="ET63" s="24"/>
      <c r="EU63" s="24"/>
      <c r="EV63" s="3">
        <v>8</v>
      </c>
      <c r="EW63" s="3">
        <v>31641</v>
      </c>
      <c r="EX63" s="3">
        <v>0</v>
      </c>
      <c r="EY63" s="3">
        <v>0</v>
      </c>
      <c r="EZ63" s="23">
        <f>EV63+EX63</f>
        <v>8</v>
      </c>
      <c r="FA63" s="23">
        <f>EW63+EY63</f>
        <v>31641</v>
      </c>
      <c r="FB63" s="70">
        <f>FA63/1.18</f>
        <v>26814.406779661018</v>
      </c>
      <c r="FC63" s="62">
        <f>FA63/$FA$1</f>
        <v>3.08950444653322E-3</v>
      </c>
      <c r="FD63" s="23">
        <v>4920</v>
      </c>
      <c r="FE63" s="23">
        <v>17</v>
      </c>
      <c r="FF63" s="23">
        <v>63384</v>
      </c>
      <c r="FG63" s="62">
        <f>FF63/$FF$1</f>
        <v>4.8225683966503464E-3</v>
      </c>
      <c r="FH63" s="34" t="e">
        <f>EZ63*#REF!</f>
        <v>#REF!</v>
      </c>
      <c r="FI63" s="3">
        <v>9</v>
      </c>
      <c r="FJ63" s="3">
        <v>33940</v>
      </c>
      <c r="FK63" s="3">
        <v>0</v>
      </c>
      <c r="FL63" s="3">
        <v>0</v>
      </c>
      <c r="FM63" s="23">
        <f>FI63+FK63</f>
        <v>9</v>
      </c>
      <c r="FN63" s="23">
        <f>FJ63+FL63</f>
        <v>33940</v>
      </c>
      <c r="FO63" s="70">
        <f>FN63/1.18</f>
        <v>28762.711864406781</v>
      </c>
      <c r="FP63" s="62">
        <f>FN63/$FN$1</f>
        <v>2.618914097933891E-3</v>
      </c>
      <c r="FQ63" s="23">
        <v>8578</v>
      </c>
      <c r="FR63" s="23">
        <v>18</v>
      </c>
      <c r="FS63" s="68">
        <v>63483</v>
      </c>
      <c r="FT63" s="62">
        <f>FS63/$FS$1</f>
        <v>3.7722396935970905E-3</v>
      </c>
      <c r="FU63" s="34" t="e">
        <f>FM63*#REF!</f>
        <v>#REF!</v>
      </c>
      <c r="FV63" s="3">
        <v>10</v>
      </c>
      <c r="FW63" s="3">
        <v>35390</v>
      </c>
      <c r="FX63" s="3">
        <v>0</v>
      </c>
      <c r="FY63" s="3">
        <v>0</v>
      </c>
      <c r="FZ63" s="23">
        <f>FV63+FX63</f>
        <v>10</v>
      </c>
      <c r="GA63" s="23">
        <f>FW63+FY63</f>
        <v>35390</v>
      </c>
      <c r="GB63" s="70">
        <f>GA63/1.18</f>
        <v>29991.525423728814</v>
      </c>
      <c r="GC63" s="62">
        <f>GA63/$GA$1</f>
        <v>3.2513838046575394E-3</v>
      </c>
      <c r="GD63" s="23">
        <v>4185</v>
      </c>
      <c r="GE63" s="23">
        <v>14</v>
      </c>
      <c r="GF63" s="68">
        <v>38389</v>
      </c>
      <c r="GG63" s="62">
        <f>GF63/$GF$1</f>
        <v>3.1209675950737018E-3</v>
      </c>
      <c r="GH63" s="111">
        <f>J63*FZ63</f>
        <v>26185.972949999999</v>
      </c>
      <c r="GI63" s="100">
        <v>4</v>
      </c>
      <c r="GJ63" s="3">
        <v>13887</v>
      </c>
      <c r="GK63" s="3"/>
      <c r="GL63" s="3"/>
      <c r="GM63" s="23">
        <f>GI63+GK63</f>
        <v>4</v>
      </c>
      <c r="GN63" s="23">
        <f>GJ63+GL63</f>
        <v>13887</v>
      </c>
      <c r="GO63" s="70">
        <f>GN63/1.18</f>
        <v>11768.644067796611</v>
      </c>
      <c r="GP63" s="62">
        <f>GN63/$GN$1</f>
        <v>1.5449613507508865E-3</v>
      </c>
      <c r="GQ63" s="23">
        <v>3094</v>
      </c>
      <c r="GR63" s="23">
        <v>11</v>
      </c>
      <c r="GS63" s="68">
        <v>27968</v>
      </c>
      <c r="GT63" s="62">
        <f>GS63/$GS$1</f>
        <v>2.6528859762706709E-3</v>
      </c>
      <c r="GU63" s="111">
        <f>J63*GM63</f>
        <v>10474.38918</v>
      </c>
      <c r="GV63" s="100">
        <v>5</v>
      </c>
      <c r="GW63" s="3">
        <v>17483</v>
      </c>
      <c r="GX63" s="3"/>
      <c r="GY63" s="3"/>
      <c r="GZ63" s="23">
        <f>GV63+GX63</f>
        <v>5</v>
      </c>
      <c r="HA63" s="23">
        <f>GW63+GY63</f>
        <v>17483</v>
      </c>
      <c r="HB63" s="70">
        <f>HA63/1.18</f>
        <v>14816.101694915254</v>
      </c>
      <c r="HC63" s="62">
        <f>HA63/$HA$1</f>
        <v>2.0971146379902003E-3</v>
      </c>
      <c r="HD63" s="23">
        <v>2730</v>
      </c>
      <c r="HE63" s="23">
        <v>3</v>
      </c>
      <c r="HF63" s="68">
        <v>10277</v>
      </c>
      <c r="HG63" s="62">
        <f>HF63/$HF$1</f>
        <v>8.9154649614072367E-4</v>
      </c>
      <c r="HH63" s="34">
        <f>J63*GZ63</f>
        <v>13092.986475</v>
      </c>
      <c r="HI63" s="100">
        <v>5</v>
      </c>
      <c r="HJ63" s="3">
        <v>17175</v>
      </c>
      <c r="HK63" s="3"/>
      <c r="HL63" s="3"/>
      <c r="HM63" s="23">
        <f>HI63+HK63</f>
        <v>5</v>
      </c>
      <c r="HN63" s="23">
        <f>HJ63+HL63</f>
        <v>17175</v>
      </c>
      <c r="HO63" s="70">
        <f>HN63/1.18</f>
        <v>14555.084745762713</v>
      </c>
      <c r="HP63" s="62">
        <f>HN63/$HN$1</f>
        <v>2.0505280753307601E-3</v>
      </c>
      <c r="HQ63" s="23">
        <v>2609</v>
      </c>
      <c r="HR63" s="23">
        <v>5</v>
      </c>
      <c r="HS63" s="68">
        <v>13896</v>
      </c>
      <c r="HT63" s="62">
        <f>HS63/$HS$1</f>
        <v>1.4421484275434575E-3</v>
      </c>
      <c r="HU63" s="34">
        <f>J63*HM63</f>
        <v>13092.986475</v>
      </c>
      <c r="HV63" s="100">
        <v>2</v>
      </c>
      <c r="HW63" s="3">
        <v>7110</v>
      </c>
      <c r="HX63" s="3">
        <v>8</v>
      </c>
      <c r="HY63" s="179">
        <v>28151.967999999997</v>
      </c>
      <c r="HZ63" s="23">
        <f>HV63+HX63</f>
        <v>10</v>
      </c>
      <c r="IA63" s="23">
        <f>HW63+HY63</f>
        <v>35261.967999999993</v>
      </c>
      <c r="IB63" s="70">
        <f>IA63/1.18</f>
        <v>29883.023728813554</v>
      </c>
      <c r="IC63" s="62">
        <f>IA63/$IA$1</f>
        <v>2.8747243153510794E-3</v>
      </c>
      <c r="ID63" s="23">
        <v>3309</v>
      </c>
      <c r="IE63" s="23">
        <v>3</v>
      </c>
      <c r="IF63" s="68">
        <v>7110</v>
      </c>
      <c r="IG63" s="62">
        <f>IF63/$IF$1</f>
        <v>3.9354192715987269E-3</v>
      </c>
      <c r="IH63" s="34">
        <f>IY63*HZ63</f>
        <v>26185.972949999999</v>
      </c>
      <c r="II63" s="100">
        <v>0</v>
      </c>
      <c r="IJ63" s="88">
        <v>0</v>
      </c>
      <c r="IK63" s="3">
        <v>4</v>
      </c>
      <c r="IL63" s="88">
        <v>14075.983999999999</v>
      </c>
      <c r="IM63" s="23">
        <f>II63+IK63</f>
        <v>4</v>
      </c>
      <c r="IN63" s="68">
        <f>IJ63+IL63</f>
        <v>14075.983999999999</v>
      </c>
      <c r="IO63" s="68">
        <f>IN63/1.18</f>
        <v>11928.8</v>
      </c>
      <c r="IP63" s="62">
        <f>IN63/$IN$1</f>
        <v>1.5301071454894087E-3</v>
      </c>
      <c r="IQ63" s="23">
        <v>2362</v>
      </c>
      <c r="IR63" s="23">
        <v>0</v>
      </c>
      <c r="IS63" s="68">
        <v>0</v>
      </c>
      <c r="IT63" s="62">
        <f>IS63/$IS$1</f>
        <v>0</v>
      </c>
      <c r="IU63" s="34">
        <f>IY63*IM63</f>
        <v>10474.38918</v>
      </c>
      <c r="IV63" s="142" t="str">
        <f>E63</f>
        <v>AI-06</v>
      </c>
      <c r="IW63" s="142" t="str">
        <f>A63</f>
        <v>B0CH4RT4P8</v>
      </c>
      <c r="IX63" s="142" t="str">
        <f>B63</f>
        <v>FBA79008</v>
      </c>
      <c r="IY63" s="17">
        <v>2618.597295</v>
      </c>
      <c r="IZ63" s="3">
        <v>32</v>
      </c>
      <c r="JA63" s="32">
        <f>IZ63*IY63</f>
        <v>83795.113440000001</v>
      </c>
      <c r="JB63" s="3">
        <v>236</v>
      </c>
      <c r="JC63" s="32">
        <f>JB63*IY63</f>
        <v>617988.96161999996</v>
      </c>
      <c r="JD63" s="3">
        <v>148</v>
      </c>
      <c r="JE63" s="32">
        <f>JD63*IY63</f>
        <v>387552.39966</v>
      </c>
      <c r="JF63" s="3">
        <v>0</v>
      </c>
      <c r="JG63" s="32">
        <f>JF63*IY63</f>
        <v>0</v>
      </c>
      <c r="JH63" s="58">
        <v>0</v>
      </c>
      <c r="JI63" s="59">
        <f>JH63*IY63</f>
        <v>0</v>
      </c>
      <c r="JJ63" s="58">
        <v>0</v>
      </c>
      <c r="JK63" s="59">
        <f>JJ63*IY63</f>
        <v>0</v>
      </c>
      <c r="JL63" s="58">
        <v>0</v>
      </c>
      <c r="JM63" s="59">
        <f>JL63*IY63</f>
        <v>0</v>
      </c>
      <c r="JN63" s="42">
        <f>IZ63+JB63+JH63+JD63+JF63+JJ63+JL63</f>
        <v>416</v>
      </c>
      <c r="JO63" s="10">
        <f>JN63*IY63</f>
        <v>1089336.4747200001</v>
      </c>
      <c r="JP63" s="36" t="str">
        <f>E63</f>
        <v>AI-06</v>
      </c>
      <c r="JQ63" s="98" t="str">
        <f>C63</f>
        <v>New</v>
      </c>
      <c r="JR63" s="17">
        <v>2618.597295</v>
      </c>
      <c r="JS63" s="100">
        <v>0</v>
      </c>
      <c r="JT63" s="88">
        <v>0</v>
      </c>
      <c r="JU63" s="3">
        <v>4</v>
      </c>
      <c r="JV63" s="88">
        <v>13724.0018</v>
      </c>
      <c r="JW63" s="23">
        <f>JS63+JU63</f>
        <v>4</v>
      </c>
      <c r="JX63" s="68">
        <f>JT63+JV63</f>
        <v>13724.0018</v>
      </c>
      <c r="JY63" s="68">
        <f>JX63/1.18</f>
        <v>11630.51</v>
      </c>
      <c r="JZ63" s="62">
        <f>JX63/$JX$1</f>
        <v>1.2475706792220236E-3</v>
      </c>
      <c r="KA63" s="23">
        <v>2751</v>
      </c>
      <c r="KB63" s="23">
        <v>0</v>
      </c>
      <c r="KC63" s="68">
        <v>0</v>
      </c>
      <c r="KD63" s="62">
        <f>KC63/$IS$1</f>
        <v>0</v>
      </c>
      <c r="KE63" s="34">
        <f>KI63*JW63</f>
        <v>10474.38918</v>
      </c>
      <c r="KF63" s="142" t="str">
        <f>E63</f>
        <v>AI-06</v>
      </c>
      <c r="KG63" s="142" t="str">
        <f>A63</f>
        <v>B0CH4RT4P8</v>
      </c>
      <c r="KH63" s="142" t="str">
        <f>B63</f>
        <v>FBA79008</v>
      </c>
      <c r="KI63" s="17">
        <v>2618.597295</v>
      </c>
      <c r="KJ63" s="3">
        <v>23</v>
      </c>
      <c r="KK63" s="32">
        <f>KJ63*KI63</f>
        <v>60227.737784999998</v>
      </c>
      <c r="KL63" s="3">
        <v>298</v>
      </c>
      <c r="KM63" s="32">
        <f>KL63*KI63</f>
        <v>780341.99390999996</v>
      </c>
      <c r="KN63" s="3">
        <v>148</v>
      </c>
      <c r="KO63" s="32">
        <f>KN63*KI63</f>
        <v>387552.39966</v>
      </c>
      <c r="KP63" s="3">
        <v>0</v>
      </c>
      <c r="KQ63" s="32">
        <f>KP63*KI63</f>
        <v>0</v>
      </c>
      <c r="KR63" s="58">
        <v>0</v>
      </c>
      <c r="KS63" s="59">
        <f>KR63*KI63</f>
        <v>0</v>
      </c>
      <c r="KT63" s="58">
        <v>0</v>
      </c>
      <c r="KU63" s="59">
        <f>KT63*KI63</f>
        <v>0</v>
      </c>
      <c r="KV63" s="58">
        <v>0</v>
      </c>
      <c r="KW63" s="59">
        <f>KV63*KI63</f>
        <v>0</v>
      </c>
      <c r="KX63" s="42">
        <f>KJ63+KL63+KR63+KN63+KP63+KT63+KV63</f>
        <v>469</v>
      </c>
      <c r="KY63" s="10">
        <f>KX63*KI63</f>
        <v>1228122.131355</v>
      </c>
      <c r="KZ63" s="36" t="str">
        <f>E63</f>
        <v>AI-06</v>
      </c>
      <c r="LA63" s="98" t="str">
        <f>C63</f>
        <v>New</v>
      </c>
      <c r="LB63" s="17">
        <v>2618.597295</v>
      </c>
      <c r="LC63" s="100">
        <v>0</v>
      </c>
      <c r="LD63" s="88">
        <v>0</v>
      </c>
      <c r="LE63" s="3">
        <v>6</v>
      </c>
      <c r="LF63" s="88">
        <v>21113.975999999999</v>
      </c>
      <c r="LG63" s="23">
        <f>LC63+LE63</f>
        <v>6</v>
      </c>
      <c r="LH63" s="68">
        <f>LD63+LF63</f>
        <v>21113.975999999999</v>
      </c>
      <c r="LI63" s="68">
        <f>LH63/1.18</f>
        <v>17893.2</v>
      </c>
      <c r="LJ63" s="62">
        <f>LH63/$LH$1</f>
        <v>1.952580883393283E-3</v>
      </c>
      <c r="LK63" s="23">
        <v>3580</v>
      </c>
      <c r="LL63" s="23">
        <v>0</v>
      </c>
      <c r="LM63" s="68">
        <v>0</v>
      </c>
      <c r="LN63" s="62">
        <f>LM63/$IS$1</f>
        <v>0</v>
      </c>
      <c r="LO63" s="34">
        <f>LS63*LG63</f>
        <v>15711.583770000001</v>
      </c>
      <c r="LP63" s="143" t="str">
        <f>E63</f>
        <v>AI-06</v>
      </c>
      <c r="LQ63" s="143" t="str">
        <f>A63</f>
        <v>B0CH4RT4P8</v>
      </c>
      <c r="LR63" s="143" t="str">
        <f>B63</f>
        <v>FBA79008</v>
      </c>
      <c r="LS63" s="17">
        <v>2618.597295</v>
      </c>
      <c r="LT63" s="3">
        <v>42</v>
      </c>
      <c r="LU63" s="32">
        <f>LT63*LS63</f>
        <v>109981.08639</v>
      </c>
      <c r="LV63" s="3">
        <v>246</v>
      </c>
      <c r="LW63" s="32">
        <f>LV63*LS63</f>
        <v>644174.93457000004</v>
      </c>
      <c r="LX63" s="3">
        <v>78</v>
      </c>
      <c r="LY63" s="32">
        <f>LX63*LS63</f>
        <v>204250.58901</v>
      </c>
      <c r="LZ63" s="3">
        <v>0</v>
      </c>
      <c r="MA63" s="32">
        <f>LZ63*LS63</f>
        <v>0</v>
      </c>
      <c r="MB63" s="58">
        <v>0</v>
      </c>
      <c r="MC63" s="59">
        <f>MB63*LS63</f>
        <v>0</v>
      </c>
      <c r="MD63" s="58">
        <v>0</v>
      </c>
      <c r="ME63" s="59">
        <f>MD63*LS63</f>
        <v>0</v>
      </c>
      <c r="MF63" s="58">
        <v>0</v>
      </c>
      <c r="MG63" s="59">
        <f>MF63*LS63</f>
        <v>0</v>
      </c>
      <c r="MH63" s="42">
        <f>LT63+LV63+MB63+LX63+LZ63+MD63+MF63</f>
        <v>366</v>
      </c>
      <c r="MI63" s="10">
        <f>MH63*LS63</f>
        <v>958406.60996999999</v>
      </c>
      <c r="MJ63" s="36" t="str">
        <f>E63</f>
        <v>AI-06</v>
      </c>
      <c r="MK63" s="98" t="s">
        <v>465</v>
      </c>
      <c r="ML63" s="17">
        <v>2618.597295</v>
      </c>
      <c r="MM63" s="100">
        <v>0</v>
      </c>
      <c r="MN63" s="88">
        <v>0</v>
      </c>
      <c r="MO63" s="3">
        <v>7</v>
      </c>
      <c r="MP63" s="88">
        <v>24382.980399999997</v>
      </c>
      <c r="MQ63" s="23">
        <f>MM63+MO63</f>
        <v>7</v>
      </c>
      <c r="MR63" s="68">
        <f>MN63+MP63</f>
        <v>24382.980399999997</v>
      </c>
      <c r="MS63" s="68">
        <f>MR63/1.18</f>
        <v>20663.542711864404</v>
      </c>
      <c r="MT63" s="62">
        <f>MR63/$MR$1</f>
        <v>1.7873326559150692E-3</v>
      </c>
      <c r="MU63" s="23">
        <v>4756</v>
      </c>
      <c r="MV63" s="23">
        <v>0</v>
      </c>
      <c r="MW63" s="68">
        <v>0</v>
      </c>
      <c r="MX63" s="62">
        <f>MW63/$IS$1</f>
        <v>0</v>
      </c>
      <c r="MY63" s="34">
        <f>MQ63*NC63</f>
        <v>18330.181065000001</v>
      </c>
      <c r="MZ63" s="143" t="str">
        <f>E63</f>
        <v>AI-06</v>
      </c>
      <c r="NA63" s="143" t="str">
        <f>A63</f>
        <v>B0CH4RT4P8</v>
      </c>
      <c r="NB63" s="143" t="str">
        <f>B63</f>
        <v>FBA79008</v>
      </c>
      <c r="NC63" s="17">
        <f>J63</f>
        <v>2618.597295</v>
      </c>
      <c r="ND63" s="3">
        <v>96</v>
      </c>
      <c r="NE63" s="32">
        <f>ND63*NC63</f>
        <v>251385.34032000002</v>
      </c>
      <c r="NF63" s="3">
        <v>231</v>
      </c>
      <c r="NG63" s="32">
        <f>NF63*NC63</f>
        <v>604895.97514500003</v>
      </c>
      <c r="NH63" s="3">
        <v>78</v>
      </c>
      <c r="NI63" s="32">
        <f>NH63*NC63</f>
        <v>204250.58901</v>
      </c>
      <c r="NJ63" s="3">
        <v>0</v>
      </c>
      <c r="NK63" s="32">
        <f>NJ63*NC63</f>
        <v>0</v>
      </c>
      <c r="NL63" s="58">
        <v>0</v>
      </c>
      <c r="NM63" s="59">
        <f>NL63*NC63</f>
        <v>0</v>
      </c>
      <c r="NN63" s="58">
        <v>0</v>
      </c>
      <c r="NO63" s="59">
        <f>NN63*NC63</f>
        <v>0</v>
      </c>
      <c r="NP63" s="58">
        <v>0</v>
      </c>
      <c r="NQ63" s="59">
        <f>NP63*NC63</f>
        <v>0</v>
      </c>
      <c r="NR63" s="42">
        <f>ND63+NF63+NL63+NH63+NJ63+NN63+NP63</f>
        <v>405</v>
      </c>
      <c r="NS63" s="92">
        <f>NR63*NC63</f>
        <v>1060531.904475</v>
      </c>
      <c r="NT63" s="141">
        <v>7</v>
      </c>
      <c r="NU63" s="36" t="str">
        <f>E63</f>
        <v>AI-06</v>
      </c>
      <c r="NV63" s="98" t="s">
        <v>465</v>
      </c>
      <c r="NW63" s="17">
        <v>2618.597295</v>
      </c>
      <c r="NX63" s="100">
        <v>6</v>
      </c>
      <c r="NY63" s="88">
        <v>20992</v>
      </c>
      <c r="NZ63" s="3">
        <v>5</v>
      </c>
      <c r="OA63" s="88">
        <v>16915</v>
      </c>
      <c r="OB63" s="23">
        <f t="shared" si="637"/>
        <v>11</v>
      </c>
      <c r="OC63" s="68">
        <f t="shared" si="637"/>
        <v>37907</v>
      </c>
      <c r="OD63" s="68">
        <f t="shared" si="638"/>
        <v>32124.576271186441</v>
      </c>
      <c r="OE63" s="62">
        <f t="shared" si="639"/>
        <v>2.6562115511678725E-3</v>
      </c>
      <c r="OF63" s="23">
        <v>5611</v>
      </c>
      <c r="OG63" s="23">
        <v>0</v>
      </c>
      <c r="OH63" s="68">
        <v>0</v>
      </c>
      <c r="OI63" s="62">
        <f t="shared" si="640"/>
        <v>0</v>
      </c>
      <c r="OJ63" s="34">
        <f t="shared" si="641"/>
        <v>28804.570244999999</v>
      </c>
      <c r="OK63" s="143" t="str">
        <f t="shared" si="642"/>
        <v>AI-06</v>
      </c>
      <c r="OL63" s="143" t="str">
        <f t="shared" si="643"/>
        <v>B0CH4RT4P8</v>
      </c>
      <c r="OM63" s="143" t="str">
        <f t="shared" si="643"/>
        <v>FBA79008</v>
      </c>
      <c r="ON63" s="17">
        <f t="shared" si="644"/>
        <v>2618.597295</v>
      </c>
      <c r="OO63" s="3">
        <v>70</v>
      </c>
      <c r="OP63" s="32">
        <f t="shared" si="645"/>
        <v>183301.81065</v>
      </c>
      <c r="OQ63" s="3">
        <v>194</v>
      </c>
      <c r="OR63" s="32">
        <f t="shared" si="646"/>
        <v>508007.87523000001</v>
      </c>
      <c r="OS63" s="3">
        <v>77</v>
      </c>
      <c r="OT63" s="32">
        <f t="shared" si="647"/>
        <v>201631.99171500001</v>
      </c>
      <c r="OU63" s="3">
        <v>0</v>
      </c>
      <c r="OV63" s="32">
        <f t="shared" si="648"/>
        <v>0</v>
      </c>
      <c r="OW63" s="58">
        <v>0</v>
      </c>
      <c r="OX63" s="59">
        <f t="shared" si="649"/>
        <v>0</v>
      </c>
      <c r="OY63" s="58">
        <v>0</v>
      </c>
      <c r="OZ63" s="59">
        <f t="shared" si="650"/>
        <v>0</v>
      </c>
      <c r="PA63" s="58">
        <v>0</v>
      </c>
      <c r="PB63" s="59">
        <f t="shared" si="651"/>
        <v>0</v>
      </c>
      <c r="PC63" s="42">
        <f t="shared" si="652"/>
        <v>341</v>
      </c>
      <c r="PD63" s="92">
        <f t="shared" si="653"/>
        <v>892941.67759500002</v>
      </c>
      <c r="PE63" s="141">
        <v>11</v>
      </c>
      <c r="PF63" s="36" t="str">
        <f t="shared" si="654"/>
        <v>AI-06</v>
      </c>
      <c r="PG63" s="98" t="s">
        <v>465</v>
      </c>
      <c r="PH63" s="17">
        <v>2618.597295</v>
      </c>
      <c r="PI63" s="100">
        <v>2</v>
      </c>
      <c r="PJ63" s="88">
        <v>7185.42</v>
      </c>
      <c r="PK63" s="3">
        <v>13</v>
      </c>
      <c r="PL63" s="88">
        <v>44126.9614</v>
      </c>
      <c r="PM63" s="23">
        <f t="shared" si="655"/>
        <v>15</v>
      </c>
      <c r="PN63" s="68">
        <f t="shared" si="655"/>
        <v>51312.381399999998</v>
      </c>
      <c r="PO63" s="68">
        <f t="shared" si="656"/>
        <v>43485.068983050849</v>
      </c>
      <c r="PP63" s="62">
        <f t="shared" si="657"/>
        <v>2.8905489052263944E-3</v>
      </c>
      <c r="PQ63" s="23">
        <v>6141</v>
      </c>
      <c r="PR63" s="23">
        <v>0</v>
      </c>
      <c r="PS63" s="68">
        <v>0</v>
      </c>
      <c r="PT63" s="62">
        <f t="shared" si="658"/>
        <v>0</v>
      </c>
      <c r="PU63" s="34">
        <f t="shared" si="659"/>
        <v>39278.959425000001</v>
      </c>
      <c r="PV63" s="143" t="str">
        <f t="shared" si="660"/>
        <v>AI-06</v>
      </c>
      <c r="PW63" s="143" t="str">
        <f t="shared" si="661"/>
        <v>B0CH4RT4P8</v>
      </c>
      <c r="PX63" s="143" t="str">
        <f t="shared" si="661"/>
        <v>FBA79008</v>
      </c>
      <c r="PY63" s="17">
        <f t="shared" si="662"/>
        <v>2618.597295</v>
      </c>
      <c r="PZ63" s="3">
        <v>68</v>
      </c>
      <c r="QA63" s="32">
        <f t="shared" si="663"/>
        <v>178064.61606</v>
      </c>
      <c r="QB63" s="3"/>
      <c r="QC63" s="32">
        <f t="shared" si="664"/>
        <v>0</v>
      </c>
      <c r="QD63" s="3">
        <v>77</v>
      </c>
      <c r="QE63" s="32">
        <f t="shared" si="665"/>
        <v>201631.99171500001</v>
      </c>
      <c r="QF63" s="3">
        <v>0</v>
      </c>
      <c r="QG63" s="32">
        <f t="shared" si="666"/>
        <v>0</v>
      </c>
      <c r="QH63" s="58">
        <v>0</v>
      </c>
      <c r="QI63" s="59">
        <f t="shared" si="667"/>
        <v>0</v>
      </c>
      <c r="QJ63" s="58">
        <v>0</v>
      </c>
      <c r="QK63" s="59">
        <f t="shared" si="668"/>
        <v>0</v>
      </c>
      <c r="QL63" s="58">
        <v>0</v>
      </c>
      <c r="QM63" s="59">
        <f t="shared" si="669"/>
        <v>0</v>
      </c>
      <c r="QN63" s="42">
        <f t="shared" si="670"/>
        <v>145</v>
      </c>
      <c r="QO63" s="92">
        <f t="shared" si="671"/>
        <v>379696.60777499998</v>
      </c>
      <c r="QP63" s="141">
        <v>8</v>
      </c>
      <c r="QQ63" s="36" t="str">
        <f t="shared" si="672"/>
        <v>AI-06</v>
      </c>
      <c r="QR63" s="98" t="s">
        <v>465</v>
      </c>
      <c r="QS63" s="17">
        <v>2618.597295</v>
      </c>
      <c r="QT63" s="100">
        <v>3</v>
      </c>
      <c r="QU63" s="88">
        <v>7258</v>
      </c>
      <c r="QV63" s="3">
        <v>3</v>
      </c>
      <c r="QW63" s="88">
        <v>10217</v>
      </c>
      <c r="QX63" s="23">
        <f t="shared" si="490"/>
        <v>6</v>
      </c>
      <c r="QY63" s="68">
        <f t="shared" si="491"/>
        <v>17475</v>
      </c>
      <c r="QZ63" s="68">
        <f t="shared" si="492"/>
        <v>14809.322033898306</v>
      </c>
      <c r="RA63" s="62">
        <f t="shared" si="493"/>
        <v>9.3509839241737137E-4</v>
      </c>
      <c r="RB63" s="23">
        <v>4812</v>
      </c>
      <c r="RC63" s="23">
        <v>0</v>
      </c>
      <c r="RD63" s="68">
        <v>0</v>
      </c>
      <c r="RE63" s="62">
        <f t="shared" si="494"/>
        <v>0</v>
      </c>
      <c r="RF63" s="34">
        <f t="shared" si="495"/>
        <v>15711.583770000001</v>
      </c>
      <c r="RG63" s="143" t="str">
        <f t="shared" si="496"/>
        <v>AI-06</v>
      </c>
      <c r="RH63" s="143" t="str">
        <f t="shared" si="497"/>
        <v>B0CH4RT4P8</v>
      </c>
      <c r="RI63" s="143" t="str">
        <f t="shared" si="498"/>
        <v>FBA79008</v>
      </c>
      <c r="RJ63" s="17">
        <f t="shared" si="499"/>
        <v>2618.597295</v>
      </c>
      <c r="RK63" s="3">
        <v>41</v>
      </c>
      <c r="RL63" s="32">
        <f t="shared" si="500"/>
        <v>107362.489095</v>
      </c>
      <c r="RM63" s="3">
        <v>155</v>
      </c>
      <c r="RN63" s="32">
        <f t="shared" si="501"/>
        <v>405882.58072500001</v>
      </c>
      <c r="RO63" s="3">
        <v>5</v>
      </c>
      <c r="RP63" s="32">
        <f t="shared" si="502"/>
        <v>13092.986475</v>
      </c>
      <c r="RQ63" s="3">
        <v>0</v>
      </c>
      <c r="RR63" s="32">
        <f t="shared" si="503"/>
        <v>0</v>
      </c>
      <c r="RS63" s="58">
        <v>0</v>
      </c>
      <c r="RT63" s="59">
        <f t="shared" si="504"/>
        <v>0</v>
      </c>
      <c r="RU63" s="58">
        <v>0</v>
      </c>
      <c r="RV63" s="59">
        <f t="shared" si="505"/>
        <v>0</v>
      </c>
      <c r="RW63" s="58">
        <v>0</v>
      </c>
      <c r="RX63" s="59">
        <f t="shared" si="506"/>
        <v>0</v>
      </c>
      <c r="RY63" s="42">
        <f t="shared" si="507"/>
        <v>201</v>
      </c>
      <c r="RZ63" s="92">
        <f t="shared" si="508"/>
        <v>526338.05629500002</v>
      </c>
      <c r="SA63" s="141">
        <v>4</v>
      </c>
      <c r="SB63" s="36" t="str">
        <f t="shared" si="509"/>
        <v>AI-06</v>
      </c>
      <c r="SC63" s="98" t="s">
        <v>465</v>
      </c>
      <c r="SD63" s="17">
        <f t="shared" si="510"/>
        <v>2618.597295</v>
      </c>
      <c r="SE63" s="100">
        <v>8</v>
      </c>
      <c r="SF63" s="88">
        <v>20794</v>
      </c>
      <c r="SG63" s="3">
        <v>4</v>
      </c>
      <c r="SH63" s="88">
        <v>13837</v>
      </c>
      <c r="SI63" s="23">
        <f t="shared" si="511"/>
        <v>12</v>
      </c>
      <c r="SJ63" s="68">
        <f t="shared" si="512"/>
        <v>34631</v>
      </c>
      <c r="SK63" s="68">
        <f t="shared" si="513"/>
        <v>29348.305084745763</v>
      </c>
      <c r="SL63" s="62">
        <f t="shared" si="514"/>
        <v>2.2186210800073931E-3</v>
      </c>
      <c r="SM63" s="23">
        <v>9497</v>
      </c>
      <c r="SN63" s="23">
        <v>0</v>
      </c>
      <c r="SO63" s="68">
        <v>0</v>
      </c>
      <c r="SP63" s="62">
        <f t="shared" si="515"/>
        <v>0</v>
      </c>
      <c r="SQ63" s="34">
        <f t="shared" si="516"/>
        <v>31423.167540000002</v>
      </c>
      <c r="SR63" s="143" t="str">
        <f t="shared" si="517"/>
        <v>AI-06</v>
      </c>
      <c r="SS63" s="143" t="str">
        <f t="shared" si="518"/>
        <v>B0CH4RT4P8</v>
      </c>
      <c r="ST63" s="143" t="str">
        <f t="shared" si="519"/>
        <v>FBA79008</v>
      </c>
      <c r="SU63" s="17">
        <f t="shared" si="520"/>
        <v>2618.597295</v>
      </c>
      <c r="SV63" s="3">
        <v>31</v>
      </c>
      <c r="SW63" s="32">
        <f t="shared" si="521"/>
        <v>81176.516145000001</v>
      </c>
      <c r="SX63" s="3">
        <v>167</v>
      </c>
      <c r="SY63" s="32">
        <f t="shared" si="522"/>
        <v>437305.748265</v>
      </c>
      <c r="SZ63" s="3">
        <v>5</v>
      </c>
      <c r="TA63" s="32">
        <f t="shared" si="523"/>
        <v>13092.986475</v>
      </c>
      <c r="TB63" s="3">
        <v>0</v>
      </c>
      <c r="TC63" s="32">
        <f t="shared" si="524"/>
        <v>0</v>
      </c>
      <c r="TD63" s="58">
        <v>0</v>
      </c>
      <c r="TE63" s="59">
        <f t="shared" si="525"/>
        <v>0</v>
      </c>
      <c r="TF63" s="58">
        <v>0</v>
      </c>
      <c r="TG63" s="59">
        <f t="shared" si="526"/>
        <v>0</v>
      </c>
      <c r="TH63" s="58">
        <v>0</v>
      </c>
      <c r="TI63" s="59">
        <f t="shared" si="527"/>
        <v>0</v>
      </c>
      <c r="TJ63" s="42">
        <f t="shared" si="528"/>
        <v>203</v>
      </c>
      <c r="TK63" s="92">
        <f t="shared" si="529"/>
        <v>531575.25088499999</v>
      </c>
      <c r="TL63" s="141">
        <v>5</v>
      </c>
      <c r="TM63" s="36" t="str">
        <f t="shared" si="530"/>
        <v>AI-06</v>
      </c>
      <c r="TN63" s="98" t="s">
        <v>465</v>
      </c>
      <c r="TO63" s="17">
        <f t="shared" si="531"/>
        <v>2618.597295</v>
      </c>
      <c r="TP63" s="100">
        <v>8</v>
      </c>
      <c r="TQ63" s="88">
        <v>27966</v>
      </c>
      <c r="TR63" s="3">
        <v>0</v>
      </c>
      <c r="TS63" s="88">
        <v>0</v>
      </c>
      <c r="TT63" s="23">
        <f t="shared" si="532"/>
        <v>8</v>
      </c>
      <c r="TU63" s="68">
        <f t="shared" si="533"/>
        <v>27966</v>
      </c>
      <c r="TV63" s="68">
        <f t="shared" si="534"/>
        <v>23700</v>
      </c>
      <c r="TW63" s="62">
        <f t="shared" si="535"/>
        <v>1.6516935927270672E-3</v>
      </c>
      <c r="TX63" s="23">
        <v>6538</v>
      </c>
      <c r="TY63" s="23">
        <v>0</v>
      </c>
      <c r="TZ63" s="68">
        <v>0</v>
      </c>
      <c r="UA63" s="62">
        <f t="shared" si="536"/>
        <v>0</v>
      </c>
      <c r="UB63" s="34">
        <f t="shared" si="537"/>
        <v>20948.77836</v>
      </c>
      <c r="UC63" s="143" t="str">
        <f t="shared" si="538"/>
        <v>AI-06</v>
      </c>
      <c r="UD63" s="143" t="str">
        <f t="shared" si="539"/>
        <v>B0CH4RT4P8</v>
      </c>
      <c r="UE63" s="143" t="str">
        <f t="shared" si="540"/>
        <v>FBA79008</v>
      </c>
      <c r="UF63" s="17">
        <f t="shared" si="541"/>
        <v>2618.597295</v>
      </c>
      <c r="UG63" s="3">
        <v>9</v>
      </c>
      <c r="UH63" s="32">
        <f t="shared" si="542"/>
        <v>23567.375655</v>
      </c>
      <c r="UI63" s="3">
        <v>187</v>
      </c>
      <c r="UJ63" s="32">
        <f t="shared" si="543"/>
        <v>489677.69416499999</v>
      </c>
      <c r="UK63" s="3">
        <v>5</v>
      </c>
      <c r="UL63" s="32">
        <f t="shared" si="544"/>
        <v>13092.986475</v>
      </c>
      <c r="UM63" s="3">
        <v>0</v>
      </c>
      <c r="UN63" s="32">
        <f t="shared" si="545"/>
        <v>0</v>
      </c>
      <c r="UO63" s="58">
        <v>0</v>
      </c>
      <c r="UP63" s="59">
        <f t="shared" si="546"/>
        <v>0</v>
      </c>
      <c r="UQ63" s="58">
        <v>0</v>
      </c>
      <c r="UR63" s="59">
        <f t="shared" si="547"/>
        <v>0</v>
      </c>
      <c r="US63" s="58">
        <v>0</v>
      </c>
      <c r="UT63" s="59">
        <f t="shared" si="548"/>
        <v>0</v>
      </c>
      <c r="UU63" s="42">
        <f t="shared" si="549"/>
        <v>201</v>
      </c>
      <c r="UV63" s="92">
        <f t="shared" si="550"/>
        <v>526338.05629500002</v>
      </c>
      <c r="UW63" s="141">
        <v>5</v>
      </c>
      <c r="UX63" s="36" t="str">
        <f t="shared" si="551"/>
        <v>AI-06</v>
      </c>
      <c r="UY63" s="98" t="s">
        <v>465</v>
      </c>
      <c r="UZ63" s="17">
        <f t="shared" si="552"/>
        <v>2618.597295</v>
      </c>
      <c r="VA63" s="100">
        <v>0</v>
      </c>
      <c r="VB63" s="88">
        <v>0</v>
      </c>
      <c r="VC63" s="3">
        <v>9</v>
      </c>
      <c r="VD63" s="88">
        <v>30697.983199999999</v>
      </c>
      <c r="VE63" s="23">
        <f t="shared" si="200"/>
        <v>9</v>
      </c>
      <c r="VF63" s="68">
        <f t="shared" si="201"/>
        <v>30697.983199999999</v>
      </c>
      <c r="VG63" s="68">
        <f t="shared" si="202"/>
        <v>26015.24</v>
      </c>
      <c r="VH63" s="62">
        <f t="shared" si="203"/>
        <v>1.8348554703080519E-3</v>
      </c>
      <c r="VI63" s="23">
        <v>4229</v>
      </c>
      <c r="VJ63" s="23">
        <v>0</v>
      </c>
      <c r="VK63" s="68">
        <v>0</v>
      </c>
      <c r="VL63" s="62">
        <f t="shared" si="553"/>
        <v>0</v>
      </c>
      <c r="VM63" s="34">
        <f t="shared" si="205"/>
        <v>23567.375655</v>
      </c>
      <c r="VN63" s="143" t="str">
        <f t="shared" si="57"/>
        <v>AI-06</v>
      </c>
      <c r="VO63" s="143" t="str">
        <f t="shared" si="58"/>
        <v>B0CH4RT4P8</v>
      </c>
      <c r="VP63" s="143" t="str">
        <f t="shared" si="59"/>
        <v>FBA79008</v>
      </c>
      <c r="VQ63" s="17">
        <f t="shared" si="206"/>
        <v>2618.597295</v>
      </c>
      <c r="VR63" s="3">
        <v>7</v>
      </c>
      <c r="VS63" s="32">
        <f t="shared" si="207"/>
        <v>18330.181065000001</v>
      </c>
      <c r="VT63" s="3">
        <v>101</v>
      </c>
      <c r="VU63" s="32">
        <f t="shared" si="208"/>
        <v>264478.326795</v>
      </c>
      <c r="VV63" s="3">
        <v>3</v>
      </c>
      <c r="VW63" s="32">
        <f t="shared" si="209"/>
        <v>7855.7918850000005</v>
      </c>
      <c r="VX63" s="3">
        <v>0</v>
      </c>
      <c r="VY63" s="32">
        <f t="shared" si="210"/>
        <v>0</v>
      </c>
      <c r="VZ63" s="58">
        <v>0</v>
      </c>
      <c r="WA63" s="59">
        <f t="shared" si="211"/>
        <v>0</v>
      </c>
      <c r="WB63" s="58">
        <v>0</v>
      </c>
      <c r="WC63" s="59">
        <f t="shared" si="212"/>
        <v>0</v>
      </c>
      <c r="WD63" s="58">
        <v>0</v>
      </c>
      <c r="WE63" s="59">
        <f t="shared" si="213"/>
        <v>0</v>
      </c>
      <c r="WF63" s="42">
        <f t="shared" si="214"/>
        <v>111</v>
      </c>
      <c r="WG63" s="92">
        <f t="shared" si="215"/>
        <v>290664.29974500003</v>
      </c>
      <c r="WH63" s="141">
        <v>3</v>
      </c>
      <c r="WI63" s="36" t="str">
        <f t="shared" si="60"/>
        <v>AI-06</v>
      </c>
      <c r="WJ63" s="98" t="s">
        <v>465</v>
      </c>
      <c r="WK63" s="17">
        <f t="shared" si="216"/>
        <v>2618.597295</v>
      </c>
    </row>
    <row r="64" spans="1:609">
      <c r="A64" s="161" t="s">
        <v>737</v>
      </c>
      <c r="B64" s="161" t="s">
        <v>717</v>
      </c>
      <c r="C64" s="180"/>
      <c r="D64" s="150" t="s">
        <v>669</v>
      </c>
      <c r="E64" s="150" t="s">
        <v>821</v>
      </c>
      <c r="F64" s="180"/>
      <c r="G64" s="180"/>
      <c r="H64" s="161" t="s">
        <v>480</v>
      </c>
      <c r="I64" s="161" t="s">
        <v>480</v>
      </c>
      <c r="J64" s="188">
        <v>1983.58</v>
      </c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9"/>
      <c r="AZ64" s="179"/>
      <c r="BA64" s="179"/>
      <c r="BB64" s="179"/>
      <c r="BC64" s="179"/>
      <c r="BD64" s="179"/>
      <c r="BE64" s="179"/>
      <c r="BF64" s="179"/>
      <c r="BG64" s="179"/>
      <c r="BH64" s="179"/>
      <c r="BI64" s="179"/>
      <c r="BJ64" s="179"/>
      <c r="BK64" s="179"/>
      <c r="BL64" s="179"/>
      <c r="BM64" s="179"/>
      <c r="BN64" s="179"/>
      <c r="BO64" s="179"/>
      <c r="BP64" s="179"/>
      <c r="BQ64" s="179"/>
      <c r="BR64" s="179"/>
      <c r="BS64" s="179"/>
      <c r="BT64" s="179"/>
      <c r="BU64" s="179"/>
      <c r="BV64" s="179"/>
      <c r="BW64" s="179"/>
      <c r="BX64" s="179"/>
      <c r="BY64" s="179"/>
      <c r="BZ64" s="179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  <c r="CQ64" s="179"/>
      <c r="CR64" s="179"/>
      <c r="CS64" s="179"/>
      <c r="CT64" s="179"/>
      <c r="CU64" s="179"/>
      <c r="CV64" s="179"/>
      <c r="CW64" s="179"/>
      <c r="CX64" s="179"/>
      <c r="CY64" s="179"/>
      <c r="CZ64" s="179"/>
      <c r="DA64" s="179"/>
      <c r="DB64" s="179"/>
      <c r="DC64" s="179"/>
      <c r="DD64" s="179"/>
      <c r="DE64" s="179"/>
      <c r="DF64" s="179"/>
      <c r="DG64" s="179"/>
      <c r="DH64" s="179"/>
      <c r="DI64" s="179"/>
      <c r="DJ64" s="179"/>
      <c r="DK64" s="179"/>
      <c r="DL64" s="179"/>
      <c r="DM64" s="179"/>
      <c r="DN64" s="179"/>
      <c r="DO64" s="179"/>
      <c r="DP64" s="179"/>
      <c r="DQ64" s="179"/>
      <c r="DR64" s="179"/>
      <c r="DS64" s="179"/>
      <c r="DT64" s="179"/>
      <c r="DU64" s="179"/>
      <c r="DV64" s="144"/>
      <c r="DW64" s="144"/>
      <c r="DX64" s="144"/>
      <c r="DY64" s="144"/>
      <c r="DZ64" s="144"/>
      <c r="EA64" s="144"/>
      <c r="EB64" s="144"/>
      <c r="EC64" s="144"/>
      <c r="ED64" s="144"/>
      <c r="EE64" s="179"/>
      <c r="EF64" s="179"/>
      <c r="EG64" s="179"/>
      <c r="EH64" s="179"/>
      <c r="EI64" s="179"/>
      <c r="EJ64" s="179"/>
      <c r="EK64" s="179"/>
      <c r="EL64" s="144"/>
      <c r="EM64" s="179"/>
      <c r="EN64" s="179"/>
      <c r="EO64" s="179"/>
      <c r="EP64" s="144"/>
      <c r="EQ64" s="179"/>
      <c r="ER64" s="144"/>
      <c r="ES64" s="144"/>
      <c r="ET64" s="144"/>
      <c r="EU64" s="144"/>
      <c r="EV64" s="179"/>
      <c r="EW64" s="179"/>
      <c r="EX64" s="179"/>
      <c r="EY64" s="179"/>
      <c r="EZ64" s="179"/>
      <c r="FA64" s="179"/>
      <c r="FB64" s="179"/>
      <c r="FC64" s="144"/>
      <c r="FD64" s="179"/>
      <c r="FE64" s="179"/>
      <c r="FF64" s="179"/>
      <c r="FG64" s="144"/>
      <c r="FH64" s="179"/>
      <c r="FI64" s="179"/>
      <c r="FJ64" s="179"/>
      <c r="FK64" s="179"/>
      <c r="FL64" s="179"/>
      <c r="FM64" s="179"/>
      <c r="FN64" s="179"/>
      <c r="FO64" s="179"/>
      <c r="FP64" s="144"/>
      <c r="FQ64" s="179"/>
      <c r="FR64" s="179"/>
      <c r="FS64" s="145"/>
      <c r="FT64" s="144"/>
      <c r="FU64" s="179"/>
      <c r="FV64" s="179"/>
      <c r="FW64" s="179"/>
      <c r="FX64" s="179"/>
      <c r="FY64" s="179"/>
      <c r="FZ64" s="179"/>
      <c r="GA64" s="179"/>
      <c r="GB64" s="179"/>
      <c r="GC64" s="144"/>
      <c r="GD64" s="179"/>
      <c r="GE64" s="179"/>
      <c r="GF64" s="145"/>
      <c r="GG64" s="144"/>
      <c r="GH64" s="181"/>
      <c r="GI64" s="182"/>
      <c r="GJ64" s="179"/>
      <c r="GK64" s="179"/>
      <c r="GL64" s="179"/>
      <c r="GM64" s="179"/>
      <c r="GN64" s="179"/>
      <c r="GO64" s="179"/>
      <c r="GP64" s="144"/>
      <c r="GQ64" s="179"/>
      <c r="GR64" s="179"/>
      <c r="GS64" s="145"/>
      <c r="GT64" s="144"/>
      <c r="GU64" s="181"/>
      <c r="GV64" s="182"/>
      <c r="GW64" s="179"/>
      <c r="GX64" s="179"/>
      <c r="GY64" s="179"/>
      <c r="GZ64" s="179"/>
      <c r="HA64" s="179"/>
      <c r="HB64" s="179"/>
      <c r="HC64" s="144"/>
      <c r="HD64" s="179"/>
      <c r="HE64" s="179"/>
      <c r="HF64" s="145"/>
      <c r="HG64" s="144"/>
      <c r="HH64" s="179"/>
      <c r="HI64" s="182"/>
      <c r="HJ64" s="179"/>
      <c r="HK64" s="179"/>
      <c r="HL64" s="179"/>
      <c r="HM64" s="179"/>
      <c r="HN64" s="179"/>
      <c r="HO64" s="179"/>
      <c r="HP64" s="144"/>
      <c r="HQ64" s="179"/>
      <c r="HR64" s="179"/>
      <c r="HS64" s="145"/>
      <c r="HT64" s="144"/>
      <c r="HU64" s="179"/>
      <c r="HV64" s="182"/>
      <c r="HW64" s="179"/>
      <c r="HX64" s="179"/>
      <c r="HY64" s="179"/>
      <c r="HZ64" s="179"/>
      <c r="IA64" s="179"/>
      <c r="IB64" s="179"/>
      <c r="IC64" s="144"/>
      <c r="ID64" s="179"/>
      <c r="IE64" s="179"/>
      <c r="IF64" s="145"/>
      <c r="IG64" s="144"/>
      <c r="IH64" s="179"/>
      <c r="II64" s="182"/>
      <c r="IJ64" s="145"/>
      <c r="IK64" s="179"/>
      <c r="IL64" s="145"/>
      <c r="IM64" s="179"/>
      <c r="IN64" s="145"/>
      <c r="IO64" s="145"/>
      <c r="IP64" s="144"/>
      <c r="IQ64" s="179"/>
      <c r="IR64" s="179"/>
      <c r="IS64" s="145"/>
      <c r="IT64" s="144"/>
      <c r="IU64" s="179"/>
      <c r="IV64" s="179"/>
      <c r="IW64" s="179"/>
      <c r="IX64" s="179"/>
      <c r="IY64" s="179"/>
      <c r="IZ64" s="179"/>
      <c r="JA64" s="179"/>
      <c r="JB64" s="179"/>
      <c r="JC64" s="179"/>
      <c r="JD64" s="179"/>
      <c r="JE64" s="179"/>
      <c r="JF64" s="179"/>
      <c r="JG64" s="179"/>
      <c r="JH64" s="179"/>
      <c r="JI64" s="179"/>
      <c r="JJ64" s="179"/>
      <c r="JK64" s="179"/>
      <c r="JL64" s="179"/>
      <c r="JM64" s="179"/>
      <c r="JN64" s="179"/>
      <c r="JO64" s="179"/>
      <c r="JP64" s="179"/>
      <c r="JQ64" s="181"/>
      <c r="JR64" s="179"/>
      <c r="JS64" s="182"/>
      <c r="JT64" s="145"/>
      <c r="JU64" s="179"/>
      <c r="JV64" s="145"/>
      <c r="JW64" s="179"/>
      <c r="JX64" s="145"/>
      <c r="JY64" s="145"/>
      <c r="JZ64" s="144"/>
      <c r="KA64" s="179"/>
      <c r="KB64" s="179"/>
      <c r="KC64" s="145"/>
      <c r="KD64" s="144"/>
      <c r="KE64" s="179"/>
      <c r="KF64" s="179"/>
      <c r="KG64" s="179"/>
      <c r="KH64" s="179"/>
      <c r="KI64" s="179"/>
      <c r="KJ64" s="179"/>
      <c r="KK64" s="179"/>
      <c r="KL64" s="179"/>
      <c r="KM64" s="179"/>
      <c r="KN64" s="179"/>
      <c r="KO64" s="179"/>
      <c r="KP64" s="179"/>
      <c r="KQ64" s="179"/>
      <c r="KR64" s="179"/>
      <c r="KS64" s="179"/>
      <c r="KT64" s="179"/>
      <c r="KU64" s="179"/>
      <c r="KV64" s="179"/>
      <c r="KW64" s="179"/>
      <c r="KX64" s="179"/>
      <c r="KY64" s="179"/>
      <c r="KZ64" s="179"/>
      <c r="LA64" s="181"/>
      <c r="LB64" s="179"/>
      <c r="LC64" s="100"/>
      <c r="LD64" s="88"/>
      <c r="LE64" s="3"/>
      <c r="LF64" s="88"/>
      <c r="LG64" s="23"/>
      <c r="LH64" s="68"/>
      <c r="LI64" s="68"/>
      <c r="LJ64" s="62"/>
      <c r="LK64" s="23"/>
      <c r="LL64" s="23"/>
      <c r="LM64" s="68"/>
      <c r="LN64" s="62"/>
      <c r="LO64" s="34"/>
      <c r="LP64" s="143"/>
      <c r="LQ64" s="142"/>
      <c r="LR64" s="143"/>
      <c r="LS64" s="126"/>
      <c r="LT64" s="3"/>
      <c r="LU64" s="32"/>
      <c r="LV64" s="3"/>
      <c r="LW64" s="32"/>
      <c r="LX64" s="3"/>
      <c r="LY64" s="32"/>
      <c r="LZ64" s="3"/>
      <c r="MA64" s="32"/>
      <c r="MB64" s="58"/>
      <c r="MC64" s="59"/>
      <c r="MD64" s="58"/>
      <c r="ME64" s="59"/>
      <c r="MF64" s="58"/>
      <c r="MG64" s="59"/>
      <c r="MH64" s="42"/>
      <c r="MI64" s="10"/>
      <c r="MJ64" s="36"/>
      <c r="MK64" s="98"/>
      <c r="ML64" s="126"/>
      <c r="MM64" s="100"/>
      <c r="MN64" s="88"/>
      <c r="MO64" s="3"/>
      <c r="MP64" s="88"/>
      <c r="MQ64" s="23"/>
      <c r="MR64" s="68"/>
      <c r="MS64" s="68"/>
      <c r="MT64" s="62"/>
      <c r="MU64" s="23"/>
      <c r="MV64" s="23"/>
      <c r="MW64" s="68"/>
      <c r="MX64" s="62"/>
      <c r="MY64" s="34"/>
      <c r="MZ64" s="143"/>
      <c r="NA64" s="143"/>
      <c r="NB64" s="143"/>
      <c r="NC64" s="17"/>
      <c r="ND64" s="3"/>
      <c r="NE64" s="32"/>
      <c r="NF64" s="3"/>
      <c r="NG64" s="32"/>
      <c r="NH64" s="3"/>
      <c r="NI64" s="32"/>
      <c r="NJ64" s="3"/>
      <c r="NK64" s="32"/>
      <c r="NL64" s="58"/>
      <c r="NM64" s="59"/>
      <c r="NN64" s="58"/>
      <c r="NO64" s="59"/>
      <c r="NP64" s="58"/>
      <c r="NQ64" s="59"/>
      <c r="NR64" s="42"/>
      <c r="NS64" s="92"/>
      <c r="NT64" s="141"/>
      <c r="NU64" s="36"/>
      <c r="NV64" s="98"/>
      <c r="NW64" s="126"/>
      <c r="NX64" s="100">
        <v>0</v>
      </c>
      <c r="NY64" s="88">
        <v>0</v>
      </c>
      <c r="NZ64" s="3">
        <v>0</v>
      </c>
      <c r="OA64" s="88">
        <v>0</v>
      </c>
      <c r="OB64" s="23">
        <f t="shared" si="637"/>
        <v>0</v>
      </c>
      <c r="OC64" s="68">
        <f t="shared" si="637"/>
        <v>0</v>
      </c>
      <c r="OD64" s="68">
        <f t="shared" si="638"/>
        <v>0</v>
      </c>
      <c r="OE64" s="62">
        <f t="shared" si="639"/>
        <v>0</v>
      </c>
      <c r="OF64" s="23" t="s">
        <v>646</v>
      </c>
      <c r="OG64" s="23">
        <v>0</v>
      </c>
      <c r="OH64" s="68">
        <v>0</v>
      </c>
      <c r="OI64" s="62">
        <f t="shared" si="640"/>
        <v>0</v>
      </c>
      <c r="OJ64" s="34">
        <f t="shared" si="641"/>
        <v>0</v>
      </c>
      <c r="OK64" s="143" t="str">
        <f t="shared" si="642"/>
        <v>GB-02 (AM-C43 + AI-11)</v>
      </c>
      <c r="OL64" s="143" t="str">
        <f t="shared" si="643"/>
        <v>B0FJ2DT13L</v>
      </c>
      <c r="OM64" s="143" t="str">
        <f t="shared" si="643"/>
        <v>FBA79825</v>
      </c>
      <c r="ON64" s="17">
        <f t="shared" si="644"/>
        <v>1983.58</v>
      </c>
      <c r="OO64" s="3">
        <v>0</v>
      </c>
      <c r="OP64" s="32">
        <f t="shared" si="645"/>
        <v>0</v>
      </c>
      <c r="OQ64" s="3">
        <v>0</v>
      </c>
      <c r="OR64" s="32">
        <f t="shared" si="646"/>
        <v>0</v>
      </c>
      <c r="OS64" s="3">
        <v>0</v>
      </c>
      <c r="OT64" s="32">
        <f t="shared" si="647"/>
        <v>0</v>
      </c>
      <c r="OU64" s="3">
        <v>0</v>
      </c>
      <c r="OV64" s="32">
        <f t="shared" si="648"/>
        <v>0</v>
      </c>
      <c r="OW64" s="58">
        <v>0</v>
      </c>
      <c r="OX64" s="59">
        <f t="shared" si="649"/>
        <v>0</v>
      </c>
      <c r="OY64" s="58">
        <v>0</v>
      </c>
      <c r="OZ64" s="59">
        <f t="shared" si="650"/>
        <v>0</v>
      </c>
      <c r="PA64" s="58">
        <v>0</v>
      </c>
      <c r="PB64" s="59">
        <f t="shared" si="651"/>
        <v>0</v>
      </c>
      <c r="PC64" s="42">
        <f t="shared" si="652"/>
        <v>0</v>
      </c>
      <c r="PD64" s="92">
        <f t="shared" si="653"/>
        <v>0</v>
      </c>
      <c r="PE64" s="141">
        <v>0</v>
      </c>
      <c r="PF64" s="36" t="str">
        <f t="shared" si="654"/>
        <v>GB-02 (AM-C43 + AI-11)</v>
      </c>
      <c r="PG64" s="98" t="str">
        <f>H64</f>
        <v>Bundle Pack</v>
      </c>
      <c r="PH64" s="126">
        <f>J64</f>
        <v>1983.58</v>
      </c>
      <c r="PI64" s="100">
        <v>0</v>
      </c>
      <c r="PJ64" s="88">
        <v>0</v>
      </c>
      <c r="PK64" s="3">
        <v>0</v>
      </c>
      <c r="PL64" s="88">
        <v>0</v>
      </c>
      <c r="PM64" s="23">
        <f t="shared" si="655"/>
        <v>0</v>
      </c>
      <c r="PN64" s="68">
        <f t="shared" si="655"/>
        <v>0</v>
      </c>
      <c r="PO64" s="68">
        <f t="shared" si="656"/>
        <v>0</v>
      </c>
      <c r="PP64" s="62">
        <f t="shared" si="657"/>
        <v>0</v>
      </c>
      <c r="PQ64" s="23">
        <v>393</v>
      </c>
      <c r="PR64" s="23">
        <v>0</v>
      </c>
      <c r="PS64" s="68">
        <v>0</v>
      </c>
      <c r="PT64" s="62">
        <f t="shared" si="658"/>
        <v>0</v>
      </c>
      <c r="PU64" s="34">
        <f t="shared" si="659"/>
        <v>0</v>
      </c>
      <c r="PV64" s="143" t="str">
        <f t="shared" si="660"/>
        <v>GB-02 (AM-C43 + AI-11)</v>
      </c>
      <c r="PW64" s="143" t="str">
        <f t="shared" si="661"/>
        <v>B0FJ2DT13L</v>
      </c>
      <c r="PX64" s="143" t="str">
        <f t="shared" si="661"/>
        <v>FBA79825</v>
      </c>
      <c r="PY64" s="17">
        <f t="shared" si="662"/>
        <v>1983.58</v>
      </c>
      <c r="PZ64" s="3">
        <v>0</v>
      </c>
      <c r="QA64" s="32">
        <f t="shared" si="663"/>
        <v>0</v>
      </c>
      <c r="QB64" s="3"/>
      <c r="QC64" s="32">
        <f t="shared" si="664"/>
        <v>0</v>
      </c>
      <c r="QD64" s="3">
        <v>0</v>
      </c>
      <c r="QE64" s="32">
        <f t="shared" si="665"/>
        <v>0</v>
      </c>
      <c r="QF64" s="3">
        <v>0</v>
      </c>
      <c r="QG64" s="32">
        <f t="shared" si="666"/>
        <v>0</v>
      </c>
      <c r="QH64" s="58">
        <v>0</v>
      </c>
      <c r="QI64" s="59">
        <f t="shared" si="667"/>
        <v>0</v>
      </c>
      <c r="QJ64" s="58">
        <v>0</v>
      </c>
      <c r="QK64" s="59">
        <f t="shared" si="668"/>
        <v>0</v>
      </c>
      <c r="QL64" s="58">
        <v>0</v>
      </c>
      <c r="QM64" s="59">
        <f t="shared" si="669"/>
        <v>0</v>
      </c>
      <c r="QN64" s="42">
        <f t="shared" si="670"/>
        <v>0</v>
      </c>
      <c r="QO64" s="92">
        <f t="shared" si="671"/>
        <v>0</v>
      </c>
      <c r="QP64" s="141">
        <v>0</v>
      </c>
      <c r="QQ64" s="36" t="str">
        <f t="shared" si="672"/>
        <v>GB-02 (AM-C43 + AI-11)</v>
      </c>
      <c r="QR64" s="98" t="str">
        <f>H64</f>
        <v>Bundle Pack</v>
      </c>
      <c r="QS64" s="126">
        <f>J64</f>
        <v>1983.58</v>
      </c>
      <c r="QT64" s="100">
        <v>9</v>
      </c>
      <c r="QU64" s="88">
        <v>50571</v>
      </c>
      <c r="QV64" s="3">
        <v>0</v>
      </c>
      <c r="QW64" s="88">
        <v>0</v>
      </c>
      <c r="QX64" s="23">
        <f t="shared" si="490"/>
        <v>9</v>
      </c>
      <c r="QY64" s="68">
        <f t="shared" si="491"/>
        <v>50571</v>
      </c>
      <c r="QZ64" s="68">
        <f t="shared" si="492"/>
        <v>42856.779661016953</v>
      </c>
      <c r="RA64" s="62">
        <f t="shared" si="493"/>
        <v>2.7060864551037992E-3</v>
      </c>
      <c r="RB64" s="23">
        <v>2452</v>
      </c>
      <c r="RC64" s="23">
        <v>0</v>
      </c>
      <c r="RD64" s="68">
        <v>0</v>
      </c>
      <c r="RE64" s="62">
        <f t="shared" si="494"/>
        <v>0</v>
      </c>
      <c r="RF64" s="34">
        <f t="shared" si="495"/>
        <v>17852.22</v>
      </c>
      <c r="RG64" s="143" t="str">
        <f t="shared" si="496"/>
        <v>GB-02 (AM-C43 + AI-11)</v>
      </c>
      <c r="RH64" s="143" t="str">
        <f t="shared" si="497"/>
        <v>B0FJ2DT13L</v>
      </c>
      <c r="RI64" s="143" t="str">
        <f t="shared" si="498"/>
        <v>FBA79825</v>
      </c>
      <c r="RJ64" s="17">
        <f t="shared" si="499"/>
        <v>1983.58</v>
      </c>
      <c r="RK64" s="3">
        <v>0</v>
      </c>
      <c r="RL64" s="32">
        <f t="shared" si="500"/>
        <v>0</v>
      </c>
      <c r="RM64" s="3">
        <v>0</v>
      </c>
      <c r="RN64" s="32">
        <f t="shared" si="501"/>
        <v>0</v>
      </c>
      <c r="RO64" s="3">
        <v>0</v>
      </c>
      <c r="RP64" s="32">
        <f t="shared" si="502"/>
        <v>0</v>
      </c>
      <c r="RQ64" s="3">
        <v>0</v>
      </c>
      <c r="RR64" s="32">
        <f t="shared" si="503"/>
        <v>0</v>
      </c>
      <c r="RS64" s="58">
        <v>0</v>
      </c>
      <c r="RT64" s="59">
        <f t="shared" si="504"/>
        <v>0</v>
      </c>
      <c r="RU64" s="58">
        <v>0</v>
      </c>
      <c r="RV64" s="59">
        <f t="shared" si="505"/>
        <v>0</v>
      </c>
      <c r="RW64" s="58">
        <v>0</v>
      </c>
      <c r="RX64" s="59">
        <f t="shared" si="506"/>
        <v>0</v>
      </c>
      <c r="RY64" s="42">
        <f t="shared" si="507"/>
        <v>0</v>
      </c>
      <c r="RZ64" s="92">
        <f t="shared" si="508"/>
        <v>0</v>
      </c>
      <c r="SA64" s="141">
        <v>0</v>
      </c>
      <c r="SB64" s="36" t="str">
        <f t="shared" si="509"/>
        <v>GB-02 (AM-C43 + AI-11)</v>
      </c>
      <c r="SC64" s="98" t="s">
        <v>480</v>
      </c>
      <c r="SD64" s="17">
        <f t="shared" si="510"/>
        <v>1983.58</v>
      </c>
      <c r="SE64" s="100">
        <v>5</v>
      </c>
      <c r="SF64" s="88">
        <v>20129</v>
      </c>
      <c r="SG64" s="3">
        <v>0</v>
      </c>
      <c r="SH64" s="88">
        <v>0</v>
      </c>
      <c r="SI64" s="23">
        <f t="shared" si="511"/>
        <v>5</v>
      </c>
      <c r="SJ64" s="68">
        <f t="shared" si="512"/>
        <v>20129</v>
      </c>
      <c r="SK64" s="68">
        <f t="shared" si="513"/>
        <v>17058.474576271186</v>
      </c>
      <c r="SL64" s="62">
        <f t="shared" si="514"/>
        <v>1.2895562853936881E-3</v>
      </c>
      <c r="SM64" s="23">
        <v>1031</v>
      </c>
      <c r="SN64" s="23">
        <v>0</v>
      </c>
      <c r="SO64" s="68">
        <v>0</v>
      </c>
      <c r="SP64" s="62">
        <f t="shared" si="515"/>
        <v>0</v>
      </c>
      <c r="SQ64" s="34">
        <f t="shared" si="516"/>
        <v>9917.9</v>
      </c>
      <c r="SR64" s="143" t="str">
        <f t="shared" si="517"/>
        <v>GB-02 (AM-C43 + AI-11)</v>
      </c>
      <c r="SS64" s="143" t="str">
        <f t="shared" si="518"/>
        <v>B0FJ2DT13L</v>
      </c>
      <c r="ST64" s="143" t="str">
        <f t="shared" si="519"/>
        <v>FBA79825</v>
      </c>
      <c r="SU64" s="17">
        <f t="shared" si="520"/>
        <v>1983.58</v>
      </c>
      <c r="SV64" s="3">
        <v>17</v>
      </c>
      <c r="SW64" s="32">
        <f t="shared" si="521"/>
        <v>33720.86</v>
      </c>
      <c r="SX64" s="3">
        <v>0</v>
      </c>
      <c r="SY64" s="32">
        <f t="shared" si="522"/>
        <v>0</v>
      </c>
      <c r="SZ64" s="3">
        <v>0</v>
      </c>
      <c r="TA64" s="32">
        <f t="shared" si="523"/>
        <v>0</v>
      </c>
      <c r="TB64" s="3">
        <v>0</v>
      </c>
      <c r="TC64" s="32">
        <f t="shared" si="524"/>
        <v>0</v>
      </c>
      <c r="TD64" s="58">
        <v>0</v>
      </c>
      <c r="TE64" s="59">
        <f t="shared" si="525"/>
        <v>0</v>
      </c>
      <c r="TF64" s="58">
        <v>0</v>
      </c>
      <c r="TG64" s="59">
        <f t="shared" si="526"/>
        <v>0</v>
      </c>
      <c r="TH64" s="58">
        <v>0</v>
      </c>
      <c r="TI64" s="59">
        <f t="shared" si="527"/>
        <v>0</v>
      </c>
      <c r="TJ64" s="42">
        <f t="shared" si="528"/>
        <v>17</v>
      </c>
      <c r="TK64" s="92">
        <f t="shared" si="529"/>
        <v>33720.86</v>
      </c>
      <c r="TL64" s="141">
        <v>0</v>
      </c>
      <c r="TM64" s="36" t="str">
        <f t="shared" si="530"/>
        <v>GB-02 (AM-C43 + AI-11)</v>
      </c>
      <c r="TN64" s="98" t="s">
        <v>480</v>
      </c>
      <c r="TO64" s="17">
        <f t="shared" si="531"/>
        <v>1983.58</v>
      </c>
      <c r="TP64" s="100">
        <v>5</v>
      </c>
      <c r="TQ64" s="88">
        <v>19495</v>
      </c>
      <c r="TR64" s="3">
        <v>1</v>
      </c>
      <c r="TS64" s="88">
        <v>3835.9911999999999</v>
      </c>
      <c r="TT64" s="23">
        <f t="shared" si="532"/>
        <v>6</v>
      </c>
      <c r="TU64" s="68">
        <f t="shared" si="533"/>
        <v>23330.9912</v>
      </c>
      <c r="TV64" s="68">
        <f t="shared" si="534"/>
        <v>19772.026440677968</v>
      </c>
      <c r="TW64" s="62">
        <f t="shared" si="535"/>
        <v>1.3779463876497028E-3</v>
      </c>
      <c r="TX64" s="23">
        <v>1319</v>
      </c>
      <c r="TY64" s="23">
        <v>0</v>
      </c>
      <c r="TZ64" s="68">
        <v>0</v>
      </c>
      <c r="UA64" s="62">
        <f t="shared" si="536"/>
        <v>0</v>
      </c>
      <c r="UB64" s="34">
        <f t="shared" si="537"/>
        <v>11901.48</v>
      </c>
      <c r="UC64" s="143" t="str">
        <f t="shared" si="538"/>
        <v>GB-02 (AM-C43 + AI-11)</v>
      </c>
      <c r="UD64" s="143" t="str">
        <f t="shared" si="539"/>
        <v>B0FJ2DT13L</v>
      </c>
      <c r="UE64" s="143" t="str">
        <f t="shared" si="540"/>
        <v>FBA79825</v>
      </c>
      <c r="UF64" s="17">
        <f t="shared" si="541"/>
        <v>1983.58</v>
      </c>
      <c r="UG64" s="3">
        <v>11</v>
      </c>
      <c r="UH64" s="32">
        <f t="shared" si="542"/>
        <v>21819.379999999997</v>
      </c>
      <c r="UI64" s="3">
        <v>0</v>
      </c>
      <c r="UJ64" s="32">
        <f t="shared" si="543"/>
        <v>0</v>
      </c>
      <c r="UK64" s="3">
        <v>0</v>
      </c>
      <c r="UL64" s="32">
        <f t="shared" si="544"/>
        <v>0</v>
      </c>
      <c r="UM64" s="3">
        <v>0</v>
      </c>
      <c r="UN64" s="32">
        <f t="shared" si="545"/>
        <v>0</v>
      </c>
      <c r="UO64" s="58">
        <v>0</v>
      </c>
      <c r="UP64" s="59">
        <f t="shared" si="546"/>
        <v>0</v>
      </c>
      <c r="UQ64" s="58">
        <v>0</v>
      </c>
      <c r="UR64" s="59">
        <f t="shared" si="547"/>
        <v>0</v>
      </c>
      <c r="US64" s="58">
        <v>0</v>
      </c>
      <c r="UT64" s="59">
        <f t="shared" si="548"/>
        <v>0</v>
      </c>
      <c r="UU64" s="42">
        <f t="shared" si="549"/>
        <v>11</v>
      </c>
      <c r="UV64" s="92">
        <f t="shared" si="550"/>
        <v>21819.379999999997</v>
      </c>
      <c r="UW64" s="141">
        <v>1</v>
      </c>
      <c r="UX64" s="36" t="str">
        <f t="shared" si="551"/>
        <v>GB-02 (AM-C43 + AI-11)</v>
      </c>
      <c r="UY64" s="98" t="s">
        <v>480</v>
      </c>
      <c r="UZ64" s="17">
        <f t="shared" si="552"/>
        <v>1983.58</v>
      </c>
      <c r="VA64" s="100">
        <v>2</v>
      </c>
      <c r="VB64" s="88">
        <v>7648</v>
      </c>
      <c r="VC64" s="3">
        <v>6</v>
      </c>
      <c r="VD64" s="88">
        <v>22944.0144</v>
      </c>
      <c r="VE64" s="23">
        <f t="shared" si="200"/>
        <v>8</v>
      </c>
      <c r="VF64" s="68">
        <f t="shared" si="201"/>
        <v>30592.0144</v>
      </c>
      <c r="VG64" s="68">
        <f t="shared" si="202"/>
        <v>25925.435932203392</v>
      </c>
      <c r="VH64" s="62">
        <f t="shared" si="203"/>
        <v>1.8285215873589603E-3</v>
      </c>
      <c r="VI64" s="23">
        <v>1305</v>
      </c>
      <c r="VJ64" s="23">
        <v>0</v>
      </c>
      <c r="VK64" s="68">
        <v>0</v>
      </c>
      <c r="VL64" s="62">
        <f t="shared" si="553"/>
        <v>0</v>
      </c>
      <c r="VM64" s="34">
        <f t="shared" si="205"/>
        <v>15868.64</v>
      </c>
      <c r="VN64" s="143" t="str">
        <f t="shared" si="57"/>
        <v>GB-02 (AM-C43 + AI-11)</v>
      </c>
      <c r="VO64" s="143" t="str">
        <f t="shared" si="58"/>
        <v>B0FJ2DT13L</v>
      </c>
      <c r="VP64" s="143" t="str">
        <f t="shared" si="59"/>
        <v>FBA79825</v>
      </c>
      <c r="VQ64" s="17">
        <f t="shared" si="206"/>
        <v>1983.58</v>
      </c>
      <c r="VR64" s="3">
        <v>16</v>
      </c>
      <c r="VS64" s="32">
        <f t="shared" si="207"/>
        <v>31737.279999999999</v>
      </c>
      <c r="VT64" s="3">
        <v>0</v>
      </c>
      <c r="VU64" s="32">
        <f t="shared" si="208"/>
        <v>0</v>
      </c>
      <c r="VV64" s="3">
        <v>0</v>
      </c>
      <c r="VW64" s="32">
        <f t="shared" si="209"/>
        <v>0</v>
      </c>
      <c r="VX64" s="3">
        <v>0</v>
      </c>
      <c r="VY64" s="32">
        <f t="shared" si="210"/>
        <v>0</v>
      </c>
      <c r="VZ64" s="58">
        <v>0</v>
      </c>
      <c r="WA64" s="59">
        <f t="shared" si="211"/>
        <v>0</v>
      </c>
      <c r="WB64" s="58">
        <v>0</v>
      </c>
      <c r="WC64" s="59">
        <f t="shared" si="212"/>
        <v>0</v>
      </c>
      <c r="WD64" s="58">
        <v>0</v>
      </c>
      <c r="WE64" s="59">
        <f t="shared" si="213"/>
        <v>0</v>
      </c>
      <c r="WF64" s="42">
        <f t="shared" si="214"/>
        <v>16</v>
      </c>
      <c r="WG64" s="92">
        <f t="shared" si="215"/>
        <v>31737.279999999999</v>
      </c>
      <c r="WH64" s="141">
        <v>4</v>
      </c>
      <c r="WI64" s="36" t="str">
        <f t="shared" si="60"/>
        <v>GB-02 (AM-C43 + AI-11)</v>
      </c>
      <c r="WJ64" s="98" t="s">
        <v>480</v>
      </c>
      <c r="WK64" s="17">
        <f t="shared" si="216"/>
        <v>1983.58</v>
      </c>
    </row>
    <row r="65" spans="1:609">
      <c r="A65" s="155" t="s">
        <v>179</v>
      </c>
      <c r="B65" s="155" t="s">
        <v>178</v>
      </c>
      <c r="C65" s="150" t="s">
        <v>494</v>
      </c>
      <c r="D65" s="150" t="s">
        <v>669</v>
      </c>
      <c r="E65" s="155" t="s">
        <v>283</v>
      </c>
      <c r="F65" s="155" t="s">
        <v>296</v>
      </c>
      <c r="G65" s="155" t="s">
        <v>377</v>
      </c>
      <c r="H65" s="150" t="s">
        <v>471</v>
      </c>
      <c r="I65" s="150" t="s">
        <v>456</v>
      </c>
      <c r="J65" s="187">
        <v>1338.3941729999999</v>
      </c>
      <c r="K65" s="16" t="s">
        <v>194</v>
      </c>
      <c r="L65" s="2">
        <v>0</v>
      </c>
      <c r="M65" s="3">
        <v>0</v>
      </c>
      <c r="N65" s="21">
        <v>0</v>
      </c>
      <c r="O65" s="3">
        <v>0</v>
      </c>
      <c r="P65" s="23">
        <f>M65+N65+O65</f>
        <v>0</v>
      </c>
      <c r="Q65" s="2">
        <v>0</v>
      </c>
      <c r="R65" s="3">
        <v>0</v>
      </c>
      <c r="S65" s="20">
        <v>0</v>
      </c>
      <c r="T65" s="3">
        <v>0</v>
      </c>
      <c r="U65" s="23">
        <f>R65+S65+T65</f>
        <v>0</v>
      </c>
      <c r="V65" s="2">
        <v>0</v>
      </c>
      <c r="W65" s="3">
        <v>0</v>
      </c>
      <c r="X65" s="3">
        <v>0</v>
      </c>
      <c r="Y65" s="3">
        <v>0</v>
      </c>
      <c r="Z65" s="23">
        <f>W65+X65+Y65</f>
        <v>0</v>
      </c>
      <c r="AA65" s="24">
        <f>Z65/$Z$1</f>
        <v>0</v>
      </c>
      <c r="AB65" s="2">
        <v>0</v>
      </c>
      <c r="AC65" s="3">
        <v>0</v>
      </c>
      <c r="AD65" s="3">
        <v>0</v>
      </c>
      <c r="AE65" s="3">
        <v>0</v>
      </c>
      <c r="AF65" s="23">
        <f>AC65+AD65+AE65</f>
        <v>0</v>
      </c>
      <c r="AG65" s="24">
        <f>AF65/$AF$1</f>
        <v>0</v>
      </c>
      <c r="AH65" s="12">
        <v>0</v>
      </c>
      <c r="AI65" s="3">
        <v>0</v>
      </c>
      <c r="AJ65" s="3">
        <v>0</v>
      </c>
      <c r="AK65" s="3">
        <v>0</v>
      </c>
      <c r="AL65" s="23">
        <f>AI65+AJ65+AK65</f>
        <v>0</v>
      </c>
      <c r="AM65" s="24">
        <f>AL65/$AL$1</f>
        <v>0</v>
      </c>
      <c r="AN65" s="12">
        <v>0</v>
      </c>
      <c r="AO65" s="3">
        <v>0</v>
      </c>
      <c r="AP65" s="3">
        <v>0</v>
      </c>
      <c r="AQ65" s="23">
        <f>AO65+AP65</f>
        <v>0</v>
      </c>
      <c r="AR65" s="34" t="e">
        <f>AQ65*#REF!</f>
        <v>#REF!</v>
      </c>
      <c r="AS65" s="24" t="e">
        <f>AR65/$AR$1</f>
        <v>#REF!</v>
      </c>
      <c r="AT65" s="12">
        <v>0</v>
      </c>
      <c r="AU65" s="3">
        <v>0</v>
      </c>
      <c r="AV65" s="3">
        <v>0</v>
      </c>
      <c r="AW65" s="23">
        <f>AU65+AV65</f>
        <v>0</v>
      </c>
      <c r="AX65" s="34" t="e">
        <f>AW65*#REF!</f>
        <v>#REF!</v>
      </c>
      <c r="AY65" s="24" t="e">
        <f>AX65/$AX$1</f>
        <v>#REF!</v>
      </c>
      <c r="AZ65" s="12">
        <v>0.9738</v>
      </c>
      <c r="BA65" s="3">
        <v>0</v>
      </c>
      <c r="BB65" s="3">
        <v>1</v>
      </c>
      <c r="BC65" s="23">
        <f>BA65+BB65</f>
        <v>1</v>
      </c>
      <c r="BD65" s="34" t="e">
        <f>BC65*#REF!</f>
        <v>#REF!</v>
      </c>
      <c r="BE65" s="24" t="e">
        <f>BD65/$BD$1</f>
        <v>#REF!</v>
      </c>
      <c r="BF65" s="12">
        <v>0.99970000000000003</v>
      </c>
      <c r="BG65" s="3">
        <v>0</v>
      </c>
      <c r="BH65" s="3">
        <v>42</v>
      </c>
      <c r="BI65" s="23">
        <f>BG65+BH65</f>
        <v>42</v>
      </c>
      <c r="BJ65" s="34" t="e">
        <f>BI65*#REF!</f>
        <v>#REF!</v>
      </c>
      <c r="BK65" s="37" t="e">
        <f>BJ65/$BJ$1</f>
        <v>#REF!</v>
      </c>
      <c r="BL65" s="12">
        <v>1</v>
      </c>
      <c r="BM65" s="3">
        <v>0</v>
      </c>
      <c r="BN65" s="3">
        <v>60</v>
      </c>
      <c r="BO65" s="23">
        <f>BM65+BN65</f>
        <v>60</v>
      </c>
      <c r="BP65" s="34" t="e">
        <f>BO65*#REF!</f>
        <v>#REF!</v>
      </c>
      <c r="BQ65" s="37" t="e">
        <f>BP65/$BP$1</f>
        <v>#REF!</v>
      </c>
      <c r="BR65" s="12">
        <v>1</v>
      </c>
      <c r="BS65" s="3">
        <v>0</v>
      </c>
      <c r="BT65" s="3">
        <v>40</v>
      </c>
      <c r="BU65" s="3">
        <v>104360.58</v>
      </c>
      <c r="BV65" s="3">
        <v>0</v>
      </c>
      <c r="BW65" s="3">
        <v>0</v>
      </c>
      <c r="BX65" s="3">
        <v>4</v>
      </c>
      <c r="BY65" s="3">
        <v>6996</v>
      </c>
      <c r="BZ65" s="23">
        <f>BS65+BT65+BX65+BV65</f>
        <v>44</v>
      </c>
      <c r="CA65" s="23">
        <f>BY65+BU65+BW65</f>
        <v>111356.58</v>
      </c>
      <c r="CB65" s="37">
        <f>CA65/$CA$1</f>
        <v>1.3609496853865798E-2</v>
      </c>
      <c r="CC65" s="34" t="e">
        <f>BZ65*#REF!</f>
        <v>#REF!</v>
      </c>
      <c r="CD65" s="3">
        <v>36</v>
      </c>
      <c r="CE65" s="3">
        <v>93922.58</v>
      </c>
      <c r="CF65" s="3">
        <v>0</v>
      </c>
      <c r="CG65" s="3">
        <v>0</v>
      </c>
      <c r="CH65" s="3">
        <v>21</v>
      </c>
      <c r="CI65" s="3">
        <v>36729</v>
      </c>
      <c r="CJ65" s="23">
        <f>CD65+CH65+CF65</f>
        <v>57</v>
      </c>
      <c r="CK65" s="23">
        <f>CI65+CE65+CG65</f>
        <v>130651.58</v>
      </c>
      <c r="CL65" s="24">
        <f>CK65/$CK$1</f>
        <v>1.7635438591212301E-2</v>
      </c>
      <c r="CM65" s="34" t="e">
        <f>CJ65*#REF!</f>
        <v>#REF!</v>
      </c>
      <c r="CN65" s="3">
        <v>32</v>
      </c>
      <c r="CO65" s="3">
        <v>84203.58</v>
      </c>
      <c r="CP65" s="3">
        <v>0</v>
      </c>
      <c r="CQ65" s="3">
        <v>0</v>
      </c>
      <c r="CR65" s="3">
        <v>4</v>
      </c>
      <c r="CS65" s="3">
        <v>8720</v>
      </c>
      <c r="CT65" s="23">
        <f>CN65+CR65+CP65</f>
        <v>36</v>
      </c>
      <c r="CU65" s="23">
        <f>CS65+CO65+CQ65</f>
        <v>92923.58</v>
      </c>
      <c r="CV65" s="24">
        <f>CU65/$CU$1</f>
        <v>1.3132660723643039E-2</v>
      </c>
      <c r="CW65" s="34" t="e">
        <f>CT65*#REF!</f>
        <v>#REF!</v>
      </c>
      <c r="CX65" s="3">
        <v>64</v>
      </c>
      <c r="CY65" s="3">
        <v>172820.66</v>
      </c>
      <c r="CZ65" s="3">
        <v>0</v>
      </c>
      <c r="DA65" s="3">
        <v>0</v>
      </c>
      <c r="DB65" s="23">
        <f t="shared" ref="DB65:DC67" si="673">CX65+CZ65</f>
        <v>64</v>
      </c>
      <c r="DC65" s="23">
        <f t="shared" si="673"/>
        <v>172820.66</v>
      </c>
      <c r="DD65" s="48">
        <f>DC65/$DC$1</f>
        <v>2.2581592068653882E-2</v>
      </c>
      <c r="DE65" s="23">
        <v>3072</v>
      </c>
      <c r="DF65" s="23">
        <v>81</v>
      </c>
      <c r="DG65" s="23">
        <v>204908.08</v>
      </c>
      <c r="DH65" s="34" t="e">
        <f>DB65*#REF!</f>
        <v>#REF!</v>
      </c>
      <c r="DI65" s="3">
        <v>72</v>
      </c>
      <c r="DJ65" s="3">
        <v>188367</v>
      </c>
      <c r="DK65" s="3">
        <v>0</v>
      </c>
      <c r="DL65" s="3">
        <v>0</v>
      </c>
      <c r="DM65" s="23">
        <f t="shared" ref="DM65:DN67" si="674">DI65+DK65</f>
        <v>72</v>
      </c>
      <c r="DN65" s="23">
        <f t="shared" si="674"/>
        <v>188367</v>
      </c>
      <c r="DO65" s="23">
        <f>DN65/1.18</f>
        <v>159633.05084745763</v>
      </c>
      <c r="DP65" s="62">
        <f>DN65/$DN$1</f>
        <v>2.1575154883318751E-2</v>
      </c>
      <c r="DQ65" s="23">
        <v>4213</v>
      </c>
      <c r="DR65" s="23">
        <v>95</v>
      </c>
      <c r="DS65" s="23">
        <v>238251</v>
      </c>
      <c r="DT65" s="62">
        <f>DS65/$DS$1</f>
        <v>2.37827599804964E-2</v>
      </c>
      <c r="DU65" s="34" t="e">
        <f>DM65*#REF!</f>
        <v>#REF!</v>
      </c>
      <c r="DV65" s="24">
        <f>(DR65-DF65)/DF65</f>
        <v>0.1728395061728395</v>
      </c>
      <c r="DW65" s="24">
        <f>(DM65-DB65)/DB65</f>
        <v>0.125</v>
      </c>
      <c r="DX65" s="34">
        <v>7043.95</v>
      </c>
      <c r="DY65" s="23">
        <v>31</v>
      </c>
      <c r="DZ65" s="34">
        <v>54487.25</v>
      </c>
      <c r="EA65" s="24">
        <f>DX65/DZ65</f>
        <v>0.12927703270031063</v>
      </c>
      <c r="EB65" s="24">
        <f>DX65/DO65</f>
        <v>4.4125887230778212E-2</v>
      </c>
      <c r="EC65" s="24" t="s">
        <v>461</v>
      </c>
      <c r="ED65" s="24" t="s">
        <v>461</v>
      </c>
      <c r="EE65" s="3">
        <v>29</v>
      </c>
      <c r="EF65" s="3">
        <v>78236</v>
      </c>
      <c r="EG65" s="3">
        <v>0</v>
      </c>
      <c r="EH65" s="3">
        <v>0</v>
      </c>
      <c r="EI65" s="23">
        <f t="shared" ref="EI65:EJ67" si="675">EE65+EG65</f>
        <v>29</v>
      </c>
      <c r="EJ65" s="23">
        <f t="shared" si="675"/>
        <v>78236</v>
      </c>
      <c r="EK65" s="23">
        <f>EJ65/1.18</f>
        <v>66301.694915254237</v>
      </c>
      <c r="EL65" s="62">
        <f>EJ65/$EJ$1</f>
        <v>7.9382057659357873E-3</v>
      </c>
      <c r="EM65" s="23">
        <v>1726</v>
      </c>
      <c r="EN65" s="23">
        <v>37</v>
      </c>
      <c r="EO65" s="23">
        <v>83613</v>
      </c>
      <c r="EP65" s="62">
        <f>EO65/$EO$1</f>
        <v>7.3830704789057591E-3</v>
      </c>
      <c r="EQ65" s="34" t="e">
        <f>EI65*#REF!</f>
        <v>#REF!</v>
      </c>
      <c r="ER65" s="24">
        <f>(EN65-DR65)/DR65</f>
        <v>-0.61052631578947369</v>
      </c>
      <c r="ES65" s="24">
        <f>(EI65-DM65)/DM65</f>
        <v>-0.59722222222222221</v>
      </c>
      <c r="ET65" s="24" t="s">
        <v>564</v>
      </c>
      <c r="EU65" s="24"/>
      <c r="EV65" s="3">
        <v>30</v>
      </c>
      <c r="EW65" s="3">
        <v>76780.88</v>
      </c>
      <c r="EX65" s="3">
        <v>7</v>
      </c>
      <c r="EY65" s="3">
        <v>18083</v>
      </c>
      <c r="EZ65" s="23">
        <f t="shared" ref="EZ65:FA67" si="676">EV65+EX65</f>
        <v>37</v>
      </c>
      <c r="FA65" s="23">
        <f t="shared" si="676"/>
        <v>94863.88</v>
      </c>
      <c r="FB65" s="70">
        <f>FA65/1.18</f>
        <v>80393.118644067799</v>
      </c>
      <c r="FC65" s="62">
        <f>FA65/$FA$1</f>
        <v>9.2627407185422016E-3</v>
      </c>
      <c r="FD65" s="23">
        <v>2041</v>
      </c>
      <c r="FE65" s="23">
        <v>69</v>
      </c>
      <c r="FF65" s="23">
        <v>167214</v>
      </c>
      <c r="FG65" s="62">
        <f>FF65/$FF$1</f>
        <v>1.2722468633685017E-2</v>
      </c>
      <c r="FH65" s="34" t="e">
        <f>EZ65*#REF!</f>
        <v>#REF!</v>
      </c>
      <c r="FI65" s="3">
        <v>66</v>
      </c>
      <c r="FJ65" s="3">
        <v>165269.36000000004</v>
      </c>
      <c r="FK65" s="3">
        <v>0</v>
      </c>
      <c r="FL65" s="3">
        <v>0</v>
      </c>
      <c r="FM65" s="23">
        <f t="shared" ref="FM65:FN67" si="677">FI65+FK65</f>
        <v>66</v>
      </c>
      <c r="FN65" s="23">
        <f t="shared" si="677"/>
        <v>165269.36000000004</v>
      </c>
      <c r="FO65" s="70">
        <f>FN65/1.18</f>
        <v>140058.779661017</v>
      </c>
      <c r="FP65" s="62">
        <f>FN65/$FN$1</f>
        <v>1.2752688770197749E-2</v>
      </c>
      <c r="FQ65" s="23">
        <v>1712</v>
      </c>
      <c r="FR65" s="23">
        <v>71</v>
      </c>
      <c r="FS65" s="68">
        <v>153380</v>
      </c>
      <c r="FT65" s="62">
        <f>FS65/$FS$1</f>
        <v>9.1140324843489075E-3</v>
      </c>
      <c r="FU65" s="34" t="e">
        <f>FM65*#REF!</f>
        <v>#REF!</v>
      </c>
      <c r="FV65" s="3">
        <v>18</v>
      </c>
      <c r="FW65" s="3">
        <v>48227.040000000001</v>
      </c>
      <c r="FX65" s="3">
        <v>0</v>
      </c>
      <c r="FY65" s="3">
        <v>0</v>
      </c>
      <c r="FZ65" s="23">
        <f t="shared" ref="FZ65:GA67" si="678">FV65+FX65</f>
        <v>18</v>
      </c>
      <c r="GA65" s="23">
        <f t="shared" si="678"/>
        <v>48227.040000000001</v>
      </c>
      <c r="GB65" s="70">
        <f>GA65/1.18</f>
        <v>40870.372881355936</v>
      </c>
      <c r="GC65" s="62">
        <f>GA65/$GA$1</f>
        <v>4.4307605765066781E-3</v>
      </c>
      <c r="GD65" s="23">
        <v>949</v>
      </c>
      <c r="GE65" s="23">
        <v>24</v>
      </c>
      <c r="GF65" s="68">
        <v>52081</v>
      </c>
      <c r="GG65" s="62">
        <f>GF65/$GF$1</f>
        <v>4.234106471099364E-3</v>
      </c>
      <c r="GH65" s="111">
        <f>J65*FZ65</f>
        <v>24091.095114</v>
      </c>
      <c r="GI65" s="100">
        <v>12</v>
      </c>
      <c r="GJ65" s="3">
        <v>32470</v>
      </c>
      <c r="GK65" s="3"/>
      <c r="GL65" s="3"/>
      <c r="GM65" s="23">
        <f t="shared" ref="GM65:GN67" si="679">GI65+GK65</f>
        <v>12</v>
      </c>
      <c r="GN65" s="23">
        <f t="shared" si="679"/>
        <v>32470</v>
      </c>
      <c r="GO65" s="70">
        <f>GN65/1.18</f>
        <v>27516.949152542373</v>
      </c>
      <c r="GP65" s="62">
        <f>GN65/$GN$1</f>
        <v>3.6123637257061483E-3</v>
      </c>
      <c r="GQ65" s="23">
        <v>805</v>
      </c>
      <c r="GR65" s="23">
        <v>19</v>
      </c>
      <c r="GS65" s="68">
        <v>46089</v>
      </c>
      <c r="GT65" s="62">
        <f>GS65/$GS$1</f>
        <v>4.3717413386848885E-3</v>
      </c>
      <c r="GU65" s="111">
        <f>J65*GM65</f>
        <v>16060.730076</v>
      </c>
      <c r="GV65" s="100">
        <v>11</v>
      </c>
      <c r="GW65" s="3">
        <v>29227.050000000003</v>
      </c>
      <c r="GX65" s="3"/>
      <c r="GY65" s="3"/>
      <c r="GZ65" s="23">
        <f t="shared" ref="GZ65:HA67" si="680">GV65+GX65</f>
        <v>11</v>
      </c>
      <c r="HA65" s="23">
        <f t="shared" si="680"/>
        <v>29227.050000000003</v>
      </c>
      <c r="HB65" s="70">
        <f>HA65/1.18</f>
        <v>24768.686440677971</v>
      </c>
      <c r="HC65" s="62">
        <f>HA65/$HA$1</f>
        <v>3.5058327735669787E-3</v>
      </c>
      <c r="HD65" s="23">
        <v>946</v>
      </c>
      <c r="HE65" s="23">
        <v>11</v>
      </c>
      <c r="HF65" s="68">
        <v>26590</v>
      </c>
      <c r="HG65" s="62">
        <f>HF65/$HF$1</f>
        <v>2.306725827807905E-3</v>
      </c>
      <c r="HH65" s="34">
        <f>J65*GZ65</f>
        <v>14722.335902999999</v>
      </c>
      <c r="HI65" s="100">
        <v>4</v>
      </c>
      <c r="HJ65" s="3">
        <v>10796</v>
      </c>
      <c r="HK65" s="3"/>
      <c r="HL65" s="3"/>
      <c r="HM65" s="23">
        <f t="shared" ref="HM65:HN67" si="681">HI65+HK65</f>
        <v>4</v>
      </c>
      <c r="HN65" s="23">
        <f t="shared" si="681"/>
        <v>10796</v>
      </c>
      <c r="HO65" s="70">
        <f>HN65/1.18</f>
        <v>9149.1525423728817</v>
      </c>
      <c r="HP65" s="62">
        <f>HN65/$HN$1</f>
        <v>1.2889374731453209E-3</v>
      </c>
      <c r="HQ65" s="23">
        <v>832</v>
      </c>
      <c r="HR65" s="23">
        <v>17</v>
      </c>
      <c r="HS65" s="68">
        <v>32388</v>
      </c>
      <c r="HT65" s="62">
        <f>HS65/$HS$1</f>
        <v>3.3612768617787493E-3</v>
      </c>
      <c r="HU65" s="34">
        <f>J65*HM65</f>
        <v>5353.5766919999996</v>
      </c>
      <c r="HV65" s="100">
        <v>4</v>
      </c>
      <c r="HW65" s="3">
        <v>10796</v>
      </c>
      <c r="HX65" s="3">
        <v>26</v>
      </c>
      <c r="HY65" s="179">
        <v>70173.998199999987</v>
      </c>
      <c r="HZ65" s="23">
        <f t="shared" ref="HZ65:IA67" si="682">HV65+HX65</f>
        <v>30</v>
      </c>
      <c r="IA65" s="23">
        <f t="shared" si="682"/>
        <v>80969.998199999987</v>
      </c>
      <c r="IB65" s="70">
        <f>IA65/1.18</f>
        <v>68618.64254237288</v>
      </c>
      <c r="IC65" s="62">
        <f>IA65/$IA$1</f>
        <v>6.6010615924633909E-3</v>
      </c>
      <c r="ID65" s="23">
        <v>1057</v>
      </c>
      <c r="IE65" s="23">
        <v>2</v>
      </c>
      <c r="IF65" s="68">
        <v>5425</v>
      </c>
      <c r="IG65" s="62">
        <f>IF65/$IF$1</f>
        <v>3.0027636495672423E-3</v>
      </c>
      <c r="IH65" s="34">
        <f>IY65*HZ65</f>
        <v>43643.288249999998</v>
      </c>
      <c r="II65" s="100">
        <v>1</v>
      </c>
      <c r="IJ65" s="88">
        <v>2726</v>
      </c>
      <c r="IK65" s="3">
        <v>8</v>
      </c>
      <c r="IL65" s="88">
        <v>21621.010199999997</v>
      </c>
      <c r="IM65" s="23">
        <f t="shared" ref="IM65:IN67" si="683">II65+IK65</f>
        <v>9</v>
      </c>
      <c r="IN65" s="68">
        <f t="shared" si="683"/>
        <v>24347.010199999997</v>
      </c>
      <c r="IO65" s="68">
        <f>IN65/1.18</f>
        <v>20633.059491525422</v>
      </c>
      <c r="IP65" s="62">
        <f>IN65/$IN$1</f>
        <v>2.6466024882042713E-3</v>
      </c>
      <c r="IQ65" s="23">
        <v>706</v>
      </c>
      <c r="IR65" s="23">
        <v>1</v>
      </c>
      <c r="IS65" s="68">
        <v>0</v>
      </c>
      <c r="IT65" s="62">
        <f>IS65/$IS$1</f>
        <v>0</v>
      </c>
      <c r="IU65" s="34">
        <f>IY65*IM65</f>
        <v>13092.986475</v>
      </c>
      <c r="IV65" s="142" t="str">
        <f>E65</f>
        <v>AM-C42</v>
      </c>
      <c r="IW65" s="142" t="str">
        <f t="shared" ref="IW65:IX67" si="684">A65</f>
        <v>B0CH4T2BJD</v>
      </c>
      <c r="IX65" s="142" t="str">
        <f t="shared" si="684"/>
        <v>FBA79010</v>
      </c>
      <c r="IY65" s="17">
        <v>1454.7762749999999</v>
      </c>
      <c r="IZ65" s="3">
        <v>12</v>
      </c>
      <c r="JA65" s="32">
        <f>IZ65*IY65</f>
        <v>17457.315299999998</v>
      </c>
      <c r="JB65" s="3">
        <v>52</v>
      </c>
      <c r="JC65" s="32">
        <f>JB65*IY65</f>
        <v>75648.366299999994</v>
      </c>
      <c r="JD65" s="3">
        <v>197</v>
      </c>
      <c r="JE65" s="32">
        <f>JD65*IY65</f>
        <v>286590.92617499997</v>
      </c>
      <c r="JF65" s="3">
        <v>0</v>
      </c>
      <c r="JG65" s="32">
        <f>JF65*IY65</f>
        <v>0</v>
      </c>
      <c r="JH65" s="58">
        <v>0</v>
      </c>
      <c r="JI65" s="59">
        <f>JH65*IY65</f>
        <v>0</v>
      </c>
      <c r="JJ65" s="58">
        <v>0</v>
      </c>
      <c r="JK65" s="59">
        <f>JJ65*IY65</f>
        <v>0</v>
      </c>
      <c r="JL65" s="58">
        <v>0</v>
      </c>
      <c r="JM65" s="59">
        <f>JL65*IY65</f>
        <v>0</v>
      </c>
      <c r="JN65" s="42">
        <f>IZ65+JB65+JH65+JD65+JF65+JJ65+JL65</f>
        <v>261</v>
      </c>
      <c r="JO65" s="10">
        <f>JN65*IY65</f>
        <v>379696.60777499998</v>
      </c>
      <c r="JP65" s="36" t="str">
        <f>E65</f>
        <v>AM-C42</v>
      </c>
      <c r="JQ65" s="98" t="str">
        <f>C65</f>
        <v>Medium</v>
      </c>
      <c r="JR65" s="17">
        <v>1454.7762749999999</v>
      </c>
      <c r="JS65" s="100">
        <v>0</v>
      </c>
      <c r="JT65" s="88">
        <v>0</v>
      </c>
      <c r="JU65" s="3">
        <v>9</v>
      </c>
      <c r="JV65" s="88">
        <v>24290.996199999998</v>
      </c>
      <c r="JW65" s="23">
        <f t="shared" ref="JW65:JX67" si="685">JS65+JU65</f>
        <v>9</v>
      </c>
      <c r="JX65" s="68">
        <f t="shared" si="685"/>
        <v>24290.996199999998</v>
      </c>
      <c r="JY65" s="68">
        <f>JX65/1.18</f>
        <v>20585.59</v>
      </c>
      <c r="JZ65" s="62">
        <f>JX65/$JX$1</f>
        <v>2.208155833105005E-3</v>
      </c>
      <c r="KA65" s="23">
        <v>551</v>
      </c>
      <c r="KB65" s="23">
        <v>1</v>
      </c>
      <c r="KC65" s="68">
        <v>0</v>
      </c>
      <c r="KD65" s="62">
        <f>KC65/$IS$1</f>
        <v>0</v>
      </c>
      <c r="KE65" s="34">
        <f>KI65*JW65</f>
        <v>13092.986475</v>
      </c>
      <c r="KF65" s="142" t="str">
        <f>E65</f>
        <v>AM-C42</v>
      </c>
      <c r="KG65" s="142" t="str">
        <f t="shared" ref="KG65:KH67" si="686">A65</f>
        <v>B0CH4T2BJD</v>
      </c>
      <c r="KH65" s="142" t="str">
        <f t="shared" si="686"/>
        <v>FBA79010</v>
      </c>
      <c r="KI65" s="17">
        <v>1454.7762749999999</v>
      </c>
      <c r="KJ65" s="3">
        <v>6</v>
      </c>
      <c r="KK65" s="32">
        <f>KJ65*KI65</f>
        <v>8728.6576499999992</v>
      </c>
      <c r="KL65" s="3">
        <v>235</v>
      </c>
      <c r="KM65" s="32">
        <f>KL65*KI65</f>
        <v>341872.42462499999</v>
      </c>
      <c r="KN65" s="3">
        <v>197</v>
      </c>
      <c r="KO65" s="32">
        <f>KN65*KI65</f>
        <v>286590.92617499997</v>
      </c>
      <c r="KP65" s="3">
        <v>0</v>
      </c>
      <c r="KQ65" s="32">
        <f>KP65*KI65</f>
        <v>0</v>
      </c>
      <c r="KR65" s="58">
        <v>0</v>
      </c>
      <c r="KS65" s="59">
        <f>KR65*KI65</f>
        <v>0</v>
      </c>
      <c r="KT65" s="58">
        <v>0</v>
      </c>
      <c r="KU65" s="59">
        <f>KT65*KI65</f>
        <v>0</v>
      </c>
      <c r="KV65" s="58">
        <v>0</v>
      </c>
      <c r="KW65" s="59">
        <f>KV65*KI65</f>
        <v>0</v>
      </c>
      <c r="KX65" s="42">
        <f>KJ65+KL65+KR65+KN65+KP65+KT65+KV65</f>
        <v>438</v>
      </c>
      <c r="KY65" s="10">
        <f>KX65*KI65</f>
        <v>637192.00844999996</v>
      </c>
      <c r="KZ65" s="36" t="str">
        <f>E65</f>
        <v>AM-C42</v>
      </c>
      <c r="LA65" s="98" t="str">
        <f>C65</f>
        <v>Medium</v>
      </c>
      <c r="LB65" s="17">
        <v>1454.7762749999999</v>
      </c>
      <c r="LC65" s="100">
        <v>0</v>
      </c>
      <c r="LD65" s="88">
        <v>0</v>
      </c>
      <c r="LE65" s="3">
        <v>3</v>
      </c>
      <c r="LF65" s="88">
        <v>8096.9947999999995</v>
      </c>
      <c r="LG65" s="23">
        <f t="shared" ref="LG65:LH67" si="687">LC65+LE65</f>
        <v>3</v>
      </c>
      <c r="LH65" s="68">
        <f t="shared" si="687"/>
        <v>8096.9947999999995</v>
      </c>
      <c r="LI65" s="68">
        <f>LH65/1.18</f>
        <v>6861.86</v>
      </c>
      <c r="LJ65" s="62">
        <f>LH65/$LH$1</f>
        <v>7.4879488635465059E-4</v>
      </c>
      <c r="LK65" s="23">
        <v>568</v>
      </c>
      <c r="LL65" s="23">
        <v>1</v>
      </c>
      <c r="LM65" s="68">
        <v>0</v>
      </c>
      <c r="LN65" s="62">
        <f>LM65/$IS$1</f>
        <v>0</v>
      </c>
      <c r="LO65" s="34">
        <f>LS65*LG65</f>
        <v>4015.182519</v>
      </c>
      <c r="LP65" s="143" t="str">
        <f>E65</f>
        <v>AM-C42</v>
      </c>
      <c r="LQ65" s="143" t="str">
        <f t="shared" ref="LQ65:LR67" si="688">A65</f>
        <v>B0CH4T2BJD</v>
      </c>
      <c r="LR65" s="143" t="str">
        <f t="shared" si="688"/>
        <v>FBA79010</v>
      </c>
      <c r="LS65" s="17">
        <v>1338.3941729999999</v>
      </c>
      <c r="LT65" s="3">
        <v>41</v>
      </c>
      <c r="LU65" s="32">
        <f>LT65*LS65</f>
        <v>54874.161092999995</v>
      </c>
      <c r="LV65" s="3">
        <v>225</v>
      </c>
      <c r="LW65" s="32">
        <f>LV65*LS65</f>
        <v>301138.68892499997</v>
      </c>
      <c r="LX65" s="3">
        <v>21</v>
      </c>
      <c r="LY65" s="32">
        <f>LX65*LS65</f>
        <v>28106.277632999998</v>
      </c>
      <c r="LZ65" s="3">
        <v>0</v>
      </c>
      <c r="MA65" s="32">
        <f>LZ65*LS65</f>
        <v>0</v>
      </c>
      <c r="MB65" s="58">
        <v>0</v>
      </c>
      <c r="MC65" s="59">
        <f>MB65*LS65</f>
        <v>0</v>
      </c>
      <c r="MD65" s="58">
        <v>0</v>
      </c>
      <c r="ME65" s="59">
        <f>MD65*LS65</f>
        <v>0</v>
      </c>
      <c r="MF65" s="58">
        <v>0</v>
      </c>
      <c r="MG65" s="59">
        <f>MF65*LS65</f>
        <v>0</v>
      </c>
      <c r="MH65" s="42">
        <f>LT65+LV65+MB65+LX65+LZ65+MD65+MF65</f>
        <v>287</v>
      </c>
      <c r="MI65" s="10">
        <f>MH65*LS65</f>
        <v>384119.12765099999</v>
      </c>
      <c r="MJ65" s="36" t="str">
        <f>E65</f>
        <v>AM-C42</v>
      </c>
      <c r="MK65" s="98" t="s">
        <v>494</v>
      </c>
      <c r="ML65" s="17">
        <v>1338.3941729999999</v>
      </c>
      <c r="MM65" s="100">
        <v>0</v>
      </c>
      <c r="MN65" s="88">
        <v>0</v>
      </c>
      <c r="MO65" s="3">
        <v>9</v>
      </c>
      <c r="MP65" s="88">
        <v>24050.004799999999</v>
      </c>
      <c r="MQ65" s="23">
        <f t="shared" ref="MQ65:MR67" si="689">MM65+MO65</f>
        <v>9</v>
      </c>
      <c r="MR65" s="68">
        <f t="shared" si="689"/>
        <v>24050.004799999999</v>
      </c>
      <c r="MS65" s="68">
        <f>MR65/1.18</f>
        <v>20381.36</v>
      </c>
      <c r="MT65" s="62">
        <f>MR65/$MR$1</f>
        <v>1.7629247224409926E-3</v>
      </c>
      <c r="MU65" s="23">
        <v>816</v>
      </c>
      <c r="MV65" s="23">
        <v>1</v>
      </c>
      <c r="MW65" s="68">
        <v>0</v>
      </c>
      <c r="MX65" s="62">
        <f>MW65/$IS$1</f>
        <v>0</v>
      </c>
      <c r="MY65" s="34">
        <f>MQ65*NC65</f>
        <v>12045.547557</v>
      </c>
      <c r="MZ65" s="143" t="str">
        <f>E65</f>
        <v>AM-C42</v>
      </c>
      <c r="NA65" s="143" t="str">
        <f t="shared" ref="NA65:NB67" si="690">A65</f>
        <v>B0CH4T2BJD</v>
      </c>
      <c r="NB65" s="143" t="str">
        <f t="shared" si="690"/>
        <v>FBA79010</v>
      </c>
      <c r="NC65" s="17">
        <f>J65</f>
        <v>1338.3941729999999</v>
      </c>
      <c r="ND65" s="3">
        <v>52</v>
      </c>
      <c r="NE65" s="32">
        <f>ND65*NC65</f>
        <v>69596.496996000002</v>
      </c>
      <c r="NF65" s="3">
        <v>244</v>
      </c>
      <c r="NG65" s="32">
        <f>NF65*NC65</f>
        <v>326568.178212</v>
      </c>
      <c r="NH65" s="3">
        <v>20</v>
      </c>
      <c r="NI65" s="32">
        <f>NH65*NC65</f>
        <v>26767.883459999997</v>
      </c>
      <c r="NJ65" s="3">
        <v>0</v>
      </c>
      <c r="NK65" s="32">
        <f>NJ65*NC65</f>
        <v>0</v>
      </c>
      <c r="NL65" s="58">
        <v>0</v>
      </c>
      <c r="NM65" s="59">
        <f>NL65*NC65</f>
        <v>0</v>
      </c>
      <c r="NN65" s="58">
        <v>0</v>
      </c>
      <c r="NO65" s="59">
        <f>NN65*NC65</f>
        <v>0</v>
      </c>
      <c r="NP65" s="58">
        <v>0</v>
      </c>
      <c r="NQ65" s="59">
        <f>NP65*NC65</f>
        <v>0</v>
      </c>
      <c r="NR65" s="42">
        <f>ND65+NF65+NL65+NH65+NJ65+NN65+NP65</f>
        <v>316</v>
      </c>
      <c r="NS65" s="92">
        <f>NR65*NC65</f>
        <v>422932.55866799998</v>
      </c>
      <c r="NT65" s="141">
        <v>3</v>
      </c>
      <c r="NU65" s="36" t="str">
        <f>E65</f>
        <v>AM-C42</v>
      </c>
      <c r="NV65" s="98" t="s">
        <v>494</v>
      </c>
      <c r="NW65" s="17">
        <v>1338.3941729999999</v>
      </c>
      <c r="NX65" s="100">
        <v>0</v>
      </c>
      <c r="NY65" s="88">
        <v>0</v>
      </c>
      <c r="NZ65" s="3">
        <v>14</v>
      </c>
      <c r="OA65" s="88">
        <v>36316</v>
      </c>
      <c r="OB65" s="23">
        <f t="shared" si="637"/>
        <v>14</v>
      </c>
      <c r="OC65" s="68">
        <f t="shared" si="637"/>
        <v>36316</v>
      </c>
      <c r="OD65" s="68">
        <f t="shared" si="638"/>
        <v>30776.271186440681</v>
      </c>
      <c r="OE65" s="62">
        <f t="shared" si="639"/>
        <v>2.5447273245630744E-3</v>
      </c>
      <c r="OF65" s="23">
        <v>796</v>
      </c>
      <c r="OG65" s="23">
        <v>1</v>
      </c>
      <c r="OH65" s="68">
        <v>0</v>
      </c>
      <c r="OI65" s="62">
        <f t="shared" si="640"/>
        <v>0</v>
      </c>
      <c r="OJ65" s="34">
        <f t="shared" si="641"/>
        <v>18737.518421999997</v>
      </c>
      <c r="OK65" s="143" t="str">
        <f t="shared" si="642"/>
        <v>AM-C42</v>
      </c>
      <c r="OL65" s="143" t="str">
        <f t="shared" si="643"/>
        <v>B0CH4T2BJD</v>
      </c>
      <c r="OM65" s="143" t="str">
        <f t="shared" si="643"/>
        <v>FBA79010</v>
      </c>
      <c r="ON65" s="17">
        <f t="shared" si="644"/>
        <v>1338.3941729999999</v>
      </c>
      <c r="OO65" s="3">
        <v>77</v>
      </c>
      <c r="OP65" s="32">
        <f t="shared" si="645"/>
        <v>103056.35132099999</v>
      </c>
      <c r="OQ65" s="3">
        <v>187</v>
      </c>
      <c r="OR65" s="32">
        <f t="shared" si="646"/>
        <v>250279.71035099999</v>
      </c>
      <c r="OS65" s="3">
        <v>20</v>
      </c>
      <c r="OT65" s="32">
        <f t="shared" si="647"/>
        <v>26767.883459999997</v>
      </c>
      <c r="OU65" s="3">
        <v>0</v>
      </c>
      <c r="OV65" s="32">
        <f t="shared" si="648"/>
        <v>0</v>
      </c>
      <c r="OW65" s="58">
        <v>0</v>
      </c>
      <c r="OX65" s="59">
        <f t="shared" si="649"/>
        <v>0</v>
      </c>
      <c r="OY65" s="58">
        <v>0</v>
      </c>
      <c r="OZ65" s="59">
        <f t="shared" si="650"/>
        <v>0</v>
      </c>
      <c r="PA65" s="58">
        <v>0</v>
      </c>
      <c r="PB65" s="59">
        <f t="shared" si="651"/>
        <v>0</v>
      </c>
      <c r="PC65" s="42">
        <f t="shared" si="652"/>
        <v>284</v>
      </c>
      <c r="PD65" s="92">
        <f t="shared" si="653"/>
        <v>380103.94513199996</v>
      </c>
      <c r="PE65" s="141">
        <v>12</v>
      </c>
      <c r="PF65" s="36" t="str">
        <f t="shared" si="654"/>
        <v>AM-C42</v>
      </c>
      <c r="PG65" s="98" t="s">
        <v>494</v>
      </c>
      <c r="PH65" s="17">
        <v>1338.3941729999999</v>
      </c>
      <c r="PI65" s="100">
        <v>2</v>
      </c>
      <c r="PJ65" s="88">
        <v>5198</v>
      </c>
      <c r="PK65" s="3">
        <v>6</v>
      </c>
      <c r="PL65" s="88">
        <v>15462.011999999999</v>
      </c>
      <c r="PM65" s="23">
        <f t="shared" si="655"/>
        <v>8</v>
      </c>
      <c r="PN65" s="68">
        <f t="shared" si="655"/>
        <v>20660.011999999999</v>
      </c>
      <c r="PO65" s="68">
        <f t="shared" si="656"/>
        <v>17508.484745762711</v>
      </c>
      <c r="PP65" s="62">
        <f t="shared" si="657"/>
        <v>1.1638277826755508E-3</v>
      </c>
      <c r="PQ65" s="23">
        <v>636</v>
      </c>
      <c r="PR65" s="23">
        <v>1</v>
      </c>
      <c r="PS65" s="68">
        <v>0</v>
      </c>
      <c r="PT65" s="62">
        <f t="shared" si="658"/>
        <v>0</v>
      </c>
      <c r="PU65" s="34">
        <f t="shared" si="659"/>
        <v>10707.153383999999</v>
      </c>
      <c r="PV65" s="143" t="str">
        <f t="shared" si="660"/>
        <v>AM-C42</v>
      </c>
      <c r="PW65" s="143" t="str">
        <f t="shared" si="661"/>
        <v>B0CH4T2BJD</v>
      </c>
      <c r="PX65" s="143" t="str">
        <f t="shared" si="661"/>
        <v>FBA79010</v>
      </c>
      <c r="PY65" s="17">
        <f t="shared" si="662"/>
        <v>1338.3941729999999</v>
      </c>
      <c r="PZ65" s="3">
        <v>72</v>
      </c>
      <c r="QA65" s="32">
        <f t="shared" si="663"/>
        <v>96364.380455999999</v>
      </c>
      <c r="QB65" s="3"/>
      <c r="QC65" s="32">
        <f t="shared" si="664"/>
        <v>0</v>
      </c>
      <c r="QD65" s="3">
        <v>20</v>
      </c>
      <c r="QE65" s="32">
        <f t="shared" si="665"/>
        <v>26767.883459999997</v>
      </c>
      <c r="QF65" s="3">
        <v>0</v>
      </c>
      <c r="QG65" s="32">
        <f t="shared" si="666"/>
        <v>0</v>
      </c>
      <c r="QH65" s="58">
        <v>0</v>
      </c>
      <c r="QI65" s="59">
        <f t="shared" si="667"/>
        <v>0</v>
      </c>
      <c r="QJ65" s="58">
        <v>0</v>
      </c>
      <c r="QK65" s="59">
        <f t="shared" si="668"/>
        <v>0</v>
      </c>
      <c r="QL65" s="58">
        <v>0</v>
      </c>
      <c r="QM65" s="59">
        <f t="shared" si="669"/>
        <v>0</v>
      </c>
      <c r="QN65" s="42">
        <f t="shared" si="670"/>
        <v>92</v>
      </c>
      <c r="QO65" s="92">
        <f t="shared" si="671"/>
        <v>123132.263916</v>
      </c>
      <c r="QP65" s="141">
        <v>17</v>
      </c>
      <c r="QQ65" s="36" t="str">
        <f t="shared" si="672"/>
        <v>AM-C42</v>
      </c>
      <c r="QR65" s="98" t="s">
        <v>494</v>
      </c>
      <c r="QS65" s="17">
        <v>1338.3941729999999</v>
      </c>
      <c r="QT65" s="100">
        <v>2</v>
      </c>
      <c r="QU65" s="88">
        <v>5199</v>
      </c>
      <c r="QV65" s="3">
        <v>1</v>
      </c>
      <c r="QW65" s="88">
        <v>2599</v>
      </c>
      <c r="QX65" s="23">
        <f t="shared" si="490"/>
        <v>3</v>
      </c>
      <c r="QY65" s="68">
        <f t="shared" si="491"/>
        <v>7798</v>
      </c>
      <c r="QZ65" s="68">
        <f t="shared" si="492"/>
        <v>6608.4745762711864</v>
      </c>
      <c r="RA65" s="62">
        <f t="shared" si="493"/>
        <v>4.172759521642725E-4</v>
      </c>
      <c r="RB65" s="23">
        <v>566</v>
      </c>
      <c r="RC65" s="23">
        <v>1</v>
      </c>
      <c r="RD65" s="68">
        <v>0</v>
      </c>
      <c r="RE65" s="62">
        <f t="shared" si="494"/>
        <v>0</v>
      </c>
      <c r="RF65" s="34">
        <f t="shared" si="495"/>
        <v>4015.182519</v>
      </c>
      <c r="RG65" s="143" t="str">
        <f t="shared" si="496"/>
        <v>AM-C42</v>
      </c>
      <c r="RH65" s="143" t="str">
        <f t="shared" si="497"/>
        <v>B0CH4T2BJD</v>
      </c>
      <c r="RI65" s="143" t="str">
        <f t="shared" si="498"/>
        <v>FBA79010</v>
      </c>
      <c r="RJ65" s="17">
        <f t="shared" si="499"/>
        <v>1338.3941729999999</v>
      </c>
      <c r="RK65" s="3">
        <v>29</v>
      </c>
      <c r="RL65" s="32">
        <f t="shared" si="500"/>
        <v>38813.431016999995</v>
      </c>
      <c r="RM65" s="3">
        <v>185</v>
      </c>
      <c r="RN65" s="32">
        <f t="shared" si="501"/>
        <v>247602.92200499997</v>
      </c>
      <c r="RO65" s="3">
        <v>0</v>
      </c>
      <c r="RP65" s="32">
        <f t="shared" si="502"/>
        <v>0</v>
      </c>
      <c r="RQ65" s="3">
        <v>0</v>
      </c>
      <c r="RR65" s="32">
        <f t="shared" si="503"/>
        <v>0</v>
      </c>
      <c r="RS65" s="58">
        <v>0</v>
      </c>
      <c r="RT65" s="59">
        <f t="shared" si="504"/>
        <v>0</v>
      </c>
      <c r="RU65" s="58">
        <v>0</v>
      </c>
      <c r="RV65" s="59">
        <f t="shared" si="505"/>
        <v>0</v>
      </c>
      <c r="RW65" s="58">
        <v>0</v>
      </c>
      <c r="RX65" s="59">
        <f t="shared" si="506"/>
        <v>0</v>
      </c>
      <c r="RY65" s="42">
        <f t="shared" si="507"/>
        <v>214</v>
      </c>
      <c r="RZ65" s="92">
        <f t="shared" si="508"/>
        <v>286416.353022</v>
      </c>
      <c r="SA65" s="141">
        <v>15</v>
      </c>
      <c r="SB65" s="36" t="str">
        <f t="shared" si="509"/>
        <v>AM-C42</v>
      </c>
      <c r="SC65" s="98" t="s">
        <v>494</v>
      </c>
      <c r="SD65" s="17">
        <f t="shared" si="510"/>
        <v>1338.3941729999999</v>
      </c>
      <c r="SE65" s="100">
        <v>2</v>
      </c>
      <c r="SF65" s="88">
        <v>4798</v>
      </c>
      <c r="SG65" s="3">
        <v>6</v>
      </c>
      <c r="SH65" s="88">
        <v>14402</v>
      </c>
      <c r="SI65" s="23">
        <f t="shared" si="511"/>
        <v>8</v>
      </c>
      <c r="SJ65" s="68">
        <f t="shared" si="512"/>
        <v>19200</v>
      </c>
      <c r="SK65" s="68">
        <f t="shared" si="513"/>
        <v>16271.186440677968</v>
      </c>
      <c r="SL65" s="62">
        <f t="shared" si="514"/>
        <v>1.2300402742092906E-3</v>
      </c>
      <c r="SM65" s="23">
        <v>889</v>
      </c>
      <c r="SN65" s="23">
        <v>1</v>
      </c>
      <c r="SO65" s="68">
        <v>0</v>
      </c>
      <c r="SP65" s="62">
        <f t="shared" si="515"/>
        <v>0</v>
      </c>
      <c r="SQ65" s="34">
        <f t="shared" si="516"/>
        <v>10707.153383999999</v>
      </c>
      <c r="SR65" s="143" t="str">
        <f t="shared" si="517"/>
        <v>AM-C42</v>
      </c>
      <c r="SS65" s="143" t="str">
        <f t="shared" si="518"/>
        <v>B0CH4T2BJD</v>
      </c>
      <c r="ST65" s="143" t="str">
        <f t="shared" si="519"/>
        <v>FBA79010</v>
      </c>
      <c r="SU65" s="17">
        <f t="shared" si="520"/>
        <v>1338.3941729999999</v>
      </c>
      <c r="SV65" s="3">
        <v>44</v>
      </c>
      <c r="SW65" s="32">
        <f t="shared" si="521"/>
        <v>58889.343611999997</v>
      </c>
      <c r="SX65" s="3">
        <v>199</v>
      </c>
      <c r="SY65" s="32">
        <f t="shared" si="522"/>
        <v>266340.44042699999</v>
      </c>
      <c r="SZ65" s="3">
        <v>0</v>
      </c>
      <c r="TA65" s="32">
        <f t="shared" si="523"/>
        <v>0</v>
      </c>
      <c r="TB65" s="3">
        <v>0</v>
      </c>
      <c r="TC65" s="32">
        <f t="shared" si="524"/>
        <v>0</v>
      </c>
      <c r="TD65" s="58">
        <v>0</v>
      </c>
      <c r="TE65" s="59">
        <f t="shared" si="525"/>
        <v>0</v>
      </c>
      <c r="TF65" s="58">
        <v>0</v>
      </c>
      <c r="TG65" s="59">
        <f t="shared" si="526"/>
        <v>0</v>
      </c>
      <c r="TH65" s="58">
        <v>0</v>
      </c>
      <c r="TI65" s="59">
        <f t="shared" si="527"/>
        <v>0</v>
      </c>
      <c r="TJ65" s="42">
        <f t="shared" si="528"/>
        <v>243</v>
      </c>
      <c r="TK65" s="92">
        <f t="shared" si="529"/>
        <v>325229.78403899999</v>
      </c>
      <c r="TL65" s="141">
        <v>8</v>
      </c>
      <c r="TM65" s="36" t="str">
        <f t="shared" si="530"/>
        <v>AM-C42</v>
      </c>
      <c r="TN65" s="98" t="s">
        <v>494</v>
      </c>
      <c r="TO65" s="17">
        <f t="shared" si="531"/>
        <v>1338.3941729999999</v>
      </c>
      <c r="TP65" s="100">
        <v>2</v>
      </c>
      <c r="TQ65" s="88">
        <v>4841.68</v>
      </c>
      <c r="TR65" s="3">
        <v>5</v>
      </c>
      <c r="TS65" s="88">
        <v>11995.006799999999</v>
      </c>
      <c r="TT65" s="23">
        <f t="shared" si="532"/>
        <v>7</v>
      </c>
      <c r="TU65" s="68">
        <f t="shared" si="533"/>
        <v>16836.686799999999</v>
      </c>
      <c r="TV65" s="68">
        <f t="shared" si="534"/>
        <v>14268.378644067798</v>
      </c>
      <c r="TW65" s="62">
        <f t="shared" si="535"/>
        <v>9.9438774620297463E-4</v>
      </c>
      <c r="TX65" s="23">
        <v>472</v>
      </c>
      <c r="TY65" s="23">
        <v>1</v>
      </c>
      <c r="TZ65" s="68">
        <v>0</v>
      </c>
      <c r="UA65" s="62">
        <f t="shared" si="536"/>
        <v>0</v>
      </c>
      <c r="UB65" s="34">
        <f t="shared" si="537"/>
        <v>9368.7592109999987</v>
      </c>
      <c r="UC65" s="143" t="str">
        <f t="shared" si="538"/>
        <v>AM-C42</v>
      </c>
      <c r="UD65" s="143" t="str">
        <f t="shared" si="539"/>
        <v>B0CH4T2BJD</v>
      </c>
      <c r="UE65" s="143" t="str">
        <f t="shared" si="540"/>
        <v>FBA79010</v>
      </c>
      <c r="UF65" s="17">
        <f t="shared" si="541"/>
        <v>1338.3941729999999</v>
      </c>
      <c r="UG65" s="3">
        <v>42</v>
      </c>
      <c r="UH65" s="32">
        <f t="shared" si="542"/>
        <v>56212.555265999996</v>
      </c>
      <c r="UI65" s="3">
        <v>174</v>
      </c>
      <c r="UJ65" s="32">
        <f t="shared" si="543"/>
        <v>232880.58610199997</v>
      </c>
      <c r="UK65" s="3">
        <v>0</v>
      </c>
      <c r="UL65" s="32">
        <f t="shared" si="544"/>
        <v>0</v>
      </c>
      <c r="UM65" s="3">
        <v>0</v>
      </c>
      <c r="UN65" s="32">
        <f t="shared" si="545"/>
        <v>0</v>
      </c>
      <c r="UO65" s="58">
        <v>0</v>
      </c>
      <c r="UP65" s="59">
        <f t="shared" si="546"/>
        <v>0</v>
      </c>
      <c r="UQ65" s="58">
        <v>0</v>
      </c>
      <c r="UR65" s="59">
        <f t="shared" si="547"/>
        <v>0</v>
      </c>
      <c r="US65" s="58">
        <v>0</v>
      </c>
      <c r="UT65" s="59">
        <f t="shared" si="548"/>
        <v>0</v>
      </c>
      <c r="UU65" s="42">
        <f t="shared" si="549"/>
        <v>216</v>
      </c>
      <c r="UV65" s="92">
        <f t="shared" si="550"/>
        <v>289093.14136799995</v>
      </c>
      <c r="UW65" s="141">
        <v>8</v>
      </c>
      <c r="UX65" s="36" t="str">
        <f t="shared" si="551"/>
        <v>AM-C42</v>
      </c>
      <c r="UY65" s="98" t="s">
        <v>494</v>
      </c>
      <c r="UZ65" s="17">
        <f t="shared" si="552"/>
        <v>1338.3941729999999</v>
      </c>
      <c r="VA65" s="100">
        <v>5</v>
      </c>
      <c r="VB65" s="88">
        <v>9596</v>
      </c>
      <c r="VC65" s="3">
        <v>9</v>
      </c>
      <c r="VD65" s="88">
        <v>20326.774400000002</v>
      </c>
      <c r="VE65" s="23">
        <f t="shared" si="200"/>
        <v>14</v>
      </c>
      <c r="VF65" s="68">
        <f t="shared" si="201"/>
        <v>29922.774400000002</v>
      </c>
      <c r="VG65" s="68">
        <f t="shared" si="202"/>
        <v>25358.283389830511</v>
      </c>
      <c r="VH65" s="62">
        <f t="shared" si="203"/>
        <v>1.7885203056151827E-3</v>
      </c>
      <c r="VI65" s="23">
        <v>718</v>
      </c>
      <c r="VJ65" s="23">
        <v>1</v>
      </c>
      <c r="VK65" s="68">
        <v>0</v>
      </c>
      <c r="VL65" s="62">
        <f t="shared" si="553"/>
        <v>0</v>
      </c>
      <c r="VM65" s="34">
        <f t="shared" si="205"/>
        <v>18737.518421999997</v>
      </c>
      <c r="VN65" s="143" t="str">
        <f t="shared" si="57"/>
        <v>AM-C42</v>
      </c>
      <c r="VO65" s="143" t="str">
        <f t="shared" si="58"/>
        <v>B0CH4T2BJD</v>
      </c>
      <c r="VP65" s="143" t="str">
        <f t="shared" si="59"/>
        <v>FBA79010</v>
      </c>
      <c r="VQ65" s="17">
        <f t="shared" si="206"/>
        <v>1338.3941729999999</v>
      </c>
      <c r="VR65" s="3">
        <v>41</v>
      </c>
      <c r="VS65" s="32">
        <f t="shared" si="207"/>
        <v>54874.161092999995</v>
      </c>
      <c r="VT65" s="3">
        <v>136</v>
      </c>
      <c r="VU65" s="32">
        <f t="shared" si="208"/>
        <v>182021.60752799999</v>
      </c>
      <c r="VV65" s="3">
        <v>1</v>
      </c>
      <c r="VW65" s="32">
        <f t="shared" si="209"/>
        <v>1338.3941729999999</v>
      </c>
      <c r="VX65" s="3">
        <v>0</v>
      </c>
      <c r="VY65" s="32">
        <f t="shared" si="210"/>
        <v>0</v>
      </c>
      <c r="VZ65" s="58">
        <v>0</v>
      </c>
      <c r="WA65" s="59">
        <f t="shared" si="211"/>
        <v>0</v>
      </c>
      <c r="WB65" s="58">
        <v>0</v>
      </c>
      <c r="WC65" s="59">
        <f t="shared" si="212"/>
        <v>0</v>
      </c>
      <c r="WD65" s="58">
        <v>0</v>
      </c>
      <c r="WE65" s="59">
        <f t="shared" si="213"/>
        <v>0</v>
      </c>
      <c r="WF65" s="42">
        <f t="shared" si="214"/>
        <v>178</v>
      </c>
      <c r="WG65" s="92">
        <f t="shared" si="215"/>
        <v>238234.16279399997</v>
      </c>
      <c r="WH65" s="141">
        <v>19</v>
      </c>
      <c r="WI65" s="36" t="str">
        <f t="shared" si="60"/>
        <v>AM-C42</v>
      </c>
      <c r="WJ65" s="98" t="s">
        <v>494</v>
      </c>
      <c r="WK65" s="17">
        <f t="shared" si="216"/>
        <v>1338.3941729999999</v>
      </c>
    </row>
    <row r="66" spans="1:609">
      <c r="A66" s="150" t="s">
        <v>503</v>
      </c>
      <c r="B66" s="150" t="s">
        <v>497</v>
      </c>
      <c r="C66" s="150" t="s">
        <v>465</v>
      </c>
      <c r="D66" s="150" t="s">
        <v>669</v>
      </c>
      <c r="E66" s="155" t="s">
        <v>508</v>
      </c>
      <c r="F66" s="150" t="s">
        <v>465</v>
      </c>
      <c r="G66" s="150"/>
      <c r="H66" s="150" t="s">
        <v>473</v>
      </c>
      <c r="I66" s="150" t="s">
        <v>432</v>
      </c>
      <c r="J66" s="187">
        <v>2653.5119256000003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12"/>
      <c r="AI66" s="12"/>
      <c r="AJ66" s="12"/>
      <c r="AK66" s="3"/>
      <c r="AL66" s="3"/>
      <c r="AM66" s="3"/>
      <c r="AN66" s="12"/>
      <c r="AO66" s="12"/>
      <c r="AP66" s="3"/>
      <c r="AQ66" s="3"/>
      <c r="AR66" s="3"/>
      <c r="AS66" s="3"/>
      <c r="AT66" s="12"/>
      <c r="AU66" s="12"/>
      <c r="AV66" s="3"/>
      <c r="AW66" s="3"/>
      <c r="AX66" s="3"/>
      <c r="AY66" s="3"/>
      <c r="AZ66" s="12"/>
      <c r="BA66" s="12"/>
      <c r="BB66" s="3"/>
      <c r="BC66" s="3"/>
      <c r="BD66" s="3"/>
      <c r="BE66" s="3"/>
      <c r="BF66" s="12"/>
      <c r="BG66" s="12"/>
      <c r="BH66" s="3"/>
      <c r="BI66" s="23">
        <f>BG66+BH66</f>
        <v>0</v>
      </c>
      <c r="BJ66" s="34" t="e">
        <f>BI66*#REF!</f>
        <v>#REF!</v>
      </c>
      <c r="BK66" s="37" t="e">
        <f>BJ66/$BJ$1</f>
        <v>#REF!</v>
      </c>
      <c r="BL66" s="12">
        <v>0</v>
      </c>
      <c r="BM66" s="3">
        <v>0</v>
      </c>
      <c r="BN66" s="3">
        <v>0</v>
      </c>
      <c r="BO66" s="23">
        <f>BM66+BN66</f>
        <v>0</v>
      </c>
      <c r="BP66" s="34" t="e">
        <f>BO66*#REF!</f>
        <v>#REF!</v>
      </c>
      <c r="BQ66" s="37" t="e">
        <f>BP66/$BP$1</f>
        <v>#REF!</v>
      </c>
      <c r="BR66" s="12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23">
        <f>BS66+BT66+BX66+BV66</f>
        <v>0</v>
      </c>
      <c r="CA66" s="23">
        <f>BY66+BU66+BW66</f>
        <v>0</v>
      </c>
      <c r="CB66" s="37">
        <f>CA66/$CA$1</f>
        <v>0</v>
      </c>
      <c r="CC66" s="34" t="e">
        <f>BZ66*#REF!</f>
        <v>#REF!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23">
        <f>CD66+CH66+CF66</f>
        <v>0</v>
      </c>
      <c r="CK66" s="23">
        <f>CI66+CE66+CG66</f>
        <v>0</v>
      </c>
      <c r="CL66" s="24">
        <f>CK66/$CK$1</f>
        <v>0</v>
      </c>
      <c r="CM66" s="34" t="e">
        <f>CJ66*#REF!</f>
        <v>#REF!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23">
        <f>CN66+CR66+CP66</f>
        <v>0</v>
      </c>
      <c r="CU66" s="23">
        <f>CS66+CO66+CQ66</f>
        <v>0</v>
      </c>
      <c r="CV66" s="24">
        <f>CU66/$CU$1</f>
        <v>0</v>
      </c>
      <c r="CW66" s="34" t="e">
        <f>CT66*#REF!</f>
        <v>#REF!</v>
      </c>
      <c r="CX66" s="3">
        <v>0</v>
      </c>
      <c r="CY66" s="3">
        <v>0</v>
      </c>
      <c r="CZ66" s="3">
        <v>0</v>
      </c>
      <c r="DA66" s="3">
        <v>0</v>
      </c>
      <c r="DB66" s="23">
        <f t="shared" si="673"/>
        <v>0</v>
      </c>
      <c r="DC66" s="23">
        <f t="shared" si="673"/>
        <v>0</v>
      </c>
      <c r="DD66" s="24">
        <f>DC66/$DC$1</f>
        <v>0</v>
      </c>
      <c r="DE66" s="23">
        <v>0</v>
      </c>
      <c r="DF66" s="23">
        <v>0</v>
      </c>
      <c r="DG66" s="23">
        <v>0</v>
      </c>
      <c r="DH66" s="34" t="e">
        <f>DB66*#REF!</f>
        <v>#REF!</v>
      </c>
      <c r="DI66" s="3">
        <v>6</v>
      </c>
      <c r="DJ66" s="3">
        <v>30492.02</v>
      </c>
      <c r="DK66" s="3">
        <v>0</v>
      </c>
      <c r="DL66" s="3">
        <v>0</v>
      </c>
      <c r="DM66" s="23">
        <f t="shared" si="674"/>
        <v>6</v>
      </c>
      <c r="DN66" s="23">
        <f t="shared" si="674"/>
        <v>30492.02</v>
      </c>
      <c r="DO66" s="23">
        <f>DN66/1.18</f>
        <v>25840.69491525424</v>
      </c>
      <c r="DP66" s="24">
        <f>DN66/$DN$1</f>
        <v>3.4924910106613844E-3</v>
      </c>
      <c r="DQ66" s="23">
        <v>351</v>
      </c>
      <c r="DR66" s="23">
        <v>6</v>
      </c>
      <c r="DS66" s="23">
        <v>30592</v>
      </c>
      <c r="DT66" s="24">
        <f>DS66/$DS$1</f>
        <v>3.05376343991566E-3</v>
      </c>
      <c r="DU66" s="34" t="e">
        <f>DM66*#REF!</f>
        <v>#REF!</v>
      </c>
      <c r="DV66" s="24" t="e">
        <f>(DR66-DF66)/DF66</f>
        <v>#DIV/0!</v>
      </c>
      <c r="DW66" s="24" t="e">
        <f>(DM66-DB66)/DB66</f>
        <v>#DIV/0!</v>
      </c>
      <c r="DX66" s="34">
        <v>1247.73</v>
      </c>
      <c r="DY66" s="23">
        <v>6</v>
      </c>
      <c r="DZ66" s="34">
        <v>21011.02</v>
      </c>
      <c r="EA66" s="24">
        <f>DX66/DZ66</f>
        <v>5.9384551535337171E-2</v>
      </c>
      <c r="EB66" s="24">
        <f>DX66/DO66</f>
        <v>4.8285466164589945E-2</v>
      </c>
      <c r="EC66" s="24" t="s">
        <v>461</v>
      </c>
      <c r="ED66" s="24" t="s">
        <v>461</v>
      </c>
      <c r="EE66" s="3">
        <v>5</v>
      </c>
      <c r="EF66" s="3">
        <v>24697.019999999997</v>
      </c>
      <c r="EG66" s="3">
        <v>0</v>
      </c>
      <c r="EH66" s="3">
        <v>0</v>
      </c>
      <c r="EI66" s="23">
        <f t="shared" si="675"/>
        <v>5</v>
      </c>
      <c r="EJ66" s="23">
        <f t="shared" si="675"/>
        <v>24697.019999999997</v>
      </c>
      <c r="EK66" s="23">
        <f>EJ66/1.18</f>
        <v>20929.677966101692</v>
      </c>
      <c r="EL66" s="62">
        <f>EJ66/$EJ$1</f>
        <v>2.5058799857537637E-3</v>
      </c>
      <c r="EM66" s="23">
        <v>3157</v>
      </c>
      <c r="EN66" s="23">
        <v>6</v>
      </c>
      <c r="EO66" s="23">
        <v>24795</v>
      </c>
      <c r="EP66" s="62">
        <f>EO66/$EO$1</f>
        <v>2.189411126552908E-3</v>
      </c>
      <c r="EQ66" s="34" t="e">
        <f>EI66*#REF!</f>
        <v>#REF!</v>
      </c>
      <c r="ER66" s="24">
        <f>(EN66-DR66)/DR66</f>
        <v>0</v>
      </c>
      <c r="ES66" s="24">
        <f>(EI66-DM66)/DM66</f>
        <v>-0.16666666666666666</v>
      </c>
      <c r="ET66" s="24"/>
      <c r="EU66" s="24"/>
      <c r="EV66" s="3">
        <v>3</v>
      </c>
      <c r="EW66" s="3">
        <v>14897</v>
      </c>
      <c r="EX66" s="3">
        <v>0</v>
      </c>
      <c r="EY66" s="3">
        <v>0</v>
      </c>
      <c r="EZ66" s="23">
        <f t="shared" si="676"/>
        <v>3</v>
      </c>
      <c r="FA66" s="23">
        <f t="shared" si="676"/>
        <v>14897</v>
      </c>
      <c r="FB66" s="70">
        <f>FA66/1.18</f>
        <v>12624.576271186441</v>
      </c>
      <c r="FC66" s="62">
        <f>FA66/$FA$1</f>
        <v>1.4545794298538408E-3</v>
      </c>
      <c r="FD66" s="23">
        <v>1992</v>
      </c>
      <c r="FE66" s="23">
        <v>4</v>
      </c>
      <c r="FF66" s="23">
        <v>19596</v>
      </c>
      <c r="FG66" s="62">
        <f>FF66/$FF$1</f>
        <v>1.4909606572756562E-3</v>
      </c>
      <c r="FH66" s="34" t="e">
        <f>EZ66*#REF!</f>
        <v>#REF!</v>
      </c>
      <c r="FI66" s="3">
        <v>7</v>
      </c>
      <c r="FJ66" s="3">
        <v>32242</v>
      </c>
      <c r="FK66" s="3">
        <v>0</v>
      </c>
      <c r="FL66" s="3">
        <v>0</v>
      </c>
      <c r="FM66" s="23">
        <f t="shared" si="677"/>
        <v>7</v>
      </c>
      <c r="FN66" s="23">
        <f t="shared" si="677"/>
        <v>32242</v>
      </c>
      <c r="FO66" s="70">
        <f>FN66/1.18</f>
        <v>27323.728813559323</v>
      </c>
      <c r="FP66" s="62">
        <f>FN66/$FN$1</f>
        <v>2.4878912299818655E-3</v>
      </c>
      <c r="FQ66" s="23">
        <v>1301</v>
      </c>
      <c r="FR66" s="23">
        <v>12</v>
      </c>
      <c r="FS66" s="68">
        <v>55538</v>
      </c>
      <c r="FT66" s="62">
        <f>FS66/$FS$1</f>
        <v>3.300137802293452E-3</v>
      </c>
      <c r="FU66" s="34" t="e">
        <f>FM66*#REF!</f>
        <v>#REF!</v>
      </c>
      <c r="FV66" s="3">
        <v>5</v>
      </c>
      <c r="FW66" s="3">
        <v>23295</v>
      </c>
      <c r="FX66" s="3">
        <v>0</v>
      </c>
      <c r="FY66" s="3">
        <v>0</v>
      </c>
      <c r="FZ66" s="23">
        <f t="shared" si="678"/>
        <v>5</v>
      </c>
      <c r="GA66" s="23">
        <f t="shared" si="678"/>
        <v>23295</v>
      </c>
      <c r="GB66" s="70">
        <f>GA66/1.18</f>
        <v>19741.525423728814</v>
      </c>
      <c r="GC66" s="62">
        <f>GA66/$GA$1</f>
        <v>2.1401804388103247E-3</v>
      </c>
      <c r="GD66" s="23">
        <v>1277</v>
      </c>
      <c r="GE66" s="23">
        <v>4</v>
      </c>
      <c r="GF66" s="68">
        <v>14097</v>
      </c>
      <c r="GG66" s="62">
        <f>GF66/$GF$1</f>
        <v>1.146064763024668E-3</v>
      </c>
      <c r="GH66" s="111">
        <f>J66*FZ66</f>
        <v>13267.559628000001</v>
      </c>
      <c r="GI66" s="100">
        <v>4</v>
      </c>
      <c r="GJ66" s="3">
        <v>19196</v>
      </c>
      <c r="GK66" s="3"/>
      <c r="GL66" s="3"/>
      <c r="GM66" s="23">
        <f t="shared" si="679"/>
        <v>4</v>
      </c>
      <c r="GN66" s="23">
        <f t="shared" si="679"/>
        <v>19196</v>
      </c>
      <c r="GO66" s="70">
        <f>GN66/1.18</f>
        <v>16267.796610169493</v>
      </c>
      <c r="GP66" s="62">
        <f>GN66/$GN$1</f>
        <v>2.1356000640177157E-3</v>
      </c>
      <c r="GQ66" s="23">
        <v>1019</v>
      </c>
      <c r="GR66" s="23">
        <v>12</v>
      </c>
      <c r="GS66" s="68">
        <v>52789</v>
      </c>
      <c r="GT66" s="62">
        <f>GS66/$GS$1</f>
        <v>5.0072653676112864E-3</v>
      </c>
      <c r="GU66" s="111">
        <f>J66*GM66</f>
        <v>10614.047702400001</v>
      </c>
      <c r="GV66" s="100">
        <v>12</v>
      </c>
      <c r="GW66" s="3">
        <v>57330.05</v>
      </c>
      <c r="GX66" s="3"/>
      <c r="GY66" s="3"/>
      <c r="GZ66" s="23">
        <f t="shared" si="680"/>
        <v>12</v>
      </c>
      <c r="HA66" s="23">
        <f t="shared" si="680"/>
        <v>57330.05</v>
      </c>
      <c r="HB66" s="70">
        <f>HA66/1.18</f>
        <v>48584.788135593226</v>
      </c>
      <c r="HC66" s="62">
        <f>HA66/$HA$1</f>
        <v>6.8768338987422115E-3</v>
      </c>
      <c r="HD66" s="23">
        <v>1614</v>
      </c>
      <c r="HE66" s="23">
        <v>10</v>
      </c>
      <c r="HF66" s="68">
        <v>47972</v>
      </c>
      <c r="HG66" s="62">
        <f>HF66/$HF$1</f>
        <v>4.1616491692967588E-3</v>
      </c>
      <c r="HH66" s="34">
        <f>J66*GZ66</f>
        <v>31842.143107200005</v>
      </c>
      <c r="HI66" s="100">
        <v>8</v>
      </c>
      <c r="HJ66" s="3">
        <v>38392</v>
      </c>
      <c r="HK66" s="3"/>
      <c r="HL66" s="3"/>
      <c r="HM66" s="23">
        <f t="shared" si="681"/>
        <v>8</v>
      </c>
      <c r="HN66" s="23">
        <f t="shared" si="681"/>
        <v>38392</v>
      </c>
      <c r="HO66" s="70">
        <f>HN66/1.18</f>
        <v>32535.593220338986</v>
      </c>
      <c r="HP66" s="62">
        <f>HN66/$HN$1</f>
        <v>4.5836316662648353E-3</v>
      </c>
      <c r="HQ66" s="23">
        <v>1031</v>
      </c>
      <c r="HR66" s="23">
        <v>10</v>
      </c>
      <c r="HS66" s="68">
        <v>43191</v>
      </c>
      <c r="HT66" s="62">
        <f>HS66/$HS$1</f>
        <v>4.4824289532260702E-3</v>
      </c>
      <c r="HU66" s="34">
        <f>J66*HM66</f>
        <v>21228.095404800002</v>
      </c>
      <c r="HV66" s="100">
        <v>6</v>
      </c>
      <c r="HW66" s="3">
        <v>29241</v>
      </c>
      <c r="HX66" s="3">
        <v>2</v>
      </c>
      <c r="HY66" s="179">
        <v>9797.9883999999984</v>
      </c>
      <c r="HZ66" s="23">
        <f t="shared" si="682"/>
        <v>8</v>
      </c>
      <c r="IA66" s="23">
        <f t="shared" si="682"/>
        <v>39038.988400000002</v>
      </c>
      <c r="IB66" s="70">
        <f>IA66/1.18</f>
        <v>33083.888474576277</v>
      </c>
      <c r="IC66" s="62">
        <f>IA66/$IA$1</f>
        <v>3.1826450866323953E-3</v>
      </c>
      <c r="ID66" s="23">
        <v>414</v>
      </c>
      <c r="IE66" s="23">
        <v>3</v>
      </c>
      <c r="IF66" s="68">
        <v>14844</v>
      </c>
      <c r="IG66" s="62">
        <f>IF66/$IF$1</f>
        <v>8.2162255510002113E-3</v>
      </c>
      <c r="IH66" s="34">
        <f>IY66*HZ66</f>
        <v>21228.095404800002</v>
      </c>
      <c r="II66" s="100">
        <v>0</v>
      </c>
      <c r="IJ66" s="88">
        <v>0</v>
      </c>
      <c r="IK66" s="3">
        <v>0</v>
      </c>
      <c r="IL66" s="88">
        <v>0</v>
      </c>
      <c r="IM66" s="23">
        <f t="shared" si="683"/>
        <v>0</v>
      </c>
      <c r="IN66" s="68">
        <f t="shared" si="683"/>
        <v>0</v>
      </c>
      <c r="IO66" s="68">
        <f>IN66/1.18</f>
        <v>0</v>
      </c>
      <c r="IP66" s="62">
        <f>IN66/$IN$1</f>
        <v>0</v>
      </c>
      <c r="IQ66" s="23">
        <v>208</v>
      </c>
      <c r="IR66" s="23">
        <v>0</v>
      </c>
      <c r="IS66" s="68">
        <v>0</v>
      </c>
      <c r="IT66" s="62">
        <f>IS66/$IS$1</f>
        <v>0</v>
      </c>
      <c r="IU66" s="34">
        <f>IY66*IM66</f>
        <v>0</v>
      </c>
      <c r="IV66" s="142" t="str">
        <f>E66</f>
        <v>AA-19WL</v>
      </c>
      <c r="IW66" s="142" t="str">
        <f t="shared" si="684"/>
        <v>B0D3Q2T5XX</v>
      </c>
      <c r="IX66" s="142" t="str">
        <f t="shared" si="684"/>
        <v>FBA79356</v>
      </c>
      <c r="IY66" s="17">
        <v>2653.5119256000003</v>
      </c>
      <c r="IZ66" s="3">
        <v>5</v>
      </c>
      <c r="JA66" s="32">
        <f>IZ66*IY66</f>
        <v>13267.559628000001</v>
      </c>
      <c r="JB66" s="3">
        <v>11</v>
      </c>
      <c r="JC66" s="32">
        <f>JB66*IY66</f>
        <v>29188.631181600002</v>
      </c>
      <c r="JD66" s="3">
        <v>16</v>
      </c>
      <c r="JE66" s="32">
        <f>JD66*IY66</f>
        <v>42456.190809600004</v>
      </c>
      <c r="JF66" s="3">
        <v>0</v>
      </c>
      <c r="JG66" s="32">
        <f>JF66*IY66</f>
        <v>0</v>
      </c>
      <c r="JH66" s="58">
        <v>0</v>
      </c>
      <c r="JI66" s="59">
        <f>JH66*IY66</f>
        <v>0</v>
      </c>
      <c r="JJ66" s="58">
        <v>0</v>
      </c>
      <c r="JK66" s="59">
        <f>JJ66*IY66</f>
        <v>0</v>
      </c>
      <c r="JL66" s="58">
        <v>304</v>
      </c>
      <c r="JM66" s="59">
        <f>JL66*IY66</f>
        <v>806667.62538240012</v>
      </c>
      <c r="JN66" s="42">
        <f>IZ66+JB66+JH66+JD66+JF66+JJ66+JL66</f>
        <v>336</v>
      </c>
      <c r="JO66" s="10">
        <f>JN66*IY66</f>
        <v>891580.00700160011</v>
      </c>
      <c r="JP66" s="36" t="str">
        <f>E66</f>
        <v>AA-19WL</v>
      </c>
      <c r="JQ66" s="98" t="str">
        <f>C66</f>
        <v>New</v>
      </c>
      <c r="JR66" s="17">
        <v>2653.5119256000003</v>
      </c>
      <c r="JS66" s="100">
        <v>3</v>
      </c>
      <c r="JT66" s="88">
        <v>15099</v>
      </c>
      <c r="JU66" s="3">
        <v>1</v>
      </c>
      <c r="JV66" s="88">
        <v>4898.9941999999992</v>
      </c>
      <c r="JW66" s="23">
        <f t="shared" si="685"/>
        <v>4</v>
      </c>
      <c r="JX66" s="68">
        <f t="shared" si="685"/>
        <v>19997.994200000001</v>
      </c>
      <c r="JY66" s="68">
        <f>JX66/1.18</f>
        <v>16947.452711864407</v>
      </c>
      <c r="JZ66" s="62">
        <f>JX66/$JX$1</f>
        <v>1.8179035219284283E-3</v>
      </c>
      <c r="KA66" s="23">
        <v>1988</v>
      </c>
      <c r="KB66" s="23">
        <v>0</v>
      </c>
      <c r="KC66" s="68">
        <v>0</v>
      </c>
      <c r="KD66" s="62">
        <f>KC66/$IS$1</f>
        <v>0</v>
      </c>
      <c r="KE66" s="34">
        <f>KI66*JW66</f>
        <v>10614.047702400001</v>
      </c>
      <c r="KF66" s="142" t="str">
        <f>E66</f>
        <v>AA-19WL</v>
      </c>
      <c r="KG66" s="142" t="str">
        <f t="shared" si="686"/>
        <v>B0D3Q2T5XX</v>
      </c>
      <c r="KH66" s="142" t="str">
        <f t="shared" si="686"/>
        <v>FBA79356</v>
      </c>
      <c r="KI66" s="17">
        <v>2653.5119256000003</v>
      </c>
      <c r="KJ66" s="3">
        <v>2</v>
      </c>
      <c r="KK66" s="32">
        <f>KJ66*KI66</f>
        <v>5307.0238512000005</v>
      </c>
      <c r="KL66" s="3">
        <v>16</v>
      </c>
      <c r="KM66" s="32">
        <f>KL66*KI66</f>
        <v>42456.190809600004</v>
      </c>
      <c r="KN66" s="3">
        <v>16</v>
      </c>
      <c r="KO66" s="32">
        <f>KN66*KI66</f>
        <v>42456.190809600004</v>
      </c>
      <c r="KP66" s="3">
        <v>0</v>
      </c>
      <c r="KQ66" s="32">
        <f>KP66*KI66</f>
        <v>0</v>
      </c>
      <c r="KR66" s="58">
        <v>0</v>
      </c>
      <c r="KS66" s="59">
        <f>KR66*KI66</f>
        <v>0</v>
      </c>
      <c r="KT66" s="58">
        <v>0</v>
      </c>
      <c r="KU66" s="59">
        <f>KT66*KI66</f>
        <v>0</v>
      </c>
      <c r="KV66" s="58">
        <v>304</v>
      </c>
      <c r="KW66" s="59">
        <f>KV66*KI66</f>
        <v>806667.62538240012</v>
      </c>
      <c r="KX66" s="42">
        <f>KJ66+KL66+KR66+KN66+KP66+KT66+KV66</f>
        <v>338</v>
      </c>
      <c r="KY66" s="10">
        <f>KX66*KI66</f>
        <v>896887.03085280012</v>
      </c>
      <c r="KZ66" s="36" t="str">
        <f>E66</f>
        <v>AA-19WL</v>
      </c>
      <c r="LA66" s="98" t="str">
        <f>C66</f>
        <v>New</v>
      </c>
      <c r="LB66" s="17">
        <v>2653.5119256000003</v>
      </c>
      <c r="LC66" s="100">
        <v>4</v>
      </c>
      <c r="LD66" s="88">
        <v>19694</v>
      </c>
      <c r="LE66" s="3">
        <v>6</v>
      </c>
      <c r="LF66" s="88">
        <v>29393.988799999999</v>
      </c>
      <c r="LG66" s="23">
        <f t="shared" si="687"/>
        <v>10</v>
      </c>
      <c r="LH66" s="68">
        <f t="shared" si="687"/>
        <v>49087.988799999999</v>
      </c>
      <c r="LI66" s="68">
        <f>LH66/1.18</f>
        <v>41599.990508474577</v>
      </c>
      <c r="LJ66" s="62">
        <f>LH66/$LH$1</f>
        <v>4.5395650982602044E-3</v>
      </c>
      <c r="LK66" s="23">
        <v>849</v>
      </c>
      <c r="LL66" s="23">
        <v>0</v>
      </c>
      <c r="LM66" s="68">
        <v>0</v>
      </c>
      <c r="LN66" s="62">
        <f>LM66/$IS$1</f>
        <v>0</v>
      </c>
      <c r="LO66" s="34">
        <f>LS66*LG66</f>
        <v>26535.119256000002</v>
      </c>
      <c r="LP66" s="143" t="str">
        <f>E66</f>
        <v>AA-19WL</v>
      </c>
      <c r="LQ66" s="143" t="str">
        <f t="shared" si="688"/>
        <v>B0D3Q2T5XX</v>
      </c>
      <c r="LR66" s="143" t="str">
        <f t="shared" si="688"/>
        <v>FBA79356</v>
      </c>
      <c r="LS66" s="17">
        <v>2653.5119256000003</v>
      </c>
      <c r="LT66" s="3">
        <v>0</v>
      </c>
      <c r="LU66" s="32">
        <f>LT66*LS66</f>
        <v>0</v>
      </c>
      <c r="LV66" s="3">
        <v>4</v>
      </c>
      <c r="LW66" s="32">
        <f>LV66*LS66</f>
        <v>10614.047702400001</v>
      </c>
      <c r="LX66" s="3">
        <v>0</v>
      </c>
      <c r="LY66" s="32">
        <f>LX66*LS66</f>
        <v>0</v>
      </c>
      <c r="LZ66" s="3">
        <v>0</v>
      </c>
      <c r="MA66" s="32">
        <f>LZ66*LS66</f>
        <v>0</v>
      </c>
      <c r="MB66" s="58">
        <v>204</v>
      </c>
      <c r="MC66" s="59">
        <f>MB66*LS66</f>
        <v>541316.43282240001</v>
      </c>
      <c r="MD66" s="58">
        <v>0</v>
      </c>
      <c r="ME66" s="59">
        <f>MD66*LS66</f>
        <v>0</v>
      </c>
      <c r="MF66" s="58">
        <v>0</v>
      </c>
      <c r="MG66" s="59">
        <f>MF66*LS66</f>
        <v>0</v>
      </c>
      <c r="MH66" s="42">
        <f>LT66+LV66+MB66+LX66+LZ66+MD66+MF66</f>
        <v>208</v>
      </c>
      <c r="MI66" s="10">
        <f>MH66*LS66</f>
        <v>551930.48052480002</v>
      </c>
      <c r="MJ66" s="36" t="str">
        <f>E66</f>
        <v>AA-19WL</v>
      </c>
      <c r="MK66" s="98" t="s">
        <v>465</v>
      </c>
      <c r="ML66" s="17">
        <v>2653.5119256000003</v>
      </c>
      <c r="MM66" s="100">
        <v>1</v>
      </c>
      <c r="MN66" s="88">
        <v>4997</v>
      </c>
      <c r="MO66" s="3">
        <v>3</v>
      </c>
      <c r="MP66" s="88">
        <v>14496.9962</v>
      </c>
      <c r="MQ66" s="23">
        <f t="shared" si="689"/>
        <v>4</v>
      </c>
      <c r="MR66" s="68">
        <f t="shared" si="689"/>
        <v>19493.996200000001</v>
      </c>
      <c r="MS66" s="68">
        <f>MR66/1.18</f>
        <v>16520.335762711868</v>
      </c>
      <c r="MT66" s="62">
        <f>MR66/$MR$1</f>
        <v>1.4289580449543516E-3</v>
      </c>
      <c r="MU66" s="23">
        <v>503</v>
      </c>
      <c r="MV66" s="23">
        <v>0</v>
      </c>
      <c r="MW66" s="68">
        <v>0</v>
      </c>
      <c r="MX66" s="62">
        <f>MW66/$IS$1</f>
        <v>0</v>
      </c>
      <c r="MY66" s="34">
        <f>MQ66*NC66</f>
        <v>10614.047702400001</v>
      </c>
      <c r="MZ66" s="143" t="str">
        <f>E66</f>
        <v>AA-19WL</v>
      </c>
      <c r="NA66" s="143" t="str">
        <f t="shared" si="690"/>
        <v>B0D3Q2T5XX</v>
      </c>
      <c r="NB66" s="143" t="str">
        <f t="shared" si="690"/>
        <v>FBA79356</v>
      </c>
      <c r="NC66" s="17">
        <f>J66</f>
        <v>2653.5119256000003</v>
      </c>
      <c r="ND66" s="3">
        <v>36</v>
      </c>
      <c r="NE66" s="32">
        <f>ND66*NC66</f>
        <v>95526.429321600008</v>
      </c>
      <c r="NF66" s="3">
        <v>275</v>
      </c>
      <c r="NG66" s="32">
        <f>NF66*NC66</f>
        <v>729715.77954000002</v>
      </c>
      <c r="NH66" s="3">
        <v>0</v>
      </c>
      <c r="NI66" s="32">
        <f>NH66*NC66</f>
        <v>0</v>
      </c>
      <c r="NJ66" s="3">
        <v>0</v>
      </c>
      <c r="NK66" s="32">
        <f>NJ66*NC66</f>
        <v>0</v>
      </c>
      <c r="NL66" s="58">
        <v>0</v>
      </c>
      <c r="NM66" s="59">
        <f>NL66*NC66</f>
        <v>0</v>
      </c>
      <c r="NN66" s="58">
        <v>0</v>
      </c>
      <c r="NO66" s="59">
        <f>NN66*NC66</f>
        <v>0</v>
      </c>
      <c r="NP66" s="58">
        <v>0</v>
      </c>
      <c r="NQ66" s="59">
        <f>NP66*NC66</f>
        <v>0</v>
      </c>
      <c r="NR66" s="42">
        <f>ND66+NF66+NL66+NH66+NJ66+NN66+NP66</f>
        <v>311</v>
      </c>
      <c r="NS66" s="92">
        <f>NR66*NC66</f>
        <v>825242.20886160003</v>
      </c>
      <c r="NT66" s="141">
        <v>1</v>
      </c>
      <c r="NU66" s="36" t="str">
        <f>E66</f>
        <v>AA-19WL</v>
      </c>
      <c r="NV66" s="98" t="s">
        <v>465</v>
      </c>
      <c r="NW66" s="17">
        <v>2653.5119256000003</v>
      </c>
      <c r="NX66" s="100">
        <v>3</v>
      </c>
      <c r="NY66" s="88">
        <v>14797</v>
      </c>
      <c r="NZ66" s="3">
        <v>3</v>
      </c>
      <c r="OA66" s="88">
        <v>14697</v>
      </c>
      <c r="OB66" s="23">
        <f t="shared" si="637"/>
        <v>6</v>
      </c>
      <c r="OC66" s="68">
        <f t="shared" si="637"/>
        <v>29494</v>
      </c>
      <c r="OD66" s="68">
        <f t="shared" si="638"/>
        <v>24994.91525423729</v>
      </c>
      <c r="OE66" s="62">
        <f t="shared" si="639"/>
        <v>2.0666975358151593E-3</v>
      </c>
      <c r="OF66" s="23">
        <v>2253</v>
      </c>
      <c r="OG66" s="23">
        <v>0</v>
      </c>
      <c r="OH66" s="68">
        <v>0</v>
      </c>
      <c r="OI66" s="62">
        <f t="shared" si="640"/>
        <v>0</v>
      </c>
      <c r="OJ66" s="34">
        <f t="shared" si="641"/>
        <v>15921.071553600003</v>
      </c>
      <c r="OK66" s="143" t="str">
        <f t="shared" si="642"/>
        <v>AA-19WL</v>
      </c>
      <c r="OL66" s="143" t="str">
        <f t="shared" si="643"/>
        <v>B0D3Q2T5XX</v>
      </c>
      <c r="OM66" s="143" t="str">
        <f t="shared" si="643"/>
        <v>FBA79356</v>
      </c>
      <c r="ON66" s="17">
        <f t="shared" si="644"/>
        <v>2653.5119256000003</v>
      </c>
      <c r="OO66" s="3">
        <v>44</v>
      </c>
      <c r="OP66" s="32">
        <f t="shared" si="645"/>
        <v>116754.52472640001</v>
      </c>
      <c r="OQ66" s="3">
        <v>241</v>
      </c>
      <c r="OR66" s="32">
        <f t="shared" si="646"/>
        <v>639496.37406960002</v>
      </c>
      <c r="OS66" s="3">
        <v>0</v>
      </c>
      <c r="OT66" s="32">
        <f t="shared" si="647"/>
        <v>0</v>
      </c>
      <c r="OU66" s="3">
        <v>0</v>
      </c>
      <c r="OV66" s="32">
        <f t="shared" si="648"/>
        <v>0</v>
      </c>
      <c r="OW66" s="58">
        <v>0</v>
      </c>
      <c r="OX66" s="59">
        <f t="shared" si="649"/>
        <v>0</v>
      </c>
      <c r="OY66" s="58">
        <v>0</v>
      </c>
      <c r="OZ66" s="59">
        <f t="shared" si="650"/>
        <v>0</v>
      </c>
      <c r="PA66" s="58">
        <v>0</v>
      </c>
      <c r="PB66" s="59">
        <f t="shared" si="651"/>
        <v>0</v>
      </c>
      <c r="PC66" s="42">
        <f t="shared" si="652"/>
        <v>285</v>
      </c>
      <c r="PD66" s="92">
        <f t="shared" si="653"/>
        <v>756250.89879600005</v>
      </c>
      <c r="PE66" s="141">
        <v>8</v>
      </c>
      <c r="PF66" s="36" t="str">
        <f t="shared" si="654"/>
        <v>AA-19WL</v>
      </c>
      <c r="PG66" s="98" t="s">
        <v>465</v>
      </c>
      <c r="PH66" s="17">
        <v>2653.5119256000003</v>
      </c>
      <c r="PI66" s="100">
        <v>2</v>
      </c>
      <c r="PJ66" s="88">
        <v>10697</v>
      </c>
      <c r="PK66" s="3">
        <v>0</v>
      </c>
      <c r="PL66" s="88">
        <v>0</v>
      </c>
      <c r="PM66" s="23">
        <f t="shared" si="655"/>
        <v>2</v>
      </c>
      <c r="PN66" s="68">
        <f t="shared" si="655"/>
        <v>10697</v>
      </c>
      <c r="PO66" s="68">
        <f t="shared" si="656"/>
        <v>9065.2542372881362</v>
      </c>
      <c r="PP66" s="62">
        <f t="shared" si="657"/>
        <v>6.0258753921732316E-4</v>
      </c>
      <c r="PQ66" s="23">
        <v>1430</v>
      </c>
      <c r="PR66" s="23">
        <v>0</v>
      </c>
      <c r="PS66" s="68">
        <v>0</v>
      </c>
      <c r="PT66" s="62">
        <f t="shared" si="658"/>
        <v>0</v>
      </c>
      <c r="PU66" s="34">
        <f t="shared" si="659"/>
        <v>5307.0238512000005</v>
      </c>
      <c r="PV66" s="143" t="str">
        <f t="shared" si="660"/>
        <v>AA-19WL</v>
      </c>
      <c r="PW66" s="143" t="str">
        <f t="shared" si="661"/>
        <v>B0D3Q2T5XX</v>
      </c>
      <c r="PX66" s="143" t="str">
        <f t="shared" si="661"/>
        <v>FBA79356</v>
      </c>
      <c r="PY66" s="17">
        <f t="shared" si="662"/>
        <v>2653.5119256000003</v>
      </c>
      <c r="PZ66" s="3">
        <v>42</v>
      </c>
      <c r="QA66" s="32">
        <f t="shared" si="663"/>
        <v>111447.50087520001</v>
      </c>
      <c r="QB66" s="3"/>
      <c r="QC66" s="32">
        <f t="shared" si="664"/>
        <v>0</v>
      </c>
      <c r="QD66" s="3">
        <v>0</v>
      </c>
      <c r="QE66" s="32">
        <f t="shared" si="665"/>
        <v>0</v>
      </c>
      <c r="QF66" s="3">
        <v>0</v>
      </c>
      <c r="QG66" s="32">
        <f t="shared" si="666"/>
        <v>0</v>
      </c>
      <c r="QH66" s="58">
        <v>0</v>
      </c>
      <c r="QI66" s="59">
        <f t="shared" si="667"/>
        <v>0</v>
      </c>
      <c r="QJ66" s="58">
        <v>0</v>
      </c>
      <c r="QK66" s="59">
        <f t="shared" si="668"/>
        <v>0</v>
      </c>
      <c r="QL66" s="58">
        <v>0</v>
      </c>
      <c r="QM66" s="59">
        <f t="shared" si="669"/>
        <v>0</v>
      </c>
      <c r="QN66" s="42">
        <f t="shared" si="670"/>
        <v>42</v>
      </c>
      <c r="QO66" s="92">
        <f t="shared" si="671"/>
        <v>111447.50087520001</v>
      </c>
      <c r="QP66" s="141">
        <v>9</v>
      </c>
      <c r="QQ66" s="36" t="str">
        <f t="shared" si="672"/>
        <v>AA-19WL</v>
      </c>
      <c r="QR66" s="98" t="s">
        <v>465</v>
      </c>
      <c r="QS66" s="17">
        <v>2653.5119256000003</v>
      </c>
      <c r="QT66" s="100">
        <v>3</v>
      </c>
      <c r="QU66" s="88">
        <v>15367</v>
      </c>
      <c r="QV66" s="3">
        <v>4</v>
      </c>
      <c r="QW66" s="88">
        <v>19694</v>
      </c>
      <c r="QX66" s="23">
        <f t="shared" ref="QX66:QX99" si="691">QT66+QV66</f>
        <v>7</v>
      </c>
      <c r="QY66" s="68">
        <f t="shared" ref="QY66:QY99" si="692">QU66+QW66</f>
        <v>35061</v>
      </c>
      <c r="QZ66" s="68">
        <f t="shared" ref="QZ66:QZ97" si="693">QY66/1.18</f>
        <v>29712.711864406781</v>
      </c>
      <c r="RA66" s="62">
        <f t="shared" ref="RA66:RA99" si="694">QY66/$QY$1</f>
        <v>1.8761364656106128E-3</v>
      </c>
      <c r="RB66" s="23">
        <v>1320</v>
      </c>
      <c r="RC66" s="23">
        <v>0</v>
      </c>
      <c r="RD66" s="68">
        <v>0</v>
      </c>
      <c r="RE66" s="62">
        <f t="shared" ref="RE66:RE97" si="695">RD66/$IS$1</f>
        <v>0</v>
      </c>
      <c r="RF66" s="34">
        <f t="shared" ref="RF66:RF99" si="696">QX66*RJ66</f>
        <v>18574.583479200002</v>
      </c>
      <c r="RG66" s="143" t="str">
        <f t="shared" ref="RG66:RG99" si="697">E66</f>
        <v>AA-19WL</v>
      </c>
      <c r="RH66" s="143" t="str">
        <f t="shared" ref="RH66:RH99" si="698">A66</f>
        <v>B0D3Q2T5XX</v>
      </c>
      <c r="RI66" s="143" t="str">
        <f t="shared" ref="RI66:RI99" si="699">B66</f>
        <v>FBA79356</v>
      </c>
      <c r="RJ66" s="17">
        <f t="shared" ref="RJ66:RJ99" si="700">J66</f>
        <v>2653.5119256000003</v>
      </c>
      <c r="RK66" s="3">
        <v>30</v>
      </c>
      <c r="RL66" s="32">
        <f t="shared" ref="RL66:RL97" si="701">RK66*RJ66</f>
        <v>79605.357768000002</v>
      </c>
      <c r="RM66" s="3">
        <v>241</v>
      </c>
      <c r="RN66" s="32">
        <f t="shared" ref="RN66:RN97" si="702">RM66*RJ66</f>
        <v>639496.37406960002</v>
      </c>
      <c r="RO66" s="3">
        <v>0</v>
      </c>
      <c r="RP66" s="32">
        <f t="shared" ref="RP66:RP97" si="703">RO66*RJ66</f>
        <v>0</v>
      </c>
      <c r="RQ66" s="3">
        <v>0</v>
      </c>
      <c r="RR66" s="32">
        <f t="shared" ref="RR66:RR97" si="704">RQ66*RJ66</f>
        <v>0</v>
      </c>
      <c r="RS66" s="58">
        <v>0</v>
      </c>
      <c r="RT66" s="59">
        <f t="shared" ref="RT66:RT97" si="705">RS66*RJ66</f>
        <v>0</v>
      </c>
      <c r="RU66" s="58">
        <v>0</v>
      </c>
      <c r="RV66" s="59">
        <f t="shared" ref="RV66:RV97" si="706">RU66*RJ66</f>
        <v>0</v>
      </c>
      <c r="RW66" s="58">
        <v>0</v>
      </c>
      <c r="RX66" s="59">
        <f t="shared" ref="RX66:RX97" si="707">RW66*RJ66</f>
        <v>0</v>
      </c>
      <c r="RY66" s="42">
        <f t="shared" ref="RY66:RY99" si="708">RK66+RM66+RS66+RO66+RQ66+RU66+RW66</f>
        <v>271</v>
      </c>
      <c r="RZ66" s="92">
        <f t="shared" ref="RZ66:RZ97" si="709">RY66*RJ66</f>
        <v>719101.73183760012</v>
      </c>
      <c r="SA66" s="141">
        <v>3</v>
      </c>
      <c r="SB66" s="36" t="str">
        <f t="shared" ref="SB66:SB99" si="710">E66</f>
        <v>AA-19WL</v>
      </c>
      <c r="SC66" s="98" t="s">
        <v>465</v>
      </c>
      <c r="SD66" s="17">
        <f t="shared" ref="SD66:SD99" si="711">J66</f>
        <v>2653.5119256000003</v>
      </c>
      <c r="SE66" s="100">
        <v>2</v>
      </c>
      <c r="SF66" s="88">
        <v>5299</v>
      </c>
      <c r="SG66" s="3">
        <v>5</v>
      </c>
      <c r="SH66" s="88">
        <v>24995</v>
      </c>
      <c r="SI66" s="23">
        <f t="shared" ref="SI66:SI99" si="712">SE66+SG66</f>
        <v>7</v>
      </c>
      <c r="SJ66" s="68">
        <f t="shared" ref="SJ66:SJ99" si="713">SF66+SH66</f>
        <v>30294</v>
      </c>
      <c r="SK66" s="68">
        <f t="shared" ref="SK66:SK97" si="714">SJ66/1.18</f>
        <v>25672.881355932204</v>
      </c>
      <c r="SL66" s="62">
        <f t="shared" ref="SL66:SL99" si="715">SJ66/$SJ$1</f>
        <v>1.9407729201508465E-3</v>
      </c>
      <c r="SM66" s="23">
        <v>2330</v>
      </c>
      <c r="SN66" s="23">
        <v>0</v>
      </c>
      <c r="SO66" s="68">
        <v>0</v>
      </c>
      <c r="SP66" s="62">
        <f t="shared" ref="SP66:SP97" si="716">SO66/$IS$1</f>
        <v>0</v>
      </c>
      <c r="SQ66" s="34">
        <f t="shared" ref="SQ66:SQ99" si="717">SI66*SU66</f>
        <v>18574.583479200002</v>
      </c>
      <c r="SR66" s="143" t="str">
        <f t="shared" ref="SR66:SR99" si="718">E66</f>
        <v>AA-19WL</v>
      </c>
      <c r="SS66" s="143" t="str">
        <f t="shared" ref="SS66:SS99" si="719">A66</f>
        <v>B0D3Q2T5XX</v>
      </c>
      <c r="ST66" s="143" t="str">
        <f t="shared" ref="ST66:ST99" si="720">B66</f>
        <v>FBA79356</v>
      </c>
      <c r="SU66" s="17">
        <f t="shared" ref="SU66:SU99" si="721">J66</f>
        <v>2653.5119256000003</v>
      </c>
      <c r="SV66" s="3">
        <v>22</v>
      </c>
      <c r="SW66" s="32">
        <f t="shared" ref="SW66:SW97" si="722">SV66*SU66</f>
        <v>58377.262363200003</v>
      </c>
      <c r="SX66" s="3">
        <v>234</v>
      </c>
      <c r="SY66" s="32">
        <f t="shared" ref="SY66:SY97" si="723">SX66*SU66</f>
        <v>620921.79059040011</v>
      </c>
      <c r="SZ66" s="3">
        <v>0</v>
      </c>
      <c r="TA66" s="32">
        <f t="shared" ref="TA66:TA97" si="724">SZ66*SU66</f>
        <v>0</v>
      </c>
      <c r="TB66" s="3">
        <v>0</v>
      </c>
      <c r="TC66" s="32">
        <f t="shared" ref="TC66:TC97" si="725">TB66*SU66</f>
        <v>0</v>
      </c>
      <c r="TD66" s="58">
        <v>0</v>
      </c>
      <c r="TE66" s="59">
        <f t="shared" ref="TE66:TE97" si="726">TD66*SU66</f>
        <v>0</v>
      </c>
      <c r="TF66" s="58">
        <v>0</v>
      </c>
      <c r="TG66" s="59">
        <f t="shared" ref="TG66:TG97" si="727">TF66*SU66</f>
        <v>0</v>
      </c>
      <c r="TH66" s="58">
        <v>0</v>
      </c>
      <c r="TI66" s="59">
        <f t="shared" ref="TI66:TI97" si="728">TH66*SU66</f>
        <v>0</v>
      </c>
      <c r="TJ66" s="42">
        <f t="shared" ref="TJ66:TJ99" si="729">SV66+SX66+TD66+SZ66+TB66+TF66+TH66</f>
        <v>256</v>
      </c>
      <c r="TK66" s="92">
        <f t="shared" ref="TK66:TK97" si="730">TJ66*SU66</f>
        <v>679299.05295360007</v>
      </c>
      <c r="TL66" s="141">
        <v>5</v>
      </c>
      <c r="TM66" s="36" t="str">
        <f t="shared" ref="TM66:TM99" si="731">E66</f>
        <v>AA-19WL</v>
      </c>
      <c r="TN66" s="98" t="s">
        <v>465</v>
      </c>
      <c r="TO66" s="17">
        <f t="shared" ref="TO66:TO99" si="732">J66</f>
        <v>2653.5119256000003</v>
      </c>
      <c r="TP66" s="100">
        <v>1</v>
      </c>
      <c r="TQ66" s="88">
        <v>5049</v>
      </c>
      <c r="TR66" s="3">
        <v>8</v>
      </c>
      <c r="TS66" s="88">
        <v>39786.992200000001</v>
      </c>
      <c r="TT66" s="23">
        <f t="shared" ref="TT66:TT99" si="733">TP66+TR66</f>
        <v>9</v>
      </c>
      <c r="TU66" s="68">
        <f t="shared" ref="TU66:TU99" si="734">TQ66+TS66</f>
        <v>44835.992200000001</v>
      </c>
      <c r="TV66" s="68">
        <f t="shared" ref="TV66:TV97" si="735">TU66/1.18</f>
        <v>37996.603559322037</v>
      </c>
      <c r="TW66" s="62">
        <f t="shared" ref="TW66:TW99" si="736">TU66/$TU$1</f>
        <v>2.6480483816169907E-3</v>
      </c>
      <c r="TX66" s="23">
        <v>2900</v>
      </c>
      <c r="TY66" s="23">
        <v>0</v>
      </c>
      <c r="TZ66" s="68">
        <v>0</v>
      </c>
      <c r="UA66" s="62">
        <f t="shared" ref="UA66:UA97" si="737">TZ66/$IS$1</f>
        <v>0</v>
      </c>
      <c r="UB66" s="34">
        <f t="shared" ref="UB66:UB99" si="738">TT66*J66</f>
        <v>23881.607330400002</v>
      </c>
      <c r="UC66" s="143" t="str">
        <f t="shared" ref="UC66:UC99" si="739">E66</f>
        <v>AA-19WL</v>
      </c>
      <c r="UD66" s="143" t="str">
        <f t="shared" ref="UD66:UD99" si="740">A66</f>
        <v>B0D3Q2T5XX</v>
      </c>
      <c r="UE66" s="143" t="str">
        <f t="shared" ref="UE66:UE99" si="741">B66</f>
        <v>FBA79356</v>
      </c>
      <c r="UF66" s="17">
        <f t="shared" ref="UF66:UF99" si="742">J66</f>
        <v>2653.5119256000003</v>
      </c>
      <c r="UG66" s="3">
        <v>19</v>
      </c>
      <c r="UH66" s="32">
        <f t="shared" ref="UH66:UH97" si="743">UG66*J66</f>
        <v>50416.726586400007</v>
      </c>
      <c r="UI66" s="3">
        <v>230</v>
      </c>
      <c r="UJ66" s="32">
        <f t="shared" ref="UJ66:UJ97" si="744">UI66*J66</f>
        <v>610307.7428880001</v>
      </c>
      <c r="UK66" s="3">
        <v>0</v>
      </c>
      <c r="UL66" s="32">
        <f t="shared" ref="UL66:UL97" si="745">UK66*J66</f>
        <v>0</v>
      </c>
      <c r="UM66" s="3">
        <v>0</v>
      </c>
      <c r="UN66" s="32">
        <f t="shared" ref="UN66:UN97" si="746">UM66*J66</f>
        <v>0</v>
      </c>
      <c r="UO66" s="58">
        <v>0</v>
      </c>
      <c r="UP66" s="59">
        <f t="shared" ref="UP66:UP97" si="747">UO66*J66</f>
        <v>0</v>
      </c>
      <c r="UQ66" s="58">
        <v>0</v>
      </c>
      <c r="UR66" s="59">
        <f t="shared" ref="UR66:UR97" si="748">UQ66*J66</f>
        <v>0</v>
      </c>
      <c r="US66" s="58">
        <v>0</v>
      </c>
      <c r="UT66" s="59">
        <f t="shared" ref="UT66:UT97" si="749">US66*J66</f>
        <v>0</v>
      </c>
      <c r="UU66" s="42">
        <f t="shared" ref="UU66:UU99" si="750">UG66+UI66+UO66+UK66+UM66+UQ66+US66</f>
        <v>249</v>
      </c>
      <c r="UV66" s="92">
        <f t="shared" ref="UV66:UV97" si="751">UU66*J66</f>
        <v>660724.46947440004</v>
      </c>
      <c r="UW66" s="141">
        <v>10</v>
      </c>
      <c r="UX66" s="36" t="str">
        <f t="shared" ref="UX66:UX99" si="752">E66</f>
        <v>AA-19WL</v>
      </c>
      <c r="UY66" s="98" t="s">
        <v>465</v>
      </c>
      <c r="UZ66" s="17">
        <f t="shared" ref="UZ66:UZ99" si="753">J66</f>
        <v>2653.5119256000003</v>
      </c>
      <c r="VA66" s="100">
        <v>1</v>
      </c>
      <c r="VB66" s="88">
        <v>4999</v>
      </c>
      <c r="VC66" s="3">
        <v>5</v>
      </c>
      <c r="VD66" s="88">
        <v>24794.997799999997</v>
      </c>
      <c r="VE66" s="23">
        <f t="shared" si="200"/>
        <v>6</v>
      </c>
      <c r="VF66" s="68">
        <f t="shared" si="201"/>
        <v>29793.997799999997</v>
      </c>
      <c r="VG66" s="68">
        <f t="shared" si="202"/>
        <v>25249.150677966099</v>
      </c>
      <c r="VH66" s="62">
        <f t="shared" si="203"/>
        <v>1.7808231729593252E-3</v>
      </c>
      <c r="VI66" s="23">
        <v>2796</v>
      </c>
      <c r="VJ66" s="23">
        <v>0</v>
      </c>
      <c r="VK66" s="68">
        <v>0</v>
      </c>
      <c r="VL66" s="62">
        <f t="shared" ref="VL66:VL97" si="754">VK66/$IS$1</f>
        <v>0</v>
      </c>
      <c r="VM66" s="34">
        <f t="shared" si="205"/>
        <v>15921.071553600003</v>
      </c>
      <c r="VN66" s="143" t="str">
        <f t="shared" si="57"/>
        <v>AA-19WL</v>
      </c>
      <c r="VO66" s="143" t="str">
        <f t="shared" si="58"/>
        <v>B0D3Q2T5XX</v>
      </c>
      <c r="VP66" s="143" t="str">
        <f t="shared" si="59"/>
        <v>FBA79356</v>
      </c>
      <c r="VQ66" s="17">
        <f t="shared" si="206"/>
        <v>2653.5119256000003</v>
      </c>
      <c r="VR66" s="3">
        <v>24</v>
      </c>
      <c r="VS66" s="32">
        <f t="shared" si="207"/>
        <v>63684.28621440001</v>
      </c>
      <c r="VT66" s="3">
        <v>209</v>
      </c>
      <c r="VU66" s="32">
        <f t="shared" si="208"/>
        <v>554583.99245040002</v>
      </c>
      <c r="VV66" s="3">
        <v>0</v>
      </c>
      <c r="VW66" s="32">
        <f t="shared" si="209"/>
        <v>0</v>
      </c>
      <c r="VX66" s="3">
        <v>0</v>
      </c>
      <c r="VY66" s="32">
        <f t="shared" si="210"/>
        <v>0</v>
      </c>
      <c r="VZ66" s="58">
        <v>0</v>
      </c>
      <c r="WA66" s="59">
        <f t="shared" si="211"/>
        <v>0</v>
      </c>
      <c r="WB66" s="58">
        <v>0</v>
      </c>
      <c r="WC66" s="59">
        <f t="shared" si="212"/>
        <v>0</v>
      </c>
      <c r="WD66" s="58">
        <v>0</v>
      </c>
      <c r="WE66" s="59">
        <f t="shared" si="213"/>
        <v>0</v>
      </c>
      <c r="WF66" s="42">
        <f t="shared" si="214"/>
        <v>233</v>
      </c>
      <c r="WG66" s="92">
        <f t="shared" si="215"/>
        <v>618268.27866480011</v>
      </c>
      <c r="WH66" s="141">
        <v>12</v>
      </c>
      <c r="WI66" s="36" t="str">
        <f t="shared" si="60"/>
        <v>AA-19WL</v>
      </c>
      <c r="WJ66" s="98" t="s">
        <v>465</v>
      </c>
      <c r="WK66" s="17">
        <f t="shared" si="216"/>
        <v>2653.5119256000003</v>
      </c>
    </row>
    <row r="67" spans="1:609">
      <c r="A67" s="155" t="s">
        <v>162</v>
      </c>
      <c r="B67" s="155" t="s">
        <v>161</v>
      </c>
      <c r="C67" s="150" t="s">
        <v>465</v>
      </c>
      <c r="D67" s="150" t="s">
        <v>669</v>
      </c>
      <c r="E67" s="155" t="s">
        <v>275</v>
      </c>
      <c r="F67" s="155" t="s">
        <v>296</v>
      </c>
      <c r="G67" s="163" t="s">
        <v>370</v>
      </c>
      <c r="H67" s="150" t="s">
        <v>473</v>
      </c>
      <c r="I67" s="150" t="s">
        <v>432</v>
      </c>
      <c r="J67" s="187">
        <v>1034.3039829588236</v>
      </c>
      <c r="K67" s="16" t="s">
        <v>196</v>
      </c>
      <c r="L67" s="2">
        <v>0</v>
      </c>
      <c r="M67" s="3">
        <v>0</v>
      </c>
      <c r="N67" s="21">
        <v>0</v>
      </c>
      <c r="O67" s="3">
        <v>0</v>
      </c>
      <c r="P67" s="23">
        <f>M67+N67+O67</f>
        <v>0</v>
      </c>
      <c r="Q67" s="2">
        <v>0</v>
      </c>
      <c r="R67" s="3">
        <v>0</v>
      </c>
      <c r="S67" s="20">
        <v>0</v>
      </c>
      <c r="T67" s="3">
        <v>0</v>
      </c>
      <c r="U67" s="23">
        <f>R67+S67+T67</f>
        <v>0</v>
      </c>
      <c r="V67" s="2">
        <v>0</v>
      </c>
      <c r="W67" s="3">
        <v>0</v>
      </c>
      <c r="X67" s="3">
        <v>0</v>
      </c>
      <c r="Y67" s="3">
        <v>0</v>
      </c>
      <c r="Z67" s="23">
        <f>W67+X67+Y67</f>
        <v>0</v>
      </c>
      <c r="AA67" s="24">
        <f>Z67/$Z$1</f>
        <v>0</v>
      </c>
      <c r="AB67" s="2">
        <v>0</v>
      </c>
      <c r="AC67" s="3">
        <v>0</v>
      </c>
      <c r="AD67" s="3">
        <v>0</v>
      </c>
      <c r="AE67" s="3">
        <v>0</v>
      </c>
      <c r="AF67" s="23">
        <f>AC67+AD67+AE67</f>
        <v>0</v>
      </c>
      <c r="AG67" s="24">
        <f>AF67/$AF$1</f>
        <v>0</v>
      </c>
      <c r="AH67" s="12">
        <v>0</v>
      </c>
      <c r="AI67" s="3">
        <v>0</v>
      </c>
      <c r="AJ67" s="3">
        <v>0</v>
      </c>
      <c r="AK67" s="3">
        <v>0</v>
      </c>
      <c r="AL67" s="23">
        <f>AI67+AJ67+AK67</f>
        <v>0</v>
      </c>
      <c r="AM67" s="24">
        <f>AL67/$AL$1</f>
        <v>0</v>
      </c>
      <c r="AN67" s="12">
        <v>1</v>
      </c>
      <c r="AO67" s="3">
        <v>0</v>
      </c>
      <c r="AP67" s="3">
        <v>0</v>
      </c>
      <c r="AQ67" s="23">
        <f>AO67+AP67</f>
        <v>0</v>
      </c>
      <c r="AR67" s="34" t="e">
        <f>AQ67*#REF!</f>
        <v>#REF!</v>
      </c>
      <c r="AS67" s="24" t="e">
        <f>AR67/$AR$1</f>
        <v>#REF!</v>
      </c>
      <c r="AT67" s="12">
        <v>1</v>
      </c>
      <c r="AU67" s="3">
        <v>0</v>
      </c>
      <c r="AV67" s="3">
        <v>2</v>
      </c>
      <c r="AW67" s="23">
        <f>AU67+AV67</f>
        <v>2</v>
      </c>
      <c r="AX67" s="34" t="e">
        <f>AW67*#REF!</f>
        <v>#REF!</v>
      </c>
      <c r="AY67" s="24" t="e">
        <f>AX67/$AX$1</f>
        <v>#REF!</v>
      </c>
      <c r="AZ67" s="12">
        <v>1</v>
      </c>
      <c r="BA67" s="3">
        <v>0</v>
      </c>
      <c r="BB67" s="3">
        <v>13</v>
      </c>
      <c r="BC67" s="23">
        <f>BA67+BB67</f>
        <v>13</v>
      </c>
      <c r="BD67" s="34" t="e">
        <f>BC67*#REF!</f>
        <v>#REF!</v>
      </c>
      <c r="BE67" s="24" t="e">
        <f>BD67/$BD$1</f>
        <v>#REF!</v>
      </c>
      <c r="BF67" s="12">
        <v>1</v>
      </c>
      <c r="BG67" s="3">
        <v>0</v>
      </c>
      <c r="BH67" s="3">
        <v>6</v>
      </c>
      <c r="BI67" s="23">
        <f>BG67+BH67</f>
        <v>6</v>
      </c>
      <c r="BJ67" s="34" t="e">
        <f>BI67*#REF!</f>
        <v>#REF!</v>
      </c>
      <c r="BK67" s="37" t="e">
        <f>BJ67/$BJ$1</f>
        <v>#REF!</v>
      </c>
      <c r="BL67" s="12">
        <v>0.99509999999999998</v>
      </c>
      <c r="BM67" s="3">
        <v>0</v>
      </c>
      <c r="BN67" s="3">
        <v>17</v>
      </c>
      <c r="BO67" s="23">
        <f>BM67+BN67</f>
        <v>17</v>
      </c>
      <c r="BP67" s="34" t="e">
        <f>BO67*#REF!</f>
        <v>#REF!</v>
      </c>
      <c r="BQ67" s="37" t="e">
        <f>BP67/$BP$1</f>
        <v>#REF!</v>
      </c>
      <c r="BR67" s="12">
        <v>1</v>
      </c>
      <c r="BS67" s="3">
        <v>0</v>
      </c>
      <c r="BT67" s="3">
        <v>25</v>
      </c>
      <c r="BU67" s="3">
        <v>57574</v>
      </c>
      <c r="BV67" s="3">
        <v>0</v>
      </c>
      <c r="BW67" s="3">
        <v>0</v>
      </c>
      <c r="BX67" s="3">
        <v>3</v>
      </c>
      <c r="BY67" s="3">
        <v>3747</v>
      </c>
      <c r="BZ67" s="23">
        <f>BS67+BT67+BX67+BV67</f>
        <v>28</v>
      </c>
      <c r="CA67" s="23">
        <f>BY67+BU67+BW67</f>
        <v>61321</v>
      </c>
      <c r="CB67" s="37">
        <f>CA67/$CA$1</f>
        <v>7.494374886296837E-3</v>
      </c>
      <c r="CC67" s="34" t="e">
        <f>BZ67*#REF!</f>
        <v>#REF!</v>
      </c>
      <c r="CD67" s="3">
        <v>18</v>
      </c>
      <c r="CE67" s="3">
        <v>41481</v>
      </c>
      <c r="CF67" s="3">
        <v>0</v>
      </c>
      <c r="CG67" s="3">
        <v>0</v>
      </c>
      <c r="CH67" s="3">
        <v>1</v>
      </c>
      <c r="CI67" s="3">
        <v>1249</v>
      </c>
      <c r="CJ67" s="23">
        <f>CD67+CH67+CF67</f>
        <v>19</v>
      </c>
      <c r="CK67" s="23">
        <f>CI67+CE67+CG67</f>
        <v>42730</v>
      </c>
      <c r="CL67" s="24">
        <f>CK67/$CK$1</f>
        <v>5.7677242862466845E-3</v>
      </c>
      <c r="CM67" s="34" t="e">
        <f>CJ67*#REF!</f>
        <v>#REF!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23">
        <f>CN67+CR67+CP67</f>
        <v>0</v>
      </c>
      <c r="CU67" s="23">
        <f>CS67+CO67+CQ67</f>
        <v>0</v>
      </c>
      <c r="CV67" s="24">
        <f>CU67/$CU$1</f>
        <v>0</v>
      </c>
      <c r="CW67" s="34" t="e">
        <f>CT67*#REF!</f>
        <v>#REF!</v>
      </c>
      <c r="CX67" s="3">
        <v>0</v>
      </c>
      <c r="CY67" s="3">
        <v>0</v>
      </c>
      <c r="CZ67" s="3">
        <v>0</v>
      </c>
      <c r="DA67" s="3">
        <v>0</v>
      </c>
      <c r="DB67" s="23">
        <f t="shared" si="673"/>
        <v>0</v>
      </c>
      <c r="DC67" s="23">
        <f t="shared" si="673"/>
        <v>0</v>
      </c>
      <c r="DD67" s="24">
        <f>DC67/$DC$1</f>
        <v>0</v>
      </c>
      <c r="DE67" s="23">
        <v>0</v>
      </c>
      <c r="DF67" s="23">
        <v>0</v>
      </c>
      <c r="DG67" s="23">
        <v>0</v>
      </c>
      <c r="DH67" s="34" t="e">
        <f>DB67*#REF!</f>
        <v>#REF!</v>
      </c>
      <c r="DI67" s="3">
        <v>5</v>
      </c>
      <c r="DJ67" s="3">
        <v>11955</v>
      </c>
      <c r="DK67" s="3">
        <v>0</v>
      </c>
      <c r="DL67" s="3">
        <v>0</v>
      </c>
      <c r="DM67" s="23">
        <f t="shared" si="674"/>
        <v>5</v>
      </c>
      <c r="DN67" s="23">
        <f t="shared" si="674"/>
        <v>11955</v>
      </c>
      <c r="DO67" s="23">
        <f>DN67/1.18</f>
        <v>10131.355932203391</v>
      </c>
      <c r="DP67" s="24">
        <f>DN67/$DN$1</f>
        <v>1.3693002310918348E-3</v>
      </c>
      <c r="DQ67" s="23">
        <v>561</v>
      </c>
      <c r="DR67" s="23">
        <v>10</v>
      </c>
      <c r="DS67" s="23">
        <v>23956</v>
      </c>
      <c r="DT67" s="24">
        <f>DS67/$DS$1</f>
        <v>2.3913427355720302E-3</v>
      </c>
      <c r="DU67" s="34" t="e">
        <f>DM67*#REF!</f>
        <v>#REF!</v>
      </c>
      <c r="DV67" s="24" t="e">
        <f>(DR67-DF67)/DF67</f>
        <v>#DIV/0!</v>
      </c>
      <c r="DW67" s="24" t="e">
        <f>(DM67-DB67)/DB67</f>
        <v>#DIV/0!</v>
      </c>
      <c r="DX67" s="34">
        <v>3524.46</v>
      </c>
      <c r="DY67" s="23">
        <v>8</v>
      </c>
      <c r="DZ67" s="34">
        <v>15744.91</v>
      </c>
      <c r="EA67" s="24">
        <f>DX67/DZ67</f>
        <v>0.2238475799480594</v>
      </c>
      <c r="EB67" s="24">
        <f>DX67/DO67</f>
        <v>0.34787643663739021</v>
      </c>
      <c r="EC67" s="24" t="s">
        <v>461</v>
      </c>
      <c r="ED67" s="24" t="s">
        <v>461</v>
      </c>
      <c r="EE67" s="3">
        <v>36</v>
      </c>
      <c r="EF67" s="3">
        <v>82924.02</v>
      </c>
      <c r="EG67" s="3">
        <v>0</v>
      </c>
      <c r="EH67" s="3">
        <v>0</v>
      </c>
      <c r="EI67" s="23">
        <f t="shared" si="675"/>
        <v>36</v>
      </c>
      <c r="EJ67" s="23">
        <f t="shared" si="675"/>
        <v>82924.02</v>
      </c>
      <c r="EK67" s="23">
        <f>EJ67/1.18</f>
        <v>70274.593220338997</v>
      </c>
      <c r="EL67" s="62">
        <f>EJ67/$EJ$1</f>
        <v>8.4138751175747047E-3</v>
      </c>
      <c r="EM67" s="23">
        <v>1134</v>
      </c>
      <c r="EN67" s="23">
        <v>34</v>
      </c>
      <c r="EO67" s="23">
        <v>77766</v>
      </c>
      <c r="EP67" s="62">
        <f>EO67/$EO$1</f>
        <v>6.8667774013919519E-3</v>
      </c>
      <c r="EQ67" s="34" t="e">
        <f>EI67*#REF!</f>
        <v>#REF!</v>
      </c>
      <c r="ER67" s="24">
        <f>(EN67-DR67)/DR67</f>
        <v>2.4</v>
      </c>
      <c r="ES67" s="24">
        <f>(EI67-DM67)/DM67</f>
        <v>6.2</v>
      </c>
      <c r="ET67" s="24"/>
      <c r="EU67" s="24"/>
      <c r="EV67" s="3">
        <v>28</v>
      </c>
      <c r="EW67" s="3">
        <v>63628.020000000004</v>
      </c>
      <c r="EX67" s="3">
        <v>0</v>
      </c>
      <c r="EY67" s="3">
        <v>0</v>
      </c>
      <c r="EZ67" s="23">
        <f t="shared" si="676"/>
        <v>28</v>
      </c>
      <c r="FA67" s="23">
        <f t="shared" si="676"/>
        <v>63628.020000000004</v>
      </c>
      <c r="FB67" s="70">
        <f>FA67/1.18</f>
        <v>53922.050847457635</v>
      </c>
      <c r="FC67" s="62">
        <f>FA67/$FA$1</f>
        <v>6.2127951301825055E-3</v>
      </c>
      <c r="FD67" s="23">
        <v>1492</v>
      </c>
      <c r="FE67" s="23">
        <v>42</v>
      </c>
      <c r="FF67" s="23">
        <v>83963</v>
      </c>
      <c r="FG67" s="62">
        <f>FF67/$FF$1</f>
        <v>6.3883205586260424E-3</v>
      </c>
      <c r="FH67" s="34" t="e">
        <f>EZ67*#REF!</f>
        <v>#REF!</v>
      </c>
      <c r="FI67" s="3">
        <v>42</v>
      </c>
      <c r="FJ67" s="3">
        <v>92782.53</v>
      </c>
      <c r="FK67" s="3">
        <v>0</v>
      </c>
      <c r="FL67" s="3">
        <v>0</v>
      </c>
      <c r="FM67" s="23">
        <f t="shared" si="677"/>
        <v>42</v>
      </c>
      <c r="FN67" s="23">
        <f t="shared" si="677"/>
        <v>92782.53</v>
      </c>
      <c r="FO67" s="70">
        <f>FN67/1.18</f>
        <v>78629.262711864416</v>
      </c>
      <c r="FP67" s="62">
        <f>FN67/$FN$1</f>
        <v>7.1593834961394872E-3</v>
      </c>
      <c r="FQ67" s="23">
        <v>1510</v>
      </c>
      <c r="FR67" s="23">
        <v>53</v>
      </c>
      <c r="FS67" s="68">
        <v>111361</v>
      </c>
      <c r="FT67" s="62">
        <f>FS67/$FS$1</f>
        <v>6.6172106629911248E-3</v>
      </c>
      <c r="FU67" s="34" t="e">
        <f>FM67*#REF!</f>
        <v>#REF!</v>
      </c>
      <c r="FV67" s="3">
        <v>37</v>
      </c>
      <c r="FW67" s="3">
        <v>84880.43</v>
      </c>
      <c r="FX67" s="3">
        <v>0</v>
      </c>
      <c r="FY67" s="3">
        <v>0</v>
      </c>
      <c r="FZ67" s="23">
        <f t="shared" si="678"/>
        <v>37</v>
      </c>
      <c r="GA67" s="23">
        <f t="shared" si="678"/>
        <v>84880.43</v>
      </c>
      <c r="GB67" s="70">
        <f>GA67/1.18</f>
        <v>71932.567796610165</v>
      </c>
      <c r="GC67" s="62">
        <f>GA67/$GA$1</f>
        <v>7.7982157511830444E-3</v>
      </c>
      <c r="GD67" s="23">
        <v>1226</v>
      </c>
      <c r="GE67" s="23">
        <v>37</v>
      </c>
      <c r="GF67" s="68">
        <v>82464</v>
      </c>
      <c r="GG67" s="62">
        <f>GF67/$GF$1</f>
        <v>6.7041983839161677E-3</v>
      </c>
      <c r="GH67" s="111">
        <f>J67*FZ67</f>
        <v>38269.24736947647</v>
      </c>
      <c r="GI67" s="100">
        <v>30</v>
      </c>
      <c r="GJ67" s="3">
        <v>68569</v>
      </c>
      <c r="GK67" s="3"/>
      <c r="GL67" s="3"/>
      <c r="GM67" s="23">
        <f t="shared" si="679"/>
        <v>30</v>
      </c>
      <c r="GN67" s="23">
        <f t="shared" si="679"/>
        <v>68569</v>
      </c>
      <c r="GO67" s="70">
        <f>GN67/1.18</f>
        <v>58109.322033898308</v>
      </c>
      <c r="GP67" s="62">
        <f>GN67/$GN$1</f>
        <v>7.6284622207559256E-3</v>
      </c>
      <c r="GQ67" s="23">
        <v>1235</v>
      </c>
      <c r="GR67" s="23">
        <v>32</v>
      </c>
      <c r="GS67" s="68">
        <v>68770</v>
      </c>
      <c r="GT67" s="62">
        <f>GS67/$GS$1</f>
        <v>6.5231324580997587E-3</v>
      </c>
      <c r="GU67" s="111">
        <f>J67*GM67</f>
        <v>31029.119488764707</v>
      </c>
      <c r="GV67" s="100">
        <v>26</v>
      </c>
      <c r="GW67" s="3">
        <v>57185.090000000018</v>
      </c>
      <c r="GX67" s="3"/>
      <c r="GY67" s="3"/>
      <c r="GZ67" s="23">
        <f t="shared" si="680"/>
        <v>26</v>
      </c>
      <c r="HA67" s="23">
        <f t="shared" si="680"/>
        <v>57185.090000000018</v>
      </c>
      <c r="HB67" s="70">
        <f>HA67/1.18</f>
        <v>48461.940677966122</v>
      </c>
      <c r="HC67" s="62">
        <f>HA67/$HA$1</f>
        <v>6.8594457080470772E-3</v>
      </c>
      <c r="HD67" s="23">
        <v>1519</v>
      </c>
      <c r="HE67" s="23">
        <v>50</v>
      </c>
      <c r="HF67" s="68">
        <v>1455</v>
      </c>
      <c r="HG67" s="62">
        <f>HF67/$HF$1</f>
        <v>1.2622362088982709E-4</v>
      </c>
      <c r="HH67" s="34">
        <f>J67*GZ67</f>
        <v>26891.903556929414</v>
      </c>
      <c r="HI67" s="100">
        <v>25</v>
      </c>
      <c r="HJ67" s="3">
        <v>57705</v>
      </c>
      <c r="HK67" s="3"/>
      <c r="HL67" s="3"/>
      <c r="HM67" s="23">
        <f t="shared" si="681"/>
        <v>25</v>
      </c>
      <c r="HN67" s="23">
        <f t="shared" si="681"/>
        <v>57705</v>
      </c>
      <c r="HO67" s="70">
        <f>HN67/1.18</f>
        <v>48902.542372881362</v>
      </c>
      <c r="HP67" s="62">
        <f>HN67/$HN$1</f>
        <v>6.8894161622685014E-3</v>
      </c>
      <c r="HQ67" s="23">
        <v>975</v>
      </c>
      <c r="HR67" s="23">
        <v>25</v>
      </c>
      <c r="HS67" s="68">
        <v>48509</v>
      </c>
      <c r="HT67" s="62">
        <f>HS67/$HS$1</f>
        <v>5.0343392394721917E-3</v>
      </c>
      <c r="HU67" s="34">
        <f>J67*HM67</f>
        <v>25857.59957397059</v>
      </c>
      <c r="HV67" s="100">
        <v>11</v>
      </c>
      <c r="HW67" s="3">
        <v>25837</v>
      </c>
      <c r="HX67" s="3">
        <v>17</v>
      </c>
      <c r="HY67" s="179">
        <v>40783.030199999994</v>
      </c>
      <c r="HZ67" s="23">
        <f t="shared" si="682"/>
        <v>28</v>
      </c>
      <c r="IA67" s="23">
        <f t="shared" si="682"/>
        <v>66620.030199999994</v>
      </c>
      <c r="IB67" s="70">
        <f>IA67/1.18</f>
        <v>56457.652711864408</v>
      </c>
      <c r="IC67" s="62">
        <f>IA67/$IA$1</f>
        <v>5.4311835546264247E-3</v>
      </c>
      <c r="ID67" s="23">
        <v>714</v>
      </c>
      <c r="IE67" s="23">
        <v>7</v>
      </c>
      <c r="IF67" s="68">
        <v>16889</v>
      </c>
      <c r="IG67" s="62">
        <f>IF67/$IF$1</f>
        <v>9.3481429083025168E-3</v>
      </c>
      <c r="IH67" s="34">
        <f>IY67*HZ67</f>
        <v>28960.51152284706</v>
      </c>
      <c r="II67" s="100">
        <v>1</v>
      </c>
      <c r="IJ67" s="88">
        <v>2423</v>
      </c>
      <c r="IK67" s="3">
        <v>13</v>
      </c>
      <c r="IL67" s="88">
        <v>31187.022399999998</v>
      </c>
      <c r="IM67" s="23">
        <f t="shared" si="683"/>
        <v>14</v>
      </c>
      <c r="IN67" s="68">
        <f t="shared" si="683"/>
        <v>33610.022400000002</v>
      </c>
      <c r="IO67" s="68">
        <f>IN67/1.18</f>
        <v>28483.069830508477</v>
      </c>
      <c r="IP67" s="62">
        <f>IN67/$IN$1</f>
        <v>3.6535232943074596E-3</v>
      </c>
      <c r="IQ67" s="23">
        <v>665</v>
      </c>
      <c r="IR67" s="23">
        <v>0</v>
      </c>
      <c r="IS67" s="68">
        <v>0</v>
      </c>
      <c r="IT67" s="62">
        <f>IS67/$IS$1</f>
        <v>0</v>
      </c>
      <c r="IU67" s="34">
        <f>IY67*IM67</f>
        <v>14480.25576142353</v>
      </c>
      <c r="IV67" s="142" t="str">
        <f>E67</f>
        <v>AA-20</v>
      </c>
      <c r="IW67" s="142" t="str">
        <f t="shared" si="684"/>
        <v>B0CF5RRTDJ</v>
      </c>
      <c r="IX67" s="142" t="str">
        <f t="shared" si="684"/>
        <v>FBA78974</v>
      </c>
      <c r="IY67" s="17">
        <v>1034.3039829588236</v>
      </c>
      <c r="IZ67" s="3">
        <v>42</v>
      </c>
      <c r="JA67" s="32">
        <f>IZ67*IY67</f>
        <v>43440.767284270587</v>
      </c>
      <c r="JB67" s="3">
        <v>71</v>
      </c>
      <c r="JC67" s="32">
        <f>JB67*IY67</f>
        <v>73435.582790076471</v>
      </c>
      <c r="JD67" s="3">
        <v>69</v>
      </c>
      <c r="JE67" s="32">
        <f>JD67*IY67</f>
        <v>71366.974824158824</v>
      </c>
      <c r="JF67" s="3">
        <v>0</v>
      </c>
      <c r="JG67" s="32">
        <f>JF67*IY67</f>
        <v>0</v>
      </c>
      <c r="JH67" s="58">
        <v>0</v>
      </c>
      <c r="JI67" s="59">
        <f>JH67*IY67</f>
        <v>0</v>
      </c>
      <c r="JJ67" s="58">
        <v>0</v>
      </c>
      <c r="JK67" s="59">
        <f>JJ67*IY67</f>
        <v>0</v>
      </c>
      <c r="JL67" s="58">
        <v>0</v>
      </c>
      <c r="JM67" s="59">
        <f>JL67*IY67</f>
        <v>0</v>
      </c>
      <c r="JN67" s="42">
        <f>IZ67+JB67+JH67+JD67+JF67+JJ67+JL67</f>
        <v>182</v>
      </c>
      <c r="JO67" s="10">
        <f>JN67*IY67</f>
        <v>188243.32489850587</v>
      </c>
      <c r="JP67" s="36" t="str">
        <f>E67</f>
        <v>AA-20</v>
      </c>
      <c r="JQ67" s="98" t="str">
        <f>C67</f>
        <v>New</v>
      </c>
      <c r="JR67" s="17">
        <v>1034.3039829588236</v>
      </c>
      <c r="JS67" s="100">
        <v>1</v>
      </c>
      <c r="JT67" s="88">
        <v>2325</v>
      </c>
      <c r="JU67" s="3">
        <v>23</v>
      </c>
      <c r="JV67" s="88">
        <v>54817.029799999997</v>
      </c>
      <c r="JW67" s="23">
        <f t="shared" si="685"/>
        <v>24</v>
      </c>
      <c r="JX67" s="68">
        <f t="shared" si="685"/>
        <v>57142.029799999997</v>
      </c>
      <c r="JY67" s="68">
        <f>JX67/1.18</f>
        <v>48425.448983050846</v>
      </c>
      <c r="JZ67" s="62">
        <f>JX67/$JX$1</f>
        <v>5.1944558131514608E-3</v>
      </c>
      <c r="KA67" s="23">
        <v>667</v>
      </c>
      <c r="KB67" s="23">
        <v>0</v>
      </c>
      <c r="KC67" s="68">
        <v>0</v>
      </c>
      <c r="KD67" s="62">
        <f>KC67/$IS$1</f>
        <v>0</v>
      </c>
      <c r="KE67" s="34">
        <f>KI67*JW67</f>
        <v>24823.295591011767</v>
      </c>
      <c r="KF67" s="142" t="str">
        <f>E67</f>
        <v>AA-20</v>
      </c>
      <c r="KG67" s="142" t="str">
        <f t="shared" si="686"/>
        <v>B0CF5RRTDJ</v>
      </c>
      <c r="KH67" s="142" t="str">
        <f t="shared" si="686"/>
        <v>FBA78974</v>
      </c>
      <c r="KI67" s="17">
        <v>1034.3039829588236</v>
      </c>
      <c r="KJ67" s="3">
        <v>32</v>
      </c>
      <c r="KK67" s="32">
        <f>KJ67*KI67</f>
        <v>33097.727454682354</v>
      </c>
      <c r="KL67" s="3">
        <v>54</v>
      </c>
      <c r="KM67" s="32">
        <f>KL67*KI67</f>
        <v>55852.415079776474</v>
      </c>
      <c r="KN67" s="3">
        <v>69</v>
      </c>
      <c r="KO67" s="32">
        <f>KN67*KI67</f>
        <v>71366.974824158824</v>
      </c>
      <c r="KP67" s="3">
        <v>0</v>
      </c>
      <c r="KQ67" s="32">
        <f>KP67*KI67</f>
        <v>0</v>
      </c>
      <c r="KR67" s="58">
        <v>0</v>
      </c>
      <c r="KS67" s="59">
        <f>KR67*KI67</f>
        <v>0</v>
      </c>
      <c r="KT67" s="58">
        <v>0</v>
      </c>
      <c r="KU67" s="59">
        <f>KT67*KI67</f>
        <v>0</v>
      </c>
      <c r="KV67" s="58">
        <v>0</v>
      </c>
      <c r="KW67" s="59">
        <f>KV67*KI67</f>
        <v>0</v>
      </c>
      <c r="KX67" s="42">
        <f>KJ67+KL67+KR67+KN67+KP67+KT67+KV67</f>
        <v>155</v>
      </c>
      <c r="KY67" s="10">
        <f>KX67*KI67</f>
        <v>160317.11735861766</v>
      </c>
      <c r="KZ67" s="36" t="str">
        <f>E67</f>
        <v>AA-20</v>
      </c>
      <c r="LA67" s="98" t="str">
        <f>C67</f>
        <v>New</v>
      </c>
      <c r="LB67" s="17">
        <v>1034.3039829588236</v>
      </c>
      <c r="LC67" s="100">
        <v>1</v>
      </c>
      <c r="LD67" s="88">
        <v>2447</v>
      </c>
      <c r="LE67" s="3">
        <v>29</v>
      </c>
      <c r="LF67" s="88">
        <v>69697.891799999998</v>
      </c>
      <c r="LG67" s="23">
        <f t="shared" si="687"/>
        <v>30</v>
      </c>
      <c r="LH67" s="68">
        <f t="shared" si="687"/>
        <v>72144.891799999998</v>
      </c>
      <c r="LI67" s="68">
        <f>LH67/1.18</f>
        <v>61139.738813559321</v>
      </c>
      <c r="LJ67" s="62">
        <f>LH67/$LH$1</f>
        <v>6.6718242250136508E-3</v>
      </c>
      <c r="LK67" s="23">
        <v>1010</v>
      </c>
      <c r="LL67" s="23">
        <v>0</v>
      </c>
      <c r="LM67" s="68">
        <v>0</v>
      </c>
      <c r="LN67" s="62">
        <f>LM67/$IS$1</f>
        <v>0</v>
      </c>
      <c r="LO67" s="34">
        <f>LS67*LG67</f>
        <v>31029.119488764707</v>
      </c>
      <c r="LP67" s="143" t="str">
        <f>E67</f>
        <v>AA-20</v>
      </c>
      <c r="LQ67" s="143" t="str">
        <f t="shared" si="688"/>
        <v>B0CF5RRTDJ</v>
      </c>
      <c r="LR67" s="143" t="str">
        <f t="shared" si="688"/>
        <v>FBA78974</v>
      </c>
      <c r="LS67" s="17">
        <v>1034.3039829588236</v>
      </c>
      <c r="LT67" s="3">
        <v>31</v>
      </c>
      <c r="LU67" s="32">
        <f>LT67*LS67</f>
        <v>32063.42347172353</v>
      </c>
      <c r="LV67" s="3">
        <v>8</v>
      </c>
      <c r="LW67" s="32">
        <f>LV67*LS67</f>
        <v>8274.4318636705884</v>
      </c>
      <c r="LX67" s="3">
        <v>35</v>
      </c>
      <c r="LY67" s="32">
        <f>LX67*LS67</f>
        <v>36200.639403558824</v>
      </c>
      <c r="LZ67" s="3">
        <v>0</v>
      </c>
      <c r="MA67" s="32">
        <f>LZ67*LS67</f>
        <v>0</v>
      </c>
      <c r="MB67" s="58">
        <v>0</v>
      </c>
      <c r="MC67" s="59">
        <f>MB67*LS67</f>
        <v>0</v>
      </c>
      <c r="MD67" s="58">
        <v>0</v>
      </c>
      <c r="ME67" s="59">
        <f>MD67*LS67</f>
        <v>0</v>
      </c>
      <c r="MF67" s="58">
        <v>0</v>
      </c>
      <c r="MG67" s="59">
        <f>MF67*LS67</f>
        <v>0</v>
      </c>
      <c r="MH67" s="42">
        <f>LT67+LV67+MB67+LX67+LZ67+MD67+MF67</f>
        <v>74</v>
      </c>
      <c r="MI67" s="10">
        <f>MH67*LS67</f>
        <v>76538.494738952941</v>
      </c>
      <c r="MJ67" s="36" t="str">
        <f>E67</f>
        <v>AA-20</v>
      </c>
      <c r="MK67" s="98" t="s">
        <v>465</v>
      </c>
      <c r="ML67" s="17">
        <v>1034.3039829588236</v>
      </c>
      <c r="MM67" s="100">
        <v>1</v>
      </c>
      <c r="MN67" s="88">
        <v>2447</v>
      </c>
      <c r="MO67" s="3">
        <v>23</v>
      </c>
      <c r="MP67" s="88">
        <v>53362.951199999996</v>
      </c>
      <c r="MQ67" s="23">
        <f t="shared" si="689"/>
        <v>24</v>
      </c>
      <c r="MR67" s="68">
        <f t="shared" si="689"/>
        <v>55809.951199999996</v>
      </c>
      <c r="MS67" s="68">
        <f>MR67/1.18</f>
        <v>47296.568813559323</v>
      </c>
      <c r="MT67" s="62">
        <f>MR67/$MR$1</f>
        <v>4.0910071971671852E-3</v>
      </c>
      <c r="MU67" s="23">
        <v>1200</v>
      </c>
      <c r="MV67" s="23">
        <v>0</v>
      </c>
      <c r="MW67" s="68">
        <v>0</v>
      </c>
      <c r="MX67" s="62">
        <f>MW67/$IS$1</f>
        <v>0</v>
      </c>
      <c r="MY67" s="34">
        <f>MQ67*NC67</f>
        <v>24823.295591011767</v>
      </c>
      <c r="MZ67" s="143" t="str">
        <f>E67</f>
        <v>AA-20</v>
      </c>
      <c r="NA67" s="143" t="str">
        <f t="shared" si="690"/>
        <v>B0CF5RRTDJ</v>
      </c>
      <c r="NB67" s="143" t="str">
        <f t="shared" si="690"/>
        <v>FBA78974</v>
      </c>
      <c r="NC67" s="17">
        <f>J67</f>
        <v>1034.3039829588236</v>
      </c>
      <c r="ND67" s="3">
        <v>64</v>
      </c>
      <c r="NE67" s="32">
        <f>ND67*NC67</f>
        <v>66195.454909364707</v>
      </c>
      <c r="NF67" s="3">
        <v>0</v>
      </c>
      <c r="NG67" s="32">
        <f>NF67*NC67</f>
        <v>0</v>
      </c>
      <c r="NH67" s="3">
        <v>35</v>
      </c>
      <c r="NI67" s="32">
        <f>NH67*NC67</f>
        <v>36200.639403558824</v>
      </c>
      <c r="NJ67" s="3">
        <v>0</v>
      </c>
      <c r="NK67" s="32">
        <f>NJ67*NC67</f>
        <v>0</v>
      </c>
      <c r="NL67" s="58">
        <v>0</v>
      </c>
      <c r="NM67" s="59">
        <f>NL67*NC67</f>
        <v>0</v>
      </c>
      <c r="NN67" s="58">
        <v>0</v>
      </c>
      <c r="NO67" s="59">
        <f>NN67*NC67</f>
        <v>0</v>
      </c>
      <c r="NP67" s="58">
        <v>500</v>
      </c>
      <c r="NQ67" s="59">
        <f>NP67*NC67</f>
        <v>517151.99147941178</v>
      </c>
      <c r="NR67" s="42">
        <f>ND67+NF67+NL67+NH67+NJ67+NN67+NP67</f>
        <v>599</v>
      </c>
      <c r="NS67" s="92">
        <f>NR67*NC67</f>
        <v>619548.08579233533</v>
      </c>
      <c r="NT67" s="141">
        <v>7</v>
      </c>
      <c r="NU67" s="36" t="str">
        <f>E67</f>
        <v>AA-20</v>
      </c>
      <c r="NV67" s="98" t="s">
        <v>465</v>
      </c>
      <c r="NW67" s="17">
        <v>1034.3039829588236</v>
      </c>
      <c r="NX67" s="100">
        <v>9</v>
      </c>
      <c r="NY67" s="88">
        <v>21708</v>
      </c>
      <c r="NZ67" s="3">
        <v>3</v>
      </c>
      <c r="OA67" s="88">
        <v>6958</v>
      </c>
      <c r="OB67" s="23">
        <f t="shared" si="637"/>
        <v>12</v>
      </c>
      <c r="OC67" s="68">
        <f t="shared" si="637"/>
        <v>28666</v>
      </c>
      <c r="OD67" s="68">
        <f t="shared" si="638"/>
        <v>24293.220338983054</v>
      </c>
      <c r="OE67" s="62">
        <f t="shared" si="639"/>
        <v>2.0086780891597393E-3</v>
      </c>
      <c r="OF67" s="23">
        <v>954</v>
      </c>
      <c r="OG67" s="23">
        <v>0</v>
      </c>
      <c r="OH67" s="68">
        <v>0</v>
      </c>
      <c r="OI67" s="62">
        <f t="shared" si="640"/>
        <v>0</v>
      </c>
      <c r="OJ67" s="34">
        <f t="shared" si="641"/>
        <v>12411.647795505884</v>
      </c>
      <c r="OK67" s="143" t="str">
        <f t="shared" si="642"/>
        <v>AA-20</v>
      </c>
      <c r="OL67" s="143" t="str">
        <f t="shared" si="643"/>
        <v>B0CF5RRTDJ</v>
      </c>
      <c r="OM67" s="143" t="str">
        <f t="shared" si="643"/>
        <v>FBA78974</v>
      </c>
      <c r="ON67" s="17">
        <f t="shared" si="644"/>
        <v>1034.3039829588236</v>
      </c>
      <c r="OO67" s="3">
        <v>44</v>
      </c>
      <c r="OP67" s="32">
        <f t="shared" si="645"/>
        <v>45509.375250188234</v>
      </c>
      <c r="OQ67" s="3">
        <v>450</v>
      </c>
      <c r="OR67" s="32">
        <f t="shared" si="646"/>
        <v>465436.79233147058</v>
      </c>
      <c r="OS67" s="3">
        <v>35</v>
      </c>
      <c r="OT67" s="32">
        <f t="shared" si="647"/>
        <v>36200.639403558824</v>
      </c>
      <c r="OU67" s="3">
        <v>0</v>
      </c>
      <c r="OV67" s="32">
        <f t="shared" si="648"/>
        <v>0</v>
      </c>
      <c r="OW67" s="58">
        <v>0</v>
      </c>
      <c r="OX67" s="59">
        <f t="shared" si="649"/>
        <v>0</v>
      </c>
      <c r="OY67" s="58">
        <v>0</v>
      </c>
      <c r="OZ67" s="59">
        <f t="shared" si="650"/>
        <v>0</v>
      </c>
      <c r="PA67" s="58">
        <v>0</v>
      </c>
      <c r="PB67" s="59">
        <f t="shared" si="651"/>
        <v>0</v>
      </c>
      <c r="PC67" s="42">
        <f t="shared" si="652"/>
        <v>529</v>
      </c>
      <c r="PD67" s="92">
        <f t="shared" si="653"/>
        <v>547146.80698521761</v>
      </c>
      <c r="PE67" s="141">
        <v>17</v>
      </c>
      <c r="PF67" s="36" t="str">
        <f t="shared" si="654"/>
        <v>AA-20</v>
      </c>
      <c r="PG67" s="98" t="s">
        <v>465</v>
      </c>
      <c r="PH67" s="17">
        <v>1034.3039829588236</v>
      </c>
      <c r="PI67" s="100">
        <v>4</v>
      </c>
      <c r="PJ67" s="88">
        <v>10172</v>
      </c>
      <c r="PK67" s="3">
        <v>11</v>
      </c>
      <c r="PL67" s="88">
        <v>26381.979800000001</v>
      </c>
      <c r="PM67" s="23">
        <f t="shared" si="655"/>
        <v>15</v>
      </c>
      <c r="PN67" s="68">
        <f t="shared" si="655"/>
        <v>36553.979800000001</v>
      </c>
      <c r="PO67" s="68">
        <f t="shared" si="656"/>
        <v>30977.94898305085</v>
      </c>
      <c r="PP67" s="62">
        <f t="shared" si="657"/>
        <v>2.0591729210322277E-3</v>
      </c>
      <c r="PQ67" s="23">
        <v>1035</v>
      </c>
      <c r="PR67" s="23">
        <v>0</v>
      </c>
      <c r="PS67" s="68">
        <v>0</v>
      </c>
      <c r="PT67" s="62">
        <f t="shared" si="658"/>
        <v>0</v>
      </c>
      <c r="PU67" s="34">
        <f t="shared" si="659"/>
        <v>15514.559744382354</v>
      </c>
      <c r="PV67" s="143" t="str">
        <f t="shared" si="660"/>
        <v>AA-20</v>
      </c>
      <c r="PW67" s="143" t="str">
        <f t="shared" si="661"/>
        <v>B0CF5RRTDJ</v>
      </c>
      <c r="PX67" s="143" t="str">
        <f t="shared" si="661"/>
        <v>FBA78974</v>
      </c>
      <c r="PY67" s="17">
        <f t="shared" si="662"/>
        <v>1034.3039829588236</v>
      </c>
      <c r="PZ67" s="3">
        <v>39</v>
      </c>
      <c r="QA67" s="32">
        <f t="shared" si="663"/>
        <v>40337.855335394117</v>
      </c>
      <c r="QB67" s="3"/>
      <c r="QC67" s="32">
        <f t="shared" si="664"/>
        <v>0</v>
      </c>
      <c r="QD67" s="3">
        <v>35</v>
      </c>
      <c r="QE67" s="32">
        <f t="shared" si="665"/>
        <v>36200.639403558824</v>
      </c>
      <c r="QF67" s="3">
        <v>0</v>
      </c>
      <c r="QG67" s="32">
        <f t="shared" si="666"/>
        <v>0</v>
      </c>
      <c r="QH67" s="58">
        <v>0</v>
      </c>
      <c r="QI67" s="59">
        <f t="shared" si="667"/>
        <v>0</v>
      </c>
      <c r="QJ67" s="58">
        <v>0</v>
      </c>
      <c r="QK67" s="59">
        <f t="shared" si="668"/>
        <v>0</v>
      </c>
      <c r="QL67" s="58">
        <v>0</v>
      </c>
      <c r="QM67" s="59">
        <f t="shared" si="669"/>
        <v>0</v>
      </c>
      <c r="QN67" s="42">
        <f t="shared" si="670"/>
        <v>74</v>
      </c>
      <c r="QO67" s="92">
        <f t="shared" si="671"/>
        <v>76538.494738952941</v>
      </c>
      <c r="QP67" s="141">
        <v>60</v>
      </c>
      <c r="QQ67" s="36" t="str">
        <f t="shared" si="672"/>
        <v>AA-20</v>
      </c>
      <c r="QR67" s="98" t="s">
        <v>465</v>
      </c>
      <c r="QS67" s="17">
        <v>1034.3039829588236</v>
      </c>
      <c r="QT67" s="100">
        <v>1</v>
      </c>
      <c r="QU67" s="88">
        <v>2639</v>
      </c>
      <c r="QV67" s="3">
        <v>8</v>
      </c>
      <c r="QW67" s="88">
        <v>18225</v>
      </c>
      <c r="QX67" s="23">
        <f t="shared" si="691"/>
        <v>9</v>
      </c>
      <c r="QY67" s="68">
        <f t="shared" si="692"/>
        <v>20864</v>
      </c>
      <c r="QZ67" s="68">
        <f t="shared" si="693"/>
        <v>17681.355932203391</v>
      </c>
      <c r="RA67" s="62">
        <f t="shared" si="694"/>
        <v>1.116445943313078E-3</v>
      </c>
      <c r="RB67" s="23">
        <v>747</v>
      </c>
      <c r="RC67" s="23">
        <v>0</v>
      </c>
      <c r="RD67" s="68">
        <v>0</v>
      </c>
      <c r="RE67" s="62">
        <f t="shared" si="695"/>
        <v>0</v>
      </c>
      <c r="RF67" s="34">
        <f t="shared" si="696"/>
        <v>9308.7358466294118</v>
      </c>
      <c r="RG67" s="143" t="str">
        <f t="shared" si="697"/>
        <v>AA-20</v>
      </c>
      <c r="RH67" s="143" t="str">
        <f t="shared" si="698"/>
        <v>B0CF5RRTDJ</v>
      </c>
      <c r="RI67" s="143" t="str">
        <f t="shared" si="699"/>
        <v>FBA78974</v>
      </c>
      <c r="RJ67" s="17">
        <f t="shared" si="700"/>
        <v>1034.3039829588236</v>
      </c>
      <c r="RK67" s="3">
        <v>38</v>
      </c>
      <c r="RL67" s="32">
        <f t="shared" si="701"/>
        <v>39303.551352435294</v>
      </c>
      <c r="RM67" s="3">
        <v>452</v>
      </c>
      <c r="RN67" s="32">
        <f t="shared" si="702"/>
        <v>467505.40029738826</v>
      </c>
      <c r="RO67" s="3">
        <v>0</v>
      </c>
      <c r="RP67" s="32">
        <f t="shared" si="703"/>
        <v>0</v>
      </c>
      <c r="RQ67" s="3">
        <v>0</v>
      </c>
      <c r="RR67" s="32">
        <f t="shared" si="704"/>
        <v>0</v>
      </c>
      <c r="RS67" s="58">
        <v>0</v>
      </c>
      <c r="RT67" s="59">
        <f t="shared" si="705"/>
        <v>0</v>
      </c>
      <c r="RU67" s="58">
        <v>0</v>
      </c>
      <c r="RV67" s="59">
        <f t="shared" si="706"/>
        <v>0</v>
      </c>
      <c r="RW67" s="58">
        <v>0</v>
      </c>
      <c r="RX67" s="59">
        <f t="shared" si="707"/>
        <v>0</v>
      </c>
      <c r="RY67" s="42">
        <f t="shared" si="708"/>
        <v>490</v>
      </c>
      <c r="RZ67" s="92">
        <f t="shared" si="709"/>
        <v>506808.95164982352</v>
      </c>
      <c r="SA67" s="141">
        <v>50</v>
      </c>
      <c r="SB67" s="36" t="str">
        <f t="shared" si="710"/>
        <v>AA-20</v>
      </c>
      <c r="SC67" s="98" t="s">
        <v>465</v>
      </c>
      <c r="SD67" s="17">
        <f t="shared" si="711"/>
        <v>1034.3039829588236</v>
      </c>
      <c r="SE67" s="100">
        <v>5</v>
      </c>
      <c r="SF67" s="88">
        <v>9033</v>
      </c>
      <c r="SG67" s="3">
        <v>20</v>
      </c>
      <c r="SH67" s="88">
        <v>43060</v>
      </c>
      <c r="SI67" s="23">
        <f t="shared" si="712"/>
        <v>25</v>
      </c>
      <c r="SJ67" s="68">
        <f t="shared" si="713"/>
        <v>52093</v>
      </c>
      <c r="SK67" s="68">
        <f t="shared" si="714"/>
        <v>44146.610169491527</v>
      </c>
      <c r="SL67" s="62">
        <f t="shared" si="715"/>
        <v>3.3373170835616969E-3</v>
      </c>
      <c r="SM67" s="23">
        <v>2619</v>
      </c>
      <c r="SN67" s="23">
        <v>0</v>
      </c>
      <c r="SO67" s="68">
        <v>0</v>
      </c>
      <c r="SP67" s="62">
        <f t="shared" si="716"/>
        <v>0</v>
      </c>
      <c r="SQ67" s="34">
        <f t="shared" si="717"/>
        <v>25857.59957397059</v>
      </c>
      <c r="SR67" s="143" t="str">
        <f t="shared" si="718"/>
        <v>AA-20</v>
      </c>
      <c r="SS67" s="143" t="str">
        <f t="shared" si="719"/>
        <v>B0CF5RRTDJ</v>
      </c>
      <c r="ST67" s="143" t="str">
        <f t="shared" si="720"/>
        <v>FBA78974</v>
      </c>
      <c r="SU67" s="17">
        <f t="shared" si="721"/>
        <v>1034.3039829588236</v>
      </c>
      <c r="SV67" s="3">
        <v>31</v>
      </c>
      <c r="SW67" s="32">
        <f t="shared" si="722"/>
        <v>32063.42347172353</v>
      </c>
      <c r="SX67" s="3">
        <v>452</v>
      </c>
      <c r="SY67" s="32">
        <f t="shared" si="723"/>
        <v>467505.40029738826</v>
      </c>
      <c r="SZ67" s="3">
        <v>0</v>
      </c>
      <c r="TA67" s="32">
        <f t="shared" si="724"/>
        <v>0</v>
      </c>
      <c r="TB67" s="3">
        <v>0</v>
      </c>
      <c r="TC67" s="32">
        <f t="shared" si="725"/>
        <v>0</v>
      </c>
      <c r="TD67" s="58">
        <v>0</v>
      </c>
      <c r="TE67" s="59">
        <f t="shared" si="726"/>
        <v>0</v>
      </c>
      <c r="TF67" s="58">
        <v>0</v>
      </c>
      <c r="TG67" s="59">
        <f t="shared" si="727"/>
        <v>0</v>
      </c>
      <c r="TH67" s="58">
        <v>0</v>
      </c>
      <c r="TI67" s="59">
        <f t="shared" si="728"/>
        <v>0</v>
      </c>
      <c r="TJ67" s="42">
        <f t="shared" si="729"/>
        <v>483</v>
      </c>
      <c r="TK67" s="92">
        <f t="shared" si="730"/>
        <v>499568.82376911177</v>
      </c>
      <c r="TL67" s="141">
        <v>32</v>
      </c>
      <c r="TM67" s="36" t="str">
        <f t="shared" si="731"/>
        <v>AA-20</v>
      </c>
      <c r="TN67" s="98" t="s">
        <v>465</v>
      </c>
      <c r="TO67" s="17">
        <f t="shared" si="732"/>
        <v>1034.3039829588236</v>
      </c>
      <c r="TP67" s="100">
        <v>6</v>
      </c>
      <c r="TQ67" s="88">
        <v>13173</v>
      </c>
      <c r="TR67" s="3">
        <v>8</v>
      </c>
      <c r="TS67" s="88">
        <v>17192.021799999999</v>
      </c>
      <c r="TT67" s="23">
        <f t="shared" si="733"/>
        <v>14</v>
      </c>
      <c r="TU67" s="68">
        <f t="shared" si="734"/>
        <v>30365.021799999999</v>
      </c>
      <c r="TV67" s="68">
        <f t="shared" si="735"/>
        <v>25733.069322033898</v>
      </c>
      <c r="TW67" s="62">
        <f t="shared" si="736"/>
        <v>1.793381675966449E-3</v>
      </c>
      <c r="TX67" s="23">
        <v>1522</v>
      </c>
      <c r="TY67" s="23">
        <v>0</v>
      </c>
      <c r="TZ67" s="68">
        <v>0</v>
      </c>
      <c r="UA67" s="62">
        <f t="shared" si="737"/>
        <v>0</v>
      </c>
      <c r="UB67" s="34">
        <f t="shared" si="738"/>
        <v>14480.25576142353</v>
      </c>
      <c r="UC67" s="143" t="str">
        <f t="shared" si="739"/>
        <v>AA-20</v>
      </c>
      <c r="UD67" s="143" t="str">
        <f t="shared" si="740"/>
        <v>B0CF5RRTDJ</v>
      </c>
      <c r="UE67" s="143" t="str">
        <f t="shared" si="741"/>
        <v>FBA78974</v>
      </c>
      <c r="UF67" s="17">
        <f t="shared" si="742"/>
        <v>1034.3039829588236</v>
      </c>
      <c r="UG67" s="3">
        <v>15</v>
      </c>
      <c r="UH67" s="32">
        <f t="shared" si="743"/>
        <v>15514.559744382354</v>
      </c>
      <c r="UI67" s="3">
        <v>454</v>
      </c>
      <c r="UJ67" s="32">
        <f t="shared" si="744"/>
        <v>469574.00826330588</v>
      </c>
      <c r="UK67" s="3">
        <v>0</v>
      </c>
      <c r="UL67" s="32">
        <f t="shared" si="745"/>
        <v>0</v>
      </c>
      <c r="UM67" s="3">
        <v>0</v>
      </c>
      <c r="UN67" s="32">
        <f t="shared" si="746"/>
        <v>0</v>
      </c>
      <c r="UO67" s="58">
        <v>0</v>
      </c>
      <c r="UP67" s="59">
        <f t="shared" si="747"/>
        <v>0</v>
      </c>
      <c r="UQ67" s="58">
        <v>0</v>
      </c>
      <c r="UR67" s="59">
        <f t="shared" si="748"/>
        <v>0</v>
      </c>
      <c r="US67" s="58">
        <v>0</v>
      </c>
      <c r="UT67" s="59">
        <f t="shared" si="749"/>
        <v>0</v>
      </c>
      <c r="UU67" s="42">
        <f t="shared" si="750"/>
        <v>469</v>
      </c>
      <c r="UV67" s="92">
        <f t="shared" si="751"/>
        <v>485088.56800768827</v>
      </c>
      <c r="UW67" s="141">
        <v>28</v>
      </c>
      <c r="UX67" s="36" t="str">
        <f t="shared" si="752"/>
        <v>AA-20</v>
      </c>
      <c r="UY67" s="98" t="s">
        <v>465</v>
      </c>
      <c r="UZ67" s="17">
        <f t="shared" si="753"/>
        <v>1034.3039829588236</v>
      </c>
      <c r="VA67" s="100">
        <v>3</v>
      </c>
      <c r="VB67" s="88">
        <v>4412</v>
      </c>
      <c r="VC67" s="3">
        <v>12</v>
      </c>
      <c r="VD67" s="88">
        <v>25288.001799999998</v>
      </c>
      <c r="VE67" s="23">
        <f t="shared" si="200"/>
        <v>15</v>
      </c>
      <c r="VF67" s="68">
        <f t="shared" si="201"/>
        <v>29700.001799999998</v>
      </c>
      <c r="VG67" s="68">
        <f t="shared" si="202"/>
        <v>25169.493050847457</v>
      </c>
      <c r="VH67" s="62">
        <f t="shared" si="203"/>
        <v>1.7752049187025741E-3</v>
      </c>
      <c r="VI67" s="23">
        <v>1100</v>
      </c>
      <c r="VJ67" s="23">
        <v>0</v>
      </c>
      <c r="VK67" s="68">
        <v>0</v>
      </c>
      <c r="VL67" s="62">
        <f t="shared" si="754"/>
        <v>0</v>
      </c>
      <c r="VM67" s="34">
        <f t="shared" si="205"/>
        <v>15514.559744382354</v>
      </c>
      <c r="VN67" s="143" t="str">
        <f t="shared" ref="VN67:VN130" si="755">E67</f>
        <v>AA-20</v>
      </c>
      <c r="VO67" s="143" t="str">
        <f t="shared" ref="VO67:VO130" si="756">A67</f>
        <v>B0CF5RRTDJ</v>
      </c>
      <c r="VP67" s="143" t="str">
        <f t="shared" ref="VP67:VP130" si="757">B67</f>
        <v>FBA78974</v>
      </c>
      <c r="VQ67" s="17">
        <f t="shared" si="206"/>
        <v>1034.3039829588236</v>
      </c>
      <c r="VR67" s="3">
        <v>13</v>
      </c>
      <c r="VS67" s="32">
        <f t="shared" si="207"/>
        <v>13445.951778464707</v>
      </c>
      <c r="VT67" s="3">
        <v>444</v>
      </c>
      <c r="VU67" s="32">
        <f t="shared" si="208"/>
        <v>459230.96843371767</v>
      </c>
      <c r="VV67" s="3">
        <v>8</v>
      </c>
      <c r="VW67" s="32">
        <f t="shared" si="209"/>
        <v>8274.4318636705884</v>
      </c>
      <c r="VX67" s="3">
        <v>0</v>
      </c>
      <c r="VY67" s="32">
        <f t="shared" si="210"/>
        <v>0</v>
      </c>
      <c r="VZ67" s="58">
        <v>0</v>
      </c>
      <c r="WA67" s="59">
        <f t="shared" si="211"/>
        <v>0</v>
      </c>
      <c r="WB67" s="58">
        <v>0</v>
      </c>
      <c r="WC67" s="59">
        <f t="shared" si="212"/>
        <v>0</v>
      </c>
      <c r="WD67" s="58">
        <v>0</v>
      </c>
      <c r="WE67" s="59">
        <f t="shared" si="213"/>
        <v>0</v>
      </c>
      <c r="WF67" s="42">
        <f t="shared" si="214"/>
        <v>465</v>
      </c>
      <c r="WG67" s="92">
        <f t="shared" si="215"/>
        <v>480951.35207585298</v>
      </c>
      <c r="WH67" s="141">
        <v>18</v>
      </c>
      <c r="WI67" s="36" t="str">
        <f t="shared" ref="WI67:WI130" si="758">E67</f>
        <v>AA-20</v>
      </c>
      <c r="WJ67" s="98" t="s">
        <v>465</v>
      </c>
      <c r="WK67" s="17">
        <f t="shared" si="216"/>
        <v>1034.3039829588236</v>
      </c>
    </row>
    <row r="68" spans="1:609">
      <c r="A68" s="161" t="s">
        <v>767</v>
      </c>
      <c r="B68" s="161" t="s">
        <v>783</v>
      </c>
      <c r="C68" s="180"/>
      <c r="D68" s="150" t="s">
        <v>669</v>
      </c>
      <c r="E68" s="161" t="s">
        <v>662</v>
      </c>
      <c r="F68" s="180"/>
      <c r="G68" s="180"/>
      <c r="H68" s="161" t="s">
        <v>663</v>
      </c>
      <c r="I68" s="161" t="s">
        <v>663</v>
      </c>
      <c r="J68" s="188">
        <v>684.4</v>
      </c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79"/>
      <c r="BM68" s="179"/>
      <c r="BN68" s="179"/>
      <c r="BO68" s="179"/>
      <c r="BP68" s="179"/>
      <c r="BQ68" s="179"/>
      <c r="BR68" s="179"/>
      <c r="BS68" s="179"/>
      <c r="BT68" s="179"/>
      <c r="BU68" s="179"/>
      <c r="BV68" s="179"/>
      <c r="BW68" s="179"/>
      <c r="BX68" s="179"/>
      <c r="BY68" s="179"/>
      <c r="BZ68" s="179"/>
      <c r="CA68" s="179"/>
      <c r="CB68" s="179"/>
      <c r="CC68" s="179"/>
      <c r="CD68" s="179"/>
      <c r="CE68" s="179"/>
      <c r="CF68" s="179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179"/>
      <c r="DE68" s="179"/>
      <c r="DF68" s="179"/>
      <c r="DG68" s="179"/>
      <c r="DH68" s="179"/>
      <c r="DI68" s="179"/>
      <c r="DJ68" s="179"/>
      <c r="DK68" s="179"/>
      <c r="DL68" s="179"/>
      <c r="DM68" s="179"/>
      <c r="DN68" s="179"/>
      <c r="DO68" s="179"/>
      <c r="DP68" s="179"/>
      <c r="DQ68" s="179"/>
      <c r="DR68" s="179"/>
      <c r="DS68" s="179"/>
      <c r="DT68" s="179"/>
      <c r="DU68" s="179"/>
      <c r="DV68" s="144"/>
      <c r="DW68" s="144"/>
      <c r="DX68" s="144"/>
      <c r="DY68" s="144"/>
      <c r="DZ68" s="144"/>
      <c r="EA68" s="144"/>
      <c r="EB68" s="144"/>
      <c r="EC68" s="144"/>
      <c r="ED68" s="144"/>
      <c r="EE68" s="179"/>
      <c r="EF68" s="179"/>
      <c r="EG68" s="179"/>
      <c r="EH68" s="179"/>
      <c r="EI68" s="179"/>
      <c r="EJ68" s="179"/>
      <c r="EK68" s="179"/>
      <c r="EL68" s="144"/>
      <c r="EM68" s="179"/>
      <c r="EN68" s="179"/>
      <c r="EO68" s="179"/>
      <c r="EP68" s="144"/>
      <c r="EQ68" s="179"/>
      <c r="ER68" s="144"/>
      <c r="ES68" s="144"/>
      <c r="ET68" s="144"/>
      <c r="EU68" s="144"/>
      <c r="EV68" s="179"/>
      <c r="EW68" s="179"/>
      <c r="EX68" s="179"/>
      <c r="EY68" s="179"/>
      <c r="EZ68" s="179"/>
      <c r="FA68" s="179"/>
      <c r="FB68" s="179"/>
      <c r="FC68" s="144"/>
      <c r="FD68" s="179"/>
      <c r="FE68" s="179"/>
      <c r="FF68" s="179"/>
      <c r="FG68" s="144"/>
      <c r="FH68" s="179"/>
      <c r="FI68" s="179"/>
      <c r="FJ68" s="179"/>
      <c r="FK68" s="179"/>
      <c r="FL68" s="179"/>
      <c r="FM68" s="179"/>
      <c r="FN68" s="179"/>
      <c r="FO68" s="179"/>
      <c r="FP68" s="144"/>
      <c r="FQ68" s="179"/>
      <c r="FR68" s="179"/>
      <c r="FS68" s="145"/>
      <c r="FT68" s="144"/>
      <c r="FU68" s="179"/>
      <c r="FV68" s="179"/>
      <c r="FW68" s="179"/>
      <c r="FX68" s="179"/>
      <c r="FY68" s="179"/>
      <c r="FZ68" s="179"/>
      <c r="GA68" s="179"/>
      <c r="GB68" s="179"/>
      <c r="GC68" s="144"/>
      <c r="GD68" s="179"/>
      <c r="GE68" s="179"/>
      <c r="GF68" s="145"/>
      <c r="GG68" s="144"/>
      <c r="GH68" s="181"/>
      <c r="GI68" s="182"/>
      <c r="GJ68" s="179"/>
      <c r="GK68" s="179"/>
      <c r="GL68" s="179"/>
      <c r="GM68" s="179"/>
      <c r="GN68" s="179"/>
      <c r="GO68" s="179"/>
      <c r="GP68" s="144"/>
      <c r="GQ68" s="179"/>
      <c r="GR68" s="179"/>
      <c r="GS68" s="145"/>
      <c r="GT68" s="144"/>
      <c r="GU68" s="181"/>
      <c r="GV68" s="182"/>
      <c r="GW68" s="179"/>
      <c r="GX68" s="179"/>
      <c r="GY68" s="179"/>
      <c r="GZ68" s="179"/>
      <c r="HA68" s="179"/>
      <c r="HB68" s="179"/>
      <c r="HC68" s="144"/>
      <c r="HD68" s="179"/>
      <c r="HE68" s="179"/>
      <c r="HF68" s="145"/>
      <c r="HG68" s="144"/>
      <c r="HH68" s="179"/>
      <c r="HI68" s="182"/>
      <c r="HJ68" s="179"/>
      <c r="HK68" s="179"/>
      <c r="HL68" s="179"/>
      <c r="HM68" s="179"/>
      <c r="HN68" s="179"/>
      <c r="HO68" s="179"/>
      <c r="HP68" s="144"/>
      <c r="HQ68" s="179"/>
      <c r="HR68" s="179"/>
      <c r="HS68" s="145"/>
      <c r="HT68" s="144"/>
      <c r="HU68" s="179"/>
      <c r="HV68" s="182"/>
      <c r="HW68" s="179"/>
      <c r="HX68" s="179"/>
      <c r="HY68" s="179"/>
      <c r="HZ68" s="179"/>
      <c r="IA68" s="179"/>
      <c r="IB68" s="179"/>
      <c r="IC68" s="144"/>
      <c r="ID68" s="179"/>
      <c r="IE68" s="179"/>
      <c r="IF68" s="145"/>
      <c r="IG68" s="144"/>
      <c r="IH68" s="179"/>
      <c r="II68" s="182"/>
      <c r="IJ68" s="145"/>
      <c r="IK68" s="179"/>
      <c r="IL68" s="145"/>
      <c r="IM68" s="179"/>
      <c r="IN68" s="145"/>
      <c r="IO68" s="145"/>
      <c r="IP68" s="144"/>
      <c r="IQ68" s="179"/>
      <c r="IR68" s="179"/>
      <c r="IS68" s="145"/>
      <c r="IT68" s="144"/>
      <c r="IU68" s="179"/>
      <c r="IV68" s="179"/>
      <c r="IW68" s="179"/>
      <c r="IX68" s="179"/>
      <c r="IY68" s="179"/>
      <c r="IZ68" s="179"/>
      <c r="JA68" s="179"/>
      <c r="JB68" s="179"/>
      <c r="JC68" s="179"/>
      <c r="JD68" s="179"/>
      <c r="JE68" s="179"/>
      <c r="JF68" s="179"/>
      <c r="JG68" s="179"/>
      <c r="JH68" s="179"/>
      <c r="JI68" s="179"/>
      <c r="JJ68" s="179"/>
      <c r="JK68" s="179"/>
      <c r="JL68" s="179"/>
      <c r="JM68" s="179"/>
      <c r="JN68" s="179"/>
      <c r="JO68" s="179"/>
      <c r="JP68" s="179"/>
      <c r="JQ68" s="181"/>
      <c r="JR68" s="179"/>
      <c r="JS68" s="182"/>
      <c r="JT68" s="145"/>
      <c r="JU68" s="179"/>
      <c r="JV68" s="145"/>
      <c r="JW68" s="179"/>
      <c r="JX68" s="145"/>
      <c r="JY68" s="145"/>
      <c r="JZ68" s="144"/>
      <c r="KA68" s="179"/>
      <c r="KB68" s="179"/>
      <c r="KC68" s="145"/>
      <c r="KD68" s="144"/>
      <c r="KE68" s="179"/>
      <c r="KF68" s="179"/>
      <c r="KG68" s="179"/>
      <c r="KH68" s="179"/>
      <c r="KI68" s="179"/>
      <c r="KJ68" s="179"/>
      <c r="KK68" s="179"/>
      <c r="KL68" s="179"/>
      <c r="KM68" s="179"/>
      <c r="KN68" s="179"/>
      <c r="KO68" s="179"/>
      <c r="KP68" s="179"/>
      <c r="KQ68" s="179"/>
      <c r="KR68" s="179"/>
      <c r="KS68" s="179"/>
      <c r="KT68" s="179"/>
      <c r="KU68" s="179"/>
      <c r="KV68" s="179"/>
      <c r="KW68" s="179"/>
      <c r="KX68" s="179"/>
      <c r="KY68" s="179"/>
      <c r="KZ68" s="179"/>
      <c r="LA68" s="181"/>
      <c r="LB68" s="179"/>
      <c r="LC68" s="100"/>
      <c r="LD68" s="88"/>
      <c r="LE68" s="3"/>
      <c r="LF68" s="88"/>
      <c r="LG68" s="23"/>
      <c r="LH68" s="68"/>
      <c r="LI68" s="68"/>
      <c r="LJ68" s="62"/>
      <c r="LK68" s="23"/>
      <c r="LL68" s="23"/>
      <c r="LM68" s="68"/>
      <c r="LN68" s="62"/>
      <c r="LO68" s="34"/>
      <c r="LP68" s="143"/>
      <c r="LQ68" s="142"/>
      <c r="LR68" s="143"/>
      <c r="LS68" s="126"/>
      <c r="LT68" s="3"/>
      <c r="LU68" s="32"/>
      <c r="LV68" s="3"/>
      <c r="LW68" s="32"/>
      <c r="LX68" s="3"/>
      <c r="LY68" s="32"/>
      <c r="LZ68" s="3"/>
      <c r="MA68" s="32"/>
      <c r="MB68" s="58"/>
      <c r="MC68" s="59"/>
      <c r="MD68" s="58"/>
      <c r="ME68" s="59"/>
      <c r="MF68" s="58"/>
      <c r="MG68" s="59"/>
      <c r="MH68" s="42"/>
      <c r="MI68" s="10"/>
      <c r="MJ68" s="36"/>
      <c r="MK68" s="98"/>
      <c r="ML68" s="126"/>
      <c r="MM68" s="100"/>
      <c r="MN68" s="88"/>
      <c r="MO68" s="3"/>
      <c r="MP68" s="88"/>
      <c r="MQ68" s="23"/>
      <c r="MR68" s="68"/>
      <c r="MS68" s="68"/>
      <c r="MT68" s="62"/>
      <c r="MU68" s="23"/>
      <c r="MV68" s="23"/>
      <c r="MW68" s="68"/>
      <c r="MX68" s="62"/>
      <c r="MY68" s="34"/>
      <c r="MZ68" s="143"/>
      <c r="NA68" s="143"/>
      <c r="NB68" s="143"/>
      <c r="NC68" s="17"/>
      <c r="ND68" s="3"/>
      <c r="NE68" s="32"/>
      <c r="NF68" s="3"/>
      <c r="NG68" s="32"/>
      <c r="NH68" s="3"/>
      <c r="NI68" s="32"/>
      <c r="NJ68" s="3"/>
      <c r="NK68" s="32"/>
      <c r="NL68" s="58"/>
      <c r="NM68" s="59"/>
      <c r="NN68" s="58"/>
      <c r="NO68" s="59"/>
      <c r="NP68" s="58"/>
      <c r="NQ68" s="59"/>
      <c r="NR68" s="42"/>
      <c r="NS68" s="92"/>
      <c r="NT68" s="141"/>
      <c r="NU68" s="36"/>
      <c r="NV68" s="98"/>
      <c r="NW68" s="126"/>
      <c r="NX68" s="100"/>
      <c r="NY68" s="88"/>
      <c r="NZ68" s="3"/>
      <c r="OA68" s="88"/>
      <c r="OB68" s="23"/>
      <c r="OC68" s="68"/>
      <c r="OD68" s="68"/>
      <c r="OE68" s="62"/>
      <c r="OF68" s="23"/>
      <c r="OG68" s="23"/>
      <c r="OH68" s="68"/>
      <c r="OI68" s="62"/>
      <c r="OJ68" s="34"/>
      <c r="OK68" s="143"/>
      <c r="OL68" s="143"/>
      <c r="OM68" s="143"/>
      <c r="ON68" s="17"/>
      <c r="OO68" s="3"/>
      <c r="OP68" s="32"/>
      <c r="OQ68" s="3"/>
      <c r="OR68" s="32"/>
      <c r="OS68" s="3"/>
      <c r="OT68" s="32"/>
      <c r="OU68" s="3"/>
      <c r="OV68" s="32"/>
      <c r="OW68" s="58"/>
      <c r="OX68" s="59"/>
      <c r="OY68" s="58"/>
      <c r="OZ68" s="59"/>
      <c r="PA68" s="58"/>
      <c r="PB68" s="59"/>
      <c r="PC68" s="42"/>
      <c r="PD68" s="92"/>
      <c r="PE68" s="141"/>
      <c r="PF68" s="36"/>
      <c r="PG68" s="98"/>
      <c r="PH68" s="126"/>
      <c r="PI68" s="100"/>
      <c r="PJ68" s="88"/>
      <c r="PK68" s="3"/>
      <c r="PL68" s="88"/>
      <c r="PM68" s="23"/>
      <c r="PN68" s="68"/>
      <c r="PO68" s="68"/>
      <c r="PP68" s="62"/>
      <c r="PQ68" s="23"/>
      <c r="PR68" s="23"/>
      <c r="PS68" s="68"/>
      <c r="PT68" s="62"/>
      <c r="PU68" s="34"/>
      <c r="PV68" s="143"/>
      <c r="PW68" s="143"/>
      <c r="PX68" s="143"/>
      <c r="PY68" s="17"/>
      <c r="PZ68" s="3"/>
      <c r="QA68" s="32"/>
      <c r="QB68" s="3"/>
      <c r="QC68" s="32"/>
      <c r="QD68" s="3"/>
      <c r="QE68" s="32"/>
      <c r="QF68" s="3"/>
      <c r="QG68" s="32"/>
      <c r="QH68" s="58"/>
      <c r="QI68" s="59"/>
      <c r="QJ68" s="58"/>
      <c r="QK68" s="59"/>
      <c r="QL68" s="58"/>
      <c r="QM68" s="59"/>
      <c r="QN68" s="42"/>
      <c r="QO68" s="92"/>
      <c r="QP68" s="141"/>
      <c r="QQ68" s="36"/>
      <c r="QR68" s="98"/>
      <c r="QS68" s="126"/>
      <c r="QT68" s="100">
        <v>1</v>
      </c>
      <c r="QU68" s="88">
        <v>1499</v>
      </c>
      <c r="QV68" s="3">
        <v>0</v>
      </c>
      <c r="QW68" s="88">
        <v>0</v>
      </c>
      <c r="QX68" s="23">
        <f t="shared" si="691"/>
        <v>1</v>
      </c>
      <c r="QY68" s="68">
        <f t="shared" si="692"/>
        <v>1499</v>
      </c>
      <c r="QZ68" s="68">
        <f t="shared" si="693"/>
        <v>1270.3389830508474</v>
      </c>
      <c r="RA68" s="62">
        <f t="shared" si="694"/>
        <v>8.0212445793055205E-5</v>
      </c>
      <c r="RB68" s="23">
        <v>559</v>
      </c>
      <c r="RC68" s="23">
        <v>0</v>
      </c>
      <c r="RD68" s="68">
        <v>0</v>
      </c>
      <c r="RE68" s="62">
        <f t="shared" si="695"/>
        <v>0</v>
      </c>
      <c r="RF68" s="34">
        <f t="shared" si="696"/>
        <v>684.4</v>
      </c>
      <c r="RG68" s="143" t="str">
        <f t="shared" si="697"/>
        <v>SB-01</v>
      </c>
      <c r="RH68" s="143" t="str">
        <f t="shared" si="698"/>
        <v>B0FJS7JZ4V</v>
      </c>
      <c r="RI68" s="143" t="str">
        <f t="shared" si="699"/>
        <v>FBK79708</v>
      </c>
      <c r="RJ68" s="17">
        <f t="shared" si="700"/>
        <v>684.4</v>
      </c>
      <c r="RK68" s="3">
        <v>22</v>
      </c>
      <c r="RL68" s="32">
        <f t="shared" si="701"/>
        <v>15056.8</v>
      </c>
      <c r="RM68" s="3">
        <v>0</v>
      </c>
      <c r="RN68" s="32">
        <f t="shared" si="702"/>
        <v>0</v>
      </c>
      <c r="RO68" s="3">
        <v>0</v>
      </c>
      <c r="RP68" s="32">
        <f t="shared" si="703"/>
        <v>0</v>
      </c>
      <c r="RQ68" s="3">
        <v>0</v>
      </c>
      <c r="RR68" s="32">
        <f t="shared" si="704"/>
        <v>0</v>
      </c>
      <c r="RS68" s="58">
        <v>0</v>
      </c>
      <c r="RT68" s="59">
        <f t="shared" si="705"/>
        <v>0</v>
      </c>
      <c r="RU68" s="58">
        <v>0</v>
      </c>
      <c r="RV68" s="59">
        <f t="shared" si="706"/>
        <v>0</v>
      </c>
      <c r="RW68" s="58">
        <v>0</v>
      </c>
      <c r="RX68" s="59">
        <f t="shared" si="707"/>
        <v>0</v>
      </c>
      <c r="RY68" s="42">
        <f t="shared" si="708"/>
        <v>22</v>
      </c>
      <c r="RZ68" s="92">
        <f t="shared" si="709"/>
        <v>15056.8</v>
      </c>
      <c r="SA68" s="141">
        <v>0</v>
      </c>
      <c r="SB68" s="36" t="str">
        <f t="shared" si="710"/>
        <v>SB-01</v>
      </c>
      <c r="SC68" s="98" t="s">
        <v>465</v>
      </c>
      <c r="SD68" s="17">
        <f t="shared" si="711"/>
        <v>684.4</v>
      </c>
      <c r="SE68" s="100">
        <v>16</v>
      </c>
      <c r="SF68" s="88">
        <v>20634</v>
      </c>
      <c r="SG68" s="3">
        <v>0</v>
      </c>
      <c r="SH68" s="88">
        <v>0</v>
      </c>
      <c r="SI68" s="23">
        <f t="shared" si="712"/>
        <v>16</v>
      </c>
      <c r="SJ68" s="68">
        <f t="shared" si="713"/>
        <v>20634</v>
      </c>
      <c r="SK68" s="68">
        <f t="shared" si="714"/>
        <v>17486.440677966104</v>
      </c>
      <c r="SL68" s="62">
        <f t="shared" si="715"/>
        <v>1.3219089071892971E-3</v>
      </c>
      <c r="SM68" s="23">
        <v>2660</v>
      </c>
      <c r="SN68" s="23">
        <v>0</v>
      </c>
      <c r="SO68" s="68">
        <v>0</v>
      </c>
      <c r="SP68" s="62">
        <f t="shared" si="716"/>
        <v>0</v>
      </c>
      <c r="SQ68" s="34">
        <f t="shared" si="717"/>
        <v>10950.4</v>
      </c>
      <c r="SR68" s="143" t="str">
        <f t="shared" si="718"/>
        <v>SB-01</v>
      </c>
      <c r="SS68" s="143" t="str">
        <f t="shared" si="719"/>
        <v>B0FJS7JZ4V</v>
      </c>
      <c r="ST68" s="143" t="str">
        <f t="shared" si="720"/>
        <v>FBK79708</v>
      </c>
      <c r="SU68" s="17">
        <f t="shared" si="721"/>
        <v>684.4</v>
      </c>
      <c r="SV68" s="3">
        <v>0</v>
      </c>
      <c r="SW68" s="32">
        <f t="shared" si="722"/>
        <v>0</v>
      </c>
      <c r="SX68" s="3">
        <v>0</v>
      </c>
      <c r="SY68" s="32">
        <f t="shared" si="723"/>
        <v>0</v>
      </c>
      <c r="SZ68" s="3">
        <v>0</v>
      </c>
      <c r="TA68" s="32">
        <f t="shared" si="724"/>
        <v>0</v>
      </c>
      <c r="TB68" s="3">
        <v>0</v>
      </c>
      <c r="TC68" s="32">
        <f t="shared" si="725"/>
        <v>0</v>
      </c>
      <c r="TD68" s="58">
        <v>0</v>
      </c>
      <c r="TE68" s="59">
        <f t="shared" si="726"/>
        <v>0</v>
      </c>
      <c r="TF68" s="58">
        <v>0</v>
      </c>
      <c r="TG68" s="59">
        <f t="shared" si="727"/>
        <v>0</v>
      </c>
      <c r="TH68" s="58">
        <v>0</v>
      </c>
      <c r="TI68" s="59">
        <f t="shared" si="728"/>
        <v>0</v>
      </c>
      <c r="TJ68" s="42">
        <f t="shared" si="729"/>
        <v>0</v>
      </c>
      <c r="TK68" s="92">
        <f t="shared" si="730"/>
        <v>0</v>
      </c>
      <c r="TL68" s="141">
        <v>0</v>
      </c>
      <c r="TM68" s="36" t="str">
        <f t="shared" si="731"/>
        <v>SB-01</v>
      </c>
      <c r="TN68" s="98" t="s">
        <v>875</v>
      </c>
      <c r="TO68" s="17">
        <f t="shared" si="732"/>
        <v>684.4</v>
      </c>
      <c r="TP68" s="100">
        <v>12</v>
      </c>
      <c r="TQ68" s="88">
        <v>14988</v>
      </c>
      <c r="TR68" s="3">
        <v>0</v>
      </c>
      <c r="TS68" s="88">
        <v>0</v>
      </c>
      <c r="TT68" s="23">
        <f t="shared" si="733"/>
        <v>12</v>
      </c>
      <c r="TU68" s="68">
        <f t="shared" si="734"/>
        <v>14988</v>
      </c>
      <c r="TV68" s="68">
        <f t="shared" si="735"/>
        <v>12701.694915254238</v>
      </c>
      <c r="TW68" s="62">
        <f t="shared" si="736"/>
        <v>8.8520287376790685E-4</v>
      </c>
      <c r="TX68" s="23">
        <v>2323</v>
      </c>
      <c r="TY68" s="23">
        <v>0</v>
      </c>
      <c r="TZ68" s="68">
        <v>0</v>
      </c>
      <c r="UA68" s="62">
        <f t="shared" si="737"/>
        <v>0</v>
      </c>
      <c r="UB68" s="34">
        <f t="shared" si="738"/>
        <v>8212.7999999999993</v>
      </c>
      <c r="UC68" s="143" t="str">
        <f t="shared" si="739"/>
        <v>SB-01</v>
      </c>
      <c r="UD68" s="143" t="str">
        <f t="shared" si="740"/>
        <v>B0FJS7JZ4V</v>
      </c>
      <c r="UE68" s="143" t="str">
        <f t="shared" si="741"/>
        <v>FBK79708</v>
      </c>
      <c r="UF68" s="17">
        <f t="shared" si="742"/>
        <v>684.4</v>
      </c>
      <c r="UG68" s="3">
        <v>0</v>
      </c>
      <c r="UH68" s="32">
        <f t="shared" si="743"/>
        <v>0</v>
      </c>
      <c r="UI68" s="3">
        <v>0</v>
      </c>
      <c r="UJ68" s="32">
        <f t="shared" si="744"/>
        <v>0</v>
      </c>
      <c r="UK68" s="3">
        <v>0</v>
      </c>
      <c r="UL68" s="32">
        <f t="shared" si="745"/>
        <v>0</v>
      </c>
      <c r="UM68" s="3">
        <v>0</v>
      </c>
      <c r="UN68" s="32">
        <f t="shared" si="746"/>
        <v>0</v>
      </c>
      <c r="UO68" s="58">
        <v>0</v>
      </c>
      <c r="UP68" s="59">
        <f t="shared" si="747"/>
        <v>0</v>
      </c>
      <c r="UQ68" s="58">
        <v>0</v>
      </c>
      <c r="UR68" s="59">
        <f t="shared" si="748"/>
        <v>0</v>
      </c>
      <c r="US68" s="58">
        <v>0</v>
      </c>
      <c r="UT68" s="59">
        <f t="shared" si="749"/>
        <v>0</v>
      </c>
      <c r="UU68" s="42">
        <f t="shared" si="750"/>
        <v>0</v>
      </c>
      <c r="UV68" s="92">
        <f t="shared" si="751"/>
        <v>0</v>
      </c>
      <c r="UW68" s="141">
        <v>0</v>
      </c>
      <c r="UX68" s="36" t="str">
        <f t="shared" si="752"/>
        <v>SB-01</v>
      </c>
      <c r="UY68" s="98" t="s">
        <v>875</v>
      </c>
      <c r="UZ68" s="17">
        <f t="shared" si="753"/>
        <v>684.4</v>
      </c>
      <c r="VA68" s="100">
        <v>23</v>
      </c>
      <c r="VB68" s="88">
        <v>28927</v>
      </c>
      <c r="VC68" s="3">
        <v>0</v>
      </c>
      <c r="VD68" s="88">
        <v>0</v>
      </c>
      <c r="VE68" s="23">
        <f t="shared" ref="VE68:VE131" si="759">VA68+VC68</f>
        <v>23</v>
      </c>
      <c r="VF68" s="68">
        <f t="shared" ref="VF68:VF131" si="760">VB68+VD68</f>
        <v>28927</v>
      </c>
      <c r="VG68" s="68">
        <f t="shared" ref="VG68:VG131" si="761">VF68/1.18</f>
        <v>24514.406779661018</v>
      </c>
      <c r="VH68" s="62">
        <f t="shared" ref="VH68:VH131" si="762">VF68/$VF$1</f>
        <v>1.7290016690608202E-3</v>
      </c>
      <c r="VI68" s="23">
        <v>2338</v>
      </c>
      <c r="VJ68" s="23">
        <v>0</v>
      </c>
      <c r="VK68" s="68">
        <v>0</v>
      </c>
      <c r="VL68" s="62">
        <f t="shared" si="754"/>
        <v>0</v>
      </c>
      <c r="VM68" s="34">
        <f t="shared" ref="VM68:VM131" si="763">VE68*J68</f>
        <v>15741.199999999999</v>
      </c>
      <c r="VN68" s="143" t="str">
        <f t="shared" si="755"/>
        <v>SB-01</v>
      </c>
      <c r="VO68" s="143" t="str">
        <f t="shared" si="756"/>
        <v>B0FJS7JZ4V</v>
      </c>
      <c r="VP68" s="143" t="str">
        <f t="shared" si="757"/>
        <v>FBK79708</v>
      </c>
      <c r="VQ68" s="17">
        <f t="shared" ref="VQ68:VQ131" si="764">J68</f>
        <v>684.4</v>
      </c>
      <c r="VR68" s="3">
        <v>0</v>
      </c>
      <c r="VS68" s="32">
        <f t="shared" ref="VS68:VS131" si="765">VR68*J68</f>
        <v>0</v>
      </c>
      <c r="VT68" s="3">
        <v>0</v>
      </c>
      <c r="VU68" s="32">
        <f t="shared" ref="VU68:VU131" si="766">VT68*J68</f>
        <v>0</v>
      </c>
      <c r="VV68" s="3">
        <v>0</v>
      </c>
      <c r="VW68" s="32">
        <f t="shared" ref="VW68:VW131" si="767">VV68*J68</f>
        <v>0</v>
      </c>
      <c r="VX68" s="3">
        <v>0</v>
      </c>
      <c r="VY68" s="32">
        <f t="shared" ref="VY68:VY131" si="768">VX68*J68</f>
        <v>0</v>
      </c>
      <c r="VZ68" s="58">
        <v>0</v>
      </c>
      <c r="WA68" s="59">
        <f t="shared" ref="WA68:WA131" si="769">VZ68*J68</f>
        <v>0</v>
      </c>
      <c r="WB68" s="58">
        <v>0</v>
      </c>
      <c r="WC68" s="59">
        <f t="shared" ref="WC68:WC131" si="770">WB68*J68</f>
        <v>0</v>
      </c>
      <c r="WD68" s="58">
        <v>0</v>
      </c>
      <c r="WE68" s="59">
        <f t="shared" ref="WE68:WE131" si="771">WD68*J68</f>
        <v>0</v>
      </c>
      <c r="WF68" s="42">
        <f t="shared" ref="WF68:WF131" si="772">VR68+VT68+VZ68+VV68+VX68+WB68+WD68</f>
        <v>0</v>
      </c>
      <c r="WG68" s="92">
        <f t="shared" ref="WG68:WG131" si="773">WF68*J68</f>
        <v>0</v>
      </c>
      <c r="WH68" s="141">
        <v>0</v>
      </c>
      <c r="WI68" s="36" t="str">
        <f t="shared" si="758"/>
        <v>SB-01</v>
      </c>
      <c r="WJ68" s="98" t="s">
        <v>875</v>
      </c>
      <c r="WK68" s="17">
        <f t="shared" ref="WK68:WK131" si="774">J68</f>
        <v>684.4</v>
      </c>
    </row>
    <row r="69" spans="1:609">
      <c r="A69" s="161" t="s">
        <v>763</v>
      </c>
      <c r="B69" s="161" t="s">
        <v>779</v>
      </c>
      <c r="C69" s="180"/>
      <c r="D69" s="150" t="s">
        <v>669</v>
      </c>
      <c r="E69" s="161" t="s">
        <v>794</v>
      </c>
      <c r="F69" s="180"/>
      <c r="G69" s="180"/>
      <c r="H69" s="161" t="s">
        <v>473</v>
      </c>
      <c r="I69" s="161" t="s">
        <v>432</v>
      </c>
      <c r="J69" s="188">
        <v>284</v>
      </c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79"/>
      <c r="BM69" s="179"/>
      <c r="BN69" s="179"/>
      <c r="BO69" s="179"/>
      <c r="BP69" s="179"/>
      <c r="BQ69" s="179"/>
      <c r="BR69" s="179"/>
      <c r="BS69" s="179"/>
      <c r="BT69" s="179"/>
      <c r="BU69" s="179"/>
      <c r="BV69" s="179"/>
      <c r="BW69" s="179"/>
      <c r="BX69" s="179"/>
      <c r="BY69" s="179"/>
      <c r="BZ69" s="179"/>
      <c r="CA69" s="179"/>
      <c r="CB69" s="179"/>
      <c r="CC69" s="179"/>
      <c r="CD69" s="179"/>
      <c r="CE69" s="179"/>
      <c r="CF69" s="179"/>
      <c r="CG69" s="179"/>
      <c r="CH69" s="179"/>
      <c r="CI69" s="179"/>
      <c r="CJ69" s="179"/>
      <c r="CK69" s="179"/>
      <c r="CL69" s="179"/>
      <c r="CM69" s="179"/>
      <c r="CN69" s="179"/>
      <c r="CO69" s="179"/>
      <c r="CP69" s="179"/>
      <c r="CQ69" s="179"/>
      <c r="CR69" s="179"/>
      <c r="CS69" s="179"/>
      <c r="CT69" s="179"/>
      <c r="CU69" s="179"/>
      <c r="CV69" s="179"/>
      <c r="CW69" s="179"/>
      <c r="CX69" s="179"/>
      <c r="CY69" s="179"/>
      <c r="CZ69" s="179"/>
      <c r="DA69" s="179"/>
      <c r="DB69" s="179"/>
      <c r="DC69" s="179"/>
      <c r="DD69" s="179"/>
      <c r="DE69" s="179"/>
      <c r="DF69" s="179"/>
      <c r="DG69" s="179"/>
      <c r="DH69" s="179"/>
      <c r="DI69" s="179"/>
      <c r="DJ69" s="179"/>
      <c r="DK69" s="179"/>
      <c r="DL69" s="179"/>
      <c r="DM69" s="179"/>
      <c r="DN69" s="179"/>
      <c r="DO69" s="179"/>
      <c r="DP69" s="179"/>
      <c r="DQ69" s="179"/>
      <c r="DR69" s="179"/>
      <c r="DS69" s="179"/>
      <c r="DT69" s="179"/>
      <c r="DU69" s="179"/>
      <c r="DV69" s="144"/>
      <c r="DW69" s="144"/>
      <c r="DX69" s="144"/>
      <c r="DY69" s="144"/>
      <c r="DZ69" s="144"/>
      <c r="EA69" s="144"/>
      <c r="EB69" s="144"/>
      <c r="EC69" s="144"/>
      <c r="ED69" s="144"/>
      <c r="EE69" s="179"/>
      <c r="EF69" s="179"/>
      <c r="EG69" s="179"/>
      <c r="EH69" s="179"/>
      <c r="EI69" s="179"/>
      <c r="EJ69" s="179"/>
      <c r="EK69" s="179"/>
      <c r="EL69" s="144"/>
      <c r="EM69" s="179"/>
      <c r="EN69" s="179"/>
      <c r="EO69" s="179"/>
      <c r="EP69" s="144"/>
      <c r="EQ69" s="179"/>
      <c r="ER69" s="144"/>
      <c r="ES69" s="144"/>
      <c r="ET69" s="144"/>
      <c r="EU69" s="144"/>
      <c r="EV69" s="179"/>
      <c r="EW69" s="179"/>
      <c r="EX69" s="179"/>
      <c r="EY69" s="179"/>
      <c r="EZ69" s="179"/>
      <c r="FA69" s="179"/>
      <c r="FB69" s="179"/>
      <c r="FC69" s="144"/>
      <c r="FD69" s="179"/>
      <c r="FE69" s="179"/>
      <c r="FF69" s="179"/>
      <c r="FG69" s="144"/>
      <c r="FH69" s="179"/>
      <c r="FI69" s="179"/>
      <c r="FJ69" s="179"/>
      <c r="FK69" s="179"/>
      <c r="FL69" s="179"/>
      <c r="FM69" s="179"/>
      <c r="FN69" s="179"/>
      <c r="FO69" s="179"/>
      <c r="FP69" s="144"/>
      <c r="FQ69" s="179"/>
      <c r="FR69" s="179"/>
      <c r="FS69" s="145"/>
      <c r="FT69" s="144"/>
      <c r="FU69" s="179"/>
      <c r="FV69" s="179"/>
      <c r="FW69" s="179"/>
      <c r="FX69" s="179"/>
      <c r="FY69" s="179"/>
      <c r="FZ69" s="179"/>
      <c r="GA69" s="179"/>
      <c r="GB69" s="179"/>
      <c r="GC69" s="144"/>
      <c r="GD69" s="179"/>
      <c r="GE69" s="179"/>
      <c r="GF69" s="145"/>
      <c r="GG69" s="144"/>
      <c r="GH69" s="181"/>
      <c r="GI69" s="182"/>
      <c r="GJ69" s="179"/>
      <c r="GK69" s="179"/>
      <c r="GL69" s="179"/>
      <c r="GM69" s="179"/>
      <c r="GN69" s="179"/>
      <c r="GO69" s="179"/>
      <c r="GP69" s="144"/>
      <c r="GQ69" s="179"/>
      <c r="GR69" s="179"/>
      <c r="GS69" s="145"/>
      <c r="GT69" s="144"/>
      <c r="GU69" s="181"/>
      <c r="GV69" s="182"/>
      <c r="GW69" s="179"/>
      <c r="GX69" s="179"/>
      <c r="GY69" s="179"/>
      <c r="GZ69" s="179"/>
      <c r="HA69" s="179"/>
      <c r="HB69" s="179"/>
      <c r="HC69" s="144"/>
      <c r="HD69" s="179"/>
      <c r="HE69" s="179"/>
      <c r="HF69" s="145"/>
      <c r="HG69" s="144"/>
      <c r="HH69" s="179"/>
      <c r="HI69" s="182"/>
      <c r="HJ69" s="179"/>
      <c r="HK69" s="179"/>
      <c r="HL69" s="179"/>
      <c r="HM69" s="179"/>
      <c r="HN69" s="179"/>
      <c r="HO69" s="179"/>
      <c r="HP69" s="144"/>
      <c r="HQ69" s="179"/>
      <c r="HR69" s="179"/>
      <c r="HS69" s="145"/>
      <c r="HT69" s="144"/>
      <c r="HU69" s="179"/>
      <c r="HV69" s="182"/>
      <c r="HW69" s="179"/>
      <c r="HX69" s="179"/>
      <c r="HY69" s="179"/>
      <c r="HZ69" s="179"/>
      <c r="IA69" s="179"/>
      <c r="IB69" s="179"/>
      <c r="IC69" s="144"/>
      <c r="ID69" s="179"/>
      <c r="IE69" s="179"/>
      <c r="IF69" s="145"/>
      <c r="IG69" s="144"/>
      <c r="IH69" s="179"/>
      <c r="II69" s="182"/>
      <c r="IJ69" s="145"/>
      <c r="IK69" s="179"/>
      <c r="IL69" s="145"/>
      <c r="IM69" s="179"/>
      <c r="IN69" s="145"/>
      <c r="IO69" s="145"/>
      <c r="IP69" s="144"/>
      <c r="IQ69" s="179"/>
      <c r="IR69" s="179"/>
      <c r="IS69" s="145"/>
      <c r="IT69" s="144"/>
      <c r="IU69" s="179"/>
      <c r="IV69" s="179"/>
      <c r="IW69" s="179"/>
      <c r="IX69" s="179"/>
      <c r="IY69" s="179"/>
      <c r="IZ69" s="179"/>
      <c r="JA69" s="179"/>
      <c r="JB69" s="179"/>
      <c r="JC69" s="179"/>
      <c r="JD69" s="179"/>
      <c r="JE69" s="179"/>
      <c r="JF69" s="179"/>
      <c r="JG69" s="179"/>
      <c r="JH69" s="179"/>
      <c r="JI69" s="179"/>
      <c r="JJ69" s="179"/>
      <c r="JK69" s="179"/>
      <c r="JL69" s="179"/>
      <c r="JM69" s="179"/>
      <c r="JN69" s="179"/>
      <c r="JO69" s="179"/>
      <c r="JP69" s="179"/>
      <c r="JQ69" s="181"/>
      <c r="JR69" s="179"/>
      <c r="JS69" s="182"/>
      <c r="JT69" s="145"/>
      <c r="JU69" s="179"/>
      <c r="JV69" s="145"/>
      <c r="JW69" s="179"/>
      <c r="JX69" s="145"/>
      <c r="JY69" s="145"/>
      <c r="JZ69" s="144"/>
      <c r="KA69" s="179"/>
      <c r="KB69" s="179"/>
      <c r="KC69" s="145"/>
      <c r="KD69" s="144"/>
      <c r="KE69" s="179"/>
      <c r="KF69" s="179"/>
      <c r="KG69" s="179"/>
      <c r="KH69" s="179"/>
      <c r="KI69" s="179"/>
      <c r="KJ69" s="179"/>
      <c r="KK69" s="179"/>
      <c r="KL69" s="179"/>
      <c r="KM69" s="179"/>
      <c r="KN69" s="179"/>
      <c r="KO69" s="179"/>
      <c r="KP69" s="179"/>
      <c r="KQ69" s="179"/>
      <c r="KR69" s="179"/>
      <c r="KS69" s="179"/>
      <c r="KT69" s="179"/>
      <c r="KU69" s="179"/>
      <c r="KV69" s="179"/>
      <c r="KW69" s="179"/>
      <c r="KX69" s="179"/>
      <c r="KY69" s="179"/>
      <c r="KZ69" s="179"/>
      <c r="LA69" s="181"/>
      <c r="LB69" s="179"/>
      <c r="LC69" s="100"/>
      <c r="LD69" s="88"/>
      <c r="LE69" s="3"/>
      <c r="LF69" s="88"/>
      <c r="LG69" s="23"/>
      <c r="LH69" s="68"/>
      <c r="LI69" s="68"/>
      <c r="LJ69" s="62"/>
      <c r="LK69" s="23"/>
      <c r="LL69" s="23"/>
      <c r="LM69" s="68"/>
      <c r="LN69" s="62"/>
      <c r="LO69" s="34"/>
      <c r="LP69" s="143"/>
      <c r="LQ69" s="142"/>
      <c r="LR69" s="143"/>
      <c r="LS69" s="126"/>
      <c r="LT69" s="3"/>
      <c r="LU69" s="32"/>
      <c r="LV69" s="3"/>
      <c r="LW69" s="32"/>
      <c r="LX69" s="3"/>
      <c r="LY69" s="32"/>
      <c r="LZ69" s="3"/>
      <c r="MA69" s="32"/>
      <c r="MB69" s="58"/>
      <c r="MC69" s="59"/>
      <c r="MD69" s="58"/>
      <c r="ME69" s="59"/>
      <c r="MF69" s="58"/>
      <c r="MG69" s="59"/>
      <c r="MH69" s="42"/>
      <c r="MI69" s="10"/>
      <c r="MJ69" s="36"/>
      <c r="MK69" s="98"/>
      <c r="ML69" s="126"/>
      <c r="MM69" s="100"/>
      <c r="MN69" s="88"/>
      <c r="MO69" s="3"/>
      <c r="MP69" s="88"/>
      <c r="MQ69" s="23"/>
      <c r="MR69" s="68"/>
      <c r="MS69" s="68"/>
      <c r="MT69" s="62"/>
      <c r="MU69" s="23"/>
      <c r="MV69" s="23"/>
      <c r="MW69" s="68"/>
      <c r="MX69" s="62"/>
      <c r="MY69" s="34"/>
      <c r="MZ69" s="143"/>
      <c r="NA69" s="143"/>
      <c r="NB69" s="143"/>
      <c r="NC69" s="17"/>
      <c r="ND69" s="3"/>
      <c r="NE69" s="32"/>
      <c r="NF69" s="3"/>
      <c r="NG69" s="32"/>
      <c r="NH69" s="3"/>
      <c r="NI69" s="32"/>
      <c r="NJ69" s="3"/>
      <c r="NK69" s="32"/>
      <c r="NL69" s="58"/>
      <c r="NM69" s="59"/>
      <c r="NN69" s="58"/>
      <c r="NO69" s="59"/>
      <c r="NP69" s="58"/>
      <c r="NQ69" s="59"/>
      <c r="NR69" s="42"/>
      <c r="NS69" s="92"/>
      <c r="NT69" s="141"/>
      <c r="NU69" s="36"/>
      <c r="NV69" s="98"/>
      <c r="NW69" s="126"/>
      <c r="NX69" s="100"/>
      <c r="NY69" s="88"/>
      <c r="NZ69" s="3"/>
      <c r="OA69" s="88"/>
      <c r="OB69" s="23"/>
      <c r="OC69" s="68"/>
      <c r="OD69" s="68"/>
      <c r="OE69" s="62"/>
      <c r="OF69" s="23"/>
      <c r="OG69" s="23"/>
      <c r="OH69" s="68"/>
      <c r="OI69" s="62"/>
      <c r="OJ69" s="34"/>
      <c r="OK69" s="143"/>
      <c r="OL69" s="143"/>
      <c r="OM69" s="143"/>
      <c r="ON69" s="17"/>
      <c r="OO69" s="3"/>
      <c r="OP69" s="32"/>
      <c r="OQ69" s="3"/>
      <c r="OR69" s="32"/>
      <c r="OS69" s="3"/>
      <c r="OT69" s="32"/>
      <c r="OU69" s="3"/>
      <c r="OV69" s="32"/>
      <c r="OW69" s="58"/>
      <c r="OX69" s="59"/>
      <c r="OY69" s="58"/>
      <c r="OZ69" s="59"/>
      <c r="PA69" s="58"/>
      <c r="PB69" s="59"/>
      <c r="PC69" s="42"/>
      <c r="PD69" s="92"/>
      <c r="PE69" s="141"/>
      <c r="PF69" s="36"/>
      <c r="PG69" s="98"/>
      <c r="PH69" s="126"/>
      <c r="PI69" s="100"/>
      <c r="PJ69" s="88"/>
      <c r="PK69" s="3"/>
      <c r="PL69" s="88"/>
      <c r="PM69" s="23"/>
      <c r="PN69" s="68"/>
      <c r="PO69" s="68"/>
      <c r="PP69" s="62"/>
      <c r="PQ69" s="23"/>
      <c r="PR69" s="23"/>
      <c r="PS69" s="68"/>
      <c r="PT69" s="62"/>
      <c r="PU69" s="34"/>
      <c r="PV69" s="143"/>
      <c r="PW69" s="143"/>
      <c r="PX69" s="143"/>
      <c r="PY69" s="17"/>
      <c r="PZ69" s="3"/>
      <c r="QA69" s="32"/>
      <c r="QB69" s="3"/>
      <c r="QC69" s="32"/>
      <c r="QD69" s="3"/>
      <c r="QE69" s="32"/>
      <c r="QF69" s="3"/>
      <c r="QG69" s="32"/>
      <c r="QH69" s="58"/>
      <c r="QI69" s="59"/>
      <c r="QJ69" s="58"/>
      <c r="QK69" s="59"/>
      <c r="QL69" s="58"/>
      <c r="QM69" s="59"/>
      <c r="QN69" s="42"/>
      <c r="QO69" s="92"/>
      <c r="QP69" s="141"/>
      <c r="QQ69" s="36"/>
      <c r="QR69" s="98"/>
      <c r="QS69" s="126"/>
      <c r="QT69" s="100">
        <v>57</v>
      </c>
      <c r="QU69" s="88">
        <v>42436</v>
      </c>
      <c r="QV69" s="3">
        <v>0</v>
      </c>
      <c r="QW69" s="88">
        <v>0</v>
      </c>
      <c r="QX69" s="23">
        <f t="shared" si="691"/>
        <v>57</v>
      </c>
      <c r="QY69" s="68">
        <f t="shared" si="692"/>
        <v>42436</v>
      </c>
      <c r="QZ69" s="68">
        <f t="shared" si="693"/>
        <v>35962.711864406781</v>
      </c>
      <c r="RA69" s="62">
        <f t="shared" si="694"/>
        <v>2.2707774180614347E-3</v>
      </c>
      <c r="RB69" s="23">
        <v>971</v>
      </c>
      <c r="RC69" s="23">
        <v>0</v>
      </c>
      <c r="RD69" s="68">
        <v>0</v>
      </c>
      <c r="RE69" s="62">
        <f t="shared" si="695"/>
        <v>0</v>
      </c>
      <c r="RF69" s="34">
        <f t="shared" si="696"/>
        <v>16188</v>
      </c>
      <c r="RG69" s="143" t="str">
        <f t="shared" si="697"/>
        <v>AA-25M</v>
      </c>
      <c r="RH69" s="143" t="str">
        <f t="shared" si="698"/>
        <v>B0FR5DLXH9</v>
      </c>
      <c r="RI69" s="143" t="str">
        <f t="shared" si="699"/>
        <v>FBA79903</v>
      </c>
      <c r="RJ69" s="17">
        <f t="shared" si="700"/>
        <v>284</v>
      </c>
      <c r="RK69" s="3">
        <v>27</v>
      </c>
      <c r="RL69" s="32">
        <f t="shared" si="701"/>
        <v>7668</v>
      </c>
      <c r="RM69" s="3">
        <v>0</v>
      </c>
      <c r="RN69" s="32">
        <f t="shared" si="702"/>
        <v>0</v>
      </c>
      <c r="RO69" s="3">
        <v>0</v>
      </c>
      <c r="RP69" s="32">
        <f t="shared" si="703"/>
        <v>0</v>
      </c>
      <c r="RQ69" s="3">
        <v>0</v>
      </c>
      <c r="RR69" s="32">
        <f t="shared" si="704"/>
        <v>0</v>
      </c>
      <c r="RS69" s="58">
        <v>0</v>
      </c>
      <c r="RT69" s="59">
        <f t="shared" si="705"/>
        <v>0</v>
      </c>
      <c r="RU69" s="58">
        <v>0</v>
      </c>
      <c r="RV69" s="59">
        <f t="shared" si="706"/>
        <v>0</v>
      </c>
      <c r="RW69" s="58">
        <v>0</v>
      </c>
      <c r="RX69" s="59">
        <f t="shared" si="707"/>
        <v>0</v>
      </c>
      <c r="RY69" s="42">
        <f t="shared" si="708"/>
        <v>27</v>
      </c>
      <c r="RZ69" s="92">
        <f t="shared" si="709"/>
        <v>7668</v>
      </c>
      <c r="SA69" s="141">
        <v>0</v>
      </c>
      <c r="SB69" s="36" t="str">
        <f t="shared" si="710"/>
        <v>AA-25M</v>
      </c>
      <c r="SC69" s="98" t="s">
        <v>465</v>
      </c>
      <c r="SD69" s="17">
        <f t="shared" si="711"/>
        <v>284</v>
      </c>
      <c r="SE69" s="100">
        <v>36</v>
      </c>
      <c r="SF69" s="88">
        <v>28470</v>
      </c>
      <c r="SG69" s="3">
        <v>0</v>
      </c>
      <c r="SH69" s="88">
        <v>0</v>
      </c>
      <c r="SI69" s="23">
        <f t="shared" si="712"/>
        <v>36</v>
      </c>
      <c r="SJ69" s="68">
        <f t="shared" si="713"/>
        <v>28470</v>
      </c>
      <c r="SK69" s="68">
        <f t="shared" si="714"/>
        <v>24127.118644067799</v>
      </c>
      <c r="SL69" s="62">
        <f t="shared" si="715"/>
        <v>1.8239190941009638E-3</v>
      </c>
      <c r="SM69" s="23">
        <v>1167</v>
      </c>
      <c r="SN69" s="23">
        <v>0</v>
      </c>
      <c r="SO69" s="68">
        <v>0</v>
      </c>
      <c r="SP69" s="62">
        <f t="shared" si="716"/>
        <v>0</v>
      </c>
      <c r="SQ69" s="34">
        <f t="shared" si="717"/>
        <v>10224</v>
      </c>
      <c r="SR69" s="143" t="str">
        <f t="shared" si="718"/>
        <v>AA-25M</v>
      </c>
      <c r="SS69" s="143" t="str">
        <f t="shared" si="719"/>
        <v>B0FR5DLXH9</v>
      </c>
      <c r="ST69" s="143" t="str">
        <f t="shared" si="720"/>
        <v>FBA79903</v>
      </c>
      <c r="SU69" s="17">
        <f t="shared" si="721"/>
        <v>284</v>
      </c>
      <c r="SV69" s="3">
        <v>81</v>
      </c>
      <c r="SW69" s="32">
        <f t="shared" si="722"/>
        <v>23004</v>
      </c>
      <c r="SX69" s="3">
        <v>0</v>
      </c>
      <c r="SY69" s="32">
        <f t="shared" si="723"/>
        <v>0</v>
      </c>
      <c r="SZ69" s="3">
        <v>0</v>
      </c>
      <c r="TA69" s="32">
        <f t="shared" si="724"/>
        <v>0</v>
      </c>
      <c r="TB69" s="3">
        <v>0</v>
      </c>
      <c r="TC69" s="32">
        <f t="shared" si="725"/>
        <v>0</v>
      </c>
      <c r="TD69" s="58">
        <v>0</v>
      </c>
      <c r="TE69" s="59">
        <f t="shared" si="726"/>
        <v>0</v>
      </c>
      <c r="TF69" s="58">
        <v>0</v>
      </c>
      <c r="TG69" s="59">
        <f t="shared" si="727"/>
        <v>0</v>
      </c>
      <c r="TH69" s="58">
        <v>0</v>
      </c>
      <c r="TI69" s="59">
        <f t="shared" si="728"/>
        <v>0</v>
      </c>
      <c r="TJ69" s="42">
        <f t="shared" si="729"/>
        <v>81</v>
      </c>
      <c r="TK69" s="92">
        <f t="shared" si="730"/>
        <v>23004</v>
      </c>
      <c r="TL69" s="141">
        <v>0</v>
      </c>
      <c r="TM69" s="36" t="str">
        <f t="shared" si="731"/>
        <v>AA-25M</v>
      </c>
      <c r="TN69" s="98" t="s">
        <v>465</v>
      </c>
      <c r="TO69" s="17">
        <f t="shared" si="732"/>
        <v>284</v>
      </c>
      <c r="TP69" s="100">
        <v>32</v>
      </c>
      <c r="TQ69" s="88">
        <v>25470</v>
      </c>
      <c r="TR69" s="3">
        <v>0</v>
      </c>
      <c r="TS69" s="88">
        <v>0</v>
      </c>
      <c r="TT69" s="23">
        <f t="shared" si="733"/>
        <v>32</v>
      </c>
      <c r="TU69" s="68">
        <f t="shared" si="734"/>
        <v>25470</v>
      </c>
      <c r="TV69" s="68">
        <f t="shared" si="735"/>
        <v>21584.745762711864</v>
      </c>
      <c r="TW69" s="62">
        <f t="shared" si="736"/>
        <v>1.5042779019794894E-3</v>
      </c>
      <c r="TX69" s="23">
        <v>580</v>
      </c>
      <c r="TY69" s="23">
        <v>0</v>
      </c>
      <c r="TZ69" s="68">
        <v>0</v>
      </c>
      <c r="UA69" s="62">
        <f t="shared" si="737"/>
        <v>0</v>
      </c>
      <c r="UB69" s="34">
        <f t="shared" si="738"/>
        <v>9088</v>
      </c>
      <c r="UC69" s="143" t="str">
        <f t="shared" si="739"/>
        <v>AA-25M</v>
      </c>
      <c r="UD69" s="143" t="str">
        <f t="shared" si="740"/>
        <v>B0FR5DLXH9</v>
      </c>
      <c r="UE69" s="143" t="str">
        <f t="shared" si="741"/>
        <v>FBA79903</v>
      </c>
      <c r="UF69" s="17">
        <f t="shared" si="742"/>
        <v>284</v>
      </c>
      <c r="UG69" s="3">
        <v>50</v>
      </c>
      <c r="UH69" s="32">
        <f t="shared" si="743"/>
        <v>14200</v>
      </c>
      <c r="UI69" s="3">
        <v>0</v>
      </c>
      <c r="UJ69" s="32">
        <f t="shared" si="744"/>
        <v>0</v>
      </c>
      <c r="UK69" s="3">
        <v>0</v>
      </c>
      <c r="UL69" s="32">
        <f t="shared" si="745"/>
        <v>0</v>
      </c>
      <c r="UM69" s="3">
        <v>0</v>
      </c>
      <c r="UN69" s="32">
        <f t="shared" si="746"/>
        <v>0</v>
      </c>
      <c r="UO69" s="58">
        <v>0</v>
      </c>
      <c r="UP69" s="59">
        <f t="shared" si="747"/>
        <v>0</v>
      </c>
      <c r="UQ69" s="58">
        <v>0</v>
      </c>
      <c r="UR69" s="59">
        <f t="shared" si="748"/>
        <v>0</v>
      </c>
      <c r="US69" s="58">
        <v>0</v>
      </c>
      <c r="UT69" s="59">
        <f t="shared" si="749"/>
        <v>0</v>
      </c>
      <c r="UU69" s="42">
        <f t="shared" si="750"/>
        <v>50</v>
      </c>
      <c r="UV69" s="92">
        <f t="shared" si="751"/>
        <v>14200</v>
      </c>
      <c r="UW69" s="141">
        <v>0</v>
      </c>
      <c r="UX69" s="36" t="str">
        <f t="shared" si="752"/>
        <v>AA-25M</v>
      </c>
      <c r="UY69" s="98" t="s">
        <v>465</v>
      </c>
      <c r="UZ69" s="17">
        <f t="shared" si="753"/>
        <v>284</v>
      </c>
      <c r="VA69" s="100">
        <v>35</v>
      </c>
      <c r="VB69" s="88">
        <v>28816</v>
      </c>
      <c r="VC69" s="3">
        <v>0</v>
      </c>
      <c r="VD69" s="88">
        <v>0</v>
      </c>
      <c r="VE69" s="23">
        <f t="shared" si="759"/>
        <v>35</v>
      </c>
      <c r="VF69" s="68">
        <f t="shared" si="760"/>
        <v>28816</v>
      </c>
      <c r="VG69" s="68">
        <f t="shared" si="761"/>
        <v>24420.338983050849</v>
      </c>
      <c r="VH69" s="62">
        <f t="shared" si="762"/>
        <v>1.7223670652213017E-3</v>
      </c>
      <c r="VI69" s="23">
        <v>643</v>
      </c>
      <c r="VJ69" s="23">
        <v>0</v>
      </c>
      <c r="VK69" s="68">
        <v>0</v>
      </c>
      <c r="VL69" s="62">
        <f t="shared" si="754"/>
        <v>0</v>
      </c>
      <c r="VM69" s="34">
        <f t="shared" si="763"/>
        <v>9940</v>
      </c>
      <c r="VN69" s="143" t="str">
        <f t="shared" si="755"/>
        <v>AA-25M</v>
      </c>
      <c r="VO69" s="143" t="str">
        <f t="shared" si="756"/>
        <v>B0FR5DLXH9</v>
      </c>
      <c r="VP69" s="143" t="str">
        <f t="shared" si="757"/>
        <v>FBA79903</v>
      </c>
      <c r="VQ69" s="17">
        <f t="shared" si="764"/>
        <v>284</v>
      </c>
      <c r="VR69" s="3">
        <v>78</v>
      </c>
      <c r="VS69" s="32">
        <f t="shared" si="765"/>
        <v>22152</v>
      </c>
      <c r="VT69" s="3">
        <v>0</v>
      </c>
      <c r="VU69" s="32">
        <f t="shared" si="766"/>
        <v>0</v>
      </c>
      <c r="VV69" s="3">
        <v>0</v>
      </c>
      <c r="VW69" s="32">
        <f t="shared" si="767"/>
        <v>0</v>
      </c>
      <c r="VX69" s="3">
        <v>0</v>
      </c>
      <c r="VY69" s="32">
        <f t="shared" si="768"/>
        <v>0</v>
      </c>
      <c r="VZ69" s="58">
        <v>0</v>
      </c>
      <c r="WA69" s="59">
        <f t="shared" si="769"/>
        <v>0</v>
      </c>
      <c r="WB69" s="58">
        <v>0</v>
      </c>
      <c r="WC69" s="59">
        <f t="shared" si="770"/>
        <v>0</v>
      </c>
      <c r="WD69" s="58">
        <v>0</v>
      </c>
      <c r="WE69" s="59">
        <f t="shared" si="771"/>
        <v>0</v>
      </c>
      <c r="WF69" s="42">
        <f t="shared" si="772"/>
        <v>78</v>
      </c>
      <c r="WG69" s="92">
        <f t="shared" si="773"/>
        <v>22152</v>
      </c>
      <c r="WH69" s="141">
        <v>0</v>
      </c>
      <c r="WI69" s="36" t="str">
        <f t="shared" si="758"/>
        <v>AA-25M</v>
      </c>
      <c r="WJ69" s="98" t="s">
        <v>465</v>
      </c>
      <c r="WK69" s="17">
        <f t="shared" si="774"/>
        <v>284</v>
      </c>
    </row>
    <row r="70" spans="1:609">
      <c r="A70" s="161" t="s">
        <v>745</v>
      </c>
      <c r="B70" s="161" t="s">
        <v>725</v>
      </c>
      <c r="C70" s="180"/>
      <c r="D70" s="150" t="s">
        <v>669</v>
      </c>
      <c r="E70" s="150" t="s">
        <v>829</v>
      </c>
      <c r="F70" s="180"/>
      <c r="G70" s="180"/>
      <c r="H70" s="161" t="s">
        <v>480</v>
      </c>
      <c r="I70" s="161" t="s">
        <v>480</v>
      </c>
      <c r="J70" s="188">
        <v>4841.8231999999998</v>
      </c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179"/>
      <c r="BC70" s="179"/>
      <c r="BD70" s="179"/>
      <c r="BE70" s="179"/>
      <c r="BF70" s="179"/>
      <c r="BG70" s="179"/>
      <c r="BH70" s="179"/>
      <c r="BI70" s="179"/>
      <c r="BJ70" s="179"/>
      <c r="BK70" s="179"/>
      <c r="BL70" s="179"/>
      <c r="BM70" s="179"/>
      <c r="BN70" s="179"/>
      <c r="BO70" s="179"/>
      <c r="BP70" s="179"/>
      <c r="BQ70" s="179"/>
      <c r="BR70" s="179"/>
      <c r="BS70" s="179"/>
      <c r="BT70" s="179"/>
      <c r="BU70" s="179"/>
      <c r="BV70" s="179"/>
      <c r="BW70" s="179"/>
      <c r="BX70" s="179"/>
      <c r="BY70" s="179"/>
      <c r="BZ70" s="179"/>
      <c r="CA70" s="179"/>
      <c r="CB70" s="179"/>
      <c r="CC70" s="179"/>
      <c r="CD70" s="179"/>
      <c r="CE70" s="179"/>
      <c r="CF70" s="179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  <c r="CQ70" s="179"/>
      <c r="CR70" s="179"/>
      <c r="CS70" s="179"/>
      <c r="CT70" s="179"/>
      <c r="CU70" s="179"/>
      <c r="CV70" s="179"/>
      <c r="CW70" s="179"/>
      <c r="CX70" s="179"/>
      <c r="CY70" s="179"/>
      <c r="CZ70" s="179"/>
      <c r="DA70" s="179"/>
      <c r="DB70" s="179"/>
      <c r="DC70" s="179"/>
      <c r="DD70" s="179"/>
      <c r="DE70" s="179"/>
      <c r="DF70" s="179"/>
      <c r="DG70" s="179"/>
      <c r="DH70" s="179"/>
      <c r="DI70" s="179"/>
      <c r="DJ70" s="179"/>
      <c r="DK70" s="179"/>
      <c r="DL70" s="179"/>
      <c r="DM70" s="179"/>
      <c r="DN70" s="179"/>
      <c r="DO70" s="179"/>
      <c r="DP70" s="179"/>
      <c r="DQ70" s="179"/>
      <c r="DR70" s="179"/>
      <c r="DS70" s="179"/>
      <c r="DT70" s="179"/>
      <c r="DU70" s="179"/>
      <c r="DV70" s="144"/>
      <c r="DW70" s="144"/>
      <c r="DX70" s="144"/>
      <c r="DY70" s="144"/>
      <c r="DZ70" s="144"/>
      <c r="EA70" s="144"/>
      <c r="EB70" s="144"/>
      <c r="EC70" s="144"/>
      <c r="ED70" s="144"/>
      <c r="EE70" s="179"/>
      <c r="EF70" s="179"/>
      <c r="EG70" s="179"/>
      <c r="EH70" s="179"/>
      <c r="EI70" s="179"/>
      <c r="EJ70" s="179"/>
      <c r="EK70" s="179"/>
      <c r="EL70" s="144"/>
      <c r="EM70" s="179"/>
      <c r="EN70" s="179"/>
      <c r="EO70" s="179"/>
      <c r="EP70" s="144"/>
      <c r="EQ70" s="179"/>
      <c r="ER70" s="144"/>
      <c r="ES70" s="144"/>
      <c r="ET70" s="144"/>
      <c r="EU70" s="144"/>
      <c r="EV70" s="179"/>
      <c r="EW70" s="179"/>
      <c r="EX70" s="179"/>
      <c r="EY70" s="179"/>
      <c r="EZ70" s="179"/>
      <c r="FA70" s="179"/>
      <c r="FB70" s="179"/>
      <c r="FC70" s="144"/>
      <c r="FD70" s="179"/>
      <c r="FE70" s="179"/>
      <c r="FF70" s="179"/>
      <c r="FG70" s="144"/>
      <c r="FH70" s="179"/>
      <c r="FI70" s="179"/>
      <c r="FJ70" s="179"/>
      <c r="FK70" s="179"/>
      <c r="FL70" s="179"/>
      <c r="FM70" s="179"/>
      <c r="FN70" s="179"/>
      <c r="FO70" s="179"/>
      <c r="FP70" s="144"/>
      <c r="FQ70" s="179"/>
      <c r="FR70" s="179"/>
      <c r="FS70" s="145"/>
      <c r="FT70" s="144"/>
      <c r="FU70" s="179"/>
      <c r="FV70" s="179"/>
      <c r="FW70" s="179"/>
      <c r="FX70" s="179"/>
      <c r="FY70" s="179"/>
      <c r="FZ70" s="179"/>
      <c r="GA70" s="179"/>
      <c r="GB70" s="179"/>
      <c r="GC70" s="144"/>
      <c r="GD70" s="179"/>
      <c r="GE70" s="179"/>
      <c r="GF70" s="145"/>
      <c r="GG70" s="144"/>
      <c r="GH70" s="181"/>
      <c r="GI70" s="182"/>
      <c r="GJ70" s="179"/>
      <c r="GK70" s="179"/>
      <c r="GL70" s="179"/>
      <c r="GM70" s="179"/>
      <c r="GN70" s="179"/>
      <c r="GO70" s="179"/>
      <c r="GP70" s="144"/>
      <c r="GQ70" s="179"/>
      <c r="GR70" s="179"/>
      <c r="GS70" s="145"/>
      <c r="GT70" s="144"/>
      <c r="GU70" s="181"/>
      <c r="GV70" s="182"/>
      <c r="GW70" s="179"/>
      <c r="GX70" s="179"/>
      <c r="GY70" s="179"/>
      <c r="GZ70" s="179"/>
      <c r="HA70" s="179"/>
      <c r="HB70" s="179"/>
      <c r="HC70" s="144"/>
      <c r="HD70" s="179"/>
      <c r="HE70" s="179"/>
      <c r="HF70" s="145"/>
      <c r="HG70" s="144"/>
      <c r="HH70" s="179"/>
      <c r="HI70" s="182"/>
      <c r="HJ70" s="179"/>
      <c r="HK70" s="179"/>
      <c r="HL70" s="179"/>
      <c r="HM70" s="179"/>
      <c r="HN70" s="179"/>
      <c r="HO70" s="179"/>
      <c r="HP70" s="144"/>
      <c r="HQ70" s="179"/>
      <c r="HR70" s="179"/>
      <c r="HS70" s="145"/>
      <c r="HT70" s="144"/>
      <c r="HU70" s="179"/>
      <c r="HV70" s="182"/>
      <c r="HW70" s="179"/>
      <c r="HX70" s="179"/>
      <c r="HY70" s="179"/>
      <c r="HZ70" s="179"/>
      <c r="IA70" s="179"/>
      <c r="IB70" s="179"/>
      <c r="IC70" s="144"/>
      <c r="ID70" s="179"/>
      <c r="IE70" s="179"/>
      <c r="IF70" s="145"/>
      <c r="IG70" s="144"/>
      <c r="IH70" s="179"/>
      <c r="II70" s="182"/>
      <c r="IJ70" s="145"/>
      <c r="IK70" s="179"/>
      <c r="IL70" s="145"/>
      <c r="IM70" s="179"/>
      <c r="IN70" s="145"/>
      <c r="IO70" s="145"/>
      <c r="IP70" s="144"/>
      <c r="IQ70" s="179"/>
      <c r="IR70" s="179"/>
      <c r="IS70" s="145"/>
      <c r="IT70" s="144"/>
      <c r="IU70" s="179"/>
      <c r="IV70" s="179"/>
      <c r="IW70" s="179"/>
      <c r="IX70" s="179"/>
      <c r="IY70" s="179"/>
      <c r="IZ70" s="179"/>
      <c r="JA70" s="179"/>
      <c r="JB70" s="179"/>
      <c r="JC70" s="179"/>
      <c r="JD70" s="179"/>
      <c r="JE70" s="179"/>
      <c r="JF70" s="179"/>
      <c r="JG70" s="179"/>
      <c r="JH70" s="179"/>
      <c r="JI70" s="179"/>
      <c r="JJ70" s="179"/>
      <c r="JK70" s="179"/>
      <c r="JL70" s="179"/>
      <c r="JM70" s="179"/>
      <c r="JN70" s="179"/>
      <c r="JO70" s="179"/>
      <c r="JP70" s="179"/>
      <c r="JQ70" s="181"/>
      <c r="JR70" s="179"/>
      <c r="JS70" s="182"/>
      <c r="JT70" s="145"/>
      <c r="JU70" s="179"/>
      <c r="JV70" s="145"/>
      <c r="JW70" s="179"/>
      <c r="JX70" s="145"/>
      <c r="JY70" s="145"/>
      <c r="JZ70" s="144"/>
      <c r="KA70" s="179"/>
      <c r="KB70" s="179"/>
      <c r="KC70" s="145"/>
      <c r="KD70" s="144"/>
      <c r="KE70" s="179"/>
      <c r="KF70" s="179"/>
      <c r="KG70" s="179"/>
      <c r="KH70" s="179"/>
      <c r="KI70" s="179"/>
      <c r="KJ70" s="179"/>
      <c r="KK70" s="179"/>
      <c r="KL70" s="179"/>
      <c r="KM70" s="179"/>
      <c r="KN70" s="179"/>
      <c r="KO70" s="179"/>
      <c r="KP70" s="179"/>
      <c r="KQ70" s="179"/>
      <c r="KR70" s="179"/>
      <c r="KS70" s="179"/>
      <c r="KT70" s="179"/>
      <c r="KU70" s="179"/>
      <c r="KV70" s="179"/>
      <c r="KW70" s="179"/>
      <c r="KX70" s="179"/>
      <c r="KY70" s="179"/>
      <c r="KZ70" s="179"/>
      <c r="LA70" s="181"/>
      <c r="LB70" s="179"/>
      <c r="LC70" s="100"/>
      <c r="LD70" s="88"/>
      <c r="LE70" s="3"/>
      <c r="LF70" s="88"/>
      <c r="LG70" s="23"/>
      <c r="LH70" s="68"/>
      <c r="LI70" s="68"/>
      <c r="LJ70" s="62"/>
      <c r="LK70" s="23"/>
      <c r="LL70" s="23"/>
      <c r="LM70" s="68"/>
      <c r="LN70" s="62"/>
      <c r="LO70" s="34"/>
      <c r="LP70" s="143"/>
      <c r="LQ70" s="142"/>
      <c r="LR70" s="143"/>
      <c r="LS70" s="126"/>
      <c r="LT70" s="3"/>
      <c r="LU70" s="32"/>
      <c r="LV70" s="3"/>
      <c r="LW70" s="32"/>
      <c r="LX70" s="3"/>
      <c r="LY70" s="32"/>
      <c r="LZ70" s="3"/>
      <c r="MA70" s="32"/>
      <c r="MB70" s="58"/>
      <c r="MC70" s="59"/>
      <c r="MD70" s="58"/>
      <c r="ME70" s="59"/>
      <c r="MF70" s="58"/>
      <c r="MG70" s="59"/>
      <c r="MH70" s="42"/>
      <c r="MI70" s="10"/>
      <c r="MJ70" s="36"/>
      <c r="MK70" s="98"/>
      <c r="ML70" s="126"/>
      <c r="MM70" s="100"/>
      <c r="MN70" s="88"/>
      <c r="MO70" s="3"/>
      <c r="MP70" s="88"/>
      <c r="MQ70" s="23"/>
      <c r="MR70" s="68"/>
      <c r="MS70" s="68"/>
      <c r="MT70" s="62"/>
      <c r="MU70" s="23"/>
      <c r="MV70" s="23"/>
      <c r="MW70" s="68"/>
      <c r="MX70" s="62"/>
      <c r="MY70" s="34"/>
      <c r="MZ70" s="143"/>
      <c r="NA70" s="143"/>
      <c r="NB70" s="143"/>
      <c r="NC70" s="17"/>
      <c r="ND70" s="3"/>
      <c r="NE70" s="32"/>
      <c r="NF70" s="3"/>
      <c r="NG70" s="32"/>
      <c r="NH70" s="3"/>
      <c r="NI70" s="32"/>
      <c r="NJ70" s="3"/>
      <c r="NK70" s="32"/>
      <c r="NL70" s="58"/>
      <c r="NM70" s="59"/>
      <c r="NN70" s="58"/>
      <c r="NO70" s="59"/>
      <c r="NP70" s="58"/>
      <c r="NQ70" s="59"/>
      <c r="NR70" s="42"/>
      <c r="NS70" s="92"/>
      <c r="NT70" s="141"/>
      <c r="NU70" s="36"/>
      <c r="NV70" s="98"/>
      <c r="NW70" s="126"/>
      <c r="NX70" s="100">
        <v>0</v>
      </c>
      <c r="NY70" s="88">
        <v>0</v>
      </c>
      <c r="NZ70" s="3">
        <v>0</v>
      </c>
      <c r="OA70" s="88">
        <v>0</v>
      </c>
      <c r="OB70" s="23">
        <f t="shared" ref="OB70:OC77" si="775">NX70+NZ70</f>
        <v>0</v>
      </c>
      <c r="OC70" s="68">
        <f t="shared" si="775"/>
        <v>0</v>
      </c>
      <c r="OD70" s="68">
        <f t="shared" ref="OD70:OD77" si="776">OC70/1.18</f>
        <v>0</v>
      </c>
      <c r="OE70" s="62">
        <f t="shared" ref="OE70:OE77" si="777">OC70/$OC$1</f>
        <v>0</v>
      </c>
      <c r="OF70" s="23" t="s">
        <v>646</v>
      </c>
      <c r="OG70" s="23">
        <v>0</v>
      </c>
      <c r="OH70" s="68">
        <v>0</v>
      </c>
      <c r="OI70" s="62">
        <f t="shared" ref="OI70:OI77" si="778">OH70/$IS$1</f>
        <v>0</v>
      </c>
      <c r="OJ70" s="34">
        <f t="shared" ref="OJ70:OJ77" si="779">OB70*ON70</f>
        <v>0</v>
      </c>
      <c r="OK70" s="143" t="str">
        <f t="shared" ref="OK70:OK77" si="780">E70</f>
        <v>PB-06 (AA-05 + AM-C44 + AI-04)</v>
      </c>
      <c r="OL70" s="143" t="str">
        <f t="shared" ref="OL70:OM77" si="781">A70</f>
        <v>B0FJ8TWCQZ</v>
      </c>
      <c r="OM70" s="143" t="str">
        <f t="shared" si="781"/>
        <v>FBA79835</v>
      </c>
      <c r="ON70" s="17">
        <f t="shared" ref="ON70:ON77" si="782">J70</f>
        <v>4841.8231999999998</v>
      </c>
      <c r="OO70" s="3">
        <v>3</v>
      </c>
      <c r="OP70" s="32">
        <f t="shared" ref="OP70:OP77" si="783">OO70*ON70</f>
        <v>14525.4696</v>
      </c>
      <c r="OQ70" s="3">
        <v>0</v>
      </c>
      <c r="OR70" s="32">
        <f t="shared" ref="OR70:OR77" si="784">OQ70*ON70</f>
        <v>0</v>
      </c>
      <c r="OS70" s="3">
        <v>0</v>
      </c>
      <c r="OT70" s="32">
        <f t="shared" ref="OT70:OT77" si="785">OS70*ON70</f>
        <v>0</v>
      </c>
      <c r="OU70" s="3">
        <v>0</v>
      </c>
      <c r="OV70" s="32">
        <f t="shared" ref="OV70:OV77" si="786">OU70*ON70</f>
        <v>0</v>
      </c>
      <c r="OW70" s="58">
        <v>0</v>
      </c>
      <c r="OX70" s="59">
        <f t="shared" ref="OX70:OX77" si="787">OW70*ON70</f>
        <v>0</v>
      </c>
      <c r="OY70" s="58">
        <v>0</v>
      </c>
      <c r="OZ70" s="59">
        <f t="shared" ref="OZ70:OZ77" si="788">OY70*ON70</f>
        <v>0</v>
      </c>
      <c r="PA70" s="58">
        <v>0</v>
      </c>
      <c r="PB70" s="59">
        <f t="shared" ref="PB70:PB77" si="789">PA70*ON70</f>
        <v>0</v>
      </c>
      <c r="PC70" s="42">
        <f t="shared" ref="PC70:PC77" si="790">OO70+OQ70+OW70+OS70+OU70+OY70+PA70</f>
        <v>3</v>
      </c>
      <c r="PD70" s="92">
        <f t="shared" ref="PD70:PD77" si="791">PC70*ON70</f>
        <v>14525.4696</v>
      </c>
      <c r="PE70" s="141">
        <v>0</v>
      </c>
      <c r="PF70" s="36" t="str">
        <f t="shared" ref="PF70:PF77" si="792">E70</f>
        <v>PB-06 (AA-05 + AM-C44 + AI-04)</v>
      </c>
      <c r="PG70" s="98" t="str">
        <f>H70</f>
        <v>Bundle Pack</v>
      </c>
      <c r="PH70" s="126">
        <f>J70</f>
        <v>4841.8231999999998</v>
      </c>
      <c r="PI70" s="100">
        <v>0</v>
      </c>
      <c r="PJ70" s="88">
        <v>0</v>
      </c>
      <c r="PK70" s="3">
        <v>0</v>
      </c>
      <c r="PL70" s="88">
        <v>0</v>
      </c>
      <c r="PM70" s="23">
        <f t="shared" ref="PM70:PN77" si="793">PI70+PK70</f>
        <v>0</v>
      </c>
      <c r="PN70" s="68">
        <f t="shared" si="793"/>
        <v>0</v>
      </c>
      <c r="PO70" s="68">
        <f t="shared" ref="PO70:PO77" si="794">PN70/1.18</f>
        <v>0</v>
      </c>
      <c r="PP70" s="62">
        <f t="shared" ref="PP70:PP77" si="795">PN70/$PN$1</f>
        <v>0</v>
      </c>
      <c r="PQ70" s="23">
        <v>105</v>
      </c>
      <c r="PR70" s="23">
        <v>0</v>
      </c>
      <c r="PS70" s="68">
        <v>0</v>
      </c>
      <c r="PT70" s="62">
        <f t="shared" ref="PT70:PT77" si="796">PS70/$IS$1</f>
        <v>0</v>
      </c>
      <c r="PU70" s="34">
        <f t="shared" ref="PU70:PU77" si="797">PM70*PY70</f>
        <v>0</v>
      </c>
      <c r="PV70" s="143" t="str">
        <f t="shared" ref="PV70:PV77" si="798">E70</f>
        <v>PB-06 (AA-05 + AM-C44 + AI-04)</v>
      </c>
      <c r="PW70" s="143" t="str">
        <f t="shared" ref="PW70:PX77" si="799">A70</f>
        <v>B0FJ8TWCQZ</v>
      </c>
      <c r="PX70" s="143" t="str">
        <f t="shared" si="799"/>
        <v>FBA79835</v>
      </c>
      <c r="PY70" s="17">
        <f t="shared" ref="PY70:PY77" si="800">J70</f>
        <v>4841.8231999999998</v>
      </c>
      <c r="PZ70" s="3">
        <v>3</v>
      </c>
      <c r="QA70" s="32">
        <f t="shared" ref="QA70:QA77" si="801">PZ70*PY70</f>
        <v>14525.4696</v>
      </c>
      <c r="QB70" s="3"/>
      <c r="QC70" s="32">
        <f t="shared" ref="QC70:QC77" si="802">QB70*PY70</f>
        <v>0</v>
      </c>
      <c r="QD70" s="3">
        <v>0</v>
      </c>
      <c r="QE70" s="32">
        <f t="shared" ref="QE70:QE77" si="803">QD70*PY70</f>
        <v>0</v>
      </c>
      <c r="QF70" s="3">
        <v>0</v>
      </c>
      <c r="QG70" s="32">
        <f t="shared" ref="QG70:QG77" si="804">QF70*PY70</f>
        <v>0</v>
      </c>
      <c r="QH70" s="58">
        <v>0</v>
      </c>
      <c r="QI70" s="59">
        <f t="shared" ref="QI70:QI77" si="805">QH70*PY70</f>
        <v>0</v>
      </c>
      <c r="QJ70" s="58">
        <v>0</v>
      </c>
      <c r="QK70" s="59">
        <f t="shared" ref="QK70:QK77" si="806">QJ70*PY70</f>
        <v>0</v>
      </c>
      <c r="QL70" s="58">
        <v>0</v>
      </c>
      <c r="QM70" s="59">
        <f t="shared" ref="QM70:QM77" si="807">QL70*PY70</f>
        <v>0</v>
      </c>
      <c r="QN70" s="42">
        <f t="shared" ref="QN70:QN77" si="808">PZ70+QB70+QH70+QD70+QF70+QJ70+QL70</f>
        <v>3</v>
      </c>
      <c r="QO70" s="92">
        <f t="shared" ref="QO70:QO77" si="809">QN70*PY70</f>
        <v>14525.4696</v>
      </c>
      <c r="QP70" s="141">
        <v>20</v>
      </c>
      <c r="QQ70" s="36" t="str">
        <f t="shared" ref="QQ70:QQ77" si="810">E70</f>
        <v>PB-06 (AA-05 + AM-C44 + AI-04)</v>
      </c>
      <c r="QR70" s="98" t="str">
        <f>H70</f>
        <v>Bundle Pack</v>
      </c>
      <c r="QS70" s="126">
        <f>J70</f>
        <v>4841.8231999999998</v>
      </c>
      <c r="QT70" s="100">
        <v>0</v>
      </c>
      <c r="QU70" s="88">
        <v>0</v>
      </c>
      <c r="QV70" s="3">
        <v>0</v>
      </c>
      <c r="QW70" s="88">
        <v>0</v>
      </c>
      <c r="QX70" s="23">
        <f t="shared" si="691"/>
        <v>0</v>
      </c>
      <c r="QY70" s="68">
        <f t="shared" si="692"/>
        <v>0</v>
      </c>
      <c r="QZ70" s="68">
        <f t="shared" si="693"/>
        <v>0</v>
      </c>
      <c r="RA70" s="62">
        <f t="shared" si="694"/>
        <v>0</v>
      </c>
      <c r="RB70" s="23">
        <v>128</v>
      </c>
      <c r="RC70" s="23">
        <v>0</v>
      </c>
      <c r="RD70" s="68">
        <v>0</v>
      </c>
      <c r="RE70" s="62">
        <f t="shared" si="695"/>
        <v>0</v>
      </c>
      <c r="RF70" s="34">
        <f t="shared" si="696"/>
        <v>0</v>
      </c>
      <c r="RG70" s="143" t="str">
        <f t="shared" si="697"/>
        <v>PB-06 (AA-05 + AM-C44 + AI-04)</v>
      </c>
      <c r="RH70" s="143" t="str">
        <f t="shared" si="698"/>
        <v>B0FJ8TWCQZ</v>
      </c>
      <c r="RI70" s="143" t="str">
        <f t="shared" si="699"/>
        <v>FBA79835</v>
      </c>
      <c r="RJ70" s="17">
        <f t="shared" si="700"/>
        <v>4841.8231999999998</v>
      </c>
      <c r="RK70" s="3">
        <v>3</v>
      </c>
      <c r="RL70" s="32">
        <f t="shared" si="701"/>
        <v>14525.4696</v>
      </c>
      <c r="RM70" s="3">
        <v>0</v>
      </c>
      <c r="RN70" s="32">
        <f t="shared" si="702"/>
        <v>0</v>
      </c>
      <c r="RO70" s="3">
        <v>0</v>
      </c>
      <c r="RP70" s="32">
        <f t="shared" si="703"/>
        <v>0</v>
      </c>
      <c r="RQ70" s="3">
        <v>0</v>
      </c>
      <c r="RR70" s="32">
        <f t="shared" si="704"/>
        <v>0</v>
      </c>
      <c r="RS70" s="58">
        <v>0</v>
      </c>
      <c r="RT70" s="59">
        <f t="shared" si="705"/>
        <v>0</v>
      </c>
      <c r="RU70" s="58">
        <v>0</v>
      </c>
      <c r="RV70" s="59">
        <f t="shared" si="706"/>
        <v>0</v>
      </c>
      <c r="RW70" s="58">
        <v>0</v>
      </c>
      <c r="RX70" s="59">
        <f t="shared" si="707"/>
        <v>0</v>
      </c>
      <c r="RY70" s="42">
        <f t="shared" si="708"/>
        <v>3</v>
      </c>
      <c r="RZ70" s="92">
        <f t="shared" si="709"/>
        <v>14525.4696</v>
      </c>
      <c r="SA70" s="141">
        <v>20</v>
      </c>
      <c r="SB70" s="36" t="str">
        <f t="shared" si="710"/>
        <v>PB-06 (AA-05 + AM-C44 + AI-04)</v>
      </c>
      <c r="SC70" s="98" t="s">
        <v>480</v>
      </c>
      <c r="SD70" s="17">
        <f t="shared" si="711"/>
        <v>4841.8231999999998</v>
      </c>
      <c r="SE70" s="100">
        <v>0</v>
      </c>
      <c r="SF70" s="88">
        <v>0</v>
      </c>
      <c r="SG70" s="3">
        <v>0</v>
      </c>
      <c r="SH70" s="88">
        <v>0</v>
      </c>
      <c r="SI70" s="23">
        <f t="shared" si="712"/>
        <v>0</v>
      </c>
      <c r="SJ70" s="68">
        <f t="shared" si="713"/>
        <v>0</v>
      </c>
      <c r="SK70" s="68">
        <f t="shared" si="714"/>
        <v>0</v>
      </c>
      <c r="SL70" s="62">
        <f t="shared" si="715"/>
        <v>0</v>
      </c>
      <c r="SM70" s="23">
        <v>36</v>
      </c>
      <c r="SN70" s="23">
        <v>0</v>
      </c>
      <c r="SO70" s="68">
        <v>0</v>
      </c>
      <c r="SP70" s="62">
        <f t="shared" si="716"/>
        <v>0</v>
      </c>
      <c r="SQ70" s="34">
        <f t="shared" si="717"/>
        <v>0</v>
      </c>
      <c r="SR70" s="143" t="str">
        <f t="shared" si="718"/>
        <v>PB-06 (AA-05 + AM-C44 + AI-04)</v>
      </c>
      <c r="SS70" s="143" t="str">
        <f t="shared" si="719"/>
        <v>B0FJ8TWCQZ</v>
      </c>
      <c r="ST70" s="143" t="str">
        <f t="shared" si="720"/>
        <v>FBA79835</v>
      </c>
      <c r="SU70" s="17">
        <f t="shared" si="721"/>
        <v>4841.8231999999998</v>
      </c>
      <c r="SV70" s="3">
        <v>3</v>
      </c>
      <c r="SW70" s="32">
        <f t="shared" si="722"/>
        <v>14525.4696</v>
      </c>
      <c r="SX70" s="3">
        <v>0</v>
      </c>
      <c r="SY70" s="32">
        <f t="shared" si="723"/>
        <v>0</v>
      </c>
      <c r="SZ70" s="3">
        <v>0</v>
      </c>
      <c r="TA70" s="32">
        <f t="shared" si="724"/>
        <v>0</v>
      </c>
      <c r="TB70" s="3">
        <v>0</v>
      </c>
      <c r="TC70" s="32">
        <f t="shared" si="725"/>
        <v>0</v>
      </c>
      <c r="TD70" s="58">
        <v>0</v>
      </c>
      <c r="TE70" s="59">
        <f t="shared" si="726"/>
        <v>0</v>
      </c>
      <c r="TF70" s="58">
        <v>0</v>
      </c>
      <c r="TG70" s="59">
        <f t="shared" si="727"/>
        <v>0</v>
      </c>
      <c r="TH70" s="58">
        <v>0</v>
      </c>
      <c r="TI70" s="59">
        <f t="shared" si="728"/>
        <v>0</v>
      </c>
      <c r="TJ70" s="42">
        <f t="shared" si="729"/>
        <v>3</v>
      </c>
      <c r="TK70" s="92">
        <f t="shared" si="730"/>
        <v>14525.4696</v>
      </c>
      <c r="TL70" s="141">
        <v>20</v>
      </c>
      <c r="TM70" s="36" t="str">
        <f t="shared" si="731"/>
        <v>PB-06 (AA-05 + AM-C44 + AI-04)</v>
      </c>
      <c r="TN70" s="98" t="s">
        <v>480</v>
      </c>
      <c r="TO70" s="17">
        <f t="shared" si="732"/>
        <v>4841.8231999999998</v>
      </c>
      <c r="TP70" s="100">
        <v>0</v>
      </c>
      <c r="TQ70" s="88">
        <v>0</v>
      </c>
      <c r="TR70" s="3">
        <v>0</v>
      </c>
      <c r="TS70" s="88">
        <v>0</v>
      </c>
      <c r="TT70" s="23">
        <f t="shared" si="733"/>
        <v>0</v>
      </c>
      <c r="TU70" s="68">
        <f t="shared" si="734"/>
        <v>0</v>
      </c>
      <c r="TV70" s="68">
        <f t="shared" si="735"/>
        <v>0</v>
      </c>
      <c r="TW70" s="62">
        <f t="shared" si="736"/>
        <v>0</v>
      </c>
      <c r="TX70" s="23">
        <v>82</v>
      </c>
      <c r="TY70" s="23">
        <v>0</v>
      </c>
      <c r="TZ70" s="68">
        <v>0</v>
      </c>
      <c r="UA70" s="62">
        <f t="shared" si="737"/>
        <v>0</v>
      </c>
      <c r="UB70" s="34">
        <f t="shared" si="738"/>
        <v>0</v>
      </c>
      <c r="UC70" s="143" t="str">
        <f t="shared" si="739"/>
        <v>PB-06 (AA-05 + AM-C44 + AI-04)</v>
      </c>
      <c r="UD70" s="143" t="str">
        <f t="shared" si="740"/>
        <v>B0FJ8TWCQZ</v>
      </c>
      <c r="UE70" s="143" t="str">
        <f t="shared" si="741"/>
        <v>FBA79835</v>
      </c>
      <c r="UF70" s="17">
        <f t="shared" si="742"/>
        <v>4841.8231999999998</v>
      </c>
      <c r="UG70" s="3">
        <v>3</v>
      </c>
      <c r="UH70" s="32">
        <f t="shared" si="743"/>
        <v>14525.4696</v>
      </c>
      <c r="UI70" s="3">
        <v>0</v>
      </c>
      <c r="UJ70" s="32">
        <f t="shared" si="744"/>
        <v>0</v>
      </c>
      <c r="UK70" s="3">
        <v>0</v>
      </c>
      <c r="UL70" s="32">
        <f t="shared" si="745"/>
        <v>0</v>
      </c>
      <c r="UM70" s="3">
        <v>0</v>
      </c>
      <c r="UN70" s="32">
        <f t="shared" si="746"/>
        <v>0</v>
      </c>
      <c r="UO70" s="58">
        <v>0</v>
      </c>
      <c r="UP70" s="59">
        <f t="shared" si="747"/>
        <v>0</v>
      </c>
      <c r="UQ70" s="58">
        <v>0</v>
      </c>
      <c r="UR70" s="59">
        <f t="shared" si="748"/>
        <v>0</v>
      </c>
      <c r="US70" s="58">
        <v>0</v>
      </c>
      <c r="UT70" s="59">
        <f t="shared" si="749"/>
        <v>0</v>
      </c>
      <c r="UU70" s="42">
        <f t="shared" si="750"/>
        <v>3</v>
      </c>
      <c r="UV70" s="92">
        <f t="shared" si="751"/>
        <v>14525.4696</v>
      </c>
      <c r="UW70" s="141">
        <v>20</v>
      </c>
      <c r="UX70" s="36" t="str">
        <f t="shared" si="752"/>
        <v>PB-06 (AA-05 + AM-C44 + AI-04)</v>
      </c>
      <c r="UY70" s="98" t="s">
        <v>480</v>
      </c>
      <c r="UZ70" s="17">
        <f t="shared" si="753"/>
        <v>4841.8231999999998</v>
      </c>
      <c r="VA70" s="100">
        <v>0</v>
      </c>
      <c r="VB70" s="88">
        <v>0</v>
      </c>
      <c r="VC70" s="3">
        <v>4</v>
      </c>
      <c r="VD70" s="88">
        <v>28771.550599999995</v>
      </c>
      <c r="VE70" s="23">
        <f t="shared" si="759"/>
        <v>4</v>
      </c>
      <c r="VF70" s="68">
        <f t="shared" si="760"/>
        <v>28771.550599999995</v>
      </c>
      <c r="VG70" s="68">
        <f t="shared" si="761"/>
        <v>24382.67</v>
      </c>
      <c r="VH70" s="62">
        <f t="shared" si="762"/>
        <v>1.7197102709879295E-3</v>
      </c>
      <c r="VI70" s="23">
        <v>270</v>
      </c>
      <c r="VJ70" s="23">
        <v>0</v>
      </c>
      <c r="VK70" s="68">
        <v>0</v>
      </c>
      <c r="VL70" s="62">
        <f t="shared" si="754"/>
        <v>0</v>
      </c>
      <c r="VM70" s="34">
        <f t="shared" si="763"/>
        <v>19367.292799999999</v>
      </c>
      <c r="VN70" s="143" t="str">
        <f t="shared" si="755"/>
        <v>PB-06 (AA-05 + AM-C44 + AI-04)</v>
      </c>
      <c r="VO70" s="143" t="str">
        <f t="shared" si="756"/>
        <v>B0FJ8TWCQZ</v>
      </c>
      <c r="VP70" s="143" t="str">
        <f t="shared" si="757"/>
        <v>FBA79835</v>
      </c>
      <c r="VQ70" s="17">
        <f t="shared" si="764"/>
        <v>4841.8231999999998</v>
      </c>
      <c r="VR70" s="3">
        <v>12</v>
      </c>
      <c r="VS70" s="32">
        <f t="shared" si="765"/>
        <v>58101.878400000001</v>
      </c>
      <c r="VT70" s="3">
        <v>0</v>
      </c>
      <c r="VU70" s="32">
        <f t="shared" si="766"/>
        <v>0</v>
      </c>
      <c r="VV70" s="3">
        <v>0</v>
      </c>
      <c r="VW70" s="32">
        <f t="shared" si="767"/>
        <v>0</v>
      </c>
      <c r="VX70" s="3">
        <v>0</v>
      </c>
      <c r="VY70" s="32">
        <f t="shared" si="768"/>
        <v>0</v>
      </c>
      <c r="VZ70" s="58">
        <v>0</v>
      </c>
      <c r="WA70" s="59">
        <f t="shared" si="769"/>
        <v>0</v>
      </c>
      <c r="WB70" s="58">
        <v>0</v>
      </c>
      <c r="WC70" s="59">
        <f t="shared" si="770"/>
        <v>0</v>
      </c>
      <c r="WD70" s="58">
        <v>0</v>
      </c>
      <c r="WE70" s="59">
        <f t="shared" si="771"/>
        <v>0</v>
      </c>
      <c r="WF70" s="42">
        <f t="shared" si="772"/>
        <v>12</v>
      </c>
      <c r="WG70" s="92">
        <f t="shared" si="773"/>
        <v>58101.878400000001</v>
      </c>
      <c r="WH70" s="141">
        <v>17</v>
      </c>
      <c r="WI70" s="36" t="str">
        <f t="shared" si="758"/>
        <v>PB-06 (AA-05 + AM-C44 + AI-04)</v>
      </c>
      <c r="WJ70" s="98" t="s">
        <v>480</v>
      </c>
      <c r="WK70" s="17">
        <f t="shared" si="774"/>
        <v>4841.8231999999998</v>
      </c>
    </row>
    <row r="71" spans="1:609">
      <c r="A71" s="154" t="s">
        <v>96</v>
      </c>
      <c r="B71" s="155" t="s">
        <v>95</v>
      </c>
      <c r="C71" s="150" t="s">
        <v>494</v>
      </c>
      <c r="D71" s="150" t="s">
        <v>669</v>
      </c>
      <c r="E71" s="155" t="s">
        <v>242</v>
      </c>
      <c r="F71" s="162" t="s">
        <v>293</v>
      </c>
      <c r="G71" s="154" t="s">
        <v>340</v>
      </c>
      <c r="H71" s="150" t="s">
        <v>473</v>
      </c>
      <c r="I71" s="150" t="s">
        <v>432</v>
      </c>
      <c r="J71" s="187">
        <v>533.97168857352938</v>
      </c>
      <c r="K71" s="16" t="s">
        <v>194</v>
      </c>
      <c r="L71" s="2">
        <v>5.2900000000000003E-2</v>
      </c>
      <c r="M71" s="3">
        <v>0</v>
      </c>
      <c r="N71" s="21">
        <v>76</v>
      </c>
      <c r="O71" s="3">
        <v>0</v>
      </c>
      <c r="P71" s="23">
        <f>M71+N71+O71</f>
        <v>76</v>
      </c>
      <c r="Q71" s="2">
        <v>5.7200000000000001E-2</v>
      </c>
      <c r="R71" s="3">
        <v>0</v>
      </c>
      <c r="S71" s="3">
        <v>41</v>
      </c>
      <c r="T71" s="3">
        <v>4</v>
      </c>
      <c r="U71" s="23">
        <f>R71+S71+T71</f>
        <v>45</v>
      </c>
      <c r="V71" s="2">
        <v>5.9299999999999999E-2</v>
      </c>
      <c r="W71" s="3">
        <v>0</v>
      </c>
      <c r="X71" s="3">
        <v>48</v>
      </c>
      <c r="Y71" s="3">
        <v>3</v>
      </c>
      <c r="Z71" s="23">
        <f>W71+X71+Y71</f>
        <v>51</v>
      </c>
      <c r="AA71" s="24">
        <f>Z71/$Z$1</f>
        <v>4.3852106620808254E-2</v>
      </c>
      <c r="AB71" s="2">
        <v>0.50529999999999997</v>
      </c>
      <c r="AC71" s="3">
        <v>0</v>
      </c>
      <c r="AD71" s="3">
        <v>36</v>
      </c>
      <c r="AE71" s="3">
        <v>31</v>
      </c>
      <c r="AF71" s="23">
        <f>AC71+AD71+AE71</f>
        <v>67</v>
      </c>
      <c r="AG71" s="24">
        <f>AF71/$AF$1</f>
        <v>4.9962714392244596E-2</v>
      </c>
      <c r="AH71" s="12">
        <v>0.99439999999999995</v>
      </c>
      <c r="AI71" s="3">
        <v>0</v>
      </c>
      <c r="AJ71" s="3">
        <v>1</v>
      </c>
      <c r="AK71" s="3">
        <v>85</v>
      </c>
      <c r="AL71" s="23">
        <f>AI71+AJ71+AK71</f>
        <v>86</v>
      </c>
      <c r="AM71" s="24">
        <f>AL71/$AL$1</f>
        <v>7.3005093378607805E-2</v>
      </c>
      <c r="AN71" s="12">
        <v>0.99939999999999996</v>
      </c>
      <c r="AO71" s="3">
        <v>0</v>
      </c>
      <c r="AP71" s="3">
        <v>108</v>
      </c>
      <c r="AQ71" s="23">
        <f>AO71+AP71</f>
        <v>108</v>
      </c>
      <c r="AR71" s="34" t="e">
        <f>AQ71*#REF!</f>
        <v>#REF!</v>
      </c>
      <c r="AS71" s="24" t="e">
        <f>AR71/$AR$1</f>
        <v>#REF!</v>
      </c>
      <c r="AT71" s="12">
        <v>0.99180000000000001</v>
      </c>
      <c r="AU71" s="3">
        <v>0</v>
      </c>
      <c r="AV71" s="3">
        <v>85</v>
      </c>
      <c r="AW71" s="23">
        <f>AU71+AV71</f>
        <v>85</v>
      </c>
      <c r="AX71" s="34" t="e">
        <f>AW71*#REF!</f>
        <v>#REF!</v>
      </c>
      <c r="AY71" s="24" t="e">
        <f>AX71/$AX$1</f>
        <v>#REF!</v>
      </c>
      <c r="AZ71" s="12">
        <v>0.99119999999999997</v>
      </c>
      <c r="BA71" s="3">
        <v>0</v>
      </c>
      <c r="BB71" s="3">
        <v>54</v>
      </c>
      <c r="BC71" s="23">
        <f>BA71+BB71</f>
        <v>54</v>
      </c>
      <c r="BD71" s="34" t="e">
        <f>BC71*#REF!</f>
        <v>#REF!</v>
      </c>
      <c r="BE71" s="24" t="e">
        <f>BD71/$BD$1</f>
        <v>#REF!</v>
      </c>
      <c r="BF71" s="12">
        <v>0.8921</v>
      </c>
      <c r="BG71" s="3">
        <v>0</v>
      </c>
      <c r="BH71" s="3">
        <v>2</v>
      </c>
      <c r="BI71" s="23">
        <f>BG71+BH71</f>
        <v>2</v>
      </c>
      <c r="BJ71" s="34" t="e">
        <f>BI71*#REF!</f>
        <v>#REF!</v>
      </c>
      <c r="BK71" s="37" t="e">
        <f>BJ71/$BJ$1</f>
        <v>#REF!</v>
      </c>
      <c r="BL71" s="12">
        <v>1</v>
      </c>
      <c r="BM71" s="3">
        <v>0</v>
      </c>
      <c r="BN71" s="3">
        <v>37</v>
      </c>
      <c r="BO71" s="23">
        <f>BM71+BN71</f>
        <v>37</v>
      </c>
      <c r="BP71" s="34" t="e">
        <f>BO71*#REF!</f>
        <v>#REF!</v>
      </c>
      <c r="BQ71" s="37" t="e">
        <f>BP71/$BP$1</f>
        <v>#REF!</v>
      </c>
      <c r="BR71" s="12">
        <v>1</v>
      </c>
      <c r="BS71" s="3">
        <v>0</v>
      </c>
      <c r="BT71" s="3">
        <v>53</v>
      </c>
      <c r="BU71" s="3">
        <v>69164</v>
      </c>
      <c r="BV71" s="3">
        <v>0</v>
      </c>
      <c r="BW71" s="3">
        <v>0</v>
      </c>
      <c r="BX71" s="3">
        <v>0</v>
      </c>
      <c r="BY71" s="3">
        <v>0</v>
      </c>
      <c r="BZ71" s="23">
        <f>BS71+BT71+BX71+BV71</f>
        <v>53</v>
      </c>
      <c r="CA71" s="23">
        <f>BY71+BU71+BW71</f>
        <v>69164</v>
      </c>
      <c r="CB71" s="37">
        <f>CA71/$CA$1</f>
        <v>8.4529108239564648E-3</v>
      </c>
      <c r="CC71" s="34" t="e">
        <f>BZ71*#REF!</f>
        <v>#REF!</v>
      </c>
      <c r="CD71" s="3">
        <v>44</v>
      </c>
      <c r="CE71" s="3">
        <v>58956</v>
      </c>
      <c r="CF71" s="3">
        <v>2</v>
      </c>
      <c r="CG71" s="3">
        <v>2697</v>
      </c>
      <c r="CH71" s="3">
        <v>0</v>
      </c>
      <c r="CI71" s="3">
        <v>0</v>
      </c>
      <c r="CJ71" s="23">
        <f>CD71+CH71+CF71</f>
        <v>46</v>
      </c>
      <c r="CK71" s="23">
        <f>CI71+CE71+CG71</f>
        <v>61653</v>
      </c>
      <c r="CL71" s="24">
        <f>CK71/$CK$1</f>
        <v>8.3219636185342116E-3</v>
      </c>
      <c r="CM71" s="34" t="e">
        <f>CJ71*#REF!</f>
        <v>#REF!</v>
      </c>
      <c r="CN71" s="3">
        <v>40</v>
      </c>
      <c r="CO71" s="3">
        <v>53859</v>
      </c>
      <c r="CP71" s="3">
        <v>2</v>
      </c>
      <c r="CQ71" s="3">
        <v>2998</v>
      </c>
      <c r="CR71" s="3">
        <v>2</v>
      </c>
      <c r="CS71" s="3">
        <v>2426</v>
      </c>
      <c r="CT71" s="23">
        <f>CN71+CR71+CP71</f>
        <v>44</v>
      </c>
      <c r="CU71" s="23">
        <f>CS71+CO71+CQ71</f>
        <v>59283</v>
      </c>
      <c r="CV71" s="24">
        <f>CU71/$CU$1</f>
        <v>8.3783203970373317E-3</v>
      </c>
      <c r="CW71" s="34" t="e">
        <f>CT71*#REF!</f>
        <v>#REF!</v>
      </c>
      <c r="CX71" s="3">
        <v>29</v>
      </c>
      <c r="CY71" s="3">
        <v>40571</v>
      </c>
      <c r="CZ71" s="3">
        <v>3</v>
      </c>
      <c r="DA71" s="3">
        <v>4497</v>
      </c>
      <c r="DB71" s="23">
        <f t="shared" ref="DB71:DC73" si="811">CX71+CZ71</f>
        <v>32</v>
      </c>
      <c r="DC71" s="23">
        <f t="shared" si="811"/>
        <v>45068</v>
      </c>
      <c r="DD71" s="24">
        <f>DC71/$DC$1</f>
        <v>5.8888051425685624E-3</v>
      </c>
      <c r="DE71" s="23">
        <v>1029</v>
      </c>
      <c r="DF71" s="23">
        <v>33</v>
      </c>
      <c r="DG71" s="23">
        <v>46167</v>
      </c>
      <c r="DH71" s="34" t="e">
        <f>DB71*#REF!</f>
        <v>#REF!</v>
      </c>
      <c r="DI71" s="3">
        <v>15</v>
      </c>
      <c r="DJ71" s="3">
        <v>20985</v>
      </c>
      <c r="DK71" s="3">
        <v>5</v>
      </c>
      <c r="DL71" s="3">
        <v>7495</v>
      </c>
      <c r="DM71" s="23">
        <f t="shared" ref="DM71:DN73" si="812">DI71+DK71</f>
        <v>20</v>
      </c>
      <c r="DN71" s="23">
        <f t="shared" si="812"/>
        <v>28480</v>
      </c>
      <c r="DO71" s="23">
        <f>DN71/1.18</f>
        <v>24135.593220338986</v>
      </c>
      <c r="DP71" s="24">
        <f>DN71/$DN$1</f>
        <v>3.262038526264781E-3</v>
      </c>
      <c r="DQ71" s="23">
        <v>753</v>
      </c>
      <c r="DR71" s="23">
        <v>15</v>
      </c>
      <c r="DS71" s="23">
        <v>19586</v>
      </c>
      <c r="DT71" s="24">
        <f>DS71/$DS$1</f>
        <v>1.9551193362378439E-3</v>
      </c>
      <c r="DU71" s="34" t="e">
        <f>DM71*#REF!</f>
        <v>#REF!</v>
      </c>
      <c r="DV71" s="62">
        <f>(DR71-DF71)/DF71</f>
        <v>-0.54545454545454541</v>
      </c>
      <c r="DW71" s="62">
        <f>(DM71-DB71)/DB71</f>
        <v>-0.375</v>
      </c>
      <c r="DX71" s="34">
        <v>3639.8199999999997</v>
      </c>
      <c r="DY71" s="23">
        <v>15</v>
      </c>
      <c r="DZ71" s="34">
        <v>15111.000000000002</v>
      </c>
      <c r="EA71" s="24">
        <f>DX71/DZ71</f>
        <v>0.24087221229567859</v>
      </c>
      <c r="EB71" s="24">
        <f>DX71/DO71</f>
        <v>0.15080714887640448</v>
      </c>
      <c r="EC71" s="24" t="s">
        <v>461</v>
      </c>
      <c r="ED71" s="24" t="s">
        <v>461</v>
      </c>
      <c r="EE71" s="3">
        <v>6</v>
      </c>
      <c r="EF71" s="3">
        <v>8394</v>
      </c>
      <c r="EG71" s="3">
        <v>0</v>
      </c>
      <c r="EH71" s="3">
        <v>0</v>
      </c>
      <c r="EI71" s="23">
        <f t="shared" ref="EI71:EJ73" si="813">EE71+EG71</f>
        <v>6</v>
      </c>
      <c r="EJ71" s="23">
        <f t="shared" si="813"/>
        <v>8394</v>
      </c>
      <c r="EK71" s="23">
        <f>EJ71/1.18</f>
        <v>7113.5593220338988</v>
      </c>
      <c r="EL71" s="62">
        <f>EJ71/$EJ$1</f>
        <v>8.5169613987505759E-4</v>
      </c>
      <c r="EM71" s="23">
        <v>267</v>
      </c>
      <c r="EN71" s="23">
        <v>8</v>
      </c>
      <c r="EO71" s="23">
        <v>9793</v>
      </c>
      <c r="EP71" s="62">
        <f>EO71/$EO$1</f>
        <v>8.6472688696642979E-4</v>
      </c>
      <c r="EQ71" s="34" t="e">
        <f>EI71*#REF!</f>
        <v>#REF!</v>
      </c>
      <c r="ER71" s="24">
        <f>(EN71-DR71)/DR71</f>
        <v>-0.46666666666666667</v>
      </c>
      <c r="ES71" s="24">
        <f>(EI71-DM71)/DM71</f>
        <v>-0.7</v>
      </c>
      <c r="ET71" s="62"/>
      <c r="EU71" s="62"/>
      <c r="EV71" s="3">
        <v>70</v>
      </c>
      <c r="EW71" s="3">
        <v>96595.569999999963</v>
      </c>
      <c r="EX71" s="3">
        <v>0</v>
      </c>
      <c r="EY71" s="3">
        <v>0</v>
      </c>
      <c r="EZ71" s="23">
        <f t="shared" ref="EZ71:FA73" si="814">EV71+EX71</f>
        <v>70</v>
      </c>
      <c r="FA71" s="23">
        <f t="shared" si="814"/>
        <v>96595.569999999963</v>
      </c>
      <c r="FB71" s="70">
        <f>FA71/1.18</f>
        <v>81860.65254237286</v>
      </c>
      <c r="FC71" s="62">
        <f>FA71/$FA$1</f>
        <v>9.4318271556022501E-3</v>
      </c>
      <c r="FD71" s="23">
        <v>1722</v>
      </c>
      <c r="FE71" s="23">
        <v>84</v>
      </c>
      <c r="FF71" s="23">
        <v>112879</v>
      </c>
      <c r="FG71" s="62">
        <f>FF71/$FF$1</f>
        <v>8.5883929389987141E-3</v>
      </c>
      <c r="FH71" s="34" t="e">
        <f>EZ71*#REF!</f>
        <v>#REF!</v>
      </c>
      <c r="FI71" s="3">
        <v>91</v>
      </c>
      <c r="FJ71" s="3">
        <v>122559.27999999993</v>
      </c>
      <c r="FK71" s="3">
        <v>0</v>
      </c>
      <c r="FL71" s="3">
        <v>0</v>
      </c>
      <c r="FM71" s="23">
        <f t="shared" ref="FM71:FN73" si="815">FI71+FK71</f>
        <v>91</v>
      </c>
      <c r="FN71" s="23">
        <f t="shared" si="815"/>
        <v>122559.27999999993</v>
      </c>
      <c r="FO71" s="70">
        <f>FN71/1.18</f>
        <v>103863.79661016943</v>
      </c>
      <c r="FP71" s="62">
        <f>FN71/$FN$1</f>
        <v>9.4570485039666176E-3</v>
      </c>
      <c r="FQ71" s="23">
        <v>2398</v>
      </c>
      <c r="FR71" s="23">
        <v>119</v>
      </c>
      <c r="FS71" s="68">
        <v>151288</v>
      </c>
      <c r="FT71" s="62">
        <f>FS71/$FS$1</f>
        <v>8.9897232135361695E-3</v>
      </c>
      <c r="FU71" s="34" t="e">
        <f>FM71*#REF!</f>
        <v>#REF!</v>
      </c>
      <c r="FV71" s="3">
        <v>42</v>
      </c>
      <c r="FW71" s="3">
        <v>58308.57</v>
      </c>
      <c r="FX71" s="3">
        <v>0</v>
      </c>
      <c r="FY71" s="3">
        <v>0</v>
      </c>
      <c r="FZ71" s="23">
        <f t="shared" ref="FZ71:GA73" si="816">FV71+FX71</f>
        <v>42</v>
      </c>
      <c r="GA71" s="23">
        <f t="shared" si="816"/>
        <v>58308.57</v>
      </c>
      <c r="GB71" s="70">
        <f>GA71/1.18</f>
        <v>49414.042372881355</v>
      </c>
      <c r="GC71" s="62">
        <f>GA71/$GA$1</f>
        <v>5.3569805077914798E-3</v>
      </c>
      <c r="GD71" s="23">
        <v>1371</v>
      </c>
      <c r="GE71" s="23">
        <v>38</v>
      </c>
      <c r="GF71" s="68">
        <v>51761</v>
      </c>
      <c r="GG71" s="62">
        <f>GF71/$GF$1</f>
        <v>4.2080909554458278E-3</v>
      </c>
      <c r="GH71" s="111">
        <f>J71*FZ71</f>
        <v>22426.810920088235</v>
      </c>
      <c r="GI71" s="100">
        <v>34</v>
      </c>
      <c r="GJ71" s="3">
        <v>46164</v>
      </c>
      <c r="GK71" s="3"/>
      <c r="GL71" s="3"/>
      <c r="GM71" s="23">
        <f t="shared" ref="GM71:GN73" si="817">GI71+GK71</f>
        <v>34</v>
      </c>
      <c r="GN71" s="23">
        <f t="shared" si="817"/>
        <v>46164</v>
      </c>
      <c r="GO71" s="70">
        <f>GN71/1.18</f>
        <v>39122.03389830509</v>
      </c>
      <c r="GP71" s="62">
        <f>GN71/$GN$1</f>
        <v>5.1358533733753811E-3</v>
      </c>
      <c r="GQ71" s="23">
        <v>1261</v>
      </c>
      <c r="GR71" s="23">
        <v>39</v>
      </c>
      <c r="GS71" s="68">
        <v>47215</v>
      </c>
      <c r="GT71" s="62">
        <f>GS71/$GS$1</f>
        <v>4.4785473172775933E-3</v>
      </c>
      <c r="GU71" s="111">
        <f>J71*GM71</f>
        <v>18155.037411499998</v>
      </c>
      <c r="GV71" s="100">
        <v>29</v>
      </c>
      <c r="GW71" s="3">
        <v>38987.51</v>
      </c>
      <c r="GX71" s="3"/>
      <c r="GY71" s="3"/>
      <c r="GZ71" s="23">
        <f t="shared" ref="GZ71:HA73" si="818">GV71+GX71</f>
        <v>29</v>
      </c>
      <c r="HA71" s="23">
        <f t="shared" si="818"/>
        <v>38987.51</v>
      </c>
      <c r="HB71" s="70">
        <f>HA71/1.18</f>
        <v>33040.262711864409</v>
      </c>
      <c r="HC71" s="62">
        <f>HA71/$HA$1</f>
        <v>4.6766160224097301E-3</v>
      </c>
      <c r="HD71" s="23">
        <v>1115</v>
      </c>
      <c r="HE71" s="23">
        <v>44</v>
      </c>
      <c r="HF71" s="68">
        <v>58272</v>
      </c>
      <c r="HG71" s="62">
        <f>HF71/$HF$1</f>
        <v>5.0551909529154664E-3</v>
      </c>
      <c r="HH71" s="34">
        <f>J71*GZ71</f>
        <v>15485.178968632352</v>
      </c>
      <c r="HI71" s="100">
        <v>34</v>
      </c>
      <c r="HJ71" s="3">
        <v>45351.869999999995</v>
      </c>
      <c r="HK71" s="3"/>
      <c r="HL71" s="3"/>
      <c r="HM71" s="23">
        <f t="shared" ref="HM71:HN73" si="819">HI71+HK71</f>
        <v>34</v>
      </c>
      <c r="HN71" s="23">
        <f t="shared" si="819"/>
        <v>45351.869999999995</v>
      </c>
      <c r="HO71" s="70">
        <f>HN71/1.18</f>
        <v>38433.788135593219</v>
      </c>
      <c r="HP71" s="62">
        <f>HN71/$HN$1</f>
        <v>5.4145725009461911E-3</v>
      </c>
      <c r="HQ71" s="23">
        <v>719</v>
      </c>
      <c r="HR71" s="23">
        <v>28</v>
      </c>
      <c r="HS71" s="68">
        <v>36372</v>
      </c>
      <c r="HT71" s="62">
        <f>HS71/$HS$1</f>
        <v>3.7747425594855093E-3</v>
      </c>
      <c r="HU71" s="34">
        <f>J71*HM71</f>
        <v>18155.037411499998</v>
      </c>
      <c r="HV71" s="100">
        <v>6</v>
      </c>
      <c r="HW71" s="3">
        <v>7794</v>
      </c>
      <c r="HX71" s="3">
        <v>38</v>
      </c>
      <c r="HY71" s="179">
        <v>48761.918799999999</v>
      </c>
      <c r="HZ71" s="23">
        <f t="shared" ref="HZ71:IA73" si="820">HV71+HX71</f>
        <v>44</v>
      </c>
      <c r="IA71" s="23">
        <f t="shared" si="820"/>
        <v>56555.918799999999</v>
      </c>
      <c r="IB71" s="70">
        <f>IA71/1.18</f>
        <v>47928.744745762713</v>
      </c>
      <c r="IC71" s="62">
        <f>IA71/$IA$1</f>
        <v>4.610709049233476E-3</v>
      </c>
      <c r="ID71" s="23">
        <v>751</v>
      </c>
      <c r="IE71" s="23">
        <v>0</v>
      </c>
      <c r="IF71" s="68">
        <v>0</v>
      </c>
      <c r="IG71" s="62">
        <f>IF71/$IF$1</f>
        <v>0</v>
      </c>
      <c r="IH71" s="34">
        <f>IY71*HZ71</f>
        <v>27511.077817235291</v>
      </c>
      <c r="II71" s="100">
        <v>0</v>
      </c>
      <c r="IJ71" s="88">
        <v>0</v>
      </c>
      <c r="IK71" s="3">
        <v>23</v>
      </c>
      <c r="IL71" s="88">
        <v>32176.983400000001</v>
      </c>
      <c r="IM71" s="23">
        <f t="shared" ref="IM71:IN73" si="821">II71+IK71</f>
        <v>23</v>
      </c>
      <c r="IN71" s="68">
        <f t="shared" si="821"/>
        <v>32176.983400000001</v>
      </c>
      <c r="IO71" s="68">
        <f>IN71/1.18</f>
        <v>27268.63</v>
      </c>
      <c r="IP71" s="62">
        <f>IN71/$IN$1</f>
        <v>3.4977471003543406E-3</v>
      </c>
      <c r="IQ71" s="23">
        <v>607</v>
      </c>
      <c r="IR71" s="23">
        <v>0</v>
      </c>
      <c r="IS71" s="68">
        <v>0</v>
      </c>
      <c r="IT71" s="62">
        <f>IS71/$IS$1</f>
        <v>0</v>
      </c>
      <c r="IU71" s="34">
        <f>IY71*IM71</f>
        <v>14380.790677191175</v>
      </c>
      <c r="IV71" s="142" t="str">
        <f>E71</f>
        <v>AA-06</v>
      </c>
      <c r="IW71" s="142" t="str">
        <f t="shared" ref="IW71:IX73" si="822">A71</f>
        <v>B0BQ7H7418</v>
      </c>
      <c r="IX71" s="142" t="str">
        <f t="shared" si="822"/>
        <v>FBA76597</v>
      </c>
      <c r="IY71" s="17">
        <v>625.25176857352938</v>
      </c>
      <c r="IZ71" s="3">
        <v>22</v>
      </c>
      <c r="JA71" s="32">
        <f>IZ71*IY71</f>
        <v>13755.538908617646</v>
      </c>
      <c r="JB71" s="3">
        <v>478</v>
      </c>
      <c r="JC71" s="32">
        <f>JB71*IY71</f>
        <v>298870.34537814703</v>
      </c>
      <c r="JD71" s="3">
        <v>66</v>
      </c>
      <c r="JE71" s="32">
        <f>JD71*IY71</f>
        <v>41266.616725852939</v>
      </c>
      <c r="JF71" s="3">
        <v>0</v>
      </c>
      <c r="JG71" s="32">
        <f>JF71*IY71</f>
        <v>0</v>
      </c>
      <c r="JH71" s="58">
        <v>0</v>
      </c>
      <c r="JI71" s="59">
        <f>JH71*IY71</f>
        <v>0</v>
      </c>
      <c r="JJ71" s="58">
        <v>0</v>
      </c>
      <c r="JK71" s="59">
        <f>JJ71*IY71</f>
        <v>0</v>
      </c>
      <c r="JL71" s="58">
        <v>0</v>
      </c>
      <c r="JM71" s="59">
        <f>JL71*IY71</f>
        <v>0</v>
      </c>
      <c r="JN71" s="42">
        <f>IZ71+JB71+JH71+JD71+JF71+JJ71+JL71</f>
        <v>566</v>
      </c>
      <c r="JO71" s="10">
        <f>JN71*IY71</f>
        <v>353892.50101261761</v>
      </c>
      <c r="JP71" s="36" t="str">
        <f>E71</f>
        <v>AA-06</v>
      </c>
      <c r="JQ71" s="98" t="str">
        <f>C71</f>
        <v>Medium</v>
      </c>
      <c r="JR71" s="17">
        <v>625.25176857352938</v>
      </c>
      <c r="JS71" s="100">
        <v>3</v>
      </c>
      <c r="JT71" s="88">
        <v>4184.4400000000005</v>
      </c>
      <c r="JU71" s="3">
        <v>17</v>
      </c>
      <c r="JV71" s="88">
        <v>22593.058799999999</v>
      </c>
      <c r="JW71" s="23">
        <f t="shared" ref="JW71:JX73" si="823">JS71+JU71</f>
        <v>20</v>
      </c>
      <c r="JX71" s="68">
        <f t="shared" si="823"/>
        <v>26777.498800000001</v>
      </c>
      <c r="JY71" s="68">
        <f>JX71/1.18</f>
        <v>22692.79559322034</v>
      </c>
      <c r="JZ71" s="62">
        <f>JX71/$JX$1</f>
        <v>2.4341895937220674E-3</v>
      </c>
      <c r="KA71" s="23">
        <v>691</v>
      </c>
      <c r="KB71" s="23">
        <v>0</v>
      </c>
      <c r="KC71" s="68">
        <v>0</v>
      </c>
      <c r="KD71" s="62">
        <f>KC71/$IS$1</f>
        <v>0</v>
      </c>
      <c r="KE71" s="34">
        <f>KI71*JW71</f>
        <v>12505.035371470587</v>
      </c>
      <c r="KF71" s="142" t="str">
        <f>E71</f>
        <v>AA-06</v>
      </c>
      <c r="KG71" s="142" t="str">
        <f t="shared" ref="KG71:KH73" si="824">A71</f>
        <v>B0BQ7H7418</v>
      </c>
      <c r="KH71" s="142" t="str">
        <f t="shared" si="824"/>
        <v>FBA76597</v>
      </c>
      <c r="KI71" s="17">
        <v>625.25176857352938</v>
      </c>
      <c r="KJ71" s="3">
        <v>13</v>
      </c>
      <c r="KK71" s="32">
        <f>KJ71*KI71</f>
        <v>8128.2729914558822</v>
      </c>
      <c r="KL71" s="3">
        <v>508</v>
      </c>
      <c r="KM71" s="32">
        <f>KL71*KI71</f>
        <v>317627.89843535289</v>
      </c>
      <c r="KN71" s="3">
        <v>66</v>
      </c>
      <c r="KO71" s="32">
        <f>KN71*KI71</f>
        <v>41266.616725852939</v>
      </c>
      <c r="KP71" s="3">
        <v>0</v>
      </c>
      <c r="KQ71" s="32">
        <f>KP71*KI71</f>
        <v>0</v>
      </c>
      <c r="KR71" s="58">
        <v>0</v>
      </c>
      <c r="KS71" s="59">
        <f>KR71*KI71</f>
        <v>0</v>
      </c>
      <c r="KT71" s="58">
        <v>0</v>
      </c>
      <c r="KU71" s="59">
        <f>KT71*KI71</f>
        <v>0</v>
      </c>
      <c r="KV71" s="58">
        <v>0</v>
      </c>
      <c r="KW71" s="59">
        <f>KV71*KI71</f>
        <v>0</v>
      </c>
      <c r="KX71" s="42">
        <f>KJ71+KL71+KR71+KN71+KP71+KT71+KV71</f>
        <v>587</v>
      </c>
      <c r="KY71" s="10">
        <f>KX71*KI71</f>
        <v>367022.78815266176</v>
      </c>
      <c r="KZ71" s="36" t="str">
        <f>E71</f>
        <v>AA-06</v>
      </c>
      <c r="LA71" s="98" t="str">
        <f>C71</f>
        <v>Medium</v>
      </c>
      <c r="LB71" s="17">
        <v>625.25176857352938</v>
      </c>
      <c r="LC71" s="100">
        <v>0</v>
      </c>
      <c r="LD71" s="88">
        <v>0</v>
      </c>
      <c r="LE71" s="3">
        <v>15</v>
      </c>
      <c r="LF71" s="88">
        <v>19935.0262</v>
      </c>
      <c r="LG71" s="23">
        <f t="shared" ref="LG71:LH73" si="825">LC71+LE71</f>
        <v>15</v>
      </c>
      <c r="LH71" s="68">
        <f t="shared" si="825"/>
        <v>19935.0262</v>
      </c>
      <c r="LI71" s="68">
        <f>LH71/1.18</f>
        <v>16894.09</v>
      </c>
      <c r="LJ71" s="62">
        <f>LH71/$LH$1</f>
        <v>1.8435538180049198E-3</v>
      </c>
      <c r="LK71" s="23">
        <v>712</v>
      </c>
      <c r="LL71" s="23">
        <v>0</v>
      </c>
      <c r="LM71" s="68">
        <v>0</v>
      </c>
      <c r="LN71" s="62">
        <f>LM71/$IS$1</f>
        <v>0</v>
      </c>
      <c r="LO71" s="34">
        <f>LS71*LG71</f>
        <v>8009.5753286029403</v>
      </c>
      <c r="LP71" s="143" t="str">
        <f>E71</f>
        <v>AA-06</v>
      </c>
      <c r="LQ71" s="143" t="str">
        <f t="shared" ref="LQ71:LR73" si="826">A71</f>
        <v>B0BQ7H7418</v>
      </c>
      <c r="LR71" s="143" t="str">
        <f t="shared" si="826"/>
        <v>FBA76597</v>
      </c>
      <c r="LS71" s="17">
        <v>533.97168857352938</v>
      </c>
      <c r="LT71" s="3">
        <v>60</v>
      </c>
      <c r="LU71" s="32">
        <f>LT71*LS71</f>
        <v>32038.301314411761</v>
      </c>
      <c r="LV71" s="3">
        <v>424</v>
      </c>
      <c r="LW71" s="32">
        <f>LV71*LS71</f>
        <v>226403.99595517645</v>
      </c>
      <c r="LX71" s="3">
        <v>23</v>
      </c>
      <c r="LY71" s="32">
        <f>LX71*LS71</f>
        <v>12281.348837191175</v>
      </c>
      <c r="LZ71" s="3">
        <v>0</v>
      </c>
      <c r="MA71" s="32">
        <f>LZ71*LS71</f>
        <v>0</v>
      </c>
      <c r="MB71" s="58">
        <v>0</v>
      </c>
      <c r="MC71" s="59">
        <f>MB71*LS71</f>
        <v>0</v>
      </c>
      <c r="MD71" s="58">
        <v>0</v>
      </c>
      <c r="ME71" s="59">
        <f>MD71*LS71</f>
        <v>0</v>
      </c>
      <c r="MF71" s="58">
        <v>0</v>
      </c>
      <c r="MG71" s="59">
        <f>MF71*LS71</f>
        <v>0</v>
      </c>
      <c r="MH71" s="42">
        <f>LT71+LV71+MB71+LX71+LZ71+MD71+MF71</f>
        <v>507</v>
      </c>
      <c r="MI71" s="10">
        <f>MH71*LS71</f>
        <v>270723.6461067794</v>
      </c>
      <c r="MJ71" s="36" t="str">
        <f>E71</f>
        <v>AA-06</v>
      </c>
      <c r="MK71" s="98" t="s">
        <v>494</v>
      </c>
      <c r="ML71" s="17">
        <v>533.97168857352938</v>
      </c>
      <c r="MM71" s="100">
        <v>1</v>
      </c>
      <c r="MN71" s="88">
        <v>1377</v>
      </c>
      <c r="MO71" s="3">
        <v>27</v>
      </c>
      <c r="MP71" s="88">
        <v>36326.064199999993</v>
      </c>
      <c r="MQ71" s="23">
        <f t="shared" ref="MQ71:MR77" si="827">MM71+MO71</f>
        <v>28</v>
      </c>
      <c r="MR71" s="68">
        <f t="shared" si="827"/>
        <v>37703.064199999993</v>
      </c>
      <c r="MS71" s="68">
        <f t="shared" ref="MS71:MS77" si="828">MR71/1.18</f>
        <v>31951.749322033895</v>
      </c>
      <c r="MT71" s="62">
        <f t="shared" ref="MT71:MT77" si="829">MR71/$MR$1</f>
        <v>2.763727680834389E-3</v>
      </c>
      <c r="MU71" s="23">
        <v>762</v>
      </c>
      <c r="MV71" s="23">
        <v>0</v>
      </c>
      <c r="MW71" s="68">
        <v>0</v>
      </c>
      <c r="MX71" s="62">
        <f t="shared" ref="MX71:MX77" si="830">MW71/$IS$1</f>
        <v>0</v>
      </c>
      <c r="MY71" s="34">
        <f t="shared" ref="MY71:MY77" si="831">MQ71*NC71</f>
        <v>14951.207280058823</v>
      </c>
      <c r="MZ71" s="143" t="str">
        <f t="shared" ref="MZ71:MZ77" si="832">E71</f>
        <v>AA-06</v>
      </c>
      <c r="NA71" s="143" t="str">
        <f t="shared" ref="NA71:NB77" si="833">A71</f>
        <v>B0BQ7H7418</v>
      </c>
      <c r="NB71" s="143" t="str">
        <f t="shared" si="833"/>
        <v>FBA76597</v>
      </c>
      <c r="NC71" s="17">
        <f t="shared" ref="NC71:NC77" si="834">J71</f>
        <v>533.97168857352938</v>
      </c>
      <c r="ND71" s="3">
        <v>101</v>
      </c>
      <c r="NE71" s="32">
        <f t="shared" ref="NE71:NE77" si="835">ND71*NC71</f>
        <v>53931.140545926464</v>
      </c>
      <c r="NF71" s="3">
        <v>388</v>
      </c>
      <c r="NG71" s="32">
        <f t="shared" ref="NG71:NG77" si="836">NF71*NC71</f>
        <v>207181.0151665294</v>
      </c>
      <c r="NH71" s="3">
        <v>23</v>
      </c>
      <c r="NI71" s="32">
        <f t="shared" ref="NI71:NI77" si="837">NH71*NC71</f>
        <v>12281.348837191175</v>
      </c>
      <c r="NJ71" s="3">
        <v>0</v>
      </c>
      <c r="NK71" s="32">
        <f t="shared" ref="NK71:NK77" si="838">NJ71*NC71</f>
        <v>0</v>
      </c>
      <c r="NL71" s="58">
        <v>0</v>
      </c>
      <c r="NM71" s="59">
        <f t="shared" ref="NM71:NM77" si="839">NL71*NC71</f>
        <v>0</v>
      </c>
      <c r="NN71" s="58">
        <v>0</v>
      </c>
      <c r="NO71" s="59">
        <f t="shared" ref="NO71:NO77" si="840">NN71*NC71</f>
        <v>0</v>
      </c>
      <c r="NP71" s="58">
        <v>0</v>
      </c>
      <c r="NQ71" s="59">
        <f t="shared" ref="NQ71:NQ77" si="841">NP71*NC71</f>
        <v>0</v>
      </c>
      <c r="NR71" s="42">
        <f t="shared" ref="NR71:NR77" si="842">ND71+NF71+NL71+NH71+NJ71+NN71+NP71</f>
        <v>512</v>
      </c>
      <c r="NS71" s="92">
        <f t="shared" ref="NS71:NS77" si="843">NR71*NC71</f>
        <v>273393.50454964704</v>
      </c>
      <c r="NT71" s="141">
        <v>15</v>
      </c>
      <c r="NU71" s="36" t="str">
        <f t="shared" ref="NU71:NU77" si="844">E71</f>
        <v>AA-06</v>
      </c>
      <c r="NV71" s="98" t="s">
        <v>494</v>
      </c>
      <c r="NW71" s="17">
        <v>533.97168857352938</v>
      </c>
      <c r="NX71" s="100">
        <v>0</v>
      </c>
      <c r="NY71" s="88">
        <v>0</v>
      </c>
      <c r="NZ71" s="3">
        <v>23</v>
      </c>
      <c r="OA71" s="88">
        <v>31354</v>
      </c>
      <c r="OB71" s="23">
        <f t="shared" si="775"/>
        <v>23</v>
      </c>
      <c r="OC71" s="68">
        <f t="shared" si="775"/>
        <v>31354</v>
      </c>
      <c r="OD71" s="68">
        <f t="shared" si="776"/>
        <v>26571.186440677968</v>
      </c>
      <c r="OE71" s="62">
        <f t="shared" si="777"/>
        <v>2.1970310754034208E-3</v>
      </c>
      <c r="OF71" s="23">
        <v>954</v>
      </c>
      <c r="OG71" s="23">
        <v>0</v>
      </c>
      <c r="OH71" s="68">
        <v>0</v>
      </c>
      <c r="OI71" s="62">
        <f t="shared" si="778"/>
        <v>0</v>
      </c>
      <c r="OJ71" s="34">
        <f t="shared" si="779"/>
        <v>12281.348837191175</v>
      </c>
      <c r="OK71" s="143" t="str">
        <f t="shared" si="780"/>
        <v>AA-06</v>
      </c>
      <c r="OL71" s="143" t="str">
        <f t="shared" si="781"/>
        <v>B0BQ7H7418</v>
      </c>
      <c r="OM71" s="143" t="str">
        <f t="shared" si="781"/>
        <v>FBA76597</v>
      </c>
      <c r="ON71" s="17">
        <f t="shared" si="782"/>
        <v>533.97168857352938</v>
      </c>
      <c r="OO71" s="3">
        <v>92</v>
      </c>
      <c r="OP71" s="32">
        <f t="shared" si="783"/>
        <v>49125.395348764701</v>
      </c>
      <c r="OQ71" s="3">
        <v>348</v>
      </c>
      <c r="OR71" s="32">
        <f t="shared" si="784"/>
        <v>185822.14762358821</v>
      </c>
      <c r="OS71" s="3">
        <v>23</v>
      </c>
      <c r="OT71" s="32">
        <f t="shared" si="785"/>
        <v>12281.348837191175</v>
      </c>
      <c r="OU71" s="3">
        <v>0</v>
      </c>
      <c r="OV71" s="32">
        <f t="shared" si="786"/>
        <v>0</v>
      </c>
      <c r="OW71" s="58">
        <v>0</v>
      </c>
      <c r="OX71" s="59">
        <f t="shared" si="787"/>
        <v>0</v>
      </c>
      <c r="OY71" s="58">
        <v>0</v>
      </c>
      <c r="OZ71" s="59">
        <f t="shared" si="788"/>
        <v>0</v>
      </c>
      <c r="PA71" s="58">
        <v>0</v>
      </c>
      <c r="PB71" s="59">
        <f t="shared" si="789"/>
        <v>0</v>
      </c>
      <c r="PC71" s="42">
        <f t="shared" si="790"/>
        <v>463</v>
      </c>
      <c r="PD71" s="92">
        <f t="shared" si="791"/>
        <v>247228.89180954409</v>
      </c>
      <c r="PE71" s="141">
        <v>20</v>
      </c>
      <c r="PF71" s="36" t="str">
        <f t="shared" si="792"/>
        <v>AA-06</v>
      </c>
      <c r="PG71" s="98" t="s">
        <v>494</v>
      </c>
      <c r="PH71" s="17">
        <v>533.97168857352938</v>
      </c>
      <c r="PI71" s="100">
        <v>5</v>
      </c>
      <c r="PJ71" s="88">
        <v>7195.84</v>
      </c>
      <c r="PK71" s="3">
        <v>49</v>
      </c>
      <c r="PL71" s="88">
        <v>64227.942799999997</v>
      </c>
      <c r="PM71" s="23">
        <f t="shared" si="793"/>
        <v>54</v>
      </c>
      <c r="PN71" s="68">
        <f t="shared" si="793"/>
        <v>71423.782800000001</v>
      </c>
      <c r="PO71" s="68">
        <f t="shared" si="794"/>
        <v>60528.629491525426</v>
      </c>
      <c r="PP71" s="62">
        <f t="shared" si="795"/>
        <v>4.0234721435023438E-3</v>
      </c>
      <c r="PQ71" s="23">
        <v>1198</v>
      </c>
      <c r="PR71" s="23">
        <v>0</v>
      </c>
      <c r="PS71" s="68">
        <v>0</v>
      </c>
      <c r="PT71" s="62">
        <f t="shared" si="796"/>
        <v>0</v>
      </c>
      <c r="PU71" s="34">
        <f t="shared" si="797"/>
        <v>28834.471182970585</v>
      </c>
      <c r="PV71" s="143" t="str">
        <f t="shared" si="798"/>
        <v>AA-06</v>
      </c>
      <c r="PW71" s="143" t="str">
        <f t="shared" si="799"/>
        <v>B0BQ7H7418</v>
      </c>
      <c r="PX71" s="143" t="str">
        <f t="shared" si="799"/>
        <v>FBA76597</v>
      </c>
      <c r="PY71" s="17">
        <f t="shared" si="800"/>
        <v>533.97168857352938</v>
      </c>
      <c r="PZ71" s="3">
        <v>73</v>
      </c>
      <c r="QA71" s="32">
        <f t="shared" si="801"/>
        <v>38979.933265867643</v>
      </c>
      <c r="QB71" s="3"/>
      <c r="QC71" s="32">
        <f t="shared" si="802"/>
        <v>0</v>
      </c>
      <c r="QD71" s="3">
        <v>23</v>
      </c>
      <c r="QE71" s="32">
        <f t="shared" si="803"/>
        <v>12281.348837191175</v>
      </c>
      <c r="QF71" s="3">
        <v>0</v>
      </c>
      <c r="QG71" s="32">
        <f t="shared" si="804"/>
        <v>0</v>
      </c>
      <c r="QH71" s="58">
        <v>0</v>
      </c>
      <c r="QI71" s="59">
        <f t="shared" si="805"/>
        <v>0</v>
      </c>
      <c r="QJ71" s="58">
        <v>0</v>
      </c>
      <c r="QK71" s="59">
        <f t="shared" si="806"/>
        <v>0</v>
      </c>
      <c r="QL71" s="58">
        <v>0</v>
      </c>
      <c r="QM71" s="59">
        <f t="shared" si="807"/>
        <v>0</v>
      </c>
      <c r="QN71" s="42">
        <f t="shared" si="808"/>
        <v>96</v>
      </c>
      <c r="QO71" s="92">
        <f t="shared" si="809"/>
        <v>51261.282103058824</v>
      </c>
      <c r="QP71" s="141">
        <v>22</v>
      </c>
      <c r="QQ71" s="36" t="str">
        <f t="shared" si="810"/>
        <v>AA-06</v>
      </c>
      <c r="QR71" s="98" t="s">
        <v>494</v>
      </c>
      <c r="QS71" s="17">
        <v>533.97168857352938</v>
      </c>
      <c r="QT71" s="100">
        <v>3</v>
      </c>
      <c r="QU71" s="88">
        <v>2968</v>
      </c>
      <c r="QV71" s="3">
        <v>37</v>
      </c>
      <c r="QW71" s="88">
        <v>48864</v>
      </c>
      <c r="QX71" s="23">
        <f t="shared" si="691"/>
        <v>40</v>
      </c>
      <c r="QY71" s="68">
        <f t="shared" si="692"/>
        <v>51832</v>
      </c>
      <c r="QZ71" s="68">
        <f t="shared" si="693"/>
        <v>43925.423728813563</v>
      </c>
      <c r="RA71" s="62">
        <f t="shared" si="694"/>
        <v>2.7735633691431871E-3</v>
      </c>
      <c r="RB71" s="23">
        <v>1107</v>
      </c>
      <c r="RC71" s="23">
        <v>0</v>
      </c>
      <c r="RD71" s="68">
        <v>0</v>
      </c>
      <c r="RE71" s="62">
        <f t="shared" si="695"/>
        <v>0</v>
      </c>
      <c r="RF71" s="34">
        <f t="shared" si="696"/>
        <v>21358.867542941174</v>
      </c>
      <c r="RG71" s="143" t="str">
        <f t="shared" si="697"/>
        <v>AA-06</v>
      </c>
      <c r="RH71" s="143" t="str">
        <f t="shared" si="698"/>
        <v>B0BQ7H7418</v>
      </c>
      <c r="RI71" s="143" t="str">
        <f t="shared" si="699"/>
        <v>FBA76597</v>
      </c>
      <c r="RJ71" s="17">
        <f t="shared" si="700"/>
        <v>533.97168857352938</v>
      </c>
      <c r="RK71" s="3">
        <v>30</v>
      </c>
      <c r="RL71" s="32">
        <f t="shared" si="701"/>
        <v>16019.150657205881</v>
      </c>
      <c r="RM71" s="3">
        <v>271</v>
      </c>
      <c r="RN71" s="32">
        <f t="shared" si="702"/>
        <v>144706.32760342647</v>
      </c>
      <c r="RO71" s="3">
        <v>9</v>
      </c>
      <c r="RP71" s="32">
        <f t="shared" si="703"/>
        <v>4805.7451971617647</v>
      </c>
      <c r="RQ71" s="3">
        <v>0</v>
      </c>
      <c r="RR71" s="32">
        <f t="shared" si="704"/>
        <v>0</v>
      </c>
      <c r="RS71" s="58">
        <v>0</v>
      </c>
      <c r="RT71" s="59">
        <f t="shared" si="705"/>
        <v>0</v>
      </c>
      <c r="RU71" s="58">
        <v>0</v>
      </c>
      <c r="RV71" s="59">
        <f t="shared" si="706"/>
        <v>0</v>
      </c>
      <c r="RW71" s="58">
        <v>0</v>
      </c>
      <c r="RX71" s="59">
        <f t="shared" si="707"/>
        <v>0</v>
      </c>
      <c r="RY71" s="42">
        <f t="shared" si="708"/>
        <v>310</v>
      </c>
      <c r="RZ71" s="92">
        <f t="shared" si="709"/>
        <v>165531.22345779411</v>
      </c>
      <c r="SA71" s="141">
        <v>29</v>
      </c>
      <c r="SB71" s="36" t="str">
        <f t="shared" si="710"/>
        <v>AA-06</v>
      </c>
      <c r="SC71" s="98" t="s">
        <v>494</v>
      </c>
      <c r="SD71" s="17">
        <f t="shared" si="711"/>
        <v>533.97168857352938</v>
      </c>
      <c r="SE71" s="100">
        <v>3</v>
      </c>
      <c r="SF71" s="88">
        <v>4105</v>
      </c>
      <c r="SG71" s="3">
        <v>35</v>
      </c>
      <c r="SH71" s="88">
        <v>46365</v>
      </c>
      <c r="SI71" s="23">
        <f t="shared" si="712"/>
        <v>38</v>
      </c>
      <c r="SJ71" s="68">
        <f t="shared" si="713"/>
        <v>50470</v>
      </c>
      <c r="SK71" s="68">
        <f t="shared" si="714"/>
        <v>42771.186440677971</v>
      </c>
      <c r="SL71" s="62">
        <f t="shared" si="715"/>
        <v>3.2333402416324427E-3</v>
      </c>
      <c r="SM71" s="23">
        <v>2056</v>
      </c>
      <c r="SN71" s="23">
        <v>0</v>
      </c>
      <c r="SO71" s="68">
        <v>0</v>
      </c>
      <c r="SP71" s="62">
        <f t="shared" si="716"/>
        <v>0</v>
      </c>
      <c r="SQ71" s="34">
        <f t="shared" si="717"/>
        <v>20290.924165794117</v>
      </c>
      <c r="SR71" s="143" t="str">
        <f t="shared" si="718"/>
        <v>AA-06</v>
      </c>
      <c r="SS71" s="143" t="str">
        <f t="shared" si="719"/>
        <v>B0BQ7H7418</v>
      </c>
      <c r="ST71" s="143" t="str">
        <f t="shared" si="720"/>
        <v>FBA76597</v>
      </c>
      <c r="SU71" s="17">
        <f t="shared" si="721"/>
        <v>533.97168857352938</v>
      </c>
      <c r="SV71" s="3">
        <v>22</v>
      </c>
      <c r="SW71" s="32">
        <f t="shared" si="722"/>
        <v>11747.377148617647</v>
      </c>
      <c r="SX71" s="3">
        <v>249</v>
      </c>
      <c r="SY71" s="32">
        <f t="shared" si="723"/>
        <v>132958.9504548088</v>
      </c>
      <c r="SZ71" s="3">
        <v>9</v>
      </c>
      <c r="TA71" s="32">
        <f t="shared" si="724"/>
        <v>4805.7451971617647</v>
      </c>
      <c r="TB71" s="3">
        <v>0</v>
      </c>
      <c r="TC71" s="32">
        <f t="shared" si="725"/>
        <v>0</v>
      </c>
      <c r="TD71" s="58">
        <v>0</v>
      </c>
      <c r="TE71" s="59">
        <f t="shared" si="726"/>
        <v>0</v>
      </c>
      <c r="TF71" s="58">
        <v>0</v>
      </c>
      <c r="TG71" s="59">
        <f t="shared" si="727"/>
        <v>0</v>
      </c>
      <c r="TH71" s="58">
        <v>0</v>
      </c>
      <c r="TI71" s="59">
        <f t="shared" si="728"/>
        <v>0</v>
      </c>
      <c r="TJ71" s="42">
        <f t="shared" si="729"/>
        <v>280</v>
      </c>
      <c r="TK71" s="92">
        <f t="shared" si="730"/>
        <v>149512.07280058821</v>
      </c>
      <c r="TL71" s="141">
        <v>29</v>
      </c>
      <c r="TM71" s="36" t="str">
        <f t="shared" si="731"/>
        <v>AA-06</v>
      </c>
      <c r="TN71" s="98" t="s">
        <v>494</v>
      </c>
      <c r="TO71" s="17">
        <f t="shared" si="732"/>
        <v>533.97168857352938</v>
      </c>
      <c r="TP71" s="100">
        <v>2</v>
      </c>
      <c r="TQ71" s="88">
        <v>2598</v>
      </c>
      <c r="TR71" s="3">
        <v>30</v>
      </c>
      <c r="TS71" s="88">
        <v>38969.995599999995</v>
      </c>
      <c r="TT71" s="23">
        <f t="shared" si="733"/>
        <v>32</v>
      </c>
      <c r="TU71" s="68">
        <f t="shared" si="734"/>
        <v>41567.995599999995</v>
      </c>
      <c r="TV71" s="68">
        <f t="shared" si="735"/>
        <v>35227.114915254235</v>
      </c>
      <c r="TW71" s="62">
        <f t="shared" si="736"/>
        <v>2.4550379745057181E-3</v>
      </c>
      <c r="TX71" s="23">
        <v>2250</v>
      </c>
      <c r="TY71" s="23">
        <v>0</v>
      </c>
      <c r="TZ71" s="68">
        <v>0</v>
      </c>
      <c r="UA71" s="62">
        <f t="shared" si="737"/>
        <v>0</v>
      </c>
      <c r="UB71" s="34">
        <f t="shared" si="738"/>
        <v>17087.09403435294</v>
      </c>
      <c r="UC71" s="143" t="str">
        <f t="shared" si="739"/>
        <v>AA-06</v>
      </c>
      <c r="UD71" s="143" t="str">
        <f t="shared" si="740"/>
        <v>B0BQ7H7418</v>
      </c>
      <c r="UE71" s="143" t="str">
        <f t="shared" si="741"/>
        <v>FBA76597</v>
      </c>
      <c r="UF71" s="17">
        <f t="shared" si="742"/>
        <v>533.97168857352938</v>
      </c>
      <c r="UG71" s="3">
        <v>23</v>
      </c>
      <c r="UH71" s="32">
        <f t="shared" si="743"/>
        <v>12281.348837191175</v>
      </c>
      <c r="UI71" s="3">
        <v>228</v>
      </c>
      <c r="UJ71" s="32">
        <f t="shared" si="744"/>
        <v>121745.5449947647</v>
      </c>
      <c r="UK71" s="3">
        <v>9</v>
      </c>
      <c r="UL71" s="32">
        <f t="shared" si="745"/>
        <v>4805.7451971617647</v>
      </c>
      <c r="UM71" s="3">
        <v>0</v>
      </c>
      <c r="UN71" s="32">
        <f t="shared" si="746"/>
        <v>0</v>
      </c>
      <c r="UO71" s="58">
        <v>0</v>
      </c>
      <c r="UP71" s="59">
        <f t="shared" si="747"/>
        <v>0</v>
      </c>
      <c r="UQ71" s="58">
        <v>0</v>
      </c>
      <c r="UR71" s="59">
        <f t="shared" si="748"/>
        <v>0</v>
      </c>
      <c r="US71" s="58">
        <v>0</v>
      </c>
      <c r="UT71" s="59">
        <f t="shared" si="749"/>
        <v>0</v>
      </c>
      <c r="UU71" s="42">
        <f t="shared" si="750"/>
        <v>260</v>
      </c>
      <c r="UV71" s="92">
        <f t="shared" si="751"/>
        <v>138832.63902911765</v>
      </c>
      <c r="UW71" s="141">
        <v>36</v>
      </c>
      <c r="UX71" s="36" t="str">
        <f t="shared" si="752"/>
        <v>AA-06</v>
      </c>
      <c r="UY71" s="98" t="s">
        <v>494</v>
      </c>
      <c r="UZ71" s="17">
        <f t="shared" si="753"/>
        <v>533.97168857352938</v>
      </c>
      <c r="VA71" s="100">
        <v>5</v>
      </c>
      <c r="VB71" s="88">
        <v>6477</v>
      </c>
      <c r="VC71" s="3">
        <v>17</v>
      </c>
      <c r="VD71" s="88">
        <v>21514.999</v>
      </c>
      <c r="VE71" s="23">
        <f t="shared" si="759"/>
        <v>22</v>
      </c>
      <c r="VF71" s="68">
        <f t="shared" si="760"/>
        <v>27991.999</v>
      </c>
      <c r="VG71" s="68">
        <f t="shared" si="761"/>
        <v>23722.033050847458</v>
      </c>
      <c r="VH71" s="62">
        <f t="shared" si="762"/>
        <v>1.6731155319026796E-3</v>
      </c>
      <c r="VI71" s="23">
        <v>1898</v>
      </c>
      <c r="VJ71" s="23">
        <v>0</v>
      </c>
      <c r="VK71" s="68">
        <v>0</v>
      </c>
      <c r="VL71" s="62">
        <f t="shared" si="754"/>
        <v>0</v>
      </c>
      <c r="VM71" s="34">
        <f t="shared" si="763"/>
        <v>11747.377148617647</v>
      </c>
      <c r="VN71" s="143" t="str">
        <f t="shared" si="755"/>
        <v>AA-06</v>
      </c>
      <c r="VO71" s="143" t="str">
        <f t="shared" si="756"/>
        <v>B0BQ7H7418</v>
      </c>
      <c r="VP71" s="143" t="str">
        <f t="shared" si="757"/>
        <v>FBA76597</v>
      </c>
      <c r="VQ71" s="17">
        <f t="shared" si="764"/>
        <v>533.97168857352938</v>
      </c>
      <c r="VR71" s="3">
        <v>34</v>
      </c>
      <c r="VS71" s="32">
        <f t="shared" si="765"/>
        <v>18155.037411499998</v>
      </c>
      <c r="VT71" s="3">
        <v>192</v>
      </c>
      <c r="VU71" s="32">
        <f t="shared" si="766"/>
        <v>102522.56420611765</v>
      </c>
      <c r="VV71" s="3">
        <v>11</v>
      </c>
      <c r="VW71" s="32">
        <f t="shared" si="767"/>
        <v>5873.6885743088233</v>
      </c>
      <c r="VX71" s="3">
        <v>0</v>
      </c>
      <c r="VY71" s="32">
        <f t="shared" si="768"/>
        <v>0</v>
      </c>
      <c r="VZ71" s="58">
        <v>0</v>
      </c>
      <c r="WA71" s="59">
        <f t="shared" si="769"/>
        <v>0</v>
      </c>
      <c r="WB71" s="58">
        <v>0</v>
      </c>
      <c r="WC71" s="59">
        <f t="shared" si="770"/>
        <v>0</v>
      </c>
      <c r="WD71" s="58">
        <v>0</v>
      </c>
      <c r="WE71" s="59">
        <f t="shared" si="771"/>
        <v>0</v>
      </c>
      <c r="WF71" s="42">
        <f t="shared" si="772"/>
        <v>237</v>
      </c>
      <c r="WG71" s="92">
        <f t="shared" si="773"/>
        <v>126551.29019192647</v>
      </c>
      <c r="WH71" s="141">
        <v>23</v>
      </c>
      <c r="WI71" s="36" t="str">
        <f t="shared" si="758"/>
        <v>AA-06</v>
      </c>
      <c r="WJ71" s="98" t="s">
        <v>494</v>
      </c>
      <c r="WK71" s="17">
        <f t="shared" si="774"/>
        <v>533.97168857352938</v>
      </c>
    </row>
    <row r="72" spans="1:609">
      <c r="A72" s="155" t="s">
        <v>92</v>
      </c>
      <c r="B72" s="155" t="s">
        <v>91</v>
      </c>
      <c r="C72" s="150" t="s">
        <v>292</v>
      </c>
      <c r="D72" s="150" t="s">
        <v>669</v>
      </c>
      <c r="E72" s="155" t="s">
        <v>240</v>
      </c>
      <c r="F72" s="155" t="s">
        <v>292</v>
      </c>
      <c r="G72" s="155" t="s">
        <v>338</v>
      </c>
      <c r="H72" s="150" t="s">
        <v>473</v>
      </c>
      <c r="I72" s="150" t="s">
        <v>432</v>
      </c>
      <c r="J72" s="187">
        <v>160.6126701764706</v>
      </c>
      <c r="K72" s="16" t="s">
        <v>194</v>
      </c>
      <c r="L72" s="2">
        <v>6.4999999999999997E-3</v>
      </c>
      <c r="M72" s="3">
        <v>2</v>
      </c>
      <c r="N72" s="21">
        <v>64</v>
      </c>
      <c r="O72" s="3">
        <v>2</v>
      </c>
      <c r="P72" s="23">
        <f>M72+N72+O72</f>
        <v>68</v>
      </c>
      <c r="Q72" s="2">
        <v>0</v>
      </c>
      <c r="R72" s="3">
        <v>3</v>
      </c>
      <c r="S72" s="3">
        <v>26</v>
      </c>
      <c r="T72" s="3">
        <v>0</v>
      </c>
      <c r="U72" s="23">
        <f>R72+S72+T72</f>
        <v>29</v>
      </c>
      <c r="V72" s="2">
        <v>3.9399999999999998E-2</v>
      </c>
      <c r="W72" s="3">
        <v>5</v>
      </c>
      <c r="X72" s="3">
        <v>32</v>
      </c>
      <c r="Y72" s="3">
        <v>6</v>
      </c>
      <c r="Z72" s="23">
        <f>W72+X72+Y72</f>
        <v>43</v>
      </c>
      <c r="AA72" s="24">
        <f>Z72/$Z$1</f>
        <v>3.6973344797936368E-2</v>
      </c>
      <c r="AB72" s="2">
        <v>0.50929999999999997</v>
      </c>
      <c r="AC72" s="3">
        <v>9</v>
      </c>
      <c r="AD72" s="3">
        <v>25</v>
      </c>
      <c r="AE72" s="3">
        <v>33</v>
      </c>
      <c r="AF72" s="23">
        <f>AC72+AD72+AE72</f>
        <v>67</v>
      </c>
      <c r="AG72" s="24">
        <f>AF72/$AF$1</f>
        <v>4.9962714392244596E-2</v>
      </c>
      <c r="AH72" s="12">
        <v>0.87109999999999999</v>
      </c>
      <c r="AI72" s="3">
        <v>5</v>
      </c>
      <c r="AJ72" s="3">
        <v>0</v>
      </c>
      <c r="AK72" s="3">
        <v>44</v>
      </c>
      <c r="AL72" s="23">
        <f>AI72+AJ72+AK72</f>
        <v>49</v>
      </c>
      <c r="AM72" s="24">
        <f>AL72/$AL$1</f>
        <v>4.1595925297113749E-2</v>
      </c>
      <c r="AN72" s="12">
        <v>0.99580000000000002</v>
      </c>
      <c r="AO72" s="3">
        <v>1</v>
      </c>
      <c r="AP72" s="3">
        <v>46</v>
      </c>
      <c r="AQ72" s="23">
        <f>AO72+AP72</f>
        <v>47</v>
      </c>
      <c r="AR72" s="34" t="e">
        <f>AQ72*#REF!</f>
        <v>#REF!</v>
      </c>
      <c r="AS72" s="24" t="e">
        <f>AR72/$AR$1</f>
        <v>#REF!</v>
      </c>
      <c r="AT72" s="12">
        <v>0.75660000000000005</v>
      </c>
      <c r="AU72" s="3">
        <v>4</v>
      </c>
      <c r="AV72" s="3">
        <v>36</v>
      </c>
      <c r="AW72" s="23">
        <f>AU72+AV72</f>
        <v>40</v>
      </c>
      <c r="AX72" s="34" t="e">
        <f>AW72*#REF!</f>
        <v>#REF!</v>
      </c>
      <c r="AY72" s="24" t="e">
        <f>AX72/$AX$1</f>
        <v>#REF!</v>
      </c>
      <c r="AZ72" s="12">
        <v>0.93930000000000002</v>
      </c>
      <c r="BA72" s="3">
        <v>0</v>
      </c>
      <c r="BB72" s="3">
        <v>31</v>
      </c>
      <c r="BC72" s="23">
        <f>BA72+BB72</f>
        <v>31</v>
      </c>
      <c r="BD72" s="34" t="e">
        <f>BC72*#REF!</f>
        <v>#REF!</v>
      </c>
      <c r="BE72" s="24" t="e">
        <f>BD72/$BD$1</f>
        <v>#REF!</v>
      </c>
      <c r="BF72" s="12">
        <v>0.85940000000000005</v>
      </c>
      <c r="BG72" s="3">
        <v>1</v>
      </c>
      <c r="BH72" s="3">
        <v>33</v>
      </c>
      <c r="BI72" s="23">
        <f>BG72+BH72</f>
        <v>34</v>
      </c>
      <c r="BJ72" s="34" t="e">
        <f>BI72*#REF!</f>
        <v>#REF!</v>
      </c>
      <c r="BK72" s="37" t="e">
        <f>BJ72/$BJ$1</f>
        <v>#REF!</v>
      </c>
      <c r="BL72" s="12">
        <v>0.48010000000000003</v>
      </c>
      <c r="BM72" s="3">
        <v>0</v>
      </c>
      <c r="BN72" s="3">
        <v>13</v>
      </c>
      <c r="BO72" s="23">
        <f>BM72+BN72</f>
        <v>13</v>
      </c>
      <c r="BP72" s="34" t="e">
        <f>BO72*#REF!</f>
        <v>#REF!</v>
      </c>
      <c r="BQ72" s="37" t="e">
        <f>BP72/$BP$1</f>
        <v>#REF!</v>
      </c>
      <c r="BR72" s="12">
        <v>0.9919</v>
      </c>
      <c r="BS72" s="3">
        <v>0</v>
      </c>
      <c r="BT72" s="3">
        <v>42</v>
      </c>
      <c r="BU72" s="3">
        <v>15067</v>
      </c>
      <c r="BV72" s="3">
        <v>0</v>
      </c>
      <c r="BW72" s="3">
        <v>0</v>
      </c>
      <c r="BX72" s="3">
        <v>25</v>
      </c>
      <c r="BY72" s="3">
        <v>5325</v>
      </c>
      <c r="BZ72" s="23">
        <f>BS72+BT72+BX72+BV72</f>
        <v>67</v>
      </c>
      <c r="CA72" s="23">
        <f>BY72+BU72+BW72</f>
        <v>20392</v>
      </c>
      <c r="CB72" s="37">
        <f>CA72/$CA$1</f>
        <v>2.4922178810091989E-3</v>
      </c>
      <c r="CC72" s="34" t="e">
        <f>BZ72*#REF!</f>
        <v>#REF!</v>
      </c>
      <c r="CD72" s="3">
        <v>52</v>
      </c>
      <c r="CE72" s="3">
        <v>19654</v>
      </c>
      <c r="CF72" s="3">
        <v>0</v>
      </c>
      <c r="CG72" s="3">
        <v>0</v>
      </c>
      <c r="CH72" s="3">
        <v>29</v>
      </c>
      <c r="CI72" s="3">
        <v>6177</v>
      </c>
      <c r="CJ72" s="23">
        <f>CD72+CH72+CF72</f>
        <v>81</v>
      </c>
      <c r="CK72" s="23">
        <f>CI72+CE72+CG72</f>
        <v>25831</v>
      </c>
      <c r="CL72" s="24">
        <f>CK72/$CK$1</f>
        <v>3.4866858422194736E-3</v>
      </c>
      <c r="CM72" s="34" t="e">
        <f>CJ72*#REF!</f>
        <v>#REF!</v>
      </c>
      <c r="CN72" s="3">
        <v>32</v>
      </c>
      <c r="CO72" s="3">
        <v>12768</v>
      </c>
      <c r="CP72" s="3">
        <v>0</v>
      </c>
      <c r="CQ72" s="3">
        <v>0</v>
      </c>
      <c r="CR72" s="3">
        <v>3</v>
      </c>
      <c r="CS72" s="3">
        <v>773</v>
      </c>
      <c r="CT72" s="23">
        <f>CN72+CR72+CP72</f>
        <v>35</v>
      </c>
      <c r="CU72" s="23">
        <f>CS72+CO72+CQ72</f>
        <v>13541</v>
      </c>
      <c r="CV72" s="24">
        <f>CU72/$CU$1</f>
        <v>1.9137161833288213E-3</v>
      </c>
      <c r="CW72" s="34" t="e">
        <f>CT72*#REF!</f>
        <v>#REF!</v>
      </c>
      <c r="CX72" s="3">
        <v>37</v>
      </c>
      <c r="CY72" s="3">
        <v>14580</v>
      </c>
      <c r="CZ72" s="3">
        <v>0</v>
      </c>
      <c r="DA72" s="3">
        <v>0</v>
      </c>
      <c r="DB72" s="23">
        <f t="shared" si="811"/>
        <v>37</v>
      </c>
      <c r="DC72" s="23">
        <f t="shared" si="811"/>
        <v>14580</v>
      </c>
      <c r="DD72" s="24">
        <f>DC72/$DC$1</f>
        <v>1.9050940573943739E-3</v>
      </c>
      <c r="DE72" s="23">
        <v>839</v>
      </c>
      <c r="DF72" s="23">
        <v>39</v>
      </c>
      <c r="DG72" s="23">
        <v>15198</v>
      </c>
      <c r="DH72" s="34" t="e">
        <f>DB72*#REF!</f>
        <v>#REF!</v>
      </c>
      <c r="DI72" s="3">
        <v>61</v>
      </c>
      <c r="DJ72" s="3">
        <v>24732</v>
      </c>
      <c r="DK72" s="3">
        <v>0</v>
      </c>
      <c r="DL72" s="3">
        <v>0</v>
      </c>
      <c r="DM72" s="23">
        <f t="shared" si="812"/>
        <v>61</v>
      </c>
      <c r="DN72" s="23">
        <f t="shared" si="812"/>
        <v>24732</v>
      </c>
      <c r="DO72" s="23">
        <f>DN72/1.18</f>
        <v>20959.322033898305</v>
      </c>
      <c r="DP72" s="24">
        <f>DN72/$DN$1</f>
        <v>2.8327505909965084E-3</v>
      </c>
      <c r="DQ72" s="23">
        <v>1395</v>
      </c>
      <c r="DR72" s="23">
        <v>63</v>
      </c>
      <c r="DS72" s="23">
        <v>25160</v>
      </c>
      <c r="DT72" s="24">
        <f>DS72/$DS$1</f>
        <v>2.51152877053733E-3</v>
      </c>
      <c r="DU72" s="34" t="e">
        <f>DM72*#REF!</f>
        <v>#REF!</v>
      </c>
      <c r="DV72" s="24">
        <f>(DR72-DF72)/DF72</f>
        <v>0.61538461538461542</v>
      </c>
      <c r="DW72" s="24">
        <f>(DM72-DB72)/DB72</f>
        <v>0.64864864864864868</v>
      </c>
      <c r="DX72" s="34">
        <v>2903.4399999999996</v>
      </c>
      <c r="DY72" s="23">
        <v>40</v>
      </c>
      <c r="DZ72" s="34">
        <v>15474.649999999998</v>
      </c>
      <c r="EA72" s="24">
        <f>DX72/DZ72</f>
        <v>0.187625568268103</v>
      </c>
      <c r="EB72" s="24">
        <f>DX72/DO72</f>
        <v>0.1385273815300016</v>
      </c>
      <c r="EC72" s="24" t="s">
        <v>461</v>
      </c>
      <c r="ED72" s="24" t="s">
        <v>461</v>
      </c>
      <c r="EE72" s="3">
        <v>81</v>
      </c>
      <c r="EF72" s="3">
        <v>32908.03</v>
      </c>
      <c r="EG72" s="3">
        <v>0</v>
      </c>
      <c r="EH72" s="3">
        <v>0</v>
      </c>
      <c r="EI72" s="23">
        <f t="shared" si="813"/>
        <v>81</v>
      </c>
      <c r="EJ72" s="23">
        <f t="shared" si="813"/>
        <v>32908.03</v>
      </c>
      <c r="EK72" s="23">
        <f>EJ72/1.18</f>
        <v>27888.161016949154</v>
      </c>
      <c r="EL72" s="62">
        <f>EJ72/$EJ$1</f>
        <v>3.3390090686076469E-3</v>
      </c>
      <c r="EM72" s="23">
        <v>1321</v>
      </c>
      <c r="EN72" s="23">
        <v>92</v>
      </c>
      <c r="EO72" s="23">
        <v>36731</v>
      </c>
      <c r="EP72" s="62">
        <f>EO72/$EO$1</f>
        <v>3.2433660048160865E-3</v>
      </c>
      <c r="EQ72" s="34" t="e">
        <f>EI72*#REF!</f>
        <v>#REF!</v>
      </c>
      <c r="ER72" s="24">
        <f>(EN72-DR72)/DR72</f>
        <v>0.46031746031746029</v>
      </c>
      <c r="ES72" s="24">
        <f>(EI72-DM72)/DM72</f>
        <v>0.32786885245901637</v>
      </c>
      <c r="ET72" s="24"/>
      <c r="EU72" s="24"/>
      <c r="EV72" s="3">
        <v>60</v>
      </c>
      <c r="EW72" s="3">
        <v>26172.529999999992</v>
      </c>
      <c r="EX72" s="3">
        <v>0</v>
      </c>
      <c r="EY72" s="3">
        <v>0</v>
      </c>
      <c r="EZ72" s="23">
        <f t="shared" si="814"/>
        <v>60</v>
      </c>
      <c r="FA72" s="23">
        <f t="shared" si="814"/>
        <v>26172.529999999992</v>
      </c>
      <c r="FB72" s="70">
        <f>FA72/1.18</f>
        <v>22180.11016949152</v>
      </c>
      <c r="FC72" s="62">
        <f>FA72/$FA$1</f>
        <v>2.5555496922355192E-3</v>
      </c>
      <c r="FD72" s="23">
        <v>1426</v>
      </c>
      <c r="FE72" s="23">
        <v>69</v>
      </c>
      <c r="FF72" s="23">
        <v>29218</v>
      </c>
      <c r="FG72" s="62">
        <f>FF72/$FF$1</f>
        <v>2.2230500349193776E-3</v>
      </c>
      <c r="FH72" s="34" t="e">
        <f>EZ72*#REF!</f>
        <v>#REF!</v>
      </c>
      <c r="FI72" s="3">
        <v>68</v>
      </c>
      <c r="FJ72" s="3">
        <v>30217.529999999988</v>
      </c>
      <c r="FK72" s="3">
        <v>0</v>
      </c>
      <c r="FL72" s="3">
        <v>0</v>
      </c>
      <c r="FM72" s="23">
        <f t="shared" si="815"/>
        <v>68</v>
      </c>
      <c r="FN72" s="23">
        <f t="shared" si="815"/>
        <v>30217.529999999988</v>
      </c>
      <c r="FO72" s="70">
        <f>FN72/1.18</f>
        <v>25608.076271186434</v>
      </c>
      <c r="FP72" s="62">
        <f>FN72/$FN$1</f>
        <v>2.3316769393559298E-3</v>
      </c>
      <c r="FQ72" s="23">
        <v>1122</v>
      </c>
      <c r="FR72" s="23">
        <v>70</v>
      </c>
      <c r="FS72" s="68">
        <v>29932</v>
      </c>
      <c r="FT72" s="62">
        <f>FS72/$FS$1</f>
        <v>1.7785970812461305E-3</v>
      </c>
      <c r="FU72" s="34" t="e">
        <f>FM72*#REF!</f>
        <v>#REF!</v>
      </c>
      <c r="FV72" s="3">
        <v>24</v>
      </c>
      <c r="FW72" s="3">
        <v>11776.54</v>
      </c>
      <c r="FX72" s="3">
        <v>0</v>
      </c>
      <c r="FY72" s="3">
        <v>0</v>
      </c>
      <c r="FZ72" s="23">
        <f t="shared" si="816"/>
        <v>24</v>
      </c>
      <c r="GA72" s="23">
        <f t="shared" si="816"/>
        <v>11776.54</v>
      </c>
      <c r="GB72" s="70">
        <f>GA72/1.18</f>
        <v>9980.1186440677975</v>
      </c>
      <c r="GC72" s="62">
        <f>GA72/$GA$1</f>
        <v>1.0819455052529445E-3</v>
      </c>
      <c r="GD72" s="23">
        <v>626</v>
      </c>
      <c r="GE72" s="23">
        <v>29</v>
      </c>
      <c r="GF72" s="68">
        <v>14421</v>
      </c>
      <c r="GG72" s="62">
        <f>GF72/$GF$1</f>
        <v>1.1724054726238728E-3</v>
      </c>
      <c r="GH72" s="111">
        <f>J72*FZ72</f>
        <v>3854.7040842352944</v>
      </c>
      <c r="GI72" s="100">
        <v>22</v>
      </c>
      <c r="GJ72" s="3">
        <v>11180.58</v>
      </c>
      <c r="GK72" s="3"/>
      <c r="GL72" s="3"/>
      <c r="GM72" s="23">
        <f t="shared" si="817"/>
        <v>22</v>
      </c>
      <c r="GN72" s="23">
        <f t="shared" si="817"/>
        <v>11180.58</v>
      </c>
      <c r="GO72" s="70">
        <f>GN72/1.18</f>
        <v>9475.0677966101703</v>
      </c>
      <c r="GP72" s="62">
        <f>GN72/$GN$1</f>
        <v>1.2438657722314644E-3</v>
      </c>
      <c r="GQ72" s="23">
        <v>495</v>
      </c>
      <c r="GR72" s="23">
        <v>18</v>
      </c>
      <c r="GS72" s="68">
        <v>8982</v>
      </c>
      <c r="GT72" s="62">
        <f>GS72/$GS$1</f>
        <v>8.519816160920755E-4</v>
      </c>
      <c r="GU72" s="111">
        <f>J72*GM72</f>
        <v>3533.4787438823532</v>
      </c>
      <c r="GV72" s="100">
        <v>12</v>
      </c>
      <c r="GW72" s="3">
        <v>5798.7800000000007</v>
      </c>
      <c r="GX72" s="3"/>
      <c r="GY72" s="3"/>
      <c r="GZ72" s="23">
        <f t="shared" si="818"/>
        <v>12</v>
      </c>
      <c r="HA72" s="23">
        <f t="shared" si="818"/>
        <v>5798.7800000000007</v>
      </c>
      <c r="HB72" s="70">
        <f>HA72/1.18</f>
        <v>4914.220338983052</v>
      </c>
      <c r="HC72" s="62">
        <f>HA72/$HA$1</f>
        <v>6.9557320943115103E-4</v>
      </c>
      <c r="HD72" s="23">
        <v>411</v>
      </c>
      <c r="HE72" s="23">
        <v>16</v>
      </c>
      <c r="HF72" s="68">
        <v>7759</v>
      </c>
      <c r="HG72" s="62">
        <f>HF72/$HF$1</f>
        <v>6.7310589311626683E-4</v>
      </c>
      <c r="HH72" s="34">
        <f>J72*GZ72</f>
        <v>1927.3520421176472</v>
      </c>
      <c r="HI72" s="100">
        <v>12</v>
      </c>
      <c r="HJ72" s="3">
        <v>5888</v>
      </c>
      <c r="HK72" s="3"/>
      <c r="HL72" s="3"/>
      <c r="HM72" s="23">
        <f t="shared" si="819"/>
        <v>12</v>
      </c>
      <c r="HN72" s="23">
        <f t="shared" si="819"/>
        <v>5888</v>
      </c>
      <c r="HO72" s="70">
        <f>HN72/1.18</f>
        <v>4989.8305084745762</v>
      </c>
      <c r="HP72" s="62">
        <f>HN72/$HN$1</f>
        <v>7.0296997423857437E-4</v>
      </c>
      <c r="HQ72" s="23">
        <v>300</v>
      </c>
      <c r="HR72" s="23">
        <v>9</v>
      </c>
      <c r="HS72" s="68">
        <v>4441</v>
      </c>
      <c r="HT72" s="62">
        <f>HS72/$HS$1</f>
        <v>4.6089386634430731E-4</v>
      </c>
      <c r="HU72" s="34">
        <f>J72*HM72</f>
        <v>1927.3520421176472</v>
      </c>
      <c r="HV72" s="100">
        <v>0</v>
      </c>
      <c r="HW72" s="3">
        <v>0</v>
      </c>
      <c r="HX72" s="3">
        <v>20</v>
      </c>
      <c r="HY72" s="179">
        <v>6779.9377999999997</v>
      </c>
      <c r="HZ72" s="23">
        <f t="shared" si="820"/>
        <v>20</v>
      </c>
      <c r="IA72" s="23">
        <f t="shared" si="820"/>
        <v>6779.9377999999997</v>
      </c>
      <c r="IB72" s="70">
        <f>IA72/1.18</f>
        <v>5745.71</v>
      </c>
      <c r="IC72" s="62">
        <f>IA72/$IA$1</f>
        <v>5.5273296289724686E-4</v>
      </c>
      <c r="ID72" s="23">
        <v>275</v>
      </c>
      <c r="IE72" s="23">
        <v>2</v>
      </c>
      <c r="IF72" s="68">
        <v>958</v>
      </c>
      <c r="IG72" s="62">
        <f>IF72/$IF$1</f>
        <v>5.3025761774846416E-4</v>
      </c>
      <c r="IH72" s="34">
        <f>IY72*HZ72</f>
        <v>3212.253403529412</v>
      </c>
      <c r="II72" s="100">
        <v>3</v>
      </c>
      <c r="IJ72" s="88">
        <v>1467</v>
      </c>
      <c r="IK72" s="3">
        <v>8</v>
      </c>
      <c r="IL72" s="88">
        <v>3997.9815999999996</v>
      </c>
      <c r="IM72" s="23">
        <f t="shared" si="821"/>
        <v>11</v>
      </c>
      <c r="IN72" s="68">
        <f t="shared" si="821"/>
        <v>5464.9815999999992</v>
      </c>
      <c r="IO72" s="68">
        <f>IN72/1.18</f>
        <v>4631.3403389830501</v>
      </c>
      <c r="IP72" s="62">
        <f>IN72/$IN$1</f>
        <v>5.9406201343566037E-4</v>
      </c>
      <c r="IQ72" s="23">
        <v>210</v>
      </c>
      <c r="IR72" s="23">
        <v>1</v>
      </c>
      <c r="IS72" s="68">
        <v>509</v>
      </c>
      <c r="IT72" s="62">
        <f>IS72/$IS$1</f>
        <v>4.8599123115232435E-4</v>
      </c>
      <c r="IU72" s="34">
        <f>IY72*IM72</f>
        <v>1766.7393719411766</v>
      </c>
      <c r="IV72" s="142" t="str">
        <f>E72</f>
        <v>AA-03</v>
      </c>
      <c r="IW72" s="142" t="str">
        <f t="shared" si="822"/>
        <v>B0B4G94VP3</v>
      </c>
      <c r="IX72" s="142" t="str">
        <f t="shared" si="822"/>
        <v>FBA75683</v>
      </c>
      <c r="IY72" s="17">
        <v>160.6126701764706</v>
      </c>
      <c r="IZ72" s="3">
        <v>64</v>
      </c>
      <c r="JA72" s="32">
        <f>IZ72*IY72</f>
        <v>10279.210891294118</v>
      </c>
      <c r="JB72" s="3">
        <v>962</v>
      </c>
      <c r="JC72" s="32">
        <f>JB72*IY72</f>
        <v>154509.38870976472</v>
      </c>
      <c r="JD72" s="3">
        <v>0</v>
      </c>
      <c r="JE72" s="32">
        <f>JD72*IY72</f>
        <v>0</v>
      </c>
      <c r="JF72" s="3">
        <v>0</v>
      </c>
      <c r="JG72" s="32">
        <f>JF72*IY72</f>
        <v>0</v>
      </c>
      <c r="JH72" s="58">
        <v>0</v>
      </c>
      <c r="JI72" s="59">
        <f>JH72*IY72</f>
        <v>0</v>
      </c>
      <c r="JJ72" s="58">
        <v>0</v>
      </c>
      <c r="JK72" s="59">
        <f>JJ72*IY72</f>
        <v>0</v>
      </c>
      <c r="JL72" s="58">
        <v>0</v>
      </c>
      <c r="JM72" s="59">
        <f>JL72*IY72</f>
        <v>0</v>
      </c>
      <c r="JN72" s="42">
        <f>IZ72+JB72+JH72+JD72+JF72+JJ72+JL72</f>
        <v>1026</v>
      </c>
      <c r="JO72" s="10">
        <f>JN72*IY72</f>
        <v>164788.59960105884</v>
      </c>
      <c r="JP72" s="36" t="str">
        <f>E72</f>
        <v>AA-03</v>
      </c>
      <c r="JQ72" s="98" t="str">
        <f>C72</f>
        <v>Longtail</v>
      </c>
      <c r="JR72" s="17">
        <v>160.6126701764706</v>
      </c>
      <c r="JS72" s="100">
        <v>0</v>
      </c>
      <c r="JT72" s="88">
        <v>0</v>
      </c>
      <c r="JU72" s="3">
        <v>9</v>
      </c>
      <c r="JV72" s="88">
        <v>4465.9813999999997</v>
      </c>
      <c r="JW72" s="23">
        <f t="shared" si="823"/>
        <v>9</v>
      </c>
      <c r="JX72" s="68">
        <f t="shared" si="823"/>
        <v>4465.9813999999997</v>
      </c>
      <c r="JY72" s="68">
        <f>JX72/1.18</f>
        <v>3784.73</v>
      </c>
      <c r="JZ72" s="62">
        <f>JX72/$JX$1</f>
        <v>4.059768812177599E-4</v>
      </c>
      <c r="KA72" s="23">
        <v>243</v>
      </c>
      <c r="KB72" s="23">
        <v>1</v>
      </c>
      <c r="KC72" s="68">
        <v>509</v>
      </c>
      <c r="KD72" s="62">
        <f>KC72/$IS$1</f>
        <v>4.8599123115232435E-4</v>
      </c>
      <c r="KE72" s="34">
        <f>KI72*JW72</f>
        <v>1445.5140315882354</v>
      </c>
      <c r="KF72" s="142" t="str">
        <f>E72</f>
        <v>AA-03</v>
      </c>
      <c r="KG72" s="142" t="str">
        <f t="shared" si="824"/>
        <v>B0B4G94VP3</v>
      </c>
      <c r="KH72" s="142" t="str">
        <f t="shared" si="824"/>
        <v>FBA75683</v>
      </c>
      <c r="KI72" s="17">
        <v>160.6126701764706</v>
      </c>
      <c r="KJ72" s="3">
        <v>57</v>
      </c>
      <c r="KK72" s="32">
        <f>KJ72*KI72</f>
        <v>9154.9222000588234</v>
      </c>
      <c r="KL72" s="3">
        <v>979</v>
      </c>
      <c r="KM72" s="32">
        <f>KL72*KI72</f>
        <v>157239.80410276473</v>
      </c>
      <c r="KN72" s="3">
        <v>0</v>
      </c>
      <c r="KO72" s="32">
        <f>KN72*KI72</f>
        <v>0</v>
      </c>
      <c r="KP72" s="3">
        <v>0</v>
      </c>
      <c r="KQ72" s="32">
        <f>KP72*KI72</f>
        <v>0</v>
      </c>
      <c r="KR72" s="58">
        <v>0</v>
      </c>
      <c r="KS72" s="59">
        <f>KR72*KI72</f>
        <v>0</v>
      </c>
      <c r="KT72" s="58">
        <v>0</v>
      </c>
      <c r="KU72" s="59">
        <f>KT72*KI72</f>
        <v>0</v>
      </c>
      <c r="KV72" s="58">
        <v>0</v>
      </c>
      <c r="KW72" s="59">
        <f>KV72*KI72</f>
        <v>0</v>
      </c>
      <c r="KX72" s="42">
        <f>KJ72+KL72+KR72+KN72+KP72+KT72+KV72</f>
        <v>1036</v>
      </c>
      <c r="KY72" s="10">
        <f>KX72*KI72</f>
        <v>166394.72630282355</v>
      </c>
      <c r="KZ72" s="36" t="str">
        <f>E72</f>
        <v>AA-03</v>
      </c>
      <c r="LA72" s="98" t="str">
        <f>C72</f>
        <v>Longtail</v>
      </c>
      <c r="LB72" s="17">
        <v>160.6126701764706</v>
      </c>
      <c r="LC72" s="100">
        <v>0</v>
      </c>
      <c r="LD72" s="88">
        <v>0</v>
      </c>
      <c r="LE72" s="3">
        <v>9</v>
      </c>
      <c r="LF72" s="88">
        <v>4490.9856</v>
      </c>
      <c r="LG72" s="23">
        <f t="shared" si="825"/>
        <v>9</v>
      </c>
      <c r="LH72" s="68">
        <f t="shared" si="825"/>
        <v>4490.9856</v>
      </c>
      <c r="LI72" s="68">
        <f>LH72/1.18</f>
        <v>3805.92</v>
      </c>
      <c r="LJ72" s="62">
        <f>LH72/$LH$1</f>
        <v>4.1531792165315116E-4</v>
      </c>
      <c r="LK72" s="23">
        <v>193</v>
      </c>
      <c r="LL72" s="23">
        <v>1</v>
      </c>
      <c r="LM72" s="68">
        <v>509</v>
      </c>
      <c r="LN72" s="62">
        <f>LM72/$IS$1</f>
        <v>4.8599123115232435E-4</v>
      </c>
      <c r="LO72" s="34">
        <f>LS72*LG72</f>
        <v>1445.5140315882354</v>
      </c>
      <c r="LP72" s="143" t="str">
        <f>E72</f>
        <v>AA-03</v>
      </c>
      <c r="LQ72" s="143" t="str">
        <f t="shared" si="826"/>
        <v>B0B4G94VP3</v>
      </c>
      <c r="LR72" s="143" t="str">
        <f t="shared" si="826"/>
        <v>FBA75683</v>
      </c>
      <c r="LS72" s="17">
        <v>160.6126701764706</v>
      </c>
      <c r="LT72" s="3">
        <v>13</v>
      </c>
      <c r="LU72" s="32">
        <f>LT72*LS72</f>
        <v>2087.9647122941178</v>
      </c>
      <c r="LV72" s="3">
        <v>938</v>
      </c>
      <c r="LW72" s="32">
        <f>LV72*LS72</f>
        <v>150654.68462552942</v>
      </c>
      <c r="LX72" s="3">
        <v>0</v>
      </c>
      <c r="LY72" s="32">
        <f>LX72*LS72</f>
        <v>0</v>
      </c>
      <c r="LZ72" s="3">
        <v>0</v>
      </c>
      <c r="MA72" s="32">
        <f>LZ72*LS72</f>
        <v>0</v>
      </c>
      <c r="MB72" s="58">
        <v>0</v>
      </c>
      <c r="MC72" s="59">
        <f>MB72*LS72</f>
        <v>0</v>
      </c>
      <c r="MD72" s="58">
        <v>0</v>
      </c>
      <c r="ME72" s="59">
        <f>MD72*LS72</f>
        <v>0</v>
      </c>
      <c r="MF72" s="58">
        <v>0</v>
      </c>
      <c r="MG72" s="59">
        <f>MF72*LS72</f>
        <v>0</v>
      </c>
      <c r="MH72" s="42">
        <f>LT72+LV72+MB72+LX72+LZ72+MD72+MF72</f>
        <v>951</v>
      </c>
      <c r="MI72" s="10">
        <f>MH72*LS72</f>
        <v>152742.64933782353</v>
      </c>
      <c r="MJ72" s="36" t="str">
        <f>E72</f>
        <v>AA-03</v>
      </c>
      <c r="MK72" s="98" t="s">
        <v>292</v>
      </c>
      <c r="ML72" s="17">
        <v>160.6126701764706</v>
      </c>
      <c r="MM72" s="100">
        <v>3</v>
      </c>
      <c r="MN72" s="88">
        <v>1527</v>
      </c>
      <c r="MO72" s="3">
        <v>17</v>
      </c>
      <c r="MP72" s="88">
        <v>8411.9722000000002</v>
      </c>
      <c r="MQ72" s="23">
        <f t="shared" si="827"/>
        <v>20</v>
      </c>
      <c r="MR72" s="68">
        <f t="shared" si="827"/>
        <v>9938.9722000000002</v>
      </c>
      <c r="MS72" s="68">
        <f t="shared" si="828"/>
        <v>8422.8577966101693</v>
      </c>
      <c r="MT72" s="62">
        <f t="shared" si="829"/>
        <v>7.285511979204987E-4</v>
      </c>
      <c r="MU72" s="23">
        <v>262</v>
      </c>
      <c r="MV72" s="23">
        <v>1</v>
      </c>
      <c r="MW72" s="68">
        <v>509</v>
      </c>
      <c r="MX72" s="62">
        <f t="shared" si="830"/>
        <v>4.8599123115232435E-4</v>
      </c>
      <c r="MY72" s="34">
        <f t="shared" si="831"/>
        <v>3212.253403529412</v>
      </c>
      <c r="MZ72" s="143" t="str">
        <f t="shared" si="832"/>
        <v>AA-03</v>
      </c>
      <c r="NA72" s="143" t="str">
        <f t="shared" si="833"/>
        <v>B0B4G94VP3</v>
      </c>
      <c r="NB72" s="143" t="str">
        <f t="shared" si="833"/>
        <v>FBA75683</v>
      </c>
      <c r="NC72" s="17">
        <f t="shared" si="834"/>
        <v>160.6126701764706</v>
      </c>
      <c r="ND72" s="3">
        <v>37</v>
      </c>
      <c r="NE72" s="32">
        <f t="shared" si="835"/>
        <v>5942.6687965294122</v>
      </c>
      <c r="NF72" s="3">
        <v>941</v>
      </c>
      <c r="NG72" s="32">
        <f t="shared" si="836"/>
        <v>151136.52263605883</v>
      </c>
      <c r="NH72" s="3">
        <v>31</v>
      </c>
      <c r="NI72" s="32">
        <f t="shared" si="837"/>
        <v>4978.9927754705886</v>
      </c>
      <c r="NJ72" s="3">
        <v>0</v>
      </c>
      <c r="NK72" s="32">
        <f t="shared" si="838"/>
        <v>0</v>
      </c>
      <c r="NL72" s="58">
        <v>0</v>
      </c>
      <c r="NM72" s="59">
        <f t="shared" si="839"/>
        <v>0</v>
      </c>
      <c r="NN72" s="58">
        <v>0</v>
      </c>
      <c r="NO72" s="59">
        <f t="shared" si="840"/>
        <v>0</v>
      </c>
      <c r="NP72" s="58">
        <v>0</v>
      </c>
      <c r="NQ72" s="59">
        <f t="shared" si="841"/>
        <v>0</v>
      </c>
      <c r="NR72" s="42">
        <f t="shared" si="842"/>
        <v>1009</v>
      </c>
      <c r="NS72" s="92">
        <f t="shared" si="843"/>
        <v>162058.18420805884</v>
      </c>
      <c r="NT72" s="141">
        <v>6</v>
      </c>
      <c r="NU72" s="36" t="str">
        <f t="shared" si="844"/>
        <v>AA-03</v>
      </c>
      <c r="NV72" s="98" t="s">
        <v>292</v>
      </c>
      <c r="NW72" s="17">
        <v>160.6126701764706</v>
      </c>
      <c r="NX72" s="100">
        <v>5</v>
      </c>
      <c r="NY72" s="88">
        <v>2645</v>
      </c>
      <c r="NZ72" s="3">
        <v>24</v>
      </c>
      <c r="OA72" s="88">
        <v>11901</v>
      </c>
      <c r="OB72" s="23">
        <f t="shared" si="775"/>
        <v>29</v>
      </c>
      <c r="OC72" s="68">
        <f t="shared" si="775"/>
        <v>14546</v>
      </c>
      <c r="OD72" s="68">
        <f t="shared" si="776"/>
        <v>12327.118644067798</v>
      </c>
      <c r="OE72" s="62">
        <f t="shared" si="777"/>
        <v>1.01926433701659E-3</v>
      </c>
      <c r="OF72" s="23">
        <v>329</v>
      </c>
      <c r="OG72" s="23">
        <v>1</v>
      </c>
      <c r="OH72" s="68">
        <v>509</v>
      </c>
      <c r="OI72" s="62">
        <f t="shared" si="778"/>
        <v>4.8599123115232435E-4</v>
      </c>
      <c r="OJ72" s="34">
        <f t="shared" si="779"/>
        <v>4657.7674351176474</v>
      </c>
      <c r="OK72" s="143" t="str">
        <f t="shared" si="780"/>
        <v>AA-03</v>
      </c>
      <c r="OL72" s="143" t="str">
        <f t="shared" si="781"/>
        <v>B0B4G94VP3</v>
      </c>
      <c r="OM72" s="143" t="str">
        <f t="shared" si="781"/>
        <v>FBA75683</v>
      </c>
      <c r="ON72" s="17">
        <f t="shared" si="782"/>
        <v>160.6126701764706</v>
      </c>
      <c r="OO72" s="3">
        <v>25</v>
      </c>
      <c r="OP72" s="32">
        <f t="shared" si="783"/>
        <v>4015.316754411765</v>
      </c>
      <c r="OQ72" s="3">
        <v>914</v>
      </c>
      <c r="OR72" s="32">
        <f t="shared" si="784"/>
        <v>146799.98054129412</v>
      </c>
      <c r="OS72" s="3">
        <v>0</v>
      </c>
      <c r="OT72" s="32">
        <f t="shared" si="785"/>
        <v>0</v>
      </c>
      <c r="OU72" s="3">
        <v>0</v>
      </c>
      <c r="OV72" s="32">
        <f t="shared" si="786"/>
        <v>0</v>
      </c>
      <c r="OW72" s="58">
        <v>0</v>
      </c>
      <c r="OX72" s="59">
        <f t="shared" si="787"/>
        <v>0</v>
      </c>
      <c r="OY72" s="58">
        <v>0</v>
      </c>
      <c r="OZ72" s="59">
        <f t="shared" si="788"/>
        <v>0</v>
      </c>
      <c r="PA72" s="58">
        <v>0</v>
      </c>
      <c r="PB72" s="59">
        <f t="shared" si="789"/>
        <v>0</v>
      </c>
      <c r="PC72" s="42">
        <f t="shared" si="790"/>
        <v>939</v>
      </c>
      <c r="PD72" s="92">
        <f t="shared" si="791"/>
        <v>150815.29729570588</v>
      </c>
      <c r="PE72" s="141">
        <v>49</v>
      </c>
      <c r="PF72" s="36" t="str">
        <f t="shared" si="792"/>
        <v>AA-03</v>
      </c>
      <c r="PG72" s="98" t="s">
        <v>292</v>
      </c>
      <c r="PH72" s="17">
        <v>160.6126701764706</v>
      </c>
      <c r="PI72" s="100">
        <v>6</v>
      </c>
      <c r="PJ72" s="88">
        <v>3139</v>
      </c>
      <c r="PK72" s="3">
        <v>28</v>
      </c>
      <c r="PL72" s="88">
        <v>13333.964599999999</v>
      </c>
      <c r="PM72" s="23">
        <f t="shared" si="793"/>
        <v>34</v>
      </c>
      <c r="PN72" s="68">
        <f t="shared" si="793"/>
        <v>16472.964599999999</v>
      </c>
      <c r="PO72" s="68">
        <f t="shared" si="794"/>
        <v>13960.139491525424</v>
      </c>
      <c r="PP72" s="62">
        <f t="shared" si="795"/>
        <v>9.2796140992129346E-4</v>
      </c>
      <c r="PQ72" s="23">
        <v>564</v>
      </c>
      <c r="PR72" s="23">
        <v>1</v>
      </c>
      <c r="PS72" s="68">
        <v>509</v>
      </c>
      <c r="PT72" s="62">
        <f t="shared" si="796"/>
        <v>4.8599123115232435E-4</v>
      </c>
      <c r="PU72" s="34">
        <f t="shared" si="797"/>
        <v>5460.8307860000004</v>
      </c>
      <c r="PV72" s="143" t="str">
        <f t="shared" si="798"/>
        <v>AA-03</v>
      </c>
      <c r="PW72" s="143" t="str">
        <f t="shared" si="799"/>
        <v>B0B4G94VP3</v>
      </c>
      <c r="PX72" s="143" t="str">
        <f t="shared" si="799"/>
        <v>FBA75683</v>
      </c>
      <c r="PY72" s="17">
        <f t="shared" si="800"/>
        <v>160.6126701764706</v>
      </c>
      <c r="PZ72" s="3">
        <v>33</v>
      </c>
      <c r="QA72" s="32">
        <f t="shared" si="801"/>
        <v>5300.2181158235298</v>
      </c>
      <c r="QB72" s="3"/>
      <c r="QC72" s="32">
        <f t="shared" si="802"/>
        <v>0</v>
      </c>
      <c r="QD72" s="3">
        <v>0</v>
      </c>
      <c r="QE72" s="32">
        <f t="shared" si="803"/>
        <v>0</v>
      </c>
      <c r="QF72" s="3">
        <v>0</v>
      </c>
      <c r="QG72" s="32">
        <f t="shared" si="804"/>
        <v>0</v>
      </c>
      <c r="QH72" s="58">
        <v>0</v>
      </c>
      <c r="QI72" s="59">
        <f t="shared" si="805"/>
        <v>0</v>
      </c>
      <c r="QJ72" s="58">
        <v>0</v>
      </c>
      <c r="QK72" s="59">
        <f t="shared" si="806"/>
        <v>0</v>
      </c>
      <c r="QL72" s="58">
        <v>0</v>
      </c>
      <c r="QM72" s="59">
        <f t="shared" si="807"/>
        <v>0</v>
      </c>
      <c r="QN72" s="42">
        <f t="shared" si="808"/>
        <v>33</v>
      </c>
      <c r="QO72" s="92">
        <f t="shared" si="809"/>
        <v>5300.2181158235298</v>
      </c>
      <c r="QP72" s="141">
        <v>21</v>
      </c>
      <c r="QQ72" s="36" t="str">
        <f t="shared" si="810"/>
        <v>AA-03</v>
      </c>
      <c r="QR72" s="98" t="s">
        <v>292</v>
      </c>
      <c r="QS72" s="17">
        <v>160.6126701764706</v>
      </c>
      <c r="QT72" s="100">
        <v>3</v>
      </c>
      <c r="QU72" s="88">
        <v>1482</v>
      </c>
      <c r="QV72" s="3">
        <v>33</v>
      </c>
      <c r="QW72" s="88">
        <v>15267</v>
      </c>
      <c r="QX72" s="23">
        <f t="shared" si="691"/>
        <v>36</v>
      </c>
      <c r="QY72" s="68">
        <f t="shared" si="692"/>
        <v>16749</v>
      </c>
      <c r="QZ72" s="68">
        <f t="shared" si="693"/>
        <v>14194.06779661017</v>
      </c>
      <c r="RA72" s="62">
        <f t="shared" si="694"/>
        <v>8.9624966950492438E-4</v>
      </c>
      <c r="RB72" s="23">
        <v>487</v>
      </c>
      <c r="RC72" s="23">
        <v>1</v>
      </c>
      <c r="RD72" s="68">
        <v>509</v>
      </c>
      <c r="RE72" s="62">
        <f t="shared" si="695"/>
        <v>4.8599123115232435E-4</v>
      </c>
      <c r="RF72" s="34">
        <f t="shared" si="696"/>
        <v>5782.0561263529416</v>
      </c>
      <c r="RG72" s="143" t="str">
        <f t="shared" si="697"/>
        <v>AA-03</v>
      </c>
      <c r="RH72" s="143" t="str">
        <f t="shared" si="698"/>
        <v>B0B4G94VP3</v>
      </c>
      <c r="RI72" s="143" t="str">
        <f t="shared" si="699"/>
        <v>FBA75683</v>
      </c>
      <c r="RJ72" s="17">
        <f t="shared" si="700"/>
        <v>160.6126701764706</v>
      </c>
      <c r="RK72" s="3">
        <v>26</v>
      </c>
      <c r="RL72" s="32">
        <f t="shared" si="701"/>
        <v>4175.9294245882356</v>
      </c>
      <c r="RM72" s="3">
        <v>847</v>
      </c>
      <c r="RN72" s="32">
        <f t="shared" si="702"/>
        <v>136038.9316394706</v>
      </c>
      <c r="RO72" s="3">
        <v>0</v>
      </c>
      <c r="RP72" s="32">
        <f t="shared" si="703"/>
        <v>0</v>
      </c>
      <c r="RQ72" s="3">
        <v>0</v>
      </c>
      <c r="RR72" s="32">
        <f t="shared" si="704"/>
        <v>0</v>
      </c>
      <c r="RS72" s="58">
        <v>0</v>
      </c>
      <c r="RT72" s="59">
        <f t="shared" si="705"/>
        <v>0</v>
      </c>
      <c r="RU72" s="58">
        <v>0</v>
      </c>
      <c r="RV72" s="59">
        <f t="shared" si="706"/>
        <v>0</v>
      </c>
      <c r="RW72" s="58">
        <v>0</v>
      </c>
      <c r="RX72" s="59">
        <f t="shared" si="707"/>
        <v>0</v>
      </c>
      <c r="RY72" s="42">
        <f t="shared" si="708"/>
        <v>873</v>
      </c>
      <c r="RZ72" s="92">
        <f t="shared" si="709"/>
        <v>140214.86106405884</v>
      </c>
      <c r="SA72" s="141">
        <v>28</v>
      </c>
      <c r="SB72" s="36" t="str">
        <f t="shared" si="710"/>
        <v>AA-03</v>
      </c>
      <c r="SC72" s="98" t="s">
        <v>292</v>
      </c>
      <c r="SD72" s="17">
        <f t="shared" si="711"/>
        <v>160.6126701764706</v>
      </c>
      <c r="SE72" s="100">
        <v>10</v>
      </c>
      <c r="SF72" s="88">
        <v>5290</v>
      </c>
      <c r="SG72" s="3">
        <v>45</v>
      </c>
      <c r="SH72" s="88">
        <v>22455</v>
      </c>
      <c r="SI72" s="23">
        <f t="shared" si="712"/>
        <v>55</v>
      </c>
      <c r="SJ72" s="68">
        <f t="shared" si="713"/>
        <v>27745</v>
      </c>
      <c r="SK72" s="68">
        <f t="shared" si="714"/>
        <v>23512.711864406781</v>
      </c>
      <c r="SL72" s="62">
        <f t="shared" si="715"/>
        <v>1.7774722608300401E-3</v>
      </c>
      <c r="SM72" s="23">
        <v>1193</v>
      </c>
      <c r="SN72" s="23">
        <v>1</v>
      </c>
      <c r="SO72" s="68">
        <v>509</v>
      </c>
      <c r="SP72" s="62">
        <f t="shared" si="716"/>
        <v>4.8599123115232435E-4</v>
      </c>
      <c r="SQ72" s="34">
        <f t="shared" si="717"/>
        <v>8833.696859705884</v>
      </c>
      <c r="SR72" s="143" t="str">
        <f t="shared" si="718"/>
        <v>AA-03</v>
      </c>
      <c r="SS72" s="143" t="str">
        <f t="shared" si="719"/>
        <v>B0B4G94VP3</v>
      </c>
      <c r="ST72" s="143" t="str">
        <f t="shared" si="720"/>
        <v>FBA75683</v>
      </c>
      <c r="SU72" s="17">
        <f t="shared" si="721"/>
        <v>160.6126701764706</v>
      </c>
      <c r="SV72" s="3">
        <v>40</v>
      </c>
      <c r="SW72" s="32">
        <f t="shared" si="722"/>
        <v>6424.5068070588241</v>
      </c>
      <c r="SX72" s="3">
        <v>771</v>
      </c>
      <c r="SY72" s="32">
        <f t="shared" si="723"/>
        <v>123832.36870605883</v>
      </c>
      <c r="SZ72" s="3">
        <v>0</v>
      </c>
      <c r="TA72" s="32">
        <f t="shared" si="724"/>
        <v>0</v>
      </c>
      <c r="TB72" s="3">
        <v>0</v>
      </c>
      <c r="TC72" s="32">
        <f t="shared" si="725"/>
        <v>0</v>
      </c>
      <c r="TD72" s="58">
        <v>0</v>
      </c>
      <c r="TE72" s="59">
        <f t="shared" si="726"/>
        <v>0</v>
      </c>
      <c r="TF72" s="58">
        <v>0</v>
      </c>
      <c r="TG72" s="59">
        <f t="shared" si="727"/>
        <v>0</v>
      </c>
      <c r="TH72" s="58">
        <v>0</v>
      </c>
      <c r="TI72" s="59">
        <f t="shared" si="728"/>
        <v>0</v>
      </c>
      <c r="TJ72" s="42">
        <f t="shared" si="729"/>
        <v>811</v>
      </c>
      <c r="TK72" s="92">
        <f t="shared" si="730"/>
        <v>130256.87551311766</v>
      </c>
      <c r="TL72" s="141">
        <v>32</v>
      </c>
      <c r="TM72" s="36" t="str">
        <f t="shared" si="731"/>
        <v>AA-03</v>
      </c>
      <c r="TN72" s="98" t="s">
        <v>292</v>
      </c>
      <c r="TO72" s="17">
        <f t="shared" si="732"/>
        <v>160.6126701764706</v>
      </c>
      <c r="TP72" s="100">
        <v>3</v>
      </c>
      <c r="TQ72" s="88">
        <v>1527</v>
      </c>
      <c r="TR72" s="3">
        <v>33</v>
      </c>
      <c r="TS72" s="88">
        <v>16466.947199999999</v>
      </c>
      <c r="TT72" s="23">
        <f t="shared" si="733"/>
        <v>36</v>
      </c>
      <c r="TU72" s="68">
        <f t="shared" si="734"/>
        <v>17993.947199999999</v>
      </c>
      <c r="TV72" s="68">
        <f t="shared" si="735"/>
        <v>15249.107796610169</v>
      </c>
      <c r="TW72" s="62">
        <f t="shared" si="736"/>
        <v>1.0627364406103536E-3</v>
      </c>
      <c r="TX72" s="23">
        <v>914</v>
      </c>
      <c r="TY72" s="23">
        <v>1</v>
      </c>
      <c r="TZ72" s="68">
        <v>509</v>
      </c>
      <c r="UA72" s="62">
        <f t="shared" si="737"/>
        <v>4.8599123115232435E-4</v>
      </c>
      <c r="UB72" s="34">
        <f t="shared" si="738"/>
        <v>5782.0561263529416</v>
      </c>
      <c r="UC72" s="143" t="str">
        <f t="shared" si="739"/>
        <v>AA-03</v>
      </c>
      <c r="UD72" s="143" t="str">
        <f t="shared" si="740"/>
        <v>B0B4G94VP3</v>
      </c>
      <c r="UE72" s="143" t="str">
        <f t="shared" si="741"/>
        <v>FBA75683</v>
      </c>
      <c r="UF72" s="17">
        <f t="shared" si="742"/>
        <v>160.6126701764706</v>
      </c>
      <c r="UG72" s="3">
        <v>35</v>
      </c>
      <c r="UH72" s="32">
        <f t="shared" si="743"/>
        <v>5621.443456176471</v>
      </c>
      <c r="UI72" s="3">
        <v>738</v>
      </c>
      <c r="UJ72" s="32">
        <f t="shared" si="744"/>
        <v>118532.15059023531</v>
      </c>
      <c r="UK72" s="3">
        <v>0</v>
      </c>
      <c r="UL72" s="32">
        <f t="shared" si="745"/>
        <v>0</v>
      </c>
      <c r="UM72" s="3">
        <v>0</v>
      </c>
      <c r="UN72" s="32">
        <f t="shared" si="746"/>
        <v>0</v>
      </c>
      <c r="UO72" s="58">
        <v>0</v>
      </c>
      <c r="UP72" s="59">
        <f t="shared" si="747"/>
        <v>0</v>
      </c>
      <c r="UQ72" s="58">
        <v>0</v>
      </c>
      <c r="UR72" s="59">
        <f t="shared" si="748"/>
        <v>0</v>
      </c>
      <c r="US72" s="58">
        <v>0</v>
      </c>
      <c r="UT72" s="59">
        <f t="shared" si="749"/>
        <v>0</v>
      </c>
      <c r="UU72" s="42">
        <f t="shared" si="750"/>
        <v>773</v>
      </c>
      <c r="UV72" s="92">
        <f t="shared" si="751"/>
        <v>124153.59404641177</v>
      </c>
      <c r="UW72" s="141">
        <v>26</v>
      </c>
      <c r="UX72" s="36" t="str">
        <f t="shared" si="752"/>
        <v>AA-03</v>
      </c>
      <c r="UY72" s="98" t="s">
        <v>292</v>
      </c>
      <c r="UZ72" s="17">
        <f t="shared" si="753"/>
        <v>160.6126701764706</v>
      </c>
      <c r="VA72" s="100">
        <v>16</v>
      </c>
      <c r="VB72" s="88">
        <v>7667</v>
      </c>
      <c r="VC72" s="3">
        <v>42</v>
      </c>
      <c r="VD72" s="88">
        <v>20042.925399999996</v>
      </c>
      <c r="VE72" s="23">
        <f t="shared" si="759"/>
        <v>58</v>
      </c>
      <c r="VF72" s="68">
        <f t="shared" si="760"/>
        <v>27709.925399999996</v>
      </c>
      <c r="VG72" s="68">
        <f t="shared" si="761"/>
        <v>23482.987627118644</v>
      </c>
      <c r="VH72" s="62">
        <f t="shared" si="762"/>
        <v>1.6562556527172127E-3</v>
      </c>
      <c r="VI72" s="23">
        <v>1146</v>
      </c>
      <c r="VJ72" s="23">
        <v>1</v>
      </c>
      <c r="VK72" s="68">
        <v>509</v>
      </c>
      <c r="VL72" s="62">
        <f t="shared" si="754"/>
        <v>4.8599123115232435E-4</v>
      </c>
      <c r="VM72" s="34">
        <f t="shared" si="763"/>
        <v>9315.5348702352949</v>
      </c>
      <c r="VN72" s="143" t="str">
        <f t="shared" si="755"/>
        <v>AA-03</v>
      </c>
      <c r="VO72" s="143" t="str">
        <f t="shared" si="756"/>
        <v>B0B4G94VP3</v>
      </c>
      <c r="VP72" s="143" t="str">
        <f t="shared" si="757"/>
        <v>FBA75683</v>
      </c>
      <c r="VQ72" s="17">
        <f t="shared" si="764"/>
        <v>160.6126701764706</v>
      </c>
      <c r="VR72" s="3">
        <v>31</v>
      </c>
      <c r="VS72" s="32">
        <f t="shared" si="765"/>
        <v>4978.9927754705886</v>
      </c>
      <c r="VT72" s="3">
        <v>577</v>
      </c>
      <c r="VU72" s="32">
        <f t="shared" si="766"/>
        <v>92673.51069182354</v>
      </c>
      <c r="VV72" s="3">
        <v>0</v>
      </c>
      <c r="VW72" s="32">
        <f t="shared" si="767"/>
        <v>0</v>
      </c>
      <c r="VX72" s="3">
        <v>0</v>
      </c>
      <c r="VY72" s="32">
        <f t="shared" si="768"/>
        <v>0</v>
      </c>
      <c r="VZ72" s="58">
        <v>0</v>
      </c>
      <c r="WA72" s="59">
        <f t="shared" si="769"/>
        <v>0</v>
      </c>
      <c r="WB72" s="58">
        <v>0</v>
      </c>
      <c r="WC72" s="59">
        <f t="shared" si="770"/>
        <v>0</v>
      </c>
      <c r="WD72" s="58">
        <v>0</v>
      </c>
      <c r="WE72" s="59">
        <f t="shared" si="771"/>
        <v>0</v>
      </c>
      <c r="WF72" s="42">
        <f t="shared" si="772"/>
        <v>608</v>
      </c>
      <c r="WG72" s="92">
        <f t="shared" si="773"/>
        <v>97652.503467294126</v>
      </c>
      <c r="WH72" s="141">
        <v>29</v>
      </c>
      <c r="WI72" s="36" t="str">
        <f t="shared" si="758"/>
        <v>AA-03</v>
      </c>
      <c r="WJ72" s="98" t="s">
        <v>292</v>
      </c>
      <c r="WK72" s="17">
        <f t="shared" si="774"/>
        <v>160.6126701764706</v>
      </c>
    </row>
    <row r="73" spans="1:609">
      <c r="A73" s="154" t="s">
        <v>144</v>
      </c>
      <c r="B73" s="155" t="s">
        <v>143</v>
      </c>
      <c r="C73" s="150" t="s">
        <v>292</v>
      </c>
      <c r="D73" s="150" t="s">
        <v>669</v>
      </c>
      <c r="E73" s="155" t="s">
        <v>266</v>
      </c>
      <c r="F73" s="155" t="s">
        <v>292</v>
      </c>
      <c r="G73" s="155" t="s">
        <v>364</v>
      </c>
      <c r="H73" s="150" t="s">
        <v>431</v>
      </c>
      <c r="I73" s="150" t="s">
        <v>431</v>
      </c>
      <c r="J73" s="187">
        <v>2793.6866285274996</v>
      </c>
      <c r="K73" s="16" t="s">
        <v>194</v>
      </c>
      <c r="L73" s="2">
        <v>0.35339999999999999</v>
      </c>
      <c r="M73" s="3">
        <v>23</v>
      </c>
      <c r="N73" s="21">
        <v>1</v>
      </c>
      <c r="O73" s="3">
        <v>8</v>
      </c>
      <c r="P73" s="23">
        <f>M73+N73+O73</f>
        <v>32</v>
      </c>
      <c r="Q73" s="2">
        <v>0.58260000000000001</v>
      </c>
      <c r="R73" s="3">
        <v>6</v>
      </c>
      <c r="S73" s="3">
        <v>6</v>
      </c>
      <c r="T73" s="3">
        <v>15</v>
      </c>
      <c r="U73" s="23">
        <f>R73+S73+T73</f>
        <v>27</v>
      </c>
      <c r="V73" s="2">
        <v>0.68700000000000006</v>
      </c>
      <c r="W73" s="3">
        <v>11</v>
      </c>
      <c r="X73" s="3">
        <v>3</v>
      </c>
      <c r="Y73" s="3">
        <v>14</v>
      </c>
      <c r="Z73" s="23">
        <f>W73+X73+Y73</f>
        <v>28</v>
      </c>
      <c r="AA73" s="24">
        <f>Z73/$Z$1</f>
        <v>2.407566638005159E-2</v>
      </c>
      <c r="AB73" s="2">
        <v>0.7974</v>
      </c>
      <c r="AC73" s="3">
        <v>0</v>
      </c>
      <c r="AD73" s="3">
        <v>3</v>
      </c>
      <c r="AE73" s="3">
        <v>10</v>
      </c>
      <c r="AF73" s="23">
        <f>AC73+AD73+AE73</f>
        <v>13</v>
      </c>
      <c r="AG73" s="24">
        <f>AF73/$AF$1</f>
        <v>9.6942580164056675E-3</v>
      </c>
      <c r="AH73" s="12">
        <v>0.4355</v>
      </c>
      <c r="AI73" s="3">
        <v>0</v>
      </c>
      <c r="AJ73" s="3">
        <v>5</v>
      </c>
      <c r="AK73" s="3">
        <v>9</v>
      </c>
      <c r="AL73" s="23">
        <f>AI73+AJ73+AK73</f>
        <v>14</v>
      </c>
      <c r="AM73" s="24">
        <f>AL73/$AL$1</f>
        <v>1.1884550084889643E-2</v>
      </c>
      <c r="AN73" s="12">
        <v>0.89570000000000005</v>
      </c>
      <c r="AO73" s="3">
        <v>2</v>
      </c>
      <c r="AP73" s="3">
        <v>5</v>
      </c>
      <c r="AQ73" s="23">
        <f>AO73+AP73</f>
        <v>7</v>
      </c>
      <c r="AR73" s="34" t="e">
        <f>AQ73*#REF!</f>
        <v>#REF!</v>
      </c>
      <c r="AS73" s="24" t="e">
        <f>AR73/$AR$1</f>
        <v>#REF!</v>
      </c>
      <c r="AT73" s="12">
        <v>0.97870000000000001</v>
      </c>
      <c r="AU73" s="3">
        <v>0</v>
      </c>
      <c r="AV73" s="3">
        <v>15</v>
      </c>
      <c r="AW73" s="23">
        <f>AU73+AV73</f>
        <v>15</v>
      </c>
      <c r="AX73" s="34" t="e">
        <f>AW73*#REF!</f>
        <v>#REF!</v>
      </c>
      <c r="AY73" s="24" t="e">
        <f>AX73/$AX$1</f>
        <v>#REF!</v>
      </c>
      <c r="AZ73" s="12">
        <v>0.84609999999999996</v>
      </c>
      <c r="BA73" s="3">
        <v>0</v>
      </c>
      <c r="BB73" s="3">
        <v>6</v>
      </c>
      <c r="BC73" s="23">
        <f>BA73+BB73</f>
        <v>6</v>
      </c>
      <c r="BD73" s="34" t="e">
        <f>BC73*#REF!</f>
        <v>#REF!</v>
      </c>
      <c r="BE73" s="24" t="e">
        <f>BD73/$BD$1</f>
        <v>#REF!</v>
      </c>
      <c r="BF73" s="12">
        <v>0.61539999999999995</v>
      </c>
      <c r="BG73" s="3">
        <v>0</v>
      </c>
      <c r="BH73" s="3">
        <v>3</v>
      </c>
      <c r="BI73" s="23">
        <f>BG73+BH73</f>
        <v>3</v>
      </c>
      <c r="BJ73" s="34" t="e">
        <f>BI73*#REF!</f>
        <v>#REF!</v>
      </c>
      <c r="BK73" s="37" t="e">
        <f>BJ73/$BJ$1</f>
        <v>#REF!</v>
      </c>
      <c r="BL73" s="12">
        <v>0.9123</v>
      </c>
      <c r="BM73" s="3">
        <v>0</v>
      </c>
      <c r="BN73" s="3">
        <v>11</v>
      </c>
      <c r="BO73" s="23">
        <f>BM73+BN73</f>
        <v>11</v>
      </c>
      <c r="BP73" s="34" t="e">
        <f>BO73*#REF!</f>
        <v>#REF!</v>
      </c>
      <c r="BQ73" s="37" t="e">
        <f>BP73/$BP$1</f>
        <v>#REF!</v>
      </c>
      <c r="BR73" s="12">
        <v>0.95989999999999998</v>
      </c>
      <c r="BS73" s="3">
        <v>0</v>
      </c>
      <c r="BT73" s="3">
        <v>15</v>
      </c>
      <c r="BU73" s="3">
        <v>67785</v>
      </c>
      <c r="BV73" s="3">
        <v>1</v>
      </c>
      <c r="BW73" s="3">
        <v>4499</v>
      </c>
      <c r="BX73" s="3">
        <v>0</v>
      </c>
      <c r="BY73" s="3">
        <v>0</v>
      </c>
      <c r="BZ73" s="23">
        <f>BS73+BT73+BX73+BV73</f>
        <v>16</v>
      </c>
      <c r="CA73" s="23">
        <f>BY73+BU73+BW73</f>
        <v>72284</v>
      </c>
      <c r="CB73" s="37">
        <f>CA73/$CA$1</f>
        <v>8.8342230929221721E-3</v>
      </c>
      <c r="CC73" s="34" t="e">
        <f>BZ73*#REF!</f>
        <v>#REF!</v>
      </c>
      <c r="CD73" s="3">
        <v>7</v>
      </c>
      <c r="CE73" s="3">
        <v>31612</v>
      </c>
      <c r="CF73" s="3">
        <v>0</v>
      </c>
      <c r="CG73" s="3">
        <v>0</v>
      </c>
      <c r="CH73" s="3">
        <v>0</v>
      </c>
      <c r="CI73" s="3">
        <v>0</v>
      </c>
      <c r="CJ73" s="23">
        <f>CD73+CH73+CF73</f>
        <v>7</v>
      </c>
      <c r="CK73" s="23">
        <f>CI73+CE73+CG73</f>
        <v>31612</v>
      </c>
      <c r="CL73" s="24">
        <f>CK73/$CK$1</f>
        <v>4.2670091302791993E-3</v>
      </c>
      <c r="CM73" s="34" t="e">
        <f>CJ73*#REF!</f>
        <v>#REF!</v>
      </c>
      <c r="CN73" s="3">
        <v>10</v>
      </c>
      <c r="CO73" s="3">
        <v>45186</v>
      </c>
      <c r="CP73" s="3">
        <v>0</v>
      </c>
      <c r="CQ73" s="3">
        <v>0</v>
      </c>
      <c r="CR73" s="3">
        <v>0</v>
      </c>
      <c r="CS73" s="3">
        <v>0</v>
      </c>
      <c r="CT73" s="23">
        <f>CN73+CR73+CP73</f>
        <v>10</v>
      </c>
      <c r="CU73" s="23">
        <f>CS73+CO73+CQ73</f>
        <v>45186</v>
      </c>
      <c r="CV73" s="24">
        <f>CU73/$CU$1</f>
        <v>6.3860261029389347E-3</v>
      </c>
      <c r="CW73" s="34" t="e">
        <f>CT73*#REF!</f>
        <v>#REF!</v>
      </c>
      <c r="CX73" s="3">
        <v>6</v>
      </c>
      <c r="CY73" s="3">
        <v>26994</v>
      </c>
      <c r="CZ73" s="3">
        <v>0</v>
      </c>
      <c r="DA73" s="3">
        <v>0</v>
      </c>
      <c r="DB73" s="23">
        <f t="shared" si="811"/>
        <v>6</v>
      </c>
      <c r="DC73" s="23">
        <f t="shared" si="811"/>
        <v>26994</v>
      </c>
      <c r="DD73" s="24">
        <f>DC73/$DC$1</f>
        <v>3.5271679688136989E-3</v>
      </c>
      <c r="DE73" s="23">
        <v>7830</v>
      </c>
      <c r="DF73" s="23">
        <v>8</v>
      </c>
      <c r="DG73" s="23">
        <v>35992</v>
      </c>
      <c r="DH73" s="34" t="e">
        <f>DB73*#REF!</f>
        <v>#REF!</v>
      </c>
      <c r="DI73" s="3">
        <v>12</v>
      </c>
      <c r="DJ73" s="3">
        <v>52258</v>
      </c>
      <c r="DK73" s="3">
        <v>0</v>
      </c>
      <c r="DL73" s="3">
        <v>0</v>
      </c>
      <c r="DM73" s="23">
        <f t="shared" si="812"/>
        <v>12</v>
      </c>
      <c r="DN73" s="23">
        <f t="shared" si="812"/>
        <v>52258</v>
      </c>
      <c r="DO73" s="23">
        <f>DN73/1.18</f>
        <v>44286.440677966108</v>
      </c>
      <c r="DP73" s="24">
        <f>DN73/$DN$1</f>
        <v>5.9855199896609876E-3</v>
      </c>
      <c r="DQ73" s="23">
        <v>4881</v>
      </c>
      <c r="DR73" s="23">
        <v>17</v>
      </c>
      <c r="DS73" s="23">
        <v>70254</v>
      </c>
      <c r="DT73" s="24">
        <f>DS73/$DS$1</f>
        <v>7.0129150335981553E-3</v>
      </c>
      <c r="DU73" s="34" t="e">
        <f>DM73*#REF!</f>
        <v>#REF!</v>
      </c>
      <c r="DV73" s="24">
        <f>(DR73-DF73)/DF73</f>
        <v>1.125</v>
      </c>
      <c r="DW73" s="24">
        <f>(DM73-DB73)/DB73</f>
        <v>1</v>
      </c>
      <c r="DX73" s="34">
        <v>10204.4</v>
      </c>
      <c r="DY73" s="23">
        <v>25</v>
      </c>
      <c r="DZ73" s="34">
        <v>77312.709999999992</v>
      </c>
      <c r="EA73" s="24">
        <f>DX73/DZ73</f>
        <v>0.13198864714482264</v>
      </c>
      <c r="EB73" s="24">
        <f>DX73/DO73</f>
        <v>0.23041815607179758</v>
      </c>
      <c r="EC73" s="24" t="s">
        <v>461</v>
      </c>
      <c r="ED73" s="24" t="s">
        <v>461</v>
      </c>
      <c r="EE73" s="3">
        <v>14</v>
      </c>
      <c r="EF73" s="3">
        <v>56794.01</v>
      </c>
      <c r="EG73" s="3">
        <v>0</v>
      </c>
      <c r="EH73" s="3">
        <v>0</v>
      </c>
      <c r="EI73" s="23">
        <f t="shared" si="813"/>
        <v>14</v>
      </c>
      <c r="EJ73" s="23">
        <f t="shared" si="813"/>
        <v>56794.01</v>
      </c>
      <c r="EK73" s="23">
        <f>EJ73/1.18</f>
        <v>48130.516949152545</v>
      </c>
      <c r="EL73" s="62">
        <f>EJ73/$EJ$1</f>
        <v>5.7625969841583772E-3</v>
      </c>
      <c r="EM73" s="23">
        <v>6752</v>
      </c>
      <c r="EN73" s="23">
        <v>20</v>
      </c>
      <c r="EO73" s="23">
        <v>60983</v>
      </c>
      <c r="EP73" s="62">
        <f>EO73/$EO$1</f>
        <v>5.3848299548528329E-3</v>
      </c>
      <c r="EQ73" s="34" t="e">
        <f>EI73*#REF!</f>
        <v>#REF!</v>
      </c>
      <c r="ER73" s="24">
        <f>(EN73-DR73)/DR73</f>
        <v>0.17647058823529413</v>
      </c>
      <c r="ES73" s="24">
        <f>(EI73-DM73)/DM73</f>
        <v>0.16666666666666666</v>
      </c>
      <c r="ET73" s="24"/>
      <c r="EU73" s="24"/>
      <c r="EV73" s="3">
        <v>20</v>
      </c>
      <c r="EW73" s="3">
        <v>80417</v>
      </c>
      <c r="EX73" s="3">
        <v>0</v>
      </c>
      <c r="EY73" s="3">
        <v>0</v>
      </c>
      <c r="EZ73" s="23">
        <f t="shared" si="814"/>
        <v>20</v>
      </c>
      <c r="FA73" s="23">
        <f t="shared" si="814"/>
        <v>80417</v>
      </c>
      <c r="FB73" s="70">
        <f>FA73/1.18</f>
        <v>68150</v>
      </c>
      <c r="FC73" s="62">
        <f>FA73/$FA$1</f>
        <v>7.8521121038166285E-3</v>
      </c>
      <c r="FD73" s="23">
        <v>9937</v>
      </c>
      <c r="FE73" s="23">
        <v>31</v>
      </c>
      <c r="FF73" s="23">
        <v>115211</v>
      </c>
      <c r="FG73" s="62">
        <f>FF73/$FF$1</f>
        <v>8.7658230396706286E-3</v>
      </c>
      <c r="FH73" s="34" t="e">
        <f>EZ73*#REF!</f>
        <v>#REF!</v>
      </c>
      <c r="FI73" s="3">
        <v>6</v>
      </c>
      <c r="FJ73" s="3">
        <v>20744</v>
      </c>
      <c r="FK73" s="3">
        <v>0</v>
      </c>
      <c r="FL73" s="3">
        <v>0</v>
      </c>
      <c r="FM73" s="23">
        <f t="shared" si="815"/>
        <v>6</v>
      </c>
      <c r="FN73" s="23">
        <f t="shared" si="815"/>
        <v>20744</v>
      </c>
      <c r="FO73" s="70">
        <f>FN73/1.18</f>
        <v>17579.661016949154</v>
      </c>
      <c r="FP73" s="62">
        <f>FN73/$FN$1</f>
        <v>1.6006704197861119E-3</v>
      </c>
      <c r="FQ73" s="23">
        <v>2310</v>
      </c>
      <c r="FR73" s="23">
        <v>11</v>
      </c>
      <c r="FS73" s="68">
        <v>38443.22</v>
      </c>
      <c r="FT73" s="62">
        <f>FS73/$FS$1</f>
        <v>2.2843444770046396E-3</v>
      </c>
      <c r="FU73" s="34" t="e">
        <f>FM73*#REF!</f>
        <v>#REF!</v>
      </c>
      <c r="FV73" s="3">
        <v>13</v>
      </c>
      <c r="FW73" s="3">
        <v>47437</v>
      </c>
      <c r="FX73" s="3">
        <v>0</v>
      </c>
      <c r="FY73" s="3">
        <v>0</v>
      </c>
      <c r="FZ73" s="23">
        <f t="shared" si="816"/>
        <v>13</v>
      </c>
      <c r="GA73" s="23">
        <f t="shared" si="816"/>
        <v>47437</v>
      </c>
      <c r="GB73" s="70">
        <f>GA73/1.18</f>
        <v>40200.847457627118</v>
      </c>
      <c r="GC73" s="62">
        <f>GA73/$GA$1</f>
        <v>4.3581772687634841E-3</v>
      </c>
      <c r="GD73" s="23">
        <v>5007</v>
      </c>
      <c r="GE73" s="23">
        <v>23</v>
      </c>
      <c r="GF73" s="68">
        <v>73680</v>
      </c>
      <c r="GG73" s="62">
        <f>GF73/$GF$1</f>
        <v>5.9900724792266106E-3</v>
      </c>
      <c r="GH73" s="111">
        <f>J73*FZ73</f>
        <v>36317.926170857492</v>
      </c>
      <c r="GI73" s="100">
        <v>40</v>
      </c>
      <c r="GJ73" s="3">
        <v>143551.74</v>
      </c>
      <c r="GK73" s="3"/>
      <c r="GL73" s="3"/>
      <c r="GM73" s="23">
        <f t="shared" si="817"/>
        <v>40</v>
      </c>
      <c r="GN73" s="23">
        <f t="shared" si="817"/>
        <v>143551.74</v>
      </c>
      <c r="GO73" s="70">
        <f>GN73/1.18</f>
        <v>121654.01694915254</v>
      </c>
      <c r="GP73" s="62">
        <f>GN73/$GN$1</f>
        <v>1.5970468073236842E-2</v>
      </c>
      <c r="GQ73" s="23">
        <v>6592</v>
      </c>
      <c r="GR73" s="23">
        <v>58</v>
      </c>
      <c r="GS73" s="68">
        <v>191106</v>
      </c>
      <c r="GT73" s="62">
        <f>GS73/$GS$1</f>
        <v>1.812723210029973E-2</v>
      </c>
      <c r="GU73" s="111">
        <f>J73*GM73</f>
        <v>111747.46514109998</v>
      </c>
      <c r="GV73" s="100">
        <v>27</v>
      </c>
      <c r="GW73" s="3">
        <v>95479.959999999992</v>
      </c>
      <c r="GX73" s="3"/>
      <c r="GY73" s="3"/>
      <c r="GZ73" s="23">
        <f t="shared" si="818"/>
        <v>27</v>
      </c>
      <c r="HA73" s="23">
        <f t="shared" si="818"/>
        <v>95479.959999999992</v>
      </c>
      <c r="HB73" s="70">
        <f>HA73/1.18</f>
        <v>80915.220338983054</v>
      </c>
      <c r="HC73" s="62">
        <f>HA73/$HA$1</f>
        <v>1.1452978421936669E-2</v>
      </c>
      <c r="HD73" s="23">
        <v>5629</v>
      </c>
      <c r="HE73" s="23">
        <v>36</v>
      </c>
      <c r="HF73" s="68">
        <v>117537</v>
      </c>
      <c r="HG73" s="62">
        <f>HF73/$HF$1</f>
        <v>1.0196526273902135E-2</v>
      </c>
      <c r="HH73" s="34">
        <f>J73*GZ73</f>
        <v>75429.538970242487</v>
      </c>
      <c r="HI73" s="100">
        <v>12</v>
      </c>
      <c r="HJ73" s="3">
        <v>43188</v>
      </c>
      <c r="HK73" s="3"/>
      <c r="HL73" s="3"/>
      <c r="HM73" s="23">
        <f t="shared" si="819"/>
        <v>12</v>
      </c>
      <c r="HN73" s="23">
        <f t="shared" si="819"/>
        <v>43188</v>
      </c>
      <c r="HO73" s="70">
        <f>HN73/1.18</f>
        <v>36600</v>
      </c>
      <c r="HP73" s="62">
        <f>HN73/$HN$1</f>
        <v>5.1562274537050867E-3</v>
      </c>
      <c r="HQ73" s="23">
        <v>4451</v>
      </c>
      <c r="HR73" s="23">
        <v>26</v>
      </c>
      <c r="HS73" s="68">
        <v>75579</v>
      </c>
      <c r="HT73" s="62">
        <f>HS73/$HS$1</f>
        <v>7.84370581500482E-3</v>
      </c>
      <c r="HU73" s="34">
        <f>J73*HM73</f>
        <v>33524.239542329997</v>
      </c>
      <c r="HV73" s="100">
        <v>6</v>
      </c>
      <c r="HW73" s="3">
        <v>21693</v>
      </c>
      <c r="HX73" s="3">
        <v>14</v>
      </c>
      <c r="HY73" s="179">
        <v>55846.013399999996</v>
      </c>
      <c r="HZ73" s="23">
        <f t="shared" si="820"/>
        <v>20</v>
      </c>
      <c r="IA73" s="23">
        <f t="shared" si="820"/>
        <v>77539.013399999996</v>
      </c>
      <c r="IB73" s="70">
        <f>IA73/1.18</f>
        <v>65711.02830508475</v>
      </c>
      <c r="IC73" s="62">
        <f>IA73/$IA$1</f>
        <v>6.3213512986374778E-3</v>
      </c>
      <c r="ID73" s="23">
        <v>3800</v>
      </c>
      <c r="IE73" s="23">
        <v>1</v>
      </c>
      <c r="IF73" s="68">
        <v>0</v>
      </c>
      <c r="IG73" s="62">
        <f>IF73/$IF$1</f>
        <v>0</v>
      </c>
      <c r="IH73" s="34">
        <f>IY73*HZ73</f>
        <v>55873.73257054999</v>
      </c>
      <c r="II73" s="100">
        <v>0</v>
      </c>
      <c r="IJ73" s="88">
        <v>0</v>
      </c>
      <c r="IK73" s="3">
        <v>7</v>
      </c>
      <c r="IL73" s="88">
        <v>27922.977200000001</v>
      </c>
      <c r="IM73" s="23">
        <f t="shared" si="821"/>
        <v>7</v>
      </c>
      <c r="IN73" s="68">
        <f t="shared" si="821"/>
        <v>27922.977200000001</v>
      </c>
      <c r="IO73" s="68">
        <f>IN73/1.18</f>
        <v>23663.54</v>
      </c>
      <c r="IP73" s="62">
        <f>IN73/$IN$1</f>
        <v>3.0353222152751697E-3</v>
      </c>
      <c r="IQ73" s="23">
        <v>2920</v>
      </c>
      <c r="IR73" s="23">
        <v>0</v>
      </c>
      <c r="IS73" s="68">
        <v>0</v>
      </c>
      <c r="IT73" s="62">
        <f>IS73/$IS$1</f>
        <v>0</v>
      </c>
      <c r="IU73" s="34">
        <f>IY73*IM73</f>
        <v>19555.806399692498</v>
      </c>
      <c r="IV73" s="142" t="str">
        <f>E73</f>
        <v>AI-03</v>
      </c>
      <c r="IW73" s="142" t="str">
        <f t="shared" si="822"/>
        <v>B0BPM2T7BQ</v>
      </c>
      <c r="IX73" s="142" t="str">
        <f t="shared" si="822"/>
        <v>FBA76863</v>
      </c>
      <c r="IY73" s="17">
        <v>2793.6866285274996</v>
      </c>
      <c r="IZ73" s="3">
        <v>107</v>
      </c>
      <c r="JA73" s="32">
        <f>IZ73*IY73</f>
        <v>298924.46925244248</v>
      </c>
      <c r="JB73" s="3">
        <v>0</v>
      </c>
      <c r="JC73" s="32">
        <f>JB73*IY73</f>
        <v>0</v>
      </c>
      <c r="JD73" s="3">
        <v>6</v>
      </c>
      <c r="JE73" s="32">
        <f>JD73*IY73</f>
        <v>16762.119771164998</v>
      </c>
      <c r="JF73" s="3">
        <v>0</v>
      </c>
      <c r="JG73" s="32">
        <f>JF73*IY73</f>
        <v>0</v>
      </c>
      <c r="JH73" s="58">
        <v>0</v>
      </c>
      <c r="JI73" s="59">
        <f>JH73*IY73</f>
        <v>0</v>
      </c>
      <c r="JJ73" s="58">
        <v>0</v>
      </c>
      <c r="JK73" s="59">
        <f>JJ73*IY73</f>
        <v>0</v>
      </c>
      <c r="JL73" s="58">
        <v>0</v>
      </c>
      <c r="JM73" s="59">
        <f>JL73*IY73</f>
        <v>0</v>
      </c>
      <c r="JN73" s="42">
        <f>IZ73+JB73+JH73+JD73+JF73+JJ73+JL73</f>
        <v>113</v>
      </c>
      <c r="JO73" s="10">
        <f>JN73*IY73</f>
        <v>315686.58902360743</v>
      </c>
      <c r="JP73" s="36" t="str">
        <f>E73</f>
        <v>AI-03</v>
      </c>
      <c r="JQ73" s="98" t="str">
        <f>C73</f>
        <v>Longtail</v>
      </c>
      <c r="JR73" s="17">
        <v>2793.6866285274996</v>
      </c>
      <c r="JS73" s="100">
        <v>1</v>
      </c>
      <c r="JT73" s="88">
        <v>3977</v>
      </c>
      <c r="JU73" s="3">
        <v>7</v>
      </c>
      <c r="JV73" s="88">
        <v>27073.0232</v>
      </c>
      <c r="JW73" s="23">
        <f t="shared" si="823"/>
        <v>8</v>
      </c>
      <c r="JX73" s="68">
        <f t="shared" si="823"/>
        <v>31050.0232</v>
      </c>
      <c r="JY73" s="68">
        <f>JX73/1.18</f>
        <v>26313.578983050847</v>
      </c>
      <c r="JZ73" s="62">
        <f>JX73/$JX$1</f>
        <v>2.8225804031506022E-3</v>
      </c>
      <c r="KA73" s="23">
        <v>3106</v>
      </c>
      <c r="KB73" s="23">
        <v>0</v>
      </c>
      <c r="KC73" s="68">
        <v>0</v>
      </c>
      <c r="KD73" s="62">
        <f>KC73/$IS$1</f>
        <v>0</v>
      </c>
      <c r="KE73" s="34">
        <f>KI73*JW73</f>
        <v>22349.493028219997</v>
      </c>
      <c r="KF73" s="142" t="str">
        <f>E73</f>
        <v>AI-03</v>
      </c>
      <c r="KG73" s="142" t="str">
        <f t="shared" si="824"/>
        <v>B0BPM2T7BQ</v>
      </c>
      <c r="KH73" s="142" t="str">
        <f t="shared" si="824"/>
        <v>FBA76863</v>
      </c>
      <c r="KI73" s="17">
        <v>2793.6866285274996</v>
      </c>
      <c r="KJ73" s="3">
        <v>100</v>
      </c>
      <c r="KK73" s="32">
        <f>KJ73*KI73</f>
        <v>279368.66285274999</v>
      </c>
      <c r="KL73" s="3">
        <v>0</v>
      </c>
      <c r="KM73" s="32">
        <f>KL73*KI73</f>
        <v>0</v>
      </c>
      <c r="KN73" s="3">
        <v>6</v>
      </c>
      <c r="KO73" s="32">
        <f>KN73*KI73</f>
        <v>16762.119771164998</v>
      </c>
      <c r="KP73" s="3">
        <v>0</v>
      </c>
      <c r="KQ73" s="32">
        <f>KP73*KI73</f>
        <v>0</v>
      </c>
      <c r="KR73" s="58">
        <v>0</v>
      </c>
      <c r="KS73" s="59">
        <f>KR73*KI73</f>
        <v>0</v>
      </c>
      <c r="KT73" s="58">
        <v>0</v>
      </c>
      <c r="KU73" s="59">
        <f>KT73*KI73</f>
        <v>0</v>
      </c>
      <c r="KV73" s="58">
        <v>0</v>
      </c>
      <c r="KW73" s="59">
        <f>KV73*KI73</f>
        <v>0</v>
      </c>
      <c r="KX73" s="42">
        <f>KJ73+KL73+KR73+KN73+KP73+KT73+KV73</f>
        <v>106</v>
      </c>
      <c r="KY73" s="10">
        <f>KX73*KI73</f>
        <v>296130.78262391494</v>
      </c>
      <c r="KZ73" s="36" t="str">
        <f>E73</f>
        <v>AI-03</v>
      </c>
      <c r="LA73" s="98" t="str">
        <f>C73</f>
        <v>Longtail</v>
      </c>
      <c r="LB73" s="17">
        <v>2793.6866285274996</v>
      </c>
      <c r="LC73" s="100">
        <v>1</v>
      </c>
      <c r="LD73" s="88">
        <v>3977</v>
      </c>
      <c r="LE73" s="3">
        <v>10</v>
      </c>
      <c r="LF73" s="88">
        <v>38990.031999999999</v>
      </c>
      <c r="LG73" s="23">
        <f t="shared" si="825"/>
        <v>11</v>
      </c>
      <c r="LH73" s="68">
        <f t="shared" si="825"/>
        <v>42967.031999999999</v>
      </c>
      <c r="LI73" s="68">
        <f>LH73/1.18</f>
        <v>36412.738983050847</v>
      </c>
      <c r="LJ73" s="62">
        <f>LH73/$LH$1</f>
        <v>3.9735104984180841E-3</v>
      </c>
      <c r="LK73" s="23">
        <v>3069</v>
      </c>
      <c r="LL73" s="23">
        <v>0</v>
      </c>
      <c r="LM73" s="68">
        <v>0</v>
      </c>
      <c r="LN73" s="62">
        <f>LM73/$IS$1</f>
        <v>0</v>
      </c>
      <c r="LO73" s="34">
        <f>LS73*LG73</f>
        <v>30730.552913802494</v>
      </c>
      <c r="LP73" s="143" t="str">
        <f>E73</f>
        <v>AI-03</v>
      </c>
      <c r="LQ73" s="143" t="str">
        <f t="shared" si="826"/>
        <v>B0BPM2T7BQ</v>
      </c>
      <c r="LR73" s="143" t="str">
        <f t="shared" si="826"/>
        <v>FBA76863</v>
      </c>
      <c r="LS73" s="17">
        <v>2793.6866285274996</v>
      </c>
      <c r="LT73" s="3">
        <v>48</v>
      </c>
      <c r="LU73" s="32">
        <f>LT73*LS73</f>
        <v>134096.95816931999</v>
      </c>
      <c r="LV73" s="3">
        <v>4</v>
      </c>
      <c r="LW73" s="32">
        <f>LV73*LS73</f>
        <v>11174.746514109998</v>
      </c>
      <c r="LX73" s="3">
        <v>6</v>
      </c>
      <c r="LY73" s="32">
        <f>LX73*LS73</f>
        <v>16762.119771164998</v>
      </c>
      <c r="LZ73" s="3">
        <v>0</v>
      </c>
      <c r="MA73" s="32">
        <f>LZ73*LS73</f>
        <v>0</v>
      </c>
      <c r="MB73" s="58">
        <v>0</v>
      </c>
      <c r="MC73" s="59">
        <f>MB73*LS73</f>
        <v>0</v>
      </c>
      <c r="MD73" s="58">
        <v>0</v>
      </c>
      <c r="ME73" s="59">
        <f>MD73*LS73</f>
        <v>0</v>
      </c>
      <c r="MF73" s="58">
        <v>0</v>
      </c>
      <c r="MG73" s="59">
        <f>MF73*LS73</f>
        <v>0</v>
      </c>
      <c r="MH73" s="42">
        <f>LT73+LV73+MB73+LX73+LZ73+MD73+MF73</f>
        <v>58</v>
      </c>
      <c r="MI73" s="10">
        <f>MH73*LS73</f>
        <v>162033.82445459499</v>
      </c>
      <c r="MJ73" s="36" t="str">
        <f>E73</f>
        <v>AI-03</v>
      </c>
      <c r="MK73" s="98" t="s">
        <v>292</v>
      </c>
      <c r="ML73" s="17">
        <v>2793.6866285274996</v>
      </c>
      <c r="MM73" s="100">
        <v>5</v>
      </c>
      <c r="MN73" s="88">
        <v>19573</v>
      </c>
      <c r="MO73" s="3">
        <v>19</v>
      </c>
      <c r="MP73" s="88">
        <v>72616.028599999991</v>
      </c>
      <c r="MQ73" s="23">
        <f t="shared" si="827"/>
        <v>24</v>
      </c>
      <c r="MR73" s="68">
        <f t="shared" si="827"/>
        <v>92189.028599999991</v>
      </c>
      <c r="MS73" s="68">
        <f t="shared" si="828"/>
        <v>78126.295423728807</v>
      </c>
      <c r="MT73" s="62">
        <f t="shared" si="829"/>
        <v>6.7576833771259672E-3</v>
      </c>
      <c r="MU73" s="23">
        <v>3992</v>
      </c>
      <c r="MV73" s="23">
        <v>0</v>
      </c>
      <c r="MW73" s="68">
        <v>0</v>
      </c>
      <c r="MX73" s="62">
        <f t="shared" si="830"/>
        <v>0</v>
      </c>
      <c r="MY73" s="34">
        <f t="shared" si="831"/>
        <v>67048.479084659994</v>
      </c>
      <c r="MZ73" s="143" t="str">
        <f t="shared" si="832"/>
        <v>AI-03</v>
      </c>
      <c r="NA73" s="143" t="str">
        <f t="shared" si="833"/>
        <v>B0BPM2T7BQ</v>
      </c>
      <c r="NB73" s="143" t="str">
        <f t="shared" si="833"/>
        <v>FBA76863</v>
      </c>
      <c r="NC73" s="17">
        <f t="shared" si="834"/>
        <v>2793.6866285274996</v>
      </c>
      <c r="ND73" s="3">
        <v>25</v>
      </c>
      <c r="NE73" s="32">
        <f t="shared" si="835"/>
        <v>69842.165713187496</v>
      </c>
      <c r="NF73" s="3">
        <v>7</v>
      </c>
      <c r="NG73" s="32">
        <f t="shared" si="836"/>
        <v>19555.806399692498</v>
      </c>
      <c r="NH73" s="3">
        <v>13</v>
      </c>
      <c r="NI73" s="32">
        <f t="shared" si="837"/>
        <v>36317.926170857492</v>
      </c>
      <c r="NJ73" s="3">
        <v>0</v>
      </c>
      <c r="NK73" s="32">
        <f t="shared" si="838"/>
        <v>0</v>
      </c>
      <c r="NL73" s="58">
        <v>0</v>
      </c>
      <c r="NM73" s="59">
        <f t="shared" si="839"/>
        <v>0</v>
      </c>
      <c r="NN73" s="58">
        <v>0</v>
      </c>
      <c r="NO73" s="59">
        <f t="shared" si="840"/>
        <v>0</v>
      </c>
      <c r="NP73" s="58">
        <v>0</v>
      </c>
      <c r="NQ73" s="59">
        <f t="shared" si="841"/>
        <v>0</v>
      </c>
      <c r="NR73" s="42">
        <f t="shared" si="842"/>
        <v>45</v>
      </c>
      <c r="NS73" s="92">
        <f t="shared" si="843"/>
        <v>125715.89828373748</v>
      </c>
      <c r="NT73" s="141">
        <v>6</v>
      </c>
      <c r="NU73" s="36" t="str">
        <f t="shared" si="844"/>
        <v>AI-03</v>
      </c>
      <c r="NV73" s="98" t="s">
        <v>292</v>
      </c>
      <c r="NW73" s="17">
        <v>2793.6866285274996</v>
      </c>
      <c r="NX73" s="100">
        <v>5</v>
      </c>
      <c r="NY73" s="88">
        <v>20219</v>
      </c>
      <c r="NZ73" s="3">
        <v>9</v>
      </c>
      <c r="OA73" s="88">
        <v>34491</v>
      </c>
      <c r="OB73" s="23">
        <f t="shared" si="775"/>
        <v>14</v>
      </c>
      <c r="OC73" s="68">
        <f t="shared" si="775"/>
        <v>54710</v>
      </c>
      <c r="OD73" s="68">
        <f t="shared" si="776"/>
        <v>46364.406779661018</v>
      </c>
      <c r="OE73" s="62">
        <f t="shared" si="777"/>
        <v>3.8336279305773158E-3</v>
      </c>
      <c r="OF73" s="23">
        <v>3898</v>
      </c>
      <c r="OG73" s="23">
        <v>0</v>
      </c>
      <c r="OH73" s="68">
        <v>0</v>
      </c>
      <c r="OI73" s="62">
        <f t="shared" si="778"/>
        <v>0</v>
      </c>
      <c r="OJ73" s="34">
        <f t="shared" si="779"/>
        <v>39111.612799384995</v>
      </c>
      <c r="OK73" s="143" t="str">
        <f t="shared" si="780"/>
        <v>AI-03</v>
      </c>
      <c r="OL73" s="143" t="str">
        <f t="shared" si="781"/>
        <v>B0BPM2T7BQ</v>
      </c>
      <c r="OM73" s="143" t="str">
        <f t="shared" si="781"/>
        <v>FBA76863</v>
      </c>
      <c r="ON73" s="17">
        <f t="shared" si="782"/>
        <v>2793.6866285274996</v>
      </c>
      <c r="OO73" s="3">
        <v>17</v>
      </c>
      <c r="OP73" s="32">
        <f t="shared" si="783"/>
        <v>47492.672684967496</v>
      </c>
      <c r="OQ73" s="3">
        <v>10</v>
      </c>
      <c r="OR73" s="32">
        <f t="shared" si="784"/>
        <v>27936.866285274995</v>
      </c>
      <c r="OS73" s="3">
        <v>66</v>
      </c>
      <c r="OT73" s="32">
        <f t="shared" si="785"/>
        <v>184383.31748281498</v>
      </c>
      <c r="OU73" s="3">
        <v>0</v>
      </c>
      <c r="OV73" s="32">
        <f t="shared" si="786"/>
        <v>0</v>
      </c>
      <c r="OW73" s="58">
        <v>0</v>
      </c>
      <c r="OX73" s="59">
        <f t="shared" si="787"/>
        <v>0</v>
      </c>
      <c r="OY73" s="58">
        <v>0</v>
      </c>
      <c r="OZ73" s="59">
        <f t="shared" si="788"/>
        <v>0</v>
      </c>
      <c r="PA73" s="58">
        <v>0</v>
      </c>
      <c r="PB73" s="59">
        <f t="shared" si="789"/>
        <v>0</v>
      </c>
      <c r="PC73" s="42">
        <f t="shared" si="790"/>
        <v>93</v>
      </c>
      <c r="PD73" s="92">
        <f t="shared" si="791"/>
        <v>259812.85645305747</v>
      </c>
      <c r="PE73" s="141">
        <v>17</v>
      </c>
      <c r="PF73" s="36" t="str">
        <f t="shared" si="792"/>
        <v>AI-03</v>
      </c>
      <c r="PG73" s="98" t="s">
        <v>292</v>
      </c>
      <c r="PH73" s="17">
        <v>2793.6866285274996</v>
      </c>
      <c r="PI73" s="100">
        <v>1</v>
      </c>
      <c r="PJ73" s="88">
        <v>4133</v>
      </c>
      <c r="PK73" s="3">
        <v>18</v>
      </c>
      <c r="PL73" s="88">
        <v>68462.042399999991</v>
      </c>
      <c r="PM73" s="23">
        <f t="shared" si="793"/>
        <v>19</v>
      </c>
      <c r="PN73" s="68">
        <f t="shared" si="793"/>
        <v>72595.042399999991</v>
      </c>
      <c r="PO73" s="68">
        <f t="shared" si="794"/>
        <v>61521.222372881355</v>
      </c>
      <c r="PP73" s="62">
        <f t="shared" si="795"/>
        <v>4.0894519920719108E-3</v>
      </c>
      <c r="PQ73" s="23">
        <v>4973</v>
      </c>
      <c r="PR73" s="23">
        <v>0</v>
      </c>
      <c r="PS73" s="68">
        <v>0</v>
      </c>
      <c r="PT73" s="62">
        <f t="shared" si="796"/>
        <v>0</v>
      </c>
      <c r="PU73" s="34">
        <f t="shared" si="797"/>
        <v>53080.045942022494</v>
      </c>
      <c r="PV73" s="143" t="str">
        <f t="shared" si="798"/>
        <v>AI-03</v>
      </c>
      <c r="PW73" s="143" t="str">
        <f t="shared" si="799"/>
        <v>B0BPM2T7BQ</v>
      </c>
      <c r="PX73" s="143" t="str">
        <f t="shared" si="799"/>
        <v>FBA76863</v>
      </c>
      <c r="PY73" s="17">
        <f t="shared" si="800"/>
        <v>2793.6866285274996</v>
      </c>
      <c r="PZ73" s="3">
        <v>21</v>
      </c>
      <c r="QA73" s="32">
        <f t="shared" si="801"/>
        <v>58667.419199077493</v>
      </c>
      <c r="QB73" s="3"/>
      <c r="QC73" s="32">
        <f t="shared" si="802"/>
        <v>0</v>
      </c>
      <c r="QD73" s="3">
        <v>66</v>
      </c>
      <c r="QE73" s="32">
        <f t="shared" si="803"/>
        <v>184383.31748281498</v>
      </c>
      <c r="QF73" s="3">
        <v>0</v>
      </c>
      <c r="QG73" s="32">
        <f t="shared" si="804"/>
        <v>0</v>
      </c>
      <c r="QH73" s="58">
        <v>0</v>
      </c>
      <c r="QI73" s="59">
        <f t="shared" si="805"/>
        <v>0</v>
      </c>
      <c r="QJ73" s="58">
        <v>0</v>
      </c>
      <c r="QK73" s="59">
        <f t="shared" si="806"/>
        <v>0</v>
      </c>
      <c r="QL73" s="58">
        <v>0</v>
      </c>
      <c r="QM73" s="59">
        <f t="shared" si="807"/>
        <v>0</v>
      </c>
      <c r="QN73" s="42">
        <f t="shared" si="808"/>
        <v>87</v>
      </c>
      <c r="QO73" s="92">
        <f t="shared" si="809"/>
        <v>243050.73668189245</v>
      </c>
      <c r="QP73" s="141">
        <v>9</v>
      </c>
      <c r="QQ73" s="36" t="str">
        <f t="shared" si="810"/>
        <v>AI-03</v>
      </c>
      <c r="QR73" s="98" t="s">
        <v>292</v>
      </c>
      <c r="QS73" s="17">
        <v>2793.6866285274996</v>
      </c>
      <c r="QT73" s="100">
        <v>3</v>
      </c>
      <c r="QU73" s="88">
        <v>12427</v>
      </c>
      <c r="QV73" s="3">
        <v>14</v>
      </c>
      <c r="QW73" s="88">
        <v>52824</v>
      </c>
      <c r="QX73" s="23">
        <f t="shared" si="691"/>
        <v>17</v>
      </c>
      <c r="QY73" s="68">
        <f t="shared" si="692"/>
        <v>65251</v>
      </c>
      <c r="QZ73" s="68">
        <f t="shared" si="693"/>
        <v>55297.457627118645</v>
      </c>
      <c r="RA73" s="62">
        <f t="shared" si="694"/>
        <v>3.4916226153720114E-3</v>
      </c>
      <c r="RB73" s="23">
        <v>3014</v>
      </c>
      <c r="RC73" s="23">
        <v>0</v>
      </c>
      <c r="RD73" s="68">
        <v>0</v>
      </c>
      <c r="RE73" s="62">
        <f t="shared" si="695"/>
        <v>0</v>
      </c>
      <c r="RF73" s="34">
        <f t="shared" si="696"/>
        <v>47492.672684967496</v>
      </c>
      <c r="RG73" s="143" t="str">
        <f t="shared" si="697"/>
        <v>AI-03</v>
      </c>
      <c r="RH73" s="143" t="str">
        <f t="shared" si="698"/>
        <v>B0BPM2T7BQ</v>
      </c>
      <c r="RI73" s="143" t="str">
        <f t="shared" si="699"/>
        <v>FBA76863</v>
      </c>
      <c r="RJ73" s="17">
        <f t="shared" si="700"/>
        <v>2793.6866285274996</v>
      </c>
      <c r="RK73" s="3">
        <v>16</v>
      </c>
      <c r="RL73" s="32">
        <f t="shared" si="701"/>
        <v>44698.986056439993</v>
      </c>
      <c r="RM73" s="3">
        <v>20</v>
      </c>
      <c r="RN73" s="32">
        <f t="shared" si="702"/>
        <v>55873.73257054999</v>
      </c>
      <c r="RO73" s="3">
        <v>0</v>
      </c>
      <c r="RP73" s="32">
        <f t="shared" si="703"/>
        <v>0</v>
      </c>
      <c r="RQ73" s="3">
        <v>0</v>
      </c>
      <c r="RR73" s="32">
        <f t="shared" si="704"/>
        <v>0</v>
      </c>
      <c r="RS73" s="58">
        <v>0</v>
      </c>
      <c r="RT73" s="59">
        <f t="shared" si="705"/>
        <v>0</v>
      </c>
      <c r="RU73" s="58">
        <v>0</v>
      </c>
      <c r="RV73" s="59">
        <f t="shared" si="706"/>
        <v>0</v>
      </c>
      <c r="RW73" s="58">
        <v>0</v>
      </c>
      <c r="RX73" s="59">
        <f t="shared" si="707"/>
        <v>0</v>
      </c>
      <c r="RY73" s="42">
        <f t="shared" si="708"/>
        <v>36</v>
      </c>
      <c r="RZ73" s="92">
        <f t="shared" si="709"/>
        <v>100572.71862698998</v>
      </c>
      <c r="SA73" s="141">
        <v>3</v>
      </c>
      <c r="SB73" s="36" t="str">
        <f t="shared" si="710"/>
        <v>AI-03</v>
      </c>
      <c r="SC73" s="98" t="s">
        <v>292</v>
      </c>
      <c r="SD73" s="17">
        <f t="shared" si="711"/>
        <v>2793.6866285274996</v>
      </c>
      <c r="SE73" s="100">
        <v>8</v>
      </c>
      <c r="SF73" s="88">
        <v>31760</v>
      </c>
      <c r="SG73" s="3">
        <v>16</v>
      </c>
      <c r="SH73" s="88">
        <v>62385</v>
      </c>
      <c r="SI73" s="23">
        <f t="shared" si="712"/>
        <v>24</v>
      </c>
      <c r="SJ73" s="68">
        <f t="shared" si="713"/>
        <v>94145</v>
      </c>
      <c r="SK73" s="68">
        <f t="shared" si="714"/>
        <v>79783.898305084746</v>
      </c>
      <c r="SL73" s="62">
        <f t="shared" si="715"/>
        <v>6.0313615424705041E-3</v>
      </c>
      <c r="SM73" s="23">
        <v>4991</v>
      </c>
      <c r="SN73" s="23">
        <v>0</v>
      </c>
      <c r="SO73" s="68">
        <v>0</v>
      </c>
      <c r="SP73" s="62">
        <f t="shared" si="716"/>
        <v>0</v>
      </c>
      <c r="SQ73" s="34">
        <f t="shared" si="717"/>
        <v>67048.479084659994</v>
      </c>
      <c r="SR73" s="143" t="str">
        <f t="shared" si="718"/>
        <v>AI-03</v>
      </c>
      <c r="SS73" s="143" t="str">
        <f t="shared" si="719"/>
        <v>B0BPM2T7BQ</v>
      </c>
      <c r="ST73" s="143" t="str">
        <f t="shared" si="720"/>
        <v>FBA76863</v>
      </c>
      <c r="SU73" s="17">
        <f t="shared" si="721"/>
        <v>2793.6866285274996</v>
      </c>
      <c r="SV73" s="3">
        <v>11</v>
      </c>
      <c r="SW73" s="32">
        <f t="shared" si="722"/>
        <v>30730.552913802494</v>
      </c>
      <c r="SX73" s="3">
        <v>6</v>
      </c>
      <c r="SY73" s="32">
        <f t="shared" si="723"/>
        <v>16762.119771164998</v>
      </c>
      <c r="SZ73" s="3">
        <v>0</v>
      </c>
      <c r="TA73" s="32">
        <f t="shared" si="724"/>
        <v>0</v>
      </c>
      <c r="TB73" s="3">
        <v>0</v>
      </c>
      <c r="TC73" s="32">
        <f t="shared" si="725"/>
        <v>0</v>
      </c>
      <c r="TD73" s="58">
        <v>0</v>
      </c>
      <c r="TE73" s="59">
        <f t="shared" si="726"/>
        <v>0</v>
      </c>
      <c r="TF73" s="58">
        <v>0</v>
      </c>
      <c r="TG73" s="59">
        <f t="shared" si="727"/>
        <v>0</v>
      </c>
      <c r="TH73" s="58">
        <v>340</v>
      </c>
      <c r="TI73" s="59">
        <f t="shared" si="728"/>
        <v>949853.45369934989</v>
      </c>
      <c r="TJ73" s="42">
        <f t="shared" si="729"/>
        <v>357</v>
      </c>
      <c r="TK73" s="92">
        <f t="shared" si="730"/>
        <v>997346.12638431729</v>
      </c>
      <c r="TL73" s="141">
        <v>8</v>
      </c>
      <c r="TM73" s="36" t="str">
        <f t="shared" si="731"/>
        <v>AI-03</v>
      </c>
      <c r="TN73" s="98" t="s">
        <v>292</v>
      </c>
      <c r="TO73" s="17">
        <f t="shared" si="732"/>
        <v>2793.6866285274996</v>
      </c>
      <c r="TP73" s="100">
        <v>16</v>
      </c>
      <c r="TQ73" s="88">
        <v>54886</v>
      </c>
      <c r="TR73" s="3">
        <v>9</v>
      </c>
      <c r="TS73" s="88">
        <v>35091.0288</v>
      </c>
      <c r="TT73" s="23">
        <f t="shared" si="733"/>
        <v>25</v>
      </c>
      <c r="TU73" s="68">
        <f t="shared" si="734"/>
        <v>89977.0288</v>
      </c>
      <c r="TV73" s="68">
        <f t="shared" si="735"/>
        <v>76251.719322033896</v>
      </c>
      <c r="TW73" s="62">
        <f t="shared" si="736"/>
        <v>5.314112921461017E-3</v>
      </c>
      <c r="TX73" s="23">
        <v>2576</v>
      </c>
      <c r="TY73" s="23">
        <v>0</v>
      </c>
      <c r="TZ73" s="68">
        <v>0</v>
      </c>
      <c r="UA73" s="62">
        <f t="shared" si="737"/>
        <v>0</v>
      </c>
      <c r="UB73" s="34">
        <f t="shared" si="738"/>
        <v>69842.165713187496</v>
      </c>
      <c r="UC73" s="143" t="str">
        <f t="shared" si="739"/>
        <v>AI-03</v>
      </c>
      <c r="UD73" s="143" t="str">
        <f t="shared" si="740"/>
        <v>B0BPM2T7BQ</v>
      </c>
      <c r="UE73" s="143" t="str">
        <f t="shared" si="741"/>
        <v>FBA76863</v>
      </c>
      <c r="UF73" s="17">
        <f t="shared" si="742"/>
        <v>2793.6866285274996</v>
      </c>
      <c r="UG73" s="3">
        <v>1</v>
      </c>
      <c r="UH73" s="32">
        <f t="shared" si="743"/>
        <v>2793.6866285274996</v>
      </c>
      <c r="UI73" s="3">
        <v>5</v>
      </c>
      <c r="UJ73" s="32">
        <f t="shared" si="744"/>
        <v>13968.433142637497</v>
      </c>
      <c r="UK73" s="3">
        <v>0</v>
      </c>
      <c r="UL73" s="32">
        <f t="shared" si="745"/>
        <v>0</v>
      </c>
      <c r="UM73" s="3">
        <v>0</v>
      </c>
      <c r="UN73" s="32">
        <f t="shared" si="746"/>
        <v>0</v>
      </c>
      <c r="UO73" s="58">
        <v>0</v>
      </c>
      <c r="UP73" s="59">
        <f t="shared" si="747"/>
        <v>0</v>
      </c>
      <c r="UQ73" s="58">
        <v>0</v>
      </c>
      <c r="UR73" s="59">
        <f t="shared" si="748"/>
        <v>0</v>
      </c>
      <c r="US73" s="58">
        <v>340</v>
      </c>
      <c r="UT73" s="59">
        <f t="shared" si="749"/>
        <v>949853.45369934989</v>
      </c>
      <c r="UU73" s="42">
        <f t="shared" si="750"/>
        <v>346</v>
      </c>
      <c r="UV73" s="92">
        <f t="shared" si="751"/>
        <v>966615.57347051485</v>
      </c>
      <c r="UW73" s="141">
        <v>1</v>
      </c>
      <c r="UX73" s="36" t="str">
        <f t="shared" si="752"/>
        <v>AI-03</v>
      </c>
      <c r="UY73" s="98" t="s">
        <v>292</v>
      </c>
      <c r="UZ73" s="17">
        <f t="shared" si="753"/>
        <v>2793.6866285274996</v>
      </c>
      <c r="VA73" s="100">
        <v>8</v>
      </c>
      <c r="VB73" s="88">
        <v>23612</v>
      </c>
      <c r="VC73" s="3">
        <v>1</v>
      </c>
      <c r="VD73" s="88">
        <v>3899.0031999999997</v>
      </c>
      <c r="VE73" s="23">
        <f t="shared" si="759"/>
        <v>9</v>
      </c>
      <c r="VF73" s="68">
        <f t="shared" si="760"/>
        <v>27511.003199999999</v>
      </c>
      <c r="VG73" s="68">
        <f t="shared" si="761"/>
        <v>23314.409491525425</v>
      </c>
      <c r="VH73" s="62">
        <f t="shared" si="762"/>
        <v>1.6443658329704969E-3</v>
      </c>
      <c r="VI73" s="23">
        <v>845</v>
      </c>
      <c r="VJ73" s="23">
        <v>0</v>
      </c>
      <c r="VK73" s="68">
        <v>0</v>
      </c>
      <c r="VL73" s="62">
        <f t="shared" si="754"/>
        <v>0</v>
      </c>
      <c r="VM73" s="34">
        <f t="shared" si="763"/>
        <v>25143.179656747496</v>
      </c>
      <c r="VN73" s="143" t="str">
        <f t="shared" si="755"/>
        <v>AI-03</v>
      </c>
      <c r="VO73" s="143" t="str">
        <f t="shared" si="756"/>
        <v>B0BPM2T7BQ</v>
      </c>
      <c r="VP73" s="143" t="str">
        <f t="shared" si="757"/>
        <v>FBA76863</v>
      </c>
      <c r="VQ73" s="17">
        <f t="shared" si="764"/>
        <v>2793.6866285274996</v>
      </c>
      <c r="VR73" s="3">
        <v>51</v>
      </c>
      <c r="VS73" s="32">
        <f t="shared" si="765"/>
        <v>142478.01805490247</v>
      </c>
      <c r="VT73" s="3">
        <v>286</v>
      </c>
      <c r="VU73" s="32">
        <f t="shared" si="766"/>
        <v>798994.37575886492</v>
      </c>
      <c r="VV73" s="3">
        <v>0</v>
      </c>
      <c r="VW73" s="32">
        <f t="shared" si="767"/>
        <v>0</v>
      </c>
      <c r="VX73" s="3">
        <v>0</v>
      </c>
      <c r="VY73" s="32">
        <f t="shared" si="768"/>
        <v>0</v>
      </c>
      <c r="VZ73" s="58">
        <v>0</v>
      </c>
      <c r="WA73" s="59">
        <f t="shared" si="769"/>
        <v>0</v>
      </c>
      <c r="WB73" s="58">
        <v>0</v>
      </c>
      <c r="WC73" s="59">
        <f t="shared" si="770"/>
        <v>0</v>
      </c>
      <c r="WD73" s="58">
        <v>0</v>
      </c>
      <c r="WE73" s="59">
        <f t="shared" si="771"/>
        <v>0</v>
      </c>
      <c r="WF73" s="42">
        <f t="shared" si="772"/>
        <v>337</v>
      </c>
      <c r="WG73" s="92">
        <f t="shared" si="773"/>
        <v>941472.39381376735</v>
      </c>
      <c r="WH73" s="141">
        <v>0</v>
      </c>
      <c r="WI73" s="36" t="str">
        <f t="shared" si="758"/>
        <v>AI-03</v>
      </c>
      <c r="WJ73" s="98" t="s">
        <v>292</v>
      </c>
      <c r="WK73" s="17">
        <f t="shared" si="774"/>
        <v>2793.6866285274996</v>
      </c>
    </row>
    <row r="74" spans="1:609">
      <c r="A74" s="150" t="s">
        <v>810</v>
      </c>
      <c r="B74" s="150" t="s">
        <v>680</v>
      </c>
      <c r="C74" s="150"/>
      <c r="D74" s="150" t="s">
        <v>669</v>
      </c>
      <c r="E74" s="155" t="s">
        <v>688</v>
      </c>
      <c r="F74" s="150"/>
      <c r="G74" s="150"/>
      <c r="H74" s="150" t="s">
        <v>472</v>
      </c>
      <c r="I74" s="150" t="s">
        <v>450</v>
      </c>
      <c r="J74" s="187">
        <v>1069.2909897348002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12"/>
      <c r="AI74" s="12"/>
      <c r="AJ74" s="12"/>
      <c r="AK74" s="3"/>
      <c r="AL74" s="3"/>
      <c r="AM74" s="3"/>
      <c r="AN74" s="12"/>
      <c r="AO74" s="12"/>
      <c r="AP74" s="3"/>
      <c r="AQ74" s="3"/>
      <c r="AR74" s="3"/>
      <c r="AS74" s="3"/>
      <c r="AT74" s="12"/>
      <c r="AU74" s="12"/>
      <c r="AV74" s="3"/>
      <c r="AW74" s="3"/>
      <c r="AX74" s="3"/>
      <c r="AY74" s="3"/>
      <c r="AZ74" s="12"/>
      <c r="BA74" s="12"/>
      <c r="BB74" s="3"/>
      <c r="BC74" s="3"/>
      <c r="BD74" s="3"/>
      <c r="BE74" s="3"/>
      <c r="BF74" s="12"/>
      <c r="BG74" s="12"/>
      <c r="BH74" s="3"/>
      <c r="BI74" s="23"/>
      <c r="BJ74" s="34"/>
      <c r="BK74" s="37"/>
      <c r="BL74" s="12"/>
      <c r="BM74" s="3"/>
      <c r="BN74" s="3"/>
      <c r="BO74" s="23"/>
      <c r="BP74" s="34"/>
      <c r="BQ74" s="37"/>
      <c r="BR74" s="12"/>
      <c r="BS74" s="3"/>
      <c r="BT74" s="3"/>
      <c r="BU74" s="3"/>
      <c r="BV74" s="3"/>
      <c r="BW74" s="3"/>
      <c r="BX74" s="3"/>
      <c r="BY74" s="3"/>
      <c r="BZ74" s="23"/>
      <c r="CA74" s="23"/>
      <c r="CB74" s="37"/>
      <c r="CC74" s="34"/>
      <c r="CD74" s="3"/>
      <c r="CE74" s="3"/>
      <c r="CF74" s="3"/>
      <c r="CG74" s="3"/>
      <c r="CH74" s="3"/>
      <c r="CI74" s="3"/>
      <c r="CJ74" s="23"/>
      <c r="CK74" s="23"/>
      <c r="CL74" s="24"/>
      <c r="CM74" s="34"/>
      <c r="CN74" s="3"/>
      <c r="CO74" s="3"/>
      <c r="CP74" s="3"/>
      <c r="CQ74" s="3"/>
      <c r="CR74" s="3"/>
      <c r="CS74" s="3"/>
      <c r="CT74" s="23"/>
      <c r="CU74" s="23"/>
      <c r="CV74" s="24"/>
      <c r="CW74" s="34"/>
      <c r="CX74" s="3"/>
      <c r="CY74" s="3"/>
      <c r="CZ74" s="3"/>
      <c r="DA74" s="3"/>
      <c r="DB74" s="23"/>
      <c r="DC74" s="23"/>
      <c r="DD74" s="24"/>
      <c r="DE74" s="23"/>
      <c r="DF74" s="23"/>
      <c r="DG74" s="23"/>
      <c r="DH74" s="34"/>
      <c r="DI74" s="3"/>
      <c r="DJ74" s="3"/>
      <c r="DK74" s="3"/>
      <c r="DL74" s="3"/>
      <c r="DM74" s="23"/>
      <c r="DN74" s="23"/>
      <c r="DO74" s="23"/>
      <c r="DP74" s="24"/>
      <c r="DQ74" s="23"/>
      <c r="DR74" s="23"/>
      <c r="DS74" s="23"/>
      <c r="DT74" s="24"/>
      <c r="DU74" s="34"/>
      <c r="DV74" s="24"/>
      <c r="DW74" s="24"/>
      <c r="DX74" s="34"/>
      <c r="DY74" s="23"/>
      <c r="DZ74" s="34"/>
      <c r="EA74" s="24"/>
      <c r="EB74" s="24"/>
      <c r="EC74" s="24"/>
      <c r="ED74" s="24"/>
      <c r="EE74" s="3"/>
      <c r="EF74" s="3"/>
      <c r="EG74" s="3"/>
      <c r="EH74" s="3"/>
      <c r="EI74" s="23"/>
      <c r="EJ74" s="23"/>
      <c r="EK74" s="23"/>
      <c r="EL74" s="62"/>
      <c r="EM74" s="23"/>
      <c r="EN74" s="23"/>
      <c r="EO74" s="23"/>
      <c r="EP74" s="62"/>
      <c r="EQ74" s="34"/>
      <c r="ER74" s="24"/>
      <c r="ES74" s="24"/>
      <c r="ET74" s="24"/>
      <c r="EU74" s="24"/>
      <c r="EV74" s="3"/>
      <c r="EW74" s="3"/>
      <c r="EX74" s="3"/>
      <c r="EY74" s="3"/>
      <c r="EZ74" s="23"/>
      <c r="FA74" s="23"/>
      <c r="FB74" s="70"/>
      <c r="FC74" s="62"/>
      <c r="FD74" s="23"/>
      <c r="FE74" s="23"/>
      <c r="FF74" s="23"/>
      <c r="FG74" s="62"/>
      <c r="FH74" s="34"/>
      <c r="FI74" s="3"/>
      <c r="FJ74" s="3"/>
      <c r="FK74" s="3"/>
      <c r="FL74" s="3"/>
      <c r="FM74" s="23"/>
      <c r="FN74" s="23"/>
      <c r="FO74" s="70"/>
      <c r="FP74" s="62"/>
      <c r="FQ74" s="23"/>
      <c r="FR74" s="23"/>
      <c r="FS74" s="68"/>
      <c r="FT74" s="62"/>
      <c r="FU74" s="34"/>
      <c r="FV74" s="3"/>
      <c r="FW74" s="3"/>
      <c r="FX74" s="3"/>
      <c r="FY74" s="3"/>
      <c r="FZ74" s="23"/>
      <c r="GA74" s="23"/>
      <c r="GB74" s="70"/>
      <c r="GC74" s="62"/>
      <c r="GD74" s="23"/>
      <c r="GE74" s="23"/>
      <c r="GF74" s="68"/>
      <c r="GG74" s="62"/>
      <c r="GH74" s="111"/>
      <c r="GI74" s="100"/>
      <c r="GJ74" s="3"/>
      <c r="GK74" s="3"/>
      <c r="GL74" s="3"/>
      <c r="GM74" s="23"/>
      <c r="GN74" s="23"/>
      <c r="GO74" s="70"/>
      <c r="GP74" s="62"/>
      <c r="GQ74" s="23"/>
      <c r="GR74" s="23"/>
      <c r="GS74" s="68"/>
      <c r="GT74" s="62"/>
      <c r="GU74" s="111"/>
      <c r="GV74" s="100"/>
      <c r="GW74" s="3"/>
      <c r="GX74" s="3"/>
      <c r="GY74" s="3"/>
      <c r="GZ74" s="23"/>
      <c r="HA74" s="23"/>
      <c r="HB74" s="70"/>
      <c r="HC74" s="62"/>
      <c r="HD74" s="23"/>
      <c r="HE74" s="23"/>
      <c r="HF74" s="68"/>
      <c r="HG74" s="62"/>
      <c r="HH74" s="34"/>
      <c r="HI74" s="100"/>
      <c r="HJ74" s="3"/>
      <c r="HK74" s="3"/>
      <c r="HL74" s="3"/>
      <c r="HM74" s="23"/>
      <c r="HN74" s="23"/>
      <c r="HO74" s="70"/>
      <c r="HP74" s="62"/>
      <c r="HQ74" s="23"/>
      <c r="HR74" s="23"/>
      <c r="HS74" s="68"/>
      <c r="HT74" s="62"/>
      <c r="HU74" s="34"/>
      <c r="HV74" s="100"/>
      <c r="HW74" s="3"/>
      <c r="HX74" s="3"/>
      <c r="HY74" s="179"/>
      <c r="HZ74" s="23"/>
      <c r="IA74" s="23"/>
      <c r="IB74" s="70"/>
      <c r="IC74" s="62"/>
      <c r="ID74" s="23"/>
      <c r="IE74" s="23"/>
      <c r="IF74" s="68"/>
      <c r="IG74" s="62"/>
      <c r="IH74" s="34"/>
      <c r="II74" s="100"/>
      <c r="IJ74" s="88"/>
      <c r="IK74" s="3"/>
      <c r="IL74" s="88"/>
      <c r="IM74" s="23"/>
      <c r="IN74" s="68"/>
      <c r="IO74" s="68"/>
      <c r="IP74" s="62"/>
      <c r="IQ74" s="23"/>
      <c r="IR74" s="23"/>
      <c r="IS74" s="68"/>
      <c r="IT74" s="62"/>
      <c r="IU74" s="34"/>
      <c r="IV74" s="142"/>
      <c r="IW74" s="142"/>
      <c r="IX74" s="142"/>
      <c r="IY74" s="17"/>
      <c r="IZ74" s="3"/>
      <c r="JA74" s="32"/>
      <c r="JB74" s="3"/>
      <c r="JC74" s="32"/>
      <c r="JD74" s="3"/>
      <c r="JE74" s="32"/>
      <c r="JF74" s="3"/>
      <c r="JG74" s="32"/>
      <c r="JH74" s="58"/>
      <c r="JI74" s="59"/>
      <c r="JJ74" s="58"/>
      <c r="JK74" s="59"/>
      <c r="JL74" s="58"/>
      <c r="JM74" s="59"/>
      <c r="JN74" s="42"/>
      <c r="JO74" s="10"/>
      <c r="JP74" s="36"/>
      <c r="JQ74" s="98"/>
      <c r="JR74" s="17"/>
      <c r="JS74" s="100"/>
      <c r="JT74" s="88"/>
      <c r="JU74" s="3"/>
      <c r="JV74" s="88"/>
      <c r="JW74" s="23"/>
      <c r="JX74" s="68"/>
      <c r="JY74" s="68"/>
      <c r="JZ74" s="62"/>
      <c r="KA74" s="23"/>
      <c r="KB74" s="23"/>
      <c r="KC74" s="68"/>
      <c r="KD74" s="62"/>
      <c r="KE74" s="34"/>
      <c r="KF74" s="142"/>
      <c r="KG74" s="142"/>
      <c r="KH74" s="142"/>
      <c r="KI74" s="17"/>
      <c r="KJ74" s="3"/>
      <c r="KK74" s="32"/>
      <c r="KL74" s="3"/>
      <c r="KM74" s="32"/>
      <c r="KN74" s="3"/>
      <c r="KO74" s="32"/>
      <c r="KP74" s="3"/>
      <c r="KQ74" s="32"/>
      <c r="KR74" s="58"/>
      <c r="KS74" s="59"/>
      <c r="KT74" s="58"/>
      <c r="KU74" s="59"/>
      <c r="KV74" s="58"/>
      <c r="KW74" s="59"/>
      <c r="KX74" s="42"/>
      <c r="KY74" s="10"/>
      <c r="KZ74" s="36"/>
      <c r="LA74" s="98"/>
      <c r="LB74" s="17"/>
      <c r="LC74" s="100"/>
      <c r="LD74" s="88"/>
      <c r="LE74" s="3"/>
      <c r="LF74" s="88"/>
      <c r="LG74" s="23"/>
      <c r="LH74" s="68"/>
      <c r="LI74" s="68"/>
      <c r="LJ74" s="62"/>
      <c r="LK74" s="23"/>
      <c r="LL74" s="23"/>
      <c r="LM74" s="68"/>
      <c r="LN74" s="62"/>
      <c r="LO74" s="34"/>
      <c r="LP74" s="143"/>
      <c r="LQ74" s="142"/>
      <c r="LR74" s="143"/>
      <c r="LS74" s="17"/>
      <c r="LT74" s="3"/>
      <c r="LU74" s="32"/>
      <c r="LV74" s="3"/>
      <c r="LW74" s="32"/>
      <c r="LX74" s="3"/>
      <c r="LY74" s="32"/>
      <c r="LZ74" s="3"/>
      <c r="MA74" s="32"/>
      <c r="MB74" s="58"/>
      <c r="MC74" s="59"/>
      <c r="MD74" s="58"/>
      <c r="ME74" s="59"/>
      <c r="MF74" s="58"/>
      <c r="MG74" s="59"/>
      <c r="MH74" s="42"/>
      <c r="MI74" s="10"/>
      <c r="MJ74" s="36"/>
      <c r="MK74" s="98"/>
      <c r="ML74" s="17"/>
      <c r="MM74" s="100">
        <v>0</v>
      </c>
      <c r="MN74" s="88">
        <v>0</v>
      </c>
      <c r="MO74" s="3">
        <v>0</v>
      </c>
      <c r="MP74" s="88">
        <v>0</v>
      </c>
      <c r="MQ74" s="23">
        <f t="shared" si="827"/>
        <v>0</v>
      </c>
      <c r="MR74" s="68">
        <f t="shared" si="827"/>
        <v>0</v>
      </c>
      <c r="MS74" s="68">
        <f t="shared" si="828"/>
        <v>0</v>
      </c>
      <c r="MT74" s="62">
        <f t="shared" si="829"/>
        <v>0</v>
      </c>
      <c r="MU74" s="23" t="s">
        <v>646</v>
      </c>
      <c r="MV74" s="23">
        <v>0</v>
      </c>
      <c r="MW74" s="68">
        <v>0</v>
      </c>
      <c r="MX74" s="62">
        <f t="shared" si="830"/>
        <v>0</v>
      </c>
      <c r="MY74" s="34">
        <f t="shared" si="831"/>
        <v>0</v>
      </c>
      <c r="MZ74" s="143" t="str">
        <f t="shared" si="832"/>
        <v>AM-W19</v>
      </c>
      <c r="NA74" s="143" t="str">
        <f t="shared" si="833"/>
        <v>B0FPR7VFCH</v>
      </c>
      <c r="NB74" s="143" t="str">
        <f t="shared" si="833"/>
        <v>FBA79815</v>
      </c>
      <c r="NC74" s="17">
        <f t="shared" si="834"/>
        <v>1069.2909897348002</v>
      </c>
      <c r="ND74" s="3">
        <v>0</v>
      </c>
      <c r="NE74" s="32">
        <f t="shared" si="835"/>
        <v>0</v>
      </c>
      <c r="NF74" s="3">
        <v>0</v>
      </c>
      <c r="NG74" s="32">
        <f t="shared" si="836"/>
        <v>0</v>
      </c>
      <c r="NH74" s="3">
        <v>0</v>
      </c>
      <c r="NI74" s="32">
        <f t="shared" si="837"/>
        <v>0</v>
      </c>
      <c r="NJ74" s="3">
        <v>0</v>
      </c>
      <c r="NK74" s="32">
        <f t="shared" si="838"/>
        <v>0</v>
      </c>
      <c r="NL74" s="58">
        <v>0</v>
      </c>
      <c r="NM74" s="59">
        <f t="shared" si="839"/>
        <v>0</v>
      </c>
      <c r="NN74" s="58">
        <v>0</v>
      </c>
      <c r="NO74" s="59">
        <f t="shared" si="840"/>
        <v>0</v>
      </c>
      <c r="NP74" s="58">
        <v>500</v>
      </c>
      <c r="NQ74" s="59">
        <f t="shared" si="841"/>
        <v>534645.49486740003</v>
      </c>
      <c r="NR74" s="42">
        <f t="shared" si="842"/>
        <v>500</v>
      </c>
      <c r="NS74" s="92">
        <f t="shared" si="843"/>
        <v>534645.49486740003</v>
      </c>
      <c r="NT74" s="141">
        <v>0</v>
      </c>
      <c r="NU74" s="36" t="str">
        <f t="shared" si="844"/>
        <v>AM-W19</v>
      </c>
      <c r="NV74" s="98" t="s">
        <v>480</v>
      </c>
      <c r="NW74" s="17">
        <f>J74</f>
        <v>1069.2909897348002</v>
      </c>
      <c r="NX74" s="100">
        <v>0</v>
      </c>
      <c r="NY74" s="88">
        <v>0</v>
      </c>
      <c r="NZ74" s="3">
        <v>0</v>
      </c>
      <c r="OA74" s="88">
        <v>0</v>
      </c>
      <c r="OB74" s="23">
        <f t="shared" si="775"/>
        <v>0</v>
      </c>
      <c r="OC74" s="68">
        <f t="shared" si="775"/>
        <v>0</v>
      </c>
      <c r="OD74" s="68">
        <f t="shared" si="776"/>
        <v>0</v>
      </c>
      <c r="OE74" s="62">
        <f t="shared" si="777"/>
        <v>0</v>
      </c>
      <c r="OF74" s="23" t="s">
        <v>646</v>
      </c>
      <c r="OG74" s="23">
        <v>0</v>
      </c>
      <c r="OH74" s="68">
        <v>0</v>
      </c>
      <c r="OI74" s="62">
        <f t="shared" si="778"/>
        <v>0</v>
      </c>
      <c r="OJ74" s="34">
        <f t="shared" si="779"/>
        <v>0</v>
      </c>
      <c r="OK74" s="143" t="str">
        <f t="shared" si="780"/>
        <v>AM-W19</v>
      </c>
      <c r="OL74" s="143" t="str">
        <f t="shared" si="781"/>
        <v>B0FPR7VFCH</v>
      </c>
      <c r="OM74" s="143" t="str">
        <f t="shared" si="781"/>
        <v>FBA79815</v>
      </c>
      <c r="ON74" s="17">
        <f t="shared" si="782"/>
        <v>1069.2909897348002</v>
      </c>
      <c r="OO74" s="3">
        <v>0</v>
      </c>
      <c r="OP74" s="32">
        <f t="shared" si="783"/>
        <v>0</v>
      </c>
      <c r="OQ74" s="3">
        <v>0</v>
      </c>
      <c r="OR74" s="32">
        <f t="shared" si="784"/>
        <v>0</v>
      </c>
      <c r="OS74" s="3">
        <v>0</v>
      </c>
      <c r="OT74" s="32">
        <f t="shared" si="785"/>
        <v>0</v>
      </c>
      <c r="OU74" s="3">
        <v>0</v>
      </c>
      <c r="OV74" s="32">
        <f t="shared" si="786"/>
        <v>0</v>
      </c>
      <c r="OW74" s="58">
        <v>500</v>
      </c>
      <c r="OX74" s="59">
        <f t="shared" si="787"/>
        <v>534645.49486740003</v>
      </c>
      <c r="OY74" s="58">
        <v>0</v>
      </c>
      <c r="OZ74" s="59">
        <f t="shared" si="788"/>
        <v>0</v>
      </c>
      <c r="PA74" s="58">
        <v>500</v>
      </c>
      <c r="PB74" s="59">
        <f t="shared" si="789"/>
        <v>534645.49486740003</v>
      </c>
      <c r="PC74" s="42">
        <f t="shared" si="790"/>
        <v>1000</v>
      </c>
      <c r="PD74" s="92">
        <f t="shared" si="791"/>
        <v>1069290.9897348001</v>
      </c>
      <c r="PE74" s="141">
        <v>0</v>
      </c>
      <c r="PF74" s="36" t="str">
        <f t="shared" si="792"/>
        <v>AM-W19</v>
      </c>
      <c r="PG74" s="98" t="s">
        <v>480</v>
      </c>
      <c r="PH74" s="17">
        <f>AU74</f>
        <v>0</v>
      </c>
      <c r="PI74" s="100">
        <v>1</v>
      </c>
      <c r="PJ74" s="88">
        <v>2199</v>
      </c>
      <c r="PK74" s="3">
        <v>0</v>
      </c>
      <c r="PL74" s="88">
        <v>0</v>
      </c>
      <c r="PM74" s="23">
        <f t="shared" si="793"/>
        <v>1</v>
      </c>
      <c r="PN74" s="68">
        <f t="shared" si="793"/>
        <v>2199</v>
      </c>
      <c r="PO74" s="68">
        <f t="shared" si="794"/>
        <v>1863.5593220338983</v>
      </c>
      <c r="PP74" s="62">
        <f t="shared" si="795"/>
        <v>1.2387491808347142E-4</v>
      </c>
      <c r="PQ74" s="23" t="s">
        <v>646</v>
      </c>
      <c r="PR74" s="23">
        <v>0</v>
      </c>
      <c r="PS74" s="68">
        <v>0</v>
      </c>
      <c r="PT74" s="62">
        <f t="shared" si="796"/>
        <v>0</v>
      </c>
      <c r="PU74" s="34">
        <f t="shared" si="797"/>
        <v>1069.2909897348002</v>
      </c>
      <c r="PV74" s="143" t="str">
        <f t="shared" si="798"/>
        <v>AM-W19</v>
      </c>
      <c r="PW74" s="143" t="str">
        <f t="shared" si="799"/>
        <v>B0FPR7VFCH</v>
      </c>
      <c r="PX74" s="143" t="str">
        <f t="shared" si="799"/>
        <v>FBA79815</v>
      </c>
      <c r="PY74" s="17">
        <f t="shared" si="800"/>
        <v>1069.2909897348002</v>
      </c>
      <c r="PZ74" s="3">
        <v>70</v>
      </c>
      <c r="QA74" s="32">
        <f t="shared" si="801"/>
        <v>74850.369281436011</v>
      </c>
      <c r="QB74" s="3"/>
      <c r="QC74" s="32">
        <f t="shared" si="802"/>
        <v>0</v>
      </c>
      <c r="QD74" s="3">
        <v>0</v>
      </c>
      <c r="QE74" s="32">
        <f t="shared" si="803"/>
        <v>0</v>
      </c>
      <c r="QF74" s="3">
        <v>0</v>
      </c>
      <c r="QG74" s="32">
        <f t="shared" si="804"/>
        <v>0</v>
      </c>
      <c r="QH74" s="58">
        <v>500</v>
      </c>
      <c r="QI74" s="59">
        <f t="shared" si="805"/>
        <v>534645.49486740003</v>
      </c>
      <c r="QJ74" s="58">
        <v>0</v>
      </c>
      <c r="QK74" s="59">
        <f t="shared" si="806"/>
        <v>0</v>
      </c>
      <c r="QL74" s="58">
        <v>500</v>
      </c>
      <c r="QM74" s="59">
        <f t="shared" si="807"/>
        <v>534645.49486740003</v>
      </c>
      <c r="QN74" s="42">
        <f t="shared" si="808"/>
        <v>1070</v>
      </c>
      <c r="QO74" s="92">
        <f t="shared" si="809"/>
        <v>1144141.3590162362</v>
      </c>
      <c r="QP74" s="141">
        <v>0</v>
      </c>
      <c r="QQ74" s="36" t="str">
        <f t="shared" si="810"/>
        <v>AM-W19</v>
      </c>
      <c r="QR74" s="98" t="s">
        <v>480</v>
      </c>
      <c r="QS74" s="17">
        <f>CF74</f>
        <v>0</v>
      </c>
      <c r="QT74" s="100">
        <v>11</v>
      </c>
      <c r="QU74" s="88">
        <v>22181</v>
      </c>
      <c r="QV74" s="3">
        <v>41</v>
      </c>
      <c r="QW74" s="88">
        <v>85218</v>
      </c>
      <c r="QX74" s="23">
        <f t="shared" si="691"/>
        <v>52</v>
      </c>
      <c r="QY74" s="68">
        <f t="shared" si="692"/>
        <v>107399</v>
      </c>
      <c r="QZ74" s="68">
        <f t="shared" si="693"/>
        <v>91016.101694915254</v>
      </c>
      <c r="RA74" s="62">
        <f t="shared" si="694"/>
        <v>5.7469889697987567E-3</v>
      </c>
      <c r="RB74" s="23" t="s">
        <v>646</v>
      </c>
      <c r="RC74" s="23">
        <v>0</v>
      </c>
      <c r="RD74" s="68">
        <v>0</v>
      </c>
      <c r="RE74" s="62">
        <f t="shared" si="695"/>
        <v>0</v>
      </c>
      <c r="RF74" s="34">
        <f t="shared" si="696"/>
        <v>55603.131466209612</v>
      </c>
      <c r="RG74" s="143" t="str">
        <f t="shared" si="697"/>
        <v>AM-W19</v>
      </c>
      <c r="RH74" s="143" t="str">
        <f t="shared" si="698"/>
        <v>B0FPR7VFCH</v>
      </c>
      <c r="RI74" s="143" t="str">
        <f t="shared" si="699"/>
        <v>FBA79815</v>
      </c>
      <c r="RJ74" s="17">
        <f t="shared" si="700"/>
        <v>1069.2909897348002</v>
      </c>
      <c r="RK74" s="3">
        <v>57</v>
      </c>
      <c r="RL74" s="32">
        <f t="shared" si="701"/>
        <v>60949.586414883612</v>
      </c>
      <c r="RM74" s="3">
        <v>295</v>
      </c>
      <c r="RN74" s="32">
        <f t="shared" si="702"/>
        <v>315440.84197176603</v>
      </c>
      <c r="RO74" s="3">
        <v>0</v>
      </c>
      <c r="RP74" s="32">
        <f t="shared" si="703"/>
        <v>0</v>
      </c>
      <c r="RQ74" s="3">
        <v>0</v>
      </c>
      <c r="RR74" s="32">
        <f t="shared" si="704"/>
        <v>0</v>
      </c>
      <c r="RS74" s="58">
        <v>0</v>
      </c>
      <c r="RT74" s="59">
        <f t="shared" si="705"/>
        <v>0</v>
      </c>
      <c r="RU74" s="58">
        <v>0</v>
      </c>
      <c r="RV74" s="59">
        <f t="shared" si="706"/>
        <v>0</v>
      </c>
      <c r="RW74" s="58">
        <v>0</v>
      </c>
      <c r="RX74" s="59">
        <f t="shared" si="707"/>
        <v>0</v>
      </c>
      <c r="RY74" s="42">
        <f t="shared" si="708"/>
        <v>352</v>
      </c>
      <c r="RZ74" s="92">
        <f t="shared" si="709"/>
        <v>376390.42838664964</v>
      </c>
      <c r="SA74" s="141">
        <v>59</v>
      </c>
      <c r="SB74" s="36" t="str">
        <f t="shared" si="710"/>
        <v>AM-W19</v>
      </c>
      <c r="SC74" s="98" t="s">
        <v>480</v>
      </c>
      <c r="SD74" s="17">
        <f t="shared" si="711"/>
        <v>1069.2909897348002</v>
      </c>
      <c r="SE74" s="100">
        <v>14</v>
      </c>
      <c r="SF74" s="88">
        <v>23309</v>
      </c>
      <c r="SG74" s="3">
        <v>63</v>
      </c>
      <c r="SH74" s="88">
        <v>125938</v>
      </c>
      <c r="SI74" s="23">
        <f t="shared" si="712"/>
        <v>77</v>
      </c>
      <c r="SJ74" s="68">
        <f t="shared" si="713"/>
        <v>149247</v>
      </c>
      <c r="SK74" s="68">
        <f t="shared" si="714"/>
        <v>126480.50847457627</v>
      </c>
      <c r="SL74" s="62">
        <f t="shared" si="715"/>
        <v>9.5614490002559373E-3</v>
      </c>
      <c r="SM74" s="23">
        <v>9264</v>
      </c>
      <c r="SN74" s="23">
        <v>0</v>
      </c>
      <c r="SO74" s="68">
        <v>0</v>
      </c>
      <c r="SP74" s="62">
        <f t="shared" si="716"/>
        <v>0</v>
      </c>
      <c r="SQ74" s="34">
        <f t="shared" si="717"/>
        <v>82335.406209579611</v>
      </c>
      <c r="SR74" s="143" t="str">
        <f t="shared" si="718"/>
        <v>AM-W19</v>
      </c>
      <c r="SS74" s="143" t="str">
        <f t="shared" si="719"/>
        <v>B0FPR7VFCH</v>
      </c>
      <c r="ST74" s="143" t="str">
        <f t="shared" si="720"/>
        <v>FBA79815</v>
      </c>
      <c r="SU74" s="17">
        <f t="shared" si="721"/>
        <v>1069.2909897348002</v>
      </c>
      <c r="SV74" s="3">
        <v>109</v>
      </c>
      <c r="SW74" s="32">
        <f t="shared" si="722"/>
        <v>116552.71788109322</v>
      </c>
      <c r="SX74" s="3">
        <v>176</v>
      </c>
      <c r="SY74" s="32">
        <f t="shared" si="723"/>
        <v>188195.21419332482</v>
      </c>
      <c r="SZ74" s="3">
        <v>0</v>
      </c>
      <c r="TA74" s="32">
        <f t="shared" si="724"/>
        <v>0</v>
      </c>
      <c r="TB74" s="3">
        <v>0</v>
      </c>
      <c r="TC74" s="32">
        <f t="shared" si="725"/>
        <v>0</v>
      </c>
      <c r="TD74" s="58">
        <v>0</v>
      </c>
      <c r="TE74" s="59">
        <f t="shared" si="726"/>
        <v>0</v>
      </c>
      <c r="TF74" s="58">
        <v>0</v>
      </c>
      <c r="TG74" s="59">
        <f t="shared" si="727"/>
        <v>0</v>
      </c>
      <c r="TH74" s="58">
        <v>500</v>
      </c>
      <c r="TI74" s="59">
        <f t="shared" si="728"/>
        <v>534645.49486740003</v>
      </c>
      <c r="TJ74" s="42">
        <f t="shared" si="729"/>
        <v>785</v>
      </c>
      <c r="TK74" s="92">
        <f t="shared" si="730"/>
        <v>839393.42694181809</v>
      </c>
      <c r="TL74" s="141">
        <v>43</v>
      </c>
      <c r="TM74" s="36" t="str">
        <f t="shared" si="731"/>
        <v>AM-W19</v>
      </c>
      <c r="TN74" s="98" t="s">
        <v>465</v>
      </c>
      <c r="TO74" s="17">
        <f t="shared" si="732"/>
        <v>1069.2909897348002</v>
      </c>
      <c r="TP74" s="100">
        <v>0</v>
      </c>
      <c r="TQ74" s="88">
        <v>0</v>
      </c>
      <c r="TR74" s="3">
        <v>30</v>
      </c>
      <c r="TS74" s="88">
        <v>59969.971799999999</v>
      </c>
      <c r="TT74" s="23">
        <f t="shared" si="733"/>
        <v>30</v>
      </c>
      <c r="TU74" s="68">
        <f t="shared" si="734"/>
        <v>59969.971799999999</v>
      </c>
      <c r="TV74" s="68">
        <f t="shared" si="735"/>
        <v>50822.01</v>
      </c>
      <c r="TW74" s="62">
        <f t="shared" si="736"/>
        <v>3.5418729234814742E-3</v>
      </c>
      <c r="TX74" s="23">
        <v>4588</v>
      </c>
      <c r="TY74" s="23">
        <v>0</v>
      </c>
      <c r="TZ74" s="68">
        <v>0</v>
      </c>
      <c r="UA74" s="62">
        <f t="shared" si="737"/>
        <v>0</v>
      </c>
      <c r="UB74" s="34">
        <f t="shared" si="738"/>
        <v>32078.729692044006</v>
      </c>
      <c r="UC74" s="143" t="str">
        <f t="shared" si="739"/>
        <v>AM-W19</v>
      </c>
      <c r="UD74" s="143" t="str">
        <f t="shared" si="740"/>
        <v>B0FPR7VFCH</v>
      </c>
      <c r="UE74" s="143" t="str">
        <f t="shared" si="741"/>
        <v>FBA79815</v>
      </c>
      <c r="UF74" s="17">
        <f t="shared" si="742"/>
        <v>1069.2909897348002</v>
      </c>
      <c r="UG74" s="3">
        <v>70</v>
      </c>
      <c r="UH74" s="32">
        <f t="shared" si="743"/>
        <v>74850.369281436011</v>
      </c>
      <c r="UI74" s="3">
        <v>50</v>
      </c>
      <c r="UJ74" s="32">
        <f t="shared" si="744"/>
        <v>53464.549486740012</v>
      </c>
      <c r="UK74" s="3">
        <v>0</v>
      </c>
      <c r="UL74" s="32">
        <f t="shared" si="745"/>
        <v>0</v>
      </c>
      <c r="UM74" s="3">
        <v>0</v>
      </c>
      <c r="UN74" s="32">
        <f t="shared" si="746"/>
        <v>0</v>
      </c>
      <c r="UO74" s="58">
        <v>0</v>
      </c>
      <c r="UP74" s="59">
        <f t="shared" si="747"/>
        <v>0</v>
      </c>
      <c r="UQ74" s="58">
        <v>0</v>
      </c>
      <c r="UR74" s="59">
        <f t="shared" si="748"/>
        <v>0</v>
      </c>
      <c r="US74" s="58">
        <v>500</v>
      </c>
      <c r="UT74" s="59">
        <f t="shared" si="749"/>
        <v>534645.49486740003</v>
      </c>
      <c r="UU74" s="42">
        <f t="shared" si="750"/>
        <v>620</v>
      </c>
      <c r="UV74" s="92">
        <f t="shared" si="751"/>
        <v>662960.41363557614</v>
      </c>
      <c r="UW74" s="141">
        <v>64</v>
      </c>
      <c r="UX74" s="36" t="str">
        <f t="shared" si="752"/>
        <v>AM-W19</v>
      </c>
      <c r="UY74" s="98" t="s">
        <v>465</v>
      </c>
      <c r="UZ74" s="17">
        <f t="shared" si="753"/>
        <v>1069.2909897348002</v>
      </c>
      <c r="VA74" s="100">
        <v>3</v>
      </c>
      <c r="VB74" s="88">
        <v>5997</v>
      </c>
      <c r="VC74" s="3">
        <v>11</v>
      </c>
      <c r="VD74" s="88">
        <v>21288.981799999998</v>
      </c>
      <c r="VE74" s="23">
        <f t="shared" si="759"/>
        <v>14</v>
      </c>
      <c r="VF74" s="68">
        <f t="shared" si="760"/>
        <v>27285.981799999998</v>
      </c>
      <c r="VG74" s="68">
        <f t="shared" si="761"/>
        <v>23123.713389830507</v>
      </c>
      <c r="VH74" s="62">
        <f t="shared" si="762"/>
        <v>1.6309160325703724E-3</v>
      </c>
      <c r="VI74" s="23">
        <v>2038</v>
      </c>
      <c r="VJ74" s="23">
        <v>0</v>
      </c>
      <c r="VK74" s="68">
        <v>0</v>
      </c>
      <c r="VL74" s="62">
        <f t="shared" si="754"/>
        <v>0</v>
      </c>
      <c r="VM74" s="34">
        <f t="shared" si="763"/>
        <v>14970.073856287203</v>
      </c>
      <c r="VN74" s="143" t="str">
        <f t="shared" si="755"/>
        <v>AM-W19</v>
      </c>
      <c r="VO74" s="143" t="str">
        <f t="shared" si="756"/>
        <v>B0FPR7VFCH</v>
      </c>
      <c r="VP74" s="143" t="str">
        <f t="shared" si="757"/>
        <v>FBA79815</v>
      </c>
      <c r="VQ74" s="17">
        <f t="shared" si="764"/>
        <v>1069.2909897348002</v>
      </c>
      <c r="VR74" s="3">
        <v>37</v>
      </c>
      <c r="VS74" s="32">
        <f t="shared" si="765"/>
        <v>39563.766620187605</v>
      </c>
      <c r="VT74" s="3">
        <v>495</v>
      </c>
      <c r="VU74" s="32">
        <f t="shared" si="766"/>
        <v>529299.03991872608</v>
      </c>
      <c r="VV74" s="3">
        <v>38</v>
      </c>
      <c r="VW74" s="32">
        <f t="shared" si="767"/>
        <v>40633.057609922405</v>
      </c>
      <c r="VX74" s="3">
        <v>0</v>
      </c>
      <c r="VY74" s="32">
        <f t="shared" si="768"/>
        <v>0</v>
      </c>
      <c r="VZ74" s="58">
        <v>0</v>
      </c>
      <c r="WA74" s="59">
        <f t="shared" si="769"/>
        <v>0</v>
      </c>
      <c r="WB74" s="58">
        <v>0</v>
      </c>
      <c r="WC74" s="59">
        <f t="shared" si="770"/>
        <v>0</v>
      </c>
      <c r="WD74" s="58">
        <v>0</v>
      </c>
      <c r="WE74" s="59">
        <f t="shared" si="771"/>
        <v>0</v>
      </c>
      <c r="WF74" s="42">
        <f t="shared" si="772"/>
        <v>570</v>
      </c>
      <c r="WG74" s="92">
        <f t="shared" si="773"/>
        <v>609495.86414883612</v>
      </c>
      <c r="WH74" s="141">
        <v>60</v>
      </c>
      <c r="WI74" s="36" t="str">
        <f t="shared" si="758"/>
        <v>AM-W19</v>
      </c>
      <c r="WJ74" s="98" t="s">
        <v>465</v>
      </c>
      <c r="WK74" s="17">
        <f t="shared" si="774"/>
        <v>1069.2909897348002</v>
      </c>
    </row>
    <row r="75" spans="1:609">
      <c r="A75" s="150" t="s">
        <v>815</v>
      </c>
      <c r="B75" s="150" t="s">
        <v>674</v>
      </c>
      <c r="C75" s="150"/>
      <c r="D75" s="150" t="s">
        <v>669</v>
      </c>
      <c r="E75" s="155" t="s">
        <v>683</v>
      </c>
      <c r="F75" s="150"/>
      <c r="G75" s="150"/>
      <c r="H75" s="150" t="s">
        <v>473</v>
      </c>
      <c r="I75" s="150" t="s">
        <v>432</v>
      </c>
      <c r="J75" s="187">
        <v>120.242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12"/>
      <c r="AI75" s="12"/>
      <c r="AJ75" s="12"/>
      <c r="AK75" s="3"/>
      <c r="AL75" s="3"/>
      <c r="AM75" s="3"/>
      <c r="AN75" s="12"/>
      <c r="AO75" s="12"/>
      <c r="AP75" s="3"/>
      <c r="AQ75" s="3"/>
      <c r="AR75" s="3"/>
      <c r="AS75" s="3"/>
      <c r="AT75" s="12"/>
      <c r="AU75" s="12"/>
      <c r="AV75" s="3"/>
      <c r="AW75" s="3"/>
      <c r="AX75" s="3"/>
      <c r="AY75" s="3"/>
      <c r="AZ75" s="12"/>
      <c r="BA75" s="12"/>
      <c r="BB75" s="3"/>
      <c r="BC75" s="3"/>
      <c r="BD75" s="3"/>
      <c r="BE75" s="3"/>
      <c r="BF75" s="12"/>
      <c r="BG75" s="12"/>
      <c r="BH75" s="3"/>
      <c r="BI75" s="23"/>
      <c r="BJ75" s="34"/>
      <c r="BK75" s="37"/>
      <c r="BL75" s="12"/>
      <c r="BM75" s="3"/>
      <c r="BN75" s="3"/>
      <c r="BO75" s="23"/>
      <c r="BP75" s="34"/>
      <c r="BQ75" s="37"/>
      <c r="BR75" s="12"/>
      <c r="BS75" s="3"/>
      <c r="BT75" s="3"/>
      <c r="BU75" s="3"/>
      <c r="BV75" s="3"/>
      <c r="BW75" s="3"/>
      <c r="BX75" s="3"/>
      <c r="BY75" s="3"/>
      <c r="BZ75" s="23"/>
      <c r="CA75" s="23"/>
      <c r="CB75" s="37"/>
      <c r="CC75" s="34"/>
      <c r="CD75" s="3"/>
      <c r="CE75" s="3"/>
      <c r="CF75" s="3"/>
      <c r="CG75" s="3"/>
      <c r="CH75" s="3"/>
      <c r="CI75" s="3"/>
      <c r="CJ75" s="23"/>
      <c r="CK75" s="23"/>
      <c r="CL75" s="24"/>
      <c r="CM75" s="34"/>
      <c r="CN75" s="3"/>
      <c r="CO75" s="3"/>
      <c r="CP75" s="3"/>
      <c r="CQ75" s="3"/>
      <c r="CR75" s="3"/>
      <c r="CS75" s="3"/>
      <c r="CT75" s="23"/>
      <c r="CU75" s="23"/>
      <c r="CV75" s="24"/>
      <c r="CW75" s="34"/>
      <c r="CX75" s="3"/>
      <c r="CY75" s="3"/>
      <c r="CZ75" s="3"/>
      <c r="DA75" s="3"/>
      <c r="DB75" s="23"/>
      <c r="DC75" s="23"/>
      <c r="DD75" s="24"/>
      <c r="DE75" s="23"/>
      <c r="DF75" s="23"/>
      <c r="DG75" s="23"/>
      <c r="DH75" s="34"/>
      <c r="DI75" s="3"/>
      <c r="DJ75" s="3"/>
      <c r="DK75" s="3"/>
      <c r="DL75" s="3"/>
      <c r="DM75" s="23"/>
      <c r="DN75" s="23"/>
      <c r="DO75" s="23"/>
      <c r="DP75" s="24"/>
      <c r="DQ75" s="23"/>
      <c r="DR75" s="23"/>
      <c r="DS75" s="23"/>
      <c r="DT75" s="24"/>
      <c r="DU75" s="34"/>
      <c r="DV75" s="24"/>
      <c r="DW75" s="24"/>
      <c r="DX75" s="34"/>
      <c r="DY75" s="23"/>
      <c r="DZ75" s="34"/>
      <c r="EA75" s="24"/>
      <c r="EB75" s="24"/>
      <c r="EC75" s="24"/>
      <c r="ED75" s="24"/>
      <c r="EE75" s="3"/>
      <c r="EF75" s="3"/>
      <c r="EG75" s="3"/>
      <c r="EH75" s="3"/>
      <c r="EI75" s="23"/>
      <c r="EJ75" s="23"/>
      <c r="EK75" s="23"/>
      <c r="EL75" s="62"/>
      <c r="EM75" s="23"/>
      <c r="EN75" s="23"/>
      <c r="EO75" s="23"/>
      <c r="EP75" s="62"/>
      <c r="EQ75" s="34"/>
      <c r="ER75" s="24"/>
      <c r="ES75" s="24"/>
      <c r="ET75" s="24"/>
      <c r="EU75" s="24"/>
      <c r="EV75" s="3"/>
      <c r="EW75" s="3"/>
      <c r="EX75" s="3"/>
      <c r="EY75" s="3"/>
      <c r="EZ75" s="23"/>
      <c r="FA75" s="23"/>
      <c r="FB75" s="70"/>
      <c r="FC75" s="62"/>
      <c r="FD75" s="23"/>
      <c r="FE75" s="23"/>
      <c r="FF75" s="23"/>
      <c r="FG75" s="62"/>
      <c r="FH75" s="34"/>
      <c r="FI75" s="3"/>
      <c r="FJ75" s="3"/>
      <c r="FK75" s="3"/>
      <c r="FL75" s="3"/>
      <c r="FM75" s="23"/>
      <c r="FN75" s="23"/>
      <c r="FO75" s="70"/>
      <c r="FP75" s="62"/>
      <c r="FQ75" s="23"/>
      <c r="FR75" s="23"/>
      <c r="FS75" s="68"/>
      <c r="FT75" s="62"/>
      <c r="FU75" s="34"/>
      <c r="FV75" s="3"/>
      <c r="FW75" s="3"/>
      <c r="FX75" s="3"/>
      <c r="FY75" s="3"/>
      <c r="FZ75" s="23"/>
      <c r="GA75" s="23"/>
      <c r="GB75" s="70"/>
      <c r="GC75" s="62"/>
      <c r="GD75" s="23"/>
      <c r="GE75" s="23"/>
      <c r="GF75" s="68"/>
      <c r="GG75" s="62"/>
      <c r="GH75" s="111"/>
      <c r="GI75" s="100"/>
      <c r="GJ75" s="3"/>
      <c r="GK75" s="3"/>
      <c r="GL75" s="3"/>
      <c r="GM75" s="23"/>
      <c r="GN75" s="23"/>
      <c r="GO75" s="70"/>
      <c r="GP75" s="62"/>
      <c r="GQ75" s="23"/>
      <c r="GR75" s="23"/>
      <c r="GS75" s="68"/>
      <c r="GT75" s="62"/>
      <c r="GU75" s="111"/>
      <c r="GV75" s="100"/>
      <c r="GW75" s="3"/>
      <c r="GX75" s="3"/>
      <c r="GY75" s="3"/>
      <c r="GZ75" s="23"/>
      <c r="HA75" s="23"/>
      <c r="HB75" s="70"/>
      <c r="HC75" s="62"/>
      <c r="HD75" s="23"/>
      <c r="HE75" s="23"/>
      <c r="HF75" s="68"/>
      <c r="HG75" s="62"/>
      <c r="HH75" s="34"/>
      <c r="HI75" s="100"/>
      <c r="HJ75" s="3"/>
      <c r="HK75" s="3"/>
      <c r="HL75" s="3"/>
      <c r="HM75" s="23"/>
      <c r="HN75" s="23"/>
      <c r="HO75" s="70"/>
      <c r="HP75" s="62"/>
      <c r="HQ75" s="23"/>
      <c r="HR75" s="23"/>
      <c r="HS75" s="68"/>
      <c r="HT75" s="62"/>
      <c r="HU75" s="34"/>
      <c r="HV75" s="100"/>
      <c r="HW75" s="3"/>
      <c r="HX75" s="3"/>
      <c r="HY75" s="179"/>
      <c r="HZ75" s="23"/>
      <c r="IA75" s="23"/>
      <c r="IB75" s="70"/>
      <c r="IC75" s="62"/>
      <c r="ID75" s="23"/>
      <c r="IE75" s="23"/>
      <c r="IF75" s="68"/>
      <c r="IG75" s="62"/>
      <c r="IH75" s="34"/>
      <c r="II75" s="100"/>
      <c r="IJ75" s="88"/>
      <c r="IK75" s="3"/>
      <c r="IL75" s="88"/>
      <c r="IM75" s="23"/>
      <c r="IN75" s="68"/>
      <c r="IO75" s="68"/>
      <c r="IP75" s="62"/>
      <c r="IQ75" s="23"/>
      <c r="IR75" s="23"/>
      <c r="IS75" s="68"/>
      <c r="IT75" s="62"/>
      <c r="IU75" s="34"/>
      <c r="IV75" s="142"/>
      <c r="IW75" s="142"/>
      <c r="IX75" s="142"/>
      <c r="IY75" s="17"/>
      <c r="IZ75" s="3"/>
      <c r="JA75" s="32"/>
      <c r="JB75" s="3"/>
      <c r="JC75" s="32"/>
      <c r="JD75" s="3"/>
      <c r="JE75" s="32"/>
      <c r="JF75" s="3"/>
      <c r="JG75" s="32"/>
      <c r="JH75" s="58"/>
      <c r="JI75" s="59"/>
      <c r="JJ75" s="58"/>
      <c r="JK75" s="59"/>
      <c r="JL75" s="58"/>
      <c r="JM75" s="59"/>
      <c r="JN75" s="42"/>
      <c r="JO75" s="10"/>
      <c r="JP75" s="36"/>
      <c r="JQ75" s="98"/>
      <c r="JR75" s="17"/>
      <c r="JS75" s="100"/>
      <c r="JT75" s="88"/>
      <c r="JU75" s="3"/>
      <c r="JV75" s="88"/>
      <c r="JW75" s="23"/>
      <c r="JX75" s="68"/>
      <c r="JY75" s="68"/>
      <c r="JZ75" s="62"/>
      <c r="KA75" s="23"/>
      <c r="KB75" s="23"/>
      <c r="KC75" s="68"/>
      <c r="KD75" s="62"/>
      <c r="KE75" s="34"/>
      <c r="KF75" s="142"/>
      <c r="KG75" s="142"/>
      <c r="KH75" s="142"/>
      <c r="KI75" s="17"/>
      <c r="KJ75" s="3"/>
      <c r="KK75" s="32"/>
      <c r="KL75" s="3"/>
      <c r="KM75" s="32"/>
      <c r="KN75" s="3"/>
      <c r="KO75" s="32"/>
      <c r="KP75" s="3"/>
      <c r="KQ75" s="32"/>
      <c r="KR75" s="58"/>
      <c r="KS75" s="59"/>
      <c r="KT75" s="58"/>
      <c r="KU75" s="59"/>
      <c r="KV75" s="58"/>
      <c r="KW75" s="59"/>
      <c r="KX75" s="42"/>
      <c r="KY75" s="10"/>
      <c r="KZ75" s="36"/>
      <c r="LA75" s="98"/>
      <c r="LB75" s="17"/>
      <c r="LC75" s="100"/>
      <c r="LD75" s="88"/>
      <c r="LE75" s="3"/>
      <c r="LF75" s="88"/>
      <c r="LG75" s="23"/>
      <c r="LH75" s="68"/>
      <c r="LI75" s="68"/>
      <c r="LJ75" s="62"/>
      <c r="LK75" s="23"/>
      <c r="LL75" s="23"/>
      <c r="LM75" s="68"/>
      <c r="LN75" s="62"/>
      <c r="LO75" s="34"/>
      <c r="LP75" s="143"/>
      <c r="LQ75" s="142"/>
      <c r="LR75" s="143"/>
      <c r="LS75" s="17"/>
      <c r="LT75" s="3"/>
      <c r="LU75" s="32"/>
      <c r="LV75" s="3"/>
      <c r="LW75" s="32"/>
      <c r="LX75" s="3"/>
      <c r="LY75" s="32"/>
      <c r="LZ75" s="3"/>
      <c r="MA75" s="32"/>
      <c r="MB75" s="58"/>
      <c r="MC75" s="59"/>
      <c r="MD75" s="58"/>
      <c r="ME75" s="59"/>
      <c r="MF75" s="58"/>
      <c r="MG75" s="59"/>
      <c r="MH75" s="42"/>
      <c r="MI75" s="10"/>
      <c r="MJ75" s="36"/>
      <c r="MK75" s="98"/>
      <c r="ML75" s="17"/>
      <c r="MM75" s="100">
        <v>0</v>
      </c>
      <c r="MN75" s="88">
        <v>0</v>
      </c>
      <c r="MO75" s="3">
        <v>0</v>
      </c>
      <c r="MP75" s="88">
        <v>0</v>
      </c>
      <c r="MQ75" s="23">
        <f t="shared" si="827"/>
        <v>0</v>
      </c>
      <c r="MR75" s="68">
        <f t="shared" si="827"/>
        <v>0</v>
      </c>
      <c r="MS75" s="68">
        <f t="shared" si="828"/>
        <v>0</v>
      </c>
      <c r="MT75" s="62">
        <f t="shared" si="829"/>
        <v>0</v>
      </c>
      <c r="MU75" s="23" t="s">
        <v>646</v>
      </c>
      <c r="MV75" s="23">
        <v>0</v>
      </c>
      <c r="MW75" s="68">
        <v>0</v>
      </c>
      <c r="MX75" s="62">
        <f t="shared" si="830"/>
        <v>0</v>
      </c>
      <c r="MY75" s="34">
        <f t="shared" si="831"/>
        <v>0</v>
      </c>
      <c r="MZ75" s="143" t="str">
        <f t="shared" si="832"/>
        <v>AC-3XL</v>
      </c>
      <c r="NA75" s="143" t="str">
        <f t="shared" si="833"/>
        <v>B0FQJWWDVK</v>
      </c>
      <c r="NB75" s="143" t="str">
        <f t="shared" si="833"/>
        <v>FBA79820</v>
      </c>
      <c r="NC75" s="17">
        <f t="shared" si="834"/>
        <v>120.242</v>
      </c>
      <c r="ND75" s="3">
        <v>0</v>
      </c>
      <c r="NE75" s="32">
        <f t="shared" si="835"/>
        <v>0</v>
      </c>
      <c r="NF75" s="3">
        <v>0</v>
      </c>
      <c r="NG75" s="32">
        <f t="shared" si="836"/>
        <v>0</v>
      </c>
      <c r="NH75" s="3">
        <v>0</v>
      </c>
      <c r="NI75" s="32">
        <f t="shared" si="837"/>
        <v>0</v>
      </c>
      <c r="NJ75" s="3">
        <v>0</v>
      </c>
      <c r="NK75" s="32">
        <f t="shared" si="838"/>
        <v>0</v>
      </c>
      <c r="NL75" s="58">
        <v>0</v>
      </c>
      <c r="NM75" s="59">
        <f t="shared" si="839"/>
        <v>0</v>
      </c>
      <c r="NN75" s="58">
        <v>1000</v>
      </c>
      <c r="NO75" s="59">
        <f t="shared" si="840"/>
        <v>120242</v>
      </c>
      <c r="NP75" s="58">
        <v>0</v>
      </c>
      <c r="NQ75" s="59">
        <f t="shared" si="841"/>
        <v>0</v>
      </c>
      <c r="NR75" s="42">
        <f t="shared" si="842"/>
        <v>1000</v>
      </c>
      <c r="NS75" s="92">
        <f t="shared" si="843"/>
        <v>120242</v>
      </c>
      <c r="NT75" s="141">
        <v>0</v>
      </c>
      <c r="NU75" s="36" t="str">
        <f t="shared" si="844"/>
        <v>AC-3XL</v>
      </c>
      <c r="NV75" s="98" t="s">
        <v>480</v>
      </c>
      <c r="NW75" s="17">
        <f>J75</f>
        <v>120.242</v>
      </c>
      <c r="NX75" s="100">
        <v>0</v>
      </c>
      <c r="NY75" s="88">
        <v>0</v>
      </c>
      <c r="NZ75" s="3">
        <v>0</v>
      </c>
      <c r="OA75" s="88">
        <v>0</v>
      </c>
      <c r="OB75" s="23">
        <f t="shared" si="775"/>
        <v>0</v>
      </c>
      <c r="OC75" s="68">
        <f t="shared" si="775"/>
        <v>0</v>
      </c>
      <c r="OD75" s="68">
        <f t="shared" si="776"/>
        <v>0</v>
      </c>
      <c r="OE75" s="62">
        <f t="shared" si="777"/>
        <v>0</v>
      </c>
      <c r="OF75" s="23" t="s">
        <v>646</v>
      </c>
      <c r="OG75" s="23">
        <v>0</v>
      </c>
      <c r="OH75" s="68">
        <v>0</v>
      </c>
      <c r="OI75" s="62">
        <f t="shared" si="778"/>
        <v>0</v>
      </c>
      <c r="OJ75" s="34">
        <f t="shared" si="779"/>
        <v>0</v>
      </c>
      <c r="OK75" s="143" t="str">
        <f t="shared" si="780"/>
        <v>AC-3XL</v>
      </c>
      <c r="OL75" s="143" t="str">
        <f t="shared" si="781"/>
        <v>B0FQJWWDVK</v>
      </c>
      <c r="OM75" s="143" t="str">
        <f t="shared" si="781"/>
        <v>FBA79820</v>
      </c>
      <c r="ON75" s="17">
        <f t="shared" si="782"/>
        <v>120.242</v>
      </c>
      <c r="OO75" s="3">
        <v>0</v>
      </c>
      <c r="OP75" s="32">
        <f t="shared" si="783"/>
        <v>0</v>
      </c>
      <c r="OQ75" s="3">
        <v>0</v>
      </c>
      <c r="OR75" s="32">
        <f t="shared" si="784"/>
        <v>0</v>
      </c>
      <c r="OS75" s="3">
        <v>0</v>
      </c>
      <c r="OT75" s="32">
        <f t="shared" si="785"/>
        <v>0</v>
      </c>
      <c r="OU75" s="3">
        <v>0</v>
      </c>
      <c r="OV75" s="32">
        <f t="shared" si="786"/>
        <v>0</v>
      </c>
      <c r="OW75" s="58">
        <v>1040</v>
      </c>
      <c r="OX75" s="59">
        <f t="shared" si="787"/>
        <v>125051.68000000001</v>
      </c>
      <c r="OY75" s="58">
        <v>0</v>
      </c>
      <c r="OZ75" s="59">
        <f t="shared" si="788"/>
        <v>0</v>
      </c>
      <c r="PA75" s="58">
        <v>0</v>
      </c>
      <c r="PB75" s="59">
        <f t="shared" si="789"/>
        <v>0</v>
      </c>
      <c r="PC75" s="42">
        <f t="shared" si="790"/>
        <v>1040</v>
      </c>
      <c r="PD75" s="92">
        <f t="shared" si="791"/>
        <v>125051.68000000001</v>
      </c>
      <c r="PE75" s="141">
        <v>0</v>
      </c>
      <c r="PF75" s="36" t="str">
        <f t="shared" si="792"/>
        <v>AC-3XL</v>
      </c>
      <c r="PG75" s="98" t="s">
        <v>480</v>
      </c>
      <c r="PH75" s="17">
        <f>AU75</f>
        <v>0</v>
      </c>
      <c r="PI75" s="100">
        <v>0</v>
      </c>
      <c r="PJ75" s="88">
        <v>0</v>
      </c>
      <c r="PK75" s="3">
        <v>0</v>
      </c>
      <c r="PL75" s="88">
        <v>0</v>
      </c>
      <c r="PM75" s="23">
        <f t="shared" si="793"/>
        <v>0</v>
      </c>
      <c r="PN75" s="68">
        <f t="shared" si="793"/>
        <v>0</v>
      </c>
      <c r="PO75" s="68">
        <f t="shared" si="794"/>
        <v>0</v>
      </c>
      <c r="PP75" s="62">
        <f t="shared" si="795"/>
        <v>0</v>
      </c>
      <c r="PQ75" s="23" t="s">
        <v>646</v>
      </c>
      <c r="PR75" s="23">
        <v>0</v>
      </c>
      <c r="PS75" s="68">
        <v>0</v>
      </c>
      <c r="PT75" s="62">
        <f t="shared" si="796"/>
        <v>0</v>
      </c>
      <c r="PU75" s="34">
        <f t="shared" si="797"/>
        <v>0</v>
      </c>
      <c r="PV75" s="143" t="str">
        <f t="shared" si="798"/>
        <v>AC-3XL</v>
      </c>
      <c r="PW75" s="143" t="str">
        <f t="shared" si="799"/>
        <v>B0FQJWWDVK</v>
      </c>
      <c r="PX75" s="143" t="str">
        <f t="shared" si="799"/>
        <v>FBA79820</v>
      </c>
      <c r="PY75" s="17">
        <f t="shared" si="800"/>
        <v>120.242</v>
      </c>
      <c r="PZ75" s="3">
        <v>145</v>
      </c>
      <c r="QA75" s="32">
        <f t="shared" si="801"/>
        <v>17435.09</v>
      </c>
      <c r="QB75" s="3"/>
      <c r="QC75" s="32">
        <f t="shared" si="802"/>
        <v>0</v>
      </c>
      <c r="QD75" s="3">
        <v>0</v>
      </c>
      <c r="QE75" s="32">
        <f t="shared" si="803"/>
        <v>0</v>
      </c>
      <c r="QF75" s="3">
        <v>0</v>
      </c>
      <c r="QG75" s="32">
        <f t="shared" si="804"/>
        <v>0</v>
      </c>
      <c r="QH75" s="58">
        <v>1040</v>
      </c>
      <c r="QI75" s="59">
        <f t="shared" si="805"/>
        <v>125051.68000000001</v>
      </c>
      <c r="QJ75" s="58">
        <v>0</v>
      </c>
      <c r="QK75" s="59">
        <f t="shared" si="806"/>
        <v>0</v>
      </c>
      <c r="QL75" s="58">
        <v>0</v>
      </c>
      <c r="QM75" s="59">
        <f t="shared" si="807"/>
        <v>0</v>
      </c>
      <c r="QN75" s="42">
        <f t="shared" si="808"/>
        <v>1185</v>
      </c>
      <c r="QO75" s="92">
        <f t="shared" si="809"/>
        <v>142486.77000000002</v>
      </c>
      <c r="QP75" s="141">
        <v>0</v>
      </c>
      <c r="QQ75" s="36" t="str">
        <f t="shared" si="810"/>
        <v>AC-3XL</v>
      </c>
      <c r="QR75" s="98" t="s">
        <v>480</v>
      </c>
      <c r="QS75" s="17">
        <f>CF75</f>
        <v>0</v>
      </c>
      <c r="QT75" s="100">
        <v>12</v>
      </c>
      <c r="QU75" s="88">
        <v>4469</v>
      </c>
      <c r="QV75" s="3">
        <v>32</v>
      </c>
      <c r="QW75" s="88">
        <v>14300</v>
      </c>
      <c r="QX75" s="23">
        <f t="shared" si="691"/>
        <v>44</v>
      </c>
      <c r="QY75" s="68">
        <f t="shared" si="692"/>
        <v>18769</v>
      </c>
      <c r="QZ75" s="68">
        <f t="shared" si="693"/>
        <v>15905.932203389832</v>
      </c>
      <c r="RA75" s="62">
        <f t="shared" si="694"/>
        <v>1.0043411574982342E-3</v>
      </c>
      <c r="RB75" s="23" t="s">
        <v>646</v>
      </c>
      <c r="RC75" s="23">
        <v>0</v>
      </c>
      <c r="RD75" s="68">
        <v>0</v>
      </c>
      <c r="RE75" s="62">
        <f t="shared" si="695"/>
        <v>0</v>
      </c>
      <c r="RF75" s="34">
        <f t="shared" si="696"/>
        <v>5290.6480000000001</v>
      </c>
      <c r="RG75" s="143" t="str">
        <f t="shared" si="697"/>
        <v>AC-3XL</v>
      </c>
      <c r="RH75" s="143" t="str">
        <f t="shared" si="698"/>
        <v>B0FQJWWDVK</v>
      </c>
      <c r="RI75" s="143" t="str">
        <f t="shared" si="699"/>
        <v>FBA79820</v>
      </c>
      <c r="RJ75" s="17">
        <f t="shared" si="700"/>
        <v>120.242</v>
      </c>
      <c r="RK75" s="3">
        <v>144</v>
      </c>
      <c r="RL75" s="32">
        <f t="shared" si="701"/>
        <v>17314.848000000002</v>
      </c>
      <c r="RM75" s="3">
        <v>365</v>
      </c>
      <c r="RN75" s="32">
        <f t="shared" si="702"/>
        <v>43888.33</v>
      </c>
      <c r="RO75" s="3">
        <v>0</v>
      </c>
      <c r="RP75" s="32">
        <f t="shared" si="703"/>
        <v>0</v>
      </c>
      <c r="RQ75" s="3">
        <v>0</v>
      </c>
      <c r="RR75" s="32">
        <f t="shared" si="704"/>
        <v>0</v>
      </c>
      <c r="RS75" s="58">
        <v>0</v>
      </c>
      <c r="RT75" s="59">
        <f t="shared" si="705"/>
        <v>0</v>
      </c>
      <c r="RU75" s="58">
        <v>0</v>
      </c>
      <c r="RV75" s="59">
        <f t="shared" si="706"/>
        <v>0</v>
      </c>
      <c r="RW75" s="58">
        <v>0</v>
      </c>
      <c r="RX75" s="59">
        <f t="shared" si="707"/>
        <v>0</v>
      </c>
      <c r="RY75" s="42">
        <f t="shared" si="708"/>
        <v>509</v>
      </c>
      <c r="RZ75" s="92">
        <f t="shared" si="709"/>
        <v>61203.178</v>
      </c>
      <c r="SA75" s="141">
        <v>29</v>
      </c>
      <c r="SB75" s="36" t="str">
        <f t="shared" si="710"/>
        <v>AC-3XL</v>
      </c>
      <c r="SC75" s="98" t="s">
        <v>480</v>
      </c>
      <c r="SD75" s="17">
        <f t="shared" si="711"/>
        <v>120.242</v>
      </c>
      <c r="SE75" s="100">
        <v>13</v>
      </c>
      <c r="SF75" s="88">
        <v>6188</v>
      </c>
      <c r="SG75" s="3">
        <v>43</v>
      </c>
      <c r="SH75" s="88">
        <v>18857</v>
      </c>
      <c r="SI75" s="23">
        <f t="shared" si="712"/>
        <v>56</v>
      </c>
      <c r="SJ75" s="68">
        <f t="shared" si="713"/>
        <v>25045</v>
      </c>
      <c r="SK75" s="68">
        <f t="shared" si="714"/>
        <v>21224.576271186441</v>
      </c>
      <c r="SL75" s="62">
        <f t="shared" si="715"/>
        <v>1.6044978472693587E-3</v>
      </c>
      <c r="SM75" s="23">
        <v>1030</v>
      </c>
      <c r="SN75" s="23">
        <v>0</v>
      </c>
      <c r="SO75" s="68">
        <v>0</v>
      </c>
      <c r="SP75" s="62">
        <f t="shared" si="716"/>
        <v>0</v>
      </c>
      <c r="SQ75" s="34">
        <f t="shared" si="717"/>
        <v>6733.5520000000006</v>
      </c>
      <c r="SR75" s="143" t="str">
        <f t="shared" si="718"/>
        <v>AC-3XL</v>
      </c>
      <c r="SS75" s="143" t="str">
        <f t="shared" si="719"/>
        <v>B0FQJWWDVK</v>
      </c>
      <c r="ST75" s="143" t="str">
        <f t="shared" si="720"/>
        <v>FBA79820</v>
      </c>
      <c r="SU75" s="17">
        <f t="shared" si="721"/>
        <v>120.242</v>
      </c>
      <c r="SV75" s="3">
        <v>133</v>
      </c>
      <c r="SW75" s="32">
        <f t="shared" si="722"/>
        <v>15992.186</v>
      </c>
      <c r="SX75" s="3">
        <v>340</v>
      </c>
      <c r="SY75" s="32">
        <f t="shared" si="723"/>
        <v>40882.28</v>
      </c>
      <c r="SZ75" s="3">
        <v>0</v>
      </c>
      <c r="TA75" s="32">
        <f t="shared" si="724"/>
        <v>0</v>
      </c>
      <c r="TB75" s="3">
        <v>0</v>
      </c>
      <c r="TC75" s="32">
        <f t="shared" si="725"/>
        <v>0</v>
      </c>
      <c r="TD75" s="58">
        <v>0</v>
      </c>
      <c r="TE75" s="59">
        <f t="shared" si="726"/>
        <v>0</v>
      </c>
      <c r="TF75" s="58">
        <v>0</v>
      </c>
      <c r="TG75" s="59">
        <f t="shared" si="727"/>
        <v>0</v>
      </c>
      <c r="TH75" s="58">
        <v>1000</v>
      </c>
      <c r="TI75" s="59">
        <f t="shared" si="728"/>
        <v>120242</v>
      </c>
      <c r="TJ75" s="42">
        <f t="shared" si="729"/>
        <v>1473</v>
      </c>
      <c r="TK75" s="92">
        <f t="shared" si="730"/>
        <v>177116.46600000001</v>
      </c>
      <c r="TL75" s="141">
        <v>22</v>
      </c>
      <c r="TM75" s="36" t="str">
        <f t="shared" si="731"/>
        <v>AC-3XL</v>
      </c>
      <c r="TN75" s="98" t="s">
        <v>465</v>
      </c>
      <c r="TO75" s="17">
        <f t="shared" si="732"/>
        <v>120.242</v>
      </c>
      <c r="TP75" s="100">
        <v>14</v>
      </c>
      <c r="TQ75" s="88">
        <v>5999</v>
      </c>
      <c r="TR75" s="3">
        <v>56</v>
      </c>
      <c r="TS75" s="88">
        <v>25143.959199999998</v>
      </c>
      <c r="TT75" s="23">
        <f t="shared" si="733"/>
        <v>70</v>
      </c>
      <c r="TU75" s="68">
        <f t="shared" si="734"/>
        <v>31142.959199999998</v>
      </c>
      <c r="TV75" s="68">
        <f t="shared" si="735"/>
        <v>26392.338305084744</v>
      </c>
      <c r="TW75" s="62">
        <f t="shared" si="736"/>
        <v>1.8393272605735703E-3</v>
      </c>
      <c r="TX75" s="23">
        <v>1096</v>
      </c>
      <c r="TY75" s="23">
        <v>0</v>
      </c>
      <c r="TZ75" s="68">
        <v>0</v>
      </c>
      <c r="UA75" s="62">
        <f t="shared" si="737"/>
        <v>0</v>
      </c>
      <c r="UB75" s="34">
        <f t="shared" si="738"/>
        <v>8416.94</v>
      </c>
      <c r="UC75" s="143" t="str">
        <f t="shared" si="739"/>
        <v>AC-3XL</v>
      </c>
      <c r="UD75" s="143" t="str">
        <f t="shared" si="740"/>
        <v>B0FQJWWDVK</v>
      </c>
      <c r="UE75" s="143" t="str">
        <f t="shared" si="741"/>
        <v>FBA79820</v>
      </c>
      <c r="UF75" s="17">
        <f t="shared" si="742"/>
        <v>120.242</v>
      </c>
      <c r="UG75" s="3">
        <v>112</v>
      </c>
      <c r="UH75" s="32">
        <f t="shared" si="743"/>
        <v>13467.104000000001</v>
      </c>
      <c r="UI75" s="3">
        <v>256</v>
      </c>
      <c r="UJ75" s="32">
        <f t="shared" si="744"/>
        <v>30781.952000000001</v>
      </c>
      <c r="UK75" s="3">
        <v>0</v>
      </c>
      <c r="UL75" s="32">
        <f t="shared" si="745"/>
        <v>0</v>
      </c>
      <c r="UM75" s="3">
        <v>0</v>
      </c>
      <c r="UN75" s="32">
        <f t="shared" si="746"/>
        <v>0</v>
      </c>
      <c r="UO75" s="58">
        <v>0</v>
      </c>
      <c r="UP75" s="59">
        <f t="shared" si="747"/>
        <v>0</v>
      </c>
      <c r="UQ75" s="58">
        <v>0</v>
      </c>
      <c r="UR75" s="59">
        <f t="shared" si="748"/>
        <v>0</v>
      </c>
      <c r="US75" s="58">
        <v>1000</v>
      </c>
      <c r="UT75" s="59">
        <f t="shared" si="749"/>
        <v>120242</v>
      </c>
      <c r="UU75" s="42">
        <f t="shared" si="750"/>
        <v>1368</v>
      </c>
      <c r="UV75" s="92">
        <f t="shared" si="751"/>
        <v>164491.05600000001</v>
      </c>
      <c r="UW75" s="141">
        <v>27</v>
      </c>
      <c r="UX75" s="36" t="str">
        <f t="shared" si="752"/>
        <v>AC-3XL</v>
      </c>
      <c r="UY75" s="98" t="s">
        <v>465</v>
      </c>
      <c r="UZ75" s="17">
        <f t="shared" si="753"/>
        <v>120.242</v>
      </c>
      <c r="VA75" s="100">
        <v>7</v>
      </c>
      <c r="VB75" s="88">
        <v>3169</v>
      </c>
      <c r="VC75" s="3">
        <v>54</v>
      </c>
      <c r="VD75" s="88">
        <v>23905.856</v>
      </c>
      <c r="VE75" s="23">
        <f t="shared" si="759"/>
        <v>61</v>
      </c>
      <c r="VF75" s="68">
        <f t="shared" si="760"/>
        <v>27074.856</v>
      </c>
      <c r="VG75" s="68">
        <f t="shared" si="761"/>
        <v>22944.793220338983</v>
      </c>
      <c r="VH75" s="62">
        <f t="shared" si="762"/>
        <v>1.6182967889370264E-3</v>
      </c>
      <c r="VI75" s="23">
        <v>1342</v>
      </c>
      <c r="VJ75" s="23">
        <v>0</v>
      </c>
      <c r="VK75" s="68">
        <v>0</v>
      </c>
      <c r="VL75" s="62">
        <f t="shared" si="754"/>
        <v>0</v>
      </c>
      <c r="VM75" s="34">
        <f t="shared" si="763"/>
        <v>7334.7620000000006</v>
      </c>
      <c r="VN75" s="143" t="str">
        <f t="shared" si="755"/>
        <v>AC-3XL</v>
      </c>
      <c r="VO75" s="143" t="str">
        <f t="shared" si="756"/>
        <v>B0FQJWWDVK</v>
      </c>
      <c r="VP75" s="143" t="str">
        <f t="shared" si="757"/>
        <v>FBA79820</v>
      </c>
      <c r="VQ75" s="17">
        <f t="shared" si="764"/>
        <v>120.242</v>
      </c>
      <c r="VR75" s="3">
        <v>109</v>
      </c>
      <c r="VS75" s="32">
        <f t="shared" si="765"/>
        <v>13106.378000000001</v>
      </c>
      <c r="VT75" s="3">
        <v>1206</v>
      </c>
      <c r="VU75" s="32">
        <f t="shared" si="766"/>
        <v>145011.85200000001</v>
      </c>
      <c r="VV75" s="3">
        <v>0</v>
      </c>
      <c r="VW75" s="32">
        <f t="shared" si="767"/>
        <v>0</v>
      </c>
      <c r="VX75" s="3">
        <v>0</v>
      </c>
      <c r="VY75" s="32">
        <f t="shared" si="768"/>
        <v>0</v>
      </c>
      <c r="VZ75" s="58">
        <v>0</v>
      </c>
      <c r="WA75" s="59">
        <f t="shared" si="769"/>
        <v>0</v>
      </c>
      <c r="WB75" s="58">
        <v>0</v>
      </c>
      <c r="WC75" s="59">
        <f t="shared" si="770"/>
        <v>0</v>
      </c>
      <c r="WD75" s="58">
        <v>0</v>
      </c>
      <c r="WE75" s="59">
        <f t="shared" si="771"/>
        <v>0</v>
      </c>
      <c r="WF75" s="42">
        <f t="shared" si="772"/>
        <v>1315</v>
      </c>
      <c r="WG75" s="92">
        <f t="shared" si="773"/>
        <v>158118.23000000001</v>
      </c>
      <c r="WH75" s="141">
        <v>51</v>
      </c>
      <c r="WI75" s="36" t="str">
        <f t="shared" si="758"/>
        <v>AC-3XL</v>
      </c>
      <c r="WJ75" s="98" t="s">
        <v>465</v>
      </c>
      <c r="WK75" s="17">
        <f t="shared" si="774"/>
        <v>120.242</v>
      </c>
    </row>
    <row r="76" spans="1:609">
      <c r="A76" s="155" t="s">
        <v>189</v>
      </c>
      <c r="B76" s="164" t="s">
        <v>188</v>
      </c>
      <c r="C76" s="150" t="s">
        <v>294</v>
      </c>
      <c r="D76" s="150" t="s">
        <v>669</v>
      </c>
      <c r="E76" s="155" t="s">
        <v>288</v>
      </c>
      <c r="F76" s="155" t="s">
        <v>296</v>
      </c>
      <c r="G76" s="155"/>
      <c r="H76" s="150" t="s">
        <v>628</v>
      </c>
      <c r="I76" s="150" t="s">
        <v>435</v>
      </c>
      <c r="J76" s="187">
        <v>465.5284079999999</v>
      </c>
      <c r="K76" s="16" t="s">
        <v>194</v>
      </c>
      <c r="L76" s="2">
        <v>0</v>
      </c>
      <c r="M76" s="3">
        <v>0</v>
      </c>
      <c r="N76" s="21">
        <v>0</v>
      </c>
      <c r="O76" s="3">
        <v>0</v>
      </c>
      <c r="P76" s="23">
        <f>M76+N76+O76</f>
        <v>0</v>
      </c>
      <c r="Q76" s="2">
        <v>0</v>
      </c>
      <c r="R76" s="3">
        <v>0</v>
      </c>
      <c r="S76" s="20">
        <v>0</v>
      </c>
      <c r="T76" s="3">
        <v>0</v>
      </c>
      <c r="U76" s="23">
        <f>R76+S76+T76</f>
        <v>0</v>
      </c>
      <c r="V76" s="2">
        <v>0</v>
      </c>
      <c r="W76" s="3">
        <v>0</v>
      </c>
      <c r="X76" s="3">
        <v>0</v>
      </c>
      <c r="Y76" s="3">
        <v>0</v>
      </c>
      <c r="Z76" s="23">
        <f>W76+X76+Y76</f>
        <v>0</v>
      </c>
      <c r="AA76" s="24">
        <f>Z76/$Z$1</f>
        <v>0</v>
      </c>
      <c r="AB76" s="2">
        <v>0</v>
      </c>
      <c r="AC76" s="3">
        <v>0</v>
      </c>
      <c r="AD76" s="3">
        <v>0</v>
      </c>
      <c r="AE76" s="3">
        <v>0</v>
      </c>
      <c r="AF76" s="23">
        <f>AC76+AD76+AE76</f>
        <v>0</v>
      </c>
      <c r="AG76" s="24">
        <f>AF76/$AF$1</f>
        <v>0</v>
      </c>
      <c r="AH76" s="12">
        <v>0</v>
      </c>
      <c r="AI76" s="3">
        <v>0</v>
      </c>
      <c r="AJ76" s="3">
        <v>0</v>
      </c>
      <c r="AK76" s="3">
        <v>0</v>
      </c>
      <c r="AL76" s="23">
        <f>AI76+AJ76+AK76</f>
        <v>0</v>
      </c>
      <c r="AM76" s="24">
        <f>AL76/$AL$1</f>
        <v>0</v>
      </c>
      <c r="AN76" s="12">
        <v>0</v>
      </c>
      <c r="AO76" s="3">
        <v>0</v>
      </c>
      <c r="AP76" s="3">
        <v>0</v>
      </c>
      <c r="AQ76" s="23">
        <f>AO76+AP76</f>
        <v>0</v>
      </c>
      <c r="AR76" s="34" t="e">
        <f>AQ76*#REF!</f>
        <v>#REF!</v>
      </c>
      <c r="AS76" s="24" t="e">
        <f>AR76/$AR$1</f>
        <v>#REF!</v>
      </c>
      <c r="AT76" s="12">
        <v>0</v>
      </c>
      <c r="AU76" s="3">
        <v>0</v>
      </c>
      <c r="AV76" s="3">
        <v>0</v>
      </c>
      <c r="AW76" s="23">
        <f>AU76+AV76</f>
        <v>0</v>
      </c>
      <c r="AX76" s="34" t="e">
        <f>AW76*#REF!</f>
        <v>#REF!</v>
      </c>
      <c r="AY76" s="24" t="e">
        <f>AX76/$AX$1</f>
        <v>#REF!</v>
      </c>
      <c r="AZ76" s="12">
        <v>0.83330000000000004</v>
      </c>
      <c r="BA76" s="3">
        <v>0</v>
      </c>
      <c r="BB76" s="3">
        <v>0</v>
      </c>
      <c r="BC76" s="23">
        <f>BA76+BB76</f>
        <v>0</v>
      </c>
      <c r="BD76" s="34" t="e">
        <f>BC76*#REF!</f>
        <v>#REF!</v>
      </c>
      <c r="BE76" s="24" t="e">
        <f>BD76/$BD$1</f>
        <v>#REF!</v>
      </c>
      <c r="BF76" s="12">
        <v>0.99829999999999997</v>
      </c>
      <c r="BG76" s="3">
        <v>0</v>
      </c>
      <c r="BH76" s="3">
        <v>1</v>
      </c>
      <c r="BI76" s="23">
        <f>BG76+BH76</f>
        <v>1</v>
      </c>
      <c r="BJ76" s="34" t="e">
        <f>BI76*#REF!</f>
        <v>#REF!</v>
      </c>
      <c r="BK76" s="37" t="e">
        <f>BJ76/$BJ$1</f>
        <v>#REF!</v>
      </c>
      <c r="BL76" s="12">
        <v>0.99660000000000004</v>
      </c>
      <c r="BM76" s="3">
        <v>0</v>
      </c>
      <c r="BN76" s="3">
        <v>5</v>
      </c>
      <c r="BO76" s="23">
        <f>BM76+BN76</f>
        <v>5</v>
      </c>
      <c r="BP76" s="34" t="e">
        <f>BO76*#REF!</f>
        <v>#REF!</v>
      </c>
      <c r="BQ76" s="37" t="e">
        <f>BP76/$BP$1</f>
        <v>#REF!</v>
      </c>
      <c r="BR76" s="12">
        <v>1</v>
      </c>
      <c r="BS76" s="3">
        <v>0</v>
      </c>
      <c r="BT76" s="3">
        <v>9</v>
      </c>
      <c r="BU76" s="3">
        <v>7191</v>
      </c>
      <c r="BV76" s="3">
        <v>0</v>
      </c>
      <c r="BW76" s="3">
        <v>0</v>
      </c>
      <c r="BX76" s="3">
        <v>0</v>
      </c>
      <c r="BY76" s="3">
        <v>0</v>
      </c>
      <c r="BZ76" s="23">
        <f>BS76+BT76+BX76+BV76</f>
        <v>9</v>
      </c>
      <c r="CA76" s="23">
        <f>BY76+BU76+BW76</f>
        <v>7191</v>
      </c>
      <c r="CB76" s="37">
        <f>CA76/$CA$1</f>
        <v>8.7885145068346163E-4</v>
      </c>
      <c r="CC76" s="34" t="e">
        <f>BZ76*#REF!</f>
        <v>#REF!</v>
      </c>
      <c r="CD76" s="3">
        <v>0</v>
      </c>
      <c r="CE76" s="3">
        <v>0</v>
      </c>
      <c r="CF76" s="3">
        <v>0</v>
      </c>
      <c r="CG76" s="3">
        <v>0</v>
      </c>
      <c r="CH76" s="3">
        <v>2</v>
      </c>
      <c r="CI76" s="3">
        <v>998</v>
      </c>
      <c r="CJ76" s="23">
        <f>CD76+CH76+CF76</f>
        <v>2</v>
      </c>
      <c r="CK76" s="23">
        <f>CI76+CE76+CG76</f>
        <v>998</v>
      </c>
      <c r="CL76" s="24">
        <f>CK76/$CK$1</f>
        <v>1.3471071466590666E-4</v>
      </c>
      <c r="CM76" s="34" t="e">
        <f>CJ76*#REF!</f>
        <v>#REF!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23">
        <f>CN76+CR76+CP76</f>
        <v>0</v>
      </c>
      <c r="CU76" s="23">
        <f>CS76+CO76+CQ76</f>
        <v>0</v>
      </c>
      <c r="CV76" s="24">
        <f>CU76/$CU$1</f>
        <v>0</v>
      </c>
      <c r="CW76" s="34" t="e">
        <f>CT76*#REF!</f>
        <v>#REF!</v>
      </c>
      <c r="CX76" s="3">
        <v>0</v>
      </c>
      <c r="CY76" s="3">
        <v>0</v>
      </c>
      <c r="CZ76" s="3">
        <v>0</v>
      </c>
      <c r="DA76" s="3">
        <v>0</v>
      </c>
      <c r="DB76" s="23">
        <f>CX76+CZ76</f>
        <v>0</v>
      </c>
      <c r="DC76" s="23">
        <f>CY76+DA76</f>
        <v>0</v>
      </c>
      <c r="DD76" s="24">
        <f>DC76/$DC$1</f>
        <v>0</v>
      </c>
      <c r="DE76" s="23">
        <v>0</v>
      </c>
      <c r="DF76" s="23">
        <v>0</v>
      </c>
      <c r="DG76" s="23">
        <v>0</v>
      </c>
      <c r="DH76" s="34" t="e">
        <f>DB76*#REF!</f>
        <v>#REF!</v>
      </c>
      <c r="DI76" s="3">
        <v>0</v>
      </c>
      <c r="DJ76" s="3">
        <v>0</v>
      </c>
      <c r="DK76" s="3">
        <v>0</v>
      </c>
      <c r="DL76" s="3">
        <v>0</v>
      </c>
      <c r="DM76" s="23">
        <f>DI76+DK76</f>
        <v>0</v>
      </c>
      <c r="DN76" s="23">
        <f>DJ76+DL76</f>
        <v>0</v>
      </c>
      <c r="DO76" s="23">
        <f>DN76/1.18</f>
        <v>0</v>
      </c>
      <c r="DP76" s="24">
        <f>DN76/$DN$1</f>
        <v>0</v>
      </c>
      <c r="DQ76" s="23">
        <v>0</v>
      </c>
      <c r="DR76" s="23">
        <v>0</v>
      </c>
      <c r="DS76" s="23">
        <v>0</v>
      </c>
      <c r="DT76" s="24">
        <f>DS76/$DS$1</f>
        <v>0</v>
      </c>
      <c r="DU76" s="34" t="e">
        <f>DM76*#REF!</f>
        <v>#REF!</v>
      </c>
      <c r="DV76" s="24" t="e">
        <f>(DR76-DF76)/DF76</f>
        <v>#DIV/0!</v>
      </c>
      <c r="DW76" s="24" t="e">
        <f>(DM76-DB76)/DB76</f>
        <v>#DIV/0!</v>
      </c>
      <c r="DX76" s="34">
        <v>0</v>
      </c>
      <c r="DY76" s="23">
        <v>0</v>
      </c>
      <c r="DZ76" s="34">
        <v>0</v>
      </c>
      <c r="EA76" s="24" t="e">
        <f>DX76/DZ76</f>
        <v>#DIV/0!</v>
      </c>
      <c r="EB76" s="24" t="e">
        <f>DX76/DO76</f>
        <v>#DIV/0!</v>
      </c>
      <c r="EC76" s="24" t="s">
        <v>461</v>
      </c>
      <c r="ED76" s="24" t="s">
        <v>461</v>
      </c>
      <c r="EE76" s="3">
        <v>0</v>
      </c>
      <c r="EF76" s="3">
        <v>0</v>
      </c>
      <c r="EG76" s="3">
        <v>0</v>
      </c>
      <c r="EH76" s="3">
        <v>0</v>
      </c>
      <c r="EI76" s="23">
        <f>EE76+EG76</f>
        <v>0</v>
      </c>
      <c r="EJ76" s="23">
        <f>EF76+EH76</f>
        <v>0</v>
      </c>
      <c r="EK76" s="23">
        <f>EJ76/1.18</f>
        <v>0</v>
      </c>
      <c r="EL76" s="62">
        <f>EJ76/$EJ$1</f>
        <v>0</v>
      </c>
      <c r="EM76" s="23">
        <v>0</v>
      </c>
      <c r="EN76" s="23">
        <v>0</v>
      </c>
      <c r="EO76" s="23">
        <v>0</v>
      </c>
      <c r="EP76" s="62">
        <f>EO76/$EO$1</f>
        <v>0</v>
      </c>
      <c r="EQ76" s="34" t="e">
        <f>EI76*#REF!</f>
        <v>#REF!</v>
      </c>
      <c r="ER76" s="24" t="e">
        <f>(EN76-DR76)/DR76</f>
        <v>#DIV/0!</v>
      </c>
      <c r="ES76" s="24" t="e">
        <f>(EI76-DM76)/DM76</f>
        <v>#DIV/0!</v>
      </c>
      <c r="ET76" s="24"/>
      <c r="EU76" s="24"/>
      <c r="EV76" s="3">
        <v>0</v>
      </c>
      <c r="EW76" s="3">
        <v>0</v>
      </c>
      <c r="EX76" s="3">
        <v>0</v>
      </c>
      <c r="EY76" s="3">
        <v>0</v>
      </c>
      <c r="EZ76" s="23">
        <f>EV76+EX76</f>
        <v>0</v>
      </c>
      <c r="FA76" s="23">
        <f>EW76+EY76</f>
        <v>0</v>
      </c>
      <c r="FB76" s="70">
        <f>FA76/1.18</f>
        <v>0</v>
      </c>
      <c r="FC76" s="62">
        <f>FA76/$FA$1</f>
        <v>0</v>
      </c>
      <c r="FD76" s="23">
        <v>95</v>
      </c>
      <c r="FE76" s="23">
        <v>1</v>
      </c>
      <c r="FF76" s="23">
        <v>699</v>
      </c>
      <c r="FG76" s="62">
        <f>FF76/$FF$1</f>
        <v>5.3183379232276166E-5</v>
      </c>
      <c r="FH76" s="34" t="e">
        <f>EZ76*#REF!</f>
        <v>#REF!</v>
      </c>
      <c r="FI76" s="3">
        <v>4</v>
      </c>
      <c r="FJ76" s="3">
        <v>2865</v>
      </c>
      <c r="FK76" s="3">
        <v>0</v>
      </c>
      <c r="FL76" s="3">
        <v>0</v>
      </c>
      <c r="FM76" s="23">
        <f>FI76+FK76</f>
        <v>4</v>
      </c>
      <c r="FN76" s="23">
        <f>FJ76+FL76</f>
        <v>2865</v>
      </c>
      <c r="FO76" s="70">
        <f>FN76/1.18</f>
        <v>2427.9661016949153</v>
      </c>
      <c r="FP76" s="62">
        <f>FN76/$FN$1</f>
        <v>2.2107215352329399E-4</v>
      </c>
      <c r="FQ76" s="23">
        <v>448</v>
      </c>
      <c r="FR76" s="23">
        <v>22</v>
      </c>
      <c r="FS76" s="68">
        <v>14728</v>
      </c>
      <c r="FT76" s="62">
        <f>FS76/$FS$1</f>
        <v>8.7515628132410169E-4</v>
      </c>
      <c r="FU76" s="34" t="e">
        <f>FM76*#REF!</f>
        <v>#REF!</v>
      </c>
      <c r="FV76" s="3">
        <v>14</v>
      </c>
      <c r="FW76" s="3">
        <v>10106.779999999999</v>
      </c>
      <c r="FX76" s="3">
        <v>0</v>
      </c>
      <c r="FY76" s="3">
        <v>0</v>
      </c>
      <c r="FZ76" s="23">
        <f>FV76+FX76</f>
        <v>14</v>
      </c>
      <c r="GA76" s="23">
        <f>FW76+FY76</f>
        <v>10106.779999999999</v>
      </c>
      <c r="GB76" s="70">
        <f>GA76/1.18</f>
        <v>8565.0677966101684</v>
      </c>
      <c r="GC76" s="62">
        <f>GA76/$GA$1</f>
        <v>9.285397233466155E-4</v>
      </c>
      <c r="GD76" s="23">
        <v>633</v>
      </c>
      <c r="GE76" s="23">
        <v>19</v>
      </c>
      <c r="GF76" s="68">
        <v>12163</v>
      </c>
      <c r="GG76" s="62">
        <f>GF76/$GF$1</f>
        <v>9.8883349029361121E-4</v>
      </c>
      <c r="GH76" s="111">
        <f>J76*FZ76</f>
        <v>6517.3977119999981</v>
      </c>
      <c r="GI76" s="100">
        <v>17</v>
      </c>
      <c r="GJ76" s="3">
        <v>11797.58</v>
      </c>
      <c r="GK76" s="3"/>
      <c r="GL76" s="3"/>
      <c r="GM76" s="23">
        <f>GI76+GK76</f>
        <v>17</v>
      </c>
      <c r="GN76" s="23">
        <f>GJ76+GL76</f>
        <v>11797.58</v>
      </c>
      <c r="GO76" s="70">
        <f>GN76/1.18</f>
        <v>9997.9491525423728</v>
      </c>
      <c r="GP76" s="62">
        <f>GN76/$GN$1</f>
        <v>1.3125084706842114E-3</v>
      </c>
      <c r="GQ76" s="23">
        <v>501</v>
      </c>
      <c r="GR76" s="23">
        <v>19</v>
      </c>
      <c r="GS76" s="68">
        <v>11131</v>
      </c>
      <c r="GT76" s="62">
        <f>GS76/$GS$1</f>
        <v>1.0558235770119007E-3</v>
      </c>
      <c r="GU76" s="111">
        <f>J76*GM76</f>
        <v>7913.9829359999985</v>
      </c>
      <c r="GV76" s="100">
        <v>10</v>
      </c>
      <c r="GW76" s="3">
        <v>6904.79</v>
      </c>
      <c r="GX76" s="3"/>
      <c r="GY76" s="3"/>
      <c r="GZ76" s="23">
        <f>GV76+GX76</f>
        <v>10</v>
      </c>
      <c r="HA76" s="23">
        <f>GW76+GY76</f>
        <v>6904.79</v>
      </c>
      <c r="HB76" s="70">
        <f>HA76/1.18</f>
        <v>5851.516949152543</v>
      </c>
      <c r="HC76" s="62">
        <f>HA76/$HA$1</f>
        <v>8.2824093011773462E-4</v>
      </c>
      <c r="HD76" s="23">
        <v>1282</v>
      </c>
      <c r="HE76" s="23">
        <v>26</v>
      </c>
      <c r="HF76" s="68">
        <v>17216</v>
      </c>
      <c r="HG76" s="62">
        <f>HF76/$HF$1</f>
        <v>1.4935160530854042E-3</v>
      </c>
      <c r="HH76" s="34">
        <f>J76*GZ76</f>
        <v>4655.2840799999994</v>
      </c>
      <c r="HI76" s="100">
        <v>48</v>
      </c>
      <c r="HJ76" s="3">
        <v>34296.020000000004</v>
      </c>
      <c r="HK76" s="3"/>
      <c r="HL76" s="3"/>
      <c r="HM76" s="23">
        <f>HI76+HK76</f>
        <v>48</v>
      </c>
      <c r="HN76" s="23">
        <f>HJ76+HL76</f>
        <v>34296.020000000004</v>
      </c>
      <c r="HO76" s="70">
        <f>HN76/1.18</f>
        <v>29064.423728813563</v>
      </c>
      <c r="HP76" s="62">
        <f>HN76/$HN$1</f>
        <v>4.0946114632957938E-3</v>
      </c>
      <c r="HQ76" s="23">
        <v>2809</v>
      </c>
      <c r="HR76" s="23">
        <v>74</v>
      </c>
      <c r="HS76" s="68">
        <v>45575</v>
      </c>
      <c r="HT76" s="62">
        <f>HS76/$HS$1</f>
        <v>4.7298441699260996E-3</v>
      </c>
      <c r="HU76" s="34">
        <f>J76*HM76</f>
        <v>22345.363583999995</v>
      </c>
      <c r="HV76" s="100">
        <v>12</v>
      </c>
      <c r="HW76" s="3">
        <v>8570</v>
      </c>
      <c r="HX76" s="3">
        <v>13</v>
      </c>
      <c r="HY76" s="179">
        <v>10217.973999999998</v>
      </c>
      <c r="HZ76" s="23">
        <f>HV76+HX76</f>
        <v>25</v>
      </c>
      <c r="IA76" s="23">
        <f>HW76+HY76</f>
        <v>18787.973999999998</v>
      </c>
      <c r="IB76" s="70">
        <f>IA76/1.18</f>
        <v>15922.011864406779</v>
      </c>
      <c r="IC76" s="62">
        <f>IA76/$IA$1</f>
        <v>1.5316855172117416E-3</v>
      </c>
      <c r="ID76" s="23">
        <v>1559</v>
      </c>
      <c r="IE76" s="23">
        <v>3</v>
      </c>
      <c r="IF76" s="68">
        <v>1580</v>
      </c>
      <c r="IG76" s="62">
        <f>IF76/$IF$1</f>
        <v>8.7453761591082819E-4</v>
      </c>
      <c r="IH76" s="34">
        <f>IY76*HZ76</f>
        <v>11638.210199999998</v>
      </c>
      <c r="II76" s="100">
        <v>0</v>
      </c>
      <c r="IJ76" s="88">
        <v>0</v>
      </c>
      <c r="IK76" s="3">
        <v>24</v>
      </c>
      <c r="IL76" s="88">
        <v>18871.952399999998</v>
      </c>
      <c r="IM76" s="23">
        <f>II76+IK76</f>
        <v>24</v>
      </c>
      <c r="IN76" s="68">
        <f>IJ76+IL76</f>
        <v>18871.952399999998</v>
      </c>
      <c r="IO76" s="68">
        <f>IN76/1.18</f>
        <v>15993.18</v>
      </c>
      <c r="IP76" s="62">
        <f>IN76/$IN$1</f>
        <v>2.0514451576938418E-3</v>
      </c>
      <c r="IQ76" s="23">
        <v>1438</v>
      </c>
      <c r="IR76" s="23">
        <v>2</v>
      </c>
      <c r="IS76" s="68">
        <v>802</v>
      </c>
      <c r="IT76" s="62">
        <f>IS76/$IS$1</f>
        <v>7.6574649780778803E-4</v>
      </c>
      <c r="IU76" s="34">
        <f>IY76*IM76</f>
        <v>11172.681791999998</v>
      </c>
      <c r="IV76" s="142" t="str">
        <f>E76</f>
        <v>AM-C3a</v>
      </c>
      <c r="IW76" s="142" t="str">
        <f>A76</f>
        <v>B0CH4R1V6S</v>
      </c>
      <c r="IX76" s="142" t="str">
        <f>B76</f>
        <v>FBA79016</v>
      </c>
      <c r="IY76" s="17">
        <v>465.5284079999999</v>
      </c>
      <c r="IZ76" s="3">
        <v>49</v>
      </c>
      <c r="JA76" s="32">
        <f>IZ76*IY76</f>
        <v>22810.891991999993</v>
      </c>
      <c r="JB76" s="3">
        <v>1714</v>
      </c>
      <c r="JC76" s="32">
        <f>JB76*IY76</f>
        <v>797915.69131199981</v>
      </c>
      <c r="JD76" s="3">
        <v>0</v>
      </c>
      <c r="JE76" s="32">
        <f>JD76*IY76</f>
        <v>0</v>
      </c>
      <c r="JF76" s="3">
        <v>0</v>
      </c>
      <c r="JG76" s="32">
        <f>JF76*IY76</f>
        <v>0</v>
      </c>
      <c r="JH76" s="58">
        <v>0</v>
      </c>
      <c r="JI76" s="59">
        <f>JH76*IY76</f>
        <v>0</v>
      </c>
      <c r="JJ76" s="58">
        <v>0</v>
      </c>
      <c r="JK76" s="59">
        <f>JJ76*IY76</f>
        <v>0</v>
      </c>
      <c r="JL76" s="58">
        <v>0</v>
      </c>
      <c r="JM76" s="59">
        <f>JL76*IY76</f>
        <v>0</v>
      </c>
      <c r="JN76" s="42">
        <f>IZ76+JB76+JH76+JD76+JF76+JJ76+JL76</f>
        <v>1763</v>
      </c>
      <c r="JO76" s="10">
        <f>JN76*IY76</f>
        <v>820726.58330399985</v>
      </c>
      <c r="JP76" s="36" t="str">
        <f>E76</f>
        <v>AM-C3a</v>
      </c>
      <c r="JQ76" s="98" t="str">
        <f>C76</f>
        <v>EOL</v>
      </c>
      <c r="JR76" s="17">
        <v>465.5284079999999</v>
      </c>
      <c r="JS76" s="100">
        <v>1</v>
      </c>
      <c r="JT76" s="88">
        <v>802</v>
      </c>
      <c r="JU76" s="3">
        <v>29</v>
      </c>
      <c r="JV76" s="88">
        <v>22793.941999999999</v>
      </c>
      <c r="JW76" s="23">
        <f>JS76+JU76</f>
        <v>30</v>
      </c>
      <c r="JX76" s="68">
        <f>JT76+JV76</f>
        <v>23595.941999999999</v>
      </c>
      <c r="JY76" s="68">
        <f>JX76/1.18</f>
        <v>19996.561016949152</v>
      </c>
      <c r="JZ76" s="62">
        <f>JX76/$JX$1</f>
        <v>2.1449724225352019E-3</v>
      </c>
      <c r="KA76" s="23">
        <v>2586</v>
      </c>
      <c r="KB76" s="23">
        <v>2</v>
      </c>
      <c r="KC76" s="68">
        <v>802</v>
      </c>
      <c r="KD76" s="62">
        <f>KC76/$IS$1</f>
        <v>7.6574649780778803E-4</v>
      </c>
      <c r="KE76" s="34">
        <f>KI76*JW76</f>
        <v>13965.852239999997</v>
      </c>
      <c r="KF76" s="142" t="str">
        <f>E76</f>
        <v>AM-C3a</v>
      </c>
      <c r="KG76" s="142" t="str">
        <f>A76</f>
        <v>B0CH4R1V6S</v>
      </c>
      <c r="KH76" s="142" t="str">
        <f>B76</f>
        <v>FBA79016</v>
      </c>
      <c r="KI76" s="17">
        <v>465.5284079999999</v>
      </c>
      <c r="KJ76" s="3">
        <v>36</v>
      </c>
      <c r="KK76" s="32">
        <f>KJ76*KI76</f>
        <v>16759.022687999997</v>
      </c>
      <c r="KL76" s="3">
        <v>1681</v>
      </c>
      <c r="KM76" s="32">
        <f>KL76*KI76</f>
        <v>782553.25384799985</v>
      </c>
      <c r="KN76" s="3">
        <v>0</v>
      </c>
      <c r="KO76" s="32">
        <f>KN76*KI76</f>
        <v>0</v>
      </c>
      <c r="KP76" s="3">
        <v>0</v>
      </c>
      <c r="KQ76" s="32">
        <f>KP76*KI76</f>
        <v>0</v>
      </c>
      <c r="KR76" s="58">
        <v>0</v>
      </c>
      <c r="KS76" s="59">
        <f>KR76*KI76</f>
        <v>0</v>
      </c>
      <c r="KT76" s="58">
        <v>0</v>
      </c>
      <c r="KU76" s="59">
        <f>KT76*KI76</f>
        <v>0</v>
      </c>
      <c r="KV76" s="58">
        <v>0</v>
      </c>
      <c r="KW76" s="59">
        <f>KV76*KI76</f>
        <v>0</v>
      </c>
      <c r="KX76" s="42">
        <f>KJ76+KL76+KR76+KN76+KP76+KT76+KV76</f>
        <v>1717</v>
      </c>
      <c r="KY76" s="10">
        <f>KX76*KI76</f>
        <v>799312.27653599984</v>
      </c>
      <c r="KZ76" s="36" t="str">
        <f>E76</f>
        <v>AM-C3a</v>
      </c>
      <c r="LA76" s="98" t="str">
        <f>C76</f>
        <v>EOL</v>
      </c>
      <c r="LB76" s="17">
        <v>465.5284079999999</v>
      </c>
      <c r="LC76" s="100">
        <v>5</v>
      </c>
      <c r="LD76" s="88">
        <v>4010</v>
      </c>
      <c r="LE76" s="3">
        <v>69</v>
      </c>
      <c r="LF76" s="88">
        <v>48578.936199999996</v>
      </c>
      <c r="LG76" s="23">
        <f>LC76+LE76</f>
        <v>74</v>
      </c>
      <c r="LH76" s="68">
        <f>LD76+LF76</f>
        <v>52588.936199999996</v>
      </c>
      <c r="LI76" s="68">
        <f>LH76/1.18</f>
        <v>44566.89508474576</v>
      </c>
      <c r="LJ76" s="62">
        <f>LH76/$LH$1</f>
        <v>4.8633261448298038E-3</v>
      </c>
      <c r="LK76" s="23">
        <v>3583</v>
      </c>
      <c r="LL76" s="23">
        <v>2</v>
      </c>
      <c r="LM76" s="68">
        <v>802</v>
      </c>
      <c r="LN76" s="62">
        <f>LM76/$IS$1</f>
        <v>7.6574649780778803E-4</v>
      </c>
      <c r="LO76" s="34">
        <f>LS76*LG76</f>
        <v>34449.102191999991</v>
      </c>
      <c r="LP76" s="143" t="str">
        <f>E76</f>
        <v>AM-C3a</v>
      </c>
      <c r="LQ76" s="143" t="str">
        <f>A76</f>
        <v>B0CH4R1V6S</v>
      </c>
      <c r="LR76" s="143" t="str">
        <f>B76</f>
        <v>FBA79016</v>
      </c>
      <c r="LS76" s="17">
        <v>465.5284079999999</v>
      </c>
      <c r="LT76" s="3">
        <v>30</v>
      </c>
      <c r="LU76" s="32">
        <f>LT76*LS76</f>
        <v>13965.852239999997</v>
      </c>
      <c r="LV76" s="3">
        <v>1660</v>
      </c>
      <c r="LW76" s="32">
        <f>LV76*LS76</f>
        <v>772777.15727999981</v>
      </c>
      <c r="LX76" s="3">
        <v>0</v>
      </c>
      <c r="LY76" s="32">
        <f>LX76*LS76</f>
        <v>0</v>
      </c>
      <c r="LZ76" s="3">
        <v>0</v>
      </c>
      <c r="MA76" s="32">
        <f>LZ76*LS76</f>
        <v>0</v>
      </c>
      <c r="MB76" s="58">
        <v>0</v>
      </c>
      <c r="MC76" s="59">
        <f>MB76*LS76</f>
        <v>0</v>
      </c>
      <c r="MD76" s="58">
        <v>0</v>
      </c>
      <c r="ME76" s="59">
        <f>MD76*LS76</f>
        <v>0</v>
      </c>
      <c r="MF76" s="58">
        <v>0</v>
      </c>
      <c r="MG76" s="59">
        <f>MF76*LS76</f>
        <v>0</v>
      </c>
      <c r="MH76" s="42">
        <f>LT76+LV76+MB76+LX76+LZ76+MD76+MF76</f>
        <v>1690</v>
      </c>
      <c r="MI76" s="10">
        <f>MH76*LS76</f>
        <v>786743.00951999985</v>
      </c>
      <c r="MJ76" s="36" t="str">
        <f>E76</f>
        <v>AM-C3a</v>
      </c>
      <c r="MK76" s="98" t="s">
        <v>294</v>
      </c>
      <c r="ML76" s="17">
        <v>465.5284079999999</v>
      </c>
      <c r="MM76" s="100">
        <v>1</v>
      </c>
      <c r="MN76" s="88">
        <v>713</v>
      </c>
      <c r="MO76" s="3">
        <v>70</v>
      </c>
      <c r="MP76" s="88">
        <v>48873.912599999996</v>
      </c>
      <c r="MQ76" s="23">
        <f t="shared" si="827"/>
        <v>71</v>
      </c>
      <c r="MR76" s="68">
        <f t="shared" si="827"/>
        <v>49586.912599999996</v>
      </c>
      <c r="MS76" s="68">
        <f t="shared" si="828"/>
        <v>42022.807288135591</v>
      </c>
      <c r="MT76" s="62">
        <f t="shared" si="829"/>
        <v>3.6348431053976654E-3</v>
      </c>
      <c r="MU76" s="23">
        <v>3988</v>
      </c>
      <c r="MV76" s="23">
        <v>2</v>
      </c>
      <c r="MW76" s="68">
        <v>802</v>
      </c>
      <c r="MX76" s="62">
        <f t="shared" si="830"/>
        <v>7.6574649780778803E-4</v>
      </c>
      <c r="MY76" s="34">
        <f t="shared" si="831"/>
        <v>33052.516967999996</v>
      </c>
      <c r="MZ76" s="143" t="str">
        <f t="shared" si="832"/>
        <v>AM-C3a</v>
      </c>
      <c r="NA76" s="143" t="str">
        <f t="shared" si="833"/>
        <v>B0CH4R1V6S</v>
      </c>
      <c r="NB76" s="143" t="str">
        <f t="shared" si="833"/>
        <v>FBA79016</v>
      </c>
      <c r="NC76" s="17">
        <f t="shared" si="834"/>
        <v>465.5284079999999</v>
      </c>
      <c r="ND76" s="3">
        <v>110</v>
      </c>
      <c r="NE76" s="32">
        <f t="shared" si="835"/>
        <v>51208.124879999988</v>
      </c>
      <c r="NF76" s="3">
        <v>1568</v>
      </c>
      <c r="NG76" s="32">
        <f t="shared" si="836"/>
        <v>729948.54374399979</v>
      </c>
      <c r="NH76" s="3">
        <v>0</v>
      </c>
      <c r="NI76" s="32">
        <f t="shared" si="837"/>
        <v>0</v>
      </c>
      <c r="NJ76" s="3">
        <v>0</v>
      </c>
      <c r="NK76" s="32">
        <f t="shared" si="838"/>
        <v>0</v>
      </c>
      <c r="NL76" s="58">
        <v>0</v>
      </c>
      <c r="NM76" s="59">
        <f t="shared" si="839"/>
        <v>0</v>
      </c>
      <c r="NN76" s="58">
        <v>0</v>
      </c>
      <c r="NO76" s="59">
        <f t="shared" si="840"/>
        <v>0</v>
      </c>
      <c r="NP76" s="58">
        <v>0</v>
      </c>
      <c r="NQ76" s="59">
        <f t="shared" si="841"/>
        <v>0</v>
      </c>
      <c r="NR76" s="42">
        <f t="shared" si="842"/>
        <v>1678</v>
      </c>
      <c r="NS76" s="92">
        <f t="shared" si="843"/>
        <v>781156.66862399981</v>
      </c>
      <c r="NT76" s="141">
        <v>38</v>
      </c>
      <c r="NU76" s="36" t="str">
        <f t="shared" si="844"/>
        <v>AM-C3a</v>
      </c>
      <c r="NV76" s="98" t="s">
        <v>294</v>
      </c>
      <c r="NW76" s="17">
        <v>465.5284079999999</v>
      </c>
      <c r="NX76" s="100">
        <v>2</v>
      </c>
      <c r="NY76" s="88">
        <v>1482</v>
      </c>
      <c r="NZ76" s="3">
        <v>75</v>
      </c>
      <c r="OA76" s="88">
        <v>51974</v>
      </c>
      <c r="OB76" s="23">
        <f t="shared" si="775"/>
        <v>77</v>
      </c>
      <c r="OC76" s="68">
        <f t="shared" si="775"/>
        <v>53456</v>
      </c>
      <c r="OD76" s="68">
        <f t="shared" si="776"/>
        <v>45301.694915254237</v>
      </c>
      <c r="OE76" s="62">
        <f t="shared" si="777"/>
        <v>3.7457578990484556E-3</v>
      </c>
      <c r="OF76" s="23">
        <v>4093</v>
      </c>
      <c r="OG76" s="23">
        <v>2</v>
      </c>
      <c r="OH76" s="68">
        <v>802</v>
      </c>
      <c r="OI76" s="62">
        <f t="shared" si="778"/>
        <v>7.6574649780778803E-4</v>
      </c>
      <c r="OJ76" s="34">
        <f t="shared" si="779"/>
        <v>35845.687415999993</v>
      </c>
      <c r="OK76" s="143" t="str">
        <f t="shared" si="780"/>
        <v>AM-C3a</v>
      </c>
      <c r="OL76" s="143" t="str">
        <f t="shared" si="781"/>
        <v>B0CH4R1V6S</v>
      </c>
      <c r="OM76" s="143" t="str">
        <f t="shared" si="781"/>
        <v>FBA79016</v>
      </c>
      <c r="ON76" s="17">
        <f t="shared" si="782"/>
        <v>465.5284079999999</v>
      </c>
      <c r="OO76" s="3">
        <v>80</v>
      </c>
      <c r="OP76" s="32">
        <f t="shared" si="783"/>
        <v>37242.272639999996</v>
      </c>
      <c r="OQ76" s="3">
        <v>1396</v>
      </c>
      <c r="OR76" s="32">
        <f t="shared" si="784"/>
        <v>649877.65756799991</v>
      </c>
      <c r="OS76" s="3">
        <v>0</v>
      </c>
      <c r="OT76" s="32">
        <f t="shared" si="785"/>
        <v>0</v>
      </c>
      <c r="OU76" s="3">
        <v>0</v>
      </c>
      <c r="OV76" s="32">
        <f t="shared" si="786"/>
        <v>0</v>
      </c>
      <c r="OW76" s="58">
        <v>0</v>
      </c>
      <c r="OX76" s="59">
        <f t="shared" si="787"/>
        <v>0</v>
      </c>
      <c r="OY76" s="58">
        <v>0</v>
      </c>
      <c r="OZ76" s="59">
        <f t="shared" si="788"/>
        <v>0</v>
      </c>
      <c r="PA76" s="58">
        <v>0</v>
      </c>
      <c r="PB76" s="59">
        <f t="shared" si="789"/>
        <v>0</v>
      </c>
      <c r="PC76" s="42">
        <f t="shared" si="790"/>
        <v>1476</v>
      </c>
      <c r="PD76" s="92">
        <f t="shared" si="791"/>
        <v>687119.93020799989</v>
      </c>
      <c r="PE76" s="141">
        <v>111</v>
      </c>
      <c r="PF76" s="36" t="str">
        <f t="shared" si="792"/>
        <v>AM-C3a</v>
      </c>
      <c r="PG76" s="98" t="s">
        <v>294</v>
      </c>
      <c r="PH76" s="17">
        <v>465.5284079999999</v>
      </c>
      <c r="PI76" s="100">
        <v>7</v>
      </c>
      <c r="PJ76" s="88">
        <v>5294</v>
      </c>
      <c r="PK76" s="3">
        <v>63</v>
      </c>
      <c r="PL76" s="88">
        <v>44082.003399999994</v>
      </c>
      <c r="PM76" s="23">
        <f t="shared" si="793"/>
        <v>70</v>
      </c>
      <c r="PN76" s="68">
        <f t="shared" si="793"/>
        <v>49376.003399999994</v>
      </c>
      <c r="PO76" s="68">
        <f t="shared" si="794"/>
        <v>41844.070677966098</v>
      </c>
      <c r="PP76" s="62">
        <f t="shared" si="795"/>
        <v>2.7814681111706253E-3</v>
      </c>
      <c r="PQ76" s="23">
        <v>3753</v>
      </c>
      <c r="PR76" s="23">
        <v>2</v>
      </c>
      <c r="PS76" s="68">
        <v>802</v>
      </c>
      <c r="PT76" s="62">
        <f t="shared" si="796"/>
        <v>7.6574649780778803E-4</v>
      </c>
      <c r="PU76" s="34">
        <f t="shared" si="797"/>
        <v>32586.988559999994</v>
      </c>
      <c r="PV76" s="143" t="str">
        <f t="shared" si="798"/>
        <v>AM-C3a</v>
      </c>
      <c r="PW76" s="143" t="str">
        <f t="shared" si="799"/>
        <v>B0CH4R1V6S</v>
      </c>
      <c r="PX76" s="143" t="str">
        <f t="shared" si="799"/>
        <v>FBA79016</v>
      </c>
      <c r="PY76" s="17">
        <f t="shared" si="800"/>
        <v>465.5284079999999</v>
      </c>
      <c r="PZ76" s="3">
        <v>49</v>
      </c>
      <c r="QA76" s="32">
        <f t="shared" si="801"/>
        <v>22810.891991999993</v>
      </c>
      <c r="QB76" s="3"/>
      <c r="QC76" s="32">
        <f t="shared" si="802"/>
        <v>0</v>
      </c>
      <c r="QD76" s="3">
        <v>0</v>
      </c>
      <c r="QE76" s="32">
        <f t="shared" si="803"/>
        <v>0</v>
      </c>
      <c r="QF76" s="3">
        <v>0</v>
      </c>
      <c r="QG76" s="32">
        <f t="shared" si="804"/>
        <v>0</v>
      </c>
      <c r="QH76" s="58">
        <v>0</v>
      </c>
      <c r="QI76" s="59">
        <f t="shared" si="805"/>
        <v>0</v>
      </c>
      <c r="QJ76" s="58">
        <v>0</v>
      </c>
      <c r="QK76" s="59">
        <f t="shared" si="806"/>
        <v>0</v>
      </c>
      <c r="QL76" s="58">
        <v>0</v>
      </c>
      <c r="QM76" s="59">
        <f t="shared" si="807"/>
        <v>0</v>
      </c>
      <c r="QN76" s="42">
        <f t="shared" si="808"/>
        <v>49</v>
      </c>
      <c r="QO76" s="92">
        <f t="shared" si="809"/>
        <v>22810.891991999993</v>
      </c>
      <c r="QP76" s="141">
        <v>70</v>
      </c>
      <c r="QQ76" s="36" t="str">
        <f t="shared" si="810"/>
        <v>AM-C3a</v>
      </c>
      <c r="QR76" s="98" t="s">
        <v>294</v>
      </c>
      <c r="QS76" s="17">
        <v>465.5284079999999</v>
      </c>
      <c r="QT76" s="100">
        <v>19</v>
      </c>
      <c r="QU76" s="88">
        <v>13801</v>
      </c>
      <c r="QV76" s="3">
        <v>0</v>
      </c>
      <c r="QW76" s="88">
        <v>0</v>
      </c>
      <c r="QX76" s="23">
        <f t="shared" si="691"/>
        <v>19</v>
      </c>
      <c r="QY76" s="68">
        <f t="shared" si="692"/>
        <v>13801</v>
      </c>
      <c r="QZ76" s="68">
        <f t="shared" si="693"/>
        <v>11695.762711864407</v>
      </c>
      <c r="RA76" s="62">
        <f t="shared" si="694"/>
        <v>7.3850030979983651E-4</v>
      </c>
      <c r="RB76" s="23">
        <v>1624</v>
      </c>
      <c r="RC76" s="23">
        <v>2</v>
      </c>
      <c r="RD76" s="68">
        <v>802</v>
      </c>
      <c r="RE76" s="62">
        <f t="shared" si="695"/>
        <v>7.6574649780778803E-4</v>
      </c>
      <c r="RF76" s="34">
        <f t="shared" si="696"/>
        <v>8845.0397519999988</v>
      </c>
      <c r="RG76" s="143" t="str">
        <f t="shared" si="697"/>
        <v>AM-C3a</v>
      </c>
      <c r="RH76" s="143" t="str">
        <f t="shared" si="698"/>
        <v>B0CH4R1V6S</v>
      </c>
      <c r="RI76" s="143" t="str">
        <f t="shared" si="699"/>
        <v>FBA79016</v>
      </c>
      <c r="RJ76" s="17">
        <f t="shared" si="700"/>
        <v>465.5284079999999</v>
      </c>
      <c r="RK76" s="3">
        <v>82</v>
      </c>
      <c r="RL76" s="32">
        <f t="shared" si="701"/>
        <v>38173.329455999992</v>
      </c>
      <c r="RM76" s="3">
        <v>935</v>
      </c>
      <c r="RN76" s="32">
        <f t="shared" si="702"/>
        <v>435269.06147999992</v>
      </c>
      <c r="RO76" s="3">
        <v>1</v>
      </c>
      <c r="RP76" s="32">
        <f t="shared" si="703"/>
        <v>465.5284079999999</v>
      </c>
      <c r="RQ76" s="3">
        <v>0</v>
      </c>
      <c r="RR76" s="32">
        <f t="shared" si="704"/>
        <v>0</v>
      </c>
      <c r="RS76" s="58">
        <v>0</v>
      </c>
      <c r="RT76" s="59">
        <f t="shared" si="705"/>
        <v>0</v>
      </c>
      <c r="RU76" s="58">
        <v>0</v>
      </c>
      <c r="RV76" s="59">
        <f t="shared" si="706"/>
        <v>0</v>
      </c>
      <c r="RW76" s="58">
        <v>0</v>
      </c>
      <c r="RX76" s="59">
        <f t="shared" si="707"/>
        <v>0</v>
      </c>
      <c r="RY76" s="42">
        <f t="shared" si="708"/>
        <v>1018</v>
      </c>
      <c r="RZ76" s="92">
        <f t="shared" si="709"/>
        <v>473907.91934399988</v>
      </c>
      <c r="SA76" s="141">
        <v>115</v>
      </c>
      <c r="SB76" s="36" t="str">
        <f t="shared" si="710"/>
        <v>AM-C3a</v>
      </c>
      <c r="SC76" s="98" t="s">
        <v>294</v>
      </c>
      <c r="SD76" s="17">
        <f t="shared" si="711"/>
        <v>465.5284079999999</v>
      </c>
      <c r="SE76" s="100">
        <v>7</v>
      </c>
      <c r="SF76" s="88">
        <v>3579</v>
      </c>
      <c r="SG76" s="3">
        <v>15</v>
      </c>
      <c r="SH76" s="88">
        <v>10486</v>
      </c>
      <c r="SI76" s="23">
        <f t="shared" si="712"/>
        <v>22</v>
      </c>
      <c r="SJ76" s="68">
        <f t="shared" si="713"/>
        <v>14065</v>
      </c>
      <c r="SK76" s="68">
        <f t="shared" si="714"/>
        <v>11919.491525423729</v>
      </c>
      <c r="SL76" s="62">
        <f t="shared" si="715"/>
        <v>9.0106856545592046E-4</v>
      </c>
      <c r="SM76" s="23">
        <v>4667</v>
      </c>
      <c r="SN76" s="23">
        <v>2</v>
      </c>
      <c r="SO76" s="68">
        <v>802</v>
      </c>
      <c r="SP76" s="62">
        <f t="shared" si="716"/>
        <v>7.6574649780778803E-4</v>
      </c>
      <c r="SQ76" s="34">
        <f t="shared" si="717"/>
        <v>10241.624975999997</v>
      </c>
      <c r="SR76" s="143" t="str">
        <f t="shared" si="718"/>
        <v>AM-C3a</v>
      </c>
      <c r="SS76" s="143" t="str">
        <f t="shared" si="719"/>
        <v>B0CH4R1V6S</v>
      </c>
      <c r="ST76" s="143" t="str">
        <f t="shared" si="720"/>
        <v>FBA79016</v>
      </c>
      <c r="SU76" s="17">
        <f t="shared" si="721"/>
        <v>465.5284079999999</v>
      </c>
      <c r="SV76" s="3">
        <v>80</v>
      </c>
      <c r="SW76" s="32">
        <f t="shared" si="722"/>
        <v>37242.272639999996</v>
      </c>
      <c r="SX76" s="3">
        <v>938</v>
      </c>
      <c r="SY76" s="32">
        <f t="shared" si="723"/>
        <v>436665.6467039999</v>
      </c>
      <c r="SZ76" s="3">
        <v>1</v>
      </c>
      <c r="TA76" s="32">
        <f t="shared" si="724"/>
        <v>465.5284079999999</v>
      </c>
      <c r="TB76" s="3">
        <v>0</v>
      </c>
      <c r="TC76" s="32">
        <f t="shared" si="725"/>
        <v>0</v>
      </c>
      <c r="TD76" s="58">
        <v>0</v>
      </c>
      <c r="TE76" s="59">
        <f t="shared" si="726"/>
        <v>0</v>
      </c>
      <c r="TF76" s="58">
        <v>0</v>
      </c>
      <c r="TG76" s="59">
        <f t="shared" si="727"/>
        <v>0</v>
      </c>
      <c r="TH76" s="58">
        <v>0</v>
      </c>
      <c r="TI76" s="59">
        <f t="shared" si="728"/>
        <v>0</v>
      </c>
      <c r="TJ76" s="42">
        <f t="shared" si="729"/>
        <v>1019</v>
      </c>
      <c r="TK76" s="92">
        <f t="shared" si="730"/>
        <v>474373.44775199989</v>
      </c>
      <c r="TL76" s="141">
        <v>95</v>
      </c>
      <c r="TM76" s="36" t="str">
        <f t="shared" si="731"/>
        <v>AM-C3a</v>
      </c>
      <c r="TN76" s="98" t="s">
        <v>294</v>
      </c>
      <c r="TO76" s="17">
        <f t="shared" si="732"/>
        <v>465.5284079999999</v>
      </c>
      <c r="TP76" s="100">
        <v>0</v>
      </c>
      <c r="TQ76" s="88">
        <v>0</v>
      </c>
      <c r="TR76" s="3">
        <v>39</v>
      </c>
      <c r="TS76" s="88">
        <v>27104.8596</v>
      </c>
      <c r="TT76" s="23">
        <f t="shared" si="733"/>
        <v>39</v>
      </c>
      <c r="TU76" s="68">
        <f t="shared" si="734"/>
        <v>27104.8596</v>
      </c>
      <c r="TV76" s="68">
        <f t="shared" si="735"/>
        <v>22970.22</v>
      </c>
      <c r="TW76" s="62">
        <f t="shared" si="736"/>
        <v>1.6008339745793728E-3</v>
      </c>
      <c r="TX76" s="23">
        <v>4718</v>
      </c>
      <c r="TY76" s="23">
        <v>2</v>
      </c>
      <c r="TZ76" s="68">
        <v>802</v>
      </c>
      <c r="UA76" s="62">
        <f t="shared" si="737"/>
        <v>7.6574649780778803E-4</v>
      </c>
      <c r="UB76" s="34">
        <f t="shared" si="738"/>
        <v>18155.607911999996</v>
      </c>
      <c r="UC76" s="143" t="str">
        <f t="shared" si="739"/>
        <v>AM-C3a</v>
      </c>
      <c r="UD76" s="143" t="str">
        <f t="shared" si="740"/>
        <v>B0CH4R1V6S</v>
      </c>
      <c r="UE76" s="143" t="str">
        <f t="shared" si="741"/>
        <v>FBA79016</v>
      </c>
      <c r="UF76" s="17">
        <f t="shared" si="742"/>
        <v>465.5284079999999</v>
      </c>
      <c r="UG76" s="3">
        <v>71</v>
      </c>
      <c r="UH76" s="32">
        <f t="shared" si="743"/>
        <v>33052.516967999996</v>
      </c>
      <c r="UI76" s="3">
        <v>946</v>
      </c>
      <c r="UJ76" s="32">
        <f t="shared" si="744"/>
        <v>440389.87396799988</v>
      </c>
      <c r="UK76" s="3">
        <v>1</v>
      </c>
      <c r="UL76" s="32">
        <f t="shared" si="745"/>
        <v>465.5284079999999</v>
      </c>
      <c r="UM76" s="3">
        <v>0</v>
      </c>
      <c r="UN76" s="32">
        <f t="shared" si="746"/>
        <v>0</v>
      </c>
      <c r="UO76" s="58">
        <v>0</v>
      </c>
      <c r="UP76" s="59">
        <f t="shared" si="747"/>
        <v>0</v>
      </c>
      <c r="UQ76" s="58">
        <v>0</v>
      </c>
      <c r="UR76" s="59">
        <f t="shared" si="748"/>
        <v>0</v>
      </c>
      <c r="US76" s="58">
        <v>0</v>
      </c>
      <c r="UT76" s="59">
        <f t="shared" si="749"/>
        <v>0</v>
      </c>
      <c r="UU76" s="42">
        <f t="shared" si="750"/>
        <v>1018</v>
      </c>
      <c r="UV76" s="92">
        <f t="shared" si="751"/>
        <v>473907.91934399988</v>
      </c>
      <c r="UW76" s="141">
        <v>60</v>
      </c>
      <c r="UX76" s="36" t="str">
        <f t="shared" si="752"/>
        <v>AM-C3a</v>
      </c>
      <c r="UY76" s="98" t="s">
        <v>294</v>
      </c>
      <c r="UZ76" s="17">
        <f t="shared" si="753"/>
        <v>465.5284079999999</v>
      </c>
      <c r="VA76" s="100">
        <v>4</v>
      </c>
      <c r="VB76" s="88">
        <v>2856</v>
      </c>
      <c r="VC76" s="3">
        <v>32</v>
      </c>
      <c r="VD76" s="88">
        <v>22438.006799999996</v>
      </c>
      <c r="VE76" s="23">
        <f t="shared" si="759"/>
        <v>36</v>
      </c>
      <c r="VF76" s="68">
        <f t="shared" si="760"/>
        <v>25294.006799999996</v>
      </c>
      <c r="VG76" s="68">
        <f t="shared" si="761"/>
        <v>21435.598983050844</v>
      </c>
      <c r="VH76" s="62">
        <f t="shared" si="762"/>
        <v>1.5118532849737521E-3</v>
      </c>
      <c r="VI76" s="23">
        <v>4554</v>
      </c>
      <c r="VJ76" s="23">
        <v>2</v>
      </c>
      <c r="VK76" s="68">
        <v>802</v>
      </c>
      <c r="VL76" s="62">
        <f t="shared" si="754"/>
        <v>7.6574649780778803E-4</v>
      </c>
      <c r="VM76" s="34">
        <f t="shared" si="763"/>
        <v>16759.022687999997</v>
      </c>
      <c r="VN76" s="143" t="str">
        <f t="shared" si="755"/>
        <v>AM-C3a</v>
      </c>
      <c r="VO76" s="143" t="str">
        <f t="shared" si="756"/>
        <v>B0CH4R1V6S</v>
      </c>
      <c r="VP76" s="143" t="str">
        <f t="shared" si="757"/>
        <v>FBA79016</v>
      </c>
      <c r="VQ76" s="17">
        <f t="shared" si="764"/>
        <v>465.5284079999999</v>
      </c>
      <c r="VR76" s="3">
        <v>60</v>
      </c>
      <c r="VS76" s="32">
        <f t="shared" si="765"/>
        <v>27931.704479999993</v>
      </c>
      <c r="VT76" s="3">
        <v>917</v>
      </c>
      <c r="VU76" s="32">
        <f t="shared" si="766"/>
        <v>426889.55013599992</v>
      </c>
      <c r="VV76" s="3">
        <v>0</v>
      </c>
      <c r="VW76" s="32">
        <f t="shared" si="767"/>
        <v>0</v>
      </c>
      <c r="VX76" s="3">
        <v>0</v>
      </c>
      <c r="VY76" s="32">
        <f t="shared" si="768"/>
        <v>0</v>
      </c>
      <c r="VZ76" s="58">
        <v>0</v>
      </c>
      <c r="WA76" s="59">
        <f t="shared" si="769"/>
        <v>0</v>
      </c>
      <c r="WB76" s="58">
        <v>0</v>
      </c>
      <c r="WC76" s="59">
        <f t="shared" si="770"/>
        <v>0</v>
      </c>
      <c r="WD76" s="58">
        <v>0</v>
      </c>
      <c r="WE76" s="59">
        <f t="shared" si="771"/>
        <v>0</v>
      </c>
      <c r="WF76" s="42">
        <f t="shared" si="772"/>
        <v>977</v>
      </c>
      <c r="WG76" s="92">
        <f t="shared" si="773"/>
        <v>454821.25461599987</v>
      </c>
      <c r="WH76" s="141">
        <v>52</v>
      </c>
      <c r="WI76" s="36" t="str">
        <f t="shared" si="758"/>
        <v>AM-C3a</v>
      </c>
      <c r="WJ76" s="98" t="s">
        <v>294</v>
      </c>
      <c r="WK76" s="17">
        <f t="shared" si="774"/>
        <v>465.5284079999999</v>
      </c>
    </row>
    <row r="77" spans="1:609">
      <c r="A77" s="155" t="s">
        <v>177</v>
      </c>
      <c r="B77" s="155" t="s">
        <v>176</v>
      </c>
      <c r="C77" s="150" t="s">
        <v>465</v>
      </c>
      <c r="D77" s="150" t="s">
        <v>669</v>
      </c>
      <c r="E77" s="155" t="s">
        <v>282</v>
      </c>
      <c r="F77" s="155" t="s">
        <v>296</v>
      </c>
      <c r="G77" s="155" t="s">
        <v>376</v>
      </c>
      <c r="H77" s="150" t="s">
        <v>471</v>
      </c>
      <c r="I77" s="150" t="s">
        <v>458</v>
      </c>
      <c r="J77" s="187">
        <v>931.0568159999998</v>
      </c>
      <c r="K77" s="16" t="s">
        <v>194</v>
      </c>
      <c r="L77" s="2">
        <v>0</v>
      </c>
      <c r="M77" s="3">
        <v>0</v>
      </c>
      <c r="N77" s="21">
        <v>0</v>
      </c>
      <c r="O77" s="3">
        <v>0</v>
      </c>
      <c r="P77" s="23">
        <f>M77+N77+O77</f>
        <v>0</v>
      </c>
      <c r="Q77" s="2">
        <v>0</v>
      </c>
      <c r="R77" s="3">
        <v>0</v>
      </c>
      <c r="S77" s="20">
        <v>0</v>
      </c>
      <c r="T77" s="3">
        <v>0</v>
      </c>
      <c r="U77" s="23">
        <f>R77+S77+T77</f>
        <v>0</v>
      </c>
      <c r="V77" s="2">
        <v>0</v>
      </c>
      <c r="W77" s="3">
        <v>0</v>
      </c>
      <c r="X77" s="3">
        <v>0</v>
      </c>
      <c r="Y77" s="3">
        <v>0</v>
      </c>
      <c r="Z77" s="23">
        <f>W77+X77+Y77</f>
        <v>0</v>
      </c>
      <c r="AA77" s="24">
        <f>Z77/$Z$1</f>
        <v>0</v>
      </c>
      <c r="AB77" s="2">
        <v>0</v>
      </c>
      <c r="AC77" s="3">
        <v>0</v>
      </c>
      <c r="AD77" s="3">
        <v>0</v>
      </c>
      <c r="AE77" s="3">
        <v>0</v>
      </c>
      <c r="AF77" s="23">
        <f>AC77+AD77+AE77</f>
        <v>0</v>
      </c>
      <c r="AG77" s="24">
        <f>AF77/$AF$1</f>
        <v>0</v>
      </c>
      <c r="AH77" s="12">
        <v>0</v>
      </c>
      <c r="AI77" s="3">
        <v>0</v>
      </c>
      <c r="AJ77" s="3">
        <v>0</v>
      </c>
      <c r="AK77" s="3">
        <v>0</v>
      </c>
      <c r="AL77" s="23">
        <f>AI77+AJ77+AK77</f>
        <v>0</v>
      </c>
      <c r="AM77" s="24">
        <f>AL77/$AL$1</f>
        <v>0</v>
      </c>
      <c r="AN77" s="12">
        <v>0</v>
      </c>
      <c r="AO77" s="3">
        <v>0</v>
      </c>
      <c r="AP77" s="3">
        <v>0</v>
      </c>
      <c r="AQ77" s="23">
        <f>AO77+AP77</f>
        <v>0</v>
      </c>
      <c r="AR77" s="34" t="e">
        <f>AQ77*#REF!</f>
        <v>#REF!</v>
      </c>
      <c r="AS77" s="24" t="e">
        <f>AR77/$AR$1</f>
        <v>#REF!</v>
      </c>
      <c r="AT77" s="12">
        <v>0</v>
      </c>
      <c r="AU77" s="3">
        <v>0</v>
      </c>
      <c r="AV77" s="3">
        <v>0</v>
      </c>
      <c r="AW77" s="23">
        <f>AU77+AV77</f>
        <v>0</v>
      </c>
      <c r="AX77" s="34" t="e">
        <f>AW77*#REF!</f>
        <v>#REF!</v>
      </c>
      <c r="AY77" s="24" t="e">
        <f>AX77/$AX$1</f>
        <v>#REF!</v>
      </c>
      <c r="AZ77" s="12">
        <v>0.97570000000000001</v>
      </c>
      <c r="BA77" s="3">
        <v>0</v>
      </c>
      <c r="BB77" s="3">
        <v>1</v>
      </c>
      <c r="BC77" s="23">
        <f>BA77+BB77</f>
        <v>1</v>
      </c>
      <c r="BD77" s="34" t="e">
        <f>BC77*#REF!</f>
        <v>#REF!</v>
      </c>
      <c r="BE77" s="24" t="e">
        <f>BD77/$BD$1</f>
        <v>#REF!</v>
      </c>
      <c r="BF77" s="12">
        <v>0.99890000000000001</v>
      </c>
      <c r="BG77" s="3">
        <v>0</v>
      </c>
      <c r="BH77" s="3">
        <v>13</v>
      </c>
      <c r="BI77" s="23">
        <f>BG77+BH77</f>
        <v>13</v>
      </c>
      <c r="BJ77" s="34" t="e">
        <f>BI77*#REF!</f>
        <v>#REF!</v>
      </c>
      <c r="BK77" s="37" t="e">
        <f>BJ77/$BJ$1</f>
        <v>#REF!</v>
      </c>
      <c r="BL77" s="12">
        <v>0.99880000000000002</v>
      </c>
      <c r="BM77" s="3">
        <v>0</v>
      </c>
      <c r="BN77" s="3">
        <v>13</v>
      </c>
      <c r="BO77" s="23">
        <f>BM77+BN77</f>
        <v>13</v>
      </c>
      <c r="BP77" s="34" t="e">
        <f>BO77*#REF!</f>
        <v>#REF!</v>
      </c>
      <c r="BQ77" s="37" t="e">
        <f>BP77/$BP$1</f>
        <v>#REF!</v>
      </c>
      <c r="BR77" s="12">
        <v>1</v>
      </c>
      <c r="BS77" s="3">
        <v>0</v>
      </c>
      <c r="BT77" s="3">
        <v>11</v>
      </c>
      <c r="BU77" s="3">
        <v>19588</v>
      </c>
      <c r="BV77" s="3">
        <v>0</v>
      </c>
      <c r="BW77" s="3">
        <v>0</v>
      </c>
      <c r="BX77" s="3">
        <v>2</v>
      </c>
      <c r="BY77" s="3">
        <v>1798</v>
      </c>
      <c r="BZ77" s="23">
        <f>BS77+BT77+BX77+BV77</f>
        <v>13</v>
      </c>
      <c r="CA77" s="23">
        <f>BY77+BU77+BW77</f>
        <v>21386</v>
      </c>
      <c r="CB77" s="37">
        <f>CA77/$CA$1</f>
        <v>2.6137000590066069E-3</v>
      </c>
      <c r="CC77" s="34" t="e">
        <f>BZ77*#REF!</f>
        <v>#REF!</v>
      </c>
      <c r="CD77" s="3">
        <v>1</v>
      </c>
      <c r="CE77" s="3">
        <v>1799</v>
      </c>
      <c r="CF77" s="3">
        <v>0</v>
      </c>
      <c r="CG77" s="3">
        <v>0</v>
      </c>
      <c r="CH77" s="3">
        <v>18</v>
      </c>
      <c r="CI77" s="3">
        <v>16182</v>
      </c>
      <c r="CJ77" s="23">
        <f>CD77+CH77+CF77</f>
        <v>19</v>
      </c>
      <c r="CK77" s="23">
        <f>CI77+CE77+CG77</f>
        <v>17981</v>
      </c>
      <c r="CL77" s="24">
        <f>CK77/$CK$1</f>
        <v>2.4270875354786246E-3</v>
      </c>
      <c r="CM77" s="34" t="e">
        <f>CJ77*#REF!</f>
        <v>#REF!</v>
      </c>
      <c r="CN77" s="3">
        <v>15</v>
      </c>
      <c r="CO77" s="3">
        <v>23885</v>
      </c>
      <c r="CP77" s="3">
        <v>0</v>
      </c>
      <c r="CQ77" s="3">
        <v>0</v>
      </c>
      <c r="CR77" s="3">
        <v>3</v>
      </c>
      <c r="CS77" s="3">
        <v>2697</v>
      </c>
      <c r="CT77" s="23">
        <f>CN77+CR77+CP77</f>
        <v>18</v>
      </c>
      <c r="CU77" s="23">
        <f>CS77+CO77+CQ77</f>
        <v>26582</v>
      </c>
      <c r="CV77" s="24">
        <f>CU77/$CU$1</f>
        <v>3.7567685979799665E-3</v>
      </c>
      <c r="CW77" s="34" t="e">
        <f>CT77*#REF!</f>
        <v>#REF!</v>
      </c>
      <c r="CX77" s="3">
        <v>36</v>
      </c>
      <c r="CY77" s="3">
        <v>58450</v>
      </c>
      <c r="CZ77" s="3">
        <v>0</v>
      </c>
      <c r="DA77" s="3">
        <v>0</v>
      </c>
      <c r="DB77" s="23">
        <f>CX77+CZ77</f>
        <v>36</v>
      </c>
      <c r="DC77" s="23">
        <f>CY77+DA77</f>
        <v>58450</v>
      </c>
      <c r="DD77" s="24">
        <f>DC77/$DC$1</f>
        <v>7.6373626649314926E-3</v>
      </c>
      <c r="DE77" s="23">
        <v>3447</v>
      </c>
      <c r="DF77" s="23">
        <v>57</v>
      </c>
      <c r="DG77" s="23">
        <v>85347</v>
      </c>
      <c r="DH77" s="34" t="e">
        <f>DB77*#REF!</f>
        <v>#REF!</v>
      </c>
      <c r="DI77" s="3">
        <v>51</v>
      </c>
      <c r="DJ77" s="3">
        <v>81610.02</v>
      </c>
      <c r="DK77" s="3">
        <v>0</v>
      </c>
      <c r="DL77" s="3">
        <v>0</v>
      </c>
      <c r="DM77" s="23">
        <f>DI77+DK77</f>
        <v>51</v>
      </c>
      <c r="DN77" s="23">
        <f>DJ77+DL77</f>
        <v>81610.02</v>
      </c>
      <c r="DO77" s="23">
        <f>DN77/1.18</f>
        <v>69161.03389830509</v>
      </c>
      <c r="DP77" s="24">
        <f>DN77/$DN$1</f>
        <v>9.3474378289760997E-3</v>
      </c>
      <c r="DQ77" s="23">
        <v>5303</v>
      </c>
      <c r="DR77" s="23">
        <v>66</v>
      </c>
      <c r="DS77" s="23">
        <v>96029.56</v>
      </c>
      <c r="DT77" s="24">
        <f>DS77/$DS$1</f>
        <v>9.5858904118458176E-3</v>
      </c>
      <c r="DU77" s="34" t="e">
        <f>DM77*#REF!</f>
        <v>#REF!</v>
      </c>
      <c r="DV77" s="24">
        <f>(DR77-DF77)/DF77</f>
        <v>0.15789473684210525</v>
      </c>
      <c r="DW77" s="24">
        <f>(DM77-DB77)/DB77</f>
        <v>0.41666666666666669</v>
      </c>
      <c r="DX77" s="34">
        <v>8305.83</v>
      </c>
      <c r="DY77" s="23">
        <v>32</v>
      </c>
      <c r="DZ77" s="34">
        <v>46715.970000000008</v>
      </c>
      <c r="EA77" s="24">
        <f>DX77/DZ77</f>
        <v>0.17779423182265078</v>
      </c>
      <c r="EB77" s="24">
        <f>DX77/DO77</f>
        <v>0.1200940693311924</v>
      </c>
      <c r="EC77" s="24" t="s">
        <v>461</v>
      </c>
      <c r="ED77" s="24" t="s">
        <v>461</v>
      </c>
      <c r="EE77" s="3">
        <v>68</v>
      </c>
      <c r="EF77" s="3">
        <v>109253.15999999999</v>
      </c>
      <c r="EG77" s="3">
        <v>1</v>
      </c>
      <c r="EH77" s="3">
        <v>1599</v>
      </c>
      <c r="EI77" s="23">
        <f>EE77+EG77</f>
        <v>69</v>
      </c>
      <c r="EJ77" s="23">
        <f>EF77+EH77</f>
        <v>110852.15999999999</v>
      </c>
      <c r="EK77" s="23">
        <f>EJ77/1.18</f>
        <v>93942.508474576272</v>
      </c>
      <c r="EL77" s="62">
        <f>EJ77/$EJ$1</f>
        <v>1.1247600282203032E-2</v>
      </c>
      <c r="EM77" s="23">
        <v>4518</v>
      </c>
      <c r="EN77" s="23">
        <v>95</v>
      </c>
      <c r="EO77" s="23">
        <v>133217</v>
      </c>
      <c r="EP77" s="62">
        <f>EO77/$EO$1</f>
        <v>1.1763128939140905E-2</v>
      </c>
      <c r="EQ77" s="34" t="e">
        <f>EI77*#REF!</f>
        <v>#REF!</v>
      </c>
      <c r="ER77" s="24">
        <f>(EN77-DR77)/DR77</f>
        <v>0.43939393939393939</v>
      </c>
      <c r="ES77" s="24">
        <f>(EI77-DM77)/DM77</f>
        <v>0.35294117647058826</v>
      </c>
      <c r="ET77" s="24"/>
      <c r="EU77" s="24"/>
      <c r="EV77" s="3">
        <v>51</v>
      </c>
      <c r="EW77" s="3">
        <v>81817.079999999987</v>
      </c>
      <c r="EX77" s="3">
        <v>0</v>
      </c>
      <c r="EY77" s="3">
        <v>0</v>
      </c>
      <c r="EZ77" s="23">
        <f>EV77+EX77</f>
        <v>51</v>
      </c>
      <c r="FA77" s="23">
        <f>EW77+EY77</f>
        <v>81817.079999999987</v>
      </c>
      <c r="FB77" s="70">
        <f>FA77/1.18</f>
        <v>69336.508474576258</v>
      </c>
      <c r="FC77" s="62">
        <f>FA77/$FA$1</f>
        <v>7.9888193313221497E-3</v>
      </c>
      <c r="FD77" s="23">
        <v>4965</v>
      </c>
      <c r="FE77" s="23">
        <v>68</v>
      </c>
      <c r="FF77" s="23">
        <v>97539</v>
      </c>
      <c r="FG77" s="62">
        <f>FF77/$FF$1</f>
        <v>7.4212498239441841E-3</v>
      </c>
      <c r="FH77" s="34" t="e">
        <f>EZ77*#REF!</f>
        <v>#REF!</v>
      </c>
      <c r="FI77" s="3">
        <v>13</v>
      </c>
      <c r="FJ77" s="3">
        <v>21397.040000000001</v>
      </c>
      <c r="FK77" s="3">
        <v>4</v>
      </c>
      <c r="FL77" s="3">
        <v>6396</v>
      </c>
      <c r="FM77" s="23">
        <f>FI77+FK77</f>
        <v>17</v>
      </c>
      <c r="FN77" s="23">
        <f>FJ77+FL77</f>
        <v>27793.040000000001</v>
      </c>
      <c r="FO77" s="70">
        <f>FN77/1.18</f>
        <v>23553.423728813563</v>
      </c>
      <c r="FP77" s="62">
        <f>FN77/$FN$1</f>
        <v>2.1445958833364925E-3</v>
      </c>
      <c r="FQ77" s="23">
        <v>2182</v>
      </c>
      <c r="FR77" s="23">
        <v>29</v>
      </c>
      <c r="FS77" s="68">
        <v>35279</v>
      </c>
      <c r="FT77" s="62">
        <f>FS77/$FS$1</f>
        <v>2.0963225454123427E-3</v>
      </c>
      <c r="FU77" s="34" t="e">
        <f>FM77*#REF!</f>
        <v>#REF!</v>
      </c>
      <c r="FV77" s="3">
        <v>13</v>
      </c>
      <c r="FW77" s="3">
        <v>23219.510000000002</v>
      </c>
      <c r="FX77" s="3">
        <v>0</v>
      </c>
      <c r="FY77" s="3">
        <v>0</v>
      </c>
      <c r="FZ77" s="23">
        <f>FV77+FX77</f>
        <v>13</v>
      </c>
      <c r="GA77" s="23">
        <f>FW77+FY77</f>
        <v>23219.510000000002</v>
      </c>
      <c r="GB77" s="70">
        <f>GA77/1.18</f>
        <v>19677.550847457631</v>
      </c>
      <c r="GC77" s="62">
        <f>GA77/$GA$1</f>
        <v>2.1332449495926474E-3</v>
      </c>
      <c r="GD77" s="23">
        <v>1009</v>
      </c>
      <c r="GE77" s="23">
        <v>15</v>
      </c>
      <c r="GF77" s="68">
        <v>27135</v>
      </c>
      <c r="GG77" s="62">
        <f>GF77/$GF$1</f>
        <v>2.2060344289334161E-3</v>
      </c>
      <c r="GH77" s="111">
        <f>J77*FZ77</f>
        <v>12103.738607999998</v>
      </c>
      <c r="GI77" s="100">
        <v>15</v>
      </c>
      <c r="GJ77" s="3">
        <v>27184</v>
      </c>
      <c r="GK77" s="3"/>
      <c r="GL77" s="3"/>
      <c r="GM77" s="23">
        <f>GI77+GK77</f>
        <v>15</v>
      </c>
      <c r="GN77" s="23">
        <f>GJ77+GL77</f>
        <v>27184</v>
      </c>
      <c r="GO77" s="70">
        <f>GN77/1.18</f>
        <v>23037.288135593222</v>
      </c>
      <c r="GP77" s="62">
        <f>GN77/$GN$1</f>
        <v>3.0242838164335059E-3</v>
      </c>
      <c r="GQ77" s="23">
        <v>989</v>
      </c>
      <c r="GR77" s="23">
        <v>18</v>
      </c>
      <c r="GS77" s="68">
        <v>26935</v>
      </c>
      <c r="GT77" s="62">
        <f>GS77/$GS$1</f>
        <v>2.5549014506167952E-3</v>
      </c>
      <c r="GU77" s="111">
        <f>J77*GM77</f>
        <v>13965.852239999997</v>
      </c>
      <c r="GV77" s="100">
        <v>12</v>
      </c>
      <c r="GW77" s="3">
        <v>21207</v>
      </c>
      <c r="GX77" s="3"/>
      <c r="GY77" s="3"/>
      <c r="GZ77" s="23">
        <f>GV77+GX77</f>
        <v>12</v>
      </c>
      <c r="HA77" s="23">
        <f>GW77+GY77</f>
        <v>21207</v>
      </c>
      <c r="HB77" s="70">
        <f>HA77/1.18</f>
        <v>17972.033898305086</v>
      </c>
      <c r="HC77" s="62">
        <f>HA77/$HA$1</f>
        <v>2.5438145700313547E-3</v>
      </c>
      <c r="HD77" s="23">
        <v>1510</v>
      </c>
      <c r="HE77" s="23">
        <v>26</v>
      </c>
      <c r="HF77" s="68">
        <v>40537</v>
      </c>
      <c r="HG77" s="62">
        <f>HF77/$HF$1</f>
        <v>3.5166508041312165E-3</v>
      </c>
      <c r="HH77" s="34">
        <f>J77*GZ77</f>
        <v>11172.681791999998</v>
      </c>
      <c r="HI77" s="100">
        <v>10</v>
      </c>
      <c r="HJ77" s="3">
        <v>17990</v>
      </c>
      <c r="HK77" s="3"/>
      <c r="HL77" s="3"/>
      <c r="HM77" s="23">
        <f>HI77+HK77</f>
        <v>10</v>
      </c>
      <c r="HN77" s="23">
        <f>HJ77+HL77</f>
        <v>17990</v>
      </c>
      <c r="HO77" s="70">
        <f>HN77/1.18</f>
        <v>15245.762711864407</v>
      </c>
      <c r="HP77" s="62">
        <f>HN77/$HN$1</f>
        <v>2.1478311543056986E-3</v>
      </c>
      <c r="HQ77" s="23">
        <v>1154</v>
      </c>
      <c r="HR77" s="23">
        <v>20</v>
      </c>
      <c r="HS77" s="68">
        <v>28784</v>
      </c>
      <c r="HT77" s="62">
        <f>HS77/$HS$1</f>
        <v>2.9872481533110883E-3</v>
      </c>
      <c r="HU77" s="34">
        <f>J77*HM77</f>
        <v>9310.5681599999989</v>
      </c>
      <c r="HV77" s="100">
        <v>11</v>
      </c>
      <c r="HW77" s="3">
        <v>19848</v>
      </c>
      <c r="HX77" s="3">
        <v>8</v>
      </c>
      <c r="HY77" s="179">
        <v>14632</v>
      </c>
      <c r="HZ77" s="23">
        <f>HV77+HX77</f>
        <v>19</v>
      </c>
      <c r="IA77" s="23">
        <f>HW77+HY77</f>
        <v>34480</v>
      </c>
      <c r="IB77" s="70">
        <f>IA77/1.18</f>
        <v>29220.338983050849</v>
      </c>
      <c r="IC77" s="62">
        <f>IA77/$IA$1</f>
        <v>2.8109745432616023E-3</v>
      </c>
      <c r="ID77" s="23">
        <v>1335</v>
      </c>
      <c r="IE77" s="23">
        <v>6</v>
      </c>
      <c r="IF77" s="68">
        <v>10994</v>
      </c>
      <c r="IG77" s="62">
        <f>IF77/$IF$1</f>
        <v>6.0852319932428135E-3</v>
      </c>
      <c r="IH77" s="34">
        <f>IY77*HZ77</f>
        <v>16584.449535</v>
      </c>
      <c r="II77" s="100">
        <v>2</v>
      </c>
      <c r="IJ77" s="88">
        <v>3865</v>
      </c>
      <c r="IK77" s="3">
        <v>12</v>
      </c>
      <c r="IL77" s="88">
        <v>21948</v>
      </c>
      <c r="IM77" s="23">
        <f>II77+IK77</f>
        <v>14</v>
      </c>
      <c r="IN77" s="68">
        <f>IJ77+IL77</f>
        <v>25813</v>
      </c>
      <c r="IO77" s="68">
        <f>IN77/1.18</f>
        <v>21875.423728813559</v>
      </c>
      <c r="IP77" s="62">
        <f>IN77/$IN$1</f>
        <v>2.805960545743595E-3</v>
      </c>
      <c r="IQ77" s="23">
        <v>1077</v>
      </c>
      <c r="IR77" s="23">
        <v>0</v>
      </c>
      <c r="IS77" s="68">
        <v>0</v>
      </c>
      <c r="IT77" s="62">
        <f>IS77/$IS$1</f>
        <v>0</v>
      </c>
      <c r="IU77" s="34">
        <f>IY77*IM77</f>
        <v>12220.120709999999</v>
      </c>
      <c r="IV77" s="142" t="str">
        <f>E77</f>
        <v>AM-C41</v>
      </c>
      <c r="IW77" s="142" t="str">
        <f>A77</f>
        <v>B0CH4PMR8K</v>
      </c>
      <c r="IX77" s="142" t="str">
        <f>B77</f>
        <v>FBA79009</v>
      </c>
      <c r="IY77" s="17">
        <v>872.86576500000001</v>
      </c>
      <c r="IZ77" s="3">
        <v>41</v>
      </c>
      <c r="JA77" s="32">
        <f>IZ77*IY77</f>
        <v>35787.496364999999</v>
      </c>
      <c r="JB77" s="3">
        <v>446</v>
      </c>
      <c r="JC77" s="32">
        <f>JB77*IY77</f>
        <v>389298.13118999999</v>
      </c>
      <c r="JD77" s="3">
        <v>4</v>
      </c>
      <c r="JE77" s="32">
        <f>JD77*IY77</f>
        <v>3491.46306</v>
      </c>
      <c r="JF77" s="3">
        <v>0</v>
      </c>
      <c r="JG77" s="32">
        <f>JF77*IY77</f>
        <v>0</v>
      </c>
      <c r="JH77" s="58">
        <v>0</v>
      </c>
      <c r="JI77" s="59">
        <f>JH77*IY77</f>
        <v>0</v>
      </c>
      <c r="JJ77" s="58">
        <v>0</v>
      </c>
      <c r="JK77" s="59">
        <f>JJ77*IY77</f>
        <v>0</v>
      </c>
      <c r="JL77" s="58">
        <v>0</v>
      </c>
      <c r="JM77" s="59">
        <f>JL77*IY77</f>
        <v>0</v>
      </c>
      <c r="JN77" s="42">
        <f>IZ77+JB77+JH77+JD77+JF77+JJ77+JL77</f>
        <v>491</v>
      </c>
      <c r="JO77" s="10">
        <f>JN77*IY77</f>
        <v>428577.09061499999</v>
      </c>
      <c r="JP77" s="36" t="str">
        <f>E77</f>
        <v>AM-C41</v>
      </c>
      <c r="JQ77" s="98" t="str">
        <f>C77</f>
        <v>New</v>
      </c>
      <c r="JR77" s="17">
        <v>872.86576500000001</v>
      </c>
      <c r="JS77" s="100">
        <v>1</v>
      </c>
      <c r="JT77" s="88">
        <v>1772</v>
      </c>
      <c r="JU77" s="3">
        <v>3</v>
      </c>
      <c r="JV77" s="88">
        <v>5292.9961999999996</v>
      </c>
      <c r="JW77" s="23">
        <f>JS77+JU77</f>
        <v>4</v>
      </c>
      <c r="JX77" s="68">
        <f>JT77+JV77</f>
        <v>7064.9961999999996</v>
      </c>
      <c r="JY77" s="68">
        <f>JX77/1.18</f>
        <v>5987.2849152542376</v>
      </c>
      <c r="JZ77" s="62">
        <f>JX77/$JX$1</f>
        <v>6.4223848381709007E-4</v>
      </c>
      <c r="KA77" s="23">
        <v>1036</v>
      </c>
      <c r="KB77" s="23">
        <v>0</v>
      </c>
      <c r="KC77" s="68">
        <v>0</v>
      </c>
      <c r="KD77" s="62">
        <f>KC77/$IS$1</f>
        <v>0</v>
      </c>
      <c r="KE77" s="34">
        <f>KI77*JW77</f>
        <v>3491.46306</v>
      </c>
      <c r="KF77" s="142" t="str">
        <f>E77</f>
        <v>AM-C41</v>
      </c>
      <c r="KG77" s="142" t="str">
        <f>A77</f>
        <v>B0CH4PMR8K</v>
      </c>
      <c r="KH77" s="142" t="str">
        <f>B77</f>
        <v>FBA79009</v>
      </c>
      <c r="KI77" s="17">
        <v>872.86576500000001</v>
      </c>
      <c r="KJ77" s="3">
        <v>33</v>
      </c>
      <c r="KK77" s="32">
        <f>KJ77*KI77</f>
        <v>28804.570244999999</v>
      </c>
      <c r="KL77" s="3">
        <v>436</v>
      </c>
      <c r="KM77" s="32">
        <f>KL77*KI77</f>
        <v>380569.47353999998</v>
      </c>
      <c r="KN77" s="3">
        <v>4</v>
      </c>
      <c r="KO77" s="32">
        <f>KN77*KI77</f>
        <v>3491.46306</v>
      </c>
      <c r="KP77" s="3">
        <v>0</v>
      </c>
      <c r="KQ77" s="32">
        <f>KP77*KI77</f>
        <v>0</v>
      </c>
      <c r="KR77" s="58">
        <v>0</v>
      </c>
      <c r="KS77" s="59">
        <f>KR77*KI77</f>
        <v>0</v>
      </c>
      <c r="KT77" s="58">
        <v>0</v>
      </c>
      <c r="KU77" s="59">
        <f>KT77*KI77</f>
        <v>0</v>
      </c>
      <c r="KV77" s="58">
        <v>0</v>
      </c>
      <c r="KW77" s="59">
        <f>KV77*KI77</f>
        <v>0</v>
      </c>
      <c r="KX77" s="42">
        <f>KJ77+KL77+KR77+KN77+KP77+KT77+KV77</f>
        <v>473</v>
      </c>
      <c r="KY77" s="10">
        <f>KX77*KI77</f>
        <v>412865.50684500003</v>
      </c>
      <c r="KZ77" s="36" t="str">
        <f>E77</f>
        <v>AM-C41</v>
      </c>
      <c r="LA77" s="98" t="str">
        <f>C77</f>
        <v>New</v>
      </c>
      <c r="LB77" s="17">
        <v>872.86576500000001</v>
      </c>
      <c r="LC77" s="100">
        <v>1</v>
      </c>
      <c r="LD77" s="88">
        <v>1856</v>
      </c>
      <c r="LE77" s="3">
        <v>11</v>
      </c>
      <c r="LF77" s="88">
        <v>20009.035800000001</v>
      </c>
      <c r="LG77" s="23">
        <f>LC77+LE77</f>
        <v>12</v>
      </c>
      <c r="LH77" s="68">
        <f>LD77+LF77</f>
        <v>21865.035800000001</v>
      </c>
      <c r="LI77" s="68">
        <f>LH77/1.18</f>
        <v>18529.691355932206</v>
      </c>
      <c r="LJ77" s="62">
        <f>LH77/$LH$1</f>
        <v>2.0220374844505725E-3</v>
      </c>
      <c r="LK77" s="23">
        <v>1159</v>
      </c>
      <c r="LL77" s="23">
        <v>0</v>
      </c>
      <c r="LM77" s="68">
        <v>0</v>
      </c>
      <c r="LN77" s="62">
        <f>LM77/$IS$1</f>
        <v>0</v>
      </c>
      <c r="LO77" s="34">
        <f>LS77*LG77</f>
        <v>11172.681791999998</v>
      </c>
      <c r="LP77" s="143" t="str">
        <f>E77</f>
        <v>AM-C41</v>
      </c>
      <c r="LQ77" s="143" t="str">
        <f>A77</f>
        <v>B0CH4PMR8K</v>
      </c>
      <c r="LR77" s="143" t="str">
        <f>B77</f>
        <v>FBA79009</v>
      </c>
      <c r="LS77" s="17">
        <v>931.0568159999998</v>
      </c>
      <c r="LT77" s="3">
        <v>28</v>
      </c>
      <c r="LU77" s="32">
        <f>LT77*LS77</f>
        <v>26069.590847999993</v>
      </c>
      <c r="LV77" s="3">
        <v>439</v>
      </c>
      <c r="LW77" s="32">
        <f>LV77*LS77</f>
        <v>408733.94222399994</v>
      </c>
      <c r="LX77" s="3">
        <v>4</v>
      </c>
      <c r="LY77" s="32">
        <f>LX77*LS77</f>
        <v>3724.2272639999992</v>
      </c>
      <c r="LZ77" s="3">
        <v>0</v>
      </c>
      <c r="MA77" s="32">
        <f>LZ77*LS77</f>
        <v>0</v>
      </c>
      <c r="MB77" s="58">
        <v>0</v>
      </c>
      <c r="MC77" s="59">
        <f>MB77*LS77</f>
        <v>0</v>
      </c>
      <c r="MD77" s="58">
        <v>0</v>
      </c>
      <c r="ME77" s="59">
        <f>MD77*LS77</f>
        <v>0</v>
      </c>
      <c r="MF77" s="58">
        <v>0</v>
      </c>
      <c r="MG77" s="59">
        <f>MF77*LS77</f>
        <v>0</v>
      </c>
      <c r="MH77" s="42">
        <f>LT77+LV77+MB77+LX77+LZ77+MD77+MF77</f>
        <v>471</v>
      </c>
      <c r="MI77" s="10">
        <f>MH77*LS77</f>
        <v>438527.76033599989</v>
      </c>
      <c r="MJ77" s="36" t="str">
        <f>E77</f>
        <v>AM-C41</v>
      </c>
      <c r="MK77" s="98" t="s">
        <v>465</v>
      </c>
      <c r="ML77" s="17">
        <v>931.0568159999998</v>
      </c>
      <c r="MM77" s="100">
        <v>2</v>
      </c>
      <c r="MN77" s="88">
        <v>3711</v>
      </c>
      <c r="MO77" s="3">
        <v>13</v>
      </c>
      <c r="MP77" s="88">
        <v>23475.0262</v>
      </c>
      <c r="MQ77" s="23">
        <f t="shared" si="827"/>
        <v>15</v>
      </c>
      <c r="MR77" s="68">
        <f t="shared" si="827"/>
        <v>27186.0262</v>
      </c>
      <c r="MS77" s="68">
        <f t="shared" si="828"/>
        <v>23039.005254237291</v>
      </c>
      <c r="MT77" s="62">
        <f t="shared" si="829"/>
        <v>1.9928028327424099E-3</v>
      </c>
      <c r="MU77" s="23">
        <v>1676</v>
      </c>
      <c r="MV77" s="23">
        <v>0</v>
      </c>
      <c r="MW77" s="68">
        <v>0</v>
      </c>
      <c r="MX77" s="62">
        <f t="shared" si="830"/>
        <v>0</v>
      </c>
      <c r="MY77" s="34">
        <f t="shared" si="831"/>
        <v>13965.852239999997</v>
      </c>
      <c r="MZ77" s="143" t="str">
        <f t="shared" si="832"/>
        <v>AM-C41</v>
      </c>
      <c r="NA77" s="143" t="str">
        <f t="shared" si="833"/>
        <v>B0CH4PMR8K</v>
      </c>
      <c r="NB77" s="143" t="str">
        <f t="shared" si="833"/>
        <v>FBA79009</v>
      </c>
      <c r="NC77" s="17">
        <f t="shared" si="834"/>
        <v>931.0568159999998</v>
      </c>
      <c r="ND77" s="3">
        <v>68</v>
      </c>
      <c r="NE77" s="32">
        <f t="shared" si="835"/>
        <v>63311.863487999988</v>
      </c>
      <c r="NF77" s="3">
        <v>450</v>
      </c>
      <c r="NG77" s="32">
        <f t="shared" si="836"/>
        <v>418975.56719999993</v>
      </c>
      <c r="NH77" s="3">
        <v>8</v>
      </c>
      <c r="NI77" s="32">
        <f t="shared" si="837"/>
        <v>7448.4545279999984</v>
      </c>
      <c r="NJ77" s="3">
        <v>0</v>
      </c>
      <c r="NK77" s="32">
        <f t="shared" si="838"/>
        <v>0</v>
      </c>
      <c r="NL77" s="58">
        <v>0</v>
      </c>
      <c r="NM77" s="59">
        <f t="shared" si="839"/>
        <v>0</v>
      </c>
      <c r="NN77" s="58">
        <v>0</v>
      </c>
      <c r="NO77" s="59">
        <f t="shared" si="840"/>
        <v>0</v>
      </c>
      <c r="NP77" s="58">
        <v>0</v>
      </c>
      <c r="NQ77" s="59">
        <f t="shared" si="841"/>
        <v>0</v>
      </c>
      <c r="NR77" s="42">
        <f t="shared" si="842"/>
        <v>526</v>
      </c>
      <c r="NS77" s="92">
        <f t="shared" si="843"/>
        <v>489735.88521599991</v>
      </c>
      <c r="NT77" s="141">
        <v>7</v>
      </c>
      <c r="NU77" s="36" t="str">
        <f t="shared" si="844"/>
        <v>AM-C41</v>
      </c>
      <c r="NV77" s="98" t="s">
        <v>465</v>
      </c>
      <c r="NW77" s="17">
        <v>931.0568159999998</v>
      </c>
      <c r="NX77" s="100">
        <v>3</v>
      </c>
      <c r="NY77" s="88">
        <v>5431</v>
      </c>
      <c r="NZ77" s="3">
        <v>21</v>
      </c>
      <c r="OA77" s="88">
        <v>36787</v>
      </c>
      <c r="OB77" s="23">
        <f t="shared" si="775"/>
        <v>24</v>
      </c>
      <c r="OC77" s="68">
        <f t="shared" si="775"/>
        <v>42218</v>
      </c>
      <c r="OD77" s="68">
        <f t="shared" si="776"/>
        <v>35777.966101694918</v>
      </c>
      <c r="OE77" s="62">
        <f t="shared" si="777"/>
        <v>2.9582910614716347E-3</v>
      </c>
      <c r="OF77" s="23">
        <v>2055</v>
      </c>
      <c r="OG77" s="23">
        <v>0</v>
      </c>
      <c r="OH77" s="68">
        <v>0</v>
      </c>
      <c r="OI77" s="62">
        <f t="shared" si="778"/>
        <v>0</v>
      </c>
      <c r="OJ77" s="34">
        <f t="shared" si="779"/>
        <v>22345.363583999995</v>
      </c>
      <c r="OK77" s="143" t="str">
        <f t="shared" si="780"/>
        <v>AM-C41</v>
      </c>
      <c r="OL77" s="143" t="str">
        <f t="shared" si="781"/>
        <v>B0CH4PMR8K</v>
      </c>
      <c r="OM77" s="143" t="str">
        <f t="shared" si="781"/>
        <v>FBA79009</v>
      </c>
      <c r="ON77" s="17">
        <f t="shared" si="782"/>
        <v>931.0568159999998</v>
      </c>
      <c r="OO77" s="3">
        <v>87</v>
      </c>
      <c r="OP77" s="32">
        <f t="shared" si="783"/>
        <v>81001.942991999982</v>
      </c>
      <c r="OQ77" s="3">
        <v>359</v>
      </c>
      <c r="OR77" s="32">
        <f t="shared" si="784"/>
        <v>334249.39694399992</v>
      </c>
      <c r="OS77" s="3">
        <v>4</v>
      </c>
      <c r="OT77" s="32">
        <f t="shared" si="785"/>
        <v>3724.2272639999992</v>
      </c>
      <c r="OU77" s="3">
        <v>0</v>
      </c>
      <c r="OV77" s="32">
        <f t="shared" si="786"/>
        <v>0</v>
      </c>
      <c r="OW77" s="58">
        <v>0</v>
      </c>
      <c r="OX77" s="59">
        <f t="shared" si="787"/>
        <v>0</v>
      </c>
      <c r="OY77" s="58">
        <v>0</v>
      </c>
      <c r="OZ77" s="59">
        <f t="shared" si="788"/>
        <v>0</v>
      </c>
      <c r="PA77" s="58">
        <v>0</v>
      </c>
      <c r="PB77" s="59">
        <f t="shared" si="789"/>
        <v>0</v>
      </c>
      <c r="PC77" s="42">
        <f t="shared" si="790"/>
        <v>450</v>
      </c>
      <c r="PD77" s="92">
        <f t="shared" si="791"/>
        <v>418975.56719999993</v>
      </c>
      <c r="PE77" s="141">
        <v>31</v>
      </c>
      <c r="PF77" s="36" t="str">
        <f t="shared" si="792"/>
        <v>AM-C41</v>
      </c>
      <c r="PG77" s="98" t="s">
        <v>465</v>
      </c>
      <c r="PH77" s="17">
        <v>931.0568159999998</v>
      </c>
      <c r="PI77" s="100">
        <v>5</v>
      </c>
      <c r="PJ77" s="88">
        <v>8745</v>
      </c>
      <c r="PK77" s="3">
        <v>23</v>
      </c>
      <c r="PL77" s="88">
        <v>39671.009999999995</v>
      </c>
      <c r="PM77" s="23">
        <f t="shared" si="793"/>
        <v>28</v>
      </c>
      <c r="PN77" s="68">
        <f t="shared" si="793"/>
        <v>48416.009999999995</v>
      </c>
      <c r="PO77" s="68">
        <f t="shared" si="794"/>
        <v>41030.516949152538</v>
      </c>
      <c r="PP77" s="62">
        <f t="shared" si="795"/>
        <v>2.7273893918501736E-3</v>
      </c>
      <c r="PQ77" s="23">
        <v>1761</v>
      </c>
      <c r="PR77" s="23">
        <v>0</v>
      </c>
      <c r="PS77" s="68">
        <v>0</v>
      </c>
      <c r="PT77" s="62">
        <f t="shared" si="796"/>
        <v>0</v>
      </c>
      <c r="PU77" s="34">
        <f t="shared" si="797"/>
        <v>26069.590847999993</v>
      </c>
      <c r="PV77" s="143" t="str">
        <f t="shared" si="798"/>
        <v>AM-C41</v>
      </c>
      <c r="PW77" s="143" t="str">
        <f t="shared" si="799"/>
        <v>B0CH4PMR8K</v>
      </c>
      <c r="PX77" s="143" t="str">
        <f t="shared" si="799"/>
        <v>FBA79009</v>
      </c>
      <c r="PY77" s="17">
        <f t="shared" si="800"/>
        <v>931.0568159999998</v>
      </c>
      <c r="PZ77" s="3">
        <v>85</v>
      </c>
      <c r="QA77" s="32">
        <f t="shared" si="801"/>
        <v>79139.829359999989</v>
      </c>
      <c r="QB77" s="3"/>
      <c r="QC77" s="32">
        <f t="shared" si="802"/>
        <v>0</v>
      </c>
      <c r="QD77" s="3">
        <v>4</v>
      </c>
      <c r="QE77" s="32">
        <f t="shared" si="803"/>
        <v>3724.2272639999992</v>
      </c>
      <c r="QF77" s="3">
        <v>0</v>
      </c>
      <c r="QG77" s="32">
        <f t="shared" si="804"/>
        <v>0</v>
      </c>
      <c r="QH77" s="58">
        <v>0</v>
      </c>
      <c r="QI77" s="59">
        <f t="shared" si="805"/>
        <v>0</v>
      </c>
      <c r="QJ77" s="58">
        <v>0</v>
      </c>
      <c r="QK77" s="59">
        <f t="shared" si="806"/>
        <v>0</v>
      </c>
      <c r="QL77" s="58">
        <v>0</v>
      </c>
      <c r="QM77" s="59">
        <f t="shared" si="807"/>
        <v>0</v>
      </c>
      <c r="QN77" s="42">
        <f t="shared" si="808"/>
        <v>89</v>
      </c>
      <c r="QO77" s="92">
        <f t="shared" si="809"/>
        <v>82864.056623999975</v>
      </c>
      <c r="QP77" s="141">
        <v>27</v>
      </c>
      <c r="QQ77" s="36" t="str">
        <f t="shared" si="810"/>
        <v>AM-C41</v>
      </c>
      <c r="QR77" s="98" t="s">
        <v>465</v>
      </c>
      <c r="QS77" s="17">
        <v>931.0568159999998</v>
      </c>
      <c r="QT77" s="100">
        <v>3</v>
      </c>
      <c r="QU77" s="88">
        <v>5245</v>
      </c>
      <c r="QV77" s="3">
        <v>13</v>
      </c>
      <c r="QW77" s="88">
        <v>21907</v>
      </c>
      <c r="QX77" s="23">
        <f t="shared" si="691"/>
        <v>16</v>
      </c>
      <c r="QY77" s="68">
        <f t="shared" si="692"/>
        <v>27152</v>
      </c>
      <c r="QZ77" s="68">
        <f t="shared" si="693"/>
        <v>23010.169491525427</v>
      </c>
      <c r="RA77" s="62">
        <f t="shared" si="694"/>
        <v>1.4529208326704702E-3</v>
      </c>
      <c r="RB77" s="23">
        <v>1439</v>
      </c>
      <c r="RC77" s="23">
        <v>0</v>
      </c>
      <c r="RD77" s="68">
        <v>0</v>
      </c>
      <c r="RE77" s="62">
        <f t="shared" si="695"/>
        <v>0</v>
      </c>
      <c r="RF77" s="34">
        <f t="shared" si="696"/>
        <v>14896.909055999997</v>
      </c>
      <c r="RG77" s="143" t="str">
        <f t="shared" si="697"/>
        <v>AM-C41</v>
      </c>
      <c r="RH77" s="143" t="str">
        <f t="shared" si="698"/>
        <v>B0CH4PMR8K</v>
      </c>
      <c r="RI77" s="143" t="str">
        <f t="shared" si="699"/>
        <v>FBA79009</v>
      </c>
      <c r="RJ77" s="17">
        <f t="shared" si="700"/>
        <v>931.0568159999998</v>
      </c>
      <c r="RK77" s="3">
        <v>42</v>
      </c>
      <c r="RL77" s="32">
        <f t="shared" si="701"/>
        <v>39104.386271999989</v>
      </c>
      <c r="RM77" s="3">
        <v>315</v>
      </c>
      <c r="RN77" s="32">
        <f t="shared" si="702"/>
        <v>293282.89703999995</v>
      </c>
      <c r="RO77" s="3">
        <v>1</v>
      </c>
      <c r="RP77" s="32">
        <f t="shared" si="703"/>
        <v>931.0568159999998</v>
      </c>
      <c r="RQ77" s="3">
        <v>0</v>
      </c>
      <c r="RR77" s="32">
        <f t="shared" si="704"/>
        <v>0</v>
      </c>
      <c r="RS77" s="58">
        <v>0</v>
      </c>
      <c r="RT77" s="59">
        <f t="shared" si="705"/>
        <v>0</v>
      </c>
      <c r="RU77" s="58">
        <v>0</v>
      </c>
      <c r="RV77" s="59">
        <f t="shared" si="706"/>
        <v>0</v>
      </c>
      <c r="RW77" s="58">
        <v>0</v>
      </c>
      <c r="RX77" s="59">
        <f t="shared" si="707"/>
        <v>0</v>
      </c>
      <c r="RY77" s="42">
        <f t="shared" si="708"/>
        <v>358</v>
      </c>
      <c r="RZ77" s="92">
        <f t="shared" si="709"/>
        <v>333318.34012799995</v>
      </c>
      <c r="SA77" s="141">
        <v>17</v>
      </c>
      <c r="SB77" s="36" t="str">
        <f t="shared" si="710"/>
        <v>AM-C41</v>
      </c>
      <c r="SC77" s="98" t="s">
        <v>465</v>
      </c>
      <c r="SD77" s="17">
        <f t="shared" si="711"/>
        <v>931.0568159999998</v>
      </c>
      <c r="SE77" s="100">
        <v>3</v>
      </c>
      <c r="SF77" s="88">
        <v>4947</v>
      </c>
      <c r="SG77" s="3">
        <v>13</v>
      </c>
      <c r="SH77" s="88">
        <v>21453</v>
      </c>
      <c r="SI77" s="23">
        <f t="shared" si="712"/>
        <v>16</v>
      </c>
      <c r="SJ77" s="68">
        <f t="shared" si="713"/>
        <v>26400</v>
      </c>
      <c r="SK77" s="68">
        <f t="shared" si="714"/>
        <v>22372.881355932204</v>
      </c>
      <c r="SL77" s="62">
        <f t="shared" si="715"/>
        <v>1.6913053770377746E-3</v>
      </c>
      <c r="SM77" s="23">
        <v>2534</v>
      </c>
      <c r="SN77" s="23">
        <v>0</v>
      </c>
      <c r="SO77" s="68">
        <v>0</v>
      </c>
      <c r="SP77" s="62">
        <f t="shared" si="716"/>
        <v>0</v>
      </c>
      <c r="SQ77" s="34">
        <f t="shared" si="717"/>
        <v>14896.909055999997</v>
      </c>
      <c r="SR77" s="143" t="str">
        <f t="shared" si="718"/>
        <v>AM-C41</v>
      </c>
      <c r="SS77" s="143" t="str">
        <f t="shared" si="719"/>
        <v>B0CH4PMR8K</v>
      </c>
      <c r="ST77" s="143" t="str">
        <f t="shared" si="720"/>
        <v>FBA79009</v>
      </c>
      <c r="SU77" s="17">
        <f t="shared" si="721"/>
        <v>931.0568159999998</v>
      </c>
      <c r="SV77" s="3">
        <v>61</v>
      </c>
      <c r="SW77" s="32">
        <f t="shared" si="722"/>
        <v>56794.46577599999</v>
      </c>
      <c r="SX77" s="3">
        <v>312</v>
      </c>
      <c r="SY77" s="32">
        <f t="shared" si="723"/>
        <v>290489.72659199993</v>
      </c>
      <c r="SZ77" s="3">
        <v>1</v>
      </c>
      <c r="TA77" s="32">
        <f t="shared" si="724"/>
        <v>931.0568159999998</v>
      </c>
      <c r="TB77" s="3">
        <v>0</v>
      </c>
      <c r="TC77" s="32">
        <f t="shared" si="725"/>
        <v>0</v>
      </c>
      <c r="TD77" s="58">
        <v>0</v>
      </c>
      <c r="TE77" s="59">
        <f t="shared" si="726"/>
        <v>0</v>
      </c>
      <c r="TF77" s="58">
        <v>0</v>
      </c>
      <c r="TG77" s="59">
        <f t="shared" si="727"/>
        <v>0</v>
      </c>
      <c r="TH77" s="58">
        <v>0</v>
      </c>
      <c r="TI77" s="59">
        <f t="shared" si="728"/>
        <v>0</v>
      </c>
      <c r="TJ77" s="42">
        <f t="shared" si="729"/>
        <v>374</v>
      </c>
      <c r="TK77" s="92">
        <f t="shared" si="730"/>
        <v>348215.2491839999</v>
      </c>
      <c r="TL77" s="141">
        <v>7</v>
      </c>
      <c r="TM77" s="36" t="str">
        <f t="shared" si="731"/>
        <v>AM-C41</v>
      </c>
      <c r="TN77" s="98" t="s">
        <v>294</v>
      </c>
      <c r="TO77" s="17">
        <f t="shared" si="732"/>
        <v>931.0568159999998</v>
      </c>
      <c r="TP77" s="100">
        <v>4</v>
      </c>
      <c r="TQ77" s="88">
        <v>6556</v>
      </c>
      <c r="TR77" s="3">
        <v>6</v>
      </c>
      <c r="TS77" s="88">
        <v>9894.0167999999994</v>
      </c>
      <c r="TT77" s="23">
        <f t="shared" si="733"/>
        <v>10</v>
      </c>
      <c r="TU77" s="68">
        <f t="shared" si="734"/>
        <v>16450.016799999998</v>
      </c>
      <c r="TV77" s="68">
        <f t="shared" si="735"/>
        <v>13940.69220338983</v>
      </c>
      <c r="TW77" s="62">
        <f t="shared" si="736"/>
        <v>9.7155071689954261E-4</v>
      </c>
      <c r="TX77" s="23">
        <v>1568</v>
      </c>
      <c r="TY77" s="23">
        <v>0</v>
      </c>
      <c r="TZ77" s="68">
        <v>0</v>
      </c>
      <c r="UA77" s="62">
        <f t="shared" si="737"/>
        <v>0</v>
      </c>
      <c r="UB77" s="34">
        <f t="shared" si="738"/>
        <v>9310.5681599999989</v>
      </c>
      <c r="UC77" s="143" t="str">
        <f t="shared" si="739"/>
        <v>AM-C41</v>
      </c>
      <c r="UD77" s="143" t="str">
        <f t="shared" si="740"/>
        <v>B0CH4PMR8K</v>
      </c>
      <c r="UE77" s="143" t="str">
        <f t="shared" si="741"/>
        <v>FBA79009</v>
      </c>
      <c r="UF77" s="17">
        <f t="shared" si="742"/>
        <v>931.0568159999998</v>
      </c>
      <c r="UG77" s="3">
        <v>70</v>
      </c>
      <c r="UH77" s="32">
        <f t="shared" si="743"/>
        <v>65173.977119999989</v>
      </c>
      <c r="UI77" s="3">
        <v>253</v>
      </c>
      <c r="UJ77" s="32">
        <f t="shared" si="744"/>
        <v>235557.37444799996</v>
      </c>
      <c r="UK77" s="3">
        <v>1</v>
      </c>
      <c r="UL77" s="32">
        <f t="shared" si="745"/>
        <v>931.0568159999998</v>
      </c>
      <c r="UM77" s="3">
        <v>0</v>
      </c>
      <c r="UN77" s="32">
        <f t="shared" si="746"/>
        <v>0</v>
      </c>
      <c r="UO77" s="58">
        <v>0</v>
      </c>
      <c r="UP77" s="59">
        <f t="shared" si="747"/>
        <v>0</v>
      </c>
      <c r="UQ77" s="58">
        <v>0</v>
      </c>
      <c r="UR77" s="59">
        <f t="shared" si="748"/>
        <v>0</v>
      </c>
      <c r="US77" s="58">
        <v>0</v>
      </c>
      <c r="UT77" s="59">
        <f t="shared" si="749"/>
        <v>0</v>
      </c>
      <c r="UU77" s="42">
        <f t="shared" si="750"/>
        <v>324</v>
      </c>
      <c r="UV77" s="92">
        <f t="shared" si="751"/>
        <v>301662.40838399995</v>
      </c>
      <c r="UW77" s="141">
        <v>21</v>
      </c>
      <c r="UX77" s="36" t="str">
        <f t="shared" si="752"/>
        <v>AM-C41</v>
      </c>
      <c r="UY77" s="98" t="s">
        <v>294</v>
      </c>
      <c r="UZ77" s="17">
        <f t="shared" si="753"/>
        <v>931.0568159999998</v>
      </c>
      <c r="VA77" s="100">
        <v>5</v>
      </c>
      <c r="VB77" s="88">
        <v>6196</v>
      </c>
      <c r="VC77" s="3">
        <v>11</v>
      </c>
      <c r="VD77" s="88">
        <v>17677.992999999999</v>
      </c>
      <c r="VE77" s="23">
        <f t="shared" si="759"/>
        <v>16</v>
      </c>
      <c r="VF77" s="68">
        <f t="shared" si="760"/>
        <v>23873.992999999999</v>
      </c>
      <c r="VG77" s="68">
        <f t="shared" si="761"/>
        <v>20232.197457627117</v>
      </c>
      <c r="VH77" s="62">
        <f t="shared" si="762"/>
        <v>1.4269773479498855E-3</v>
      </c>
      <c r="VI77" s="23">
        <v>1882</v>
      </c>
      <c r="VJ77" s="23">
        <v>0</v>
      </c>
      <c r="VK77" s="68">
        <v>0</v>
      </c>
      <c r="VL77" s="62">
        <f t="shared" si="754"/>
        <v>0</v>
      </c>
      <c r="VM77" s="34">
        <f t="shared" si="763"/>
        <v>14896.909055999997</v>
      </c>
      <c r="VN77" s="143" t="str">
        <f t="shared" si="755"/>
        <v>AM-C41</v>
      </c>
      <c r="VO77" s="143" t="str">
        <f t="shared" si="756"/>
        <v>B0CH4PMR8K</v>
      </c>
      <c r="VP77" s="143" t="str">
        <f t="shared" si="757"/>
        <v>FBA79009</v>
      </c>
      <c r="VQ77" s="17">
        <f t="shared" si="764"/>
        <v>931.0568159999998</v>
      </c>
      <c r="VR77" s="3">
        <v>47</v>
      </c>
      <c r="VS77" s="32">
        <f t="shared" si="765"/>
        <v>43759.670351999994</v>
      </c>
      <c r="VT77" s="3">
        <v>243</v>
      </c>
      <c r="VU77" s="32">
        <f t="shared" si="766"/>
        <v>226246.80628799996</v>
      </c>
      <c r="VV77" s="3">
        <v>22</v>
      </c>
      <c r="VW77" s="32">
        <f t="shared" si="767"/>
        <v>20483.249951999995</v>
      </c>
      <c r="VX77" s="3">
        <v>0</v>
      </c>
      <c r="VY77" s="32">
        <f t="shared" si="768"/>
        <v>0</v>
      </c>
      <c r="VZ77" s="58">
        <v>0</v>
      </c>
      <c r="WA77" s="59">
        <f t="shared" si="769"/>
        <v>0</v>
      </c>
      <c r="WB77" s="58">
        <v>0</v>
      </c>
      <c r="WC77" s="59">
        <f t="shared" si="770"/>
        <v>0</v>
      </c>
      <c r="WD77" s="58">
        <v>0</v>
      </c>
      <c r="WE77" s="59">
        <f t="shared" si="771"/>
        <v>0</v>
      </c>
      <c r="WF77" s="42">
        <f t="shared" si="772"/>
        <v>312</v>
      </c>
      <c r="WG77" s="92">
        <f t="shared" si="773"/>
        <v>290489.72659199993</v>
      </c>
      <c r="WH77" s="141">
        <v>10</v>
      </c>
      <c r="WI77" s="36" t="str">
        <f t="shared" si="758"/>
        <v>AM-C41</v>
      </c>
      <c r="WJ77" s="98" t="s">
        <v>294</v>
      </c>
      <c r="WK77" s="17">
        <f t="shared" si="774"/>
        <v>931.0568159999998</v>
      </c>
    </row>
    <row r="78" spans="1:609">
      <c r="A78" s="161" t="s">
        <v>774</v>
      </c>
      <c r="B78" s="161" t="s">
        <v>790</v>
      </c>
      <c r="C78" s="180"/>
      <c r="D78" s="150" t="s">
        <v>669</v>
      </c>
      <c r="E78" s="150" t="s">
        <v>836</v>
      </c>
      <c r="F78" s="180"/>
      <c r="G78" s="180"/>
      <c r="H78" s="161" t="s">
        <v>798</v>
      </c>
      <c r="I78" s="161" t="s">
        <v>802</v>
      </c>
      <c r="J78" s="188">
        <v>6152.0361999999996</v>
      </c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  <c r="BK78" s="179"/>
      <c r="BL78" s="179"/>
      <c r="BM78" s="179"/>
      <c r="BN78" s="179"/>
      <c r="BO78" s="179"/>
      <c r="BP78" s="179"/>
      <c r="BQ78" s="179"/>
      <c r="BR78" s="179"/>
      <c r="BS78" s="179"/>
      <c r="BT78" s="179"/>
      <c r="BU78" s="179"/>
      <c r="BV78" s="179"/>
      <c r="BW78" s="179"/>
      <c r="BX78" s="179"/>
      <c r="BY78" s="179"/>
      <c r="BZ78" s="179"/>
      <c r="CA78" s="179"/>
      <c r="CB78" s="179"/>
      <c r="CC78" s="179"/>
      <c r="CD78" s="179"/>
      <c r="CE78" s="179"/>
      <c r="CF78" s="179"/>
      <c r="CG78" s="179"/>
      <c r="CH78" s="179"/>
      <c r="CI78" s="179"/>
      <c r="CJ78" s="179"/>
      <c r="CK78" s="179"/>
      <c r="CL78" s="179"/>
      <c r="CM78" s="179"/>
      <c r="CN78" s="179"/>
      <c r="CO78" s="179"/>
      <c r="CP78" s="179"/>
      <c r="CQ78" s="179"/>
      <c r="CR78" s="179"/>
      <c r="CS78" s="179"/>
      <c r="CT78" s="179"/>
      <c r="CU78" s="179"/>
      <c r="CV78" s="179"/>
      <c r="CW78" s="179"/>
      <c r="CX78" s="179"/>
      <c r="CY78" s="179"/>
      <c r="CZ78" s="179"/>
      <c r="DA78" s="179"/>
      <c r="DB78" s="179"/>
      <c r="DC78" s="179"/>
      <c r="DD78" s="179"/>
      <c r="DE78" s="179"/>
      <c r="DF78" s="179"/>
      <c r="DG78" s="179"/>
      <c r="DH78" s="179"/>
      <c r="DI78" s="179"/>
      <c r="DJ78" s="179"/>
      <c r="DK78" s="179"/>
      <c r="DL78" s="179"/>
      <c r="DM78" s="179"/>
      <c r="DN78" s="179"/>
      <c r="DO78" s="179"/>
      <c r="DP78" s="179"/>
      <c r="DQ78" s="179"/>
      <c r="DR78" s="179"/>
      <c r="DS78" s="179"/>
      <c r="DT78" s="179"/>
      <c r="DU78" s="179"/>
      <c r="DV78" s="144"/>
      <c r="DW78" s="144"/>
      <c r="DX78" s="144"/>
      <c r="DY78" s="144"/>
      <c r="DZ78" s="144"/>
      <c r="EA78" s="144"/>
      <c r="EB78" s="144"/>
      <c r="EC78" s="144"/>
      <c r="ED78" s="144"/>
      <c r="EE78" s="179"/>
      <c r="EF78" s="179"/>
      <c r="EG78" s="179"/>
      <c r="EH78" s="179"/>
      <c r="EI78" s="179"/>
      <c r="EJ78" s="179"/>
      <c r="EK78" s="179"/>
      <c r="EL78" s="144"/>
      <c r="EM78" s="179"/>
      <c r="EN78" s="179"/>
      <c r="EO78" s="179"/>
      <c r="EP78" s="144"/>
      <c r="EQ78" s="179"/>
      <c r="ER78" s="144"/>
      <c r="ES78" s="144"/>
      <c r="ET78" s="144"/>
      <c r="EU78" s="144"/>
      <c r="EV78" s="179"/>
      <c r="EW78" s="179"/>
      <c r="EX78" s="179"/>
      <c r="EY78" s="179"/>
      <c r="EZ78" s="179"/>
      <c r="FA78" s="179"/>
      <c r="FB78" s="179"/>
      <c r="FC78" s="144"/>
      <c r="FD78" s="179"/>
      <c r="FE78" s="179"/>
      <c r="FF78" s="179"/>
      <c r="FG78" s="144"/>
      <c r="FH78" s="179"/>
      <c r="FI78" s="179"/>
      <c r="FJ78" s="179"/>
      <c r="FK78" s="179"/>
      <c r="FL78" s="179"/>
      <c r="FM78" s="179"/>
      <c r="FN78" s="179"/>
      <c r="FO78" s="179"/>
      <c r="FP78" s="144"/>
      <c r="FQ78" s="179"/>
      <c r="FR78" s="179"/>
      <c r="FS78" s="145"/>
      <c r="FT78" s="144"/>
      <c r="FU78" s="179"/>
      <c r="FV78" s="179"/>
      <c r="FW78" s="179"/>
      <c r="FX78" s="179"/>
      <c r="FY78" s="179"/>
      <c r="FZ78" s="179"/>
      <c r="GA78" s="179"/>
      <c r="GB78" s="179"/>
      <c r="GC78" s="144"/>
      <c r="GD78" s="179"/>
      <c r="GE78" s="179"/>
      <c r="GF78" s="145"/>
      <c r="GG78" s="144"/>
      <c r="GH78" s="181"/>
      <c r="GI78" s="182"/>
      <c r="GJ78" s="179"/>
      <c r="GK78" s="179"/>
      <c r="GL78" s="179"/>
      <c r="GM78" s="179"/>
      <c r="GN78" s="179"/>
      <c r="GO78" s="179"/>
      <c r="GP78" s="144"/>
      <c r="GQ78" s="179"/>
      <c r="GR78" s="179"/>
      <c r="GS78" s="145"/>
      <c r="GT78" s="144"/>
      <c r="GU78" s="181"/>
      <c r="GV78" s="182"/>
      <c r="GW78" s="179"/>
      <c r="GX78" s="179"/>
      <c r="GY78" s="179"/>
      <c r="GZ78" s="179"/>
      <c r="HA78" s="179"/>
      <c r="HB78" s="179"/>
      <c r="HC78" s="144"/>
      <c r="HD78" s="179"/>
      <c r="HE78" s="179"/>
      <c r="HF78" s="145"/>
      <c r="HG78" s="144"/>
      <c r="HH78" s="179"/>
      <c r="HI78" s="182"/>
      <c r="HJ78" s="179"/>
      <c r="HK78" s="179"/>
      <c r="HL78" s="179"/>
      <c r="HM78" s="179"/>
      <c r="HN78" s="179"/>
      <c r="HO78" s="179"/>
      <c r="HP78" s="144"/>
      <c r="HQ78" s="179"/>
      <c r="HR78" s="179"/>
      <c r="HS78" s="145"/>
      <c r="HT78" s="144"/>
      <c r="HU78" s="179"/>
      <c r="HV78" s="182"/>
      <c r="HW78" s="179"/>
      <c r="HX78" s="179"/>
      <c r="HY78" s="179"/>
      <c r="HZ78" s="179"/>
      <c r="IA78" s="179"/>
      <c r="IB78" s="179"/>
      <c r="IC78" s="144"/>
      <c r="ID78" s="179"/>
      <c r="IE78" s="179"/>
      <c r="IF78" s="145"/>
      <c r="IG78" s="144"/>
      <c r="IH78" s="179"/>
      <c r="II78" s="182"/>
      <c r="IJ78" s="145"/>
      <c r="IK78" s="179"/>
      <c r="IL78" s="145"/>
      <c r="IM78" s="179"/>
      <c r="IN78" s="145"/>
      <c r="IO78" s="145"/>
      <c r="IP78" s="144"/>
      <c r="IQ78" s="179"/>
      <c r="IR78" s="179"/>
      <c r="IS78" s="145"/>
      <c r="IT78" s="144"/>
      <c r="IU78" s="179"/>
      <c r="IV78" s="179"/>
      <c r="IW78" s="179"/>
      <c r="IX78" s="179"/>
      <c r="IY78" s="179"/>
      <c r="IZ78" s="179"/>
      <c r="JA78" s="179"/>
      <c r="JB78" s="179"/>
      <c r="JC78" s="179"/>
      <c r="JD78" s="179"/>
      <c r="JE78" s="179"/>
      <c r="JF78" s="179"/>
      <c r="JG78" s="179"/>
      <c r="JH78" s="179"/>
      <c r="JI78" s="179"/>
      <c r="JJ78" s="179"/>
      <c r="JK78" s="179"/>
      <c r="JL78" s="179"/>
      <c r="JM78" s="179"/>
      <c r="JN78" s="179"/>
      <c r="JO78" s="179"/>
      <c r="JP78" s="179"/>
      <c r="JQ78" s="181"/>
      <c r="JR78" s="179"/>
      <c r="JS78" s="182"/>
      <c r="JT78" s="145"/>
      <c r="JU78" s="179"/>
      <c r="JV78" s="145"/>
      <c r="JW78" s="179"/>
      <c r="JX78" s="145"/>
      <c r="JY78" s="145"/>
      <c r="JZ78" s="144"/>
      <c r="KA78" s="179"/>
      <c r="KB78" s="179"/>
      <c r="KC78" s="145"/>
      <c r="KD78" s="144"/>
      <c r="KE78" s="179"/>
      <c r="KF78" s="179"/>
      <c r="KG78" s="179"/>
      <c r="KH78" s="179"/>
      <c r="KI78" s="179"/>
      <c r="KJ78" s="179"/>
      <c r="KK78" s="179"/>
      <c r="KL78" s="179"/>
      <c r="KM78" s="179"/>
      <c r="KN78" s="179"/>
      <c r="KO78" s="179"/>
      <c r="KP78" s="179"/>
      <c r="KQ78" s="179"/>
      <c r="KR78" s="179"/>
      <c r="KS78" s="179"/>
      <c r="KT78" s="179"/>
      <c r="KU78" s="179"/>
      <c r="KV78" s="179"/>
      <c r="KW78" s="179"/>
      <c r="KX78" s="179"/>
      <c r="KY78" s="179"/>
      <c r="KZ78" s="179"/>
      <c r="LA78" s="181"/>
      <c r="LB78" s="179"/>
      <c r="LC78" s="100"/>
      <c r="LD78" s="88"/>
      <c r="LE78" s="3"/>
      <c r="LF78" s="88"/>
      <c r="LG78" s="23"/>
      <c r="LH78" s="68"/>
      <c r="LI78" s="68"/>
      <c r="LJ78" s="62"/>
      <c r="LK78" s="23"/>
      <c r="LL78" s="23"/>
      <c r="LM78" s="68"/>
      <c r="LN78" s="62"/>
      <c r="LO78" s="34"/>
      <c r="LP78" s="143"/>
      <c r="LQ78" s="142"/>
      <c r="LR78" s="143"/>
      <c r="LS78" s="126"/>
      <c r="LT78" s="3"/>
      <c r="LU78" s="32"/>
      <c r="LV78" s="3"/>
      <c r="LW78" s="32"/>
      <c r="LX78" s="3"/>
      <c r="LY78" s="32"/>
      <c r="LZ78" s="3"/>
      <c r="MA78" s="32"/>
      <c r="MB78" s="58"/>
      <c r="MC78" s="59"/>
      <c r="MD78" s="58"/>
      <c r="ME78" s="59"/>
      <c r="MF78" s="58"/>
      <c r="MG78" s="59"/>
      <c r="MH78" s="42"/>
      <c r="MI78" s="10"/>
      <c r="MJ78" s="36"/>
      <c r="MK78" s="98"/>
      <c r="ML78" s="126"/>
      <c r="MM78" s="100"/>
      <c r="MN78" s="88"/>
      <c r="MO78" s="3"/>
      <c r="MP78" s="88"/>
      <c r="MQ78" s="23"/>
      <c r="MR78" s="68"/>
      <c r="MS78" s="68"/>
      <c r="MT78" s="62"/>
      <c r="MU78" s="23"/>
      <c r="MV78" s="23"/>
      <c r="MW78" s="68"/>
      <c r="MX78" s="62"/>
      <c r="MY78" s="34"/>
      <c r="MZ78" s="143"/>
      <c r="NA78" s="143"/>
      <c r="NB78" s="143"/>
      <c r="NC78" s="17"/>
      <c r="ND78" s="3"/>
      <c r="NE78" s="32"/>
      <c r="NF78" s="3"/>
      <c r="NG78" s="32"/>
      <c r="NH78" s="3"/>
      <c r="NI78" s="32"/>
      <c r="NJ78" s="3"/>
      <c r="NK78" s="32"/>
      <c r="NL78" s="58"/>
      <c r="NM78" s="59"/>
      <c r="NN78" s="58"/>
      <c r="NO78" s="59"/>
      <c r="NP78" s="58"/>
      <c r="NQ78" s="59"/>
      <c r="NR78" s="42"/>
      <c r="NS78" s="92"/>
      <c r="NT78" s="141"/>
      <c r="NU78" s="36"/>
      <c r="NV78" s="98"/>
      <c r="NW78" s="126"/>
      <c r="NX78" s="100"/>
      <c r="NY78" s="88"/>
      <c r="NZ78" s="3"/>
      <c r="OA78" s="88"/>
      <c r="OB78" s="23"/>
      <c r="OC78" s="68"/>
      <c r="OD78" s="68"/>
      <c r="OE78" s="62"/>
      <c r="OF78" s="23"/>
      <c r="OG78" s="23"/>
      <c r="OH78" s="68"/>
      <c r="OI78" s="62"/>
      <c r="OJ78" s="34"/>
      <c r="OK78" s="143"/>
      <c r="OL78" s="143"/>
      <c r="OM78" s="143"/>
      <c r="ON78" s="17"/>
      <c r="OO78" s="3"/>
      <c r="OP78" s="32"/>
      <c r="OQ78" s="3"/>
      <c r="OR78" s="32"/>
      <c r="OS78" s="3"/>
      <c r="OT78" s="32"/>
      <c r="OU78" s="3"/>
      <c r="OV78" s="32"/>
      <c r="OW78" s="58"/>
      <c r="OX78" s="59"/>
      <c r="OY78" s="58"/>
      <c r="OZ78" s="59"/>
      <c r="PA78" s="58"/>
      <c r="PB78" s="59"/>
      <c r="PC78" s="42"/>
      <c r="PD78" s="92"/>
      <c r="PE78" s="141"/>
      <c r="PF78" s="36"/>
      <c r="PG78" s="98"/>
      <c r="PH78" s="126"/>
      <c r="PI78" s="100"/>
      <c r="PJ78" s="88"/>
      <c r="PK78" s="3"/>
      <c r="PL78" s="88"/>
      <c r="PM78" s="23"/>
      <c r="PN78" s="68"/>
      <c r="PO78" s="68"/>
      <c r="PP78" s="62"/>
      <c r="PQ78" s="23"/>
      <c r="PR78" s="23"/>
      <c r="PS78" s="68"/>
      <c r="PT78" s="62"/>
      <c r="PU78" s="34"/>
      <c r="PV78" s="143"/>
      <c r="PW78" s="143"/>
      <c r="PX78" s="143"/>
      <c r="PY78" s="17"/>
      <c r="PZ78" s="3"/>
      <c r="QA78" s="32"/>
      <c r="QB78" s="3"/>
      <c r="QC78" s="32"/>
      <c r="QD78" s="3"/>
      <c r="QE78" s="32"/>
      <c r="QF78" s="3"/>
      <c r="QG78" s="32"/>
      <c r="QH78" s="58"/>
      <c r="QI78" s="59"/>
      <c r="QJ78" s="58"/>
      <c r="QK78" s="59"/>
      <c r="QL78" s="58"/>
      <c r="QM78" s="59"/>
      <c r="QN78" s="42"/>
      <c r="QO78" s="92"/>
      <c r="QP78" s="141"/>
      <c r="QQ78" s="36"/>
      <c r="QR78" s="98"/>
      <c r="QS78" s="126"/>
      <c r="QT78" s="100">
        <v>0</v>
      </c>
      <c r="QU78" s="88">
        <v>0</v>
      </c>
      <c r="QV78" s="3">
        <v>0</v>
      </c>
      <c r="QW78" s="88">
        <v>0</v>
      </c>
      <c r="QX78" s="23">
        <f t="shared" si="691"/>
        <v>0</v>
      </c>
      <c r="QY78" s="68">
        <f t="shared" si="692"/>
        <v>0</v>
      </c>
      <c r="QZ78" s="68">
        <f t="shared" si="693"/>
        <v>0</v>
      </c>
      <c r="RA78" s="62">
        <f t="shared" si="694"/>
        <v>0</v>
      </c>
      <c r="RB78" s="23" t="s">
        <v>646</v>
      </c>
      <c r="RC78" s="23">
        <v>0</v>
      </c>
      <c r="RD78" s="68">
        <v>0</v>
      </c>
      <c r="RE78" s="62">
        <f t="shared" si="695"/>
        <v>0</v>
      </c>
      <c r="RF78" s="34">
        <f t="shared" si="696"/>
        <v>0</v>
      </c>
      <c r="RG78" s="143" t="str">
        <f t="shared" si="697"/>
        <v>PB-12 (AM-C11+AA-05+AI-04+AH-60-RD)</v>
      </c>
      <c r="RH78" s="143" t="str">
        <f t="shared" si="698"/>
        <v>B0FTVVLNS9</v>
      </c>
      <c r="RI78" s="143" t="str">
        <f t="shared" si="699"/>
        <v>FBA79906</v>
      </c>
      <c r="RJ78" s="17">
        <f t="shared" si="700"/>
        <v>6152.0361999999996</v>
      </c>
      <c r="RK78" s="3">
        <v>5</v>
      </c>
      <c r="RL78" s="32">
        <f t="shared" si="701"/>
        <v>30760.180999999997</v>
      </c>
      <c r="RM78" s="3">
        <v>0</v>
      </c>
      <c r="RN78" s="32">
        <f t="shared" si="702"/>
        <v>0</v>
      </c>
      <c r="RO78" s="3">
        <v>0</v>
      </c>
      <c r="RP78" s="32">
        <f t="shared" si="703"/>
        <v>0</v>
      </c>
      <c r="RQ78" s="3">
        <v>0</v>
      </c>
      <c r="RR78" s="32">
        <f t="shared" si="704"/>
        <v>0</v>
      </c>
      <c r="RS78" s="58">
        <v>0</v>
      </c>
      <c r="RT78" s="59">
        <f t="shared" si="705"/>
        <v>0</v>
      </c>
      <c r="RU78" s="58">
        <v>0</v>
      </c>
      <c r="RV78" s="59">
        <f t="shared" si="706"/>
        <v>0</v>
      </c>
      <c r="RW78" s="58">
        <v>0</v>
      </c>
      <c r="RX78" s="59">
        <f t="shared" si="707"/>
        <v>0</v>
      </c>
      <c r="RY78" s="42">
        <f t="shared" si="708"/>
        <v>5</v>
      </c>
      <c r="RZ78" s="92">
        <f t="shared" si="709"/>
        <v>30760.180999999997</v>
      </c>
      <c r="SA78" s="141">
        <v>0</v>
      </c>
      <c r="SB78" s="36" t="str">
        <f t="shared" si="710"/>
        <v>PB-12 (AM-C11+AA-05+AI-04+AH-60-RD)</v>
      </c>
      <c r="SC78" s="98" t="s">
        <v>480</v>
      </c>
      <c r="SD78" s="17">
        <f t="shared" si="711"/>
        <v>6152.0361999999996</v>
      </c>
      <c r="SE78" s="100">
        <v>0</v>
      </c>
      <c r="SF78" s="88">
        <v>0</v>
      </c>
      <c r="SG78" s="3">
        <v>0</v>
      </c>
      <c r="SH78" s="88">
        <v>0</v>
      </c>
      <c r="SI78" s="23">
        <f t="shared" si="712"/>
        <v>0</v>
      </c>
      <c r="SJ78" s="68">
        <f t="shared" si="713"/>
        <v>0</v>
      </c>
      <c r="SK78" s="68">
        <f t="shared" si="714"/>
        <v>0</v>
      </c>
      <c r="SL78" s="62">
        <f t="shared" si="715"/>
        <v>0</v>
      </c>
      <c r="SM78" s="23">
        <v>0</v>
      </c>
      <c r="SN78" s="23">
        <v>0</v>
      </c>
      <c r="SO78" s="68">
        <v>0</v>
      </c>
      <c r="SP78" s="62">
        <f t="shared" si="716"/>
        <v>0</v>
      </c>
      <c r="SQ78" s="34">
        <f t="shared" si="717"/>
        <v>0</v>
      </c>
      <c r="SR78" s="143" t="str">
        <f t="shared" si="718"/>
        <v>PB-12 (AM-C11+AA-05+AI-04+AH-60-RD)</v>
      </c>
      <c r="SS78" s="143" t="str">
        <f t="shared" si="719"/>
        <v>B0FTVVLNS9</v>
      </c>
      <c r="ST78" s="143" t="str">
        <f t="shared" si="720"/>
        <v>FBA79906</v>
      </c>
      <c r="SU78" s="17">
        <f t="shared" si="721"/>
        <v>6152.0361999999996</v>
      </c>
      <c r="SV78" s="3">
        <v>0</v>
      </c>
      <c r="SW78" s="32">
        <f t="shared" si="722"/>
        <v>0</v>
      </c>
      <c r="SX78" s="3">
        <v>0</v>
      </c>
      <c r="SY78" s="32">
        <f t="shared" si="723"/>
        <v>0</v>
      </c>
      <c r="SZ78" s="3">
        <v>0</v>
      </c>
      <c r="TA78" s="32">
        <f t="shared" si="724"/>
        <v>0</v>
      </c>
      <c r="TB78" s="3">
        <v>0</v>
      </c>
      <c r="TC78" s="32">
        <f t="shared" si="725"/>
        <v>0</v>
      </c>
      <c r="TD78" s="58">
        <v>0</v>
      </c>
      <c r="TE78" s="59">
        <f t="shared" si="726"/>
        <v>0</v>
      </c>
      <c r="TF78" s="58">
        <v>0</v>
      </c>
      <c r="TG78" s="59">
        <f t="shared" si="727"/>
        <v>0</v>
      </c>
      <c r="TH78" s="58">
        <v>0</v>
      </c>
      <c r="TI78" s="59">
        <f t="shared" si="728"/>
        <v>0</v>
      </c>
      <c r="TJ78" s="42">
        <f t="shared" si="729"/>
        <v>0</v>
      </c>
      <c r="TK78" s="92">
        <f t="shared" si="730"/>
        <v>0</v>
      </c>
      <c r="TL78" s="141">
        <v>10</v>
      </c>
      <c r="TM78" s="36" t="str">
        <f t="shared" si="731"/>
        <v>PB-12 (AM-C11+AA-05+AI-04+AH-60-RD)</v>
      </c>
      <c r="TN78" s="98" t="s">
        <v>480</v>
      </c>
      <c r="TO78" s="17">
        <f t="shared" si="732"/>
        <v>6152.0361999999996</v>
      </c>
      <c r="TP78" s="100">
        <v>0</v>
      </c>
      <c r="TQ78" s="88">
        <v>0</v>
      </c>
      <c r="TR78" s="3">
        <v>1</v>
      </c>
      <c r="TS78" s="88">
        <v>11899.001999999999</v>
      </c>
      <c r="TT78" s="23">
        <f t="shared" si="733"/>
        <v>1</v>
      </c>
      <c r="TU78" s="68">
        <f t="shared" si="734"/>
        <v>11899.001999999999</v>
      </c>
      <c r="TV78" s="68">
        <f t="shared" si="735"/>
        <v>10083.9</v>
      </c>
      <c r="TW78" s="62">
        <f t="shared" si="736"/>
        <v>7.0276426243461899E-4</v>
      </c>
      <c r="TX78" s="23">
        <v>0</v>
      </c>
      <c r="TY78" s="23">
        <v>0</v>
      </c>
      <c r="TZ78" s="68">
        <v>0</v>
      </c>
      <c r="UA78" s="62">
        <f t="shared" si="737"/>
        <v>0</v>
      </c>
      <c r="UB78" s="34">
        <f t="shared" si="738"/>
        <v>6152.0361999999996</v>
      </c>
      <c r="UC78" s="143" t="str">
        <f t="shared" si="739"/>
        <v>PB-12 (AM-C11+AA-05+AI-04+AH-60-RD)</v>
      </c>
      <c r="UD78" s="143" t="str">
        <f t="shared" si="740"/>
        <v>B0FTVVLNS9</v>
      </c>
      <c r="UE78" s="143" t="str">
        <f t="shared" si="741"/>
        <v>FBA79906</v>
      </c>
      <c r="UF78" s="17">
        <f t="shared" si="742"/>
        <v>6152.0361999999996</v>
      </c>
      <c r="UG78" s="3">
        <v>3</v>
      </c>
      <c r="UH78" s="32">
        <f t="shared" si="743"/>
        <v>18456.1086</v>
      </c>
      <c r="UI78" s="3">
        <v>0</v>
      </c>
      <c r="UJ78" s="32">
        <f t="shared" si="744"/>
        <v>0</v>
      </c>
      <c r="UK78" s="3">
        <v>0</v>
      </c>
      <c r="UL78" s="32">
        <f t="shared" si="745"/>
        <v>0</v>
      </c>
      <c r="UM78" s="3">
        <v>0</v>
      </c>
      <c r="UN78" s="32">
        <f t="shared" si="746"/>
        <v>0</v>
      </c>
      <c r="UO78" s="58">
        <v>0</v>
      </c>
      <c r="UP78" s="59">
        <f t="shared" si="747"/>
        <v>0</v>
      </c>
      <c r="UQ78" s="58">
        <v>0</v>
      </c>
      <c r="UR78" s="59">
        <f t="shared" si="748"/>
        <v>0</v>
      </c>
      <c r="US78" s="58">
        <v>0</v>
      </c>
      <c r="UT78" s="59">
        <f t="shared" si="749"/>
        <v>0</v>
      </c>
      <c r="UU78" s="42">
        <f t="shared" si="750"/>
        <v>3</v>
      </c>
      <c r="UV78" s="92">
        <f t="shared" si="751"/>
        <v>18456.1086</v>
      </c>
      <c r="UW78" s="141">
        <v>9</v>
      </c>
      <c r="UX78" s="36" t="str">
        <f t="shared" si="752"/>
        <v>PB-12 (AM-C11+AA-05+AI-04+AH-60-RD)</v>
      </c>
      <c r="UY78" s="98" t="s">
        <v>480</v>
      </c>
      <c r="UZ78" s="17">
        <f t="shared" si="753"/>
        <v>6152.0361999999996</v>
      </c>
      <c r="VA78" s="100">
        <v>1</v>
      </c>
      <c r="VB78" s="88">
        <v>10999</v>
      </c>
      <c r="VC78" s="3">
        <v>1</v>
      </c>
      <c r="VD78" s="88">
        <v>11749.000400000001</v>
      </c>
      <c r="VE78" s="23">
        <f t="shared" si="759"/>
        <v>2</v>
      </c>
      <c r="VF78" s="68">
        <f t="shared" si="760"/>
        <v>22748.000400000001</v>
      </c>
      <c r="VG78" s="68">
        <f t="shared" si="761"/>
        <v>19277.966440677967</v>
      </c>
      <c r="VH78" s="62">
        <f t="shared" si="762"/>
        <v>1.3596754125694407E-3</v>
      </c>
      <c r="VI78" s="23">
        <v>494</v>
      </c>
      <c r="VJ78" s="23">
        <v>0</v>
      </c>
      <c r="VK78" s="68">
        <v>0</v>
      </c>
      <c r="VL78" s="62">
        <f t="shared" si="754"/>
        <v>0</v>
      </c>
      <c r="VM78" s="34">
        <f t="shared" si="763"/>
        <v>12304.072399999999</v>
      </c>
      <c r="VN78" s="143" t="str">
        <f t="shared" si="755"/>
        <v>PB-12 (AM-C11+AA-05+AI-04+AH-60-RD)</v>
      </c>
      <c r="VO78" s="143" t="str">
        <f t="shared" si="756"/>
        <v>B0FTVVLNS9</v>
      </c>
      <c r="VP78" s="143" t="str">
        <f t="shared" si="757"/>
        <v>FBA79906</v>
      </c>
      <c r="VQ78" s="17">
        <f t="shared" si="764"/>
        <v>6152.0361999999996</v>
      </c>
      <c r="VR78" s="3">
        <v>8</v>
      </c>
      <c r="VS78" s="32">
        <f t="shared" si="765"/>
        <v>49216.289599999996</v>
      </c>
      <c r="VT78" s="3">
        <v>0</v>
      </c>
      <c r="VU78" s="32">
        <f t="shared" si="766"/>
        <v>0</v>
      </c>
      <c r="VV78" s="3">
        <v>0</v>
      </c>
      <c r="VW78" s="32">
        <f t="shared" si="767"/>
        <v>0</v>
      </c>
      <c r="VX78" s="3">
        <v>0</v>
      </c>
      <c r="VY78" s="32">
        <f t="shared" si="768"/>
        <v>0</v>
      </c>
      <c r="VZ78" s="58">
        <v>0</v>
      </c>
      <c r="WA78" s="59">
        <f t="shared" si="769"/>
        <v>0</v>
      </c>
      <c r="WB78" s="58">
        <v>0</v>
      </c>
      <c r="WC78" s="59">
        <f t="shared" si="770"/>
        <v>0</v>
      </c>
      <c r="WD78" s="58">
        <v>0</v>
      </c>
      <c r="WE78" s="59">
        <f t="shared" si="771"/>
        <v>0</v>
      </c>
      <c r="WF78" s="42">
        <f t="shared" si="772"/>
        <v>8</v>
      </c>
      <c r="WG78" s="92">
        <f t="shared" si="773"/>
        <v>49216.289599999996</v>
      </c>
      <c r="WH78" s="141">
        <v>9</v>
      </c>
      <c r="WI78" s="36" t="str">
        <f t="shared" si="758"/>
        <v>PB-12 (AM-C11+AA-05+AI-04+AH-60-RD)</v>
      </c>
      <c r="WJ78" s="98" t="s">
        <v>480</v>
      </c>
      <c r="WK78" s="17">
        <f t="shared" si="774"/>
        <v>6152.0361999999996</v>
      </c>
    </row>
    <row r="79" spans="1:609">
      <c r="A79" s="155" t="s">
        <v>381</v>
      </c>
      <c r="B79" s="164" t="s">
        <v>192</v>
      </c>
      <c r="C79" s="150" t="s">
        <v>465</v>
      </c>
      <c r="D79" s="150" t="s">
        <v>669</v>
      </c>
      <c r="E79" s="155" t="s">
        <v>290</v>
      </c>
      <c r="F79" s="155" t="s">
        <v>296</v>
      </c>
      <c r="G79" s="155"/>
      <c r="H79" s="150" t="s">
        <v>473</v>
      </c>
      <c r="I79" s="150" t="s">
        <v>432</v>
      </c>
      <c r="J79" s="187">
        <v>290.95525499999997</v>
      </c>
      <c r="K79" s="16" t="s">
        <v>194</v>
      </c>
      <c r="L79" s="2">
        <v>0</v>
      </c>
      <c r="M79" s="3">
        <v>0</v>
      </c>
      <c r="N79" s="21">
        <v>0</v>
      </c>
      <c r="O79" s="3">
        <v>0</v>
      </c>
      <c r="P79" s="23">
        <f>M79+N79+O79</f>
        <v>0</v>
      </c>
      <c r="Q79" s="2">
        <v>0</v>
      </c>
      <c r="R79" s="3">
        <v>0</v>
      </c>
      <c r="S79" s="20">
        <v>0</v>
      </c>
      <c r="T79" s="3">
        <v>0</v>
      </c>
      <c r="U79" s="23">
        <f>R79+S79+T79</f>
        <v>0</v>
      </c>
      <c r="V79" s="2">
        <v>0</v>
      </c>
      <c r="W79" s="3">
        <v>0</v>
      </c>
      <c r="X79" s="3">
        <v>0</v>
      </c>
      <c r="Y79" s="3">
        <v>0</v>
      </c>
      <c r="Z79" s="23">
        <f>W79+X79+Y79</f>
        <v>0</v>
      </c>
      <c r="AA79" s="24">
        <f>Z79/$Z$1</f>
        <v>0</v>
      </c>
      <c r="AB79" s="2">
        <v>0</v>
      </c>
      <c r="AC79" s="3">
        <v>0</v>
      </c>
      <c r="AD79" s="3">
        <v>0</v>
      </c>
      <c r="AE79" s="3">
        <v>0</v>
      </c>
      <c r="AF79" s="23">
        <f>AC79+AD79+AE79</f>
        <v>0</v>
      </c>
      <c r="AG79" s="24">
        <f>AF79/$AF$1</f>
        <v>0</v>
      </c>
      <c r="AH79" s="12">
        <v>0</v>
      </c>
      <c r="AI79" s="3">
        <v>0</v>
      </c>
      <c r="AJ79" s="3">
        <v>0</v>
      </c>
      <c r="AK79" s="3">
        <v>0</v>
      </c>
      <c r="AL79" s="23">
        <f>AI79+AJ79+AK79</f>
        <v>0</v>
      </c>
      <c r="AM79" s="24">
        <f>AL79/$AL$1</f>
        <v>0</v>
      </c>
      <c r="AN79" s="12">
        <v>0</v>
      </c>
      <c r="AO79" s="3">
        <v>0</v>
      </c>
      <c r="AP79" s="3">
        <v>0</v>
      </c>
      <c r="AQ79" s="23">
        <f>AO79+AP79</f>
        <v>0</v>
      </c>
      <c r="AR79" s="34" t="e">
        <f>AQ79*#REF!</f>
        <v>#REF!</v>
      </c>
      <c r="AS79" s="24" t="e">
        <f>AR79/$AR$1</f>
        <v>#REF!</v>
      </c>
      <c r="AT79" s="12">
        <v>0</v>
      </c>
      <c r="AU79" s="3">
        <v>0</v>
      </c>
      <c r="AV79" s="3">
        <v>0</v>
      </c>
      <c r="AW79" s="23">
        <f>AU79+AV79</f>
        <v>0</v>
      </c>
      <c r="AX79" s="34" t="e">
        <f>AW79*#REF!</f>
        <v>#REF!</v>
      </c>
      <c r="AY79" s="24" t="e">
        <f>AX79/$AX$1</f>
        <v>#REF!</v>
      </c>
      <c r="AZ79" s="12">
        <v>0</v>
      </c>
      <c r="BA79" s="3">
        <v>0</v>
      </c>
      <c r="BB79" s="3">
        <v>1</v>
      </c>
      <c r="BC79" s="23">
        <f>BA79+BB79</f>
        <v>1</v>
      </c>
      <c r="BD79" s="34" t="e">
        <f>BC79*#REF!</f>
        <v>#REF!</v>
      </c>
      <c r="BE79" s="24" t="e">
        <f>BD79/$BD$1</f>
        <v>#REF!</v>
      </c>
      <c r="BF79" s="12">
        <v>0.996</v>
      </c>
      <c r="BG79" s="3">
        <v>0</v>
      </c>
      <c r="BH79" s="3">
        <v>31</v>
      </c>
      <c r="BI79" s="23">
        <f>BG79+BH79</f>
        <v>31</v>
      </c>
      <c r="BJ79" s="34" t="e">
        <f>BI79*#REF!</f>
        <v>#REF!</v>
      </c>
      <c r="BK79" s="37" t="e">
        <f>BJ79/$BJ$1</f>
        <v>#REF!</v>
      </c>
      <c r="BL79" s="12">
        <v>1</v>
      </c>
      <c r="BM79" s="3">
        <v>0</v>
      </c>
      <c r="BN79" s="3">
        <v>25</v>
      </c>
      <c r="BO79" s="23">
        <f>BM79+BN79</f>
        <v>25</v>
      </c>
      <c r="BP79" s="34" t="e">
        <f>BO79*#REF!</f>
        <v>#REF!</v>
      </c>
      <c r="BQ79" s="37" t="e">
        <f>BP79/$BP$1</f>
        <v>#REF!</v>
      </c>
      <c r="BR79" s="12">
        <v>0.99929999999999997</v>
      </c>
      <c r="BS79" s="3">
        <v>0</v>
      </c>
      <c r="BT79" s="3">
        <v>43</v>
      </c>
      <c r="BU79" s="3">
        <v>38895</v>
      </c>
      <c r="BV79" s="3">
        <v>0</v>
      </c>
      <c r="BW79" s="3">
        <v>0</v>
      </c>
      <c r="BX79" s="3">
        <v>9</v>
      </c>
      <c r="BY79" s="3">
        <v>4941</v>
      </c>
      <c r="BZ79" s="23">
        <f>BS79+BT79+BX79+BV79</f>
        <v>52</v>
      </c>
      <c r="CA79" s="23">
        <f>BY79+BU79+BW79</f>
        <v>43836</v>
      </c>
      <c r="CB79" s="37">
        <f>CA79/$CA$1</f>
        <v>5.3574373789681863E-3</v>
      </c>
      <c r="CC79" s="34" t="e">
        <f>BZ79*#REF!</f>
        <v>#REF!</v>
      </c>
      <c r="CD79" s="3">
        <v>40</v>
      </c>
      <c r="CE79" s="3">
        <v>36029.880000000005</v>
      </c>
      <c r="CF79" s="3">
        <v>1</v>
      </c>
      <c r="CG79" s="3">
        <v>899</v>
      </c>
      <c r="CH79" s="3">
        <v>36</v>
      </c>
      <c r="CI79" s="3">
        <v>19764</v>
      </c>
      <c r="CJ79" s="23">
        <f>CD79+CH79+CF79</f>
        <v>77</v>
      </c>
      <c r="CK79" s="23">
        <f>CI79+CE79+CG79</f>
        <v>56692.880000000005</v>
      </c>
      <c r="CL79" s="24">
        <f>CK79/$CK$1</f>
        <v>7.652443267804095E-3</v>
      </c>
      <c r="CM79" s="34" t="e">
        <f>CJ79*#REF!</f>
        <v>#REF!</v>
      </c>
      <c r="CN79" s="3">
        <v>47</v>
      </c>
      <c r="CO79" s="3">
        <v>42361</v>
      </c>
      <c r="CP79" s="3">
        <v>0</v>
      </c>
      <c r="CQ79" s="3">
        <v>0</v>
      </c>
      <c r="CR79" s="3">
        <v>14</v>
      </c>
      <c r="CS79" s="3">
        <v>9786</v>
      </c>
      <c r="CT79" s="23">
        <f>CN79+CR79+CP79</f>
        <v>61</v>
      </c>
      <c r="CU79" s="23">
        <f>CS79+CO79+CQ79</f>
        <v>52147</v>
      </c>
      <c r="CV79" s="24">
        <f>CU79/$CU$1</f>
        <v>7.3698070904695398E-3</v>
      </c>
      <c r="CW79" s="34" t="e">
        <f>CT79*#REF!</f>
        <v>#REF!</v>
      </c>
      <c r="CX79" s="3">
        <v>42</v>
      </c>
      <c r="CY79" s="3">
        <v>37758</v>
      </c>
      <c r="CZ79" s="3">
        <v>1</v>
      </c>
      <c r="DA79" s="3">
        <v>1199</v>
      </c>
      <c r="DB79" s="23">
        <f t="shared" ref="DB79:DC81" si="845">CX79+CZ79</f>
        <v>43</v>
      </c>
      <c r="DC79" s="23">
        <f t="shared" si="845"/>
        <v>38957</v>
      </c>
      <c r="DD79" s="24">
        <f>DC79/$DC$1</f>
        <v>5.0903120160433902E-3</v>
      </c>
      <c r="DE79" s="23">
        <v>1998</v>
      </c>
      <c r="DF79" s="23">
        <v>51</v>
      </c>
      <c r="DG79" s="23">
        <v>44950</v>
      </c>
      <c r="DH79" s="34" t="e">
        <f>DB79*#REF!</f>
        <v>#REF!</v>
      </c>
      <c r="DI79" s="3">
        <v>55</v>
      </c>
      <c r="DJ79" s="3">
        <v>49597</v>
      </c>
      <c r="DK79" s="3">
        <v>0</v>
      </c>
      <c r="DL79" s="3">
        <v>0</v>
      </c>
      <c r="DM79" s="23">
        <f t="shared" ref="DM79:DN81" si="846">DI79+DK79</f>
        <v>55</v>
      </c>
      <c r="DN79" s="23">
        <f t="shared" si="846"/>
        <v>49597</v>
      </c>
      <c r="DO79" s="23">
        <f>DN79/1.18</f>
        <v>42031.355932203391</v>
      </c>
      <c r="DP79" s="24">
        <f>DN79/$DN$1</f>
        <v>5.6807347186500819E-3</v>
      </c>
      <c r="DQ79" s="23">
        <v>2442</v>
      </c>
      <c r="DR79" s="23">
        <v>64</v>
      </c>
      <c r="DS79" s="23">
        <v>56690</v>
      </c>
      <c r="DT79" s="24">
        <f>DS79/$DS$1</f>
        <v>5.6589255167631657E-3</v>
      </c>
      <c r="DU79" s="34" t="e">
        <f>DM79*#REF!</f>
        <v>#REF!</v>
      </c>
      <c r="DV79" s="24">
        <f>(DR79-DF79)/DF79</f>
        <v>0.25490196078431371</v>
      </c>
      <c r="DW79" s="24">
        <f>(DM79-DB79)/DB79</f>
        <v>0.27906976744186046</v>
      </c>
      <c r="DX79" s="34">
        <v>0</v>
      </c>
      <c r="DY79" s="23">
        <v>0</v>
      </c>
      <c r="DZ79" s="34">
        <v>0</v>
      </c>
      <c r="EA79" s="24" t="e">
        <f>DX79/DZ79</f>
        <v>#DIV/0!</v>
      </c>
      <c r="EB79" s="24">
        <f>DX79/DO79</f>
        <v>0</v>
      </c>
      <c r="EC79" s="24" t="s">
        <v>461</v>
      </c>
      <c r="ED79" s="24" t="s">
        <v>461</v>
      </c>
      <c r="EE79" s="3">
        <v>57</v>
      </c>
      <c r="EF79" s="3">
        <v>51375</v>
      </c>
      <c r="EG79" s="3">
        <v>12</v>
      </c>
      <c r="EH79" s="3">
        <v>12107</v>
      </c>
      <c r="EI79" s="23">
        <f t="shared" ref="EI79:EJ81" si="847">EE79+EG79</f>
        <v>69</v>
      </c>
      <c r="EJ79" s="23">
        <f t="shared" si="847"/>
        <v>63482</v>
      </c>
      <c r="EK79" s="23">
        <f>EJ79/1.18</f>
        <v>53798.305084745763</v>
      </c>
      <c r="EL79" s="62">
        <f>EJ79/$EJ$1</f>
        <v>6.4411930368773419E-3</v>
      </c>
      <c r="EM79" s="23">
        <v>2506</v>
      </c>
      <c r="EN79" s="23">
        <v>83</v>
      </c>
      <c r="EO79" s="23">
        <v>64781</v>
      </c>
      <c r="EP79" s="62">
        <f>EO79/$EO$1</f>
        <v>5.7201952889382509E-3</v>
      </c>
      <c r="EQ79" s="34" t="e">
        <f>EI79*#REF!</f>
        <v>#REF!</v>
      </c>
      <c r="ER79" s="24">
        <f>(EN79-DR79)/DR79</f>
        <v>0.296875</v>
      </c>
      <c r="ES79" s="24">
        <f>(EI79-DM79)/DM79</f>
        <v>0.25454545454545452</v>
      </c>
      <c r="ET79" s="24"/>
      <c r="EU79" s="24"/>
      <c r="EV79" s="3">
        <v>76</v>
      </c>
      <c r="EW79" s="3">
        <v>68583.05</v>
      </c>
      <c r="EX79" s="3">
        <v>1</v>
      </c>
      <c r="EY79" s="3">
        <v>899</v>
      </c>
      <c r="EZ79" s="23">
        <f t="shared" ref="EZ79:FA81" si="848">EV79+EX79</f>
        <v>77</v>
      </c>
      <c r="FA79" s="23">
        <f t="shared" si="848"/>
        <v>69482.05</v>
      </c>
      <c r="FB79" s="70">
        <f>FA79/1.18</f>
        <v>58883.093220338989</v>
      </c>
      <c r="FC79" s="62">
        <f>FA79/$FA$1</f>
        <v>6.7843969036769864E-3</v>
      </c>
      <c r="FD79" s="23">
        <v>3116</v>
      </c>
      <c r="FE79" s="23">
        <v>114</v>
      </c>
      <c r="FF79" s="23">
        <v>98097</v>
      </c>
      <c r="FG79" s="62">
        <f>FF79/$FF$1</f>
        <v>7.4637052253914088E-3</v>
      </c>
      <c r="FH79" s="34" t="e">
        <f>EZ79*#REF!</f>
        <v>#REF!</v>
      </c>
      <c r="FI79" s="3">
        <v>80</v>
      </c>
      <c r="FJ79" s="3">
        <v>67723.37000000001</v>
      </c>
      <c r="FK79" s="3">
        <v>0</v>
      </c>
      <c r="FL79" s="3">
        <v>0</v>
      </c>
      <c r="FM79" s="23">
        <f t="shared" ref="FM79:FN81" si="849">FI79+FK79</f>
        <v>80</v>
      </c>
      <c r="FN79" s="23">
        <f t="shared" si="849"/>
        <v>67723.37000000001</v>
      </c>
      <c r="FO79" s="70">
        <f>FN79/1.18</f>
        <v>57392.686440677979</v>
      </c>
      <c r="FP79" s="62">
        <f>FN79/$FN$1</f>
        <v>5.2257421465112894E-3</v>
      </c>
      <c r="FQ79" s="23">
        <v>3015</v>
      </c>
      <c r="FR79" s="23">
        <v>125</v>
      </c>
      <c r="FS79" s="68">
        <v>94147</v>
      </c>
      <c r="FT79" s="62">
        <f>FS79/$FS$1</f>
        <v>5.5943331353761677E-3</v>
      </c>
      <c r="FU79" s="34" t="e">
        <f>FM79*#REF!</f>
        <v>#REF!</v>
      </c>
      <c r="FV79" s="3">
        <v>108</v>
      </c>
      <c r="FW79" s="3">
        <v>84590.25</v>
      </c>
      <c r="FX79" s="3">
        <v>0</v>
      </c>
      <c r="FY79" s="3">
        <v>0</v>
      </c>
      <c r="FZ79" s="23">
        <f t="shared" ref="FZ79:GA81" si="850">FV79+FX79</f>
        <v>108</v>
      </c>
      <c r="GA79" s="23">
        <f t="shared" si="850"/>
        <v>84590.25</v>
      </c>
      <c r="GB79" s="70">
        <f>GA79/1.18</f>
        <v>71686.652542372889</v>
      </c>
      <c r="GC79" s="62">
        <f>GA79/$GA$1</f>
        <v>7.7715560576980059E-3</v>
      </c>
      <c r="GD79" s="23">
        <v>2809</v>
      </c>
      <c r="GE79" s="23">
        <v>119</v>
      </c>
      <c r="GF79" s="68">
        <v>88746</v>
      </c>
      <c r="GG79" s="62">
        <f>GF79/$GF$1</f>
        <v>7.214915475589642E-3</v>
      </c>
      <c r="GH79" s="111">
        <f>J79*FZ79</f>
        <v>31423.167539999995</v>
      </c>
      <c r="GI79" s="100">
        <v>58</v>
      </c>
      <c r="GJ79" s="3">
        <v>45097</v>
      </c>
      <c r="GK79" s="3"/>
      <c r="GL79" s="3"/>
      <c r="GM79" s="23">
        <f t="shared" ref="GM79:GN81" si="851">GI79+GK79</f>
        <v>58</v>
      </c>
      <c r="GN79" s="23">
        <f t="shared" si="851"/>
        <v>45097</v>
      </c>
      <c r="GO79" s="70">
        <f>GN79/1.18</f>
        <v>38217.796610169491</v>
      </c>
      <c r="GP79" s="62">
        <f>GN79/$GN$1</f>
        <v>5.0171471185146343E-3</v>
      </c>
      <c r="GQ79" s="23">
        <v>2461</v>
      </c>
      <c r="GR79" s="23">
        <v>86</v>
      </c>
      <c r="GS79" s="68">
        <v>63089</v>
      </c>
      <c r="GT79" s="62">
        <f>GS79/$GS$1</f>
        <v>5.9842649941697782E-3</v>
      </c>
      <c r="GU79" s="111">
        <f>J79*GM79</f>
        <v>16875.404789999997</v>
      </c>
      <c r="GV79" s="100">
        <v>70</v>
      </c>
      <c r="GW79" s="3">
        <v>53677.51999999999</v>
      </c>
      <c r="GX79" s="3"/>
      <c r="GY79" s="3"/>
      <c r="GZ79" s="23">
        <f t="shared" ref="GZ79:HA81" si="852">GV79+GX79</f>
        <v>70</v>
      </c>
      <c r="HA79" s="23">
        <f t="shared" si="852"/>
        <v>53677.51999999999</v>
      </c>
      <c r="HB79" s="70">
        <f>HA79/1.18</f>
        <v>45489.423728813555</v>
      </c>
      <c r="HC79" s="62">
        <f>HA79/$HA$1</f>
        <v>6.4387069108855291E-3</v>
      </c>
      <c r="HD79" s="23">
        <v>3024</v>
      </c>
      <c r="HE79" s="23">
        <v>115</v>
      </c>
      <c r="HF79" s="68">
        <v>82510</v>
      </c>
      <c r="HG79" s="62">
        <f>HF79/$HF$1</f>
        <v>7.1578769481921867E-3</v>
      </c>
      <c r="HH79" s="34">
        <f>J79*GZ79</f>
        <v>20366.867849999999</v>
      </c>
      <c r="HI79" s="100">
        <v>66</v>
      </c>
      <c r="HJ79" s="3">
        <v>50239.55</v>
      </c>
      <c r="HK79" s="3"/>
      <c r="HL79" s="3"/>
      <c r="HM79" s="23">
        <f t="shared" ref="HM79:HN81" si="853">HI79+HK79</f>
        <v>66</v>
      </c>
      <c r="HN79" s="23">
        <f t="shared" si="853"/>
        <v>50239.55</v>
      </c>
      <c r="HO79" s="70">
        <f>HN79/1.18</f>
        <v>42575.88983050848</v>
      </c>
      <c r="HP79" s="62">
        <f>HN79/$HN$1</f>
        <v>5.9981139893440167E-3</v>
      </c>
      <c r="HQ79" s="23">
        <v>2646</v>
      </c>
      <c r="HR79" s="23">
        <v>79</v>
      </c>
      <c r="HS79" s="68">
        <v>54752</v>
      </c>
      <c r="HT79" s="62">
        <f>HS79/$HS$1</f>
        <v>5.6822474600503299E-3</v>
      </c>
      <c r="HU79" s="34">
        <f>J79*HM79</f>
        <v>19203.046829999999</v>
      </c>
      <c r="HV79" s="100">
        <v>28</v>
      </c>
      <c r="HW79" s="3">
        <v>21320</v>
      </c>
      <c r="HX79" s="3">
        <v>52</v>
      </c>
      <c r="HY79" s="179">
        <v>41548.083199999994</v>
      </c>
      <c r="HZ79" s="23">
        <f t="shared" ref="HZ79:IA81" si="854">HV79+HX79</f>
        <v>80</v>
      </c>
      <c r="IA79" s="23">
        <f t="shared" si="854"/>
        <v>62868.083199999994</v>
      </c>
      <c r="IB79" s="70">
        <f>IA79/1.18</f>
        <v>53278.036610169489</v>
      </c>
      <c r="IC79" s="62">
        <f>IA79/$IA$1</f>
        <v>5.1253068868576676E-3</v>
      </c>
      <c r="ID79" s="23">
        <v>2106</v>
      </c>
      <c r="IE79" s="23">
        <v>16</v>
      </c>
      <c r="IF79" s="68">
        <v>10515</v>
      </c>
      <c r="IG79" s="62">
        <f>IF79/$IF$1</f>
        <v>5.8201031843685812E-3</v>
      </c>
      <c r="IH79" s="34">
        <f>IY79*HZ79</f>
        <v>23276.420399999995</v>
      </c>
      <c r="II79" s="100">
        <v>11</v>
      </c>
      <c r="IJ79" s="88">
        <v>9086</v>
      </c>
      <c r="IK79" s="3">
        <v>39</v>
      </c>
      <c r="IL79" s="88">
        <v>31170.0658</v>
      </c>
      <c r="IM79" s="23">
        <f t="shared" ref="IM79:IN81" si="855">II79+IK79</f>
        <v>50</v>
      </c>
      <c r="IN79" s="68">
        <f t="shared" si="855"/>
        <v>40256.065799999997</v>
      </c>
      <c r="IO79" s="68">
        <f>IN79/1.18</f>
        <v>34115.31</v>
      </c>
      <c r="IP79" s="62">
        <f>IN79/$IN$1</f>
        <v>4.3759707264424148E-3</v>
      </c>
      <c r="IQ79" s="23">
        <v>1896</v>
      </c>
      <c r="IR79" s="23">
        <v>9</v>
      </c>
      <c r="IS79" s="68">
        <v>6697</v>
      </c>
      <c r="IT79" s="62">
        <f>IS79/$IS$1</f>
        <v>6.3942696955346092E-3</v>
      </c>
      <c r="IU79" s="34">
        <f>IY79*IM79</f>
        <v>14547.762749999998</v>
      </c>
      <c r="IV79" s="142" t="str">
        <f>E79</f>
        <v>AA-25</v>
      </c>
      <c r="IW79" s="142" t="str">
        <f t="shared" ref="IW79:IX81" si="856">A79</f>
        <v>B0CJR76Y7G</v>
      </c>
      <c r="IX79" s="142" t="str">
        <f t="shared" si="856"/>
        <v>FBA79064</v>
      </c>
      <c r="IY79" s="17">
        <v>290.95525499999997</v>
      </c>
      <c r="IZ79" s="3">
        <v>72</v>
      </c>
      <c r="JA79" s="32">
        <f>IZ79*IY79</f>
        <v>20948.778359999997</v>
      </c>
      <c r="JB79" s="3">
        <v>66</v>
      </c>
      <c r="JC79" s="32">
        <f>JB79*IY79</f>
        <v>19203.046829999999</v>
      </c>
      <c r="JD79" s="3">
        <v>182</v>
      </c>
      <c r="JE79" s="32">
        <f>JD79*IY79</f>
        <v>52953.856409999993</v>
      </c>
      <c r="JF79" s="3">
        <v>0</v>
      </c>
      <c r="JG79" s="32">
        <f>JF79*IY79</f>
        <v>0</v>
      </c>
      <c r="JH79" s="58">
        <v>0</v>
      </c>
      <c r="JI79" s="59">
        <f>JH79*IY79</f>
        <v>0</v>
      </c>
      <c r="JJ79" s="58">
        <v>0</v>
      </c>
      <c r="JK79" s="59">
        <f>JJ79*IY79</f>
        <v>0</v>
      </c>
      <c r="JL79" s="58">
        <v>0</v>
      </c>
      <c r="JM79" s="59">
        <f>JL79*IY79</f>
        <v>0</v>
      </c>
      <c r="JN79" s="42">
        <f>IZ79+JB79+JH79+JD79+JF79+JJ79+JL79</f>
        <v>320</v>
      </c>
      <c r="JO79" s="10">
        <f>JN79*IY79</f>
        <v>93105.681599999982</v>
      </c>
      <c r="JP79" s="36" t="str">
        <f>E79</f>
        <v>AA-25</v>
      </c>
      <c r="JQ79" s="98" t="str">
        <f>C79</f>
        <v>New</v>
      </c>
      <c r="JR79" s="17">
        <v>290.95525499999997</v>
      </c>
      <c r="JS79" s="100">
        <v>1</v>
      </c>
      <c r="JT79" s="88">
        <v>775</v>
      </c>
      <c r="JU79" s="3">
        <v>52</v>
      </c>
      <c r="JV79" s="88">
        <v>41108.061199999996</v>
      </c>
      <c r="JW79" s="23">
        <f t="shared" ref="JW79:JX81" si="857">JS79+JU79</f>
        <v>53</v>
      </c>
      <c r="JX79" s="68">
        <f t="shared" si="857"/>
        <v>41883.061199999996</v>
      </c>
      <c r="JY79" s="68">
        <f>JX79/1.18</f>
        <v>35494.11966101695</v>
      </c>
      <c r="JZ79" s="62">
        <f>JX79/$JX$1</f>
        <v>3.8073500623689496E-3</v>
      </c>
      <c r="KA79" s="23">
        <v>1423</v>
      </c>
      <c r="KB79" s="23">
        <v>9</v>
      </c>
      <c r="KC79" s="68">
        <v>6697</v>
      </c>
      <c r="KD79" s="62">
        <f>KC79/$IS$1</f>
        <v>6.3942696955346092E-3</v>
      </c>
      <c r="KE79" s="34">
        <f>KI79*JW79</f>
        <v>15420.628514999999</v>
      </c>
      <c r="KF79" s="142" t="str">
        <f>E79</f>
        <v>AA-25</v>
      </c>
      <c r="KG79" s="142" t="str">
        <f t="shared" ref="KG79:KH81" si="858">A79</f>
        <v>B0CJR76Y7G</v>
      </c>
      <c r="KH79" s="142" t="str">
        <f t="shared" si="858"/>
        <v>FBA79064</v>
      </c>
      <c r="KI79" s="17">
        <v>290.95525499999997</v>
      </c>
      <c r="KJ79" s="3">
        <v>52</v>
      </c>
      <c r="KK79" s="32">
        <f>KJ79*KI79</f>
        <v>15129.673259999998</v>
      </c>
      <c r="KL79" s="3">
        <v>169</v>
      </c>
      <c r="KM79" s="32">
        <f>KL79*KI79</f>
        <v>49171.438094999998</v>
      </c>
      <c r="KN79" s="3">
        <v>182</v>
      </c>
      <c r="KO79" s="32">
        <f>KN79*KI79</f>
        <v>52953.856409999993</v>
      </c>
      <c r="KP79" s="3">
        <v>0</v>
      </c>
      <c r="KQ79" s="32">
        <f>KP79*KI79</f>
        <v>0</v>
      </c>
      <c r="KR79" s="58">
        <v>0</v>
      </c>
      <c r="KS79" s="59">
        <f>KR79*KI79</f>
        <v>0</v>
      </c>
      <c r="KT79" s="58">
        <v>0</v>
      </c>
      <c r="KU79" s="59">
        <f>KT79*KI79</f>
        <v>0</v>
      </c>
      <c r="KV79" s="58">
        <v>0</v>
      </c>
      <c r="KW79" s="59">
        <f>KV79*KI79</f>
        <v>0</v>
      </c>
      <c r="KX79" s="42">
        <f>KJ79+KL79+KR79+KN79+KP79+KT79+KV79</f>
        <v>403</v>
      </c>
      <c r="KY79" s="10">
        <f>KX79*KI79</f>
        <v>117254.96776499998</v>
      </c>
      <c r="KZ79" s="36" t="str">
        <f>E79</f>
        <v>AA-25</v>
      </c>
      <c r="LA79" s="98" t="str">
        <f>C79</f>
        <v>New</v>
      </c>
      <c r="LB79" s="17">
        <v>290.95525499999997</v>
      </c>
      <c r="LC79" s="100">
        <v>1</v>
      </c>
      <c r="LD79" s="88">
        <v>815</v>
      </c>
      <c r="LE79" s="3">
        <v>37</v>
      </c>
      <c r="LF79" s="88">
        <v>29528.024999999998</v>
      </c>
      <c r="LG79" s="23">
        <f t="shared" ref="LG79:LH81" si="859">LC79+LE79</f>
        <v>38</v>
      </c>
      <c r="LH79" s="68">
        <f t="shared" si="859"/>
        <v>30343.024999999998</v>
      </c>
      <c r="LI79" s="68">
        <f>LH79/1.18</f>
        <v>25714.427966101695</v>
      </c>
      <c r="LJ79" s="62">
        <f>LH79/$LH$1</f>
        <v>2.8060660180405845E-3</v>
      </c>
      <c r="LK79" s="23">
        <v>1590</v>
      </c>
      <c r="LL79" s="23">
        <v>9</v>
      </c>
      <c r="LM79" s="68">
        <v>6697</v>
      </c>
      <c r="LN79" s="62">
        <f>LM79/$IS$1</f>
        <v>6.3942696955346092E-3</v>
      </c>
      <c r="LO79" s="34">
        <f>LS79*LG79</f>
        <v>11056.299689999998</v>
      </c>
      <c r="LP79" s="143" t="str">
        <f>E79</f>
        <v>AA-25</v>
      </c>
      <c r="LQ79" s="143" t="str">
        <f t="shared" ref="LQ79:LR81" si="860">A79</f>
        <v>B0CJR76Y7G</v>
      </c>
      <c r="LR79" s="143" t="str">
        <f t="shared" si="860"/>
        <v>FBA79064</v>
      </c>
      <c r="LS79" s="17">
        <v>290.95525499999997</v>
      </c>
      <c r="LT79" s="3">
        <v>32</v>
      </c>
      <c r="LU79" s="32">
        <f>LT79*LS79</f>
        <v>9310.5681599999989</v>
      </c>
      <c r="LV79" s="3">
        <v>172</v>
      </c>
      <c r="LW79" s="32">
        <f>LV79*LS79</f>
        <v>50044.303859999993</v>
      </c>
      <c r="LX79" s="3">
        <v>1</v>
      </c>
      <c r="LY79" s="32">
        <f>LX79*LS79</f>
        <v>290.95525499999997</v>
      </c>
      <c r="LZ79" s="3">
        <v>0</v>
      </c>
      <c r="MA79" s="32">
        <f>LZ79*LS79</f>
        <v>0</v>
      </c>
      <c r="MB79" s="58">
        <v>0</v>
      </c>
      <c r="MC79" s="59">
        <f>MB79*LS79</f>
        <v>0</v>
      </c>
      <c r="MD79" s="58">
        <v>1000</v>
      </c>
      <c r="ME79" s="59">
        <f>MD79*LS79</f>
        <v>290955.25499999995</v>
      </c>
      <c r="MF79" s="58">
        <v>0</v>
      </c>
      <c r="MG79" s="59">
        <f>MF79*LS79</f>
        <v>0</v>
      </c>
      <c r="MH79" s="42">
        <f>LT79+LV79+MB79+LX79+LZ79+MD79+MF79</f>
        <v>1205</v>
      </c>
      <c r="MI79" s="10">
        <f>MH79*LS79</f>
        <v>350601.08227499994</v>
      </c>
      <c r="MJ79" s="36" t="str">
        <f>E79</f>
        <v>AA-25</v>
      </c>
      <c r="MK79" s="98" t="s">
        <v>465</v>
      </c>
      <c r="ML79" s="17">
        <v>290.95525499999997</v>
      </c>
      <c r="MM79" s="100">
        <v>5</v>
      </c>
      <c r="MN79" s="88">
        <v>4075</v>
      </c>
      <c r="MO79" s="3">
        <v>29</v>
      </c>
      <c r="MP79" s="88">
        <v>22911.028399999999</v>
      </c>
      <c r="MQ79" s="23">
        <f t="shared" ref="MQ79:MR81" si="861">MM79+MO79</f>
        <v>34</v>
      </c>
      <c r="MR79" s="68">
        <f t="shared" si="861"/>
        <v>26986.028399999999</v>
      </c>
      <c r="MS79" s="68">
        <f>MR79/1.18</f>
        <v>22869.515593220338</v>
      </c>
      <c r="MT79" s="62">
        <f>MR79/$MR$1</f>
        <v>1.978142500281528E-3</v>
      </c>
      <c r="MU79" s="23">
        <v>1176</v>
      </c>
      <c r="MV79" s="23">
        <v>9</v>
      </c>
      <c r="MW79" s="68">
        <v>6697</v>
      </c>
      <c r="MX79" s="62">
        <f>MW79/$IS$1</f>
        <v>6.3942696955346092E-3</v>
      </c>
      <c r="MY79" s="34">
        <f>MQ79*NC79</f>
        <v>9892.4786699999986</v>
      </c>
      <c r="MZ79" s="143" t="str">
        <f>E79</f>
        <v>AA-25</v>
      </c>
      <c r="NA79" s="143" t="str">
        <f t="shared" ref="NA79:NB81" si="862">A79</f>
        <v>B0CJR76Y7G</v>
      </c>
      <c r="NB79" s="143" t="str">
        <f t="shared" si="862"/>
        <v>FBA79064</v>
      </c>
      <c r="NC79" s="17">
        <f>J79</f>
        <v>290.95525499999997</v>
      </c>
      <c r="ND79" s="3">
        <v>69</v>
      </c>
      <c r="NE79" s="32">
        <f>ND79*NC79</f>
        <v>20075.912594999998</v>
      </c>
      <c r="NF79" s="3">
        <v>167</v>
      </c>
      <c r="NG79" s="32">
        <f>NF79*NC79</f>
        <v>48589.527584999996</v>
      </c>
      <c r="NH79" s="3">
        <v>20</v>
      </c>
      <c r="NI79" s="32">
        <f>NH79*NC79</f>
        <v>5819.1050999999989</v>
      </c>
      <c r="NJ79" s="3">
        <v>0</v>
      </c>
      <c r="NK79" s="32">
        <f>NJ79*NC79</f>
        <v>0</v>
      </c>
      <c r="NL79" s="58">
        <v>0</v>
      </c>
      <c r="NM79" s="59">
        <f>NL79*NC79</f>
        <v>0</v>
      </c>
      <c r="NN79" s="58">
        <v>1000</v>
      </c>
      <c r="NO79" s="59">
        <f>NN79*NC79</f>
        <v>290955.25499999995</v>
      </c>
      <c r="NP79" s="58">
        <v>0</v>
      </c>
      <c r="NQ79" s="59">
        <f>NP79*NC79</f>
        <v>0</v>
      </c>
      <c r="NR79" s="42">
        <f>ND79+NF79+NL79+NH79+NJ79+NN79+NP79</f>
        <v>1256</v>
      </c>
      <c r="NS79" s="92">
        <f>NR79*NC79</f>
        <v>365439.80027999997</v>
      </c>
      <c r="NT79" s="141">
        <v>33</v>
      </c>
      <c r="NU79" s="36" t="str">
        <f>E79</f>
        <v>AA-25</v>
      </c>
      <c r="NV79" s="98" t="s">
        <v>465</v>
      </c>
      <c r="NW79" s="17">
        <v>290.95525499999997</v>
      </c>
      <c r="NX79" s="100">
        <v>1</v>
      </c>
      <c r="NY79" s="88">
        <v>794</v>
      </c>
      <c r="NZ79" s="3">
        <v>20</v>
      </c>
      <c r="OA79" s="88">
        <v>15970</v>
      </c>
      <c r="OB79" s="23">
        <f t="shared" ref="OB79:OC85" si="863">NX79+NZ79</f>
        <v>21</v>
      </c>
      <c r="OC79" s="68">
        <f t="shared" si="863"/>
        <v>16764</v>
      </c>
      <c r="OD79" s="68">
        <f t="shared" ref="OD79:OD85" si="864">OC79/1.18</f>
        <v>14206.77966101695</v>
      </c>
      <c r="OE79" s="62">
        <f t="shared" ref="OE79:OE85" si="865">OC79/$OC$1</f>
        <v>1.1746835793858183E-3</v>
      </c>
      <c r="OF79" s="23">
        <v>956</v>
      </c>
      <c r="OG79" s="23">
        <v>9</v>
      </c>
      <c r="OH79" s="68">
        <v>6697</v>
      </c>
      <c r="OI79" s="62">
        <f t="shared" ref="OI79:OI85" si="866">OH79/$IS$1</f>
        <v>6.3942696955346092E-3</v>
      </c>
      <c r="OJ79" s="34">
        <f t="shared" ref="OJ79:OJ85" si="867">OB79*ON79</f>
        <v>6110.0603549999996</v>
      </c>
      <c r="OK79" s="143" t="str">
        <f t="shared" ref="OK79:OK85" si="868">E79</f>
        <v>AA-25</v>
      </c>
      <c r="OL79" s="143" t="str">
        <f t="shared" ref="OL79:OM85" si="869">A79</f>
        <v>B0CJR76Y7G</v>
      </c>
      <c r="OM79" s="143" t="str">
        <f t="shared" si="869"/>
        <v>FBA79064</v>
      </c>
      <c r="ON79" s="17">
        <f t="shared" ref="ON79:ON85" si="870">J79</f>
        <v>290.95525499999997</v>
      </c>
      <c r="OO79" s="3">
        <v>63</v>
      </c>
      <c r="OP79" s="32">
        <f t="shared" ref="OP79:OP85" si="871">OO79*ON79</f>
        <v>18330.181064999997</v>
      </c>
      <c r="OQ79" s="3">
        <v>141</v>
      </c>
      <c r="OR79" s="32">
        <f t="shared" ref="OR79:OR85" si="872">OQ79*ON79</f>
        <v>41024.690954999998</v>
      </c>
      <c r="OS79" s="3">
        <v>1</v>
      </c>
      <c r="OT79" s="32">
        <f t="shared" ref="OT79:OT85" si="873">OS79*ON79</f>
        <v>290.95525499999997</v>
      </c>
      <c r="OU79" s="3">
        <v>0</v>
      </c>
      <c r="OV79" s="32">
        <f t="shared" ref="OV79:OV85" si="874">OU79*ON79</f>
        <v>0</v>
      </c>
      <c r="OW79" s="58">
        <v>1000</v>
      </c>
      <c r="OX79" s="59">
        <f t="shared" ref="OX79:OX85" si="875">OW79*ON79</f>
        <v>290955.25499999995</v>
      </c>
      <c r="OY79" s="58">
        <v>0</v>
      </c>
      <c r="OZ79" s="59">
        <f t="shared" ref="OZ79:OZ85" si="876">OY79*ON79</f>
        <v>0</v>
      </c>
      <c r="PA79" s="58">
        <v>0</v>
      </c>
      <c r="PB79" s="59">
        <f t="shared" ref="PB79:PB85" si="877">PA79*ON79</f>
        <v>0</v>
      </c>
      <c r="PC79" s="42">
        <f t="shared" ref="PC79:PC85" si="878">OO79+OQ79+OW79+OS79+OU79+OY79+PA79</f>
        <v>1205</v>
      </c>
      <c r="PD79" s="92">
        <f t="shared" ref="PD79:PD85" si="879">PC79*ON79</f>
        <v>350601.08227499994</v>
      </c>
      <c r="PE79" s="141">
        <v>21</v>
      </c>
      <c r="PF79" s="36" t="str">
        <f t="shared" ref="PF79:PF85" si="880">E79</f>
        <v>AA-25</v>
      </c>
      <c r="PG79" s="98" t="s">
        <v>465</v>
      </c>
      <c r="PH79" s="17">
        <v>290.95525499999997</v>
      </c>
      <c r="PI79" s="100">
        <v>7</v>
      </c>
      <c r="PJ79" s="88">
        <v>5860</v>
      </c>
      <c r="PK79" s="3">
        <v>24</v>
      </c>
      <c r="PL79" s="88">
        <v>18523.061799999999</v>
      </c>
      <c r="PM79" s="23">
        <f t="shared" ref="PM79:PN85" si="881">PI79+PK79</f>
        <v>31</v>
      </c>
      <c r="PN79" s="68">
        <f t="shared" si="881"/>
        <v>24383.061799999999</v>
      </c>
      <c r="PO79" s="68">
        <f t="shared" ref="PO79:PO85" si="882">PN79/1.18</f>
        <v>20663.611694915257</v>
      </c>
      <c r="PP79" s="62">
        <f t="shared" ref="PP79:PP85" si="883">PN79/$PN$1</f>
        <v>1.3735560632556713E-3</v>
      </c>
      <c r="PQ79" s="23">
        <v>1700</v>
      </c>
      <c r="PR79" s="23">
        <v>9</v>
      </c>
      <c r="PS79" s="68">
        <v>6697</v>
      </c>
      <c r="PT79" s="62">
        <f t="shared" ref="PT79:PT85" si="884">PS79/$IS$1</f>
        <v>6.3942696955346092E-3</v>
      </c>
      <c r="PU79" s="34">
        <f t="shared" ref="PU79:PU85" si="885">PM79*PY79</f>
        <v>9019.6129049999981</v>
      </c>
      <c r="PV79" s="143" t="str">
        <f t="shared" ref="PV79:PV85" si="886">E79</f>
        <v>AA-25</v>
      </c>
      <c r="PW79" s="143" t="str">
        <f t="shared" ref="PW79:PX85" si="887">A79</f>
        <v>B0CJR76Y7G</v>
      </c>
      <c r="PX79" s="143" t="str">
        <f t="shared" si="887"/>
        <v>FBA79064</v>
      </c>
      <c r="PY79" s="17">
        <f t="shared" ref="PY79:PY85" si="888">J79</f>
        <v>290.95525499999997</v>
      </c>
      <c r="PZ79" s="3">
        <v>60</v>
      </c>
      <c r="QA79" s="32">
        <f t="shared" ref="QA79:QA85" si="889">PZ79*PY79</f>
        <v>17457.315299999998</v>
      </c>
      <c r="QB79" s="3"/>
      <c r="QC79" s="32">
        <f t="shared" ref="QC79:QC85" si="890">QB79*PY79</f>
        <v>0</v>
      </c>
      <c r="QD79" s="3">
        <v>1</v>
      </c>
      <c r="QE79" s="32">
        <f t="shared" ref="QE79:QE85" si="891">QD79*PY79</f>
        <v>290.95525499999997</v>
      </c>
      <c r="QF79" s="3">
        <v>0</v>
      </c>
      <c r="QG79" s="32">
        <f t="shared" ref="QG79:QG85" si="892">QF79*PY79</f>
        <v>0</v>
      </c>
      <c r="QH79" s="58">
        <v>1000</v>
      </c>
      <c r="QI79" s="59">
        <f t="shared" ref="QI79:QI85" si="893">QH79*PY79</f>
        <v>290955.25499999995</v>
      </c>
      <c r="QJ79" s="58">
        <v>0</v>
      </c>
      <c r="QK79" s="59">
        <f t="shared" ref="QK79:QK85" si="894">QJ79*PY79</f>
        <v>0</v>
      </c>
      <c r="QL79" s="58">
        <v>0</v>
      </c>
      <c r="QM79" s="59">
        <f t="shared" ref="QM79:QM85" si="895">QL79*PY79</f>
        <v>0</v>
      </c>
      <c r="QN79" s="42">
        <f t="shared" ref="QN79:QN85" si="896">PZ79+QB79+QH79+QD79+QF79+QJ79+QL79</f>
        <v>1061</v>
      </c>
      <c r="QO79" s="92">
        <f t="shared" ref="QO79:QO85" si="897">QN79*PY79</f>
        <v>308703.52555499994</v>
      </c>
      <c r="QP79" s="141">
        <v>47</v>
      </c>
      <c r="QQ79" s="36" t="str">
        <f t="shared" ref="QQ79:QQ85" si="898">E79</f>
        <v>AA-25</v>
      </c>
      <c r="QR79" s="98" t="s">
        <v>465</v>
      </c>
      <c r="QS79" s="17">
        <v>290.95525499999997</v>
      </c>
      <c r="QT79" s="100">
        <v>19</v>
      </c>
      <c r="QU79" s="88">
        <v>15341</v>
      </c>
      <c r="QV79" s="3">
        <v>16</v>
      </c>
      <c r="QW79" s="88">
        <v>12285</v>
      </c>
      <c r="QX79" s="23">
        <f t="shared" si="691"/>
        <v>35</v>
      </c>
      <c r="QY79" s="68">
        <f t="shared" si="692"/>
        <v>27626</v>
      </c>
      <c r="QZ79" s="68">
        <f t="shared" si="693"/>
        <v>23411.864406779663</v>
      </c>
      <c r="RA79" s="62">
        <f t="shared" si="694"/>
        <v>1.4782848749025639E-3</v>
      </c>
      <c r="RB79" s="23">
        <v>1369</v>
      </c>
      <c r="RC79" s="23">
        <v>9</v>
      </c>
      <c r="RD79" s="68">
        <v>6697</v>
      </c>
      <c r="RE79" s="62">
        <f t="shared" si="695"/>
        <v>6.3942696955346092E-3</v>
      </c>
      <c r="RF79" s="34">
        <f t="shared" si="696"/>
        <v>10183.433924999999</v>
      </c>
      <c r="RG79" s="143" t="str">
        <f t="shared" si="697"/>
        <v>AA-25</v>
      </c>
      <c r="RH79" s="143" t="str">
        <f t="shared" si="698"/>
        <v>B0CJR76Y7G</v>
      </c>
      <c r="RI79" s="143" t="str">
        <f t="shared" si="699"/>
        <v>FBA79064</v>
      </c>
      <c r="RJ79" s="17">
        <f t="shared" si="700"/>
        <v>290.95525499999997</v>
      </c>
      <c r="RK79" s="3">
        <v>52</v>
      </c>
      <c r="RL79" s="32">
        <f t="shared" si="701"/>
        <v>15129.673259999998</v>
      </c>
      <c r="RM79" s="3">
        <v>1017</v>
      </c>
      <c r="RN79" s="32">
        <f t="shared" si="702"/>
        <v>295901.49433499994</v>
      </c>
      <c r="RO79" s="3">
        <v>9</v>
      </c>
      <c r="RP79" s="32">
        <f t="shared" si="703"/>
        <v>2618.5972949999996</v>
      </c>
      <c r="RQ79" s="3">
        <v>0</v>
      </c>
      <c r="RR79" s="32">
        <f t="shared" si="704"/>
        <v>0</v>
      </c>
      <c r="RS79" s="58">
        <v>0</v>
      </c>
      <c r="RT79" s="59">
        <f t="shared" si="705"/>
        <v>0</v>
      </c>
      <c r="RU79" s="58">
        <v>0</v>
      </c>
      <c r="RV79" s="59">
        <f t="shared" si="706"/>
        <v>0</v>
      </c>
      <c r="RW79" s="58">
        <v>0</v>
      </c>
      <c r="RX79" s="59">
        <f t="shared" si="707"/>
        <v>0</v>
      </c>
      <c r="RY79" s="42">
        <f t="shared" si="708"/>
        <v>1078</v>
      </c>
      <c r="RZ79" s="92">
        <f t="shared" si="709"/>
        <v>313649.76488999999</v>
      </c>
      <c r="SA79" s="141">
        <v>31</v>
      </c>
      <c r="SB79" s="36" t="str">
        <f t="shared" si="710"/>
        <v>AA-25</v>
      </c>
      <c r="SC79" s="98" t="s">
        <v>465</v>
      </c>
      <c r="SD79" s="17">
        <f t="shared" si="711"/>
        <v>290.95525499999997</v>
      </c>
      <c r="SE79" s="100">
        <v>5</v>
      </c>
      <c r="SF79" s="88">
        <v>3925</v>
      </c>
      <c r="SG79" s="3">
        <v>30</v>
      </c>
      <c r="SH79" s="88">
        <v>22471</v>
      </c>
      <c r="SI79" s="23">
        <f t="shared" si="712"/>
        <v>35</v>
      </c>
      <c r="SJ79" s="68">
        <f t="shared" si="713"/>
        <v>26396</v>
      </c>
      <c r="SK79" s="68">
        <f t="shared" si="714"/>
        <v>22369.491525423731</v>
      </c>
      <c r="SL79" s="62">
        <f t="shared" si="715"/>
        <v>1.6910491186473144E-3</v>
      </c>
      <c r="SM79" s="23">
        <v>3889</v>
      </c>
      <c r="SN79" s="23">
        <v>9</v>
      </c>
      <c r="SO79" s="68">
        <v>6697</v>
      </c>
      <c r="SP79" s="62">
        <f t="shared" si="716"/>
        <v>6.3942696955346092E-3</v>
      </c>
      <c r="SQ79" s="34">
        <f t="shared" si="717"/>
        <v>10183.433924999999</v>
      </c>
      <c r="SR79" s="143" t="str">
        <f t="shared" si="718"/>
        <v>AA-25</v>
      </c>
      <c r="SS79" s="143" t="str">
        <f t="shared" si="719"/>
        <v>B0CJR76Y7G</v>
      </c>
      <c r="ST79" s="143" t="str">
        <f t="shared" si="720"/>
        <v>FBA79064</v>
      </c>
      <c r="SU79" s="17">
        <f t="shared" si="721"/>
        <v>290.95525499999997</v>
      </c>
      <c r="SV79" s="3">
        <v>46</v>
      </c>
      <c r="SW79" s="32">
        <f t="shared" si="722"/>
        <v>13383.941729999999</v>
      </c>
      <c r="SX79" s="3">
        <v>924</v>
      </c>
      <c r="SY79" s="32">
        <f t="shared" si="723"/>
        <v>268842.65561999998</v>
      </c>
      <c r="SZ79" s="3">
        <v>9</v>
      </c>
      <c r="TA79" s="32">
        <f t="shared" si="724"/>
        <v>2618.5972949999996</v>
      </c>
      <c r="TB79" s="3">
        <v>0</v>
      </c>
      <c r="TC79" s="32">
        <f t="shared" si="725"/>
        <v>0</v>
      </c>
      <c r="TD79" s="58">
        <v>0</v>
      </c>
      <c r="TE79" s="59">
        <f t="shared" si="726"/>
        <v>0</v>
      </c>
      <c r="TF79" s="58">
        <v>0</v>
      </c>
      <c r="TG79" s="59">
        <f t="shared" si="727"/>
        <v>0</v>
      </c>
      <c r="TH79" s="58">
        <v>0</v>
      </c>
      <c r="TI79" s="59">
        <f t="shared" si="728"/>
        <v>0</v>
      </c>
      <c r="TJ79" s="42">
        <f t="shared" si="729"/>
        <v>979</v>
      </c>
      <c r="TK79" s="92">
        <f t="shared" si="730"/>
        <v>284845.19464499998</v>
      </c>
      <c r="TL79" s="141">
        <v>26</v>
      </c>
      <c r="TM79" s="36" t="str">
        <f t="shared" si="731"/>
        <v>AA-25</v>
      </c>
      <c r="TN79" s="98" t="s">
        <v>465</v>
      </c>
      <c r="TO79" s="17">
        <f t="shared" si="732"/>
        <v>290.95525499999997</v>
      </c>
      <c r="TP79" s="100">
        <v>0</v>
      </c>
      <c r="TQ79" s="88">
        <v>0</v>
      </c>
      <c r="TR79" s="3">
        <v>27</v>
      </c>
      <c r="TS79" s="88">
        <v>20223.064199999997</v>
      </c>
      <c r="TT79" s="23">
        <f t="shared" si="733"/>
        <v>27</v>
      </c>
      <c r="TU79" s="68">
        <f t="shared" si="734"/>
        <v>20223.064199999997</v>
      </c>
      <c r="TV79" s="68">
        <f t="shared" si="735"/>
        <v>17138.189999999999</v>
      </c>
      <c r="TW79" s="62">
        <f t="shared" si="736"/>
        <v>1.194389814934139E-3</v>
      </c>
      <c r="TX79" s="23">
        <v>2740</v>
      </c>
      <c r="TY79" s="23">
        <v>9</v>
      </c>
      <c r="TZ79" s="68">
        <v>6697</v>
      </c>
      <c r="UA79" s="62">
        <f t="shared" si="737"/>
        <v>6.3942696955346092E-3</v>
      </c>
      <c r="UB79" s="34">
        <f t="shared" si="738"/>
        <v>7855.7918849999987</v>
      </c>
      <c r="UC79" s="143" t="str">
        <f t="shared" si="739"/>
        <v>AA-25</v>
      </c>
      <c r="UD79" s="143" t="str">
        <f t="shared" si="740"/>
        <v>B0CJR76Y7G</v>
      </c>
      <c r="UE79" s="143" t="str">
        <f t="shared" si="741"/>
        <v>FBA79064</v>
      </c>
      <c r="UF79" s="17">
        <f t="shared" si="742"/>
        <v>290.95525499999997</v>
      </c>
      <c r="UG79" s="3">
        <v>24</v>
      </c>
      <c r="UH79" s="32">
        <f t="shared" si="743"/>
        <v>6982.9261199999992</v>
      </c>
      <c r="UI79" s="3">
        <v>891</v>
      </c>
      <c r="UJ79" s="32">
        <f t="shared" si="744"/>
        <v>259241.13220499997</v>
      </c>
      <c r="UK79" s="3">
        <v>9</v>
      </c>
      <c r="UL79" s="32">
        <f t="shared" si="745"/>
        <v>2618.5972949999996</v>
      </c>
      <c r="UM79" s="3">
        <v>0</v>
      </c>
      <c r="UN79" s="32">
        <f t="shared" si="746"/>
        <v>0</v>
      </c>
      <c r="UO79" s="58">
        <v>0</v>
      </c>
      <c r="UP79" s="59">
        <f t="shared" si="747"/>
        <v>0</v>
      </c>
      <c r="UQ79" s="58">
        <v>0</v>
      </c>
      <c r="UR79" s="59">
        <f t="shared" si="748"/>
        <v>0</v>
      </c>
      <c r="US79" s="58">
        <v>0</v>
      </c>
      <c r="UT79" s="59">
        <f t="shared" si="749"/>
        <v>0</v>
      </c>
      <c r="UU79" s="42">
        <f t="shared" si="750"/>
        <v>924</v>
      </c>
      <c r="UV79" s="92">
        <f t="shared" si="751"/>
        <v>268842.65561999998</v>
      </c>
      <c r="UW79" s="141">
        <v>44</v>
      </c>
      <c r="UX79" s="36" t="str">
        <f t="shared" si="752"/>
        <v>AA-25</v>
      </c>
      <c r="UY79" s="98" t="s">
        <v>465</v>
      </c>
      <c r="UZ79" s="17">
        <f t="shared" si="753"/>
        <v>290.95525499999997</v>
      </c>
      <c r="VA79" s="100">
        <v>4</v>
      </c>
      <c r="VB79" s="88">
        <v>2247</v>
      </c>
      <c r="VC79" s="3">
        <v>27</v>
      </c>
      <c r="VD79" s="88">
        <v>20482.994600000002</v>
      </c>
      <c r="VE79" s="23">
        <f t="shared" si="759"/>
        <v>31</v>
      </c>
      <c r="VF79" s="68">
        <f t="shared" si="760"/>
        <v>22729.994600000002</v>
      </c>
      <c r="VG79" s="68">
        <f t="shared" si="761"/>
        <v>19262.707288135596</v>
      </c>
      <c r="VH79" s="62">
        <f t="shared" si="762"/>
        <v>1.3585991841927416E-3</v>
      </c>
      <c r="VI79" s="23">
        <v>1663</v>
      </c>
      <c r="VJ79" s="23">
        <v>9</v>
      </c>
      <c r="VK79" s="68">
        <v>6697</v>
      </c>
      <c r="VL79" s="62">
        <f t="shared" si="754"/>
        <v>6.3942696955346092E-3</v>
      </c>
      <c r="VM79" s="34">
        <f t="shared" si="763"/>
        <v>9019.6129049999981</v>
      </c>
      <c r="VN79" s="143" t="str">
        <f t="shared" si="755"/>
        <v>AA-25</v>
      </c>
      <c r="VO79" s="143" t="str">
        <f t="shared" si="756"/>
        <v>B0CJR76Y7G</v>
      </c>
      <c r="VP79" s="143" t="str">
        <f t="shared" si="757"/>
        <v>FBA79064</v>
      </c>
      <c r="VQ79" s="17">
        <f t="shared" si="764"/>
        <v>290.95525499999997</v>
      </c>
      <c r="VR79" s="3">
        <v>11</v>
      </c>
      <c r="VS79" s="32">
        <f t="shared" si="765"/>
        <v>3200.5078049999997</v>
      </c>
      <c r="VT79" s="3">
        <v>824</v>
      </c>
      <c r="VU79" s="32">
        <f t="shared" si="766"/>
        <v>239747.13011999996</v>
      </c>
      <c r="VV79" s="3">
        <v>2</v>
      </c>
      <c r="VW79" s="32">
        <f t="shared" si="767"/>
        <v>581.91050999999993</v>
      </c>
      <c r="VX79" s="3">
        <v>0</v>
      </c>
      <c r="VY79" s="32">
        <f t="shared" si="768"/>
        <v>0</v>
      </c>
      <c r="VZ79" s="58">
        <v>0</v>
      </c>
      <c r="WA79" s="59">
        <f t="shared" si="769"/>
        <v>0</v>
      </c>
      <c r="WB79" s="58">
        <v>0</v>
      </c>
      <c r="WC79" s="59">
        <f t="shared" si="770"/>
        <v>0</v>
      </c>
      <c r="WD79" s="58">
        <v>0</v>
      </c>
      <c r="WE79" s="59">
        <f t="shared" si="771"/>
        <v>0</v>
      </c>
      <c r="WF79" s="42">
        <f t="shared" si="772"/>
        <v>837</v>
      </c>
      <c r="WG79" s="92">
        <f t="shared" si="773"/>
        <v>243529.54843499998</v>
      </c>
      <c r="WH79" s="141">
        <v>25</v>
      </c>
      <c r="WI79" s="36" t="str">
        <f t="shared" si="758"/>
        <v>AA-25</v>
      </c>
      <c r="WJ79" s="98" t="s">
        <v>465</v>
      </c>
      <c r="WK79" s="17">
        <f t="shared" si="774"/>
        <v>290.95525499999997</v>
      </c>
    </row>
    <row r="80" spans="1:609">
      <c r="A80" s="155" t="s">
        <v>138</v>
      </c>
      <c r="B80" s="155" t="s">
        <v>137</v>
      </c>
      <c r="C80" s="150" t="s">
        <v>292</v>
      </c>
      <c r="D80" s="150" t="s">
        <v>669</v>
      </c>
      <c r="E80" s="155" t="s">
        <v>263</v>
      </c>
      <c r="F80" s="155" t="s">
        <v>292</v>
      </c>
      <c r="G80" s="155" t="s">
        <v>361</v>
      </c>
      <c r="H80" s="150" t="s">
        <v>472</v>
      </c>
      <c r="I80" s="150" t="s">
        <v>434</v>
      </c>
      <c r="J80" s="187">
        <v>4403.7269183529406</v>
      </c>
      <c r="K80" s="16" t="s">
        <v>194</v>
      </c>
      <c r="L80" s="2">
        <v>0.4597</v>
      </c>
      <c r="M80" s="3">
        <v>4</v>
      </c>
      <c r="N80" s="21">
        <v>0</v>
      </c>
      <c r="O80" s="3">
        <v>3</v>
      </c>
      <c r="P80" s="23">
        <f>M80+N80+O80</f>
        <v>7</v>
      </c>
      <c r="Q80" s="2">
        <v>0.82110000000000005</v>
      </c>
      <c r="R80" s="3">
        <v>4</v>
      </c>
      <c r="S80" s="20">
        <v>0</v>
      </c>
      <c r="T80" s="3">
        <v>5</v>
      </c>
      <c r="U80" s="23">
        <f>R80+S80+T80</f>
        <v>9</v>
      </c>
      <c r="V80" s="2">
        <v>0.83750000000000002</v>
      </c>
      <c r="W80" s="3">
        <v>2</v>
      </c>
      <c r="X80" s="3">
        <v>0</v>
      </c>
      <c r="Y80" s="3">
        <v>15</v>
      </c>
      <c r="Z80" s="23">
        <f>W80+X80+Y80</f>
        <v>17</v>
      </c>
      <c r="AA80" s="24">
        <f>Z80/$Z$1</f>
        <v>1.4617368873602751E-2</v>
      </c>
      <c r="AB80" s="2">
        <v>0.99760000000000004</v>
      </c>
      <c r="AC80" s="3">
        <v>0</v>
      </c>
      <c r="AD80" s="3">
        <v>0</v>
      </c>
      <c r="AE80" s="3">
        <v>16</v>
      </c>
      <c r="AF80" s="23">
        <f>AC80+AD80+AE80</f>
        <v>16</v>
      </c>
      <c r="AG80" s="24">
        <f>AF80/$AF$1</f>
        <v>1.1931394481730051E-2</v>
      </c>
      <c r="AH80" s="12">
        <v>0.99260000000000004</v>
      </c>
      <c r="AI80" s="3">
        <v>0</v>
      </c>
      <c r="AJ80" s="3">
        <v>1</v>
      </c>
      <c r="AK80" s="3">
        <v>24</v>
      </c>
      <c r="AL80" s="23">
        <f>AI80+AJ80+AK80</f>
        <v>25</v>
      </c>
      <c r="AM80" s="24">
        <f>AL80/$AL$1</f>
        <v>2.1222410865874362E-2</v>
      </c>
      <c r="AN80" s="12">
        <v>0.99839999999999995</v>
      </c>
      <c r="AO80" s="3">
        <v>0</v>
      </c>
      <c r="AP80" s="3">
        <v>15</v>
      </c>
      <c r="AQ80" s="23">
        <f>AO80+AP80</f>
        <v>15</v>
      </c>
      <c r="AR80" s="34" t="e">
        <f>AQ80*#REF!</f>
        <v>#REF!</v>
      </c>
      <c r="AS80" s="24" t="e">
        <f>AR80/$AR$1</f>
        <v>#REF!</v>
      </c>
      <c r="AT80" s="12">
        <v>0.89829999999999999</v>
      </c>
      <c r="AU80" s="3">
        <v>0</v>
      </c>
      <c r="AV80" s="3">
        <v>15</v>
      </c>
      <c r="AW80" s="23">
        <f>AU80+AV80</f>
        <v>15</v>
      </c>
      <c r="AX80" s="34" t="e">
        <f>AW80*#REF!</f>
        <v>#REF!</v>
      </c>
      <c r="AY80" s="24" t="e">
        <f>AX80/$AX$1</f>
        <v>#REF!</v>
      </c>
      <c r="AZ80" s="12">
        <v>0.87050000000000005</v>
      </c>
      <c r="BA80" s="3">
        <v>0</v>
      </c>
      <c r="BB80" s="3">
        <v>8</v>
      </c>
      <c r="BC80" s="23">
        <f>BA80+BB80</f>
        <v>8</v>
      </c>
      <c r="BD80" s="34" t="e">
        <f>BC80*#REF!</f>
        <v>#REF!</v>
      </c>
      <c r="BE80" s="24" t="e">
        <f>BD80/$BD$1</f>
        <v>#REF!</v>
      </c>
      <c r="BF80" s="12">
        <v>0.99809999999999999</v>
      </c>
      <c r="BG80" s="3">
        <v>0</v>
      </c>
      <c r="BH80" s="3">
        <v>17</v>
      </c>
      <c r="BI80" s="23">
        <f>BG80+BH80</f>
        <v>17</v>
      </c>
      <c r="BJ80" s="34" t="e">
        <f>BI80*#REF!</f>
        <v>#REF!</v>
      </c>
      <c r="BK80" s="37" t="e">
        <f>BJ80/$BJ$1</f>
        <v>#REF!</v>
      </c>
      <c r="BL80" s="12">
        <v>0.99960000000000004</v>
      </c>
      <c r="BM80" s="3">
        <v>0</v>
      </c>
      <c r="BN80" s="3">
        <v>24</v>
      </c>
      <c r="BO80" s="23">
        <f>BM80+BN80</f>
        <v>24</v>
      </c>
      <c r="BP80" s="34" t="e">
        <f>BO80*#REF!</f>
        <v>#REF!</v>
      </c>
      <c r="BQ80" s="37" t="e">
        <f>BP80/$BP$1</f>
        <v>#REF!</v>
      </c>
      <c r="BR80" s="12">
        <v>0.999</v>
      </c>
      <c r="BS80" s="3">
        <v>0</v>
      </c>
      <c r="BT80" s="3">
        <v>12</v>
      </c>
      <c r="BU80" s="3">
        <v>84087</v>
      </c>
      <c r="BV80" s="3">
        <v>0</v>
      </c>
      <c r="BW80" s="3">
        <v>0</v>
      </c>
      <c r="BX80" s="3">
        <v>7</v>
      </c>
      <c r="BY80" s="3">
        <v>34993</v>
      </c>
      <c r="BZ80" s="23">
        <f>BS80+BT80+BX80+BV80</f>
        <v>19</v>
      </c>
      <c r="CA80" s="23">
        <f>BY80+BU80+BW80</f>
        <v>119080</v>
      </c>
      <c r="CB80" s="37">
        <f>CA80/$CA$1</f>
        <v>1.4553418265524492E-2</v>
      </c>
      <c r="CC80" s="34" t="e">
        <f>BZ80*#REF!</f>
        <v>#REF!</v>
      </c>
      <c r="CD80" s="3">
        <v>6</v>
      </c>
      <c r="CE80" s="3">
        <v>44494</v>
      </c>
      <c r="CF80" s="3">
        <v>0</v>
      </c>
      <c r="CG80" s="3">
        <v>0</v>
      </c>
      <c r="CH80" s="3">
        <v>8</v>
      </c>
      <c r="CI80" s="3">
        <v>39992</v>
      </c>
      <c r="CJ80" s="23">
        <f>CD80+CH80+CF80</f>
        <v>14</v>
      </c>
      <c r="CK80" s="23">
        <f>CI80+CE80+CG80</f>
        <v>84486</v>
      </c>
      <c r="CL80" s="24">
        <f>CK80/$CK$1</f>
        <v>1.1403977394051893E-2</v>
      </c>
      <c r="CM80" s="34" t="e">
        <f>CJ80*#REF!</f>
        <v>#REF!</v>
      </c>
      <c r="CN80" s="3">
        <v>16</v>
      </c>
      <c r="CO80" s="3">
        <v>115547</v>
      </c>
      <c r="CP80" s="3">
        <v>0</v>
      </c>
      <c r="CQ80" s="3">
        <v>0</v>
      </c>
      <c r="CR80" s="3">
        <v>2</v>
      </c>
      <c r="CS80" s="3">
        <v>14498</v>
      </c>
      <c r="CT80" s="23">
        <f>CN80+CR80+CP80</f>
        <v>18</v>
      </c>
      <c r="CU80" s="23">
        <f>CS80+CO80+CQ80</f>
        <v>130045</v>
      </c>
      <c r="CV80" s="24">
        <f>CU80/$CU$1</f>
        <v>1.8378939595376748E-2</v>
      </c>
      <c r="CW80" s="34" t="e">
        <f>CT80*#REF!</f>
        <v>#REF!</v>
      </c>
      <c r="CX80" s="3">
        <v>8</v>
      </c>
      <c r="CY80" s="3">
        <v>58492</v>
      </c>
      <c r="CZ80" s="3">
        <v>0</v>
      </c>
      <c r="DA80" s="3">
        <v>0</v>
      </c>
      <c r="DB80" s="23">
        <f t="shared" si="845"/>
        <v>8</v>
      </c>
      <c r="DC80" s="23">
        <f t="shared" si="845"/>
        <v>58492</v>
      </c>
      <c r="DD80" s="24">
        <f>DC80/$DC$1</f>
        <v>7.6428505901997065E-3</v>
      </c>
      <c r="DE80" s="23">
        <v>1955</v>
      </c>
      <c r="DF80" s="23">
        <v>14</v>
      </c>
      <c r="DG80" s="23">
        <v>112486</v>
      </c>
      <c r="DH80" s="34" t="e">
        <f>DB80*#REF!</f>
        <v>#REF!</v>
      </c>
      <c r="DI80" s="3">
        <v>17</v>
      </c>
      <c r="DJ80" s="3">
        <v>104822.01</v>
      </c>
      <c r="DK80" s="3">
        <v>0</v>
      </c>
      <c r="DL80" s="3">
        <v>0</v>
      </c>
      <c r="DM80" s="23">
        <f t="shared" si="846"/>
        <v>17</v>
      </c>
      <c r="DN80" s="23">
        <f t="shared" si="846"/>
        <v>104822.01</v>
      </c>
      <c r="DO80" s="23">
        <f>DN80/1.18</f>
        <v>88832.211864406781</v>
      </c>
      <c r="DP80" s="62">
        <f>DN80/$DN$1</f>
        <v>1.200608971279888E-2</v>
      </c>
      <c r="DQ80" s="23">
        <v>2704</v>
      </c>
      <c r="DR80" s="23">
        <v>24</v>
      </c>
      <c r="DS80" s="23">
        <v>143435</v>
      </c>
      <c r="DT80" s="62">
        <f>DS80/$DS$1</f>
        <v>1.4318009904690857E-2</v>
      </c>
      <c r="DU80" s="34" t="e">
        <f>DM80*#REF!</f>
        <v>#REF!</v>
      </c>
      <c r="DV80" s="24">
        <f>(DR80-DF80)/DF80</f>
        <v>0.7142857142857143</v>
      </c>
      <c r="DW80" s="24">
        <f>(DM80-DB80)/DB80</f>
        <v>1.125</v>
      </c>
      <c r="DX80" s="34">
        <v>6741.78</v>
      </c>
      <c r="DY80" s="23">
        <v>13</v>
      </c>
      <c r="DZ80" s="34">
        <v>42589.83</v>
      </c>
      <c r="EA80" s="24">
        <f>DX80/DZ80</f>
        <v>0.15829553675137936</v>
      </c>
      <c r="EB80" s="24">
        <f>DX80/DO80</f>
        <v>7.5893415896146232E-2</v>
      </c>
      <c r="EC80" s="24" t="s">
        <v>461</v>
      </c>
      <c r="ED80" s="24" t="s">
        <v>461</v>
      </c>
      <c r="EE80" s="3">
        <v>13</v>
      </c>
      <c r="EF80" s="3">
        <v>75121.010000000009</v>
      </c>
      <c r="EG80" s="3">
        <v>0</v>
      </c>
      <c r="EH80" s="3">
        <v>0</v>
      </c>
      <c r="EI80" s="23">
        <f t="shared" si="847"/>
        <v>13</v>
      </c>
      <c r="EJ80" s="23">
        <f t="shared" si="847"/>
        <v>75121.010000000009</v>
      </c>
      <c r="EK80" s="23">
        <f>EJ80/1.18</f>
        <v>63661.872881355943</v>
      </c>
      <c r="EL80" s="62">
        <f>EJ80/$EJ$1</f>
        <v>7.6221437027061715E-3</v>
      </c>
      <c r="EM80" s="23">
        <v>3114</v>
      </c>
      <c r="EN80" s="23">
        <v>15</v>
      </c>
      <c r="EO80" s="23">
        <v>86481</v>
      </c>
      <c r="EP80" s="62">
        <f>EO80/$EO$1</f>
        <v>7.636316339399961E-3</v>
      </c>
      <c r="EQ80" s="34" t="e">
        <f>EI80*#REF!</f>
        <v>#REF!</v>
      </c>
      <c r="ER80" s="24">
        <f>(EN80-DR80)/DR80</f>
        <v>-0.375</v>
      </c>
      <c r="ES80" s="24">
        <f>(EI80-DM80)/DM80</f>
        <v>-0.23529411764705882</v>
      </c>
      <c r="ET80" s="24"/>
      <c r="EU80" s="24"/>
      <c r="EV80" s="3">
        <v>17</v>
      </c>
      <c r="EW80" s="3">
        <v>101052</v>
      </c>
      <c r="EX80" s="3">
        <v>0</v>
      </c>
      <c r="EY80" s="3">
        <v>0</v>
      </c>
      <c r="EZ80" s="23">
        <f t="shared" si="848"/>
        <v>17</v>
      </c>
      <c r="FA80" s="23">
        <f t="shared" si="848"/>
        <v>101052</v>
      </c>
      <c r="FB80" s="70">
        <f>FA80/1.18</f>
        <v>85637.288135593219</v>
      </c>
      <c r="FC80" s="62">
        <f>FA80/$FA$1</f>
        <v>9.8669638548426076E-3</v>
      </c>
      <c r="FD80" s="23">
        <v>4026</v>
      </c>
      <c r="FE80" s="23">
        <v>18</v>
      </c>
      <c r="FF80" s="23">
        <v>100363</v>
      </c>
      <c r="FG80" s="62">
        <f>FF80/$FF$1</f>
        <v>7.6361137194405331E-3</v>
      </c>
      <c r="FH80" s="34" t="e">
        <f>EZ80*#REF!</f>
        <v>#REF!</v>
      </c>
      <c r="FI80" s="3">
        <v>13</v>
      </c>
      <c r="FJ80" s="3">
        <v>65106</v>
      </c>
      <c r="FK80" s="3">
        <v>0</v>
      </c>
      <c r="FL80" s="3">
        <v>0</v>
      </c>
      <c r="FM80" s="23">
        <f t="shared" si="849"/>
        <v>13</v>
      </c>
      <c r="FN80" s="23">
        <f t="shared" si="849"/>
        <v>65106</v>
      </c>
      <c r="FO80" s="70">
        <f>FN80/1.18</f>
        <v>55174.576271186445</v>
      </c>
      <c r="FP80" s="62">
        <f>FN80/$FN$1</f>
        <v>5.0237778803796087E-3</v>
      </c>
      <c r="FQ80" s="23">
        <v>1771</v>
      </c>
      <c r="FR80" s="23">
        <v>23</v>
      </c>
      <c r="FS80" s="68">
        <v>115877</v>
      </c>
      <c r="FT80" s="62">
        <f>FS80/$FS$1</f>
        <v>6.8855570621260817E-3</v>
      </c>
      <c r="FU80" s="34" t="e">
        <f>FM80*#REF!</f>
        <v>#REF!</v>
      </c>
      <c r="FV80" s="3">
        <v>20</v>
      </c>
      <c r="FW80" s="3">
        <v>99779</v>
      </c>
      <c r="FX80" s="3">
        <v>0</v>
      </c>
      <c r="FY80" s="3">
        <v>0</v>
      </c>
      <c r="FZ80" s="23">
        <f t="shared" si="850"/>
        <v>20</v>
      </c>
      <c r="GA80" s="23">
        <f t="shared" si="850"/>
        <v>99779</v>
      </c>
      <c r="GB80" s="70">
        <f>GA80/1.18</f>
        <v>84558.474576271197</v>
      </c>
      <c r="GC80" s="62">
        <f>GA80/$GA$1</f>
        <v>9.1669913717130434E-3</v>
      </c>
      <c r="GD80" s="23">
        <v>1551</v>
      </c>
      <c r="GE80" s="23">
        <v>23</v>
      </c>
      <c r="GF80" s="68">
        <v>104979</v>
      </c>
      <c r="GG80" s="62">
        <f>GF80/$GF$1</f>
        <v>8.5346338056016616E-3</v>
      </c>
      <c r="GH80" s="111">
        <f>J80*FZ80</f>
        <v>88074.53836705882</v>
      </c>
      <c r="GI80" s="100">
        <v>12</v>
      </c>
      <c r="GJ80" s="3">
        <v>60087</v>
      </c>
      <c r="GK80" s="3"/>
      <c r="GL80" s="3"/>
      <c r="GM80" s="23">
        <f t="shared" si="851"/>
        <v>12</v>
      </c>
      <c r="GN80" s="23">
        <f t="shared" si="851"/>
        <v>60087</v>
      </c>
      <c r="GO80" s="70">
        <f>GN80/1.18</f>
        <v>50921.186440677971</v>
      </c>
      <c r="GP80" s="62">
        <f>GN80/$GN$1</f>
        <v>6.6848198086389083E-3</v>
      </c>
      <c r="GQ80" s="23">
        <v>1073</v>
      </c>
      <c r="GR80" s="23">
        <v>10</v>
      </c>
      <c r="GS80" s="68">
        <v>44991</v>
      </c>
      <c r="GT80" s="62">
        <f>GS80/$GS$1</f>
        <v>4.2675912814070993E-3</v>
      </c>
      <c r="GU80" s="111">
        <f>J80*GM80</f>
        <v>52844.723020235288</v>
      </c>
      <c r="GV80" s="100">
        <v>11</v>
      </c>
      <c r="GW80" s="3">
        <v>53342.12</v>
      </c>
      <c r="GX80" s="3"/>
      <c r="GY80" s="3"/>
      <c r="GZ80" s="23">
        <f t="shared" si="852"/>
        <v>11</v>
      </c>
      <c r="HA80" s="23">
        <f t="shared" si="852"/>
        <v>53342.12</v>
      </c>
      <c r="HB80" s="70">
        <f>HA80/1.18</f>
        <v>45205.186440677971</v>
      </c>
      <c r="HC80" s="62">
        <f>HA80/$HA$1</f>
        <v>6.3984751286066364E-3</v>
      </c>
      <c r="HD80" s="23">
        <v>1137</v>
      </c>
      <c r="HE80" s="23">
        <v>19</v>
      </c>
      <c r="HF80" s="68">
        <v>93431</v>
      </c>
      <c r="HG80" s="62">
        <f>HF80/$HF$1</f>
        <v>8.1052914937164485E-3</v>
      </c>
      <c r="HH80" s="34">
        <f>J80*GZ80</f>
        <v>48440.996101882345</v>
      </c>
      <c r="HI80" s="100">
        <v>11</v>
      </c>
      <c r="HJ80" s="3">
        <v>51389</v>
      </c>
      <c r="HK80" s="3"/>
      <c r="HL80" s="3"/>
      <c r="HM80" s="23">
        <f t="shared" si="853"/>
        <v>11</v>
      </c>
      <c r="HN80" s="23">
        <f t="shared" si="853"/>
        <v>51389</v>
      </c>
      <c r="HO80" s="70">
        <f>HN80/1.18</f>
        <v>43550</v>
      </c>
      <c r="HP80" s="62">
        <f>HN80/$HN$1</f>
        <v>6.1353471477829649E-3</v>
      </c>
      <c r="HQ80" s="23">
        <v>820</v>
      </c>
      <c r="HR80" s="23">
        <v>14</v>
      </c>
      <c r="HS80" s="68">
        <v>59787</v>
      </c>
      <c r="HT80" s="62">
        <f>HS80/$HS$1</f>
        <v>6.2047875674683863E-3</v>
      </c>
      <c r="HU80" s="34">
        <f>J80*HM80</f>
        <v>48440.996101882345</v>
      </c>
      <c r="HV80" s="100">
        <v>3</v>
      </c>
      <c r="HW80" s="3">
        <v>14247</v>
      </c>
      <c r="HX80" s="3">
        <v>6</v>
      </c>
      <c r="HY80" s="179">
        <v>29993.995199999998</v>
      </c>
      <c r="HZ80" s="23">
        <f t="shared" si="854"/>
        <v>9</v>
      </c>
      <c r="IA80" s="23">
        <f t="shared" si="854"/>
        <v>44240.995199999998</v>
      </c>
      <c r="IB80" s="70">
        <f>IA80/1.18</f>
        <v>37492.368813559318</v>
      </c>
      <c r="IC80" s="62">
        <f>IA80/$IA$1</f>
        <v>3.6067375660022833E-3</v>
      </c>
      <c r="ID80" s="23">
        <v>593</v>
      </c>
      <c r="IE80" s="23">
        <v>1</v>
      </c>
      <c r="IF80" s="68">
        <v>5049</v>
      </c>
      <c r="IG80" s="62">
        <f>IF80/$IF$1</f>
        <v>2.7946458371732731E-3</v>
      </c>
      <c r="IH80" s="34">
        <f>IY80*HZ80</f>
        <v>39633.542265176467</v>
      </c>
      <c r="II80" s="100">
        <v>1</v>
      </c>
      <c r="IJ80" s="88">
        <v>5099</v>
      </c>
      <c r="IK80" s="3">
        <v>6</v>
      </c>
      <c r="IL80" s="88">
        <v>29993.995199999998</v>
      </c>
      <c r="IM80" s="23">
        <f t="shared" si="855"/>
        <v>7</v>
      </c>
      <c r="IN80" s="68">
        <f t="shared" si="855"/>
        <v>35092.995199999998</v>
      </c>
      <c r="IO80" s="68">
        <f>IN80/1.18</f>
        <v>29739.826440677967</v>
      </c>
      <c r="IP80" s="62">
        <f>IN80/$IN$1</f>
        <v>3.8147274614794618E-3</v>
      </c>
      <c r="IQ80" s="23">
        <v>548</v>
      </c>
      <c r="IR80" s="23">
        <v>0</v>
      </c>
      <c r="IS80" s="68">
        <v>0</v>
      </c>
      <c r="IT80" s="62">
        <f>IS80/$IS$1</f>
        <v>0</v>
      </c>
      <c r="IU80" s="34">
        <f>IY80*IM80</f>
        <v>30826.088428470583</v>
      </c>
      <c r="IV80" s="142" t="str">
        <f>E80</f>
        <v>AM-W10</v>
      </c>
      <c r="IW80" s="142" t="str">
        <f t="shared" si="856"/>
        <v>B0B4G89VQJ</v>
      </c>
      <c r="IX80" s="142" t="str">
        <f t="shared" si="856"/>
        <v>FBA75686</v>
      </c>
      <c r="IY80" s="17">
        <v>4403.7269183529406</v>
      </c>
      <c r="IZ80" s="3">
        <v>23</v>
      </c>
      <c r="JA80" s="32">
        <f>IZ80*IY80</f>
        <v>101285.71912211763</v>
      </c>
      <c r="JB80" s="3">
        <v>151</v>
      </c>
      <c r="JC80" s="32">
        <f>JB80*IY80</f>
        <v>664962.76467129402</v>
      </c>
      <c r="JD80" s="3">
        <v>94</v>
      </c>
      <c r="JE80" s="32">
        <f>JD80*IY80</f>
        <v>413950.33032517642</v>
      </c>
      <c r="JF80" s="3">
        <v>0</v>
      </c>
      <c r="JG80" s="32">
        <f>JF80*IY80</f>
        <v>0</v>
      </c>
      <c r="JH80" s="58">
        <v>0</v>
      </c>
      <c r="JI80" s="59">
        <f>JH80*IY80</f>
        <v>0</v>
      </c>
      <c r="JJ80" s="58">
        <v>0</v>
      </c>
      <c r="JK80" s="59">
        <f>JJ80*IY80</f>
        <v>0</v>
      </c>
      <c r="JL80" s="58">
        <v>480</v>
      </c>
      <c r="JM80" s="59">
        <f>JL80*IY80</f>
        <v>2113788.9208094114</v>
      </c>
      <c r="JN80" s="42">
        <f>IZ80+JB80+JH80+JD80+JF80+JJ80+JL80</f>
        <v>748</v>
      </c>
      <c r="JO80" s="10">
        <f>JN80*IY80</f>
        <v>3293987.7349279998</v>
      </c>
      <c r="JP80" s="36" t="str">
        <f>E80</f>
        <v>AM-W10</v>
      </c>
      <c r="JQ80" s="98" t="str">
        <f>C80</f>
        <v>Longtail</v>
      </c>
      <c r="JR80" s="17">
        <v>4403.7269183529406</v>
      </c>
      <c r="JS80" s="100">
        <v>1</v>
      </c>
      <c r="JT80" s="88">
        <v>4895</v>
      </c>
      <c r="JU80" s="3">
        <v>7</v>
      </c>
      <c r="JV80" s="88">
        <v>32193.007799999996</v>
      </c>
      <c r="JW80" s="23">
        <f t="shared" si="857"/>
        <v>8</v>
      </c>
      <c r="JX80" s="68">
        <f t="shared" si="857"/>
        <v>37088.007799999992</v>
      </c>
      <c r="JY80" s="68">
        <f>JX80/1.18</f>
        <v>31430.515084745759</v>
      </c>
      <c r="JZ80" s="62">
        <f>JX80/$JX$1</f>
        <v>3.3714591236819642E-3</v>
      </c>
      <c r="KA80" s="23">
        <v>588</v>
      </c>
      <c r="KB80" s="23">
        <v>0</v>
      </c>
      <c r="KC80" s="68">
        <v>0</v>
      </c>
      <c r="KD80" s="62">
        <f>KC80/$IS$1</f>
        <v>0</v>
      </c>
      <c r="KE80" s="34">
        <f>KI80*JW80</f>
        <v>35229.815346823525</v>
      </c>
      <c r="KF80" s="142" t="str">
        <f>E80</f>
        <v>AM-W10</v>
      </c>
      <c r="KG80" s="142" t="str">
        <f t="shared" si="858"/>
        <v>B0B4G89VQJ</v>
      </c>
      <c r="KH80" s="142" t="str">
        <f t="shared" si="858"/>
        <v>FBA75686</v>
      </c>
      <c r="KI80" s="17">
        <v>4403.7269183529406</v>
      </c>
      <c r="KJ80" s="3">
        <v>12</v>
      </c>
      <c r="KK80" s="32">
        <f>KJ80*KI80</f>
        <v>52844.723020235288</v>
      </c>
      <c r="KL80" s="3">
        <v>154</v>
      </c>
      <c r="KM80" s="32">
        <f>KL80*KI80</f>
        <v>678173.9454263529</v>
      </c>
      <c r="KN80" s="3">
        <v>94</v>
      </c>
      <c r="KO80" s="32">
        <f>KN80*KI80</f>
        <v>413950.33032517642</v>
      </c>
      <c r="KP80" s="3">
        <v>0</v>
      </c>
      <c r="KQ80" s="32">
        <f>KP80*KI80</f>
        <v>0</v>
      </c>
      <c r="KR80" s="58">
        <v>0</v>
      </c>
      <c r="KS80" s="59">
        <f>KR80*KI80</f>
        <v>0</v>
      </c>
      <c r="KT80" s="58">
        <v>0</v>
      </c>
      <c r="KU80" s="59">
        <f>KT80*KI80</f>
        <v>0</v>
      </c>
      <c r="KV80" s="58">
        <v>480</v>
      </c>
      <c r="KW80" s="59">
        <f>KV80*KI80</f>
        <v>2113788.9208094114</v>
      </c>
      <c r="KX80" s="42">
        <f>KJ80+KL80+KR80+KN80+KP80+KT80+KV80</f>
        <v>740</v>
      </c>
      <c r="KY80" s="10">
        <f>KX80*KI80</f>
        <v>3258757.9195811762</v>
      </c>
      <c r="KZ80" s="36" t="str">
        <f>E80</f>
        <v>AM-W10</v>
      </c>
      <c r="LA80" s="98" t="str">
        <f>C80</f>
        <v>Longtail</v>
      </c>
      <c r="LB80" s="17">
        <v>4403.7269183529406</v>
      </c>
      <c r="LC80" s="100">
        <v>0</v>
      </c>
      <c r="LD80" s="88">
        <v>0</v>
      </c>
      <c r="LE80" s="3">
        <v>9</v>
      </c>
      <c r="LF80" s="88">
        <v>39591.041400000002</v>
      </c>
      <c r="LG80" s="23">
        <f t="shared" si="859"/>
        <v>9</v>
      </c>
      <c r="LH80" s="68">
        <f t="shared" si="859"/>
        <v>39591.041400000002</v>
      </c>
      <c r="LI80" s="68">
        <f>LH80/1.18</f>
        <v>33551.730000000003</v>
      </c>
      <c r="LJ80" s="62">
        <f>LH80/$LH$1</f>
        <v>3.6613052222505154E-3</v>
      </c>
      <c r="LK80" s="23">
        <v>866</v>
      </c>
      <c r="LL80" s="23">
        <v>0</v>
      </c>
      <c r="LM80" s="68">
        <v>0</v>
      </c>
      <c r="LN80" s="62">
        <f>LM80/$IS$1</f>
        <v>0</v>
      </c>
      <c r="LO80" s="34">
        <f>LS80*LG80</f>
        <v>39633.542265176467</v>
      </c>
      <c r="LP80" s="143" t="str">
        <f>E80</f>
        <v>AM-W10</v>
      </c>
      <c r="LQ80" s="143" t="str">
        <f t="shared" si="860"/>
        <v>B0B4G89VQJ</v>
      </c>
      <c r="LR80" s="143" t="str">
        <f t="shared" si="860"/>
        <v>FBA75686</v>
      </c>
      <c r="LS80" s="17">
        <v>4403.7269183529406</v>
      </c>
      <c r="LT80" s="3">
        <v>29</v>
      </c>
      <c r="LU80" s="32">
        <f>LT80*LS80</f>
        <v>127708.08063223527</v>
      </c>
      <c r="LV80" s="3">
        <v>99</v>
      </c>
      <c r="LW80" s="32">
        <f>LV80*LS80</f>
        <v>435968.96491694113</v>
      </c>
      <c r="LX80" s="3">
        <v>31</v>
      </c>
      <c r="LY80" s="32">
        <f>LX80*LS80</f>
        <v>136515.53446894116</v>
      </c>
      <c r="LZ80" s="3">
        <v>0</v>
      </c>
      <c r="MA80" s="32">
        <f>LZ80*LS80</f>
        <v>0</v>
      </c>
      <c r="MB80" s="58">
        <v>0</v>
      </c>
      <c r="MC80" s="59">
        <f>MB80*LS80</f>
        <v>0</v>
      </c>
      <c r="MD80" s="58">
        <v>0</v>
      </c>
      <c r="ME80" s="59">
        <f>MD80*LS80</f>
        <v>0</v>
      </c>
      <c r="MF80" s="58">
        <v>480</v>
      </c>
      <c r="MG80" s="59">
        <f>MF80*LS80</f>
        <v>2113788.9208094114</v>
      </c>
      <c r="MH80" s="42">
        <f>LT80+LV80+MB80+LX80+LZ80+MD80+MF80</f>
        <v>639</v>
      </c>
      <c r="MI80" s="10">
        <f>MH80*LS80</f>
        <v>2813981.500827529</v>
      </c>
      <c r="MJ80" s="36" t="str">
        <f>E80</f>
        <v>AM-W10</v>
      </c>
      <c r="MK80" s="98" t="s">
        <v>292</v>
      </c>
      <c r="ML80" s="17">
        <v>4403.7269183529406</v>
      </c>
      <c r="MM80" s="100">
        <v>4</v>
      </c>
      <c r="MN80" s="88">
        <v>16643</v>
      </c>
      <c r="MO80" s="3">
        <v>11</v>
      </c>
      <c r="MP80" s="88">
        <v>43988.960399999996</v>
      </c>
      <c r="MQ80" s="23">
        <f t="shared" si="861"/>
        <v>15</v>
      </c>
      <c r="MR80" s="68">
        <f t="shared" si="861"/>
        <v>60631.960399999996</v>
      </c>
      <c r="MS80" s="68">
        <f>MR80/1.18</f>
        <v>51383.01728813559</v>
      </c>
      <c r="MT80" s="62">
        <f>MR80/$MR$1</f>
        <v>4.4444723752913038E-3</v>
      </c>
      <c r="MU80" s="23">
        <v>1567</v>
      </c>
      <c r="MV80" s="23">
        <v>0</v>
      </c>
      <c r="MW80" s="68">
        <v>0</v>
      </c>
      <c r="MX80" s="62">
        <f>MW80/$IS$1</f>
        <v>0</v>
      </c>
      <c r="MY80" s="34">
        <f>MQ80*NC80</f>
        <v>66055.903775294108</v>
      </c>
      <c r="MZ80" s="143" t="str">
        <f>E80</f>
        <v>AM-W10</v>
      </c>
      <c r="NA80" s="143" t="str">
        <f t="shared" si="862"/>
        <v>B0B4G89VQJ</v>
      </c>
      <c r="NB80" s="143" t="str">
        <f t="shared" si="862"/>
        <v>FBA75686</v>
      </c>
      <c r="NC80" s="17">
        <f>J80</f>
        <v>4403.7269183529406</v>
      </c>
      <c r="ND80" s="3">
        <v>70</v>
      </c>
      <c r="NE80" s="32">
        <f>ND80*NC80</f>
        <v>308260.88428470585</v>
      </c>
      <c r="NF80" s="3">
        <v>82</v>
      </c>
      <c r="NG80" s="32">
        <f>NF80*NC80</f>
        <v>361105.60730494111</v>
      </c>
      <c r="NH80" s="3">
        <v>31</v>
      </c>
      <c r="NI80" s="32">
        <f>NH80*NC80</f>
        <v>136515.53446894116</v>
      </c>
      <c r="NJ80" s="3">
        <v>0</v>
      </c>
      <c r="NK80" s="32">
        <f>NJ80*NC80</f>
        <v>0</v>
      </c>
      <c r="NL80" s="58">
        <v>0</v>
      </c>
      <c r="NM80" s="59">
        <f>NL80*NC80</f>
        <v>0</v>
      </c>
      <c r="NN80" s="58">
        <v>0</v>
      </c>
      <c r="NO80" s="59">
        <f>NN80*NC80</f>
        <v>0</v>
      </c>
      <c r="NP80" s="58">
        <v>480</v>
      </c>
      <c r="NQ80" s="59">
        <f>NP80*NC80</f>
        <v>2113788.9208094114</v>
      </c>
      <c r="NR80" s="42">
        <f>ND80+NF80+NL80+NH80+NJ80+NN80+NP80</f>
        <v>663</v>
      </c>
      <c r="NS80" s="92">
        <f>NR80*NC80</f>
        <v>2919670.9468679996</v>
      </c>
      <c r="NT80" s="141">
        <v>2</v>
      </c>
      <c r="NU80" s="36" t="str">
        <f>E80</f>
        <v>AM-W10</v>
      </c>
      <c r="NV80" s="98" t="s">
        <v>292</v>
      </c>
      <c r="NW80" s="17">
        <v>4403.7269183529406</v>
      </c>
      <c r="NX80" s="100">
        <v>10</v>
      </c>
      <c r="NY80" s="88">
        <v>38813</v>
      </c>
      <c r="NZ80" s="3">
        <v>7</v>
      </c>
      <c r="OA80" s="88">
        <v>28484</v>
      </c>
      <c r="OB80" s="23">
        <f t="shared" si="863"/>
        <v>17</v>
      </c>
      <c r="OC80" s="68">
        <f t="shared" si="863"/>
        <v>67297</v>
      </c>
      <c r="OD80" s="68">
        <f t="shared" si="864"/>
        <v>57031.355932203391</v>
      </c>
      <c r="OE80" s="62">
        <f t="shared" si="865"/>
        <v>4.7156216202533657E-3</v>
      </c>
      <c r="OF80" s="23">
        <v>1230</v>
      </c>
      <c r="OG80" s="23">
        <v>0</v>
      </c>
      <c r="OH80" s="68">
        <v>0</v>
      </c>
      <c r="OI80" s="62">
        <f t="shared" si="866"/>
        <v>0</v>
      </c>
      <c r="OJ80" s="34">
        <f t="shared" si="867"/>
        <v>74863.357611999993</v>
      </c>
      <c r="OK80" s="143" t="str">
        <f t="shared" si="868"/>
        <v>AM-W10</v>
      </c>
      <c r="OL80" s="143" t="str">
        <f t="shared" si="869"/>
        <v>B0B4G89VQJ</v>
      </c>
      <c r="OM80" s="143" t="str">
        <f t="shared" si="869"/>
        <v>FBA75686</v>
      </c>
      <c r="ON80" s="17">
        <f t="shared" si="870"/>
        <v>4403.7269183529406</v>
      </c>
      <c r="OO80" s="3">
        <v>65</v>
      </c>
      <c r="OP80" s="32">
        <f t="shared" si="871"/>
        <v>286242.24969294114</v>
      </c>
      <c r="OQ80" s="3">
        <v>37</v>
      </c>
      <c r="OR80" s="32">
        <f t="shared" si="872"/>
        <v>162937.89597905881</v>
      </c>
      <c r="OS80" s="3">
        <v>31</v>
      </c>
      <c r="OT80" s="32">
        <f t="shared" si="873"/>
        <v>136515.53446894116</v>
      </c>
      <c r="OU80" s="3">
        <v>0</v>
      </c>
      <c r="OV80" s="32">
        <f t="shared" si="874"/>
        <v>0</v>
      </c>
      <c r="OW80" s="58">
        <v>0</v>
      </c>
      <c r="OX80" s="59">
        <f t="shared" si="875"/>
        <v>0</v>
      </c>
      <c r="OY80" s="58">
        <v>0</v>
      </c>
      <c r="OZ80" s="59">
        <f t="shared" si="876"/>
        <v>0</v>
      </c>
      <c r="PA80" s="58">
        <v>480</v>
      </c>
      <c r="PB80" s="59">
        <f t="shared" si="877"/>
        <v>2113788.9208094114</v>
      </c>
      <c r="PC80" s="42">
        <f t="shared" si="878"/>
        <v>613</v>
      </c>
      <c r="PD80" s="92">
        <f t="shared" si="879"/>
        <v>2699484.6009503524</v>
      </c>
      <c r="PE80" s="141">
        <v>9</v>
      </c>
      <c r="PF80" s="36" t="str">
        <f t="shared" si="880"/>
        <v>AM-W10</v>
      </c>
      <c r="PG80" s="98" t="s">
        <v>292</v>
      </c>
      <c r="PH80" s="17">
        <v>4403.7269183529406</v>
      </c>
      <c r="PI80" s="100">
        <v>1</v>
      </c>
      <c r="PJ80" s="88">
        <v>4133</v>
      </c>
      <c r="PK80" s="3">
        <v>23</v>
      </c>
      <c r="PL80" s="88">
        <v>89177.060399999988</v>
      </c>
      <c r="PM80" s="23">
        <f t="shared" si="881"/>
        <v>24</v>
      </c>
      <c r="PN80" s="68">
        <f t="shared" si="881"/>
        <v>93310.060399999988</v>
      </c>
      <c r="PO80" s="68">
        <f t="shared" si="882"/>
        <v>79076.322372881346</v>
      </c>
      <c r="PP80" s="62">
        <f t="shared" si="883"/>
        <v>5.2563783940035328E-3</v>
      </c>
      <c r="PQ80" s="23">
        <v>1507</v>
      </c>
      <c r="PR80" s="23">
        <v>0</v>
      </c>
      <c r="PS80" s="68">
        <v>0</v>
      </c>
      <c r="PT80" s="62">
        <f t="shared" si="884"/>
        <v>0</v>
      </c>
      <c r="PU80" s="34">
        <f t="shared" si="885"/>
        <v>105689.44604047058</v>
      </c>
      <c r="PV80" s="143" t="str">
        <f t="shared" si="886"/>
        <v>AM-W10</v>
      </c>
      <c r="PW80" s="143" t="str">
        <f t="shared" si="887"/>
        <v>B0B4G89VQJ</v>
      </c>
      <c r="PX80" s="143" t="str">
        <f t="shared" si="887"/>
        <v>FBA75686</v>
      </c>
      <c r="PY80" s="17">
        <f t="shared" si="888"/>
        <v>4403.7269183529406</v>
      </c>
      <c r="PZ80" s="3">
        <v>62</v>
      </c>
      <c r="QA80" s="32">
        <f t="shared" si="889"/>
        <v>273031.06893788232</v>
      </c>
      <c r="QB80" s="3"/>
      <c r="QC80" s="32">
        <f t="shared" si="890"/>
        <v>0</v>
      </c>
      <c r="QD80" s="3">
        <v>31</v>
      </c>
      <c r="QE80" s="32">
        <f t="shared" si="891"/>
        <v>136515.53446894116</v>
      </c>
      <c r="QF80" s="3">
        <v>0</v>
      </c>
      <c r="QG80" s="32">
        <f t="shared" si="892"/>
        <v>0</v>
      </c>
      <c r="QH80" s="58">
        <v>0</v>
      </c>
      <c r="QI80" s="59">
        <f t="shared" si="893"/>
        <v>0</v>
      </c>
      <c r="QJ80" s="58">
        <v>0</v>
      </c>
      <c r="QK80" s="59">
        <f t="shared" si="894"/>
        <v>0</v>
      </c>
      <c r="QL80" s="58">
        <v>480</v>
      </c>
      <c r="QM80" s="59">
        <f t="shared" si="895"/>
        <v>2113788.9208094114</v>
      </c>
      <c r="QN80" s="42">
        <f t="shared" si="896"/>
        <v>573</v>
      </c>
      <c r="QO80" s="92">
        <f t="shared" si="897"/>
        <v>2523335.5242162351</v>
      </c>
      <c r="QP80" s="141">
        <v>24</v>
      </c>
      <c r="QQ80" s="36" t="str">
        <f t="shared" si="898"/>
        <v>AM-W10</v>
      </c>
      <c r="QR80" s="98" t="s">
        <v>292</v>
      </c>
      <c r="QS80" s="17">
        <v>4403.7269183529406</v>
      </c>
      <c r="QT80" s="100">
        <v>8</v>
      </c>
      <c r="QU80" s="88">
        <v>30392</v>
      </c>
      <c r="QV80" s="3">
        <v>18</v>
      </c>
      <c r="QW80" s="88">
        <v>68627</v>
      </c>
      <c r="QX80" s="23">
        <f t="shared" si="691"/>
        <v>26</v>
      </c>
      <c r="QY80" s="68">
        <f t="shared" si="692"/>
        <v>99019</v>
      </c>
      <c r="QZ80" s="68">
        <f t="shared" si="693"/>
        <v>83914.406779661018</v>
      </c>
      <c r="RA80" s="62">
        <f t="shared" si="694"/>
        <v>5.2985698265393816E-3</v>
      </c>
      <c r="RB80" s="23">
        <v>1088</v>
      </c>
      <c r="RC80" s="23">
        <v>0</v>
      </c>
      <c r="RD80" s="68">
        <v>0</v>
      </c>
      <c r="RE80" s="62">
        <f t="shared" si="695"/>
        <v>0</v>
      </c>
      <c r="RF80" s="34">
        <f t="shared" si="696"/>
        <v>114496.89987717646</v>
      </c>
      <c r="RG80" s="143" t="str">
        <f t="shared" si="697"/>
        <v>AM-W10</v>
      </c>
      <c r="RH80" s="143" t="str">
        <f t="shared" si="698"/>
        <v>B0B4G89VQJ</v>
      </c>
      <c r="RI80" s="143" t="str">
        <f t="shared" si="699"/>
        <v>FBA75686</v>
      </c>
      <c r="RJ80" s="17">
        <f t="shared" si="700"/>
        <v>4403.7269183529406</v>
      </c>
      <c r="RK80" s="3">
        <v>35</v>
      </c>
      <c r="RL80" s="32">
        <f t="shared" si="701"/>
        <v>154130.44214235293</v>
      </c>
      <c r="RM80" s="3">
        <v>13</v>
      </c>
      <c r="RN80" s="32">
        <f t="shared" si="702"/>
        <v>57248.44993858823</v>
      </c>
      <c r="RO80" s="3">
        <v>1</v>
      </c>
      <c r="RP80" s="32">
        <f t="shared" si="703"/>
        <v>4403.7269183529406</v>
      </c>
      <c r="RQ80" s="3">
        <v>0</v>
      </c>
      <c r="RR80" s="32">
        <f t="shared" si="704"/>
        <v>0</v>
      </c>
      <c r="RS80" s="58">
        <v>0</v>
      </c>
      <c r="RT80" s="59">
        <f t="shared" si="705"/>
        <v>0</v>
      </c>
      <c r="RU80" s="58">
        <v>0</v>
      </c>
      <c r="RV80" s="59">
        <f t="shared" si="706"/>
        <v>0</v>
      </c>
      <c r="RW80" s="58">
        <v>480</v>
      </c>
      <c r="RX80" s="59">
        <f t="shared" si="707"/>
        <v>2113788.9208094114</v>
      </c>
      <c r="RY80" s="42">
        <f t="shared" si="708"/>
        <v>529</v>
      </c>
      <c r="RZ80" s="92">
        <f t="shared" si="709"/>
        <v>2329571.5398087054</v>
      </c>
      <c r="SA80" s="141">
        <v>10</v>
      </c>
      <c r="SB80" s="36" t="str">
        <f t="shared" si="710"/>
        <v>AM-W10</v>
      </c>
      <c r="SC80" s="98" t="s">
        <v>292</v>
      </c>
      <c r="SD80" s="17">
        <f t="shared" si="711"/>
        <v>4403.7269183529406</v>
      </c>
      <c r="SE80" s="100">
        <v>6</v>
      </c>
      <c r="SF80" s="88">
        <v>23228</v>
      </c>
      <c r="SG80" s="3">
        <v>4</v>
      </c>
      <c r="SH80" s="88">
        <v>15222</v>
      </c>
      <c r="SI80" s="23">
        <f t="shared" si="712"/>
        <v>10</v>
      </c>
      <c r="SJ80" s="68">
        <f t="shared" si="713"/>
        <v>38450</v>
      </c>
      <c r="SK80" s="68">
        <f t="shared" si="714"/>
        <v>32584.745762711867</v>
      </c>
      <c r="SL80" s="62">
        <f t="shared" si="715"/>
        <v>2.4632837782993348E-3</v>
      </c>
      <c r="SM80" s="23">
        <v>1861</v>
      </c>
      <c r="SN80" s="23">
        <v>0</v>
      </c>
      <c r="SO80" s="68">
        <v>0</v>
      </c>
      <c r="SP80" s="62">
        <f t="shared" si="716"/>
        <v>0</v>
      </c>
      <c r="SQ80" s="34">
        <f t="shared" si="717"/>
        <v>44037.26918352941</v>
      </c>
      <c r="SR80" s="143" t="str">
        <f t="shared" si="718"/>
        <v>AM-W10</v>
      </c>
      <c r="SS80" s="143" t="str">
        <f t="shared" si="719"/>
        <v>B0B4G89VQJ</v>
      </c>
      <c r="ST80" s="143" t="str">
        <f t="shared" si="720"/>
        <v>FBA75686</v>
      </c>
      <c r="SU80" s="17">
        <f t="shared" si="721"/>
        <v>4403.7269183529406</v>
      </c>
      <c r="SV80" s="3">
        <v>26</v>
      </c>
      <c r="SW80" s="32">
        <f t="shared" si="722"/>
        <v>114496.89987717646</v>
      </c>
      <c r="SX80" s="3">
        <v>10</v>
      </c>
      <c r="SY80" s="32">
        <f t="shared" si="723"/>
        <v>44037.26918352941</v>
      </c>
      <c r="SZ80" s="3">
        <v>1</v>
      </c>
      <c r="TA80" s="32">
        <f t="shared" si="724"/>
        <v>4403.7269183529406</v>
      </c>
      <c r="TB80" s="3">
        <v>0</v>
      </c>
      <c r="TC80" s="32">
        <f t="shared" si="725"/>
        <v>0</v>
      </c>
      <c r="TD80" s="58">
        <v>0</v>
      </c>
      <c r="TE80" s="59">
        <f t="shared" si="726"/>
        <v>0</v>
      </c>
      <c r="TF80" s="58">
        <v>0</v>
      </c>
      <c r="TG80" s="59">
        <f t="shared" si="727"/>
        <v>0</v>
      </c>
      <c r="TH80" s="58">
        <v>480</v>
      </c>
      <c r="TI80" s="59">
        <f t="shared" si="728"/>
        <v>2113788.9208094114</v>
      </c>
      <c r="TJ80" s="42">
        <f t="shared" si="729"/>
        <v>517</v>
      </c>
      <c r="TK80" s="92">
        <f t="shared" si="730"/>
        <v>2276726.8167884704</v>
      </c>
      <c r="TL80" s="141">
        <v>5</v>
      </c>
      <c r="TM80" s="36" t="str">
        <f t="shared" si="731"/>
        <v>AM-W10</v>
      </c>
      <c r="TN80" s="98" t="s">
        <v>292</v>
      </c>
      <c r="TO80" s="17">
        <f t="shared" si="732"/>
        <v>4403.7269183529406</v>
      </c>
      <c r="TP80" s="100">
        <v>11</v>
      </c>
      <c r="TQ80" s="88">
        <v>41109</v>
      </c>
      <c r="TR80" s="3">
        <v>5</v>
      </c>
      <c r="TS80" s="88">
        <v>19207.0016</v>
      </c>
      <c r="TT80" s="23">
        <f t="shared" si="733"/>
        <v>16</v>
      </c>
      <c r="TU80" s="68">
        <f t="shared" si="734"/>
        <v>60316.001600000003</v>
      </c>
      <c r="TV80" s="68">
        <f t="shared" si="735"/>
        <v>51115.255593220347</v>
      </c>
      <c r="TW80" s="62">
        <f t="shared" si="736"/>
        <v>3.5623097111362203E-3</v>
      </c>
      <c r="TX80" s="23">
        <v>1072</v>
      </c>
      <c r="TY80" s="23">
        <v>0</v>
      </c>
      <c r="TZ80" s="68">
        <v>0</v>
      </c>
      <c r="UA80" s="62">
        <f t="shared" si="737"/>
        <v>0</v>
      </c>
      <c r="UB80" s="34">
        <f t="shared" si="738"/>
        <v>70459.63069364705</v>
      </c>
      <c r="UC80" s="143" t="str">
        <f t="shared" si="739"/>
        <v>AM-W10</v>
      </c>
      <c r="UD80" s="143" t="str">
        <f t="shared" si="740"/>
        <v>B0B4G89VQJ</v>
      </c>
      <c r="UE80" s="143" t="str">
        <f t="shared" si="741"/>
        <v>FBA75686</v>
      </c>
      <c r="UF80" s="17">
        <f t="shared" si="742"/>
        <v>4403.7269183529406</v>
      </c>
      <c r="UG80" s="3">
        <v>4</v>
      </c>
      <c r="UH80" s="32">
        <f t="shared" si="743"/>
        <v>17614.907673411763</v>
      </c>
      <c r="UI80" s="3">
        <v>9</v>
      </c>
      <c r="UJ80" s="32">
        <f t="shared" si="744"/>
        <v>39633.542265176467</v>
      </c>
      <c r="UK80" s="3">
        <v>1</v>
      </c>
      <c r="UL80" s="32">
        <f t="shared" si="745"/>
        <v>4403.7269183529406</v>
      </c>
      <c r="UM80" s="3">
        <v>0</v>
      </c>
      <c r="UN80" s="32">
        <f t="shared" si="746"/>
        <v>0</v>
      </c>
      <c r="UO80" s="58">
        <v>0</v>
      </c>
      <c r="UP80" s="59">
        <f t="shared" si="747"/>
        <v>0</v>
      </c>
      <c r="UQ80" s="58">
        <v>0</v>
      </c>
      <c r="UR80" s="59">
        <f t="shared" si="748"/>
        <v>0</v>
      </c>
      <c r="US80" s="58">
        <v>480</v>
      </c>
      <c r="UT80" s="59">
        <f t="shared" si="749"/>
        <v>2113788.9208094114</v>
      </c>
      <c r="UU80" s="42">
        <f t="shared" si="750"/>
        <v>494</v>
      </c>
      <c r="UV80" s="92">
        <f t="shared" si="751"/>
        <v>2175441.0976663525</v>
      </c>
      <c r="UW80" s="141">
        <v>6</v>
      </c>
      <c r="UX80" s="36" t="str">
        <f t="shared" si="752"/>
        <v>AM-W10</v>
      </c>
      <c r="UY80" s="98" t="s">
        <v>292</v>
      </c>
      <c r="UZ80" s="17">
        <f t="shared" si="753"/>
        <v>4403.7269183529406</v>
      </c>
      <c r="VA80" s="100">
        <v>4</v>
      </c>
      <c r="VB80" s="88">
        <v>14796</v>
      </c>
      <c r="VC80" s="3">
        <v>2</v>
      </c>
      <c r="VD80" s="88">
        <v>7476.0079999999998</v>
      </c>
      <c r="VE80" s="23">
        <f t="shared" si="759"/>
        <v>6</v>
      </c>
      <c r="VF80" s="68">
        <f t="shared" si="760"/>
        <v>22272.008000000002</v>
      </c>
      <c r="VG80" s="68">
        <f t="shared" si="761"/>
        <v>18874.583050847461</v>
      </c>
      <c r="VH80" s="62">
        <f t="shared" si="762"/>
        <v>1.3312247728881649E-3</v>
      </c>
      <c r="VI80" s="23">
        <v>245</v>
      </c>
      <c r="VJ80" s="23">
        <v>0</v>
      </c>
      <c r="VK80" s="68">
        <v>0</v>
      </c>
      <c r="VL80" s="62">
        <f t="shared" si="754"/>
        <v>0</v>
      </c>
      <c r="VM80" s="34">
        <f t="shared" si="763"/>
        <v>26422.361510117644</v>
      </c>
      <c r="VN80" s="143" t="str">
        <f t="shared" si="755"/>
        <v>AM-W10</v>
      </c>
      <c r="VO80" s="143" t="str">
        <f t="shared" si="756"/>
        <v>B0B4G89VQJ</v>
      </c>
      <c r="VP80" s="143" t="str">
        <f t="shared" si="757"/>
        <v>FBA75686</v>
      </c>
      <c r="VQ80" s="17">
        <f t="shared" si="764"/>
        <v>4403.7269183529406</v>
      </c>
      <c r="VR80" s="3">
        <v>0</v>
      </c>
      <c r="VS80" s="32">
        <f t="shared" si="765"/>
        <v>0</v>
      </c>
      <c r="VT80" s="3">
        <v>5</v>
      </c>
      <c r="VU80" s="32">
        <f t="shared" si="766"/>
        <v>22018.634591764705</v>
      </c>
      <c r="VV80" s="3">
        <v>17</v>
      </c>
      <c r="VW80" s="32">
        <f t="shared" si="767"/>
        <v>74863.357611999993</v>
      </c>
      <c r="VX80" s="3">
        <v>0</v>
      </c>
      <c r="VY80" s="32">
        <f t="shared" si="768"/>
        <v>0</v>
      </c>
      <c r="VZ80" s="58">
        <v>0</v>
      </c>
      <c r="WA80" s="59">
        <f t="shared" si="769"/>
        <v>0</v>
      </c>
      <c r="WB80" s="58">
        <v>0</v>
      </c>
      <c r="WC80" s="59">
        <f t="shared" si="770"/>
        <v>0</v>
      </c>
      <c r="WD80" s="58">
        <v>480</v>
      </c>
      <c r="WE80" s="59">
        <f t="shared" si="771"/>
        <v>2113788.9208094114</v>
      </c>
      <c r="WF80" s="42">
        <f t="shared" si="772"/>
        <v>502</v>
      </c>
      <c r="WG80" s="92">
        <f t="shared" si="773"/>
        <v>2210670.9130131761</v>
      </c>
      <c r="WH80" s="141">
        <v>5</v>
      </c>
      <c r="WI80" s="36" t="str">
        <f t="shared" si="758"/>
        <v>AM-W10</v>
      </c>
      <c r="WJ80" s="98" t="s">
        <v>292</v>
      </c>
      <c r="WK80" s="17">
        <f t="shared" si="774"/>
        <v>4403.7269183529406</v>
      </c>
    </row>
    <row r="81" spans="1:609">
      <c r="A81" s="150" t="s">
        <v>402</v>
      </c>
      <c r="B81" s="156" t="s">
        <v>395</v>
      </c>
      <c r="C81" s="150" t="s">
        <v>465</v>
      </c>
      <c r="D81" s="150" t="s">
        <v>669</v>
      </c>
      <c r="E81" s="150" t="s">
        <v>409</v>
      </c>
      <c r="F81" s="155" t="s">
        <v>296</v>
      </c>
      <c r="G81" s="156" t="s">
        <v>416</v>
      </c>
      <c r="H81" s="150" t="s">
        <v>472</v>
      </c>
      <c r="I81" s="150" t="s">
        <v>450</v>
      </c>
      <c r="J81" s="187">
        <v>675.01619159999984</v>
      </c>
      <c r="K81" s="31" t="s">
        <v>194</v>
      </c>
      <c r="L81" s="2">
        <v>0</v>
      </c>
      <c r="M81" s="3">
        <v>0</v>
      </c>
      <c r="N81" s="21">
        <v>0</v>
      </c>
      <c r="O81" s="3">
        <v>0</v>
      </c>
      <c r="P81" s="23">
        <f>M81+N81+O81</f>
        <v>0</v>
      </c>
      <c r="Q81" s="2">
        <v>0</v>
      </c>
      <c r="R81" s="3">
        <v>0</v>
      </c>
      <c r="S81" s="20">
        <v>0</v>
      </c>
      <c r="T81" s="3">
        <v>0</v>
      </c>
      <c r="U81" s="23">
        <f>R81+S81+T81</f>
        <v>0</v>
      </c>
      <c r="V81" s="2">
        <v>0</v>
      </c>
      <c r="W81" s="3">
        <v>0</v>
      </c>
      <c r="X81" s="3">
        <v>0</v>
      </c>
      <c r="Y81" s="3">
        <v>0</v>
      </c>
      <c r="Z81" s="23">
        <f>W81+X81+Y81</f>
        <v>0</v>
      </c>
      <c r="AA81" s="24">
        <f>Z81/$Z$1</f>
        <v>0</v>
      </c>
      <c r="AB81" s="2">
        <v>0</v>
      </c>
      <c r="AC81" s="3">
        <v>0</v>
      </c>
      <c r="AD81" s="3">
        <v>0</v>
      </c>
      <c r="AE81" s="3">
        <v>0</v>
      </c>
      <c r="AF81" s="23">
        <f>AC81+AD81+AE81</f>
        <v>0</v>
      </c>
      <c r="AG81" s="24">
        <f>AF81/$AF$1</f>
        <v>0</v>
      </c>
      <c r="AH81" s="12">
        <v>0</v>
      </c>
      <c r="AI81" s="3">
        <v>0</v>
      </c>
      <c r="AJ81" s="3">
        <v>0</v>
      </c>
      <c r="AK81" s="3">
        <v>0</v>
      </c>
      <c r="AL81" s="23">
        <f>AI81+AJ81+AK81</f>
        <v>0</v>
      </c>
      <c r="AM81" s="24">
        <f>AL81/$AL$1</f>
        <v>0</v>
      </c>
      <c r="AN81" s="12">
        <v>0</v>
      </c>
      <c r="AO81" s="3">
        <v>0</v>
      </c>
      <c r="AP81" s="3">
        <v>0</v>
      </c>
      <c r="AQ81" s="23">
        <f>AO81+AP81</f>
        <v>0</v>
      </c>
      <c r="AR81" s="34" t="e">
        <f>AQ81*#REF!</f>
        <v>#REF!</v>
      </c>
      <c r="AS81" s="24" t="e">
        <f>AR81/$AR$1</f>
        <v>#REF!</v>
      </c>
      <c r="AT81" s="12">
        <v>0</v>
      </c>
      <c r="AU81" s="3">
        <v>0</v>
      </c>
      <c r="AV81" s="3">
        <v>0</v>
      </c>
      <c r="AW81" s="23">
        <f>AU81+AV81</f>
        <v>0</v>
      </c>
      <c r="AX81" s="34" t="e">
        <f>AW81*#REF!</f>
        <v>#REF!</v>
      </c>
      <c r="AY81" s="24" t="e">
        <f>AX81/$AX$1</f>
        <v>#REF!</v>
      </c>
      <c r="AZ81" s="12">
        <v>0</v>
      </c>
      <c r="BA81" s="3">
        <v>0</v>
      </c>
      <c r="BB81" s="3">
        <v>0</v>
      </c>
      <c r="BC81" s="23">
        <f>BA81+BB81</f>
        <v>0</v>
      </c>
      <c r="BD81" s="34" t="e">
        <f>BC81*#REF!</f>
        <v>#REF!</v>
      </c>
      <c r="BE81" s="24" t="e">
        <f>BD81/$BD$1</f>
        <v>#REF!</v>
      </c>
      <c r="BF81" s="12">
        <v>0</v>
      </c>
      <c r="BG81" s="3">
        <v>0</v>
      </c>
      <c r="BH81" s="3">
        <v>0</v>
      </c>
      <c r="BI81" s="23">
        <f>BG81+BH81</f>
        <v>0</v>
      </c>
      <c r="BJ81" s="34" t="e">
        <f>BI81*#REF!</f>
        <v>#REF!</v>
      </c>
      <c r="BK81" s="37" t="e">
        <f>BJ81/$BJ$1</f>
        <v>#REF!</v>
      </c>
      <c r="BL81" s="12">
        <v>0.4</v>
      </c>
      <c r="BM81" s="3">
        <v>0</v>
      </c>
      <c r="BN81" s="3">
        <v>0</v>
      </c>
      <c r="BO81" s="23">
        <f>BM81+BN81</f>
        <v>0</v>
      </c>
      <c r="BP81" s="34" t="e">
        <f>BO81*#REF!</f>
        <v>#REF!</v>
      </c>
      <c r="BQ81" s="37" t="e">
        <f>BP81/$BP$1</f>
        <v>#REF!</v>
      </c>
      <c r="BR81" s="12">
        <v>1</v>
      </c>
      <c r="BS81" s="3">
        <v>0</v>
      </c>
      <c r="BT81" s="3">
        <v>7</v>
      </c>
      <c r="BU81" s="3">
        <v>14595</v>
      </c>
      <c r="BV81" s="3">
        <v>0</v>
      </c>
      <c r="BW81" s="3">
        <v>0</v>
      </c>
      <c r="BX81" s="3">
        <v>0</v>
      </c>
      <c r="BY81" s="3">
        <v>0</v>
      </c>
      <c r="BZ81" s="23">
        <f>BS81+BT81+BX81+BV81</f>
        <v>7</v>
      </c>
      <c r="CA81" s="23">
        <f>BY81+BU81+BW81</f>
        <v>14595</v>
      </c>
      <c r="CB81" s="37">
        <f>CA81/$CA$1</f>
        <v>1.7837347966520821E-3</v>
      </c>
      <c r="CC81" s="34" t="e">
        <f>BZ81*#REF!</f>
        <v>#REF!</v>
      </c>
      <c r="CD81" s="3">
        <v>11</v>
      </c>
      <c r="CE81" s="3">
        <v>21989</v>
      </c>
      <c r="CF81" s="3">
        <v>0</v>
      </c>
      <c r="CG81" s="3">
        <v>0</v>
      </c>
      <c r="CH81" s="3">
        <v>1</v>
      </c>
      <c r="CI81" s="3">
        <v>1149</v>
      </c>
      <c r="CJ81" s="23">
        <f>CD81+CH81+CF81</f>
        <v>12</v>
      </c>
      <c r="CK81" s="23">
        <f>CI81+CE81+CG81</f>
        <v>23138</v>
      </c>
      <c r="CL81" s="24">
        <f>CK81/$CK$1</f>
        <v>3.1231828817031545E-3</v>
      </c>
      <c r="CM81" s="34" t="e">
        <f>CJ81*#REF!</f>
        <v>#REF!</v>
      </c>
      <c r="CN81" s="3">
        <v>5</v>
      </c>
      <c r="CO81" s="3">
        <v>10115</v>
      </c>
      <c r="CP81" s="3">
        <v>0</v>
      </c>
      <c r="CQ81" s="3">
        <v>0</v>
      </c>
      <c r="CR81" s="3">
        <v>0</v>
      </c>
      <c r="CS81" s="3">
        <v>0</v>
      </c>
      <c r="CT81" s="23">
        <f>CN81+CR81+CP81</f>
        <v>5</v>
      </c>
      <c r="CU81" s="23">
        <f>CS81+CO81+CQ81</f>
        <v>10115</v>
      </c>
      <c r="CV81" s="24">
        <f>CU81/$CU$1</f>
        <v>1.4295280403493853E-3</v>
      </c>
      <c r="CW81" s="34" t="e">
        <f>CT81*#REF!</f>
        <v>#REF!</v>
      </c>
      <c r="CX81" s="3">
        <v>16</v>
      </c>
      <c r="CY81" s="3">
        <v>25232</v>
      </c>
      <c r="CZ81" s="3">
        <v>0</v>
      </c>
      <c r="DA81" s="3">
        <v>0</v>
      </c>
      <c r="DB81" s="23">
        <f t="shared" si="845"/>
        <v>16</v>
      </c>
      <c r="DC81" s="23">
        <f t="shared" si="845"/>
        <v>25232</v>
      </c>
      <c r="DD81" s="24">
        <f>DC81/$DC$1</f>
        <v>3.2969364373233775E-3</v>
      </c>
      <c r="DE81" s="23">
        <v>724</v>
      </c>
      <c r="DF81" s="23">
        <v>20</v>
      </c>
      <c r="DG81" s="23">
        <v>29082</v>
      </c>
      <c r="DH81" s="34" t="e">
        <f>DB81*#REF!</f>
        <v>#REF!</v>
      </c>
      <c r="DI81" s="3">
        <v>57</v>
      </c>
      <c r="DJ81" s="3">
        <v>86184.090000000011</v>
      </c>
      <c r="DK81" s="3">
        <v>0</v>
      </c>
      <c r="DL81" s="3">
        <v>0</v>
      </c>
      <c r="DM81" s="23">
        <f t="shared" si="846"/>
        <v>57</v>
      </c>
      <c r="DN81" s="23">
        <f t="shared" si="846"/>
        <v>86184.090000000011</v>
      </c>
      <c r="DO81" s="23">
        <f>DN81/1.18</f>
        <v>73037.36440677967</v>
      </c>
      <c r="DP81" s="62">
        <f>DN81/$DN$1</f>
        <v>9.871342062186492E-3</v>
      </c>
      <c r="DQ81" s="23">
        <v>2054</v>
      </c>
      <c r="DR81" s="23">
        <v>63</v>
      </c>
      <c r="DS81" s="23">
        <v>92139</v>
      </c>
      <c r="DT81" s="62">
        <f>DS81/$DS$1</f>
        <v>9.1975258103552896E-3</v>
      </c>
      <c r="DU81" s="34" t="e">
        <f>DM81*#REF!</f>
        <v>#REF!</v>
      </c>
      <c r="DV81" s="24">
        <f>(DR81-DF81)/DF81</f>
        <v>2.15</v>
      </c>
      <c r="DW81" s="24">
        <f>(DM81-DB81)/DB81</f>
        <v>2.5625</v>
      </c>
      <c r="DX81" s="34">
        <v>26922.481749999992</v>
      </c>
      <c r="DY81" s="23">
        <v>53</v>
      </c>
      <c r="DZ81" s="34">
        <v>71057.649999999994</v>
      </c>
      <c r="EA81" s="24">
        <f>DX81/DZ81</f>
        <v>0.3788822420949749</v>
      </c>
      <c r="EB81" s="24">
        <f>DX81/DO81</f>
        <v>0.36861244882901223</v>
      </c>
      <c r="EC81" s="24" t="s">
        <v>461</v>
      </c>
      <c r="ED81" s="24" t="s">
        <v>461</v>
      </c>
      <c r="EE81" s="3">
        <v>220</v>
      </c>
      <c r="EF81" s="3">
        <v>325713.31999999995</v>
      </c>
      <c r="EG81" s="3">
        <v>0</v>
      </c>
      <c r="EH81" s="3">
        <v>0</v>
      </c>
      <c r="EI81" s="23">
        <f t="shared" si="847"/>
        <v>220</v>
      </c>
      <c r="EJ81" s="23">
        <f t="shared" si="847"/>
        <v>325713.31999999995</v>
      </c>
      <c r="EK81" s="23">
        <f>EJ81/1.18</f>
        <v>276028.23728813557</v>
      </c>
      <c r="EL81" s="62">
        <f>EJ81/$EJ$1</f>
        <v>3.3048460489622268E-2</v>
      </c>
      <c r="EM81" s="23">
        <v>9409</v>
      </c>
      <c r="EN81" s="23">
        <v>265</v>
      </c>
      <c r="EO81" s="23">
        <v>360358</v>
      </c>
      <c r="EP81" s="62">
        <f>EO81/$EO$1</f>
        <v>3.1819794907939215E-2</v>
      </c>
      <c r="EQ81" s="34" t="e">
        <f>EI81*#REF!</f>
        <v>#REF!</v>
      </c>
      <c r="ER81" s="24">
        <f>(EN81-DR81)/DR81</f>
        <v>3.2063492063492065</v>
      </c>
      <c r="ES81" s="24">
        <f>(EI81-DM81)/DM81</f>
        <v>2.8596491228070176</v>
      </c>
      <c r="ET81" s="24"/>
      <c r="EU81" s="24"/>
      <c r="EV81" s="3">
        <v>38</v>
      </c>
      <c r="EW81" s="3">
        <v>75802</v>
      </c>
      <c r="EX81" s="3">
        <v>0</v>
      </c>
      <c r="EY81" s="3">
        <v>0</v>
      </c>
      <c r="EZ81" s="23">
        <f t="shared" si="848"/>
        <v>38</v>
      </c>
      <c r="FA81" s="23">
        <f t="shared" si="848"/>
        <v>75802</v>
      </c>
      <c r="FB81" s="70">
        <f>FA81/1.18</f>
        <v>64238.983050847462</v>
      </c>
      <c r="FC81" s="62">
        <f>FA81/$FA$1</f>
        <v>7.4014922428529799E-3</v>
      </c>
      <c r="FD81" s="23">
        <v>5657</v>
      </c>
      <c r="FE81" s="23">
        <v>55</v>
      </c>
      <c r="FF81" s="23">
        <v>91894</v>
      </c>
      <c r="FG81" s="62">
        <f>FF81/$FF$1</f>
        <v>6.991750287797977E-3</v>
      </c>
      <c r="FH81" s="34" t="e">
        <f>EZ81*#REF!</f>
        <v>#REF!</v>
      </c>
      <c r="FI81" s="3">
        <v>10</v>
      </c>
      <c r="FJ81" s="3">
        <v>17954.02</v>
      </c>
      <c r="FK81" s="3">
        <v>0</v>
      </c>
      <c r="FL81" s="3">
        <v>0</v>
      </c>
      <c r="FM81" s="23">
        <f t="shared" si="849"/>
        <v>10</v>
      </c>
      <c r="FN81" s="23">
        <f t="shared" si="849"/>
        <v>17954.02</v>
      </c>
      <c r="FO81" s="70">
        <f>FN81/1.18</f>
        <v>15215.271186440679</v>
      </c>
      <c r="FP81" s="62">
        <f>FN81/$FN$1</f>
        <v>1.385387038673749E-3</v>
      </c>
      <c r="FQ81" s="23">
        <v>889</v>
      </c>
      <c r="FR81" s="23">
        <v>12</v>
      </c>
      <c r="FS81" s="68">
        <v>19489</v>
      </c>
      <c r="FT81" s="62">
        <f>FS81/$FS$1</f>
        <v>1.1580608885609328E-3</v>
      </c>
      <c r="FU81" s="34" t="e">
        <f>FM81*#REF!</f>
        <v>#REF!</v>
      </c>
      <c r="FV81" s="3">
        <v>3</v>
      </c>
      <c r="FW81" s="3">
        <v>4782.01</v>
      </c>
      <c r="FX81" s="3">
        <v>0</v>
      </c>
      <c r="FY81" s="3">
        <v>0</v>
      </c>
      <c r="FZ81" s="23">
        <f t="shared" si="850"/>
        <v>3</v>
      </c>
      <c r="GA81" s="23">
        <f t="shared" si="850"/>
        <v>4782.01</v>
      </c>
      <c r="GB81" s="70">
        <f>GA81/1.18</f>
        <v>4052.5508474576277</v>
      </c>
      <c r="GC81" s="62">
        <f>GA81/$GA$1</f>
        <v>4.3933737970359993E-4</v>
      </c>
      <c r="GD81" s="23">
        <v>519</v>
      </c>
      <c r="GE81" s="23">
        <v>9</v>
      </c>
      <c r="GF81" s="68">
        <v>8095</v>
      </c>
      <c r="GG81" s="62">
        <f>GF81/$GF$1</f>
        <v>6.5811124754803769E-4</v>
      </c>
      <c r="GH81" s="111">
        <f>J81*FZ81</f>
        <v>2025.0485747999996</v>
      </c>
      <c r="GI81" s="100">
        <v>8</v>
      </c>
      <c r="GJ81" s="3">
        <v>12592</v>
      </c>
      <c r="GK81" s="3"/>
      <c r="GL81" s="3"/>
      <c r="GM81" s="23">
        <f t="shared" si="851"/>
        <v>8</v>
      </c>
      <c r="GN81" s="23">
        <f t="shared" si="851"/>
        <v>12592</v>
      </c>
      <c r="GO81" s="70">
        <f>GN81/1.18</f>
        <v>10671.186440677966</v>
      </c>
      <c r="GP81" s="62">
        <f>GN81/$GN$1</f>
        <v>1.4008895606434193E-3</v>
      </c>
      <c r="GQ81" s="23">
        <v>652</v>
      </c>
      <c r="GR81" s="23">
        <v>12</v>
      </c>
      <c r="GS81" s="68">
        <v>17489</v>
      </c>
      <c r="GT81" s="62">
        <f>GS81/$GS$1</f>
        <v>1.6589074241632497E-3</v>
      </c>
      <c r="GU81" s="111">
        <f>J81*GM81</f>
        <v>5400.1295327999987</v>
      </c>
      <c r="GV81" s="100">
        <v>16</v>
      </c>
      <c r="GW81" s="3">
        <v>25768.01</v>
      </c>
      <c r="GX81" s="3"/>
      <c r="GY81" s="3"/>
      <c r="GZ81" s="23">
        <f t="shared" si="852"/>
        <v>16</v>
      </c>
      <c r="HA81" s="23">
        <f t="shared" si="852"/>
        <v>25768.01</v>
      </c>
      <c r="HB81" s="70">
        <f>HA81/1.18</f>
        <v>21837.296610169491</v>
      </c>
      <c r="HC81" s="62">
        <f>HA81/$HA$1</f>
        <v>3.0909152298162702E-3</v>
      </c>
      <c r="HD81" s="23">
        <v>981</v>
      </c>
      <c r="HE81" s="23">
        <v>24</v>
      </c>
      <c r="HF81" s="68">
        <v>35538</v>
      </c>
      <c r="HG81" s="62">
        <f>HF81/$HF$1</f>
        <v>3.0829794083729722E-3</v>
      </c>
      <c r="HH81" s="34">
        <f>J81*GZ81</f>
        <v>10800.259065599997</v>
      </c>
      <c r="HI81" s="100">
        <v>13</v>
      </c>
      <c r="HJ81" s="3">
        <v>21008.41</v>
      </c>
      <c r="HK81" s="3"/>
      <c r="HL81" s="3"/>
      <c r="HM81" s="23">
        <f t="shared" si="853"/>
        <v>13</v>
      </c>
      <c r="HN81" s="23">
        <f t="shared" si="853"/>
        <v>21008.41</v>
      </c>
      <c r="HO81" s="70">
        <f>HN81/1.18</f>
        <v>17803.737288135595</v>
      </c>
      <c r="HP81" s="62">
        <f>HN81/$HN$1</f>
        <v>2.5081999722305383E-3</v>
      </c>
      <c r="HQ81" s="23">
        <v>1021</v>
      </c>
      <c r="HR81" s="23">
        <v>28</v>
      </c>
      <c r="HS81" s="68">
        <v>41574</v>
      </c>
      <c r="HT81" s="62">
        <f>HS81/$HS$1</f>
        <v>4.3146141858586432E-3</v>
      </c>
      <c r="HU81" s="34">
        <f>J81*HM81</f>
        <v>8775.2104907999983</v>
      </c>
      <c r="HV81" s="100">
        <v>14</v>
      </c>
      <c r="HW81" s="3">
        <v>22418</v>
      </c>
      <c r="HX81" s="3">
        <v>36</v>
      </c>
      <c r="HY81" s="179">
        <v>57563.798399999992</v>
      </c>
      <c r="HZ81" s="23">
        <f t="shared" si="854"/>
        <v>50</v>
      </c>
      <c r="IA81" s="23">
        <f t="shared" si="854"/>
        <v>79981.7984</v>
      </c>
      <c r="IB81" s="70">
        <f>IA81/1.18</f>
        <v>67781.185084745768</v>
      </c>
      <c r="IC81" s="62">
        <f>IA81/$IA$1</f>
        <v>6.5204988174791629E-3</v>
      </c>
      <c r="ID81" s="23">
        <v>1509</v>
      </c>
      <c r="IE81" s="23">
        <v>4</v>
      </c>
      <c r="IF81" s="68">
        <v>6460</v>
      </c>
      <c r="IG81" s="62">
        <f>IF81/$IF$1</f>
        <v>3.5756411384708542E-3</v>
      </c>
      <c r="IH81" s="34">
        <f>IY81*HZ81</f>
        <v>64010.156100000007</v>
      </c>
      <c r="II81" s="100">
        <v>1</v>
      </c>
      <c r="IJ81" s="88">
        <v>1631</v>
      </c>
      <c r="IK81" s="3">
        <v>38</v>
      </c>
      <c r="IL81" s="88">
        <v>60761.787199999999</v>
      </c>
      <c r="IM81" s="23">
        <f t="shared" si="855"/>
        <v>39</v>
      </c>
      <c r="IN81" s="68">
        <f t="shared" si="855"/>
        <v>62392.787199999999</v>
      </c>
      <c r="IO81" s="68">
        <f>IN81/1.18</f>
        <v>52875.24338983051</v>
      </c>
      <c r="IP81" s="62">
        <f>IN81/$IN$1</f>
        <v>6.7823073343732214E-3</v>
      </c>
      <c r="IQ81" s="23">
        <v>1724</v>
      </c>
      <c r="IR81" s="23">
        <v>1</v>
      </c>
      <c r="IS81" s="68">
        <v>1631</v>
      </c>
      <c r="IT81" s="62">
        <f>IS81/$IS$1</f>
        <v>1.5572724911776838E-3</v>
      </c>
      <c r="IU81" s="34">
        <f>IY81*IM81</f>
        <v>49927.921758000004</v>
      </c>
      <c r="IV81" s="142" t="str">
        <f>E81</f>
        <v>AM-W16</v>
      </c>
      <c r="IW81" s="142" t="str">
        <f t="shared" si="856"/>
        <v>B0CM9L1QZG</v>
      </c>
      <c r="IX81" s="142" t="str">
        <f t="shared" si="856"/>
        <v>FBA79108</v>
      </c>
      <c r="IY81" s="17">
        <v>1280.2031220000001</v>
      </c>
      <c r="IZ81" s="3">
        <v>201</v>
      </c>
      <c r="JA81" s="32">
        <f>IZ81*IY81</f>
        <v>257320.82752200004</v>
      </c>
      <c r="JB81" s="3">
        <v>670</v>
      </c>
      <c r="JC81" s="32">
        <f>JB81*IY81</f>
        <v>857736.09174000006</v>
      </c>
      <c r="JD81" s="3">
        <v>0</v>
      </c>
      <c r="JE81" s="32">
        <f>JD81*IY81</f>
        <v>0</v>
      </c>
      <c r="JF81" s="3">
        <v>0</v>
      </c>
      <c r="JG81" s="32">
        <f>JF81*IY81</f>
        <v>0</v>
      </c>
      <c r="JH81" s="58">
        <v>0</v>
      </c>
      <c r="JI81" s="59">
        <f>JH81*IY81</f>
        <v>0</v>
      </c>
      <c r="JJ81" s="58">
        <v>0</v>
      </c>
      <c r="JK81" s="59">
        <f>JJ81*IY81</f>
        <v>0</v>
      </c>
      <c r="JL81" s="58">
        <v>0</v>
      </c>
      <c r="JM81" s="59">
        <f>JL81*IY81</f>
        <v>0</v>
      </c>
      <c r="JN81" s="42">
        <f>IZ81+JB81+JH81+JD81+JF81+JJ81+JL81</f>
        <v>871</v>
      </c>
      <c r="JO81" s="10">
        <f>JN81*IY81</f>
        <v>1115056.9192620001</v>
      </c>
      <c r="JP81" s="36" t="str">
        <f>E81</f>
        <v>AM-W16</v>
      </c>
      <c r="JQ81" s="98" t="str">
        <f>C81</f>
        <v>New</v>
      </c>
      <c r="JR81" s="17">
        <v>1280.2031220000001</v>
      </c>
      <c r="JS81" s="100">
        <v>5</v>
      </c>
      <c r="JT81" s="88">
        <v>8007.5</v>
      </c>
      <c r="JU81" s="3">
        <v>51</v>
      </c>
      <c r="JV81" s="88">
        <v>73959.060599999997</v>
      </c>
      <c r="JW81" s="23">
        <f t="shared" si="857"/>
        <v>56</v>
      </c>
      <c r="JX81" s="68">
        <f t="shared" si="857"/>
        <v>81966.560599999997</v>
      </c>
      <c r="JY81" s="68">
        <f>JX81/1.18</f>
        <v>69463.186949152543</v>
      </c>
      <c r="JZ81" s="62">
        <f>JX81/$JX$1</f>
        <v>7.4511122318007238E-3</v>
      </c>
      <c r="KA81" s="23">
        <v>1969</v>
      </c>
      <c r="KB81" s="23">
        <v>1</v>
      </c>
      <c r="KC81" s="68">
        <v>1631</v>
      </c>
      <c r="KD81" s="62">
        <f>KC81/$IS$1</f>
        <v>1.5572724911776838E-3</v>
      </c>
      <c r="KE81" s="34">
        <f>KI81*JW81</f>
        <v>71691.374832000001</v>
      </c>
      <c r="KF81" s="142" t="str">
        <f>E81</f>
        <v>AM-W16</v>
      </c>
      <c r="KG81" s="142" t="str">
        <f t="shared" si="858"/>
        <v>B0CM9L1QZG</v>
      </c>
      <c r="KH81" s="142" t="str">
        <f t="shared" si="858"/>
        <v>FBA79108</v>
      </c>
      <c r="KI81" s="17">
        <v>1280.2031220000001</v>
      </c>
      <c r="KJ81" s="3">
        <v>193</v>
      </c>
      <c r="KK81" s="32">
        <f>KJ81*KI81</f>
        <v>247079.20254600001</v>
      </c>
      <c r="KL81" s="3">
        <v>592</v>
      </c>
      <c r="KM81" s="32">
        <f>KL81*KI81</f>
        <v>757880.2482240001</v>
      </c>
      <c r="KN81" s="3">
        <v>0</v>
      </c>
      <c r="KO81" s="32">
        <f>KN81*KI81</f>
        <v>0</v>
      </c>
      <c r="KP81" s="3">
        <v>0</v>
      </c>
      <c r="KQ81" s="32">
        <f>KP81*KI81</f>
        <v>0</v>
      </c>
      <c r="KR81" s="58">
        <v>0</v>
      </c>
      <c r="KS81" s="59">
        <f>KR81*KI81</f>
        <v>0</v>
      </c>
      <c r="KT81" s="58">
        <v>0</v>
      </c>
      <c r="KU81" s="59">
        <f>KT81*KI81</f>
        <v>0</v>
      </c>
      <c r="KV81" s="58">
        <v>0</v>
      </c>
      <c r="KW81" s="59">
        <f>KV81*KI81</f>
        <v>0</v>
      </c>
      <c r="KX81" s="42">
        <f>KJ81+KL81+KR81+KN81+KP81+KT81+KV81</f>
        <v>785</v>
      </c>
      <c r="KY81" s="10">
        <f>KX81*KI81</f>
        <v>1004959.4507700001</v>
      </c>
      <c r="KZ81" s="36" t="str">
        <f>E81</f>
        <v>AM-W16</v>
      </c>
      <c r="LA81" s="98" t="str">
        <f>C81</f>
        <v>New</v>
      </c>
      <c r="LB81" s="17">
        <v>1280.2031220000001</v>
      </c>
      <c r="LC81" s="100">
        <v>1</v>
      </c>
      <c r="LD81" s="88">
        <v>1427</v>
      </c>
      <c r="LE81" s="3">
        <v>103</v>
      </c>
      <c r="LF81" s="88">
        <v>144096.92719999998</v>
      </c>
      <c r="LG81" s="23">
        <f t="shared" si="859"/>
        <v>104</v>
      </c>
      <c r="LH81" s="68">
        <f t="shared" si="859"/>
        <v>145523.92719999998</v>
      </c>
      <c r="LI81" s="68">
        <f>LH81/1.18</f>
        <v>123325.36203389829</v>
      </c>
      <c r="LJ81" s="62">
        <f>LH81/$LH$1</f>
        <v>1.3457779734477097E-2</v>
      </c>
      <c r="LK81" s="23">
        <v>3143</v>
      </c>
      <c r="LL81" s="23">
        <v>1</v>
      </c>
      <c r="LM81" s="68">
        <v>1631</v>
      </c>
      <c r="LN81" s="62">
        <f>LM81/$IS$1</f>
        <v>1.5572724911776838E-3</v>
      </c>
      <c r="LO81" s="34">
        <f>LS81*LG81</f>
        <v>70201.683926399986</v>
      </c>
      <c r="LP81" s="143" t="str">
        <f>E81</f>
        <v>AM-W16</v>
      </c>
      <c r="LQ81" s="143" t="str">
        <f t="shared" si="860"/>
        <v>B0CM9L1QZG</v>
      </c>
      <c r="LR81" s="143" t="str">
        <f t="shared" si="860"/>
        <v>FBA79108</v>
      </c>
      <c r="LS81" s="17">
        <v>675.01619159999984</v>
      </c>
      <c r="LT81" s="3">
        <v>41</v>
      </c>
      <c r="LU81" s="32">
        <f>LT81*LS81</f>
        <v>27675.663855599993</v>
      </c>
      <c r="LV81" s="3">
        <v>378</v>
      </c>
      <c r="LW81" s="32">
        <f>LV81*LS81</f>
        <v>255156.12042479994</v>
      </c>
      <c r="LX81" s="3">
        <v>0</v>
      </c>
      <c r="LY81" s="32">
        <f>LX81*LS81</f>
        <v>0</v>
      </c>
      <c r="LZ81" s="3">
        <v>0</v>
      </c>
      <c r="MA81" s="32">
        <f>LZ81*LS81</f>
        <v>0</v>
      </c>
      <c r="MB81" s="58">
        <v>0</v>
      </c>
      <c r="MC81" s="59">
        <f>MB81*LS81</f>
        <v>0</v>
      </c>
      <c r="MD81" s="58">
        <v>0</v>
      </c>
      <c r="ME81" s="59">
        <f>MD81*LS81</f>
        <v>0</v>
      </c>
      <c r="MF81" s="58">
        <v>0</v>
      </c>
      <c r="MG81" s="59">
        <f>MF81*LS81</f>
        <v>0</v>
      </c>
      <c r="MH81" s="42">
        <f>LT81+LV81+MB81+LX81+LZ81+MD81+MF81</f>
        <v>419</v>
      </c>
      <c r="MI81" s="10">
        <f>MH81*LS81</f>
        <v>282831.78428039991</v>
      </c>
      <c r="MJ81" s="36" t="str">
        <f>E81</f>
        <v>AM-W16</v>
      </c>
      <c r="MK81" s="98" t="s">
        <v>465</v>
      </c>
      <c r="ML81" s="17">
        <v>675.01619159999984</v>
      </c>
      <c r="MM81" s="100">
        <v>1</v>
      </c>
      <c r="MN81" s="88">
        <v>1427</v>
      </c>
      <c r="MO81" s="3">
        <v>40</v>
      </c>
      <c r="MP81" s="88">
        <v>55849.972199999997</v>
      </c>
      <c r="MQ81" s="23">
        <f t="shared" si="861"/>
        <v>41</v>
      </c>
      <c r="MR81" s="68">
        <f t="shared" si="861"/>
        <v>57276.972199999997</v>
      </c>
      <c r="MS81" s="68">
        <f>MR81/1.18</f>
        <v>48539.806949152538</v>
      </c>
      <c r="MT81" s="62">
        <f>MR81/$MR$1</f>
        <v>4.1985434580015324E-3</v>
      </c>
      <c r="MU81" s="23">
        <v>2456</v>
      </c>
      <c r="MV81" s="23">
        <v>1</v>
      </c>
      <c r="MW81" s="68">
        <v>1631</v>
      </c>
      <c r="MX81" s="62">
        <f>MW81/$IS$1</f>
        <v>1.5572724911776838E-3</v>
      </c>
      <c r="MY81" s="34">
        <f>MQ81*NC81</f>
        <v>27675.663855599993</v>
      </c>
      <c r="MZ81" s="143" t="str">
        <f>E81</f>
        <v>AM-W16</v>
      </c>
      <c r="NA81" s="143" t="str">
        <f t="shared" si="862"/>
        <v>B0CM9L1QZG</v>
      </c>
      <c r="NB81" s="143" t="str">
        <f t="shared" si="862"/>
        <v>FBA79108</v>
      </c>
      <c r="NC81" s="17">
        <f>J81</f>
        <v>675.01619159999984</v>
      </c>
      <c r="ND81" s="3">
        <v>127</v>
      </c>
      <c r="NE81" s="32">
        <f>ND81*NC81</f>
        <v>85727.056333199973</v>
      </c>
      <c r="NF81" s="3">
        <v>343</v>
      </c>
      <c r="NG81" s="32">
        <f>NF81*NC81</f>
        <v>231530.55371879996</v>
      </c>
      <c r="NH81" s="3">
        <v>150</v>
      </c>
      <c r="NI81" s="32">
        <f>NH81*NC81</f>
        <v>101252.42873999997</v>
      </c>
      <c r="NJ81" s="3">
        <v>0</v>
      </c>
      <c r="NK81" s="32">
        <f>NJ81*NC81</f>
        <v>0</v>
      </c>
      <c r="NL81" s="58">
        <v>0</v>
      </c>
      <c r="NM81" s="59">
        <f>NL81*NC81</f>
        <v>0</v>
      </c>
      <c r="NN81" s="58">
        <v>0</v>
      </c>
      <c r="NO81" s="59">
        <f>NN81*NC81</f>
        <v>0</v>
      </c>
      <c r="NP81" s="58">
        <v>0</v>
      </c>
      <c r="NQ81" s="59">
        <f>NP81*NC81</f>
        <v>0</v>
      </c>
      <c r="NR81" s="42">
        <f>ND81+NF81+NL81+NH81+NJ81+NN81+NP81</f>
        <v>620</v>
      </c>
      <c r="NS81" s="92">
        <f>NR81*NC81</f>
        <v>418510.03879199992</v>
      </c>
      <c r="NT81" s="141">
        <v>89</v>
      </c>
      <c r="NU81" s="36" t="str">
        <f>E81</f>
        <v>AM-W16</v>
      </c>
      <c r="NV81" s="98" t="s">
        <v>465</v>
      </c>
      <c r="NW81" s="17">
        <v>675.01619159999984</v>
      </c>
      <c r="NX81" s="100">
        <v>7</v>
      </c>
      <c r="NY81" s="88">
        <v>10381</v>
      </c>
      <c r="NZ81" s="3">
        <v>55</v>
      </c>
      <c r="OA81" s="88">
        <v>76045</v>
      </c>
      <c r="OB81" s="23">
        <f t="shared" si="863"/>
        <v>62</v>
      </c>
      <c r="OC81" s="68">
        <f t="shared" si="863"/>
        <v>86426</v>
      </c>
      <c r="OD81" s="68">
        <f t="shared" si="864"/>
        <v>73242.372881355943</v>
      </c>
      <c r="OE81" s="62">
        <f t="shared" si="865"/>
        <v>6.0560249959436142E-3</v>
      </c>
      <c r="OF81" s="23">
        <v>2428</v>
      </c>
      <c r="OG81" s="23">
        <v>1</v>
      </c>
      <c r="OH81" s="68">
        <v>1631</v>
      </c>
      <c r="OI81" s="62">
        <f t="shared" si="866"/>
        <v>1.5572724911776838E-3</v>
      </c>
      <c r="OJ81" s="34">
        <f t="shared" si="867"/>
        <v>41851.00387919999</v>
      </c>
      <c r="OK81" s="143" t="str">
        <f t="shared" si="868"/>
        <v>AM-W16</v>
      </c>
      <c r="OL81" s="143" t="str">
        <f t="shared" si="869"/>
        <v>B0CM9L1QZG</v>
      </c>
      <c r="OM81" s="143" t="str">
        <f t="shared" si="869"/>
        <v>FBA79108</v>
      </c>
      <c r="ON81" s="17">
        <f t="shared" si="870"/>
        <v>675.01619159999984</v>
      </c>
      <c r="OO81" s="3">
        <v>112</v>
      </c>
      <c r="OP81" s="32">
        <f t="shared" si="871"/>
        <v>75601.813459199984</v>
      </c>
      <c r="OQ81" s="3">
        <v>291</v>
      </c>
      <c r="OR81" s="32">
        <f t="shared" si="872"/>
        <v>196429.71175559994</v>
      </c>
      <c r="OS81" s="3">
        <v>4</v>
      </c>
      <c r="OT81" s="32">
        <f t="shared" si="873"/>
        <v>2700.0647663999994</v>
      </c>
      <c r="OU81" s="3">
        <v>0</v>
      </c>
      <c r="OV81" s="32">
        <f t="shared" si="874"/>
        <v>0</v>
      </c>
      <c r="OW81" s="58">
        <v>0</v>
      </c>
      <c r="OX81" s="59">
        <f t="shared" si="875"/>
        <v>0</v>
      </c>
      <c r="OY81" s="58">
        <v>0</v>
      </c>
      <c r="OZ81" s="59">
        <f t="shared" si="876"/>
        <v>0</v>
      </c>
      <c r="PA81" s="58">
        <v>0</v>
      </c>
      <c r="PB81" s="59">
        <f t="shared" si="877"/>
        <v>0</v>
      </c>
      <c r="PC81" s="42">
        <f t="shared" si="878"/>
        <v>407</v>
      </c>
      <c r="PD81" s="92">
        <f t="shared" si="879"/>
        <v>274731.58998119994</v>
      </c>
      <c r="PE81" s="141">
        <v>69</v>
      </c>
      <c r="PF81" s="36" t="str">
        <f t="shared" si="880"/>
        <v>AM-W16</v>
      </c>
      <c r="PG81" s="98" t="s">
        <v>465</v>
      </c>
      <c r="PH81" s="17">
        <v>675.01619159999984</v>
      </c>
      <c r="PI81" s="100">
        <v>0</v>
      </c>
      <c r="PJ81" s="88">
        <v>0</v>
      </c>
      <c r="PK81" s="3">
        <v>41</v>
      </c>
      <c r="PL81" s="88">
        <v>56861.969799999999</v>
      </c>
      <c r="PM81" s="23">
        <f t="shared" si="881"/>
        <v>41</v>
      </c>
      <c r="PN81" s="68">
        <f t="shared" si="881"/>
        <v>56861.969799999999</v>
      </c>
      <c r="PO81" s="68">
        <f t="shared" si="882"/>
        <v>48188.11</v>
      </c>
      <c r="PP81" s="62">
        <f t="shared" si="883"/>
        <v>3.2031704643200659E-3</v>
      </c>
      <c r="PQ81" s="23">
        <v>8444</v>
      </c>
      <c r="PR81" s="23">
        <v>1</v>
      </c>
      <c r="PS81" s="68">
        <v>1631</v>
      </c>
      <c r="PT81" s="62">
        <f t="shared" si="884"/>
        <v>1.5572724911776838E-3</v>
      </c>
      <c r="PU81" s="34">
        <f t="shared" si="885"/>
        <v>27675.663855599993</v>
      </c>
      <c r="PV81" s="143" t="str">
        <f t="shared" si="886"/>
        <v>AM-W16</v>
      </c>
      <c r="PW81" s="143" t="str">
        <f t="shared" si="887"/>
        <v>B0CM9L1QZG</v>
      </c>
      <c r="PX81" s="143" t="str">
        <f t="shared" si="887"/>
        <v>FBA79108</v>
      </c>
      <c r="PY81" s="17">
        <f t="shared" si="888"/>
        <v>675.01619159999984</v>
      </c>
      <c r="PZ81" s="3">
        <v>85</v>
      </c>
      <c r="QA81" s="32">
        <f t="shared" si="889"/>
        <v>57376.376285999984</v>
      </c>
      <c r="QB81" s="3"/>
      <c r="QC81" s="32">
        <f t="shared" si="890"/>
        <v>0</v>
      </c>
      <c r="QD81" s="3">
        <v>4</v>
      </c>
      <c r="QE81" s="32">
        <f t="shared" si="891"/>
        <v>2700.0647663999994</v>
      </c>
      <c r="QF81" s="3">
        <v>0</v>
      </c>
      <c r="QG81" s="32">
        <f t="shared" si="892"/>
        <v>0</v>
      </c>
      <c r="QH81" s="58">
        <v>0</v>
      </c>
      <c r="QI81" s="59">
        <f t="shared" si="893"/>
        <v>0</v>
      </c>
      <c r="QJ81" s="58">
        <v>0</v>
      </c>
      <c r="QK81" s="59">
        <f t="shared" si="894"/>
        <v>0</v>
      </c>
      <c r="QL81" s="58">
        <v>0</v>
      </c>
      <c r="QM81" s="59">
        <f t="shared" si="895"/>
        <v>0</v>
      </c>
      <c r="QN81" s="42">
        <f t="shared" si="896"/>
        <v>89</v>
      </c>
      <c r="QO81" s="92">
        <f t="shared" si="897"/>
        <v>60076.441052399983</v>
      </c>
      <c r="QP81" s="141">
        <v>130</v>
      </c>
      <c r="QQ81" s="36" t="str">
        <f t="shared" si="898"/>
        <v>AM-W16</v>
      </c>
      <c r="QR81" s="98" t="s">
        <v>465</v>
      </c>
      <c r="QS81" s="17">
        <v>675.01619159999984</v>
      </c>
      <c r="QT81" s="100">
        <v>8</v>
      </c>
      <c r="QU81" s="88">
        <v>10846</v>
      </c>
      <c r="QV81" s="3">
        <v>39</v>
      </c>
      <c r="QW81" s="88">
        <v>52106</v>
      </c>
      <c r="QX81" s="23">
        <f t="shared" si="691"/>
        <v>47</v>
      </c>
      <c r="QY81" s="68">
        <f t="shared" si="692"/>
        <v>62952</v>
      </c>
      <c r="QZ81" s="68">
        <f t="shared" si="693"/>
        <v>53349.152542372882</v>
      </c>
      <c r="RA81" s="62">
        <f t="shared" si="694"/>
        <v>3.3686016594825959E-3</v>
      </c>
      <c r="RB81" s="23">
        <v>2807</v>
      </c>
      <c r="RC81" s="23">
        <v>1</v>
      </c>
      <c r="RD81" s="68">
        <v>1631</v>
      </c>
      <c r="RE81" s="62">
        <f t="shared" si="695"/>
        <v>1.5572724911776838E-3</v>
      </c>
      <c r="RF81" s="34">
        <f t="shared" si="696"/>
        <v>31725.761005199991</v>
      </c>
      <c r="RG81" s="143" t="str">
        <f t="shared" si="697"/>
        <v>AM-W16</v>
      </c>
      <c r="RH81" s="143" t="str">
        <f t="shared" si="698"/>
        <v>B0CM9L1QZG</v>
      </c>
      <c r="RI81" s="143" t="str">
        <f t="shared" si="699"/>
        <v>FBA79108</v>
      </c>
      <c r="RJ81" s="17">
        <f t="shared" si="700"/>
        <v>675.01619159999984</v>
      </c>
      <c r="RK81" s="3">
        <v>90</v>
      </c>
      <c r="RL81" s="32">
        <f t="shared" si="701"/>
        <v>60751.457243999983</v>
      </c>
      <c r="RM81" s="3">
        <v>248</v>
      </c>
      <c r="RN81" s="32">
        <f t="shared" si="702"/>
        <v>167404.01551679996</v>
      </c>
      <c r="RO81" s="3">
        <v>5</v>
      </c>
      <c r="RP81" s="32">
        <f t="shared" si="703"/>
        <v>3375.0809579999991</v>
      </c>
      <c r="RQ81" s="3">
        <v>0</v>
      </c>
      <c r="RR81" s="32">
        <f t="shared" si="704"/>
        <v>0</v>
      </c>
      <c r="RS81" s="58">
        <v>0</v>
      </c>
      <c r="RT81" s="59">
        <f t="shared" si="705"/>
        <v>0</v>
      </c>
      <c r="RU81" s="58">
        <v>0</v>
      </c>
      <c r="RV81" s="59">
        <f t="shared" si="706"/>
        <v>0</v>
      </c>
      <c r="RW81" s="58">
        <v>0</v>
      </c>
      <c r="RX81" s="59">
        <f t="shared" si="707"/>
        <v>0</v>
      </c>
      <c r="RY81" s="42">
        <f t="shared" si="708"/>
        <v>343</v>
      </c>
      <c r="RZ81" s="92">
        <f t="shared" si="709"/>
        <v>231530.55371879996</v>
      </c>
      <c r="SA81" s="141">
        <v>87</v>
      </c>
      <c r="SB81" s="36" t="str">
        <f t="shared" si="710"/>
        <v>AM-W16</v>
      </c>
      <c r="SC81" s="98" t="s">
        <v>465</v>
      </c>
      <c r="SD81" s="17">
        <f t="shared" si="711"/>
        <v>675.01619159999984</v>
      </c>
      <c r="SE81" s="100">
        <v>3</v>
      </c>
      <c r="SF81" s="88">
        <v>4197</v>
      </c>
      <c r="SG81" s="3">
        <v>27</v>
      </c>
      <c r="SH81" s="88">
        <v>36923</v>
      </c>
      <c r="SI81" s="23">
        <f t="shared" si="712"/>
        <v>30</v>
      </c>
      <c r="SJ81" s="68">
        <f t="shared" si="713"/>
        <v>41120</v>
      </c>
      <c r="SK81" s="68">
        <f t="shared" si="714"/>
        <v>34847.457627118645</v>
      </c>
      <c r="SL81" s="62">
        <f t="shared" si="715"/>
        <v>2.6343362539315643E-3</v>
      </c>
      <c r="SM81" s="23">
        <v>4413</v>
      </c>
      <c r="SN81" s="23">
        <v>1</v>
      </c>
      <c r="SO81" s="68">
        <v>1631</v>
      </c>
      <c r="SP81" s="62">
        <f t="shared" si="716"/>
        <v>1.5572724911776838E-3</v>
      </c>
      <c r="SQ81" s="34">
        <f t="shared" si="717"/>
        <v>20250.485747999996</v>
      </c>
      <c r="SR81" s="143" t="str">
        <f t="shared" si="718"/>
        <v>AM-W16</v>
      </c>
      <c r="SS81" s="143" t="str">
        <f t="shared" si="719"/>
        <v>B0CM9L1QZG</v>
      </c>
      <c r="ST81" s="143" t="str">
        <f t="shared" si="720"/>
        <v>FBA79108</v>
      </c>
      <c r="SU81" s="17">
        <f t="shared" si="721"/>
        <v>675.01619159999984</v>
      </c>
      <c r="SV81" s="3">
        <v>82</v>
      </c>
      <c r="SW81" s="32">
        <f t="shared" si="722"/>
        <v>55351.327711199985</v>
      </c>
      <c r="SX81" s="3">
        <v>247</v>
      </c>
      <c r="SY81" s="32">
        <f t="shared" si="723"/>
        <v>166728.99932519995</v>
      </c>
      <c r="SZ81" s="3">
        <v>5</v>
      </c>
      <c r="TA81" s="32">
        <f t="shared" si="724"/>
        <v>3375.0809579999991</v>
      </c>
      <c r="TB81" s="3">
        <v>0</v>
      </c>
      <c r="TC81" s="32">
        <f t="shared" si="725"/>
        <v>0</v>
      </c>
      <c r="TD81" s="58">
        <v>0</v>
      </c>
      <c r="TE81" s="59">
        <f t="shared" si="726"/>
        <v>0</v>
      </c>
      <c r="TF81" s="58">
        <v>0</v>
      </c>
      <c r="TG81" s="59">
        <f t="shared" si="727"/>
        <v>0</v>
      </c>
      <c r="TH81" s="58">
        <v>0</v>
      </c>
      <c r="TI81" s="59">
        <f t="shared" si="728"/>
        <v>0</v>
      </c>
      <c r="TJ81" s="42">
        <f t="shared" si="729"/>
        <v>334</v>
      </c>
      <c r="TK81" s="92">
        <f t="shared" si="730"/>
        <v>225455.40799439995</v>
      </c>
      <c r="TL81" s="141">
        <v>68</v>
      </c>
      <c r="TM81" s="36" t="str">
        <f t="shared" si="731"/>
        <v>AM-W16</v>
      </c>
      <c r="TN81" s="98" t="s">
        <v>494</v>
      </c>
      <c r="TO81" s="17">
        <f t="shared" si="732"/>
        <v>675.01619159999984</v>
      </c>
      <c r="TP81" s="100">
        <v>6</v>
      </c>
      <c r="TQ81" s="88">
        <v>8194</v>
      </c>
      <c r="TR81" s="3">
        <v>21</v>
      </c>
      <c r="TS81" s="88">
        <v>28328.991599999998</v>
      </c>
      <c r="TT81" s="23">
        <f t="shared" si="733"/>
        <v>27</v>
      </c>
      <c r="TU81" s="68">
        <f t="shared" si="734"/>
        <v>36522.991599999994</v>
      </c>
      <c r="TV81" s="68">
        <f t="shared" si="735"/>
        <v>30951.687796610167</v>
      </c>
      <c r="TW81" s="62">
        <f t="shared" si="736"/>
        <v>2.1570761357700237E-3</v>
      </c>
      <c r="TX81" s="23">
        <v>3630</v>
      </c>
      <c r="TY81" s="23">
        <v>1</v>
      </c>
      <c r="TZ81" s="68">
        <v>1631</v>
      </c>
      <c r="UA81" s="62">
        <f t="shared" si="737"/>
        <v>1.5572724911776838E-3</v>
      </c>
      <c r="UB81" s="34">
        <f t="shared" si="738"/>
        <v>18225.437173199996</v>
      </c>
      <c r="UC81" s="143" t="str">
        <f t="shared" si="739"/>
        <v>AM-W16</v>
      </c>
      <c r="UD81" s="143" t="str">
        <f t="shared" si="740"/>
        <v>B0CM9L1QZG</v>
      </c>
      <c r="UE81" s="143" t="str">
        <f t="shared" si="741"/>
        <v>FBA79108</v>
      </c>
      <c r="UF81" s="17">
        <f t="shared" si="742"/>
        <v>675.01619159999984</v>
      </c>
      <c r="UG81" s="3">
        <v>48</v>
      </c>
      <c r="UH81" s="32">
        <f t="shared" si="743"/>
        <v>32400.777196799994</v>
      </c>
      <c r="UI81" s="3">
        <v>179</v>
      </c>
      <c r="UJ81" s="32">
        <f t="shared" si="744"/>
        <v>120827.89829639997</v>
      </c>
      <c r="UK81" s="3">
        <v>5</v>
      </c>
      <c r="UL81" s="32">
        <f t="shared" si="745"/>
        <v>3375.0809579999991</v>
      </c>
      <c r="UM81" s="3">
        <v>0</v>
      </c>
      <c r="UN81" s="32">
        <f t="shared" si="746"/>
        <v>0</v>
      </c>
      <c r="UO81" s="58">
        <v>0</v>
      </c>
      <c r="UP81" s="59">
        <f t="shared" si="747"/>
        <v>0</v>
      </c>
      <c r="UQ81" s="58">
        <v>0</v>
      </c>
      <c r="UR81" s="59">
        <f t="shared" si="748"/>
        <v>0</v>
      </c>
      <c r="US81" s="58">
        <v>0</v>
      </c>
      <c r="UT81" s="59">
        <f t="shared" si="749"/>
        <v>0</v>
      </c>
      <c r="UU81" s="42">
        <f t="shared" si="750"/>
        <v>232</v>
      </c>
      <c r="UV81" s="92">
        <f t="shared" si="751"/>
        <v>156603.75645119997</v>
      </c>
      <c r="UW81" s="141">
        <v>64</v>
      </c>
      <c r="UX81" s="36" t="str">
        <f t="shared" si="752"/>
        <v>AM-W16</v>
      </c>
      <c r="UY81" s="98" t="s">
        <v>494</v>
      </c>
      <c r="UZ81" s="17">
        <f t="shared" si="753"/>
        <v>675.01619159999984</v>
      </c>
      <c r="VA81" s="100">
        <v>9</v>
      </c>
      <c r="VB81" s="88">
        <v>9443</v>
      </c>
      <c r="VC81" s="3">
        <v>9</v>
      </c>
      <c r="VD81" s="88">
        <v>12155.982399999999</v>
      </c>
      <c r="VE81" s="23">
        <f t="shared" si="759"/>
        <v>18</v>
      </c>
      <c r="VF81" s="68">
        <f t="shared" si="760"/>
        <v>21598.982400000001</v>
      </c>
      <c r="VG81" s="68">
        <f t="shared" si="761"/>
        <v>18304.222372881359</v>
      </c>
      <c r="VH81" s="62">
        <f t="shared" si="762"/>
        <v>1.2909972212678564E-3</v>
      </c>
      <c r="VI81" s="23">
        <v>1991</v>
      </c>
      <c r="VJ81" s="23">
        <v>1</v>
      </c>
      <c r="VK81" s="68">
        <v>1631</v>
      </c>
      <c r="VL81" s="62">
        <f t="shared" si="754"/>
        <v>1.5572724911776838E-3</v>
      </c>
      <c r="VM81" s="34">
        <f t="shared" si="763"/>
        <v>12150.291448799997</v>
      </c>
      <c r="VN81" s="143" t="str">
        <f t="shared" si="755"/>
        <v>AM-W16</v>
      </c>
      <c r="VO81" s="143" t="str">
        <f t="shared" si="756"/>
        <v>B0CM9L1QZG</v>
      </c>
      <c r="VP81" s="143" t="str">
        <f t="shared" si="757"/>
        <v>FBA79108</v>
      </c>
      <c r="VQ81" s="17">
        <f t="shared" si="764"/>
        <v>675.01619159999984</v>
      </c>
      <c r="VR81" s="3">
        <v>21</v>
      </c>
      <c r="VS81" s="32">
        <f t="shared" si="765"/>
        <v>14175.340023599996</v>
      </c>
      <c r="VT81" s="3">
        <v>144</v>
      </c>
      <c r="VU81" s="32">
        <f t="shared" si="766"/>
        <v>97202.331590399976</v>
      </c>
      <c r="VV81" s="3">
        <v>25</v>
      </c>
      <c r="VW81" s="32">
        <f t="shared" si="767"/>
        <v>16875.404789999997</v>
      </c>
      <c r="VX81" s="3">
        <v>0</v>
      </c>
      <c r="VY81" s="32">
        <f t="shared" si="768"/>
        <v>0</v>
      </c>
      <c r="VZ81" s="58">
        <v>0</v>
      </c>
      <c r="WA81" s="59">
        <f t="shared" si="769"/>
        <v>0</v>
      </c>
      <c r="WB81" s="58">
        <v>0</v>
      </c>
      <c r="WC81" s="59">
        <f t="shared" si="770"/>
        <v>0</v>
      </c>
      <c r="WD81" s="58">
        <v>0</v>
      </c>
      <c r="WE81" s="59">
        <f t="shared" si="771"/>
        <v>0</v>
      </c>
      <c r="WF81" s="42">
        <f t="shared" si="772"/>
        <v>190</v>
      </c>
      <c r="WG81" s="92">
        <f t="shared" si="773"/>
        <v>128253.07640399996</v>
      </c>
      <c r="WH81" s="141">
        <v>83</v>
      </c>
      <c r="WI81" s="36" t="str">
        <f t="shared" si="758"/>
        <v>AM-W16</v>
      </c>
      <c r="WJ81" s="98" t="s">
        <v>494</v>
      </c>
      <c r="WK81" s="17">
        <f t="shared" si="774"/>
        <v>675.01619159999984</v>
      </c>
    </row>
    <row r="82" spans="1:609">
      <c r="A82" s="161" t="s">
        <v>748</v>
      </c>
      <c r="B82" s="161" t="s">
        <v>728</v>
      </c>
      <c r="C82" s="180"/>
      <c r="D82" s="150" t="s">
        <v>669</v>
      </c>
      <c r="E82" s="150" t="s">
        <v>831</v>
      </c>
      <c r="F82" s="180"/>
      <c r="G82" s="180"/>
      <c r="H82" s="161" t="s">
        <v>480</v>
      </c>
      <c r="I82" s="161" t="s">
        <v>480</v>
      </c>
      <c r="J82" s="188">
        <v>3358.8227999999999</v>
      </c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79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  <c r="CF82" s="179"/>
      <c r="CG82" s="179"/>
      <c r="CH82" s="179"/>
      <c r="CI82" s="179"/>
      <c r="CJ82" s="179"/>
      <c r="CK82" s="179"/>
      <c r="CL82" s="179"/>
      <c r="CM82" s="179"/>
      <c r="CN82" s="179"/>
      <c r="CO82" s="179"/>
      <c r="CP82" s="179"/>
      <c r="CQ82" s="179"/>
      <c r="CR82" s="179"/>
      <c r="CS82" s="179"/>
      <c r="CT82" s="179"/>
      <c r="CU82" s="179"/>
      <c r="CV82" s="179"/>
      <c r="CW82" s="179"/>
      <c r="CX82" s="179"/>
      <c r="CY82" s="179"/>
      <c r="CZ82" s="179"/>
      <c r="DA82" s="179"/>
      <c r="DB82" s="179"/>
      <c r="DC82" s="179"/>
      <c r="DD82" s="179"/>
      <c r="DE82" s="179"/>
      <c r="DF82" s="179"/>
      <c r="DG82" s="179"/>
      <c r="DH82" s="179"/>
      <c r="DI82" s="179"/>
      <c r="DJ82" s="179"/>
      <c r="DK82" s="179"/>
      <c r="DL82" s="179"/>
      <c r="DM82" s="179"/>
      <c r="DN82" s="179"/>
      <c r="DO82" s="179"/>
      <c r="DP82" s="179"/>
      <c r="DQ82" s="179"/>
      <c r="DR82" s="179"/>
      <c r="DS82" s="179"/>
      <c r="DT82" s="179"/>
      <c r="DU82" s="179"/>
      <c r="DV82" s="144"/>
      <c r="DW82" s="144"/>
      <c r="DX82" s="144"/>
      <c r="DY82" s="144"/>
      <c r="DZ82" s="144"/>
      <c r="EA82" s="144"/>
      <c r="EB82" s="144"/>
      <c r="EC82" s="144"/>
      <c r="ED82" s="144"/>
      <c r="EE82" s="179"/>
      <c r="EF82" s="179"/>
      <c r="EG82" s="179"/>
      <c r="EH82" s="179"/>
      <c r="EI82" s="179"/>
      <c r="EJ82" s="179"/>
      <c r="EK82" s="179"/>
      <c r="EL82" s="144"/>
      <c r="EM82" s="179"/>
      <c r="EN82" s="179"/>
      <c r="EO82" s="179"/>
      <c r="EP82" s="144"/>
      <c r="EQ82" s="179"/>
      <c r="ER82" s="144"/>
      <c r="ES82" s="144"/>
      <c r="ET82" s="144"/>
      <c r="EU82" s="144"/>
      <c r="EV82" s="179"/>
      <c r="EW82" s="179"/>
      <c r="EX82" s="179"/>
      <c r="EY82" s="179"/>
      <c r="EZ82" s="179"/>
      <c r="FA82" s="179"/>
      <c r="FB82" s="179"/>
      <c r="FC82" s="144"/>
      <c r="FD82" s="179"/>
      <c r="FE82" s="179"/>
      <c r="FF82" s="179"/>
      <c r="FG82" s="144"/>
      <c r="FH82" s="179"/>
      <c r="FI82" s="179"/>
      <c r="FJ82" s="179"/>
      <c r="FK82" s="179"/>
      <c r="FL82" s="179"/>
      <c r="FM82" s="179"/>
      <c r="FN82" s="179"/>
      <c r="FO82" s="179"/>
      <c r="FP82" s="144"/>
      <c r="FQ82" s="179"/>
      <c r="FR82" s="179"/>
      <c r="FS82" s="145"/>
      <c r="FT82" s="144"/>
      <c r="FU82" s="179"/>
      <c r="FV82" s="179"/>
      <c r="FW82" s="179"/>
      <c r="FX82" s="179"/>
      <c r="FY82" s="179"/>
      <c r="FZ82" s="179"/>
      <c r="GA82" s="179"/>
      <c r="GB82" s="179"/>
      <c r="GC82" s="144"/>
      <c r="GD82" s="179"/>
      <c r="GE82" s="179"/>
      <c r="GF82" s="145"/>
      <c r="GG82" s="144"/>
      <c r="GH82" s="181"/>
      <c r="GI82" s="182"/>
      <c r="GJ82" s="179"/>
      <c r="GK82" s="179"/>
      <c r="GL82" s="179"/>
      <c r="GM82" s="179"/>
      <c r="GN82" s="179"/>
      <c r="GO82" s="179"/>
      <c r="GP82" s="144"/>
      <c r="GQ82" s="179"/>
      <c r="GR82" s="179"/>
      <c r="GS82" s="145"/>
      <c r="GT82" s="144"/>
      <c r="GU82" s="181"/>
      <c r="GV82" s="182"/>
      <c r="GW82" s="179"/>
      <c r="GX82" s="179"/>
      <c r="GY82" s="179"/>
      <c r="GZ82" s="179"/>
      <c r="HA82" s="179"/>
      <c r="HB82" s="179"/>
      <c r="HC82" s="144"/>
      <c r="HD82" s="179"/>
      <c r="HE82" s="179"/>
      <c r="HF82" s="145"/>
      <c r="HG82" s="144"/>
      <c r="HH82" s="179"/>
      <c r="HI82" s="182"/>
      <c r="HJ82" s="179"/>
      <c r="HK82" s="179"/>
      <c r="HL82" s="179"/>
      <c r="HM82" s="179"/>
      <c r="HN82" s="179"/>
      <c r="HO82" s="179"/>
      <c r="HP82" s="144"/>
      <c r="HQ82" s="179"/>
      <c r="HR82" s="179"/>
      <c r="HS82" s="145"/>
      <c r="HT82" s="144"/>
      <c r="HU82" s="179"/>
      <c r="HV82" s="182"/>
      <c r="HW82" s="179"/>
      <c r="HX82" s="179"/>
      <c r="HY82" s="179"/>
      <c r="HZ82" s="179"/>
      <c r="IA82" s="179"/>
      <c r="IB82" s="179"/>
      <c r="IC82" s="144"/>
      <c r="ID82" s="179"/>
      <c r="IE82" s="179"/>
      <c r="IF82" s="145"/>
      <c r="IG82" s="144"/>
      <c r="IH82" s="179"/>
      <c r="II82" s="182"/>
      <c r="IJ82" s="145"/>
      <c r="IK82" s="179"/>
      <c r="IL82" s="145"/>
      <c r="IM82" s="179"/>
      <c r="IN82" s="145"/>
      <c r="IO82" s="145"/>
      <c r="IP82" s="144"/>
      <c r="IQ82" s="179"/>
      <c r="IR82" s="179"/>
      <c r="IS82" s="145"/>
      <c r="IT82" s="144"/>
      <c r="IU82" s="179"/>
      <c r="IV82" s="179"/>
      <c r="IW82" s="179"/>
      <c r="IX82" s="179"/>
      <c r="IY82" s="179"/>
      <c r="IZ82" s="179"/>
      <c r="JA82" s="179"/>
      <c r="JB82" s="179"/>
      <c r="JC82" s="179"/>
      <c r="JD82" s="179"/>
      <c r="JE82" s="179"/>
      <c r="JF82" s="179"/>
      <c r="JG82" s="179"/>
      <c r="JH82" s="179"/>
      <c r="JI82" s="179"/>
      <c r="JJ82" s="179"/>
      <c r="JK82" s="179"/>
      <c r="JL82" s="179"/>
      <c r="JM82" s="179"/>
      <c r="JN82" s="179"/>
      <c r="JO82" s="179"/>
      <c r="JP82" s="179"/>
      <c r="JQ82" s="181"/>
      <c r="JR82" s="179"/>
      <c r="JS82" s="182"/>
      <c r="JT82" s="145"/>
      <c r="JU82" s="179"/>
      <c r="JV82" s="145"/>
      <c r="JW82" s="179"/>
      <c r="JX82" s="145"/>
      <c r="JY82" s="145"/>
      <c r="JZ82" s="144"/>
      <c r="KA82" s="179"/>
      <c r="KB82" s="179"/>
      <c r="KC82" s="145"/>
      <c r="KD82" s="144"/>
      <c r="KE82" s="179"/>
      <c r="KF82" s="179"/>
      <c r="KG82" s="179"/>
      <c r="KH82" s="179"/>
      <c r="KI82" s="179"/>
      <c r="KJ82" s="179"/>
      <c r="KK82" s="179"/>
      <c r="KL82" s="179"/>
      <c r="KM82" s="179"/>
      <c r="KN82" s="179"/>
      <c r="KO82" s="179"/>
      <c r="KP82" s="179"/>
      <c r="KQ82" s="179"/>
      <c r="KR82" s="179"/>
      <c r="KS82" s="179"/>
      <c r="KT82" s="179"/>
      <c r="KU82" s="179"/>
      <c r="KV82" s="179"/>
      <c r="KW82" s="179"/>
      <c r="KX82" s="179"/>
      <c r="KY82" s="179"/>
      <c r="KZ82" s="179"/>
      <c r="LA82" s="181"/>
      <c r="LB82" s="179"/>
      <c r="LC82" s="100"/>
      <c r="LD82" s="88"/>
      <c r="LE82" s="3"/>
      <c r="LF82" s="88"/>
      <c r="LG82" s="23"/>
      <c r="LH82" s="68"/>
      <c r="LI82" s="68"/>
      <c r="LJ82" s="62"/>
      <c r="LK82" s="23"/>
      <c r="LL82" s="23"/>
      <c r="LM82" s="68"/>
      <c r="LN82" s="62"/>
      <c r="LO82" s="34"/>
      <c r="LP82" s="143"/>
      <c r="LQ82" s="142"/>
      <c r="LR82" s="143"/>
      <c r="LS82" s="126"/>
      <c r="LT82" s="3"/>
      <c r="LU82" s="32"/>
      <c r="LV82" s="3"/>
      <c r="LW82" s="32"/>
      <c r="LX82" s="3"/>
      <c r="LY82" s="32"/>
      <c r="LZ82" s="3"/>
      <c r="MA82" s="32"/>
      <c r="MB82" s="58"/>
      <c r="MC82" s="59"/>
      <c r="MD82" s="58"/>
      <c r="ME82" s="59"/>
      <c r="MF82" s="58"/>
      <c r="MG82" s="59"/>
      <c r="MH82" s="42"/>
      <c r="MI82" s="10"/>
      <c r="MJ82" s="36"/>
      <c r="MK82" s="98"/>
      <c r="ML82" s="126"/>
      <c r="MM82" s="100"/>
      <c r="MN82" s="88"/>
      <c r="MO82" s="3"/>
      <c r="MP82" s="88"/>
      <c r="MQ82" s="23"/>
      <c r="MR82" s="68"/>
      <c r="MS82" s="68"/>
      <c r="MT82" s="62"/>
      <c r="MU82" s="23"/>
      <c r="MV82" s="23"/>
      <c r="MW82" s="68"/>
      <c r="MX82" s="62"/>
      <c r="MY82" s="34"/>
      <c r="MZ82" s="143"/>
      <c r="NA82" s="143"/>
      <c r="NB82" s="143"/>
      <c r="NC82" s="17"/>
      <c r="ND82" s="3"/>
      <c r="NE82" s="32"/>
      <c r="NF82" s="3"/>
      <c r="NG82" s="32"/>
      <c r="NH82" s="3"/>
      <c r="NI82" s="32"/>
      <c r="NJ82" s="3"/>
      <c r="NK82" s="32"/>
      <c r="NL82" s="58"/>
      <c r="NM82" s="59"/>
      <c r="NN82" s="58"/>
      <c r="NO82" s="59"/>
      <c r="NP82" s="58"/>
      <c r="NQ82" s="59"/>
      <c r="NR82" s="42"/>
      <c r="NS82" s="92"/>
      <c r="NT82" s="141"/>
      <c r="NU82" s="36"/>
      <c r="NV82" s="98"/>
      <c r="NW82" s="126"/>
      <c r="NX82" s="100">
        <v>0</v>
      </c>
      <c r="NY82" s="88">
        <v>0</v>
      </c>
      <c r="NZ82" s="3">
        <v>0</v>
      </c>
      <c r="OA82" s="88">
        <v>0</v>
      </c>
      <c r="OB82" s="23">
        <f t="shared" si="863"/>
        <v>0</v>
      </c>
      <c r="OC82" s="68">
        <f t="shared" si="863"/>
        <v>0</v>
      </c>
      <c r="OD82" s="68">
        <f t="shared" si="864"/>
        <v>0</v>
      </c>
      <c r="OE82" s="62">
        <f t="shared" si="865"/>
        <v>0</v>
      </c>
      <c r="OF82" s="23" t="s">
        <v>646</v>
      </c>
      <c r="OG82" s="23">
        <v>0</v>
      </c>
      <c r="OH82" s="68">
        <v>0</v>
      </c>
      <c r="OI82" s="62">
        <f t="shared" si="866"/>
        <v>0</v>
      </c>
      <c r="OJ82" s="34">
        <f t="shared" si="867"/>
        <v>0</v>
      </c>
      <c r="OK82" s="143" t="str">
        <f t="shared" si="868"/>
        <v>PB-08 (AM-C1 + AI-04)</v>
      </c>
      <c r="OL82" s="143" t="str">
        <f t="shared" si="869"/>
        <v>B0FN7DYB2M</v>
      </c>
      <c r="OM82" s="143" t="str">
        <f t="shared" si="869"/>
        <v>FBA79844</v>
      </c>
      <c r="ON82" s="17">
        <f t="shared" si="870"/>
        <v>3358.8227999999999</v>
      </c>
      <c r="OO82" s="3">
        <v>0</v>
      </c>
      <c r="OP82" s="32">
        <f t="shared" si="871"/>
        <v>0</v>
      </c>
      <c r="OQ82" s="3">
        <v>0</v>
      </c>
      <c r="OR82" s="32">
        <f t="shared" si="872"/>
        <v>0</v>
      </c>
      <c r="OS82" s="3">
        <v>0</v>
      </c>
      <c r="OT82" s="32">
        <f t="shared" si="873"/>
        <v>0</v>
      </c>
      <c r="OU82" s="3">
        <v>0</v>
      </c>
      <c r="OV82" s="32">
        <f t="shared" si="874"/>
        <v>0</v>
      </c>
      <c r="OW82" s="58">
        <v>0</v>
      </c>
      <c r="OX82" s="59">
        <f t="shared" si="875"/>
        <v>0</v>
      </c>
      <c r="OY82" s="58">
        <v>0</v>
      </c>
      <c r="OZ82" s="59">
        <f t="shared" si="876"/>
        <v>0</v>
      </c>
      <c r="PA82" s="58">
        <v>0</v>
      </c>
      <c r="PB82" s="59">
        <f t="shared" si="877"/>
        <v>0</v>
      </c>
      <c r="PC82" s="42">
        <f t="shared" si="878"/>
        <v>0</v>
      </c>
      <c r="PD82" s="92">
        <f t="shared" si="879"/>
        <v>0</v>
      </c>
      <c r="PE82" s="141">
        <v>0</v>
      </c>
      <c r="PF82" s="36" t="str">
        <f t="shared" si="880"/>
        <v>PB-08 (AM-C1 + AI-04)</v>
      </c>
      <c r="PG82" s="98" t="str">
        <f>H82</f>
        <v>Bundle Pack</v>
      </c>
      <c r="PH82" s="126">
        <f>J82</f>
        <v>3358.8227999999999</v>
      </c>
      <c r="PI82" s="100">
        <v>0</v>
      </c>
      <c r="PJ82" s="88">
        <v>0</v>
      </c>
      <c r="PK82" s="3">
        <v>13</v>
      </c>
      <c r="PL82" s="88">
        <v>95621.5242</v>
      </c>
      <c r="PM82" s="23">
        <f t="shared" si="881"/>
        <v>13</v>
      </c>
      <c r="PN82" s="68">
        <f t="shared" si="881"/>
        <v>95621.5242</v>
      </c>
      <c r="PO82" s="68">
        <f t="shared" si="882"/>
        <v>81035.19</v>
      </c>
      <c r="PP82" s="62">
        <f t="shared" si="883"/>
        <v>5.3865886663445562E-3</v>
      </c>
      <c r="PQ82" s="23">
        <v>423</v>
      </c>
      <c r="PR82" s="23">
        <v>0</v>
      </c>
      <c r="PS82" s="68">
        <v>0</v>
      </c>
      <c r="PT82" s="62">
        <f t="shared" si="884"/>
        <v>0</v>
      </c>
      <c r="PU82" s="34">
        <f t="shared" si="885"/>
        <v>43664.696400000001</v>
      </c>
      <c r="PV82" s="143" t="str">
        <f t="shared" si="886"/>
        <v>PB-08 (AM-C1 + AI-04)</v>
      </c>
      <c r="PW82" s="143" t="str">
        <f t="shared" si="887"/>
        <v>B0FN7DYB2M</v>
      </c>
      <c r="PX82" s="143" t="str">
        <f t="shared" si="887"/>
        <v>FBA79844</v>
      </c>
      <c r="PY82" s="17">
        <f t="shared" si="888"/>
        <v>3358.8227999999999</v>
      </c>
      <c r="PZ82" s="3">
        <v>0</v>
      </c>
      <c r="QA82" s="32">
        <f t="shared" si="889"/>
        <v>0</v>
      </c>
      <c r="QB82" s="3"/>
      <c r="QC82" s="32">
        <f t="shared" si="890"/>
        <v>0</v>
      </c>
      <c r="QD82" s="3">
        <v>0</v>
      </c>
      <c r="QE82" s="32">
        <f t="shared" si="891"/>
        <v>0</v>
      </c>
      <c r="QF82" s="3">
        <v>0</v>
      </c>
      <c r="QG82" s="32">
        <f t="shared" si="892"/>
        <v>0</v>
      </c>
      <c r="QH82" s="58">
        <v>0</v>
      </c>
      <c r="QI82" s="59">
        <f t="shared" si="893"/>
        <v>0</v>
      </c>
      <c r="QJ82" s="58">
        <v>0</v>
      </c>
      <c r="QK82" s="59">
        <f t="shared" si="894"/>
        <v>0</v>
      </c>
      <c r="QL82" s="58">
        <v>0</v>
      </c>
      <c r="QM82" s="59">
        <f t="shared" si="895"/>
        <v>0</v>
      </c>
      <c r="QN82" s="42">
        <f t="shared" si="896"/>
        <v>0</v>
      </c>
      <c r="QO82" s="92">
        <f t="shared" si="897"/>
        <v>0</v>
      </c>
      <c r="QP82" s="141">
        <v>8</v>
      </c>
      <c r="QQ82" s="36" t="str">
        <f t="shared" si="898"/>
        <v>PB-08 (AM-C1 + AI-04)</v>
      </c>
      <c r="QR82" s="98" t="str">
        <f>H82</f>
        <v>Bundle Pack</v>
      </c>
      <c r="QS82" s="126">
        <f>J82</f>
        <v>3358.8227999999999</v>
      </c>
      <c r="QT82" s="100">
        <v>0</v>
      </c>
      <c r="QU82" s="88">
        <v>0</v>
      </c>
      <c r="QV82" s="3">
        <v>12</v>
      </c>
      <c r="QW82" s="88">
        <v>86183</v>
      </c>
      <c r="QX82" s="23">
        <f t="shared" si="691"/>
        <v>12</v>
      </c>
      <c r="QY82" s="68">
        <f t="shared" si="692"/>
        <v>86183</v>
      </c>
      <c r="QZ82" s="68">
        <f t="shared" si="693"/>
        <v>73036.440677966108</v>
      </c>
      <c r="RA82" s="62">
        <f t="shared" si="694"/>
        <v>4.6117072820432798E-3</v>
      </c>
      <c r="RB82" s="23" t="s">
        <v>646</v>
      </c>
      <c r="RC82" s="23">
        <v>0</v>
      </c>
      <c r="RD82" s="68">
        <v>0</v>
      </c>
      <c r="RE82" s="62">
        <f t="shared" si="695"/>
        <v>0</v>
      </c>
      <c r="RF82" s="34">
        <f t="shared" si="696"/>
        <v>40305.873599999999</v>
      </c>
      <c r="RG82" s="143" t="str">
        <f t="shared" si="697"/>
        <v>PB-08 (AM-C1 + AI-04)</v>
      </c>
      <c r="RH82" s="143" t="str">
        <f t="shared" si="698"/>
        <v>B0FN7DYB2M</v>
      </c>
      <c r="RI82" s="143" t="str">
        <f t="shared" si="699"/>
        <v>FBA79844</v>
      </c>
      <c r="RJ82" s="17">
        <f t="shared" si="700"/>
        <v>3358.8227999999999</v>
      </c>
      <c r="RK82" s="3">
        <v>20</v>
      </c>
      <c r="RL82" s="32">
        <f t="shared" si="701"/>
        <v>67176.456000000006</v>
      </c>
      <c r="RM82" s="3">
        <v>0</v>
      </c>
      <c r="RN82" s="32">
        <f t="shared" si="702"/>
        <v>0</v>
      </c>
      <c r="RO82" s="3">
        <v>0</v>
      </c>
      <c r="RP82" s="32">
        <f t="shared" si="703"/>
        <v>0</v>
      </c>
      <c r="RQ82" s="3">
        <v>0</v>
      </c>
      <c r="RR82" s="32">
        <f t="shared" si="704"/>
        <v>0</v>
      </c>
      <c r="RS82" s="58">
        <v>0</v>
      </c>
      <c r="RT82" s="59">
        <f t="shared" si="705"/>
        <v>0</v>
      </c>
      <c r="RU82" s="58">
        <v>0</v>
      </c>
      <c r="RV82" s="59">
        <f t="shared" si="706"/>
        <v>0</v>
      </c>
      <c r="RW82" s="58">
        <v>0</v>
      </c>
      <c r="RX82" s="59">
        <f t="shared" si="707"/>
        <v>0</v>
      </c>
      <c r="RY82" s="42">
        <f t="shared" si="708"/>
        <v>20</v>
      </c>
      <c r="RZ82" s="92">
        <f t="shared" si="709"/>
        <v>67176.456000000006</v>
      </c>
      <c r="SA82" s="141">
        <v>6</v>
      </c>
      <c r="SB82" s="36" t="str">
        <f t="shared" si="710"/>
        <v>PB-08 (AM-C1 + AI-04)</v>
      </c>
      <c r="SC82" s="98" t="s">
        <v>480</v>
      </c>
      <c r="SD82" s="17">
        <f t="shared" si="711"/>
        <v>3358.8227999999999</v>
      </c>
      <c r="SE82" s="100">
        <v>1</v>
      </c>
      <c r="SF82" s="88">
        <v>7525</v>
      </c>
      <c r="SG82" s="3">
        <v>9</v>
      </c>
      <c r="SH82" s="88">
        <v>63891</v>
      </c>
      <c r="SI82" s="23">
        <f t="shared" si="712"/>
        <v>10</v>
      </c>
      <c r="SJ82" s="68">
        <f t="shared" si="713"/>
        <v>71416</v>
      </c>
      <c r="SK82" s="68">
        <f t="shared" si="714"/>
        <v>60522.03389830509</v>
      </c>
      <c r="SL82" s="62">
        <f t="shared" si="715"/>
        <v>4.5752373032776411E-3</v>
      </c>
      <c r="SM82" s="23">
        <v>940</v>
      </c>
      <c r="SN82" s="23">
        <v>0</v>
      </c>
      <c r="SO82" s="68">
        <v>0</v>
      </c>
      <c r="SP82" s="62">
        <f t="shared" si="716"/>
        <v>0</v>
      </c>
      <c r="SQ82" s="34">
        <f t="shared" si="717"/>
        <v>33588.228000000003</v>
      </c>
      <c r="SR82" s="143" t="str">
        <f t="shared" si="718"/>
        <v>PB-08 (AM-C1 + AI-04)</v>
      </c>
      <c r="SS82" s="143" t="str">
        <f t="shared" si="719"/>
        <v>B0FN7DYB2M</v>
      </c>
      <c r="ST82" s="143" t="str">
        <f t="shared" si="720"/>
        <v>FBA79844</v>
      </c>
      <c r="SU82" s="17">
        <f t="shared" si="721"/>
        <v>3358.8227999999999</v>
      </c>
      <c r="SV82" s="3">
        <v>25</v>
      </c>
      <c r="SW82" s="32">
        <f t="shared" si="722"/>
        <v>83970.569999999992</v>
      </c>
      <c r="SX82" s="3">
        <v>0</v>
      </c>
      <c r="SY82" s="32">
        <f t="shared" si="723"/>
        <v>0</v>
      </c>
      <c r="SZ82" s="3">
        <v>0</v>
      </c>
      <c r="TA82" s="32">
        <f t="shared" si="724"/>
        <v>0</v>
      </c>
      <c r="TB82" s="3">
        <v>0</v>
      </c>
      <c r="TC82" s="32">
        <f t="shared" si="725"/>
        <v>0</v>
      </c>
      <c r="TD82" s="58">
        <v>0</v>
      </c>
      <c r="TE82" s="59">
        <f t="shared" si="726"/>
        <v>0</v>
      </c>
      <c r="TF82" s="58">
        <v>0</v>
      </c>
      <c r="TG82" s="59">
        <f t="shared" si="727"/>
        <v>0</v>
      </c>
      <c r="TH82" s="58">
        <v>0</v>
      </c>
      <c r="TI82" s="59">
        <f t="shared" si="728"/>
        <v>0</v>
      </c>
      <c r="TJ82" s="42">
        <f t="shared" si="729"/>
        <v>25</v>
      </c>
      <c r="TK82" s="92">
        <f t="shared" si="730"/>
        <v>83970.569999999992</v>
      </c>
      <c r="TL82" s="141">
        <v>2</v>
      </c>
      <c r="TM82" s="36" t="str">
        <f t="shared" si="731"/>
        <v>PB-08 (AM-C1 + AI-04)</v>
      </c>
      <c r="TN82" s="98" t="s">
        <v>480</v>
      </c>
      <c r="TO82" s="17">
        <f t="shared" si="732"/>
        <v>3358.8227999999999</v>
      </c>
      <c r="TP82" s="100">
        <v>2</v>
      </c>
      <c r="TQ82" s="88">
        <v>7149</v>
      </c>
      <c r="TR82" s="3">
        <v>4</v>
      </c>
      <c r="TS82" s="88">
        <v>27996.019199999995</v>
      </c>
      <c r="TT82" s="23">
        <f t="shared" si="733"/>
        <v>6</v>
      </c>
      <c r="TU82" s="68">
        <f t="shared" si="734"/>
        <v>35145.019199999995</v>
      </c>
      <c r="TV82" s="68">
        <f t="shared" si="735"/>
        <v>29783.914576271185</v>
      </c>
      <c r="TW82" s="62">
        <f t="shared" si="736"/>
        <v>2.075692019913815E-3</v>
      </c>
      <c r="TX82" s="23">
        <v>890</v>
      </c>
      <c r="TY82" s="23">
        <v>0</v>
      </c>
      <c r="TZ82" s="68">
        <v>0</v>
      </c>
      <c r="UA82" s="62">
        <f t="shared" si="737"/>
        <v>0</v>
      </c>
      <c r="UB82" s="34">
        <f t="shared" si="738"/>
        <v>20152.936799999999</v>
      </c>
      <c r="UC82" s="143" t="str">
        <f t="shared" si="739"/>
        <v>PB-08 (AM-C1 + AI-04)</v>
      </c>
      <c r="UD82" s="143" t="str">
        <f t="shared" si="740"/>
        <v>B0FN7DYB2M</v>
      </c>
      <c r="UE82" s="143" t="str">
        <f t="shared" si="741"/>
        <v>FBA79844</v>
      </c>
      <c r="UF82" s="17">
        <f t="shared" si="742"/>
        <v>3358.8227999999999</v>
      </c>
      <c r="UG82" s="3">
        <v>0</v>
      </c>
      <c r="UH82" s="32">
        <f t="shared" si="743"/>
        <v>0</v>
      </c>
      <c r="UI82" s="3">
        <v>0</v>
      </c>
      <c r="UJ82" s="32">
        <f t="shared" si="744"/>
        <v>0</v>
      </c>
      <c r="UK82" s="3">
        <v>0</v>
      </c>
      <c r="UL82" s="32">
        <f t="shared" si="745"/>
        <v>0</v>
      </c>
      <c r="UM82" s="3">
        <v>0</v>
      </c>
      <c r="UN82" s="32">
        <f t="shared" si="746"/>
        <v>0</v>
      </c>
      <c r="UO82" s="58">
        <v>0</v>
      </c>
      <c r="UP82" s="59">
        <f t="shared" si="747"/>
        <v>0</v>
      </c>
      <c r="UQ82" s="58">
        <v>0</v>
      </c>
      <c r="UR82" s="59">
        <f t="shared" si="748"/>
        <v>0</v>
      </c>
      <c r="US82" s="58">
        <v>0</v>
      </c>
      <c r="UT82" s="59">
        <f t="shared" si="749"/>
        <v>0</v>
      </c>
      <c r="UU82" s="42">
        <f t="shared" si="750"/>
        <v>0</v>
      </c>
      <c r="UV82" s="92">
        <f t="shared" si="751"/>
        <v>0</v>
      </c>
      <c r="UW82" s="141">
        <v>0</v>
      </c>
      <c r="UX82" s="36" t="str">
        <f t="shared" si="752"/>
        <v>PB-08 (AM-C1 + AI-04)</v>
      </c>
      <c r="UY82" s="98" t="s">
        <v>480</v>
      </c>
      <c r="UZ82" s="17">
        <f t="shared" si="753"/>
        <v>3358.8227999999999</v>
      </c>
      <c r="VA82" s="100">
        <v>0</v>
      </c>
      <c r="VB82" s="88">
        <v>0</v>
      </c>
      <c r="VC82" s="3">
        <v>3</v>
      </c>
      <c r="VD82" s="88">
        <v>21097.007599999997</v>
      </c>
      <c r="VE82" s="23">
        <f t="shared" si="759"/>
        <v>3</v>
      </c>
      <c r="VF82" s="68">
        <f t="shared" si="760"/>
        <v>21097.007599999997</v>
      </c>
      <c r="VG82" s="68">
        <f t="shared" si="761"/>
        <v>17878.82</v>
      </c>
      <c r="VH82" s="62">
        <f t="shared" si="762"/>
        <v>1.2609935822100048E-3</v>
      </c>
      <c r="VI82" s="23">
        <v>0</v>
      </c>
      <c r="VJ82" s="23">
        <v>0</v>
      </c>
      <c r="VK82" s="68">
        <v>0</v>
      </c>
      <c r="VL82" s="62">
        <f t="shared" si="754"/>
        <v>0</v>
      </c>
      <c r="VM82" s="34">
        <f t="shared" si="763"/>
        <v>10076.4684</v>
      </c>
      <c r="VN82" s="143" t="str">
        <f t="shared" si="755"/>
        <v>PB-08 (AM-C1 + AI-04)</v>
      </c>
      <c r="VO82" s="143" t="str">
        <f t="shared" si="756"/>
        <v>B0FN7DYB2M</v>
      </c>
      <c r="VP82" s="143" t="str">
        <f t="shared" si="757"/>
        <v>FBA79844</v>
      </c>
      <c r="VQ82" s="17">
        <f t="shared" si="764"/>
        <v>3358.8227999999999</v>
      </c>
      <c r="VR82" s="3">
        <v>0</v>
      </c>
      <c r="VS82" s="32">
        <f t="shared" si="765"/>
        <v>0</v>
      </c>
      <c r="VT82" s="3">
        <v>0</v>
      </c>
      <c r="VU82" s="32">
        <f t="shared" si="766"/>
        <v>0</v>
      </c>
      <c r="VV82" s="3">
        <v>0</v>
      </c>
      <c r="VW82" s="32">
        <f t="shared" si="767"/>
        <v>0</v>
      </c>
      <c r="VX82" s="3">
        <v>0</v>
      </c>
      <c r="VY82" s="32">
        <f t="shared" si="768"/>
        <v>0</v>
      </c>
      <c r="VZ82" s="58">
        <v>0</v>
      </c>
      <c r="WA82" s="59">
        <f t="shared" si="769"/>
        <v>0</v>
      </c>
      <c r="WB82" s="58">
        <v>0</v>
      </c>
      <c r="WC82" s="59">
        <f t="shared" si="770"/>
        <v>0</v>
      </c>
      <c r="WD82" s="58">
        <v>0</v>
      </c>
      <c r="WE82" s="59">
        <f t="shared" si="771"/>
        <v>0</v>
      </c>
      <c r="WF82" s="42">
        <f t="shared" si="772"/>
        <v>0</v>
      </c>
      <c r="WG82" s="92">
        <f t="shared" si="773"/>
        <v>0</v>
      </c>
      <c r="WH82" s="141">
        <v>3</v>
      </c>
      <c r="WI82" s="36" t="str">
        <f t="shared" si="758"/>
        <v>PB-08 (AM-C1 + AI-04)</v>
      </c>
      <c r="WJ82" s="98" t="s">
        <v>480</v>
      </c>
      <c r="WK82" s="17">
        <f t="shared" si="774"/>
        <v>3358.8227999999999</v>
      </c>
    </row>
    <row r="83" spans="1:609">
      <c r="A83" s="155" t="s">
        <v>140</v>
      </c>
      <c r="B83" s="155" t="s">
        <v>139</v>
      </c>
      <c r="C83" s="150" t="s">
        <v>293</v>
      </c>
      <c r="D83" s="150" t="s">
        <v>669</v>
      </c>
      <c r="E83" s="155" t="s">
        <v>264</v>
      </c>
      <c r="F83" s="155" t="s">
        <v>293</v>
      </c>
      <c r="G83" s="155" t="s">
        <v>362</v>
      </c>
      <c r="H83" s="150" t="s">
        <v>472</v>
      </c>
      <c r="I83" s="150" t="s">
        <v>434</v>
      </c>
      <c r="J83" s="187">
        <v>2550.4728235294119</v>
      </c>
      <c r="K83" s="16" t="s">
        <v>194</v>
      </c>
      <c r="L83" s="2">
        <v>0.25280000000000002</v>
      </c>
      <c r="M83" s="3">
        <v>6</v>
      </c>
      <c r="N83" s="21">
        <v>0</v>
      </c>
      <c r="O83" s="3">
        <v>0</v>
      </c>
      <c r="P83" s="23">
        <f>M83+N83+O83</f>
        <v>6</v>
      </c>
      <c r="Q83" s="2">
        <v>0.93140000000000001</v>
      </c>
      <c r="R83" s="3">
        <v>0</v>
      </c>
      <c r="S83" s="20">
        <v>0</v>
      </c>
      <c r="T83" s="3">
        <v>10</v>
      </c>
      <c r="U83" s="23">
        <f>R83+S83+T83</f>
        <v>10</v>
      </c>
      <c r="V83" s="2">
        <v>0.97829999999999995</v>
      </c>
      <c r="W83" s="3">
        <v>0</v>
      </c>
      <c r="X83" s="3">
        <v>1</v>
      </c>
      <c r="Y83" s="3">
        <v>10</v>
      </c>
      <c r="Z83" s="23">
        <f>W83+X83+Y83</f>
        <v>11</v>
      </c>
      <c r="AA83" s="24">
        <f>Z83/$Z$1</f>
        <v>9.4582975064488387E-3</v>
      </c>
      <c r="AB83" s="2">
        <v>0.98499999999999999</v>
      </c>
      <c r="AC83" s="3">
        <v>0</v>
      </c>
      <c r="AD83" s="3">
        <v>0</v>
      </c>
      <c r="AE83" s="3">
        <v>3</v>
      </c>
      <c r="AF83" s="23">
        <f>AC83+AD83+AE83</f>
        <v>3</v>
      </c>
      <c r="AG83" s="24">
        <f>AF83/$AF$1</f>
        <v>2.2371364653243847E-3</v>
      </c>
      <c r="AH83" s="12">
        <v>0.80279999999999996</v>
      </c>
      <c r="AI83" s="3">
        <v>0</v>
      </c>
      <c r="AJ83" s="3">
        <v>0</v>
      </c>
      <c r="AK83" s="3">
        <v>0</v>
      </c>
      <c r="AL83" s="23">
        <f>AI83+AJ83+AK83</f>
        <v>0</v>
      </c>
      <c r="AM83" s="24">
        <f>AL83/$AL$1</f>
        <v>0</v>
      </c>
      <c r="AN83" s="12">
        <v>0.99660000000000004</v>
      </c>
      <c r="AO83" s="3">
        <v>0</v>
      </c>
      <c r="AP83" s="3">
        <v>21</v>
      </c>
      <c r="AQ83" s="23">
        <f>AO83+AP83</f>
        <v>21</v>
      </c>
      <c r="AR83" s="34" t="e">
        <f>AQ83*#REF!</f>
        <v>#REF!</v>
      </c>
      <c r="AS83" s="24" t="e">
        <f>AR83/$AR$1</f>
        <v>#REF!</v>
      </c>
      <c r="AT83" s="12">
        <v>0.75349999999999995</v>
      </c>
      <c r="AU83" s="3">
        <v>9</v>
      </c>
      <c r="AV83" s="3">
        <v>13</v>
      </c>
      <c r="AW83" s="23">
        <f>AU83+AV83</f>
        <v>22</v>
      </c>
      <c r="AX83" s="34" t="e">
        <f>AW83*#REF!</f>
        <v>#REF!</v>
      </c>
      <c r="AY83" s="24" t="e">
        <f>AX83/$AX$1</f>
        <v>#REF!</v>
      </c>
      <c r="AZ83" s="12">
        <v>0.56530000000000002</v>
      </c>
      <c r="BA83" s="3">
        <v>10</v>
      </c>
      <c r="BB83" s="3">
        <v>20</v>
      </c>
      <c r="BC83" s="23">
        <f>BA83+BB83</f>
        <v>30</v>
      </c>
      <c r="BD83" s="34" t="e">
        <f>BC83*#REF!</f>
        <v>#REF!</v>
      </c>
      <c r="BE83" s="24" t="e">
        <f>BD83/$BD$1</f>
        <v>#REF!</v>
      </c>
      <c r="BF83" s="12">
        <v>0.97909999999999997</v>
      </c>
      <c r="BG83" s="3">
        <v>1</v>
      </c>
      <c r="BH83" s="3">
        <v>38</v>
      </c>
      <c r="BI83" s="23">
        <f>BG83+BH83</f>
        <v>39</v>
      </c>
      <c r="BJ83" s="34" t="e">
        <f>BI83*#REF!</f>
        <v>#REF!</v>
      </c>
      <c r="BK83" s="37" t="e">
        <f>BJ83/$BJ$1</f>
        <v>#REF!</v>
      </c>
      <c r="BL83" s="12">
        <v>0.98399999999999999</v>
      </c>
      <c r="BM83" s="3">
        <v>0</v>
      </c>
      <c r="BN83" s="3">
        <v>23</v>
      </c>
      <c r="BO83" s="23">
        <f>BM83+BN83</f>
        <v>23</v>
      </c>
      <c r="BP83" s="34" t="e">
        <f>BO83*#REF!</f>
        <v>#REF!</v>
      </c>
      <c r="BQ83" s="37" t="e">
        <f>BP83/$BP$1</f>
        <v>#REF!</v>
      </c>
      <c r="BR83" s="12">
        <v>0.99919999999999998</v>
      </c>
      <c r="BS83" s="3">
        <v>0</v>
      </c>
      <c r="BT83" s="3">
        <v>21</v>
      </c>
      <c r="BU83" s="3">
        <v>84058</v>
      </c>
      <c r="BV83" s="3">
        <v>0</v>
      </c>
      <c r="BW83" s="3">
        <v>0</v>
      </c>
      <c r="BX83" s="3">
        <v>6</v>
      </c>
      <c r="BY83" s="3">
        <v>16494</v>
      </c>
      <c r="BZ83" s="23">
        <f>BS83+BT83+BX83+BV83</f>
        <v>27</v>
      </c>
      <c r="CA83" s="23">
        <f>BY83+BU83+BW83</f>
        <v>100552</v>
      </c>
      <c r="CB83" s="37">
        <f>CA83/$CA$1</f>
        <v>1.2289010022128137E-2</v>
      </c>
      <c r="CC83" s="34" t="e">
        <f>BZ83*#REF!</f>
        <v>#REF!</v>
      </c>
      <c r="CD83" s="3">
        <v>9</v>
      </c>
      <c r="CE83" s="3">
        <v>36189</v>
      </c>
      <c r="CF83" s="3">
        <v>0</v>
      </c>
      <c r="CG83" s="3">
        <v>0</v>
      </c>
      <c r="CH83" s="3">
        <v>1</v>
      </c>
      <c r="CI83" s="3">
        <v>2749</v>
      </c>
      <c r="CJ83" s="23">
        <f>CD83+CH83+CF83</f>
        <v>10</v>
      </c>
      <c r="CK83" s="23">
        <f>CI83+CE83+CG83</f>
        <v>38938</v>
      </c>
      <c r="CL83" s="24">
        <f>CK83/$CK$1</f>
        <v>5.2558775627866462E-3</v>
      </c>
      <c r="CM83" s="34" t="e">
        <f>CJ83*#REF!</f>
        <v>#REF!</v>
      </c>
      <c r="CN83" s="3">
        <v>3</v>
      </c>
      <c r="CO83" s="3">
        <v>11519</v>
      </c>
      <c r="CP83" s="3">
        <v>0</v>
      </c>
      <c r="CQ83" s="3">
        <v>0</v>
      </c>
      <c r="CR83" s="3">
        <v>0</v>
      </c>
      <c r="CS83" s="3">
        <v>0</v>
      </c>
      <c r="CT83" s="23">
        <f>CN83+CR83+CP83</f>
        <v>3</v>
      </c>
      <c r="CU83" s="23">
        <f>CS83+CO83+CQ83</f>
        <v>11519</v>
      </c>
      <c r="CV83" s="24">
        <f>CU83/$CU$1</f>
        <v>1.6279519027962996E-3</v>
      </c>
      <c r="CW83" s="34" t="e">
        <f>CT83*#REF!</f>
        <v>#REF!</v>
      </c>
      <c r="CX83" s="3">
        <v>11</v>
      </c>
      <c r="CY83" s="3">
        <v>43989</v>
      </c>
      <c r="CZ83" s="3">
        <v>0</v>
      </c>
      <c r="DA83" s="3">
        <v>0</v>
      </c>
      <c r="DB83" s="23">
        <f>CX83+CZ83</f>
        <v>11</v>
      </c>
      <c r="DC83" s="23">
        <f>CY83+DA83</f>
        <v>43989</v>
      </c>
      <c r="DD83" s="24">
        <f>DC83/$DC$1</f>
        <v>5.747817729130392E-3</v>
      </c>
      <c r="DE83" s="23">
        <v>2141</v>
      </c>
      <c r="DF83" s="23">
        <v>18</v>
      </c>
      <c r="DG83" s="23">
        <v>67983</v>
      </c>
      <c r="DH83" s="34" t="e">
        <f>DB83*#REF!</f>
        <v>#REF!</v>
      </c>
      <c r="DI83" s="3">
        <v>11</v>
      </c>
      <c r="DJ83" s="3">
        <v>43590</v>
      </c>
      <c r="DK83" s="3">
        <v>0</v>
      </c>
      <c r="DL83" s="3">
        <v>0</v>
      </c>
      <c r="DM83" s="23">
        <f>DI83+DK83</f>
        <v>11</v>
      </c>
      <c r="DN83" s="23">
        <f>DJ83+DL83</f>
        <v>43590</v>
      </c>
      <c r="DO83" s="23">
        <f>DN83/1.18</f>
        <v>36940.677966101699</v>
      </c>
      <c r="DP83" s="24">
        <f>DN83/$DN$1</f>
        <v>4.9927057359509062E-3</v>
      </c>
      <c r="DQ83" s="23">
        <v>2035</v>
      </c>
      <c r="DR83" s="23">
        <v>13</v>
      </c>
      <c r="DS83" s="23">
        <v>51588</v>
      </c>
      <c r="DT83" s="24">
        <f>DS83/$DS$1</f>
        <v>5.1496322024832987E-3</v>
      </c>
      <c r="DU83" s="34" t="e">
        <f>DM83*#REF!</f>
        <v>#REF!</v>
      </c>
      <c r="DV83" s="24">
        <f>(DR83-DF83)/DF83</f>
        <v>-0.27777777777777779</v>
      </c>
      <c r="DW83" s="24">
        <f>(DM83-DB83)/DB83</f>
        <v>0</v>
      </c>
      <c r="DX83" s="34">
        <v>14490.310000000005</v>
      </c>
      <c r="DY83" s="23">
        <v>11</v>
      </c>
      <c r="DZ83" s="34">
        <v>29898.3</v>
      </c>
      <c r="EA83" s="24">
        <f>DX83/DZ83</f>
        <v>0.48465330804761492</v>
      </c>
      <c r="EB83" s="24">
        <f>DX83/DO83</f>
        <v>0.3922589080064236</v>
      </c>
      <c r="EC83" s="24" t="s">
        <v>461</v>
      </c>
      <c r="ED83" s="24" t="s">
        <v>461</v>
      </c>
      <c r="EE83" s="3">
        <v>15</v>
      </c>
      <c r="EF83" s="3">
        <v>42104</v>
      </c>
      <c r="EG83" s="3">
        <v>0</v>
      </c>
      <c r="EH83" s="3">
        <v>0</v>
      </c>
      <c r="EI83" s="23">
        <f>EE83+EG83</f>
        <v>15</v>
      </c>
      <c r="EJ83" s="23">
        <f>EF83+EH83</f>
        <v>42104</v>
      </c>
      <c r="EK83" s="23">
        <f>EJ83/1.18</f>
        <v>35681.355932203391</v>
      </c>
      <c r="EL83" s="62">
        <f>EJ83/$EJ$1</f>
        <v>4.2720769922920451E-3</v>
      </c>
      <c r="EM83" s="23">
        <v>2582</v>
      </c>
      <c r="EN83" s="23">
        <v>23</v>
      </c>
      <c r="EO83" s="23">
        <v>60279</v>
      </c>
      <c r="EP83" s="62">
        <f>EO83/$EO$1</f>
        <v>5.3226663963493745E-3</v>
      </c>
      <c r="EQ83" s="34" t="e">
        <f>EI83*#REF!</f>
        <v>#REF!</v>
      </c>
      <c r="ER83" s="24">
        <f>(EN83-DR83)/DR83</f>
        <v>0.76923076923076927</v>
      </c>
      <c r="ES83" s="24">
        <f>(EI83-DM83)/DM83</f>
        <v>0.36363636363636365</v>
      </c>
      <c r="ET83" s="24"/>
      <c r="EU83" s="24"/>
      <c r="EV83" s="3">
        <v>17</v>
      </c>
      <c r="EW83" s="3">
        <v>47499.030000000006</v>
      </c>
      <c r="EX83" s="3">
        <v>0</v>
      </c>
      <c r="EY83" s="3">
        <v>0</v>
      </c>
      <c r="EZ83" s="23">
        <f>EV83+EX83</f>
        <v>17</v>
      </c>
      <c r="FA83" s="23">
        <f>EW83+EY83</f>
        <v>47499.030000000006</v>
      </c>
      <c r="FB83" s="70">
        <f>FA83/1.18</f>
        <v>40253.415254237298</v>
      </c>
      <c r="FC83" s="62">
        <f>FA83/$FA$1</f>
        <v>4.6379211905759879E-3</v>
      </c>
      <c r="FD83" s="23">
        <v>4350</v>
      </c>
      <c r="FE83" s="23">
        <v>32</v>
      </c>
      <c r="FF83" s="23">
        <v>69975</v>
      </c>
      <c r="FG83" s="62">
        <f>FF83/$FF$1</f>
        <v>5.3240442943898779E-3</v>
      </c>
      <c r="FH83" s="34" t="e">
        <f>EZ83*#REF!</f>
        <v>#REF!</v>
      </c>
      <c r="FI83" s="3">
        <v>15</v>
      </c>
      <c r="FJ83" s="3">
        <v>39677.040000000001</v>
      </c>
      <c r="FK83" s="3">
        <v>1</v>
      </c>
      <c r="FL83" s="3">
        <v>2799</v>
      </c>
      <c r="FM83" s="23">
        <f>FI83+FK83</f>
        <v>16</v>
      </c>
      <c r="FN83" s="23">
        <f>FJ83+FL83</f>
        <v>42476.04</v>
      </c>
      <c r="FO83" s="70">
        <f>FN83/1.18</f>
        <v>35996.644067796609</v>
      </c>
      <c r="FP83" s="62">
        <f>FN83/$FN$1</f>
        <v>3.277581024761458E-3</v>
      </c>
      <c r="FQ83" s="23">
        <v>1852</v>
      </c>
      <c r="FR83" s="23">
        <v>24</v>
      </c>
      <c r="FS83" s="68">
        <v>60277</v>
      </c>
      <c r="FT83" s="62">
        <f>FS83/$FS$1</f>
        <v>3.5817351418639923E-3</v>
      </c>
      <c r="FU83" s="34" t="e">
        <f>FM83*#REF!</f>
        <v>#REF!</v>
      </c>
      <c r="FV83" s="3">
        <v>12</v>
      </c>
      <c r="FW83" s="3">
        <v>32635.02</v>
      </c>
      <c r="FX83" s="3">
        <v>0</v>
      </c>
      <c r="FY83" s="3">
        <v>0</v>
      </c>
      <c r="FZ83" s="23">
        <f>FV83+FX83</f>
        <v>12</v>
      </c>
      <c r="GA83" s="23">
        <f>FW83+FY83</f>
        <v>32635.02</v>
      </c>
      <c r="GB83" s="70">
        <f>GA83/1.18</f>
        <v>27656.796610169495</v>
      </c>
      <c r="GC83" s="62">
        <f>GA83/$GA$1</f>
        <v>2.9982756567582623E-3</v>
      </c>
      <c r="GD83" s="23">
        <v>1234</v>
      </c>
      <c r="GE83" s="23">
        <v>18</v>
      </c>
      <c r="GF83" s="68">
        <v>44484</v>
      </c>
      <c r="GG83" s="62">
        <f>GF83/$GF$1</f>
        <v>3.6164818697871411E-3</v>
      </c>
      <c r="GH83" s="111">
        <f>J83*FZ83</f>
        <v>30605.673882352945</v>
      </c>
      <c r="GI83" s="100">
        <v>8</v>
      </c>
      <c r="GJ83" s="3">
        <v>22392</v>
      </c>
      <c r="GK83" s="3"/>
      <c r="GL83" s="3"/>
      <c r="GM83" s="23">
        <f>GI83+GK83</f>
        <v>8</v>
      </c>
      <c r="GN83" s="23">
        <f>GJ83+GL83</f>
        <v>22392</v>
      </c>
      <c r="GO83" s="70">
        <f>GN83/1.18</f>
        <v>18976.271186440677</v>
      </c>
      <c r="GP83" s="62">
        <f>GN83/$GN$1</f>
        <v>2.4911625668620906E-3</v>
      </c>
      <c r="GQ83" s="23">
        <v>1504</v>
      </c>
      <c r="GR83" s="23">
        <v>8</v>
      </c>
      <c r="GS83" s="68">
        <v>23832</v>
      </c>
      <c r="GT83" s="62">
        <f>GS83/$GS$1</f>
        <v>2.2605684563244649E-3</v>
      </c>
      <c r="GU83" s="111">
        <f>J83*GM83</f>
        <v>20403.782588235295</v>
      </c>
      <c r="GV83" s="100">
        <v>6</v>
      </c>
      <c r="GW83" s="3">
        <v>16586.010000000002</v>
      </c>
      <c r="GX83" s="3"/>
      <c r="GY83" s="3"/>
      <c r="GZ83" s="23">
        <f>GV83+GX83</f>
        <v>6</v>
      </c>
      <c r="HA83" s="23">
        <f>GW83+GY83</f>
        <v>16586.010000000002</v>
      </c>
      <c r="HB83" s="70">
        <f>HA83/1.18</f>
        <v>14055.940677966104</v>
      </c>
      <c r="HC83" s="62">
        <f>HA83/$HA$1</f>
        <v>1.9895192104817162E-3</v>
      </c>
      <c r="HD83" s="23">
        <v>1148</v>
      </c>
      <c r="HE83" s="23">
        <v>13</v>
      </c>
      <c r="HF83" s="68">
        <v>36109</v>
      </c>
      <c r="HG83" s="62">
        <f>HF83/$HF$1</f>
        <v>3.1325145888046503E-3</v>
      </c>
      <c r="HH83" s="34">
        <f>J83*GZ83</f>
        <v>15302.836941176472</v>
      </c>
      <c r="HI83" s="100">
        <v>8</v>
      </c>
      <c r="HJ83" s="3">
        <v>22392</v>
      </c>
      <c r="HK83" s="3"/>
      <c r="HL83" s="3"/>
      <c r="HM83" s="23">
        <f>HI83+HK83</f>
        <v>8</v>
      </c>
      <c r="HN83" s="23">
        <f>HJ83+HL83</f>
        <v>22392</v>
      </c>
      <c r="HO83" s="70">
        <f>HN83/1.18</f>
        <v>18976.271186440677</v>
      </c>
      <c r="HP83" s="62">
        <f>HN83/$HN$1</f>
        <v>2.6733871710513174E-3</v>
      </c>
      <c r="HQ83" s="23">
        <v>784</v>
      </c>
      <c r="HR83" s="23">
        <v>7</v>
      </c>
      <c r="HS83" s="68">
        <v>17074</v>
      </c>
      <c r="HT83" s="62">
        <f>HS83/$HS$1</f>
        <v>1.7719661954430767E-3</v>
      </c>
      <c r="HU83" s="34">
        <f>J83*HM83</f>
        <v>20403.782588235295</v>
      </c>
      <c r="HV83" s="100">
        <v>1</v>
      </c>
      <c r="HW83" s="3">
        <v>2799</v>
      </c>
      <c r="HX83" s="3">
        <v>4</v>
      </c>
      <c r="HY83" s="179">
        <v>12396.0062</v>
      </c>
      <c r="HZ83" s="23">
        <f>HV83+HX83</f>
        <v>5</v>
      </c>
      <c r="IA83" s="23">
        <f>HW83+HY83</f>
        <v>15195.0062</v>
      </c>
      <c r="IB83" s="70">
        <f>IA83/1.18</f>
        <v>12877.123898305084</v>
      </c>
      <c r="IC83" s="62">
        <f>IA83/$IA$1</f>
        <v>1.2387695943417115E-3</v>
      </c>
      <c r="ID83" s="23">
        <v>471</v>
      </c>
      <c r="IE83" s="23">
        <v>0</v>
      </c>
      <c r="IF83" s="68">
        <v>0</v>
      </c>
      <c r="IG83" s="62">
        <f>IF83/$IF$1</f>
        <v>0</v>
      </c>
      <c r="IH83" s="34">
        <f>IY83*HZ83</f>
        <v>11154.962717647059</v>
      </c>
      <c r="II83" s="100">
        <v>0</v>
      </c>
      <c r="IJ83" s="88">
        <v>0</v>
      </c>
      <c r="IK83" s="3">
        <v>5</v>
      </c>
      <c r="IL83" s="88">
        <v>15495.004800000001</v>
      </c>
      <c r="IM83" s="23">
        <f>II83+IK83</f>
        <v>5</v>
      </c>
      <c r="IN83" s="68">
        <f>IJ83+IL83</f>
        <v>15495.004800000001</v>
      </c>
      <c r="IO83" s="68">
        <f>IN83/1.18</f>
        <v>13131.36</v>
      </c>
      <c r="IP83" s="62">
        <f>IN83/$IN$1</f>
        <v>1.684359513613591E-3</v>
      </c>
      <c r="IQ83" s="23">
        <v>482</v>
      </c>
      <c r="IR83" s="23">
        <v>0</v>
      </c>
      <c r="IS83" s="68">
        <v>0</v>
      </c>
      <c r="IT83" s="62">
        <f>IS83/$IS$1</f>
        <v>0</v>
      </c>
      <c r="IU83" s="34">
        <f>IY83*IM83</f>
        <v>11154.962717647059</v>
      </c>
      <c r="IV83" s="142" t="str">
        <f>E83</f>
        <v>AM-W11</v>
      </c>
      <c r="IW83" s="142" t="str">
        <f>A83</f>
        <v>B0B4G5ZLTB</v>
      </c>
      <c r="IX83" s="142" t="str">
        <f>B83</f>
        <v>FBA75687</v>
      </c>
      <c r="IY83" s="17">
        <v>2230.9925435294117</v>
      </c>
      <c r="IZ83" s="3">
        <v>16</v>
      </c>
      <c r="JA83" s="32">
        <f>IZ83*IY83</f>
        <v>35695.880696470587</v>
      </c>
      <c r="JB83" s="3">
        <v>33</v>
      </c>
      <c r="JC83" s="32">
        <f>JB83*IY83</f>
        <v>73622.753936470588</v>
      </c>
      <c r="JD83" s="3">
        <v>41</v>
      </c>
      <c r="JE83" s="32">
        <f>JD83*IY83</f>
        <v>91470.694284705882</v>
      </c>
      <c r="JF83" s="3">
        <v>0</v>
      </c>
      <c r="JG83" s="32">
        <f>JF83*IY83</f>
        <v>0</v>
      </c>
      <c r="JH83" s="58">
        <v>0</v>
      </c>
      <c r="JI83" s="59">
        <f>JH83*IY83</f>
        <v>0</v>
      </c>
      <c r="JJ83" s="58">
        <v>0</v>
      </c>
      <c r="JK83" s="59">
        <f>JJ83*IY83</f>
        <v>0</v>
      </c>
      <c r="JL83" s="58">
        <v>500</v>
      </c>
      <c r="JM83" s="59">
        <f>JL83*IY83</f>
        <v>1115496.2717647059</v>
      </c>
      <c r="JN83" s="42">
        <f>IZ83+JB83+JH83+JD83+JF83+JJ83+JL83</f>
        <v>590</v>
      </c>
      <c r="JO83" s="10">
        <f>JN83*IY83</f>
        <v>1316285.6006823529</v>
      </c>
      <c r="JP83" s="36" t="str">
        <f>E83</f>
        <v>AM-W11</v>
      </c>
      <c r="JQ83" s="98" t="str">
        <f>C83</f>
        <v>Head</v>
      </c>
      <c r="JR83" s="17">
        <v>2230.9925435294117</v>
      </c>
      <c r="JS83" s="100">
        <v>0</v>
      </c>
      <c r="JT83" s="88">
        <v>0</v>
      </c>
      <c r="JU83" s="3">
        <v>7</v>
      </c>
      <c r="JV83" s="88">
        <v>21228.022999999997</v>
      </c>
      <c r="JW83" s="23">
        <f>JS83+JU83</f>
        <v>7</v>
      </c>
      <c r="JX83" s="68">
        <f>JT83+JV83</f>
        <v>21228.022999999997</v>
      </c>
      <c r="JY83" s="68">
        <f>JX83/1.18</f>
        <v>17989.849999999999</v>
      </c>
      <c r="JZ83" s="62">
        <f>JX83/$JX$1</f>
        <v>1.9297184202242479E-3</v>
      </c>
      <c r="KA83" s="23">
        <v>596</v>
      </c>
      <c r="KB83" s="23">
        <v>0</v>
      </c>
      <c r="KC83" s="68">
        <v>0</v>
      </c>
      <c r="KD83" s="62">
        <f>KC83/$IS$1</f>
        <v>0</v>
      </c>
      <c r="KE83" s="34">
        <f>KI83*JW83</f>
        <v>15616.947804705882</v>
      </c>
      <c r="KF83" s="142" t="str">
        <f>E83</f>
        <v>AM-W11</v>
      </c>
      <c r="KG83" s="142" t="str">
        <f>A83</f>
        <v>B0B4G5ZLTB</v>
      </c>
      <c r="KH83" s="142" t="str">
        <f>B83</f>
        <v>FBA75687</v>
      </c>
      <c r="KI83" s="17">
        <v>2230.9925435294117</v>
      </c>
      <c r="KJ83" s="3">
        <v>10</v>
      </c>
      <c r="KK83" s="32">
        <f>KJ83*KI83</f>
        <v>22309.925435294117</v>
      </c>
      <c r="KL83" s="3">
        <v>59</v>
      </c>
      <c r="KM83" s="32">
        <f>KL83*KI83</f>
        <v>131628.5600682353</v>
      </c>
      <c r="KN83" s="3">
        <v>41</v>
      </c>
      <c r="KO83" s="32">
        <f>KN83*KI83</f>
        <v>91470.694284705882</v>
      </c>
      <c r="KP83" s="3">
        <v>0</v>
      </c>
      <c r="KQ83" s="32">
        <f>KP83*KI83</f>
        <v>0</v>
      </c>
      <c r="KR83" s="58">
        <v>0</v>
      </c>
      <c r="KS83" s="59">
        <f>KR83*KI83</f>
        <v>0</v>
      </c>
      <c r="KT83" s="58">
        <v>0</v>
      </c>
      <c r="KU83" s="59">
        <f>KT83*KI83</f>
        <v>0</v>
      </c>
      <c r="KV83" s="58">
        <v>500</v>
      </c>
      <c r="KW83" s="59">
        <f>KV83*KI83</f>
        <v>1115496.2717647059</v>
      </c>
      <c r="KX83" s="42">
        <f>KJ83+KL83+KR83+KN83+KP83+KT83+KV83</f>
        <v>610</v>
      </c>
      <c r="KY83" s="10">
        <f>KX83*KI83</f>
        <v>1360905.4515529412</v>
      </c>
      <c r="KZ83" s="36" t="str">
        <f>E83</f>
        <v>AM-W11</v>
      </c>
      <c r="LA83" s="98" t="str">
        <f>C83</f>
        <v>Head</v>
      </c>
      <c r="LB83" s="17">
        <v>2230.9925435294117</v>
      </c>
      <c r="LC83" s="100">
        <v>0</v>
      </c>
      <c r="LD83" s="88">
        <v>0</v>
      </c>
      <c r="LE83" s="3">
        <v>4</v>
      </c>
      <c r="LF83" s="88">
        <v>12395.9944</v>
      </c>
      <c r="LG83" s="23">
        <f>LC83+LE83</f>
        <v>4</v>
      </c>
      <c r="LH83" s="68">
        <f>LD83+LF83</f>
        <v>12395.9944</v>
      </c>
      <c r="LI83" s="68">
        <f>LH83/1.18</f>
        <v>10505.08</v>
      </c>
      <c r="LJ83" s="62">
        <f>LH83/$LH$1</f>
        <v>1.1463583029596221E-3</v>
      </c>
      <c r="LK83" s="23">
        <v>809</v>
      </c>
      <c r="LL83" s="23">
        <v>0</v>
      </c>
      <c r="LM83" s="68">
        <v>0</v>
      </c>
      <c r="LN83" s="62">
        <f>LM83/$IS$1</f>
        <v>0</v>
      </c>
      <c r="LO83" s="34">
        <f>LS83*LG83</f>
        <v>10201.891294117648</v>
      </c>
      <c r="LP83" s="143" t="str">
        <f>E83</f>
        <v>AM-W11</v>
      </c>
      <c r="LQ83" s="143" t="str">
        <f>A83</f>
        <v>B0B4G5ZLTB</v>
      </c>
      <c r="LR83" s="143" t="str">
        <f>B83</f>
        <v>FBA75687</v>
      </c>
      <c r="LS83" s="17">
        <v>2550.4728235294119</v>
      </c>
      <c r="LT83" s="3">
        <v>9</v>
      </c>
      <c r="LU83" s="32">
        <f>LT83*LS83</f>
        <v>22954.255411764709</v>
      </c>
      <c r="LV83" s="3">
        <v>54</v>
      </c>
      <c r="LW83" s="32">
        <f>LV83*LS83</f>
        <v>137725.53247058825</v>
      </c>
      <c r="LX83" s="3">
        <v>22</v>
      </c>
      <c r="LY83" s="32">
        <f>LX83*LS83</f>
        <v>56110.402117647063</v>
      </c>
      <c r="LZ83" s="3">
        <v>0</v>
      </c>
      <c r="MA83" s="32">
        <f>LZ83*LS83</f>
        <v>0</v>
      </c>
      <c r="MB83" s="58">
        <v>0</v>
      </c>
      <c r="MC83" s="59">
        <f>MB83*LS83</f>
        <v>0</v>
      </c>
      <c r="MD83" s="58">
        <v>0</v>
      </c>
      <c r="ME83" s="59">
        <f>MD83*LS83</f>
        <v>0</v>
      </c>
      <c r="MF83" s="58">
        <v>500</v>
      </c>
      <c r="MG83" s="59">
        <f>MF83*LS83</f>
        <v>1275236.411764706</v>
      </c>
      <c r="MH83" s="42">
        <f>LT83+LV83+MB83+LX83+LZ83+MD83+MF83</f>
        <v>585</v>
      </c>
      <c r="MI83" s="10">
        <f>MH83*LS83</f>
        <v>1492026.601764706</v>
      </c>
      <c r="MJ83" s="36" t="str">
        <f>E83</f>
        <v>AM-W11</v>
      </c>
      <c r="MK83" s="98" t="s">
        <v>293</v>
      </c>
      <c r="ML83" s="17">
        <v>2550.4728235294119</v>
      </c>
      <c r="MM83" s="100">
        <v>2</v>
      </c>
      <c r="MN83" s="88">
        <v>4894</v>
      </c>
      <c r="MO83" s="3">
        <v>9</v>
      </c>
      <c r="MP83" s="88">
        <v>21391.016399999997</v>
      </c>
      <c r="MQ83" s="23">
        <f>MM83+MO83</f>
        <v>11</v>
      </c>
      <c r="MR83" s="68">
        <f>MN83+MP83</f>
        <v>26285.016399999997</v>
      </c>
      <c r="MS83" s="68">
        <f>MR83/1.18</f>
        <v>22275.437627118641</v>
      </c>
      <c r="MT83" s="62">
        <f>MR83/$MR$1</f>
        <v>1.926756590141177E-3</v>
      </c>
      <c r="MU83" s="23">
        <v>1247</v>
      </c>
      <c r="MV83" s="23">
        <v>0</v>
      </c>
      <c r="MW83" s="68">
        <v>0</v>
      </c>
      <c r="MX83" s="62">
        <f>MW83/$IS$1</f>
        <v>0</v>
      </c>
      <c r="MY83" s="34">
        <f>MQ83*NC83</f>
        <v>28055.201058823532</v>
      </c>
      <c r="MZ83" s="143" t="str">
        <f>E83</f>
        <v>AM-W11</v>
      </c>
      <c r="NA83" s="143" t="str">
        <f>A83</f>
        <v>B0B4G5ZLTB</v>
      </c>
      <c r="NB83" s="143" t="str">
        <f>B83</f>
        <v>FBA75687</v>
      </c>
      <c r="NC83" s="17">
        <f>J83</f>
        <v>2550.4728235294119</v>
      </c>
      <c r="ND83" s="3">
        <v>20</v>
      </c>
      <c r="NE83" s="32">
        <f>ND83*NC83</f>
        <v>51009.456470588237</v>
      </c>
      <c r="NF83" s="3">
        <v>46</v>
      </c>
      <c r="NG83" s="32">
        <f>NF83*NC83</f>
        <v>117321.74988235295</v>
      </c>
      <c r="NH83" s="3">
        <v>24</v>
      </c>
      <c r="NI83" s="32">
        <f>NH83*NC83</f>
        <v>61211.34776470589</v>
      </c>
      <c r="NJ83" s="3">
        <v>0</v>
      </c>
      <c r="NK83" s="32">
        <f>NJ83*NC83</f>
        <v>0</v>
      </c>
      <c r="NL83" s="58">
        <v>0</v>
      </c>
      <c r="NM83" s="59">
        <f>NL83*NC83</f>
        <v>0</v>
      </c>
      <c r="NN83" s="58">
        <v>0</v>
      </c>
      <c r="NO83" s="59">
        <f>NN83*NC83</f>
        <v>0</v>
      </c>
      <c r="NP83" s="58">
        <v>500</v>
      </c>
      <c r="NQ83" s="59">
        <f>NP83*NC83</f>
        <v>1275236.411764706</v>
      </c>
      <c r="NR83" s="42">
        <f>ND83+NF83+NL83+NH83+NJ83+NN83+NP83</f>
        <v>590</v>
      </c>
      <c r="NS83" s="92">
        <f>NR83*NC83</f>
        <v>1504778.965882353</v>
      </c>
      <c r="NT83" s="141">
        <v>0</v>
      </c>
      <c r="NU83" s="36" t="str">
        <f>E83</f>
        <v>AM-W11</v>
      </c>
      <c r="NV83" s="98" t="s">
        <v>293</v>
      </c>
      <c r="NW83" s="17">
        <v>2550.4728235294119</v>
      </c>
      <c r="NX83" s="100">
        <v>6</v>
      </c>
      <c r="NY83" s="88">
        <v>13978</v>
      </c>
      <c r="NZ83" s="3">
        <v>3</v>
      </c>
      <c r="OA83" s="88">
        <v>7198</v>
      </c>
      <c r="OB83" s="23">
        <f t="shared" si="863"/>
        <v>9</v>
      </c>
      <c r="OC83" s="68">
        <f t="shared" si="863"/>
        <v>21176</v>
      </c>
      <c r="OD83" s="68">
        <f t="shared" si="864"/>
        <v>17945.762711864409</v>
      </c>
      <c r="OE83" s="62">
        <f t="shared" si="865"/>
        <v>1.4838403410328137E-3</v>
      </c>
      <c r="OF83" s="23">
        <v>852</v>
      </c>
      <c r="OG83" s="23">
        <v>0</v>
      </c>
      <c r="OH83" s="68">
        <v>0</v>
      </c>
      <c r="OI83" s="62">
        <f t="shared" si="866"/>
        <v>0</v>
      </c>
      <c r="OJ83" s="34">
        <f t="shared" si="867"/>
        <v>22954.255411764709</v>
      </c>
      <c r="OK83" s="143" t="str">
        <f t="shared" si="868"/>
        <v>AM-W11</v>
      </c>
      <c r="OL83" s="143" t="str">
        <f t="shared" si="869"/>
        <v>B0B4G5ZLTB</v>
      </c>
      <c r="OM83" s="143" t="str">
        <f t="shared" si="869"/>
        <v>FBA75687</v>
      </c>
      <c r="ON83" s="17">
        <f t="shared" si="870"/>
        <v>2550.4728235294119</v>
      </c>
      <c r="OO83" s="3">
        <v>22</v>
      </c>
      <c r="OP83" s="32">
        <f t="shared" si="871"/>
        <v>56110.402117647063</v>
      </c>
      <c r="OQ83" s="3">
        <v>10</v>
      </c>
      <c r="OR83" s="32">
        <f t="shared" si="872"/>
        <v>25504.728235294118</v>
      </c>
      <c r="OS83" s="3">
        <v>24</v>
      </c>
      <c r="OT83" s="32">
        <f t="shared" si="873"/>
        <v>61211.34776470589</v>
      </c>
      <c r="OU83" s="3">
        <v>0</v>
      </c>
      <c r="OV83" s="32">
        <f t="shared" si="874"/>
        <v>0</v>
      </c>
      <c r="OW83" s="58">
        <v>0</v>
      </c>
      <c r="OX83" s="59">
        <f t="shared" si="875"/>
        <v>0</v>
      </c>
      <c r="OY83" s="58">
        <v>0</v>
      </c>
      <c r="OZ83" s="59">
        <f t="shared" si="876"/>
        <v>0</v>
      </c>
      <c r="PA83" s="58">
        <v>500</v>
      </c>
      <c r="PB83" s="59">
        <f t="shared" si="877"/>
        <v>1275236.411764706</v>
      </c>
      <c r="PC83" s="42">
        <f t="shared" si="878"/>
        <v>556</v>
      </c>
      <c r="PD83" s="92">
        <f t="shared" si="879"/>
        <v>1418062.8898823531</v>
      </c>
      <c r="PE83" s="141">
        <v>0</v>
      </c>
      <c r="PF83" s="36" t="str">
        <f t="shared" si="880"/>
        <v>AM-W11</v>
      </c>
      <c r="PG83" s="98" t="s">
        <v>293</v>
      </c>
      <c r="PH83" s="17">
        <v>2550.4728235294119</v>
      </c>
      <c r="PI83" s="100">
        <v>3</v>
      </c>
      <c r="PJ83" s="88">
        <v>7173</v>
      </c>
      <c r="PK83" s="3">
        <v>1</v>
      </c>
      <c r="PL83" s="88">
        <v>1999.0025999999998</v>
      </c>
      <c r="PM83" s="23">
        <f t="shared" si="881"/>
        <v>4</v>
      </c>
      <c r="PN83" s="68">
        <f t="shared" si="881"/>
        <v>9172.0025999999998</v>
      </c>
      <c r="PO83" s="68">
        <f t="shared" si="882"/>
        <v>7772.8835593220338</v>
      </c>
      <c r="PP83" s="62">
        <f t="shared" si="883"/>
        <v>5.1668079615115362E-4</v>
      </c>
      <c r="PQ83" s="23">
        <v>855</v>
      </c>
      <c r="PR83" s="23">
        <v>0</v>
      </c>
      <c r="PS83" s="68">
        <v>0</v>
      </c>
      <c r="PT83" s="62">
        <f t="shared" si="884"/>
        <v>0</v>
      </c>
      <c r="PU83" s="34">
        <f t="shared" si="885"/>
        <v>10201.891294117648</v>
      </c>
      <c r="PV83" s="143" t="str">
        <f t="shared" si="886"/>
        <v>AM-W11</v>
      </c>
      <c r="PW83" s="143" t="str">
        <f t="shared" si="887"/>
        <v>B0B4G5ZLTB</v>
      </c>
      <c r="PX83" s="143" t="str">
        <f t="shared" si="887"/>
        <v>FBA75687</v>
      </c>
      <c r="PY83" s="17">
        <f t="shared" si="888"/>
        <v>2550.4728235294119</v>
      </c>
      <c r="PZ83" s="3">
        <v>30</v>
      </c>
      <c r="QA83" s="32">
        <f t="shared" si="889"/>
        <v>76514.184705882362</v>
      </c>
      <c r="QB83" s="3"/>
      <c r="QC83" s="32">
        <f t="shared" si="890"/>
        <v>0</v>
      </c>
      <c r="QD83" s="3">
        <v>24</v>
      </c>
      <c r="QE83" s="32">
        <f t="shared" si="891"/>
        <v>61211.34776470589</v>
      </c>
      <c r="QF83" s="3">
        <v>0</v>
      </c>
      <c r="QG83" s="32">
        <f t="shared" si="892"/>
        <v>0</v>
      </c>
      <c r="QH83" s="58">
        <v>0</v>
      </c>
      <c r="QI83" s="59">
        <f t="shared" si="893"/>
        <v>0</v>
      </c>
      <c r="QJ83" s="58">
        <v>0</v>
      </c>
      <c r="QK83" s="59">
        <f t="shared" si="894"/>
        <v>0</v>
      </c>
      <c r="QL83" s="58">
        <v>500</v>
      </c>
      <c r="QM83" s="59">
        <f t="shared" si="895"/>
        <v>1275236.411764706</v>
      </c>
      <c r="QN83" s="42">
        <f t="shared" si="896"/>
        <v>554</v>
      </c>
      <c r="QO83" s="92">
        <f t="shared" si="897"/>
        <v>1412961.9442352941</v>
      </c>
      <c r="QP83" s="141">
        <v>3</v>
      </c>
      <c r="QQ83" s="36" t="str">
        <f t="shared" si="898"/>
        <v>AM-W11</v>
      </c>
      <c r="QR83" s="98" t="s">
        <v>293</v>
      </c>
      <c r="QS83" s="17">
        <v>2550.4728235294119</v>
      </c>
      <c r="QT83" s="100">
        <v>7</v>
      </c>
      <c r="QU83" s="88">
        <v>13194</v>
      </c>
      <c r="QV83" s="3">
        <v>2</v>
      </c>
      <c r="QW83" s="88">
        <v>3999</v>
      </c>
      <c r="QX83" s="23">
        <f t="shared" si="691"/>
        <v>9</v>
      </c>
      <c r="QY83" s="68">
        <f t="shared" si="692"/>
        <v>17193</v>
      </c>
      <c r="QZ83" s="68">
        <f t="shared" si="693"/>
        <v>14570.338983050848</v>
      </c>
      <c r="RA83" s="62">
        <f t="shared" si="694"/>
        <v>9.2000839260840438E-4</v>
      </c>
      <c r="RB83" s="23">
        <v>896</v>
      </c>
      <c r="RC83" s="23">
        <v>0</v>
      </c>
      <c r="RD83" s="68">
        <v>0</v>
      </c>
      <c r="RE83" s="62">
        <f t="shared" si="695"/>
        <v>0</v>
      </c>
      <c r="RF83" s="34">
        <f t="shared" si="696"/>
        <v>22954.255411764709</v>
      </c>
      <c r="RG83" s="143" t="str">
        <f t="shared" si="697"/>
        <v>AM-W11</v>
      </c>
      <c r="RH83" s="143" t="str">
        <f t="shared" si="698"/>
        <v>B0B4G5ZLTB</v>
      </c>
      <c r="RI83" s="143" t="str">
        <f t="shared" si="699"/>
        <v>FBA75687</v>
      </c>
      <c r="RJ83" s="17">
        <f t="shared" si="700"/>
        <v>2550.4728235294119</v>
      </c>
      <c r="RK83" s="3">
        <v>27</v>
      </c>
      <c r="RL83" s="32">
        <f t="shared" si="701"/>
        <v>68862.766235294126</v>
      </c>
      <c r="RM83" s="3">
        <v>0</v>
      </c>
      <c r="RN83" s="32">
        <f t="shared" si="702"/>
        <v>0</v>
      </c>
      <c r="RO83" s="3">
        <v>0</v>
      </c>
      <c r="RP83" s="32">
        <f t="shared" si="703"/>
        <v>0</v>
      </c>
      <c r="RQ83" s="3">
        <v>0</v>
      </c>
      <c r="RR83" s="32">
        <f t="shared" si="704"/>
        <v>0</v>
      </c>
      <c r="RS83" s="58">
        <v>0</v>
      </c>
      <c r="RT83" s="59">
        <f t="shared" si="705"/>
        <v>0</v>
      </c>
      <c r="RU83" s="58">
        <v>0</v>
      </c>
      <c r="RV83" s="59">
        <f t="shared" si="706"/>
        <v>0</v>
      </c>
      <c r="RW83" s="58">
        <v>500</v>
      </c>
      <c r="RX83" s="59">
        <f t="shared" si="707"/>
        <v>1275236.411764706</v>
      </c>
      <c r="RY83" s="42">
        <f t="shared" si="708"/>
        <v>527</v>
      </c>
      <c r="RZ83" s="92">
        <f t="shared" si="709"/>
        <v>1344099.1780000001</v>
      </c>
      <c r="SA83" s="141">
        <v>1</v>
      </c>
      <c r="SB83" s="36" t="str">
        <f t="shared" si="710"/>
        <v>AM-W11</v>
      </c>
      <c r="SC83" s="98" t="s">
        <v>293</v>
      </c>
      <c r="SD83" s="17">
        <f t="shared" si="711"/>
        <v>2550.4728235294119</v>
      </c>
      <c r="SE83" s="100">
        <v>4</v>
      </c>
      <c r="SF83" s="88">
        <v>9634</v>
      </c>
      <c r="SG83" s="3">
        <v>1</v>
      </c>
      <c r="SH83" s="88">
        <v>2300</v>
      </c>
      <c r="SI83" s="23">
        <f t="shared" si="712"/>
        <v>5</v>
      </c>
      <c r="SJ83" s="68">
        <f t="shared" si="713"/>
        <v>11934</v>
      </c>
      <c r="SK83" s="68">
        <f t="shared" si="714"/>
        <v>10113.5593220339</v>
      </c>
      <c r="SL83" s="62">
        <f t="shared" si="715"/>
        <v>7.6454690793821231E-4</v>
      </c>
      <c r="SM83" s="23">
        <v>678</v>
      </c>
      <c r="SN83" s="23">
        <v>0</v>
      </c>
      <c r="SO83" s="68">
        <v>0</v>
      </c>
      <c r="SP83" s="62">
        <f t="shared" si="716"/>
        <v>0</v>
      </c>
      <c r="SQ83" s="34">
        <f t="shared" si="717"/>
        <v>12752.364117647059</v>
      </c>
      <c r="SR83" s="143" t="str">
        <f t="shared" si="718"/>
        <v>AM-W11</v>
      </c>
      <c r="SS83" s="143" t="str">
        <f t="shared" si="719"/>
        <v>B0B4G5ZLTB</v>
      </c>
      <c r="ST83" s="143" t="str">
        <f t="shared" si="720"/>
        <v>FBA75687</v>
      </c>
      <c r="SU83" s="17">
        <f t="shared" si="721"/>
        <v>2550.4728235294119</v>
      </c>
      <c r="SV83" s="3">
        <v>21</v>
      </c>
      <c r="SW83" s="32">
        <f t="shared" si="722"/>
        <v>53559.929294117654</v>
      </c>
      <c r="SX83" s="3">
        <v>0</v>
      </c>
      <c r="SY83" s="32">
        <f t="shared" si="723"/>
        <v>0</v>
      </c>
      <c r="SZ83" s="3">
        <v>0</v>
      </c>
      <c r="TA83" s="32">
        <f t="shared" si="724"/>
        <v>0</v>
      </c>
      <c r="TB83" s="3">
        <v>0</v>
      </c>
      <c r="TC83" s="32">
        <f t="shared" si="725"/>
        <v>0</v>
      </c>
      <c r="TD83" s="58">
        <v>0</v>
      </c>
      <c r="TE83" s="59">
        <f t="shared" si="726"/>
        <v>0</v>
      </c>
      <c r="TF83" s="58">
        <v>0</v>
      </c>
      <c r="TG83" s="59">
        <f t="shared" si="727"/>
        <v>0</v>
      </c>
      <c r="TH83" s="58">
        <v>500</v>
      </c>
      <c r="TI83" s="59">
        <f t="shared" si="728"/>
        <v>1275236.411764706</v>
      </c>
      <c r="TJ83" s="42">
        <f t="shared" si="729"/>
        <v>521</v>
      </c>
      <c r="TK83" s="92">
        <f t="shared" si="730"/>
        <v>1328796.3410588235</v>
      </c>
      <c r="TL83" s="141">
        <v>0</v>
      </c>
      <c r="TM83" s="36" t="str">
        <f t="shared" si="731"/>
        <v>AM-W11</v>
      </c>
      <c r="TN83" s="98" t="s">
        <v>293</v>
      </c>
      <c r="TO83" s="17">
        <f t="shared" si="732"/>
        <v>2550.4728235294119</v>
      </c>
      <c r="TP83" s="100">
        <v>8</v>
      </c>
      <c r="TQ83" s="88">
        <v>14294</v>
      </c>
      <c r="TR83" s="3">
        <v>0</v>
      </c>
      <c r="TS83" s="88">
        <v>0</v>
      </c>
      <c r="TT83" s="23">
        <f t="shared" si="733"/>
        <v>8</v>
      </c>
      <c r="TU83" s="68">
        <f t="shared" si="734"/>
        <v>14294</v>
      </c>
      <c r="TV83" s="68">
        <f t="shared" si="735"/>
        <v>12113.5593220339</v>
      </c>
      <c r="TW83" s="62">
        <f t="shared" si="736"/>
        <v>8.4421469693344415E-4</v>
      </c>
      <c r="TX83" s="23">
        <v>502</v>
      </c>
      <c r="TY83" s="23">
        <v>0</v>
      </c>
      <c r="TZ83" s="68">
        <v>0</v>
      </c>
      <c r="UA83" s="62">
        <f t="shared" si="737"/>
        <v>0</v>
      </c>
      <c r="UB83" s="34">
        <f t="shared" si="738"/>
        <v>20403.782588235295</v>
      </c>
      <c r="UC83" s="143" t="str">
        <f t="shared" si="739"/>
        <v>AM-W11</v>
      </c>
      <c r="UD83" s="143" t="str">
        <f t="shared" si="740"/>
        <v>B0B4G5ZLTB</v>
      </c>
      <c r="UE83" s="143" t="str">
        <f t="shared" si="741"/>
        <v>FBA75687</v>
      </c>
      <c r="UF83" s="17">
        <f t="shared" si="742"/>
        <v>2550.4728235294119</v>
      </c>
      <c r="UG83" s="3">
        <v>12</v>
      </c>
      <c r="UH83" s="32">
        <f t="shared" si="743"/>
        <v>30605.673882352945</v>
      </c>
      <c r="UI83" s="3">
        <v>0</v>
      </c>
      <c r="UJ83" s="32">
        <f t="shared" si="744"/>
        <v>0</v>
      </c>
      <c r="UK83" s="3">
        <v>0</v>
      </c>
      <c r="UL83" s="32">
        <f t="shared" si="745"/>
        <v>0</v>
      </c>
      <c r="UM83" s="3">
        <v>0</v>
      </c>
      <c r="UN83" s="32">
        <f t="shared" si="746"/>
        <v>0</v>
      </c>
      <c r="UO83" s="58">
        <v>0</v>
      </c>
      <c r="UP83" s="59">
        <f t="shared" si="747"/>
        <v>0</v>
      </c>
      <c r="UQ83" s="58">
        <v>0</v>
      </c>
      <c r="UR83" s="59">
        <f t="shared" si="748"/>
        <v>0</v>
      </c>
      <c r="US83" s="58">
        <v>500</v>
      </c>
      <c r="UT83" s="59">
        <f t="shared" si="749"/>
        <v>1275236.411764706</v>
      </c>
      <c r="UU83" s="42">
        <f t="shared" si="750"/>
        <v>512</v>
      </c>
      <c r="UV83" s="92">
        <f t="shared" si="751"/>
        <v>1305842.0856470589</v>
      </c>
      <c r="UW83" s="141">
        <v>0</v>
      </c>
      <c r="UX83" s="36" t="str">
        <f t="shared" si="752"/>
        <v>AM-W11</v>
      </c>
      <c r="UY83" s="98" t="s">
        <v>293</v>
      </c>
      <c r="UZ83" s="17">
        <f t="shared" si="753"/>
        <v>2550.4728235294119</v>
      </c>
      <c r="VA83" s="100">
        <v>10</v>
      </c>
      <c r="VB83" s="88">
        <v>19941</v>
      </c>
      <c r="VC83" s="3">
        <v>0</v>
      </c>
      <c r="VD83" s="88">
        <v>0</v>
      </c>
      <c r="VE83" s="23">
        <f t="shared" si="759"/>
        <v>10</v>
      </c>
      <c r="VF83" s="68">
        <f t="shared" si="760"/>
        <v>19941</v>
      </c>
      <c r="VG83" s="68">
        <f t="shared" si="761"/>
        <v>16899.152542372882</v>
      </c>
      <c r="VH83" s="62">
        <f t="shared" si="762"/>
        <v>1.1918976140886306E-3</v>
      </c>
      <c r="VI83" s="23">
        <v>316</v>
      </c>
      <c r="VJ83" s="23">
        <v>0</v>
      </c>
      <c r="VK83" s="68">
        <v>0</v>
      </c>
      <c r="VL83" s="62">
        <f t="shared" si="754"/>
        <v>0</v>
      </c>
      <c r="VM83" s="34">
        <f t="shared" si="763"/>
        <v>25504.728235294118</v>
      </c>
      <c r="VN83" s="143" t="str">
        <f t="shared" si="755"/>
        <v>AM-W11</v>
      </c>
      <c r="VO83" s="143" t="str">
        <f t="shared" si="756"/>
        <v>B0B4G5ZLTB</v>
      </c>
      <c r="VP83" s="143" t="str">
        <f t="shared" si="757"/>
        <v>FBA75687</v>
      </c>
      <c r="VQ83" s="17">
        <f t="shared" si="764"/>
        <v>2550.4728235294119</v>
      </c>
      <c r="VR83" s="3">
        <v>6</v>
      </c>
      <c r="VS83" s="32">
        <f t="shared" si="765"/>
        <v>15302.836941176472</v>
      </c>
      <c r="VT83" s="3">
        <v>0</v>
      </c>
      <c r="VU83" s="32">
        <f t="shared" si="766"/>
        <v>0</v>
      </c>
      <c r="VV83" s="3">
        <v>0</v>
      </c>
      <c r="VW83" s="32">
        <f t="shared" si="767"/>
        <v>0</v>
      </c>
      <c r="VX83" s="3">
        <v>0</v>
      </c>
      <c r="VY83" s="32">
        <f t="shared" si="768"/>
        <v>0</v>
      </c>
      <c r="VZ83" s="58">
        <v>0</v>
      </c>
      <c r="WA83" s="59">
        <f t="shared" si="769"/>
        <v>0</v>
      </c>
      <c r="WB83" s="58">
        <v>0</v>
      </c>
      <c r="WC83" s="59">
        <f t="shared" si="770"/>
        <v>0</v>
      </c>
      <c r="WD83" s="58">
        <v>500</v>
      </c>
      <c r="WE83" s="59">
        <f t="shared" si="771"/>
        <v>1275236.411764706</v>
      </c>
      <c r="WF83" s="42">
        <f t="shared" si="772"/>
        <v>506</v>
      </c>
      <c r="WG83" s="92">
        <f t="shared" si="773"/>
        <v>1290539.2487058823</v>
      </c>
      <c r="WH83" s="141">
        <v>0</v>
      </c>
      <c r="WI83" s="36" t="str">
        <f t="shared" si="758"/>
        <v>AM-W11</v>
      </c>
      <c r="WJ83" s="98" t="s">
        <v>293</v>
      </c>
      <c r="WK83" s="17">
        <f t="shared" si="774"/>
        <v>2550.4728235294119</v>
      </c>
    </row>
    <row r="84" spans="1:609">
      <c r="A84" s="155" t="s">
        <v>130</v>
      </c>
      <c r="B84" s="155" t="s">
        <v>129</v>
      </c>
      <c r="C84" s="150" t="s">
        <v>294</v>
      </c>
      <c r="D84" s="150" t="s">
        <v>669</v>
      </c>
      <c r="E84" s="155" t="s">
        <v>259</v>
      </c>
      <c r="F84" s="155" t="s">
        <v>292</v>
      </c>
      <c r="G84" s="155" t="s">
        <v>357</v>
      </c>
      <c r="H84" s="150" t="s">
        <v>471</v>
      </c>
      <c r="I84" s="150" t="s">
        <v>458</v>
      </c>
      <c r="J84" s="187">
        <v>1620.3697501299998</v>
      </c>
      <c r="K84" s="16" t="s">
        <v>194</v>
      </c>
      <c r="L84" s="2">
        <v>5.3E-3</v>
      </c>
      <c r="M84" s="3">
        <v>1</v>
      </c>
      <c r="N84" s="21">
        <v>11</v>
      </c>
      <c r="O84" s="3">
        <v>0</v>
      </c>
      <c r="P84" s="23">
        <f>M84+N84+O84</f>
        <v>12</v>
      </c>
      <c r="Q84" s="2">
        <v>0</v>
      </c>
      <c r="R84" s="3">
        <v>1</v>
      </c>
      <c r="S84" s="3">
        <v>8</v>
      </c>
      <c r="T84" s="3">
        <v>0</v>
      </c>
      <c r="U84" s="23">
        <f>R84+S84+T84</f>
        <v>9</v>
      </c>
      <c r="V84" s="2">
        <v>5.8599999999999999E-2</v>
      </c>
      <c r="W84" s="3">
        <v>1</v>
      </c>
      <c r="X84" s="3">
        <v>19</v>
      </c>
      <c r="Y84" s="3">
        <v>1</v>
      </c>
      <c r="Z84" s="23">
        <f>W84+X84+Y84</f>
        <v>21</v>
      </c>
      <c r="AA84" s="24">
        <f>Z84/$Z$1</f>
        <v>1.8056749785038694E-2</v>
      </c>
      <c r="AB84" s="2">
        <v>2.8799999999999999E-2</v>
      </c>
      <c r="AC84" s="3">
        <v>8</v>
      </c>
      <c r="AD84" s="3">
        <v>6</v>
      </c>
      <c r="AE84" s="3">
        <v>0</v>
      </c>
      <c r="AF84" s="23">
        <f>AC84+AD84+AE84</f>
        <v>14</v>
      </c>
      <c r="AG84" s="24">
        <f>AF84/$AF$1</f>
        <v>1.0439970171513796E-2</v>
      </c>
      <c r="AH84" s="12">
        <v>0.45329999999999998</v>
      </c>
      <c r="AI84" s="3">
        <v>1</v>
      </c>
      <c r="AJ84" s="3">
        <v>1</v>
      </c>
      <c r="AK84" s="3">
        <v>5</v>
      </c>
      <c r="AL84" s="23">
        <f>AI84+AJ84+AK84</f>
        <v>7</v>
      </c>
      <c r="AM84" s="24">
        <f>AL84/$AL$1</f>
        <v>5.9422750424448214E-3</v>
      </c>
      <c r="AN84" s="12">
        <v>0.60650000000000004</v>
      </c>
      <c r="AO84" s="3">
        <v>1</v>
      </c>
      <c r="AP84" s="3">
        <v>9</v>
      </c>
      <c r="AQ84" s="23">
        <f>AO84+AP84</f>
        <v>10</v>
      </c>
      <c r="AR84" s="34" t="e">
        <f>AQ84*#REF!</f>
        <v>#REF!</v>
      </c>
      <c r="AS84" s="24" t="e">
        <f>AR84/$AR$1</f>
        <v>#REF!</v>
      </c>
      <c r="AT84" s="12">
        <v>0.78110000000000002</v>
      </c>
      <c r="AU84" s="3">
        <v>1</v>
      </c>
      <c r="AV84" s="3">
        <v>2</v>
      </c>
      <c r="AW84" s="23">
        <f>AU84+AV84</f>
        <v>3</v>
      </c>
      <c r="AX84" s="34" t="e">
        <f>AW84*#REF!</f>
        <v>#REF!</v>
      </c>
      <c r="AY84" s="24" t="e">
        <f>AX84/$AX$1</f>
        <v>#REF!</v>
      </c>
      <c r="AZ84" s="12">
        <v>0.93610000000000004</v>
      </c>
      <c r="BA84" s="3">
        <v>0</v>
      </c>
      <c r="BB84" s="3">
        <v>7</v>
      </c>
      <c r="BC84" s="23">
        <f>BA84+BB84</f>
        <v>7</v>
      </c>
      <c r="BD84" s="34" t="e">
        <f>BC84*#REF!</f>
        <v>#REF!</v>
      </c>
      <c r="BE84" s="24" t="e">
        <f>BD84/$BD$1</f>
        <v>#REF!</v>
      </c>
      <c r="BF84" s="12">
        <v>0.99299999999999999</v>
      </c>
      <c r="BG84" s="3">
        <v>0</v>
      </c>
      <c r="BH84" s="3">
        <v>17</v>
      </c>
      <c r="BI84" s="23">
        <f>BG84+BH84</f>
        <v>17</v>
      </c>
      <c r="BJ84" s="34" t="e">
        <f>BI84*#REF!</f>
        <v>#REF!</v>
      </c>
      <c r="BK84" s="37" t="e">
        <f>BJ84/$BJ$1</f>
        <v>#REF!</v>
      </c>
      <c r="BL84" s="12">
        <v>0.70709999999999995</v>
      </c>
      <c r="BM84" s="3">
        <v>0</v>
      </c>
      <c r="BN84" s="3">
        <v>17</v>
      </c>
      <c r="BO84" s="23">
        <f>BM84+BN84</f>
        <v>17</v>
      </c>
      <c r="BP84" s="34" t="e">
        <f>BO84*#REF!</f>
        <v>#REF!</v>
      </c>
      <c r="BQ84" s="37" t="e">
        <f>BP84/$BP$1</f>
        <v>#REF!</v>
      </c>
      <c r="BR84" s="12">
        <v>0.40150000000000002</v>
      </c>
      <c r="BS84" s="3">
        <v>0</v>
      </c>
      <c r="BT84" s="3">
        <v>21</v>
      </c>
      <c r="BU84" s="3">
        <v>41979</v>
      </c>
      <c r="BV84" s="3">
        <v>21</v>
      </c>
      <c r="BW84" s="3">
        <v>38060</v>
      </c>
      <c r="BX84" s="3">
        <v>4</v>
      </c>
      <c r="BY84" s="3">
        <v>5996</v>
      </c>
      <c r="BZ84" s="23">
        <f>BS84+BT84+BX84+BV84</f>
        <v>46</v>
      </c>
      <c r="CA84" s="23">
        <f>BY84+BU84+BW84</f>
        <v>86035</v>
      </c>
      <c r="CB84" s="37">
        <f>CA84/$CA$1</f>
        <v>1.0514808032200198E-2</v>
      </c>
      <c r="CC84" s="34" t="e">
        <f>BZ84*#REF!</f>
        <v>#REF!</v>
      </c>
      <c r="CD84" s="3">
        <v>15</v>
      </c>
      <c r="CE84" s="3">
        <v>31035</v>
      </c>
      <c r="CF84" s="3">
        <v>2</v>
      </c>
      <c r="CG84" s="3">
        <v>3998</v>
      </c>
      <c r="CH84" s="3">
        <v>10</v>
      </c>
      <c r="CI84" s="3">
        <v>14990</v>
      </c>
      <c r="CJ84" s="23">
        <f>CD84+CH84+CF84</f>
        <v>27</v>
      </c>
      <c r="CK84" s="23">
        <f>CI84+CE84+CG84</f>
        <v>50023</v>
      </c>
      <c r="CL84" s="24">
        <f>CK84/$CK$1</f>
        <v>6.7521383564455393E-3</v>
      </c>
      <c r="CM84" s="34" t="e">
        <f>CJ84*#REF!</f>
        <v>#REF!</v>
      </c>
      <c r="CN84" s="3">
        <v>21</v>
      </c>
      <c r="CO84" s="3">
        <v>42032</v>
      </c>
      <c r="CP84" s="3">
        <v>0</v>
      </c>
      <c r="CQ84" s="3">
        <v>0</v>
      </c>
      <c r="CR84" s="3">
        <v>1</v>
      </c>
      <c r="CS84" s="3">
        <v>1832</v>
      </c>
      <c r="CT84" s="23">
        <f>CN84+CR84+CP84</f>
        <v>22</v>
      </c>
      <c r="CU84" s="23">
        <f>CS84+CO84+CQ84</f>
        <v>43864</v>
      </c>
      <c r="CV84" s="24">
        <f>CU84/$CU$1</f>
        <v>6.1991910985551594E-3</v>
      </c>
      <c r="CW84" s="34" t="e">
        <f>CT84*#REF!</f>
        <v>#REF!</v>
      </c>
      <c r="CX84" s="3">
        <v>38</v>
      </c>
      <c r="CY84" s="3">
        <v>77583.989999999991</v>
      </c>
      <c r="CZ84" s="3">
        <v>0</v>
      </c>
      <c r="DA84" s="3">
        <v>0</v>
      </c>
      <c r="DB84" s="23">
        <f>CX84+CZ84</f>
        <v>38</v>
      </c>
      <c r="DC84" s="23">
        <f>CY84+DA84</f>
        <v>77583.989999999991</v>
      </c>
      <c r="DD84" s="24">
        <f>DC84/$DC$1</f>
        <v>1.0137503312616222E-2</v>
      </c>
      <c r="DE84" s="23">
        <v>2346</v>
      </c>
      <c r="DF84" s="23">
        <v>52</v>
      </c>
      <c r="DG84" s="23">
        <v>101902</v>
      </c>
      <c r="DH84" s="34" t="e">
        <f>DB84*#REF!</f>
        <v>#REF!</v>
      </c>
      <c r="DI84" s="3">
        <v>27</v>
      </c>
      <c r="DJ84" s="3">
        <v>54744</v>
      </c>
      <c r="DK84" s="3">
        <v>0</v>
      </c>
      <c r="DL84" s="3">
        <v>0</v>
      </c>
      <c r="DM84" s="23">
        <f>DI84+DK84</f>
        <v>27</v>
      </c>
      <c r="DN84" s="23">
        <f>DJ84+DL84</f>
        <v>54744</v>
      </c>
      <c r="DO84" s="23">
        <f>DN84/1.18</f>
        <v>46393.220338983054</v>
      </c>
      <c r="DP84" s="24">
        <f>DN84/$DN$1</f>
        <v>6.2702611334915443E-3</v>
      </c>
      <c r="DQ84" s="23">
        <v>2381</v>
      </c>
      <c r="DR84" s="23">
        <v>33</v>
      </c>
      <c r="DS84" s="23">
        <v>61146</v>
      </c>
      <c r="DT84" s="24">
        <f>DS84/$DS$1</f>
        <v>6.1037336328805883E-3</v>
      </c>
      <c r="DU84" s="34" t="e">
        <f>DM84*#REF!</f>
        <v>#REF!</v>
      </c>
      <c r="DV84" s="62">
        <f>(DR84-DF84)/DF84</f>
        <v>-0.36538461538461536</v>
      </c>
      <c r="DW84" s="62">
        <f>(DM84-DB84)/DB84</f>
        <v>-0.28947368421052633</v>
      </c>
      <c r="DX84" s="34">
        <v>9026.9499999999989</v>
      </c>
      <c r="DY84" s="23">
        <v>23</v>
      </c>
      <c r="DZ84" s="34">
        <v>36590.69</v>
      </c>
      <c r="EA84" s="24">
        <f>DX84/DZ84</f>
        <v>0.24670073179817048</v>
      </c>
      <c r="EB84" s="24">
        <f>DX84/DO84</f>
        <v>0.19457476618442199</v>
      </c>
      <c r="EC84" s="24" t="s">
        <v>461</v>
      </c>
      <c r="ED84" s="24" t="s">
        <v>461</v>
      </c>
      <c r="EE84" s="3">
        <v>41</v>
      </c>
      <c r="EF84" s="3">
        <v>77766.22</v>
      </c>
      <c r="EG84" s="3">
        <v>0</v>
      </c>
      <c r="EH84" s="3">
        <v>0</v>
      </c>
      <c r="EI84" s="23">
        <f>EE84+EG84</f>
        <v>41</v>
      </c>
      <c r="EJ84" s="23">
        <f>EF84+EH84</f>
        <v>77766.22</v>
      </c>
      <c r="EK84" s="23">
        <f>EJ84/1.18</f>
        <v>65903.576271186452</v>
      </c>
      <c r="EL84" s="62">
        <f>EJ84/$EJ$1</f>
        <v>7.890539598126578E-3</v>
      </c>
      <c r="EM84" s="23">
        <v>2560</v>
      </c>
      <c r="EN84" s="23">
        <v>50</v>
      </c>
      <c r="EO84" s="23">
        <v>91382</v>
      </c>
      <c r="EP84" s="62">
        <f>EO84/$EO$1</f>
        <v>8.0690771351747455E-3</v>
      </c>
      <c r="EQ84" s="34" t="e">
        <f>EI84*#REF!</f>
        <v>#REF!</v>
      </c>
      <c r="ER84" s="24">
        <f>(EN84-DR84)/DR84</f>
        <v>0.51515151515151514</v>
      </c>
      <c r="ES84" s="24">
        <f>(EI84-DM84)/DM84</f>
        <v>0.51851851851851849</v>
      </c>
      <c r="ET84" s="62"/>
      <c r="EU84" s="62"/>
      <c r="EV84" s="3">
        <v>2</v>
      </c>
      <c r="EW84" s="3">
        <v>4078</v>
      </c>
      <c r="EX84" s="3">
        <v>8</v>
      </c>
      <c r="EY84" s="3">
        <v>22392</v>
      </c>
      <c r="EZ84" s="23">
        <f>EV84+EX84</f>
        <v>10</v>
      </c>
      <c r="FA84" s="23">
        <f>EW84+EY84</f>
        <v>26470</v>
      </c>
      <c r="FB84" s="70">
        <f>FA84/1.18</f>
        <v>22432.203389830509</v>
      </c>
      <c r="FC84" s="62">
        <f>FA84/$FA$1</f>
        <v>2.5845953888857598E-3</v>
      </c>
      <c r="FD84" s="23">
        <v>615</v>
      </c>
      <c r="FE84" s="23">
        <v>3</v>
      </c>
      <c r="FF84" s="23">
        <v>5957</v>
      </c>
      <c r="FG84" s="62">
        <f>FF84/$FF$1</f>
        <v>4.5323804018121476E-4</v>
      </c>
      <c r="FH84" s="34" t="e">
        <f>EZ84*#REF!</f>
        <v>#REF!</v>
      </c>
      <c r="FI84" s="3">
        <v>13</v>
      </c>
      <c r="FJ84" s="3">
        <v>24184.240000000002</v>
      </c>
      <c r="FK84" s="3">
        <v>5</v>
      </c>
      <c r="FL84" s="3">
        <v>7636</v>
      </c>
      <c r="FM84" s="23">
        <f>FI84+FK84</f>
        <v>18</v>
      </c>
      <c r="FN84" s="23">
        <f>FJ84+FL84</f>
        <v>31820.240000000002</v>
      </c>
      <c r="FO84" s="70">
        <f>FN84/1.18</f>
        <v>26966.305084745767</v>
      </c>
      <c r="FP84" s="62">
        <f>FN84/$FN$1</f>
        <v>2.4553469397654661E-3</v>
      </c>
      <c r="FQ84" s="23">
        <v>1921</v>
      </c>
      <c r="FR84" s="23">
        <v>18</v>
      </c>
      <c r="FS84" s="68">
        <v>32643</v>
      </c>
      <c r="FT84" s="62">
        <f>FS84/$FS$1</f>
        <v>1.9396881104876869E-3</v>
      </c>
      <c r="FU84" s="34" t="e">
        <f>FM84*#REF!</f>
        <v>#REF!</v>
      </c>
      <c r="FV84" s="3">
        <v>6</v>
      </c>
      <c r="FW84" s="3">
        <v>14648.02</v>
      </c>
      <c r="FX84" s="3">
        <v>2</v>
      </c>
      <c r="FY84" s="3">
        <v>4598</v>
      </c>
      <c r="FZ84" s="23">
        <f>FV84+FX84</f>
        <v>8</v>
      </c>
      <c r="GA84" s="23">
        <f>FW84+FY84</f>
        <v>19246.02</v>
      </c>
      <c r="GB84" s="70">
        <f>GA84/1.18</f>
        <v>16310.186440677968</v>
      </c>
      <c r="GC84" s="62">
        <f>GA84/$GA$1</f>
        <v>1.7681886898026308E-3</v>
      </c>
      <c r="GD84" s="23">
        <v>1086</v>
      </c>
      <c r="GE84" s="23">
        <v>6</v>
      </c>
      <c r="GF84" s="68">
        <v>14994</v>
      </c>
      <c r="GG84" s="62">
        <f>GF84/$GF$1</f>
        <v>1.2189895053409854E-3</v>
      </c>
      <c r="GH84" s="111">
        <f>J84*FZ84</f>
        <v>12962.958001039999</v>
      </c>
      <c r="GI84" s="100">
        <v>3</v>
      </c>
      <c r="GJ84" s="3">
        <v>7797</v>
      </c>
      <c r="GK84" s="3"/>
      <c r="GL84" s="3"/>
      <c r="GM84" s="23">
        <f>GI84+GK84</f>
        <v>3</v>
      </c>
      <c r="GN84" s="23">
        <f>GJ84+GL84</f>
        <v>7797</v>
      </c>
      <c r="GO84" s="70">
        <f>GN84/1.18</f>
        <v>6607.6271186440681</v>
      </c>
      <c r="GP84" s="62">
        <f>GN84/$GN$1</f>
        <v>8.6743455402928365E-4</v>
      </c>
      <c r="GQ84" s="23">
        <v>719</v>
      </c>
      <c r="GR84" s="23">
        <v>5</v>
      </c>
      <c r="GS84" s="68">
        <v>12995</v>
      </c>
      <c r="GT84" s="62">
        <f>GS84/$GS$1</f>
        <v>1.232632053119185E-3</v>
      </c>
      <c r="GU84" s="111">
        <f>J84*GM84</f>
        <v>4861.1092503899999</v>
      </c>
      <c r="GV84" s="100">
        <v>2</v>
      </c>
      <c r="GW84" s="3">
        <v>5172.01</v>
      </c>
      <c r="GX84" s="3"/>
      <c r="GY84" s="3"/>
      <c r="GZ84" s="23">
        <f>GV84+GX84</f>
        <v>2</v>
      </c>
      <c r="HA84" s="23">
        <f>GW84+GY84</f>
        <v>5172.01</v>
      </c>
      <c r="HB84" s="70">
        <f>HA84/1.18</f>
        <v>4383.0593220338988</v>
      </c>
      <c r="HC84" s="62">
        <f>HA84/$HA$1</f>
        <v>6.2039111587437485E-4</v>
      </c>
      <c r="HD84" s="23">
        <v>681</v>
      </c>
      <c r="HE84" s="23">
        <v>2</v>
      </c>
      <c r="HF84" s="68">
        <v>5198</v>
      </c>
      <c r="HG84" s="62">
        <f>HF84/$HF$1</f>
        <v>4.509349700242757E-4</v>
      </c>
      <c r="HH84" s="34">
        <f>J84*GZ84</f>
        <v>3240.7395002599997</v>
      </c>
      <c r="HI84" s="100">
        <v>4</v>
      </c>
      <c r="HJ84" s="3">
        <v>10475</v>
      </c>
      <c r="HK84" s="3"/>
      <c r="HL84" s="3"/>
      <c r="HM84" s="23">
        <f>HI84+HK84</f>
        <v>4</v>
      </c>
      <c r="HN84" s="23">
        <f>HJ84+HL84</f>
        <v>10475</v>
      </c>
      <c r="HO84" s="70">
        <f>HN84/1.18</f>
        <v>8877.1186440677975</v>
      </c>
      <c r="HP84" s="62">
        <f>HN84/$HN$1</f>
        <v>1.2506131929600997E-3</v>
      </c>
      <c r="HQ84" s="23">
        <v>649</v>
      </c>
      <c r="HR84" s="23">
        <v>7</v>
      </c>
      <c r="HS84" s="68">
        <v>18193</v>
      </c>
      <c r="HT84" s="62">
        <f>HS84/$HS$1</f>
        <v>1.8880977505971591E-3</v>
      </c>
      <c r="HU84" s="34">
        <f>J84*HM84</f>
        <v>6481.4790005199993</v>
      </c>
      <c r="HV84" s="100">
        <v>4</v>
      </c>
      <c r="HW84" s="3">
        <v>10448</v>
      </c>
      <c r="HX84" s="3">
        <v>6</v>
      </c>
      <c r="HY84" s="179">
        <v>15593.983199999999</v>
      </c>
      <c r="HZ84" s="23">
        <f>HV84+HX84</f>
        <v>10</v>
      </c>
      <c r="IA84" s="23">
        <f>HW84+HY84</f>
        <v>26041.983199999999</v>
      </c>
      <c r="IB84" s="70">
        <f>IA84/1.18</f>
        <v>22069.477288135593</v>
      </c>
      <c r="IC84" s="62">
        <f>IA84/$IA$1</f>
        <v>2.1230670484700207E-3</v>
      </c>
      <c r="ID84" s="23">
        <v>689</v>
      </c>
      <c r="IE84" s="23">
        <v>1</v>
      </c>
      <c r="IF84" s="68">
        <v>2651</v>
      </c>
      <c r="IG84" s="62">
        <f>IF84/$IF$1</f>
        <v>1.4673412783415224E-3</v>
      </c>
      <c r="IH84" s="34">
        <f>IY84*HZ84</f>
        <v>16203.697501299997</v>
      </c>
      <c r="II84" s="100">
        <v>0</v>
      </c>
      <c r="IJ84" s="88">
        <v>0</v>
      </c>
      <c r="IK84" s="3">
        <v>3</v>
      </c>
      <c r="IL84" s="88">
        <v>7796.9915999999994</v>
      </c>
      <c r="IM84" s="23">
        <f>II84+IK84</f>
        <v>3</v>
      </c>
      <c r="IN84" s="68">
        <f>IJ84+IL84</f>
        <v>7796.9915999999994</v>
      </c>
      <c r="IO84" s="68">
        <f>IN84/1.18</f>
        <v>6607.62</v>
      </c>
      <c r="IP84" s="62">
        <f>IN84/$IN$1</f>
        <v>8.4755940049952439E-4</v>
      </c>
      <c r="IQ84" s="23">
        <v>315</v>
      </c>
      <c r="IR84" s="23">
        <v>0</v>
      </c>
      <c r="IS84" s="68">
        <v>0</v>
      </c>
      <c r="IT84" s="62">
        <f>IS84/$IS$1</f>
        <v>0</v>
      </c>
      <c r="IU84" s="34">
        <f>IY84*IM84</f>
        <v>4861.1092503899999</v>
      </c>
      <c r="IV84" s="142" t="str">
        <f>E84</f>
        <v>AM-C6</v>
      </c>
      <c r="IW84" s="142" t="str">
        <f>A84</f>
        <v>B0B4G1PXWV</v>
      </c>
      <c r="IX84" s="142" t="str">
        <f>B84</f>
        <v>FBA75680</v>
      </c>
      <c r="IY84" s="17">
        <v>1620.3697501299998</v>
      </c>
      <c r="IZ84" s="3">
        <v>25</v>
      </c>
      <c r="JA84" s="32">
        <f>IZ84*IY84</f>
        <v>40509.243753249997</v>
      </c>
      <c r="JB84" s="3">
        <v>78</v>
      </c>
      <c r="JC84" s="32">
        <f>JB84*IY84</f>
        <v>126388.84051013998</v>
      </c>
      <c r="JD84" s="3">
        <v>99</v>
      </c>
      <c r="JE84" s="32">
        <f>JD84*IY84</f>
        <v>160416.60526286997</v>
      </c>
      <c r="JF84" s="3">
        <v>0</v>
      </c>
      <c r="JG84" s="32">
        <f>JF84*IY84</f>
        <v>0</v>
      </c>
      <c r="JH84" s="58">
        <v>0</v>
      </c>
      <c r="JI84" s="59">
        <f>JH84*IY84</f>
        <v>0</v>
      </c>
      <c r="JJ84" s="58">
        <v>0</v>
      </c>
      <c r="JK84" s="59">
        <f>JJ84*IY84</f>
        <v>0</v>
      </c>
      <c r="JL84" s="58">
        <v>0</v>
      </c>
      <c r="JM84" s="59">
        <f>JL84*IY84</f>
        <v>0</v>
      </c>
      <c r="JN84" s="42">
        <f>IZ84+JB84+JH84+JD84+JF84+JJ84+JL84</f>
        <v>202</v>
      </c>
      <c r="JO84" s="10">
        <f>JN84*IY84</f>
        <v>327314.68952625996</v>
      </c>
      <c r="JP84" s="36" t="str">
        <f>E84</f>
        <v>AM-C6</v>
      </c>
      <c r="JQ84" s="98" t="str">
        <f>C84</f>
        <v>EOL</v>
      </c>
      <c r="JR84" s="17">
        <v>1620.3697501299998</v>
      </c>
      <c r="JS84" s="100">
        <v>1</v>
      </c>
      <c r="JT84" s="88">
        <v>2703.4900000000002</v>
      </c>
      <c r="JU84" s="3">
        <v>4</v>
      </c>
      <c r="JV84" s="88">
        <v>10065.99</v>
      </c>
      <c r="JW84" s="23">
        <f>JS84+JU84</f>
        <v>5</v>
      </c>
      <c r="JX84" s="68">
        <f>JT84+JV84</f>
        <v>12769.48</v>
      </c>
      <c r="JY84" s="68">
        <f>JX84/1.18</f>
        <v>10821.593220338984</v>
      </c>
      <c r="JZ84" s="62">
        <f>JX84/$JX$1</f>
        <v>1.1608005499468854E-3</v>
      </c>
      <c r="KA84" s="23">
        <v>588</v>
      </c>
      <c r="KB84" s="23">
        <v>0</v>
      </c>
      <c r="KC84" s="68">
        <v>0</v>
      </c>
      <c r="KD84" s="62">
        <f>KC84/$IS$1</f>
        <v>0</v>
      </c>
      <c r="KE84" s="34">
        <f>KI84*JW84</f>
        <v>8101.8487506499987</v>
      </c>
      <c r="KF84" s="142" t="str">
        <f>E84</f>
        <v>AM-C6</v>
      </c>
      <c r="KG84" s="142" t="str">
        <f>A84</f>
        <v>B0B4G1PXWV</v>
      </c>
      <c r="KH84" s="142" t="str">
        <f>B84</f>
        <v>FBA75680</v>
      </c>
      <c r="KI84" s="17">
        <v>1620.3697501299998</v>
      </c>
      <c r="KJ84" s="3">
        <v>8</v>
      </c>
      <c r="KK84" s="32">
        <f>KJ84*KI84</f>
        <v>12962.958001039999</v>
      </c>
      <c r="KL84" s="3">
        <v>188</v>
      </c>
      <c r="KM84" s="32">
        <f>KL84*KI84</f>
        <v>304629.51302443998</v>
      </c>
      <c r="KN84" s="3">
        <v>99</v>
      </c>
      <c r="KO84" s="32">
        <f>KN84*KI84</f>
        <v>160416.60526286997</v>
      </c>
      <c r="KP84" s="3">
        <v>0</v>
      </c>
      <c r="KQ84" s="32">
        <f>KP84*KI84</f>
        <v>0</v>
      </c>
      <c r="KR84" s="58">
        <v>0</v>
      </c>
      <c r="KS84" s="59">
        <f>KR84*KI84</f>
        <v>0</v>
      </c>
      <c r="KT84" s="58">
        <v>0</v>
      </c>
      <c r="KU84" s="59">
        <f>KT84*KI84</f>
        <v>0</v>
      </c>
      <c r="KV84" s="58">
        <v>0</v>
      </c>
      <c r="KW84" s="59">
        <f>KV84*KI84</f>
        <v>0</v>
      </c>
      <c r="KX84" s="42">
        <f>KJ84+KL84+KR84+KN84+KP84+KT84+KV84</f>
        <v>295</v>
      </c>
      <c r="KY84" s="10">
        <f>KX84*KI84</f>
        <v>478009.07628834993</v>
      </c>
      <c r="KZ84" s="36" t="str">
        <f>E84</f>
        <v>AM-C6</v>
      </c>
      <c r="LA84" s="98" t="str">
        <f>C84</f>
        <v>EOL</v>
      </c>
      <c r="LB84" s="17">
        <v>1620.3697501299998</v>
      </c>
      <c r="LC84" s="100">
        <v>0</v>
      </c>
      <c r="LD84" s="88">
        <v>0</v>
      </c>
      <c r="LE84" s="3">
        <v>4</v>
      </c>
      <c r="LF84" s="88">
        <v>9596.0077999999994</v>
      </c>
      <c r="LG84" s="23">
        <f>LC84+LE84</f>
        <v>4</v>
      </c>
      <c r="LH84" s="68">
        <f>LD84+LF84</f>
        <v>9596.0077999999994</v>
      </c>
      <c r="LI84" s="68">
        <f>LH84/1.18</f>
        <v>8132.21</v>
      </c>
      <c r="LJ84" s="62">
        <f>LH84/$LH$1</f>
        <v>8.8742079593028022E-4</v>
      </c>
      <c r="LK84" s="23">
        <v>864</v>
      </c>
      <c r="LL84" s="23">
        <v>0</v>
      </c>
      <c r="LM84" s="68">
        <v>0</v>
      </c>
      <c r="LN84" s="62">
        <f>LM84/$IS$1</f>
        <v>0</v>
      </c>
      <c r="LO84" s="34">
        <f>LS84*LG84</f>
        <v>6481.4790005199993</v>
      </c>
      <c r="LP84" s="143" t="str">
        <f>E84</f>
        <v>AM-C6</v>
      </c>
      <c r="LQ84" s="143" t="str">
        <f>A84</f>
        <v>B0B4G1PXWV</v>
      </c>
      <c r="LR84" s="143" t="str">
        <f>B84</f>
        <v>FBA75680</v>
      </c>
      <c r="LS84" s="17">
        <v>1620.3697501299998</v>
      </c>
      <c r="LT84" s="3">
        <v>27</v>
      </c>
      <c r="LU84" s="32">
        <f>LT84*LS84</f>
        <v>43749.983253509992</v>
      </c>
      <c r="LV84" s="3">
        <v>146</v>
      </c>
      <c r="LW84" s="32">
        <f>LV84*LS84</f>
        <v>236573.98351897998</v>
      </c>
      <c r="LX84" s="3">
        <v>35</v>
      </c>
      <c r="LY84" s="32">
        <f>LX84*LS84</f>
        <v>56712.941254549994</v>
      </c>
      <c r="LZ84" s="3">
        <v>0</v>
      </c>
      <c r="MA84" s="32">
        <f>LZ84*LS84</f>
        <v>0</v>
      </c>
      <c r="MB84" s="58">
        <v>0</v>
      </c>
      <c r="MC84" s="59">
        <f>MB84*LS84</f>
        <v>0</v>
      </c>
      <c r="MD84" s="58">
        <v>0</v>
      </c>
      <c r="ME84" s="59">
        <f>MD84*LS84</f>
        <v>0</v>
      </c>
      <c r="MF84" s="58">
        <v>0</v>
      </c>
      <c r="MG84" s="59">
        <f>MF84*LS84</f>
        <v>0</v>
      </c>
      <c r="MH84" s="42">
        <f>LT84+LV84+MB84+LX84+LZ84+MD84+MF84</f>
        <v>208</v>
      </c>
      <c r="MI84" s="10">
        <f>MH84*LS84</f>
        <v>337036.90802703996</v>
      </c>
      <c r="MJ84" s="36" t="str">
        <f>E84</f>
        <v>AM-C6</v>
      </c>
      <c r="MK84" s="98" t="s">
        <v>294</v>
      </c>
      <c r="ML84" s="17">
        <v>1620.3697501299998</v>
      </c>
      <c r="MM84" s="100">
        <v>5</v>
      </c>
      <c r="MN84" s="88">
        <v>10155</v>
      </c>
      <c r="MO84" s="3">
        <v>11</v>
      </c>
      <c r="MP84" s="88">
        <v>21989.016799999998</v>
      </c>
      <c r="MQ84" s="23">
        <f>MM84+MO84</f>
        <v>16</v>
      </c>
      <c r="MR84" s="68">
        <f>MN84+MP84</f>
        <v>32144.016799999998</v>
      </c>
      <c r="MS84" s="68">
        <f>MR84/1.18</f>
        <v>27240.69220338983</v>
      </c>
      <c r="MT84" s="62">
        <f>MR84/$MR$1</f>
        <v>2.3562357831745048E-3</v>
      </c>
      <c r="MU84" s="23">
        <v>1789</v>
      </c>
      <c r="MV84" s="23">
        <v>0</v>
      </c>
      <c r="MW84" s="68">
        <v>0</v>
      </c>
      <c r="MX84" s="62">
        <f>MW84/$IS$1</f>
        <v>0</v>
      </c>
      <c r="MY84" s="34">
        <f>MQ84*NC84</f>
        <v>25925.916002079997</v>
      </c>
      <c r="MZ84" s="143" t="str">
        <f>E84</f>
        <v>AM-C6</v>
      </c>
      <c r="NA84" s="143" t="str">
        <f>A84</f>
        <v>B0B4G1PXWV</v>
      </c>
      <c r="NB84" s="143" t="str">
        <f>B84</f>
        <v>FBA75680</v>
      </c>
      <c r="NC84" s="17">
        <f>J84</f>
        <v>1620.3697501299998</v>
      </c>
      <c r="ND84" s="3">
        <v>38</v>
      </c>
      <c r="NE84" s="32">
        <f>ND84*NC84</f>
        <v>61574.050504939994</v>
      </c>
      <c r="NF84" s="3">
        <v>133</v>
      </c>
      <c r="NG84" s="32">
        <f>NF84*NC84</f>
        <v>215509.17676728999</v>
      </c>
      <c r="NH84" s="3">
        <v>42</v>
      </c>
      <c r="NI84" s="32">
        <f>NH84*NC84</f>
        <v>68055.529505459999</v>
      </c>
      <c r="NJ84" s="3">
        <v>0</v>
      </c>
      <c r="NK84" s="32">
        <f>NJ84*NC84</f>
        <v>0</v>
      </c>
      <c r="NL84" s="58">
        <v>0</v>
      </c>
      <c r="NM84" s="59">
        <f>NL84*NC84</f>
        <v>0</v>
      </c>
      <c r="NN84" s="58">
        <v>0</v>
      </c>
      <c r="NO84" s="59">
        <f>NN84*NC84</f>
        <v>0</v>
      </c>
      <c r="NP84" s="58">
        <v>0</v>
      </c>
      <c r="NQ84" s="59">
        <f>NP84*NC84</f>
        <v>0</v>
      </c>
      <c r="NR84" s="42">
        <f>ND84+NF84+NL84+NH84+NJ84+NN84+NP84</f>
        <v>213</v>
      </c>
      <c r="NS84" s="92">
        <f>NR84*NC84</f>
        <v>345138.75677768997</v>
      </c>
      <c r="NT84" s="141">
        <v>2</v>
      </c>
      <c r="NU84" s="36" t="str">
        <f>E84</f>
        <v>AM-C6</v>
      </c>
      <c r="NV84" s="98" t="s">
        <v>294</v>
      </c>
      <c r="NW84" s="17">
        <v>1620.3697501299998</v>
      </c>
      <c r="NX84" s="100">
        <v>15</v>
      </c>
      <c r="NY84" s="88">
        <v>30285</v>
      </c>
      <c r="NZ84" s="3">
        <v>8</v>
      </c>
      <c r="OA84" s="88">
        <v>15993</v>
      </c>
      <c r="OB84" s="23">
        <f t="shared" si="863"/>
        <v>23</v>
      </c>
      <c r="OC84" s="68">
        <f t="shared" si="863"/>
        <v>46278</v>
      </c>
      <c r="OD84" s="68">
        <f t="shared" si="864"/>
        <v>39218.644067796609</v>
      </c>
      <c r="OE84" s="62">
        <f t="shared" si="865"/>
        <v>3.2427825511105288E-3</v>
      </c>
      <c r="OF84" s="23">
        <v>2076</v>
      </c>
      <c r="OG84" s="23">
        <v>0</v>
      </c>
      <c r="OH84" s="68">
        <v>0</v>
      </c>
      <c r="OI84" s="62">
        <f t="shared" si="866"/>
        <v>0</v>
      </c>
      <c r="OJ84" s="34">
        <f t="shared" si="867"/>
        <v>37268.504252989995</v>
      </c>
      <c r="OK84" s="143" t="str">
        <f t="shared" si="868"/>
        <v>AM-C6</v>
      </c>
      <c r="OL84" s="143" t="str">
        <f t="shared" si="869"/>
        <v>B0B4G1PXWV</v>
      </c>
      <c r="OM84" s="143" t="str">
        <f t="shared" si="869"/>
        <v>FBA75680</v>
      </c>
      <c r="ON84" s="17">
        <f t="shared" si="870"/>
        <v>1620.3697501299998</v>
      </c>
      <c r="OO84" s="3">
        <v>54</v>
      </c>
      <c r="OP84" s="32">
        <f t="shared" si="871"/>
        <v>87499.966507019984</v>
      </c>
      <c r="OQ84" s="3">
        <v>41</v>
      </c>
      <c r="OR84" s="32">
        <f t="shared" si="872"/>
        <v>66435.159755329994</v>
      </c>
      <c r="OS84" s="3">
        <v>35</v>
      </c>
      <c r="OT84" s="32">
        <f t="shared" si="873"/>
        <v>56712.941254549994</v>
      </c>
      <c r="OU84" s="3">
        <v>0</v>
      </c>
      <c r="OV84" s="32">
        <f t="shared" si="874"/>
        <v>0</v>
      </c>
      <c r="OW84" s="58">
        <v>0</v>
      </c>
      <c r="OX84" s="59">
        <f t="shared" si="875"/>
        <v>0</v>
      </c>
      <c r="OY84" s="58">
        <v>0</v>
      </c>
      <c r="OZ84" s="59">
        <f t="shared" si="876"/>
        <v>0</v>
      </c>
      <c r="PA84" s="58">
        <v>0</v>
      </c>
      <c r="PB84" s="59">
        <f t="shared" si="877"/>
        <v>0</v>
      </c>
      <c r="PC84" s="42">
        <f t="shared" si="878"/>
        <v>130</v>
      </c>
      <c r="PD84" s="92">
        <f t="shared" si="879"/>
        <v>210648.06751689999</v>
      </c>
      <c r="PE84" s="141">
        <v>31</v>
      </c>
      <c r="PF84" s="36" t="str">
        <f t="shared" si="880"/>
        <v>AM-C6</v>
      </c>
      <c r="PG84" s="98" t="s">
        <v>294</v>
      </c>
      <c r="PH84" s="17">
        <v>1620.3697501299998</v>
      </c>
      <c r="PI84" s="100">
        <v>6</v>
      </c>
      <c r="PJ84" s="88">
        <v>12714</v>
      </c>
      <c r="PK84" s="3">
        <v>14</v>
      </c>
      <c r="PL84" s="88">
        <v>28118.007599999997</v>
      </c>
      <c r="PM84" s="23">
        <f t="shared" si="881"/>
        <v>20</v>
      </c>
      <c r="PN84" s="68">
        <f t="shared" si="881"/>
        <v>40832.007599999997</v>
      </c>
      <c r="PO84" s="68">
        <f t="shared" si="882"/>
        <v>34603.396271186437</v>
      </c>
      <c r="PP84" s="62">
        <f t="shared" si="883"/>
        <v>2.3001644368502417E-3</v>
      </c>
      <c r="PQ84" s="23">
        <v>1948</v>
      </c>
      <c r="PR84" s="23">
        <v>0</v>
      </c>
      <c r="PS84" s="68">
        <v>0</v>
      </c>
      <c r="PT84" s="62">
        <f t="shared" si="884"/>
        <v>0</v>
      </c>
      <c r="PU84" s="34">
        <f t="shared" si="885"/>
        <v>32407.395002599995</v>
      </c>
      <c r="PV84" s="143" t="str">
        <f t="shared" si="886"/>
        <v>AM-C6</v>
      </c>
      <c r="PW84" s="143" t="str">
        <f t="shared" si="887"/>
        <v>B0B4G1PXWV</v>
      </c>
      <c r="PX84" s="143" t="str">
        <f t="shared" si="887"/>
        <v>FBA75680</v>
      </c>
      <c r="PY84" s="17">
        <f t="shared" si="888"/>
        <v>1620.3697501299998</v>
      </c>
      <c r="PZ84" s="3">
        <v>48</v>
      </c>
      <c r="QA84" s="32">
        <f t="shared" si="889"/>
        <v>77777.748006239999</v>
      </c>
      <c r="QB84" s="3"/>
      <c r="QC84" s="32">
        <f t="shared" si="890"/>
        <v>0</v>
      </c>
      <c r="QD84" s="3">
        <v>35</v>
      </c>
      <c r="QE84" s="32">
        <f t="shared" si="891"/>
        <v>56712.941254549994</v>
      </c>
      <c r="QF84" s="3">
        <v>0</v>
      </c>
      <c r="QG84" s="32">
        <f t="shared" si="892"/>
        <v>0</v>
      </c>
      <c r="QH84" s="58">
        <v>0</v>
      </c>
      <c r="QI84" s="59">
        <f t="shared" si="893"/>
        <v>0</v>
      </c>
      <c r="QJ84" s="58">
        <v>0</v>
      </c>
      <c r="QK84" s="59">
        <f t="shared" si="894"/>
        <v>0</v>
      </c>
      <c r="QL84" s="58">
        <v>0</v>
      </c>
      <c r="QM84" s="59">
        <f t="shared" si="895"/>
        <v>0</v>
      </c>
      <c r="QN84" s="42">
        <f t="shared" si="896"/>
        <v>83</v>
      </c>
      <c r="QO84" s="92">
        <f t="shared" si="897"/>
        <v>134490.68926078998</v>
      </c>
      <c r="QP84" s="141">
        <v>17</v>
      </c>
      <c r="QQ84" s="36" t="str">
        <f t="shared" si="898"/>
        <v>AM-C6</v>
      </c>
      <c r="QR84" s="98" t="s">
        <v>294</v>
      </c>
      <c r="QS84" s="17">
        <v>1620.3697501299998</v>
      </c>
      <c r="QT84" s="100">
        <v>3</v>
      </c>
      <c r="QU84" s="88">
        <v>6597</v>
      </c>
      <c r="QV84" s="3">
        <v>11</v>
      </c>
      <c r="QW84" s="88">
        <v>21990</v>
      </c>
      <c r="QX84" s="23">
        <f t="shared" si="691"/>
        <v>14</v>
      </c>
      <c r="QY84" s="68">
        <f t="shared" si="692"/>
        <v>28587</v>
      </c>
      <c r="QZ84" s="68">
        <f t="shared" si="693"/>
        <v>24226.271186440681</v>
      </c>
      <c r="RA84" s="62">
        <f t="shared" si="694"/>
        <v>1.5297085976558166E-3</v>
      </c>
      <c r="RB84" s="23">
        <v>1632</v>
      </c>
      <c r="RC84" s="23">
        <v>0</v>
      </c>
      <c r="RD84" s="68">
        <v>0</v>
      </c>
      <c r="RE84" s="62">
        <f t="shared" si="695"/>
        <v>0</v>
      </c>
      <c r="RF84" s="34">
        <f t="shared" si="696"/>
        <v>22685.176501819999</v>
      </c>
      <c r="RG84" s="143" t="str">
        <f t="shared" si="697"/>
        <v>AM-C6</v>
      </c>
      <c r="RH84" s="143" t="str">
        <f t="shared" si="698"/>
        <v>B0B4G1PXWV</v>
      </c>
      <c r="RI84" s="143" t="str">
        <f t="shared" si="699"/>
        <v>FBA75680</v>
      </c>
      <c r="RJ84" s="17">
        <f t="shared" si="700"/>
        <v>1620.3697501299998</v>
      </c>
      <c r="RK84" s="3">
        <v>40</v>
      </c>
      <c r="RL84" s="32">
        <f t="shared" si="701"/>
        <v>64814.79000519999</v>
      </c>
      <c r="RM84" s="3">
        <v>59</v>
      </c>
      <c r="RN84" s="32">
        <f t="shared" si="702"/>
        <v>95601.815257669994</v>
      </c>
      <c r="RO84" s="3">
        <v>0</v>
      </c>
      <c r="RP84" s="32">
        <f t="shared" si="703"/>
        <v>0</v>
      </c>
      <c r="RQ84" s="3">
        <v>0</v>
      </c>
      <c r="RR84" s="32">
        <f t="shared" si="704"/>
        <v>0</v>
      </c>
      <c r="RS84" s="58">
        <v>0</v>
      </c>
      <c r="RT84" s="59">
        <f t="shared" si="705"/>
        <v>0</v>
      </c>
      <c r="RU84" s="58">
        <v>0</v>
      </c>
      <c r="RV84" s="59">
        <f t="shared" si="706"/>
        <v>0</v>
      </c>
      <c r="RW84" s="58">
        <v>0</v>
      </c>
      <c r="RX84" s="59">
        <f t="shared" si="707"/>
        <v>0</v>
      </c>
      <c r="RY84" s="42">
        <f t="shared" si="708"/>
        <v>99</v>
      </c>
      <c r="RZ84" s="92">
        <f t="shared" si="709"/>
        <v>160416.60526286997</v>
      </c>
      <c r="SA84" s="141">
        <v>7</v>
      </c>
      <c r="SB84" s="36" t="str">
        <f t="shared" si="710"/>
        <v>AM-C6</v>
      </c>
      <c r="SC84" s="98" t="s">
        <v>294</v>
      </c>
      <c r="SD84" s="17">
        <f t="shared" si="711"/>
        <v>1620.3697501299998</v>
      </c>
      <c r="SE84" s="100">
        <v>4</v>
      </c>
      <c r="SF84" s="88">
        <v>8076</v>
      </c>
      <c r="SG84" s="3">
        <v>18</v>
      </c>
      <c r="SH84" s="88">
        <v>35983</v>
      </c>
      <c r="SI84" s="23">
        <f t="shared" si="712"/>
        <v>22</v>
      </c>
      <c r="SJ84" s="68">
        <f t="shared" si="713"/>
        <v>44059</v>
      </c>
      <c r="SK84" s="68">
        <f t="shared" si="714"/>
        <v>37338.135593220344</v>
      </c>
      <c r="SL84" s="62">
        <f t="shared" si="715"/>
        <v>2.8226221063222469E-3</v>
      </c>
      <c r="SM84" s="23">
        <v>3115</v>
      </c>
      <c r="SN84" s="23">
        <v>0</v>
      </c>
      <c r="SO84" s="68">
        <v>0</v>
      </c>
      <c r="SP84" s="62">
        <f t="shared" si="716"/>
        <v>0</v>
      </c>
      <c r="SQ84" s="34">
        <f t="shared" si="717"/>
        <v>35648.134502859997</v>
      </c>
      <c r="SR84" s="143" t="str">
        <f t="shared" si="718"/>
        <v>AM-C6</v>
      </c>
      <c r="SS84" s="143" t="str">
        <f t="shared" si="719"/>
        <v>B0B4G1PXWV</v>
      </c>
      <c r="ST84" s="143" t="str">
        <f t="shared" si="720"/>
        <v>FBA75680</v>
      </c>
      <c r="SU84" s="17">
        <f t="shared" si="721"/>
        <v>1620.3697501299998</v>
      </c>
      <c r="SV84" s="3">
        <v>37</v>
      </c>
      <c r="SW84" s="32">
        <f t="shared" si="722"/>
        <v>59953.680754809997</v>
      </c>
      <c r="SX84" s="3">
        <v>51</v>
      </c>
      <c r="SY84" s="32">
        <f t="shared" si="723"/>
        <v>82638.857256629984</v>
      </c>
      <c r="SZ84" s="3">
        <v>0</v>
      </c>
      <c r="TA84" s="32">
        <f t="shared" si="724"/>
        <v>0</v>
      </c>
      <c r="TB84" s="3">
        <v>0</v>
      </c>
      <c r="TC84" s="32">
        <f t="shared" si="725"/>
        <v>0</v>
      </c>
      <c r="TD84" s="58">
        <v>0</v>
      </c>
      <c r="TE84" s="59">
        <f t="shared" si="726"/>
        <v>0</v>
      </c>
      <c r="TF84" s="58">
        <v>0</v>
      </c>
      <c r="TG84" s="59">
        <f t="shared" si="727"/>
        <v>0</v>
      </c>
      <c r="TH84" s="58">
        <v>0</v>
      </c>
      <c r="TI84" s="59">
        <f t="shared" si="728"/>
        <v>0</v>
      </c>
      <c r="TJ84" s="42">
        <f t="shared" si="729"/>
        <v>88</v>
      </c>
      <c r="TK84" s="92">
        <f t="shared" si="730"/>
        <v>142592.53801143999</v>
      </c>
      <c r="TL84" s="141">
        <v>9</v>
      </c>
      <c r="TM84" s="36" t="str">
        <f t="shared" si="731"/>
        <v>AM-C6</v>
      </c>
      <c r="TN84" s="98" t="s">
        <v>294</v>
      </c>
      <c r="TO84" s="17">
        <f t="shared" si="732"/>
        <v>1620.3697501299998</v>
      </c>
      <c r="TP84" s="100">
        <v>5</v>
      </c>
      <c r="TQ84" s="88">
        <v>9745</v>
      </c>
      <c r="TR84" s="3">
        <v>4</v>
      </c>
      <c r="TS84" s="88">
        <v>7995.9985999999999</v>
      </c>
      <c r="TT84" s="23">
        <f t="shared" si="733"/>
        <v>9</v>
      </c>
      <c r="TU84" s="68">
        <f t="shared" si="734"/>
        <v>17740.998599999999</v>
      </c>
      <c r="TV84" s="68">
        <f t="shared" si="735"/>
        <v>15034.744576271187</v>
      </c>
      <c r="TW84" s="62">
        <f t="shared" si="736"/>
        <v>1.0477971006293309E-3</v>
      </c>
      <c r="TX84" s="23">
        <v>1226</v>
      </c>
      <c r="TY84" s="23">
        <v>0</v>
      </c>
      <c r="TZ84" s="68">
        <v>0</v>
      </c>
      <c r="UA84" s="62">
        <f t="shared" si="737"/>
        <v>0</v>
      </c>
      <c r="UB84" s="34">
        <f t="shared" si="738"/>
        <v>14583.327751169998</v>
      </c>
      <c r="UC84" s="143" t="str">
        <f t="shared" si="739"/>
        <v>AM-C6</v>
      </c>
      <c r="UD84" s="143" t="str">
        <f t="shared" si="740"/>
        <v>B0B4G1PXWV</v>
      </c>
      <c r="UE84" s="143" t="str">
        <f t="shared" si="741"/>
        <v>FBA75680</v>
      </c>
      <c r="UF84" s="17">
        <f t="shared" si="742"/>
        <v>1620.3697501299998</v>
      </c>
      <c r="UG84" s="3">
        <v>28</v>
      </c>
      <c r="UH84" s="32">
        <f t="shared" si="743"/>
        <v>45370.353003639997</v>
      </c>
      <c r="UI84" s="3">
        <v>48</v>
      </c>
      <c r="UJ84" s="32">
        <f t="shared" si="744"/>
        <v>77777.748006239999</v>
      </c>
      <c r="UK84" s="3">
        <v>0</v>
      </c>
      <c r="UL84" s="32">
        <f t="shared" si="745"/>
        <v>0</v>
      </c>
      <c r="UM84" s="3">
        <v>0</v>
      </c>
      <c r="UN84" s="32">
        <f t="shared" si="746"/>
        <v>0</v>
      </c>
      <c r="UO84" s="58">
        <v>0</v>
      </c>
      <c r="UP84" s="59">
        <f t="shared" si="747"/>
        <v>0</v>
      </c>
      <c r="UQ84" s="58">
        <v>0</v>
      </c>
      <c r="UR84" s="59">
        <f t="shared" si="748"/>
        <v>0</v>
      </c>
      <c r="US84" s="58">
        <v>0</v>
      </c>
      <c r="UT84" s="59">
        <f t="shared" si="749"/>
        <v>0</v>
      </c>
      <c r="UU84" s="42">
        <f t="shared" si="750"/>
        <v>76</v>
      </c>
      <c r="UV84" s="92">
        <f t="shared" si="751"/>
        <v>123148.10100987999</v>
      </c>
      <c r="UW84" s="141">
        <v>13</v>
      </c>
      <c r="UX84" s="36" t="str">
        <f t="shared" si="752"/>
        <v>AM-C6</v>
      </c>
      <c r="UY84" s="98" t="s">
        <v>294</v>
      </c>
      <c r="UZ84" s="17">
        <f t="shared" si="753"/>
        <v>1620.3697501299998</v>
      </c>
      <c r="VA84" s="100">
        <v>2</v>
      </c>
      <c r="VB84" s="88">
        <v>3898</v>
      </c>
      <c r="VC84" s="3">
        <v>7</v>
      </c>
      <c r="VD84" s="88">
        <v>13612.9874</v>
      </c>
      <c r="VE84" s="23">
        <f t="shared" si="759"/>
        <v>9</v>
      </c>
      <c r="VF84" s="68">
        <f t="shared" si="760"/>
        <v>17510.987399999998</v>
      </c>
      <c r="VG84" s="68">
        <f t="shared" si="761"/>
        <v>14839.819830508473</v>
      </c>
      <c r="VH84" s="62">
        <f t="shared" si="762"/>
        <v>1.0466528309711685E-3</v>
      </c>
      <c r="VI84" s="23">
        <v>1081</v>
      </c>
      <c r="VJ84" s="23">
        <v>0</v>
      </c>
      <c r="VK84" s="68">
        <v>0</v>
      </c>
      <c r="VL84" s="62">
        <f t="shared" si="754"/>
        <v>0</v>
      </c>
      <c r="VM84" s="34">
        <f t="shared" si="763"/>
        <v>14583.327751169998</v>
      </c>
      <c r="VN84" s="143" t="str">
        <f t="shared" si="755"/>
        <v>AM-C6</v>
      </c>
      <c r="VO84" s="143" t="str">
        <f t="shared" si="756"/>
        <v>B0B4G1PXWV</v>
      </c>
      <c r="VP84" s="143" t="str">
        <f t="shared" si="757"/>
        <v>FBA75680</v>
      </c>
      <c r="VQ84" s="17">
        <f t="shared" si="764"/>
        <v>1620.3697501299998</v>
      </c>
      <c r="VR84" s="3">
        <v>5</v>
      </c>
      <c r="VS84" s="32">
        <f t="shared" si="765"/>
        <v>8101.8487506499987</v>
      </c>
      <c r="VT84" s="3">
        <v>29</v>
      </c>
      <c r="VU84" s="32">
        <f t="shared" si="766"/>
        <v>46990.722753769995</v>
      </c>
      <c r="VV84" s="3">
        <v>0</v>
      </c>
      <c r="VW84" s="32">
        <f t="shared" si="767"/>
        <v>0</v>
      </c>
      <c r="VX84" s="3">
        <v>0</v>
      </c>
      <c r="VY84" s="32">
        <f t="shared" si="768"/>
        <v>0</v>
      </c>
      <c r="VZ84" s="58">
        <v>0</v>
      </c>
      <c r="WA84" s="59">
        <f t="shared" si="769"/>
        <v>0</v>
      </c>
      <c r="WB84" s="58">
        <v>0</v>
      </c>
      <c r="WC84" s="59">
        <f t="shared" si="770"/>
        <v>0</v>
      </c>
      <c r="WD84" s="58">
        <v>0</v>
      </c>
      <c r="WE84" s="59">
        <f t="shared" si="771"/>
        <v>0</v>
      </c>
      <c r="WF84" s="42">
        <f t="shared" si="772"/>
        <v>34</v>
      </c>
      <c r="WG84" s="92">
        <f t="shared" si="773"/>
        <v>55092.571504419997</v>
      </c>
      <c r="WH84" s="141">
        <v>9</v>
      </c>
      <c r="WI84" s="36" t="str">
        <f t="shared" si="758"/>
        <v>AM-C6</v>
      </c>
      <c r="WJ84" s="98" t="s">
        <v>294</v>
      </c>
      <c r="WK84" s="17">
        <f t="shared" si="774"/>
        <v>1620.3697501299998</v>
      </c>
    </row>
    <row r="85" spans="1:609">
      <c r="A85" s="161" t="s">
        <v>750</v>
      </c>
      <c r="B85" s="161" t="s">
        <v>730</v>
      </c>
      <c r="C85" s="180"/>
      <c r="D85" s="150" t="s">
        <v>669</v>
      </c>
      <c r="E85" s="150" t="s">
        <v>816</v>
      </c>
      <c r="F85" s="180"/>
      <c r="G85" s="180"/>
      <c r="H85" s="161" t="s">
        <v>480</v>
      </c>
      <c r="I85" s="161" t="s">
        <v>480</v>
      </c>
      <c r="J85" s="188">
        <v>2263.0393999999997</v>
      </c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179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79"/>
      <c r="BV85" s="179"/>
      <c r="BW85" s="179"/>
      <c r="BX85" s="179"/>
      <c r="BY85" s="179"/>
      <c r="BZ85" s="179"/>
      <c r="CA85" s="179"/>
      <c r="CB85" s="179"/>
      <c r="CC85" s="179"/>
      <c r="CD85" s="179"/>
      <c r="CE85" s="179"/>
      <c r="CF85" s="179"/>
      <c r="CG85" s="179"/>
      <c r="CH85" s="179"/>
      <c r="CI85" s="179"/>
      <c r="CJ85" s="179"/>
      <c r="CK85" s="179"/>
      <c r="CL85" s="179"/>
      <c r="CM85" s="179"/>
      <c r="CN85" s="179"/>
      <c r="CO85" s="179"/>
      <c r="CP85" s="179"/>
      <c r="CQ85" s="179"/>
      <c r="CR85" s="179"/>
      <c r="CS85" s="179"/>
      <c r="CT85" s="179"/>
      <c r="CU85" s="179"/>
      <c r="CV85" s="179"/>
      <c r="CW85" s="179"/>
      <c r="CX85" s="179"/>
      <c r="CY85" s="179"/>
      <c r="CZ85" s="179"/>
      <c r="DA85" s="179"/>
      <c r="DB85" s="179"/>
      <c r="DC85" s="179"/>
      <c r="DD85" s="179"/>
      <c r="DE85" s="179"/>
      <c r="DF85" s="179"/>
      <c r="DG85" s="179"/>
      <c r="DH85" s="179"/>
      <c r="DI85" s="179"/>
      <c r="DJ85" s="179"/>
      <c r="DK85" s="179"/>
      <c r="DL85" s="179"/>
      <c r="DM85" s="179"/>
      <c r="DN85" s="179"/>
      <c r="DO85" s="179"/>
      <c r="DP85" s="179"/>
      <c r="DQ85" s="179"/>
      <c r="DR85" s="179"/>
      <c r="DS85" s="179"/>
      <c r="DT85" s="179"/>
      <c r="DU85" s="179"/>
      <c r="DV85" s="144"/>
      <c r="DW85" s="144"/>
      <c r="DX85" s="144"/>
      <c r="DY85" s="144"/>
      <c r="DZ85" s="144"/>
      <c r="EA85" s="144"/>
      <c r="EB85" s="144"/>
      <c r="EC85" s="144"/>
      <c r="ED85" s="144"/>
      <c r="EE85" s="179"/>
      <c r="EF85" s="179"/>
      <c r="EG85" s="179"/>
      <c r="EH85" s="179"/>
      <c r="EI85" s="179"/>
      <c r="EJ85" s="179"/>
      <c r="EK85" s="179"/>
      <c r="EL85" s="144"/>
      <c r="EM85" s="179"/>
      <c r="EN85" s="179"/>
      <c r="EO85" s="179"/>
      <c r="EP85" s="144"/>
      <c r="EQ85" s="179"/>
      <c r="ER85" s="144"/>
      <c r="ES85" s="144"/>
      <c r="ET85" s="144"/>
      <c r="EU85" s="144"/>
      <c r="EV85" s="179"/>
      <c r="EW85" s="179"/>
      <c r="EX85" s="179"/>
      <c r="EY85" s="179"/>
      <c r="EZ85" s="179"/>
      <c r="FA85" s="179"/>
      <c r="FB85" s="179"/>
      <c r="FC85" s="144"/>
      <c r="FD85" s="179"/>
      <c r="FE85" s="179"/>
      <c r="FF85" s="179"/>
      <c r="FG85" s="144"/>
      <c r="FH85" s="179"/>
      <c r="FI85" s="179"/>
      <c r="FJ85" s="179"/>
      <c r="FK85" s="179"/>
      <c r="FL85" s="179"/>
      <c r="FM85" s="179"/>
      <c r="FN85" s="179"/>
      <c r="FO85" s="179"/>
      <c r="FP85" s="144"/>
      <c r="FQ85" s="179"/>
      <c r="FR85" s="179"/>
      <c r="FS85" s="145"/>
      <c r="FT85" s="144"/>
      <c r="FU85" s="179"/>
      <c r="FV85" s="179"/>
      <c r="FW85" s="179"/>
      <c r="FX85" s="179"/>
      <c r="FY85" s="179"/>
      <c r="FZ85" s="179"/>
      <c r="GA85" s="179"/>
      <c r="GB85" s="179"/>
      <c r="GC85" s="144"/>
      <c r="GD85" s="179"/>
      <c r="GE85" s="179"/>
      <c r="GF85" s="145"/>
      <c r="GG85" s="144"/>
      <c r="GH85" s="181"/>
      <c r="GI85" s="182"/>
      <c r="GJ85" s="179"/>
      <c r="GK85" s="179"/>
      <c r="GL85" s="179"/>
      <c r="GM85" s="179"/>
      <c r="GN85" s="179"/>
      <c r="GO85" s="179"/>
      <c r="GP85" s="144"/>
      <c r="GQ85" s="179"/>
      <c r="GR85" s="179"/>
      <c r="GS85" s="145"/>
      <c r="GT85" s="144"/>
      <c r="GU85" s="181"/>
      <c r="GV85" s="182"/>
      <c r="GW85" s="179"/>
      <c r="GX85" s="179"/>
      <c r="GY85" s="179"/>
      <c r="GZ85" s="179"/>
      <c r="HA85" s="179"/>
      <c r="HB85" s="179"/>
      <c r="HC85" s="144"/>
      <c r="HD85" s="179"/>
      <c r="HE85" s="179"/>
      <c r="HF85" s="145"/>
      <c r="HG85" s="144"/>
      <c r="HH85" s="179"/>
      <c r="HI85" s="182"/>
      <c r="HJ85" s="179"/>
      <c r="HK85" s="179"/>
      <c r="HL85" s="179"/>
      <c r="HM85" s="179"/>
      <c r="HN85" s="179"/>
      <c r="HO85" s="179"/>
      <c r="HP85" s="144"/>
      <c r="HQ85" s="179"/>
      <c r="HR85" s="179"/>
      <c r="HS85" s="145"/>
      <c r="HT85" s="144"/>
      <c r="HU85" s="179"/>
      <c r="HV85" s="182"/>
      <c r="HW85" s="179"/>
      <c r="HX85" s="179"/>
      <c r="HY85" s="179"/>
      <c r="HZ85" s="179"/>
      <c r="IA85" s="179"/>
      <c r="IB85" s="179"/>
      <c r="IC85" s="144"/>
      <c r="ID85" s="179"/>
      <c r="IE85" s="179"/>
      <c r="IF85" s="145"/>
      <c r="IG85" s="144"/>
      <c r="IH85" s="179"/>
      <c r="II85" s="182"/>
      <c r="IJ85" s="145"/>
      <c r="IK85" s="179"/>
      <c r="IL85" s="145"/>
      <c r="IM85" s="179"/>
      <c r="IN85" s="145"/>
      <c r="IO85" s="145"/>
      <c r="IP85" s="144"/>
      <c r="IQ85" s="179"/>
      <c r="IR85" s="179"/>
      <c r="IS85" s="145"/>
      <c r="IT85" s="144"/>
      <c r="IU85" s="179"/>
      <c r="IV85" s="179"/>
      <c r="IW85" s="179"/>
      <c r="IX85" s="179"/>
      <c r="IY85" s="179"/>
      <c r="IZ85" s="179"/>
      <c r="JA85" s="179"/>
      <c r="JB85" s="179"/>
      <c r="JC85" s="179"/>
      <c r="JD85" s="179"/>
      <c r="JE85" s="179"/>
      <c r="JF85" s="179"/>
      <c r="JG85" s="179"/>
      <c r="JH85" s="179"/>
      <c r="JI85" s="179"/>
      <c r="JJ85" s="179"/>
      <c r="JK85" s="179"/>
      <c r="JL85" s="179"/>
      <c r="JM85" s="179"/>
      <c r="JN85" s="179"/>
      <c r="JO85" s="179"/>
      <c r="JP85" s="179"/>
      <c r="JQ85" s="181"/>
      <c r="JR85" s="179"/>
      <c r="JS85" s="182"/>
      <c r="JT85" s="145"/>
      <c r="JU85" s="179"/>
      <c r="JV85" s="145"/>
      <c r="JW85" s="179"/>
      <c r="JX85" s="145"/>
      <c r="JY85" s="145"/>
      <c r="JZ85" s="144"/>
      <c r="KA85" s="179"/>
      <c r="KB85" s="179"/>
      <c r="KC85" s="145"/>
      <c r="KD85" s="144"/>
      <c r="KE85" s="179"/>
      <c r="KF85" s="179"/>
      <c r="KG85" s="179"/>
      <c r="KH85" s="179"/>
      <c r="KI85" s="179"/>
      <c r="KJ85" s="179"/>
      <c r="KK85" s="179"/>
      <c r="KL85" s="179"/>
      <c r="KM85" s="179"/>
      <c r="KN85" s="179"/>
      <c r="KO85" s="179"/>
      <c r="KP85" s="179"/>
      <c r="KQ85" s="179"/>
      <c r="KR85" s="179"/>
      <c r="KS85" s="179"/>
      <c r="KT85" s="179"/>
      <c r="KU85" s="179"/>
      <c r="KV85" s="179"/>
      <c r="KW85" s="179"/>
      <c r="KX85" s="179"/>
      <c r="KY85" s="179"/>
      <c r="KZ85" s="179"/>
      <c r="LA85" s="181"/>
      <c r="LB85" s="179"/>
      <c r="LC85" s="100"/>
      <c r="LD85" s="88"/>
      <c r="LE85" s="3"/>
      <c r="LF85" s="88"/>
      <c r="LG85" s="23"/>
      <c r="LH85" s="68"/>
      <c r="LI85" s="68"/>
      <c r="LJ85" s="62"/>
      <c r="LK85" s="23"/>
      <c r="LL85" s="23"/>
      <c r="LM85" s="68"/>
      <c r="LN85" s="62"/>
      <c r="LO85" s="34"/>
      <c r="LP85" s="143"/>
      <c r="LQ85" s="142"/>
      <c r="LR85" s="143"/>
      <c r="LS85" s="126"/>
      <c r="LT85" s="3"/>
      <c r="LU85" s="32"/>
      <c r="LV85" s="3"/>
      <c r="LW85" s="32"/>
      <c r="LX85" s="3"/>
      <c r="LY85" s="32"/>
      <c r="LZ85" s="3"/>
      <c r="MA85" s="32"/>
      <c r="MB85" s="58"/>
      <c r="MC85" s="59"/>
      <c r="MD85" s="58"/>
      <c r="ME85" s="59"/>
      <c r="MF85" s="58"/>
      <c r="MG85" s="59"/>
      <c r="MH85" s="42"/>
      <c r="MI85" s="10"/>
      <c r="MJ85" s="36"/>
      <c r="MK85" s="98"/>
      <c r="ML85" s="126"/>
      <c r="MM85" s="100"/>
      <c r="MN85" s="88"/>
      <c r="MO85" s="3"/>
      <c r="MP85" s="88"/>
      <c r="MQ85" s="23"/>
      <c r="MR85" s="68"/>
      <c r="MS85" s="68"/>
      <c r="MT85" s="62"/>
      <c r="MU85" s="23"/>
      <c r="MV85" s="23"/>
      <c r="MW85" s="68"/>
      <c r="MX85" s="62"/>
      <c r="MY85" s="34"/>
      <c r="MZ85" s="143"/>
      <c r="NA85" s="143"/>
      <c r="NB85" s="143"/>
      <c r="NC85" s="17"/>
      <c r="ND85" s="3"/>
      <c r="NE85" s="32"/>
      <c r="NF85" s="3"/>
      <c r="NG85" s="32"/>
      <c r="NH85" s="3"/>
      <c r="NI85" s="32"/>
      <c r="NJ85" s="3"/>
      <c r="NK85" s="32"/>
      <c r="NL85" s="58"/>
      <c r="NM85" s="59"/>
      <c r="NN85" s="58"/>
      <c r="NO85" s="59"/>
      <c r="NP85" s="58"/>
      <c r="NQ85" s="59"/>
      <c r="NR85" s="42"/>
      <c r="NS85" s="92"/>
      <c r="NT85" s="141"/>
      <c r="NU85" s="36"/>
      <c r="NV85" s="98"/>
      <c r="NW85" s="126"/>
      <c r="NX85" s="100">
        <v>0</v>
      </c>
      <c r="NY85" s="88">
        <v>0</v>
      </c>
      <c r="NZ85" s="3">
        <v>0</v>
      </c>
      <c r="OA85" s="88">
        <v>0</v>
      </c>
      <c r="OB85" s="23">
        <f t="shared" si="863"/>
        <v>0</v>
      </c>
      <c r="OC85" s="68">
        <f t="shared" si="863"/>
        <v>0</v>
      </c>
      <c r="OD85" s="68">
        <f t="shared" si="864"/>
        <v>0</v>
      </c>
      <c r="OE85" s="62">
        <f t="shared" si="865"/>
        <v>0</v>
      </c>
      <c r="OF85" s="23" t="s">
        <v>646</v>
      </c>
      <c r="OG85" s="23">
        <v>0</v>
      </c>
      <c r="OH85" s="68">
        <v>0</v>
      </c>
      <c r="OI85" s="62">
        <f t="shared" si="866"/>
        <v>0</v>
      </c>
      <c r="OJ85" s="34">
        <f t="shared" si="867"/>
        <v>0</v>
      </c>
      <c r="OK85" s="143" t="str">
        <f t="shared" si="868"/>
        <v>AM-C11X Pro</v>
      </c>
      <c r="OL85" s="143" t="str">
        <f t="shared" si="869"/>
        <v>B0FN7C25VS</v>
      </c>
      <c r="OM85" s="143" t="str">
        <f t="shared" si="869"/>
        <v>FBA79846</v>
      </c>
      <c r="ON85" s="17">
        <f t="shared" si="870"/>
        <v>2263.0393999999997</v>
      </c>
      <c r="OO85" s="3">
        <v>0</v>
      </c>
      <c r="OP85" s="32">
        <f t="shared" si="871"/>
        <v>0</v>
      </c>
      <c r="OQ85" s="3">
        <v>0</v>
      </c>
      <c r="OR85" s="32">
        <f t="shared" si="872"/>
        <v>0</v>
      </c>
      <c r="OS85" s="3">
        <v>0</v>
      </c>
      <c r="OT85" s="32">
        <f t="shared" si="873"/>
        <v>0</v>
      </c>
      <c r="OU85" s="3">
        <v>0</v>
      </c>
      <c r="OV85" s="32">
        <f t="shared" si="874"/>
        <v>0</v>
      </c>
      <c r="OW85" s="58">
        <v>0</v>
      </c>
      <c r="OX85" s="59">
        <f t="shared" si="875"/>
        <v>0</v>
      </c>
      <c r="OY85" s="58">
        <v>0</v>
      </c>
      <c r="OZ85" s="59">
        <f t="shared" si="876"/>
        <v>0</v>
      </c>
      <c r="PA85" s="58">
        <v>0</v>
      </c>
      <c r="PB85" s="59">
        <f t="shared" si="877"/>
        <v>0</v>
      </c>
      <c r="PC85" s="42">
        <f t="shared" si="878"/>
        <v>0</v>
      </c>
      <c r="PD85" s="92">
        <f t="shared" si="879"/>
        <v>0</v>
      </c>
      <c r="PE85" s="141">
        <v>0</v>
      </c>
      <c r="PF85" s="36" t="str">
        <f t="shared" si="880"/>
        <v>AM-C11X Pro</v>
      </c>
      <c r="PG85" s="98" t="str">
        <f>H85</f>
        <v>Bundle Pack</v>
      </c>
      <c r="PH85" s="126">
        <f>J85</f>
        <v>2263.0393999999997</v>
      </c>
      <c r="PI85" s="100">
        <v>0</v>
      </c>
      <c r="PJ85" s="88">
        <v>0</v>
      </c>
      <c r="PK85" s="3">
        <v>1</v>
      </c>
      <c r="PL85" s="88">
        <v>4494.1126000000004</v>
      </c>
      <c r="PM85" s="23">
        <f t="shared" si="881"/>
        <v>1</v>
      </c>
      <c r="PN85" s="68">
        <f t="shared" si="881"/>
        <v>4494.1126000000004</v>
      </c>
      <c r="PO85" s="68">
        <f t="shared" si="882"/>
        <v>3808.5700000000006</v>
      </c>
      <c r="PP85" s="62">
        <f t="shared" si="883"/>
        <v>2.5316408830509176E-4</v>
      </c>
      <c r="PQ85" s="23">
        <v>26</v>
      </c>
      <c r="PR85" s="23">
        <v>0</v>
      </c>
      <c r="PS85" s="68">
        <v>0</v>
      </c>
      <c r="PT85" s="62">
        <f t="shared" si="884"/>
        <v>0</v>
      </c>
      <c r="PU85" s="34">
        <f t="shared" si="885"/>
        <v>2263.0393999999997</v>
      </c>
      <c r="PV85" s="143" t="str">
        <f t="shared" si="886"/>
        <v>AM-C11X Pro</v>
      </c>
      <c r="PW85" s="143" t="str">
        <f t="shared" si="887"/>
        <v>B0FN7C25VS</v>
      </c>
      <c r="PX85" s="143" t="str">
        <f t="shared" si="887"/>
        <v>FBA79846</v>
      </c>
      <c r="PY85" s="17">
        <f t="shared" si="888"/>
        <v>2263.0393999999997</v>
      </c>
      <c r="PZ85" s="3">
        <v>0</v>
      </c>
      <c r="QA85" s="32">
        <f t="shared" si="889"/>
        <v>0</v>
      </c>
      <c r="QB85" s="3"/>
      <c r="QC85" s="32">
        <f t="shared" si="890"/>
        <v>0</v>
      </c>
      <c r="QD85" s="3">
        <v>0</v>
      </c>
      <c r="QE85" s="32">
        <f t="shared" si="891"/>
        <v>0</v>
      </c>
      <c r="QF85" s="3">
        <v>0</v>
      </c>
      <c r="QG85" s="32">
        <f t="shared" si="892"/>
        <v>0</v>
      </c>
      <c r="QH85" s="58">
        <v>0</v>
      </c>
      <c r="QI85" s="59">
        <f t="shared" si="893"/>
        <v>0</v>
      </c>
      <c r="QJ85" s="58">
        <v>0</v>
      </c>
      <c r="QK85" s="59">
        <f t="shared" si="894"/>
        <v>0</v>
      </c>
      <c r="QL85" s="58">
        <v>0</v>
      </c>
      <c r="QM85" s="59">
        <f t="shared" si="895"/>
        <v>0</v>
      </c>
      <c r="QN85" s="42">
        <f t="shared" si="896"/>
        <v>0</v>
      </c>
      <c r="QO85" s="92">
        <f t="shared" si="897"/>
        <v>0</v>
      </c>
      <c r="QP85" s="141">
        <v>29</v>
      </c>
      <c r="QQ85" s="36" t="str">
        <f t="shared" si="898"/>
        <v>AM-C11X Pro</v>
      </c>
      <c r="QR85" s="98" t="str">
        <f>H85</f>
        <v>Bundle Pack</v>
      </c>
      <c r="QS85" s="126">
        <f>J85</f>
        <v>2263.0393999999997</v>
      </c>
      <c r="QT85" s="100">
        <v>0</v>
      </c>
      <c r="QU85" s="88">
        <v>0</v>
      </c>
      <c r="QV85" s="3">
        <v>7</v>
      </c>
      <c r="QW85" s="88">
        <v>29443</v>
      </c>
      <c r="QX85" s="23">
        <f t="shared" si="691"/>
        <v>7</v>
      </c>
      <c r="QY85" s="68">
        <f t="shared" si="692"/>
        <v>29443</v>
      </c>
      <c r="QZ85" s="68">
        <f t="shared" si="693"/>
        <v>24951.69491525424</v>
      </c>
      <c r="RA85" s="62">
        <f t="shared" si="694"/>
        <v>1.5755137034589224E-3</v>
      </c>
      <c r="RB85" s="23" t="s">
        <v>646</v>
      </c>
      <c r="RC85" s="23">
        <v>0</v>
      </c>
      <c r="RD85" s="68">
        <v>0</v>
      </c>
      <c r="RE85" s="62">
        <f t="shared" si="695"/>
        <v>0</v>
      </c>
      <c r="RF85" s="34">
        <f t="shared" si="696"/>
        <v>15841.275799999998</v>
      </c>
      <c r="RG85" s="143" t="str">
        <f t="shared" si="697"/>
        <v>AM-C11X Pro</v>
      </c>
      <c r="RH85" s="143" t="str">
        <f t="shared" si="698"/>
        <v>B0FN7C25VS</v>
      </c>
      <c r="RI85" s="143" t="str">
        <f t="shared" si="699"/>
        <v>FBA79846</v>
      </c>
      <c r="RJ85" s="17">
        <f t="shared" si="700"/>
        <v>2263.0393999999997</v>
      </c>
      <c r="RK85" s="3">
        <v>5</v>
      </c>
      <c r="RL85" s="32">
        <f t="shared" si="701"/>
        <v>11315.196999999998</v>
      </c>
      <c r="RM85" s="3">
        <v>0</v>
      </c>
      <c r="RN85" s="32">
        <f t="shared" si="702"/>
        <v>0</v>
      </c>
      <c r="RO85" s="3">
        <v>0</v>
      </c>
      <c r="RP85" s="32">
        <f t="shared" si="703"/>
        <v>0</v>
      </c>
      <c r="RQ85" s="3">
        <v>0</v>
      </c>
      <c r="RR85" s="32">
        <f t="shared" si="704"/>
        <v>0</v>
      </c>
      <c r="RS85" s="58">
        <v>0</v>
      </c>
      <c r="RT85" s="59">
        <f t="shared" si="705"/>
        <v>0</v>
      </c>
      <c r="RU85" s="58">
        <v>0</v>
      </c>
      <c r="RV85" s="59">
        <f t="shared" si="706"/>
        <v>0</v>
      </c>
      <c r="RW85" s="58">
        <v>0</v>
      </c>
      <c r="RX85" s="59">
        <f t="shared" si="707"/>
        <v>0</v>
      </c>
      <c r="RY85" s="42">
        <f t="shared" si="708"/>
        <v>5</v>
      </c>
      <c r="RZ85" s="92">
        <f t="shared" si="709"/>
        <v>11315.196999999998</v>
      </c>
      <c r="SA85" s="141">
        <v>23</v>
      </c>
      <c r="SB85" s="36" t="str">
        <f t="shared" si="710"/>
        <v>AM-C11X Pro</v>
      </c>
      <c r="SC85" s="98" t="s">
        <v>480</v>
      </c>
      <c r="SD85" s="17">
        <f t="shared" si="711"/>
        <v>2263.0393999999997</v>
      </c>
      <c r="SE85" s="100">
        <v>0</v>
      </c>
      <c r="SF85" s="88">
        <v>0</v>
      </c>
      <c r="SG85" s="3">
        <v>2</v>
      </c>
      <c r="SH85" s="88">
        <v>8598</v>
      </c>
      <c r="SI85" s="23">
        <f t="shared" si="712"/>
        <v>2</v>
      </c>
      <c r="SJ85" s="68">
        <f t="shared" si="713"/>
        <v>8598</v>
      </c>
      <c r="SK85" s="68">
        <f t="shared" si="714"/>
        <v>7286.4406779661022</v>
      </c>
      <c r="SL85" s="62">
        <f t="shared" si="715"/>
        <v>5.5082741029434802E-4</v>
      </c>
      <c r="SM85" s="23">
        <v>402</v>
      </c>
      <c r="SN85" s="23">
        <v>0</v>
      </c>
      <c r="SO85" s="68">
        <v>0</v>
      </c>
      <c r="SP85" s="62">
        <f t="shared" si="716"/>
        <v>0</v>
      </c>
      <c r="SQ85" s="34">
        <f t="shared" si="717"/>
        <v>4526.0787999999993</v>
      </c>
      <c r="SR85" s="143" t="str">
        <f t="shared" si="718"/>
        <v>AM-C11X Pro</v>
      </c>
      <c r="SS85" s="143" t="str">
        <f t="shared" si="719"/>
        <v>B0FN7C25VS</v>
      </c>
      <c r="ST85" s="143" t="str">
        <f t="shared" si="720"/>
        <v>FBA79846</v>
      </c>
      <c r="SU85" s="17">
        <f t="shared" si="721"/>
        <v>2263.0393999999997</v>
      </c>
      <c r="SV85" s="3">
        <v>5</v>
      </c>
      <c r="SW85" s="32">
        <f t="shared" si="722"/>
        <v>11315.196999999998</v>
      </c>
      <c r="SX85" s="3">
        <v>0</v>
      </c>
      <c r="SY85" s="32">
        <f t="shared" si="723"/>
        <v>0</v>
      </c>
      <c r="SZ85" s="3">
        <v>0</v>
      </c>
      <c r="TA85" s="32">
        <f t="shared" si="724"/>
        <v>0</v>
      </c>
      <c r="TB85" s="3">
        <v>0</v>
      </c>
      <c r="TC85" s="32">
        <f t="shared" si="725"/>
        <v>0</v>
      </c>
      <c r="TD85" s="58">
        <v>0</v>
      </c>
      <c r="TE85" s="59">
        <f t="shared" si="726"/>
        <v>0</v>
      </c>
      <c r="TF85" s="58">
        <v>0</v>
      </c>
      <c r="TG85" s="59">
        <f t="shared" si="727"/>
        <v>0</v>
      </c>
      <c r="TH85" s="58">
        <v>0</v>
      </c>
      <c r="TI85" s="59">
        <f t="shared" si="728"/>
        <v>0</v>
      </c>
      <c r="TJ85" s="42">
        <f t="shared" si="729"/>
        <v>5</v>
      </c>
      <c r="TK85" s="92">
        <f t="shared" si="730"/>
        <v>11315.196999999998</v>
      </c>
      <c r="TL85" s="141">
        <v>24</v>
      </c>
      <c r="TM85" s="36" t="str">
        <f t="shared" si="731"/>
        <v>AM-C11X Pro</v>
      </c>
      <c r="TN85" s="98" t="s">
        <v>480</v>
      </c>
      <c r="TO85" s="17">
        <f t="shared" si="732"/>
        <v>2263.0393999999997</v>
      </c>
      <c r="TP85" s="100">
        <v>0</v>
      </c>
      <c r="TQ85" s="88">
        <v>0</v>
      </c>
      <c r="TR85" s="3">
        <v>7</v>
      </c>
      <c r="TS85" s="88">
        <v>28191.450799999999</v>
      </c>
      <c r="TT85" s="23">
        <f t="shared" si="733"/>
        <v>7</v>
      </c>
      <c r="TU85" s="68">
        <f t="shared" si="734"/>
        <v>28191.450799999999</v>
      </c>
      <c r="TV85" s="68">
        <f t="shared" si="735"/>
        <v>23891.06</v>
      </c>
      <c r="TW85" s="62">
        <f t="shared" si="736"/>
        <v>1.6650088913695326E-3</v>
      </c>
      <c r="TX85" s="23">
        <v>434</v>
      </c>
      <c r="TY85" s="23">
        <v>0</v>
      </c>
      <c r="TZ85" s="68">
        <v>0</v>
      </c>
      <c r="UA85" s="62">
        <f t="shared" si="737"/>
        <v>0</v>
      </c>
      <c r="UB85" s="34">
        <f t="shared" si="738"/>
        <v>15841.275799999998</v>
      </c>
      <c r="UC85" s="143" t="str">
        <f t="shared" si="739"/>
        <v>AM-C11X Pro</v>
      </c>
      <c r="UD85" s="143" t="str">
        <f t="shared" si="740"/>
        <v>B0FN7C25VS</v>
      </c>
      <c r="UE85" s="143" t="str">
        <f t="shared" si="741"/>
        <v>FBA79846</v>
      </c>
      <c r="UF85" s="17">
        <f t="shared" si="742"/>
        <v>2263.0393999999997</v>
      </c>
      <c r="UG85" s="3">
        <v>5</v>
      </c>
      <c r="UH85" s="32">
        <f t="shared" si="743"/>
        <v>11315.196999999998</v>
      </c>
      <c r="UI85" s="3">
        <v>0</v>
      </c>
      <c r="UJ85" s="32">
        <f t="shared" si="744"/>
        <v>0</v>
      </c>
      <c r="UK85" s="3">
        <v>0</v>
      </c>
      <c r="UL85" s="32">
        <f t="shared" si="745"/>
        <v>0</v>
      </c>
      <c r="UM85" s="3">
        <v>0</v>
      </c>
      <c r="UN85" s="32">
        <f t="shared" si="746"/>
        <v>0</v>
      </c>
      <c r="UO85" s="58">
        <v>0</v>
      </c>
      <c r="UP85" s="59">
        <f t="shared" si="747"/>
        <v>0</v>
      </c>
      <c r="UQ85" s="58">
        <v>0</v>
      </c>
      <c r="UR85" s="59">
        <f t="shared" si="748"/>
        <v>0</v>
      </c>
      <c r="US85" s="58">
        <v>0</v>
      </c>
      <c r="UT85" s="59">
        <f t="shared" si="749"/>
        <v>0</v>
      </c>
      <c r="UU85" s="42">
        <f t="shared" si="750"/>
        <v>5</v>
      </c>
      <c r="UV85" s="92">
        <f t="shared" si="751"/>
        <v>11315.196999999998</v>
      </c>
      <c r="UW85" s="141">
        <v>17</v>
      </c>
      <c r="UX85" s="36" t="str">
        <f t="shared" si="752"/>
        <v>AM-C11X Pro</v>
      </c>
      <c r="UY85" s="98" t="s">
        <v>480</v>
      </c>
      <c r="UZ85" s="17">
        <f t="shared" si="753"/>
        <v>2263.0393999999997</v>
      </c>
      <c r="VA85" s="100">
        <v>0</v>
      </c>
      <c r="VB85" s="88">
        <v>0</v>
      </c>
      <c r="VC85" s="3">
        <v>4</v>
      </c>
      <c r="VD85" s="88">
        <v>16295.988799999999</v>
      </c>
      <c r="VE85" s="23">
        <f t="shared" si="759"/>
        <v>4</v>
      </c>
      <c r="VF85" s="68">
        <f t="shared" si="760"/>
        <v>16295.988799999999</v>
      </c>
      <c r="VG85" s="68">
        <f t="shared" si="761"/>
        <v>13810.16</v>
      </c>
      <c r="VH85" s="62">
        <f t="shared" si="762"/>
        <v>9.7403089965072194E-4</v>
      </c>
      <c r="VI85" s="23">
        <v>630</v>
      </c>
      <c r="VJ85" s="23">
        <v>0</v>
      </c>
      <c r="VK85" s="68">
        <v>0</v>
      </c>
      <c r="VL85" s="62">
        <f t="shared" si="754"/>
        <v>0</v>
      </c>
      <c r="VM85" s="34">
        <f t="shared" si="763"/>
        <v>9052.1575999999986</v>
      </c>
      <c r="VN85" s="143" t="str">
        <f t="shared" si="755"/>
        <v>AM-C11X Pro</v>
      </c>
      <c r="VO85" s="143" t="str">
        <f t="shared" si="756"/>
        <v>B0FN7C25VS</v>
      </c>
      <c r="VP85" s="143" t="str">
        <f t="shared" si="757"/>
        <v>FBA79846</v>
      </c>
      <c r="VQ85" s="17">
        <f t="shared" si="764"/>
        <v>2263.0393999999997</v>
      </c>
      <c r="VR85" s="3">
        <v>23</v>
      </c>
      <c r="VS85" s="32">
        <f t="shared" si="765"/>
        <v>52049.90619999999</v>
      </c>
      <c r="VT85" s="3">
        <v>0</v>
      </c>
      <c r="VU85" s="32">
        <f t="shared" si="766"/>
        <v>0</v>
      </c>
      <c r="VV85" s="3">
        <v>0</v>
      </c>
      <c r="VW85" s="32">
        <f t="shared" si="767"/>
        <v>0</v>
      </c>
      <c r="VX85" s="3">
        <v>0</v>
      </c>
      <c r="VY85" s="32">
        <f t="shared" si="768"/>
        <v>0</v>
      </c>
      <c r="VZ85" s="58">
        <v>0</v>
      </c>
      <c r="WA85" s="59">
        <f t="shared" si="769"/>
        <v>0</v>
      </c>
      <c r="WB85" s="58">
        <v>0</v>
      </c>
      <c r="WC85" s="59">
        <f t="shared" si="770"/>
        <v>0</v>
      </c>
      <c r="WD85" s="58">
        <v>0</v>
      </c>
      <c r="WE85" s="59">
        <f t="shared" si="771"/>
        <v>0</v>
      </c>
      <c r="WF85" s="42">
        <f t="shared" si="772"/>
        <v>23</v>
      </c>
      <c r="WG85" s="92">
        <f t="shared" si="773"/>
        <v>52049.90619999999</v>
      </c>
      <c r="WH85" s="141">
        <v>18</v>
      </c>
      <c r="WI85" s="36" t="str">
        <f t="shared" si="758"/>
        <v>AM-C11X Pro</v>
      </c>
      <c r="WJ85" s="98" t="s">
        <v>480</v>
      </c>
      <c r="WK85" s="17">
        <f t="shared" si="774"/>
        <v>2263.0393999999997</v>
      </c>
    </row>
    <row r="86" spans="1:609">
      <c r="A86" s="161" t="s">
        <v>765</v>
      </c>
      <c r="B86" s="161" t="s">
        <v>781</v>
      </c>
      <c r="C86" s="180"/>
      <c r="D86" s="150" t="s">
        <v>669</v>
      </c>
      <c r="E86" s="161" t="s">
        <v>283</v>
      </c>
      <c r="F86" s="180"/>
      <c r="G86" s="180"/>
      <c r="H86" s="161" t="s">
        <v>471</v>
      </c>
      <c r="I86" s="161" t="s">
        <v>456</v>
      </c>
      <c r="J86" s="188">
        <v>1383.2223151799999</v>
      </c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79"/>
      <c r="BV86" s="179"/>
      <c r="BW86" s="179"/>
      <c r="BX86" s="179"/>
      <c r="BY86" s="179"/>
      <c r="BZ86" s="179"/>
      <c r="CA86" s="179"/>
      <c r="CB86" s="179"/>
      <c r="CC86" s="179"/>
      <c r="CD86" s="179"/>
      <c r="CE86" s="179"/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  <c r="CQ86" s="179"/>
      <c r="CR86" s="179"/>
      <c r="CS86" s="179"/>
      <c r="CT86" s="179"/>
      <c r="CU86" s="179"/>
      <c r="CV86" s="179"/>
      <c r="CW86" s="179"/>
      <c r="CX86" s="179"/>
      <c r="CY86" s="179"/>
      <c r="CZ86" s="179"/>
      <c r="DA86" s="179"/>
      <c r="DB86" s="179"/>
      <c r="DC86" s="179"/>
      <c r="DD86" s="179"/>
      <c r="DE86" s="179"/>
      <c r="DF86" s="179"/>
      <c r="DG86" s="179"/>
      <c r="DH86" s="179"/>
      <c r="DI86" s="179"/>
      <c r="DJ86" s="179"/>
      <c r="DK86" s="179"/>
      <c r="DL86" s="179"/>
      <c r="DM86" s="179"/>
      <c r="DN86" s="179"/>
      <c r="DO86" s="179"/>
      <c r="DP86" s="179"/>
      <c r="DQ86" s="179"/>
      <c r="DR86" s="179"/>
      <c r="DS86" s="179"/>
      <c r="DT86" s="179"/>
      <c r="DU86" s="179"/>
      <c r="DV86" s="144"/>
      <c r="DW86" s="144"/>
      <c r="DX86" s="144"/>
      <c r="DY86" s="144"/>
      <c r="DZ86" s="144"/>
      <c r="EA86" s="144"/>
      <c r="EB86" s="144"/>
      <c r="EC86" s="144"/>
      <c r="ED86" s="144"/>
      <c r="EE86" s="179"/>
      <c r="EF86" s="179"/>
      <c r="EG86" s="179"/>
      <c r="EH86" s="179"/>
      <c r="EI86" s="179"/>
      <c r="EJ86" s="179"/>
      <c r="EK86" s="179"/>
      <c r="EL86" s="144"/>
      <c r="EM86" s="179"/>
      <c r="EN86" s="179"/>
      <c r="EO86" s="179"/>
      <c r="EP86" s="144"/>
      <c r="EQ86" s="179"/>
      <c r="ER86" s="144"/>
      <c r="ES86" s="144"/>
      <c r="ET86" s="144"/>
      <c r="EU86" s="144"/>
      <c r="EV86" s="179"/>
      <c r="EW86" s="179"/>
      <c r="EX86" s="179"/>
      <c r="EY86" s="179"/>
      <c r="EZ86" s="179"/>
      <c r="FA86" s="179"/>
      <c r="FB86" s="179"/>
      <c r="FC86" s="144"/>
      <c r="FD86" s="179"/>
      <c r="FE86" s="179"/>
      <c r="FF86" s="179"/>
      <c r="FG86" s="144"/>
      <c r="FH86" s="179"/>
      <c r="FI86" s="179"/>
      <c r="FJ86" s="179"/>
      <c r="FK86" s="179"/>
      <c r="FL86" s="179"/>
      <c r="FM86" s="179"/>
      <c r="FN86" s="179"/>
      <c r="FO86" s="179"/>
      <c r="FP86" s="144"/>
      <c r="FQ86" s="179"/>
      <c r="FR86" s="179"/>
      <c r="FS86" s="145"/>
      <c r="FT86" s="144"/>
      <c r="FU86" s="179"/>
      <c r="FV86" s="179"/>
      <c r="FW86" s="179"/>
      <c r="FX86" s="179"/>
      <c r="FY86" s="179"/>
      <c r="FZ86" s="179"/>
      <c r="GA86" s="179"/>
      <c r="GB86" s="179"/>
      <c r="GC86" s="144"/>
      <c r="GD86" s="179"/>
      <c r="GE86" s="179"/>
      <c r="GF86" s="145"/>
      <c r="GG86" s="144"/>
      <c r="GH86" s="181"/>
      <c r="GI86" s="182"/>
      <c r="GJ86" s="179"/>
      <c r="GK86" s="179"/>
      <c r="GL86" s="179"/>
      <c r="GM86" s="179"/>
      <c r="GN86" s="179"/>
      <c r="GO86" s="179"/>
      <c r="GP86" s="144"/>
      <c r="GQ86" s="179"/>
      <c r="GR86" s="179"/>
      <c r="GS86" s="145"/>
      <c r="GT86" s="144"/>
      <c r="GU86" s="181"/>
      <c r="GV86" s="182"/>
      <c r="GW86" s="179"/>
      <c r="GX86" s="179"/>
      <c r="GY86" s="179"/>
      <c r="GZ86" s="179"/>
      <c r="HA86" s="179"/>
      <c r="HB86" s="179"/>
      <c r="HC86" s="144"/>
      <c r="HD86" s="179"/>
      <c r="HE86" s="179"/>
      <c r="HF86" s="145"/>
      <c r="HG86" s="144"/>
      <c r="HH86" s="179"/>
      <c r="HI86" s="182"/>
      <c r="HJ86" s="179"/>
      <c r="HK86" s="179"/>
      <c r="HL86" s="179"/>
      <c r="HM86" s="179"/>
      <c r="HN86" s="179"/>
      <c r="HO86" s="179"/>
      <c r="HP86" s="144"/>
      <c r="HQ86" s="179"/>
      <c r="HR86" s="179"/>
      <c r="HS86" s="145"/>
      <c r="HT86" s="144"/>
      <c r="HU86" s="179"/>
      <c r="HV86" s="182"/>
      <c r="HW86" s="179"/>
      <c r="HX86" s="179"/>
      <c r="HY86" s="179"/>
      <c r="HZ86" s="179"/>
      <c r="IA86" s="179"/>
      <c r="IB86" s="179"/>
      <c r="IC86" s="144"/>
      <c r="ID86" s="179"/>
      <c r="IE86" s="179"/>
      <c r="IF86" s="145"/>
      <c r="IG86" s="144"/>
      <c r="IH86" s="179"/>
      <c r="II86" s="182"/>
      <c r="IJ86" s="145"/>
      <c r="IK86" s="179"/>
      <c r="IL86" s="145"/>
      <c r="IM86" s="179"/>
      <c r="IN86" s="145"/>
      <c r="IO86" s="145"/>
      <c r="IP86" s="144"/>
      <c r="IQ86" s="179"/>
      <c r="IR86" s="179"/>
      <c r="IS86" s="145"/>
      <c r="IT86" s="144"/>
      <c r="IU86" s="179"/>
      <c r="IV86" s="179"/>
      <c r="IW86" s="179"/>
      <c r="IX86" s="179"/>
      <c r="IY86" s="179"/>
      <c r="IZ86" s="179"/>
      <c r="JA86" s="179"/>
      <c r="JB86" s="179"/>
      <c r="JC86" s="179"/>
      <c r="JD86" s="179"/>
      <c r="JE86" s="179"/>
      <c r="JF86" s="179"/>
      <c r="JG86" s="179"/>
      <c r="JH86" s="179"/>
      <c r="JI86" s="179"/>
      <c r="JJ86" s="179"/>
      <c r="JK86" s="179"/>
      <c r="JL86" s="179"/>
      <c r="JM86" s="179"/>
      <c r="JN86" s="179"/>
      <c r="JO86" s="179"/>
      <c r="JP86" s="179"/>
      <c r="JQ86" s="181"/>
      <c r="JR86" s="179"/>
      <c r="JS86" s="182"/>
      <c r="JT86" s="145"/>
      <c r="JU86" s="179"/>
      <c r="JV86" s="145"/>
      <c r="JW86" s="179"/>
      <c r="JX86" s="145"/>
      <c r="JY86" s="145"/>
      <c r="JZ86" s="144"/>
      <c r="KA86" s="179"/>
      <c r="KB86" s="179"/>
      <c r="KC86" s="145"/>
      <c r="KD86" s="144"/>
      <c r="KE86" s="179"/>
      <c r="KF86" s="179"/>
      <c r="KG86" s="179"/>
      <c r="KH86" s="179"/>
      <c r="KI86" s="179"/>
      <c r="KJ86" s="179"/>
      <c r="KK86" s="179"/>
      <c r="KL86" s="179"/>
      <c r="KM86" s="179"/>
      <c r="KN86" s="179"/>
      <c r="KO86" s="179"/>
      <c r="KP86" s="179"/>
      <c r="KQ86" s="179"/>
      <c r="KR86" s="179"/>
      <c r="KS86" s="179"/>
      <c r="KT86" s="179"/>
      <c r="KU86" s="179"/>
      <c r="KV86" s="179"/>
      <c r="KW86" s="179"/>
      <c r="KX86" s="179"/>
      <c r="KY86" s="179"/>
      <c r="KZ86" s="179"/>
      <c r="LA86" s="181"/>
      <c r="LB86" s="179"/>
      <c r="LC86" s="100"/>
      <c r="LD86" s="88"/>
      <c r="LE86" s="3"/>
      <c r="LF86" s="88"/>
      <c r="LG86" s="23"/>
      <c r="LH86" s="68"/>
      <c r="LI86" s="68"/>
      <c r="LJ86" s="62"/>
      <c r="LK86" s="23"/>
      <c r="LL86" s="23"/>
      <c r="LM86" s="68"/>
      <c r="LN86" s="62"/>
      <c r="LO86" s="34"/>
      <c r="LP86" s="143"/>
      <c r="LQ86" s="142"/>
      <c r="LR86" s="143"/>
      <c r="LS86" s="126"/>
      <c r="LT86" s="3"/>
      <c r="LU86" s="32"/>
      <c r="LV86" s="3"/>
      <c r="LW86" s="32"/>
      <c r="LX86" s="3"/>
      <c r="LY86" s="32"/>
      <c r="LZ86" s="3"/>
      <c r="MA86" s="32"/>
      <c r="MB86" s="58"/>
      <c r="MC86" s="59"/>
      <c r="MD86" s="58"/>
      <c r="ME86" s="59"/>
      <c r="MF86" s="58"/>
      <c r="MG86" s="59"/>
      <c r="MH86" s="42"/>
      <c r="MI86" s="10"/>
      <c r="MJ86" s="36"/>
      <c r="MK86" s="98"/>
      <c r="ML86" s="126"/>
      <c r="MM86" s="100"/>
      <c r="MN86" s="88"/>
      <c r="MO86" s="3"/>
      <c r="MP86" s="88"/>
      <c r="MQ86" s="23"/>
      <c r="MR86" s="68"/>
      <c r="MS86" s="68"/>
      <c r="MT86" s="62"/>
      <c r="MU86" s="23"/>
      <c r="MV86" s="23"/>
      <c r="MW86" s="68"/>
      <c r="MX86" s="62"/>
      <c r="MY86" s="34"/>
      <c r="MZ86" s="143"/>
      <c r="NA86" s="143"/>
      <c r="NB86" s="143"/>
      <c r="NC86" s="17"/>
      <c r="ND86" s="3"/>
      <c r="NE86" s="32"/>
      <c r="NF86" s="3"/>
      <c r="NG86" s="32"/>
      <c r="NH86" s="3"/>
      <c r="NI86" s="32"/>
      <c r="NJ86" s="3"/>
      <c r="NK86" s="32"/>
      <c r="NL86" s="58"/>
      <c r="NM86" s="59"/>
      <c r="NN86" s="58"/>
      <c r="NO86" s="59"/>
      <c r="NP86" s="58"/>
      <c r="NQ86" s="59"/>
      <c r="NR86" s="42"/>
      <c r="NS86" s="92"/>
      <c r="NT86" s="141"/>
      <c r="NU86" s="36"/>
      <c r="NV86" s="98"/>
      <c r="NW86" s="126"/>
      <c r="NX86" s="100"/>
      <c r="NY86" s="88"/>
      <c r="NZ86" s="3"/>
      <c r="OA86" s="88"/>
      <c r="OB86" s="23"/>
      <c r="OC86" s="68"/>
      <c r="OD86" s="68"/>
      <c r="OE86" s="62"/>
      <c r="OF86" s="23"/>
      <c r="OG86" s="23"/>
      <c r="OH86" s="68"/>
      <c r="OI86" s="62"/>
      <c r="OJ86" s="34"/>
      <c r="OK86" s="143"/>
      <c r="OL86" s="143"/>
      <c r="OM86" s="143"/>
      <c r="ON86" s="17"/>
      <c r="OO86" s="3"/>
      <c r="OP86" s="32"/>
      <c r="OQ86" s="3"/>
      <c r="OR86" s="32"/>
      <c r="OS86" s="3"/>
      <c r="OT86" s="32"/>
      <c r="OU86" s="3"/>
      <c r="OV86" s="32"/>
      <c r="OW86" s="58"/>
      <c r="OX86" s="59"/>
      <c r="OY86" s="58"/>
      <c r="OZ86" s="59"/>
      <c r="PA86" s="58"/>
      <c r="PB86" s="59"/>
      <c r="PC86" s="42"/>
      <c r="PD86" s="92"/>
      <c r="PE86" s="141"/>
      <c r="PF86" s="36"/>
      <c r="PG86" s="98"/>
      <c r="PH86" s="126"/>
      <c r="PI86" s="100"/>
      <c r="PJ86" s="88"/>
      <c r="PK86" s="3"/>
      <c r="PL86" s="88"/>
      <c r="PM86" s="23"/>
      <c r="PN86" s="68"/>
      <c r="PO86" s="68"/>
      <c r="PP86" s="62"/>
      <c r="PQ86" s="23"/>
      <c r="PR86" s="23"/>
      <c r="PS86" s="68"/>
      <c r="PT86" s="62"/>
      <c r="PU86" s="34"/>
      <c r="PV86" s="143"/>
      <c r="PW86" s="143"/>
      <c r="PX86" s="143"/>
      <c r="PY86" s="17"/>
      <c r="PZ86" s="3"/>
      <c r="QA86" s="32"/>
      <c r="QB86" s="3"/>
      <c r="QC86" s="32"/>
      <c r="QD86" s="3"/>
      <c r="QE86" s="32"/>
      <c r="QF86" s="3"/>
      <c r="QG86" s="32"/>
      <c r="QH86" s="58"/>
      <c r="QI86" s="59"/>
      <c r="QJ86" s="58"/>
      <c r="QK86" s="59"/>
      <c r="QL86" s="58"/>
      <c r="QM86" s="59"/>
      <c r="QN86" s="42"/>
      <c r="QO86" s="92"/>
      <c r="QP86" s="141"/>
      <c r="QQ86" s="36"/>
      <c r="QR86" s="98"/>
      <c r="QS86" s="126"/>
      <c r="QT86" s="100">
        <v>4</v>
      </c>
      <c r="QU86" s="88">
        <v>9996</v>
      </c>
      <c r="QV86" s="3">
        <v>0</v>
      </c>
      <c r="QW86" s="88">
        <v>0</v>
      </c>
      <c r="QX86" s="23">
        <f t="shared" si="691"/>
        <v>4</v>
      </c>
      <c r="QY86" s="68">
        <f t="shared" si="692"/>
        <v>9996</v>
      </c>
      <c r="QZ86" s="68">
        <f t="shared" si="693"/>
        <v>8471.1864406779659</v>
      </c>
      <c r="RA86" s="62">
        <f t="shared" si="694"/>
        <v>5.3489233365402262E-4</v>
      </c>
      <c r="RB86" s="23">
        <v>107</v>
      </c>
      <c r="RC86" s="23">
        <v>0</v>
      </c>
      <c r="RD86" s="68">
        <v>0</v>
      </c>
      <c r="RE86" s="62">
        <f t="shared" si="695"/>
        <v>0</v>
      </c>
      <c r="RF86" s="34">
        <f t="shared" si="696"/>
        <v>5532.8892607199996</v>
      </c>
      <c r="RG86" s="143" t="str">
        <f t="shared" si="697"/>
        <v>AM-C42</v>
      </c>
      <c r="RH86" s="143" t="str">
        <f t="shared" si="698"/>
        <v>B0FLYJFC22</v>
      </c>
      <c r="RI86" s="143" t="str">
        <f t="shared" si="699"/>
        <v>FBK79010</v>
      </c>
      <c r="RJ86" s="17">
        <f t="shared" si="700"/>
        <v>1383.2223151799999</v>
      </c>
      <c r="RK86" s="3">
        <v>17</v>
      </c>
      <c r="RL86" s="32">
        <f t="shared" si="701"/>
        <v>23514.779358059997</v>
      </c>
      <c r="RM86" s="3">
        <v>0</v>
      </c>
      <c r="RN86" s="32">
        <f t="shared" si="702"/>
        <v>0</v>
      </c>
      <c r="RO86" s="3">
        <v>0</v>
      </c>
      <c r="RP86" s="32">
        <f t="shared" si="703"/>
        <v>0</v>
      </c>
      <c r="RQ86" s="3">
        <v>0</v>
      </c>
      <c r="RR86" s="32">
        <f t="shared" si="704"/>
        <v>0</v>
      </c>
      <c r="RS86" s="58">
        <v>0</v>
      </c>
      <c r="RT86" s="59">
        <f t="shared" si="705"/>
        <v>0</v>
      </c>
      <c r="RU86" s="58">
        <v>0</v>
      </c>
      <c r="RV86" s="59">
        <f t="shared" si="706"/>
        <v>0</v>
      </c>
      <c r="RW86" s="58">
        <v>0</v>
      </c>
      <c r="RX86" s="59">
        <f t="shared" si="707"/>
        <v>0</v>
      </c>
      <c r="RY86" s="42">
        <f t="shared" si="708"/>
        <v>17</v>
      </c>
      <c r="RZ86" s="92">
        <f t="shared" si="709"/>
        <v>23514.779358059997</v>
      </c>
      <c r="SA86" s="141">
        <v>0</v>
      </c>
      <c r="SB86" s="36" t="str">
        <f t="shared" si="710"/>
        <v>AM-C42</v>
      </c>
      <c r="SC86" s="98" t="s">
        <v>805</v>
      </c>
      <c r="SD86" s="17">
        <f t="shared" si="711"/>
        <v>1383.2223151799999</v>
      </c>
      <c r="SE86" s="100">
        <v>0</v>
      </c>
      <c r="SF86" s="88">
        <v>0</v>
      </c>
      <c r="SG86" s="3">
        <v>0</v>
      </c>
      <c r="SH86" s="88">
        <v>0</v>
      </c>
      <c r="SI86" s="23">
        <f t="shared" si="712"/>
        <v>0</v>
      </c>
      <c r="SJ86" s="68">
        <f t="shared" si="713"/>
        <v>0</v>
      </c>
      <c r="SK86" s="68">
        <f t="shared" si="714"/>
        <v>0</v>
      </c>
      <c r="SL86" s="62">
        <f t="shared" si="715"/>
        <v>0</v>
      </c>
      <c r="SM86" s="23">
        <v>143</v>
      </c>
      <c r="SN86" s="23">
        <v>0</v>
      </c>
      <c r="SO86" s="68">
        <v>0</v>
      </c>
      <c r="SP86" s="62">
        <f t="shared" si="716"/>
        <v>0</v>
      </c>
      <c r="SQ86" s="34">
        <f t="shared" si="717"/>
        <v>0</v>
      </c>
      <c r="SR86" s="143" t="str">
        <f t="shared" si="718"/>
        <v>AM-C42</v>
      </c>
      <c r="SS86" s="143" t="str">
        <f t="shared" si="719"/>
        <v>B0FLYJFC22</v>
      </c>
      <c r="ST86" s="143" t="str">
        <f t="shared" si="720"/>
        <v>FBK79010</v>
      </c>
      <c r="SU86" s="17">
        <f t="shared" si="721"/>
        <v>1383.2223151799999</v>
      </c>
      <c r="SV86" s="3">
        <v>0</v>
      </c>
      <c r="SW86" s="32">
        <f t="shared" si="722"/>
        <v>0</v>
      </c>
      <c r="SX86" s="3">
        <v>0</v>
      </c>
      <c r="SY86" s="32">
        <f t="shared" si="723"/>
        <v>0</v>
      </c>
      <c r="SZ86" s="3">
        <v>0</v>
      </c>
      <c r="TA86" s="32">
        <f t="shared" si="724"/>
        <v>0</v>
      </c>
      <c r="TB86" s="3">
        <v>0</v>
      </c>
      <c r="TC86" s="32">
        <f t="shared" si="725"/>
        <v>0</v>
      </c>
      <c r="TD86" s="58">
        <v>0</v>
      </c>
      <c r="TE86" s="59">
        <f t="shared" si="726"/>
        <v>0</v>
      </c>
      <c r="TF86" s="58">
        <v>0</v>
      </c>
      <c r="TG86" s="59">
        <f t="shared" si="727"/>
        <v>0</v>
      </c>
      <c r="TH86" s="58">
        <v>0</v>
      </c>
      <c r="TI86" s="59">
        <f t="shared" si="728"/>
        <v>0</v>
      </c>
      <c r="TJ86" s="42">
        <f t="shared" si="729"/>
        <v>0</v>
      </c>
      <c r="TK86" s="92">
        <f t="shared" si="730"/>
        <v>0</v>
      </c>
      <c r="TL86" s="141">
        <v>0</v>
      </c>
      <c r="TM86" s="36" t="str">
        <f t="shared" si="731"/>
        <v>AM-C42</v>
      </c>
      <c r="TN86" s="98" t="s">
        <v>875</v>
      </c>
      <c r="TO86" s="17">
        <f t="shared" si="732"/>
        <v>1383.2223151799999</v>
      </c>
      <c r="TP86" s="100">
        <v>1</v>
      </c>
      <c r="TQ86" s="88">
        <v>2299</v>
      </c>
      <c r="TR86" s="3">
        <v>0</v>
      </c>
      <c r="TS86" s="88">
        <v>0</v>
      </c>
      <c r="TT86" s="23">
        <f t="shared" si="733"/>
        <v>1</v>
      </c>
      <c r="TU86" s="68">
        <f t="shared" si="734"/>
        <v>2299</v>
      </c>
      <c r="TV86" s="68">
        <f t="shared" si="735"/>
        <v>1948.3050847457628</v>
      </c>
      <c r="TW86" s="62">
        <f t="shared" si="736"/>
        <v>1.3578071836084987E-4</v>
      </c>
      <c r="TX86" s="23">
        <v>194</v>
      </c>
      <c r="TY86" s="23">
        <v>0</v>
      </c>
      <c r="TZ86" s="68">
        <v>0</v>
      </c>
      <c r="UA86" s="62">
        <f t="shared" si="737"/>
        <v>0</v>
      </c>
      <c r="UB86" s="34">
        <f t="shared" si="738"/>
        <v>1383.2223151799999</v>
      </c>
      <c r="UC86" s="143" t="str">
        <f t="shared" si="739"/>
        <v>AM-C42</v>
      </c>
      <c r="UD86" s="143" t="str">
        <f t="shared" si="740"/>
        <v>B0FLYJFC22</v>
      </c>
      <c r="UE86" s="143" t="str">
        <f t="shared" si="741"/>
        <v>FBK79010</v>
      </c>
      <c r="UF86" s="17">
        <f t="shared" si="742"/>
        <v>1383.2223151799999</v>
      </c>
      <c r="UG86" s="3">
        <v>0</v>
      </c>
      <c r="UH86" s="32">
        <f t="shared" si="743"/>
        <v>0</v>
      </c>
      <c r="UI86" s="3">
        <v>0</v>
      </c>
      <c r="UJ86" s="32">
        <f t="shared" si="744"/>
        <v>0</v>
      </c>
      <c r="UK86" s="3">
        <v>0</v>
      </c>
      <c r="UL86" s="32">
        <f t="shared" si="745"/>
        <v>0</v>
      </c>
      <c r="UM86" s="3">
        <v>0</v>
      </c>
      <c r="UN86" s="32">
        <f t="shared" si="746"/>
        <v>0</v>
      </c>
      <c r="UO86" s="58">
        <v>0</v>
      </c>
      <c r="UP86" s="59">
        <f t="shared" si="747"/>
        <v>0</v>
      </c>
      <c r="UQ86" s="58">
        <v>0</v>
      </c>
      <c r="UR86" s="59">
        <f t="shared" si="748"/>
        <v>0</v>
      </c>
      <c r="US86" s="58">
        <v>0</v>
      </c>
      <c r="UT86" s="59">
        <f t="shared" si="749"/>
        <v>0</v>
      </c>
      <c r="UU86" s="42">
        <f t="shared" si="750"/>
        <v>0</v>
      </c>
      <c r="UV86" s="92">
        <f t="shared" si="751"/>
        <v>0</v>
      </c>
      <c r="UW86" s="141">
        <v>0</v>
      </c>
      <c r="UX86" s="36" t="str">
        <f t="shared" si="752"/>
        <v>AM-C42</v>
      </c>
      <c r="UY86" s="98" t="s">
        <v>875</v>
      </c>
      <c r="UZ86" s="17">
        <f t="shared" si="753"/>
        <v>1383.2223151799999</v>
      </c>
      <c r="VA86" s="100">
        <v>6</v>
      </c>
      <c r="VB86" s="88">
        <v>14395</v>
      </c>
      <c r="VC86" s="3">
        <v>0</v>
      </c>
      <c r="VD86" s="88">
        <v>0</v>
      </c>
      <c r="VE86" s="23">
        <f t="shared" si="759"/>
        <v>6</v>
      </c>
      <c r="VF86" s="68">
        <f t="shared" si="760"/>
        <v>14395</v>
      </c>
      <c r="VG86" s="68">
        <f t="shared" si="761"/>
        <v>12199.152542372882</v>
      </c>
      <c r="VH86" s="62">
        <f t="shared" si="762"/>
        <v>8.6040650693575236E-4</v>
      </c>
      <c r="VI86" s="23">
        <v>316</v>
      </c>
      <c r="VJ86" s="23">
        <v>0</v>
      </c>
      <c r="VK86" s="68">
        <v>0</v>
      </c>
      <c r="VL86" s="62">
        <f t="shared" si="754"/>
        <v>0</v>
      </c>
      <c r="VM86" s="34">
        <f t="shared" si="763"/>
        <v>8299.3338910799994</v>
      </c>
      <c r="VN86" s="143" t="str">
        <f t="shared" si="755"/>
        <v>AM-C42</v>
      </c>
      <c r="VO86" s="143" t="str">
        <f t="shared" si="756"/>
        <v>B0FLYJFC22</v>
      </c>
      <c r="VP86" s="143" t="str">
        <f t="shared" si="757"/>
        <v>FBK79010</v>
      </c>
      <c r="VQ86" s="17">
        <f t="shared" si="764"/>
        <v>1383.2223151799999</v>
      </c>
      <c r="VR86" s="3">
        <v>0</v>
      </c>
      <c r="VS86" s="32">
        <f t="shared" si="765"/>
        <v>0</v>
      </c>
      <c r="VT86" s="3">
        <v>0</v>
      </c>
      <c r="VU86" s="32">
        <f t="shared" si="766"/>
        <v>0</v>
      </c>
      <c r="VV86" s="3">
        <v>0</v>
      </c>
      <c r="VW86" s="32">
        <f t="shared" si="767"/>
        <v>0</v>
      </c>
      <c r="VX86" s="3">
        <v>0</v>
      </c>
      <c r="VY86" s="32">
        <f t="shared" si="768"/>
        <v>0</v>
      </c>
      <c r="VZ86" s="58">
        <v>0</v>
      </c>
      <c r="WA86" s="59">
        <f t="shared" si="769"/>
        <v>0</v>
      </c>
      <c r="WB86" s="58">
        <v>0</v>
      </c>
      <c r="WC86" s="59">
        <f t="shared" si="770"/>
        <v>0</v>
      </c>
      <c r="WD86" s="58">
        <v>0</v>
      </c>
      <c r="WE86" s="59">
        <f t="shared" si="771"/>
        <v>0</v>
      </c>
      <c r="WF86" s="42">
        <f t="shared" si="772"/>
        <v>0</v>
      </c>
      <c r="WG86" s="92">
        <f t="shared" si="773"/>
        <v>0</v>
      </c>
      <c r="WH86" s="141">
        <v>0</v>
      </c>
      <c r="WI86" s="36" t="str">
        <f t="shared" si="758"/>
        <v>AM-C42</v>
      </c>
      <c r="WJ86" s="98" t="s">
        <v>875</v>
      </c>
      <c r="WK86" s="17">
        <f t="shared" si="774"/>
        <v>1383.2223151799999</v>
      </c>
    </row>
    <row r="87" spans="1:609">
      <c r="A87" s="155" t="s">
        <v>126</v>
      </c>
      <c r="B87" s="155" t="s">
        <v>125</v>
      </c>
      <c r="C87" s="150" t="s">
        <v>292</v>
      </c>
      <c r="D87" s="150" t="s">
        <v>669</v>
      </c>
      <c r="E87" s="155" t="s">
        <v>257</v>
      </c>
      <c r="F87" s="155" t="s">
        <v>292</v>
      </c>
      <c r="G87" s="155" t="s">
        <v>355</v>
      </c>
      <c r="H87" s="150" t="s">
        <v>471</v>
      </c>
      <c r="I87" s="150" t="s">
        <v>458</v>
      </c>
      <c r="J87" s="187">
        <v>1517.8602604529883</v>
      </c>
      <c r="K87" s="16" t="s">
        <v>194</v>
      </c>
      <c r="L87" s="2">
        <v>5.8200000000000002E-2</v>
      </c>
      <c r="M87" s="3">
        <v>0</v>
      </c>
      <c r="N87" s="21">
        <v>9</v>
      </c>
      <c r="O87" s="3">
        <v>0</v>
      </c>
      <c r="P87" s="23">
        <f>M87+N87+O87</f>
        <v>9</v>
      </c>
      <c r="Q87" s="2">
        <v>5.9400000000000001E-2</v>
      </c>
      <c r="R87" s="3">
        <v>0</v>
      </c>
      <c r="S87" s="3">
        <v>11</v>
      </c>
      <c r="T87" s="3">
        <v>1</v>
      </c>
      <c r="U87" s="23">
        <f>R87+S87+T87</f>
        <v>12</v>
      </c>
      <c r="V87" s="2">
        <v>7.3899999999999993E-2</v>
      </c>
      <c r="W87" s="3">
        <v>0</v>
      </c>
      <c r="X87" s="3">
        <v>12</v>
      </c>
      <c r="Y87" s="3">
        <v>3</v>
      </c>
      <c r="Z87" s="23">
        <f>W87+X87+Y87</f>
        <v>15</v>
      </c>
      <c r="AA87" s="24">
        <f>Z87/$Z$1</f>
        <v>1.2897678417884782E-2</v>
      </c>
      <c r="AB87" s="2">
        <v>1.23E-2</v>
      </c>
      <c r="AC87" s="3">
        <v>0</v>
      </c>
      <c r="AD87" s="3">
        <v>6</v>
      </c>
      <c r="AE87" s="3">
        <v>1</v>
      </c>
      <c r="AF87" s="23">
        <f>AC87+AD87+AE87</f>
        <v>7</v>
      </c>
      <c r="AG87" s="24">
        <f>AF87/$AF$1</f>
        <v>5.219985085756898E-3</v>
      </c>
      <c r="AH87" s="12">
        <v>0.51780000000000004</v>
      </c>
      <c r="AI87" s="3">
        <v>0</v>
      </c>
      <c r="AJ87" s="3">
        <v>0</v>
      </c>
      <c r="AK87" s="3">
        <v>5</v>
      </c>
      <c r="AL87" s="23">
        <f>AI87+AJ87+AK87</f>
        <v>5</v>
      </c>
      <c r="AM87" s="24">
        <f>AL87/$AL$1</f>
        <v>4.2444821731748728E-3</v>
      </c>
      <c r="AN87" s="12">
        <v>0.53580000000000005</v>
      </c>
      <c r="AO87" s="3">
        <v>3</v>
      </c>
      <c r="AP87" s="3">
        <v>1</v>
      </c>
      <c r="AQ87" s="23">
        <f>AO87+AP87</f>
        <v>4</v>
      </c>
      <c r="AR87" s="34" t="e">
        <f>AQ87*#REF!</f>
        <v>#REF!</v>
      </c>
      <c r="AS87" s="24" t="e">
        <f>AR87/$AR$1</f>
        <v>#REF!</v>
      </c>
      <c r="AT87" s="12">
        <v>0.80759999999999998</v>
      </c>
      <c r="AU87" s="3">
        <v>0</v>
      </c>
      <c r="AV87" s="3">
        <v>1</v>
      </c>
      <c r="AW87" s="23">
        <f>AU87+AV87</f>
        <v>1</v>
      </c>
      <c r="AX87" s="34" t="e">
        <f>AW87*#REF!</f>
        <v>#REF!</v>
      </c>
      <c r="AY87" s="24" t="e">
        <f>AX87/$AX$1</f>
        <v>#REF!</v>
      </c>
      <c r="AZ87" s="12">
        <v>0.97219999999999995</v>
      </c>
      <c r="BA87" s="3">
        <v>0</v>
      </c>
      <c r="BB87" s="3">
        <v>11</v>
      </c>
      <c r="BC87" s="23">
        <f>BA87+BB87</f>
        <v>11</v>
      </c>
      <c r="BD87" s="34" t="e">
        <f>BC87*#REF!</f>
        <v>#REF!</v>
      </c>
      <c r="BE87" s="24" t="e">
        <f>BD87/$BD$1</f>
        <v>#REF!</v>
      </c>
      <c r="BF87" s="12">
        <v>0.97060000000000002</v>
      </c>
      <c r="BG87" s="3">
        <v>0</v>
      </c>
      <c r="BH87" s="3">
        <v>6</v>
      </c>
      <c r="BI87" s="23">
        <f>BG87+BH87</f>
        <v>6</v>
      </c>
      <c r="BJ87" s="34" t="e">
        <f>BI87*#REF!</f>
        <v>#REF!</v>
      </c>
      <c r="BK87" s="37" t="e">
        <f>BJ87/$BJ$1</f>
        <v>#REF!</v>
      </c>
      <c r="BL87" s="12">
        <v>0.93179999999999996</v>
      </c>
      <c r="BM87" s="3">
        <v>0</v>
      </c>
      <c r="BN87" s="3">
        <v>7</v>
      </c>
      <c r="BO87" s="23">
        <f>BM87+BN87</f>
        <v>7</v>
      </c>
      <c r="BP87" s="34" t="e">
        <f>BO87*#REF!</f>
        <v>#REF!</v>
      </c>
      <c r="BQ87" s="37" t="e">
        <f>BP87/$BP$1</f>
        <v>#REF!</v>
      </c>
      <c r="BR87" s="12">
        <v>0.40810000000000002</v>
      </c>
      <c r="BS87" s="3">
        <v>0</v>
      </c>
      <c r="BT87" s="3">
        <v>2</v>
      </c>
      <c r="BU87" s="3">
        <v>4398</v>
      </c>
      <c r="BV87" s="3">
        <v>8</v>
      </c>
      <c r="BW87" s="3">
        <v>17592</v>
      </c>
      <c r="BX87" s="3">
        <v>1</v>
      </c>
      <c r="BY87" s="3">
        <v>1499</v>
      </c>
      <c r="BZ87" s="23">
        <f>BS87+BT87+BX87+BV87</f>
        <v>11</v>
      </c>
      <c r="CA87" s="23">
        <f>BY87+BU87+BW87</f>
        <v>23489</v>
      </c>
      <c r="CB87" s="37">
        <f>CA87/$CA$1</f>
        <v>2.8707191941459921E-3</v>
      </c>
      <c r="CC87" s="34" t="e">
        <f>BZ87*#REF!</f>
        <v>#REF!</v>
      </c>
      <c r="CD87" s="3">
        <v>9</v>
      </c>
      <c r="CE87" s="3">
        <v>20991</v>
      </c>
      <c r="CF87" s="3">
        <v>2</v>
      </c>
      <c r="CG87" s="3">
        <v>4497</v>
      </c>
      <c r="CH87" s="3">
        <v>4</v>
      </c>
      <c r="CI87" s="3">
        <v>5996</v>
      </c>
      <c r="CJ87" s="23">
        <f>CD87+CH87+CF87</f>
        <v>15</v>
      </c>
      <c r="CK87" s="23">
        <f>CI87+CE87+CG87</f>
        <v>31484</v>
      </c>
      <c r="CL87" s="24">
        <f>CK87/$CK$1</f>
        <v>4.2497316037489029E-3</v>
      </c>
      <c r="CM87" s="34" t="e">
        <f>CJ87*#REF!</f>
        <v>#REF!</v>
      </c>
      <c r="CN87" s="3">
        <v>7</v>
      </c>
      <c r="CO87" s="3">
        <v>16095.58</v>
      </c>
      <c r="CP87" s="3">
        <v>0</v>
      </c>
      <c r="CQ87" s="3">
        <v>0</v>
      </c>
      <c r="CR87" s="3">
        <v>2</v>
      </c>
      <c r="CS87" s="3">
        <v>3338</v>
      </c>
      <c r="CT87" s="23">
        <f>CN87+CR87+CP87</f>
        <v>9</v>
      </c>
      <c r="CU87" s="23">
        <f>CS87+CO87+CQ87</f>
        <v>19433.580000000002</v>
      </c>
      <c r="CV87" s="24">
        <f>CU87/$CU$1</f>
        <v>2.7465000033982216E-3</v>
      </c>
      <c r="CW87" s="34" t="e">
        <f>CT87*#REF!</f>
        <v>#REF!</v>
      </c>
      <c r="CX87" s="3">
        <v>6</v>
      </c>
      <c r="CY87" s="3">
        <v>14344</v>
      </c>
      <c r="CZ87" s="3">
        <v>0</v>
      </c>
      <c r="DA87" s="3">
        <v>0</v>
      </c>
      <c r="DB87" s="23">
        <f>CX87+CZ87</f>
        <v>6</v>
      </c>
      <c r="DC87" s="23">
        <f>CY87+DA87</f>
        <v>14344</v>
      </c>
      <c r="DD87" s="24">
        <f>DC87/$DC$1</f>
        <v>1.8742571439825035E-3</v>
      </c>
      <c r="DE87" s="23">
        <v>916</v>
      </c>
      <c r="DF87" s="23">
        <v>6</v>
      </c>
      <c r="DG87" s="23">
        <v>14344</v>
      </c>
      <c r="DH87" s="34" t="e">
        <f>DB87*#REF!</f>
        <v>#REF!</v>
      </c>
      <c r="DI87" s="3">
        <v>5</v>
      </c>
      <c r="DJ87" s="3">
        <v>11991</v>
      </c>
      <c r="DK87" s="3">
        <v>0</v>
      </c>
      <c r="DL87" s="3">
        <v>0</v>
      </c>
      <c r="DM87" s="23">
        <f>DI87+DK87</f>
        <v>5</v>
      </c>
      <c r="DN87" s="23">
        <f>DJ87+DL87</f>
        <v>11991</v>
      </c>
      <c r="DO87" s="23">
        <f>DN87/1.18</f>
        <v>10161.864406779661</v>
      </c>
      <c r="DP87" s="24">
        <f>DN87/$DN$1</f>
        <v>1.3734235943975066E-3</v>
      </c>
      <c r="DQ87" s="23">
        <v>1227</v>
      </c>
      <c r="DR87" s="23">
        <v>7</v>
      </c>
      <c r="DS87" s="23">
        <v>16787</v>
      </c>
      <c r="DT87" s="24">
        <f>DS87/$DS$1</f>
        <v>1.6757167516299747E-3</v>
      </c>
      <c r="DU87" s="34" t="e">
        <f>DM87*#REF!</f>
        <v>#REF!</v>
      </c>
      <c r="DV87" s="24">
        <f>(DR87-DF87)/DF87</f>
        <v>0.16666666666666666</v>
      </c>
      <c r="DW87" s="62">
        <f>(DM87-DB87)/DB87</f>
        <v>-0.16666666666666666</v>
      </c>
      <c r="DX87" s="34">
        <v>2948.4600000000005</v>
      </c>
      <c r="DY87" s="23">
        <v>5</v>
      </c>
      <c r="DZ87" s="34">
        <v>3895.76</v>
      </c>
      <c r="EA87" s="24">
        <f>DX87/DZ87</f>
        <v>0.75683820358543652</v>
      </c>
      <c r="EB87" s="24">
        <f>DX87/DO87</f>
        <v>0.29014951213410062</v>
      </c>
      <c r="EC87" s="24" t="s">
        <v>461</v>
      </c>
      <c r="ED87" s="24" t="s">
        <v>461</v>
      </c>
      <c r="EE87" s="3">
        <v>43</v>
      </c>
      <c r="EF87" s="3">
        <v>87864.010000000009</v>
      </c>
      <c r="EG87" s="3">
        <v>0</v>
      </c>
      <c r="EH87" s="3">
        <v>0</v>
      </c>
      <c r="EI87" s="23">
        <f>EE87+EG87</f>
        <v>43</v>
      </c>
      <c r="EJ87" s="23">
        <f>EF87+EH87</f>
        <v>87864.010000000009</v>
      </c>
      <c r="EK87" s="23">
        <f>EJ87/1.18</f>
        <v>74461.025423728832</v>
      </c>
      <c r="EL87" s="62">
        <f>EJ87/$EJ$1</f>
        <v>8.9151105731407505E-3</v>
      </c>
      <c r="EM87" s="23">
        <v>2806</v>
      </c>
      <c r="EN87" s="23">
        <v>56</v>
      </c>
      <c r="EO87" s="23">
        <v>107945</v>
      </c>
      <c r="EP87" s="62">
        <f>EO87/$EO$1</f>
        <v>9.5315984696815338E-3</v>
      </c>
      <c r="EQ87" s="34" t="e">
        <f>EI87*#REF!</f>
        <v>#REF!</v>
      </c>
      <c r="ER87" s="24">
        <f>(EN87-DR87)/DR87</f>
        <v>7</v>
      </c>
      <c r="ES87" s="24">
        <f>(EI87-DM87)/DM87</f>
        <v>7.6</v>
      </c>
      <c r="ET87" s="62"/>
      <c r="EU87" s="62"/>
      <c r="EV87" s="3">
        <v>72</v>
      </c>
      <c r="EW87" s="3">
        <v>144343.04000000001</v>
      </c>
      <c r="EX87" s="3">
        <v>1</v>
      </c>
      <c r="EY87" s="3">
        <v>1999</v>
      </c>
      <c r="EZ87" s="23">
        <f>EV87+EX87</f>
        <v>73</v>
      </c>
      <c r="FA87" s="23">
        <f>EW87+EY87</f>
        <v>146342.04</v>
      </c>
      <c r="FB87" s="70">
        <f>FA87/1.18</f>
        <v>124018.67796610171</v>
      </c>
      <c r="FC87" s="62">
        <f>FA87/$FA$1</f>
        <v>1.4289193871708933E-2</v>
      </c>
      <c r="FD87" s="23">
        <v>4496</v>
      </c>
      <c r="FE87" s="23">
        <v>103</v>
      </c>
      <c r="FF87" s="23">
        <v>185907</v>
      </c>
      <c r="FG87" s="62">
        <f>FF87/$FF$1</f>
        <v>1.4144724582167045E-2</v>
      </c>
      <c r="FH87" s="34" t="e">
        <f>EZ87*#REF!</f>
        <v>#REF!</v>
      </c>
      <c r="FI87" s="3">
        <v>28</v>
      </c>
      <c r="FJ87" s="3">
        <v>58245.110000000008</v>
      </c>
      <c r="FK87" s="3">
        <v>3</v>
      </c>
      <c r="FL87" s="3">
        <v>4198</v>
      </c>
      <c r="FM87" s="23">
        <f>FI87+FK87</f>
        <v>31</v>
      </c>
      <c r="FN87" s="23">
        <f>FJ87+FL87</f>
        <v>62443.110000000008</v>
      </c>
      <c r="FO87" s="70">
        <f>FN87/1.18</f>
        <v>52917.889830508488</v>
      </c>
      <c r="FP87" s="62">
        <f>FN87/$FN$1</f>
        <v>4.8183011519692624E-3</v>
      </c>
      <c r="FQ87" s="23">
        <v>2399</v>
      </c>
      <c r="FR87" s="23">
        <v>31</v>
      </c>
      <c r="FS87" s="68">
        <v>56074</v>
      </c>
      <c r="FT87" s="62">
        <f>FS87/$FS$1</f>
        <v>3.3319875963448995E-3</v>
      </c>
      <c r="FU87" s="34" t="e">
        <f>FM87*#REF!</f>
        <v>#REF!</v>
      </c>
      <c r="FV87" s="3">
        <v>12</v>
      </c>
      <c r="FW87" s="3">
        <v>27260.010000000002</v>
      </c>
      <c r="FX87" s="3">
        <v>3</v>
      </c>
      <c r="FY87" s="3">
        <v>6897</v>
      </c>
      <c r="FZ87" s="23">
        <f>FV87+FX87</f>
        <v>15</v>
      </c>
      <c r="GA87" s="23">
        <f>FW87+FY87</f>
        <v>34157.01</v>
      </c>
      <c r="GB87" s="70">
        <f>GA87/1.18</f>
        <v>28946.618644067799</v>
      </c>
      <c r="GC87" s="62">
        <f>GA87/$GA$1</f>
        <v>3.1381053724081841E-3</v>
      </c>
      <c r="GD87" s="23">
        <v>2340</v>
      </c>
      <c r="GE87" s="23">
        <v>15</v>
      </c>
      <c r="GF87" s="68">
        <v>34475</v>
      </c>
      <c r="GG87" s="62">
        <f>GF87/$GF$1</f>
        <v>2.8027653192363926E-3</v>
      </c>
      <c r="GH87" s="111">
        <f>J87*FZ87</f>
        <v>22767.903906794825</v>
      </c>
      <c r="GI87" s="100">
        <v>6</v>
      </c>
      <c r="GJ87" s="3">
        <v>14293</v>
      </c>
      <c r="GK87" s="3"/>
      <c r="GL87" s="3"/>
      <c r="GM87" s="23">
        <f>GI87+GK87</f>
        <v>6</v>
      </c>
      <c r="GN87" s="23">
        <f>GJ87+GL87</f>
        <v>14293</v>
      </c>
      <c r="GO87" s="70">
        <f>GN87/1.18</f>
        <v>12112.71186440678</v>
      </c>
      <c r="GP87" s="62">
        <f>GN87/$GN$1</f>
        <v>1.59012980386566E-3</v>
      </c>
      <c r="GQ87" s="23">
        <v>999</v>
      </c>
      <c r="GR87" s="23">
        <v>7</v>
      </c>
      <c r="GS87" s="68">
        <v>14394</v>
      </c>
      <c r="GT87" s="62">
        <f>GS87/$GS$1</f>
        <v>1.365333264532324E-3</v>
      </c>
      <c r="GU87" s="111">
        <f>J87*GM87</f>
        <v>9107.1615627179308</v>
      </c>
      <c r="GV87" s="100">
        <v>2</v>
      </c>
      <c r="GW87" s="3">
        <v>4582</v>
      </c>
      <c r="GX87" s="3"/>
      <c r="GY87" s="3"/>
      <c r="GZ87" s="23">
        <f>GV87+GX87</f>
        <v>2</v>
      </c>
      <c r="HA87" s="23">
        <f>GW87+GY87</f>
        <v>4582</v>
      </c>
      <c r="HB87" s="70">
        <f>HA87/1.18</f>
        <v>3883.0508474576272</v>
      </c>
      <c r="HC87" s="62">
        <f>HA87/$HA$1</f>
        <v>5.4961844484762898E-4</v>
      </c>
      <c r="HD87" s="23">
        <v>882</v>
      </c>
      <c r="HE87" s="23">
        <v>3</v>
      </c>
      <c r="HF87" s="68">
        <v>6981</v>
      </c>
      <c r="HG87" s="62">
        <f>HF87/$HF$1</f>
        <v>6.0561312538273736E-4</v>
      </c>
      <c r="HH87" s="34">
        <f>J87*GZ87</f>
        <v>3035.7205209059766</v>
      </c>
      <c r="HI87" s="100">
        <v>3</v>
      </c>
      <c r="HJ87" s="3">
        <v>7197</v>
      </c>
      <c r="HK87" s="3"/>
      <c r="HL87" s="3"/>
      <c r="HM87" s="23">
        <f>HI87+HK87</f>
        <v>3</v>
      </c>
      <c r="HN87" s="23">
        <f>HJ87+HL87</f>
        <v>7197</v>
      </c>
      <c r="HO87" s="70">
        <f>HN87/1.18</f>
        <v>6099.1525423728817</v>
      </c>
      <c r="HP87" s="62">
        <f>HN87/$HN$1</f>
        <v>8.5925185200323023E-4</v>
      </c>
      <c r="HQ87" s="23">
        <v>1054</v>
      </c>
      <c r="HR87" s="23">
        <v>6</v>
      </c>
      <c r="HS87" s="68">
        <v>14394</v>
      </c>
      <c r="HT87" s="62">
        <f>HS87/$HS$1</f>
        <v>1.4938316397568024E-3</v>
      </c>
      <c r="HU87" s="34">
        <f>J87*HM87</f>
        <v>4553.5807813589654</v>
      </c>
      <c r="HV87" s="100">
        <v>4</v>
      </c>
      <c r="HW87" s="3">
        <v>9596</v>
      </c>
      <c r="HX87" s="3">
        <v>13</v>
      </c>
      <c r="HY87" s="179">
        <v>31187.022399999998</v>
      </c>
      <c r="HZ87" s="23">
        <f>HV87+HX87</f>
        <v>17</v>
      </c>
      <c r="IA87" s="23">
        <f>HW87+HY87</f>
        <v>40783.022400000002</v>
      </c>
      <c r="IB87" s="70">
        <f>IA87/1.18</f>
        <v>34561.883389830509</v>
      </c>
      <c r="IC87" s="62">
        <f>IA87/$IA$1</f>
        <v>3.3248270813128681E-3</v>
      </c>
      <c r="ID87" s="23">
        <v>1301</v>
      </c>
      <c r="IE87" s="23">
        <v>0</v>
      </c>
      <c r="IF87" s="68">
        <v>0</v>
      </c>
      <c r="IG87" s="62">
        <f>IF87/$IF$1</f>
        <v>0</v>
      </c>
      <c r="IH87" s="34">
        <f>IY87*HZ87</f>
        <v>25803.624427700801</v>
      </c>
      <c r="II87" s="100">
        <v>0</v>
      </c>
      <c r="IJ87" s="88">
        <v>0</v>
      </c>
      <c r="IK87" s="3">
        <v>4</v>
      </c>
      <c r="IL87" s="88">
        <v>9596.0195999999996</v>
      </c>
      <c r="IM87" s="23">
        <f>II87+IK87</f>
        <v>4</v>
      </c>
      <c r="IN87" s="68">
        <f>IJ87+IL87</f>
        <v>9596.0195999999996</v>
      </c>
      <c r="IO87" s="68">
        <f>IN87/1.18</f>
        <v>8132.22</v>
      </c>
      <c r="IP87" s="62">
        <f>IN87/$IN$1</f>
        <v>1.0431198386000168E-3</v>
      </c>
      <c r="IQ87" s="23">
        <v>532</v>
      </c>
      <c r="IR87" s="23">
        <v>0</v>
      </c>
      <c r="IS87" s="68">
        <v>0</v>
      </c>
      <c r="IT87" s="62">
        <f>IS87/$IS$1</f>
        <v>0</v>
      </c>
      <c r="IU87" s="34">
        <f>IY87*IM87</f>
        <v>6071.4410418119533</v>
      </c>
      <c r="IV87" s="142" t="str">
        <f>E87</f>
        <v>AM-C4</v>
      </c>
      <c r="IW87" s="142" t="str">
        <f>A87</f>
        <v>B0B4DS678Q</v>
      </c>
      <c r="IX87" s="142" t="str">
        <f>B87</f>
        <v>FBA75676</v>
      </c>
      <c r="IY87" s="17">
        <v>1517.8602604529883</v>
      </c>
      <c r="IZ87" s="3">
        <v>29</v>
      </c>
      <c r="JA87" s="32">
        <f>IZ87*IY87</f>
        <v>44017.947553136662</v>
      </c>
      <c r="JB87" s="3">
        <v>227</v>
      </c>
      <c r="JC87" s="32">
        <f>JB87*IY87</f>
        <v>344554.27912282833</v>
      </c>
      <c r="JD87" s="3">
        <v>0</v>
      </c>
      <c r="JE87" s="32">
        <f>JD87*IY87</f>
        <v>0</v>
      </c>
      <c r="JF87" s="3">
        <v>0</v>
      </c>
      <c r="JG87" s="32">
        <f>JF87*IY87</f>
        <v>0</v>
      </c>
      <c r="JH87" s="58">
        <v>0</v>
      </c>
      <c r="JI87" s="59">
        <f>JH87*IY87</f>
        <v>0</v>
      </c>
      <c r="JJ87" s="58">
        <v>0</v>
      </c>
      <c r="JK87" s="59">
        <f>JJ87*IY87</f>
        <v>0</v>
      </c>
      <c r="JL87" s="58">
        <v>0</v>
      </c>
      <c r="JM87" s="59">
        <f>JL87*IY87</f>
        <v>0</v>
      </c>
      <c r="JN87" s="42">
        <f>IZ87+JB87+JH87+JD87+JF87+JJ87+JL87</f>
        <v>256</v>
      </c>
      <c r="JO87" s="10">
        <f>JN87*IY87</f>
        <v>388572.22667596501</v>
      </c>
      <c r="JP87" s="36" t="str">
        <f>E87</f>
        <v>AM-C4</v>
      </c>
      <c r="JQ87" s="98" t="str">
        <f>C87</f>
        <v>Longtail</v>
      </c>
      <c r="JR87" s="17">
        <v>1517.8602604529883</v>
      </c>
      <c r="JS87" s="100">
        <v>0</v>
      </c>
      <c r="JT87" s="88">
        <v>0</v>
      </c>
      <c r="JU87" s="3">
        <v>8</v>
      </c>
      <c r="JV87" s="88">
        <v>17474.018199999999</v>
      </c>
      <c r="JW87" s="23">
        <f>JS87+JU87</f>
        <v>8</v>
      </c>
      <c r="JX87" s="68">
        <f>JT87+JV87</f>
        <v>17474.018199999999</v>
      </c>
      <c r="JY87" s="68">
        <f>JX87/1.18</f>
        <v>14808.49</v>
      </c>
      <c r="JZ87" s="62">
        <f>JX87/$JX$1</f>
        <v>1.5884632683822585E-3</v>
      </c>
      <c r="KA87" s="23">
        <v>698</v>
      </c>
      <c r="KB87" s="23">
        <v>0</v>
      </c>
      <c r="KC87" s="68">
        <v>0</v>
      </c>
      <c r="KD87" s="62">
        <f>KC87/$IS$1</f>
        <v>0</v>
      </c>
      <c r="KE87" s="34">
        <f>KI87*JW87</f>
        <v>12142.882083623907</v>
      </c>
      <c r="KF87" s="142" t="str">
        <f>E87</f>
        <v>AM-C4</v>
      </c>
      <c r="KG87" s="142" t="str">
        <f>A87</f>
        <v>B0B4DS678Q</v>
      </c>
      <c r="KH87" s="142" t="str">
        <f>B87</f>
        <v>FBA75676</v>
      </c>
      <c r="KI87" s="17">
        <v>1517.8602604529883</v>
      </c>
      <c r="KJ87" s="3">
        <v>14</v>
      </c>
      <c r="KK87" s="32">
        <f>KJ87*KI87</f>
        <v>21250.043646341837</v>
      </c>
      <c r="KL87" s="3">
        <v>216</v>
      </c>
      <c r="KM87" s="32">
        <f>KL87*KI87</f>
        <v>327857.81625784549</v>
      </c>
      <c r="KN87" s="3">
        <v>0</v>
      </c>
      <c r="KO87" s="32">
        <f>KN87*KI87</f>
        <v>0</v>
      </c>
      <c r="KP87" s="3">
        <v>0</v>
      </c>
      <c r="KQ87" s="32">
        <f>KP87*KI87</f>
        <v>0</v>
      </c>
      <c r="KR87" s="58">
        <v>0</v>
      </c>
      <c r="KS87" s="59">
        <f>KR87*KI87</f>
        <v>0</v>
      </c>
      <c r="KT87" s="58">
        <v>0</v>
      </c>
      <c r="KU87" s="59">
        <f>KT87*KI87</f>
        <v>0</v>
      </c>
      <c r="KV87" s="58">
        <v>0</v>
      </c>
      <c r="KW87" s="59">
        <f>KV87*KI87</f>
        <v>0</v>
      </c>
      <c r="KX87" s="42">
        <f>KJ87+KL87+KR87+KN87+KP87+KT87+KV87</f>
        <v>230</v>
      </c>
      <c r="KY87" s="10">
        <f>KX87*KI87</f>
        <v>349107.85990418732</v>
      </c>
      <c r="KZ87" s="36" t="str">
        <f>E87</f>
        <v>AM-C4</v>
      </c>
      <c r="LA87" s="98" t="str">
        <f>C87</f>
        <v>Longtail</v>
      </c>
      <c r="LB87" s="17">
        <v>1517.8602604529883</v>
      </c>
      <c r="LC87" s="100">
        <v>0</v>
      </c>
      <c r="LD87" s="88">
        <v>0</v>
      </c>
      <c r="LE87" s="3">
        <v>6</v>
      </c>
      <c r="LF87" s="88">
        <v>14394.017599999999</v>
      </c>
      <c r="LG87" s="23">
        <f t="shared" ref="LG87:LH90" si="899">LC87+LE87</f>
        <v>6</v>
      </c>
      <c r="LH87" s="68">
        <f t="shared" si="899"/>
        <v>14394.017599999999</v>
      </c>
      <c r="LI87" s="68">
        <f>LH87/1.18</f>
        <v>12198.32</v>
      </c>
      <c r="LJ87" s="62">
        <f>LH87/$LH$1</f>
        <v>1.33113173951635E-3</v>
      </c>
      <c r="LK87" s="23">
        <v>881</v>
      </c>
      <c r="LL87" s="23">
        <v>0</v>
      </c>
      <c r="LM87" s="68">
        <v>0</v>
      </c>
      <c r="LN87" s="62">
        <f>LM87/$IS$1</f>
        <v>0</v>
      </c>
      <c r="LO87" s="34">
        <f>LS87*LG87</f>
        <v>9107.1615627179308</v>
      </c>
      <c r="LP87" s="143" t="str">
        <f>E87</f>
        <v>AM-C4</v>
      </c>
      <c r="LQ87" s="143" t="str">
        <f>A87</f>
        <v>B0B4DS678Q</v>
      </c>
      <c r="LR87" s="143" t="str">
        <f>B87</f>
        <v>FBA75676</v>
      </c>
      <c r="LS87" s="17">
        <v>1517.8602604529883</v>
      </c>
      <c r="LT87" s="3">
        <v>27</v>
      </c>
      <c r="LU87" s="32">
        <f>LT87*LS87</f>
        <v>40982.227032230687</v>
      </c>
      <c r="LV87" s="3">
        <v>194</v>
      </c>
      <c r="LW87" s="32">
        <f>LV87*LS87</f>
        <v>294464.89052787976</v>
      </c>
      <c r="LX87" s="3">
        <v>0</v>
      </c>
      <c r="LY87" s="32">
        <f>LX87*LS87</f>
        <v>0</v>
      </c>
      <c r="LZ87" s="3">
        <v>0</v>
      </c>
      <c r="MA87" s="32">
        <f>LZ87*LS87</f>
        <v>0</v>
      </c>
      <c r="MB87" s="58">
        <v>0</v>
      </c>
      <c r="MC87" s="59">
        <f>MB87*LS87</f>
        <v>0</v>
      </c>
      <c r="MD87" s="58">
        <v>0</v>
      </c>
      <c r="ME87" s="59">
        <f>MD87*LS87</f>
        <v>0</v>
      </c>
      <c r="MF87" s="58">
        <v>0</v>
      </c>
      <c r="MG87" s="59">
        <f>MF87*LS87</f>
        <v>0</v>
      </c>
      <c r="MH87" s="42">
        <f>LT87+LV87+MB87+LX87+LZ87+MD87+MF87</f>
        <v>221</v>
      </c>
      <c r="MI87" s="10">
        <f>MH87*LS87</f>
        <v>335447.1175601104</v>
      </c>
      <c r="MJ87" s="36" t="str">
        <f>E87</f>
        <v>AM-C4</v>
      </c>
      <c r="MK87" s="98" t="s">
        <v>292</v>
      </c>
      <c r="ML87" s="17">
        <v>1517.8602604529883</v>
      </c>
      <c r="MM87" s="100">
        <v>1</v>
      </c>
      <c r="MN87" s="88">
        <v>2039</v>
      </c>
      <c r="MO87" s="3">
        <v>21</v>
      </c>
      <c r="MP87" s="88">
        <v>41779.013999999996</v>
      </c>
      <c r="MQ87" s="23">
        <f t="shared" ref="MQ87:MR90" si="900">MM87+MO87</f>
        <v>22</v>
      </c>
      <c r="MR87" s="68">
        <f t="shared" si="900"/>
        <v>43818.013999999996</v>
      </c>
      <c r="MS87" s="68">
        <f>MR87/1.18</f>
        <v>37133.910169491523</v>
      </c>
      <c r="MT87" s="62">
        <f>MR87/$MR$1</f>
        <v>3.211968596732485E-3</v>
      </c>
      <c r="MU87" s="23">
        <v>2070</v>
      </c>
      <c r="MV87" s="23">
        <v>0</v>
      </c>
      <c r="MW87" s="68">
        <v>0</v>
      </c>
      <c r="MX87" s="62">
        <f>MW87/$IS$1</f>
        <v>0</v>
      </c>
      <c r="MY87" s="34">
        <f>MQ87*NC87</f>
        <v>33392.92572996574</v>
      </c>
      <c r="MZ87" s="143" t="str">
        <f>E87</f>
        <v>AM-C4</v>
      </c>
      <c r="NA87" s="143" t="str">
        <f t="shared" ref="NA87:NB90" si="901">A87</f>
        <v>B0B4DS678Q</v>
      </c>
      <c r="NB87" s="143" t="str">
        <f t="shared" si="901"/>
        <v>FBA75676</v>
      </c>
      <c r="NC87" s="17">
        <f>J87</f>
        <v>1517.8602604529883</v>
      </c>
      <c r="ND87" s="3">
        <v>50</v>
      </c>
      <c r="NE87" s="32">
        <f>ND87*NC87</f>
        <v>75893.013022649422</v>
      </c>
      <c r="NF87" s="3">
        <v>150</v>
      </c>
      <c r="NG87" s="32">
        <f>NF87*NC87</f>
        <v>227679.03906794824</v>
      </c>
      <c r="NH87" s="3">
        <v>6</v>
      </c>
      <c r="NI87" s="32">
        <f>NH87*NC87</f>
        <v>9107.1615627179308</v>
      </c>
      <c r="NJ87" s="3">
        <v>0</v>
      </c>
      <c r="NK87" s="32">
        <f>NJ87*NC87</f>
        <v>0</v>
      </c>
      <c r="NL87" s="58">
        <v>0</v>
      </c>
      <c r="NM87" s="59">
        <f>NL87*NC87</f>
        <v>0</v>
      </c>
      <c r="NN87" s="58">
        <v>0</v>
      </c>
      <c r="NO87" s="59">
        <f>NN87*NC87</f>
        <v>0</v>
      </c>
      <c r="NP87" s="58">
        <v>0</v>
      </c>
      <c r="NQ87" s="59">
        <f>NP87*NC87</f>
        <v>0</v>
      </c>
      <c r="NR87" s="42">
        <f>ND87+NF87+NL87+NH87+NJ87+NN87+NP87</f>
        <v>206</v>
      </c>
      <c r="NS87" s="92">
        <f>NR87*NC87</f>
        <v>312679.21365331562</v>
      </c>
      <c r="NT87" s="141">
        <v>7</v>
      </c>
      <c r="NU87" s="36" t="str">
        <f>E87</f>
        <v>AM-C4</v>
      </c>
      <c r="NV87" s="98" t="s">
        <v>292</v>
      </c>
      <c r="NW87" s="17">
        <v>1517.8602604529883</v>
      </c>
      <c r="NX87" s="100">
        <v>7</v>
      </c>
      <c r="NY87" s="88">
        <v>14605</v>
      </c>
      <c r="NZ87" s="3">
        <v>20</v>
      </c>
      <c r="OA87" s="88">
        <v>39280</v>
      </c>
      <c r="OB87" s="23">
        <f t="shared" ref="OB87:OC92" si="902">NX87+NZ87</f>
        <v>27</v>
      </c>
      <c r="OC87" s="68">
        <f t="shared" si="902"/>
        <v>53885</v>
      </c>
      <c r="OD87" s="68">
        <f t="shared" ref="OD87:OD92" si="903">OC87/1.18</f>
        <v>45665.254237288136</v>
      </c>
      <c r="OE87" s="62">
        <f t="shared" ref="OE87:OE92" si="904">OC87/$OC$1</f>
        <v>3.7758186993083289E-3</v>
      </c>
      <c r="OF87" s="23">
        <v>2073</v>
      </c>
      <c r="OG87" s="23">
        <v>0</v>
      </c>
      <c r="OH87" s="68">
        <v>0</v>
      </c>
      <c r="OI87" s="62">
        <f t="shared" ref="OI87:OI92" si="905">OH87/$IS$1</f>
        <v>0</v>
      </c>
      <c r="OJ87" s="34">
        <f t="shared" ref="OJ87:OJ92" si="906">OB87*ON87</f>
        <v>40982.227032230687</v>
      </c>
      <c r="OK87" s="143" t="str">
        <f t="shared" ref="OK87:OK92" si="907">E87</f>
        <v>AM-C4</v>
      </c>
      <c r="OL87" s="143" t="str">
        <f t="shared" ref="OL87:OM92" si="908">A87</f>
        <v>B0B4DS678Q</v>
      </c>
      <c r="OM87" s="143" t="str">
        <f t="shared" si="908"/>
        <v>FBA75676</v>
      </c>
      <c r="ON87" s="17">
        <f t="shared" ref="ON87:ON92" si="909">J87</f>
        <v>1517.8602604529883</v>
      </c>
      <c r="OO87" s="3">
        <v>44</v>
      </c>
      <c r="OP87" s="32">
        <f t="shared" ref="OP87:OP92" si="910">OO87*ON87</f>
        <v>66785.85145993148</v>
      </c>
      <c r="OQ87" s="3">
        <v>100</v>
      </c>
      <c r="OR87" s="32">
        <f t="shared" ref="OR87:OR92" si="911">OQ87*ON87</f>
        <v>151786.02604529884</v>
      </c>
      <c r="OS87" s="3">
        <v>5</v>
      </c>
      <c r="OT87" s="32">
        <f t="shared" ref="OT87:OT92" si="912">OS87*ON87</f>
        <v>7589.3013022649411</v>
      </c>
      <c r="OU87" s="3">
        <v>0</v>
      </c>
      <c r="OV87" s="32">
        <f t="shared" ref="OV87:OV92" si="913">OU87*ON87</f>
        <v>0</v>
      </c>
      <c r="OW87" s="58">
        <v>0</v>
      </c>
      <c r="OX87" s="59">
        <f t="shared" ref="OX87:OX92" si="914">OW87*ON87</f>
        <v>0</v>
      </c>
      <c r="OY87" s="58">
        <v>0</v>
      </c>
      <c r="OZ87" s="59">
        <f t="shared" ref="OZ87:OZ92" si="915">OY87*ON87</f>
        <v>0</v>
      </c>
      <c r="PA87" s="58">
        <v>0</v>
      </c>
      <c r="PB87" s="59">
        <f t="shared" ref="PB87:PB92" si="916">PA87*ON87</f>
        <v>0</v>
      </c>
      <c r="PC87" s="42">
        <f t="shared" ref="PC87:PC92" si="917">OO87+OQ87+OW87+OS87+OU87+OY87+PA87</f>
        <v>149</v>
      </c>
      <c r="PD87" s="92">
        <f t="shared" ref="PD87:PD92" si="918">PC87*ON87</f>
        <v>226161.17880749525</v>
      </c>
      <c r="PE87" s="141">
        <v>27</v>
      </c>
      <c r="PF87" s="36" t="str">
        <f t="shared" ref="PF87:PF92" si="919">E87</f>
        <v>AM-C4</v>
      </c>
      <c r="PG87" s="98" t="s">
        <v>292</v>
      </c>
      <c r="PH87" s="17">
        <v>1517.8602604529883</v>
      </c>
      <c r="PI87" s="100">
        <v>1</v>
      </c>
      <c r="PJ87" s="88">
        <v>2119</v>
      </c>
      <c r="PK87" s="3">
        <v>24</v>
      </c>
      <c r="PL87" s="88">
        <v>47198.005799999992</v>
      </c>
      <c r="PM87" s="23">
        <f t="shared" ref="PM87:PN92" si="920">PI87+PK87</f>
        <v>25</v>
      </c>
      <c r="PN87" s="68">
        <f t="shared" si="920"/>
        <v>49317.005799999992</v>
      </c>
      <c r="PO87" s="68">
        <f t="shared" ref="PO87:PO92" si="921">PN87/1.18</f>
        <v>41794.072711864399</v>
      </c>
      <c r="PP87" s="62">
        <f t="shared" ref="PP87:PP92" si="922">PN87/$PN$1</f>
        <v>2.7781446355602925E-3</v>
      </c>
      <c r="PQ87" s="23">
        <v>2370</v>
      </c>
      <c r="PR87" s="23">
        <v>0</v>
      </c>
      <c r="PS87" s="68">
        <v>0</v>
      </c>
      <c r="PT87" s="62">
        <f t="shared" ref="PT87:PT92" si="923">PS87/$IS$1</f>
        <v>0</v>
      </c>
      <c r="PU87" s="34">
        <f t="shared" ref="PU87:PU92" si="924">PM87*PY87</f>
        <v>37946.506511324711</v>
      </c>
      <c r="PV87" s="143" t="str">
        <f t="shared" ref="PV87:PV92" si="925">E87</f>
        <v>AM-C4</v>
      </c>
      <c r="PW87" s="143" t="str">
        <f t="shared" ref="PW87:PX92" si="926">A87</f>
        <v>B0B4DS678Q</v>
      </c>
      <c r="PX87" s="143" t="str">
        <f t="shared" si="926"/>
        <v>FBA75676</v>
      </c>
      <c r="PY87" s="17">
        <f t="shared" ref="PY87:PY92" si="927">J87</f>
        <v>1517.8602604529883</v>
      </c>
      <c r="PZ87" s="3">
        <v>63</v>
      </c>
      <c r="QA87" s="32">
        <f t="shared" ref="QA87:QA92" si="928">PZ87*PY87</f>
        <v>95625.196408538264</v>
      </c>
      <c r="QB87" s="3"/>
      <c r="QC87" s="32">
        <f t="shared" ref="QC87:QC92" si="929">QB87*PY87</f>
        <v>0</v>
      </c>
      <c r="QD87" s="3">
        <v>5</v>
      </c>
      <c r="QE87" s="32">
        <f t="shared" ref="QE87:QE92" si="930">QD87*PY87</f>
        <v>7589.3013022649411</v>
      </c>
      <c r="QF87" s="3">
        <v>0</v>
      </c>
      <c r="QG87" s="32">
        <f t="shared" ref="QG87:QG92" si="931">QF87*PY87</f>
        <v>0</v>
      </c>
      <c r="QH87" s="58">
        <v>0</v>
      </c>
      <c r="QI87" s="59">
        <f t="shared" ref="QI87:QI92" si="932">QH87*PY87</f>
        <v>0</v>
      </c>
      <c r="QJ87" s="58">
        <v>0</v>
      </c>
      <c r="QK87" s="59">
        <f t="shared" ref="QK87:QK92" si="933">QJ87*PY87</f>
        <v>0</v>
      </c>
      <c r="QL87" s="58">
        <v>0</v>
      </c>
      <c r="QM87" s="59">
        <f t="shared" ref="QM87:QM92" si="934">QL87*PY87</f>
        <v>0</v>
      </c>
      <c r="QN87" s="42">
        <f t="shared" ref="QN87:QN92" si="935">PZ87+QB87+QH87+QD87+QF87+QJ87+QL87</f>
        <v>68</v>
      </c>
      <c r="QO87" s="92">
        <f t="shared" ref="QO87:QO92" si="936">QN87*PY87</f>
        <v>103214.4977108032</v>
      </c>
      <c r="QP87" s="141">
        <v>12</v>
      </c>
      <c r="QQ87" s="36" t="str">
        <f t="shared" ref="QQ87:QQ92" si="937">E87</f>
        <v>AM-C4</v>
      </c>
      <c r="QR87" s="98" t="s">
        <v>292</v>
      </c>
      <c r="QS87" s="17">
        <v>1517.8602604529883</v>
      </c>
      <c r="QT87" s="100">
        <v>3</v>
      </c>
      <c r="QU87" s="88">
        <v>6447</v>
      </c>
      <c r="QV87" s="3">
        <v>14</v>
      </c>
      <c r="QW87" s="88">
        <v>27587</v>
      </c>
      <c r="QX87" s="23">
        <f t="shared" si="691"/>
        <v>17</v>
      </c>
      <c r="QY87" s="68">
        <f t="shared" si="692"/>
        <v>34034</v>
      </c>
      <c r="QZ87" s="68">
        <f t="shared" si="693"/>
        <v>28842.372881355936</v>
      </c>
      <c r="RA87" s="62">
        <f t="shared" si="694"/>
        <v>1.8211810407744102E-3</v>
      </c>
      <c r="RB87" s="23">
        <v>1896</v>
      </c>
      <c r="RC87" s="23">
        <v>0</v>
      </c>
      <c r="RD87" s="68">
        <v>0</v>
      </c>
      <c r="RE87" s="62">
        <f t="shared" si="695"/>
        <v>0</v>
      </c>
      <c r="RF87" s="34">
        <f t="shared" si="696"/>
        <v>25803.624427700801</v>
      </c>
      <c r="RG87" s="143" t="str">
        <f t="shared" si="697"/>
        <v>AM-C4</v>
      </c>
      <c r="RH87" s="143" t="str">
        <f t="shared" si="698"/>
        <v>B0B4DS678Q</v>
      </c>
      <c r="RI87" s="143" t="str">
        <f t="shared" si="699"/>
        <v>FBA75676</v>
      </c>
      <c r="RJ87" s="17">
        <f t="shared" si="700"/>
        <v>1517.8602604529883</v>
      </c>
      <c r="RK87" s="3">
        <v>46</v>
      </c>
      <c r="RL87" s="32">
        <f t="shared" si="701"/>
        <v>69821.571980837456</v>
      </c>
      <c r="RM87" s="3">
        <v>85</v>
      </c>
      <c r="RN87" s="32">
        <f t="shared" si="702"/>
        <v>129018.12213850401</v>
      </c>
      <c r="RO87" s="3">
        <v>1</v>
      </c>
      <c r="RP87" s="32">
        <f t="shared" si="703"/>
        <v>1517.8602604529883</v>
      </c>
      <c r="RQ87" s="3">
        <v>0</v>
      </c>
      <c r="RR87" s="32">
        <f t="shared" si="704"/>
        <v>0</v>
      </c>
      <c r="RS87" s="58">
        <v>0</v>
      </c>
      <c r="RT87" s="59">
        <f t="shared" si="705"/>
        <v>0</v>
      </c>
      <c r="RU87" s="58">
        <v>0</v>
      </c>
      <c r="RV87" s="59">
        <f t="shared" si="706"/>
        <v>0</v>
      </c>
      <c r="RW87" s="58">
        <v>0</v>
      </c>
      <c r="RX87" s="59">
        <f t="shared" si="707"/>
        <v>0</v>
      </c>
      <c r="RY87" s="42">
        <f t="shared" si="708"/>
        <v>132</v>
      </c>
      <c r="RZ87" s="92">
        <f t="shared" si="709"/>
        <v>200357.55437979446</v>
      </c>
      <c r="SA87" s="141">
        <v>7</v>
      </c>
      <c r="SB87" s="36" t="str">
        <f t="shared" si="710"/>
        <v>AM-C4</v>
      </c>
      <c r="SC87" s="98" t="s">
        <v>292</v>
      </c>
      <c r="SD87" s="17">
        <f t="shared" si="711"/>
        <v>1517.8602604529883</v>
      </c>
      <c r="SE87" s="100">
        <v>6</v>
      </c>
      <c r="SF87" s="88">
        <v>10475</v>
      </c>
      <c r="SG87" s="3">
        <v>14</v>
      </c>
      <c r="SH87" s="88">
        <v>27987</v>
      </c>
      <c r="SI87" s="23">
        <f t="shared" si="712"/>
        <v>20</v>
      </c>
      <c r="SJ87" s="68">
        <f t="shared" si="713"/>
        <v>38462</v>
      </c>
      <c r="SK87" s="68">
        <f t="shared" si="714"/>
        <v>32594.91525423729</v>
      </c>
      <c r="SL87" s="62">
        <f t="shared" si="715"/>
        <v>2.4640525534707154E-3</v>
      </c>
      <c r="SM87" s="23">
        <v>4649</v>
      </c>
      <c r="SN87" s="23">
        <v>0</v>
      </c>
      <c r="SO87" s="68">
        <v>0</v>
      </c>
      <c r="SP87" s="62">
        <f t="shared" si="716"/>
        <v>0</v>
      </c>
      <c r="SQ87" s="34">
        <f t="shared" si="717"/>
        <v>30357.205209059764</v>
      </c>
      <c r="SR87" s="143" t="str">
        <f t="shared" si="718"/>
        <v>AM-C4</v>
      </c>
      <c r="SS87" s="143" t="str">
        <f t="shared" si="719"/>
        <v>B0B4DS678Q</v>
      </c>
      <c r="ST87" s="143" t="str">
        <f t="shared" si="720"/>
        <v>FBA75676</v>
      </c>
      <c r="SU87" s="17">
        <f t="shared" si="721"/>
        <v>1517.8602604529883</v>
      </c>
      <c r="SV87" s="3">
        <v>41</v>
      </c>
      <c r="SW87" s="32">
        <f t="shared" si="722"/>
        <v>62232.270678572524</v>
      </c>
      <c r="SX87" s="3">
        <v>63</v>
      </c>
      <c r="SY87" s="32">
        <f t="shared" si="723"/>
        <v>95625.196408538264</v>
      </c>
      <c r="SZ87" s="3">
        <v>1</v>
      </c>
      <c r="TA87" s="32">
        <f t="shared" si="724"/>
        <v>1517.8602604529883</v>
      </c>
      <c r="TB87" s="3">
        <v>0</v>
      </c>
      <c r="TC87" s="32">
        <f t="shared" si="725"/>
        <v>0</v>
      </c>
      <c r="TD87" s="58">
        <v>0</v>
      </c>
      <c r="TE87" s="59">
        <f t="shared" si="726"/>
        <v>0</v>
      </c>
      <c r="TF87" s="58">
        <v>0</v>
      </c>
      <c r="TG87" s="59">
        <f t="shared" si="727"/>
        <v>0</v>
      </c>
      <c r="TH87" s="58">
        <v>0</v>
      </c>
      <c r="TI87" s="59">
        <f t="shared" si="728"/>
        <v>0</v>
      </c>
      <c r="TJ87" s="42">
        <f t="shared" si="729"/>
        <v>105</v>
      </c>
      <c r="TK87" s="92">
        <f t="shared" si="730"/>
        <v>159375.32734756378</v>
      </c>
      <c r="TL87" s="141">
        <v>19</v>
      </c>
      <c r="TM87" s="36" t="str">
        <f t="shared" si="731"/>
        <v>AM-C4</v>
      </c>
      <c r="TN87" s="98" t="s">
        <v>294</v>
      </c>
      <c r="TO87" s="17">
        <f t="shared" si="732"/>
        <v>1517.8602604529883</v>
      </c>
      <c r="TP87" s="100">
        <v>2</v>
      </c>
      <c r="TQ87" s="88">
        <v>3798</v>
      </c>
      <c r="TR87" s="3">
        <v>6</v>
      </c>
      <c r="TS87" s="88">
        <v>11914.023399999998</v>
      </c>
      <c r="TT87" s="23">
        <f t="shared" si="733"/>
        <v>8</v>
      </c>
      <c r="TU87" s="68">
        <f t="shared" si="734"/>
        <v>15712.023399999998</v>
      </c>
      <c r="TV87" s="68">
        <f t="shared" si="735"/>
        <v>13315.274067796609</v>
      </c>
      <c r="TW87" s="62">
        <f t="shared" si="736"/>
        <v>9.279642558305709E-4</v>
      </c>
      <c r="TX87" s="23">
        <v>2422</v>
      </c>
      <c r="TY87" s="23">
        <v>0</v>
      </c>
      <c r="TZ87" s="68">
        <v>0</v>
      </c>
      <c r="UA87" s="62">
        <f t="shared" si="737"/>
        <v>0</v>
      </c>
      <c r="UB87" s="34">
        <f t="shared" si="738"/>
        <v>12142.882083623907</v>
      </c>
      <c r="UC87" s="143" t="str">
        <f t="shared" si="739"/>
        <v>AM-C4</v>
      </c>
      <c r="UD87" s="143" t="str">
        <f t="shared" si="740"/>
        <v>B0B4DS678Q</v>
      </c>
      <c r="UE87" s="143" t="str">
        <f t="shared" si="741"/>
        <v>FBA75676</v>
      </c>
      <c r="UF87" s="17">
        <f t="shared" si="742"/>
        <v>1517.8602604529883</v>
      </c>
      <c r="UG87" s="3">
        <v>21</v>
      </c>
      <c r="UH87" s="32">
        <f t="shared" si="743"/>
        <v>31875.065469512756</v>
      </c>
      <c r="UI87" s="3">
        <v>74</v>
      </c>
      <c r="UJ87" s="32">
        <f t="shared" si="744"/>
        <v>112321.65927352113</v>
      </c>
      <c r="UK87" s="3">
        <v>1</v>
      </c>
      <c r="UL87" s="32">
        <f t="shared" si="745"/>
        <v>1517.8602604529883</v>
      </c>
      <c r="UM87" s="3">
        <v>0</v>
      </c>
      <c r="UN87" s="32">
        <f t="shared" si="746"/>
        <v>0</v>
      </c>
      <c r="UO87" s="58">
        <v>0</v>
      </c>
      <c r="UP87" s="59">
        <f t="shared" si="747"/>
        <v>0</v>
      </c>
      <c r="UQ87" s="58">
        <v>0</v>
      </c>
      <c r="UR87" s="59">
        <f t="shared" si="748"/>
        <v>0</v>
      </c>
      <c r="US87" s="58">
        <v>0</v>
      </c>
      <c r="UT87" s="59">
        <f t="shared" si="749"/>
        <v>0</v>
      </c>
      <c r="UU87" s="42">
        <f t="shared" si="750"/>
        <v>96</v>
      </c>
      <c r="UV87" s="92">
        <f t="shared" si="751"/>
        <v>145714.58500348689</v>
      </c>
      <c r="UW87" s="141">
        <v>20</v>
      </c>
      <c r="UX87" s="36" t="str">
        <f t="shared" si="752"/>
        <v>AM-C4</v>
      </c>
      <c r="UY87" s="98" t="s">
        <v>294</v>
      </c>
      <c r="UZ87" s="17">
        <f t="shared" si="753"/>
        <v>1517.8602604529883</v>
      </c>
      <c r="VA87" s="100">
        <v>5</v>
      </c>
      <c r="VB87" s="88">
        <v>7896</v>
      </c>
      <c r="VC87" s="3">
        <v>3</v>
      </c>
      <c r="VD87" s="88">
        <v>5896.9791999999989</v>
      </c>
      <c r="VE87" s="23">
        <f t="shared" si="759"/>
        <v>8</v>
      </c>
      <c r="VF87" s="68">
        <f t="shared" si="760"/>
        <v>13792.979199999998</v>
      </c>
      <c r="VG87" s="68">
        <f t="shared" si="761"/>
        <v>11688.965423728812</v>
      </c>
      <c r="VH87" s="62">
        <f t="shared" si="762"/>
        <v>8.2442299782629284E-4</v>
      </c>
      <c r="VI87" s="23">
        <v>1075</v>
      </c>
      <c r="VJ87" s="23">
        <v>0</v>
      </c>
      <c r="VK87" s="68">
        <v>0</v>
      </c>
      <c r="VL87" s="62">
        <f t="shared" si="754"/>
        <v>0</v>
      </c>
      <c r="VM87" s="34">
        <f t="shared" si="763"/>
        <v>12142.882083623907</v>
      </c>
      <c r="VN87" s="143" t="str">
        <f t="shared" si="755"/>
        <v>AM-C4</v>
      </c>
      <c r="VO87" s="143" t="str">
        <f t="shared" si="756"/>
        <v>B0B4DS678Q</v>
      </c>
      <c r="VP87" s="143" t="str">
        <f t="shared" si="757"/>
        <v>FBA75676</v>
      </c>
      <c r="VQ87" s="17">
        <f t="shared" si="764"/>
        <v>1517.8602604529883</v>
      </c>
      <c r="VR87" s="3">
        <v>17</v>
      </c>
      <c r="VS87" s="32">
        <f t="shared" si="765"/>
        <v>25803.624427700801</v>
      </c>
      <c r="VT87" s="3">
        <v>51</v>
      </c>
      <c r="VU87" s="32">
        <f t="shared" si="766"/>
        <v>77410.87328310241</v>
      </c>
      <c r="VV87" s="3">
        <v>0</v>
      </c>
      <c r="VW87" s="32">
        <f t="shared" si="767"/>
        <v>0</v>
      </c>
      <c r="VX87" s="3">
        <v>0</v>
      </c>
      <c r="VY87" s="32">
        <f t="shared" si="768"/>
        <v>0</v>
      </c>
      <c r="VZ87" s="58">
        <v>0</v>
      </c>
      <c r="WA87" s="59">
        <f t="shared" si="769"/>
        <v>0</v>
      </c>
      <c r="WB87" s="58">
        <v>0</v>
      </c>
      <c r="WC87" s="59">
        <f t="shared" si="770"/>
        <v>0</v>
      </c>
      <c r="WD87" s="58">
        <v>0</v>
      </c>
      <c r="WE87" s="59">
        <f t="shared" si="771"/>
        <v>0</v>
      </c>
      <c r="WF87" s="42">
        <f t="shared" si="772"/>
        <v>68</v>
      </c>
      <c r="WG87" s="92">
        <f t="shared" si="773"/>
        <v>103214.4977108032</v>
      </c>
      <c r="WH87" s="141">
        <v>15</v>
      </c>
      <c r="WI87" s="36" t="str">
        <f t="shared" si="758"/>
        <v>AM-C4</v>
      </c>
      <c r="WJ87" s="98" t="s">
        <v>294</v>
      </c>
      <c r="WK87" s="17">
        <f t="shared" si="774"/>
        <v>1517.8602604529883</v>
      </c>
    </row>
    <row r="88" spans="1:609">
      <c r="A88" s="154" t="s">
        <v>22</v>
      </c>
      <c r="B88" s="155" t="s">
        <v>21</v>
      </c>
      <c r="C88" s="150" t="s">
        <v>294</v>
      </c>
      <c r="D88" s="150" t="s">
        <v>669</v>
      </c>
      <c r="E88" s="154" t="s">
        <v>204</v>
      </c>
      <c r="F88" s="155" t="s">
        <v>292</v>
      </c>
      <c r="G88" s="151" t="s">
        <v>303</v>
      </c>
      <c r="H88" s="150" t="s">
        <v>471</v>
      </c>
      <c r="I88" s="150" t="s">
        <v>458</v>
      </c>
      <c r="J88" s="187">
        <v>1102.6268006738351</v>
      </c>
      <c r="K88" s="30" t="s">
        <v>193</v>
      </c>
      <c r="L88" s="2">
        <v>0</v>
      </c>
      <c r="M88" s="3">
        <v>0</v>
      </c>
      <c r="N88" s="21">
        <v>0</v>
      </c>
      <c r="O88" s="3">
        <v>0</v>
      </c>
      <c r="P88" s="23">
        <f>M88+N88+O88</f>
        <v>0</v>
      </c>
      <c r="Q88" s="2">
        <v>0</v>
      </c>
      <c r="R88" s="3">
        <v>0</v>
      </c>
      <c r="S88" s="20">
        <v>0</v>
      </c>
      <c r="T88" s="3">
        <v>0</v>
      </c>
      <c r="U88" s="23">
        <f>R88+S88+T88</f>
        <v>0</v>
      </c>
      <c r="V88" s="2">
        <v>0.99409999999999998</v>
      </c>
      <c r="W88" s="3">
        <v>0</v>
      </c>
      <c r="X88" s="3">
        <v>0</v>
      </c>
      <c r="Y88" s="3">
        <v>6</v>
      </c>
      <c r="Z88" s="23">
        <f>W88+X88+Y88</f>
        <v>6</v>
      </c>
      <c r="AA88" s="24">
        <f>Z88/$Z$1</f>
        <v>5.1590713671539126E-3</v>
      </c>
      <c r="AB88" s="2">
        <v>0.999</v>
      </c>
      <c r="AC88" s="3">
        <v>0</v>
      </c>
      <c r="AD88" s="3">
        <v>0</v>
      </c>
      <c r="AE88" s="3">
        <v>10</v>
      </c>
      <c r="AF88" s="23">
        <f>AC88+AD88+AE88</f>
        <v>10</v>
      </c>
      <c r="AG88" s="24">
        <f>AF88/$AF$1</f>
        <v>7.4571215510812828E-3</v>
      </c>
      <c r="AH88" s="12">
        <v>0.99880000000000002</v>
      </c>
      <c r="AI88" s="3">
        <v>0</v>
      </c>
      <c r="AJ88" s="3">
        <v>0</v>
      </c>
      <c r="AK88" s="3">
        <v>2</v>
      </c>
      <c r="AL88" s="23">
        <f>AI88+AJ88+AK88</f>
        <v>2</v>
      </c>
      <c r="AM88" s="24">
        <f>AL88/$AL$1</f>
        <v>1.697792869269949E-3</v>
      </c>
      <c r="AN88" s="12">
        <v>0.99</v>
      </c>
      <c r="AO88" s="3">
        <v>0</v>
      </c>
      <c r="AP88" s="3">
        <v>4</v>
      </c>
      <c r="AQ88" s="23">
        <f>AO88+AP88</f>
        <v>4</v>
      </c>
      <c r="AR88" s="34" t="e">
        <f>AQ88*#REF!</f>
        <v>#REF!</v>
      </c>
      <c r="AS88" s="24" t="e">
        <f>AR88/$AR$1</f>
        <v>#REF!</v>
      </c>
      <c r="AT88" s="12">
        <v>0.99860000000000004</v>
      </c>
      <c r="AU88" s="3">
        <v>0</v>
      </c>
      <c r="AV88" s="3">
        <v>4</v>
      </c>
      <c r="AW88" s="23">
        <f>AU88+AV88</f>
        <v>4</v>
      </c>
      <c r="AX88" s="34" t="e">
        <f>AW88*#REF!</f>
        <v>#REF!</v>
      </c>
      <c r="AY88" s="24" t="e">
        <f>AX88/$AX$1</f>
        <v>#REF!</v>
      </c>
      <c r="AZ88" s="12">
        <v>0.99239999999999995</v>
      </c>
      <c r="BA88" s="3">
        <v>0</v>
      </c>
      <c r="BB88" s="3">
        <v>1</v>
      </c>
      <c r="BC88" s="23">
        <f>BA88+BB88</f>
        <v>1</v>
      </c>
      <c r="BD88" s="34" t="e">
        <f>BC88*#REF!</f>
        <v>#REF!</v>
      </c>
      <c r="BE88" s="24" t="e">
        <f>BD88/$BD$1</f>
        <v>#REF!</v>
      </c>
      <c r="BF88" s="12">
        <v>1</v>
      </c>
      <c r="BG88" s="3">
        <v>0</v>
      </c>
      <c r="BH88" s="3">
        <v>2</v>
      </c>
      <c r="BI88" s="23">
        <f>BG88+BH88</f>
        <v>2</v>
      </c>
      <c r="BJ88" s="34" t="e">
        <f>BI88*#REF!</f>
        <v>#REF!</v>
      </c>
      <c r="BK88" s="37" t="e">
        <f>BJ88/$BJ$1</f>
        <v>#REF!</v>
      </c>
      <c r="BL88" s="12">
        <v>0.99839999999999995</v>
      </c>
      <c r="BM88" s="3">
        <v>0</v>
      </c>
      <c r="BN88" s="3">
        <v>2</v>
      </c>
      <c r="BO88" s="23">
        <f>BM88+BN88</f>
        <v>2</v>
      </c>
      <c r="BP88" s="34" t="e">
        <f>BO88*#REF!</f>
        <v>#REF!</v>
      </c>
      <c r="BQ88" s="37" t="e">
        <f>BP88/$BP$1</f>
        <v>#REF!</v>
      </c>
      <c r="BR88" s="12">
        <v>1</v>
      </c>
      <c r="BS88" s="3">
        <v>0</v>
      </c>
      <c r="BT88" s="3">
        <v>3</v>
      </c>
      <c r="BU88" s="3">
        <v>4596</v>
      </c>
      <c r="BV88" s="3">
        <v>0</v>
      </c>
      <c r="BW88" s="3">
        <v>0</v>
      </c>
      <c r="BX88" s="3">
        <v>6</v>
      </c>
      <c r="BY88" s="3">
        <v>5994</v>
      </c>
      <c r="BZ88" s="23">
        <f>BS88+BT88+BX88+BV88</f>
        <v>9</v>
      </c>
      <c r="CA88" s="23">
        <f>BY88+BU88+BW88</f>
        <v>10590</v>
      </c>
      <c r="CB88" s="37">
        <f>CA88/$CA$1</f>
        <v>1.2942618360086023E-3</v>
      </c>
      <c r="CC88" s="34" t="e">
        <f>BZ88*#REF!</f>
        <v>#REF!</v>
      </c>
      <c r="CD88" s="3">
        <v>2</v>
      </c>
      <c r="CE88" s="3">
        <v>2998</v>
      </c>
      <c r="CF88" s="3">
        <v>0</v>
      </c>
      <c r="CG88" s="3">
        <v>0</v>
      </c>
      <c r="CH88" s="3">
        <v>10</v>
      </c>
      <c r="CI88" s="3">
        <v>9990</v>
      </c>
      <c r="CJ88" s="23">
        <f>CD88+CH88+CF88</f>
        <v>12</v>
      </c>
      <c r="CK88" s="23">
        <f>CI88+CE88+CG88</f>
        <v>12988</v>
      </c>
      <c r="CL88" s="24">
        <f>CK88/$CK$1</f>
        <v>1.7531290201210376E-3</v>
      </c>
      <c r="CM88" s="34" t="e">
        <f>CJ88*#REF!</f>
        <v>#REF!</v>
      </c>
      <c r="CN88" s="3">
        <v>4</v>
      </c>
      <c r="CO88" s="3">
        <v>5519.02</v>
      </c>
      <c r="CP88" s="3">
        <v>0</v>
      </c>
      <c r="CQ88" s="3">
        <v>0</v>
      </c>
      <c r="CR88" s="3">
        <v>1</v>
      </c>
      <c r="CS88" s="3">
        <v>1076</v>
      </c>
      <c r="CT88" s="23">
        <f>CN88+CR88+CP88</f>
        <v>5</v>
      </c>
      <c r="CU88" s="23">
        <f>CS88+CO88+CQ88</f>
        <v>6595.02</v>
      </c>
      <c r="CV88" s="24">
        <f>CU88/$CU$1</f>
        <v>9.3205793540929356E-4</v>
      </c>
      <c r="CW88" s="34" t="e">
        <f>CT88*#REF!</f>
        <v>#REF!</v>
      </c>
      <c r="CX88" s="3">
        <v>4</v>
      </c>
      <c r="CY88" s="3">
        <v>5396</v>
      </c>
      <c r="CZ88" s="3">
        <v>0</v>
      </c>
      <c r="DA88" s="3">
        <v>0</v>
      </c>
      <c r="DB88" s="23">
        <f>CX88+CZ88</f>
        <v>4</v>
      </c>
      <c r="DC88" s="23">
        <f>CY88+DA88</f>
        <v>5396</v>
      </c>
      <c r="DD88" s="24">
        <f>DC88/$DC$1</f>
        <v>7.0506773207819221E-4</v>
      </c>
      <c r="DE88" s="23">
        <v>908</v>
      </c>
      <c r="DF88" s="23">
        <v>3</v>
      </c>
      <c r="DG88" s="23">
        <v>4047</v>
      </c>
      <c r="DH88" s="34" t="e">
        <f>DB88*#REF!</f>
        <v>#REF!</v>
      </c>
      <c r="DI88" s="3">
        <v>14</v>
      </c>
      <c r="DJ88" s="3">
        <v>18898.55</v>
      </c>
      <c r="DK88" s="3">
        <v>0</v>
      </c>
      <c r="DL88" s="3">
        <v>0</v>
      </c>
      <c r="DM88" s="23">
        <f>DI88+DK88</f>
        <v>14</v>
      </c>
      <c r="DN88" s="23">
        <f>DJ88+DL88</f>
        <v>18898.55</v>
      </c>
      <c r="DO88" s="23">
        <f>DN88/1.18</f>
        <v>16015.72033898305</v>
      </c>
      <c r="DP88" s="24">
        <f>DN88/$DN$1</f>
        <v>2.1645996555667581E-3</v>
      </c>
      <c r="DQ88" s="23">
        <v>1790</v>
      </c>
      <c r="DR88" s="23">
        <v>18</v>
      </c>
      <c r="DS88" s="23">
        <v>24362</v>
      </c>
      <c r="DT88" s="24">
        <f>DS88/$DS$1</f>
        <v>2.4318705845719569E-3</v>
      </c>
      <c r="DU88" s="34" t="e">
        <f>DM88*#REF!</f>
        <v>#REF!</v>
      </c>
      <c r="DV88" s="24">
        <f>(DR88-DF88)/DF88</f>
        <v>5</v>
      </c>
      <c r="DW88" s="24">
        <f>(DM88-DB88)/DB88</f>
        <v>2.5</v>
      </c>
      <c r="DX88" s="34">
        <v>8261.2000000000007</v>
      </c>
      <c r="DY88" s="23">
        <v>38</v>
      </c>
      <c r="DZ88" s="34">
        <v>66099.14</v>
      </c>
      <c r="EA88" s="24">
        <f>DX88/DZ88</f>
        <v>0.12498195891807368</v>
      </c>
      <c r="EB88" s="24">
        <f>DX88/DO88</f>
        <v>0.51581819769241566</v>
      </c>
      <c r="EC88" s="24" t="s">
        <v>461</v>
      </c>
      <c r="ED88" s="24" t="s">
        <v>461</v>
      </c>
      <c r="EE88" s="3">
        <v>13</v>
      </c>
      <c r="EF88" s="3">
        <v>17442.57</v>
      </c>
      <c r="EG88" s="3">
        <v>0</v>
      </c>
      <c r="EH88" s="3">
        <v>0</v>
      </c>
      <c r="EI88" s="23">
        <f>EE88+EG88</f>
        <v>13</v>
      </c>
      <c r="EJ88" s="23">
        <f>EF88+EH88</f>
        <v>17442.57</v>
      </c>
      <c r="EK88" s="23">
        <f>EJ88/1.18</f>
        <v>14781.838983050848</v>
      </c>
      <c r="EL88" s="62">
        <f>EJ88/$EJ$1</f>
        <v>1.7698081413510226E-3</v>
      </c>
      <c r="EM88" s="23">
        <v>1415</v>
      </c>
      <c r="EN88" s="23">
        <v>17</v>
      </c>
      <c r="EO88" s="23">
        <v>21584</v>
      </c>
      <c r="EP88" s="62">
        <f>EO88/$EO$1</f>
        <v>1.9058781913901175E-3</v>
      </c>
      <c r="EQ88" s="34" t="e">
        <f>EI88*#REF!</f>
        <v>#REF!</v>
      </c>
      <c r="ER88" s="24">
        <f>(EN88-DR88)/DR88</f>
        <v>-5.5555555555555552E-2</v>
      </c>
      <c r="ES88" s="24">
        <f>(EI88-DM88)/DM88</f>
        <v>-7.1428571428571425E-2</v>
      </c>
      <c r="ET88" s="24"/>
      <c r="EU88" s="24"/>
      <c r="EV88" s="3">
        <v>13</v>
      </c>
      <c r="EW88" s="3">
        <v>17537</v>
      </c>
      <c r="EX88" s="3">
        <v>0</v>
      </c>
      <c r="EY88" s="3">
        <v>0</v>
      </c>
      <c r="EZ88" s="23">
        <f>EV88+EX88</f>
        <v>13</v>
      </c>
      <c r="FA88" s="23">
        <f>EW88+EY88</f>
        <v>17537</v>
      </c>
      <c r="FB88" s="70">
        <f>FA88/1.18</f>
        <v>14861.864406779661</v>
      </c>
      <c r="FC88" s="62">
        <f>FA88/$FA$1</f>
        <v>1.7123554716618652E-3</v>
      </c>
      <c r="FD88" s="23">
        <v>1408</v>
      </c>
      <c r="FE88" s="23">
        <v>16</v>
      </c>
      <c r="FF88" s="23">
        <v>20135</v>
      </c>
      <c r="FG88" s="62">
        <f>FF88/$FF$1</f>
        <v>1.5319704446951081E-3</v>
      </c>
      <c r="FH88" s="34" t="e">
        <f>EZ88*#REF!</f>
        <v>#REF!</v>
      </c>
      <c r="FI88" s="3">
        <v>32</v>
      </c>
      <c r="FJ88" s="3">
        <v>40883.090000000004</v>
      </c>
      <c r="FK88" s="3">
        <v>0</v>
      </c>
      <c r="FL88" s="3">
        <v>0</v>
      </c>
      <c r="FM88" s="23">
        <f>FI88+FK88</f>
        <v>32</v>
      </c>
      <c r="FN88" s="23">
        <f>FJ88+FL88</f>
        <v>40883.090000000004</v>
      </c>
      <c r="FO88" s="70">
        <f>FN88/1.18</f>
        <v>34646.686440677971</v>
      </c>
      <c r="FP88" s="62">
        <f>FN88/$FN$1</f>
        <v>3.1546641357719533E-3</v>
      </c>
      <c r="FQ88" s="23">
        <v>1958</v>
      </c>
      <c r="FR88" s="23">
        <v>45</v>
      </c>
      <c r="FS88" s="68">
        <v>54957</v>
      </c>
      <c r="FT88" s="62">
        <f>FS88/$FS$1</f>
        <v>3.2656140516518642E-3</v>
      </c>
      <c r="FU88" s="34" t="e">
        <f>FM88*#REF!</f>
        <v>#REF!</v>
      </c>
      <c r="FV88" s="3">
        <v>35</v>
      </c>
      <c r="FW88" s="3">
        <v>46983.03</v>
      </c>
      <c r="FX88" s="3">
        <v>0</v>
      </c>
      <c r="FY88" s="3">
        <v>0</v>
      </c>
      <c r="FZ88" s="23">
        <f>FV88+FX88</f>
        <v>35</v>
      </c>
      <c r="GA88" s="23">
        <f>FW88+FY88</f>
        <v>46983.03</v>
      </c>
      <c r="GB88" s="70">
        <f>GA88/1.18</f>
        <v>39816.127118644072</v>
      </c>
      <c r="GC88" s="62">
        <f>GA88/$GA$1</f>
        <v>4.3164697043158893E-3</v>
      </c>
      <c r="GD88" s="23">
        <v>2933</v>
      </c>
      <c r="GE88" s="23">
        <v>52</v>
      </c>
      <c r="GF88" s="68">
        <v>66001</v>
      </c>
      <c r="GG88" s="62">
        <f>GF88/$GF$1</f>
        <v>5.3657814020281695E-3</v>
      </c>
      <c r="GH88" s="111">
        <f>J88*FZ88</f>
        <v>38591.938023584225</v>
      </c>
      <c r="GI88" s="100">
        <v>26</v>
      </c>
      <c r="GJ88" s="3">
        <v>35053</v>
      </c>
      <c r="GK88" s="3"/>
      <c r="GL88" s="3"/>
      <c r="GM88" s="23">
        <f>GI88+GK88</f>
        <v>26</v>
      </c>
      <c r="GN88" s="23">
        <f>GJ88+GL88</f>
        <v>35053</v>
      </c>
      <c r="GO88" s="70">
        <f>GN88/1.18</f>
        <v>29705.932203389832</v>
      </c>
      <c r="GP88" s="62">
        <f>GN88/$GN$1</f>
        <v>3.8997285394880695E-3</v>
      </c>
      <c r="GQ88" s="23">
        <v>2002</v>
      </c>
      <c r="GR88" s="23">
        <v>44</v>
      </c>
      <c r="GS88" s="68">
        <v>52511</v>
      </c>
      <c r="GT88" s="62">
        <f>GS88/$GS$1</f>
        <v>4.9808958631274748E-3</v>
      </c>
      <c r="GU88" s="111">
        <f>J88*GM88</f>
        <v>28668.296817519713</v>
      </c>
      <c r="GV88" s="100">
        <v>22</v>
      </c>
      <c r="GW88" s="3">
        <v>29346.040000000008</v>
      </c>
      <c r="GX88" s="3"/>
      <c r="GY88" s="3"/>
      <c r="GZ88" s="23">
        <f>GV88+GX88</f>
        <v>22</v>
      </c>
      <c r="HA88" s="23">
        <f>GW88+GY88</f>
        <v>29346.040000000008</v>
      </c>
      <c r="HB88" s="70">
        <f>HA88/1.18</f>
        <v>24869.525423728821</v>
      </c>
      <c r="HC88" s="62">
        <f>HA88/$HA$1</f>
        <v>3.5201058199991965E-3</v>
      </c>
      <c r="HD88" s="23">
        <v>2291</v>
      </c>
      <c r="HE88" s="23">
        <v>30</v>
      </c>
      <c r="HF88" s="68">
        <v>37272</v>
      </c>
      <c r="HG88" s="62">
        <f>HF88/$HF$1</f>
        <v>3.2334067338870343E-3</v>
      </c>
      <c r="HH88" s="34">
        <f>J88*GZ88</f>
        <v>24257.789614824371</v>
      </c>
      <c r="HI88" s="100">
        <v>20</v>
      </c>
      <c r="HJ88" s="3">
        <v>27032.02</v>
      </c>
      <c r="HK88" s="3"/>
      <c r="HL88" s="3"/>
      <c r="HM88" s="23">
        <f>HI88+HK88</f>
        <v>20</v>
      </c>
      <c r="HN88" s="23">
        <f>HJ88+HL88</f>
        <v>27032.02</v>
      </c>
      <c r="HO88" s="70">
        <f>HN88/1.18</f>
        <v>22908.491525423731</v>
      </c>
      <c r="HP88" s="62">
        <f>HN88/$HN$1</f>
        <v>3.2273604624688565E-3</v>
      </c>
      <c r="HQ88" s="23">
        <v>2103</v>
      </c>
      <c r="HR88" s="23">
        <v>30</v>
      </c>
      <c r="HS88" s="68">
        <v>36423</v>
      </c>
      <c r="HT88" s="62">
        <f>HS88/$HS$1</f>
        <v>3.7800354185675987E-3</v>
      </c>
      <c r="HU88" s="34">
        <f>J88*HM88</f>
        <v>22052.536013476703</v>
      </c>
      <c r="HV88" s="100">
        <v>5</v>
      </c>
      <c r="HW88" s="3">
        <v>7015</v>
      </c>
      <c r="HX88" s="3">
        <v>11</v>
      </c>
      <c r="HY88" s="179">
        <v>16159.061600000001</v>
      </c>
      <c r="HZ88" s="23">
        <f>HV88+HX88</f>
        <v>16</v>
      </c>
      <c r="IA88" s="23">
        <f>HW88+HY88</f>
        <v>23174.061600000001</v>
      </c>
      <c r="IB88" s="70">
        <f>IA88/1.18</f>
        <v>19639.035254237289</v>
      </c>
      <c r="IC88" s="62">
        <f>IA88/$IA$1</f>
        <v>1.8892603602545313E-3</v>
      </c>
      <c r="ID88" s="23">
        <v>1408</v>
      </c>
      <c r="IE88" s="23">
        <v>2</v>
      </c>
      <c r="IF88" s="68">
        <v>2968</v>
      </c>
      <c r="IG88" s="62">
        <f>IF88/$IF$1</f>
        <v>1.6428023063438848E-3</v>
      </c>
      <c r="IH88" s="34">
        <f>IY88*HZ88</f>
        <v>17642.028810781361</v>
      </c>
      <c r="II88" s="100">
        <v>1</v>
      </c>
      <c r="IJ88" s="88">
        <v>1499</v>
      </c>
      <c r="IK88" s="3">
        <v>6</v>
      </c>
      <c r="IL88" s="88">
        <v>8814.0336000000007</v>
      </c>
      <c r="IM88" s="23">
        <f>II88+IK88</f>
        <v>7</v>
      </c>
      <c r="IN88" s="68">
        <f>IJ88+IL88</f>
        <v>10313.033600000001</v>
      </c>
      <c r="IO88" s="68">
        <f>IN88/1.18</f>
        <v>8739.8589830508481</v>
      </c>
      <c r="IP88" s="62">
        <f>IN88/$IN$1</f>
        <v>1.1210616894017755E-3</v>
      </c>
      <c r="IQ88" s="23">
        <v>803</v>
      </c>
      <c r="IR88" s="23">
        <v>2</v>
      </c>
      <c r="IS88" s="68">
        <v>2998</v>
      </c>
      <c r="IT88" s="62">
        <f>IS88/$IS$1</f>
        <v>2.8624788035258712E-3</v>
      </c>
      <c r="IU88" s="34">
        <f>IY88*IM88</f>
        <v>7718.3876047168451</v>
      </c>
      <c r="IV88" s="142" t="str">
        <f>E88</f>
        <v>AM-C20</v>
      </c>
      <c r="IW88" s="142" t="str">
        <f>A88</f>
        <v>B0BLKF46QG</v>
      </c>
      <c r="IX88" s="142" t="str">
        <f>B88</f>
        <v>FBA76723</v>
      </c>
      <c r="IY88" s="17">
        <v>1102.6268006738351</v>
      </c>
      <c r="IZ88" s="3">
        <v>54</v>
      </c>
      <c r="JA88" s="32">
        <f>IZ88*IY88</f>
        <v>59541.847236387097</v>
      </c>
      <c r="JB88" s="3">
        <v>81</v>
      </c>
      <c r="JC88" s="32">
        <f>JB88*IY88</f>
        <v>89312.770854580638</v>
      </c>
      <c r="JD88" s="3">
        <v>39</v>
      </c>
      <c r="JE88" s="32">
        <f>JD88*IY88</f>
        <v>43002.445226279568</v>
      </c>
      <c r="JF88" s="3">
        <v>0</v>
      </c>
      <c r="JG88" s="32">
        <f>JF88*IY88</f>
        <v>0</v>
      </c>
      <c r="JH88" s="58">
        <v>0</v>
      </c>
      <c r="JI88" s="59">
        <f>JH88*IY88</f>
        <v>0</v>
      </c>
      <c r="JJ88" s="58">
        <v>0</v>
      </c>
      <c r="JK88" s="59">
        <f>JJ88*IY88</f>
        <v>0</v>
      </c>
      <c r="JL88" s="58">
        <v>0</v>
      </c>
      <c r="JM88" s="59">
        <f>JL88*IY88</f>
        <v>0</v>
      </c>
      <c r="JN88" s="42">
        <f>IZ88+JB88+JH88+JD88+JF88+JJ88+JL88</f>
        <v>174</v>
      </c>
      <c r="JO88" s="10">
        <f>JN88*IY88</f>
        <v>191857.06331724732</v>
      </c>
      <c r="JP88" s="36" t="str">
        <f>E88</f>
        <v>AM-C20</v>
      </c>
      <c r="JQ88" s="98" t="str">
        <f>C88</f>
        <v>EOL</v>
      </c>
      <c r="JR88" s="17">
        <v>1102.6268006738351</v>
      </c>
      <c r="JS88" s="100">
        <v>0</v>
      </c>
      <c r="JT88" s="88">
        <v>0</v>
      </c>
      <c r="JU88" s="3">
        <v>9</v>
      </c>
      <c r="JV88" s="88">
        <v>13147.040799999999</v>
      </c>
      <c r="JW88" s="23">
        <f>JS88+JU88</f>
        <v>9</v>
      </c>
      <c r="JX88" s="68">
        <f>JT88+JV88</f>
        <v>13147.040799999999</v>
      </c>
      <c r="JY88" s="68">
        <f>JX88/1.18</f>
        <v>11141.56</v>
      </c>
      <c r="JZ88" s="62">
        <f>JX88/$JX$1</f>
        <v>1.195122447493096E-3</v>
      </c>
      <c r="KA88" s="23">
        <v>880</v>
      </c>
      <c r="KB88" s="23">
        <v>2</v>
      </c>
      <c r="KC88" s="68">
        <v>2998</v>
      </c>
      <c r="KD88" s="62">
        <f>KC88/$IS$1</f>
        <v>2.8624788035258712E-3</v>
      </c>
      <c r="KE88" s="34">
        <f>KI88*JW88</f>
        <v>9923.6412060645162</v>
      </c>
      <c r="KF88" s="142" t="str">
        <f>E88</f>
        <v>AM-C20</v>
      </c>
      <c r="KG88" s="142" t="str">
        <f>A88</f>
        <v>B0BLKF46QG</v>
      </c>
      <c r="KH88" s="142" t="str">
        <f>B88</f>
        <v>FBA76723</v>
      </c>
      <c r="KI88" s="17">
        <v>1102.6268006738351</v>
      </c>
      <c r="KJ88" s="3">
        <v>47</v>
      </c>
      <c r="KK88" s="32">
        <f>KJ88*KI88</f>
        <v>51823.459631670252</v>
      </c>
      <c r="KL88" s="3">
        <v>115</v>
      </c>
      <c r="KM88" s="32">
        <f>KL88*KI88</f>
        <v>126802.08207749104</v>
      </c>
      <c r="KN88" s="3">
        <v>39</v>
      </c>
      <c r="KO88" s="32">
        <f>KN88*KI88</f>
        <v>43002.445226279568</v>
      </c>
      <c r="KP88" s="3">
        <v>0</v>
      </c>
      <c r="KQ88" s="32">
        <f>KP88*KI88</f>
        <v>0</v>
      </c>
      <c r="KR88" s="58">
        <v>0</v>
      </c>
      <c r="KS88" s="59">
        <f>KR88*KI88</f>
        <v>0</v>
      </c>
      <c r="KT88" s="58">
        <v>0</v>
      </c>
      <c r="KU88" s="59">
        <f>KT88*KI88</f>
        <v>0</v>
      </c>
      <c r="KV88" s="58">
        <v>0</v>
      </c>
      <c r="KW88" s="59">
        <f>KV88*KI88</f>
        <v>0</v>
      </c>
      <c r="KX88" s="42">
        <f>KJ88+KL88+KR88+KN88+KP88+KT88+KV88</f>
        <v>201</v>
      </c>
      <c r="KY88" s="10">
        <f>KX88*KI88</f>
        <v>221627.98693544086</v>
      </c>
      <c r="KZ88" s="36" t="str">
        <f>E88</f>
        <v>AM-C20</v>
      </c>
      <c r="LA88" s="98" t="str">
        <f>C88</f>
        <v>EOL</v>
      </c>
      <c r="LB88" s="17">
        <v>1102.6268006738351</v>
      </c>
      <c r="LC88" s="100">
        <v>0</v>
      </c>
      <c r="LD88" s="88">
        <v>0</v>
      </c>
      <c r="LE88" s="3">
        <v>14</v>
      </c>
      <c r="LF88" s="88">
        <v>19585.970399999998</v>
      </c>
      <c r="LG88" s="23">
        <f t="shared" si="899"/>
        <v>14</v>
      </c>
      <c r="LH88" s="68">
        <f t="shared" si="899"/>
        <v>19585.970399999998</v>
      </c>
      <c r="LI88" s="68">
        <f>LH88/1.18</f>
        <v>16598.28</v>
      </c>
      <c r="LJ88" s="62">
        <f>LH88/$LH$1</f>
        <v>1.8112737925697507E-3</v>
      </c>
      <c r="LK88" s="23">
        <v>994</v>
      </c>
      <c r="LL88" s="23">
        <v>2</v>
      </c>
      <c r="LM88" s="68">
        <v>2998</v>
      </c>
      <c r="LN88" s="62">
        <f>LM88/$IS$1</f>
        <v>2.8624788035258712E-3</v>
      </c>
      <c r="LO88" s="34">
        <f>LS88*LG88</f>
        <v>15436.77520943369</v>
      </c>
      <c r="LP88" s="143" t="str">
        <f>E88</f>
        <v>AM-C20</v>
      </c>
      <c r="LQ88" s="143" t="str">
        <f>A88</f>
        <v>B0BLKF46QG</v>
      </c>
      <c r="LR88" s="143" t="str">
        <f>B88</f>
        <v>FBA76723</v>
      </c>
      <c r="LS88" s="17">
        <v>1102.6268006738351</v>
      </c>
      <c r="LT88" s="3">
        <v>23</v>
      </c>
      <c r="LU88" s="32">
        <f>LT88*LS88</f>
        <v>25360.416415498206</v>
      </c>
      <c r="LV88" s="3">
        <v>100</v>
      </c>
      <c r="LW88" s="32">
        <f>LV88*LS88</f>
        <v>110262.68006738351</v>
      </c>
      <c r="LX88" s="3">
        <v>3</v>
      </c>
      <c r="LY88" s="32">
        <f>LX88*LS88</f>
        <v>3307.8804020215052</v>
      </c>
      <c r="LZ88" s="3">
        <v>0</v>
      </c>
      <c r="MA88" s="32">
        <f>LZ88*LS88</f>
        <v>0</v>
      </c>
      <c r="MB88" s="58">
        <v>0</v>
      </c>
      <c r="MC88" s="59">
        <f>MB88*LS88</f>
        <v>0</v>
      </c>
      <c r="MD88" s="58">
        <v>0</v>
      </c>
      <c r="ME88" s="59">
        <f>MD88*LS88</f>
        <v>0</v>
      </c>
      <c r="MF88" s="58">
        <v>0</v>
      </c>
      <c r="MG88" s="59">
        <f>MF88*LS88</f>
        <v>0</v>
      </c>
      <c r="MH88" s="42">
        <f>LT88+LV88+MB88+LX88+LZ88+MD88+MF88</f>
        <v>126</v>
      </c>
      <c r="MI88" s="10">
        <f>MH88*LS88</f>
        <v>138930.97688490321</v>
      </c>
      <c r="MJ88" s="36" t="str">
        <f>E88</f>
        <v>AM-C20</v>
      </c>
      <c r="MK88" s="98" t="s">
        <v>294</v>
      </c>
      <c r="ML88" s="17">
        <v>1102.6268006738351</v>
      </c>
      <c r="MM88" s="100">
        <v>10</v>
      </c>
      <c r="MN88" s="88">
        <v>14064</v>
      </c>
      <c r="MO88" s="3">
        <v>17</v>
      </c>
      <c r="MP88" s="88">
        <v>23332.957000000002</v>
      </c>
      <c r="MQ88" s="23">
        <f t="shared" si="900"/>
        <v>27</v>
      </c>
      <c r="MR88" s="68">
        <f t="shared" si="900"/>
        <v>37396.957000000002</v>
      </c>
      <c r="MS88" s="68">
        <f>MR88/1.18</f>
        <v>31692.336440677969</v>
      </c>
      <c r="MT88" s="62">
        <f>MR88/$MR$1</f>
        <v>2.741289267408493E-3</v>
      </c>
      <c r="MU88" s="23">
        <v>1659</v>
      </c>
      <c r="MV88" s="23">
        <v>2</v>
      </c>
      <c r="MW88" s="68">
        <v>2998</v>
      </c>
      <c r="MX88" s="62">
        <f>MW88/$IS$1</f>
        <v>2.8624788035258712E-3</v>
      </c>
      <c r="MY88" s="34">
        <f>MQ88*NC88</f>
        <v>29770.923618193548</v>
      </c>
      <c r="MZ88" s="143" t="str">
        <f>E88</f>
        <v>AM-C20</v>
      </c>
      <c r="NA88" s="143" t="str">
        <f t="shared" si="901"/>
        <v>B0BLKF46QG</v>
      </c>
      <c r="NB88" s="143" t="str">
        <f t="shared" si="901"/>
        <v>FBA76723</v>
      </c>
      <c r="NC88" s="17">
        <f>J88</f>
        <v>1102.6268006738351</v>
      </c>
      <c r="ND88" s="3">
        <v>25</v>
      </c>
      <c r="NE88" s="32">
        <f>ND88*NC88</f>
        <v>27565.670016845877</v>
      </c>
      <c r="NF88" s="3">
        <v>90</v>
      </c>
      <c r="NG88" s="32">
        <f>NF88*NC88</f>
        <v>99236.412060645162</v>
      </c>
      <c r="NH88" s="3">
        <v>15</v>
      </c>
      <c r="NI88" s="32">
        <f>NH88*NC88</f>
        <v>16539.402010107526</v>
      </c>
      <c r="NJ88" s="3">
        <v>0</v>
      </c>
      <c r="NK88" s="32">
        <f>NJ88*NC88</f>
        <v>0</v>
      </c>
      <c r="NL88" s="58">
        <v>0</v>
      </c>
      <c r="NM88" s="59">
        <f>NL88*NC88</f>
        <v>0</v>
      </c>
      <c r="NN88" s="58">
        <v>0</v>
      </c>
      <c r="NO88" s="59">
        <f>NN88*NC88</f>
        <v>0</v>
      </c>
      <c r="NP88" s="58">
        <v>0</v>
      </c>
      <c r="NQ88" s="59">
        <f>NP88*NC88</f>
        <v>0</v>
      </c>
      <c r="NR88" s="42">
        <f>ND88+NF88+NL88+NH88+NJ88+NN88+NP88</f>
        <v>130</v>
      </c>
      <c r="NS88" s="92">
        <f>NR88*NC88</f>
        <v>143341.48408759857</v>
      </c>
      <c r="NT88" s="141">
        <v>6</v>
      </c>
      <c r="NU88" s="36" t="str">
        <f>E88</f>
        <v>AM-C20</v>
      </c>
      <c r="NV88" s="98" t="s">
        <v>294</v>
      </c>
      <c r="NW88" s="17">
        <v>1102.6268006738351</v>
      </c>
      <c r="NX88" s="100">
        <v>7</v>
      </c>
      <c r="NY88" s="88">
        <v>10136</v>
      </c>
      <c r="NZ88" s="3">
        <v>11</v>
      </c>
      <c r="OA88" s="88">
        <v>14789</v>
      </c>
      <c r="OB88" s="23">
        <f t="shared" si="902"/>
        <v>18</v>
      </c>
      <c r="OC88" s="68">
        <f t="shared" si="902"/>
        <v>24925</v>
      </c>
      <c r="OD88" s="68">
        <f t="shared" si="903"/>
        <v>21122.881355932204</v>
      </c>
      <c r="OE88" s="62">
        <f t="shared" si="904"/>
        <v>1.7465395022781868E-3</v>
      </c>
      <c r="OF88" s="23">
        <v>1647</v>
      </c>
      <c r="OG88" s="23">
        <v>2</v>
      </c>
      <c r="OH88" s="68">
        <v>2998</v>
      </c>
      <c r="OI88" s="62">
        <f t="shared" si="905"/>
        <v>2.8624788035258712E-3</v>
      </c>
      <c r="OJ88" s="34">
        <f t="shared" si="906"/>
        <v>19847.282412129032</v>
      </c>
      <c r="OK88" s="143" t="str">
        <f t="shared" si="907"/>
        <v>AM-C20</v>
      </c>
      <c r="OL88" s="143" t="str">
        <f t="shared" si="908"/>
        <v>B0BLKF46QG</v>
      </c>
      <c r="OM88" s="143" t="str">
        <f t="shared" si="908"/>
        <v>FBA76723</v>
      </c>
      <c r="ON88" s="17">
        <f t="shared" si="909"/>
        <v>1102.6268006738351</v>
      </c>
      <c r="OO88" s="3">
        <v>21</v>
      </c>
      <c r="OP88" s="32">
        <f t="shared" si="910"/>
        <v>23155.162814150535</v>
      </c>
      <c r="OQ88" s="3">
        <v>39</v>
      </c>
      <c r="OR88" s="32">
        <f t="shared" si="911"/>
        <v>43002.445226279568</v>
      </c>
      <c r="OS88" s="3">
        <v>29</v>
      </c>
      <c r="OT88" s="32">
        <f t="shared" si="912"/>
        <v>31976.177219541216</v>
      </c>
      <c r="OU88" s="3">
        <v>0</v>
      </c>
      <c r="OV88" s="32">
        <f t="shared" si="913"/>
        <v>0</v>
      </c>
      <c r="OW88" s="58">
        <v>0</v>
      </c>
      <c r="OX88" s="59">
        <f t="shared" si="914"/>
        <v>0</v>
      </c>
      <c r="OY88" s="58">
        <v>0</v>
      </c>
      <c r="OZ88" s="59">
        <f t="shared" si="915"/>
        <v>0</v>
      </c>
      <c r="PA88" s="58">
        <v>0</v>
      </c>
      <c r="PB88" s="59">
        <f t="shared" si="916"/>
        <v>0</v>
      </c>
      <c r="PC88" s="42">
        <f t="shared" si="917"/>
        <v>89</v>
      </c>
      <c r="PD88" s="92">
        <f t="shared" si="918"/>
        <v>98133.785259971322</v>
      </c>
      <c r="PE88" s="141">
        <v>14</v>
      </c>
      <c r="PF88" s="36" t="str">
        <f t="shared" si="919"/>
        <v>AM-C20</v>
      </c>
      <c r="PG88" s="98" t="s">
        <v>294</v>
      </c>
      <c r="PH88" s="17">
        <v>1102.6268006738351</v>
      </c>
      <c r="PI88" s="100">
        <v>4</v>
      </c>
      <c r="PJ88" s="88">
        <v>5796</v>
      </c>
      <c r="PK88" s="3">
        <v>31</v>
      </c>
      <c r="PL88" s="88">
        <v>41928.0314</v>
      </c>
      <c r="PM88" s="23">
        <f t="shared" si="920"/>
        <v>35</v>
      </c>
      <c r="PN88" s="68">
        <f t="shared" si="920"/>
        <v>47724.0314</v>
      </c>
      <c r="PO88" s="68">
        <f t="shared" si="921"/>
        <v>40444.094406779666</v>
      </c>
      <c r="PP88" s="62">
        <f t="shared" si="922"/>
        <v>2.6884085858517588E-3</v>
      </c>
      <c r="PQ88" s="23">
        <v>1703</v>
      </c>
      <c r="PR88" s="23">
        <v>2</v>
      </c>
      <c r="PS88" s="68">
        <v>2998</v>
      </c>
      <c r="PT88" s="62">
        <f t="shared" si="923"/>
        <v>2.8624788035258712E-3</v>
      </c>
      <c r="PU88" s="34">
        <f t="shared" si="924"/>
        <v>38591.938023584225</v>
      </c>
      <c r="PV88" s="143" t="str">
        <f t="shared" si="925"/>
        <v>AM-C20</v>
      </c>
      <c r="PW88" s="143" t="str">
        <f t="shared" si="926"/>
        <v>B0BLKF46QG</v>
      </c>
      <c r="PX88" s="143" t="str">
        <f t="shared" si="926"/>
        <v>FBA76723</v>
      </c>
      <c r="PY88" s="17">
        <f t="shared" si="927"/>
        <v>1102.6268006738351</v>
      </c>
      <c r="PZ88" s="3">
        <v>8</v>
      </c>
      <c r="QA88" s="32">
        <f t="shared" si="928"/>
        <v>8821.0144053906806</v>
      </c>
      <c r="QB88" s="3"/>
      <c r="QC88" s="32">
        <f t="shared" si="929"/>
        <v>0</v>
      </c>
      <c r="QD88" s="3">
        <v>29</v>
      </c>
      <c r="QE88" s="32">
        <f t="shared" si="930"/>
        <v>31976.177219541216</v>
      </c>
      <c r="QF88" s="3">
        <v>0</v>
      </c>
      <c r="QG88" s="32">
        <f t="shared" si="931"/>
        <v>0</v>
      </c>
      <c r="QH88" s="58">
        <v>0</v>
      </c>
      <c r="QI88" s="59">
        <f t="shared" si="932"/>
        <v>0</v>
      </c>
      <c r="QJ88" s="58">
        <v>0</v>
      </c>
      <c r="QK88" s="59">
        <f t="shared" si="933"/>
        <v>0</v>
      </c>
      <c r="QL88" s="58">
        <v>0</v>
      </c>
      <c r="QM88" s="59">
        <f t="shared" si="934"/>
        <v>0</v>
      </c>
      <c r="QN88" s="42">
        <f t="shared" si="935"/>
        <v>37</v>
      </c>
      <c r="QO88" s="92">
        <f t="shared" si="936"/>
        <v>40797.191624931897</v>
      </c>
      <c r="QP88" s="141">
        <v>13</v>
      </c>
      <c r="QQ88" s="36" t="str">
        <f t="shared" si="937"/>
        <v>AM-C20</v>
      </c>
      <c r="QR88" s="98" t="s">
        <v>294</v>
      </c>
      <c r="QS88" s="17">
        <v>1102.6268006738351</v>
      </c>
      <c r="QT88" s="100">
        <v>1</v>
      </c>
      <c r="QU88" s="88">
        <v>1399</v>
      </c>
      <c r="QV88" s="3">
        <v>15</v>
      </c>
      <c r="QW88" s="88">
        <v>19665</v>
      </c>
      <c r="QX88" s="23">
        <f t="shared" si="691"/>
        <v>16</v>
      </c>
      <c r="QY88" s="68">
        <f t="shared" si="692"/>
        <v>21064</v>
      </c>
      <c r="QZ88" s="68">
        <f t="shared" si="693"/>
        <v>17850.847457627118</v>
      </c>
      <c r="RA88" s="62">
        <f t="shared" si="694"/>
        <v>1.1271480708371681E-3</v>
      </c>
      <c r="RB88" s="23">
        <v>698</v>
      </c>
      <c r="RC88" s="23">
        <v>2</v>
      </c>
      <c r="RD88" s="68">
        <v>2998</v>
      </c>
      <c r="RE88" s="62">
        <f t="shared" si="695"/>
        <v>2.8624788035258712E-3</v>
      </c>
      <c r="RF88" s="34">
        <f t="shared" si="696"/>
        <v>17642.028810781361</v>
      </c>
      <c r="RG88" s="143" t="str">
        <f t="shared" si="697"/>
        <v>AM-C20</v>
      </c>
      <c r="RH88" s="143" t="str">
        <f t="shared" si="698"/>
        <v>B0BLKF46QG</v>
      </c>
      <c r="RI88" s="143" t="str">
        <f t="shared" si="699"/>
        <v>FBA76723</v>
      </c>
      <c r="RJ88" s="17">
        <f t="shared" si="700"/>
        <v>1102.6268006738351</v>
      </c>
      <c r="RK88" s="3">
        <v>19</v>
      </c>
      <c r="RL88" s="32">
        <f t="shared" si="701"/>
        <v>20949.909212802868</v>
      </c>
      <c r="RM88" s="3">
        <v>28</v>
      </c>
      <c r="RN88" s="32">
        <f t="shared" si="702"/>
        <v>30873.55041886738</v>
      </c>
      <c r="RO88" s="3">
        <v>0</v>
      </c>
      <c r="RP88" s="32">
        <f t="shared" si="703"/>
        <v>0</v>
      </c>
      <c r="RQ88" s="3">
        <v>0</v>
      </c>
      <c r="RR88" s="32">
        <f t="shared" si="704"/>
        <v>0</v>
      </c>
      <c r="RS88" s="58">
        <v>0</v>
      </c>
      <c r="RT88" s="59">
        <f t="shared" si="705"/>
        <v>0</v>
      </c>
      <c r="RU88" s="58">
        <v>0</v>
      </c>
      <c r="RV88" s="59">
        <f t="shared" si="706"/>
        <v>0</v>
      </c>
      <c r="RW88" s="58">
        <v>0</v>
      </c>
      <c r="RX88" s="59">
        <f t="shared" si="707"/>
        <v>0</v>
      </c>
      <c r="RY88" s="42">
        <f t="shared" si="708"/>
        <v>47</v>
      </c>
      <c r="RZ88" s="92">
        <f t="shared" si="709"/>
        <v>51823.459631670252</v>
      </c>
      <c r="SA88" s="141">
        <v>16</v>
      </c>
      <c r="SB88" s="36" t="str">
        <f t="shared" si="710"/>
        <v>AM-C20</v>
      </c>
      <c r="SC88" s="98" t="s">
        <v>294</v>
      </c>
      <c r="SD88" s="17">
        <f t="shared" si="711"/>
        <v>1102.6268006738351</v>
      </c>
      <c r="SE88" s="100">
        <v>3</v>
      </c>
      <c r="SF88" s="88">
        <v>4259</v>
      </c>
      <c r="SG88" s="3">
        <v>15</v>
      </c>
      <c r="SH88" s="88">
        <v>20685</v>
      </c>
      <c r="SI88" s="23">
        <f t="shared" si="712"/>
        <v>18</v>
      </c>
      <c r="SJ88" s="68">
        <f t="shared" si="713"/>
        <v>24944</v>
      </c>
      <c r="SK88" s="68">
        <f t="shared" si="714"/>
        <v>21138.983050847459</v>
      </c>
      <c r="SL88" s="62">
        <f t="shared" si="715"/>
        <v>1.5980273229102369E-3</v>
      </c>
      <c r="SM88" s="23">
        <v>1567</v>
      </c>
      <c r="SN88" s="23">
        <v>2</v>
      </c>
      <c r="SO88" s="68">
        <v>2998</v>
      </c>
      <c r="SP88" s="62">
        <f t="shared" si="716"/>
        <v>2.8624788035258712E-3</v>
      </c>
      <c r="SQ88" s="34">
        <f t="shared" si="717"/>
        <v>19847.282412129032</v>
      </c>
      <c r="SR88" s="143" t="str">
        <f t="shared" si="718"/>
        <v>AM-C20</v>
      </c>
      <c r="SS88" s="143" t="str">
        <f t="shared" si="719"/>
        <v>B0BLKF46QG</v>
      </c>
      <c r="ST88" s="143" t="str">
        <f t="shared" si="720"/>
        <v>FBA76723</v>
      </c>
      <c r="SU88" s="17">
        <f t="shared" si="721"/>
        <v>1102.6268006738351</v>
      </c>
      <c r="SV88" s="3">
        <v>16</v>
      </c>
      <c r="SW88" s="32">
        <f t="shared" si="722"/>
        <v>17642.028810781361</v>
      </c>
      <c r="SX88" s="3">
        <v>8</v>
      </c>
      <c r="SY88" s="32">
        <f t="shared" si="723"/>
        <v>8821.0144053906806</v>
      </c>
      <c r="SZ88" s="3">
        <v>0</v>
      </c>
      <c r="TA88" s="32">
        <f t="shared" si="724"/>
        <v>0</v>
      </c>
      <c r="TB88" s="3">
        <v>0</v>
      </c>
      <c r="TC88" s="32">
        <f t="shared" si="725"/>
        <v>0</v>
      </c>
      <c r="TD88" s="58">
        <v>0</v>
      </c>
      <c r="TE88" s="59">
        <f t="shared" si="726"/>
        <v>0</v>
      </c>
      <c r="TF88" s="58">
        <v>0</v>
      </c>
      <c r="TG88" s="59">
        <f t="shared" si="727"/>
        <v>0</v>
      </c>
      <c r="TH88" s="58">
        <v>0</v>
      </c>
      <c r="TI88" s="59">
        <f t="shared" si="728"/>
        <v>0</v>
      </c>
      <c r="TJ88" s="42">
        <f t="shared" si="729"/>
        <v>24</v>
      </c>
      <c r="TK88" s="92">
        <f t="shared" si="730"/>
        <v>26463.043216172042</v>
      </c>
      <c r="TL88" s="141">
        <v>19</v>
      </c>
      <c r="TM88" s="36" t="str">
        <f t="shared" si="731"/>
        <v>AM-C20</v>
      </c>
      <c r="TN88" s="98" t="s">
        <v>294</v>
      </c>
      <c r="TO88" s="17">
        <f t="shared" si="732"/>
        <v>1102.6268006738351</v>
      </c>
      <c r="TP88" s="100">
        <v>2</v>
      </c>
      <c r="TQ88" s="88">
        <v>2698</v>
      </c>
      <c r="TR88" s="3">
        <v>12</v>
      </c>
      <c r="TS88" s="88">
        <v>16187.995199999998</v>
      </c>
      <c r="TT88" s="23">
        <f t="shared" si="733"/>
        <v>14</v>
      </c>
      <c r="TU88" s="68">
        <f t="shared" si="734"/>
        <v>18885.995199999998</v>
      </c>
      <c r="TV88" s="68">
        <f t="shared" si="735"/>
        <v>16005.0806779661</v>
      </c>
      <c r="TW88" s="62">
        <f t="shared" si="736"/>
        <v>1.1154214855222107E-3</v>
      </c>
      <c r="TX88" s="23">
        <v>1228</v>
      </c>
      <c r="TY88" s="23">
        <v>2</v>
      </c>
      <c r="TZ88" s="68">
        <v>2998</v>
      </c>
      <c r="UA88" s="62">
        <f t="shared" si="737"/>
        <v>2.8624788035258712E-3</v>
      </c>
      <c r="UB88" s="34">
        <f t="shared" si="738"/>
        <v>15436.77520943369</v>
      </c>
      <c r="UC88" s="143" t="str">
        <f t="shared" si="739"/>
        <v>AM-C20</v>
      </c>
      <c r="UD88" s="143" t="str">
        <f t="shared" si="740"/>
        <v>B0BLKF46QG</v>
      </c>
      <c r="UE88" s="143" t="str">
        <f t="shared" si="741"/>
        <v>FBA76723</v>
      </c>
      <c r="UF88" s="17">
        <f t="shared" si="742"/>
        <v>1102.6268006738351</v>
      </c>
      <c r="UG88" s="3">
        <v>14</v>
      </c>
      <c r="UH88" s="32">
        <f t="shared" si="743"/>
        <v>15436.77520943369</v>
      </c>
      <c r="UI88" s="3">
        <v>9</v>
      </c>
      <c r="UJ88" s="32">
        <f t="shared" si="744"/>
        <v>9923.6412060645162</v>
      </c>
      <c r="UK88" s="3">
        <v>0</v>
      </c>
      <c r="UL88" s="32">
        <f t="shared" si="745"/>
        <v>0</v>
      </c>
      <c r="UM88" s="3">
        <v>0</v>
      </c>
      <c r="UN88" s="32">
        <f t="shared" si="746"/>
        <v>0</v>
      </c>
      <c r="UO88" s="58">
        <v>0</v>
      </c>
      <c r="UP88" s="59">
        <f t="shared" si="747"/>
        <v>0</v>
      </c>
      <c r="UQ88" s="58">
        <v>0</v>
      </c>
      <c r="UR88" s="59">
        <f t="shared" si="748"/>
        <v>0</v>
      </c>
      <c r="US88" s="58">
        <v>0</v>
      </c>
      <c r="UT88" s="59">
        <f t="shared" si="749"/>
        <v>0</v>
      </c>
      <c r="UU88" s="42">
        <f t="shared" si="750"/>
        <v>23</v>
      </c>
      <c r="UV88" s="92">
        <f t="shared" si="751"/>
        <v>25360.416415498206</v>
      </c>
      <c r="UW88" s="141">
        <v>11</v>
      </c>
      <c r="UX88" s="36" t="str">
        <f t="shared" si="752"/>
        <v>AM-C20</v>
      </c>
      <c r="UY88" s="98" t="s">
        <v>294</v>
      </c>
      <c r="UZ88" s="17">
        <f t="shared" si="753"/>
        <v>1102.6268006738351</v>
      </c>
      <c r="VA88" s="100">
        <v>5</v>
      </c>
      <c r="VB88" s="88">
        <v>6605</v>
      </c>
      <c r="VC88" s="3">
        <v>5</v>
      </c>
      <c r="VD88" s="88">
        <v>6605.0027999999993</v>
      </c>
      <c r="VE88" s="23">
        <f t="shared" si="759"/>
        <v>10</v>
      </c>
      <c r="VF88" s="68">
        <f t="shared" si="760"/>
        <v>13210.002799999998</v>
      </c>
      <c r="VG88" s="68">
        <f t="shared" si="761"/>
        <v>11194.917627118642</v>
      </c>
      <c r="VH88" s="62">
        <f t="shared" si="762"/>
        <v>7.8957779546783653E-4</v>
      </c>
      <c r="VI88" s="23">
        <v>1314</v>
      </c>
      <c r="VJ88" s="23">
        <v>2</v>
      </c>
      <c r="VK88" s="68">
        <v>2998</v>
      </c>
      <c r="VL88" s="62">
        <f t="shared" si="754"/>
        <v>2.8624788035258712E-3</v>
      </c>
      <c r="VM88" s="34">
        <f t="shared" si="763"/>
        <v>11026.268006738352</v>
      </c>
      <c r="VN88" s="143" t="str">
        <f t="shared" si="755"/>
        <v>AM-C20</v>
      </c>
      <c r="VO88" s="143" t="str">
        <f t="shared" si="756"/>
        <v>B0BLKF46QG</v>
      </c>
      <c r="VP88" s="143" t="str">
        <f t="shared" si="757"/>
        <v>FBA76723</v>
      </c>
      <c r="VQ88" s="17">
        <f t="shared" si="764"/>
        <v>1102.6268006738351</v>
      </c>
      <c r="VR88" s="3">
        <v>9</v>
      </c>
      <c r="VS88" s="32">
        <f t="shared" si="765"/>
        <v>9923.6412060645162</v>
      </c>
      <c r="VT88" s="3">
        <v>9</v>
      </c>
      <c r="VU88" s="32">
        <f t="shared" si="766"/>
        <v>9923.6412060645162</v>
      </c>
      <c r="VV88" s="3">
        <v>0</v>
      </c>
      <c r="VW88" s="32">
        <f t="shared" si="767"/>
        <v>0</v>
      </c>
      <c r="VX88" s="3">
        <v>0</v>
      </c>
      <c r="VY88" s="32">
        <f t="shared" si="768"/>
        <v>0</v>
      </c>
      <c r="VZ88" s="58">
        <v>0</v>
      </c>
      <c r="WA88" s="59">
        <f t="shared" si="769"/>
        <v>0</v>
      </c>
      <c r="WB88" s="58">
        <v>0</v>
      </c>
      <c r="WC88" s="59">
        <f t="shared" si="770"/>
        <v>0</v>
      </c>
      <c r="WD88" s="58">
        <v>0</v>
      </c>
      <c r="WE88" s="59">
        <f t="shared" si="771"/>
        <v>0</v>
      </c>
      <c r="WF88" s="42">
        <f t="shared" si="772"/>
        <v>18</v>
      </c>
      <c r="WG88" s="92">
        <f t="shared" si="773"/>
        <v>19847.282412129032</v>
      </c>
      <c r="WH88" s="141">
        <v>7</v>
      </c>
      <c r="WI88" s="36" t="str">
        <f t="shared" si="758"/>
        <v>AM-C20</v>
      </c>
      <c r="WJ88" s="98" t="s">
        <v>294</v>
      </c>
      <c r="WK88" s="17">
        <f t="shared" si="774"/>
        <v>1102.6268006738351</v>
      </c>
    </row>
    <row r="89" spans="1:609">
      <c r="A89" s="161" t="s">
        <v>655</v>
      </c>
      <c r="B89" s="161" t="s">
        <v>650</v>
      </c>
      <c r="C89" s="180"/>
      <c r="D89" s="150" t="s">
        <v>669</v>
      </c>
      <c r="E89" s="161" t="s">
        <v>658</v>
      </c>
      <c r="F89" s="180"/>
      <c r="G89" s="180"/>
      <c r="H89" s="161" t="s">
        <v>470</v>
      </c>
      <c r="I89" s="161" t="s">
        <v>470</v>
      </c>
      <c r="J89" s="188">
        <v>2193.77</v>
      </c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  <c r="BK89" s="179"/>
      <c r="BL89" s="179"/>
      <c r="BM89" s="179"/>
      <c r="BN89" s="179"/>
      <c r="BO89" s="179"/>
      <c r="BP89" s="179"/>
      <c r="BQ89" s="179"/>
      <c r="BR89" s="179"/>
      <c r="BS89" s="179"/>
      <c r="BT89" s="179"/>
      <c r="BU89" s="179"/>
      <c r="BV89" s="179"/>
      <c r="BW89" s="179"/>
      <c r="BX89" s="179"/>
      <c r="BY89" s="179"/>
      <c r="BZ89" s="179"/>
      <c r="CA89" s="179"/>
      <c r="CB89" s="179"/>
      <c r="CC89" s="179"/>
      <c r="CD89" s="179"/>
      <c r="CE89" s="179"/>
      <c r="CF89" s="179"/>
      <c r="CG89" s="179"/>
      <c r="CH89" s="179"/>
      <c r="CI89" s="179"/>
      <c r="CJ89" s="179"/>
      <c r="CK89" s="179"/>
      <c r="CL89" s="179"/>
      <c r="CM89" s="179"/>
      <c r="CN89" s="179"/>
      <c r="CO89" s="179"/>
      <c r="CP89" s="179"/>
      <c r="CQ89" s="179"/>
      <c r="CR89" s="179"/>
      <c r="CS89" s="179"/>
      <c r="CT89" s="179"/>
      <c r="CU89" s="179"/>
      <c r="CV89" s="179"/>
      <c r="CW89" s="179"/>
      <c r="CX89" s="179"/>
      <c r="CY89" s="179"/>
      <c r="CZ89" s="179"/>
      <c r="DA89" s="179"/>
      <c r="DB89" s="179"/>
      <c r="DC89" s="179"/>
      <c r="DD89" s="179"/>
      <c r="DE89" s="179"/>
      <c r="DF89" s="179"/>
      <c r="DG89" s="179"/>
      <c r="DH89" s="179"/>
      <c r="DI89" s="179"/>
      <c r="DJ89" s="179"/>
      <c r="DK89" s="179"/>
      <c r="DL89" s="179"/>
      <c r="DM89" s="179"/>
      <c r="DN89" s="179"/>
      <c r="DO89" s="179"/>
      <c r="DP89" s="179"/>
      <c r="DQ89" s="179"/>
      <c r="DR89" s="179"/>
      <c r="DS89" s="179"/>
      <c r="DT89" s="179"/>
      <c r="DU89" s="179"/>
      <c r="DV89" s="144"/>
      <c r="DW89" s="144"/>
      <c r="DX89" s="144"/>
      <c r="DY89" s="144"/>
      <c r="DZ89" s="144"/>
      <c r="EA89" s="144"/>
      <c r="EB89" s="144"/>
      <c r="EC89" s="144"/>
      <c r="ED89" s="144"/>
      <c r="EE89" s="179"/>
      <c r="EF89" s="179"/>
      <c r="EG89" s="179"/>
      <c r="EH89" s="179"/>
      <c r="EI89" s="179"/>
      <c r="EJ89" s="179"/>
      <c r="EK89" s="179"/>
      <c r="EL89" s="144"/>
      <c r="EM89" s="179"/>
      <c r="EN89" s="179"/>
      <c r="EO89" s="179"/>
      <c r="EP89" s="144"/>
      <c r="EQ89" s="179"/>
      <c r="ER89" s="144"/>
      <c r="ES89" s="144"/>
      <c r="ET89" s="144"/>
      <c r="EU89" s="144"/>
      <c r="EV89" s="179"/>
      <c r="EW89" s="179"/>
      <c r="EX89" s="179"/>
      <c r="EY89" s="179"/>
      <c r="EZ89" s="179"/>
      <c r="FA89" s="179"/>
      <c r="FB89" s="179"/>
      <c r="FC89" s="144"/>
      <c r="FD89" s="179"/>
      <c r="FE89" s="179"/>
      <c r="FF89" s="179"/>
      <c r="FG89" s="144"/>
      <c r="FH89" s="179"/>
      <c r="FI89" s="179"/>
      <c r="FJ89" s="179"/>
      <c r="FK89" s="179"/>
      <c r="FL89" s="179"/>
      <c r="FM89" s="179"/>
      <c r="FN89" s="179"/>
      <c r="FO89" s="179"/>
      <c r="FP89" s="144"/>
      <c r="FQ89" s="179"/>
      <c r="FR89" s="179"/>
      <c r="FS89" s="145"/>
      <c r="FT89" s="144"/>
      <c r="FU89" s="179"/>
      <c r="FV89" s="179"/>
      <c r="FW89" s="179"/>
      <c r="FX89" s="179"/>
      <c r="FY89" s="179"/>
      <c r="FZ89" s="179"/>
      <c r="GA89" s="179"/>
      <c r="GB89" s="179"/>
      <c r="GC89" s="144"/>
      <c r="GD89" s="179"/>
      <c r="GE89" s="179"/>
      <c r="GF89" s="145"/>
      <c r="GG89" s="144"/>
      <c r="GH89" s="181"/>
      <c r="GI89" s="182"/>
      <c r="GJ89" s="179"/>
      <c r="GK89" s="179"/>
      <c r="GL89" s="179"/>
      <c r="GM89" s="179"/>
      <c r="GN89" s="179"/>
      <c r="GO89" s="179"/>
      <c r="GP89" s="144"/>
      <c r="GQ89" s="179"/>
      <c r="GR89" s="179"/>
      <c r="GS89" s="145"/>
      <c r="GT89" s="144"/>
      <c r="GU89" s="181"/>
      <c r="GV89" s="182"/>
      <c r="GW89" s="179"/>
      <c r="GX89" s="179"/>
      <c r="GY89" s="179"/>
      <c r="GZ89" s="179"/>
      <c r="HA89" s="179"/>
      <c r="HB89" s="179"/>
      <c r="HC89" s="144"/>
      <c r="HD89" s="179"/>
      <c r="HE89" s="179"/>
      <c r="HF89" s="145"/>
      <c r="HG89" s="144"/>
      <c r="HH89" s="179"/>
      <c r="HI89" s="182"/>
      <c r="HJ89" s="179"/>
      <c r="HK89" s="179"/>
      <c r="HL89" s="179"/>
      <c r="HM89" s="179"/>
      <c r="HN89" s="179"/>
      <c r="HO89" s="179"/>
      <c r="HP89" s="144"/>
      <c r="HQ89" s="179"/>
      <c r="HR89" s="179"/>
      <c r="HS89" s="145"/>
      <c r="HT89" s="144"/>
      <c r="HU89" s="179"/>
      <c r="HV89" s="182"/>
      <c r="HW89" s="179"/>
      <c r="HX89" s="179"/>
      <c r="HY89" s="179"/>
      <c r="HZ89" s="179"/>
      <c r="IA89" s="179"/>
      <c r="IB89" s="179"/>
      <c r="IC89" s="144"/>
      <c r="ID89" s="179"/>
      <c r="IE89" s="179"/>
      <c r="IF89" s="145"/>
      <c r="IG89" s="144"/>
      <c r="IH89" s="179"/>
      <c r="II89" s="182"/>
      <c r="IJ89" s="145"/>
      <c r="IK89" s="179"/>
      <c r="IL89" s="145"/>
      <c r="IM89" s="179"/>
      <c r="IN89" s="145"/>
      <c r="IO89" s="145"/>
      <c r="IP89" s="144"/>
      <c r="IQ89" s="179"/>
      <c r="IR89" s="179"/>
      <c r="IS89" s="145"/>
      <c r="IT89" s="144"/>
      <c r="IU89" s="179"/>
      <c r="IV89" s="179"/>
      <c r="IW89" s="179"/>
      <c r="IX89" s="179"/>
      <c r="IY89" s="179"/>
      <c r="IZ89" s="179"/>
      <c r="JA89" s="179"/>
      <c r="JB89" s="179"/>
      <c r="JC89" s="179"/>
      <c r="JD89" s="179"/>
      <c r="JE89" s="179"/>
      <c r="JF89" s="179"/>
      <c r="JG89" s="179"/>
      <c r="JH89" s="179"/>
      <c r="JI89" s="179"/>
      <c r="JJ89" s="179"/>
      <c r="JK89" s="179"/>
      <c r="JL89" s="179"/>
      <c r="JM89" s="179"/>
      <c r="JN89" s="179"/>
      <c r="JO89" s="179"/>
      <c r="JP89" s="179"/>
      <c r="JQ89" s="181"/>
      <c r="JR89" s="179"/>
      <c r="JS89" s="182"/>
      <c r="JT89" s="145"/>
      <c r="JU89" s="179"/>
      <c r="JV89" s="145"/>
      <c r="JW89" s="179"/>
      <c r="JX89" s="145"/>
      <c r="JY89" s="145"/>
      <c r="JZ89" s="144"/>
      <c r="KA89" s="179"/>
      <c r="KB89" s="179"/>
      <c r="KC89" s="145"/>
      <c r="KD89" s="144"/>
      <c r="KE89" s="179"/>
      <c r="KF89" s="179"/>
      <c r="KG89" s="179"/>
      <c r="KH89" s="179"/>
      <c r="KI89" s="179"/>
      <c r="KJ89" s="179"/>
      <c r="KK89" s="179"/>
      <c r="KL89" s="179"/>
      <c r="KM89" s="179"/>
      <c r="KN89" s="179"/>
      <c r="KO89" s="179"/>
      <c r="KP89" s="179"/>
      <c r="KQ89" s="179"/>
      <c r="KR89" s="179"/>
      <c r="KS89" s="179"/>
      <c r="KT89" s="179"/>
      <c r="KU89" s="179"/>
      <c r="KV89" s="179"/>
      <c r="KW89" s="179"/>
      <c r="KX89" s="179"/>
      <c r="KY89" s="179"/>
      <c r="KZ89" s="179"/>
      <c r="LA89" s="181"/>
      <c r="LB89" s="179"/>
      <c r="LC89" s="100">
        <v>0</v>
      </c>
      <c r="LD89" s="88">
        <v>0</v>
      </c>
      <c r="LE89" s="3">
        <v>0</v>
      </c>
      <c r="LF89" s="88">
        <v>0</v>
      </c>
      <c r="LG89" s="23">
        <f t="shared" si="899"/>
        <v>0</v>
      </c>
      <c r="LH89" s="68">
        <f t="shared" si="899"/>
        <v>0</v>
      </c>
      <c r="LI89" s="68">
        <f>LH89/1.18</f>
        <v>0</v>
      </c>
      <c r="LJ89" s="62">
        <f>LH89/$LH$1</f>
        <v>0</v>
      </c>
      <c r="LK89" s="23" t="s">
        <v>646</v>
      </c>
      <c r="LL89" s="23">
        <v>0</v>
      </c>
      <c r="LM89" s="68">
        <v>0</v>
      </c>
      <c r="LN89" s="62">
        <f>LM89/$IS$1</f>
        <v>0</v>
      </c>
      <c r="LO89" s="34">
        <f>LS89*LG89</f>
        <v>0</v>
      </c>
      <c r="LP89" s="143" t="str">
        <f>E89</f>
        <v>AM-C45 Pro</v>
      </c>
      <c r="LQ89" s="142">
        <f>BU89</f>
        <v>0</v>
      </c>
      <c r="LR89" s="143" t="str">
        <f>B89</f>
        <v>FBA79653</v>
      </c>
      <c r="LS89" s="126">
        <v>2193.77</v>
      </c>
      <c r="LT89" s="3">
        <v>0</v>
      </c>
      <c r="LU89" s="32">
        <f>LT89*LS89</f>
        <v>0</v>
      </c>
      <c r="LV89" s="3">
        <v>0</v>
      </c>
      <c r="LW89" s="32">
        <f>LV89*LS89</f>
        <v>0</v>
      </c>
      <c r="LX89" s="3">
        <v>0</v>
      </c>
      <c r="LY89" s="32">
        <f>LX89*LS89</f>
        <v>0</v>
      </c>
      <c r="LZ89" s="3">
        <v>0</v>
      </c>
      <c r="MA89" s="32">
        <f>LZ89*LS89</f>
        <v>0</v>
      </c>
      <c r="MB89" s="58">
        <v>0</v>
      </c>
      <c r="MC89" s="59">
        <f>MB89*LS89</f>
        <v>0</v>
      </c>
      <c r="MD89" s="58">
        <v>0</v>
      </c>
      <c r="ME89" s="59">
        <f>MD89*LS89</f>
        <v>0</v>
      </c>
      <c r="MF89" s="58">
        <v>0</v>
      </c>
      <c r="MG89" s="59">
        <f>MF89*LS89</f>
        <v>0</v>
      </c>
      <c r="MH89" s="42">
        <f>LT89+LV89+MB89+LX89+LZ89+MD89+MF89</f>
        <v>0</v>
      </c>
      <c r="MI89" s="10">
        <f>MH89*LS89</f>
        <v>0</v>
      </c>
      <c r="MJ89" s="36" t="str">
        <f>E89</f>
        <v>AM-C45 Pro</v>
      </c>
      <c r="MK89" s="98" t="s">
        <v>480</v>
      </c>
      <c r="ML89" s="126">
        <v>2193.77</v>
      </c>
      <c r="MM89" s="100">
        <v>0</v>
      </c>
      <c r="MN89" s="88">
        <v>0</v>
      </c>
      <c r="MO89" s="3">
        <v>0</v>
      </c>
      <c r="MP89" s="88">
        <v>0</v>
      </c>
      <c r="MQ89" s="23">
        <f t="shared" si="900"/>
        <v>0</v>
      </c>
      <c r="MR89" s="68">
        <f t="shared" si="900"/>
        <v>0</v>
      </c>
      <c r="MS89" s="68">
        <f>MR89/1.18</f>
        <v>0</v>
      </c>
      <c r="MT89" s="62">
        <f>MR89/$MR$1</f>
        <v>0</v>
      </c>
      <c r="MU89" s="23">
        <v>22</v>
      </c>
      <c r="MV89" s="23">
        <v>0</v>
      </c>
      <c r="MW89" s="68">
        <v>0</v>
      </c>
      <c r="MX89" s="62">
        <f>MW89/$IS$1</f>
        <v>0</v>
      </c>
      <c r="MY89" s="34">
        <f>MQ89*NC89</f>
        <v>0</v>
      </c>
      <c r="MZ89" s="143" t="str">
        <f>E89</f>
        <v>AM-C45 Pro</v>
      </c>
      <c r="NA89" s="143" t="str">
        <f t="shared" si="901"/>
        <v>B0DN6LJZBR</v>
      </c>
      <c r="NB89" s="143" t="str">
        <f t="shared" si="901"/>
        <v>FBA79653</v>
      </c>
      <c r="NC89" s="17">
        <f>J89</f>
        <v>2193.77</v>
      </c>
      <c r="ND89" s="3">
        <v>0</v>
      </c>
      <c r="NE89" s="32">
        <f>ND89*NC89</f>
        <v>0</v>
      </c>
      <c r="NF89" s="3">
        <v>0</v>
      </c>
      <c r="NG89" s="32">
        <f>NF89*NC89</f>
        <v>0</v>
      </c>
      <c r="NH89" s="3">
        <v>0</v>
      </c>
      <c r="NI89" s="32">
        <f>NH89*NC89</f>
        <v>0</v>
      </c>
      <c r="NJ89" s="3">
        <v>0</v>
      </c>
      <c r="NK89" s="32">
        <f>NJ89*NC89</f>
        <v>0</v>
      </c>
      <c r="NL89" s="58">
        <v>0</v>
      </c>
      <c r="NM89" s="59">
        <f>NL89*NC89</f>
        <v>0</v>
      </c>
      <c r="NN89" s="58">
        <v>0</v>
      </c>
      <c r="NO89" s="59">
        <f>NN89*NC89</f>
        <v>0</v>
      </c>
      <c r="NP89" s="58">
        <v>0</v>
      </c>
      <c r="NQ89" s="59">
        <f>NP89*NC89</f>
        <v>0</v>
      </c>
      <c r="NR89" s="42">
        <f>ND89+NF89+NL89+NH89+NJ89+NN89+NP89</f>
        <v>0</v>
      </c>
      <c r="NS89" s="92">
        <f>NR89*NC89</f>
        <v>0</v>
      </c>
      <c r="NT89" s="141">
        <v>0</v>
      </c>
      <c r="NU89" s="36" t="str">
        <f>E89</f>
        <v>AM-C45 Pro</v>
      </c>
      <c r="NV89" s="98" t="s">
        <v>480</v>
      </c>
      <c r="NW89" s="17">
        <f>J89</f>
        <v>2193.77</v>
      </c>
      <c r="NX89" s="100">
        <v>0</v>
      </c>
      <c r="NY89" s="88">
        <v>0</v>
      </c>
      <c r="NZ89" s="3">
        <v>0</v>
      </c>
      <c r="OA89" s="88">
        <v>0</v>
      </c>
      <c r="OB89" s="23">
        <f t="shared" si="902"/>
        <v>0</v>
      </c>
      <c r="OC89" s="68">
        <f t="shared" si="902"/>
        <v>0</v>
      </c>
      <c r="OD89" s="68">
        <f t="shared" si="903"/>
        <v>0</v>
      </c>
      <c r="OE89" s="62">
        <f t="shared" si="904"/>
        <v>0</v>
      </c>
      <c r="OF89" s="23">
        <v>95</v>
      </c>
      <c r="OG89" s="23">
        <v>0</v>
      </c>
      <c r="OH89" s="68">
        <v>0</v>
      </c>
      <c r="OI89" s="62">
        <f t="shared" si="905"/>
        <v>0</v>
      </c>
      <c r="OJ89" s="34">
        <f t="shared" si="906"/>
        <v>0</v>
      </c>
      <c r="OK89" s="143" t="str">
        <f t="shared" si="907"/>
        <v>AM-C45 Pro</v>
      </c>
      <c r="OL89" s="143" t="str">
        <f t="shared" si="908"/>
        <v>B0DN6LJZBR</v>
      </c>
      <c r="OM89" s="143" t="str">
        <f t="shared" si="908"/>
        <v>FBA79653</v>
      </c>
      <c r="ON89" s="17">
        <f t="shared" si="909"/>
        <v>2193.77</v>
      </c>
      <c r="OO89" s="3">
        <v>0</v>
      </c>
      <c r="OP89" s="32">
        <f t="shared" si="910"/>
        <v>0</v>
      </c>
      <c r="OQ89" s="3">
        <v>0</v>
      </c>
      <c r="OR89" s="32">
        <f t="shared" si="911"/>
        <v>0</v>
      </c>
      <c r="OS89" s="3">
        <v>0</v>
      </c>
      <c r="OT89" s="32">
        <f t="shared" si="912"/>
        <v>0</v>
      </c>
      <c r="OU89" s="3">
        <v>0</v>
      </c>
      <c r="OV89" s="32">
        <f t="shared" si="913"/>
        <v>0</v>
      </c>
      <c r="OW89" s="58">
        <v>0</v>
      </c>
      <c r="OX89" s="59">
        <f t="shared" si="914"/>
        <v>0</v>
      </c>
      <c r="OY89" s="58">
        <v>0</v>
      </c>
      <c r="OZ89" s="59">
        <f t="shared" si="915"/>
        <v>0</v>
      </c>
      <c r="PA89" s="58">
        <v>0</v>
      </c>
      <c r="PB89" s="59">
        <f t="shared" si="916"/>
        <v>0</v>
      </c>
      <c r="PC89" s="42">
        <f t="shared" si="917"/>
        <v>0</v>
      </c>
      <c r="PD89" s="92">
        <f t="shared" si="918"/>
        <v>0</v>
      </c>
      <c r="PE89" s="141">
        <v>20</v>
      </c>
      <c r="PF89" s="36" t="str">
        <f t="shared" si="919"/>
        <v>AM-C45 Pro</v>
      </c>
      <c r="PG89" s="98" t="s">
        <v>480</v>
      </c>
      <c r="PH89" s="17">
        <f>AU89</f>
        <v>0</v>
      </c>
      <c r="PI89" s="100">
        <v>0</v>
      </c>
      <c r="PJ89" s="88">
        <v>0</v>
      </c>
      <c r="PK89" s="3">
        <v>9</v>
      </c>
      <c r="PL89" s="88">
        <v>36291.017999999996</v>
      </c>
      <c r="PM89" s="23">
        <f t="shared" si="920"/>
        <v>9</v>
      </c>
      <c r="PN89" s="68">
        <f t="shared" si="920"/>
        <v>36291.017999999996</v>
      </c>
      <c r="PO89" s="68">
        <f t="shared" si="921"/>
        <v>30755.1</v>
      </c>
      <c r="PP89" s="62">
        <f t="shared" si="922"/>
        <v>2.0443596552595662E-3</v>
      </c>
      <c r="PQ89" s="23">
        <v>58</v>
      </c>
      <c r="PR89" s="23">
        <v>0</v>
      </c>
      <c r="PS89" s="68">
        <v>0</v>
      </c>
      <c r="PT89" s="62">
        <f t="shared" si="923"/>
        <v>0</v>
      </c>
      <c r="PU89" s="34">
        <f t="shared" si="924"/>
        <v>19743.93</v>
      </c>
      <c r="PV89" s="143" t="str">
        <f t="shared" si="925"/>
        <v>AM-C45 Pro</v>
      </c>
      <c r="PW89" s="143" t="str">
        <f t="shared" si="926"/>
        <v>B0DN6LJZBR</v>
      </c>
      <c r="PX89" s="143" t="str">
        <f t="shared" si="926"/>
        <v>FBA79653</v>
      </c>
      <c r="PY89" s="17">
        <f t="shared" si="927"/>
        <v>2193.77</v>
      </c>
      <c r="PZ89" s="3">
        <v>0</v>
      </c>
      <c r="QA89" s="32">
        <f t="shared" si="928"/>
        <v>0</v>
      </c>
      <c r="QB89" s="3"/>
      <c r="QC89" s="32">
        <f t="shared" si="929"/>
        <v>0</v>
      </c>
      <c r="QD89" s="3">
        <v>0</v>
      </c>
      <c r="QE89" s="32">
        <f t="shared" si="930"/>
        <v>0</v>
      </c>
      <c r="QF89" s="3">
        <v>0</v>
      </c>
      <c r="QG89" s="32">
        <f t="shared" si="931"/>
        <v>0</v>
      </c>
      <c r="QH89" s="58">
        <v>0</v>
      </c>
      <c r="QI89" s="59">
        <f t="shared" si="932"/>
        <v>0</v>
      </c>
      <c r="QJ89" s="58">
        <v>0</v>
      </c>
      <c r="QK89" s="59">
        <f t="shared" si="933"/>
        <v>0</v>
      </c>
      <c r="QL89" s="58">
        <v>0</v>
      </c>
      <c r="QM89" s="59">
        <f t="shared" si="934"/>
        <v>0</v>
      </c>
      <c r="QN89" s="42">
        <f t="shared" si="935"/>
        <v>0</v>
      </c>
      <c r="QO89" s="92">
        <f t="shared" si="936"/>
        <v>0</v>
      </c>
      <c r="QP89" s="141">
        <v>12</v>
      </c>
      <c r="QQ89" s="36" t="str">
        <f t="shared" si="937"/>
        <v>AM-C45 Pro</v>
      </c>
      <c r="QR89" s="98" t="s">
        <v>480</v>
      </c>
      <c r="QS89" s="17">
        <f>CF89</f>
        <v>0</v>
      </c>
      <c r="QT89" s="100">
        <v>0</v>
      </c>
      <c r="QU89" s="88">
        <v>0</v>
      </c>
      <c r="QV89" s="3">
        <v>13</v>
      </c>
      <c r="QW89" s="88">
        <v>52887</v>
      </c>
      <c r="QX89" s="23">
        <f t="shared" si="691"/>
        <v>13</v>
      </c>
      <c r="QY89" s="68">
        <f t="shared" si="692"/>
        <v>52887</v>
      </c>
      <c r="QZ89" s="68">
        <f t="shared" si="693"/>
        <v>44819.491525423728</v>
      </c>
      <c r="RA89" s="62">
        <f t="shared" si="694"/>
        <v>2.8300170918327625E-3</v>
      </c>
      <c r="RB89" s="23">
        <v>125</v>
      </c>
      <c r="RC89" s="23">
        <v>0</v>
      </c>
      <c r="RD89" s="68">
        <v>0</v>
      </c>
      <c r="RE89" s="62">
        <f t="shared" si="695"/>
        <v>0</v>
      </c>
      <c r="RF89" s="34">
        <f t="shared" si="696"/>
        <v>28519.01</v>
      </c>
      <c r="RG89" s="143" t="str">
        <f t="shared" si="697"/>
        <v>AM-C45 Pro</v>
      </c>
      <c r="RH89" s="143" t="str">
        <f t="shared" si="698"/>
        <v>B0DN6LJZBR</v>
      </c>
      <c r="RI89" s="143" t="str">
        <f t="shared" si="699"/>
        <v>FBA79653</v>
      </c>
      <c r="RJ89" s="17">
        <f t="shared" si="700"/>
        <v>2193.77</v>
      </c>
      <c r="RK89" s="3">
        <v>0</v>
      </c>
      <c r="RL89" s="32">
        <f t="shared" si="701"/>
        <v>0</v>
      </c>
      <c r="RM89" s="3">
        <v>0</v>
      </c>
      <c r="RN89" s="32">
        <f t="shared" si="702"/>
        <v>0</v>
      </c>
      <c r="RO89" s="3">
        <v>0</v>
      </c>
      <c r="RP89" s="32">
        <f t="shared" si="703"/>
        <v>0</v>
      </c>
      <c r="RQ89" s="3">
        <v>0</v>
      </c>
      <c r="RR89" s="32">
        <f t="shared" si="704"/>
        <v>0</v>
      </c>
      <c r="RS89" s="58">
        <v>0</v>
      </c>
      <c r="RT89" s="59">
        <f t="shared" si="705"/>
        <v>0</v>
      </c>
      <c r="RU89" s="58">
        <v>0</v>
      </c>
      <c r="RV89" s="59">
        <f t="shared" si="706"/>
        <v>0</v>
      </c>
      <c r="RW89" s="58">
        <v>0</v>
      </c>
      <c r="RX89" s="59">
        <f t="shared" si="707"/>
        <v>0</v>
      </c>
      <c r="RY89" s="42">
        <f t="shared" si="708"/>
        <v>0</v>
      </c>
      <c r="RZ89" s="92">
        <f t="shared" si="709"/>
        <v>0</v>
      </c>
      <c r="SA89" s="141">
        <v>8</v>
      </c>
      <c r="SB89" s="36" t="str">
        <f t="shared" si="710"/>
        <v>AM-C45 Pro</v>
      </c>
      <c r="SC89" s="98" t="s">
        <v>480</v>
      </c>
      <c r="SD89" s="17">
        <f t="shared" si="711"/>
        <v>2193.77</v>
      </c>
      <c r="SE89" s="100">
        <v>0</v>
      </c>
      <c r="SF89" s="88">
        <v>0</v>
      </c>
      <c r="SG89" s="3">
        <v>11</v>
      </c>
      <c r="SH89" s="88">
        <v>45439</v>
      </c>
      <c r="SI89" s="23">
        <f t="shared" si="712"/>
        <v>11</v>
      </c>
      <c r="SJ89" s="68">
        <f t="shared" si="713"/>
        <v>45439</v>
      </c>
      <c r="SK89" s="68">
        <f t="shared" si="714"/>
        <v>38507.627118644072</v>
      </c>
      <c r="SL89" s="62">
        <f t="shared" si="715"/>
        <v>2.9110312510310398E-3</v>
      </c>
      <c r="SM89" s="23">
        <v>370</v>
      </c>
      <c r="SN89" s="23">
        <v>0</v>
      </c>
      <c r="SO89" s="68">
        <v>0</v>
      </c>
      <c r="SP89" s="62">
        <f t="shared" si="716"/>
        <v>0</v>
      </c>
      <c r="SQ89" s="34">
        <f t="shared" si="717"/>
        <v>24131.47</v>
      </c>
      <c r="SR89" s="143" t="str">
        <f t="shared" si="718"/>
        <v>AM-C45 Pro</v>
      </c>
      <c r="SS89" s="143" t="str">
        <f t="shared" si="719"/>
        <v>B0DN6LJZBR</v>
      </c>
      <c r="ST89" s="143" t="str">
        <f t="shared" si="720"/>
        <v>FBA79653</v>
      </c>
      <c r="SU89" s="17">
        <f t="shared" si="721"/>
        <v>2193.77</v>
      </c>
      <c r="SV89" s="3">
        <v>10</v>
      </c>
      <c r="SW89" s="32">
        <f t="shared" si="722"/>
        <v>21937.7</v>
      </c>
      <c r="SX89" s="3">
        <v>0</v>
      </c>
      <c r="SY89" s="32">
        <f t="shared" si="723"/>
        <v>0</v>
      </c>
      <c r="SZ89" s="3">
        <v>0</v>
      </c>
      <c r="TA89" s="32">
        <f t="shared" si="724"/>
        <v>0</v>
      </c>
      <c r="TB89" s="3">
        <v>0</v>
      </c>
      <c r="TC89" s="32">
        <f t="shared" si="725"/>
        <v>0</v>
      </c>
      <c r="TD89" s="58">
        <v>0</v>
      </c>
      <c r="TE89" s="59">
        <f t="shared" si="726"/>
        <v>0</v>
      </c>
      <c r="TF89" s="58">
        <v>0</v>
      </c>
      <c r="TG89" s="59">
        <f t="shared" si="727"/>
        <v>0</v>
      </c>
      <c r="TH89" s="58">
        <v>0</v>
      </c>
      <c r="TI89" s="59">
        <f t="shared" si="728"/>
        <v>0</v>
      </c>
      <c r="TJ89" s="42">
        <f t="shared" si="729"/>
        <v>10</v>
      </c>
      <c r="TK89" s="92">
        <f t="shared" si="730"/>
        <v>21937.7</v>
      </c>
      <c r="TL89" s="141">
        <v>7</v>
      </c>
      <c r="TM89" s="36" t="str">
        <f t="shared" si="731"/>
        <v>AM-C45 Pro</v>
      </c>
      <c r="TN89" s="98" t="s">
        <v>480</v>
      </c>
      <c r="TO89" s="17">
        <f t="shared" si="732"/>
        <v>2193.77</v>
      </c>
      <c r="TP89" s="100">
        <v>0</v>
      </c>
      <c r="TQ89" s="88">
        <v>0</v>
      </c>
      <c r="TR89" s="3">
        <v>2</v>
      </c>
      <c r="TS89" s="88">
        <v>8198.0028000000002</v>
      </c>
      <c r="TT89" s="23">
        <f t="shared" si="733"/>
        <v>2</v>
      </c>
      <c r="TU89" s="68">
        <f t="shared" si="734"/>
        <v>8198.0028000000002</v>
      </c>
      <c r="TV89" s="68">
        <f t="shared" si="735"/>
        <v>6947.4600000000009</v>
      </c>
      <c r="TW89" s="62">
        <f t="shared" si="736"/>
        <v>4.8418038682394897E-4</v>
      </c>
      <c r="TX89" s="23">
        <v>492</v>
      </c>
      <c r="TY89" s="23">
        <v>0</v>
      </c>
      <c r="TZ89" s="68">
        <v>0</v>
      </c>
      <c r="UA89" s="62">
        <f t="shared" si="737"/>
        <v>0</v>
      </c>
      <c r="UB89" s="34">
        <f t="shared" si="738"/>
        <v>4387.54</v>
      </c>
      <c r="UC89" s="143" t="str">
        <f t="shared" si="739"/>
        <v>AM-C45 Pro</v>
      </c>
      <c r="UD89" s="143" t="str">
        <f t="shared" si="740"/>
        <v>B0DN6LJZBR</v>
      </c>
      <c r="UE89" s="143" t="str">
        <f t="shared" si="741"/>
        <v>FBA79653</v>
      </c>
      <c r="UF89" s="17">
        <f t="shared" si="742"/>
        <v>2193.77</v>
      </c>
      <c r="UG89" s="3">
        <v>10</v>
      </c>
      <c r="UH89" s="32">
        <f t="shared" si="743"/>
        <v>21937.7</v>
      </c>
      <c r="UI89" s="3">
        <v>0</v>
      </c>
      <c r="UJ89" s="32">
        <f t="shared" si="744"/>
        <v>0</v>
      </c>
      <c r="UK89" s="3">
        <v>0</v>
      </c>
      <c r="UL89" s="32">
        <f t="shared" si="745"/>
        <v>0</v>
      </c>
      <c r="UM89" s="3">
        <v>0</v>
      </c>
      <c r="UN89" s="32">
        <f t="shared" si="746"/>
        <v>0</v>
      </c>
      <c r="UO89" s="58">
        <v>0</v>
      </c>
      <c r="UP89" s="59">
        <f t="shared" si="747"/>
        <v>0</v>
      </c>
      <c r="UQ89" s="58">
        <v>0</v>
      </c>
      <c r="UR89" s="59">
        <f t="shared" si="748"/>
        <v>0</v>
      </c>
      <c r="US89" s="58">
        <v>0</v>
      </c>
      <c r="UT89" s="59">
        <f t="shared" si="749"/>
        <v>0</v>
      </c>
      <c r="UU89" s="42">
        <f t="shared" si="750"/>
        <v>10</v>
      </c>
      <c r="UV89" s="92">
        <f t="shared" si="751"/>
        <v>21937.7</v>
      </c>
      <c r="UW89" s="141">
        <v>9</v>
      </c>
      <c r="UX89" s="36" t="str">
        <f t="shared" si="752"/>
        <v>AM-C45 Pro</v>
      </c>
      <c r="UY89" s="98" t="s">
        <v>480</v>
      </c>
      <c r="UZ89" s="17">
        <f t="shared" si="753"/>
        <v>2193.77</v>
      </c>
      <c r="VA89" s="100">
        <v>1</v>
      </c>
      <c r="VB89" s="88">
        <v>4099</v>
      </c>
      <c r="VC89" s="3">
        <v>2</v>
      </c>
      <c r="VD89" s="88">
        <v>7779.9996000000001</v>
      </c>
      <c r="VE89" s="23">
        <f t="shared" si="759"/>
        <v>3</v>
      </c>
      <c r="VF89" s="68">
        <f t="shared" si="760"/>
        <v>11878.999599999999</v>
      </c>
      <c r="VG89" s="68">
        <f t="shared" si="761"/>
        <v>10066.948813559322</v>
      </c>
      <c r="VH89" s="62">
        <f t="shared" si="762"/>
        <v>7.1002212933151776E-4</v>
      </c>
      <c r="VI89" s="23">
        <v>524</v>
      </c>
      <c r="VJ89" s="23">
        <v>0</v>
      </c>
      <c r="VK89" s="68">
        <v>0</v>
      </c>
      <c r="VL89" s="62">
        <f t="shared" si="754"/>
        <v>0</v>
      </c>
      <c r="VM89" s="34">
        <f t="shared" si="763"/>
        <v>6581.3099999999995</v>
      </c>
      <c r="VN89" s="143" t="str">
        <f t="shared" si="755"/>
        <v>AM-C45 Pro</v>
      </c>
      <c r="VO89" s="143" t="str">
        <f t="shared" si="756"/>
        <v>B0DN6LJZBR</v>
      </c>
      <c r="VP89" s="143" t="str">
        <f t="shared" si="757"/>
        <v>FBA79653</v>
      </c>
      <c r="VQ89" s="17">
        <f t="shared" si="764"/>
        <v>2193.77</v>
      </c>
      <c r="VR89" s="3">
        <v>23</v>
      </c>
      <c r="VS89" s="32">
        <f t="shared" si="765"/>
        <v>50456.71</v>
      </c>
      <c r="VT89" s="3">
        <v>0</v>
      </c>
      <c r="VU89" s="32">
        <f t="shared" si="766"/>
        <v>0</v>
      </c>
      <c r="VV89" s="3">
        <v>0</v>
      </c>
      <c r="VW89" s="32">
        <f t="shared" si="767"/>
        <v>0</v>
      </c>
      <c r="VX89" s="3">
        <v>0</v>
      </c>
      <c r="VY89" s="32">
        <f t="shared" si="768"/>
        <v>0</v>
      </c>
      <c r="VZ89" s="58">
        <v>0</v>
      </c>
      <c r="WA89" s="59">
        <f t="shared" si="769"/>
        <v>0</v>
      </c>
      <c r="WB89" s="58">
        <v>0</v>
      </c>
      <c r="WC89" s="59">
        <f t="shared" si="770"/>
        <v>0</v>
      </c>
      <c r="WD89" s="58">
        <v>0</v>
      </c>
      <c r="WE89" s="59">
        <f t="shared" si="771"/>
        <v>0</v>
      </c>
      <c r="WF89" s="42">
        <f t="shared" si="772"/>
        <v>23</v>
      </c>
      <c r="WG89" s="92">
        <f t="shared" si="773"/>
        <v>50456.71</v>
      </c>
      <c r="WH89" s="141">
        <v>12</v>
      </c>
      <c r="WI89" s="36" t="str">
        <f t="shared" si="758"/>
        <v>AM-C45 Pro</v>
      </c>
      <c r="WJ89" s="98" t="s">
        <v>480</v>
      </c>
      <c r="WK89" s="17">
        <f t="shared" si="774"/>
        <v>2193.77</v>
      </c>
    </row>
    <row r="90" spans="1:609">
      <c r="A90" s="150" t="s">
        <v>568</v>
      </c>
      <c r="B90" s="180" t="s">
        <v>530</v>
      </c>
      <c r="C90" s="150" t="s">
        <v>465</v>
      </c>
      <c r="D90" s="150" t="s">
        <v>669</v>
      </c>
      <c r="E90" s="155" t="s">
        <v>522</v>
      </c>
      <c r="F90" s="150" t="s">
        <v>465</v>
      </c>
      <c r="G90" s="150"/>
      <c r="H90" s="150" t="s">
        <v>472</v>
      </c>
      <c r="I90" s="150" t="s">
        <v>450</v>
      </c>
      <c r="J90" s="187">
        <v>2502.1999999999998</v>
      </c>
      <c r="K90" s="3" t="s">
        <v>523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12"/>
      <c r="AI90" s="12"/>
      <c r="AJ90" s="12"/>
      <c r="AK90" s="3"/>
      <c r="AL90" s="3"/>
      <c r="AM90" s="3"/>
      <c r="AN90" s="12"/>
      <c r="AO90" s="12"/>
      <c r="AP90" s="3"/>
      <c r="AQ90" s="3"/>
      <c r="AR90" s="3"/>
      <c r="AS90" s="3"/>
      <c r="AT90" s="12"/>
      <c r="AU90" s="12"/>
      <c r="AV90" s="3"/>
      <c r="AW90" s="3"/>
      <c r="AX90" s="3"/>
      <c r="AY90" s="3"/>
      <c r="AZ90" s="12"/>
      <c r="BA90" s="12"/>
      <c r="BB90" s="3"/>
      <c r="BC90" s="3"/>
      <c r="BD90" s="3"/>
      <c r="BE90" s="3"/>
      <c r="BF90" s="12"/>
      <c r="BG90" s="12"/>
      <c r="BH90" s="3"/>
      <c r="BI90" s="23">
        <v>0</v>
      </c>
      <c r="BJ90" s="34">
        <v>0</v>
      </c>
      <c r="BK90" s="37">
        <v>0</v>
      </c>
      <c r="BL90" s="12"/>
      <c r="BM90" s="3"/>
      <c r="BN90" s="3"/>
      <c r="BO90" s="23">
        <v>0</v>
      </c>
      <c r="BP90" s="34">
        <v>0</v>
      </c>
      <c r="BQ90" s="37">
        <v>0</v>
      </c>
      <c r="BR90" s="12"/>
      <c r="BS90" s="3"/>
      <c r="BT90" s="3"/>
      <c r="BU90" s="3"/>
      <c r="BV90" s="3"/>
      <c r="BW90" s="3"/>
      <c r="BX90" s="3"/>
      <c r="BY90" s="3"/>
      <c r="BZ90" s="23">
        <v>0</v>
      </c>
      <c r="CA90" s="23">
        <v>0</v>
      </c>
      <c r="CB90" s="37">
        <v>0</v>
      </c>
      <c r="CC90" s="34">
        <v>0</v>
      </c>
      <c r="CD90" s="3"/>
      <c r="CE90" s="3"/>
      <c r="CF90" s="3"/>
      <c r="CG90" s="3"/>
      <c r="CH90" s="3"/>
      <c r="CI90" s="3"/>
      <c r="CJ90" s="23">
        <v>0</v>
      </c>
      <c r="CK90" s="23">
        <v>0</v>
      </c>
      <c r="CL90" s="24">
        <v>0</v>
      </c>
      <c r="CM90" s="34">
        <v>0</v>
      </c>
      <c r="CN90" s="3"/>
      <c r="CO90" s="3"/>
      <c r="CP90" s="3"/>
      <c r="CQ90" s="3"/>
      <c r="CR90" s="3"/>
      <c r="CS90" s="3"/>
      <c r="CT90" s="23">
        <v>0</v>
      </c>
      <c r="CU90" s="23">
        <v>0</v>
      </c>
      <c r="CV90" s="24">
        <v>0</v>
      </c>
      <c r="CW90" s="34">
        <v>0</v>
      </c>
      <c r="CX90" s="3"/>
      <c r="CY90" s="3"/>
      <c r="CZ90" s="3">
        <v>0</v>
      </c>
      <c r="DA90" s="3">
        <v>0</v>
      </c>
      <c r="DB90" s="23">
        <v>0</v>
      </c>
      <c r="DC90" s="23">
        <v>0</v>
      </c>
      <c r="DD90" s="24">
        <v>0</v>
      </c>
      <c r="DE90" s="23">
        <v>0</v>
      </c>
      <c r="DF90" s="23">
        <v>0</v>
      </c>
      <c r="DG90" s="23">
        <v>0</v>
      </c>
      <c r="DH90" s="34">
        <v>0</v>
      </c>
      <c r="DI90" s="3">
        <v>0</v>
      </c>
      <c r="DJ90" s="3">
        <v>0</v>
      </c>
      <c r="DK90" s="3">
        <v>0</v>
      </c>
      <c r="DL90" s="3">
        <v>0</v>
      </c>
      <c r="DM90" s="23">
        <f>DI90+DK90</f>
        <v>0</v>
      </c>
      <c r="DN90" s="23">
        <f>DJ90+DL90</f>
        <v>0</v>
      </c>
      <c r="DO90" s="23">
        <f>DN90/1.18</f>
        <v>0</v>
      </c>
      <c r="DP90" s="24">
        <f>DN90/$DN$1</f>
        <v>0</v>
      </c>
      <c r="DQ90" s="23">
        <v>0</v>
      </c>
      <c r="DR90" s="23">
        <v>0</v>
      </c>
      <c r="DS90" s="23">
        <v>0</v>
      </c>
      <c r="DT90" s="24">
        <f>DS90/$DS$1</f>
        <v>0</v>
      </c>
      <c r="DU90" s="34" t="e">
        <f>DM90*#REF!</f>
        <v>#REF!</v>
      </c>
      <c r="DV90" s="24" t="e">
        <f>(DR90-DF90)/DF90</f>
        <v>#DIV/0!</v>
      </c>
      <c r="DW90" s="24" t="e">
        <f>(DM90-DB90)/DB90</f>
        <v>#DIV/0!</v>
      </c>
      <c r="DX90" s="34">
        <v>0</v>
      </c>
      <c r="DY90" s="23">
        <v>0</v>
      </c>
      <c r="DZ90" s="34">
        <v>0</v>
      </c>
      <c r="EA90" s="24" t="e">
        <f>DX90/DZ90</f>
        <v>#DIV/0!</v>
      </c>
      <c r="EB90" s="24" t="e">
        <f>DX90/DO90</f>
        <v>#DIV/0!</v>
      </c>
      <c r="EC90" s="24" t="s">
        <v>461</v>
      </c>
      <c r="ED90" s="24" t="s">
        <v>461</v>
      </c>
      <c r="EE90" s="3">
        <v>0</v>
      </c>
      <c r="EF90" s="3">
        <v>0</v>
      </c>
      <c r="EG90" s="3">
        <v>0</v>
      </c>
      <c r="EH90" s="3">
        <v>0</v>
      </c>
      <c r="EI90" s="23">
        <f>EE90+EG90</f>
        <v>0</v>
      </c>
      <c r="EJ90" s="23">
        <f>EF90+EH90</f>
        <v>0</v>
      </c>
      <c r="EK90" s="23">
        <f>EJ90/1.18</f>
        <v>0</v>
      </c>
      <c r="EL90" s="62">
        <f>EJ90/$EJ$1</f>
        <v>0</v>
      </c>
      <c r="EM90" s="23">
        <v>0</v>
      </c>
      <c r="EN90" s="23">
        <v>0</v>
      </c>
      <c r="EO90" s="23">
        <v>0</v>
      </c>
      <c r="EP90" s="62">
        <f>EO90/$EO$1</f>
        <v>0</v>
      </c>
      <c r="EQ90" s="34" t="e">
        <f>EI90*#REF!</f>
        <v>#REF!</v>
      </c>
      <c r="ER90" s="24" t="e">
        <f>(EN90-DR90)/DR90</f>
        <v>#DIV/0!</v>
      </c>
      <c r="ES90" s="24" t="e">
        <f>(EI90-DM90)/DM90</f>
        <v>#DIV/0!</v>
      </c>
      <c r="ET90" s="24"/>
      <c r="EU90" s="24"/>
      <c r="EV90" s="3">
        <v>4</v>
      </c>
      <c r="EW90" s="3">
        <v>17698</v>
      </c>
      <c r="EX90" s="3">
        <v>0</v>
      </c>
      <c r="EY90" s="3">
        <v>0</v>
      </c>
      <c r="EZ90" s="23">
        <f>EV90+EX90</f>
        <v>4</v>
      </c>
      <c r="FA90" s="23">
        <f>EW90+EY90</f>
        <v>17698</v>
      </c>
      <c r="FB90" s="70">
        <f>FA90/1.18</f>
        <v>14998.305084745763</v>
      </c>
      <c r="FC90" s="62">
        <f>FA90/$FA$1</f>
        <v>1.7280759045145515E-3</v>
      </c>
      <c r="FD90" s="23">
        <v>0</v>
      </c>
      <c r="FE90" s="23">
        <v>0</v>
      </c>
      <c r="FF90" s="23">
        <v>0</v>
      </c>
      <c r="FG90" s="62">
        <f>FF90/$FF$1</f>
        <v>0</v>
      </c>
      <c r="FH90" s="34" t="e">
        <f>EZ90*#REF!</f>
        <v>#REF!</v>
      </c>
      <c r="FI90" s="3">
        <v>17</v>
      </c>
      <c r="FJ90" s="3">
        <v>73511</v>
      </c>
      <c r="FK90" s="3">
        <v>0</v>
      </c>
      <c r="FL90" s="3">
        <v>0</v>
      </c>
      <c r="FM90" s="23">
        <f>FI90+FK90</f>
        <v>17</v>
      </c>
      <c r="FN90" s="23">
        <f>FJ90+FL90</f>
        <v>73511</v>
      </c>
      <c r="FO90" s="70">
        <f>FN90/1.18</f>
        <v>62297.457627118645</v>
      </c>
      <c r="FP90" s="62">
        <f>FN90/$FN$1</f>
        <v>5.6723333604366023E-3</v>
      </c>
      <c r="FQ90" s="23">
        <v>2275</v>
      </c>
      <c r="FR90" s="23">
        <v>25</v>
      </c>
      <c r="FS90" s="68">
        <v>104476</v>
      </c>
      <c r="FT90" s="62">
        <f>FS90/$FS$1</f>
        <v>6.2080953046996772E-3</v>
      </c>
      <c r="FU90" s="34" t="e">
        <f>FM90*#REF!</f>
        <v>#REF!</v>
      </c>
      <c r="FV90" s="3">
        <v>3</v>
      </c>
      <c r="FW90" s="3">
        <v>13297</v>
      </c>
      <c r="FX90" s="3">
        <v>0</v>
      </c>
      <c r="FY90" s="3">
        <v>0</v>
      </c>
      <c r="FZ90" s="23">
        <f>FV90+FX90</f>
        <v>3</v>
      </c>
      <c r="GA90" s="23">
        <f>FW90+FY90</f>
        <v>13297</v>
      </c>
      <c r="GB90" s="70">
        <f>GA90/1.18</f>
        <v>11268.644067796611</v>
      </c>
      <c r="GC90" s="62">
        <f>GA90/$GA$1</f>
        <v>1.2216346552848631E-3</v>
      </c>
      <c r="GD90" s="23">
        <v>1216</v>
      </c>
      <c r="GE90" s="23">
        <v>5</v>
      </c>
      <c r="GF90" s="68">
        <v>22395</v>
      </c>
      <c r="GG90" s="62">
        <f>GF90/$GF$1</f>
        <v>1.8206796033154173E-3</v>
      </c>
      <c r="GH90" s="111">
        <f>J90*FZ90</f>
        <v>7506.5999999999995</v>
      </c>
      <c r="GI90" s="100">
        <v>5</v>
      </c>
      <c r="GJ90" s="3">
        <v>22095</v>
      </c>
      <c r="GK90" s="3"/>
      <c r="GL90" s="3"/>
      <c r="GM90" s="23">
        <f>GI90+GK90</f>
        <v>5</v>
      </c>
      <c r="GN90" s="23">
        <f>GJ90+GL90</f>
        <v>22095</v>
      </c>
      <c r="GO90" s="70">
        <f>GN90/1.18</f>
        <v>18724.576271186441</v>
      </c>
      <c r="GP90" s="62">
        <f>GN90/$GN$1</f>
        <v>2.4581206196328102E-3</v>
      </c>
      <c r="GQ90" s="23">
        <v>1258</v>
      </c>
      <c r="GR90" s="23">
        <v>8</v>
      </c>
      <c r="GS90" s="68">
        <v>35192</v>
      </c>
      <c r="GT90" s="62">
        <f>GS90/$GS$1</f>
        <v>3.3381136755190736E-3</v>
      </c>
      <c r="GU90" s="111">
        <f>J90*GM90</f>
        <v>12511</v>
      </c>
      <c r="GV90" s="100">
        <v>4</v>
      </c>
      <c r="GW90" s="3">
        <v>16954.010000000002</v>
      </c>
      <c r="GX90" s="3"/>
      <c r="GY90" s="3"/>
      <c r="GZ90" s="23">
        <f>GV90+GX90</f>
        <v>4</v>
      </c>
      <c r="HA90" s="23">
        <f>GW90+GY90</f>
        <v>16954.010000000002</v>
      </c>
      <c r="HB90" s="70">
        <f>HA90/1.18</f>
        <v>14367.805084745765</v>
      </c>
      <c r="HC90" s="62">
        <f>HA90/$HA$1</f>
        <v>2.0336614164406701E-3</v>
      </c>
      <c r="HD90" s="23">
        <v>741</v>
      </c>
      <c r="HE90" s="23">
        <v>7</v>
      </c>
      <c r="HF90" s="68">
        <v>21395</v>
      </c>
      <c r="HG90" s="62">
        <f>HF90/$HF$1</f>
        <v>1.8560511126720621E-3</v>
      </c>
      <c r="HH90" s="34">
        <f>J90*GZ90</f>
        <v>10008.799999999999</v>
      </c>
      <c r="HI90" s="100">
        <v>0</v>
      </c>
      <c r="HJ90" s="3">
        <v>0</v>
      </c>
      <c r="HK90" s="3"/>
      <c r="HL90" s="3"/>
      <c r="HM90" s="23">
        <f>HI90+HK90</f>
        <v>0</v>
      </c>
      <c r="HN90" s="23">
        <f>HJ90+HL90</f>
        <v>0</v>
      </c>
      <c r="HO90" s="70">
        <f>HN90/1.18</f>
        <v>0</v>
      </c>
      <c r="HP90" s="62">
        <f>HN90/$HN$1</f>
        <v>0</v>
      </c>
      <c r="HQ90" s="23">
        <v>306</v>
      </c>
      <c r="HR90" s="23">
        <v>0</v>
      </c>
      <c r="HS90" s="68">
        <v>0</v>
      </c>
      <c r="HT90" s="62">
        <f>HS90/$HS$1</f>
        <v>0</v>
      </c>
      <c r="HU90" s="34">
        <f>J90*HM90</f>
        <v>0</v>
      </c>
      <c r="HV90" s="100">
        <v>0</v>
      </c>
      <c r="HW90" s="3">
        <v>0</v>
      </c>
      <c r="HX90" s="3">
        <v>0</v>
      </c>
      <c r="HY90" s="179">
        <v>0</v>
      </c>
      <c r="HZ90" s="23">
        <f>HV90+HX90</f>
        <v>0</v>
      </c>
      <c r="IA90" s="23">
        <f>HW90+HY90</f>
        <v>0</v>
      </c>
      <c r="IB90" s="70">
        <f>IA90/1.18</f>
        <v>0</v>
      </c>
      <c r="IC90" s="62">
        <f>IA90/$IA$1</f>
        <v>0</v>
      </c>
      <c r="ID90" s="23">
        <v>180</v>
      </c>
      <c r="IE90" s="23">
        <v>0</v>
      </c>
      <c r="IF90" s="68">
        <v>0</v>
      </c>
      <c r="IG90" s="62">
        <f>IF90/$IF$1</f>
        <v>0</v>
      </c>
      <c r="IH90" s="34">
        <f>IY90*HZ90</f>
        <v>0</v>
      </c>
      <c r="II90" s="100">
        <v>0</v>
      </c>
      <c r="IJ90" s="88">
        <v>0</v>
      </c>
      <c r="IK90" s="3">
        <v>1</v>
      </c>
      <c r="IL90" s="88">
        <v>4198.9946</v>
      </c>
      <c r="IM90" s="23">
        <f>II90+IK90</f>
        <v>1</v>
      </c>
      <c r="IN90" s="68">
        <f>IJ90+IL90</f>
        <v>4198.9946</v>
      </c>
      <c r="IO90" s="68">
        <f>IN90/1.18</f>
        <v>3558.4700000000003</v>
      </c>
      <c r="IP90" s="62">
        <f>IN90/$IN$1</f>
        <v>4.5644493779841192E-4</v>
      </c>
      <c r="IQ90" s="23">
        <v>141</v>
      </c>
      <c r="IR90" s="23">
        <v>0</v>
      </c>
      <c r="IS90" s="68">
        <v>0</v>
      </c>
      <c r="IT90" s="62">
        <f>IS90/$IS$1</f>
        <v>0</v>
      </c>
      <c r="IU90" s="34">
        <f>IY90*IM90</f>
        <v>2502.1999999999998</v>
      </c>
      <c r="IV90" s="142" t="str">
        <f>E90</f>
        <v>AM-W21</v>
      </c>
      <c r="IW90" s="142" t="str">
        <f>A90</f>
        <v>B0DFMQCGT1</v>
      </c>
      <c r="IX90" s="142" t="str">
        <f>B90</f>
        <v>FBA79465</v>
      </c>
      <c r="IY90" s="17">
        <v>2502.1999999999998</v>
      </c>
      <c r="IZ90" s="3">
        <v>12</v>
      </c>
      <c r="JA90" s="32">
        <f>IZ90*IY90</f>
        <v>30026.399999999998</v>
      </c>
      <c r="JB90" s="3">
        <v>89</v>
      </c>
      <c r="JC90" s="32">
        <f>JB90*IY90</f>
        <v>222695.8</v>
      </c>
      <c r="JD90" s="3">
        <v>30</v>
      </c>
      <c r="JE90" s="32">
        <f>JD90*IY90</f>
        <v>75066</v>
      </c>
      <c r="JF90" s="3">
        <v>0</v>
      </c>
      <c r="JG90" s="32">
        <f>JF90*IY90</f>
        <v>0</v>
      </c>
      <c r="JH90" s="58">
        <v>0</v>
      </c>
      <c r="JI90" s="59">
        <f>JH90*IY90</f>
        <v>0</v>
      </c>
      <c r="JJ90" s="58">
        <v>0</v>
      </c>
      <c r="JK90" s="59">
        <f>JJ90*IY90</f>
        <v>0</v>
      </c>
      <c r="JL90" s="58">
        <v>0</v>
      </c>
      <c r="JM90" s="59">
        <f>JL90*IY90</f>
        <v>0</v>
      </c>
      <c r="JN90" s="42">
        <f>IZ90+JB90+JH90+JD90+JF90+JJ90+JL90</f>
        <v>131</v>
      </c>
      <c r="JO90" s="10">
        <f>JN90*IY90</f>
        <v>327788.19999999995</v>
      </c>
      <c r="JP90" s="36" t="str">
        <f>E90</f>
        <v>AM-W21</v>
      </c>
      <c r="JQ90" s="98" t="str">
        <f>C90</f>
        <v>New</v>
      </c>
      <c r="JR90" s="17">
        <v>2502.1999999999998</v>
      </c>
      <c r="JS90" s="100">
        <v>0</v>
      </c>
      <c r="JT90" s="88">
        <v>0</v>
      </c>
      <c r="JU90" s="3">
        <v>0</v>
      </c>
      <c r="JV90" s="88">
        <v>0</v>
      </c>
      <c r="JW90" s="23">
        <f>JS90+JU90</f>
        <v>0</v>
      </c>
      <c r="JX90" s="68">
        <f>JT90+JV90</f>
        <v>0</v>
      </c>
      <c r="JY90" s="68">
        <f>JX90/1.18</f>
        <v>0</v>
      </c>
      <c r="JZ90" s="62">
        <f>JX90/$JX$1</f>
        <v>0</v>
      </c>
      <c r="KA90" s="23">
        <v>142</v>
      </c>
      <c r="KB90" s="23">
        <v>0</v>
      </c>
      <c r="KC90" s="68">
        <v>0</v>
      </c>
      <c r="KD90" s="62">
        <f>KC90/$IS$1</f>
        <v>0</v>
      </c>
      <c r="KE90" s="34">
        <f>KI90*JW90</f>
        <v>0</v>
      </c>
      <c r="KF90" s="142" t="str">
        <f>E90</f>
        <v>AM-W21</v>
      </c>
      <c r="KG90" s="142" t="str">
        <f>A90</f>
        <v>B0DFMQCGT1</v>
      </c>
      <c r="KH90" s="142" t="str">
        <f>B90</f>
        <v>FBA79465</v>
      </c>
      <c r="KI90" s="17">
        <v>2502.1999999999998</v>
      </c>
      <c r="KJ90" s="3">
        <v>6</v>
      </c>
      <c r="KK90" s="32">
        <f>KJ90*KI90</f>
        <v>15013.199999999999</v>
      </c>
      <c r="KL90" s="3">
        <v>118</v>
      </c>
      <c r="KM90" s="32">
        <f>KL90*KI90</f>
        <v>295259.59999999998</v>
      </c>
      <c r="KN90" s="3">
        <v>30</v>
      </c>
      <c r="KO90" s="32">
        <f>KN90*KI90</f>
        <v>75066</v>
      </c>
      <c r="KP90" s="3">
        <v>0</v>
      </c>
      <c r="KQ90" s="32">
        <f>KP90*KI90</f>
        <v>0</v>
      </c>
      <c r="KR90" s="58">
        <v>0</v>
      </c>
      <c r="KS90" s="59">
        <f>KR90*KI90</f>
        <v>0</v>
      </c>
      <c r="KT90" s="58">
        <v>0</v>
      </c>
      <c r="KU90" s="59">
        <f>KT90*KI90</f>
        <v>0</v>
      </c>
      <c r="KV90" s="58">
        <v>0</v>
      </c>
      <c r="KW90" s="59">
        <f>KV90*KI90</f>
        <v>0</v>
      </c>
      <c r="KX90" s="42">
        <f>KJ90+KL90+KR90+KN90+KP90+KT90+KV90</f>
        <v>154</v>
      </c>
      <c r="KY90" s="10">
        <f>KX90*KI90</f>
        <v>385338.8</v>
      </c>
      <c r="KZ90" s="36" t="str">
        <f>E90</f>
        <v>AM-W21</v>
      </c>
      <c r="LA90" s="98" t="str">
        <f>C90</f>
        <v>New</v>
      </c>
      <c r="LB90" s="17">
        <v>2502.1999999999998</v>
      </c>
      <c r="LC90" s="100">
        <v>0</v>
      </c>
      <c r="LD90" s="88">
        <v>0</v>
      </c>
      <c r="LE90" s="3">
        <v>2</v>
      </c>
      <c r="LF90" s="88">
        <v>7997.9928</v>
      </c>
      <c r="LG90" s="23">
        <f t="shared" si="899"/>
        <v>2</v>
      </c>
      <c r="LH90" s="68">
        <f t="shared" si="899"/>
        <v>7997.9928</v>
      </c>
      <c r="LI90" s="68">
        <f>LH90/1.18</f>
        <v>6777.96</v>
      </c>
      <c r="LJ90" s="62">
        <f>LH90/$LH$1</f>
        <v>7.3963936715648051E-4</v>
      </c>
      <c r="LK90" s="23">
        <v>12</v>
      </c>
      <c r="LL90" s="23">
        <v>0</v>
      </c>
      <c r="LM90" s="68">
        <v>0</v>
      </c>
      <c r="LN90" s="62">
        <f>LM90/$IS$1</f>
        <v>0</v>
      </c>
      <c r="LO90" s="34">
        <f>LS90*LG90</f>
        <v>5004.3999999999996</v>
      </c>
      <c r="LP90" s="143" t="str">
        <f>E90</f>
        <v>AM-W21</v>
      </c>
      <c r="LQ90" s="143" t="str">
        <f>A90</f>
        <v>B0DFMQCGT1</v>
      </c>
      <c r="LR90" s="143" t="str">
        <f>B90</f>
        <v>FBA79465</v>
      </c>
      <c r="LS90" s="17">
        <v>2502.1999999999998</v>
      </c>
      <c r="LT90" s="3">
        <v>1</v>
      </c>
      <c r="LU90" s="32">
        <f>LT90*LS90</f>
        <v>2502.1999999999998</v>
      </c>
      <c r="LV90" s="3">
        <v>87</v>
      </c>
      <c r="LW90" s="32">
        <f>LV90*LS90</f>
        <v>217691.4</v>
      </c>
      <c r="LX90" s="3">
        <v>3</v>
      </c>
      <c r="LY90" s="32">
        <f>LX90*LS90</f>
        <v>7506.5999999999995</v>
      </c>
      <c r="LZ90" s="3">
        <v>0</v>
      </c>
      <c r="MA90" s="32">
        <f>LZ90*LS90</f>
        <v>0</v>
      </c>
      <c r="MB90" s="58">
        <v>0</v>
      </c>
      <c r="MC90" s="59">
        <f>MB90*LS90</f>
        <v>0</v>
      </c>
      <c r="MD90" s="58">
        <v>0</v>
      </c>
      <c r="ME90" s="59">
        <f>MD90*LS90</f>
        <v>0</v>
      </c>
      <c r="MF90" s="58">
        <v>0</v>
      </c>
      <c r="MG90" s="59">
        <f>MF90*LS90</f>
        <v>0</v>
      </c>
      <c r="MH90" s="42">
        <f>LT90+LV90+MB90+LX90+LZ90+MD90+MF90</f>
        <v>91</v>
      </c>
      <c r="MI90" s="10">
        <f>MH90*LS90</f>
        <v>227700.19999999998</v>
      </c>
      <c r="MJ90" s="36" t="str">
        <f>E90</f>
        <v>AM-W21</v>
      </c>
      <c r="MK90" s="98" t="s">
        <v>465</v>
      </c>
      <c r="ML90" s="17">
        <v>2502.1999999999998</v>
      </c>
      <c r="MM90" s="100">
        <v>0</v>
      </c>
      <c r="MN90" s="88">
        <v>0</v>
      </c>
      <c r="MO90" s="3">
        <v>1</v>
      </c>
      <c r="MP90" s="88">
        <v>3498.9949999999999</v>
      </c>
      <c r="MQ90" s="23">
        <f t="shared" si="900"/>
        <v>1</v>
      </c>
      <c r="MR90" s="68">
        <f t="shared" si="900"/>
        <v>3498.9949999999999</v>
      </c>
      <c r="MS90" s="68">
        <f>MR90/1.18</f>
        <v>2965.25</v>
      </c>
      <c r="MT90" s="62">
        <f>MR90/$MR$1</f>
        <v>2.5648497122950353E-4</v>
      </c>
      <c r="MU90" s="23">
        <v>193</v>
      </c>
      <c r="MV90" s="23">
        <v>0</v>
      </c>
      <c r="MW90" s="68">
        <v>0</v>
      </c>
      <c r="MX90" s="62">
        <f>MW90/$IS$1</f>
        <v>0</v>
      </c>
      <c r="MY90" s="34">
        <f>MQ90*NC90</f>
        <v>2502.1999999999998</v>
      </c>
      <c r="MZ90" s="143" t="str">
        <f>E90</f>
        <v>AM-W21</v>
      </c>
      <c r="NA90" s="143" t="str">
        <f t="shared" si="901"/>
        <v>B0DFMQCGT1</v>
      </c>
      <c r="NB90" s="143" t="str">
        <f t="shared" si="901"/>
        <v>FBA79465</v>
      </c>
      <c r="NC90" s="17">
        <f>J90</f>
        <v>2502.1999999999998</v>
      </c>
      <c r="ND90" s="3">
        <v>11</v>
      </c>
      <c r="NE90" s="32">
        <f>ND90*NC90</f>
        <v>27524.199999999997</v>
      </c>
      <c r="NF90" s="3">
        <v>47</v>
      </c>
      <c r="NG90" s="32">
        <f>NF90*NC90</f>
        <v>117603.4</v>
      </c>
      <c r="NH90" s="3">
        <v>5</v>
      </c>
      <c r="NI90" s="32">
        <f>NH90*NC90</f>
        <v>12511</v>
      </c>
      <c r="NJ90" s="3">
        <v>0</v>
      </c>
      <c r="NK90" s="32">
        <f>NJ90*NC90</f>
        <v>0</v>
      </c>
      <c r="NL90" s="58">
        <v>0</v>
      </c>
      <c r="NM90" s="59">
        <f>NL90*NC90</f>
        <v>0</v>
      </c>
      <c r="NN90" s="58">
        <v>0</v>
      </c>
      <c r="NO90" s="59">
        <f>NN90*NC90</f>
        <v>0</v>
      </c>
      <c r="NP90" s="58">
        <v>0</v>
      </c>
      <c r="NQ90" s="59">
        <f>NP90*NC90</f>
        <v>0</v>
      </c>
      <c r="NR90" s="42">
        <f>ND90+NF90+NL90+NH90+NJ90+NN90+NP90</f>
        <v>63</v>
      </c>
      <c r="NS90" s="92">
        <f>NR90*NC90</f>
        <v>157638.59999999998</v>
      </c>
      <c r="NT90" s="141">
        <v>2</v>
      </c>
      <c r="NU90" s="36" t="str">
        <f>E90</f>
        <v>AM-W21</v>
      </c>
      <c r="NV90" s="98" t="s">
        <v>465</v>
      </c>
      <c r="NW90" s="17">
        <v>2502.1999999999998</v>
      </c>
      <c r="NX90" s="100">
        <v>0</v>
      </c>
      <c r="NY90" s="88">
        <v>0</v>
      </c>
      <c r="NZ90" s="3">
        <v>1</v>
      </c>
      <c r="OA90" s="88">
        <v>3499</v>
      </c>
      <c r="OB90" s="23">
        <f t="shared" si="902"/>
        <v>1</v>
      </c>
      <c r="OC90" s="68">
        <f t="shared" si="902"/>
        <v>3499</v>
      </c>
      <c r="OD90" s="68">
        <f t="shared" si="903"/>
        <v>2965.2542372881358</v>
      </c>
      <c r="OE90" s="62">
        <f t="shared" si="904"/>
        <v>2.4518121237598298E-4</v>
      </c>
      <c r="OF90" s="23">
        <v>90</v>
      </c>
      <c r="OG90" s="23">
        <v>0</v>
      </c>
      <c r="OH90" s="68">
        <v>0</v>
      </c>
      <c r="OI90" s="62">
        <f t="shared" si="905"/>
        <v>0</v>
      </c>
      <c r="OJ90" s="34">
        <f t="shared" si="906"/>
        <v>2502.1999999999998</v>
      </c>
      <c r="OK90" s="143" t="str">
        <f t="shared" si="907"/>
        <v>AM-W21</v>
      </c>
      <c r="OL90" s="143" t="str">
        <f t="shared" si="908"/>
        <v>B0DFMQCGT1</v>
      </c>
      <c r="OM90" s="143" t="str">
        <f t="shared" si="908"/>
        <v>FBA79465</v>
      </c>
      <c r="ON90" s="17">
        <f t="shared" si="909"/>
        <v>2502.1999999999998</v>
      </c>
      <c r="OO90" s="3">
        <v>7</v>
      </c>
      <c r="OP90" s="32">
        <f t="shared" si="910"/>
        <v>17515.399999999998</v>
      </c>
      <c r="OQ90" s="3">
        <v>36</v>
      </c>
      <c r="OR90" s="32">
        <f t="shared" si="911"/>
        <v>90079.2</v>
      </c>
      <c r="OS90" s="3">
        <v>3</v>
      </c>
      <c r="OT90" s="32">
        <f t="shared" si="912"/>
        <v>7506.5999999999995</v>
      </c>
      <c r="OU90" s="3">
        <v>0</v>
      </c>
      <c r="OV90" s="32">
        <f t="shared" si="913"/>
        <v>0</v>
      </c>
      <c r="OW90" s="58">
        <v>0</v>
      </c>
      <c r="OX90" s="59">
        <f t="shared" si="914"/>
        <v>0</v>
      </c>
      <c r="OY90" s="58">
        <v>0</v>
      </c>
      <c r="OZ90" s="59">
        <f t="shared" si="915"/>
        <v>0</v>
      </c>
      <c r="PA90" s="58">
        <v>0</v>
      </c>
      <c r="PB90" s="59">
        <f t="shared" si="916"/>
        <v>0</v>
      </c>
      <c r="PC90" s="42">
        <f t="shared" si="917"/>
        <v>46</v>
      </c>
      <c r="PD90" s="92">
        <f t="shared" si="918"/>
        <v>115101.2</v>
      </c>
      <c r="PE90" s="141">
        <v>5</v>
      </c>
      <c r="PF90" s="36" t="str">
        <f t="shared" si="919"/>
        <v>AM-W21</v>
      </c>
      <c r="PG90" s="98" t="s">
        <v>465</v>
      </c>
      <c r="PH90" s="17">
        <v>2502.1999999999998</v>
      </c>
      <c r="PI90" s="100">
        <v>0</v>
      </c>
      <c r="PJ90" s="88">
        <v>0</v>
      </c>
      <c r="PK90" s="3">
        <v>0</v>
      </c>
      <c r="PL90" s="88">
        <v>0</v>
      </c>
      <c r="PM90" s="23">
        <f t="shared" si="920"/>
        <v>0</v>
      </c>
      <c r="PN90" s="68">
        <f t="shared" si="920"/>
        <v>0</v>
      </c>
      <c r="PO90" s="68">
        <f t="shared" si="921"/>
        <v>0</v>
      </c>
      <c r="PP90" s="62">
        <f t="shared" si="922"/>
        <v>0</v>
      </c>
      <c r="PQ90" s="23">
        <v>93</v>
      </c>
      <c r="PR90" s="23">
        <v>0</v>
      </c>
      <c r="PS90" s="68">
        <v>0</v>
      </c>
      <c r="PT90" s="62">
        <f t="shared" si="923"/>
        <v>0</v>
      </c>
      <c r="PU90" s="34">
        <f t="shared" si="924"/>
        <v>0</v>
      </c>
      <c r="PV90" s="143" t="str">
        <f t="shared" si="925"/>
        <v>AM-W21</v>
      </c>
      <c r="PW90" s="143" t="str">
        <f t="shared" si="926"/>
        <v>B0DFMQCGT1</v>
      </c>
      <c r="PX90" s="143" t="str">
        <f t="shared" si="926"/>
        <v>FBA79465</v>
      </c>
      <c r="PY90" s="17">
        <f t="shared" si="927"/>
        <v>2502.1999999999998</v>
      </c>
      <c r="PZ90" s="3">
        <v>8</v>
      </c>
      <c r="QA90" s="32">
        <f t="shared" si="928"/>
        <v>20017.599999999999</v>
      </c>
      <c r="QB90" s="3"/>
      <c r="QC90" s="32">
        <f t="shared" si="929"/>
        <v>0</v>
      </c>
      <c r="QD90" s="3">
        <v>3</v>
      </c>
      <c r="QE90" s="32">
        <f t="shared" si="930"/>
        <v>7506.5999999999995</v>
      </c>
      <c r="QF90" s="3">
        <v>0</v>
      </c>
      <c r="QG90" s="32">
        <f t="shared" si="931"/>
        <v>0</v>
      </c>
      <c r="QH90" s="58">
        <v>0</v>
      </c>
      <c r="QI90" s="59">
        <f t="shared" si="932"/>
        <v>0</v>
      </c>
      <c r="QJ90" s="58">
        <v>0</v>
      </c>
      <c r="QK90" s="59">
        <f t="shared" si="933"/>
        <v>0</v>
      </c>
      <c r="QL90" s="58">
        <v>0</v>
      </c>
      <c r="QM90" s="59">
        <f t="shared" si="934"/>
        <v>0</v>
      </c>
      <c r="QN90" s="42">
        <f t="shared" si="935"/>
        <v>11</v>
      </c>
      <c r="QO90" s="92">
        <f t="shared" si="936"/>
        <v>27524.199999999997</v>
      </c>
      <c r="QP90" s="141">
        <v>5</v>
      </c>
      <c r="QQ90" s="36" t="str">
        <f t="shared" si="937"/>
        <v>AM-W21</v>
      </c>
      <c r="QR90" s="98" t="s">
        <v>465</v>
      </c>
      <c r="QS90" s="17">
        <v>2502.1999999999998</v>
      </c>
      <c r="QT90" s="100">
        <v>2</v>
      </c>
      <c r="QU90" s="88">
        <v>6398</v>
      </c>
      <c r="QV90" s="3">
        <v>0</v>
      </c>
      <c r="QW90" s="88">
        <v>0</v>
      </c>
      <c r="QX90" s="23">
        <f t="shared" si="691"/>
        <v>2</v>
      </c>
      <c r="QY90" s="68">
        <f t="shared" si="692"/>
        <v>6398</v>
      </c>
      <c r="QZ90" s="68">
        <f t="shared" si="693"/>
        <v>5422.0338983050851</v>
      </c>
      <c r="RA90" s="62">
        <f t="shared" si="694"/>
        <v>3.4236105949564193E-4</v>
      </c>
      <c r="RB90" s="23">
        <v>117</v>
      </c>
      <c r="RC90" s="23">
        <v>0</v>
      </c>
      <c r="RD90" s="68">
        <v>0</v>
      </c>
      <c r="RE90" s="62">
        <f t="shared" si="695"/>
        <v>0</v>
      </c>
      <c r="RF90" s="34">
        <f t="shared" si="696"/>
        <v>5004.3999999999996</v>
      </c>
      <c r="RG90" s="143" t="str">
        <f t="shared" si="697"/>
        <v>AM-W21</v>
      </c>
      <c r="RH90" s="143" t="str">
        <f t="shared" si="698"/>
        <v>B0DFMQCGT1</v>
      </c>
      <c r="RI90" s="143" t="str">
        <f t="shared" si="699"/>
        <v>FBA79465</v>
      </c>
      <c r="RJ90" s="17">
        <f t="shared" si="700"/>
        <v>2502.1999999999998</v>
      </c>
      <c r="RK90" s="3">
        <v>4</v>
      </c>
      <c r="RL90" s="32">
        <f t="shared" si="701"/>
        <v>10008.799999999999</v>
      </c>
      <c r="RM90" s="3">
        <v>34</v>
      </c>
      <c r="RN90" s="32">
        <f t="shared" si="702"/>
        <v>85074.799999999988</v>
      </c>
      <c r="RO90" s="3">
        <v>2</v>
      </c>
      <c r="RP90" s="32">
        <f t="shared" si="703"/>
        <v>5004.3999999999996</v>
      </c>
      <c r="RQ90" s="3">
        <v>0</v>
      </c>
      <c r="RR90" s="32">
        <f t="shared" si="704"/>
        <v>0</v>
      </c>
      <c r="RS90" s="58">
        <v>0</v>
      </c>
      <c r="RT90" s="59">
        <f t="shared" si="705"/>
        <v>0</v>
      </c>
      <c r="RU90" s="58">
        <v>0</v>
      </c>
      <c r="RV90" s="59">
        <f t="shared" si="706"/>
        <v>0</v>
      </c>
      <c r="RW90" s="58">
        <v>0</v>
      </c>
      <c r="RX90" s="59">
        <f t="shared" si="707"/>
        <v>0</v>
      </c>
      <c r="RY90" s="42">
        <f t="shared" si="708"/>
        <v>40</v>
      </c>
      <c r="RZ90" s="92">
        <f t="shared" si="709"/>
        <v>100088</v>
      </c>
      <c r="SA90" s="141">
        <v>6</v>
      </c>
      <c r="SB90" s="36" t="str">
        <f t="shared" si="710"/>
        <v>AM-W21</v>
      </c>
      <c r="SC90" s="98" t="s">
        <v>465</v>
      </c>
      <c r="SD90" s="17">
        <f t="shared" si="711"/>
        <v>2502.1999999999998</v>
      </c>
      <c r="SE90" s="100">
        <v>0</v>
      </c>
      <c r="SF90" s="88">
        <v>0</v>
      </c>
      <c r="SG90" s="3">
        <v>1</v>
      </c>
      <c r="SH90" s="88">
        <v>3499</v>
      </c>
      <c r="SI90" s="23">
        <f t="shared" si="712"/>
        <v>1</v>
      </c>
      <c r="SJ90" s="68">
        <f t="shared" si="713"/>
        <v>3499</v>
      </c>
      <c r="SK90" s="68">
        <f t="shared" si="714"/>
        <v>2965.2542372881358</v>
      </c>
      <c r="SL90" s="62">
        <f t="shared" si="715"/>
        <v>2.2416202705512022E-4</v>
      </c>
      <c r="SM90" s="23">
        <v>493</v>
      </c>
      <c r="SN90" s="23">
        <v>0</v>
      </c>
      <c r="SO90" s="68">
        <v>0</v>
      </c>
      <c r="SP90" s="62">
        <f t="shared" si="716"/>
        <v>0</v>
      </c>
      <c r="SQ90" s="34">
        <f t="shared" si="717"/>
        <v>2502.1999999999998</v>
      </c>
      <c r="SR90" s="143" t="str">
        <f t="shared" si="718"/>
        <v>AM-W21</v>
      </c>
      <c r="SS90" s="143" t="str">
        <f t="shared" si="719"/>
        <v>B0DFMQCGT1</v>
      </c>
      <c r="ST90" s="143" t="str">
        <f t="shared" si="720"/>
        <v>FBA79465</v>
      </c>
      <c r="SU90" s="17">
        <f t="shared" si="721"/>
        <v>2502.1999999999998</v>
      </c>
      <c r="SV90" s="3">
        <v>3</v>
      </c>
      <c r="SW90" s="32">
        <f t="shared" si="722"/>
        <v>7506.5999999999995</v>
      </c>
      <c r="SX90" s="3">
        <v>29</v>
      </c>
      <c r="SY90" s="32">
        <f t="shared" si="723"/>
        <v>72563.799999999988</v>
      </c>
      <c r="SZ90" s="3">
        <v>2</v>
      </c>
      <c r="TA90" s="32">
        <f t="shared" si="724"/>
        <v>5004.3999999999996</v>
      </c>
      <c r="TB90" s="3">
        <v>0</v>
      </c>
      <c r="TC90" s="32">
        <f t="shared" si="725"/>
        <v>0</v>
      </c>
      <c r="TD90" s="58">
        <v>0</v>
      </c>
      <c r="TE90" s="59">
        <f t="shared" si="726"/>
        <v>0</v>
      </c>
      <c r="TF90" s="58">
        <v>0</v>
      </c>
      <c r="TG90" s="59">
        <f t="shared" si="727"/>
        <v>0</v>
      </c>
      <c r="TH90" s="58">
        <v>0</v>
      </c>
      <c r="TI90" s="59">
        <f t="shared" si="728"/>
        <v>0</v>
      </c>
      <c r="TJ90" s="42">
        <f t="shared" si="729"/>
        <v>34</v>
      </c>
      <c r="TK90" s="92">
        <f t="shared" si="730"/>
        <v>85074.799999999988</v>
      </c>
      <c r="TL90" s="141">
        <v>5</v>
      </c>
      <c r="TM90" s="36" t="str">
        <f t="shared" si="731"/>
        <v>AM-W21</v>
      </c>
      <c r="TN90" s="98" t="s">
        <v>294</v>
      </c>
      <c r="TO90" s="17">
        <f t="shared" si="732"/>
        <v>2502.1999999999998</v>
      </c>
      <c r="TP90" s="100">
        <v>1</v>
      </c>
      <c r="TQ90" s="88">
        <v>2799</v>
      </c>
      <c r="TR90" s="3">
        <v>0</v>
      </c>
      <c r="TS90" s="88">
        <v>0</v>
      </c>
      <c r="TT90" s="23">
        <f t="shared" si="733"/>
        <v>1</v>
      </c>
      <c r="TU90" s="68">
        <f t="shared" si="734"/>
        <v>2799</v>
      </c>
      <c r="TV90" s="68">
        <f t="shared" si="735"/>
        <v>2372.0338983050847</v>
      </c>
      <c r="TW90" s="62">
        <f t="shared" si="736"/>
        <v>1.6531110512919478E-4</v>
      </c>
      <c r="TX90" s="23">
        <v>161</v>
      </c>
      <c r="TY90" s="23">
        <v>0</v>
      </c>
      <c r="TZ90" s="68">
        <v>0</v>
      </c>
      <c r="UA90" s="62">
        <f t="shared" si="737"/>
        <v>0</v>
      </c>
      <c r="UB90" s="34">
        <f t="shared" si="738"/>
        <v>2502.1999999999998</v>
      </c>
      <c r="UC90" s="143" t="str">
        <f t="shared" si="739"/>
        <v>AM-W21</v>
      </c>
      <c r="UD90" s="143" t="str">
        <f t="shared" si="740"/>
        <v>B0DFMQCGT1</v>
      </c>
      <c r="UE90" s="143" t="str">
        <f t="shared" si="741"/>
        <v>FBA79465</v>
      </c>
      <c r="UF90" s="17">
        <f t="shared" si="742"/>
        <v>2502.1999999999998</v>
      </c>
      <c r="UG90" s="3">
        <v>1</v>
      </c>
      <c r="UH90" s="32">
        <f t="shared" si="743"/>
        <v>2502.1999999999998</v>
      </c>
      <c r="UI90" s="3">
        <v>0</v>
      </c>
      <c r="UJ90" s="32">
        <f t="shared" si="744"/>
        <v>0</v>
      </c>
      <c r="UK90" s="3">
        <v>2</v>
      </c>
      <c r="UL90" s="32">
        <f t="shared" si="745"/>
        <v>5004.3999999999996</v>
      </c>
      <c r="UM90" s="3">
        <v>0</v>
      </c>
      <c r="UN90" s="32">
        <f t="shared" si="746"/>
        <v>0</v>
      </c>
      <c r="UO90" s="58">
        <v>0</v>
      </c>
      <c r="UP90" s="59">
        <f t="shared" si="747"/>
        <v>0</v>
      </c>
      <c r="UQ90" s="58">
        <v>0</v>
      </c>
      <c r="UR90" s="59">
        <f t="shared" si="748"/>
        <v>0</v>
      </c>
      <c r="US90" s="58">
        <v>0</v>
      </c>
      <c r="UT90" s="59">
        <f t="shared" si="749"/>
        <v>0</v>
      </c>
      <c r="UU90" s="42">
        <f t="shared" si="750"/>
        <v>3</v>
      </c>
      <c r="UV90" s="92">
        <f t="shared" si="751"/>
        <v>7506.5999999999995</v>
      </c>
      <c r="UW90" s="141">
        <v>5</v>
      </c>
      <c r="UX90" s="36" t="str">
        <f t="shared" si="752"/>
        <v>AM-W21</v>
      </c>
      <c r="UY90" s="98" t="s">
        <v>294</v>
      </c>
      <c r="UZ90" s="17">
        <f t="shared" si="753"/>
        <v>2502.1999999999998</v>
      </c>
      <c r="VA90" s="100">
        <v>1</v>
      </c>
      <c r="VB90" s="88">
        <v>2999</v>
      </c>
      <c r="VC90" s="3">
        <v>3</v>
      </c>
      <c r="VD90" s="88">
        <v>7882.8719999999994</v>
      </c>
      <c r="VE90" s="23">
        <f t="shared" si="759"/>
        <v>4</v>
      </c>
      <c r="VF90" s="68">
        <f t="shared" si="760"/>
        <v>10881.871999999999</v>
      </c>
      <c r="VG90" s="68">
        <f t="shared" si="761"/>
        <v>9221.9254237288133</v>
      </c>
      <c r="VH90" s="62">
        <f t="shared" si="762"/>
        <v>6.504226103815192E-4</v>
      </c>
      <c r="VI90" s="23">
        <v>38</v>
      </c>
      <c r="VJ90" s="23">
        <v>0</v>
      </c>
      <c r="VK90" s="68">
        <v>0</v>
      </c>
      <c r="VL90" s="62">
        <f t="shared" si="754"/>
        <v>0</v>
      </c>
      <c r="VM90" s="34">
        <f t="shared" si="763"/>
        <v>10008.799999999999</v>
      </c>
      <c r="VN90" s="143" t="str">
        <f t="shared" si="755"/>
        <v>AM-W21</v>
      </c>
      <c r="VO90" s="143" t="str">
        <f t="shared" si="756"/>
        <v>B0DFMQCGT1</v>
      </c>
      <c r="VP90" s="143" t="str">
        <f t="shared" si="757"/>
        <v>FBA79465</v>
      </c>
      <c r="VQ90" s="17">
        <f t="shared" si="764"/>
        <v>2502.1999999999998</v>
      </c>
      <c r="VR90" s="3">
        <v>0</v>
      </c>
      <c r="VS90" s="32">
        <f t="shared" si="765"/>
        <v>0</v>
      </c>
      <c r="VT90" s="3">
        <v>0</v>
      </c>
      <c r="VU90" s="32">
        <f t="shared" si="766"/>
        <v>0</v>
      </c>
      <c r="VV90" s="3">
        <v>1</v>
      </c>
      <c r="VW90" s="32">
        <f t="shared" si="767"/>
        <v>2502.1999999999998</v>
      </c>
      <c r="VX90" s="3">
        <v>0</v>
      </c>
      <c r="VY90" s="32">
        <f t="shared" si="768"/>
        <v>0</v>
      </c>
      <c r="VZ90" s="58">
        <v>0</v>
      </c>
      <c r="WA90" s="59">
        <f t="shared" si="769"/>
        <v>0</v>
      </c>
      <c r="WB90" s="58">
        <v>0</v>
      </c>
      <c r="WC90" s="59">
        <f t="shared" si="770"/>
        <v>0</v>
      </c>
      <c r="WD90" s="58">
        <v>0</v>
      </c>
      <c r="WE90" s="59">
        <f t="shared" si="771"/>
        <v>0</v>
      </c>
      <c r="WF90" s="42">
        <f t="shared" si="772"/>
        <v>1</v>
      </c>
      <c r="WG90" s="92">
        <f t="shared" si="773"/>
        <v>2502.1999999999998</v>
      </c>
      <c r="WH90" s="141">
        <v>2</v>
      </c>
      <c r="WI90" s="36" t="str">
        <f t="shared" si="758"/>
        <v>AM-W21</v>
      </c>
      <c r="WJ90" s="98" t="s">
        <v>294</v>
      </c>
      <c r="WK90" s="17">
        <f t="shared" si="774"/>
        <v>2502.1999999999998</v>
      </c>
    </row>
    <row r="91" spans="1:609">
      <c r="A91" s="161" t="s">
        <v>740</v>
      </c>
      <c r="B91" s="161" t="s">
        <v>720</v>
      </c>
      <c r="C91" s="180"/>
      <c r="D91" s="150" t="s">
        <v>669</v>
      </c>
      <c r="E91" s="150" t="s">
        <v>824</v>
      </c>
      <c r="F91" s="180"/>
      <c r="G91" s="180"/>
      <c r="H91" s="161" t="s">
        <v>480</v>
      </c>
      <c r="I91" s="161" t="s">
        <v>480</v>
      </c>
      <c r="J91" s="188">
        <v>1828.2801999999999</v>
      </c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  <c r="AZ91" s="179"/>
      <c r="BA91" s="179"/>
      <c r="BB91" s="179"/>
      <c r="BC91" s="179"/>
      <c r="BD91" s="179"/>
      <c r="BE91" s="179"/>
      <c r="BF91" s="179"/>
      <c r="BG91" s="179"/>
      <c r="BH91" s="179"/>
      <c r="BI91" s="179"/>
      <c r="BJ91" s="179"/>
      <c r="BK91" s="179"/>
      <c r="BL91" s="179"/>
      <c r="BM91" s="179"/>
      <c r="BN91" s="179"/>
      <c r="BO91" s="179"/>
      <c r="BP91" s="179"/>
      <c r="BQ91" s="179"/>
      <c r="BR91" s="179"/>
      <c r="BS91" s="179"/>
      <c r="BT91" s="179"/>
      <c r="BU91" s="179"/>
      <c r="BV91" s="179"/>
      <c r="BW91" s="179"/>
      <c r="BX91" s="179"/>
      <c r="BY91" s="179"/>
      <c r="BZ91" s="179"/>
      <c r="CA91" s="179"/>
      <c r="CB91" s="179"/>
      <c r="CC91" s="179"/>
      <c r="CD91" s="179"/>
      <c r="CE91" s="179"/>
      <c r="CF91" s="179"/>
      <c r="CG91" s="179"/>
      <c r="CH91" s="179"/>
      <c r="CI91" s="179"/>
      <c r="CJ91" s="179"/>
      <c r="CK91" s="179"/>
      <c r="CL91" s="179"/>
      <c r="CM91" s="179"/>
      <c r="CN91" s="179"/>
      <c r="CO91" s="179"/>
      <c r="CP91" s="179"/>
      <c r="CQ91" s="179"/>
      <c r="CR91" s="179"/>
      <c r="CS91" s="179"/>
      <c r="CT91" s="179"/>
      <c r="CU91" s="179"/>
      <c r="CV91" s="179"/>
      <c r="CW91" s="179"/>
      <c r="CX91" s="179"/>
      <c r="CY91" s="179"/>
      <c r="CZ91" s="179"/>
      <c r="DA91" s="179"/>
      <c r="DB91" s="179"/>
      <c r="DC91" s="179"/>
      <c r="DD91" s="179"/>
      <c r="DE91" s="179"/>
      <c r="DF91" s="179"/>
      <c r="DG91" s="179"/>
      <c r="DH91" s="179"/>
      <c r="DI91" s="179"/>
      <c r="DJ91" s="179"/>
      <c r="DK91" s="179"/>
      <c r="DL91" s="179"/>
      <c r="DM91" s="179"/>
      <c r="DN91" s="179"/>
      <c r="DO91" s="179"/>
      <c r="DP91" s="179"/>
      <c r="DQ91" s="179"/>
      <c r="DR91" s="179"/>
      <c r="DS91" s="179"/>
      <c r="DT91" s="179"/>
      <c r="DU91" s="179"/>
      <c r="DV91" s="144"/>
      <c r="DW91" s="144"/>
      <c r="DX91" s="144"/>
      <c r="DY91" s="144"/>
      <c r="DZ91" s="144"/>
      <c r="EA91" s="144"/>
      <c r="EB91" s="144"/>
      <c r="EC91" s="144"/>
      <c r="ED91" s="144"/>
      <c r="EE91" s="179"/>
      <c r="EF91" s="179"/>
      <c r="EG91" s="179"/>
      <c r="EH91" s="179"/>
      <c r="EI91" s="179"/>
      <c r="EJ91" s="179"/>
      <c r="EK91" s="179"/>
      <c r="EL91" s="144"/>
      <c r="EM91" s="179"/>
      <c r="EN91" s="179"/>
      <c r="EO91" s="179"/>
      <c r="EP91" s="144"/>
      <c r="EQ91" s="179"/>
      <c r="ER91" s="144"/>
      <c r="ES91" s="144"/>
      <c r="ET91" s="144"/>
      <c r="EU91" s="144"/>
      <c r="EV91" s="179"/>
      <c r="EW91" s="179"/>
      <c r="EX91" s="179"/>
      <c r="EY91" s="179"/>
      <c r="EZ91" s="179"/>
      <c r="FA91" s="179"/>
      <c r="FB91" s="179"/>
      <c r="FC91" s="144"/>
      <c r="FD91" s="179"/>
      <c r="FE91" s="179"/>
      <c r="FF91" s="179"/>
      <c r="FG91" s="144"/>
      <c r="FH91" s="179"/>
      <c r="FI91" s="179"/>
      <c r="FJ91" s="179"/>
      <c r="FK91" s="179"/>
      <c r="FL91" s="179"/>
      <c r="FM91" s="179"/>
      <c r="FN91" s="179"/>
      <c r="FO91" s="179"/>
      <c r="FP91" s="144"/>
      <c r="FQ91" s="179"/>
      <c r="FR91" s="179"/>
      <c r="FS91" s="145"/>
      <c r="FT91" s="144"/>
      <c r="FU91" s="179"/>
      <c r="FV91" s="179"/>
      <c r="FW91" s="179"/>
      <c r="FX91" s="179"/>
      <c r="FY91" s="179"/>
      <c r="FZ91" s="179"/>
      <c r="GA91" s="179"/>
      <c r="GB91" s="179"/>
      <c r="GC91" s="144"/>
      <c r="GD91" s="179"/>
      <c r="GE91" s="179"/>
      <c r="GF91" s="145"/>
      <c r="GG91" s="144"/>
      <c r="GH91" s="181"/>
      <c r="GI91" s="182"/>
      <c r="GJ91" s="179"/>
      <c r="GK91" s="179"/>
      <c r="GL91" s="179"/>
      <c r="GM91" s="179"/>
      <c r="GN91" s="179"/>
      <c r="GO91" s="179"/>
      <c r="GP91" s="144"/>
      <c r="GQ91" s="179"/>
      <c r="GR91" s="179"/>
      <c r="GS91" s="145"/>
      <c r="GT91" s="144"/>
      <c r="GU91" s="181"/>
      <c r="GV91" s="182"/>
      <c r="GW91" s="179"/>
      <c r="GX91" s="179"/>
      <c r="GY91" s="179"/>
      <c r="GZ91" s="179"/>
      <c r="HA91" s="179"/>
      <c r="HB91" s="179"/>
      <c r="HC91" s="144"/>
      <c r="HD91" s="179"/>
      <c r="HE91" s="179"/>
      <c r="HF91" s="145"/>
      <c r="HG91" s="144"/>
      <c r="HH91" s="179"/>
      <c r="HI91" s="182"/>
      <c r="HJ91" s="179"/>
      <c r="HK91" s="179"/>
      <c r="HL91" s="179"/>
      <c r="HM91" s="179"/>
      <c r="HN91" s="179"/>
      <c r="HO91" s="179"/>
      <c r="HP91" s="144"/>
      <c r="HQ91" s="179"/>
      <c r="HR91" s="179"/>
      <c r="HS91" s="145"/>
      <c r="HT91" s="144"/>
      <c r="HU91" s="179"/>
      <c r="HV91" s="182"/>
      <c r="HW91" s="179"/>
      <c r="HX91" s="179"/>
      <c r="HY91" s="179"/>
      <c r="HZ91" s="179"/>
      <c r="IA91" s="179"/>
      <c r="IB91" s="179"/>
      <c r="IC91" s="144"/>
      <c r="ID91" s="179"/>
      <c r="IE91" s="179"/>
      <c r="IF91" s="145"/>
      <c r="IG91" s="144"/>
      <c r="IH91" s="179"/>
      <c r="II91" s="182"/>
      <c r="IJ91" s="145"/>
      <c r="IK91" s="179"/>
      <c r="IL91" s="145"/>
      <c r="IM91" s="179"/>
      <c r="IN91" s="145"/>
      <c r="IO91" s="145"/>
      <c r="IP91" s="144"/>
      <c r="IQ91" s="179"/>
      <c r="IR91" s="179"/>
      <c r="IS91" s="145"/>
      <c r="IT91" s="144"/>
      <c r="IU91" s="179"/>
      <c r="IV91" s="179"/>
      <c r="IW91" s="179"/>
      <c r="IX91" s="179"/>
      <c r="IY91" s="179"/>
      <c r="IZ91" s="179"/>
      <c r="JA91" s="179"/>
      <c r="JB91" s="179"/>
      <c r="JC91" s="179"/>
      <c r="JD91" s="179"/>
      <c r="JE91" s="179"/>
      <c r="JF91" s="179"/>
      <c r="JG91" s="179"/>
      <c r="JH91" s="179"/>
      <c r="JI91" s="179"/>
      <c r="JJ91" s="179"/>
      <c r="JK91" s="179"/>
      <c r="JL91" s="179"/>
      <c r="JM91" s="179"/>
      <c r="JN91" s="179"/>
      <c r="JO91" s="179"/>
      <c r="JP91" s="179"/>
      <c r="JQ91" s="181"/>
      <c r="JR91" s="179"/>
      <c r="JS91" s="182"/>
      <c r="JT91" s="145"/>
      <c r="JU91" s="179"/>
      <c r="JV91" s="145"/>
      <c r="JW91" s="179"/>
      <c r="JX91" s="145"/>
      <c r="JY91" s="145"/>
      <c r="JZ91" s="144"/>
      <c r="KA91" s="179"/>
      <c r="KB91" s="179"/>
      <c r="KC91" s="145"/>
      <c r="KD91" s="144"/>
      <c r="KE91" s="179"/>
      <c r="KF91" s="179"/>
      <c r="KG91" s="179"/>
      <c r="KH91" s="179"/>
      <c r="KI91" s="179"/>
      <c r="KJ91" s="179"/>
      <c r="KK91" s="179"/>
      <c r="KL91" s="179"/>
      <c r="KM91" s="179"/>
      <c r="KN91" s="179"/>
      <c r="KO91" s="179"/>
      <c r="KP91" s="179"/>
      <c r="KQ91" s="179"/>
      <c r="KR91" s="179"/>
      <c r="KS91" s="179"/>
      <c r="KT91" s="179"/>
      <c r="KU91" s="179"/>
      <c r="KV91" s="179"/>
      <c r="KW91" s="179"/>
      <c r="KX91" s="179"/>
      <c r="KY91" s="179"/>
      <c r="KZ91" s="179"/>
      <c r="LA91" s="181"/>
      <c r="LB91" s="179"/>
      <c r="LC91" s="100"/>
      <c r="LD91" s="88"/>
      <c r="LE91" s="3"/>
      <c r="LF91" s="88"/>
      <c r="LG91" s="23"/>
      <c r="LH91" s="68"/>
      <c r="LI91" s="68"/>
      <c r="LJ91" s="62"/>
      <c r="LK91" s="23"/>
      <c r="LL91" s="23"/>
      <c r="LM91" s="68"/>
      <c r="LN91" s="62"/>
      <c r="LO91" s="34"/>
      <c r="LP91" s="143"/>
      <c r="LQ91" s="142"/>
      <c r="LR91" s="143"/>
      <c r="LS91" s="126"/>
      <c r="LT91" s="3"/>
      <c r="LU91" s="32"/>
      <c r="LV91" s="3"/>
      <c r="LW91" s="32"/>
      <c r="LX91" s="3"/>
      <c r="LY91" s="32"/>
      <c r="LZ91" s="3"/>
      <c r="MA91" s="32"/>
      <c r="MB91" s="58"/>
      <c r="MC91" s="59"/>
      <c r="MD91" s="58"/>
      <c r="ME91" s="59"/>
      <c r="MF91" s="58"/>
      <c r="MG91" s="59"/>
      <c r="MH91" s="42"/>
      <c r="MI91" s="10"/>
      <c r="MJ91" s="36"/>
      <c r="MK91" s="98"/>
      <c r="ML91" s="126"/>
      <c r="MM91" s="100"/>
      <c r="MN91" s="88"/>
      <c r="MO91" s="3"/>
      <c r="MP91" s="88"/>
      <c r="MQ91" s="23"/>
      <c r="MR91" s="68"/>
      <c r="MS91" s="68"/>
      <c r="MT91" s="62"/>
      <c r="MU91" s="23"/>
      <c r="MV91" s="23"/>
      <c r="MW91" s="68"/>
      <c r="MX91" s="62"/>
      <c r="MY91" s="34"/>
      <c r="MZ91" s="143"/>
      <c r="NA91" s="143"/>
      <c r="NB91" s="143"/>
      <c r="NC91" s="17"/>
      <c r="ND91" s="3"/>
      <c r="NE91" s="32"/>
      <c r="NF91" s="3"/>
      <c r="NG91" s="32"/>
      <c r="NH91" s="3"/>
      <c r="NI91" s="32"/>
      <c r="NJ91" s="3"/>
      <c r="NK91" s="32"/>
      <c r="NL91" s="58"/>
      <c r="NM91" s="59"/>
      <c r="NN91" s="58"/>
      <c r="NO91" s="59"/>
      <c r="NP91" s="58"/>
      <c r="NQ91" s="59"/>
      <c r="NR91" s="42"/>
      <c r="NS91" s="92"/>
      <c r="NT91" s="141"/>
      <c r="NU91" s="36"/>
      <c r="NV91" s="98"/>
      <c r="NW91" s="126"/>
      <c r="NX91" s="100">
        <v>0</v>
      </c>
      <c r="NY91" s="88">
        <v>0</v>
      </c>
      <c r="NZ91" s="3">
        <v>0</v>
      </c>
      <c r="OA91" s="88">
        <v>0</v>
      </c>
      <c r="OB91" s="23">
        <f t="shared" si="902"/>
        <v>0</v>
      </c>
      <c r="OC91" s="68">
        <f t="shared" si="902"/>
        <v>0</v>
      </c>
      <c r="OD91" s="68">
        <f t="shared" si="903"/>
        <v>0</v>
      </c>
      <c r="OE91" s="62">
        <f t="shared" si="904"/>
        <v>0</v>
      </c>
      <c r="OF91" s="23" t="s">
        <v>646</v>
      </c>
      <c r="OG91" s="23">
        <v>0</v>
      </c>
      <c r="OH91" s="68">
        <v>0</v>
      </c>
      <c r="OI91" s="62">
        <f t="shared" si="905"/>
        <v>0</v>
      </c>
      <c r="OJ91" s="34">
        <f t="shared" si="906"/>
        <v>0</v>
      </c>
      <c r="OK91" s="143" t="str">
        <f t="shared" si="907"/>
        <v>GB-03 (AI-12 + AM-C43)</v>
      </c>
      <c r="OL91" s="143" t="str">
        <f t="shared" si="908"/>
        <v>B0FJ8TSQK1</v>
      </c>
      <c r="OM91" s="143" t="str">
        <f t="shared" si="908"/>
        <v>FBA79830</v>
      </c>
      <c r="ON91" s="17">
        <f t="shared" si="909"/>
        <v>1828.2801999999999</v>
      </c>
      <c r="OO91" s="3">
        <v>5</v>
      </c>
      <c r="OP91" s="32">
        <f t="shared" si="910"/>
        <v>9141.4009999999998</v>
      </c>
      <c r="OQ91" s="3">
        <v>0</v>
      </c>
      <c r="OR91" s="32">
        <f t="shared" si="911"/>
        <v>0</v>
      </c>
      <c r="OS91" s="3">
        <v>0</v>
      </c>
      <c r="OT91" s="32">
        <f t="shared" si="912"/>
        <v>0</v>
      </c>
      <c r="OU91" s="3">
        <v>0</v>
      </c>
      <c r="OV91" s="32">
        <f t="shared" si="913"/>
        <v>0</v>
      </c>
      <c r="OW91" s="58">
        <v>0</v>
      </c>
      <c r="OX91" s="59">
        <f t="shared" si="914"/>
        <v>0</v>
      </c>
      <c r="OY91" s="58">
        <v>0</v>
      </c>
      <c r="OZ91" s="59">
        <f t="shared" si="915"/>
        <v>0</v>
      </c>
      <c r="PA91" s="58">
        <v>0</v>
      </c>
      <c r="PB91" s="59">
        <f t="shared" si="916"/>
        <v>0</v>
      </c>
      <c r="PC91" s="42">
        <f t="shared" si="917"/>
        <v>5</v>
      </c>
      <c r="PD91" s="92">
        <f t="shared" si="918"/>
        <v>9141.4009999999998</v>
      </c>
      <c r="PE91" s="141">
        <v>0</v>
      </c>
      <c r="PF91" s="36" t="str">
        <f t="shared" si="919"/>
        <v>GB-03 (AI-12 + AM-C43)</v>
      </c>
      <c r="PG91" s="98" t="str">
        <f>H91</f>
        <v>Bundle Pack</v>
      </c>
      <c r="PH91" s="126">
        <f>J91</f>
        <v>1828.2801999999999</v>
      </c>
      <c r="PI91" s="100">
        <v>0</v>
      </c>
      <c r="PJ91" s="88">
        <v>0</v>
      </c>
      <c r="PK91" s="3">
        <v>0</v>
      </c>
      <c r="PL91" s="88">
        <v>0</v>
      </c>
      <c r="PM91" s="23">
        <f t="shared" si="920"/>
        <v>0</v>
      </c>
      <c r="PN91" s="68">
        <f t="shared" si="920"/>
        <v>0</v>
      </c>
      <c r="PO91" s="68">
        <f t="shared" si="921"/>
        <v>0</v>
      </c>
      <c r="PP91" s="62">
        <f t="shared" si="922"/>
        <v>0</v>
      </c>
      <c r="PQ91" s="23" t="s">
        <v>646</v>
      </c>
      <c r="PR91" s="23">
        <v>0</v>
      </c>
      <c r="PS91" s="68">
        <v>0</v>
      </c>
      <c r="PT91" s="62">
        <f t="shared" si="923"/>
        <v>0</v>
      </c>
      <c r="PU91" s="34">
        <f t="shared" si="924"/>
        <v>0</v>
      </c>
      <c r="PV91" s="143" t="str">
        <f t="shared" si="925"/>
        <v>GB-03 (AI-12 + AM-C43)</v>
      </c>
      <c r="PW91" s="143" t="str">
        <f t="shared" si="926"/>
        <v>B0FJ8TSQK1</v>
      </c>
      <c r="PX91" s="143" t="str">
        <f t="shared" si="926"/>
        <v>FBA79830</v>
      </c>
      <c r="PY91" s="17">
        <f t="shared" si="927"/>
        <v>1828.2801999999999</v>
      </c>
      <c r="PZ91" s="3">
        <v>1</v>
      </c>
      <c r="QA91" s="32">
        <f t="shared" si="928"/>
        <v>1828.2801999999999</v>
      </c>
      <c r="QB91" s="3"/>
      <c r="QC91" s="32">
        <f t="shared" si="929"/>
        <v>0</v>
      </c>
      <c r="QD91" s="3">
        <v>0</v>
      </c>
      <c r="QE91" s="32">
        <f t="shared" si="930"/>
        <v>0</v>
      </c>
      <c r="QF91" s="3">
        <v>0</v>
      </c>
      <c r="QG91" s="32">
        <f t="shared" si="931"/>
        <v>0</v>
      </c>
      <c r="QH91" s="58">
        <v>0</v>
      </c>
      <c r="QI91" s="59">
        <f t="shared" si="932"/>
        <v>0</v>
      </c>
      <c r="QJ91" s="58">
        <v>0</v>
      </c>
      <c r="QK91" s="59">
        <f t="shared" si="933"/>
        <v>0</v>
      </c>
      <c r="QL91" s="58">
        <v>0</v>
      </c>
      <c r="QM91" s="59">
        <f t="shared" si="934"/>
        <v>0</v>
      </c>
      <c r="QN91" s="42">
        <f t="shared" si="935"/>
        <v>1</v>
      </c>
      <c r="QO91" s="92">
        <f t="shared" si="936"/>
        <v>1828.2801999999999</v>
      </c>
      <c r="QP91" s="141">
        <v>0</v>
      </c>
      <c r="QQ91" s="36" t="str">
        <f t="shared" si="937"/>
        <v>GB-03 (AI-12 + AM-C43)</v>
      </c>
      <c r="QR91" s="98" t="str">
        <f>H91</f>
        <v>Bundle Pack</v>
      </c>
      <c r="QS91" s="126">
        <f>J91</f>
        <v>1828.2801999999999</v>
      </c>
      <c r="QT91" s="100">
        <v>0</v>
      </c>
      <c r="QU91" s="88">
        <v>0</v>
      </c>
      <c r="QV91" s="3">
        <v>0</v>
      </c>
      <c r="QW91" s="88">
        <v>0</v>
      </c>
      <c r="QX91" s="23">
        <f t="shared" si="691"/>
        <v>0</v>
      </c>
      <c r="QY91" s="68">
        <f t="shared" si="692"/>
        <v>0</v>
      </c>
      <c r="QZ91" s="68">
        <f t="shared" si="693"/>
        <v>0</v>
      </c>
      <c r="RA91" s="62">
        <f t="shared" si="694"/>
        <v>0</v>
      </c>
      <c r="RB91" s="23">
        <v>153</v>
      </c>
      <c r="RC91" s="23">
        <v>0</v>
      </c>
      <c r="RD91" s="68">
        <v>0</v>
      </c>
      <c r="RE91" s="62">
        <f t="shared" si="695"/>
        <v>0</v>
      </c>
      <c r="RF91" s="34">
        <f t="shared" si="696"/>
        <v>0</v>
      </c>
      <c r="RG91" s="143" t="str">
        <f t="shared" si="697"/>
        <v>GB-03 (AI-12 + AM-C43)</v>
      </c>
      <c r="RH91" s="143" t="str">
        <f t="shared" si="698"/>
        <v>B0FJ8TSQK1</v>
      </c>
      <c r="RI91" s="143" t="str">
        <f t="shared" si="699"/>
        <v>FBA79830</v>
      </c>
      <c r="RJ91" s="17">
        <f t="shared" si="700"/>
        <v>1828.2801999999999</v>
      </c>
      <c r="RK91" s="3">
        <v>5</v>
      </c>
      <c r="RL91" s="32">
        <f t="shared" si="701"/>
        <v>9141.4009999999998</v>
      </c>
      <c r="RM91" s="3">
        <v>0</v>
      </c>
      <c r="RN91" s="32">
        <f t="shared" si="702"/>
        <v>0</v>
      </c>
      <c r="RO91" s="3">
        <v>0</v>
      </c>
      <c r="RP91" s="32">
        <f t="shared" si="703"/>
        <v>0</v>
      </c>
      <c r="RQ91" s="3">
        <v>0</v>
      </c>
      <c r="RR91" s="32">
        <f t="shared" si="704"/>
        <v>0</v>
      </c>
      <c r="RS91" s="58">
        <v>0</v>
      </c>
      <c r="RT91" s="59">
        <f t="shared" si="705"/>
        <v>0</v>
      </c>
      <c r="RU91" s="58">
        <v>0</v>
      </c>
      <c r="RV91" s="59">
        <f t="shared" si="706"/>
        <v>0</v>
      </c>
      <c r="RW91" s="58">
        <v>0</v>
      </c>
      <c r="RX91" s="59">
        <f t="shared" si="707"/>
        <v>0</v>
      </c>
      <c r="RY91" s="42">
        <f t="shared" si="708"/>
        <v>5</v>
      </c>
      <c r="RZ91" s="92">
        <f t="shared" si="709"/>
        <v>9141.4009999999998</v>
      </c>
      <c r="SA91" s="141">
        <v>0</v>
      </c>
      <c r="SB91" s="36" t="str">
        <f t="shared" si="710"/>
        <v>GB-03 (AI-12 + AM-C43)</v>
      </c>
      <c r="SC91" s="98" t="s">
        <v>480</v>
      </c>
      <c r="SD91" s="17">
        <f t="shared" si="711"/>
        <v>1828.2801999999999</v>
      </c>
      <c r="SE91" s="100">
        <v>0</v>
      </c>
      <c r="SF91" s="88">
        <v>0</v>
      </c>
      <c r="SG91" s="3">
        <v>0</v>
      </c>
      <c r="SH91" s="88">
        <v>0</v>
      </c>
      <c r="SI91" s="23">
        <f t="shared" si="712"/>
        <v>0</v>
      </c>
      <c r="SJ91" s="68">
        <f t="shared" si="713"/>
        <v>0</v>
      </c>
      <c r="SK91" s="68">
        <f t="shared" si="714"/>
        <v>0</v>
      </c>
      <c r="SL91" s="62">
        <f t="shared" si="715"/>
        <v>0</v>
      </c>
      <c r="SM91" s="23">
        <v>532</v>
      </c>
      <c r="SN91" s="23">
        <v>0</v>
      </c>
      <c r="SO91" s="68">
        <v>0</v>
      </c>
      <c r="SP91" s="62">
        <f t="shared" si="716"/>
        <v>0</v>
      </c>
      <c r="SQ91" s="34">
        <f t="shared" si="717"/>
        <v>0</v>
      </c>
      <c r="SR91" s="143" t="str">
        <f t="shared" si="718"/>
        <v>GB-03 (AI-12 + AM-C43)</v>
      </c>
      <c r="SS91" s="143" t="str">
        <f t="shared" si="719"/>
        <v>B0FJ8TSQK1</v>
      </c>
      <c r="ST91" s="143" t="str">
        <f t="shared" si="720"/>
        <v>FBA79830</v>
      </c>
      <c r="SU91" s="17">
        <f t="shared" si="721"/>
        <v>1828.2801999999999</v>
      </c>
      <c r="SV91" s="3">
        <v>13</v>
      </c>
      <c r="SW91" s="32">
        <f t="shared" si="722"/>
        <v>23767.642599999999</v>
      </c>
      <c r="SX91" s="3">
        <v>0</v>
      </c>
      <c r="SY91" s="32">
        <f t="shared" si="723"/>
        <v>0</v>
      </c>
      <c r="SZ91" s="3">
        <v>0</v>
      </c>
      <c r="TA91" s="32">
        <f t="shared" si="724"/>
        <v>0</v>
      </c>
      <c r="TB91" s="3">
        <v>0</v>
      </c>
      <c r="TC91" s="32">
        <f t="shared" si="725"/>
        <v>0</v>
      </c>
      <c r="TD91" s="58">
        <v>0</v>
      </c>
      <c r="TE91" s="59">
        <f t="shared" si="726"/>
        <v>0</v>
      </c>
      <c r="TF91" s="58">
        <v>0</v>
      </c>
      <c r="TG91" s="59">
        <f t="shared" si="727"/>
        <v>0</v>
      </c>
      <c r="TH91" s="58">
        <v>0</v>
      </c>
      <c r="TI91" s="59">
        <f t="shared" si="728"/>
        <v>0</v>
      </c>
      <c r="TJ91" s="42">
        <f t="shared" si="729"/>
        <v>13</v>
      </c>
      <c r="TK91" s="92">
        <f t="shared" si="730"/>
        <v>23767.642599999999</v>
      </c>
      <c r="TL91" s="141">
        <v>0</v>
      </c>
      <c r="TM91" s="36" t="str">
        <f t="shared" si="731"/>
        <v>GB-03 (AI-12 + AM-C43)</v>
      </c>
      <c r="TN91" s="98" t="s">
        <v>480</v>
      </c>
      <c r="TO91" s="17">
        <f t="shared" si="732"/>
        <v>1828.2801999999999</v>
      </c>
      <c r="TP91" s="100">
        <v>3</v>
      </c>
      <c r="TQ91" s="88">
        <v>11197</v>
      </c>
      <c r="TR91" s="3">
        <v>0</v>
      </c>
      <c r="TS91" s="88">
        <v>0</v>
      </c>
      <c r="TT91" s="23">
        <f t="shared" si="733"/>
        <v>3</v>
      </c>
      <c r="TU91" s="68">
        <f t="shared" si="734"/>
        <v>11197</v>
      </c>
      <c r="TV91" s="68">
        <f t="shared" si="735"/>
        <v>9488.9830508474588</v>
      </c>
      <c r="TW91" s="62">
        <f t="shared" si="736"/>
        <v>6.6130348129031578E-4</v>
      </c>
      <c r="TX91" s="23">
        <v>613</v>
      </c>
      <c r="TY91" s="23">
        <v>0</v>
      </c>
      <c r="TZ91" s="68">
        <v>0</v>
      </c>
      <c r="UA91" s="62">
        <f t="shared" si="737"/>
        <v>0</v>
      </c>
      <c r="UB91" s="34">
        <f t="shared" si="738"/>
        <v>5484.8405999999995</v>
      </c>
      <c r="UC91" s="143" t="str">
        <f t="shared" si="739"/>
        <v>GB-03 (AI-12 + AM-C43)</v>
      </c>
      <c r="UD91" s="143" t="str">
        <f t="shared" si="740"/>
        <v>B0FJ8TSQK1</v>
      </c>
      <c r="UE91" s="143" t="str">
        <f t="shared" si="741"/>
        <v>FBA79830</v>
      </c>
      <c r="UF91" s="17">
        <f t="shared" si="742"/>
        <v>1828.2801999999999</v>
      </c>
      <c r="UG91" s="3">
        <v>10</v>
      </c>
      <c r="UH91" s="32">
        <f t="shared" si="743"/>
        <v>18282.802</v>
      </c>
      <c r="UI91" s="3">
        <v>0</v>
      </c>
      <c r="UJ91" s="32">
        <f t="shared" si="744"/>
        <v>0</v>
      </c>
      <c r="UK91" s="3">
        <v>0</v>
      </c>
      <c r="UL91" s="32">
        <f t="shared" si="745"/>
        <v>0</v>
      </c>
      <c r="UM91" s="3">
        <v>0</v>
      </c>
      <c r="UN91" s="32">
        <f t="shared" si="746"/>
        <v>0</v>
      </c>
      <c r="UO91" s="58">
        <v>0</v>
      </c>
      <c r="UP91" s="59">
        <f t="shared" si="747"/>
        <v>0</v>
      </c>
      <c r="UQ91" s="58">
        <v>0</v>
      </c>
      <c r="UR91" s="59">
        <f t="shared" si="748"/>
        <v>0</v>
      </c>
      <c r="US91" s="58">
        <v>0</v>
      </c>
      <c r="UT91" s="59">
        <f t="shared" si="749"/>
        <v>0</v>
      </c>
      <c r="UU91" s="42">
        <f t="shared" si="750"/>
        <v>10</v>
      </c>
      <c r="UV91" s="92">
        <f t="shared" si="751"/>
        <v>18282.802</v>
      </c>
      <c r="UW91" s="141">
        <v>0</v>
      </c>
      <c r="UX91" s="36" t="str">
        <f t="shared" si="752"/>
        <v>GB-03 (AI-12 + AM-C43)</v>
      </c>
      <c r="UY91" s="98" t="s">
        <v>480</v>
      </c>
      <c r="UZ91" s="17">
        <f t="shared" si="753"/>
        <v>1828.2801999999999</v>
      </c>
      <c r="VA91" s="100">
        <v>3</v>
      </c>
      <c r="VB91" s="88">
        <v>10797</v>
      </c>
      <c r="VC91" s="3">
        <v>0</v>
      </c>
      <c r="VD91" s="88">
        <v>0</v>
      </c>
      <c r="VE91" s="23">
        <f t="shared" si="759"/>
        <v>3</v>
      </c>
      <c r="VF91" s="68">
        <f t="shared" si="760"/>
        <v>10797</v>
      </c>
      <c r="VG91" s="68">
        <f t="shared" si="761"/>
        <v>9150</v>
      </c>
      <c r="VH91" s="62">
        <f t="shared" si="762"/>
        <v>6.4534970860613528E-4</v>
      </c>
      <c r="VI91" s="23">
        <v>743</v>
      </c>
      <c r="VJ91" s="23">
        <v>0</v>
      </c>
      <c r="VK91" s="68">
        <v>0</v>
      </c>
      <c r="VL91" s="62">
        <f t="shared" si="754"/>
        <v>0</v>
      </c>
      <c r="VM91" s="34">
        <f t="shared" si="763"/>
        <v>5484.8405999999995</v>
      </c>
      <c r="VN91" s="143" t="str">
        <f t="shared" si="755"/>
        <v>GB-03 (AI-12 + AM-C43)</v>
      </c>
      <c r="VO91" s="143" t="str">
        <f t="shared" si="756"/>
        <v>B0FJ8TSQK1</v>
      </c>
      <c r="VP91" s="143" t="str">
        <f t="shared" si="757"/>
        <v>FBA79830</v>
      </c>
      <c r="VQ91" s="17">
        <f t="shared" si="764"/>
        <v>1828.2801999999999</v>
      </c>
      <c r="VR91" s="3">
        <v>15</v>
      </c>
      <c r="VS91" s="32">
        <f t="shared" si="765"/>
        <v>27424.202999999998</v>
      </c>
      <c r="VT91" s="3">
        <v>0</v>
      </c>
      <c r="VU91" s="32">
        <f t="shared" si="766"/>
        <v>0</v>
      </c>
      <c r="VV91" s="3">
        <v>0</v>
      </c>
      <c r="VW91" s="32">
        <f t="shared" si="767"/>
        <v>0</v>
      </c>
      <c r="VX91" s="3">
        <v>0</v>
      </c>
      <c r="VY91" s="32">
        <f t="shared" si="768"/>
        <v>0</v>
      </c>
      <c r="VZ91" s="58">
        <v>0</v>
      </c>
      <c r="WA91" s="59">
        <f t="shared" si="769"/>
        <v>0</v>
      </c>
      <c r="WB91" s="58">
        <v>0</v>
      </c>
      <c r="WC91" s="59">
        <f t="shared" si="770"/>
        <v>0</v>
      </c>
      <c r="WD91" s="58">
        <v>0</v>
      </c>
      <c r="WE91" s="59">
        <f t="shared" si="771"/>
        <v>0</v>
      </c>
      <c r="WF91" s="42">
        <f t="shared" si="772"/>
        <v>15</v>
      </c>
      <c r="WG91" s="92">
        <f t="shared" si="773"/>
        <v>27424.202999999998</v>
      </c>
      <c r="WH91" s="141">
        <v>8</v>
      </c>
      <c r="WI91" s="36" t="str">
        <f t="shared" si="758"/>
        <v>GB-03 (AI-12 + AM-C43)</v>
      </c>
      <c r="WJ91" s="98" t="s">
        <v>480</v>
      </c>
      <c r="WK91" s="17">
        <f t="shared" si="774"/>
        <v>1828.2801999999999</v>
      </c>
    </row>
    <row r="92" spans="1:609">
      <c r="A92" s="155" t="s">
        <v>150</v>
      </c>
      <c r="B92" s="155" t="s">
        <v>149</v>
      </c>
      <c r="C92" s="150" t="s">
        <v>465</v>
      </c>
      <c r="D92" s="150" t="s">
        <v>669</v>
      </c>
      <c r="E92" s="155" t="s">
        <v>269</v>
      </c>
      <c r="F92" s="155" t="s">
        <v>296</v>
      </c>
      <c r="G92" s="155"/>
      <c r="H92" s="150" t="s">
        <v>471</v>
      </c>
      <c r="I92" s="150" t="s">
        <v>443</v>
      </c>
      <c r="J92" s="187">
        <v>2925.0368639999997</v>
      </c>
      <c r="K92" s="16" t="s">
        <v>194</v>
      </c>
      <c r="L92" s="2">
        <v>0</v>
      </c>
      <c r="M92" s="3">
        <v>0</v>
      </c>
      <c r="N92" s="21">
        <v>0</v>
      </c>
      <c r="O92" s="3">
        <v>0</v>
      </c>
      <c r="P92" s="23">
        <f>M92+N92+O92</f>
        <v>0</v>
      </c>
      <c r="Q92" s="2">
        <v>0</v>
      </c>
      <c r="R92" s="3">
        <v>0</v>
      </c>
      <c r="S92" s="20">
        <v>0</v>
      </c>
      <c r="T92" s="3">
        <v>0</v>
      </c>
      <c r="U92" s="23">
        <f>R92+S92+T92</f>
        <v>0</v>
      </c>
      <c r="V92" s="2">
        <v>0</v>
      </c>
      <c r="W92" s="3">
        <v>0</v>
      </c>
      <c r="X92" s="3">
        <v>0</v>
      </c>
      <c r="Y92" s="3">
        <v>0</v>
      </c>
      <c r="Z92" s="23">
        <f>W92+X92+Y92</f>
        <v>0</v>
      </c>
      <c r="AA92" s="24">
        <f>Z92/$Z$1</f>
        <v>0</v>
      </c>
      <c r="AB92" s="2">
        <v>0</v>
      </c>
      <c r="AC92" s="3">
        <v>0</v>
      </c>
      <c r="AD92" s="3">
        <v>0</v>
      </c>
      <c r="AE92" s="3">
        <v>0</v>
      </c>
      <c r="AF92" s="23">
        <f>AC92+AD92+AE92</f>
        <v>0</v>
      </c>
      <c r="AG92" s="24">
        <f>AF92/$AF$1</f>
        <v>0</v>
      </c>
      <c r="AH92" s="12">
        <v>0</v>
      </c>
      <c r="AI92" s="3">
        <v>0</v>
      </c>
      <c r="AJ92" s="3">
        <v>0</v>
      </c>
      <c r="AK92" s="3">
        <v>0</v>
      </c>
      <c r="AL92" s="23">
        <f>AI92+AJ92+AK92</f>
        <v>0</v>
      </c>
      <c r="AM92" s="24">
        <f>AL92/$AL$1</f>
        <v>0</v>
      </c>
      <c r="AN92" s="12">
        <v>0.91449999999999998</v>
      </c>
      <c r="AO92" s="3">
        <v>0</v>
      </c>
      <c r="AP92" s="3">
        <v>1</v>
      </c>
      <c r="AQ92" s="23">
        <f>AO92+AP92</f>
        <v>1</v>
      </c>
      <c r="AR92" s="34" t="e">
        <f>AQ92*#REF!</f>
        <v>#REF!</v>
      </c>
      <c r="AS92" s="24" t="e">
        <f>AR92/$AR$1</f>
        <v>#REF!</v>
      </c>
      <c r="AT92" s="12">
        <v>0.93510000000000004</v>
      </c>
      <c r="AU92" s="3">
        <v>0</v>
      </c>
      <c r="AV92" s="3">
        <v>2</v>
      </c>
      <c r="AW92" s="23">
        <f>AU92+AV92</f>
        <v>2</v>
      </c>
      <c r="AX92" s="34" t="e">
        <f>AW92*#REF!</f>
        <v>#REF!</v>
      </c>
      <c r="AY92" s="24" t="e">
        <f>AX92/$AX$1</f>
        <v>#REF!</v>
      </c>
      <c r="AZ92" s="12">
        <v>0.8639</v>
      </c>
      <c r="BA92" s="3">
        <v>0</v>
      </c>
      <c r="BB92" s="3">
        <v>0</v>
      </c>
      <c r="BC92" s="23">
        <f>BA92+BB92</f>
        <v>0</v>
      </c>
      <c r="BD92" s="34" t="e">
        <f>BC92*#REF!</f>
        <v>#REF!</v>
      </c>
      <c r="BE92" s="24" t="e">
        <f>BD92/$BD$1</f>
        <v>#REF!</v>
      </c>
      <c r="BF92" s="12">
        <v>1</v>
      </c>
      <c r="BG92" s="3">
        <v>0</v>
      </c>
      <c r="BH92" s="3">
        <v>0</v>
      </c>
      <c r="BI92" s="23">
        <f>BG92+BH92</f>
        <v>0</v>
      </c>
      <c r="BJ92" s="34" t="e">
        <f>BI92*#REF!</f>
        <v>#REF!</v>
      </c>
      <c r="BK92" s="37" t="e">
        <f>BJ92/$BJ$1</f>
        <v>#REF!</v>
      </c>
      <c r="BL92" s="12">
        <v>0.97109999999999996</v>
      </c>
      <c r="BM92" s="3">
        <v>0</v>
      </c>
      <c r="BN92" s="3">
        <v>1</v>
      </c>
      <c r="BO92" s="23">
        <f>BM92+BN92</f>
        <v>1</v>
      </c>
      <c r="BP92" s="34" t="e">
        <f>BO92*#REF!</f>
        <v>#REF!</v>
      </c>
      <c r="BQ92" s="37" t="e">
        <f>BP92/$BP$1</f>
        <v>#REF!</v>
      </c>
      <c r="BR92" s="12">
        <v>1</v>
      </c>
      <c r="BS92" s="3">
        <v>0</v>
      </c>
      <c r="BT92" s="3">
        <v>1</v>
      </c>
      <c r="BU92" s="3">
        <v>2999</v>
      </c>
      <c r="BV92" s="3">
        <v>0</v>
      </c>
      <c r="BW92" s="3">
        <v>0</v>
      </c>
      <c r="BX92" s="3">
        <v>1</v>
      </c>
      <c r="BY92" s="3">
        <v>2499</v>
      </c>
      <c r="BZ92" s="23">
        <f>BS92+BT92+BX92+BV92</f>
        <v>2</v>
      </c>
      <c r="CA92" s="23">
        <f>BY92+BU92+BW92</f>
        <v>5498</v>
      </c>
      <c r="CB92" s="37">
        <f>CA92/$CA$1</f>
        <v>6.7194065858123652E-4</v>
      </c>
      <c r="CC92" s="34" t="e">
        <f>BZ92*#REF!</f>
        <v>#REF!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23">
        <f>CD92+CH92+CF92</f>
        <v>0</v>
      </c>
      <c r="CK92" s="23">
        <f>CI92+CE92+CG92</f>
        <v>0</v>
      </c>
      <c r="CL92" s="24">
        <f>CK92/$CK$1</f>
        <v>0</v>
      </c>
      <c r="CM92" s="34" t="e">
        <f>CJ92*#REF!</f>
        <v>#REF!</v>
      </c>
      <c r="CN92" s="3">
        <v>1</v>
      </c>
      <c r="CO92" s="3">
        <v>2999</v>
      </c>
      <c r="CP92" s="3">
        <v>0</v>
      </c>
      <c r="CQ92" s="3">
        <v>0</v>
      </c>
      <c r="CR92" s="3">
        <v>0</v>
      </c>
      <c r="CS92" s="3">
        <v>0</v>
      </c>
      <c r="CT92" s="23">
        <f>CN92+CR92+CP92</f>
        <v>1</v>
      </c>
      <c r="CU92" s="23">
        <f>CS92+CO92+CQ92</f>
        <v>2999</v>
      </c>
      <c r="CV92" s="24">
        <f>CU92/$CU$1</f>
        <v>4.2384128452870062E-4</v>
      </c>
      <c r="CW92" s="34" t="e">
        <f>CT92*#REF!</f>
        <v>#REF!</v>
      </c>
      <c r="CX92" s="3">
        <v>1</v>
      </c>
      <c r="CY92" s="3">
        <v>3199</v>
      </c>
      <c r="CZ92" s="3">
        <v>0</v>
      </c>
      <c r="DA92" s="3">
        <v>0</v>
      </c>
      <c r="DB92" s="23">
        <f>CX92+CZ92</f>
        <v>1</v>
      </c>
      <c r="DC92" s="23">
        <f>CY92+DA92</f>
        <v>3199</v>
      </c>
      <c r="DD92" s="24">
        <f>DC92/$DC$1</f>
        <v>4.1799697459565175E-4</v>
      </c>
      <c r="DE92" s="23">
        <v>216</v>
      </c>
      <c r="DF92" s="23">
        <v>1</v>
      </c>
      <c r="DG92" s="23">
        <v>3199</v>
      </c>
      <c r="DH92" s="34" t="e">
        <f>DB92*#REF!</f>
        <v>#REF!</v>
      </c>
      <c r="DI92" s="3">
        <v>0</v>
      </c>
      <c r="DJ92" s="3">
        <v>0</v>
      </c>
      <c r="DK92" s="3">
        <v>0</v>
      </c>
      <c r="DL92" s="3">
        <v>0</v>
      </c>
      <c r="DM92" s="23">
        <f>DI92+DK92</f>
        <v>0</v>
      </c>
      <c r="DN92" s="23">
        <f>DJ92+DL92</f>
        <v>0</v>
      </c>
      <c r="DO92" s="23">
        <f>DN92/1.18</f>
        <v>0</v>
      </c>
      <c r="DP92" s="24">
        <f>DN92/$DN$1</f>
        <v>0</v>
      </c>
      <c r="DQ92" s="23">
        <v>208</v>
      </c>
      <c r="DR92" s="23">
        <v>0</v>
      </c>
      <c r="DS92" s="23">
        <v>0</v>
      </c>
      <c r="DT92" s="24">
        <f>DS92/$DS$1</f>
        <v>0</v>
      </c>
      <c r="DU92" s="34" t="e">
        <f>DM92*#REF!</f>
        <v>#REF!</v>
      </c>
      <c r="DV92" s="62">
        <f>(DR92-DF92)/DF92</f>
        <v>-1</v>
      </c>
      <c r="DW92" s="62">
        <f>(DM92-DB92)/DB92</f>
        <v>-1</v>
      </c>
      <c r="DX92" s="34">
        <v>852.18000000000006</v>
      </c>
      <c r="DY92" s="23">
        <v>1</v>
      </c>
      <c r="DZ92" s="34">
        <v>2287.2800000000002</v>
      </c>
      <c r="EA92" s="24">
        <f>DX92/DZ92</f>
        <v>0.37257353712706798</v>
      </c>
      <c r="EB92" s="24" t="e">
        <f>DX92/DO92</f>
        <v>#DIV/0!</v>
      </c>
      <c r="EC92" s="24" t="s">
        <v>461</v>
      </c>
      <c r="ED92" s="24" t="s">
        <v>461</v>
      </c>
      <c r="EE92" s="3">
        <v>26</v>
      </c>
      <c r="EF92" s="3">
        <v>66774.040000000008</v>
      </c>
      <c r="EG92" s="3">
        <v>0</v>
      </c>
      <c r="EH92" s="3">
        <v>0</v>
      </c>
      <c r="EI92" s="23">
        <f>EE92+EG92</f>
        <v>26</v>
      </c>
      <c r="EJ92" s="23">
        <f>EF92+EH92</f>
        <v>66774.040000000008</v>
      </c>
      <c r="EK92" s="23">
        <f>EJ92/1.18</f>
        <v>56588.169491525434</v>
      </c>
      <c r="EL92" s="62">
        <f>EJ92/$EJ$1</f>
        <v>6.7752194557854058E-3</v>
      </c>
      <c r="EM92" s="23">
        <v>1363</v>
      </c>
      <c r="EN92" s="23">
        <v>33</v>
      </c>
      <c r="EO92" s="23">
        <v>85367</v>
      </c>
      <c r="EP92" s="62">
        <f>EO92/$EO$1</f>
        <v>7.5379495721089769E-3</v>
      </c>
      <c r="EQ92" s="34" t="e">
        <f>EI92*#REF!</f>
        <v>#REF!</v>
      </c>
      <c r="ER92" s="24" t="e">
        <f>(EN92-DR92)/DR92</f>
        <v>#DIV/0!</v>
      </c>
      <c r="ES92" s="24" t="e">
        <f>(EI92-DM92)/DM92</f>
        <v>#DIV/0!</v>
      </c>
      <c r="ET92" s="62"/>
      <c r="EU92" s="62"/>
      <c r="EV92" s="3">
        <v>18</v>
      </c>
      <c r="EW92" s="3">
        <v>48882</v>
      </c>
      <c r="EX92" s="3">
        <v>0</v>
      </c>
      <c r="EY92" s="3">
        <v>0</v>
      </c>
      <c r="EZ92" s="23">
        <f>EV92+EX92</f>
        <v>18</v>
      </c>
      <c r="FA92" s="23">
        <f>EW92+EY92</f>
        <v>48882</v>
      </c>
      <c r="FB92" s="70">
        <f>FA92/1.18</f>
        <v>41425.423728813563</v>
      </c>
      <c r="FC92" s="62">
        <f>FA92/$FA$1</f>
        <v>4.7729577559317612E-3</v>
      </c>
      <c r="FD92" s="23">
        <v>1196</v>
      </c>
      <c r="FE92" s="23">
        <v>20</v>
      </c>
      <c r="FF92" s="23">
        <v>52181</v>
      </c>
      <c r="FG92" s="62">
        <f>FF92/$FF$1</f>
        <v>3.9701887149061555E-3</v>
      </c>
      <c r="FH92" s="34" t="e">
        <f>EZ92*#REF!</f>
        <v>#REF!</v>
      </c>
      <c r="FI92" s="3">
        <v>4</v>
      </c>
      <c r="FJ92" s="3">
        <v>10862.78</v>
      </c>
      <c r="FK92" s="3">
        <v>0</v>
      </c>
      <c r="FL92" s="3">
        <v>0</v>
      </c>
      <c r="FM92" s="23">
        <f>FI92+FK92</f>
        <v>4</v>
      </c>
      <c r="FN92" s="23">
        <f>FJ92+FL92</f>
        <v>10862.78</v>
      </c>
      <c r="FO92" s="70">
        <f>FN92/1.18</f>
        <v>9205.7457627118656</v>
      </c>
      <c r="FP92" s="62">
        <f>FN92/$FN$1</f>
        <v>8.382052941884006E-4</v>
      </c>
      <c r="FQ92" s="23">
        <v>643</v>
      </c>
      <c r="FR92" s="23">
        <v>5</v>
      </c>
      <c r="FS92" s="68">
        <v>11596</v>
      </c>
      <c r="FT92" s="62">
        <f>FS92/$FS$1</f>
        <v>6.8904890265034514E-4</v>
      </c>
      <c r="FU92" s="34" t="e">
        <f>FM92*#REF!</f>
        <v>#REF!</v>
      </c>
      <c r="FV92" s="3">
        <v>3</v>
      </c>
      <c r="FW92" s="3">
        <v>10062.01</v>
      </c>
      <c r="FX92" s="3">
        <v>0</v>
      </c>
      <c r="FY92" s="3">
        <v>0</v>
      </c>
      <c r="FZ92" s="23">
        <f>FV92+FX92</f>
        <v>3</v>
      </c>
      <c r="GA92" s="23">
        <f>FW92+FY92</f>
        <v>10062.01</v>
      </c>
      <c r="GB92" s="70">
        <f>GA92/1.18</f>
        <v>8527.1271186440681</v>
      </c>
      <c r="GC92" s="62">
        <f>GA92/$GA$1</f>
        <v>9.2442657124335145E-4</v>
      </c>
      <c r="GD92" s="23">
        <v>501</v>
      </c>
      <c r="GE92" s="23">
        <v>3</v>
      </c>
      <c r="GF92" s="68">
        <v>9597</v>
      </c>
      <c r="GG92" s="62">
        <f>GF92/$GF$1</f>
        <v>7.8022157414682112E-4</v>
      </c>
      <c r="GH92" s="111">
        <f>J92*FZ92</f>
        <v>8775.1105919999991</v>
      </c>
      <c r="GI92" s="100">
        <v>4</v>
      </c>
      <c r="GJ92" s="3">
        <v>11990</v>
      </c>
      <c r="GK92" s="3"/>
      <c r="GL92" s="3"/>
      <c r="GM92" s="23">
        <f>GI92+GK92</f>
        <v>4</v>
      </c>
      <c r="GN92" s="23">
        <f>GJ92+GL92</f>
        <v>11990</v>
      </c>
      <c r="GO92" s="70">
        <f>GN92/1.18</f>
        <v>10161.016949152543</v>
      </c>
      <c r="GP92" s="62">
        <f>GN92/$GN$1</f>
        <v>1.3339156474042723E-3</v>
      </c>
      <c r="GQ92" s="23">
        <v>427</v>
      </c>
      <c r="GR92" s="23">
        <v>3</v>
      </c>
      <c r="GS92" s="68">
        <v>8991</v>
      </c>
      <c r="GT92" s="62">
        <f>GS92/$GS$1</f>
        <v>8.528353050861557E-4</v>
      </c>
      <c r="GU92" s="111">
        <f>J92*GM92</f>
        <v>11700.147455999999</v>
      </c>
      <c r="GV92" s="100">
        <v>3</v>
      </c>
      <c r="GW92" s="3">
        <v>7771.01</v>
      </c>
      <c r="GX92" s="3"/>
      <c r="GY92" s="3"/>
      <c r="GZ92" s="23">
        <f>GV92+GX92</f>
        <v>3</v>
      </c>
      <c r="HA92" s="23">
        <f>GW92+GY92</f>
        <v>7771.01</v>
      </c>
      <c r="HB92" s="70">
        <f>HA92/1.18</f>
        <v>6585.6016949152545</v>
      </c>
      <c r="HC92" s="62">
        <f>HA92/$HA$1</f>
        <v>9.3214544545948787E-4</v>
      </c>
      <c r="HD92" s="23">
        <v>710</v>
      </c>
      <c r="HE92" s="23">
        <v>7</v>
      </c>
      <c r="HF92" s="68">
        <v>19393</v>
      </c>
      <c r="HG92" s="62">
        <f>HF92/$HF$1</f>
        <v>1.6823743504580182E-3</v>
      </c>
      <c r="HH92" s="34">
        <f>J92*GZ92</f>
        <v>8775.1105919999991</v>
      </c>
      <c r="HI92" s="100">
        <v>2</v>
      </c>
      <c r="HJ92" s="3">
        <v>5798</v>
      </c>
      <c r="HK92" s="3"/>
      <c r="HL92" s="3"/>
      <c r="HM92" s="23">
        <f>HI92+HK92</f>
        <v>2</v>
      </c>
      <c r="HN92" s="23">
        <f>HJ92+HL92</f>
        <v>5798</v>
      </c>
      <c r="HO92" s="70">
        <f>HN92/1.18</f>
        <v>4913.5593220338988</v>
      </c>
      <c r="HP92" s="62">
        <f>HN92/$HN$1</f>
        <v>6.9222484895299836E-4</v>
      </c>
      <c r="HQ92" s="23">
        <v>596</v>
      </c>
      <c r="HR92" s="23">
        <v>3</v>
      </c>
      <c r="HS92" s="68">
        <v>8397</v>
      </c>
      <c r="HT92" s="62">
        <f>HS92/$HS$1</f>
        <v>8.7145368063344935E-4</v>
      </c>
      <c r="HU92" s="34">
        <f>J92*HM92</f>
        <v>5850.0737279999994</v>
      </c>
      <c r="HV92" s="100">
        <v>2</v>
      </c>
      <c r="HW92" s="3">
        <v>5654</v>
      </c>
      <c r="HX92" s="3">
        <v>6</v>
      </c>
      <c r="HY92" s="179">
        <v>16793.984199999999</v>
      </c>
      <c r="HZ92" s="23">
        <f>HV92+HX92</f>
        <v>8</v>
      </c>
      <c r="IA92" s="23">
        <f>HW92+HY92</f>
        <v>22447.984199999999</v>
      </c>
      <c r="IB92" s="70">
        <f>IA92/1.18</f>
        <v>19023.715423728812</v>
      </c>
      <c r="IC92" s="62">
        <f>IA92/$IA$1</f>
        <v>1.8300670572430006E-3</v>
      </c>
      <c r="ID92" s="23">
        <v>641</v>
      </c>
      <c r="IE92" s="23">
        <v>2</v>
      </c>
      <c r="IF92" s="68">
        <v>5710</v>
      </c>
      <c r="IG92" s="62">
        <f>IF92/$IF$1</f>
        <v>3.1605125233233095E-3</v>
      </c>
      <c r="IH92" s="34">
        <f>IY92*HZ92</f>
        <v>23400.294911999998</v>
      </c>
      <c r="II92" s="100">
        <v>2</v>
      </c>
      <c r="IJ92" s="88">
        <v>5654</v>
      </c>
      <c r="IK92" s="3">
        <v>3</v>
      </c>
      <c r="IL92" s="88">
        <v>8396.9861999999994</v>
      </c>
      <c r="IM92" s="23">
        <f>II92+IK92</f>
        <v>5</v>
      </c>
      <c r="IN92" s="68">
        <f>IJ92+IL92</f>
        <v>14050.986199999999</v>
      </c>
      <c r="IO92" s="68">
        <f>IN92/1.18</f>
        <v>11907.615423728814</v>
      </c>
      <c r="IP92" s="62">
        <f>IN92/$IN$1</f>
        <v>1.5273897999452881E-3</v>
      </c>
      <c r="IQ92" s="23">
        <v>498</v>
      </c>
      <c r="IR92" s="23">
        <v>1</v>
      </c>
      <c r="IS92" s="68">
        <v>2799</v>
      </c>
      <c r="IT92" s="62">
        <f>IS92/$IS$1</f>
        <v>2.672474373271819E-3</v>
      </c>
      <c r="IU92" s="34">
        <f>IY92*IM92</f>
        <v>14625.184319999998</v>
      </c>
      <c r="IV92" s="142" t="str">
        <f>E92</f>
        <v>AM-C40</v>
      </c>
      <c r="IW92" s="142" t="str">
        <f>A92</f>
        <v>B0CBCB9S14</v>
      </c>
      <c r="IX92" s="142" t="str">
        <f>B92</f>
        <v>FBA78961</v>
      </c>
      <c r="IY92" s="17">
        <v>2925.0368639999997</v>
      </c>
      <c r="IZ92" s="3">
        <v>18</v>
      </c>
      <c r="JA92" s="32">
        <f>IZ92*IY92</f>
        <v>52650.663551999998</v>
      </c>
      <c r="JB92" s="3">
        <v>47</v>
      </c>
      <c r="JC92" s="32">
        <f>JB92*IY92</f>
        <v>137476.73260799999</v>
      </c>
      <c r="JD92" s="3">
        <v>49</v>
      </c>
      <c r="JE92" s="32">
        <f>JD92*IY92</f>
        <v>143326.80633599998</v>
      </c>
      <c r="JF92" s="3">
        <v>0</v>
      </c>
      <c r="JG92" s="32">
        <f>JF92*IY92</f>
        <v>0</v>
      </c>
      <c r="JH92" s="58">
        <v>0</v>
      </c>
      <c r="JI92" s="59">
        <f>JH92*IY92</f>
        <v>0</v>
      </c>
      <c r="JJ92" s="58">
        <v>0</v>
      </c>
      <c r="JK92" s="59">
        <f>JJ92*IY92</f>
        <v>0</v>
      </c>
      <c r="JL92" s="58">
        <v>0</v>
      </c>
      <c r="JM92" s="59">
        <f>JL92*IY92</f>
        <v>0</v>
      </c>
      <c r="JN92" s="42">
        <f>IZ92+JB92+JH92+JD92+JF92+JJ92+JL92</f>
        <v>114</v>
      </c>
      <c r="JO92" s="10">
        <f>JN92*IY92</f>
        <v>333454.20249599998</v>
      </c>
      <c r="JP92" s="36" t="str">
        <f>E92</f>
        <v>AM-C40</v>
      </c>
      <c r="JQ92" s="98" t="str">
        <f>C92</f>
        <v>New</v>
      </c>
      <c r="JR92" s="17">
        <v>2925.0368639999997</v>
      </c>
      <c r="JS92" s="100">
        <v>2</v>
      </c>
      <c r="JT92" s="88">
        <v>5598</v>
      </c>
      <c r="JU92" s="3">
        <v>4</v>
      </c>
      <c r="JV92" s="88">
        <v>11194.990400000001</v>
      </c>
      <c r="JW92" s="23">
        <f>JS92+JU92</f>
        <v>6</v>
      </c>
      <c r="JX92" s="68">
        <f>JT92+JV92</f>
        <v>16792.990400000002</v>
      </c>
      <c r="JY92" s="68">
        <f>JX92/1.18</f>
        <v>14231.347796610173</v>
      </c>
      <c r="JZ92" s="62">
        <f>JX92/$JX$1</f>
        <v>1.5265549177862193E-3</v>
      </c>
      <c r="KA92" s="23">
        <v>310</v>
      </c>
      <c r="KB92" s="23">
        <v>1</v>
      </c>
      <c r="KC92" s="68">
        <v>2799</v>
      </c>
      <c r="KD92" s="62">
        <f>KC92/$IS$1</f>
        <v>2.672474373271819E-3</v>
      </c>
      <c r="KE92" s="34">
        <f>KI92*JW92</f>
        <v>17550.221183999998</v>
      </c>
      <c r="KF92" s="142" t="str">
        <f>E92</f>
        <v>AM-C40</v>
      </c>
      <c r="KG92" s="142" t="str">
        <f>A92</f>
        <v>B0CBCB9S14</v>
      </c>
      <c r="KH92" s="142" t="str">
        <f>B92</f>
        <v>FBA78961</v>
      </c>
      <c r="KI92" s="17">
        <v>2925.0368639999997</v>
      </c>
      <c r="KJ92" s="3">
        <v>17</v>
      </c>
      <c r="KK92" s="32">
        <f>KJ92*KI92</f>
        <v>49725.626687999997</v>
      </c>
      <c r="KL92" s="3">
        <v>87</v>
      </c>
      <c r="KM92" s="32">
        <f>KL92*KI92</f>
        <v>254478.20716799996</v>
      </c>
      <c r="KN92" s="3">
        <v>49</v>
      </c>
      <c r="KO92" s="32">
        <f>KN92*KI92</f>
        <v>143326.80633599998</v>
      </c>
      <c r="KP92" s="3">
        <v>0</v>
      </c>
      <c r="KQ92" s="32">
        <f>KP92*KI92</f>
        <v>0</v>
      </c>
      <c r="KR92" s="58">
        <v>0</v>
      </c>
      <c r="KS92" s="59">
        <f>KR92*KI92</f>
        <v>0</v>
      </c>
      <c r="KT92" s="58">
        <v>0</v>
      </c>
      <c r="KU92" s="59">
        <f>KT92*KI92</f>
        <v>0</v>
      </c>
      <c r="KV92" s="58">
        <v>0</v>
      </c>
      <c r="KW92" s="59">
        <f>KV92*KI92</f>
        <v>0</v>
      </c>
      <c r="KX92" s="42">
        <f>KJ92+KL92+KR92+KN92+KP92+KT92+KV92</f>
        <v>153</v>
      </c>
      <c r="KY92" s="10">
        <f>KX92*KI92</f>
        <v>447530.64019199996</v>
      </c>
      <c r="KZ92" s="36" t="str">
        <f>E92</f>
        <v>AM-C40</v>
      </c>
      <c r="LA92" s="98" t="str">
        <f>C92</f>
        <v>New</v>
      </c>
      <c r="LB92" s="17">
        <v>2925.0368639999997</v>
      </c>
      <c r="LC92" s="100">
        <v>5</v>
      </c>
      <c r="LD92" s="88">
        <v>13963</v>
      </c>
      <c r="LE92" s="3">
        <v>2</v>
      </c>
      <c r="LF92" s="88">
        <v>5398.0043999999998</v>
      </c>
      <c r="LG92" s="23">
        <f>LC92+LE92</f>
        <v>7</v>
      </c>
      <c r="LH92" s="68">
        <f>LD92+LF92</f>
        <v>19361.004399999998</v>
      </c>
      <c r="LI92" s="68">
        <f>LH92/1.18</f>
        <v>16407.630847457625</v>
      </c>
      <c r="LJ92" s="62">
        <f>LH92/$LH$1</f>
        <v>1.7904693590034032E-3</v>
      </c>
      <c r="LK92" s="23">
        <v>417</v>
      </c>
      <c r="LL92" s="23">
        <v>1</v>
      </c>
      <c r="LM92" s="68">
        <v>2799</v>
      </c>
      <c r="LN92" s="62">
        <f>LM92/$IS$1</f>
        <v>2.672474373271819E-3</v>
      </c>
      <c r="LO92" s="34">
        <f>LS92*LG92</f>
        <v>20475.258047999996</v>
      </c>
      <c r="LP92" s="143" t="str">
        <f>E92</f>
        <v>AM-C40</v>
      </c>
      <c r="LQ92" s="143" t="str">
        <f>A92</f>
        <v>B0CBCB9S14</v>
      </c>
      <c r="LR92" s="143" t="str">
        <f>B92</f>
        <v>FBA78961</v>
      </c>
      <c r="LS92" s="17">
        <v>2925.0368639999997</v>
      </c>
      <c r="LT92" s="3">
        <v>29</v>
      </c>
      <c r="LU92" s="32">
        <f>LT92*LS92</f>
        <v>84826.069055999993</v>
      </c>
      <c r="LV92" s="3">
        <v>70</v>
      </c>
      <c r="LW92" s="32">
        <f>LV92*LS92</f>
        <v>204752.58047999998</v>
      </c>
      <c r="LX92" s="3">
        <v>0</v>
      </c>
      <c r="LY92" s="32">
        <f>LX92*LS92</f>
        <v>0</v>
      </c>
      <c r="LZ92" s="3">
        <v>0</v>
      </c>
      <c r="MA92" s="32">
        <f>LZ92*LS92</f>
        <v>0</v>
      </c>
      <c r="MB92" s="58">
        <v>0</v>
      </c>
      <c r="MC92" s="59">
        <f>MB92*LS92</f>
        <v>0</v>
      </c>
      <c r="MD92" s="58">
        <v>0</v>
      </c>
      <c r="ME92" s="59">
        <f>MD92*LS92</f>
        <v>0</v>
      </c>
      <c r="MF92" s="58">
        <v>0</v>
      </c>
      <c r="MG92" s="59">
        <f>MF92*LS92</f>
        <v>0</v>
      </c>
      <c r="MH92" s="42">
        <f>LT92+LV92+MB92+LX92+LZ92+MD92+MF92</f>
        <v>99</v>
      </c>
      <c r="MI92" s="10">
        <f>MH92*LS92</f>
        <v>289578.64953599998</v>
      </c>
      <c r="MJ92" s="36" t="str">
        <f>E92</f>
        <v>AM-C40</v>
      </c>
      <c r="MK92" s="98" t="s">
        <v>465</v>
      </c>
      <c r="ML92" s="17">
        <v>2925.0368639999997</v>
      </c>
      <c r="MM92" s="100">
        <v>8</v>
      </c>
      <c r="MN92" s="88">
        <v>21364</v>
      </c>
      <c r="MO92" s="3">
        <v>7</v>
      </c>
      <c r="MP92" s="88">
        <v>18071.983199999999</v>
      </c>
      <c r="MQ92" s="23">
        <f>MM92+MO92</f>
        <v>15</v>
      </c>
      <c r="MR92" s="68">
        <f>MN92+MP92</f>
        <v>39435.983200000002</v>
      </c>
      <c r="MS92" s="68">
        <f>MR92/1.18</f>
        <v>33420.324745762715</v>
      </c>
      <c r="MT92" s="62">
        <f>MR92/$MR$1</f>
        <v>2.8907549214729328E-3</v>
      </c>
      <c r="MU92" s="23">
        <v>826</v>
      </c>
      <c r="MV92" s="23">
        <v>1</v>
      </c>
      <c r="MW92" s="68">
        <v>2799</v>
      </c>
      <c r="MX92" s="62">
        <f>MW92/$IS$1</f>
        <v>2.672474373271819E-3</v>
      </c>
      <c r="MY92" s="34">
        <f>MQ92*NC92</f>
        <v>43875.552959999994</v>
      </c>
      <c r="MZ92" s="143" t="str">
        <f>E92</f>
        <v>AM-C40</v>
      </c>
      <c r="NA92" s="143" t="str">
        <f>A92</f>
        <v>B0CBCB9S14</v>
      </c>
      <c r="NB92" s="143" t="str">
        <f>B92</f>
        <v>FBA78961</v>
      </c>
      <c r="NC92" s="17">
        <f>J92</f>
        <v>2925.0368639999997</v>
      </c>
      <c r="ND92" s="3">
        <v>39</v>
      </c>
      <c r="NE92" s="32">
        <f>ND92*NC92</f>
        <v>114076.43769599999</v>
      </c>
      <c r="NF92" s="3">
        <v>50</v>
      </c>
      <c r="NG92" s="32">
        <f>NF92*NC92</f>
        <v>146251.84319999997</v>
      </c>
      <c r="NH92" s="3">
        <v>0</v>
      </c>
      <c r="NI92" s="32">
        <f>NH92*NC92</f>
        <v>0</v>
      </c>
      <c r="NJ92" s="3">
        <v>0</v>
      </c>
      <c r="NK92" s="32">
        <f>NJ92*NC92</f>
        <v>0</v>
      </c>
      <c r="NL92" s="58">
        <v>0</v>
      </c>
      <c r="NM92" s="59">
        <f>NL92*NC92</f>
        <v>0</v>
      </c>
      <c r="NN92" s="58">
        <v>0</v>
      </c>
      <c r="NO92" s="59">
        <f>NN92*NC92</f>
        <v>0</v>
      </c>
      <c r="NP92" s="58">
        <v>0</v>
      </c>
      <c r="NQ92" s="59">
        <f>NP92*NC92</f>
        <v>0</v>
      </c>
      <c r="NR92" s="42">
        <f>ND92+NF92+NL92+NH92+NJ92+NN92+NP92</f>
        <v>89</v>
      </c>
      <c r="NS92" s="92">
        <f>NR92*NC92</f>
        <v>260328.28089599998</v>
      </c>
      <c r="NT92" s="141">
        <v>1</v>
      </c>
      <c r="NU92" s="36" t="str">
        <f>E92</f>
        <v>AM-C40</v>
      </c>
      <c r="NV92" s="98" t="s">
        <v>465</v>
      </c>
      <c r="NW92" s="17">
        <v>2925.0368639999997</v>
      </c>
      <c r="NX92" s="100">
        <v>6</v>
      </c>
      <c r="NY92" s="88">
        <v>15387</v>
      </c>
      <c r="NZ92" s="3">
        <v>4</v>
      </c>
      <c r="OA92" s="88">
        <v>10396</v>
      </c>
      <c r="OB92" s="23">
        <f t="shared" si="902"/>
        <v>10</v>
      </c>
      <c r="OC92" s="68">
        <f t="shared" si="902"/>
        <v>25783</v>
      </c>
      <c r="OD92" s="68">
        <f t="shared" si="903"/>
        <v>21850</v>
      </c>
      <c r="OE92" s="62">
        <f t="shared" si="904"/>
        <v>1.8066611027979333E-3</v>
      </c>
      <c r="OF92" s="23">
        <v>1134</v>
      </c>
      <c r="OG92" s="23">
        <v>1</v>
      </c>
      <c r="OH92" s="68">
        <v>2799</v>
      </c>
      <c r="OI92" s="62">
        <f t="shared" si="905"/>
        <v>2.672474373271819E-3</v>
      </c>
      <c r="OJ92" s="34">
        <f t="shared" si="906"/>
        <v>29250.368639999997</v>
      </c>
      <c r="OK92" s="143" t="str">
        <f t="shared" si="907"/>
        <v>AM-C40</v>
      </c>
      <c r="OL92" s="143" t="str">
        <f t="shared" si="908"/>
        <v>B0CBCB9S14</v>
      </c>
      <c r="OM92" s="143" t="str">
        <f t="shared" si="908"/>
        <v>FBA78961</v>
      </c>
      <c r="ON92" s="17">
        <f t="shared" si="909"/>
        <v>2925.0368639999997</v>
      </c>
      <c r="OO92" s="3">
        <v>33</v>
      </c>
      <c r="OP92" s="32">
        <f t="shared" si="910"/>
        <v>96526.216511999985</v>
      </c>
      <c r="OQ92" s="3">
        <v>23</v>
      </c>
      <c r="OR92" s="32">
        <f t="shared" si="911"/>
        <v>67275.847871999998</v>
      </c>
      <c r="OS92" s="3">
        <v>0</v>
      </c>
      <c r="OT92" s="32">
        <f t="shared" si="912"/>
        <v>0</v>
      </c>
      <c r="OU92" s="3">
        <v>0</v>
      </c>
      <c r="OV92" s="32">
        <f t="shared" si="913"/>
        <v>0</v>
      </c>
      <c r="OW92" s="58">
        <v>0</v>
      </c>
      <c r="OX92" s="59">
        <f t="shared" si="914"/>
        <v>0</v>
      </c>
      <c r="OY92" s="58">
        <v>0</v>
      </c>
      <c r="OZ92" s="59">
        <f t="shared" si="915"/>
        <v>0</v>
      </c>
      <c r="PA92" s="58">
        <v>0</v>
      </c>
      <c r="PB92" s="59">
        <f t="shared" si="916"/>
        <v>0</v>
      </c>
      <c r="PC92" s="42">
        <f t="shared" si="917"/>
        <v>56</v>
      </c>
      <c r="PD92" s="92">
        <f t="shared" si="918"/>
        <v>163802.06438399997</v>
      </c>
      <c r="PE92" s="141">
        <v>15</v>
      </c>
      <c r="PF92" s="36" t="str">
        <f t="shared" si="919"/>
        <v>AM-C40</v>
      </c>
      <c r="PG92" s="98" t="s">
        <v>465</v>
      </c>
      <c r="PH92" s="17">
        <v>2925.0368639999997</v>
      </c>
      <c r="PI92" s="100">
        <v>1</v>
      </c>
      <c r="PJ92" s="88">
        <v>2755</v>
      </c>
      <c r="PK92" s="3">
        <v>10</v>
      </c>
      <c r="PL92" s="88">
        <v>25749.995399999996</v>
      </c>
      <c r="PM92" s="23">
        <f t="shared" si="920"/>
        <v>11</v>
      </c>
      <c r="PN92" s="68">
        <f t="shared" si="920"/>
        <v>28504.995399999996</v>
      </c>
      <c r="PO92" s="68">
        <f t="shared" si="921"/>
        <v>24156.775762711863</v>
      </c>
      <c r="PP92" s="62">
        <f t="shared" si="922"/>
        <v>1.6057544202568116E-3</v>
      </c>
      <c r="PQ92" s="23">
        <v>746</v>
      </c>
      <c r="PR92" s="23">
        <v>1</v>
      </c>
      <c r="PS92" s="68">
        <v>2799</v>
      </c>
      <c r="PT92" s="62">
        <f t="shared" si="923"/>
        <v>2.672474373271819E-3</v>
      </c>
      <c r="PU92" s="34">
        <f t="shared" si="924"/>
        <v>32175.405503999995</v>
      </c>
      <c r="PV92" s="143" t="str">
        <f t="shared" si="925"/>
        <v>AM-C40</v>
      </c>
      <c r="PW92" s="143" t="str">
        <f t="shared" si="926"/>
        <v>B0CBCB9S14</v>
      </c>
      <c r="PX92" s="143" t="str">
        <f t="shared" si="926"/>
        <v>FBA78961</v>
      </c>
      <c r="PY92" s="17">
        <f t="shared" si="927"/>
        <v>2925.0368639999997</v>
      </c>
      <c r="PZ92" s="3">
        <v>32</v>
      </c>
      <c r="QA92" s="32">
        <f t="shared" si="928"/>
        <v>93601.17964799999</v>
      </c>
      <c r="QB92" s="3"/>
      <c r="QC92" s="32">
        <f t="shared" si="929"/>
        <v>0</v>
      </c>
      <c r="QD92" s="3">
        <v>0</v>
      </c>
      <c r="QE92" s="32">
        <f t="shared" si="930"/>
        <v>0</v>
      </c>
      <c r="QF92" s="3">
        <v>0</v>
      </c>
      <c r="QG92" s="32">
        <f t="shared" si="931"/>
        <v>0</v>
      </c>
      <c r="QH92" s="58">
        <v>0</v>
      </c>
      <c r="QI92" s="59">
        <f t="shared" si="932"/>
        <v>0</v>
      </c>
      <c r="QJ92" s="58">
        <v>0</v>
      </c>
      <c r="QK92" s="59">
        <f t="shared" si="933"/>
        <v>0</v>
      </c>
      <c r="QL92" s="58">
        <v>0</v>
      </c>
      <c r="QM92" s="59">
        <f t="shared" si="934"/>
        <v>0</v>
      </c>
      <c r="QN92" s="42">
        <f t="shared" si="935"/>
        <v>32</v>
      </c>
      <c r="QO92" s="92">
        <f t="shared" si="936"/>
        <v>93601.17964799999</v>
      </c>
      <c r="QP92" s="141">
        <v>9</v>
      </c>
      <c r="QQ92" s="36" t="str">
        <f t="shared" si="937"/>
        <v>AM-C40</v>
      </c>
      <c r="QR92" s="98" t="s">
        <v>465</v>
      </c>
      <c r="QS92" s="17">
        <v>2925.0368639999997</v>
      </c>
      <c r="QT92" s="100">
        <v>3</v>
      </c>
      <c r="QU92" s="88">
        <v>8207</v>
      </c>
      <c r="QV92" s="3">
        <v>6</v>
      </c>
      <c r="QW92" s="88">
        <v>15195</v>
      </c>
      <c r="QX92" s="23">
        <f t="shared" si="691"/>
        <v>9</v>
      </c>
      <c r="QY92" s="68">
        <f t="shared" si="692"/>
        <v>23402</v>
      </c>
      <c r="QZ92" s="68">
        <f t="shared" si="693"/>
        <v>19832.203389830509</v>
      </c>
      <c r="RA92" s="62">
        <f t="shared" si="694"/>
        <v>1.2522559415937811E-3</v>
      </c>
      <c r="RB92" s="23">
        <v>612</v>
      </c>
      <c r="RC92" s="23">
        <v>1</v>
      </c>
      <c r="RD92" s="68">
        <v>2799</v>
      </c>
      <c r="RE92" s="62">
        <f t="shared" si="695"/>
        <v>2.672474373271819E-3</v>
      </c>
      <c r="RF92" s="34">
        <f t="shared" si="696"/>
        <v>26325.331775999999</v>
      </c>
      <c r="RG92" s="143" t="str">
        <f t="shared" si="697"/>
        <v>AM-C40</v>
      </c>
      <c r="RH92" s="143" t="str">
        <f t="shared" si="698"/>
        <v>B0CBCB9S14</v>
      </c>
      <c r="RI92" s="143" t="str">
        <f t="shared" si="699"/>
        <v>FBA78961</v>
      </c>
      <c r="RJ92" s="17">
        <f t="shared" si="700"/>
        <v>2925.0368639999997</v>
      </c>
      <c r="RK92" s="3">
        <v>31</v>
      </c>
      <c r="RL92" s="32">
        <f t="shared" si="701"/>
        <v>90676.142783999996</v>
      </c>
      <c r="RM92" s="3">
        <v>23</v>
      </c>
      <c r="RN92" s="32">
        <f t="shared" si="702"/>
        <v>67275.847871999998</v>
      </c>
      <c r="RO92" s="3">
        <v>0</v>
      </c>
      <c r="RP92" s="32">
        <f t="shared" si="703"/>
        <v>0</v>
      </c>
      <c r="RQ92" s="3">
        <v>0</v>
      </c>
      <c r="RR92" s="32">
        <f t="shared" si="704"/>
        <v>0</v>
      </c>
      <c r="RS92" s="58">
        <v>0</v>
      </c>
      <c r="RT92" s="59">
        <f t="shared" si="705"/>
        <v>0</v>
      </c>
      <c r="RU92" s="58">
        <v>0</v>
      </c>
      <c r="RV92" s="59">
        <f t="shared" si="706"/>
        <v>0</v>
      </c>
      <c r="RW92" s="58">
        <v>0</v>
      </c>
      <c r="RX92" s="59">
        <f t="shared" si="707"/>
        <v>0</v>
      </c>
      <c r="RY92" s="42">
        <f t="shared" si="708"/>
        <v>54</v>
      </c>
      <c r="RZ92" s="92">
        <f t="shared" si="709"/>
        <v>157951.99065599998</v>
      </c>
      <c r="SA92" s="141">
        <v>8</v>
      </c>
      <c r="SB92" s="36" t="str">
        <f t="shared" si="710"/>
        <v>AM-C40</v>
      </c>
      <c r="SC92" s="98" t="s">
        <v>465</v>
      </c>
      <c r="SD92" s="17">
        <f t="shared" si="711"/>
        <v>2925.0368639999997</v>
      </c>
      <c r="SE92" s="100">
        <v>6</v>
      </c>
      <c r="SF92" s="88">
        <v>14594</v>
      </c>
      <c r="SG92" s="3">
        <v>2</v>
      </c>
      <c r="SH92" s="88">
        <v>4999</v>
      </c>
      <c r="SI92" s="23">
        <f t="shared" si="712"/>
        <v>8</v>
      </c>
      <c r="SJ92" s="68">
        <f t="shared" si="713"/>
        <v>19593</v>
      </c>
      <c r="SK92" s="68">
        <f t="shared" si="714"/>
        <v>16604.237288135595</v>
      </c>
      <c r="SL92" s="62">
        <f t="shared" si="715"/>
        <v>1.2552176610720121E-3</v>
      </c>
      <c r="SM92" s="23">
        <v>1422</v>
      </c>
      <c r="SN92" s="23">
        <v>1</v>
      </c>
      <c r="SO92" s="68">
        <v>2799</v>
      </c>
      <c r="SP92" s="62">
        <f t="shared" si="716"/>
        <v>2.672474373271819E-3</v>
      </c>
      <c r="SQ92" s="34">
        <f t="shared" si="717"/>
        <v>23400.294911999998</v>
      </c>
      <c r="SR92" s="143" t="str">
        <f t="shared" si="718"/>
        <v>AM-C40</v>
      </c>
      <c r="SS92" s="143" t="str">
        <f t="shared" si="719"/>
        <v>B0CBCB9S14</v>
      </c>
      <c r="ST92" s="143" t="str">
        <f t="shared" si="720"/>
        <v>FBA78961</v>
      </c>
      <c r="SU92" s="17">
        <f t="shared" si="721"/>
        <v>2925.0368639999997</v>
      </c>
      <c r="SV92" s="3">
        <v>27</v>
      </c>
      <c r="SW92" s="32">
        <f t="shared" si="722"/>
        <v>78975.99532799999</v>
      </c>
      <c r="SX92" s="3">
        <v>20</v>
      </c>
      <c r="SY92" s="32">
        <f t="shared" si="723"/>
        <v>58500.737279999994</v>
      </c>
      <c r="SZ92" s="3">
        <v>0</v>
      </c>
      <c r="TA92" s="32">
        <f t="shared" si="724"/>
        <v>0</v>
      </c>
      <c r="TB92" s="3">
        <v>0</v>
      </c>
      <c r="TC92" s="32">
        <f t="shared" si="725"/>
        <v>0</v>
      </c>
      <c r="TD92" s="58">
        <v>0</v>
      </c>
      <c r="TE92" s="59">
        <f t="shared" si="726"/>
        <v>0</v>
      </c>
      <c r="TF92" s="58">
        <v>0</v>
      </c>
      <c r="TG92" s="59">
        <f t="shared" si="727"/>
        <v>0</v>
      </c>
      <c r="TH92" s="58">
        <v>0</v>
      </c>
      <c r="TI92" s="59">
        <f t="shared" si="728"/>
        <v>0</v>
      </c>
      <c r="TJ92" s="42">
        <f t="shared" si="729"/>
        <v>47</v>
      </c>
      <c r="TK92" s="92">
        <f t="shared" si="730"/>
        <v>137476.73260799999</v>
      </c>
      <c r="TL92" s="141">
        <v>7</v>
      </c>
      <c r="TM92" s="36" t="str">
        <f t="shared" si="731"/>
        <v>AM-C40</v>
      </c>
      <c r="TN92" s="98" t="s">
        <v>294</v>
      </c>
      <c r="TO92" s="17">
        <f t="shared" si="732"/>
        <v>2925.0368639999997</v>
      </c>
      <c r="TP92" s="100">
        <v>7</v>
      </c>
      <c r="TQ92" s="88">
        <v>12495</v>
      </c>
      <c r="TR92" s="3">
        <v>3</v>
      </c>
      <c r="TS92" s="88">
        <v>7497.0119999999988</v>
      </c>
      <c r="TT92" s="23">
        <f t="shared" si="733"/>
        <v>10</v>
      </c>
      <c r="TU92" s="68">
        <f t="shared" si="734"/>
        <v>19992.011999999999</v>
      </c>
      <c r="TV92" s="68">
        <f t="shared" si="735"/>
        <v>16942.383050847457</v>
      </c>
      <c r="TW92" s="62">
        <f t="shared" si="736"/>
        <v>1.180743693274785E-3</v>
      </c>
      <c r="TX92" s="23">
        <v>655</v>
      </c>
      <c r="TY92" s="23">
        <v>1</v>
      </c>
      <c r="TZ92" s="68">
        <v>2799</v>
      </c>
      <c r="UA92" s="62">
        <f t="shared" si="737"/>
        <v>2.672474373271819E-3</v>
      </c>
      <c r="UB92" s="34">
        <f t="shared" si="738"/>
        <v>29250.368639999997</v>
      </c>
      <c r="UC92" s="143" t="str">
        <f t="shared" si="739"/>
        <v>AM-C40</v>
      </c>
      <c r="UD92" s="143" t="str">
        <f t="shared" si="740"/>
        <v>B0CBCB9S14</v>
      </c>
      <c r="UE92" s="143" t="str">
        <f t="shared" si="741"/>
        <v>FBA78961</v>
      </c>
      <c r="UF92" s="17">
        <f t="shared" si="742"/>
        <v>2925.0368639999997</v>
      </c>
      <c r="UG92" s="3">
        <v>8</v>
      </c>
      <c r="UH92" s="32">
        <f t="shared" si="743"/>
        <v>23400.294911999998</v>
      </c>
      <c r="UI92" s="3">
        <v>26</v>
      </c>
      <c r="UJ92" s="32">
        <f t="shared" si="744"/>
        <v>76050.958463999996</v>
      </c>
      <c r="UK92" s="3">
        <v>0</v>
      </c>
      <c r="UL92" s="32">
        <f t="shared" si="745"/>
        <v>0</v>
      </c>
      <c r="UM92" s="3">
        <v>0</v>
      </c>
      <c r="UN92" s="32">
        <f t="shared" si="746"/>
        <v>0</v>
      </c>
      <c r="UO92" s="58">
        <v>0</v>
      </c>
      <c r="UP92" s="59">
        <f t="shared" si="747"/>
        <v>0</v>
      </c>
      <c r="UQ92" s="58">
        <v>0</v>
      </c>
      <c r="UR92" s="59">
        <f t="shared" si="748"/>
        <v>0</v>
      </c>
      <c r="US92" s="58">
        <v>0</v>
      </c>
      <c r="UT92" s="59">
        <f t="shared" si="749"/>
        <v>0</v>
      </c>
      <c r="UU92" s="42">
        <f t="shared" si="750"/>
        <v>34</v>
      </c>
      <c r="UV92" s="92">
        <f t="shared" si="751"/>
        <v>99451.253375999993</v>
      </c>
      <c r="UW92" s="141">
        <v>5</v>
      </c>
      <c r="UX92" s="36" t="str">
        <f t="shared" si="752"/>
        <v>AM-C40</v>
      </c>
      <c r="UY92" s="98" t="s">
        <v>294</v>
      </c>
      <c r="UZ92" s="17">
        <f t="shared" si="753"/>
        <v>2925.0368639999997</v>
      </c>
      <c r="VA92" s="100">
        <v>1</v>
      </c>
      <c r="VB92" s="88">
        <v>2499</v>
      </c>
      <c r="VC92" s="3">
        <v>3</v>
      </c>
      <c r="VD92" s="88">
        <v>7497.0119999999988</v>
      </c>
      <c r="VE92" s="23">
        <f t="shared" si="759"/>
        <v>4</v>
      </c>
      <c r="VF92" s="68">
        <f t="shared" si="760"/>
        <v>9996.0119999999988</v>
      </c>
      <c r="VG92" s="68">
        <f t="shared" si="761"/>
        <v>8471.1966101694907</v>
      </c>
      <c r="VH92" s="62">
        <f t="shared" si="762"/>
        <v>5.9747369004570076E-4</v>
      </c>
      <c r="VI92" s="23">
        <v>366</v>
      </c>
      <c r="VJ92" s="23">
        <v>1</v>
      </c>
      <c r="VK92" s="68">
        <v>2799</v>
      </c>
      <c r="VL92" s="62">
        <f t="shared" si="754"/>
        <v>2.672474373271819E-3</v>
      </c>
      <c r="VM92" s="34">
        <f t="shared" si="763"/>
        <v>11700.147455999999</v>
      </c>
      <c r="VN92" s="143" t="str">
        <f t="shared" si="755"/>
        <v>AM-C40</v>
      </c>
      <c r="VO92" s="143" t="str">
        <f t="shared" si="756"/>
        <v>B0CBCB9S14</v>
      </c>
      <c r="VP92" s="143" t="str">
        <f t="shared" si="757"/>
        <v>FBA78961</v>
      </c>
      <c r="VQ92" s="17">
        <f t="shared" si="764"/>
        <v>2925.0368639999997</v>
      </c>
      <c r="VR92" s="3">
        <v>8</v>
      </c>
      <c r="VS92" s="32">
        <f t="shared" si="765"/>
        <v>23400.294911999998</v>
      </c>
      <c r="VT92" s="3">
        <v>14</v>
      </c>
      <c r="VU92" s="32">
        <f t="shared" si="766"/>
        <v>40950.516095999992</v>
      </c>
      <c r="VV92" s="3">
        <v>0</v>
      </c>
      <c r="VW92" s="32">
        <f t="shared" si="767"/>
        <v>0</v>
      </c>
      <c r="VX92" s="3">
        <v>0</v>
      </c>
      <c r="VY92" s="32">
        <f t="shared" si="768"/>
        <v>0</v>
      </c>
      <c r="VZ92" s="58">
        <v>0</v>
      </c>
      <c r="WA92" s="59">
        <f t="shared" si="769"/>
        <v>0</v>
      </c>
      <c r="WB92" s="58">
        <v>0</v>
      </c>
      <c r="WC92" s="59">
        <f t="shared" si="770"/>
        <v>0</v>
      </c>
      <c r="WD92" s="58">
        <v>0</v>
      </c>
      <c r="WE92" s="59">
        <f t="shared" si="771"/>
        <v>0</v>
      </c>
      <c r="WF92" s="42">
        <f t="shared" si="772"/>
        <v>22</v>
      </c>
      <c r="WG92" s="92">
        <f t="shared" si="773"/>
        <v>64350.81100799999</v>
      </c>
      <c r="WH92" s="141">
        <v>7</v>
      </c>
      <c r="WI92" s="36" t="str">
        <f t="shared" si="758"/>
        <v>AM-C40</v>
      </c>
      <c r="WJ92" s="98" t="s">
        <v>294</v>
      </c>
      <c r="WK92" s="17">
        <f t="shared" si="774"/>
        <v>2925.0368639999997</v>
      </c>
    </row>
    <row r="93" spans="1:609">
      <c r="A93" s="161" t="s">
        <v>766</v>
      </c>
      <c r="B93" s="161" t="s">
        <v>782</v>
      </c>
      <c r="C93" s="180"/>
      <c r="D93" s="150" t="s">
        <v>669</v>
      </c>
      <c r="E93" s="161" t="s">
        <v>522</v>
      </c>
      <c r="F93" s="180"/>
      <c r="G93" s="180"/>
      <c r="H93" s="161" t="s">
        <v>472</v>
      </c>
      <c r="I93" s="161" t="s">
        <v>450</v>
      </c>
      <c r="J93" s="188">
        <v>2586.02432838</v>
      </c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79"/>
      <c r="AU93" s="179"/>
      <c r="AV93" s="179"/>
      <c r="AW93" s="179"/>
      <c r="AX93" s="179"/>
      <c r="AY93" s="179"/>
      <c r="AZ93" s="179"/>
      <c r="BA93" s="179"/>
      <c r="BB93" s="179"/>
      <c r="BC93" s="179"/>
      <c r="BD93" s="179"/>
      <c r="BE93" s="179"/>
      <c r="BF93" s="179"/>
      <c r="BG93" s="179"/>
      <c r="BH93" s="179"/>
      <c r="BI93" s="179"/>
      <c r="BJ93" s="179"/>
      <c r="BK93" s="179"/>
      <c r="BL93" s="179"/>
      <c r="BM93" s="179"/>
      <c r="BN93" s="179"/>
      <c r="BO93" s="179"/>
      <c r="BP93" s="179"/>
      <c r="BQ93" s="179"/>
      <c r="BR93" s="179"/>
      <c r="BS93" s="179"/>
      <c r="BT93" s="179"/>
      <c r="BU93" s="179"/>
      <c r="BV93" s="179"/>
      <c r="BW93" s="179"/>
      <c r="BX93" s="179"/>
      <c r="BY93" s="179"/>
      <c r="BZ93" s="179"/>
      <c r="CA93" s="179"/>
      <c r="CB93" s="179"/>
      <c r="CC93" s="179"/>
      <c r="CD93" s="179"/>
      <c r="CE93" s="179"/>
      <c r="CF93" s="179"/>
      <c r="CG93" s="179"/>
      <c r="CH93" s="179"/>
      <c r="CI93" s="179"/>
      <c r="CJ93" s="179"/>
      <c r="CK93" s="179"/>
      <c r="CL93" s="179"/>
      <c r="CM93" s="179"/>
      <c r="CN93" s="179"/>
      <c r="CO93" s="179"/>
      <c r="CP93" s="179"/>
      <c r="CQ93" s="179"/>
      <c r="CR93" s="179"/>
      <c r="CS93" s="179"/>
      <c r="CT93" s="179"/>
      <c r="CU93" s="179"/>
      <c r="CV93" s="179"/>
      <c r="CW93" s="179"/>
      <c r="CX93" s="179"/>
      <c r="CY93" s="179"/>
      <c r="CZ93" s="179"/>
      <c r="DA93" s="179"/>
      <c r="DB93" s="179"/>
      <c r="DC93" s="179"/>
      <c r="DD93" s="179"/>
      <c r="DE93" s="179"/>
      <c r="DF93" s="179"/>
      <c r="DG93" s="179"/>
      <c r="DH93" s="179"/>
      <c r="DI93" s="179"/>
      <c r="DJ93" s="179"/>
      <c r="DK93" s="179"/>
      <c r="DL93" s="179"/>
      <c r="DM93" s="179"/>
      <c r="DN93" s="179"/>
      <c r="DO93" s="179"/>
      <c r="DP93" s="179"/>
      <c r="DQ93" s="179"/>
      <c r="DR93" s="179"/>
      <c r="DS93" s="179"/>
      <c r="DT93" s="179"/>
      <c r="DU93" s="179"/>
      <c r="DV93" s="144"/>
      <c r="DW93" s="144"/>
      <c r="DX93" s="144"/>
      <c r="DY93" s="144"/>
      <c r="DZ93" s="144"/>
      <c r="EA93" s="144"/>
      <c r="EB93" s="144"/>
      <c r="EC93" s="144"/>
      <c r="ED93" s="144"/>
      <c r="EE93" s="179"/>
      <c r="EF93" s="179"/>
      <c r="EG93" s="179"/>
      <c r="EH93" s="179"/>
      <c r="EI93" s="179"/>
      <c r="EJ93" s="179"/>
      <c r="EK93" s="179"/>
      <c r="EL93" s="144"/>
      <c r="EM93" s="179"/>
      <c r="EN93" s="179"/>
      <c r="EO93" s="179"/>
      <c r="EP93" s="144"/>
      <c r="EQ93" s="179"/>
      <c r="ER93" s="144"/>
      <c r="ES93" s="144"/>
      <c r="ET93" s="144"/>
      <c r="EU93" s="144"/>
      <c r="EV93" s="179"/>
      <c r="EW93" s="179"/>
      <c r="EX93" s="179"/>
      <c r="EY93" s="179"/>
      <c r="EZ93" s="179"/>
      <c r="FA93" s="179"/>
      <c r="FB93" s="179"/>
      <c r="FC93" s="144"/>
      <c r="FD93" s="179"/>
      <c r="FE93" s="179"/>
      <c r="FF93" s="179"/>
      <c r="FG93" s="144"/>
      <c r="FH93" s="179"/>
      <c r="FI93" s="179"/>
      <c r="FJ93" s="179"/>
      <c r="FK93" s="179"/>
      <c r="FL93" s="179"/>
      <c r="FM93" s="179"/>
      <c r="FN93" s="179"/>
      <c r="FO93" s="179"/>
      <c r="FP93" s="144"/>
      <c r="FQ93" s="179"/>
      <c r="FR93" s="179"/>
      <c r="FS93" s="145"/>
      <c r="FT93" s="144"/>
      <c r="FU93" s="179"/>
      <c r="FV93" s="179"/>
      <c r="FW93" s="179"/>
      <c r="FX93" s="179"/>
      <c r="FY93" s="179"/>
      <c r="FZ93" s="179"/>
      <c r="GA93" s="179"/>
      <c r="GB93" s="179"/>
      <c r="GC93" s="144"/>
      <c r="GD93" s="179"/>
      <c r="GE93" s="179"/>
      <c r="GF93" s="145"/>
      <c r="GG93" s="144"/>
      <c r="GH93" s="181"/>
      <c r="GI93" s="182"/>
      <c r="GJ93" s="179"/>
      <c r="GK93" s="179"/>
      <c r="GL93" s="179"/>
      <c r="GM93" s="179"/>
      <c r="GN93" s="179"/>
      <c r="GO93" s="179"/>
      <c r="GP93" s="144"/>
      <c r="GQ93" s="179"/>
      <c r="GR93" s="179"/>
      <c r="GS93" s="145"/>
      <c r="GT93" s="144"/>
      <c r="GU93" s="181"/>
      <c r="GV93" s="182"/>
      <c r="GW93" s="179"/>
      <c r="GX93" s="179"/>
      <c r="GY93" s="179"/>
      <c r="GZ93" s="179"/>
      <c r="HA93" s="179"/>
      <c r="HB93" s="179"/>
      <c r="HC93" s="144"/>
      <c r="HD93" s="179"/>
      <c r="HE93" s="179"/>
      <c r="HF93" s="145"/>
      <c r="HG93" s="144"/>
      <c r="HH93" s="179"/>
      <c r="HI93" s="182"/>
      <c r="HJ93" s="179"/>
      <c r="HK93" s="179"/>
      <c r="HL93" s="179"/>
      <c r="HM93" s="179"/>
      <c r="HN93" s="179"/>
      <c r="HO93" s="179"/>
      <c r="HP93" s="144"/>
      <c r="HQ93" s="179"/>
      <c r="HR93" s="179"/>
      <c r="HS93" s="145"/>
      <c r="HT93" s="144"/>
      <c r="HU93" s="179"/>
      <c r="HV93" s="182"/>
      <c r="HW93" s="179"/>
      <c r="HX93" s="179"/>
      <c r="HY93" s="179"/>
      <c r="HZ93" s="179"/>
      <c r="IA93" s="179"/>
      <c r="IB93" s="179"/>
      <c r="IC93" s="144"/>
      <c r="ID93" s="179"/>
      <c r="IE93" s="179"/>
      <c r="IF93" s="145"/>
      <c r="IG93" s="144"/>
      <c r="IH93" s="179"/>
      <c r="II93" s="182"/>
      <c r="IJ93" s="145"/>
      <c r="IK93" s="179"/>
      <c r="IL93" s="145"/>
      <c r="IM93" s="179"/>
      <c r="IN93" s="145"/>
      <c r="IO93" s="145"/>
      <c r="IP93" s="144"/>
      <c r="IQ93" s="179"/>
      <c r="IR93" s="179"/>
      <c r="IS93" s="145"/>
      <c r="IT93" s="144"/>
      <c r="IU93" s="179"/>
      <c r="IV93" s="179"/>
      <c r="IW93" s="179"/>
      <c r="IX93" s="179"/>
      <c r="IY93" s="179"/>
      <c r="IZ93" s="179"/>
      <c r="JA93" s="179"/>
      <c r="JB93" s="179"/>
      <c r="JC93" s="179"/>
      <c r="JD93" s="179"/>
      <c r="JE93" s="179"/>
      <c r="JF93" s="179"/>
      <c r="JG93" s="179"/>
      <c r="JH93" s="179"/>
      <c r="JI93" s="179"/>
      <c r="JJ93" s="179"/>
      <c r="JK93" s="179"/>
      <c r="JL93" s="179"/>
      <c r="JM93" s="179"/>
      <c r="JN93" s="179"/>
      <c r="JO93" s="179"/>
      <c r="JP93" s="179"/>
      <c r="JQ93" s="181"/>
      <c r="JR93" s="179"/>
      <c r="JS93" s="182"/>
      <c r="JT93" s="145"/>
      <c r="JU93" s="179"/>
      <c r="JV93" s="145"/>
      <c r="JW93" s="179"/>
      <c r="JX93" s="145"/>
      <c r="JY93" s="145"/>
      <c r="JZ93" s="144"/>
      <c r="KA93" s="179"/>
      <c r="KB93" s="179"/>
      <c r="KC93" s="145"/>
      <c r="KD93" s="144"/>
      <c r="KE93" s="179"/>
      <c r="KF93" s="179"/>
      <c r="KG93" s="179"/>
      <c r="KH93" s="179"/>
      <c r="KI93" s="179"/>
      <c r="KJ93" s="179"/>
      <c r="KK93" s="179"/>
      <c r="KL93" s="179"/>
      <c r="KM93" s="179"/>
      <c r="KN93" s="179"/>
      <c r="KO93" s="179"/>
      <c r="KP93" s="179"/>
      <c r="KQ93" s="179"/>
      <c r="KR93" s="179"/>
      <c r="KS93" s="179"/>
      <c r="KT93" s="179"/>
      <c r="KU93" s="179"/>
      <c r="KV93" s="179"/>
      <c r="KW93" s="179"/>
      <c r="KX93" s="179"/>
      <c r="KY93" s="179"/>
      <c r="KZ93" s="179"/>
      <c r="LA93" s="181"/>
      <c r="LB93" s="179"/>
      <c r="LC93" s="100"/>
      <c r="LD93" s="88"/>
      <c r="LE93" s="3"/>
      <c r="LF93" s="88"/>
      <c r="LG93" s="23"/>
      <c r="LH93" s="68"/>
      <c r="LI93" s="68"/>
      <c r="LJ93" s="62"/>
      <c r="LK93" s="23"/>
      <c r="LL93" s="23"/>
      <c r="LM93" s="68"/>
      <c r="LN93" s="62"/>
      <c r="LO93" s="34"/>
      <c r="LP93" s="143"/>
      <c r="LQ93" s="142"/>
      <c r="LR93" s="143"/>
      <c r="LS93" s="126"/>
      <c r="LT93" s="3"/>
      <c r="LU93" s="32"/>
      <c r="LV93" s="3"/>
      <c r="LW93" s="32"/>
      <c r="LX93" s="3"/>
      <c r="LY93" s="32"/>
      <c r="LZ93" s="3"/>
      <c r="MA93" s="32"/>
      <c r="MB93" s="58"/>
      <c r="MC93" s="59"/>
      <c r="MD93" s="58"/>
      <c r="ME93" s="59"/>
      <c r="MF93" s="58"/>
      <c r="MG93" s="59"/>
      <c r="MH93" s="42"/>
      <c r="MI93" s="10"/>
      <c r="MJ93" s="36"/>
      <c r="MK93" s="98"/>
      <c r="ML93" s="126"/>
      <c r="MM93" s="100"/>
      <c r="MN93" s="88"/>
      <c r="MO93" s="3"/>
      <c r="MP93" s="88"/>
      <c r="MQ93" s="23"/>
      <c r="MR93" s="68"/>
      <c r="MS93" s="68"/>
      <c r="MT93" s="62"/>
      <c r="MU93" s="23"/>
      <c r="MV93" s="23"/>
      <c r="MW93" s="68"/>
      <c r="MX93" s="62"/>
      <c r="MY93" s="34"/>
      <c r="MZ93" s="143"/>
      <c r="NA93" s="143"/>
      <c r="NB93" s="143"/>
      <c r="NC93" s="17"/>
      <c r="ND93" s="3"/>
      <c r="NE93" s="32"/>
      <c r="NF93" s="3"/>
      <c r="NG93" s="32"/>
      <c r="NH93" s="3"/>
      <c r="NI93" s="32"/>
      <c r="NJ93" s="3"/>
      <c r="NK93" s="32"/>
      <c r="NL93" s="58"/>
      <c r="NM93" s="59"/>
      <c r="NN93" s="58"/>
      <c r="NO93" s="59"/>
      <c r="NP93" s="58"/>
      <c r="NQ93" s="59"/>
      <c r="NR93" s="42"/>
      <c r="NS93" s="92"/>
      <c r="NT93" s="141"/>
      <c r="NU93" s="36"/>
      <c r="NV93" s="98"/>
      <c r="NW93" s="126"/>
      <c r="NX93" s="100"/>
      <c r="NY93" s="88"/>
      <c r="NZ93" s="3"/>
      <c r="OA93" s="88"/>
      <c r="OB93" s="23"/>
      <c r="OC93" s="68"/>
      <c r="OD93" s="68"/>
      <c r="OE93" s="62"/>
      <c r="OF93" s="23"/>
      <c r="OG93" s="23"/>
      <c r="OH93" s="68"/>
      <c r="OI93" s="62"/>
      <c r="OJ93" s="34"/>
      <c r="OK93" s="143"/>
      <c r="OL93" s="143"/>
      <c r="OM93" s="143"/>
      <c r="ON93" s="17"/>
      <c r="OO93" s="3"/>
      <c r="OP93" s="32"/>
      <c r="OQ93" s="3"/>
      <c r="OR93" s="32"/>
      <c r="OS93" s="3"/>
      <c r="OT93" s="32"/>
      <c r="OU93" s="3"/>
      <c r="OV93" s="32"/>
      <c r="OW93" s="58"/>
      <c r="OX93" s="59"/>
      <c r="OY93" s="58"/>
      <c r="OZ93" s="59"/>
      <c r="PA93" s="58"/>
      <c r="PB93" s="59"/>
      <c r="PC93" s="42"/>
      <c r="PD93" s="92"/>
      <c r="PE93" s="141"/>
      <c r="PF93" s="36"/>
      <c r="PG93" s="98"/>
      <c r="PH93" s="126"/>
      <c r="PI93" s="100"/>
      <c r="PJ93" s="88"/>
      <c r="PK93" s="3"/>
      <c r="PL93" s="88"/>
      <c r="PM93" s="23"/>
      <c r="PN93" s="68"/>
      <c r="PO93" s="68"/>
      <c r="PP93" s="62"/>
      <c r="PQ93" s="23"/>
      <c r="PR93" s="23"/>
      <c r="PS93" s="68"/>
      <c r="PT93" s="62"/>
      <c r="PU93" s="34"/>
      <c r="PV93" s="143"/>
      <c r="PW93" s="143"/>
      <c r="PX93" s="143"/>
      <c r="PY93" s="17"/>
      <c r="PZ93" s="3"/>
      <c r="QA93" s="32"/>
      <c r="QB93" s="3"/>
      <c r="QC93" s="32"/>
      <c r="QD93" s="3"/>
      <c r="QE93" s="32"/>
      <c r="QF93" s="3"/>
      <c r="QG93" s="32"/>
      <c r="QH93" s="58"/>
      <c r="QI93" s="59"/>
      <c r="QJ93" s="58"/>
      <c r="QK93" s="59"/>
      <c r="QL93" s="58"/>
      <c r="QM93" s="59"/>
      <c r="QN93" s="42"/>
      <c r="QO93" s="92"/>
      <c r="QP93" s="141"/>
      <c r="QQ93" s="36"/>
      <c r="QR93" s="98"/>
      <c r="QS93" s="126"/>
      <c r="QT93" s="100">
        <v>1</v>
      </c>
      <c r="QU93" s="88">
        <v>3250</v>
      </c>
      <c r="QV93" s="3">
        <v>0</v>
      </c>
      <c r="QW93" s="88">
        <v>0</v>
      </c>
      <c r="QX93" s="23">
        <f t="shared" si="691"/>
        <v>1</v>
      </c>
      <c r="QY93" s="68">
        <f t="shared" si="692"/>
        <v>3250</v>
      </c>
      <c r="QZ93" s="68">
        <f t="shared" si="693"/>
        <v>2754.2372881355932</v>
      </c>
      <c r="RA93" s="62">
        <f t="shared" si="694"/>
        <v>1.7390957226646393E-4</v>
      </c>
      <c r="RB93" s="23">
        <v>215</v>
      </c>
      <c r="RC93" s="23">
        <v>0</v>
      </c>
      <c r="RD93" s="68">
        <v>0</v>
      </c>
      <c r="RE93" s="62">
        <f t="shared" si="695"/>
        <v>0</v>
      </c>
      <c r="RF93" s="34">
        <f t="shared" si="696"/>
        <v>2586.02432838</v>
      </c>
      <c r="RG93" s="143" t="str">
        <f t="shared" si="697"/>
        <v>AM-W21</v>
      </c>
      <c r="RH93" s="143" t="str">
        <f t="shared" si="698"/>
        <v>B0F2HYY7JF</v>
      </c>
      <c r="RI93" s="143" t="str">
        <f t="shared" si="699"/>
        <v>FBA79722</v>
      </c>
      <c r="RJ93" s="17">
        <f t="shared" si="700"/>
        <v>2586.02432838</v>
      </c>
      <c r="RK93" s="3">
        <v>59</v>
      </c>
      <c r="RL93" s="32">
        <f t="shared" si="701"/>
        <v>152575.43537441999</v>
      </c>
      <c r="RM93" s="3">
        <v>0</v>
      </c>
      <c r="RN93" s="32">
        <f t="shared" si="702"/>
        <v>0</v>
      </c>
      <c r="RO93" s="3">
        <v>0</v>
      </c>
      <c r="RP93" s="32">
        <f t="shared" si="703"/>
        <v>0</v>
      </c>
      <c r="RQ93" s="3">
        <v>0</v>
      </c>
      <c r="RR93" s="32">
        <f t="shared" si="704"/>
        <v>0</v>
      </c>
      <c r="RS93" s="58">
        <v>0</v>
      </c>
      <c r="RT93" s="59">
        <f t="shared" si="705"/>
        <v>0</v>
      </c>
      <c r="RU93" s="58">
        <v>0</v>
      </c>
      <c r="RV93" s="59">
        <f t="shared" si="706"/>
        <v>0</v>
      </c>
      <c r="RW93" s="58">
        <v>0</v>
      </c>
      <c r="RX93" s="59">
        <f t="shared" si="707"/>
        <v>0</v>
      </c>
      <c r="RY93" s="42">
        <f t="shared" si="708"/>
        <v>59</v>
      </c>
      <c r="RZ93" s="92">
        <f t="shared" si="709"/>
        <v>152575.43537441999</v>
      </c>
      <c r="SA93" s="141">
        <v>8</v>
      </c>
      <c r="SB93" s="36" t="str">
        <f t="shared" si="710"/>
        <v>AM-W21</v>
      </c>
      <c r="SC93" s="98" t="s">
        <v>805</v>
      </c>
      <c r="SD93" s="17">
        <f t="shared" si="711"/>
        <v>2586.02432838</v>
      </c>
      <c r="SE93" s="100">
        <v>1</v>
      </c>
      <c r="SF93" s="88">
        <v>3199</v>
      </c>
      <c r="SG93" s="3">
        <v>4</v>
      </c>
      <c r="SH93" s="88">
        <v>12797</v>
      </c>
      <c r="SI93" s="23">
        <f t="shared" si="712"/>
        <v>5</v>
      </c>
      <c r="SJ93" s="68">
        <f t="shared" si="713"/>
        <v>15996</v>
      </c>
      <c r="SK93" s="68">
        <f t="shared" si="714"/>
        <v>13555.932203389832</v>
      </c>
      <c r="SL93" s="62">
        <f t="shared" si="715"/>
        <v>1.0247773034506153E-3</v>
      </c>
      <c r="SM93" s="23">
        <v>722</v>
      </c>
      <c r="SN93" s="23">
        <v>0</v>
      </c>
      <c r="SO93" s="68">
        <v>0</v>
      </c>
      <c r="SP93" s="62">
        <f t="shared" si="716"/>
        <v>0</v>
      </c>
      <c r="SQ93" s="34">
        <f t="shared" si="717"/>
        <v>12930.121641900001</v>
      </c>
      <c r="SR93" s="143" t="str">
        <f t="shared" si="718"/>
        <v>AM-W21</v>
      </c>
      <c r="SS93" s="143" t="str">
        <f t="shared" si="719"/>
        <v>B0F2HYY7JF</v>
      </c>
      <c r="ST93" s="143" t="str">
        <f t="shared" si="720"/>
        <v>FBA79722</v>
      </c>
      <c r="SU93" s="17">
        <f t="shared" si="721"/>
        <v>2586.02432838</v>
      </c>
      <c r="SV93" s="3">
        <v>48</v>
      </c>
      <c r="SW93" s="32">
        <f t="shared" si="722"/>
        <v>124129.16776224</v>
      </c>
      <c r="SX93" s="3">
        <v>0</v>
      </c>
      <c r="SY93" s="32">
        <f t="shared" si="723"/>
        <v>0</v>
      </c>
      <c r="SZ93" s="3">
        <v>0</v>
      </c>
      <c r="TA93" s="32">
        <f t="shared" si="724"/>
        <v>0</v>
      </c>
      <c r="TB93" s="3">
        <v>0</v>
      </c>
      <c r="TC93" s="32">
        <f t="shared" si="725"/>
        <v>0</v>
      </c>
      <c r="TD93" s="58">
        <v>0</v>
      </c>
      <c r="TE93" s="59">
        <f t="shared" si="726"/>
        <v>0</v>
      </c>
      <c r="TF93" s="58">
        <v>0</v>
      </c>
      <c r="TG93" s="59">
        <f t="shared" si="727"/>
        <v>0</v>
      </c>
      <c r="TH93" s="58">
        <v>0</v>
      </c>
      <c r="TI93" s="59">
        <f t="shared" si="728"/>
        <v>0</v>
      </c>
      <c r="TJ93" s="42">
        <f t="shared" si="729"/>
        <v>48</v>
      </c>
      <c r="TK93" s="92">
        <f t="shared" si="730"/>
        <v>124129.16776224</v>
      </c>
      <c r="TL93" s="141">
        <v>4</v>
      </c>
      <c r="TM93" s="36" t="str">
        <f t="shared" si="731"/>
        <v>AM-W21</v>
      </c>
      <c r="TN93" s="98" t="s">
        <v>875</v>
      </c>
      <c r="TO93" s="17">
        <f t="shared" si="732"/>
        <v>2586.02432838</v>
      </c>
      <c r="TP93" s="100">
        <v>1</v>
      </c>
      <c r="TQ93" s="88">
        <v>3199</v>
      </c>
      <c r="TR93" s="3">
        <v>4</v>
      </c>
      <c r="TS93" s="88">
        <v>12796.0144</v>
      </c>
      <c r="TT93" s="23">
        <f t="shared" si="733"/>
        <v>5</v>
      </c>
      <c r="TU93" s="68">
        <f t="shared" si="734"/>
        <v>15995.0144</v>
      </c>
      <c r="TV93" s="68">
        <f t="shared" si="735"/>
        <v>13555.096949152543</v>
      </c>
      <c r="TW93" s="62">
        <f t="shared" si="736"/>
        <v>9.4467792319449242E-4</v>
      </c>
      <c r="TX93" s="23">
        <v>656</v>
      </c>
      <c r="TY93" s="23">
        <v>0</v>
      </c>
      <c r="TZ93" s="68">
        <v>0</v>
      </c>
      <c r="UA93" s="62">
        <f t="shared" si="737"/>
        <v>0</v>
      </c>
      <c r="UB93" s="34">
        <f t="shared" si="738"/>
        <v>12930.121641900001</v>
      </c>
      <c r="UC93" s="143" t="str">
        <f t="shared" si="739"/>
        <v>AM-W21</v>
      </c>
      <c r="UD93" s="143" t="str">
        <f t="shared" si="740"/>
        <v>B0F2HYY7JF</v>
      </c>
      <c r="UE93" s="143" t="str">
        <f t="shared" si="741"/>
        <v>FBA79722</v>
      </c>
      <c r="UF93" s="17">
        <f t="shared" si="742"/>
        <v>2586.02432838</v>
      </c>
      <c r="UG93" s="3">
        <v>42</v>
      </c>
      <c r="UH93" s="32">
        <f t="shared" si="743"/>
        <v>108613.02179196</v>
      </c>
      <c r="UI93" s="3">
        <v>23</v>
      </c>
      <c r="UJ93" s="32">
        <f t="shared" si="744"/>
        <v>59478.55955274</v>
      </c>
      <c r="UK93" s="3">
        <v>0</v>
      </c>
      <c r="UL93" s="32">
        <f t="shared" si="745"/>
        <v>0</v>
      </c>
      <c r="UM93" s="3">
        <v>0</v>
      </c>
      <c r="UN93" s="32">
        <f t="shared" si="746"/>
        <v>0</v>
      </c>
      <c r="UO93" s="58">
        <v>0</v>
      </c>
      <c r="UP93" s="59">
        <f t="shared" si="747"/>
        <v>0</v>
      </c>
      <c r="UQ93" s="58">
        <v>0</v>
      </c>
      <c r="UR93" s="59">
        <f t="shared" si="748"/>
        <v>0</v>
      </c>
      <c r="US93" s="58">
        <v>0</v>
      </c>
      <c r="UT93" s="59">
        <f t="shared" si="749"/>
        <v>0</v>
      </c>
      <c r="UU93" s="42">
        <f t="shared" si="750"/>
        <v>65</v>
      </c>
      <c r="UV93" s="92">
        <f t="shared" si="751"/>
        <v>168091.58134470001</v>
      </c>
      <c r="UW93" s="141">
        <v>2</v>
      </c>
      <c r="UX93" s="36" t="str">
        <f t="shared" si="752"/>
        <v>AM-W21</v>
      </c>
      <c r="UY93" s="98" t="s">
        <v>875</v>
      </c>
      <c r="UZ93" s="17">
        <f t="shared" si="753"/>
        <v>2586.02432838</v>
      </c>
      <c r="VA93" s="100">
        <v>2</v>
      </c>
      <c r="VB93" s="88">
        <v>5998</v>
      </c>
      <c r="VC93" s="3">
        <v>1</v>
      </c>
      <c r="VD93" s="88">
        <v>3199.0036</v>
      </c>
      <c r="VE93" s="23">
        <f t="shared" si="759"/>
        <v>3</v>
      </c>
      <c r="VF93" s="68">
        <f t="shared" si="760"/>
        <v>9197.0036</v>
      </c>
      <c r="VG93" s="68">
        <f t="shared" si="761"/>
        <v>7794.0708474576277</v>
      </c>
      <c r="VH93" s="62">
        <f t="shared" si="762"/>
        <v>5.4971599456419163E-4</v>
      </c>
      <c r="VI93" s="23">
        <v>720</v>
      </c>
      <c r="VJ93" s="23">
        <v>0</v>
      </c>
      <c r="VK93" s="68">
        <v>0</v>
      </c>
      <c r="VL93" s="62">
        <f t="shared" si="754"/>
        <v>0</v>
      </c>
      <c r="VM93" s="34">
        <f t="shared" si="763"/>
        <v>7758.0729851400001</v>
      </c>
      <c r="VN93" s="143" t="str">
        <f t="shared" si="755"/>
        <v>AM-W21</v>
      </c>
      <c r="VO93" s="143" t="str">
        <f t="shared" si="756"/>
        <v>B0F2HYY7JF</v>
      </c>
      <c r="VP93" s="143" t="str">
        <f t="shared" si="757"/>
        <v>FBA79722</v>
      </c>
      <c r="VQ93" s="17">
        <f t="shared" si="764"/>
        <v>2586.02432838</v>
      </c>
      <c r="VR93" s="3">
        <v>25</v>
      </c>
      <c r="VS93" s="32">
        <f t="shared" si="765"/>
        <v>64650.608209500002</v>
      </c>
      <c r="VT93" s="3">
        <v>21</v>
      </c>
      <c r="VU93" s="32">
        <f t="shared" si="766"/>
        <v>54306.510895979998</v>
      </c>
      <c r="VV93" s="3">
        <v>0</v>
      </c>
      <c r="VW93" s="32">
        <f t="shared" si="767"/>
        <v>0</v>
      </c>
      <c r="VX93" s="3">
        <v>0</v>
      </c>
      <c r="VY93" s="32">
        <f t="shared" si="768"/>
        <v>0</v>
      </c>
      <c r="VZ93" s="58">
        <v>0</v>
      </c>
      <c r="WA93" s="59">
        <f t="shared" si="769"/>
        <v>0</v>
      </c>
      <c r="WB93" s="58">
        <v>0</v>
      </c>
      <c r="WC93" s="59">
        <f t="shared" si="770"/>
        <v>0</v>
      </c>
      <c r="WD93" s="58">
        <v>0</v>
      </c>
      <c r="WE93" s="59">
        <f t="shared" si="771"/>
        <v>0</v>
      </c>
      <c r="WF93" s="42">
        <f t="shared" si="772"/>
        <v>46</v>
      </c>
      <c r="WG93" s="92">
        <f t="shared" si="773"/>
        <v>118957.11910548</v>
      </c>
      <c r="WH93" s="141">
        <v>1</v>
      </c>
      <c r="WI93" s="36" t="str">
        <f t="shared" si="758"/>
        <v>AM-W21</v>
      </c>
      <c r="WJ93" s="98" t="s">
        <v>875</v>
      </c>
      <c r="WK93" s="17">
        <f t="shared" si="774"/>
        <v>2586.02432838</v>
      </c>
    </row>
    <row r="94" spans="1:609">
      <c r="A94" s="161" t="s">
        <v>742</v>
      </c>
      <c r="B94" s="161" t="s">
        <v>722</v>
      </c>
      <c r="C94" s="180"/>
      <c r="D94" s="150" t="s">
        <v>669</v>
      </c>
      <c r="E94" s="150" t="s">
        <v>826</v>
      </c>
      <c r="F94" s="180"/>
      <c r="G94" s="180"/>
      <c r="H94" s="161" t="s">
        <v>480</v>
      </c>
      <c r="I94" s="161" t="s">
        <v>480</v>
      </c>
      <c r="J94" s="188">
        <v>3909.1039999999998</v>
      </c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79"/>
      <c r="BM94" s="179"/>
      <c r="BN94" s="179"/>
      <c r="BO94" s="179"/>
      <c r="BP94" s="179"/>
      <c r="BQ94" s="179"/>
      <c r="BR94" s="179"/>
      <c r="BS94" s="179"/>
      <c r="BT94" s="179"/>
      <c r="BU94" s="179"/>
      <c r="BV94" s="179"/>
      <c r="BW94" s="179"/>
      <c r="BX94" s="179"/>
      <c r="BY94" s="179"/>
      <c r="BZ94" s="179"/>
      <c r="CA94" s="179"/>
      <c r="CB94" s="179"/>
      <c r="CC94" s="179"/>
      <c r="CD94" s="179"/>
      <c r="CE94" s="179"/>
      <c r="CF94" s="179"/>
      <c r="CG94" s="179"/>
      <c r="CH94" s="179"/>
      <c r="CI94" s="179"/>
      <c r="CJ94" s="179"/>
      <c r="CK94" s="179"/>
      <c r="CL94" s="179"/>
      <c r="CM94" s="179"/>
      <c r="CN94" s="179"/>
      <c r="CO94" s="179"/>
      <c r="CP94" s="179"/>
      <c r="CQ94" s="179"/>
      <c r="CR94" s="179"/>
      <c r="CS94" s="179"/>
      <c r="CT94" s="179"/>
      <c r="CU94" s="179"/>
      <c r="CV94" s="179"/>
      <c r="CW94" s="179"/>
      <c r="CX94" s="179"/>
      <c r="CY94" s="179"/>
      <c r="CZ94" s="179"/>
      <c r="DA94" s="179"/>
      <c r="DB94" s="179"/>
      <c r="DC94" s="179"/>
      <c r="DD94" s="179"/>
      <c r="DE94" s="179"/>
      <c r="DF94" s="179"/>
      <c r="DG94" s="179"/>
      <c r="DH94" s="179"/>
      <c r="DI94" s="179"/>
      <c r="DJ94" s="179"/>
      <c r="DK94" s="179"/>
      <c r="DL94" s="179"/>
      <c r="DM94" s="179"/>
      <c r="DN94" s="179"/>
      <c r="DO94" s="179"/>
      <c r="DP94" s="179"/>
      <c r="DQ94" s="179"/>
      <c r="DR94" s="179"/>
      <c r="DS94" s="179"/>
      <c r="DT94" s="179"/>
      <c r="DU94" s="179"/>
      <c r="DV94" s="144"/>
      <c r="DW94" s="144"/>
      <c r="DX94" s="144"/>
      <c r="DY94" s="144"/>
      <c r="DZ94" s="144"/>
      <c r="EA94" s="144"/>
      <c r="EB94" s="144"/>
      <c r="EC94" s="144"/>
      <c r="ED94" s="144"/>
      <c r="EE94" s="179"/>
      <c r="EF94" s="179"/>
      <c r="EG94" s="179"/>
      <c r="EH94" s="179"/>
      <c r="EI94" s="179"/>
      <c r="EJ94" s="179"/>
      <c r="EK94" s="179"/>
      <c r="EL94" s="144"/>
      <c r="EM94" s="179"/>
      <c r="EN94" s="179"/>
      <c r="EO94" s="179"/>
      <c r="EP94" s="144"/>
      <c r="EQ94" s="179"/>
      <c r="ER94" s="144"/>
      <c r="ES94" s="144"/>
      <c r="ET94" s="144"/>
      <c r="EU94" s="144"/>
      <c r="EV94" s="179"/>
      <c r="EW94" s="179"/>
      <c r="EX94" s="179"/>
      <c r="EY94" s="179"/>
      <c r="EZ94" s="179"/>
      <c r="FA94" s="179"/>
      <c r="FB94" s="179"/>
      <c r="FC94" s="144"/>
      <c r="FD94" s="179"/>
      <c r="FE94" s="179"/>
      <c r="FF94" s="179"/>
      <c r="FG94" s="144"/>
      <c r="FH94" s="179"/>
      <c r="FI94" s="179"/>
      <c r="FJ94" s="179"/>
      <c r="FK94" s="179"/>
      <c r="FL94" s="179"/>
      <c r="FM94" s="179"/>
      <c r="FN94" s="179"/>
      <c r="FO94" s="179"/>
      <c r="FP94" s="144"/>
      <c r="FQ94" s="179"/>
      <c r="FR94" s="179"/>
      <c r="FS94" s="145"/>
      <c r="FT94" s="144"/>
      <c r="FU94" s="179"/>
      <c r="FV94" s="179"/>
      <c r="FW94" s="179"/>
      <c r="FX94" s="179"/>
      <c r="FY94" s="179"/>
      <c r="FZ94" s="179"/>
      <c r="GA94" s="179"/>
      <c r="GB94" s="179"/>
      <c r="GC94" s="144"/>
      <c r="GD94" s="179"/>
      <c r="GE94" s="179"/>
      <c r="GF94" s="145"/>
      <c r="GG94" s="144"/>
      <c r="GH94" s="181"/>
      <c r="GI94" s="182"/>
      <c r="GJ94" s="179"/>
      <c r="GK94" s="179"/>
      <c r="GL94" s="179"/>
      <c r="GM94" s="179"/>
      <c r="GN94" s="179"/>
      <c r="GO94" s="179"/>
      <c r="GP94" s="144"/>
      <c r="GQ94" s="179"/>
      <c r="GR94" s="179"/>
      <c r="GS94" s="145"/>
      <c r="GT94" s="144"/>
      <c r="GU94" s="181"/>
      <c r="GV94" s="182"/>
      <c r="GW94" s="179"/>
      <c r="GX94" s="179"/>
      <c r="GY94" s="179"/>
      <c r="GZ94" s="179"/>
      <c r="HA94" s="179"/>
      <c r="HB94" s="179"/>
      <c r="HC94" s="144"/>
      <c r="HD94" s="179"/>
      <c r="HE94" s="179"/>
      <c r="HF94" s="145"/>
      <c r="HG94" s="144"/>
      <c r="HH94" s="179"/>
      <c r="HI94" s="182"/>
      <c r="HJ94" s="179"/>
      <c r="HK94" s="179"/>
      <c r="HL94" s="179"/>
      <c r="HM94" s="179"/>
      <c r="HN94" s="179"/>
      <c r="HO94" s="179"/>
      <c r="HP94" s="144"/>
      <c r="HQ94" s="179"/>
      <c r="HR94" s="179"/>
      <c r="HS94" s="145"/>
      <c r="HT94" s="144"/>
      <c r="HU94" s="179"/>
      <c r="HV94" s="182"/>
      <c r="HW94" s="179"/>
      <c r="HX94" s="179"/>
      <c r="HY94" s="179"/>
      <c r="HZ94" s="179"/>
      <c r="IA94" s="179"/>
      <c r="IB94" s="179"/>
      <c r="IC94" s="144"/>
      <c r="ID94" s="179"/>
      <c r="IE94" s="179"/>
      <c r="IF94" s="145"/>
      <c r="IG94" s="144"/>
      <c r="IH94" s="179"/>
      <c r="II94" s="182"/>
      <c r="IJ94" s="145"/>
      <c r="IK94" s="179"/>
      <c r="IL94" s="145"/>
      <c r="IM94" s="179"/>
      <c r="IN94" s="145"/>
      <c r="IO94" s="145"/>
      <c r="IP94" s="144"/>
      <c r="IQ94" s="179"/>
      <c r="IR94" s="179"/>
      <c r="IS94" s="145"/>
      <c r="IT94" s="144"/>
      <c r="IU94" s="179"/>
      <c r="IV94" s="179"/>
      <c r="IW94" s="179"/>
      <c r="IX94" s="179"/>
      <c r="IY94" s="179"/>
      <c r="IZ94" s="179"/>
      <c r="JA94" s="179"/>
      <c r="JB94" s="179"/>
      <c r="JC94" s="179"/>
      <c r="JD94" s="179"/>
      <c r="JE94" s="179"/>
      <c r="JF94" s="179"/>
      <c r="JG94" s="179"/>
      <c r="JH94" s="179"/>
      <c r="JI94" s="179"/>
      <c r="JJ94" s="179"/>
      <c r="JK94" s="179"/>
      <c r="JL94" s="179"/>
      <c r="JM94" s="179"/>
      <c r="JN94" s="179"/>
      <c r="JO94" s="179"/>
      <c r="JP94" s="179"/>
      <c r="JQ94" s="181"/>
      <c r="JR94" s="179"/>
      <c r="JS94" s="182"/>
      <c r="JT94" s="145"/>
      <c r="JU94" s="179"/>
      <c r="JV94" s="145"/>
      <c r="JW94" s="179"/>
      <c r="JX94" s="145"/>
      <c r="JY94" s="145"/>
      <c r="JZ94" s="144"/>
      <c r="KA94" s="179"/>
      <c r="KB94" s="179"/>
      <c r="KC94" s="145"/>
      <c r="KD94" s="144"/>
      <c r="KE94" s="179"/>
      <c r="KF94" s="179"/>
      <c r="KG94" s="179"/>
      <c r="KH94" s="179"/>
      <c r="KI94" s="179"/>
      <c r="KJ94" s="179"/>
      <c r="KK94" s="179"/>
      <c r="KL94" s="179"/>
      <c r="KM94" s="179"/>
      <c r="KN94" s="179"/>
      <c r="KO94" s="179"/>
      <c r="KP94" s="179"/>
      <c r="KQ94" s="179"/>
      <c r="KR94" s="179"/>
      <c r="KS94" s="179"/>
      <c r="KT94" s="179"/>
      <c r="KU94" s="179"/>
      <c r="KV94" s="179"/>
      <c r="KW94" s="179"/>
      <c r="KX94" s="179"/>
      <c r="KY94" s="179"/>
      <c r="KZ94" s="179"/>
      <c r="LA94" s="181"/>
      <c r="LB94" s="179"/>
      <c r="LC94" s="100"/>
      <c r="LD94" s="88"/>
      <c r="LE94" s="3"/>
      <c r="LF94" s="88"/>
      <c r="LG94" s="23"/>
      <c r="LH94" s="68"/>
      <c r="LI94" s="68"/>
      <c r="LJ94" s="62"/>
      <c r="LK94" s="23"/>
      <c r="LL94" s="23"/>
      <c r="LM94" s="68"/>
      <c r="LN94" s="62"/>
      <c r="LO94" s="34"/>
      <c r="LP94" s="143"/>
      <c r="LQ94" s="142"/>
      <c r="LR94" s="143"/>
      <c r="LS94" s="126"/>
      <c r="LT94" s="3"/>
      <c r="LU94" s="32"/>
      <c r="LV94" s="3"/>
      <c r="LW94" s="32"/>
      <c r="LX94" s="3"/>
      <c r="LY94" s="32"/>
      <c r="LZ94" s="3"/>
      <c r="MA94" s="32"/>
      <c r="MB94" s="58"/>
      <c r="MC94" s="59"/>
      <c r="MD94" s="58"/>
      <c r="ME94" s="59"/>
      <c r="MF94" s="58"/>
      <c r="MG94" s="59"/>
      <c r="MH94" s="42"/>
      <c r="MI94" s="10"/>
      <c r="MJ94" s="36"/>
      <c r="MK94" s="98"/>
      <c r="ML94" s="126"/>
      <c r="MM94" s="100"/>
      <c r="MN94" s="88"/>
      <c r="MO94" s="3"/>
      <c r="MP94" s="88"/>
      <c r="MQ94" s="23"/>
      <c r="MR94" s="68"/>
      <c r="MS94" s="68"/>
      <c r="MT94" s="62"/>
      <c r="MU94" s="23"/>
      <c r="MV94" s="23"/>
      <c r="MW94" s="68"/>
      <c r="MX94" s="62"/>
      <c r="MY94" s="34"/>
      <c r="MZ94" s="143"/>
      <c r="NA94" s="143"/>
      <c r="NB94" s="143"/>
      <c r="NC94" s="17"/>
      <c r="ND94" s="3"/>
      <c r="NE94" s="32"/>
      <c r="NF94" s="3"/>
      <c r="NG94" s="32"/>
      <c r="NH94" s="3"/>
      <c r="NI94" s="32"/>
      <c r="NJ94" s="3"/>
      <c r="NK94" s="32"/>
      <c r="NL94" s="58"/>
      <c r="NM94" s="59"/>
      <c r="NN94" s="58"/>
      <c r="NO94" s="59"/>
      <c r="NP94" s="58"/>
      <c r="NQ94" s="59"/>
      <c r="NR94" s="42"/>
      <c r="NS94" s="92"/>
      <c r="NT94" s="141"/>
      <c r="NU94" s="36"/>
      <c r="NV94" s="98"/>
      <c r="NW94" s="126"/>
      <c r="NX94" s="100">
        <v>0</v>
      </c>
      <c r="NY94" s="88">
        <v>0</v>
      </c>
      <c r="NZ94" s="3">
        <v>0</v>
      </c>
      <c r="OA94" s="88">
        <v>0</v>
      </c>
      <c r="OB94" s="23">
        <f>NX94+NZ94</f>
        <v>0</v>
      </c>
      <c r="OC94" s="68">
        <f>NY94+OA94</f>
        <v>0</v>
      </c>
      <c r="OD94" s="68">
        <f>OC94/1.18</f>
        <v>0</v>
      </c>
      <c r="OE94" s="62">
        <f>OC94/$OC$1</f>
        <v>0</v>
      </c>
      <c r="OF94" s="23" t="s">
        <v>646</v>
      </c>
      <c r="OG94" s="23">
        <v>0</v>
      </c>
      <c r="OH94" s="68">
        <v>0</v>
      </c>
      <c r="OI94" s="62">
        <f>OH94/$IS$1</f>
        <v>0</v>
      </c>
      <c r="OJ94" s="34">
        <f>OB94*ON94</f>
        <v>0</v>
      </c>
      <c r="OK94" s="143" t="str">
        <f>E94</f>
        <v>GB-05 (AM-C43 + AI-06)</v>
      </c>
      <c r="OL94" s="143" t="str">
        <f>A94</f>
        <v>B0FJ8S53GW</v>
      </c>
      <c r="OM94" s="143" t="str">
        <f>B94</f>
        <v>FBA79832</v>
      </c>
      <c r="ON94" s="17">
        <f>J94</f>
        <v>3909.1039999999998</v>
      </c>
      <c r="OO94" s="3">
        <v>5</v>
      </c>
      <c r="OP94" s="32">
        <f>OO94*ON94</f>
        <v>19545.52</v>
      </c>
      <c r="OQ94" s="3">
        <v>0</v>
      </c>
      <c r="OR94" s="32">
        <f>OQ94*ON94</f>
        <v>0</v>
      </c>
      <c r="OS94" s="3">
        <v>0</v>
      </c>
      <c r="OT94" s="32">
        <f>OS94*ON94</f>
        <v>0</v>
      </c>
      <c r="OU94" s="3">
        <v>0</v>
      </c>
      <c r="OV94" s="32">
        <f>OU94*ON94</f>
        <v>0</v>
      </c>
      <c r="OW94" s="58">
        <v>0</v>
      </c>
      <c r="OX94" s="59">
        <f>OW94*ON94</f>
        <v>0</v>
      </c>
      <c r="OY94" s="58">
        <v>0</v>
      </c>
      <c r="OZ94" s="59">
        <f>OY94*ON94</f>
        <v>0</v>
      </c>
      <c r="PA94" s="58">
        <v>0</v>
      </c>
      <c r="PB94" s="59">
        <f>PA94*ON94</f>
        <v>0</v>
      </c>
      <c r="PC94" s="42">
        <f>OO94+OQ94+OW94+OS94+OU94+OY94+PA94</f>
        <v>5</v>
      </c>
      <c r="PD94" s="92">
        <f>PC94*ON94</f>
        <v>19545.52</v>
      </c>
      <c r="PE94" s="141">
        <v>0</v>
      </c>
      <c r="PF94" s="36" t="str">
        <f>E94</f>
        <v>GB-05 (AM-C43 + AI-06)</v>
      </c>
      <c r="PG94" s="98" t="str">
        <f>H94</f>
        <v>Bundle Pack</v>
      </c>
      <c r="PH94" s="126">
        <f>J94</f>
        <v>3909.1039999999998</v>
      </c>
      <c r="PI94" s="100">
        <v>0</v>
      </c>
      <c r="PJ94" s="88">
        <v>0</v>
      </c>
      <c r="PK94" s="3">
        <v>2</v>
      </c>
      <c r="PL94" s="88">
        <v>12539.458799999999</v>
      </c>
      <c r="PM94" s="23">
        <f>PI94+PK94</f>
        <v>2</v>
      </c>
      <c r="PN94" s="68">
        <f>PJ94+PL94</f>
        <v>12539.458799999999</v>
      </c>
      <c r="PO94" s="68">
        <f>PN94/1.18</f>
        <v>10626.66</v>
      </c>
      <c r="PP94" s="62">
        <f>PN94/$PN$1</f>
        <v>7.0637764059166186E-4</v>
      </c>
      <c r="PQ94" s="23">
        <v>617</v>
      </c>
      <c r="PR94" s="23">
        <v>0</v>
      </c>
      <c r="PS94" s="68">
        <v>0</v>
      </c>
      <c r="PT94" s="62">
        <f>PS94/$IS$1</f>
        <v>0</v>
      </c>
      <c r="PU94" s="34">
        <f>PM94*PY94</f>
        <v>7818.2079999999996</v>
      </c>
      <c r="PV94" s="143" t="str">
        <f>E94</f>
        <v>GB-05 (AM-C43 + AI-06)</v>
      </c>
      <c r="PW94" s="143" t="str">
        <f>A94</f>
        <v>B0FJ8S53GW</v>
      </c>
      <c r="PX94" s="143" t="str">
        <f>B94</f>
        <v>FBA79832</v>
      </c>
      <c r="PY94" s="17">
        <f>J94</f>
        <v>3909.1039999999998</v>
      </c>
      <c r="PZ94" s="3">
        <v>5</v>
      </c>
      <c r="QA94" s="32">
        <f>PZ94*PY94</f>
        <v>19545.52</v>
      </c>
      <c r="QB94" s="3"/>
      <c r="QC94" s="32">
        <f>QB94*PY94</f>
        <v>0</v>
      </c>
      <c r="QD94" s="3">
        <v>0</v>
      </c>
      <c r="QE94" s="32">
        <f>QD94*PY94</f>
        <v>0</v>
      </c>
      <c r="QF94" s="3">
        <v>0</v>
      </c>
      <c r="QG94" s="32">
        <f>QF94*PY94</f>
        <v>0</v>
      </c>
      <c r="QH94" s="58">
        <v>0</v>
      </c>
      <c r="QI94" s="59">
        <f>QH94*PY94</f>
        <v>0</v>
      </c>
      <c r="QJ94" s="58">
        <v>0</v>
      </c>
      <c r="QK94" s="59">
        <f>QJ94*PY94</f>
        <v>0</v>
      </c>
      <c r="QL94" s="58">
        <v>0</v>
      </c>
      <c r="QM94" s="59">
        <f>QL94*PY94</f>
        <v>0</v>
      </c>
      <c r="QN94" s="42">
        <f>PZ94+QB94+QH94+QD94+QF94+QJ94+QL94</f>
        <v>5</v>
      </c>
      <c r="QO94" s="92">
        <f>QN94*PY94</f>
        <v>19545.52</v>
      </c>
      <c r="QP94" s="141">
        <v>28</v>
      </c>
      <c r="QQ94" s="36" t="str">
        <f>E94</f>
        <v>GB-05 (AM-C43 + AI-06)</v>
      </c>
      <c r="QR94" s="98" t="str">
        <f>H94</f>
        <v>Bundle Pack</v>
      </c>
      <c r="QS94" s="126">
        <f>J94</f>
        <v>3909.1039999999998</v>
      </c>
      <c r="QT94" s="100">
        <v>0</v>
      </c>
      <c r="QU94" s="88">
        <v>0</v>
      </c>
      <c r="QV94" s="3">
        <v>1</v>
      </c>
      <c r="QW94" s="88">
        <v>5950</v>
      </c>
      <c r="QX94" s="23">
        <f t="shared" si="691"/>
        <v>1</v>
      </c>
      <c r="QY94" s="68">
        <f t="shared" si="692"/>
        <v>5950</v>
      </c>
      <c r="QZ94" s="68">
        <f t="shared" si="693"/>
        <v>5042.3728813559328</v>
      </c>
      <c r="RA94" s="62">
        <f t="shared" si="694"/>
        <v>3.1838829384168012E-4</v>
      </c>
      <c r="RB94" s="23">
        <v>1016</v>
      </c>
      <c r="RC94" s="23">
        <v>0</v>
      </c>
      <c r="RD94" s="68">
        <v>0</v>
      </c>
      <c r="RE94" s="62">
        <f t="shared" si="695"/>
        <v>0</v>
      </c>
      <c r="RF94" s="34">
        <f t="shared" si="696"/>
        <v>3909.1039999999998</v>
      </c>
      <c r="RG94" s="143" t="str">
        <f t="shared" si="697"/>
        <v>GB-05 (AM-C43 + AI-06)</v>
      </c>
      <c r="RH94" s="143" t="str">
        <f t="shared" si="698"/>
        <v>B0FJ8S53GW</v>
      </c>
      <c r="RI94" s="143" t="str">
        <f t="shared" si="699"/>
        <v>FBA79832</v>
      </c>
      <c r="RJ94" s="17">
        <f t="shared" si="700"/>
        <v>3909.1039999999998</v>
      </c>
      <c r="RK94" s="3">
        <v>10</v>
      </c>
      <c r="RL94" s="32">
        <f t="shared" si="701"/>
        <v>39091.040000000001</v>
      </c>
      <c r="RM94" s="3">
        <v>0</v>
      </c>
      <c r="RN94" s="32">
        <f t="shared" si="702"/>
        <v>0</v>
      </c>
      <c r="RO94" s="3">
        <v>0</v>
      </c>
      <c r="RP94" s="32">
        <f t="shared" si="703"/>
        <v>0</v>
      </c>
      <c r="RQ94" s="3">
        <v>0</v>
      </c>
      <c r="RR94" s="32">
        <f t="shared" si="704"/>
        <v>0</v>
      </c>
      <c r="RS94" s="58">
        <v>0</v>
      </c>
      <c r="RT94" s="59">
        <f t="shared" si="705"/>
        <v>0</v>
      </c>
      <c r="RU94" s="58">
        <v>0</v>
      </c>
      <c r="RV94" s="59">
        <f t="shared" si="706"/>
        <v>0</v>
      </c>
      <c r="RW94" s="58">
        <v>0</v>
      </c>
      <c r="RX94" s="59">
        <f t="shared" si="707"/>
        <v>0</v>
      </c>
      <c r="RY94" s="42">
        <f t="shared" si="708"/>
        <v>10</v>
      </c>
      <c r="RZ94" s="92">
        <f t="shared" si="709"/>
        <v>39091.040000000001</v>
      </c>
      <c r="SA94" s="141">
        <v>28</v>
      </c>
      <c r="SB94" s="36" t="str">
        <f t="shared" si="710"/>
        <v>GB-05 (AM-C43 + AI-06)</v>
      </c>
      <c r="SC94" s="98" t="s">
        <v>480</v>
      </c>
      <c r="SD94" s="17">
        <f t="shared" si="711"/>
        <v>3909.1039999999998</v>
      </c>
      <c r="SE94" s="100">
        <v>0</v>
      </c>
      <c r="SF94" s="88">
        <v>0</v>
      </c>
      <c r="SG94" s="3">
        <v>1</v>
      </c>
      <c r="SH94" s="88">
        <v>5950</v>
      </c>
      <c r="SI94" s="23">
        <f t="shared" si="712"/>
        <v>1</v>
      </c>
      <c r="SJ94" s="68">
        <f t="shared" si="713"/>
        <v>5950</v>
      </c>
      <c r="SK94" s="68">
        <f t="shared" si="714"/>
        <v>5042.3728813559328</v>
      </c>
      <c r="SL94" s="62">
        <f t="shared" si="715"/>
        <v>3.8118435580964999E-4</v>
      </c>
      <c r="SM94" s="23">
        <v>580</v>
      </c>
      <c r="SN94" s="23">
        <v>0</v>
      </c>
      <c r="SO94" s="68">
        <v>0</v>
      </c>
      <c r="SP94" s="62">
        <f t="shared" si="716"/>
        <v>0</v>
      </c>
      <c r="SQ94" s="34">
        <f t="shared" si="717"/>
        <v>3909.1039999999998</v>
      </c>
      <c r="SR94" s="143" t="str">
        <f t="shared" si="718"/>
        <v>GB-05 (AM-C43 + AI-06)</v>
      </c>
      <c r="SS94" s="143" t="str">
        <f t="shared" si="719"/>
        <v>B0FJ8S53GW</v>
      </c>
      <c r="ST94" s="143" t="str">
        <f t="shared" si="720"/>
        <v>FBA79832</v>
      </c>
      <c r="SU94" s="17">
        <f t="shared" si="721"/>
        <v>3909.1039999999998</v>
      </c>
      <c r="SV94" s="3">
        <v>10</v>
      </c>
      <c r="SW94" s="32">
        <f t="shared" si="722"/>
        <v>39091.040000000001</v>
      </c>
      <c r="SX94" s="3">
        <v>0</v>
      </c>
      <c r="SY94" s="32">
        <f t="shared" si="723"/>
        <v>0</v>
      </c>
      <c r="SZ94" s="3">
        <v>0</v>
      </c>
      <c r="TA94" s="32">
        <f t="shared" si="724"/>
        <v>0</v>
      </c>
      <c r="TB94" s="3">
        <v>0</v>
      </c>
      <c r="TC94" s="32">
        <f t="shared" si="725"/>
        <v>0</v>
      </c>
      <c r="TD94" s="58">
        <v>0</v>
      </c>
      <c r="TE94" s="59">
        <f t="shared" si="726"/>
        <v>0</v>
      </c>
      <c r="TF94" s="58">
        <v>0</v>
      </c>
      <c r="TG94" s="59">
        <f t="shared" si="727"/>
        <v>0</v>
      </c>
      <c r="TH94" s="58">
        <v>0</v>
      </c>
      <c r="TI94" s="59">
        <f t="shared" si="728"/>
        <v>0</v>
      </c>
      <c r="TJ94" s="42">
        <f t="shared" si="729"/>
        <v>10</v>
      </c>
      <c r="TK94" s="92">
        <f t="shared" si="730"/>
        <v>39091.040000000001</v>
      </c>
      <c r="TL94" s="141">
        <v>28</v>
      </c>
      <c r="TM94" s="36" t="str">
        <f t="shared" si="731"/>
        <v>GB-05 (AM-C43 + AI-06)</v>
      </c>
      <c r="TN94" s="98" t="s">
        <v>480</v>
      </c>
      <c r="TO94" s="17">
        <f t="shared" si="732"/>
        <v>3909.1039999999998</v>
      </c>
      <c r="TP94" s="100">
        <v>0</v>
      </c>
      <c r="TQ94" s="88">
        <v>0</v>
      </c>
      <c r="TR94" s="3">
        <v>0</v>
      </c>
      <c r="TS94" s="88">
        <v>0</v>
      </c>
      <c r="TT94" s="23">
        <f t="shared" si="733"/>
        <v>0</v>
      </c>
      <c r="TU94" s="68">
        <f t="shared" si="734"/>
        <v>0</v>
      </c>
      <c r="TV94" s="68">
        <f t="shared" si="735"/>
        <v>0</v>
      </c>
      <c r="TW94" s="62">
        <f t="shared" si="736"/>
        <v>0</v>
      </c>
      <c r="TX94" s="23">
        <v>523</v>
      </c>
      <c r="TY94" s="23">
        <v>0</v>
      </c>
      <c r="TZ94" s="68">
        <v>0</v>
      </c>
      <c r="UA94" s="62">
        <f t="shared" si="737"/>
        <v>0</v>
      </c>
      <c r="UB94" s="34">
        <f t="shared" si="738"/>
        <v>0</v>
      </c>
      <c r="UC94" s="143" t="str">
        <f t="shared" si="739"/>
        <v>GB-05 (AM-C43 + AI-06)</v>
      </c>
      <c r="UD94" s="143" t="str">
        <f t="shared" si="740"/>
        <v>B0FJ8S53GW</v>
      </c>
      <c r="UE94" s="143" t="str">
        <f t="shared" si="741"/>
        <v>FBA79832</v>
      </c>
      <c r="UF94" s="17">
        <f t="shared" si="742"/>
        <v>3909.1039999999998</v>
      </c>
      <c r="UG94" s="3">
        <v>10</v>
      </c>
      <c r="UH94" s="32">
        <f t="shared" si="743"/>
        <v>39091.040000000001</v>
      </c>
      <c r="UI94" s="3">
        <v>0</v>
      </c>
      <c r="UJ94" s="32">
        <f t="shared" si="744"/>
        <v>0</v>
      </c>
      <c r="UK94" s="3">
        <v>0</v>
      </c>
      <c r="UL94" s="32">
        <f t="shared" si="745"/>
        <v>0</v>
      </c>
      <c r="UM94" s="3">
        <v>0</v>
      </c>
      <c r="UN94" s="32">
        <f t="shared" si="746"/>
        <v>0</v>
      </c>
      <c r="UO94" s="58">
        <v>0</v>
      </c>
      <c r="UP94" s="59">
        <f t="shared" si="747"/>
        <v>0</v>
      </c>
      <c r="UQ94" s="58">
        <v>0</v>
      </c>
      <c r="UR94" s="59">
        <f t="shared" si="748"/>
        <v>0</v>
      </c>
      <c r="US94" s="58">
        <v>0</v>
      </c>
      <c r="UT94" s="59">
        <f t="shared" si="749"/>
        <v>0</v>
      </c>
      <c r="UU94" s="42">
        <f t="shared" si="750"/>
        <v>10</v>
      </c>
      <c r="UV94" s="92">
        <f t="shared" si="751"/>
        <v>39091.040000000001</v>
      </c>
      <c r="UW94" s="141">
        <v>28</v>
      </c>
      <c r="UX94" s="36" t="str">
        <f t="shared" si="752"/>
        <v>GB-05 (AM-C43 + AI-06)</v>
      </c>
      <c r="UY94" s="98" t="s">
        <v>480</v>
      </c>
      <c r="UZ94" s="17">
        <f t="shared" si="753"/>
        <v>3909.1039999999998</v>
      </c>
      <c r="VA94" s="100">
        <v>0</v>
      </c>
      <c r="VB94" s="88">
        <v>0</v>
      </c>
      <c r="VC94" s="3">
        <v>2</v>
      </c>
      <c r="VD94" s="88">
        <v>8760.9689999999991</v>
      </c>
      <c r="VE94" s="23">
        <f t="shared" si="759"/>
        <v>2</v>
      </c>
      <c r="VF94" s="68">
        <f t="shared" si="760"/>
        <v>8760.9689999999991</v>
      </c>
      <c r="VG94" s="68">
        <f t="shared" si="761"/>
        <v>7424.5499999999993</v>
      </c>
      <c r="VH94" s="62">
        <f t="shared" si="762"/>
        <v>5.2365368076848977E-4</v>
      </c>
      <c r="VI94" s="23">
        <v>558</v>
      </c>
      <c r="VJ94" s="23">
        <v>0</v>
      </c>
      <c r="VK94" s="68">
        <v>0</v>
      </c>
      <c r="VL94" s="62">
        <f t="shared" si="754"/>
        <v>0</v>
      </c>
      <c r="VM94" s="34">
        <f t="shared" si="763"/>
        <v>7818.2079999999996</v>
      </c>
      <c r="VN94" s="143" t="str">
        <f t="shared" si="755"/>
        <v>GB-05 (AM-C43 + AI-06)</v>
      </c>
      <c r="VO94" s="143" t="str">
        <f t="shared" si="756"/>
        <v>B0FJ8S53GW</v>
      </c>
      <c r="VP94" s="143" t="str">
        <f t="shared" si="757"/>
        <v>FBA79832</v>
      </c>
      <c r="VQ94" s="17">
        <f t="shared" si="764"/>
        <v>3909.1039999999998</v>
      </c>
      <c r="VR94" s="3">
        <v>15</v>
      </c>
      <c r="VS94" s="32">
        <f t="shared" si="765"/>
        <v>58636.56</v>
      </c>
      <c r="VT94" s="3">
        <v>0</v>
      </c>
      <c r="VU94" s="32">
        <f t="shared" si="766"/>
        <v>0</v>
      </c>
      <c r="VV94" s="3">
        <v>0</v>
      </c>
      <c r="VW94" s="32">
        <f t="shared" si="767"/>
        <v>0</v>
      </c>
      <c r="VX94" s="3">
        <v>0</v>
      </c>
      <c r="VY94" s="32">
        <f t="shared" si="768"/>
        <v>0</v>
      </c>
      <c r="VZ94" s="58">
        <v>0</v>
      </c>
      <c r="WA94" s="59">
        <f t="shared" si="769"/>
        <v>0</v>
      </c>
      <c r="WB94" s="58">
        <v>0</v>
      </c>
      <c r="WC94" s="59">
        <f t="shared" si="770"/>
        <v>0</v>
      </c>
      <c r="WD94" s="58">
        <v>0</v>
      </c>
      <c r="WE94" s="59">
        <f t="shared" si="771"/>
        <v>0</v>
      </c>
      <c r="WF94" s="42">
        <f t="shared" si="772"/>
        <v>15</v>
      </c>
      <c r="WG94" s="92">
        <f t="shared" si="773"/>
        <v>58636.56</v>
      </c>
      <c r="WH94" s="141">
        <v>34</v>
      </c>
      <c r="WI94" s="36" t="str">
        <f t="shared" si="758"/>
        <v>GB-05 (AM-C43 + AI-06)</v>
      </c>
      <c r="WJ94" s="98" t="s">
        <v>480</v>
      </c>
      <c r="WK94" s="17">
        <f t="shared" si="774"/>
        <v>3909.1039999999998</v>
      </c>
    </row>
    <row r="95" spans="1:609">
      <c r="A95" s="161" t="s">
        <v>735</v>
      </c>
      <c r="B95" s="161" t="s">
        <v>715</v>
      </c>
      <c r="C95" s="180"/>
      <c r="D95" s="150" t="s">
        <v>669</v>
      </c>
      <c r="E95" s="150" t="s">
        <v>819</v>
      </c>
      <c r="F95" s="180"/>
      <c r="G95" s="180"/>
      <c r="H95" s="161" t="s">
        <v>480</v>
      </c>
      <c r="I95" s="161" t="s">
        <v>480</v>
      </c>
      <c r="J95" s="188">
        <v>4859.9480000000003</v>
      </c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  <c r="AW95" s="179"/>
      <c r="AX95" s="179"/>
      <c r="AY95" s="179"/>
      <c r="AZ95" s="179"/>
      <c r="BA95" s="179"/>
      <c r="BB95" s="179"/>
      <c r="BC95" s="179"/>
      <c r="BD95" s="179"/>
      <c r="BE95" s="179"/>
      <c r="BF95" s="179"/>
      <c r="BG95" s="179"/>
      <c r="BH95" s="179"/>
      <c r="BI95" s="179"/>
      <c r="BJ95" s="179"/>
      <c r="BK95" s="179"/>
      <c r="BL95" s="179"/>
      <c r="BM95" s="179"/>
      <c r="BN95" s="179"/>
      <c r="BO95" s="179"/>
      <c r="BP95" s="179"/>
      <c r="BQ95" s="179"/>
      <c r="BR95" s="179"/>
      <c r="BS95" s="179"/>
      <c r="BT95" s="179"/>
      <c r="BU95" s="179"/>
      <c r="BV95" s="179"/>
      <c r="BW95" s="179"/>
      <c r="BX95" s="179"/>
      <c r="BY95" s="179"/>
      <c r="BZ95" s="179"/>
      <c r="CA95" s="179"/>
      <c r="CB95" s="179"/>
      <c r="CC95" s="179"/>
      <c r="CD95" s="179"/>
      <c r="CE95" s="179"/>
      <c r="CF95" s="179"/>
      <c r="CG95" s="179"/>
      <c r="CH95" s="179"/>
      <c r="CI95" s="179"/>
      <c r="CJ95" s="179"/>
      <c r="CK95" s="179"/>
      <c r="CL95" s="179"/>
      <c r="CM95" s="179"/>
      <c r="CN95" s="179"/>
      <c r="CO95" s="179"/>
      <c r="CP95" s="179"/>
      <c r="CQ95" s="179"/>
      <c r="CR95" s="179"/>
      <c r="CS95" s="179"/>
      <c r="CT95" s="179"/>
      <c r="CU95" s="179"/>
      <c r="CV95" s="179"/>
      <c r="CW95" s="179"/>
      <c r="CX95" s="179"/>
      <c r="CY95" s="179"/>
      <c r="CZ95" s="179"/>
      <c r="DA95" s="179"/>
      <c r="DB95" s="179"/>
      <c r="DC95" s="179"/>
      <c r="DD95" s="179"/>
      <c r="DE95" s="179"/>
      <c r="DF95" s="179"/>
      <c r="DG95" s="179"/>
      <c r="DH95" s="179"/>
      <c r="DI95" s="179"/>
      <c r="DJ95" s="179"/>
      <c r="DK95" s="179"/>
      <c r="DL95" s="179"/>
      <c r="DM95" s="179"/>
      <c r="DN95" s="179"/>
      <c r="DO95" s="179"/>
      <c r="DP95" s="179"/>
      <c r="DQ95" s="179"/>
      <c r="DR95" s="179"/>
      <c r="DS95" s="179"/>
      <c r="DT95" s="179"/>
      <c r="DU95" s="179"/>
      <c r="DV95" s="144"/>
      <c r="DW95" s="144"/>
      <c r="DX95" s="144"/>
      <c r="DY95" s="144"/>
      <c r="DZ95" s="144"/>
      <c r="EA95" s="144"/>
      <c r="EB95" s="144"/>
      <c r="EC95" s="144"/>
      <c r="ED95" s="144"/>
      <c r="EE95" s="179"/>
      <c r="EF95" s="179"/>
      <c r="EG95" s="179"/>
      <c r="EH95" s="179"/>
      <c r="EI95" s="179"/>
      <c r="EJ95" s="179"/>
      <c r="EK95" s="179"/>
      <c r="EL95" s="144"/>
      <c r="EM95" s="179"/>
      <c r="EN95" s="179"/>
      <c r="EO95" s="179"/>
      <c r="EP95" s="144"/>
      <c r="EQ95" s="179"/>
      <c r="ER95" s="144"/>
      <c r="ES95" s="144"/>
      <c r="ET95" s="144"/>
      <c r="EU95" s="144"/>
      <c r="EV95" s="179"/>
      <c r="EW95" s="179"/>
      <c r="EX95" s="179"/>
      <c r="EY95" s="179"/>
      <c r="EZ95" s="179"/>
      <c r="FA95" s="179"/>
      <c r="FB95" s="179"/>
      <c r="FC95" s="144"/>
      <c r="FD95" s="179"/>
      <c r="FE95" s="179"/>
      <c r="FF95" s="179"/>
      <c r="FG95" s="144"/>
      <c r="FH95" s="179"/>
      <c r="FI95" s="179"/>
      <c r="FJ95" s="179"/>
      <c r="FK95" s="179"/>
      <c r="FL95" s="179"/>
      <c r="FM95" s="179"/>
      <c r="FN95" s="179"/>
      <c r="FO95" s="179"/>
      <c r="FP95" s="144"/>
      <c r="FQ95" s="179"/>
      <c r="FR95" s="179"/>
      <c r="FS95" s="145"/>
      <c r="FT95" s="144"/>
      <c r="FU95" s="179"/>
      <c r="FV95" s="179"/>
      <c r="FW95" s="179"/>
      <c r="FX95" s="179"/>
      <c r="FY95" s="179"/>
      <c r="FZ95" s="179"/>
      <c r="GA95" s="179"/>
      <c r="GB95" s="179"/>
      <c r="GC95" s="144"/>
      <c r="GD95" s="179"/>
      <c r="GE95" s="179"/>
      <c r="GF95" s="145"/>
      <c r="GG95" s="144"/>
      <c r="GH95" s="181"/>
      <c r="GI95" s="182"/>
      <c r="GJ95" s="179"/>
      <c r="GK95" s="179"/>
      <c r="GL95" s="179"/>
      <c r="GM95" s="179"/>
      <c r="GN95" s="179"/>
      <c r="GO95" s="179"/>
      <c r="GP95" s="144"/>
      <c r="GQ95" s="179"/>
      <c r="GR95" s="179"/>
      <c r="GS95" s="145"/>
      <c r="GT95" s="144"/>
      <c r="GU95" s="181"/>
      <c r="GV95" s="182"/>
      <c r="GW95" s="179"/>
      <c r="GX95" s="179"/>
      <c r="GY95" s="179"/>
      <c r="GZ95" s="179"/>
      <c r="HA95" s="179"/>
      <c r="HB95" s="179"/>
      <c r="HC95" s="144"/>
      <c r="HD95" s="179"/>
      <c r="HE95" s="179"/>
      <c r="HF95" s="145"/>
      <c r="HG95" s="144"/>
      <c r="HH95" s="179"/>
      <c r="HI95" s="182"/>
      <c r="HJ95" s="179"/>
      <c r="HK95" s="179"/>
      <c r="HL95" s="179"/>
      <c r="HM95" s="179"/>
      <c r="HN95" s="179"/>
      <c r="HO95" s="179"/>
      <c r="HP95" s="144"/>
      <c r="HQ95" s="179"/>
      <c r="HR95" s="179"/>
      <c r="HS95" s="145"/>
      <c r="HT95" s="144"/>
      <c r="HU95" s="179"/>
      <c r="HV95" s="182"/>
      <c r="HW95" s="179"/>
      <c r="HX95" s="179"/>
      <c r="HY95" s="179"/>
      <c r="HZ95" s="179"/>
      <c r="IA95" s="179"/>
      <c r="IB95" s="179"/>
      <c r="IC95" s="144"/>
      <c r="ID95" s="179"/>
      <c r="IE95" s="179"/>
      <c r="IF95" s="145"/>
      <c r="IG95" s="144"/>
      <c r="IH95" s="179"/>
      <c r="II95" s="182"/>
      <c r="IJ95" s="145"/>
      <c r="IK95" s="179"/>
      <c r="IL95" s="145"/>
      <c r="IM95" s="179"/>
      <c r="IN95" s="145"/>
      <c r="IO95" s="145"/>
      <c r="IP95" s="144"/>
      <c r="IQ95" s="179"/>
      <c r="IR95" s="179"/>
      <c r="IS95" s="145"/>
      <c r="IT95" s="144"/>
      <c r="IU95" s="179"/>
      <c r="IV95" s="179"/>
      <c r="IW95" s="179"/>
      <c r="IX95" s="179"/>
      <c r="IY95" s="179"/>
      <c r="IZ95" s="179"/>
      <c r="JA95" s="179"/>
      <c r="JB95" s="179"/>
      <c r="JC95" s="179"/>
      <c r="JD95" s="179"/>
      <c r="JE95" s="179"/>
      <c r="JF95" s="179"/>
      <c r="JG95" s="179"/>
      <c r="JH95" s="179"/>
      <c r="JI95" s="179"/>
      <c r="JJ95" s="179"/>
      <c r="JK95" s="179"/>
      <c r="JL95" s="179"/>
      <c r="JM95" s="179"/>
      <c r="JN95" s="179"/>
      <c r="JO95" s="179"/>
      <c r="JP95" s="179"/>
      <c r="JQ95" s="181"/>
      <c r="JR95" s="179"/>
      <c r="JS95" s="182"/>
      <c r="JT95" s="145"/>
      <c r="JU95" s="179"/>
      <c r="JV95" s="145"/>
      <c r="JW95" s="179"/>
      <c r="JX95" s="145"/>
      <c r="JY95" s="145"/>
      <c r="JZ95" s="144"/>
      <c r="KA95" s="179"/>
      <c r="KB95" s="179"/>
      <c r="KC95" s="145"/>
      <c r="KD95" s="144"/>
      <c r="KE95" s="179"/>
      <c r="KF95" s="179"/>
      <c r="KG95" s="179"/>
      <c r="KH95" s="179"/>
      <c r="KI95" s="179"/>
      <c r="KJ95" s="179"/>
      <c r="KK95" s="179"/>
      <c r="KL95" s="179"/>
      <c r="KM95" s="179"/>
      <c r="KN95" s="179"/>
      <c r="KO95" s="179"/>
      <c r="KP95" s="179"/>
      <c r="KQ95" s="179"/>
      <c r="KR95" s="179"/>
      <c r="KS95" s="179"/>
      <c r="KT95" s="179"/>
      <c r="KU95" s="179"/>
      <c r="KV95" s="179"/>
      <c r="KW95" s="179"/>
      <c r="KX95" s="179"/>
      <c r="KY95" s="179"/>
      <c r="KZ95" s="179"/>
      <c r="LA95" s="181"/>
      <c r="LB95" s="179"/>
      <c r="LC95" s="100"/>
      <c r="LD95" s="88"/>
      <c r="LE95" s="3"/>
      <c r="LF95" s="88"/>
      <c r="LG95" s="23"/>
      <c r="LH95" s="68"/>
      <c r="LI95" s="68"/>
      <c r="LJ95" s="62"/>
      <c r="LK95" s="23"/>
      <c r="LL95" s="23"/>
      <c r="LM95" s="68"/>
      <c r="LN95" s="62"/>
      <c r="LO95" s="34"/>
      <c r="LP95" s="143"/>
      <c r="LQ95" s="142"/>
      <c r="LR95" s="143"/>
      <c r="LS95" s="126"/>
      <c r="LT95" s="3"/>
      <c r="LU95" s="32"/>
      <c r="LV95" s="3"/>
      <c r="LW95" s="32"/>
      <c r="LX95" s="3"/>
      <c r="LY95" s="32"/>
      <c r="LZ95" s="3"/>
      <c r="MA95" s="32"/>
      <c r="MB95" s="58"/>
      <c r="MC95" s="59"/>
      <c r="MD95" s="58"/>
      <c r="ME95" s="59"/>
      <c r="MF95" s="58"/>
      <c r="MG95" s="59"/>
      <c r="MH95" s="42"/>
      <c r="MI95" s="10"/>
      <c r="MJ95" s="36"/>
      <c r="MK95" s="98"/>
      <c r="ML95" s="126"/>
      <c r="MM95" s="100"/>
      <c r="MN95" s="88"/>
      <c r="MO95" s="3"/>
      <c r="MP95" s="88"/>
      <c r="MQ95" s="23"/>
      <c r="MR95" s="68"/>
      <c r="MS95" s="68"/>
      <c r="MT95" s="62"/>
      <c r="MU95" s="23"/>
      <c r="MV95" s="23"/>
      <c r="MW95" s="68"/>
      <c r="MX95" s="62"/>
      <c r="MY95" s="34"/>
      <c r="MZ95" s="143"/>
      <c r="NA95" s="143"/>
      <c r="NB95" s="143"/>
      <c r="NC95" s="17"/>
      <c r="ND95" s="3"/>
      <c r="NE95" s="32"/>
      <c r="NF95" s="3"/>
      <c r="NG95" s="32"/>
      <c r="NH95" s="3"/>
      <c r="NI95" s="32"/>
      <c r="NJ95" s="3"/>
      <c r="NK95" s="32"/>
      <c r="NL95" s="58"/>
      <c r="NM95" s="59"/>
      <c r="NN95" s="58"/>
      <c r="NO95" s="59"/>
      <c r="NP95" s="58"/>
      <c r="NQ95" s="59"/>
      <c r="NR95" s="42"/>
      <c r="NS95" s="92"/>
      <c r="NT95" s="141"/>
      <c r="NU95" s="36"/>
      <c r="NV95" s="98"/>
      <c r="NW95" s="126"/>
      <c r="NX95" s="100">
        <v>0</v>
      </c>
      <c r="NY95" s="88">
        <v>0</v>
      </c>
      <c r="NZ95" s="3">
        <v>0</v>
      </c>
      <c r="OA95" s="88">
        <v>0</v>
      </c>
      <c r="OB95" s="23">
        <f>NX95+NZ95</f>
        <v>0</v>
      </c>
      <c r="OC95" s="68">
        <f>NY95+OA95</f>
        <v>0</v>
      </c>
      <c r="OD95" s="68">
        <f>OC95/1.18</f>
        <v>0</v>
      </c>
      <c r="OE95" s="62">
        <f>OC95/$OC$1</f>
        <v>0</v>
      </c>
      <c r="OF95" s="23" t="s">
        <v>646</v>
      </c>
      <c r="OG95" s="23">
        <v>0</v>
      </c>
      <c r="OH95" s="68">
        <v>0</v>
      </c>
      <c r="OI95" s="62">
        <f>OH95/$IS$1</f>
        <v>0</v>
      </c>
      <c r="OJ95" s="34">
        <f>OB95*ON95</f>
        <v>0</v>
      </c>
      <c r="OK95" s="143" t="str">
        <f>E95</f>
        <v>PB-01 (AM-C11 + AI-04)</v>
      </c>
      <c r="OL95" s="143" t="str">
        <f>A95</f>
        <v>B0FJ2HZCVN</v>
      </c>
      <c r="OM95" s="143" t="str">
        <f>B95</f>
        <v>FBA79823</v>
      </c>
      <c r="ON95" s="17">
        <f>J95</f>
        <v>4859.9480000000003</v>
      </c>
      <c r="OO95" s="3">
        <v>5</v>
      </c>
      <c r="OP95" s="32">
        <f>OO95*ON95</f>
        <v>24299.74</v>
      </c>
      <c r="OQ95" s="3">
        <v>0</v>
      </c>
      <c r="OR95" s="32">
        <f>OQ95*ON95</f>
        <v>0</v>
      </c>
      <c r="OS95" s="3">
        <v>0</v>
      </c>
      <c r="OT95" s="32">
        <f>OS95*ON95</f>
        <v>0</v>
      </c>
      <c r="OU95" s="3">
        <v>0</v>
      </c>
      <c r="OV95" s="32">
        <f>OU95*ON95</f>
        <v>0</v>
      </c>
      <c r="OW95" s="58">
        <v>0</v>
      </c>
      <c r="OX95" s="59">
        <f>OW95*ON95</f>
        <v>0</v>
      </c>
      <c r="OY95" s="58">
        <v>0</v>
      </c>
      <c r="OZ95" s="59">
        <f>OY95*ON95</f>
        <v>0</v>
      </c>
      <c r="PA95" s="58">
        <v>0</v>
      </c>
      <c r="PB95" s="59">
        <f>PA95*ON95</f>
        <v>0</v>
      </c>
      <c r="PC95" s="42">
        <f>OO95+OQ95+OW95+OS95+OU95+OY95+PA95</f>
        <v>5</v>
      </c>
      <c r="PD95" s="92">
        <f>PC95*ON95</f>
        <v>24299.74</v>
      </c>
      <c r="PE95" s="141">
        <v>0</v>
      </c>
      <c r="PF95" s="36" t="str">
        <f>E95</f>
        <v>PB-01 (AM-C11 + AI-04)</v>
      </c>
      <c r="PG95" s="98" t="str">
        <f>H95</f>
        <v>Bundle Pack</v>
      </c>
      <c r="PH95" s="126">
        <f>J95</f>
        <v>4859.9480000000003</v>
      </c>
      <c r="PI95" s="100">
        <v>0</v>
      </c>
      <c r="PJ95" s="88">
        <v>0</v>
      </c>
      <c r="PK95" s="3">
        <v>1</v>
      </c>
      <c r="PL95" s="88">
        <v>9940.0957999999991</v>
      </c>
      <c r="PM95" s="23">
        <f>PI95+PK95</f>
        <v>1</v>
      </c>
      <c r="PN95" s="68">
        <f>PJ95+PL95</f>
        <v>9940.0957999999991</v>
      </c>
      <c r="PO95" s="68">
        <f>PN95/1.18</f>
        <v>8423.81</v>
      </c>
      <c r="PP95" s="62">
        <f>PN95/$PN$1</f>
        <v>5.5994931922094505E-4</v>
      </c>
      <c r="PQ95" s="23">
        <v>1444</v>
      </c>
      <c r="PR95" s="23">
        <v>0</v>
      </c>
      <c r="PS95" s="68">
        <v>0</v>
      </c>
      <c r="PT95" s="62">
        <f>PS95/$IS$1</f>
        <v>0</v>
      </c>
      <c r="PU95" s="34">
        <f>PM95*PY95</f>
        <v>4859.9480000000003</v>
      </c>
      <c r="PV95" s="143" t="str">
        <f>E95</f>
        <v>PB-01 (AM-C11 + AI-04)</v>
      </c>
      <c r="PW95" s="143" t="str">
        <f>A95</f>
        <v>B0FJ2HZCVN</v>
      </c>
      <c r="PX95" s="143" t="str">
        <f>B95</f>
        <v>FBA79823</v>
      </c>
      <c r="PY95" s="17">
        <f>J95</f>
        <v>4859.9480000000003</v>
      </c>
      <c r="PZ95" s="3">
        <v>5</v>
      </c>
      <c r="QA95" s="32">
        <f>PZ95*PY95</f>
        <v>24299.74</v>
      </c>
      <c r="QB95" s="3"/>
      <c r="QC95" s="32">
        <f>QB95*PY95</f>
        <v>0</v>
      </c>
      <c r="QD95" s="3">
        <v>0</v>
      </c>
      <c r="QE95" s="32">
        <f>QD95*PY95</f>
        <v>0</v>
      </c>
      <c r="QF95" s="3">
        <v>0</v>
      </c>
      <c r="QG95" s="32">
        <f>QF95*PY95</f>
        <v>0</v>
      </c>
      <c r="QH95" s="58">
        <v>0</v>
      </c>
      <c r="QI95" s="59">
        <f>QH95*PY95</f>
        <v>0</v>
      </c>
      <c r="QJ95" s="58">
        <v>0</v>
      </c>
      <c r="QK95" s="59">
        <f>QJ95*PY95</f>
        <v>0</v>
      </c>
      <c r="QL95" s="58">
        <v>0</v>
      </c>
      <c r="QM95" s="59">
        <f>QL95*PY95</f>
        <v>0</v>
      </c>
      <c r="QN95" s="42">
        <f>PZ95+QB95+QH95+QD95+QF95+QJ95+QL95</f>
        <v>5</v>
      </c>
      <c r="QO95" s="92">
        <f>QN95*PY95</f>
        <v>24299.74</v>
      </c>
      <c r="QP95" s="141">
        <v>19</v>
      </c>
      <c r="QQ95" s="36" t="str">
        <f>E95</f>
        <v>PB-01 (AM-C11 + AI-04)</v>
      </c>
      <c r="QR95" s="98" t="str">
        <f>H95</f>
        <v>Bundle Pack</v>
      </c>
      <c r="QS95" s="126">
        <f>J95</f>
        <v>4859.9480000000003</v>
      </c>
      <c r="QT95" s="100">
        <v>1</v>
      </c>
      <c r="QU95" s="88">
        <v>9599</v>
      </c>
      <c r="QV95" s="3">
        <v>2</v>
      </c>
      <c r="QW95" s="88">
        <v>18794</v>
      </c>
      <c r="QX95" s="23">
        <f t="shared" si="691"/>
        <v>3</v>
      </c>
      <c r="QY95" s="68">
        <f t="shared" si="692"/>
        <v>28393</v>
      </c>
      <c r="QZ95" s="68">
        <f t="shared" si="693"/>
        <v>24061.864406779663</v>
      </c>
      <c r="RA95" s="62">
        <f t="shared" si="694"/>
        <v>1.5193275339574492E-3</v>
      </c>
      <c r="RB95" s="23">
        <v>2697</v>
      </c>
      <c r="RC95" s="23">
        <v>0</v>
      </c>
      <c r="RD95" s="68">
        <v>0</v>
      </c>
      <c r="RE95" s="62">
        <f t="shared" si="695"/>
        <v>0</v>
      </c>
      <c r="RF95" s="34">
        <f t="shared" si="696"/>
        <v>14579.844000000001</v>
      </c>
      <c r="RG95" s="143" t="str">
        <f t="shared" si="697"/>
        <v>PB-01 (AM-C11 + AI-04)</v>
      </c>
      <c r="RH95" s="143" t="str">
        <f t="shared" si="698"/>
        <v>B0FJ2HZCVN</v>
      </c>
      <c r="RI95" s="143" t="str">
        <f t="shared" si="699"/>
        <v>FBA79823</v>
      </c>
      <c r="RJ95" s="17">
        <f t="shared" si="700"/>
        <v>4859.9480000000003</v>
      </c>
      <c r="RK95" s="3">
        <v>7</v>
      </c>
      <c r="RL95" s="32">
        <f t="shared" si="701"/>
        <v>34019.635999999999</v>
      </c>
      <c r="RM95" s="3">
        <v>0</v>
      </c>
      <c r="RN95" s="32">
        <f t="shared" si="702"/>
        <v>0</v>
      </c>
      <c r="RO95" s="3">
        <v>0</v>
      </c>
      <c r="RP95" s="32">
        <f t="shared" si="703"/>
        <v>0</v>
      </c>
      <c r="RQ95" s="3">
        <v>0</v>
      </c>
      <c r="RR95" s="32">
        <f t="shared" si="704"/>
        <v>0</v>
      </c>
      <c r="RS95" s="58">
        <v>0</v>
      </c>
      <c r="RT95" s="59">
        <f t="shared" si="705"/>
        <v>0</v>
      </c>
      <c r="RU95" s="58">
        <v>0</v>
      </c>
      <c r="RV95" s="59">
        <f t="shared" si="706"/>
        <v>0</v>
      </c>
      <c r="RW95" s="58">
        <v>0</v>
      </c>
      <c r="RX95" s="59">
        <f t="shared" si="707"/>
        <v>0</v>
      </c>
      <c r="RY95" s="42">
        <f t="shared" si="708"/>
        <v>7</v>
      </c>
      <c r="RZ95" s="92">
        <f t="shared" si="709"/>
        <v>34019.635999999999</v>
      </c>
      <c r="SA95" s="141">
        <v>18</v>
      </c>
      <c r="SB95" s="36" t="str">
        <f t="shared" si="710"/>
        <v>PB-01 (AM-C11 + AI-04)</v>
      </c>
      <c r="SC95" s="98" t="s">
        <v>480</v>
      </c>
      <c r="SD95" s="17">
        <f t="shared" si="711"/>
        <v>4859.9480000000003</v>
      </c>
      <c r="SE95" s="100">
        <v>0</v>
      </c>
      <c r="SF95" s="88">
        <v>0</v>
      </c>
      <c r="SG95" s="3">
        <v>1</v>
      </c>
      <c r="SH95" s="88">
        <v>9150</v>
      </c>
      <c r="SI95" s="23">
        <f t="shared" si="712"/>
        <v>1</v>
      </c>
      <c r="SJ95" s="68">
        <f t="shared" si="713"/>
        <v>9150</v>
      </c>
      <c r="SK95" s="68">
        <f t="shared" si="714"/>
        <v>7754.2372881355932</v>
      </c>
      <c r="SL95" s="62">
        <f t="shared" si="715"/>
        <v>5.8619106817786506E-4</v>
      </c>
      <c r="SM95" s="23">
        <v>2322</v>
      </c>
      <c r="SN95" s="23">
        <v>0</v>
      </c>
      <c r="SO95" s="68">
        <v>0</v>
      </c>
      <c r="SP95" s="62">
        <f t="shared" si="716"/>
        <v>0</v>
      </c>
      <c r="SQ95" s="34">
        <f t="shared" si="717"/>
        <v>4859.9480000000003</v>
      </c>
      <c r="SR95" s="143" t="str">
        <f t="shared" si="718"/>
        <v>PB-01 (AM-C11 + AI-04)</v>
      </c>
      <c r="SS95" s="143" t="str">
        <f t="shared" si="719"/>
        <v>B0FJ2HZCVN</v>
      </c>
      <c r="ST95" s="143" t="str">
        <f t="shared" si="720"/>
        <v>FBA79823</v>
      </c>
      <c r="SU95" s="17">
        <f t="shared" si="721"/>
        <v>4859.9480000000003</v>
      </c>
      <c r="SV95" s="3">
        <v>10</v>
      </c>
      <c r="SW95" s="32">
        <f t="shared" si="722"/>
        <v>48599.48</v>
      </c>
      <c r="SX95" s="3">
        <v>0</v>
      </c>
      <c r="SY95" s="32">
        <f t="shared" si="723"/>
        <v>0</v>
      </c>
      <c r="SZ95" s="3">
        <v>0</v>
      </c>
      <c r="TA95" s="32">
        <f t="shared" si="724"/>
        <v>0</v>
      </c>
      <c r="TB95" s="3">
        <v>0</v>
      </c>
      <c r="TC95" s="32">
        <f t="shared" si="725"/>
        <v>0</v>
      </c>
      <c r="TD95" s="58">
        <v>0</v>
      </c>
      <c r="TE95" s="59">
        <f t="shared" si="726"/>
        <v>0</v>
      </c>
      <c r="TF95" s="58">
        <v>0</v>
      </c>
      <c r="TG95" s="59">
        <f t="shared" si="727"/>
        <v>0</v>
      </c>
      <c r="TH95" s="58">
        <v>0</v>
      </c>
      <c r="TI95" s="59">
        <f t="shared" si="728"/>
        <v>0</v>
      </c>
      <c r="TJ95" s="42">
        <f t="shared" si="729"/>
        <v>10</v>
      </c>
      <c r="TK95" s="92">
        <f t="shared" si="730"/>
        <v>48599.48</v>
      </c>
      <c r="TL95" s="141">
        <v>15</v>
      </c>
      <c r="TM95" s="36" t="str">
        <f t="shared" si="731"/>
        <v>PB-01 (AM-C11 + AI-04)</v>
      </c>
      <c r="TN95" s="98" t="s">
        <v>480</v>
      </c>
      <c r="TO95" s="17">
        <f t="shared" si="732"/>
        <v>4859.9480000000003</v>
      </c>
      <c r="TP95" s="100">
        <v>0</v>
      </c>
      <c r="TQ95" s="88">
        <v>0</v>
      </c>
      <c r="TR95" s="3">
        <v>1</v>
      </c>
      <c r="TS95" s="88">
        <v>9149.0002000000004</v>
      </c>
      <c r="TT95" s="23">
        <f t="shared" si="733"/>
        <v>1</v>
      </c>
      <c r="TU95" s="68">
        <f t="shared" si="734"/>
        <v>9149.0002000000004</v>
      </c>
      <c r="TV95" s="68">
        <f t="shared" si="735"/>
        <v>7753.39</v>
      </c>
      <c r="TW95" s="62">
        <f t="shared" si="736"/>
        <v>5.4034702889932981E-4</v>
      </c>
      <c r="TX95" s="23">
        <v>2369</v>
      </c>
      <c r="TY95" s="23">
        <v>0</v>
      </c>
      <c r="TZ95" s="68">
        <v>0</v>
      </c>
      <c r="UA95" s="62">
        <f t="shared" si="737"/>
        <v>0</v>
      </c>
      <c r="UB95" s="34">
        <f t="shared" si="738"/>
        <v>4859.9480000000003</v>
      </c>
      <c r="UC95" s="143" t="str">
        <f t="shared" si="739"/>
        <v>PB-01 (AM-C11 + AI-04)</v>
      </c>
      <c r="UD95" s="143" t="str">
        <f t="shared" si="740"/>
        <v>B0FJ2HZCVN</v>
      </c>
      <c r="UE95" s="143" t="str">
        <f t="shared" si="741"/>
        <v>FBA79823</v>
      </c>
      <c r="UF95" s="17">
        <f t="shared" si="742"/>
        <v>4859.9480000000003</v>
      </c>
      <c r="UG95" s="3">
        <v>5</v>
      </c>
      <c r="UH95" s="32">
        <f t="shared" si="743"/>
        <v>24299.74</v>
      </c>
      <c r="UI95" s="3">
        <v>0</v>
      </c>
      <c r="UJ95" s="32">
        <f t="shared" si="744"/>
        <v>0</v>
      </c>
      <c r="UK95" s="3">
        <v>0</v>
      </c>
      <c r="UL95" s="32">
        <f t="shared" si="745"/>
        <v>0</v>
      </c>
      <c r="UM95" s="3">
        <v>0</v>
      </c>
      <c r="UN95" s="32">
        <f t="shared" si="746"/>
        <v>0</v>
      </c>
      <c r="UO95" s="58">
        <v>0</v>
      </c>
      <c r="UP95" s="59">
        <f t="shared" si="747"/>
        <v>0</v>
      </c>
      <c r="UQ95" s="58">
        <v>0</v>
      </c>
      <c r="UR95" s="59">
        <f t="shared" si="748"/>
        <v>0</v>
      </c>
      <c r="US95" s="58">
        <v>0</v>
      </c>
      <c r="UT95" s="59">
        <f t="shared" si="749"/>
        <v>0</v>
      </c>
      <c r="UU95" s="42">
        <f t="shared" si="750"/>
        <v>5</v>
      </c>
      <c r="UV95" s="92">
        <f t="shared" si="751"/>
        <v>24299.74</v>
      </c>
      <c r="UW95" s="141">
        <v>14</v>
      </c>
      <c r="UX95" s="36" t="str">
        <f t="shared" si="752"/>
        <v>PB-01 (AM-C11 + AI-04)</v>
      </c>
      <c r="UY95" s="98" t="s">
        <v>480</v>
      </c>
      <c r="UZ95" s="17">
        <f t="shared" si="753"/>
        <v>4859.9480000000003</v>
      </c>
      <c r="VA95" s="100">
        <v>0</v>
      </c>
      <c r="VB95" s="88">
        <v>0</v>
      </c>
      <c r="VC95" s="3">
        <v>1</v>
      </c>
      <c r="VD95" s="88">
        <v>8689.0007999999998</v>
      </c>
      <c r="VE95" s="23">
        <f t="shared" si="759"/>
        <v>1</v>
      </c>
      <c r="VF95" s="68">
        <f t="shared" si="760"/>
        <v>8689.0007999999998</v>
      </c>
      <c r="VG95" s="68">
        <f t="shared" si="761"/>
        <v>7363.56</v>
      </c>
      <c r="VH95" s="62">
        <f t="shared" si="762"/>
        <v>5.1935205467801022E-4</v>
      </c>
      <c r="VI95" s="23">
        <v>3343</v>
      </c>
      <c r="VJ95" s="23">
        <v>0</v>
      </c>
      <c r="VK95" s="68">
        <v>0</v>
      </c>
      <c r="VL95" s="62">
        <f t="shared" si="754"/>
        <v>0</v>
      </c>
      <c r="VM95" s="34">
        <f t="shared" si="763"/>
        <v>4859.9480000000003</v>
      </c>
      <c r="VN95" s="143" t="str">
        <f t="shared" si="755"/>
        <v>PB-01 (AM-C11 + AI-04)</v>
      </c>
      <c r="VO95" s="143" t="str">
        <f t="shared" si="756"/>
        <v>B0FJ2HZCVN</v>
      </c>
      <c r="VP95" s="143" t="str">
        <f t="shared" si="757"/>
        <v>FBA79823</v>
      </c>
      <c r="VQ95" s="17">
        <f t="shared" si="764"/>
        <v>4859.9480000000003</v>
      </c>
      <c r="VR95" s="3">
        <v>7</v>
      </c>
      <c r="VS95" s="32">
        <f t="shared" si="765"/>
        <v>34019.635999999999</v>
      </c>
      <c r="VT95" s="3">
        <v>0</v>
      </c>
      <c r="VU95" s="32">
        <f t="shared" si="766"/>
        <v>0</v>
      </c>
      <c r="VV95" s="3">
        <v>0</v>
      </c>
      <c r="VW95" s="32">
        <f t="shared" si="767"/>
        <v>0</v>
      </c>
      <c r="VX95" s="3">
        <v>0</v>
      </c>
      <c r="VY95" s="32">
        <f t="shared" si="768"/>
        <v>0</v>
      </c>
      <c r="VZ95" s="58">
        <v>0</v>
      </c>
      <c r="WA95" s="59">
        <f t="shared" si="769"/>
        <v>0</v>
      </c>
      <c r="WB95" s="58">
        <v>0</v>
      </c>
      <c r="WC95" s="59">
        <f t="shared" si="770"/>
        <v>0</v>
      </c>
      <c r="WD95" s="58">
        <v>0</v>
      </c>
      <c r="WE95" s="59">
        <f t="shared" si="771"/>
        <v>0</v>
      </c>
      <c r="WF95" s="42">
        <f t="shared" si="772"/>
        <v>7</v>
      </c>
      <c r="WG95" s="92">
        <f t="shared" si="773"/>
        <v>34019.635999999999</v>
      </c>
      <c r="WH95" s="141">
        <v>13</v>
      </c>
      <c r="WI95" s="36" t="str">
        <f t="shared" si="758"/>
        <v>PB-01 (AM-C11 + AI-04)</v>
      </c>
      <c r="WJ95" s="98" t="s">
        <v>480</v>
      </c>
      <c r="WK95" s="17">
        <f t="shared" si="774"/>
        <v>4859.9480000000003</v>
      </c>
    </row>
    <row r="96" spans="1:609">
      <c r="A96" s="161" t="s">
        <v>762</v>
      </c>
      <c r="B96" s="161" t="s">
        <v>778</v>
      </c>
      <c r="C96" s="180"/>
      <c r="D96" s="150" t="s">
        <v>669</v>
      </c>
      <c r="E96" s="161" t="s">
        <v>520</v>
      </c>
      <c r="F96" s="180"/>
      <c r="G96" s="180"/>
      <c r="H96" s="161" t="s">
        <v>472</v>
      </c>
      <c r="I96" s="161" t="s">
        <v>450</v>
      </c>
      <c r="J96" s="188">
        <v>1996.6513419119999</v>
      </c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179"/>
      <c r="BH96" s="179"/>
      <c r="BI96" s="179"/>
      <c r="BJ96" s="179"/>
      <c r="BK96" s="179"/>
      <c r="BL96" s="179"/>
      <c r="BM96" s="179"/>
      <c r="BN96" s="179"/>
      <c r="BO96" s="179"/>
      <c r="BP96" s="179"/>
      <c r="BQ96" s="179"/>
      <c r="BR96" s="179"/>
      <c r="BS96" s="179"/>
      <c r="BT96" s="179"/>
      <c r="BU96" s="179"/>
      <c r="BV96" s="179"/>
      <c r="BW96" s="179"/>
      <c r="BX96" s="179"/>
      <c r="BY96" s="179"/>
      <c r="BZ96" s="179"/>
      <c r="CA96" s="179"/>
      <c r="CB96" s="179"/>
      <c r="CC96" s="179"/>
      <c r="CD96" s="179"/>
      <c r="CE96" s="179"/>
      <c r="CF96" s="179"/>
      <c r="CG96" s="179"/>
      <c r="CH96" s="179"/>
      <c r="CI96" s="179"/>
      <c r="CJ96" s="179"/>
      <c r="CK96" s="179"/>
      <c r="CL96" s="179"/>
      <c r="CM96" s="179"/>
      <c r="CN96" s="179"/>
      <c r="CO96" s="179"/>
      <c r="CP96" s="179"/>
      <c r="CQ96" s="179"/>
      <c r="CR96" s="179"/>
      <c r="CS96" s="179"/>
      <c r="CT96" s="179"/>
      <c r="CU96" s="179"/>
      <c r="CV96" s="179"/>
      <c r="CW96" s="179"/>
      <c r="CX96" s="179"/>
      <c r="CY96" s="179"/>
      <c r="CZ96" s="179"/>
      <c r="DA96" s="179"/>
      <c r="DB96" s="179"/>
      <c r="DC96" s="179"/>
      <c r="DD96" s="179"/>
      <c r="DE96" s="179"/>
      <c r="DF96" s="179"/>
      <c r="DG96" s="179"/>
      <c r="DH96" s="179"/>
      <c r="DI96" s="179"/>
      <c r="DJ96" s="179"/>
      <c r="DK96" s="179"/>
      <c r="DL96" s="179"/>
      <c r="DM96" s="179"/>
      <c r="DN96" s="179"/>
      <c r="DO96" s="179"/>
      <c r="DP96" s="179"/>
      <c r="DQ96" s="179"/>
      <c r="DR96" s="179"/>
      <c r="DS96" s="179"/>
      <c r="DT96" s="179"/>
      <c r="DU96" s="179"/>
      <c r="DV96" s="144"/>
      <c r="DW96" s="144"/>
      <c r="DX96" s="144"/>
      <c r="DY96" s="144"/>
      <c r="DZ96" s="144"/>
      <c r="EA96" s="144"/>
      <c r="EB96" s="144"/>
      <c r="EC96" s="144"/>
      <c r="ED96" s="144"/>
      <c r="EE96" s="179"/>
      <c r="EF96" s="179"/>
      <c r="EG96" s="179"/>
      <c r="EH96" s="179"/>
      <c r="EI96" s="179"/>
      <c r="EJ96" s="179"/>
      <c r="EK96" s="179"/>
      <c r="EL96" s="144"/>
      <c r="EM96" s="179"/>
      <c r="EN96" s="179"/>
      <c r="EO96" s="179"/>
      <c r="EP96" s="144"/>
      <c r="EQ96" s="179"/>
      <c r="ER96" s="144"/>
      <c r="ES96" s="144"/>
      <c r="ET96" s="144"/>
      <c r="EU96" s="144"/>
      <c r="EV96" s="179"/>
      <c r="EW96" s="179"/>
      <c r="EX96" s="179"/>
      <c r="EY96" s="179"/>
      <c r="EZ96" s="179"/>
      <c r="FA96" s="179"/>
      <c r="FB96" s="179"/>
      <c r="FC96" s="144"/>
      <c r="FD96" s="179"/>
      <c r="FE96" s="179"/>
      <c r="FF96" s="179"/>
      <c r="FG96" s="144"/>
      <c r="FH96" s="179"/>
      <c r="FI96" s="179"/>
      <c r="FJ96" s="179"/>
      <c r="FK96" s="179"/>
      <c r="FL96" s="179"/>
      <c r="FM96" s="179"/>
      <c r="FN96" s="179"/>
      <c r="FO96" s="179"/>
      <c r="FP96" s="144"/>
      <c r="FQ96" s="179"/>
      <c r="FR96" s="179"/>
      <c r="FS96" s="145"/>
      <c r="FT96" s="144"/>
      <c r="FU96" s="179"/>
      <c r="FV96" s="179"/>
      <c r="FW96" s="179"/>
      <c r="FX96" s="179"/>
      <c r="FY96" s="179"/>
      <c r="FZ96" s="179"/>
      <c r="GA96" s="179"/>
      <c r="GB96" s="179"/>
      <c r="GC96" s="144"/>
      <c r="GD96" s="179"/>
      <c r="GE96" s="179"/>
      <c r="GF96" s="145"/>
      <c r="GG96" s="144"/>
      <c r="GH96" s="181"/>
      <c r="GI96" s="182"/>
      <c r="GJ96" s="179"/>
      <c r="GK96" s="179"/>
      <c r="GL96" s="179"/>
      <c r="GM96" s="179"/>
      <c r="GN96" s="179"/>
      <c r="GO96" s="179"/>
      <c r="GP96" s="144"/>
      <c r="GQ96" s="179"/>
      <c r="GR96" s="179"/>
      <c r="GS96" s="145"/>
      <c r="GT96" s="144"/>
      <c r="GU96" s="181"/>
      <c r="GV96" s="182"/>
      <c r="GW96" s="179"/>
      <c r="GX96" s="179"/>
      <c r="GY96" s="179"/>
      <c r="GZ96" s="179"/>
      <c r="HA96" s="179"/>
      <c r="HB96" s="179"/>
      <c r="HC96" s="144"/>
      <c r="HD96" s="179"/>
      <c r="HE96" s="179"/>
      <c r="HF96" s="145"/>
      <c r="HG96" s="144"/>
      <c r="HH96" s="179"/>
      <c r="HI96" s="182"/>
      <c r="HJ96" s="179"/>
      <c r="HK96" s="179"/>
      <c r="HL96" s="179"/>
      <c r="HM96" s="179"/>
      <c r="HN96" s="179"/>
      <c r="HO96" s="179"/>
      <c r="HP96" s="144"/>
      <c r="HQ96" s="179"/>
      <c r="HR96" s="179"/>
      <c r="HS96" s="145"/>
      <c r="HT96" s="144"/>
      <c r="HU96" s="179"/>
      <c r="HV96" s="182"/>
      <c r="HW96" s="179"/>
      <c r="HX96" s="179"/>
      <c r="HY96" s="179"/>
      <c r="HZ96" s="179"/>
      <c r="IA96" s="179"/>
      <c r="IB96" s="179"/>
      <c r="IC96" s="144"/>
      <c r="ID96" s="179"/>
      <c r="IE96" s="179"/>
      <c r="IF96" s="145"/>
      <c r="IG96" s="144"/>
      <c r="IH96" s="179"/>
      <c r="II96" s="182"/>
      <c r="IJ96" s="145"/>
      <c r="IK96" s="179"/>
      <c r="IL96" s="145"/>
      <c r="IM96" s="179"/>
      <c r="IN96" s="145"/>
      <c r="IO96" s="145"/>
      <c r="IP96" s="144"/>
      <c r="IQ96" s="179"/>
      <c r="IR96" s="179"/>
      <c r="IS96" s="145"/>
      <c r="IT96" s="144"/>
      <c r="IU96" s="179"/>
      <c r="IV96" s="179"/>
      <c r="IW96" s="179"/>
      <c r="IX96" s="179"/>
      <c r="IY96" s="179"/>
      <c r="IZ96" s="179"/>
      <c r="JA96" s="179"/>
      <c r="JB96" s="179"/>
      <c r="JC96" s="179"/>
      <c r="JD96" s="179"/>
      <c r="JE96" s="179"/>
      <c r="JF96" s="179"/>
      <c r="JG96" s="179"/>
      <c r="JH96" s="179"/>
      <c r="JI96" s="179"/>
      <c r="JJ96" s="179"/>
      <c r="JK96" s="179"/>
      <c r="JL96" s="179"/>
      <c r="JM96" s="179"/>
      <c r="JN96" s="179"/>
      <c r="JO96" s="179"/>
      <c r="JP96" s="179"/>
      <c r="JQ96" s="181"/>
      <c r="JR96" s="179"/>
      <c r="JS96" s="182"/>
      <c r="JT96" s="145"/>
      <c r="JU96" s="179"/>
      <c r="JV96" s="145"/>
      <c r="JW96" s="179"/>
      <c r="JX96" s="145"/>
      <c r="JY96" s="145"/>
      <c r="JZ96" s="144"/>
      <c r="KA96" s="179"/>
      <c r="KB96" s="179"/>
      <c r="KC96" s="145"/>
      <c r="KD96" s="144"/>
      <c r="KE96" s="179"/>
      <c r="KF96" s="179"/>
      <c r="KG96" s="179"/>
      <c r="KH96" s="179"/>
      <c r="KI96" s="179"/>
      <c r="KJ96" s="179"/>
      <c r="KK96" s="179"/>
      <c r="KL96" s="179"/>
      <c r="KM96" s="179"/>
      <c r="KN96" s="179"/>
      <c r="KO96" s="179"/>
      <c r="KP96" s="179"/>
      <c r="KQ96" s="179"/>
      <c r="KR96" s="179"/>
      <c r="KS96" s="179"/>
      <c r="KT96" s="179"/>
      <c r="KU96" s="179"/>
      <c r="KV96" s="179"/>
      <c r="KW96" s="179"/>
      <c r="KX96" s="179"/>
      <c r="KY96" s="179"/>
      <c r="KZ96" s="179"/>
      <c r="LA96" s="181"/>
      <c r="LB96" s="179"/>
      <c r="LC96" s="100"/>
      <c r="LD96" s="88"/>
      <c r="LE96" s="3"/>
      <c r="LF96" s="88"/>
      <c r="LG96" s="23"/>
      <c r="LH96" s="68"/>
      <c r="LI96" s="68"/>
      <c r="LJ96" s="62"/>
      <c r="LK96" s="23"/>
      <c r="LL96" s="23"/>
      <c r="LM96" s="68"/>
      <c r="LN96" s="62"/>
      <c r="LO96" s="34"/>
      <c r="LP96" s="143"/>
      <c r="LQ96" s="142"/>
      <c r="LR96" s="143"/>
      <c r="LS96" s="126"/>
      <c r="LT96" s="3"/>
      <c r="LU96" s="32"/>
      <c r="LV96" s="3"/>
      <c r="LW96" s="32"/>
      <c r="LX96" s="3"/>
      <c r="LY96" s="32"/>
      <c r="LZ96" s="3"/>
      <c r="MA96" s="32"/>
      <c r="MB96" s="58"/>
      <c r="MC96" s="59"/>
      <c r="MD96" s="58"/>
      <c r="ME96" s="59"/>
      <c r="MF96" s="58"/>
      <c r="MG96" s="59"/>
      <c r="MH96" s="42"/>
      <c r="MI96" s="10"/>
      <c r="MJ96" s="36"/>
      <c r="MK96" s="98"/>
      <c r="ML96" s="126"/>
      <c r="MM96" s="100"/>
      <c r="MN96" s="88"/>
      <c r="MO96" s="3"/>
      <c r="MP96" s="88"/>
      <c r="MQ96" s="23"/>
      <c r="MR96" s="68"/>
      <c r="MS96" s="68"/>
      <c r="MT96" s="62"/>
      <c r="MU96" s="23"/>
      <c r="MV96" s="23"/>
      <c r="MW96" s="68"/>
      <c r="MX96" s="62"/>
      <c r="MY96" s="34"/>
      <c r="MZ96" s="143"/>
      <c r="NA96" s="143"/>
      <c r="NB96" s="143"/>
      <c r="NC96" s="17"/>
      <c r="ND96" s="3"/>
      <c r="NE96" s="32"/>
      <c r="NF96" s="3"/>
      <c r="NG96" s="32"/>
      <c r="NH96" s="3"/>
      <c r="NI96" s="32"/>
      <c r="NJ96" s="3"/>
      <c r="NK96" s="32"/>
      <c r="NL96" s="58"/>
      <c r="NM96" s="59"/>
      <c r="NN96" s="58"/>
      <c r="NO96" s="59"/>
      <c r="NP96" s="58"/>
      <c r="NQ96" s="59"/>
      <c r="NR96" s="42"/>
      <c r="NS96" s="92"/>
      <c r="NT96" s="141"/>
      <c r="NU96" s="36"/>
      <c r="NV96" s="98"/>
      <c r="NW96" s="126"/>
      <c r="NX96" s="100"/>
      <c r="NY96" s="88"/>
      <c r="NZ96" s="3"/>
      <c r="OA96" s="88"/>
      <c r="OB96" s="23"/>
      <c r="OC96" s="68"/>
      <c r="OD96" s="68"/>
      <c r="OE96" s="62"/>
      <c r="OF96" s="23"/>
      <c r="OG96" s="23"/>
      <c r="OH96" s="68"/>
      <c r="OI96" s="62"/>
      <c r="OJ96" s="34"/>
      <c r="OK96" s="143"/>
      <c r="OL96" s="143"/>
      <c r="OM96" s="143"/>
      <c r="ON96" s="17"/>
      <c r="OO96" s="3"/>
      <c r="OP96" s="32"/>
      <c r="OQ96" s="3"/>
      <c r="OR96" s="32"/>
      <c r="OS96" s="3"/>
      <c r="OT96" s="32"/>
      <c r="OU96" s="3"/>
      <c r="OV96" s="32"/>
      <c r="OW96" s="58"/>
      <c r="OX96" s="59"/>
      <c r="OY96" s="58"/>
      <c r="OZ96" s="59"/>
      <c r="PA96" s="58"/>
      <c r="PB96" s="59"/>
      <c r="PC96" s="42"/>
      <c r="PD96" s="92"/>
      <c r="PE96" s="141"/>
      <c r="PF96" s="36"/>
      <c r="PG96" s="98"/>
      <c r="PH96" s="126"/>
      <c r="PI96" s="100"/>
      <c r="PJ96" s="88"/>
      <c r="PK96" s="3"/>
      <c r="PL96" s="88"/>
      <c r="PM96" s="23"/>
      <c r="PN96" s="68"/>
      <c r="PO96" s="68"/>
      <c r="PP96" s="62"/>
      <c r="PQ96" s="23"/>
      <c r="PR96" s="23"/>
      <c r="PS96" s="68"/>
      <c r="PT96" s="62"/>
      <c r="PU96" s="34"/>
      <c r="PV96" s="143"/>
      <c r="PW96" s="143"/>
      <c r="PX96" s="143"/>
      <c r="PY96" s="17"/>
      <c r="PZ96" s="3"/>
      <c r="QA96" s="32"/>
      <c r="QB96" s="3"/>
      <c r="QC96" s="32"/>
      <c r="QD96" s="3"/>
      <c r="QE96" s="32"/>
      <c r="QF96" s="3"/>
      <c r="QG96" s="32"/>
      <c r="QH96" s="58"/>
      <c r="QI96" s="59"/>
      <c r="QJ96" s="58"/>
      <c r="QK96" s="59"/>
      <c r="QL96" s="58"/>
      <c r="QM96" s="59"/>
      <c r="QN96" s="42"/>
      <c r="QO96" s="92"/>
      <c r="QP96" s="141"/>
      <c r="QQ96" s="36"/>
      <c r="QR96" s="98"/>
      <c r="QS96" s="126"/>
      <c r="QT96" s="100">
        <v>5</v>
      </c>
      <c r="QU96" s="88">
        <v>11199</v>
      </c>
      <c r="QV96" s="3">
        <v>0</v>
      </c>
      <c r="QW96" s="88">
        <v>0</v>
      </c>
      <c r="QX96" s="23">
        <f t="shared" si="691"/>
        <v>5</v>
      </c>
      <c r="QY96" s="68">
        <f t="shared" si="692"/>
        <v>11199</v>
      </c>
      <c r="QZ96" s="68">
        <f t="shared" si="693"/>
        <v>9490.6779661016953</v>
      </c>
      <c r="RA96" s="62">
        <f t="shared" si="694"/>
        <v>5.9926563071142447E-4</v>
      </c>
      <c r="RB96" s="23">
        <v>146</v>
      </c>
      <c r="RC96" s="23">
        <v>0</v>
      </c>
      <c r="RD96" s="68">
        <v>0</v>
      </c>
      <c r="RE96" s="62">
        <f t="shared" si="695"/>
        <v>0</v>
      </c>
      <c r="RF96" s="34">
        <f t="shared" si="696"/>
        <v>9983.2567095599989</v>
      </c>
      <c r="RG96" s="143" t="str">
        <f t="shared" si="697"/>
        <v>AM-W20</v>
      </c>
      <c r="RH96" s="143" t="str">
        <f t="shared" si="698"/>
        <v>B0FVM17Q4W</v>
      </c>
      <c r="RI96" s="143" t="str">
        <f t="shared" si="699"/>
        <v>FBA79909</v>
      </c>
      <c r="RJ96" s="17">
        <f t="shared" si="700"/>
        <v>1996.6513419119999</v>
      </c>
      <c r="RK96" s="3">
        <v>0</v>
      </c>
      <c r="RL96" s="32">
        <f t="shared" si="701"/>
        <v>0</v>
      </c>
      <c r="RM96" s="3">
        <v>0</v>
      </c>
      <c r="RN96" s="32">
        <f t="shared" si="702"/>
        <v>0</v>
      </c>
      <c r="RO96" s="3">
        <v>0</v>
      </c>
      <c r="RP96" s="32">
        <f t="shared" si="703"/>
        <v>0</v>
      </c>
      <c r="RQ96" s="3">
        <v>0</v>
      </c>
      <c r="RR96" s="32">
        <f t="shared" si="704"/>
        <v>0</v>
      </c>
      <c r="RS96" s="58">
        <v>0</v>
      </c>
      <c r="RT96" s="59">
        <f t="shared" si="705"/>
        <v>0</v>
      </c>
      <c r="RU96" s="58">
        <v>0</v>
      </c>
      <c r="RV96" s="59">
        <f t="shared" si="706"/>
        <v>0</v>
      </c>
      <c r="RW96" s="58">
        <v>0</v>
      </c>
      <c r="RX96" s="59">
        <f t="shared" si="707"/>
        <v>0</v>
      </c>
      <c r="RY96" s="42">
        <f t="shared" si="708"/>
        <v>0</v>
      </c>
      <c r="RZ96" s="92">
        <f t="shared" si="709"/>
        <v>0</v>
      </c>
      <c r="SA96" s="141">
        <v>0</v>
      </c>
      <c r="SB96" s="36" t="str">
        <f t="shared" si="710"/>
        <v>AM-W20</v>
      </c>
      <c r="SC96" s="98" t="s">
        <v>805</v>
      </c>
      <c r="SD96" s="17">
        <f t="shared" si="711"/>
        <v>1996.6513419119999</v>
      </c>
      <c r="SE96" s="100">
        <v>3</v>
      </c>
      <c r="SF96" s="88">
        <v>6597</v>
      </c>
      <c r="SG96" s="3">
        <v>0</v>
      </c>
      <c r="SH96" s="88">
        <v>0</v>
      </c>
      <c r="SI96" s="23">
        <f t="shared" si="712"/>
        <v>3</v>
      </c>
      <c r="SJ96" s="68">
        <f t="shared" si="713"/>
        <v>6597</v>
      </c>
      <c r="SK96" s="68">
        <f t="shared" si="714"/>
        <v>5590.6779661016953</v>
      </c>
      <c r="SL96" s="62">
        <f t="shared" si="715"/>
        <v>4.2263415046659846E-4</v>
      </c>
      <c r="SM96" s="23">
        <v>503</v>
      </c>
      <c r="SN96" s="23">
        <v>0</v>
      </c>
      <c r="SO96" s="68">
        <v>0</v>
      </c>
      <c r="SP96" s="62">
        <f t="shared" si="716"/>
        <v>0</v>
      </c>
      <c r="SQ96" s="34">
        <f t="shared" si="717"/>
        <v>5989.9540257359995</v>
      </c>
      <c r="SR96" s="143" t="str">
        <f t="shared" si="718"/>
        <v>AM-W20</v>
      </c>
      <c r="SS96" s="143" t="str">
        <f t="shared" si="719"/>
        <v>B0FVM17Q4W</v>
      </c>
      <c r="ST96" s="143" t="str">
        <f t="shared" si="720"/>
        <v>FBA79909</v>
      </c>
      <c r="SU96" s="17">
        <f t="shared" si="721"/>
        <v>1996.6513419119999</v>
      </c>
      <c r="SV96" s="3">
        <v>19</v>
      </c>
      <c r="SW96" s="32">
        <f t="shared" si="722"/>
        <v>37936.375496328001</v>
      </c>
      <c r="SX96" s="3">
        <v>0</v>
      </c>
      <c r="SY96" s="32">
        <f t="shared" si="723"/>
        <v>0</v>
      </c>
      <c r="SZ96" s="3">
        <v>0</v>
      </c>
      <c r="TA96" s="32">
        <f t="shared" si="724"/>
        <v>0</v>
      </c>
      <c r="TB96" s="3">
        <v>0</v>
      </c>
      <c r="TC96" s="32">
        <f t="shared" si="725"/>
        <v>0</v>
      </c>
      <c r="TD96" s="58">
        <v>0</v>
      </c>
      <c r="TE96" s="59">
        <f t="shared" si="726"/>
        <v>0</v>
      </c>
      <c r="TF96" s="58">
        <v>0</v>
      </c>
      <c r="TG96" s="59">
        <f t="shared" si="727"/>
        <v>0</v>
      </c>
      <c r="TH96" s="58">
        <v>0</v>
      </c>
      <c r="TI96" s="59">
        <f t="shared" si="728"/>
        <v>0</v>
      </c>
      <c r="TJ96" s="42">
        <f t="shared" si="729"/>
        <v>19</v>
      </c>
      <c r="TK96" s="92">
        <f t="shared" si="730"/>
        <v>37936.375496328001</v>
      </c>
      <c r="TL96" s="141">
        <v>0</v>
      </c>
      <c r="TM96" s="36" t="str">
        <f t="shared" si="731"/>
        <v>AM-W20</v>
      </c>
      <c r="TN96" s="98" t="s">
        <v>875</v>
      </c>
      <c r="TO96" s="17">
        <f t="shared" si="732"/>
        <v>1996.6513419119999</v>
      </c>
      <c r="TP96" s="100">
        <v>14</v>
      </c>
      <c r="TQ96" s="88">
        <v>28438</v>
      </c>
      <c r="TR96" s="3">
        <v>0</v>
      </c>
      <c r="TS96" s="88">
        <v>0</v>
      </c>
      <c r="TT96" s="23">
        <f t="shared" si="733"/>
        <v>14</v>
      </c>
      <c r="TU96" s="68">
        <f t="shared" si="734"/>
        <v>28438</v>
      </c>
      <c r="TV96" s="68">
        <f t="shared" si="735"/>
        <v>24100</v>
      </c>
      <c r="TW96" s="62">
        <f t="shared" si="736"/>
        <v>1.6795702778363848E-3</v>
      </c>
      <c r="TX96" s="23">
        <v>808</v>
      </c>
      <c r="TY96" s="23">
        <v>0</v>
      </c>
      <c r="TZ96" s="68">
        <v>0</v>
      </c>
      <c r="UA96" s="62">
        <f t="shared" si="737"/>
        <v>0</v>
      </c>
      <c r="UB96" s="34">
        <f t="shared" si="738"/>
        <v>27953.118786767998</v>
      </c>
      <c r="UC96" s="143" t="str">
        <f t="shared" si="739"/>
        <v>AM-W20</v>
      </c>
      <c r="UD96" s="143" t="str">
        <f t="shared" si="740"/>
        <v>B0FVM17Q4W</v>
      </c>
      <c r="UE96" s="143" t="str">
        <f t="shared" si="741"/>
        <v>FBA79909</v>
      </c>
      <c r="UF96" s="17">
        <f t="shared" si="742"/>
        <v>1996.6513419119999</v>
      </c>
      <c r="UG96" s="3">
        <v>34</v>
      </c>
      <c r="UH96" s="32">
        <f t="shared" si="743"/>
        <v>67886.145625007994</v>
      </c>
      <c r="UI96" s="3">
        <v>0</v>
      </c>
      <c r="UJ96" s="32">
        <f t="shared" si="744"/>
        <v>0</v>
      </c>
      <c r="UK96" s="3">
        <v>0</v>
      </c>
      <c r="UL96" s="32">
        <f t="shared" si="745"/>
        <v>0</v>
      </c>
      <c r="UM96" s="3">
        <v>0</v>
      </c>
      <c r="UN96" s="32">
        <f t="shared" si="746"/>
        <v>0</v>
      </c>
      <c r="UO96" s="58">
        <v>0</v>
      </c>
      <c r="UP96" s="59">
        <f t="shared" si="747"/>
        <v>0</v>
      </c>
      <c r="UQ96" s="58">
        <v>0</v>
      </c>
      <c r="UR96" s="59">
        <f t="shared" si="748"/>
        <v>0</v>
      </c>
      <c r="US96" s="58">
        <v>0</v>
      </c>
      <c r="UT96" s="59">
        <f t="shared" si="749"/>
        <v>0</v>
      </c>
      <c r="UU96" s="42">
        <f t="shared" si="750"/>
        <v>34</v>
      </c>
      <c r="UV96" s="92">
        <f t="shared" si="751"/>
        <v>67886.145625007994</v>
      </c>
      <c r="UW96" s="141">
        <v>0</v>
      </c>
      <c r="UX96" s="36" t="str">
        <f t="shared" si="752"/>
        <v>AM-W20</v>
      </c>
      <c r="UY96" s="98" t="s">
        <v>875</v>
      </c>
      <c r="UZ96" s="17">
        <f t="shared" si="753"/>
        <v>1996.6513419119999</v>
      </c>
      <c r="VA96" s="100">
        <v>5</v>
      </c>
      <c r="VB96" s="88">
        <v>8396</v>
      </c>
      <c r="VC96" s="3">
        <v>0</v>
      </c>
      <c r="VD96" s="88">
        <v>0</v>
      </c>
      <c r="VE96" s="23">
        <f t="shared" si="759"/>
        <v>5</v>
      </c>
      <c r="VF96" s="68">
        <f t="shared" si="760"/>
        <v>8396</v>
      </c>
      <c r="VG96" s="68">
        <f t="shared" si="761"/>
        <v>7115.2542372881362</v>
      </c>
      <c r="VH96" s="62">
        <f t="shared" si="762"/>
        <v>5.0183904357294735E-4</v>
      </c>
      <c r="VI96" s="23">
        <v>388</v>
      </c>
      <c r="VJ96" s="23">
        <v>0</v>
      </c>
      <c r="VK96" s="68">
        <v>0</v>
      </c>
      <c r="VL96" s="62">
        <f t="shared" si="754"/>
        <v>0</v>
      </c>
      <c r="VM96" s="34">
        <f t="shared" si="763"/>
        <v>9983.2567095599989</v>
      </c>
      <c r="VN96" s="143" t="str">
        <f t="shared" si="755"/>
        <v>AM-W20</v>
      </c>
      <c r="VO96" s="143" t="str">
        <f t="shared" si="756"/>
        <v>B0FVM17Q4W</v>
      </c>
      <c r="VP96" s="143" t="str">
        <f t="shared" si="757"/>
        <v>FBA79909</v>
      </c>
      <c r="VQ96" s="17">
        <f t="shared" si="764"/>
        <v>1996.6513419119999</v>
      </c>
      <c r="VR96" s="3">
        <v>34</v>
      </c>
      <c r="VS96" s="32">
        <f t="shared" si="765"/>
        <v>67886.145625007994</v>
      </c>
      <c r="VT96" s="3">
        <v>0</v>
      </c>
      <c r="VU96" s="32">
        <f t="shared" si="766"/>
        <v>0</v>
      </c>
      <c r="VV96" s="3">
        <v>0</v>
      </c>
      <c r="VW96" s="32">
        <f t="shared" si="767"/>
        <v>0</v>
      </c>
      <c r="VX96" s="3">
        <v>0</v>
      </c>
      <c r="VY96" s="32">
        <f t="shared" si="768"/>
        <v>0</v>
      </c>
      <c r="VZ96" s="58">
        <v>0</v>
      </c>
      <c r="WA96" s="59">
        <f t="shared" si="769"/>
        <v>0</v>
      </c>
      <c r="WB96" s="58">
        <v>0</v>
      </c>
      <c r="WC96" s="59">
        <f t="shared" si="770"/>
        <v>0</v>
      </c>
      <c r="WD96" s="58">
        <v>0</v>
      </c>
      <c r="WE96" s="59">
        <f t="shared" si="771"/>
        <v>0</v>
      </c>
      <c r="WF96" s="42">
        <f t="shared" si="772"/>
        <v>34</v>
      </c>
      <c r="WG96" s="92">
        <f t="shared" si="773"/>
        <v>67886.145625007994</v>
      </c>
      <c r="WH96" s="141">
        <v>0</v>
      </c>
      <c r="WI96" s="36" t="str">
        <f t="shared" si="758"/>
        <v>AM-W20</v>
      </c>
      <c r="WJ96" s="98" t="s">
        <v>875</v>
      </c>
      <c r="WK96" s="17">
        <f t="shared" si="774"/>
        <v>1996.6513419119999</v>
      </c>
    </row>
    <row r="97" spans="1:609">
      <c r="A97" s="155" t="s">
        <v>18</v>
      </c>
      <c r="B97" s="155" t="s">
        <v>17</v>
      </c>
      <c r="C97" s="150" t="s">
        <v>293</v>
      </c>
      <c r="D97" s="150" t="s">
        <v>669</v>
      </c>
      <c r="E97" s="155" t="s">
        <v>202</v>
      </c>
      <c r="F97" s="162" t="s">
        <v>293</v>
      </c>
      <c r="G97" s="155" t="s">
        <v>301</v>
      </c>
      <c r="H97" s="150" t="s">
        <v>476</v>
      </c>
      <c r="I97" s="150" t="s">
        <v>434</v>
      </c>
      <c r="J97" s="187">
        <v>4402.9550647352935</v>
      </c>
      <c r="K97" s="16" t="s">
        <v>194</v>
      </c>
      <c r="L97" s="2">
        <v>6.3799999999999996E-2</v>
      </c>
      <c r="M97" s="3">
        <v>0</v>
      </c>
      <c r="N97" s="21">
        <v>0</v>
      </c>
      <c r="O97" s="3">
        <v>0</v>
      </c>
      <c r="P97" s="23">
        <f>M97+N97+O97</f>
        <v>0</v>
      </c>
      <c r="Q97" s="2">
        <v>0.87760000000000005</v>
      </c>
      <c r="R97" s="3">
        <v>0</v>
      </c>
      <c r="S97" s="20">
        <v>0</v>
      </c>
      <c r="T97" s="3">
        <v>0</v>
      </c>
      <c r="U97" s="23">
        <f>R97+S97+T97</f>
        <v>0</v>
      </c>
      <c r="V97" s="2">
        <v>0.99519999999999997</v>
      </c>
      <c r="W97" s="3">
        <v>0</v>
      </c>
      <c r="X97" s="3">
        <v>0</v>
      </c>
      <c r="Y97" s="3">
        <v>10</v>
      </c>
      <c r="Z97" s="23">
        <f>W97+X97+Y97</f>
        <v>10</v>
      </c>
      <c r="AA97" s="24">
        <f>Z97/$Z$1</f>
        <v>8.5984522785898538E-3</v>
      </c>
      <c r="AB97" s="2">
        <v>0.99909999999999999</v>
      </c>
      <c r="AC97" s="3">
        <v>0</v>
      </c>
      <c r="AD97" s="3">
        <v>0</v>
      </c>
      <c r="AE97" s="3">
        <v>31</v>
      </c>
      <c r="AF97" s="23">
        <f>AC97+AD97+AE97</f>
        <v>31</v>
      </c>
      <c r="AG97" s="24">
        <f>AF97/$AF$1</f>
        <v>2.3117076808351976E-2</v>
      </c>
      <c r="AH97" s="12">
        <v>0.99939999999999996</v>
      </c>
      <c r="AI97" s="3">
        <v>0</v>
      </c>
      <c r="AJ97" s="3">
        <v>0</v>
      </c>
      <c r="AK97" s="3">
        <v>31</v>
      </c>
      <c r="AL97" s="23">
        <f>AI97+AJ97+AK97</f>
        <v>31</v>
      </c>
      <c r="AM97" s="24">
        <f>AL97/$AL$1</f>
        <v>2.6315789473684209E-2</v>
      </c>
      <c r="AN97" s="12">
        <v>0.99939999999999996</v>
      </c>
      <c r="AO97" s="3">
        <v>0</v>
      </c>
      <c r="AP97" s="3">
        <v>38</v>
      </c>
      <c r="AQ97" s="23">
        <f>AO97+AP97</f>
        <v>38</v>
      </c>
      <c r="AR97" s="34" t="e">
        <f>AQ97*#REF!</f>
        <v>#REF!</v>
      </c>
      <c r="AS97" s="24" t="e">
        <f>AR97/$AR$1</f>
        <v>#REF!</v>
      </c>
      <c r="AT97" s="12">
        <v>0.8246</v>
      </c>
      <c r="AU97" s="3">
        <v>8</v>
      </c>
      <c r="AV97" s="3">
        <v>35</v>
      </c>
      <c r="AW97" s="23">
        <f>AU97+AV97</f>
        <v>43</v>
      </c>
      <c r="AX97" s="34" t="e">
        <f>AW97*#REF!</f>
        <v>#REF!</v>
      </c>
      <c r="AY97" s="24" t="e">
        <f>AX97/$AX$1</f>
        <v>#REF!</v>
      </c>
      <c r="AZ97" s="12">
        <v>0.79490000000000005</v>
      </c>
      <c r="BA97" s="3">
        <v>0</v>
      </c>
      <c r="BB97" s="3">
        <v>68</v>
      </c>
      <c r="BC97" s="23">
        <f>BA97+BB97</f>
        <v>68</v>
      </c>
      <c r="BD97" s="34" t="e">
        <f>BC97*#REF!</f>
        <v>#REF!</v>
      </c>
      <c r="BE97" s="24" t="e">
        <f>BD97/$BD$1</f>
        <v>#REF!</v>
      </c>
      <c r="BF97" s="12">
        <v>0.94359999999999999</v>
      </c>
      <c r="BG97" s="3">
        <v>0</v>
      </c>
      <c r="BH97" s="3">
        <v>43</v>
      </c>
      <c r="BI97" s="23">
        <f>BG97+BH97</f>
        <v>43</v>
      </c>
      <c r="BJ97" s="34" t="e">
        <f>BI97*#REF!</f>
        <v>#REF!</v>
      </c>
      <c r="BK97" s="37" t="e">
        <f>BJ97/$BJ$1</f>
        <v>#REF!</v>
      </c>
      <c r="BL97" s="12">
        <v>0.97450000000000003</v>
      </c>
      <c r="BM97" s="3">
        <v>0</v>
      </c>
      <c r="BN97" s="3">
        <v>36</v>
      </c>
      <c r="BO97" s="23">
        <f>BM97+BN97</f>
        <v>36</v>
      </c>
      <c r="BP97" s="34" t="e">
        <f>BO97*#REF!</f>
        <v>#REF!</v>
      </c>
      <c r="BQ97" s="37" t="e">
        <f>BP97/$BP$1</f>
        <v>#REF!</v>
      </c>
      <c r="BR97" s="12">
        <v>0.55359999999999998</v>
      </c>
      <c r="BS97" s="3">
        <v>0</v>
      </c>
      <c r="BT97" s="3">
        <v>20</v>
      </c>
      <c r="BU97" s="3">
        <v>140043</v>
      </c>
      <c r="BV97" s="3">
        <v>9</v>
      </c>
      <c r="BW97" s="3">
        <v>48991</v>
      </c>
      <c r="BX97" s="3">
        <v>12</v>
      </c>
      <c r="BY97" s="3">
        <v>47988</v>
      </c>
      <c r="BZ97" s="23">
        <f>BS97+BT97+BX97+BV97</f>
        <v>41</v>
      </c>
      <c r="CA97" s="23">
        <f>BY97+BU97+BW97</f>
        <v>237022</v>
      </c>
      <c r="CB97" s="37">
        <f>CA97/$CA$1</f>
        <v>2.8967755325253156E-2</v>
      </c>
      <c r="CC97" s="34" t="e">
        <f>BZ97*#REF!</f>
        <v>#REF!</v>
      </c>
      <c r="CD97" s="3">
        <v>31</v>
      </c>
      <c r="CE97" s="3">
        <v>217187</v>
      </c>
      <c r="CF97" s="3">
        <v>6</v>
      </c>
      <c r="CG97" s="3">
        <v>41982</v>
      </c>
      <c r="CH97" s="3">
        <v>24</v>
      </c>
      <c r="CI97" s="3">
        <v>95976</v>
      </c>
      <c r="CJ97" s="23">
        <f>CD97+CH97+CF97</f>
        <v>61</v>
      </c>
      <c r="CK97" s="23">
        <f>CI97+CE97+CG97</f>
        <v>355145</v>
      </c>
      <c r="CL97" s="24">
        <f>CK97/$CK$1</f>
        <v>4.7937712184392203E-2</v>
      </c>
      <c r="CM97" s="34" t="e">
        <f>CJ97*#REF!</f>
        <v>#REF!</v>
      </c>
      <c r="CN97" s="3">
        <v>30</v>
      </c>
      <c r="CO97" s="3">
        <v>218868.58000000002</v>
      </c>
      <c r="CP97" s="3">
        <v>0</v>
      </c>
      <c r="CQ97" s="3">
        <v>0</v>
      </c>
      <c r="CR97" s="3">
        <v>1</v>
      </c>
      <c r="CS97" s="3">
        <v>7499</v>
      </c>
      <c r="CT97" s="23">
        <f>CN97+CR97+CP97</f>
        <v>31</v>
      </c>
      <c r="CU97" s="23">
        <f>CS97+CO97+CQ97</f>
        <v>226367.58000000002</v>
      </c>
      <c r="CV97" s="24">
        <f>CU97/$CU$1</f>
        <v>3.1991972618490634E-2</v>
      </c>
      <c r="CW97" s="34" t="e">
        <f>CT97*#REF!</f>
        <v>#REF!</v>
      </c>
      <c r="CX97" s="3">
        <v>23</v>
      </c>
      <c r="CY97" s="3">
        <v>158353</v>
      </c>
      <c r="CZ97" s="3">
        <v>1</v>
      </c>
      <c r="DA97" s="3">
        <v>7999</v>
      </c>
      <c r="DB97" s="23">
        <f>CX97+CZ97</f>
        <v>24</v>
      </c>
      <c r="DC97" s="23">
        <f>CY97+DA97</f>
        <v>166352</v>
      </c>
      <c r="DD97" s="48">
        <f>DC97/$DC$1</f>
        <v>2.1736365338523245E-2</v>
      </c>
      <c r="DE97" s="23">
        <v>3077</v>
      </c>
      <c r="DF97" s="23">
        <v>27</v>
      </c>
      <c r="DG97" s="23">
        <v>201962.92</v>
      </c>
      <c r="DH97" s="34" t="e">
        <f>DB97*#REF!</f>
        <v>#REF!</v>
      </c>
      <c r="DI97" s="3">
        <v>24</v>
      </c>
      <c r="DJ97" s="3">
        <v>174303.51000000004</v>
      </c>
      <c r="DK97" s="3">
        <v>1</v>
      </c>
      <c r="DL97" s="3">
        <v>7999</v>
      </c>
      <c r="DM97" s="23">
        <f>DI97+DK97</f>
        <v>25</v>
      </c>
      <c r="DN97" s="23">
        <f>DJ97+DL97</f>
        <v>182302.51000000004</v>
      </c>
      <c r="DO97" s="23">
        <f>DN97/1.18</f>
        <v>154493.65254237293</v>
      </c>
      <c r="DP97" s="62">
        <f>DN97/$DN$1</f>
        <v>2.088054111849616E-2</v>
      </c>
      <c r="DQ97" s="23">
        <v>3190</v>
      </c>
      <c r="DR97" s="23">
        <v>24</v>
      </c>
      <c r="DS97" s="23">
        <v>174265</v>
      </c>
      <c r="DT97" s="62">
        <f>DS97/$DS$1</f>
        <v>1.739553104919268E-2</v>
      </c>
      <c r="DU97" s="34" t="e">
        <f>DM97*#REF!</f>
        <v>#REF!</v>
      </c>
      <c r="DV97" s="62">
        <f>(DR97-DF97)/DF97</f>
        <v>-0.1111111111111111</v>
      </c>
      <c r="DW97" s="24">
        <f>(DM97-DB97)/DB97</f>
        <v>4.1666666666666664E-2</v>
      </c>
      <c r="DX97" s="34">
        <v>17099.189999999999</v>
      </c>
      <c r="DY97" s="23">
        <v>9</v>
      </c>
      <c r="DZ97" s="34">
        <v>55497.42</v>
      </c>
      <c r="EA97" s="24">
        <f>DX97/DZ97</f>
        <v>0.30810783636428501</v>
      </c>
      <c r="EB97" s="24">
        <f>DX97/DO97</f>
        <v>0.1106789160500313</v>
      </c>
      <c r="EC97" s="24" t="s">
        <v>555</v>
      </c>
      <c r="ED97" s="24"/>
      <c r="EE97" s="3">
        <v>50</v>
      </c>
      <c r="EF97" s="3">
        <v>313185.53999999998</v>
      </c>
      <c r="EG97" s="3">
        <v>2</v>
      </c>
      <c r="EH97" s="3">
        <v>11998</v>
      </c>
      <c r="EI97" s="23">
        <f>EE97+EG97</f>
        <v>52</v>
      </c>
      <c r="EJ97" s="23">
        <f>EF97+EH97</f>
        <v>325183.53999999998</v>
      </c>
      <c r="EK97" s="23">
        <f>EJ97/1.18</f>
        <v>275579.27118644066</v>
      </c>
      <c r="EL97" s="62">
        <f>EJ97/$EJ$1</f>
        <v>3.2994706429462277E-2</v>
      </c>
      <c r="EM97" s="23">
        <v>5651</v>
      </c>
      <c r="EN97" s="23">
        <v>60</v>
      </c>
      <c r="EO97" s="23">
        <v>368939</v>
      </c>
      <c r="EP97" s="62">
        <f>EO97/$EO$1</f>
        <v>3.2577501577709347E-2</v>
      </c>
      <c r="EQ97" s="34" t="e">
        <f>EI97*#REF!</f>
        <v>#REF!</v>
      </c>
      <c r="ER97" s="24">
        <f>(EN97-DR97)/DR97</f>
        <v>1.5</v>
      </c>
      <c r="ES97" s="24">
        <f>(EI97-DM97)/DM97</f>
        <v>1.08</v>
      </c>
      <c r="ET97" s="24"/>
      <c r="EU97" s="24"/>
      <c r="EV97" s="3">
        <v>71</v>
      </c>
      <c r="EW97" s="3">
        <v>427676</v>
      </c>
      <c r="EX97" s="3">
        <v>6</v>
      </c>
      <c r="EY97" s="3">
        <v>29995</v>
      </c>
      <c r="EZ97" s="23">
        <f>EV97+EX97</f>
        <v>77</v>
      </c>
      <c r="FA97" s="23">
        <f>EW97+EY97</f>
        <v>457671</v>
      </c>
      <c r="FB97" s="70">
        <f>FA97/1.18</f>
        <v>387856.77966101695</v>
      </c>
      <c r="FC97" s="62">
        <f>FA97/$FA$1</f>
        <v>4.468811319330316E-2</v>
      </c>
      <c r="FD97" s="23">
        <v>7086</v>
      </c>
      <c r="FE97" s="23">
        <v>91</v>
      </c>
      <c r="FF97" s="23">
        <v>547857</v>
      </c>
      <c r="FG97" s="62">
        <f>FF97/$FF$1</f>
        <v>4.1683671811240518E-2</v>
      </c>
      <c r="FH97" s="34" t="e">
        <f>EZ97*#REF!</f>
        <v>#REF!</v>
      </c>
      <c r="FI97" s="3">
        <v>63</v>
      </c>
      <c r="FJ97" s="3">
        <v>376277</v>
      </c>
      <c r="FK97" s="3">
        <v>2</v>
      </c>
      <c r="FL97" s="3">
        <v>11994</v>
      </c>
      <c r="FM97" s="23">
        <f>FI97+FK97</f>
        <v>65</v>
      </c>
      <c r="FN97" s="23">
        <f>FJ97+FL97</f>
        <v>388271</v>
      </c>
      <c r="FO97" s="70">
        <f>FN97/1.18</f>
        <v>329043.22033898305</v>
      </c>
      <c r="FP97" s="62">
        <f>FN97/$FN$1</f>
        <v>2.9960176656419854E-2</v>
      </c>
      <c r="FQ97" s="23">
        <v>7711</v>
      </c>
      <c r="FR97" s="23">
        <v>98</v>
      </c>
      <c r="FS97" s="68">
        <v>557884</v>
      </c>
      <c r="FT97" s="62">
        <f>FS97/$FS$1</f>
        <v>3.3150168851861429E-2</v>
      </c>
      <c r="FU97" s="34" t="e">
        <f>FM97*#REF!</f>
        <v>#REF!</v>
      </c>
      <c r="FV97" s="3">
        <v>42</v>
      </c>
      <c r="FW97" s="3">
        <v>251658</v>
      </c>
      <c r="FX97" s="3">
        <v>1</v>
      </c>
      <c r="FY97" s="3">
        <v>5995</v>
      </c>
      <c r="FZ97" s="23">
        <f>FV97+FX97</f>
        <v>43</v>
      </c>
      <c r="GA97" s="23">
        <f>FW97+FY97</f>
        <v>257653</v>
      </c>
      <c r="GB97" s="70">
        <f>GA97/1.18</f>
        <v>218350</v>
      </c>
      <c r="GC97" s="62">
        <f>GA97/$GA$1</f>
        <v>2.3671341944657504E-2</v>
      </c>
      <c r="GD97" s="23">
        <v>5181</v>
      </c>
      <c r="GE97" s="23">
        <v>36</v>
      </c>
      <c r="GF97" s="68">
        <v>203942</v>
      </c>
      <c r="GG97" s="62">
        <f>GF97/$GF$1</f>
        <v>1.6580175916916851E-2</v>
      </c>
      <c r="GH97" s="111">
        <f>J97*FZ97</f>
        <v>189327.06778361762</v>
      </c>
      <c r="GI97" s="100">
        <v>30</v>
      </c>
      <c r="GJ97" s="3">
        <v>180076</v>
      </c>
      <c r="GK97" s="3"/>
      <c r="GL97" s="3"/>
      <c r="GM97" s="23">
        <f>GI97+GK97</f>
        <v>30</v>
      </c>
      <c r="GN97" s="23">
        <f>GJ97+GL97</f>
        <v>180076</v>
      </c>
      <c r="GO97" s="70">
        <f>GN97/1.18</f>
        <v>152606.77966101695</v>
      </c>
      <c r="GP97" s="62">
        <f>GN97/$GN$1</f>
        <v>2.0033877741615656E-2</v>
      </c>
      <c r="GQ97" s="23">
        <v>4160</v>
      </c>
      <c r="GR97" s="23">
        <v>48</v>
      </c>
      <c r="GS97" s="68">
        <v>287833</v>
      </c>
      <c r="GT97" s="62">
        <f>GS97/$GS$1</f>
        <v>2.7302207137010728E-2</v>
      </c>
      <c r="GU97" s="111">
        <f>J97*GM97</f>
        <v>132088.65194205882</v>
      </c>
      <c r="GV97" s="100">
        <v>32</v>
      </c>
      <c r="GW97" s="3">
        <v>189661.65999999997</v>
      </c>
      <c r="GX97" s="3"/>
      <c r="GY97" s="3"/>
      <c r="GZ97" s="23">
        <f>GV97+GX97</f>
        <v>32</v>
      </c>
      <c r="HA97" s="23">
        <f>GW97+GY97</f>
        <v>189661.65999999997</v>
      </c>
      <c r="HB97" s="70">
        <f>HA97/1.18</f>
        <v>160730.22033898302</v>
      </c>
      <c r="HC97" s="62">
        <f>HA97/$HA$1</f>
        <v>2.2750228419122599E-2</v>
      </c>
      <c r="HD97" s="23">
        <v>5131</v>
      </c>
      <c r="HE97" s="23">
        <v>44</v>
      </c>
      <c r="HF97" s="68">
        <v>255465</v>
      </c>
      <c r="HG97" s="62">
        <f>HF97/$HF$1</f>
        <v>2.2162005024480878E-2</v>
      </c>
      <c r="HH97" s="34">
        <f>J97*GZ97</f>
        <v>140894.56207152939</v>
      </c>
      <c r="HI97" s="100">
        <v>32</v>
      </c>
      <c r="HJ97" s="3">
        <v>192018.03</v>
      </c>
      <c r="HK97" s="3"/>
      <c r="HL97" s="3"/>
      <c r="HM97" s="23">
        <f>HI97+HK97</f>
        <v>32</v>
      </c>
      <c r="HN97" s="23">
        <f>HJ97+HL97</f>
        <v>192018.03</v>
      </c>
      <c r="HO97" s="70">
        <f>HN97/1.18</f>
        <v>162727.14406779662</v>
      </c>
      <c r="HP97" s="62">
        <f>HN97/$HN$1</f>
        <v>2.2925086549327751E-2</v>
      </c>
      <c r="HQ97" s="23">
        <v>3843</v>
      </c>
      <c r="HR97" s="23">
        <v>39</v>
      </c>
      <c r="HS97" s="68">
        <v>234561</v>
      </c>
      <c r="HT97" s="62">
        <f>HS97/$HS$1</f>
        <v>2.4343104297137371E-2</v>
      </c>
      <c r="HU97" s="34">
        <f>J97*HM97</f>
        <v>140894.56207152939</v>
      </c>
      <c r="HV97" s="100">
        <v>16</v>
      </c>
      <c r="HW97" s="3">
        <v>97578</v>
      </c>
      <c r="HX97" s="3">
        <v>14</v>
      </c>
      <c r="HY97" s="179">
        <v>87912.065000000002</v>
      </c>
      <c r="HZ97" s="23">
        <f>HV97+HX97</f>
        <v>30</v>
      </c>
      <c r="IA97" s="23">
        <f>HW97+HY97</f>
        <v>185490.065</v>
      </c>
      <c r="IB97" s="70">
        <f>IA97/1.18</f>
        <v>157194.97033898305</v>
      </c>
      <c r="IC97" s="62">
        <f>IA97/$IA$1</f>
        <v>1.512203743454002E-2</v>
      </c>
      <c r="ID97" s="23">
        <v>3087</v>
      </c>
      <c r="IE97" s="23">
        <v>6</v>
      </c>
      <c r="IF97" s="68">
        <v>38235</v>
      </c>
      <c r="IG97" s="62">
        <f>IF97/$IF$1</f>
        <v>2.1163256800221845E-2</v>
      </c>
      <c r="IH97" s="34">
        <f>IY97*HZ97</f>
        <v>145780.6639420588</v>
      </c>
      <c r="II97" s="100">
        <v>19</v>
      </c>
      <c r="IJ97" s="88">
        <v>120762</v>
      </c>
      <c r="IK97" s="3">
        <v>4</v>
      </c>
      <c r="IL97" s="88">
        <v>25193.9912</v>
      </c>
      <c r="IM97" s="23">
        <f>II97+IK97</f>
        <v>23</v>
      </c>
      <c r="IN97" s="68">
        <f>IJ97+IL97</f>
        <v>145955.99119999999</v>
      </c>
      <c r="IO97" s="68">
        <f>IN97/1.18</f>
        <v>123691.51796610169</v>
      </c>
      <c r="IP97" s="62">
        <f>IN97/$IN$1</f>
        <v>1.5865910693142964E-2</v>
      </c>
      <c r="IQ97" s="23">
        <v>2331</v>
      </c>
      <c r="IR97" s="23">
        <v>12</v>
      </c>
      <c r="IS97" s="68">
        <v>76720</v>
      </c>
      <c r="IT97" s="62">
        <f>IS97/$IS$1</f>
        <v>7.3251959241662723E-2</v>
      </c>
      <c r="IU97" s="34">
        <f>IY97*IM97</f>
        <v>111765.17568891174</v>
      </c>
      <c r="IV97" s="142" t="str">
        <f>E97</f>
        <v>AM-W14</v>
      </c>
      <c r="IW97" s="142" t="str">
        <f>A97</f>
        <v>B0B4G5JG4P</v>
      </c>
      <c r="IX97" s="142" t="str">
        <f>B97</f>
        <v>FBA75691</v>
      </c>
      <c r="IY97" s="17">
        <v>4859.355464735293</v>
      </c>
      <c r="IZ97" s="3">
        <v>41</v>
      </c>
      <c r="JA97" s="32">
        <f>IZ97*IY97</f>
        <v>199233.574054147</v>
      </c>
      <c r="JB97" s="3">
        <v>107</v>
      </c>
      <c r="JC97" s="32">
        <f>JB97*IY97</f>
        <v>519951.03472667636</v>
      </c>
      <c r="JD97" s="3">
        <v>50</v>
      </c>
      <c r="JE97" s="32">
        <f>JD97*IY97</f>
        <v>242967.77323676465</v>
      </c>
      <c r="JF97" s="3">
        <v>0</v>
      </c>
      <c r="JG97" s="32">
        <f>JF97*IY97</f>
        <v>0</v>
      </c>
      <c r="JH97" s="58">
        <v>0</v>
      </c>
      <c r="JI97" s="59">
        <f>JH97*IY97</f>
        <v>0</v>
      </c>
      <c r="JJ97" s="58">
        <v>0</v>
      </c>
      <c r="JK97" s="59">
        <f>JJ97*IY97</f>
        <v>0</v>
      </c>
      <c r="JL97" s="58">
        <v>0</v>
      </c>
      <c r="JM97" s="59">
        <f>JL97*IY97</f>
        <v>0</v>
      </c>
      <c r="JN97" s="42">
        <f>IZ97+JB97+JH97+JD97+JF97+JJ97+JL97</f>
        <v>198</v>
      </c>
      <c r="JO97" s="10">
        <f>JN97*IY97</f>
        <v>962152.38201758801</v>
      </c>
      <c r="JP97" s="36" t="str">
        <f>E97</f>
        <v>AM-W14</v>
      </c>
      <c r="JQ97" s="98" t="str">
        <f>C97</f>
        <v>Head</v>
      </c>
      <c r="JR97" s="17">
        <v>4859.355464735293</v>
      </c>
      <c r="JS97" s="100">
        <v>10</v>
      </c>
      <c r="JT97" s="88">
        <v>60605.479999999996</v>
      </c>
      <c r="JU97" s="3">
        <v>11</v>
      </c>
      <c r="JV97" s="88">
        <v>69287.039399999994</v>
      </c>
      <c r="JW97" s="23">
        <f>JS97+JU97</f>
        <v>21</v>
      </c>
      <c r="JX97" s="68">
        <f>JT97+JV97</f>
        <v>129892.51939999999</v>
      </c>
      <c r="JY97" s="68">
        <f>JX97/1.18</f>
        <v>110078.40627118644</v>
      </c>
      <c r="JZ97" s="62">
        <f>JX97/$JX$1</f>
        <v>1.1807787627491994E-2</v>
      </c>
      <c r="KA97" s="23">
        <v>3151</v>
      </c>
      <c r="KB97" s="23">
        <v>12</v>
      </c>
      <c r="KC97" s="68">
        <v>76720</v>
      </c>
      <c r="KD97" s="62">
        <f>KC97/$IS$1</f>
        <v>7.3251959241662723E-2</v>
      </c>
      <c r="KE97" s="34">
        <f>KI97*JW97</f>
        <v>102046.46475944115</v>
      </c>
      <c r="KF97" s="142" t="str">
        <f>E97</f>
        <v>AM-W14</v>
      </c>
      <c r="KG97" s="142" t="str">
        <f>A97</f>
        <v>B0B4G5JG4P</v>
      </c>
      <c r="KH97" s="142" t="str">
        <f>B97</f>
        <v>FBA75691</v>
      </c>
      <c r="KI97" s="17">
        <v>4859.355464735293</v>
      </c>
      <c r="KJ97" s="3">
        <v>28</v>
      </c>
      <c r="KK97" s="32">
        <f>KJ97*KI97</f>
        <v>136061.9530125882</v>
      </c>
      <c r="KL97" s="3">
        <v>113</v>
      </c>
      <c r="KM97" s="32">
        <f>KL97*KI97</f>
        <v>549107.16751508811</v>
      </c>
      <c r="KN97" s="3">
        <v>50</v>
      </c>
      <c r="KO97" s="32">
        <f>KN97*KI97</f>
        <v>242967.77323676465</v>
      </c>
      <c r="KP97" s="3">
        <v>0</v>
      </c>
      <c r="KQ97" s="32">
        <f>KP97*KI97</f>
        <v>0</v>
      </c>
      <c r="KR97" s="58">
        <v>0</v>
      </c>
      <c r="KS97" s="59">
        <f>KR97*KI97</f>
        <v>0</v>
      </c>
      <c r="KT97" s="58">
        <v>0</v>
      </c>
      <c r="KU97" s="59">
        <f>KT97*KI97</f>
        <v>0</v>
      </c>
      <c r="KV97" s="58">
        <v>0</v>
      </c>
      <c r="KW97" s="59">
        <f>KV97*KI97</f>
        <v>0</v>
      </c>
      <c r="KX97" s="42">
        <f>KJ97+KL97+KR97+KN97+KP97+KT97+KV97</f>
        <v>191</v>
      </c>
      <c r="KY97" s="10">
        <f>KX97*KI97</f>
        <v>928136.89376444102</v>
      </c>
      <c r="KZ97" s="36" t="str">
        <f>E97</f>
        <v>AM-W14</v>
      </c>
      <c r="LA97" s="98" t="str">
        <f>C97</f>
        <v>Head</v>
      </c>
      <c r="LB97" s="17">
        <v>4859.355464735293</v>
      </c>
      <c r="LC97" s="100">
        <v>9</v>
      </c>
      <c r="LD97" s="88">
        <v>56691</v>
      </c>
      <c r="LE97" s="3">
        <v>10</v>
      </c>
      <c r="LF97" s="88">
        <v>62990.051999999996</v>
      </c>
      <c r="LG97" s="23">
        <f>LC97+LE97</f>
        <v>19</v>
      </c>
      <c r="LH97" s="68">
        <f>LD97+LF97</f>
        <v>119681.052</v>
      </c>
      <c r="LI97" s="68">
        <f>LH97/1.18</f>
        <v>101424.62033898305</v>
      </c>
      <c r="LJ97" s="62">
        <f>LH97/$LH$1</f>
        <v>1.106787912611047E-2</v>
      </c>
      <c r="LK97" s="23">
        <v>2405</v>
      </c>
      <c r="LL97" s="23">
        <v>12</v>
      </c>
      <c r="LM97" s="68">
        <v>76720</v>
      </c>
      <c r="LN97" s="62">
        <f>LM97/$IS$1</f>
        <v>7.3251959241662723E-2</v>
      </c>
      <c r="LO97" s="34">
        <f>LS97*LG97</f>
        <v>83656.146229970574</v>
      </c>
      <c r="LP97" s="143" t="str">
        <f>E97</f>
        <v>AM-W14</v>
      </c>
      <c r="LQ97" s="143" t="str">
        <f>A97</f>
        <v>B0B4G5JG4P</v>
      </c>
      <c r="LR97" s="143" t="str">
        <f>B97</f>
        <v>FBA75691</v>
      </c>
      <c r="LS97" s="17">
        <v>4402.9550647352935</v>
      </c>
      <c r="LT97" s="3">
        <v>22</v>
      </c>
      <c r="LU97" s="32">
        <f>LT97*LS97</f>
        <v>96865.011424176453</v>
      </c>
      <c r="LV97" s="3">
        <v>105</v>
      </c>
      <c r="LW97" s="32">
        <f>LV97*LS97</f>
        <v>462310.2817972058</v>
      </c>
      <c r="LX97" s="3">
        <v>15</v>
      </c>
      <c r="LY97" s="32">
        <f>LX97*LS97</f>
        <v>66044.325971029408</v>
      </c>
      <c r="LZ97" s="3">
        <v>0</v>
      </c>
      <c r="MA97" s="32">
        <f>LZ97*LS97</f>
        <v>0</v>
      </c>
      <c r="MB97" s="58">
        <v>0</v>
      </c>
      <c r="MC97" s="59">
        <f>MB97*LS97</f>
        <v>0</v>
      </c>
      <c r="MD97" s="58">
        <v>0</v>
      </c>
      <c r="ME97" s="59">
        <f>MD97*LS97</f>
        <v>0</v>
      </c>
      <c r="MF97" s="58">
        <v>0</v>
      </c>
      <c r="MG97" s="59">
        <f>MF97*LS97</f>
        <v>0</v>
      </c>
      <c r="MH97" s="42">
        <f>LT97+LV97+MB97+LX97+LZ97+MD97+MF97</f>
        <v>142</v>
      </c>
      <c r="MI97" s="10">
        <f>MH97*LS97</f>
        <v>625219.61919241166</v>
      </c>
      <c r="MJ97" s="36" t="str">
        <f>E97</f>
        <v>AM-W14</v>
      </c>
      <c r="MK97" s="98" t="s">
        <v>293</v>
      </c>
      <c r="ML97" s="17">
        <v>4402.9550647352935</v>
      </c>
      <c r="MM97" s="100">
        <v>12</v>
      </c>
      <c r="MN97" s="88">
        <v>75339</v>
      </c>
      <c r="MO97" s="3">
        <v>17</v>
      </c>
      <c r="MP97" s="88">
        <v>106762.0576</v>
      </c>
      <c r="MQ97" s="23">
        <f>MM97+MO97</f>
        <v>29</v>
      </c>
      <c r="MR97" s="68">
        <f>MN97+MP97</f>
        <v>182101.0576</v>
      </c>
      <c r="MS97" s="68">
        <f>MR97/1.18</f>
        <v>154322.93016949153</v>
      </c>
      <c r="MT97" s="62">
        <f>MR97/$MR$1</f>
        <v>1.3348457062498849E-2</v>
      </c>
      <c r="MU97" s="23">
        <v>4070</v>
      </c>
      <c r="MV97" s="23">
        <v>12</v>
      </c>
      <c r="MW97" s="68">
        <v>76720</v>
      </c>
      <c r="MX97" s="62">
        <f>MW97/$IS$1</f>
        <v>7.3251959241662723E-2</v>
      </c>
      <c r="MY97" s="34">
        <f>MQ97*NC97</f>
        <v>127685.69687732351</v>
      </c>
      <c r="MZ97" s="143" t="str">
        <f>E97</f>
        <v>AM-W14</v>
      </c>
      <c r="NA97" s="143" t="str">
        <f>A97</f>
        <v>B0B4G5JG4P</v>
      </c>
      <c r="NB97" s="143" t="str">
        <f>B97</f>
        <v>FBA75691</v>
      </c>
      <c r="NC97" s="17">
        <f>J97</f>
        <v>4402.9550647352935</v>
      </c>
      <c r="ND97" s="3">
        <v>38</v>
      </c>
      <c r="NE97" s="32">
        <f>ND97*NC97</f>
        <v>167312.29245994115</v>
      </c>
      <c r="NF97" s="3">
        <v>76</v>
      </c>
      <c r="NG97" s="32">
        <f>NF97*NC97</f>
        <v>334624.5849198823</v>
      </c>
      <c r="NH97" s="3">
        <v>15</v>
      </c>
      <c r="NI97" s="32">
        <f>NH97*NC97</f>
        <v>66044.325971029408</v>
      </c>
      <c r="NJ97" s="3">
        <v>0</v>
      </c>
      <c r="NK97" s="32">
        <f>NJ97*NC97</f>
        <v>0</v>
      </c>
      <c r="NL97" s="58">
        <v>0</v>
      </c>
      <c r="NM97" s="59">
        <f>NL97*NC97</f>
        <v>0</v>
      </c>
      <c r="NN97" s="58">
        <v>0</v>
      </c>
      <c r="NO97" s="59">
        <f>NN97*NC97</f>
        <v>0</v>
      </c>
      <c r="NP97" s="58">
        <v>0</v>
      </c>
      <c r="NQ97" s="59">
        <f>NP97*NC97</f>
        <v>0</v>
      </c>
      <c r="NR97" s="42">
        <f>ND97+NF97+NL97+NH97+NJ97+NN97+NP97</f>
        <v>129</v>
      </c>
      <c r="NS97" s="92">
        <f>NR97*NC97</f>
        <v>567981.20335085283</v>
      </c>
      <c r="NT97" s="141">
        <v>4</v>
      </c>
      <c r="NU97" s="36" t="str">
        <f>E97</f>
        <v>AM-W14</v>
      </c>
      <c r="NV97" s="98" t="s">
        <v>293</v>
      </c>
      <c r="NW97" s="17">
        <v>4402.9550647352935</v>
      </c>
      <c r="NX97" s="100">
        <v>15</v>
      </c>
      <c r="NY97" s="88">
        <v>95704</v>
      </c>
      <c r="NZ97" s="3">
        <v>15</v>
      </c>
      <c r="OA97" s="88">
        <v>94268</v>
      </c>
      <c r="OB97" s="23">
        <f t="shared" ref="OB97:OC99" si="938">NX97+NZ97</f>
        <v>30</v>
      </c>
      <c r="OC97" s="68">
        <f t="shared" si="938"/>
        <v>189972</v>
      </c>
      <c r="OD97" s="68">
        <f>OC97/1.18</f>
        <v>160993.22033898305</v>
      </c>
      <c r="OE97" s="62">
        <f>OC97/$OC$1</f>
        <v>1.3311679130463057E-2</v>
      </c>
      <c r="OF97" s="23">
        <v>4527</v>
      </c>
      <c r="OG97" s="23">
        <v>12</v>
      </c>
      <c r="OH97" s="68">
        <v>76720</v>
      </c>
      <c r="OI97" s="62">
        <f>OH97/$IS$1</f>
        <v>7.3251959241662723E-2</v>
      </c>
      <c r="OJ97" s="34">
        <f>OB97*ON97</f>
        <v>132088.65194205882</v>
      </c>
      <c r="OK97" s="143" t="str">
        <f>E97</f>
        <v>AM-W14</v>
      </c>
      <c r="OL97" s="143" t="str">
        <f t="shared" ref="OL97:OM99" si="939">A97</f>
        <v>B0B4G5JG4P</v>
      </c>
      <c r="OM97" s="143" t="str">
        <f t="shared" si="939"/>
        <v>FBA75691</v>
      </c>
      <c r="ON97" s="17">
        <f>J97</f>
        <v>4402.9550647352935</v>
      </c>
      <c r="OO97" s="3">
        <v>19</v>
      </c>
      <c r="OP97" s="32">
        <f>OO97*ON97</f>
        <v>83656.146229970574</v>
      </c>
      <c r="OQ97" s="3">
        <v>7</v>
      </c>
      <c r="OR97" s="32">
        <f>OQ97*ON97</f>
        <v>30820.685453147053</v>
      </c>
      <c r="OS97" s="3">
        <v>15</v>
      </c>
      <c r="OT97" s="32">
        <f>OS97*ON97</f>
        <v>66044.325971029408</v>
      </c>
      <c r="OU97" s="3">
        <v>0</v>
      </c>
      <c r="OV97" s="32">
        <f>OU97*ON97</f>
        <v>0</v>
      </c>
      <c r="OW97" s="58">
        <v>0</v>
      </c>
      <c r="OX97" s="59">
        <f>OW97*ON97</f>
        <v>0</v>
      </c>
      <c r="OY97" s="58">
        <v>0</v>
      </c>
      <c r="OZ97" s="59">
        <f>OY97*ON97</f>
        <v>0</v>
      </c>
      <c r="PA97" s="58">
        <v>0</v>
      </c>
      <c r="PB97" s="59">
        <f>PA97*ON97</f>
        <v>0</v>
      </c>
      <c r="PC97" s="42">
        <f>OO97+OQ97+OW97+OS97+OU97+OY97+PA97</f>
        <v>41</v>
      </c>
      <c r="PD97" s="92">
        <f>PC97*ON97</f>
        <v>180521.15765414704</v>
      </c>
      <c r="PE97" s="141">
        <v>12</v>
      </c>
      <c r="PF97" s="36" t="str">
        <f>E97</f>
        <v>AM-W14</v>
      </c>
      <c r="PG97" s="98" t="s">
        <v>293</v>
      </c>
      <c r="PH97" s="17">
        <v>4402.9550647352935</v>
      </c>
      <c r="PI97" s="100">
        <v>6</v>
      </c>
      <c r="PJ97" s="88">
        <v>39624.339999999997</v>
      </c>
      <c r="PK97" s="3">
        <v>29</v>
      </c>
      <c r="PL97" s="88">
        <v>178269.916</v>
      </c>
      <c r="PM97" s="23">
        <f t="shared" ref="PM97:PN99" si="940">PI97+PK97</f>
        <v>35</v>
      </c>
      <c r="PN97" s="68">
        <f t="shared" si="940"/>
        <v>217894.25599999999</v>
      </c>
      <c r="PO97" s="68">
        <f>PN97/1.18</f>
        <v>184656.14915254238</v>
      </c>
      <c r="PP97" s="62">
        <f>PN97/$PN$1</f>
        <v>1.2274503461964051E-2</v>
      </c>
      <c r="PQ97" s="23">
        <v>6222</v>
      </c>
      <c r="PR97" s="23">
        <v>12</v>
      </c>
      <c r="PS97" s="68">
        <v>76720</v>
      </c>
      <c r="PT97" s="62">
        <f>PS97/$IS$1</f>
        <v>7.3251959241662723E-2</v>
      </c>
      <c r="PU97" s="34">
        <f>PM97*PY97</f>
        <v>154103.42726573528</v>
      </c>
      <c r="PV97" s="143" t="str">
        <f>E97</f>
        <v>AM-W14</v>
      </c>
      <c r="PW97" s="143" t="str">
        <f t="shared" ref="PW97:PX99" si="941">A97</f>
        <v>B0B4G5JG4P</v>
      </c>
      <c r="PX97" s="143" t="str">
        <f t="shared" si="941"/>
        <v>FBA75691</v>
      </c>
      <c r="PY97" s="17">
        <f>J97</f>
        <v>4402.9550647352935</v>
      </c>
      <c r="PZ97" s="3">
        <v>1</v>
      </c>
      <c r="QA97" s="32">
        <f>PZ97*PY97</f>
        <v>4402.9550647352935</v>
      </c>
      <c r="QB97" s="3"/>
      <c r="QC97" s="32">
        <f>QB97*PY97</f>
        <v>0</v>
      </c>
      <c r="QD97" s="3">
        <v>15</v>
      </c>
      <c r="QE97" s="32">
        <f>QD97*PY97</f>
        <v>66044.325971029408</v>
      </c>
      <c r="QF97" s="3">
        <v>0</v>
      </c>
      <c r="QG97" s="32">
        <f>QF97*PY97</f>
        <v>0</v>
      </c>
      <c r="QH97" s="58">
        <v>0</v>
      </c>
      <c r="QI97" s="59">
        <f>QH97*PY97</f>
        <v>0</v>
      </c>
      <c r="QJ97" s="58">
        <v>0</v>
      </c>
      <c r="QK97" s="59">
        <f>QJ97*PY97</f>
        <v>0</v>
      </c>
      <c r="QL97" s="58">
        <v>0</v>
      </c>
      <c r="QM97" s="59">
        <f>QL97*PY97</f>
        <v>0</v>
      </c>
      <c r="QN97" s="42">
        <f>PZ97+QB97+QH97+QD97+QF97+QJ97+QL97</f>
        <v>16</v>
      </c>
      <c r="QO97" s="92">
        <f>QN97*PY97</f>
        <v>70447.281035764696</v>
      </c>
      <c r="QP97" s="141">
        <v>2</v>
      </c>
      <c r="QQ97" s="36" t="str">
        <f>E97</f>
        <v>AM-W14</v>
      </c>
      <c r="QR97" s="98" t="s">
        <v>293</v>
      </c>
      <c r="QS97" s="17">
        <v>4402.9550647352935</v>
      </c>
      <c r="QT97" s="100">
        <v>1</v>
      </c>
      <c r="QU97" s="88">
        <v>6583</v>
      </c>
      <c r="QV97" s="3">
        <v>5</v>
      </c>
      <c r="QW97" s="88">
        <v>30451</v>
      </c>
      <c r="QX97" s="23">
        <f t="shared" si="691"/>
        <v>6</v>
      </c>
      <c r="QY97" s="68">
        <f t="shared" si="692"/>
        <v>37034</v>
      </c>
      <c r="QZ97" s="68">
        <f t="shared" si="693"/>
        <v>31384.745762711867</v>
      </c>
      <c r="RA97" s="62">
        <f t="shared" si="694"/>
        <v>1.9817129536357616E-3</v>
      </c>
      <c r="RB97" s="23">
        <v>170</v>
      </c>
      <c r="RC97" s="23">
        <v>12</v>
      </c>
      <c r="RD97" s="68">
        <v>76720</v>
      </c>
      <c r="RE97" s="62">
        <f t="shared" si="695"/>
        <v>7.3251959241662723E-2</v>
      </c>
      <c r="RF97" s="34">
        <f t="shared" si="696"/>
        <v>26417.730388411761</v>
      </c>
      <c r="RG97" s="143" t="str">
        <f t="shared" si="697"/>
        <v>AM-W14</v>
      </c>
      <c r="RH97" s="143" t="str">
        <f t="shared" si="698"/>
        <v>B0B4G5JG4P</v>
      </c>
      <c r="RI97" s="143" t="str">
        <f t="shared" si="699"/>
        <v>FBA75691</v>
      </c>
      <c r="RJ97" s="17">
        <f t="shared" si="700"/>
        <v>4402.9550647352935</v>
      </c>
      <c r="RK97" s="3">
        <v>0</v>
      </c>
      <c r="RL97" s="32">
        <f t="shared" si="701"/>
        <v>0</v>
      </c>
      <c r="RM97" s="3">
        <v>0</v>
      </c>
      <c r="RN97" s="32">
        <f t="shared" si="702"/>
        <v>0</v>
      </c>
      <c r="RO97" s="3">
        <v>0</v>
      </c>
      <c r="RP97" s="32">
        <f t="shared" si="703"/>
        <v>0</v>
      </c>
      <c r="RQ97" s="3">
        <v>0</v>
      </c>
      <c r="RR97" s="32">
        <f t="shared" si="704"/>
        <v>0</v>
      </c>
      <c r="RS97" s="58">
        <v>0</v>
      </c>
      <c r="RT97" s="59">
        <f t="shared" si="705"/>
        <v>0</v>
      </c>
      <c r="RU97" s="58">
        <v>0</v>
      </c>
      <c r="RV97" s="59">
        <f t="shared" si="706"/>
        <v>0</v>
      </c>
      <c r="RW97" s="58">
        <v>192</v>
      </c>
      <c r="RX97" s="59">
        <f t="shared" si="707"/>
        <v>845367.37242917635</v>
      </c>
      <c r="RY97" s="42">
        <f t="shared" si="708"/>
        <v>192</v>
      </c>
      <c r="RZ97" s="92">
        <f t="shared" si="709"/>
        <v>845367.37242917635</v>
      </c>
      <c r="SA97" s="141">
        <v>2</v>
      </c>
      <c r="SB97" s="36" t="str">
        <f t="shared" si="710"/>
        <v>AM-W14</v>
      </c>
      <c r="SC97" s="98" t="s">
        <v>293</v>
      </c>
      <c r="SD97" s="17">
        <f t="shared" si="711"/>
        <v>4402.9550647352935</v>
      </c>
      <c r="SE97" s="100">
        <v>0</v>
      </c>
      <c r="SF97" s="88">
        <v>0</v>
      </c>
      <c r="SG97" s="3">
        <v>0</v>
      </c>
      <c r="SH97" s="88">
        <v>0</v>
      </c>
      <c r="SI97" s="23">
        <f t="shared" si="712"/>
        <v>0</v>
      </c>
      <c r="SJ97" s="68">
        <f t="shared" si="713"/>
        <v>0</v>
      </c>
      <c r="SK97" s="68">
        <f t="shared" si="714"/>
        <v>0</v>
      </c>
      <c r="SL97" s="62">
        <f t="shared" si="715"/>
        <v>0</v>
      </c>
      <c r="SM97" s="23">
        <v>0</v>
      </c>
      <c r="SN97" s="23">
        <v>12</v>
      </c>
      <c r="SO97" s="68">
        <v>76720</v>
      </c>
      <c r="SP97" s="62">
        <f t="shared" si="716"/>
        <v>7.3251959241662723E-2</v>
      </c>
      <c r="SQ97" s="34">
        <f t="shared" si="717"/>
        <v>0</v>
      </c>
      <c r="SR97" s="143" t="str">
        <f t="shared" si="718"/>
        <v>AM-W14</v>
      </c>
      <c r="SS97" s="143" t="str">
        <f t="shared" si="719"/>
        <v>B0B4G5JG4P</v>
      </c>
      <c r="ST97" s="143" t="str">
        <f t="shared" si="720"/>
        <v>FBA75691</v>
      </c>
      <c r="SU97" s="17">
        <f t="shared" si="721"/>
        <v>4402.9550647352935</v>
      </c>
      <c r="SV97" s="3">
        <v>0</v>
      </c>
      <c r="SW97" s="32">
        <f t="shared" si="722"/>
        <v>0</v>
      </c>
      <c r="SX97" s="3">
        <v>0</v>
      </c>
      <c r="SY97" s="32">
        <f t="shared" si="723"/>
        <v>0</v>
      </c>
      <c r="SZ97" s="3">
        <v>0</v>
      </c>
      <c r="TA97" s="32">
        <f t="shared" si="724"/>
        <v>0</v>
      </c>
      <c r="TB97" s="3">
        <v>0</v>
      </c>
      <c r="TC97" s="32">
        <f t="shared" si="725"/>
        <v>0</v>
      </c>
      <c r="TD97" s="58">
        <v>0</v>
      </c>
      <c r="TE97" s="59">
        <f t="shared" si="726"/>
        <v>0</v>
      </c>
      <c r="TF97" s="58">
        <v>0</v>
      </c>
      <c r="TG97" s="59">
        <f t="shared" si="727"/>
        <v>0</v>
      </c>
      <c r="TH97" s="58">
        <v>512</v>
      </c>
      <c r="TI97" s="59">
        <f t="shared" si="728"/>
        <v>2254312.9931444703</v>
      </c>
      <c r="TJ97" s="42">
        <f t="shared" si="729"/>
        <v>512</v>
      </c>
      <c r="TK97" s="92">
        <f t="shared" si="730"/>
        <v>2254312.9931444703</v>
      </c>
      <c r="TL97" s="141">
        <v>2</v>
      </c>
      <c r="TM97" s="36" t="str">
        <f t="shared" si="731"/>
        <v>AM-W14</v>
      </c>
      <c r="TN97" s="98" t="s">
        <v>293</v>
      </c>
      <c r="TO97" s="17">
        <f t="shared" si="732"/>
        <v>4402.9550647352935</v>
      </c>
      <c r="TP97" s="100">
        <v>1</v>
      </c>
      <c r="TQ97" s="88">
        <v>6499</v>
      </c>
      <c r="TR97" s="3">
        <v>0</v>
      </c>
      <c r="TS97" s="88">
        <v>0</v>
      </c>
      <c r="TT97" s="23">
        <f t="shared" si="733"/>
        <v>1</v>
      </c>
      <c r="TU97" s="68">
        <f t="shared" si="734"/>
        <v>6499</v>
      </c>
      <c r="TV97" s="68">
        <f t="shared" si="735"/>
        <v>5507.6271186440681</v>
      </c>
      <c r="TW97" s="62">
        <f t="shared" si="736"/>
        <v>3.8383596721494709E-4</v>
      </c>
      <c r="TX97" s="23">
        <v>40</v>
      </c>
      <c r="TY97" s="23">
        <v>12</v>
      </c>
      <c r="TZ97" s="68">
        <v>76720</v>
      </c>
      <c r="UA97" s="62">
        <f t="shared" si="737"/>
        <v>7.3251959241662723E-2</v>
      </c>
      <c r="UB97" s="34">
        <f t="shared" si="738"/>
        <v>4402.9550647352935</v>
      </c>
      <c r="UC97" s="143" t="str">
        <f t="shared" si="739"/>
        <v>AM-W14</v>
      </c>
      <c r="UD97" s="143" t="str">
        <f t="shared" si="740"/>
        <v>B0B4G5JG4P</v>
      </c>
      <c r="UE97" s="143" t="str">
        <f t="shared" si="741"/>
        <v>FBA75691</v>
      </c>
      <c r="UF97" s="17">
        <f t="shared" si="742"/>
        <v>4402.9550647352935</v>
      </c>
      <c r="UG97" s="3">
        <v>0</v>
      </c>
      <c r="UH97" s="32">
        <f t="shared" si="743"/>
        <v>0</v>
      </c>
      <c r="UI97" s="3">
        <v>0</v>
      </c>
      <c r="UJ97" s="32">
        <f t="shared" si="744"/>
        <v>0</v>
      </c>
      <c r="UK97" s="3">
        <v>0</v>
      </c>
      <c r="UL97" s="32">
        <f t="shared" si="745"/>
        <v>0</v>
      </c>
      <c r="UM97" s="3">
        <v>0</v>
      </c>
      <c r="UN97" s="32">
        <f t="shared" si="746"/>
        <v>0</v>
      </c>
      <c r="UO97" s="58">
        <v>0</v>
      </c>
      <c r="UP97" s="59">
        <f t="shared" si="747"/>
        <v>0</v>
      </c>
      <c r="UQ97" s="58">
        <v>0</v>
      </c>
      <c r="UR97" s="59">
        <f t="shared" si="748"/>
        <v>0</v>
      </c>
      <c r="US97" s="58">
        <v>512</v>
      </c>
      <c r="UT97" s="59">
        <f t="shared" si="749"/>
        <v>2254312.9931444703</v>
      </c>
      <c r="UU97" s="42">
        <f t="shared" si="750"/>
        <v>512</v>
      </c>
      <c r="UV97" s="92">
        <f t="shared" si="751"/>
        <v>2254312.9931444703</v>
      </c>
      <c r="UW97" s="141">
        <v>2</v>
      </c>
      <c r="UX97" s="36" t="str">
        <f t="shared" si="752"/>
        <v>AM-W14</v>
      </c>
      <c r="UY97" s="98" t="s">
        <v>293</v>
      </c>
      <c r="UZ97" s="17">
        <f t="shared" si="753"/>
        <v>4402.9550647352935</v>
      </c>
      <c r="VA97" s="100">
        <v>1</v>
      </c>
      <c r="VB97" s="88">
        <v>6499</v>
      </c>
      <c r="VC97" s="3">
        <v>0</v>
      </c>
      <c r="VD97" s="88">
        <v>0</v>
      </c>
      <c r="VE97" s="23">
        <f t="shared" si="759"/>
        <v>1</v>
      </c>
      <c r="VF97" s="68">
        <f t="shared" si="760"/>
        <v>6499</v>
      </c>
      <c r="VG97" s="68">
        <f t="shared" si="761"/>
        <v>5507.6271186440681</v>
      </c>
      <c r="VH97" s="62">
        <f t="shared" si="762"/>
        <v>3.8845306624351889E-4</v>
      </c>
      <c r="VI97" s="23">
        <v>74</v>
      </c>
      <c r="VJ97" s="23">
        <v>12</v>
      </c>
      <c r="VK97" s="68">
        <v>76720</v>
      </c>
      <c r="VL97" s="62">
        <f t="shared" si="754"/>
        <v>7.3251959241662723E-2</v>
      </c>
      <c r="VM97" s="34">
        <f t="shared" si="763"/>
        <v>4402.9550647352935</v>
      </c>
      <c r="VN97" s="143" t="str">
        <f t="shared" si="755"/>
        <v>AM-W14</v>
      </c>
      <c r="VO97" s="143" t="str">
        <f t="shared" si="756"/>
        <v>B0B4G5JG4P</v>
      </c>
      <c r="VP97" s="143" t="str">
        <f t="shared" si="757"/>
        <v>FBA75691</v>
      </c>
      <c r="VQ97" s="17">
        <f t="shared" si="764"/>
        <v>4402.9550647352935</v>
      </c>
      <c r="VR97" s="3">
        <v>27</v>
      </c>
      <c r="VS97" s="32">
        <f t="shared" si="765"/>
        <v>118879.78674785292</v>
      </c>
      <c r="VT97" s="3">
        <v>60</v>
      </c>
      <c r="VU97" s="32">
        <f t="shared" si="766"/>
        <v>264177.30388411763</v>
      </c>
      <c r="VV97" s="3">
        <v>0</v>
      </c>
      <c r="VW97" s="32">
        <f t="shared" si="767"/>
        <v>0</v>
      </c>
      <c r="VX97" s="3">
        <v>0</v>
      </c>
      <c r="VY97" s="32">
        <f t="shared" si="768"/>
        <v>0</v>
      </c>
      <c r="VZ97" s="58">
        <v>419</v>
      </c>
      <c r="WA97" s="59">
        <f t="shared" si="769"/>
        <v>1844838.172124088</v>
      </c>
      <c r="WB97" s="58">
        <v>0</v>
      </c>
      <c r="WC97" s="59">
        <f t="shared" si="770"/>
        <v>0</v>
      </c>
      <c r="WD97" s="58">
        <v>0</v>
      </c>
      <c r="WE97" s="59">
        <f t="shared" si="771"/>
        <v>0</v>
      </c>
      <c r="WF97" s="42">
        <f t="shared" si="772"/>
        <v>506</v>
      </c>
      <c r="WG97" s="92">
        <f t="shared" si="773"/>
        <v>2227895.2627560585</v>
      </c>
      <c r="WH97" s="141">
        <v>2</v>
      </c>
      <c r="WI97" s="36" t="str">
        <f t="shared" si="758"/>
        <v>AM-W14</v>
      </c>
      <c r="WJ97" s="98" t="s">
        <v>293</v>
      </c>
      <c r="WK97" s="17">
        <f t="shared" si="774"/>
        <v>4402.9550647352935</v>
      </c>
    </row>
    <row r="98" spans="1:609">
      <c r="A98" s="161" t="s">
        <v>741</v>
      </c>
      <c r="B98" s="161" t="s">
        <v>721</v>
      </c>
      <c r="C98" s="180"/>
      <c r="D98" s="150" t="s">
        <v>669</v>
      </c>
      <c r="E98" s="150" t="s">
        <v>825</v>
      </c>
      <c r="F98" s="180"/>
      <c r="G98" s="180"/>
      <c r="H98" s="161" t="s">
        <v>480</v>
      </c>
      <c r="I98" s="161" t="s">
        <v>480</v>
      </c>
      <c r="J98" s="188">
        <v>4630.8155999999999</v>
      </c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179"/>
      <c r="AZ98" s="179"/>
      <c r="BA98" s="179"/>
      <c r="BB98" s="179"/>
      <c r="BC98" s="179"/>
      <c r="BD98" s="179"/>
      <c r="BE98" s="179"/>
      <c r="BF98" s="179"/>
      <c r="BG98" s="179"/>
      <c r="BH98" s="179"/>
      <c r="BI98" s="179"/>
      <c r="BJ98" s="179"/>
      <c r="BK98" s="179"/>
      <c r="BL98" s="179"/>
      <c r="BM98" s="179"/>
      <c r="BN98" s="179"/>
      <c r="BO98" s="179"/>
      <c r="BP98" s="179"/>
      <c r="BQ98" s="179"/>
      <c r="BR98" s="179"/>
      <c r="BS98" s="179"/>
      <c r="BT98" s="179"/>
      <c r="BU98" s="179"/>
      <c r="BV98" s="179"/>
      <c r="BW98" s="179"/>
      <c r="BX98" s="179"/>
      <c r="BY98" s="179"/>
      <c r="BZ98" s="179"/>
      <c r="CA98" s="179"/>
      <c r="CB98" s="179"/>
      <c r="CC98" s="179"/>
      <c r="CD98" s="179"/>
      <c r="CE98" s="179"/>
      <c r="CF98" s="179"/>
      <c r="CG98" s="179"/>
      <c r="CH98" s="179"/>
      <c r="CI98" s="179"/>
      <c r="CJ98" s="179"/>
      <c r="CK98" s="179"/>
      <c r="CL98" s="179"/>
      <c r="CM98" s="179"/>
      <c r="CN98" s="179"/>
      <c r="CO98" s="179"/>
      <c r="CP98" s="179"/>
      <c r="CQ98" s="179"/>
      <c r="CR98" s="179"/>
      <c r="CS98" s="179"/>
      <c r="CT98" s="179"/>
      <c r="CU98" s="179"/>
      <c r="CV98" s="179"/>
      <c r="CW98" s="179"/>
      <c r="CX98" s="179"/>
      <c r="CY98" s="179"/>
      <c r="CZ98" s="179"/>
      <c r="DA98" s="179"/>
      <c r="DB98" s="179"/>
      <c r="DC98" s="179"/>
      <c r="DD98" s="179"/>
      <c r="DE98" s="179"/>
      <c r="DF98" s="179"/>
      <c r="DG98" s="179"/>
      <c r="DH98" s="179"/>
      <c r="DI98" s="179"/>
      <c r="DJ98" s="179"/>
      <c r="DK98" s="179"/>
      <c r="DL98" s="179"/>
      <c r="DM98" s="179"/>
      <c r="DN98" s="179"/>
      <c r="DO98" s="179"/>
      <c r="DP98" s="179"/>
      <c r="DQ98" s="179"/>
      <c r="DR98" s="179"/>
      <c r="DS98" s="179"/>
      <c r="DT98" s="179"/>
      <c r="DU98" s="179"/>
      <c r="DV98" s="144"/>
      <c r="DW98" s="144"/>
      <c r="DX98" s="144"/>
      <c r="DY98" s="144"/>
      <c r="DZ98" s="144"/>
      <c r="EA98" s="144"/>
      <c r="EB98" s="144"/>
      <c r="EC98" s="144"/>
      <c r="ED98" s="144"/>
      <c r="EE98" s="179"/>
      <c r="EF98" s="179"/>
      <c r="EG98" s="179"/>
      <c r="EH98" s="179"/>
      <c r="EI98" s="179"/>
      <c r="EJ98" s="179"/>
      <c r="EK98" s="179"/>
      <c r="EL98" s="144"/>
      <c r="EM98" s="179"/>
      <c r="EN98" s="179"/>
      <c r="EO98" s="179"/>
      <c r="EP98" s="144"/>
      <c r="EQ98" s="179"/>
      <c r="ER98" s="144"/>
      <c r="ES98" s="144"/>
      <c r="ET98" s="144"/>
      <c r="EU98" s="144"/>
      <c r="EV98" s="179"/>
      <c r="EW98" s="179"/>
      <c r="EX98" s="179"/>
      <c r="EY98" s="179"/>
      <c r="EZ98" s="179"/>
      <c r="FA98" s="179"/>
      <c r="FB98" s="179"/>
      <c r="FC98" s="144"/>
      <c r="FD98" s="179"/>
      <c r="FE98" s="179"/>
      <c r="FF98" s="179"/>
      <c r="FG98" s="144"/>
      <c r="FH98" s="179"/>
      <c r="FI98" s="179"/>
      <c r="FJ98" s="179"/>
      <c r="FK98" s="179"/>
      <c r="FL98" s="179"/>
      <c r="FM98" s="179"/>
      <c r="FN98" s="179"/>
      <c r="FO98" s="179"/>
      <c r="FP98" s="144"/>
      <c r="FQ98" s="179"/>
      <c r="FR98" s="179"/>
      <c r="FS98" s="145"/>
      <c r="FT98" s="144"/>
      <c r="FU98" s="179"/>
      <c r="FV98" s="179"/>
      <c r="FW98" s="179"/>
      <c r="FX98" s="179"/>
      <c r="FY98" s="179"/>
      <c r="FZ98" s="179"/>
      <c r="GA98" s="179"/>
      <c r="GB98" s="179"/>
      <c r="GC98" s="144"/>
      <c r="GD98" s="179"/>
      <c r="GE98" s="179"/>
      <c r="GF98" s="145"/>
      <c r="GG98" s="144"/>
      <c r="GH98" s="181"/>
      <c r="GI98" s="182"/>
      <c r="GJ98" s="179"/>
      <c r="GK98" s="179"/>
      <c r="GL98" s="179"/>
      <c r="GM98" s="179"/>
      <c r="GN98" s="179"/>
      <c r="GO98" s="179"/>
      <c r="GP98" s="144"/>
      <c r="GQ98" s="179"/>
      <c r="GR98" s="179"/>
      <c r="GS98" s="145"/>
      <c r="GT98" s="144"/>
      <c r="GU98" s="181"/>
      <c r="GV98" s="182"/>
      <c r="GW98" s="179"/>
      <c r="GX98" s="179"/>
      <c r="GY98" s="179"/>
      <c r="GZ98" s="179"/>
      <c r="HA98" s="179"/>
      <c r="HB98" s="179"/>
      <c r="HC98" s="144"/>
      <c r="HD98" s="179"/>
      <c r="HE98" s="179"/>
      <c r="HF98" s="145"/>
      <c r="HG98" s="144"/>
      <c r="HH98" s="179"/>
      <c r="HI98" s="182"/>
      <c r="HJ98" s="179"/>
      <c r="HK98" s="179"/>
      <c r="HL98" s="179"/>
      <c r="HM98" s="179"/>
      <c r="HN98" s="179"/>
      <c r="HO98" s="179"/>
      <c r="HP98" s="144"/>
      <c r="HQ98" s="179"/>
      <c r="HR98" s="179"/>
      <c r="HS98" s="145"/>
      <c r="HT98" s="144"/>
      <c r="HU98" s="179"/>
      <c r="HV98" s="182"/>
      <c r="HW98" s="179"/>
      <c r="HX98" s="179"/>
      <c r="HY98" s="179"/>
      <c r="HZ98" s="179"/>
      <c r="IA98" s="179"/>
      <c r="IB98" s="179"/>
      <c r="IC98" s="144"/>
      <c r="ID98" s="179"/>
      <c r="IE98" s="179"/>
      <c r="IF98" s="145"/>
      <c r="IG98" s="144"/>
      <c r="IH98" s="179"/>
      <c r="II98" s="182"/>
      <c r="IJ98" s="145"/>
      <c r="IK98" s="179"/>
      <c r="IL98" s="145"/>
      <c r="IM98" s="179"/>
      <c r="IN98" s="145"/>
      <c r="IO98" s="145"/>
      <c r="IP98" s="144"/>
      <c r="IQ98" s="179"/>
      <c r="IR98" s="179"/>
      <c r="IS98" s="145"/>
      <c r="IT98" s="144"/>
      <c r="IU98" s="179"/>
      <c r="IV98" s="179"/>
      <c r="IW98" s="179"/>
      <c r="IX98" s="179"/>
      <c r="IY98" s="179"/>
      <c r="IZ98" s="179"/>
      <c r="JA98" s="179"/>
      <c r="JB98" s="179"/>
      <c r="JC98" s="179"/>
      <c r="JD98" s="179"/>
      <c r="JE98" s="179"/>
      <c r="JF98" s="179"/>
      <c r="JG98" s="179"/>
      <c r="JH98" s="179"/>
      <c r="JI98" s="179"/>
      <c r="JJ98" s="179"/>
      <c r="JK98" s="179"/>
      <c r="JL98" s="179"/>
      <c r="JM98" s="179"/>
      <c r="JN98" s="179"/>
      <c r="JO98" s="179"/>
      <c r="JP98" s="179"/>
      <c r="JQ98" s="181"/>
      <c r="JR98" s="179"/>
      <c r="JS98" s="182"/>
      <c r="JT98" s="145"/>
      <c r="JU98" s="179"/>
      <c r="JV98" s="145"/>
      <c r="JW98" s="179"/>
      <c r="JX98" s="145"/>
      <c r="JY98" s="145"/>
      <c r="JZ98" s="144"/>
      <c r="KA98" s="179"/>
      <c r="KB98" s="179"/>
      <c r="KC98" s="145"/>
      <c r="KD98" s="144"/>
      <c r="KE98" s="179"/>
      <c r="KF98" s="179"/>
      <c r="KG98" s="179"/>
      <c r="KH98" s="179"/>
      <c r="KI98" s="179"/>
      <c r="KJ98" s="179"/>
      <c r="KK98" s="179"/>
      <c r="KL98" s="179"/>
      <c r="KM98" s="179"/>
      <c r="KN98" s="179"/>
      <c r="KO98" s="179"/>
      <c r="KP98" s="179"/>
      <c r="KQ98" s="179"/>
      <c r="KR98" s="179"/>
      <c r="KS98" s="179"/>
      <c r="KT98" s="179"/>
      <c r="KU98" s="179"/>
      <c r="KV98" s="179"/>
      <c r="KW98" s="179"/>
      <c r="KX98" s="179"/>
      <c r="KY98" s="179"/>
      <c r="KZ98" s="179"/>
      <c r="LA98" s="181"/>
      <c r="LB98" s="179"/>
      <c r="LC98" s="100"/>
      <c r="LD98" s="88"/>
      <c r="LE98" s="3"/>
      <c r="LF98" s="88"/>
      <c r="LG98" s="23"/>
      <c r="LH98" s="68"/>
      <c r="LI98" s="68"/>
      <c r="LJ98" s="62"/>
      <c r="LK98" s="23"/>
      <c r="LL98" s="23"/>
      <c r="LM98" s="68"/>
      <c r="LN98" s="62"/>
      <c r="LO98" s="34"/>
      <c r="LP98" s="143"/>
      <c r="LQ98" s="142"/>
      <c r="LR98" s="143"/>
      <c r="LS98" s="126"/>
      <c r="LT98" s="3"/>
      <c r="LU98" s="32"/>
      <c r="LV98" s="3"/>
      <c r="LW98" s="32"/>
      <c r="LX98" s="3"/>
      <c r="LY98" s="32"/>
      <c r="LZ98" s="3"/>
      <c r="MA98" s="32"/>
      <c r="MB98" s="58"/>
      <c r="MC98" s="59"/>
      <c r="MD98" s="58"/>
      <c r="ME98" s="59"/>
      <c r="MF98" s="58"/>
      <c r="MG98" s="59"/>
      <c r="MH98" s="42"/>
      <c r="MI98" s="10"/>
      <c r="MJ98" s="36"/>
      <c r="MK98" s="98"/>
      <c r="ML98" s="126"/>
      <c r="MM98" s="100"/>
      <c r="MN98" s="88"/>
      <c r="MO98" s="3"/>
      <c r="MP98" s="88"/>
      <c r="MQ98" s="23"/>
      <c r="MR98" s="68"/>
      <c r="MS98" s="68"/>
      <c r="MT98" s="62"/>
      <c r="MU98" s="23"/>
      <c r="MV98" s="23"/>
      <c r="MW98" s="68"/>
      <c r="MX98" s="62"/>
      <c r="MY98" s="34"/>
      <c r="MZ98" s="143"/>
      <c r="NA98" s="143"/>
      <c r="NB98" s="143"/>
      <c r="NC98" s="17"/>
      <c r="ND98" s="3"/>
      <c r="NE98" s="32"/>
      <c r="NF98" s="3"/>
      <c r="NG98" s="32"/>
      <c r="NH98" s="3"/>
      <c r="NI98" s="32"/>
      <c r="NJ98" s="3"/>
      <c r="NK98" s="32"/>
      <c r="NL98" s="58"/>
      <c r="NM98" s="59"/>
      <c r="NN98" s="58"/>
      <c r="NO98" s="59"/>
      <c r="NP98" s="58"/>
      <c r="NQ98" s="59"/>
      <c r="NR98" s="42"/>
      <c r="NS98" s="92"/>
      <c r="NT98" s="141"/>
      <c r="NU98" s="36"/>
      <c r="NV98" s="98"/>
      <c r="NW98" s="126"/>
      <c r="NX98" s="100">
        <v>0</v>
      </c>
      <c r="NY98" s="88">
        <v>0</v>
      </c>
      <c r="NZ98" s="3">
        <v>0</v>
      </c>
      <c r="OA98" s="88">
        <v>0</v>
      </c>
      <c r="OB98" s="23">
        <f t="shared" si="938"/>
        <v>0</v>
      </c>
      <c r="OC98" s="68">
        <f t="shared" si="938"/>
        <v>0</v>
      </c>
      <c r="OD98" s="68">
        <f>OC98/1.18</f>
        <v>0</v>
      </c>
      <c r="OE98" s="62">
        <f>OC98/$OC$1</f>
        <v>0</v>
      </c>
      <c r="OF98" s="23" t="s">
        <v>646</v>
      </c>
      <c r="OG98" s="23">
        <v>0</v>
      </c>
      <c r="OH98" s="68">
        <v>0</v>
      </c>
      <c r="OI98" s="62">
        <f>OH98/$IS$1</f>
        <v>0</v>
      </c>
      <c r="OJ98" s="34">
        <f>OB98*ON98</f>
        <v>0</v>
      </c>
      <c r="OK98" s="143" t="str">
        <f>E98</f>
        <v>GB-04 (AM-C45 + AI-06)</v>
      </c>
      <c r="OL98" s="143" t="str">
        <f t="shared" si="939"/>
        <v>B0FJ8W5Y9Q</v>
      </c>
      <c r="OM98" s="143" t="str">
        <f t="shared" si="939"/>
        <v>FBA79831</v>
      </c>
      <c r="ON98" s="17">
        <f>J98</f>
        <v>4630.8155999999999</v>
      </c>
      <c r="OO98" s="3">
        <v>5</v>
      </c>
      <c r="OP98" s="32">
        <f>OO98*ON98</f>
        <v>23154.078000000001</v>
      </c>
      <c r="OQ98" s="3">
        <v>0</v>
      </c>
      <c r="OR98" s="32">
        <f>OQ98*ON98</f>
        <v>0</v>
      </c>
      <c r="OS98" s="3">
        <v>0</v>
      </c>
      <c r="OT98" s="32">
        <f>OS98*ON98</f>
        <v>0</v>
      </c>
      <c r="OU98" s="3">
        <v>0</v>
      </c>
      <c r="OV98" s="32">
        <f>OU98*ON98</f>
        <v>0</v>
      </c>
      <c r="OW98" s="58">
        <v>0</v>
      </c>
      <c r="OX98" s="59">
        <f>OW98*ON98</f>
        <v>0</v>
      </c>
      <c r="OY98" s="58">
        <v>0</v>
      </c>
      <c r="OZ98" s="59">
        <f>OY98*ON98</f>
        <v>0</v>
      </c>
      <c r="PA98" s="58">
        <v>0</v>
      </c>
      <c r="PB98" s="59">
        <f>PA98*ON98</f>
        <v>0</v>
      </c>
      <c r="PC98" s="42">
        <f>OO98+OQ98+OW98+OS98+OU98+OY98+PA98</f>
        <v>5</v>
      </c>
      <c r="PD98" s="92">
        <f>PC98*ON98</f>
        <v>23154.078000000001</v>
      </c>
      <c r="PE98" s="141">
        <v>0</v>
      </c>
      <c r="PF98" s="36" t="str">
        <f>E98</f>
        <v>GB-04 (AM-C45 + AI-06)</v>
      </c>
      <c r="PG98" s="98" t="str">
        <f>H98</f>
        <v>Bundle Pack</v>
      </c>
      <c r="PH98" s="126">
        <f>J98</f>
        <v>4630.8155999999999</v>
      </c>
      <c r="PI98" s="100">
        <v>0</v>
      </c>
      <c r="PJ98" s="88">
        <v>0</v>
      </c>
      <c r="PK98" s="3">
        <v>0</v>
      </c>
      <c r="PL98" s="88">
        <v>0</v>
      </c>
      <c r="PM98" s="23">
        <f t="shared" si="940"/>
        <v>0</v>
      </c>
      <c r="PN98" s="68">
        <f t="shared" si="940"/>
        <v>0</v>
      </c>
      <c r="PO98" s="68">
        <f>PN98/1.18</f>
        <v>0</v>
      </c>
      <c r="PP98" s="62">
        <f>PN98/$PN$1</f>
        <v>0</v>
      </c>
      <c r="PQ98" s="23">
        <v>108</v>
      </c>
      <c r="PR98" s="23">
        <v>0</v>
      </c>
      <c r="PS98" s="68">
        <v>0</v>
      </c>
      <c r="PT98" s="62">
        <f>PS98/$IS$1</f>
        <v>0</v>
      </c>
      <c r="PU98" s="34">
        <f>PM98*PY98</f>
        <v>0</v>
      </c>
      <c r="PV98" s="143" t="str">
        <f>E98</f>
        <v>GB-04 (AM-C45 + AI-06)</v>
      </c>
      <c r="PW98" s="143" t="str">
        <f t="shared" si="941"/>
        <v>B0FJ8W5Y9Q</v>
      </c>
      <c r="PX98" s="143" t="str">
        <f t="shared" si="941"/>
        <v>FBA79831</v>
      </c>
      <c r="PY98" s="17">
        <f>J98</f>
        <v>4630.8155999999999</v>
      </c>
      <c r="PZ98" s="3">
        <v>5</v>
      </c>
      <c r="QA98" s="32">
        <f>PZ98*PY98</f>
        <v>23154.078000000001</v>
      </c>
      <c r="QB98" s="3"/>
      <c r="QC98" s="32">
        <f>QB98*PY98</f>
        <v>0</v>
      </c>
      <c r="QD98" s="3">
        <v>0</v>
      </c>
      <c r="QE98" s="32">
        <f>QD98*PY98</f>
        <v>0</v>
      </c>
      <c r="QF98" s="3">
        <v>0</v>
      </c>
      <c r="QG98" s="32">
        <f>QF98*PY98</f>
        <v>0</v>
      </c>
      <c r="QH98" s="58">
        <v>0</v>
      </c>
      <c r="QI98" s="59">
        <f>QH98*PY98</f>
        <v>0</v>
      </c>
      <c r="QJ98" s="58">
        <v>0</v>
      </c>
      <c r="QK98" s="59">
        <f>QJ98*PY98</f>
        <v>0</v>
      </c>
      <c r="QL98" s="58">
        <v>0</v>
      </c>
      <c r="QM98" s="59">
        <f>QL98*PY98</f>
        <v>0</v>
      </c>
      <c r="QN98" s="42">
        <f>PZ98+QB98+QH98+QD98+QF98+QJ98+QL98</f>
        <v>5</v>
      </c>
      <c r="QO98" s="92">
        <f>QN98*PY98</f>
        <v>23154.078000000001</v>
      </c>
      <c r="QP98" s="141">
        <v>0</v>
      </c>
      <c r="QQ98" s="36" t="str">
        <f>E98</f>
        <v>GB-04 (AM-C45 + AI-06)</v>
      </c>
      <c r="QR98" s="98" t="str">
        <f>H98</f>
        <v>Bundle Pack</v>
      </c>
      <c r="QS98" s="126">
        <f>J98</f>
        <v>4630.8155999999999</v>
      </c>
      <c r="QT98" s="100">
        <v>0</v>
      </c>
      <c r="QU98" s="88">
        <v>0</v>
      </c>
      <c r="QV98" s="3">
        <v>0</v>
      </c>
      <c r="QW98" s="88">
        <v>0</v>
      </c>
      <c r="QX98" s="23">
        <f t="shared" si="691"/>
        <v>0</v>
      </c>
      <c r="QY98" s="68">
        <f t="shared" si="692"/>
        <v>0</v>
      </c>
      <c r="QZ98" s="68">
        <f t="shared" ref="QZ98:QZ129" si="942">QY98/1.18</f>
        <v>0</v>
      </c>
      <c r="RA98" s="62">
        <f t="shared" si="694"/>
        <v>0</v>
      </c>
      <c r="RB98" s="23">
        <v>61</v>
      </c>
      <c r="RC98" s="23">
        <v>0</v>
      </c>
      <c r="RD98" s="68">
        <v>0</v>
      </c>
      <c r="RE98" s="62">
        <f t="shared" ref="RE98:RE129" si="943">RD98/$IS$1</f>
        <v>0</v>
      </c>
      <c r="RF98" s="34">
        <f t="shared" si="696"/>
        <v>0</v>
      </c>
      <c r="RG98" s="143" t="str">
        <f t="shared" si="697"/>
        <v>GB-04 (AM-C45 + AI-06)</v>
      </c>
      <c r="RH98" s="143" t="str">
        <f t="shared" si="698"/>
        <v>B0FJ8W5Y9Q</v>
      </c>
      <c r="RI98" s="143" t="str">
        <f t="shared" si="699"/>
        <v>FBA79831</v>
      </c>
      <c r="RJ98" s="17">
        <f t="shared" si="700"/>
        <v>4630.8155999999999</v>
      </c>
      <c r="RK98" s="3">
        <v>5</v>
      </c>
      <c r="RL98" s="32">
        <f t="shared" ref="RL98:RL129" si="944">RK98*RJ98</f>
        <v>23154.078000000001</v>
      </c>
      <c r="RM98" s="3">
        <v>0</v>
      </c>
      <c r="RN98" s="32">
        <f t="shared" ref="RN98:RN129" si="945">RM98*RJ98</f>
        <v>0</v>
      </c>
      <c r="RO98" s="3">
        <v>0</v>
      </c>
      <c r="RP98" s="32">
        <f t="shared" ref="RP98:RP129" si="946">RO98*RJ98</f>
        <v>0</v>
      </c>
      <c r="RQ98" s="3">
        <v>0</v>
      </c>
      <c r="RR98" s="32">
        <f t="shared" ref="RR98:RR129" si="947">RQ98*RJ98</f>
        <v>0</v>
      </c>
      <c r="RS98" s="58">
        <v>0</v>
      </c>
      <c r="RT98" s="59">
        <f t="shared" ref="RT98:RT129" si="948">RS98*RJ98</f>
        <v>0</v>
      </c>
      <c r="RU98" s="58">
        <v>0</v>
      </c>
      <c r="RV98" s="59">
        <f t="shared" ref="RV98:RV129" si="949">RU98*RJ98</f>
        <v>0</v>
      </c>
      <c r="RW98" s="58">
        <v>0</v>
      </c>
      <c r="RX98" s="59">
        <f t="shared" ref="RX98:RX129" si="950">RW98*RJ98</f>
        <v>0</v>
      </c>
      <c r="RY98" s="42">
        <f t="shared" si="708"/>
        <v>5</v>
      </c>
      <c r="RZ98" s="92">
        <f t="shared" ref="RZ98:RZ129" si="951">RY98*RJ98</f>
        <v>23154.078000000001</v>
      </c>
      <c r="SA98" s="141">
        <v>0</v>
      </c>
      <c r="SB98" s="36" t="str">
        <f t="shared" si="710"/>
        <v>GB-04 (AM-C45 + AI-06)</v>
      </c>
      <c r="SC98" s="98" t="s">
        <v>480</v>
      </c>
      <c r="SD98" s="17">
        <f t="shared" si="711"/>
        <v>4630.8155999999999</v>
      </c>
      <c r="SE98" s="100">
        <v>0</v>
      </c>
      <c r="SF98" s="88">
        <v>0</v>
      </c>
      <c r="SG98" s="3">
        <v>0</v>
      </c>
      <c r="SH98" s="88">
        <v>0</v>
      </c>
      <c r="SI98" s="23">
        <f t="shared" si="712"/>
        <v>0</v>
      </c>
      <c r="SJ98" s="68">
        <f t="shared" si="713"/>
        <v>0</v>
      </c>
      <c r="SK98" s="68">
        <f t="shared" ref="SK98:SK129" si="952">SJ98/1.18</f>
        <v>0</v>
      </c>
      <c r="SL98" s="62">
        <f t="shared" si="715"/>
        <v>0</v>
      </c>
      <c r="SM98" s="23">
        <v>14</v>
      </c>
      <c r="SN98" s="23">
        <v>0</v>
      </c>
      <c r="SO98" s="68">
        <v>0</v>
      </c>
      <c r="SP98" s="62">
        <f t="shared" ref="SP98:SP129" si="953">SO98/$IS$1</f>
        <v>0</v>
      </c>
      <c r="SQ98" s="34">
        <f t="shared" si="717"/>
        <v>0</v>
      </c>
      <c r="SR98" s="143" t="str">
        <f t="shared" si="718"/>
        <v>GB-04 (AM-C45 + AI-06)</v>
      </c>
      <c r="SS98" s="143" t="str">
        <f t="shared" si="719"/>
        <v>B0FJ8W5Y9Q</v>
      </c>
      <c r="ST98" s="143" t="str">
        <f t="shared" si="720"/>
        <v>FBA79831</v>
      </c>
      <c r="SU98" s="17">
        <f t="shared" si="721"/>
        <v>4630.8155999999999</v>
      </c>
      <c r="SV98" s="3">
        <v>5</v>
      </c>
      <c r="SW98" s="32">
        <f t="shared" ref="SW98:SW129" si="954">SV98*SU98</f>
        <v>23154.078000000001</v>
      </c>
      <c r="SX98" s="3">
        <v>0</v>
      </c>
      <c r="SY98" s="32">
        <f t="shared" ref="SY98:SY129" si="955">SX98*SU98</f>
        <v>0</v>
      </c>
      <c r="SZ98" s="3">
        <v>0</v>
      </c>
      <c r="TA98" s="32">
        <f t="shared" ref="TA98:TA129" si="956">SZ98*SU98</f>
        <v>0</v>
      </c>
      <c r="TB98" s="3">
        <v>0</v>
      </c>
      <c r="TC98" s="32">
        <f t="shared" ref="TC98:TC129" si="957">TB98*SU98</f>
        <v>0</v>
      </c>
      <c r="TD98" s="58">
        <v>0</v>
      </c>
      <c r="TE98" s="59">
        <f t="shared" ref="TE98:TE129" si="958">TD98*SU98</f>
        <v>0</v>
      </c>
      <c r="TF98" s="58">
        <v>0</v>
      </c>
      <c r="TG98" s="59">
        <f t="shared" ref="TG98:TG129" si="959">TF98*SU98</f>
        <v>0</v>
      </c>
      <c r="TH98" s="58">
        <v>0</v>
      </c>
      <c r="TI98" s="59">
        <f t="shared" ref="TI98:TI129" si="960">TH98*SU98</f>
        <v>0</v>
      </c>
      <c r="TJ98" s="42">
        <f t="shared" si="729"/>
        <v>5</v>
      </c>
      <c r="TK98" s="92">
        <f t="shared" ref="TK98:TK129" si="961">TJ98*SU98</f>
        <v>23154.078000000001</v>
      </c>
      <c r="TL98" s="141">
        <v>0</v>
      </c>
      <c r="TM98" s="36" t="str">
        <f t="shared" si="731"/>
        <v>GB-04 (AM-C45 + AI-06)</v>
      </c>
      <c r="TN98" s="98" t="s">
        <v>480</v>
      </c>
      <c r="TO98" s="17">
        <f t="shared" si="732"/>
        <v>4630.8155999999999</v>
      </c>
      <c r="TP98" s="100">
        <v>0</v>
      </c>
      <c r="TQ98" s="88">
        <v>0</v>
      </c>
      <c r="TR98" s="3">
        <v>0</v>
      </c>
      <c r="TS98" s="88">
        <v>0</v>
      </c>
      <c r="TT98" s="23">
        <f t="shared" si="733"/>
        <v>0</v>
      </c>
      <c r="TU98" s="68">
        <f t="shared" si="734"/>
        <v>0</v>
      </c>
      <c r="TV98" s="68">
        <f t="shared" ref="TV98:TV129" si="962">TU98/1.18</f>
        <v>0</v>
      </c>
      <c r="TW98" s="62">
        <f t="shared" si="736"/>
        <v>0</v>
      </c>
      <c r="TX98" s="23">
        <v>41</v>
      </c>
      <c r="TY98" s="23">
        <v>0</v>
      </c>
      <c r="TZ98" s="68">
        <v>0</v>
      </c>
      <c r="UA98" s="62">
        <f t="shared" ref="UA98:UA129" si="963">TZ98/$IS$1</f>
        <v>0</v>
      </c>
      <c r="UB98" s="34">
        <f t="shared" si="738"/>
        <v>0</v>
      </c>
      <c r="UC98" s="143" t="str">
        <f t="shared" si="739"/>
        <v>GB-04 (AM-C45 + AI-06)</v>
      </c>
      <c r="UD98" s="143" t="str">
        <f t="shared" si="740"/>
        <v>B0FJ8W5Y9Q</v>
      </c>
      <c r="UE98" s="143" t="str">
        <f t="shared" si="741"/>
        <v>FBA79831</v>
      </c>
      <c r="UF98" s="17">
        <f t="shared" si="742"/>
        <v>4630.8155999999999</v>
      </c>
      <c r="UG98" s="3">
        <v>4</v>
      </c>
      <c r="UH98" s="32">
        <f t="shared" ref="UH98:UH129" si="964">UG98*J98</f>
        <v>18523.2624</v>
      </c>
      <c r="UI98" s="3">
        <v>0</v>
      </c>
      <c r="UJ98" s="32">
        <f t="shared" ref="UJ98:UJ129" si="965">UI98*J98</f>
        <v>0</v>
      </c>
      <c r="UK98" s="3">
        <v>0</v>
      </c>
      <c r="UL98" s="32">
        <f t="shared" ref="UL98:UL129" si="966">UK98*J98</f>
        <v>0</v>
      </c>
      <c r="UM98" s="3">
        <v>0</v>
      </c>
      <c r="UN98" s="32">
        <f t="shared" ref="UN98:UN129" si="967">UM98*J98</f>
        <v>0</v>
      </c>
      <c r="UO98" s="58">
        <v>0</v>
      </c>
      <c r="UP98" s="59">
        <f t="shared" ref="UP98:UP129" si="968">UO98*J98</f>
        <v>0</v>
      </c>
      <c r="UQ98" s="58">
        <v>0</v>
      </c>
      <c r="UR98" s="59">
        <f t="shared" ref="UR98:UR129" si="969">UQ98*J98</f>
        <v>0</v>
      </c>
      <c r="US98" s="58">
        <v>0</v>
      </c>
      <c r="UT98" s="59">
        <f t="shared" ref="UT98:UT129" si="970">US98*J98</f>
        <v>0</v>
      </c>
      <c r="UU98" s="42">
        <f t="shared" si="750"/>
        <v>4</v>
      </c>
      <c r="UV98" s="92">
        <f t="shared" ref="UV98:UV129" si="971">UU98*J98</f>
        <v>18523.2624</v>
      </c>
      <c r="UW98" s="141">
        <v>0</v>
      </c>
      <c r="UX98" s="36" t="str">
        <f t="shared" si="752"/>
        <v>GB-04 (AM-C45 + AI-06)</v>
      </c>
      <c r="UY98" s="98" t="s">
        <v>480</v>
      </c>
      <c r="UZ98" s="17">
        <f t="shared" si="753"/>
        <v>4630.8155999999999</v>
      </c>
      <c r="VA98" s="100">
        <v>1</v>
      </c>
      <c r="VB98" s="88">
        <v>6499</v>
      </c>
      <c r="VC98" s="3">
        <v>0</v>
      </c>
      <c r="VD98" s="88">
        <v>0</v>
      </c>
      <c r="VE98" s="23">
        <f t="shared" si="759"/>
        <v>1</v>
      </c>
      <c r="VF98" s="68">
        <f t="shared" si="760"/>
        <v>6499</v>
      </c>
      <c r="VG98" s="68">
        <f t="shared" si="761"/>
        <v>5507.6271186440681</v>
      </c>
      <c r="VH98" s="62">
        <f t="shared" si="762"/>
        <v>3.8845306624351889E-4</v>
      </c>
      <c r="VI98" s="23">
        <v>180</v>
      </c>
      <c r="VJ98" s="23">
        <v>0</v>
      </c>
      <c r="VK98" s="68">
        <v>0</v>
      </c>
      <c r="VL98" s="62">
        <f t="shared" ref="VL98:VL129" si="972">VK98/$IS$1</f>
        <v>0</v>
      </c>
      <c r="VM98" s="34">
        <f t="shared" si="763"/>
        <v>4630.8155999999999</v>
      </c>
      <c r="VN98" s="143" t="str">
        <f t="shared" si="755"/>
        <v>GB-04 (AM-C45 + AI-06)</v>
      </c>
      <c r="VO98" s="143" t="str">
        <f t="shared" si="756"/>
        <v>B0FJ8W5Y9Q</v>
      </c>
      <c r="VP98" s="143" t="str">
        <f t="shared" si="757"/>
        <v>FBA79831</v>
      </c>
      <c r="VQ98" s="17">
        <f t="shared" si="764"/>
        <v>4630.8155999999999</v>
      </c>
      <c r="VR98" s="3">
        <v>14</v>
      </c>
      <c r="VS98" s="32">
        <f t="shared" si="765"/>
        <v>64831.418399999995</v>
      </c>
      <c r="VT98" s="3">
        <v>0</v>
      </c>
      <c r="VU98" s="32">
        <f t="shared" si="766"/>
        <v>0</v>
      </c>
      <c r="VV98" s="3">
        <v>0</v>
      </c>
      <c r="VW98" s="32">
        <f t="shared" si="767"/>
        <v>0</v>
      </c>
      <c r="VX98" s="3">
        <v>0</v>
      </c>
      <c r="VY98" s="32">
        <f t="shared" si="768"/>
        <v>0</v>
      </c>
      <c r="VZ98" s="58">
        <v>0</v>
      </c>
      <c r="WA98" s="59">
        <f t="shared" si="769"/>
        <v>0</v>
      </c>
      <c r="WB98" s="58">
        <v>0</v>
      </c>
      <c r="WC98" s="59">
        <f t="shared" si="770"/>
        <v>0</v>
      </c>
      <c r="WD98" s="58">
        <v>0</v>
      </c>
      <c r="WE98" s="59">
        <f t="shared" si="771"/>
        <v>0</v>
      </c>
      <c r="WF98" s="42">
        <f t="shared" si="772"/>
        <v>14</v>
      </c>
      <c r="WG98" s="92">
        <f t="shared" si="773"/>
        <v>64831.418399999995</v>
      </c>
      <c r="WH98" s="141">
        <v>8</v>
      </c>
      <c r="WI98" s="36" t="str">
        <f t="shared" si="758"/>
        <v>GB-04 (AM-C45 + AI-06)</v>
      </c>
      <c r="WJ98" s="98" t="s">
        <v>480</v>
      </c>
      <c r="WK98" s="17">
        <f t="shared" si="774"/>
        <v>4630.8155999999999</v>
      </c>
    </row>
    <row r="99" spans="1:609">
      <c r="A99" s="154" t="s">
        <v>24</v>
      </c>
      <c r="B99" s="155" t="s">
        <v>23</v>
      </c>
      <c r="C99" s="150" t="s">
        <v>294</v>
      </c>
      <c r="D99" s="150" t="s">
        <v>669</v>
      </c>
      <c r="E99" s="154" t="s">
        <v>205</v>
      </c>
      <c r="F99" s="155" t="s">
        <v>292</v>
      </c>
      <c r="G99" s="151" t="s">
        <v>304</v>
      </c>
      <c r="H99" s="150" t="s">
        <v>628</v>
      </c>
      <c r="I99" s="150" t="s">
        <v>435</v>
      </c>
      <c r="J99" s="187">
        <v>738.5847803129999</v>
      </c>
      <c r="K99" s="30" t="s">
        <v>193</v>
      </c>
      <c r="L99" s="2">
        <v>0</v>
      </c>
      <c r="M99" s="3">
        <v>0</v>
      </c>
      <c r="N99" s="21">
        <v>0</v>
      </c>
      <c r="O99" s="3">
        <v>0</v>
      </c>
      <c r="P99" s="23">
        <f>M99+N99+O99</f>
        <v>0</v>
      </c>
      <c r="Q99" s="2">
        <v>0.97060000000000002</v>
      </c>
      <c r="R99" s="3">
        <v>0</v>
      </c>
      <c r="S99" s="20">
        <v>0</v>
      </c>
      <c r="T99" s="3">
        <v>1</v>
      </c>
      <c r="U99" s="23">
        <f>R99+S99+T99</f>
        <v>1</v>
      </c>
      <c r="V99" s="2">
        <v>0.99770000000000003</v>
      </c>
      <c r="W99" s="3">
        <v>0</v>
      </c>
      <c r="X99" s="3">
        <v>0</v>
      </c>
      <c r="Y99" s="3">
        <v>3</v>
      </c>
      <c r="Z99" s="23">
        <f>W99+X99+Y99</f>
        <v>3</v>
      </c>
      <c r="AA99" s="24">
        <f>Z99/$Z$1</f>
        <v>2.5795356835769563E-3</v>
      </c>
      <c r="AB99" s="2">
        <v>0.99870000000000003</v>
      </c>
      <c r="AC99" s="3">
        <v>0</v>
      </c>
      <c r="AD99" s="3">
        <v>0</v>
      </c>
      <c r="AE99" s="3">
        <v>14</v>
      </c>
      <c r="AF99" s="23">
        <f>AC99+AD99+AE99</f>
        <v>14</v>
      </c>
      <c r="AG99" s="24">
        <f>AF99/$AF$1</f>
        <v>1.0439970171513796E-2</v>
      </c>
      <c r="AH99" s="12">
        <v>0.95099999999999996</v>
      </c>
      <c r="AI99" s="3">
        <v>0</v>
      </c>
      <c r="AJ99" s="3">
        <v>0</v>
      </c>
      <c r="AK99" s="3">
        <v>11</v>
      </c>
      <c r="AL99" s="23">
        <f>AI99+AJ99+AK99</f>
        <v>11</v>
      </c>
      <c r="AM99" s="24">
        <f>AL99/$AL$1</f>
        <v>9.3378607809847195E-3</v>
      </c>
      <c r="AN99" s="12">
        <v>0.99870000000000003</v>
      </c>
      <c r="AO99" s="3">
        <v>0</v>
      </c>
      <c r="AP99" s="3">
        <v>35</v>
      </c>
      <c r="AQ99" s="23">
        <f>AO99+AP99</f>
        <v>35</v>
      </c>
      <c r="AR99" s="34" t="e">
        <f>AQ99*#REF!</f>
        <v>#REF!</v>
      </c>
      <c r="AS99" s="24" t="e">
        <f>AR99/$AR$1</f>
        <v>#REF!</v>
      </c>
      <c r="AT99" s="12">
        <v>0.99919999999999998</v>
      </c>
      <c r="AU99" s="3">
        <v>0</v>
      </c>
      <c r="AV99" s="3">
        <v>56</v>
      </c>
      <c r="AW99" s="23">
        <f>AU99+AV99</f>
        <v>56</v>
      </c>
      <c r="AX99" s="34" t="e">
        <f>AW99*#REF!</f>
        <v>#REF!</v>
      </c>
      <c r="AY99" s="24" t="e">
        <f>AX99/$AX$1</f>
        <v>#REF!</v>
      </c>
      <c r="AZ99" s="12">
        <v>0.99860000000000004</v>
      </c>
      <c r="BA99" s="3">
        <v>0</v>
      </c>
      <c r="BB99" s="3">
        <v>39</v>
      </c>
      <c r="BC99" s="23">
        <f>BA99+BB99</f>
        <v>39</v>
      </c>
      <c r="BD99" s="34" t="e">
        <f>BC99*#REF!</f>
        <v>#REF!</v>
      </c>
      <c r="BE99" s="24" t="e">
        <f>BD99/$BD$1</f>
        <v>#REF!</v>
      </c>
      <c r="BF99" s="12">
        <v>0.99819999999999998</v>
      </c>
      <c r="BG99" s="3">
        <v>0</v>
      </c>
      <c r="BH99" s="3">
        <v>24</v>
      </c>
      <c r="BI99" s="23">
        <f>BG99+BH99</f>
        <v>24</v>
      </c>
      <c r="BJ99" s="34" t="e">
        <f>BI99*#REF!</f>
        <v>#REF!</v>
      </c>
      <c r="BK99" s="37" t="e">
        <f>BJ99/$BJ$1</f>
        <v>#REF!</v>
      </c>
      <c r="BL99" s="12">
        <v>1</v>
      </c>
      <c r="BM99" s="3">
        <v>0</v>
      </c>
      <c r="BN99" s="3">
        <v>6</v>
      </c>
      <c r="BO99" s="23">
        <f>BM99+BN99</f>
        <v>6</v>
      </c>
      <c r="BP99" s="34" t="e">
        <f>BO99*#REF!</f>
        <v>#REF!</v>
      </c>
      <c r="BQ99" s="37" t="e">
        <f>BP99/$BP$1</f>
        <v>#REF!</v>
      </c>
      <c r="BR99" s="12">
        <v>0.99780000000000002</v>
      </c>
      <c r="BS99" s="3">
        <v>0</v>
      </c>
      <c r="BT99" s="3">
        <v>13</v>
      </c>
      <c r="BU99" s="3">
        <v>19789</v>
      </c>
      <c r="BV99" s="3">
        <v>0</v>
      </c>
      <c r="BW99" s="3">
        <v>0</v>
      </c>
      <c r="BX99" s="3">
        <v>2</v>
      </c>
      <c r="BY99" s="3">
        <v>1698</v>
      </c>
      <c r="BZ99" s="23">
        <f>BS99+BT99+BX99+BV99</f>
        <v>15</v>
      </c>
      <c r="CA99" s="23">
        <f>BY99+BU99+BW99</f>
        <v>21487</v>
      </c>
      <c r="CB99" s="37">
        <f>CA99/$CA$1</f>
        <v>2.6260438215596634E-3</v>
      </c>
      <c r="CC99" s="34" t="e">
        <f>BZ99*#REF!</f>
        <v>#REF!</v>
      </c>
      <c r="CD99" s="3">
        <v>3</v>
      </c>
      <c r="CE99" s="3">
        <v>4497</v>
      </c>
      <c r="CF99" s="3">
        <v>0</v>
      </c>
      <c r="CG99" s="3">
        <v>0</v>
      </c>
      <c r="CH99" s="3">
        <v>1</v>
      </c>
      <c r="CI99" s="3">
        <v>849</v>
      </c>
      <c r="CJ99" s="23">
        <f>CD99+CH99+CF99</f>
        <v>4</v>
      </c>
      <c r="CK99" s="23">
        <f>CI99+CE99+CG99</f>
        <v>5346</v>
      </c>
      <c r="CL99" s="24">
        <f>CK99/$CK$1</f>
        <v>7.2160669399192086E-4</v>
      </c>
      <c r="CM99" s="34" t="e">
        <f>CJ99*#REF!</f>
        <v>#REF!</v>
      </c>
      <c r="CN99" s="3">
        <v>9</v>
      </c>
      <c r="CO99" s="3">
        <v>13491</v>
      </c>
      <c r="CP99" s="3">
        <v>0</v>
      </c>
      <c r="CQ99" s="3">
        <v>0</v>
      </c>
      <c r="CR99" s="3">
        <v>2</v>
      </c>
      <c r="CS99" s="3">
        <v>1966</v>
      </c>
      <c r="CT99" s="23">
        <f>CN99+CR99+CP99</f>
        <v>11</v>
      </c>
      <c r="CU99" s="23">
        <f>CS99+CO99+CQ99</f>
        <v>15457</v>
      </c>
      <c r="CV99" s="24">
        <f>CU99/$CU$1</f>
        <v>2.1844997449016758E-3</v>
      </c>
      <c r="CW99" s="34" t="e">
        <f>CT99*#REF!</f>
        <v>#REF!</v>
      </c>
      <c r="CX99" s="3">
        <v>6</v>
      </c>
      <c r="CY99" s="3">
        <v>8994</v>
      </c>
      <c r="CZ99" s="3">
        <v>0</v>
      </c>
      <c r="DA99" s="3">
        <v>0</v>
      </c>
      <c r="DB99" s="23">
        <f>CX99+CZ99</f>
        <v>6</v>
      </c>
      <c r="DC99" s="23">
        <f>CY99+DA99</f>
        <v>8994</v>
      </c>
      <c r="DD99" s="24">
        <f>DC99/$DC$1</f>
        <v>1.1751999967218793E-3</v>
      </c>
      <c r="DE99" s="23">
        <v>453</v>
      </c>
      <c r="DF99" s="23">
        <v>8</v>
      </c>
      <c r="DG99" s="23">
        <v>10493</v>
      </c>
      <c r="DH99" s="34" t="e">
        <f>DB99*#REF!</f>
        <v>#REF!</v>
      </c>
      <c r="DI99" s="3">
        <v>10</v>
      </c>
      <c r="DJ99" s="3">
        <v>14801.05</v>
      </c>
      <c r="DK99" s="3">
        <v>0</v>
      </c>
      <c r="DL99" s="3">
        <v>0</v>
      </c>
      <c r="DM99" s="23">
        <f>DI99+DK99</f>
        <v>10</v>
      </c>
      <c r="DN99" s="23">
        <f>DJ99+DL99</f>
        <v>14801.05</v>
      </c>
      <c r="DO99" s="23">
        <f>DN99/1.18</f>
        <v>12543.262711864407</v>
      </c>
      <c r="DP99" s="24">
        <f>DN99/$DN$1</f>
        <v>1.695280734872589E-3</v>
      </c>
      <c r="DQ99" s="23">
        <v>515</v>
      </c>
      <c r="DR99" s="23">
        <v>12</v>
      </c>
      <c r="DS99" s="23">
        <v>17868</v>
      </c>
      <c r="DT99" s="24">
        <f>DS99/$DS$1</f>
        <v>1.7836246451494839E-3</v>
      </c>
      <c r="DU99" s="34" t="e">
        <f>DM99*#REF!</f>
        <v>#REF!</v>
      </c>
      <c r="DV99" s="24">
        <f>(DR99-DF99)/DF99</f>
        <v>0.5</v>
      </c>
      <c r="DW99" s="24">
        <f>(DM99-DB99)/DB99</f>
        <v>0.66666666666666663</v>
      </c>
      <c r="DX99" s="34">
        <v>937.34000000000015</v>
      </c>
      <c r="DY99" s="23">
        <v>5</v>
      </c>
      <c r="DZ99" s="34">
        <v>5885.59</v>
      </c>
      <c r="EA99" s="24">
        <f>DX99/DZ99</f>
        <v>0.15926015913442834</v>
      </c>
      <c r="EB99" s="24">
        <f>DX99/DO99</f>
        <v>7.4728563176261156E-2</v>
      </c>
      <c r="EC99" s="24" t="s">
        <v>461</v>
      </c>
      <c r="ED99" s="24" t="s">
        <v>461</v>
      </c>
      <c r="EE99" s="3">
        <v>14</v>
      </c>
      <c r="EF99" s="3">
        <v>20605.02</v>
      </c>
      <c r="EG99" s="3">
        <v>0</v>
      </c>
      <c r="EH99" s="3">
        <v>0</v>
      </c>
      <c r="EI99" s="23">
        <f>EE99+EG99</f>
        <v>14</v>
      </c>
      <c r="EJ99" s="23">
        <f>EF99+EH99</f>
        <v>20605.02</v>
      </c>
      <c r="EK99" s="23">
        <f>EJ99/1.18</f>
        <v>17461.881355932204</v>
      </c>
      <c r="EL99" s="62">
        <f>EJ99/$EJ$1</f>
        <v>2.0906857274301119E-3</v>
      </c>
      <c r="EM99" s="23">
        <v>808</v>
      </c>
      <c r="EN99" s="23">
        <v>15</v>
      </c>
      <c r="EO99" s="23">
        <v>20536</v>
      </c>
      <c r="EP99" s="62">
        <f>EO99/$EO$1</f>
        <v>1.8133392577088332E-3</v>
      </c>
      <c r="EQ99" s="34" t="e">
        <f>EI99*#REF!</f>
        <v>#REF!</v>
      </c>
      <c r="ER99" s="24">
        <f>(EN99-DR99)/DR99</f>
        <v>0.25</v>
      </c>
      <c r="ES99" s="24">
        <f>(EI99-DM99)/DM99</f>
        <v>0.4</v>
      </c>
      <c r="ET99" s="24"/>
      <c r="EU99" s="24"/>
      <c r="EV99" s="3">
        <v>6</v>
      </c>
      <c r="EW99" s="3">
        <v>8521.51</v>
      </c>
      <c r="EX99" s="3">
        <v>9</v>
      </c>
      <c r="EY99" s="3">
        <v>13491</v>
      </c>
      <c r="EZ99" s="23">
        <f>EV99+EX99</f>
        <v>15</v>
      </c>
      <c r="FA99" s="23">
        <f>EW99+EY99</f>
        <v>22012.510000000002</v>
      </c>
      <c r="FB99" s="70">
        <f>FA99/1.18</f>
        <v>18654.669491525427</v>
      </c>
      <c r="FC99" s="62">
        <f>FA99/$FA$1</f>
        <v>2.1493551886589226E-3</v>
      </c>
      <c r="FD99" s="23">
        <v>755</v>
      </c>
      <c r="FE99" s="23">
        <v>12</v>
      </c>
      <c r="FF99" s="23">
        <v>13880</v>
      </c>
      <c r="FG99" s="62">
        <f>FF99/$FF$1</f>
        <v>1.056059089762508E-3</v>
      </c>
      <c r="FH99" s="34" t="e">
        <f>EZ99*#REF!</f>
        <v>#REF!</v>
      </c>
      <c r="FI99" s="3">
        <v>15</v>
      </c>
      <c r="FJ99" s="3">
        <v>20170.05</v>
      </c>
      <c r="FK99" s="3">
        <v>4</v>
      </c>
      <c r="FL99" s="3">
        <v>5996</v>
      </c>
      <c r="FM99" s="23">
        <f>FI99+FK99</f>
        <v>19</v>
      </c>
      <c r="FN99" s="23">
        <f>FJ99+FL99</f>
        <v>26166.05</v>
      </c>
      <c r="FO99" s="70">
        <f>FN99/1.18</f>
        <v>22174.618644067796</v>
      </c>
      <c r="FP99" s="62">
        <f>FN99/$FN$1</f>
        <v>2.0190523639435206E-3</v>
      </c>
      <c r="FQ99" s="23">
        <v>888</v>
      </c>
      <c r="FR99" s="23">
        <v>15</v>
      </c>
      <c r="FS99" s="68">
        <v>20735</v>
      </c>
      <c r="FT99" s="62">
        <f>FS99/$FS$1</f>
        <v>1.2320997754790364E-3</v>
      </c>
      <c r="FU99" s="34" t="e">
        <f>FM99*#REF!</f>
        <v>#REF!</v>
      </c>
      <c r="FV99" s="3">
        <v>9</v>
      </c>
      <c r="FW99" s="3">
        <v>13491</v>
      </c>
      <c r="FX99" s="3">
        <v>3</v>
      </c>
      <c r="FY99" s="3">
        <v>4497</v>
      </c>
      <c r="FZ99" s="23">
        <f>FV99+FX99</f>
        <v>12</v>
      </c>
      <c r="GA99" s="23">
        <f>FW99+FY99</f>
        <v>17988</v>
      </c>
      <c r="GB99" s="70">
        <f>GA99/1.18</f>
        <v>15244.06779661017</v>
      </c>
      <c r="GC99" s="62">
        <f>GA99/$GA$1</f>
        <v>1.6526106775411082E-3</v>
      </c>
      <c r="GD99" s="23">
        <v>889</v>
      </c>
      <c r="GE99" s="23">
        <v>11</v>
      </c>
      <c r="GF99" s="68">
        <v>14990</v>
      </c>
      <c r="GG99" s="62">
        <f>GF99/$GF$1</f>
        <v>1.2186643113953162E-3</v>
      </c>
      <c r="GH99" s="111">
        <f>J99*FZ99</f>
        <v>8863.0173637559983</v>
      </c>
      <c r="GI99" s="100">
        <v>10</v>
      </c>
      <c r="GJ99" s="3">
        <v>14978</v>
      </c>
      <c r="GK99" s="3"/>
      <c r="GL99" s="3"/>
      <c r="GM99" s="23">
        <f>GI99+GK99</f>
        <v>10</v>
      </c>
      <c r="GN99" s="23">
        <f>GJ99+GL99</f>
        <v>14978</v>
      </c>
      <c r="GO99" s="70">
        <f>GN99/1.18</f>
        <v>12693.220338983052</v>
      </c>
      <c r="GP99" s="62">
        <f>GN99/$GN$1</f>
        <v>1.6663376619533937E-3</v>
      </c>
      <c r="GQ99" s="23">
        <v>556</v>
      </c>
      <c r="GR99" s="23">
        <v>11</v>
      </c>
      <c r="GS99" s="68">
        <v>14975</v>
      </c>
      <c r="GT99" s="62">
        <f>GS99/$GS$1</f>
        <v>1.4204436318168371E-3</v>
      </c>
      <c r="GU99" s="111">
        <f>J99*GM99</f>
        <v>7385.8478031299992</v>
      </c>
      <c r="GV99" s="100">
        <v>7</v>
      </c>
      <c r="GW99" s="3">
        <v>10279.01</v>
      </c>
      <c r="GX99" s="3"/>
      <c r="GY99" s="3"/>
      <c r="GZ99" s="23">
        <f>GV99+GX99</f>
        <v>7</v>
      </c>
      <c r="HA99" s="23">
        <f>GW99+GY99</f>
        <v>10279.01</v>
      </c>
      <c r="HB99" s="70">
        <f>HA99/1.18</f>
        <v>8711.0254237288136</v>
      </c>
      <c r="HC99" s="62">
        <f>HA99/$HA$1</f>
        <v>1.2329841752014899E-3</v>
      </c>
      <c r="HD99" s="23">
        <v>607</v>
      </c>
      <c r="HE99" s="23">
        <v>13</v>
      </c>
      <c r="HF99" s="68">
        <v>16289</v>
      </c>
      <c r="HG99" s="62">
        <f>HF99/$HF$1</f>
        <v>1.4130972925597205E-3</v>
      </c>
      <c r="HH99" s="34">
        <f>J99*GZ99</f>
        <v>5170.0934621909992</v>
      </c>
      <c r="HI99" s="100">
        <v>17</v>
      </c>
      <c r="HJ99" s="3">
        <v>25562</v>
      </c>
      <c r="HK99" s="3"/>
      <c r="HL99" s="3"/>
      <c r="HM99" s="23">
        <f>HI99+HK99</f>
        <v>17</v>
      </c>
      <c r="HN99" s="23">
        <f>HJ99+HL99</f>
        <v>25562</v>
      </c>
      <c r="HO99" s="70">
        <f>HN99/1.18</f>
        <v>21662.711864406781</v>
      </c>
      <c r="HP99" s="62">
        <f>HN99/$HN$1</f>
        <v>3.0518543616654958E-3</v>
      </c>
      <c r="HQ99" s="23">
        <v>668</v>
      </c>
      <c r="HR99" s="23">
        <v>19</v>
      </c>
      <c r="HS99" s="68">
        <v>28481</v>
      </c>
      <c r="HT99" s="62">
        <f>HS99/$HS$1</f>
        <v>2.9558023434704383E-3</v>
      </c>
      <c r="HU99" s="34">
        <f>J99*HM99</f>
        <v>12555.941265320998</v>
      </c>
      <c r="HV99" s="100">
        <v>9</v>
      </c>
      <c r="HW99" s="3">
        <v>13536</v>
      </c>
      <c r="HX99" s="3">
        <v>9</v>
      </c>
      <c r="HY99" s="179">
        <v>13491.010799999998</v>
      </c>
      <c r="HZ99" s="23">
        <f>HV99+HX99</f>
        <v>18</v>
      </c>
      <c r="IA99" s="23">
        <f>HW99+HY99</f>
        <v>27027.010799999996</v>
      </c>
      <c r="IB99" s="70">
        <f>IA99/1.18</f>
        <v>22904.246440677965</v>
      </c>
      <c r="IC99" s="62">
        <f>IA99/$IA$1</f>
        <v>2.203371210535278E-3</v>
      </c>
      <c r="ID99" s="23">
        <v>568</v>
      </c>
      <c r="IE99" s="23">
        <v>4</v>
      </c>
      <c r="IF99" s="68">
        <v>6041</v>
      </c>
      <c r="IG99" s="62">
        <f>IF99/$IF$1</f>
        <v>3.3437226188084259E-3</v>
      </c>
      <c r="IH99" s="34">
        <f>IY99*HZ99</f>
        <v>13294.526045633998</v>
      </c>
      <c r="II99" s="100">
        <v>4</v>
      </c>
      <c r="IJ99" s="88">
        <v>6125</v>
      </c>
      <c r="IK99" s="3">
        <v>6</v>
      </c>
      <c r="IL99" s="88">
        <v>9010.0079999999998</v>
      </c>
      <c r="IM99" s="23">
        <f>II99+IK99</f>
        <v>10</v>
      </c>
      <c r="IN99" s="68">
        <f>IJ99+IL99</f>
        <v>15135.008</v>
      </c>
      <c r="IO99" s="68">
        <f>IN99/1.18</f>
        <v>12826.277966101696</v>
      </c>
      <c r="IP99" s="62">
        <f>IN99/$IN$1</f>
        <v>1.6452266419057712E-3</v>
      </c>
      <c r="IQ99" s="23">
        <v>460</v>
      </c>
      <c r="IR99" s="23">
        <v>2</v>
      </c>
      <c r="IS99" s="68">
        <v>3028</v>
      </c>
      <c r="IT99" s="62">
        <f>IS99/$IS$1</f>
        <v>2.8911226874837686E-3</v>
      </c>
      <c r="IU99" s="34">
        <f>IY99*IM99</f>
        <v>7385.8478031299992</v>
      </c>
      <c r="IV99" s="142" t="str">
        <f>E99</f>
        <v>AM-C27</v>
      </c>
      <c r="IW99" s="142" t="str">
        <f>A99</f>
        <v>B0BLKB6FRR</v>
      </c>
      <c r="IX99" s="142" t="str">
        <f>B99</f>
        <v>FBA76730</v>
      </c>
      <c r="IY99" s="17">
        <v>738.5847803129999</v>
      </c>
      <c r="IZ99" s="3">
        <v>35</v>
      </c>
      <c r="JA99" s="32">
        <f>IZ99*IY99</f>
        <v>25850.467310954995</v>
      </c>
      <c r="JB99" s="3">
        <v>64</v>
      </c>
      <c r="JC99" s="32">
        <f>JB99*IY99</f>
        <v>47269.425940031993</v>
      </c>
      <c r="JD99" s="3">
        <v>5</v>
      </c>
      <c r="JE99" s="32">
        <f>JD99*IY99</f>
        <v>3692.9239015649996</v>
      </c>
      <c r="JF99" s="3">
        <v>0</v>
      </c>
      <c r="JG99" s="32">
        <f>JF99*IY99</f>
        <v>0</v>
      </c>
      <c r="JH99" s="58">
        <v>0</v>
      </c>
      <c r="JI99" s="59">
        <f>JH99*IY99</f>
        <v>0</v>
      </c>
      <c r="JJ99" s="58">
        <v>0</v>
      </c>
      <c r="JK99" s="59">
        <f>JJ99*IY99</f>
        <v>0</v>
      </c>
      <c r="JL99" s="58">
        <v>0</v>
      </c>
      <c r="JM99" s="59">
        <f>JL99*IY99</f>
        <v>0</v>
      </c>
      <c r="JN99" s="42">
        <f>IZ99+JB99+JH99+JD99+JF99+JJ99+JL99</f>
        <v>104</v>
      </c>
      <c r="JO99" s="10">
        <f>JN99*IY99</f>
        <v>76812.817152551987</v>
      </c>
      <c r="JP99" s="36" t="str">
        <f>E99</f>
        <v>AM-C27</v>
      </c>
      <c r="JQ99" s="98" t="str">
        <f>C99</f>
        <v>EOL</v>
      </c>
      <c r="JR99" s="17">
        <v>738.5847803129999</v>
      </c>
      <c r="JS99" s="100">
        <v>2</v>
      </c>
      <c r="JT99" s="88">
        <v>3058</v>
      </c>
      <c r="JU99" s="3">
        <v>6</v>
      </c>
      <c r="JV99" s="88">
        <v>8919.0063999999984</v>
      </c>
      <c r="JW99" s="23">
        <f>JS99+JU99</f>
        <v>8</v>
      </c>
      <c r="JX99" s="68">
        <f>JT99+JV99</f>
        <v>11977.006399999998</v>
      </c>
      <c r="JY99" s="68">
        <f>JX99/1.18</f>
        <v>10150.005423728813</v>
      </c>
      <c r="JZ99" s="62">
        <f>JX99/$JX$1</f>
        <v>1.088761297706513E-3</v>
      </c>
      <c r="KA99" s="23">
        <v>411</v>
      </c>
      <c r="KB99" s="23">
        <v>2</v>
      </c>
      <c r="KC99" s="68">
        <v>3028</v>
      </c>
      <c r="KD99" s="62">
        <f>KC99/$IS$1</f>
        <v>2.8911226874837686E-3</v>
      </c>
      <c r="KE99" s="34">
        <f>KI99*JW99</f>
        <v>5908.6782425039992</v>
      </c>
      <c r="KF99" s="142" t="str">
        <f>E99</f>
        <v>AM-C27</v>
      </c>
      <c r="KG99" s="142" t="str">
        <f>A99</f>
        <v>B0BLKB6FRR</v>
      </c>
      <c r="KH99" s="142" t="str">
        <f>B99</f>
        <v>FBA76730</v>
      </c>
      <c r="KI99" s="17">
        <v>738.5847803129999</v>
      </c>
      <c r="KJ99" s="3">
        <v>32</v>
      </c>
      <c r="KK99" s="32">
        <f>KJ99*KI99</f>
        <v>23634.712970015997</v>
      </c>
      <c r="KL99" s="3">
        <v>50</v>
      </c>
      <c r="KM99" s="32">
        <f>KL99*KI99</f>
        <v>36929.239015649997</v>
      </c>
      <c r="KN99" s="3">
        <v>5</v>
      </c>
      <c r="KO99" s="32">
        <f>KN99*KI99</f>
        <v>3692.9239015649996</v>
      </c>
      <c r="KP99" s="3">
        <v>0</v>
      </c>
      <c r="KQ99" s="32">
        <f>KP99*KI99</f>
        <v>0</v>
      </c>
      <c r="KR99" s="58">
        <v>0</v>
      </c>
      <c r="KS99" s="59">
        <f>KR99*KI99</f>
        <v>0</v>
      </c>
      <c r="KT99" s="58">
        <v>0</v>
      </c>
      <c r="KU99" s="59">
        <f>KT99*KI99</f>
        <v>0</v>
      </c>
      <c r="KV99" s="58">
        <v>0</v>
      </c>
      <c r="KW99" s="59">
        <f>KV99*KI99</f>
        <v>0</v>
      </c>
      <c r="KX99" s="42">
        <f>KJ99+KL99+KR99+KN99+KP99+KT99+KV99</f>
        <v>87</v>
      </c>
      <c r="KY99" s="10">
        <f>KX99*KI99</f>
        <v>64256.875887230992</v>
      </c>
      <c r="KZ99" s="36" t="str">
        <f>E99</f>
        <v>AM-C27</v>
      </c>
      <c r="LA99" s="98" t="str">
        <f>C99</f>
        <v>EOL</v>
      </c>
      <c r="LB99" s="17">
        <v>738.5847803129999</v>
      </c>
      <c r="LC99" s="100">
        <v>2</v>
      </c>
      <c r="LD99" s="88">
        <v>3058</v>
      </c>
      <c r="LE99" s="3">
        <v>6</v>
      </c>
      <c r="LF99" s="88">
        <v>8994.0072</v>
      </c>
      <c r="LG99" s="23">
        <f>LC99+LE99</f>
        <v>8</v>
      </c>
      <c r="LH99" s="68">
        <f>LD99+LF99</f>
        <v>12052.0072</v>
      </c>
      <c r="LI99" s="68">
        <f>LH99/1.18</f>
        <v>10213.565423728814</v>
      </c>
      <c r="LJ99" s="62">
        <f>LH99/$LH$1</f>
        <v>1.1145470121420148E-3</v>
      </c>
      <c r="LK99" s="23">
        <v>283</v>
      </c>
      <c r="LL99" s="23">
        <v>2</v>
      </c>
      <c r="LM99" s="68">
        <v>3028</v>
      </c>
      <c r="LN99" s="62">
        <f>LM99/$IS$1</f>
        <v>2.8911226874837686E-3</v>
      </c>
      <c r="LO99" s="34">
        <f>LS99*LG99</f>
        <v>5908.6782425039992</v>
      </c>
      <c r="LP99" s="143" t="str">
        <f>E99</f>
        <v>AM-C27</v>
      </c>
      <c r="LQ99" s="143" t="str">
        <f>A99</f>
        <v>B0BLKB6FRR</v>
      </c>
      <c r="LR99" s="143" t="str">
        <f>B99</f>
        <v>FBA76730</v>
      </c>
      <c r="LS99" s="17">
        <v>738.5847803129999</v>
      </c>
      <c r="LT99" s="3">
        <v>33</v>
      </c>
      <c r="LU99" s="32">
        <f>LT99*LS99</f>
        <v>24373.297750328995</v>
      </c>
      <c r="LV99" s="3">
        <v>42</v>
      </c>
      <c r="LW99" s="32">
        <f>LV99*LS99</f>
        <v>31020.560773145997</v>
      </c>
      <c r="LX99" s="3">
        <v>5</v>
      </c>
      <c r="LY99" s="32">
        <f>LX99*LS99</f>
        <v>3692.9239015649996</v>
      </c>
      <c r="LZ99" s="3">
        <v>0</v>
      </c>
      <c r="MA99" s="32">
        <f>LZ99*LS99</f>
        <v>0</v>
      </c>
      <c r="MB99" s="58">
        <v>0</v>
      </c>
      <c r="MC99" s="59">
        <f>MB99*LS99</f>
        <v>0</v>
      </c>
      <c r="MD99" s="58">
        <v>0</v>
      </c>
      <c r="ME99" s="59">
        <f>MD99*LS99</f>
        <v>0</v>
      </c>
      <c r="MF99" s="58">
        <v>0</v>
      </c>
      <c r="MG99" s="59">
        <f>MF99*LS99</f>
        <v>0</v>
      </c>
      <c r="MH99" s="42">
        <f>LT99+LV99+MB99+LX99+LZ99+MD99+MF99</f>
        <v>80</v>
      </c>
      <c r="MI99" s="10">
        <f>MH99*LS99</f>
        <v>59086.782425039994</v>
      </c>
      <c r="MJ99" s="36" t="str">
        <f>E99</f>
        <v>AM-C27</v>
      </c>
      <c r="MK99" s="98" t="s">
        <v>294</v>
      </c>
      <c r="ML99" s="17">
        <v>738.5847803129999</v>
      </c>
      <c r="MM99" s="100">
        <v>4</v>
      </c>
      <c r="MN99" s="88">
        <v>6116</v>
      </c>
      <c r="MO99" s="3">
        <v>9</v>
      </c>
      <c r="MP99" s="88">
        <v>13280.9982</v>
      </c>
      <c r="MQ99" s="23">
        <f>MM99+MO99</f>
        <v>13</v>
      </c>
      <c r="MR99" s="68">
        <f>MN99+MP99</f>
        <v>19396.998200000002</v>
      </c>
      <c r="MS99" s="68">
        <f>MR99/1.18</f>
        <v>16438.134067796611</v>
      </c>
      <c r="MT99" s="62">
        <f>MR99/$MR$1</f>
        <v>1.4218478521020269E-3</v>
      </c>
      <c r="MU99" s="23">
        <v>264</v>
      </c>
      <c r="MV99" s="23">
        <v>2</v>
      </c>
      <c r="MW99" s="68">
        <v>3028</v>
      </c>
      <c r="MX99" s="62">
        <f>MW99/$IS$1</f>
        <v>2.8911226874837686E-3</v>
      </c>
      <c r="MY99" s="34">
        <f>MQ99*NC99</f>
        <v>9601.6021440689983</v>
      </c>
      <c r="MZ99" s="143" t="str">
        <f>E99</f>
        <v>AM-C27</v>
      </c>
      <c r="NA99" s="143" t="str">
        <f>A99</f>
        <v>B0BLKB6FRR</v>
      </c>
      <c r="NB99" s="143" t="str">
        <f>B99</f>
        <v>FBA76730</v>
      </c>
      <c r="NC99" s="17">
        <f>J99</f>
        <v>738.5847803129999</v>
      </c>
      <c r="ND99" s="3">
        <v>33</v>
      </c>
      <c r="NE99" s="32">
        <f>ND99*NC99</f>
        <v>24373.297750328995</v>
      </c>
      <c r="NF99" s="3">
        <v>36</v>
      </c>
      <c r="NG99" s="32">
        <f>NF99*NC99</f>
        <v>26589.052091267997</v>
      </c>
      <c r="NH99" s="3">
        <v>5</v>
      </c>
      <c r="NI99" s="32">
        <f>NH99*NC99</f>
        <v>3692.9239015649996</v>
      </c>
      <c r="NJ99" s="3">
        <v>0</v>
      </c>
      <c r="NK99" s="32">
        <f>NJ99*NC99</f>
        <v>0</v>
      </c>
      <c r="NL99" s="58">
        <v>0</v>
      </c>
      <c r="NM99" s="59">
        <f>NL99*NC99</f>
        <v>0</v>
      </c>
      <c r="NN99" s="58">
        <v>0</v>
      </c>
      <c r="NO99" s="59">
        <f>NN99*NC99</f>
        <v>0</v>
      </c>
      <c r="NP99" s="58">
        <v>0</v>
      </c>
      <c r="NQ99" s="59">
        <f>NP99*NC99</f>
        <v>0</v>
      </c>
      <c r="NR99" s="42">
        <f>ND99+NF99+NL99+NH99+NJ99+NN99+NP99</f>
        <v>74</v>
      </c>
      <c r="NS99" s="92">
        <f>NR99*NC99</f>
        <v>54655.27374316199</v>
      </c>
      <c r="NT99" s="141">
        <v>5</v>
      </c>
      <c r="NU99" s="36" t="str">
        <f>E99</f>
        <v>AM-C27</v>
      </c>
      <c r="NV99" s="98" t="s">
        <v>294</v>
      </c>
      <c r="NW99" s="17">
        <v>738.5847803129999</v>
      </c>
      <c r="NX99" s="100">
        <v>1</v>
      </c>
      <c r="NY99" s="88">
        <v>1589</v>
      </c>
      <c r="NZ99" s="3">
        <v>6</v>
      </c>
      <c r="OA99" s="88">
        <v>8895</v>
      </c>
      <c r="OB99" s="23">
        <f t="shared" si="938"/>
        <v>7</v>
      </c>
      <c r="OC99" s="68">
        <f t="shared" si="938"/>
        <v>10484</v>
      </c>
      <c r="OD99" s="68">
        <f>OC99/1.18</f>
        <v>8884.7457627118656</v>
      </c>
      <c r="OE99" s="62">
        <f>OC99/$OC$1</f>
        <v>7.3463270378674062E-4</v>
      </c>
      <c r="OF99" s="23">
        <v>220</v>
      </c>
      <c r="OG99" s="23">
        <v>2</v>
      </c>
      <c r="OH99" s="68">
        <v>3028</v>
      </c>
      <c r="OI99" s="62">
        <f>OH99/$IS$1</f>
        <v>2.8911226874837686E-3</v>
      </c>
      <c r="OJ99" s="34">
        <f>OB99*ON99</f>
        <v>5170.0934621909992</v>
      </c>
      <c r="OK99" s="143" t="str">
        <f>E99</f>
        <v>AM-C27</v>
      </c>
      <c r="OL99" s="143" t="str">
        <f t="shared" si="939"/>
        <v>B0BLKB6FRR</v>
      </c>
      <c r="OM99" s="143" t="str">
        <f t="shared" si="939"/>
        <v>FBA76730</v>
      </c>
      <c r="ON99" s="17">
        <f>J99</f>
        <v>738.5847803129999</v>
      </c>
      <c r="OO99" s="3">
        <v>48</v>
      </c>
      <c r="OP99" s="32">
        <f>OO99*ON99</f>
        <v>35452.069455023993</v>
      </c>
      <c r="OQ99" s="3">
        <v>3</v>
      </c>
      <c r="OR99" s="32">
        <f>OQ99*ON99</f>
        <v>2215.7543409389996</v>
      </c>
      <c r="OS99" s="3">
        <v>5</v>
      </c>
      <c r="OT99" s="32">
        <f>OS99*ON99</f>
        <v>3692.9239015649996</v>
      </c>
      <c r="OU99" s="3">
        <v>0</v>
      </c>
      <c r="OV99" s="32">
        <f>OU99*ON99</f>
        <v>0</v>
      </c>
      <c r="OW99" s="58">
        <v>0</v>
      </c>
      <c r="OX99" s="59">
        <f>OW99*ON99</f>
        <v>0</v>
      </c>
      <c r="OY99" s="58">
        <v>0</v>
      </c>
      <c r="OZ99" s="59">
        <f>OY99*ON99</f>
        <v>0</v>
      </c>
      <c r="PA99" s="58">
        <v>0</v>
      </c>
      <c r="PB99" s="59">
        <f>PA99*ON99</f>
        <v>0</v>
      </c>
      <c r="PC99" s="42">
        <f>OO99+OQ99+OW99+OS99+OU99+OY99+PA99</f>
        <v>56</v>
      </c>
      <c r="PD99" s="92">
        <f>PC99*ON99</f>
        <v>41360.747697527993</v>
      </c>
      <c r="PE99" s="141">
        <v>8</v>
      </c>
      <c r="PF99" s="36" t="str">
        <f>E99</f>
        <v>AM-C27</v>
      </c>
      <c r="PG99" s="98" t="s">
        <v>294</v>
      </c>
      <c r="PH99" s="17">
        <v>738.5847803129999</v>
      </c>
      <c r="PI99" s="100">
        <v>1</v>
      </c>
      <c r="PJ99" s="88">
        <v>1589</v>
      </c>
      <c r="PK99" s="3">
        <v>3</v>
      </c>
      <c r="PL99" s="88">
        <v>4197.0003999999999</v>
      </c>
      <c r="PM99" s="23">
        <f t="shared" si="940"/>
        <v>4</v>
      </c>
      <c r="PN99" s="68">
        <f t="shared" si="940"/>
        <v>5786.0003999999999</v>
      </c>
      <c r="PO99" s="68">
        <f>PN99/1.18</f>
        <v>4903.3901694915257</v>
      </c>
      <c r="PP99" s="62">
        <f>PN99/$PN$1</f>
        <v>3.2593921126918273E-4</v>
      </c>
      <c r="PQ99" s="23">
        <v>215</v>
      </c>
      <c r="PR99" s="23">
        <v>2</v>
      </c>
      <c r="PS99" s="68">
        <v>3028</v>
      </c>
      <c r="PT99" s="62">
        <f>PS99/$IS$1</f>
        <v>2.8911226874837686E-3</v>
      </c>
      <c r="PU99" s="34">
        <f>PM99*PY99</f>
        <v>2954.3391212519996</v>
      </c>
      <c r="PV99" s="143" t="str">
        <f>E99</f>
        <v>AM-C27</v>
      </c>
      <c r="PW99" s="143" t="str">
        <f t="shared" si="941"/>
        <v>B0BLKB6FRR</v>
      </c>
      <c r="PX99" s="143" t="str">
        <f t="shared" si="941"/>
        <v>FBA76730</v>
      </c>
      <c r="PY99" s="17">
        <f>J99</f>
        <v>738.5847803129999</v>
      </c>
      <c r="PZ99" s="3">
        <v>33</v>
      </c>
      <c r="QA99" s="32">
        <f>PZ99*PY99</f>
        <v>24373.297750328995</v>
      </c>
      <c r="QB99" s="3"/>
      <c r="QC99" s="32">
        <f>QB99*PY99</f>
        <v>0</v>
      </c>
      <c r="QD99" s="3">
        <v>5</v>
      </c>
      <c r="QE99" s="32">
        <f>QD99*PY99</f>
        <v>3692.9239015649996</v>
      </c>
      <c r="QF99" s="3">
        <v>0</v>
      </c>
      <c r="QG99" s="32">
        <f>QF99*PY99</f>
        <v>0</v>
      </c>
      <c r="QH99" s="58">
        <v>0</v>
      </c>
      <c r="QI99" s="59">
        <f>QH99*PY99</f>
        <v>0</v>
      </c>
      <c r="QJ99" s="58">
        <v>0</v>
      </c>
      <c r="QK99" s="59">
        <f>QJ99*PY99</f>
        <v>0</v>
      </c>
      <c r="QL99" s="58">
        <v>0</v>
      </c>
      <c r="QM99" s="59">
        <f>QL99*PY99</f>
        <v>0</v>
      </c>
      <c r="QN99" s="42">
        <f>PZ99+QB99+QH99+QD99+QF99+QJ99+QL99</f>
        <v>38</v>
      </c>
      <c r="QO99" s="92">
        <f>QN99*PY99</f>
        <v>28066.221651893997</v>
      </c>
      <c r="QP99" s="141">
        <v>5</v>
      </c>
      <c r="QQ99" s="36" t="str">
        <f>E99</f>
        <v>AM-C27</v>
      </c>
      <c r="QR99" s="98" t="s">
        <v>294</v>
      </c>
      <c r="QS99" s="17">
        <v>738.5847803129999</v>
      </c>
      <c r="QT99" s="100">
        <v>1</v>
      </c>
      <c r="QU99" s="88">
        <v>1539</v>
      </c>
      <c r="QV99" s="3">
        <v>4</v>
      </c>
      <c r="QW99" s="88">
        <v>5596</v>
      </c>
      <c r="QX99" s="23">
        <f t="shared" si="691"/>
        <v>5</v>
      </c>
      <c r="QY99" s="68">
        <f t="shared" si="692"/>
        <v>7135</v>
      </c>
      <c r="QZ99" s="68">
        <f t="shared" si="942"/>
        <v>6046.610169491526</v>
      </c>
      <c r="RA99" s="62">
        <f t="shared" si="694"/>
        <v>3.8179839942191387E-4</v>
      </c>
      <c r="RB99" s="23">
        <v>159</v>
      </c>
      <c r="RC99" s="23">
        <v>2</v>
      </c>
      <c r="RD99" s="68">
        <v>3028</v>
      </c>
      <c r="RE99" s="62">
        <f t="shared" si="943"/>
        <v>2.8911226874837686E-3</v>
      </c>
      <c r="RF99" s="34">
        <f t="shared" si="696"/>
        <v>3692.9239015649996</v>
      </c>
      <c r="RG99" s="143" t="str">
        <f t="shared" si="697"/>
        <v>AM-C27</v>
      </c>
      <c r="RH99" s="143" t="str">
        <f t="shared" si="698"/>
        <v>B0BLKB6FRR</v>
      </c>
      <c r="RI99" s="143" t="str">
        <f t="shared" si="699"/>
        <v>FBA76730</v>
      </c>
      <c r="RJ99" s="17">
        <f t="shared" si="700"/>
        <v>738.5847803129999</v>
      </c>
      <c r="RK99" s="3">
        <v>31</v>
      </c>
      <c r="RL99" s="32">
        <f t="shared" si="944"/>
        <v>22896.128189702998</v>
      </c>
      <c r="RM99" s="3">
        <v>16</v>
      </c>
      <c r="RN99" s="32">
        <f t="shared" si="945"/>
        <v>11817.356485007998</v>
      </c>
      <c r="RO99" s="3">
        <v>0</v>
      </c>
      <c r="RP99" s="32">
        <f t="shared" si="946"/>
        <v>0</v>
      </c>
      <c r="RQ99" s="3">
        <v>0</v>
      </c>
      <c r="RR99" s="32">
        <f t="shared" si="947"/>
        <v>0</v>
      </c>
      <c r="RS99" s="58">
        <v>0</v>
      </c>
      <c r="RT99" s="59">
        <f t="shared" si="948"/>
        <v>0</v>
      </c>
      <c r="RU99" s="58">
        <v>0</v>
      </c>
      <c r="RV99" s="59">
        <f t="shared" si="949"/>
        <v>0</v>
      </c>
      <c r="RW99" s="58">
        <v>0</v>
      </c>
      <c r="RX99" s="59">
        <f t="shared" si="950"/>
        <v>0</v>
      </c>
      <c r="RY99" s="42">
        <f t="shared" si="708"/>
        <v>47</v>
      </c>
      <c r="RZ99" s="92">
        <f t="shared" si="951"/>
        <v>34713.484674710999</v>
      </c>
      <c r="SA99" s="141">
        <v>3</v>
      </c>
      <c r="SB99" s="36" t="str">
        <f t="shared" si="710"/>
        <v>AM-C27</v>
      </c>
      <c r="SC99" s="98" t="s">
        <v>294</v>
      </c>
      <c r="SD99" s="17">
        <f t="shared" si="711"/>
        <v>738.5847803129999</v>
      </c>
      <c r="SE99" s="100">
        <v>1</v>
      </c>
      <c r="SF99" s="88">
        <v>1483</v>
      </c>
      <c r="SG99" s="3">
        <v>2</v>
      </c>
      <c r="SH99" s="88">
        <v>2999</v>
      </c>
      <c r="SI99" s="23">
        <f t="shared" si="712"/>
        <v>3</v>
      </c>
      <c r="SJ99" s="68">
        <f t="shared" si="713"/>
        <v>4482</v>
      </c>
      <c r="SK99" s="68">
        <f t="shared" si="952"/>
        <v>3798.305084745763</v>
      </c>
      <c r="SL99" s="62">
        <f t="shared" si="715"/>
        <v>2.8713752651073131E-4</v>
      </c>
      <c r="SM99" s="23">
        <v>248</v>
      </c>
      <c r="SN99" s="23">
        <v>2</v>
      </c>
      <c r="SO99" s="68">
        <v>3028</v>
      </c>
      <c r="SP99" s="62">
        <f t="shared" si="953"/>
        <v>2.8911226874837686E-3</v>
      </c>
      <c r="SQ99" s="34">
        <f t="shared" si="717"/>
        <v>2215.7543409389996</v>
      </c>
      <c r="SR99" s="143" t="str">
        <f t="shared" si="718"/>
        <v>AM-C27</v>
      </c>
      <c r="SS99" s="143" t="str">
        <f t="shared" si="719"/>
        <v>B0BLKB6FRR</v>
      </c>
      <c r="ST99" s="143" t="str">
        <f t="shared" si="720"/>
        <v>FBA76730</v>
      </c>
      <c r="SU99" s="17">
        <f t="shared" si="721"/>
        <v>738.5847803129999</v>
      </c>
      <c r="SV99" s="3">
        <v>28</v>
      </c>
      <c r="SW99" s="32">
        <f t="shared" si="954"/>
        <v>20680.373848763997</v>
      </c>
      <c r="SX99" s="3">
        <v>3</v>
      </c>
      <c r="SY99" s="32">
        <f t="shared" si="955"/>
        <v>2215.7543409389996</v>
      </c>
      <c r="SZ99" s="3">
        <v>0</v>
      </c>
      <c r="TA99" s="32">
        <f t="shared" si="956"/>
        <v>0</v>
      </c>
      <c r="TB99" s="3">
        <v>0</v>
      </c>
      <c r="TC99" s="32">
        <f t="shared" si="957"/>
        <v>0</v>
      </c>
      <c r="TD99" s="58">
        <v>0</v>
      </c>
      <c r="TE99" s="59">
        <f t="shared" si="958"/>
        <v>0</v>
      </c>
      <c r="TF99" s="58">
        <v>0</v>
      </c>
      <c r="TG99" s="59">
        <f t="shared" si="959"/>
        <v>0</v>
      </c>
      <c r="TH99" s="58">
        <v>0</v>
      </c>
      <c r="TI99" s="59">
        <f t="shared" si="960"/>
        <v>0</v>
      </c>
      <c r="TJ99" s="42">
        <f t="shared" si="729"/>
        <v>31</v>
      </c>
      <c r="TK99" s="92">
        <f t="shared" si="961"/>
        <v>22896.128189702998</v>
      </c>
      <c r="TL99" s="141">
        <v>1</v>
      </c>
      <c r="TM99" s="36" t="str">
        <f t="shared" si="731"/>
        <v>AM-C27</v>
      </c>
      <c r="TN99" s="98" t="s">
        <v>294</v>
      </c>
      <c r="TO99" s="17">
        <f t="shared" si="732"/>
        <v>738.5847803129999</v>
      </c>
      <c r="TP99" s="100">
        <v>2</v>
      </c>
      <c r="TQ99" s="88">
        <v>2648</v>
      </c>
      <c r="TR99" s="3">
        <v>2</v>
      </c>
      <c r="TS99" s="88">
        <v>2797.9923999999996</v>
      </c>
      <c r="TT99" s="23">
        <f t="shared" si="733"/>
        <v>4</v>
      </c>
      <c r="TU99" s="68">
        <f t="shared" si="734"/>
        <v>5445.9923999999992</v>
      </c>
      <c r="TV99" s="68">
        <f t="shared" si="962"/>
        <v>4615.2477966101687</v>
      </c>
      <c r="TW99" s="62">
        <f t="shared" si="736"/>
        <v>3.2164452381893376E-4</v>
      </c>
      <c r="TX99" s="23">
        <v>138</v>
      </c>
      <c r="TY99" s="23">
        <v>2</v>
      </c>
      <c r="TZ99" s="68">
        <v>3028</v>
      </c>
      <c r="UA99" s="62">
        <f t="shared" si="963"/>
        <v>2.8911226874837686E-3</v>
      </c>
      <c r="UB99" s="34">
        <f t="shared" si="738"/>
        <v>2954.3391212519996</v>
      </c>
      <c r="UC99" s="143" t="str">
        <f t="shared" si="739"/>
        <v>AM-C27</v>
      </c>
      <c r="UD99" s="143" t="str">
        <f t="shared" si="740"/>
        <v>B0BLKB6FRR</v>
      </c>
      <c r="UE99" s="143" t="str">
        <f t="shared" si="741"/>
        <v>FBA76730</v>
      </c>
      <c r="UF99" s="17">
        <f t="shared" si="742"/>
        <v>738.5847803129999</v>
      </c>
      <c r="UG99" s="3">
        <v>17</v>
      </c>
      <c r="UH99" s="32">
        <f t="shared" si="964"/>
        <v>12555.941265320998</v>
      </c>
      <c r="UI99" s="3">
        <v>10</v>
      </c>
      <c r="UJ99" s="32">
        <f t="shared" si="965"/>
        <v>7385.8478031299992</v>
      </c>
      <c r="UK99" s="3">
        <v>0</v>
      </c>
      <c r="UL99" s="32">
        <f t="shared" si="966"/>
        <v>0</v>
      </c>
      <c r="UM99" s="3">
        <v>0</v>
      </c>
      <c r="UN99" s="32">
        <f t="shared" si="967"/>
        <v>0</v>
      </c>
      <c r="UO99" s="58">
        <v>0</v>
      </c>
      <c r="UP99" s="59">
        <f t="shared" si="968"/>
        <v>0</v>
      </c>
      <c r="UQ99" s="58">
        <v>0</v>
      </c>
      <c r="UR99" s="59">
        <f t="shared" si="969"/>
        <v>0</v>
      </c>
      <c r="US99" s="58">
        <v>0</v>
      </c>
      <c r="UT99" s="59">
        <f t="shared" si="970"/>
        <v>0</v>
      </c>
      <c r="UU99" s="42">
        <f t="shared" si="750"/>
        <v>27</v>
      </c>
      <c r="UV99" s="92">
        <f t="shared" si="971"/>
        <v>19941.789068450998</v>
      </c>
      <c r="UW99" s="141">
        <v>3</v>
      </c>
      <c r="UX99" s="36" t="str">
        <f t="shared" si="752"/>
        <v>AM-C27</v>
      </c>
      <c r="UY99" s="98" t="s">
        <v>294</v>
      </c>
      <c r="UZ99" s="17">
        <f t="shared" si="753"/>
        <v>738.5847803129999</v>
      </c>
      <c r="VA99" s="100">
        <v>5</v>
      </c>
      <c r="VB99" s="88">
        <v>5196</v>
      </c>
      <c r="VC99" s="3">
        <v>1</v>
      </c>
      <c r="VD99" s="88">
        <v>1298.9911999999999</v>
      </c>
      <c r="VE99" s="23">
        <f t="shared" si="759"/>
        <v>6</v>
      </c>
      <c r="VF99" s="68">
        <f t="shared" si="760"/>
        <v>6494.9912000000004</v>
      </c>
      <c r="VG99" s="68">
        <f t="shared" si="761"/>
        <v>5504.2298305084751</v>
      </c>
      <c r="VH99" s="62">
        <f t="shared" si="762"/>
        <v>3.8821345543386249E-4</v>
      </c>
      <c r="VI99" s="23">
        <v>98</v>
      </c>
      <c r="VJ99" s="23">
        <v>2</v>
      </c>
      <c r="VK99" s="68">
        <v>3028</v>
      </c>
      <c r="VL99" s="62">
        <f t="shared" si="972"/>
        <v>2.8911226874837686E-3</v>
      </c>
      <c r="VM99" s="34">
        <f t="shared" si="763"/>
        <v>4431.5086818779992</v>
      </c>
      <c r="VN99" s="143" t="str">
        <f t="shared" si="755"/>
        <v>AM-C27</v>
      </c>
      <c r="VO99" s="143" t="str">
        <f t="shared" si="756"/>
        <v>B0BLKB6FRR</v>
      </c>
      <c r="VP99" s="143" t="str">
        <f t="shared" si="757"/>
        <v>FBA76730</v>
      </c>
      <c r="VQ99" s="17">
        <f t="shared" si="764"/>
        <v>738.5847803129999</v>
      </c>
      <c r="VR99" s="3">
        <v>18</v>
      </c>
      <c r="VS99" s="32">
        <f t="shared" si="765"/>
        <v>13294.526045633998</v>
      </c>
      <c r="VT99" s="3">
        <v>5</v>
      </c>
      <c r="VU99" s="32">
        <f t="shared" si="766"/>
        <v>3692.9239015649996</v>
      </c>
      <c r="VV99" s="3">
        <v>0</v>
      </c>
      <c r="VW99" s="32">
        <f t="shared" si="767"/>
        <v>0</v>
      </c>
      <c r="VX99" s="3">
        <v>0</v>
      </c>
      <c r="VY99" s="32">
        <f t="shared" si="768"/>
        <v>0</v>
      </c>
      <c r="VZ99" s="58">
        <v>0</v>
      </c>
      <c r="WA99" s="59">
        <f t="shared" si="769"/>
        <v>0</v>
      </c>
      <c r="WB99" s="58">
        <v>0</v>
      </c>
      <c r="WC99" s="59">
        <f t="shared" si="770"/>
        <v>0</v>
      </c>
      <c r="WD99" s="58">
        <v>0</v>
      </c>
      <c r="WE99" s="59">
        <f t="shared" si="771"/>
        <v>0</v>
      </c>
      <c r="WF99" s="42">
        <f t="shared" si="772"/>
        <v>23</v>
      </c>
      <c r="WG99" s="92">
        <f t="shared" si="773"/>
        <v>16987.449947198998</v>
      </c>
      <c r="WH99" s="141">
        <v>2</v>
      </c>
      <c r="WI99" s="36" t="str">
        <f t="shared" si="758"/>
        <v>AM-C27</v>
      </c>
      <c r="WJ99" s="98" t="s">
        <v>294</v>
      </c>
      <c r="WK99" s="17">
        <f t="shared" si="774"/>
        <v>738.5847803129999</v>
      </c>
    </row>
    <row r="100" spans="1:609">
      <c r="A100" s="150" t="s">
        <v>922</v>
      </c>
      <c r="B100" s="161" t="s">
        <v>898</v>
      </c>
      <c r="C100" s="180"/>
      <c r="D100" s="150" t="s">
        <v>669</v>
      </c>
      <c r="E100" s="161" t="s">
        <v>688</v>
      </c>
      <c r="F100" s="180"/>
      <c r="G100" s="180"/>
      <c r="H100" s="161" t="s">
        <v>472</v>
      </c>
      <c r="I100" s="161" t="s">
        <v>450</v>
      </c>
      <c r="J100" s="188">
        <v>1069.2909897348002</v>
      </c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179"/>
      <c r="AZ100" s="179"/>
      <c r="BA100" s="179"/>
      <c r="BB100" s="179"/>
      <c r="BC100" s="179"/>
      <c r="BD100" s="179"/>
      <c r="BE100" s="179"/>
      <c r="BF100" s="179"/>
      <c r="BG100" s="179"/>
      <c r="BH100" s="179"/>
      <c r="BI100" s="179"/>
      <c r="BJ100" s="179"/>
      <c r="BK100" s="179"/>
      <c r="BL100" s="179"/>
      <c r="BM100" s="179"/>
      <c r="BN100" s="179"/>
      <c r="BO100" s="179"/>
      <c r="BP100" s="179"/>
      <c r="BQ100" s="179"/>
      <c r="BR100" s="179"/>
      <c r="BS100" s="179"/>
      <c r="BT100" s="179"/>
      <c r="BU100" s="179"/>
      <c r="BV100" s="179"/>
      <c r="BW100" s="179"/>
      <c r="BX100" s="179"/>
      <c r="BY100" s="179"/>
      <c r="BZ100" s="179"/>
      <c r="CA100" s="179"/>
      <c r="CB100" s="179"/>
      <c r="CC100" s="179"/>
      <c r="CD100" s="179"/>
      <c r="CE100" s="179"/>
      <c r="CF100" s="179"/>
      <c r="CG100" s="179"/>
      <c r="CH100" s="179"/>
      <c r="CI100" s="179"/>
      <c r="CJ100" s="179"/>
      <c r="CK100" s="179"/>
      <c r="CL100" s="179"/>
      <c r="CM100" s="179"/>
      <c r="CN100" s="179"/>
      <c r="CO100" s="179"/>
      <c r="CP100" s="179"/>
      <c r="CQ100" s="179"/>
      <c r="CR100" s="179"/>
      <c r="CS100" s="179"/>
      <c r="CT100" s="179"/>
      <c r="CU100" s="179"/>
      <c r="CV100" s="179"/>
      <c r="CW100" s="179"/>
      <c r="CX100" s="179"/>
      <c r="CY100" s="179"/>
      <c r="CZ100" s="179"/>
      <c r="DA100" s="179"/>
      <c r="DB100" s="179"/>
      <c r="DC100" s="179"/>
      <c r="DD100" s="179"/>
      <c r="DE100" s="179"/>
      <c r="DF100" s="179"/>
      <c r="DG100" s="179"/>
      <c r="DH100" s="179"/>
      <c r="DI100" s="179"/>
      <c r="DJ100" s="179"/>
      <c r="DK100" s="179"/>
      <c r="DL100" s="179"/>
      <c r="DM100" s="179"/>
      <c r="DN100" s="179"/>
      <c r="DO100" s="179"/>
      <c r="DP100" s="179"/>
      <c r="DQ100" s="179"/>
      <c r="DR100" s="179"/>
      <c r="DS100" s="179"/>
      <c r="DT100" s="179"/>
      <c r="DU100" s="179"/>
      <c r="DV100" s="144"/>
      <c r="DW100" s="144"/>
      <c r="DX100" s="144"/>
      <c r="DY100" s="144"/>
      <c r="DZ100" s="144"/>
      <c r="EA100" s="144"/>
      <c r="EB100" s="144"/>
      <c r="EC100" s="144"/>
      <c r="ED100" s="144"/>
      <c r="EE100" s="179"/>
      <c r="EF100" s="179"/>
      <c r="EG100" s="179"/>
      <c r="EH100" s="179"/>
      <c r="EI100" s="179"/>
      <c r="EJ100" s="179"/>
      <c r="EK100" s="179"/>
      <c r="EL100" s="144"/>
      <c r="EM100" s="179"/>
      <c r="EN100" s="179"/>
      <c r="EO100" s="179"/>
      <c r="EP100" s="144"/>
      <c r="EQ100" s="179"/>
      <c r="ER100" s="144"/>
      <c r="ES100" s="144"/>
      <c r="ET100" s="144"/>
      <c r="EU100" s="144"/>
      <c r="EV100" s="179"/>
      <c r="EW100" s="179"/>
      <c r="EX100" s="179"/>
      <c r="EY100" s="179"/>
      <c r="EZ100" s="179"/>
      <c r="FA100" s="179"/>
      <c r="FB100" s="179"/>
      <c r="FC100" s="144"/>
      <c r="FD100" s="179"/>
      <c r="FE100" s="179"/>
      <c r="FF100" s="179"/>
      <c r="FG100" s="144"/>
      <c r="FH100" s="179"/>
      <c r="FI100" s="179"/>
      <c r="FJ100" s="179"/>
      <c r="FK100" s="179"/>
      <c r="FL100" s="179"/>
      <c r="FM100" s="179"/>
      <c r="FN100" s="179"/>
      <c r="FO100" s="179"/>
      <c r="FP100" s="144"/>
      <c r="FQ100" s="179"/>
      <c r="FR100" s="179"/>
      <c r="FS100" s="145"/>
      <c r="FT100" s="144"/>
      <c r="FU100" s="179"/>
      <c r="FV100" s="179"/>
      <c r="FW100" s="179"/>
      <c r="FX100" s="179"/>
      <c r="FY100" s="179"/>
      <c r="FZ100" s="179"/>
      <c r="GA100" s="179"/>
      <c r="GB100" s="179"/>
      <c r="GC100" s="144"/>
      <c r="GD100" s="179"/>
      <c r="GE100" s="179"/>
      <c r="GF100" s="145"/>
      <c r="GG100" s="144"/>
      <c r="GH100" s="181"/>
      <c r="GI100" s="182"/>
      <c r="GJ100" s="179"/>
      <c r="GK100" s="179"/>
      <c r="GL100" s="179"/>
      <c r="GM100" s="179"/>
      <c r="GN100" s="179"/>
      <c r="GO100" s="179"/>
      <c r="GP100" s="144"/>
      <c r="GQ100" s="179"/>
      <c r="GR100" s="179"/>
      <c r="GS100" s="145"/>
      <c r="GT100" s="144"/>
      <c r="GU100" s="181"/>
      <c r="GV100" s="182"/>
      <c r="GW100" s="179"/>
      <c r="GX100" s="179"/>
      <c r="GY100" s="179"/>
      <c r="GZ100" s="179"/>
      <c r="HA100" s="179"/>
      <c r="HB100" s="179"/>
      <c r="HC100" s="144"/>
      <c r="HD100" s="179"/>
      <c r="HE100" s="179"/>
      <c r="HF100" s="145"/>
      <c r="HG100" s="144"/>
      <c r="HH100" s="179"/>
      <c r="HI100" s="182"/>
      <c r="HJ100" s="179"/>
      <c r="HK100" s="179"/>
      <c r="HL100" s="179"/>
      <c r="HM100" s="179"/>
      <c r="HN100" s="179"/>
      <c r="HO100" s="179"/>
      <c r="HP100" s="144"/>
      <c r="HQ100" s="179"/>
      <c r="HR100" s="179"/>
      <c r="HS100" s="145"/>
      <c r="HT100" s="144"/>
      <c r="HU100" s="179"/>
      <c r="HV100" s="182"/>
      <c r="HW100" s="179"/>
      <c r="HX100" s="179"/>
      <c r="HY100" s="179"/>
      <c r="HZ100" s="179"/>
      <c r="IA100" s="179"/>
      <c r="IB100" s="179"/>
      <c r="IC100" s="144"/>
      <c r="ID100" s="179"/>
      <c r="IE100" s="179"/>
      <c r="IF100" s="145"/>
      <c r="IG100" s="144"/>
      <c r="IH100" s="179"/>
      <c r="II100" s="182"/>
      <c r="IJ100" s="145"/>
      <c r="IK100" s="179"/>
      <c r="IL100" s="145"/>
      <c r="IM100" s="179"/>
      <c r="IN100" s="145"/>
      <c r="IO100" s="145"/>
      <c r="IP100" s="144"/>
      <c r="IQ100" s="179"/>
      <c r="IR100" s="179"/>
      <c r="IS100" s="145"/>
      <c r="IT100" s="144"/>
      <c r="IU100" s="179"/>
      <c r="IV100" s="179"/>
      <c r="IW100" s="179"/>
      <c r="IX100" s="179"/>
      <c r="IY100" s="179"/>
      <c r="IZ100" s="179"/>
      <c r="JA100" s="179"/>
      <c r="JB100" s="179"/>
      <c r="JC100" s="179"/>
      <c r="JD100" s="179"/>
      <c r="JE100" s="179"/>
      <c r="JF100" s="179"/>
      <c r="JG100" s="179"/>
      <c r="JH100" s="179"/>
      <c r="JI100" s="179"/>
      <c r="JJ100" s="179"/>
      <c r="JK100" s="179"/>
      <c r="JL100" s="179"/>
      <c r="JM100" s="179"/>
      <c r="JN100" s="179"/>
      <c r="JO100" s="179"/>
      <c r="JP100" s="179"/>
      <c r="JQ100" s="181"/>
      <c r="JR100" s="179"/>
      <c r="JS100" s="182"/>
      <c r="JT100" s="145"/>
      <c r="JU100" s="179"/>
      <c r="JV100" s="145"/>
      <c r="JW100" s="179"/>
      <c r="JX100" s="145"/>
      <c r="JY100" s="145"/>
      <c r="JZ100" s="144"/>
      <c r="KA100" s="179"/>
      <c r="KB100" s="179"/>
      <c r="KC100" s="145"/>
      <c r="KD100" s="144"/>
      <c r="KE100" s="179"/>
      <c r="KF100" s="179"/>
      <c r="KG100" s="179"/>
      <c r="KH100" s="179"/>
      <c r="KI100" s="179"/>
      <c r="KJ100" s="179"/>
      <c r="KK100" s="179"/>
      <c r="KL100" s="179"/>
      <c r="KM100" s="179"/>
      <c r="KN100" s="179"/>
      <c r="KO100" s="179"/>
      <c r="KP100" s="179"/>
      <c r="KQ100" s="179"/>
      <c r="KR100" s="179"/>
      <c r="KS100" s="179"/>
      <c r="KT100" s="179"/>
      <c r="KU100" s="179"/>
      <c r="KV100" s="179"/>
      <c r="KW100" s="179"/>
      <c r="KX100" s="179"/>
      <c r="KY100" s="179"/>
      <c r="KZ100" s="179"/>
      <c r="LA100" s="181"/>
      <c r="LB100" s="179"/>
      <c r="LC100" s="100"/>
      <c r="LD100" s="88"/>
      <c r="LE100" s="3"/>
      <c r="LF100" s="88"/>
      <c r="LG100" s="23"/>
      <c r="LH100" s="68"/>
      <c r="LI100" s="68"/>
      <c r="LJ100" s="62"/>
      <c r="LK100" s="23"/>
      <c r="LL100" s="23"/>
      <c r="LM100" s="68"/>
      <c r="LN100" s="62"/>
      <c r="LO100" s="34"/>
      <c r="LP100" s="143"/>
      <c r="LQ100" s="142"/>
      <c r="LR100" s="143"/>
      <c r="LS100" s="126"/>
      <c r="LT100" s="3"/>
      <c r="LU100" s="32"/>
      <c r="LV100" s="3"/>
      <c r="LW100" s="32"/>
      <c r="LX100" s="3"/>
      <c r="LY100" s="32"/>
      <c r="LZ100" s="3"/>
      <c r="MA100" s="32"/>
      <c r="MB100" s="58"/>
      <c r="MC100" s="59"/>
      <c r="MD100" s="58"/>
      <c r="ME100" s="59"/>
      <c r="MF100" s="58"/>
      <c r="MG100" s="59"/>
      <c r="MH100" s="42"/>
      <c r="MI100" s="10"/>
      <c r="MJ100" s="36"/>
      <c r="MK100" s="98"/>
      <c r="ML100" s="126"/>
      <c r="MM100" s="100"/>
      <c r="MN100" s="88"/>
      <c r="MO100" s="3"/>
      <c r="MP100" s="88"/>
      <c r="MQ100" s="23"/>
      <c r="MR100" s="68"/>
      <c r="MS100" s="68"/>
      <c r="MT100" s="62"/>
      <c r="MU100" s="23"/>
      <c r="MV100" s="23"/>
      <c r="MW100" s="68"/>
      <c r="MX100" s="62"/>
      <c r="MY100" s="34"/>
      <c r="MZ100" s="143"/>
      <c r="NA100" s="143"/>
      <c r="NB100" s="143"/>
      <c r="NC100" s="17"/>
      <c r="ND100" s="3"/>
      <c r="NE100" s="32"/>
      <c r="NF100" s="3"/>
      <c r="NG100" s="32"/>
      <c r="NH100" s="3"/>
      <c r="NI100" s="32"/>
      <c r="NJ100" s="3"/>
      <c r="NK100" s="32"/>
      <c r="NL100" s="58"/>
      <c r="NM100" s="59"/>
      <c r="NN100" s="58"/>
      <c r="NO100" s="59"/>
      <c r="NP100" s="58"/>
      <c r="NQ100" s="59"/>
      <c r="NR100" s="42"/>
      <c r="NS100" s="92"/>
      <c r="NT100" s="141"/>
      <c r="NU100" s="36"/>
      <c r="NV100" s="98"/>
      <c r="NW100" s="126"/>
      <c r="NX100" s="100"/>
      <c r="NY100" s="88"/>
      <c r="NZ100" s="3"/>
      <c r="OA100" s="88"/>
      <c r="OB100" s="23"/>
      <c r="OC100" s="68"/>
      <c r="OD100" s="68"/>
      <c r="OE100" s="62"/>
      <c r="OF100" s="23"/>
      <c r="OG100" s="23"/>
      <c r="OH100" s="68"/>
      <c r="OI100" s="62"/>
      <c r="OJ100" s="34"/>
      <c r="OK100" s="143"/>
      <c r="OL100" s="143"/>
      <c r="OM100" s="143"/>
      <c r="ON100" s="17"/>
      <c r="OO100" s="3"/>
      <c r="OP100" s="32"/>
      <c r="OQ100" s="3"/>
      <c r="OR100" s="32"/>
      <c r="OS100" s="3"/>
      <c r="OT100" s="32"/>
      <c r="OU100" s="3"/>
      <c r="OV100" s="32"/>
      <c r="OW100" s="58"/>
      <c r="OX100" s="59"/>
      <c r="OY100" s="58"/>
      <c r="OZ100" s="59"/>
      <c r="PA100" s="58"/>
      <c r="PB100" s="59"/>
      <c r="PC100" s="42"/>
      <c r="PD100" s="92"/>
      <c r="PE100" s="141"/>
      <c r="PF100" s="36"/>
      <c r="PG100" s="98"/>
      <c r="PH100" s="126"/>
      <c r="PI100" s="100"/>
      <c r="PJ100" s="88"/>
      <c r="PK100" s="3"/>
      <c r="PL100" s="88"/>
      <c r="PM100" s="23"/>
      <c r="PN100" s="68"/>
      <c r="PO100" s="68"/>
      <c r="PP100" s="62"/>
      <c r="PQ100" s="23"/>
      <c r="PR100" s="23"/>
      <c r="PS100" s="68"/>
      <c r="PT100" s="62"/>
      <c r="PU100" s="34"/>
      <c r="PV100" s="143"/>
      <c r="PW100" s="143"/>
      <c r="PX100" s="143"/>
      <c r="PY100" s="17"/>
      <c r="PZ100" s="3"/>
      <c r="QA100" s="32"/>
      <c r="QB100" s="3"/>
      <c r="QC100" s="32"/>
      <c r="QD100" s="3"/>
      <c r="QE100" s="32"/>
      <c r="QF100" s="3"/>
      <c r="QG100" s="32"/>
      <c r="QH100" s="58"/>
      <c r="QI100" s="59"/>
      <c r="QJ100" s="58"/>
      <c r="QK100" s="59"/>
      <c r="QL100" s="58"/>
      <c r="QM100" s="59"/>
      <c r="QN100" s="42"/>
      <c r="QO100" s="92"/>
      <c r="QP100" s="141"/>
      <c r="QQ100" s="36"/>
      <c r="QR100" s="98"/>
      <c r="QS100" s="126"/>
      <c r="QT100" s="100"/>
      <c r="QU100" s="88"/>
      <c r="QV100" s="3"/>
      <c r="QW100" s="88"/>
      <c r="QX100" s="23"/>
      <c r="QY100" s="68"/>
      <c r="QZ100" s="68"/>
      <c r="RA100" s="62"/>
      <c r="RB100" s="23"/>
      <c r="RC100" s="23"/>
      <c r="RD100" s="68"/>
      <c r="RE100" s="62"/>
      <c r="RF100" s="34"/>
      <c r="RG100" s="143"/>
      <c r="RH100" s="143"/>
      <c r="RI100" s="143"/>
      <c r="RJ100" s="17"/>
      <c r="RK100" s="3"/>
      <c r="RL100" s="32"/>
      <c r="RM100" s="3"/>
      <c r="RN100" s="32"/>
      <c r="RO100" s="3"/>
      <c r="RP100" s="32"/>
      <c r="RQ100" s="3"/>
      <c r="RR100" s="32"/>
      <c r="RS100" s="58"/>
      <c r="RT100" s="59"/>
      <c r="RU100" s="58"/>
      <c r="RV100" s="59"/>
      <c r="RW100" s="58"/>
      <c r="RX100" s="59"/>
      <c r="RY100" s="42"/>
      <c r="RZ100" s="92"/>
      <c r="SA100" s="141"/>
      <c r="SB100" s="36"/>
      <c r="SC100" s="98"/>
      <c r="SD100" s="17"/>
      <c r="SE100" s="100"/>
      <c r="SF100" s="88"/>
      <c r="SG100" s="3"/>
      <c r="SH100" s="88"/>
      <c r="SI100" s="23"/>
      <c r="SJ100" s="68"/>
      <c r="SK100" s="68"/>
      <c r="SL100" s="62"/>
      <c r="SM100" s="23"/>
      <c r="SN100" s="23"/>
      <c r="SO100" s="68"/>
      <c r="SP100" s="62"/>
      <c r="SQ100" s="34"/>
      <c r="SR100" s="143"/>
      <c r="SS100" s="143"/>
      <c r="ST100" s="143"/>
      <c r="SU100" s="17"/>
      <c r="SV100" s="3"/>
      <c r="SW100" s="32"/>
      <c r="SX100" s="3"/>
      <c r="SY100" s="32"/>
      <c r="SZ100" s="3"/>
      <c r="TA100" s="32"/>
      <c r="TB100" s="3"/>
      <c r="TC100" s="32"/>
      <c r="TD100" s="58"/>
      <c r="TE100" s="59"/>
      <c r="TF100" s="58"/>
      <c r="TG100" s="59"/>
      <c r="TH100" s="58"/>
      <c r="TI100" s="59"/>
      <c r="TJ100" s="42"/>
      <c r="TK100" s="92"/>
      <c r="TL100" s="141"/>
      <c r="TM100" s="36"/>
      <c r="TN100" s="98"/>
      <c r="TO100" s="17"/>
      <c r="TP100" s="100"/>
      <c r="TQ100" s="88"/>
      <c r="TR100" s="3"/>
      <c r="TS100" s="88"/>
      <c r="TT100" s="23"/>
      <c r="TU100" s="68"/>
      <c r="TV100" s="68"/>
      <c r="TW100" s="62"/>
      <c r="TX100" s="23"/>
      <c r="TY100" s="23"/>
      <c r="TZ100" s="68"/>
      <c r="UA100" s="62"/>
      <c r="UB100" s="34"/>
      <c r="UC100" s="143"/>
      <c r="UD100" s="143"/>
      <c r="UE100" s="143"/>
      <c r="UF100" s="17"/>
      <c r="UG100" s="3"/>
      <c r="UH100" s="32"/>
      <c r="UI100" s="3"/>
      <c r="UJ100" s="32"/>
      <c r="UK100" s="3"/>
      <c r="UL100" s="32"/>
      <c r="UM100" s="3"/>
      <c r="UN100" s="32"/>
      <c r="UO100" s="58"/>
      <c r="UP100" s="59"/>
      <c r="UQ100" s="58"/>
      <c r="UR100" s="59"/>
      <c r="US100" s="58"/>
      <c r="UT100" s="59"/>
      <c r="UU100" s="42"/>
      <c r="UV100" s="92"/>
      <c r="UW100" s="141"/>
      <c r="UX100" s="36"/>
      <c r="UY100" s="98"/>
      <c r="UZ100" s="17"/>
      <c r="VA100" s="100">
        <v>3</v>
      </c>
      <c r="VB100" s="88">
        <v>6115</v>
      </c>
      <c r="VC100" s="3">
        <v>0</v>
      </c>
      <c r="VD100" s="88">
        <v>0</v>
      </c>
      <c r="VE100" s="23">
        <f t="shared" si="759"/>
        <v>3</v>
      </c>
      <c r="VF100" s="68">
        <f t="shared" si="760"/>
        <v>6115</v>
      </c>
      <c r="VG100" s="68">
        <f t="shared" si="761"/>
        <v>5182.203389830509</v>
      </c>
      <c r="VH100" s="62">
        <f t="shared" si="762"/>
        <v>3.6550092323113064E-4</v>
      </c>
      <c r="VI100" s="23">
        <v>616</v>
      </c>
      <c r="VJ100" s="23"/>
      <c r="VK100" s="68"/>
      <c r="VL100" s="62"/>
      <c r="VM100" s="34">
        <f t="shared" si="763"/>
        <v>3207.8729692044008</v>
      </c>
      <c r="VN100" s="143" t="str">
        <f t="shared" si="755"/>
        <v>AM-W19</v>
      </c>
      <c r="VO100" s="143" t="str">
        <f t="shared" si="756"/>
        <v>B0G2C2RCXN</v>
      </c>
      <c r="VP100" s="143" t="str">
        <f t="shared" si="757"/>
        <v>FBA79967</v>
      </c>
      <c r="VQ100" s="17">
        <f t="shared" si="764"/>
        <v>1069.2909897348002</v>
      </c>
      <c r="VR100" s="3">
        <v>47</v>
      </c>
      <c r="VS100" s="32">
        <f t="shared" si="765"/>
        <v>50256.676517535605</v>
      </c>
      <c r="VT100" s="3">
        <v>0</v>
      </c>
      <c r="VU100" s="32">
        <f t="shared" si="766"/>
        <v>0</v>
      </c>
      <c r="VV100" s="3">
        <v>0</v>
      </c>
      <c r="VW100" s="32">
        <f t="shared" si="767"/>
        <v>0</v>
      </c>
      <c r="VX100" s="3">
        <v>0</v>
      </c>
      <c r="VY100" s="32">
        <f t="shared" si="768"/>
        <v>0</v>
      </c>
      <c r="VZ100" s="58">
        <v>0</v>
      </c>
      <c r="WA100" s="59">
        <f t="shared" si="769"/>
        <v>0</v>
      </c>
      <c r="WB100" s="58">
        <v>0</v>
      </c>
      <c r="WC100" s="59">
        <f t="shared" si="770"/>
        <v>0</v>
      </c>
      <c r="WD100" s="58">
        <v>0</v>
      </c>
      <c r="WE100" s="59">
        <f t="shared" si="771"/>
        <v>0</v>
      </c>
      <c r="WF100" s="42">
        <f t="shared" si="772"/>
        <v>47</v>
      </c>
      <c r="WG100" s="92">
        <f t="shared" si="773"/>
        <v>50256.676517535605</v>
      </c>
      <c r="WH100" s="141">
        <v>0</v>
      </c>
      <c r="WI100" s="36" t="str">
        <f t="shared" si="758"/>
        <v>AM-W19</v>
      </c>
      <c r="WJ100" s="98" t="s">
        <v>465</v>
      </c>
      <c r="WK100" s="17">
        <f t="shared" si="774"/>
        <v>1069.2909897348002</v>
      </c>
    </row>
    <row r="101" spans="1:609">
      <c r="A101" s="150" t="s">
        <v>567</v>
      </c>
      <c r="B101" s="180" t="s">
        <v>524</v>
      </c>
      <c r="C101" s="150" t="s">
        <v>465</v>
      </c>
      <c r="D101" s="150" t="s">
        <v>669</v>
      </c>
      <c r="E101" s="155" t="s">
        <v>520</v>
      </c>
      <c r="F101" s="150" t="s">
        <v>465</v>
      </c>
      <c r="G101" s="150"/>
      <c r="H101" s="150" t="s">
        <v>472</v>
      </c>
      <c r="I101" s="150" t="s">
        <v>450</v>
      </c>
      <c r="J101" s="187">
        <v>1931.9428931999998</v>
      </c>
      <c r="K101" s="3" t="s">
        <v>521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12"/>
      <c r="AI101" s="12"/>
      <c r="AJ101" s="12"/>
      <c r="AK101" s="3"/>
      <c r="AL101" s="3"/>
      <c r="AM101" s="3"/>
      <c r="AN101" s="12"/>
      <c r="AO101" s="12"/>
      <c r="AP101" s="3"/>
      <c r="AQ101" s="3"/>
      <c r="AR101" s="3"/>
      <c r="AS101" s="3"/>
      <c r="AT101" s="12"/>
      <c r="AU101" s="12"/>
      <c r="AV101" s="3"/>
      <c r="AW101" s="3"/>
      <c r="AX101" s="3"/>
      <c r="AY101" s="3"/>
      <c r="AZ101" s="12"/>
      <c r="BA101" s="12"/>
      <c r="BB101" s="3"/>
      <c r="BC101" s="3"/>
      <c r="BD101" s="3"/>
      <c r="BE101" s="3"/>
      <c r="BF101" s="12"/>
      <c r="BG101" s="12"/>
      <c r="BH101" s="3"/>
      <c r="BI101" s="23">
        <v>0</v>
      </c>
      <c r="BJ101" s="34">
        <v>0</v>
      </c>
      <c r="BK101" s="37">
        <v>0</v>
      </c>
      <c r="BL101" s="12"/>
      <c r="BM101" s="3"/>
      <c r="BN101" s="3"/>
      <c r="BO101" s="23">
        <v>0</v>
      </c>
      <c r="BP101" s="34">
        <v>0</v>
      </c>
      <c r="BQ101" s="37">
        <v>0</v>
      </c>
      <c r="BR101" s="12"/>
      <c r="BS101" s="3"/>
      <c r="BT101" s="3"/>
      <c r="BU101" s="3"/>
      <c r="BV101" s="3"/>
      <c r="BW101" s="3"/>
      <c r="BX101" s="3"/>
      <c r="BY101" s="3"/>
      <c r="BZ101" s="23">
        <v>0</v>
      </c>
      <c r="CA101" s="23">
        <v>0</v>
      </c>
      <c r="CB101" s="37">
        <v>0</v>
      </c>
      <c r="CC101" s="34">
        <v>0</v>
      </c>
      <c r="CD101" s="3"/>
      <c r="CE101" s="3"/>
      <c r="CF101" s="3"/>
      <c r="CG101" s="3"/>
      <c r="CH101" s="3"/>
      <c r="CI101" s="3"/>
      <c r="CJ101" s="23">
        <v>0</v>
      </c>
      <c r="CK101" s="23">
        <v>0</v>
      </c>
      <c r="CL101" s="24">
        <v>0</v>
      </c>
      <c r="CM101" s="34">
        <v>0</v>
      </c>
      <c r="CN101" s="3"/>
      <c r="CO101" s="3"/>
      <c r="CP101" s="3"/>
      <c r="CQ101" s="3"/>
      <c r="CR101" s="3"/>
      <c r="CS101" s="3"/>
      <c r="CT101" s="23">
        <v>0</v>
      </c>
      <c r="CU101" s="23">
        <v>0</v>
      </c>
      <c r="CV101" s="24">
        <v>0</v>
      </c>
      <c r="CW101" s="34">
        <v>0</v>
      </c>
      <c r="CX101" s="3"/>
      <c r="CY101" s="3"/>
      <c r="CZ101" s="3">
        <v>0</v>
      </c>
      <c r="DA101" s="3">
        <v>0</v>
      </c>
      <c r="DB101" s="23">
        <v>0</v>
      </c>
      <c r="DC101" s="23">
        <v>0</v>
      </c>
      <c r="DD101" s="24">
        <v>0</v>
      </c>
      <c r="DE101" s="23">
        <v>0</v>
      </c>
      <c r="DF101" s="23">
        <v>0</v>
      </c>
      <c r="DG101" s="23">
        <v>0</v>
      </c>
      <c r="DH101" s="34">
        <v>0</v>
      </c>
      <c r="DI101" s="3">
        <v>0</v>
      </c>
      <c r="DJ101" s="3">
        <v>0</v>
      </c>
      <c r="DK101" s="3">
        <v>0</v>
      </c>
      <c r="DL101" s="3">
        <v>0</v>
      </c>
      <c r="DM101" s="23">
        <f>DI101+DK101</f>
        <v>0</v>
      </c>
      <c r="DN101" s="23">
        <f>DJ101+DL101</f>
        <v>0</v>
      </c>
      <c r="DO101" s="23">
        <f>DN101/1.18</f>
        <v>0</v>
      </c>
      <c r="DP101" s="24">
        <f>DN101/$DN$1</f>
        <v>0</v>
      </c>
      <c r="DQ101" s="23">
        <v>0</v>
      </c>
      <c r="DR101" s="23">
        <v>0</v>
      </c>
      <c r="DS101" s="23">
        <v>0</v>
      </c>
      <c r="DT101" s="24">
        <f>DS101/$DS$1</f>
        <v>0</v>
      </c>
      <c r="DU101" s="34" t="e">
        <f>DM101*#REF!</f>
        <v>#REF!</v>
      </c>
      <c r="DV101" s="24" t="e">
        <f>(DR101-DF101)/DF101</f>
        <v>#DIV/0!</v>
      </c>
      <c r="DW101" s="24" t="e">
        <f>(DM101-DB101)/DB101</f>
        <v>#DIV/0!</v>
      </c>
      <c r="DX101" s="34">
        <v>0</v>
      </c>
      <c r="DY101" s="23">
        <v>0</v>
      </c>
      <c r="DZ101" s="34">
        <v>0</v>
      </c>
      <c r="EA101" s="24" t="e">
        <f>DX101/DZ101</f>
        <v>#DIV/0!</v>
      </c>
      <c r="EB101" s="24" t="e">
        <f>DX101/DO101</f>
        <v>#DIV/0!</v>
      </c>
      <c r="EC101" s="24" t="s">
        <v>461</v>
      </c>
      <c r="ED101" s="24" t="s">
        <v>461</v>
      </c>
      <c r="EE101" s="3">
        <v>0</v>
      </c>
      <c r="EF101" s="3">
        <v>0</v>
      </c>
      <c r="EG101" s="3">
        <v>0</v>
      </c>
      <c r="EH101" s="3">
        <v>0</v>
      </c>
      <c r="EI101" s="23">
        <f>EE101+EG101</f>
        <v>0</v>
      </c>
      <c r="EJ101" s="23">
        <f>EF101+EH101</f>
        <v>0</v>
      </c>
      <c r="EK101" s="23">
        <f>EJ101/1.18</f>
        <v>0</v>
      </c>
      <c r="EL101" s="62">
        <f>EJ101/$EJ$1</f>
        <v>0</v>
      </c>
      <c r="EM101" s="23">
        <v>0</v>
      </c>
      <c r="EN101" s="23">
        <v>0</v>
      </c>
      <c r="EO101" s="23">
        <v>0</v>
      </c>
      <c r="EP101" s="62">
        <f>EO101/$EO$1</f>
        <v>0</v>
      </c>
      <c r="EQ101" s="34" t="e">
        <f>EI101*#REF!</f>
        <v>#REF!</v>
      </c>
      <c r="ER101" s="24" t="e">
        <f>(EN101-DR101)/DR101</f>
        <v>#DIV/0!</v>
      </c>
      <c r="ES101" s="24" t="e">
        <f>(EI101-DM101)/DM101</f>
        <v>#DIV/0!</v>
      </c>
      <c r="ET101" s="24"/>
      <c r="EU101" s="24"/>
      <c r="EV101" s="3">
        <v>12</v>
      </c>
      <c r="EW101" s="3">
        <v>33941</v>
      </c>
      <c r="EX101" s="3">
        <v>0</v>
      </c>
      <c r="EY101" s="3">
        <v>0</v>
      </c>
      <c r="EZ101" s="23">
        <f>EV101+EX101</f>
        <v>12</v>
      </c>
      <c r="FA101" s="23">
        <f>EW101+EY101</f>
        <v>33941</v>
      </c>
      <c r="FB101" s="70">
        <f>FA101/1.18</f>
        <v>28763.5593220339</v>
      </c>
      <c r="FC101" s="62">
        <f>FA101/$FA$1</f>
        <v>3.3140820587144533E-3</v>
      </c>
      <c r="FD101" s="23">
        <v>0</v>
      </c>
      <c r="FE101" s="23">
        <v>0</v>
      </c>
      <c r="FF101" s="23">
        <v>0</v>
      </c>
      <c r="FG101" s="62">
        <f>FF101/$FF$1</f>
        <v>0</v>
      </c>
      <c r="FH101" s="34" t="e">
        <f>EZ101*#REF!</f>
        <v>#REF!</v>
      </c>
      <c r="FI101" s="3">
        <v>31</v>
      </c>
      <c r="FJ101" s="3">
        <v>79937</v>
      </c>
      <c r="FK101" s="3">
        <v>0</v>
      </c>
      <c r="FL101" s="3">
        <v>0</v>
      </c>
      <c r="FM101" s="23">
        <f>FI101+FK101</f>
        <v>31</v>
      </c>
      <c r="FN101" s="23">
        <f>FJ101+FL101</f>
        <v>79937</v>
      </c>
      <c r="FO101" s="70">
        <f>FN101/1.18</f>
        <v>67743.220338983054</v>
      </c>
      <c r="FP101" s="62">
        <f>FN101/$FN$1</f>
        <v>6.1681831539935608E-3</v>
      </c>
      <c r="FQ101" s="23">
        <v>2095</v>
      </c>
      <c r="FR101" s="23">
        <v>50</v>
      </c>
      <c r="FS101" s="68">
        <v>122853</v>
      </c>
      <c r="FT101" s="62">
        <f>FS101/$FS$1</f>
        <v>7.3000797548553684E-3</v>
      </c>
      <c r="FU101" s="34" t="e">
        <f>FM101*#REF!</f>
        <v>#REF!</v>
      </c>
      <c r="FV101" s="3">
        <v>5</v>
      </c>
      <c r="FW101" s="3">
        <v>14895</v>
      </c>
      <c r="FX101" s="3">
        <v>0</v>
      </c>
      <c r="FY101" s="3">
        <v>0</v>
      </c>
      <c r="FZ101" s="23">
        <f>FV101+FX101</f>
        <v>5</v>
      </c>
      <c r="GA101" s="23">
        <f>FW101+FY101</f>
        <v>14895</v>
      </c>
      <c r="GB101" s="70">
        <f>GA101/1.18</f>
        <v>12622.881355932204</v>
      </c>
      <c r="GC101" s="62">
        <f>GA101/$GA$1</f>
        <v>1.3684476340879925E-3</v>
      </c>
      <c r="GD101" s="23">
        <v>1065</v>
      </c>
      <c r="GE101" s="23">
        <v>5</v>
      </c>
      <c r="GF101" s="68">
        <v>14895</v>
      </c>
      <c r="GG101" s="62">
        <f>GF101/$GF$1</f>
        <v>1.2109409551856727E-3</v>
      </c>
      <c r="GH101" s="111">
        <f>J101*FZ101</f>
        <v>9659.7144659999994</v>
      </c>
      <c r="GI101" s="100">
        <v>3</v>
      </c>
      <c r="GJ101" s="3">
        <v>8997</v>
      </c>
      <c r="GK101" s="3"/>
      <c r="GL101" s="3"/>
      <c r="GM101" s="23">
        <f>GI101+GK101</f>
        <v>3</v>
      </c>
      <c r="GN101" s="23">
        <f>GJ101+GL101</f>
        <v>8997</v>
      </c>
      <c r="GO101" s="70">
        <f>GN101/1.18</f>
        <v>7624.5762711864409</v>
      </c>
      <c r="GP101" s="62">
        <f>GN101/$GN$1</f>
        <v>1.0009373711172842E-3</v>
      </c>
      <c r="GQ101" s="23">
        <v>690</v>
      </c>
      <c r="GR101" s="23">
        <v>3</v>
      </c>
      <c r="GS101" s="68">
        <v>8997</v>
      </c>
      <c r="GT101" s="62">
        <f>GS101/$GS$1</f>
        <v>8.534044310822092E-4</v>
      </c>
      <c r="GU101" s="111">
        <f>J101*GM101</f>
        <v>5795.8286795999993</v>
      </c>
      <c r="GV101" s="100">
        <v>3</v>
      </c>
      <c r="GW101" s="3">
        <v>8197</v>
      </c>
      <c r="GX101" s="3"/>
      <c r="GY101" s="3"/>
      <c r="GZ101" s="23">
        <f>GV101+GX101</f>
        <v>3</v>
      </c>
      <c r="HA101" s="23">
        <f>GW101+GY101</f>
        <v>8197</v>
      </c>
      <c r="HB101" s="70">
        <f>HA101/1.18</f>
        <v>6946.610169491526</v>
      </c>
      <c r="HC101" s="62">
        <f>HA101/$HA$1</f>
        <v>9.8324364740637587E-4</v>
      </c>
      <c r="HD101" s="23">
        <v>639</v>
      </c>
      <c r="HE101" s="23">
        <v>4</v>
      </c>
      <c r="HF101" s="68">
        <v>11296</v>
      </c>
      <c r="HG101" s="62">
        <f>HF101/$HF$1</f>
        <v>9.7994640657834129E-4</v>
      </c>
      <c r="HH101" s="34">
        <f>J101*GZ101</f>
        <v>5795.8286795999993</v>
      </c>
      <c r="HI101" s="100">
        <v>1</v>
      </c>
      <c r="HJ101" s="3">
        <v>3099</v>
      </c>
      <c r="HK101" s="3"/>
      <c r="HL101" s="3"/>
      <c r="HM101" s="23">
        <f>HI101+HK101</f>
        <v>1</v>
      </c>
      <c r="HN101" s="23">
        <f>HJ101+HL101</f>
        <v>3099</v>
      </c>
      <c r="HO101" s="70">
        <f>HN101/1.18</f>
        <v>2626.2711864406783</v>
      </c>
      <c r="HP101" s="62">
        <f>HN101/$HN$1</f>
        <v>3.6999048066666814E-4</v>
      </c>
      <c r="HQ101" s="23">
        <v>255</v>
      </c>
      <c r="HR101" s="23">
        <v>1</v>
      </c>
      <c r="HS101" s="68">
        <v>2999</v>
      </c>
      <c r="HT101" s="62">
        <f>HS101/$HS$1</f>
        <v>3.1124087033699112E-4</v>
      </c>
      <c r="HU101" s="34">
        <f>J101*HM101</f>
        <v>1931.9428931999998</v>
      </c>
      <c r="HV101" s="100">
        <v>1</v>
      </c>
      <c r="HW101" s="3">
        <v>3078</v>
      </c>
      <c r="HX101" s="3">
        <v>0</v>
      </c>
      <c r="HY101" s="179">
        <v>0</v>
      </c>
      <c r="HZ101" s="23">
        <f>HV101+HX101</f>
        <v>1</v>
      </c>
      <c r="IA101" s="23">
        <f>HW101+HY101</f>
        <v>3078</v>
      </c>
      <c r="IB101" s="70">
        <f>IA101/1.18</f>
        <v>2608.4745762711864</v>
      </c>
      <c r="IC101" s="62">
        <f>IA101/$IA$1</f>
        <v>2.5093328434336461E-4</v>
      </c>
      <c r="ID101" s="23">
        <v>253</v>
      </c>
      <c r="IE101" s="23">
        <v>0</v>
      </c>
      <c r="IF101" s="68">
        <v>0</v>
      </c>
      <c r="IG101" s="62">
        <f>IF101/$IF$1</f>
        <v>0</v>
      </c>
      <c r="IH101" s="34">
        <f>IY101*HZ101</f>
        <v>1535.1</v>
      </c>
      <c r="II101" s="100">
        <v>0</v>
      </c>
      <c r="IJ101" s="88">
        <v>0</v>
      </c>
      <c r="IK101" s="3">
        <v>2</v>
      </c>
      <c r="IL101" s="88">
        <v>6398.0072</v>
      </c>
      <c r="IM101" s="23">
        <f>II101+IK101</f>
        <v>2</v>
      </c>
      <c r="IN101" s="68">
        <f>IJ101+IL101</f>
        <v>6398.0072</v>
      </c>
      <c r="IO101" s="68">
        <f>IN101/1.18</f>
        <v>5422.04</v>
      </c>
      <c r="IP101" s="62">
        <f>IN101/$IN$1</f>
        <v>6.9548505693191223E-4</v>
      </c>
      <c r="IQ101" s="23">
        <v>207</v>
      </c>
      <c r="IR101" s="23">
        <v>0</v>
      </c>
      <c r="IS101" s="68">
        <v>0</v>
      </c>
      <c r="IT101" s="62">
        <f>IS101/$IS$1</f>
        <v>0</v>
      </c>
      <c r="IU101" s="34">
        <f>IY101*IM101</f>
        <v>3070.2</v>
      </c>
      <c r="IV101" s="142" t="str">
        <f>E101</f>
        <v>AM-W20</v>
      </c>
      <c r="IW101" s="142" t="str">
        <f>A101</f>
        <v>B0DFMLQBMC</v>
      </c>
      <c r="IX101" s="142" t="str">
        <f>B101</f>
        <v>FBA79444</v>
      </c>
      <c r="IY101" s="17">
        <v>1535.1</v>
      </c>
      <c r="IZ101" s="3">
        <v>32</v>
      </c>
      <c r="JA101" s="32">
        <f>IZ101*IY101</f>
        <v>49123.199999999997</v>
      </c>
      <c r="JB101" s="3">
        <v>296</v>
      </c>
      <c r="JC101" s="32">
        <f>JB101*IY101</f>
        <v>454389.6</v>
      </c>
      <c r="JD101" s="3">
        <v>99</v>
      </c>
      <c r="JE101" s="32">
        <f>JD101*IY101</f>
        <v>151974.9</v>
      </c>
      <c r="JF101" s="3">
        <v>0</v>
      </c>
      <c r="JG101" s="32">
        <f>JF101*IY101</f>
        <v>0</v>
      </c>
      <c r="JH101" s="58">
        <v>0</v>
      </c>
      <c r="JI101" s="59">
        <f>JH101*IY101</f>
        <v>0</v>
      </c>
      <c r="JJ101" s="58">
        <v>0</v>
      </c>
      <c r="JK101" s="59">
        <f>JJ101*IY101</f>
        <v>0</v>
      </c>
      <c r="JL101" s="58">
        <v>0</v>
      </c>
      <c r="JM101" s="59">
        <f>JL101*IY101</f>
        <v>0</v>
      </c>
      <c r="JN101" s="42">
        <f>IZ101+JB101+JH101+JD101+JF101+JJ101+JL101</f>
        <v>427</v>
      </c>
      <c r="JO101" s="10">
        <f>JN101*IY101</f>
        <v>655487.69999999995</v>
      </c>
      <c r="JP101" s="36" t="str">
        <f>E101</f>
        <v>AM-W20</v>
      </c>
      <c r="JQ101" s="98" t="str">
        <f>C101</f>
        <v>New</v>
      </c>
      <c r="JR101" s="17">
        <v>1535.1</v>
      </c>
      <c r="JS101" s="100">
        <v>2</v>
      </c>
      <c r="JT101" s="88">
        <v>6118</v>
      </c>
      <c r="JU101" s="3">
        <v>5</v>
      </c>
      <c r="JV101" s="88">
        <v>13495.022799999999</v>
      </c>
      <c r="JW101" s="23">
        <f>JS101+JU101</f>
        <v>7</v>
      </c>
      <c r="JX101" s="68">
        <f>JT101+JV101</f>
        <v>19613.022799999999</v>
      </c>
      <c r="JY101" s="68">
        <f>JX101/1.18</f>
        <v>16621.205762711863</v>
      </c>
      <c r="JZ101" s="62">
        <f>JX101/$JX$1</f>
        <v>1.7829079690293418E-3</v>
      </c>
      <c r="KA101" s="23">
        <v>497</v>
      </c>
      <c r="KB101" s="23">
        <v>0</v>
      </c>
      <c r="KC101" s="68">
        <v>0</v>
      </c>
      <c r="KD101" s="62">
        <f>KC101/$IS$1</f>
        <v>0</v>
      </c>
      <c r="KE101" s="34">
        <f>KI101*JW101</f>
        <v>10745.699999999999</v>
      </c>
      <c r="KF101" s="142" t="str">
        <f>E101</f>
        <v>AM-W20</v>
      </c>
      <c r="KG101" s="142" t="str">
        <f>A101</f>
        <v>B0DFMLQBMC</v>
      </c>
      <c r="KH101" s="142" t="str">
        <f>B101</f>
        <v>FBA79444</v>
      </c>
      <c r="KI101" s="17">
        <v>1535.1</v>
      </c>
      <c r="KJ101" s="3">
        <v>8</v>
      </c>
      <c r="KK101" s="32">
        <f>KJ101*KI101</f>
        <v>12280.8</v>
      </c>
      <c r="KL101" s="3">
        <v>370</v>
      </c>
      <c r="KM101" s="32">
        <f>KL101*KI101</f>
        <v>567987</v>
      </c>
      <c r="KN101" s="3">
        <v>99</v>
      </c>
      <c r="KO101" s="32">
        <f>KN101*KI101</f>
        <v>151974.9</v>
      </c>
      <c r="KP101" s="3">
        <v>0</v>
      </c>
      <c r="KQ101" s="32">
        <f>KP101*KI101</f>
        <v>0</v>
      </c>
      <c r="KR101" s="58">
        <v>0</v>
      </c>
      <c r="KS101" s="59">
        <f>KR101*KI101</f>
        <v>0</v>
      </c>
      <c r="KT101" s="58">
        <v>0</v>
      </c>
      <c r="KU101" s="59">
        <f>KT101*KI101</f>
        <v>0</v>
      </c>
      <c r="KV101" s="58">
        <v>0</v>
      </c>
      <c r="KW101" s="59">
        <f>KV101*KI101</f>
        <v>0</v>
      </c>
      <c r="KX101" s="42">
        <f>KJ101+KL101+KR101+KN101+KP101+KT101+KV101</f>
        <v>477</v>
      </c>
      <c r="KY101" s="10">
        <f>KX101*KI101</f>
        <v>732242.7</v>
      </c>
      <c r="KZ101" s="36" t="str">
        <f>E101</f>
        <v>AM-W20</v>
      </c>
      <c r="LA101" s="98" t="str">
        <f>C101</f>
        <v>New</v>
      </c>
      <c r="LB101" s="17">
        <v>1535.1</v>
      </c>
      <c r="LC101" s="100">
        <v>14</v>
      </c>
      <c r="LD101" s="88">
        <v>31986</v>
      </c>
      <c r="LE101" s="3">
        <v>5</v>
      </c>
      <c r="LF101" s="88">
        <v>12495.019999999999</v>
      </c>
      <c r="LG101" s="23">
        <f>LC101+LE101</f>
        <v>19</v>
      </c>
      <c r="LH101" s="68">
        <f>LD101+LF101</f>
        <v>44481.02</v>
      </c>
      <c r="LI101" s="68">
        <f>LH101/1.18</f>
        <v>37695.779661016946</v>
      </c>
      <c r="LJ101" s="62">
        <f>LH101/$LH$1</f>
        <v>4.1135212678954586E-3</v>
      </c>
      <c r="LK101" s="23">
        <v>1257</v>
      </c>
      <c r="LL101" s="23">
        <v>0</v>
      </c>
      <c r="LM101" s="68">
        <v>0</v>
      </c>
      <c r="LN101" s="62">
        <f>LM101/$IS$1</f>
        <v>0</v>
      </c>
      <c r="LO101" s="34">
        <f>LS101*LG101</f>
        <v>36706.914970799997</v>
      </c>
      <c r="LP101" s="143" t="str">
        <f>E101</f>
        <v>AM-W20</v>
      </c>
      <c r="LQ101" s="143" t="str">
        <f>A101</f>
        <v>B0DFMLQBMC</v>
      </c>
      <c r="LR101" s="143" t="str">
        <f>B101</f>
        <v>FBA79444</v>
      </c>
      <c r="LS101" s="17">
        <v>1931.9428931999998</v>
      </c>
      <c r="LT101" s="3">
        <v>32</v>
      </c>
      <c r="LU101" s="32">
        <f>LT101*LS101</f>
        <v>61822.172582399995</v>
      </c>
      <c r="LV101" s="3">
        <v>302</v>
      </c>
      <c r="LW101" s="32">
        <f>LV101*LS101</f>
        <v>583446.75374640001</v>
      </c>
      <c r="LX101" s="3">
        <v>17</v>
      </c>
      <c r="LY101" s="32">
        <f>LX101*LS101</f>
        <v>32843.029184399995</v>
      </c>
      <c r="LZ101" s="3">
        <v>0</v>
      </c>
      <c r="MA101" s="32">
        <f>LZ101*LS101</f>
        <v>0</v>
      </c>
      <c r="MB101" s="58">
        <v>0</v>
      </c>
      <c r="MC101" s="59">
        <f>MB101*LS101</f>
        <v>0</v>
      </c>
      <c r="MD101" s="58">
        <v>0</v>
      </c>
      <c r="ME101" s="59">
        <f>MD101*LS101</f>
        <v>0</v>
      </c>
      <c r="MF101" s="58">
        <v>0</v>
      </c>
      <c r="MG101" s="59">
        <f>MF101*LS101</f>
        <v>0</v>
      </c>
      <c r="MH101" s="42">
        <f>LT101+LV101+MB101+LX101+LZ101+MD101+MF101</f>
        <v>351</v>
      </c>
      <c r="MI101" s="10">
        <f>MH101*LS101</f>
        <v>678111.95551319991</v>
      </c>
      <c r="MJ101" s="36" t="str">
        <f>E101</f>
        <v>AM-W20</v>
      </c>
      <c r="MK101" s="98" t="s">
        <v>465</v>
      </c>
      <c r="ML101" s="17">
        <v>1931.9428931999998</v>
      </c>
      <c r="MM101" s="100">
        <v>17</v>
      </c>
      <c r="MN101" s="88">
        <v>37999</v>
      </c>
      <c r="MO101" s="3">
        <v>12</v>
      </c>
      <c r="MP101" s="88">
        <v>26288.0088</v>
      </c>
      <c r="MQ101" s="23">
        <f>MM101+MO101</f>
        <v>29</v>
      </c>
      <c r="MR101" s="68">
        <f>MN101+MP101</f>
        <v>64287.008799999996</v>
      </c>
      <c r="MS101" s="68">
        <f>MR101/1.18</f>
        <v>54480.515932203387</v>
      </c>
      <c r="MT101" s="62">
        <f>MR101/$MR$1</f>
        <v>4.7123964459791562E-3</v>
      </c>
      <c r="MU101" s="23">
        <v>1898</v>
      </c>
      <c r="MV101" s="23">
        <v>0</v>
      </c>
      <c r="MW101" s="68">
        <v>0</v>
      </c>
      <c r="MX101" s="62">
        <f>MW101/$IS$1</f>
        <v>0</v>
      </c>
      <c r="MY101" s="34">
        <f>MQ101*NC101</f>
        <v>56026.343902799992</v>
      </c>
      <c r="MZ101" s="143" t="str">
        <f>E101</f>
        <v>AM-W20</v>
      </c>
      <c r="NA101" s="143" t="str">
        <f>A101</f>
        <v>B0DFMLQBMC</v>
      </c>
      <c r="NB101" s="143" t="str">
        <f>B101</f>
        <v>FBA79444</v>
      </c>
      <c r="NC101" s="17">
        <f>J101</f>
        <v>1931.9428931999998</v>
      </c>
      <c r="ND101" s="3">
        <v>116</v>
      </c>
      <c r="NE101" s="32">
        <f>ND101*NC101</f>
        <v>224105.37561119997</v>
      </c>
      <c r="NF101" s="3">
        <v>216</v>
      </c>
      <c r="NG101" s="32">
        <f>NF101*NC101</f>
        <v>417299.66493119998</v>
      </c>
      <c r="NH101" s="3">
        <v>17</v>
      </c>
      <c r="NI101" s="32">
        <f>NH101*NC101</f>
        <v>32843.029184399995</v>
      </c>
      <c r="NJ101" s="3">
        <v>0</v>
      </c>
      <c r="NK101" s="32">
        <f>NJ101*NC101</f>
        <v>0</v>
      </c>
      <c r="NL101" s="58">
        <v>0</v>
      </c>
      <c r="NM101" s="59">
        <f>NL101*NC101</f>
        <v>0</v>
      </c>
      <c r="NN101" s="58">
        <v>0</v>
      </c>
      <c r="NO101" s="59">
        <f>NN101*NC101</f>
        <v>0</v>
      </c>
      <c r="NP101" s="58">
        <v>0</v>
      </c>
      <c r="NQ101" s="59">
        <f>NP101*NC101</f>
        <v>0</v>
      </c>
      <c r="NR101" s="42">
        <f>ND101+NF101+NL101+NH101+NJ101+NN101+NP101</f>
        <v>349</v>
      </c>
      <c r="NS101" s="92">
        <f>NR101*NC101</f>
        <v>674248.06972679996</v>
      </c>
      <c r="NT101" s="141">
        <v>5</v>
      </c>
      <c r="NU101" s="36" t="str">
        <f>E101</f>
        <v>AM-W20</v>
      </c>
      <c r="NV101" s="98" t="s">
        <v>465</v>
      </c>
      <c r="NW101" s="17">
        <v>1931.9428931999998</v>
      </c>
      <c r="NX101" s="100">
        <v>3</v>
      </c>
      <c r="NY101" s="88">
        <v>6855</v>
      </c>
      <c r="NZ101" s="3">
        <v>18</v>
      </c>
      <c r="OA101" s="88">
        <v>39182</v>
      </c>
      <c r="OB101" s="23">
        <f t="shared" ref="OB101:OC103" si="973">NX101+NZ101</f>
        <v>21</v>
      </c>
      <c r="OC101" s="68">
        <f t="shared" si="973"/>
        <v>46037</v>
      </c>
      <c r="OD101" s="68">
        <f>OC101/1.18</f>
        <v>39014.406779661018</v>
      </c>
      <c r="OE101" s="62">
        <f>OC101/$OC$1</f>
        <v>3.2258952484004368E-3</v>
      </c>
      <c r="OF101" s="23">
        <v>1311</v>
      </c>
      <c r="OG101" s="23">
        <v>0</v>
      </c>
      <c r="OH101" s="68">
        <v>0</v>
      </c>
      <c r="OI101" s="62">
        <f>OH101/$IS$1</f>
        <v>0</v>
      </c>
      <c r="OJ101" s="34">
        <f>OB101*ON101</f>
        <v>40570.800757199999</v>
      </c>
      <c r="OK101" s="143" t="str">
        <f>E101</f>
        <v>AM-W20</v>
      </c>
      <c r="OL101" s="143" t="str">
        <f t="shared" ref="OL101:OM103" si="974">A101</f>
        <v>B0DFMLQBMC</v>
      </c>
      <c r="OM101" s="143" t="str">
        <f t="shared" si="974"/>
        <v>FBA79444</v>
      </c>
      <c r="ON101" s="17">
        <f>J101</f>
        <v>1931.9428931999998</v>
      </c>
      <c r="OO101" s="3">
        <v>106</v>
      </c>
      <c r="OP101" s="32">
        <f>OO101*ON101</f>
        <v>204785.94667919999</v>
      </c>
      <c r="OQ101" s="3">
        <v>0</v>
      </c>
      <c r="OR101" s="32">
        <f>OQ101*ON101</f>
        <v>0</v>
      </c>
      <c r="OS101" s="3">
        <v>17</v>
      </c>
      <c r="OT101" s="32">
        <f>OS101*ON101</f>
        <v>32843.029184399995</v>
      </c>
      <c r="OU101" s="3">
        <v>0</v>
      </c>
      <c r="OV101" s="32">
        <f>OU101*ON101</f>
        <v>0</v>
      </c>
      <c r="OW101" s="58">
        <v>0</v>
      </c>
      <c r="OX101" s="59">
        <f>OW101*ON101</f>
        <v>0</v>
      </c>
      <c r="OY101" s="58">
        <v>0</v>
      </c>
      <c r="OZ101" s="59">
        <f>OY101*ON101</f>
        <v>0</v>
      </c>
      <c r="PA101" s="58">
        <v>0</v>
      </c>
      <c r="PB101" s="59">
        <f>PA101*ON101</f>
        <v>0</v>
      </c>
      <c r="PC101" s="42">
        <f>OO101+OQ101+OW101+OS101+OU101+OY101+PA101</f>
        <v>123</v>
      </c>
      <c r="PD101" s="92">
        <f>PC101*ON101</f>
        <v>237628.97586359998</v>
      </c>
      <c r="PE101" s="141">
        <v>4</v>
      </c>
      <c r="PF101" s="36" t="str">
        <f>E101</f>
        <v>AM-W20</v>
      </c>
      <c r="PG101" s="98" t="s">
        <v>465</v>
      </c>
      <c r="PH101" s="17">
        <v>1931.9428931999998</v>
      </c>
      <c r="PI101" s="100">
        <v>3</v>
      </c>
      <c r="PJ101" s="88">
        <v>7032.62</v>
      </c>
      <c r="PK101" s="3">
        <v>6</v>
      </c>
      <c r="PL101" s="88">
        <v>13193.0018</v>
      </c>
      <c r="PM101" s="23">
        <f t="shared" ref="PM101:PN103" si="975">PI101+PK101</f>
        <v>9</v>
      </c>
      <c r="PN101" s="68">
        <f t="shared" si="975"/>
        <v>20225.621800000001</v>
      </c>
      <c r="PO101" s="68">
        <f>PN101/1.18</f>
        <v>17140.35745762712</v>
      </c>
      <c r="PP101" s="62">
        <f>PN101/$PN$1</f>
        <v>1.1393575460037625E-3</v>
      </c>
      <c r="PQ101" s="23">
        <v>950</v>
      </c>
      <c r="PR101" s="23">
        <v>0</v>
      </c>
      <c r="PS101" s="68">
        <v>0</v>
      </c>
      <c r="PT101" s="62">
        <f>PS101/$IS$1</f>
        <v>0</v>
      </c>
      <c r="PU101" s="34">
        <f>PM101*PY101</f>
        <v>17387.486038799998</v>
      </c>
      <c r="PV101" s="143" t="str">
        <f>E101</f>
        <v>AM-W20</v>
      </c>
      <c r="PW101" s="143" t="str">
        <f t="shared" ref="PW101:PX103" si="976">A101</f>
        <v>B0DFMLQBMC</v>
      </c>
      <c r="PX101" s="143" t="str">
        <f t="shared" si="976"/>
        <v>FBA79444</v>
      </c>
      <c r="PY101" s="17">
        <f>J101</f>
        <v>1931.9428931999998</v>
      </c>
      <c r="PZ101" s="3">
        <v>83</v>
      </c>
      <c r="QA101" s="32">
        <f>PZ101*PY101</f>
        <v>160351.26013559999</v>
      </c>
      <c r="QB101" s="3"/>
      <c r="QC101" s="32">
        <f>QB101*PY101</f>
        <v>0</v>
      </c>
      <c r="QD101" s="3">
        <v>17</v>
      </c>
      <c r="QE101" s="32">
        <f>QD101*PY101</f>
        <v>32843.029184399995</v>
      </c>
      <c r="QF101" s="3">
        <v>0</v>
      </c>
      <c r="QG101" s="32">
        <f>QF101*PY101</f>
        <v>0</v>
      </c>
      <c r="QH101" s="58">
        <v>0</v>
      </c>
      <c r="QI101" s="59">
        <f>QH101*PY101</f>
        <v>0</v>
      </c>
      <c r="QJ101" s="58">
        <v>0</v>
      </c>
      <c r="QK101" s="59">
        <f>QJ101*PY101</f>
        <v>0</v>
      </c>
      <c r="QL101" s="58">
        <v>0</v>
      </c>
      <c r="QM101" s="59">
        <f>QL101*PY101</f>
        <v>0</v>
      </c>
      <c r="QN101" s="42">
        <f>PZ101+QB101+QH101+QD101+QF101+QJ101+QL101</f>
        <v>100</v>
      </c>
      <c r="QO101" s="92">
        <f>QN101*PY101</f>
        <v>193194.28931999998</v>
      </c>
      <c r="QP101" s="141">
        <v>10</v>
      </c>
      <c r="QQ101" s="36" t="str">
        <f>E101</f>
        <v>AM-W20</v>
      </c>
      <c r="QR101" s="98" t="s">
        <v>465</v>
      </c>
      <c r="QS101" s="17">
        <v>1931.9428931999998</v>
      </c>
      <c r="QT101" s="100">
        <v>2</v>
      </c>
      <c r="QU101" s="88">
        <v>4400</v>
      </c>
      <c r="QV101" s="3">
        <v>2</v>
      </c>
      <c r="QW101" s="88">
        <v>4399</v>
      </c>
      <c r="QX101" s="23">
        <f t="shared" ref="QX101:QY103" si="977">QT101+QV101</f>
        <v>4</v>
      </c>
      <c r="QY101" s="68">
        <f t="shared" si="977"/>
        <v>8799</v>
      </c>
      <c r="QZ101" s="68">
        <f>QY101/1.18</f>
        <v>7456.7796610169498</v>
      </c>
      <c r="RA101" s="62">
        <f>QY101/$QY$1</f>
        <v>4.7084010042234339E-4</v>
      </c>
      <c r="RB101" s="23">
        <v>497</v>
      </c>
      <c r="RC101" s="23">
        <v>0</v>
      </c>
      <c r="RD101" s="68">
        <v>0</v>
      </c>
      <c r="RE101" s="62">
        <f>RD101/$IS$1</f>
        <v>0</v>
      </c>
      <c r="RF101" s="34">
        <f>QX101*RJ101</f>
        <v>7727.7715727999994</v>
      </c>
      <c r="RG101" s="143" t="str">
        <f>E101</f>
        <v>AM-W20</v>
      </c>
      <c r="RH101" s="143" t="str">
        <f t="shared" ref="RH101:RI103" si="978">A101</f>
        <v>B0DFMLQBMC</v>
      </c>
      <c r="RI101" s="143" t="str">
        <f t="shared" si="978"/>
        <v>FBA79444</v>
      </c>
      <c r="RJ101" s="17">
        <f>J101</f>
        <v>1931.9428931999998</v>
      </c>
      <c r="RK101" s="3">
        <v>71</v>
      </c>
      <c r="RL101" s="32">
        <f>RK101*RJ101</f>
        <v>137167.94541719998</v>
      </c>
      <c r="RM101" s="3">
        <v>187</v>
      </c>
      <c r="RN101" s="32">
        <f>RM101*RJ101</f>
        <v>361273.32102839998</v>
      </c>
      <c r="RO101" s="3">
        <v>0</v>
      </c>
      <c r="RP101" s="32">
        <f>RO101*RJ101</f>
        <v>0</v>
      </c>
      <c r="RQ101" s="3">
        <v>0</v>
      </c>
      <c r="RR101" s="32">
        <f>RQ101*RJ101</f>
        <v>0</v>
      </c>
      <c r="RS101" s="58">
        <v>0</v>
      </c>
      <c r="RT101" s="59">
        <f>RS101*RJ101</f>
        <v>0</v>
      </c>
      <c r="RU101" s="58">
        <v>0</v>
      </c>
      <c r="RV101" s="59">
        <f>RU101*RJ101</f>
        <v>0</v>
      </c>
      <c r="RW101" s="58">
        <v>0</v>
      </c>
      <c r="RX101" s="59">
        <f>RW101*RJ101</f>
        <v>0</v>
      </c>
      <c r="RY101" s="42">
        <f>RK101+RM101+RS101+RO101+RQ101+RU101+RW101</f>
        <v>258</v>
      </c>
      <c r="RZ101" s="92">
        <f>RY101*RJ101</f>
        <v>498441.26644559996</v>
      </c>
      <c r="SA101" s="141">
        <v>10</v>
      </c>
      <c r="SB101" s="36" t="str">
        <f>E101</f>
        <v>AM-W20</v>
      </c>
      <c r="SC101" s="98" t="s">
        <v>465</v>
      </c>
      <c r="SD101" s="17">
        <f>J101</f>
        <v>1931.9428931999998</v>
      </c>
      <c r="SE101" s="100">
        <v>8</v>
      </c>
      <c r="SF101" s="88">
        <v>16852</v>
      </c>
      <c r="SG101" s="3">
        <v>4</v>
      </c>
      <c r="SH101" s="88">
        <v>8396</v>
      </c>
      <c r="SI101" s="23">
        <f t="shared" ref="SI101:SI111" si="979">SE101+SG101</f>
        <v>12</v>
      </c>
      <c r="SJ101" s="68">
        <f t="shared" ref="SJ101:SJ111" si="980">SF101+SH101</f>
        <v>25248</v>
      </c>
      <c r="SK101" s="68">
        <f t="shared" ref="SK101:SK111" si="981">SJ101/1.18</f>
        <v>21396.610169491527</v>
      </c>
      <c r="SL101" s="62">
        <f t="shared" ref="SL101:SL111" si="982">SJ101/$SJ$1</f>
        <v>1.6175029605852173E-3</v>
      </c>
      <c r="SM101" s="23">
        <v>1390</v>
      </c>
      <c r="SN101" s="23">
        <v>0</v>
      </c>
      <c r="SO101" s="68">
        <v>0</v>
      </c>
      <c r="SP101" s="62">
        <f t="shared" ref="SP101:SP111" si="983">SO101/$IS$1</f>
        <v>0</v>
      </c>
      <c r="SQ101" s="34">
        <f t="shared" ref="SQ101:SQ111" si="984">SI101*SU101</f>
        <v>23183.314718399997</v>
      </c>
      <c r="SR101" s="143" t="str">
        <f t="shared" ref="SR101:SR111" si="985">E101</f>
        <v>AM-W20</v>
      </c>
      <c r="SS101" s="143" t="str">
        <f t="shared" ref="SS101:SS111" si="986">A101</f>
        <v>B0DFMLQBMC</v>
      </c>
      <c r="ST101" s="143" t="str">
        <f t="shared" ref="ST101:ST111" si="987">B101</f>
        <v>FBA79444</v>
      </c>
      <c r="SU101" s="17">
        <f t="shared" ref="SU101:SU111" si="988">J101</f>
        <v>1931.9428931999998</v>
      </c>
      <c r="SV101" s="3">
        <v>64</v>
      </c>
      <c r="SW101" s="32">
        <f t="shared" ref="SW101:SW111" si="989">SV101*SU101</f>
        <v>123644.34516479999</v>
      </c>
      <c r="SX101" s="3">
        <v>164</v>
      </c>
      <c r="SY101" s="32">
        <f t="shared" ref="SY101:SY111" si="990">SX101*SU101</f>
        <v>316838.63448479999</v>
      </c>
      <c r="SZ101" s="3">
        <v>0</v>
      </c>
      <c r="TA101" s="32">
        <f t="shared" ref="TA101:TA111" si="991">SZ101*SU101</f>
        <v>0</v>
      </c>
      <c r="TB101" s="3">
        <v>0</v>
      </c>
      <c r="TC101" s="32">
        <f t="shared" ref="TC101:TC111" si="992">TB101*SU101</f>
        <v>0</v>
      </c>
      <c r="TD101" s="58">
        <v>0</v>
      </c>
      <c r="TE101" s="59">
        <f t="shared" ref="TE101:TE111" si="993">TD101*SU101</f>
        <v>0</v>
      </c>
      <c r="TF101" s="58">
        <v>0</v>
      </c>
      <c r="TG101" s="59">
        <f t="shared" ref="TG101:TG111" si="994">TF101*SU101</f>
        <v>0</v>
      </c>
      <c r="TH101" s="58">
        <v>0</v>
      </c>
      <c r="TI101" s="59">
        <f t="shared" ref="TI101:TI111" si="995">TH101*SU101</f>
        <v>0</v>
      </c>
      <c r="TJ101" s="42">
        <f t="shared" ref="TJ101:TJ111" si="996">SV101+SX101+TD101+SZ101+TB101+TF101+TH101</f>
        <v>228</v>
      </c>
      <c r="TK101" s="92">
        <f t="shared" ref="TK101:TK111" si="997">TJ101*SU101</f>
        <v>440482.97964959999</v>
      </c>
      <c r="TL101" s="141">
        <v>8</v>
      </c>
      <c r="TM101" s="36" t="str">
        <f t="shared" ref="TM101:TM111" si="998">E101</f>
        <v>AM-W20</v>
      </c>
      <c r="TN101" s="98" t="s">
        <v>294</v>
      </c>
      <c r="TO101" s="17">
        <f t="shared" ref="TO101:TO111" si="999">J101</f>
        <v>1931.9428931999998</v>
      </c>
      <c r="TP101" s="100">
        <v>3</v>
      </c>
      <c r="TQ101" s="88">
        <v>3998</v>
      </c>
      <c r="TR101" s="3">
        <v>2</v>
      </c>
      <c r="TS101" s="88">
        <v>4197.9915999999994</v>
      </c>
      <c r="TT101" s="23">
        <f t="shared" ref="TT101:TT111" si="1000">TP101+TR101</f>
        <v>5</v>
      </c>
      <c r="TU101" s="68">
        <f t="shared" ref="TU101:TU111" si="1001">TQ101+TS101</f>
        <v>8195.9915999999994</v>
      </c>
      <c r="TV101" s="68">
        <f t="shared" ref="TV101:TV111" si="1002">TU101/1.18</f>
        <v>6945.7555932203386</v>
      </c>
      <c r="TW101" s="62">
        <f t="shared" ref="TW101:TW111" si="1003">TU101/$TU$1</f>
        <v>4.8406160379621191E-4</v>
      </c>
      <c r="TX101" s="23">
        <v>480</v>
      </c>
      <c r="TY101" s="23">
        <v>0</v>
      </c>
      <c r="TZ101" s="68">
        <v>0</v>
      </c>
      <c r="UA101" s="62">
        <f t="shared" ref="UA101:UA111" si="1004">TZ101/$IS$1</f>
        <v>0</v>
      </c>
      <c r="UB101" s="34">
        <f t="shared" ref="UB101:UB111" si="1005">TT101*J101</f>
        <v>9659.7144659999994</v>
      </c>
      <c r="UC101" s="143" t="str">
        <f t="shared" ref="UC101:UC111" si="1006">E101</f>
        <v>AM-W20</v>
      </c>
      <c r="UD101" s="143" t="str">
        <f t="shared" ref="UD101:UD111" si="1007">A101</f>
        <v>B0DFMLQBMC</v>
      </c>
      <c r="UE101" s="143" t="str">
        <f t="shared" ref="UE101:UE111" si="1008">B101</f>
        <v>FBA79444</v>
      </c>
      <c r="UF101" s="17">
        <f t="shared" ref="UF101:UF111" si="1009">J101</f>
        <v>1931.9428931999998</v>
      </c>
      <c r="UG101" s="3">
        <v>12</v>
      </c>
      <c r="UH101" s="32">
        <f t="shared" ref="UH101:UH111" si="1010">UG101*J101</f>
        <v>23183.314718399997</v>
      </c>
      <c r="UI101" s="3">
        <v>142</v>
      </c>
      <c r="UJ101" s="32">
        <f t="shared" ref="UJ101:UJ111" si="1011">UI101*J101</f>
        <v>274335.89083439996</v>
      </c>
      <c r="UK101" s="3">
        <v>0</v>
      </c>
      <c r="UL101" s="32">
        <f t="shared" ref="UL101:UL111" si="1012">UK101*J101</f>
        <v>0</v>
      </c>
      <c r="UM101" s="3">
        <v>0</v>
      </c>
      <c r="UN101" s="32">
        <f t="shared" ref="UN101:UN111" si="1013">UM101*J101</f>
        <v>0</v>
      </c>
      <c r="UO101" s="58">
        <v>0</v>
      </c>
      <c r="UP101" s="59">
        <f t="shared" ref="UP101:UP111" si="1014">UO101*J101</f>
        <v>0</v>
      </c>
      <c r="UQ101" s="58">
        <v>0</v>
      </c>
      <c r="UR101" s="59">
        <f t="shared" ref="UR101:UR111" si="1015">UQ101*J101</f>
        <v>0</v>
      </c>
      <c r="US101" s="58">
        <v>0</v>
      </c>
      <c r="UT101" s="59">
        <f t="shared" ref="UT101:UT111" si="1016">US101*J101</f>
        <v>0</v>
      </c>
      <c r="UU101" s="42">
        <f t="shared" ref="UU101:UU111" si="1017">UG101+UI101+UO101+UK101+UM101+UQ101+US101</f>
        <v>154</v>
      </c>
      <c r="UV101" s="92">
        <f t="shared" ref="UV101:UV111" si="1018">UU101*J101</f>
        <v>297519.20555279998</v>
      </c>
      <c r="UW101" s="141">
        <v>6</v>
      </c>
      <c r="UX101" s="36" t="str">
        <f t="shared" ref="UX101:UX111" si="1019">E101</f>
        <v>AM-W20</v>
      </c>
      <c r="UY101" s="98" t="s">
        <v>294</v>
      </c>
      <c r="UZ101" s="17">
        <f t="shared" ref="UZ101:UZ111" si="1020">J101</f>
        <v>1931.9428931999998</v>
      </c>
      <c r="VA101" s="100">
        <v>2</v>
      </c>
      <c r="VB101" s="88">
        <v>3898</v>
      </c>
      <c r="VC101" s="3">
        <v>1</v>
      </c>
      <c r="VD101" s="88">
        <v>1988.9961999999998</v>
      </c>
      <c r="VE101" s="23">
        <f t="shared" si="759"/>
        <v>3</v>
      </c>
      <c r="VF101" s="68">
        <f t="shared" si="760"/>
        <v>5886.9961999999996</v>
      </c>
      <c r="VG101" s="68">
        <f t="shared" si="761"/>
        <v>4988.9798305084742</v>
      </c>
      <c r="VH101" s="62">
        <f t="shared" si="762"/>
        <v>3.5187286118694319E-4</v>
      </c>
      <c r="VI101" s="23">
        <v>114</v>
      </c>
      <c r="VJ101" s="23">
        <v>0</v>
      </c>
      <c r="VK101" s="68">
        <v>0</v>
      </c>
      <c r="VL101" s="62">
        <f t="shared" ref="VL101:VL111" si="1021">VK101/$IS$1</f>
        <v>0</v>
      </c>
      <c r="VM101" s="34">
        <f t="shared" si="763"/>
        <v>5795.8286795999993</v>
      </c>
      <c r="VN101" s="143" t="str">
        <f t="shared" si="755"/>
        <v>AM-W20</v>
      </c>
      <c r="VO101" s="143" t="str">
        <f t="shared" si="756"/>
        <v>B0DFMLQBMC</v>
      </c>
      <c r="VP101" s="143" t="str">
        <f t="shared" si="757"/>
        <v>FBA79444</v>
      </c>
      <c r="VQ101" s="17">
        <f t="shared" si="764"/>
        <v>1931.9428931999998</v>
      </c>
      <c r="VR101" s="3">
        <v>5</v>
      </c>
      <c r="VS101" s="32">
        <f t="shared" si="765"/>
        <v>9659.7144659999994</v>
      </c>
      <c r="VT101" s="3">
        <v>142</v>
      </c>
      <c r="VU101" s="32">
        <f t="shared" si="766"/>
        <v>274335.89083439996</v>
      </c>
      <c r="VV101" s="3">
        <v>40</v>
      </c>
      <c r="VW101" s="32">
        <f t="shared" si="767"/>
        <v>77277.715727999996</v>
      </c>
      <c r="VX101" s="3">
        <v>0</v>
      </c>
      <c r="VY101" s="32">
        <f t="shared" si="768"/>
        <v>0</v>
      </c>
      <c r="VZ101" s="58">
        <v>0</v>
      </c>
      <c r="WA101" s="59">
        <f t="shared" si="769"/>
        <v>0</v>
      </c>
      <c r="WB101" s="58">
        <v>0</v>
      </c>
      <c r="WC101" s="59">
        <f t="shared" si="770"/>
        <v>0</v>
      </c>
      <c r="WD101" s="58">
        <v>0</v>
      </c>
      <c r="WE101" s="59">
        <f t="shared" si="771"/>
        <v>0</v>
      </c>
      <c r="WF101" s="42">
        <f t="shared" si="772"/>
        <v>187</v>
      </c>
      <c r="WG101" s="92">
        <f t="shared" si="773"/>
        <v>361273.32102839998</v>
      </c>
      <c r="WH101" s="141">
        <v>5</v>
      </c>
      <c r="WI101" s="36" t="str">
        <f t="shared" si="758"/>
        <v>AM-W20</v>
      </c>
      <c r="WJ101" s="98" t="s">
        <v>294</v>
      </c>
      <c r="WK101" s="17">
        <f t="shared" si="774"/>
        <v>1931.9428931999998</v>
      </c>
    </row>
    <row r="102" spans="1:609">
      <c r="A102" s="150" t="s">
        <v>501</v>
      </c>
      <c r="B102" s="150" t="s">
        <v>495</v>
      </c>
      <c r="C102" s="150" t="s">
        <v>465</v>
      </c>
      <c r="D102" s="150" t="s">
        <v>669</v>
      </c>
      <c r="E102" s="155" t="s">
        <v>507</v>
      </c>
      <c r="F102" s="150" t="s">
        <v>465</v>
      </c>
      <c r="G102" s="150"/>
      <c r="H102" s="150" t="s">
        <v>474</v>
      </c>
      <c r="I102" s="150" t="s">
        <v>467</v>
      </c>
      <c r="J102" s="187">
        <v>3817.3329455999992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12"/>
      <c r="AI102" s="12"/>
      <c r="AJ102" s="12"/>
      <c r="AK102" s="3"/>
      <c r="AL102" s="3"/>
      <c r="AM102" s="3"/>
      <c r="AN102" s="12"/>
      <c r="AO102" s="12"/>
      <c r="AP102" s="3"/>
      <c r="AQ102" s="3"/>
      <c r="AR102" s="3"/>
      <c r="AS102" s="3"/>
      <c r="AT102" s="12"/>
      <c r="AU102" s="12"/>
      <c r="AV102" s="3"/>
      <c r="AW102" s="3"/>
      <c r="AX102" s="3"/>
      <c r="AY102" s="3"/>
      <c r="AZ102" s="12"/>
      <c r="BA102" s="12"/>
      <c r="BB102" s="3"/>
      <c r="BC102" s="3"/>
      <c r="BD102" s="3"/>
      <c r="BE102" s="3"/>
      <c r="BF102" s="12"/>
      <c r="BG102" s="12"/>
      <c r="BH102" s="3"/>
      <c r="BI102" s="23">
        <f>BG102+BH102</f>
        <v>0</v>
      </c>
      <c r="BJ102" s="34" t="e">
        <f>BI102*#REF!</f>
        <v>#REF!</v>
      </c>
      <c r="BK102" s="37" t="e">
        <f>BJ102/$BJ$1</f>
        <v>#REF!</v>
      </c>
      <c r="BL102" s="12">
        <v>0</v>
      </c>
      <c r="BM102" s="3">
        <v>0</v>
      </c>
      <c r="BN102" s="3">
        <v>0</v>
      </c>
      <c r="BO102" s="23">
        <f>BM102+BN102</f>
        <v>0</v>
      </c>
      <c r="BP102" s="34" t="e">
        <f>BO102*#REF!</f>
        <v>#REF!</v>
      </c>
      <c r="BQ102" s="37" t="e">
        <f>BP102/$BP$1</f>
        <v>#REF!</v>
      </c>
      <c r="BR102" s="12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23">
        <f>BS102+BT102+BX102+BV102</f>
        <v>0</v>
      </c>
      <c r="CA102" s="23">
        <f>BY102+BU102+BW102</f>
        <v>0</v>
      </c>
      <c r="CB102" s="37">
        <f>CA102/$CA$1</f>
        <v>0</v>
      </c>
      <c r="CC102" s="34" t="e">
        <f>BZ102*#REF!</f>
        <v>#REF!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23">
        <f>CD102+CH102+CF102</f>
        <v>0</v>
      </c>
      <c r="CK102" s="23">
        <f>CI102+CE102+CG102</f>
        <v>0</v>
      </c>
      <c r="CL102" s="24">
        <f>CK102/$CK$1</f>
        <v>0</v>
      </c>
      <c r="CM102" s="34" t="e">
        <f>CJ102*#REF!</f>
        <v>#REF!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23">
        <f>CN102+CR102+CP102</f>
        <v>0</v>
      </c>
      <c r="CU102" s="23">
        <f>CS102+CO102+CQ102</f>
        <v>0</v>
      </c>
      <c r="CV102" s="24">
        <f>CU102/$CU$1</f>
        <v>0</v>
      </c>
      <c r="CW102" s="34" t="e">
        <f>CT102*#REF!</f>
        <v>#REF!</v>
      </c>
      <c r="CX102" s="3">
        <v>5</v>
      </c>
      <c r="CY102" s="3">
        <v>17500</v>
      </c>
      <c r="CZ102" s="3">
        <v>0</v>
      </c>
      <c r="DA102" s="3">
        <v>0</v>
      </c>
      <c r="DB102" s="23">
        <f>CX102+CZ102</f>
        <v>5</v>
      </c>
      <c r="DC102" s="23">
        <f>CY102+DA102</f>
        <v>17500</v>
      </c>
      <c r="DD102" s="24">
        <f>DC102/$DC$1</f>
        <v>2.2866355284226025E-3</v>
      </c>
      <c r="DE102" s="23">
        <v>172</v>
      </c>
      <c r="DF102" s="23">
        <v>5</v>
      </c>
      <c r="DG102" s="23">
        <v>17500</v>
      </c>
      <c r="DH102" s="34" t="e">
        <f>DB102*#REF!</f>
        <v>#REF!</v>
      </c>
      <c r="DI102" s="3">
        <v>15</v>
      </c>
      <c r="DJ102" s="3">
        <v>89805.03</v>
      </c>
      <c r="DK102" s="3">
        <v>0</v>
      </c>
      <c r="DL102" s="3">
        <v>0</v>
      </c>
      <c r="DM102" s="23">
        <f>DI102+DK102</f>
        <v>15</v>
      </c>
      <c r="DN102" s="23">
        <f>DJ102+DL102</f>
        <v>89805.03</v>
      </c>
      <c r="DO102" s="23">
        <f>DN102/1.18</f>
        <v>76105.957627118652</v>
      </c>
      <c r="DP102" s="62">
        <f>DN102/$DN$1</f>
        <v>1.0286076815743134E-2</v>
      </c>
      <c r="DQ102" s="23">
        <v>3711</v>
      </c>
      <c r="DR102" s="23">
        <v>22</v>
      </c>
      <c r="DS102" s="23">
        <v>125979</v>
      </c>
      <c r="DT102" s="62">
        <f>DS102/$DS$1</f>
        <v>1.2575512042270363E-2</v>
      </c>
      <c r="DU102" s="34" t="e">
        <f>DM102*#REF!</f>
        <v>#REF!</v>
      </c>
      <c r="DV102" s="24">
        <f>(DR102-DF102)/DF102</f>
        <v>3.4</v>
      </c>
      <c r="DW102" s="24">
        <f>(DM102-DB102)/DB102</f>
        <v>2</v>
      </c>
      <c r="DX102" s="34">
        <v>13905.603149999999</v>
      </c>
      <c r="DY102" s="23">
        <v>13</v>
      </c>
      <c r="DZ102" s="34">
        <v>65243.24</v>
      </c>
      <c r="EA102" s="24">
        <f>DX102/DZ102</f>
        <v>0.21313477304315359</v>
      </c>
      <c r="EB102" s="24">
        <f>DX102/DO102</f>
        <v>0.18271372680349862</v>
      </c>
      <c r="EC102" s="24" t="s">
        <v>461</v>
      </c>
      <c r="ED102" s="24" t="s">
        <v>461</v>
      </c>
      <c r="EE102" s="3">
        <v>10</v>
      </c>
      <c r="EF102" s="3">
        <v>59988</v>
      </c>
      <c r="EG102" s="3">
        <v>0</v>
      </c>
      <c r="EH102" s="3">
        <v>0</v>
      </c>
      <c r="EI102" s="23">
        <f>EE102+EG102</f>
        <v>10</v>
      </c>
      <c r="EJ102" s="23">
        <f>EF102+EH102</f>
        <v>59988</v>
      </c>
      <c r="EK102" s="23">
        <f>EJ102/1.18</f>
        <v>50837.288135593226</v>
      </c>
      <c r="EL102" s="62">
        <f>EJ102/$EJ$1</f>
        <v>6.0866747723165304E-3</v>
      </c>
      <c r="EM102" s="23">
        <v>5352</v>
      </c>
      <c r="EN102" s="23">
        <v>11</v>
      </c>
      <c r="EO102" s="23">
        <v>65987</v>
      </c>
      <c r="EP102" s="62">
        <f>EO102/$EO$1</f>
        <v>5.8266857030791182E-3</v>
      </c>
      <c r="EQ102" s="34" t="e">
        <f>EI102*#REF!</f>
        <v>#REF!</v>
      </c>
      <c r="ER102" s="24">
        <f>(EN102-DR102)/DR102</f>
        <v>-0.5</v>
      </c>
      <c r="ES102" s="24">
        <f>(EI102-DM102)/DM102</f>
        <v>-0.33333333333333331</v>
      </c>
      <c r="ET102" s="24"/>
      <c r="EU102" s="24"/>
      <c r="EV102" s="3">
        <v>5</v>
      </c>
      <c r="EW102" s="3">
        <v>26295</v>
      </c>
      <c r="EX102" s="3">
        <v>0</v>
      </c>
      <c r="EY102" s="3">
        <v>0</v>
      </c>
      <c r="EZ102" s="23">
        <f>EV102+EX102</f>
        <v>5</v>
      </c>
      <c r="FA102" s="23">
        <f>EW102+EY102</f>
        <v>26295</v>
      </c>
      <c r="FB102" s="70">
        <f>FA102/1.18</f>
        <v>22283.898305084746</v>
      </c>
      <c r="FC102" s="62">
        <f>FA102/$FA$1</f>
        <v>2.5675079618719702E-3</v>
      </c>
      <c r="FD102" s="23">
        <v>5437</v>
      </c>
      <c r="FE102" s="23">
        <v>8</v>
      </c>
      <c r="FF102" s="23">
        <v>42192</v>
      </c>
      <c r="FG102" s="62">
        <f>FF102/$FF$1</f>
        <v>3.2101761610417679E-3</v>
      </c>
      <c r="FH102" s="34" t="e">
        <f>EZ102*#REF!</f>
        <v>#REF!</v>
      </c>
      <c r="FI102" s="3">
        <v>14</v>
      </c>
      <c r="FJ102" s="3">
        <v>70386</v>
      </c>
      <c r="FK102" s="3">
        <v>0</v>
      </c>
      <c r="FL102" s="3">
        <v>0</v>
      </c>
      <c r="FM102" s="23">
        <f>FI102+FK102</f>
        <v>14</v>
      </c>
      <c r="FN102" s="23">
        <f>FJ102+FL102</f>
        <v>70386</v>
      </c>
      <c r="FO102" s="70">
        <f>FN102/1.18</f>
        <v>59649.152542372882</v>
      </c>
      <c r="FP102" s="62">
        <f>FN102/$FN$1</f>
        <v>5.4311988125272503E-3</v>
      </c>
      <c r="FQ102" s="23">
        <v>5236</v>
      </c>
      <c r="FR102" s="23">
        <v>19</v>
      </c>
      <c r="FS102" s="68">
        <v>97281</v>
      </c>
      <c r="FT102" s="62">
        <f>FS102/$FS$1</f>
        <v>5.7805593565650416E-3</v>
      </c>
      <c r="FU102" s="34" t="e">
        <f>FM102*#REF!</f>
        <v>#REF!</v>
      </c>
      <c r="FV102" s="3">
        <v>5</v>
      </c>
      <c r="FW102" s="3">
        <v>25695</v>
      </c>
      <c r="FX102" s="3">
        <v>0</v>
      </c>
      <c r="FY102" s="3">
        <v>0</v>
      </c>
      <c r="FZ102" s="23">
        <f>FV102+FX102</f>
        <v>5</v>
      </c>
      <c r="GA102" s="23">
        <f>FW102+FY102</f>
        <v>25695</v>
      </c>
      <c r="GB102" s="70">
        <f>GA102/1.18</f>
        <v>21775.423728813559</v>
      </c>
      <c r="GC102" s="62">
        <f>GA102/$GA$1</f>
        <v>2.360675525873848E-3</v>
      </c>
      <c r="GD102" s="23">
        <v>3928</v>
      </c>
      <c r="GE102" s="23">
        <v>10</v>
      </c>
      <c r="GF102" s="68">
        <v>52090</v>
      </c>
      <c r="GG102" s="62">
        <f>GF102/$GF$1</f>
        <v>4.2348381574771193E-3</v>
      </c>
      <c r="GH102" s="111">
        <f>J102*FZ102</f>
        <v>19086.664727999996</v>
      </c>
      <c r="GI102" s="100">
        <v>3</v>
      </c>
      <c r="GJ102" s="3">
        <v>15001.58</v>
      </c>
      <c r="GK102" s="3"/>
      <c r="GL102" s="3"/>
      <c r="GM102" s="23">
        <f>GI102+GK102</f>
        <v>3</v>
      </c>
      <c r="GN102" s="23">
        <f>GJ102+GL102</f>
        <v>15001.58</v>
      </c>
      <c r="GO102" s="70">
        <f>GN102/1.18</f>
        <v>12713.203389830509</v>
      </c>
      <c r="GP102" s="62">
        <f>GN102/$GN$1</f>
        <v>1.6689609923091729E-3</v>
      </c>
      <c r="GQ102" s="23">
        <v>3098</v>
      </c>
      <c r="GR102" s="23">
        <v>2</v>
      </c>
      <c r="GS102" s="68">
        <v>9998</v>
      </c>
      <c r="GT102" s="62">
        <f>GS102/$GS$1</f>
        <v>9.4835361809046659E-4</v>
      </c>
      <c r="GU102" s="111">
        <f>J102*GM102</f>
        <v>11451.998836799998</v>
      </c>
      <c r="GV102" s="100">
        <v>3</v>
      </c>
      <c r="GW102" s="3">
        <v>14848.009999999998</v>
      </c>
      <c r="GX102" s="3"/>
      <c r="GY102" s="3"/>
      <c r="GZ102" s="23">
        <f>GV102+GX102</f>
        <v>3</v>
      </c>
      <c r="HA102" s="23">
        <f>GW102+GY102</f>
        <v>14848.009999999998</v>
      </c>
      <c r="HB102" s="70">
        <f>HA102/1.18</f>
        <v>12583.059322033898</v>
      </c>
      <c r="HC102" s="62">
        <f>HA102/$HA$1</f>
        <v>1.7810432486429599E-3</v>
      </c>
      <c r="HD102" s="23">
        <v>3145</v>
      </c>
      <c r="HE102" s="23">
        <v>9</v>
      </c>
      <c r="HF102" s="68">
        <v>40392</v>
      </c>
      <c r="HG102" s="62">
        <f>HF102/$HF$1</f>
        <v>3.5040718178569728E-3</v>
      </c>
      <c r="HH102" s="34">
        <f>J102*GZ102</f>
        <v>11451.998836799998</v>
      </c>
      <c r="HI102" s="100">
        <v>5</v>
      </c>
      <c r="HJ102" s="3">
        <v>24995</v>
      </c>
      <c r="HK102" s="3"/>
      <c r="HL102" s="3"/>
      <c r="HM102" s="23">
        <f>HI102+HK102</f>
        <v>5</v>
      </c>
      <c r="HN102" s="23">
        <f>HJ102+HL102</f>
        <v>24995</v>
      </c>
      <c r="HO102" s="70">
        <f>HN102/1.18</f>
        <v>21182.203389830509</v>
      </c>
      <c r="HP102" s="62">
        <f>HN102/$HN$1</f>
        <v>2.9841600723663668E-3</v>
      </c>
      <c r="HQ102" s="23">
        <v>2369</v>
      </c>
      <c r="HR102" s="23">
        <v>5</v>
      </c>
      <c r="HS102" s="68">
        <v>24995</v>
      </c>
      <c r="HT102" s="62">
        <f>HS102/$HS$1</f>
        <v>2.5940198579770236E-3</v>
      </c>
      <c r="HU102" s="34">
        <f>J102*HM102</f>
        <v>19086.664727999996</v>
      </c>
      <c r="HV102" s="100">
        <v>1</v>
      </c>
      <c r="HW102" s="3">
        <v>4999</v>
      </c>
      <c r="HX102" s="3">
        <v>2</v>
      </c>
      <c r="HY102" s="179">
        <v>10497.9998</v>
      </c>
      <c r="HZ102" s="23">
        <f>HV102+HX102</f>
        <v>3</v>
      </c>
      <c r="IA102" s="23">
        <f>HW102+HY102</f>
        <v>15496.9998</v>
      </c>
      <c r="IB102" s="70">
        <f>IA102/1.18</f>
        <v>13133.050677966103</v>
      </c>
      <c r="IC102" s="62">
        <f>IA102/$IA$1</f>
        <v>1.2633895572717558E-3</v>
      </c>
      <c r="ID102" s="23">
        <v>1505</v>
      </c>
      <c r="IE102" s="23">
        <v>0</v>
      </c>
      <c r="IF102" s="68">
        <v>0</v>
      </c>
      <c r="IG102" s="62">
        <f>IF102/$IF$1</f>
        <v>0</v>
      </c>
      <c r="IH102" s="34">
        <f>IY102*HZ102</f>
        <v>11451.998836799998</v>
      </c>
      <c r="II102" s="100">
        <v>0</v>
      </c>
      <c r="IJ102" s="88">
        <v>0</v>
      </c>
      <c r="IK102" s="3">
        <v>2</v>
      </c>
      <c r="IL102" s="88">
        <v>10497.9998</v>
      </c>
      <c r="IM102" s="23">
        <f>II102+IK102</f>
        <v>2</v>
      </c>
      <c r="IN102" s="68">
        <f>IJ102+IL102</f>
        <v>10497.9998</v>
      </c>
      <c r="IO102" s="68">
        <f>IN102/1.18</f>
        <v>8896.61</v>
      </c>
      <c r="IP102" s="62">
        <f>IN102/$IN$1</f>
        <v>1.1411681419449173E-3</v>
      </c>
      <c r="IQ102" s="23">
        <v>1500</v>
      </c>
      <c r="IR102" s="23">
        <v>0</v>
      </c>
      <c r="IS102" s="68">
        <v>0</v>
      </c>
      <c r="IT102" s="62">
        <f>IS102/$IS$1</f>
        <v>0</v>
      </c>
      <c r="IU102" s="34">
        <f>IY102*IM102</f>
        <v>7634.6658911999984</v>
      </c>
      <c r="IV102" s="142" t="str">
        <f>E102</f>
        <v>AM-W46</v>
      </c>
      <c r="IW102" s="142" t="str">
        <f>A102</f>
        <v>B0CX1XK5R6</v>
      </c>
      <c r="IX102" s="142" t="str">
        <f>B102</f>
        <v>FBA79230</v>
      </c>
      <c r="IY102" s="17">
        <v>3817.3329455999992</v>
      </c>
      <c r="IZ102" s="3">
        <v>8</v>
      </c>
      <c r="JA102" s="32">
        <f>IZ102*IY102</f>
        <v>30538.663564799994</v>
      </c>
      <c r="JB102" s="3">
        <v>41</v>
      </c>
      <c r="JC102" s="32">
        <f>JB102*IY102</f>
        <v>156510.65076959998</v>
      </c>
      <c r="JD102" s="3">
        <v>51</v>
      </c>
      <c r="JE102" s="32">
        <f>JD102*IY102</f>
        <v>194683.98022559995</v>
      </c>
      <c r="JF102" s="3">
        <v>0</v>
      </c>
      <c r="JG102" s="32">
        <f>JF102*IY102</f>
        <v>0</v>
      </c>
      <c r="JH102" s="58">
        <v>0</v>
      </c>
      <c r="JI102" s="59">
        <f>JH102*IY102</f>
        <v>0</v>
      </c>
      <c r="JJ102" s="58">
        <v>0</v>
      </c>
      <c r="JK102" s="59">
        <f>JJ102*IY102</f>
        <v>0</v>
      </c>
      <c r="JL102" s="58">
        <v>0</v>
      </c>
      <c r="JM102" s="59">
        <f>JL102*IY102</f>
        <v>0</v>
      </c>
      <c r="JN102" s="42">
        <f>IZ102+JB102+JH102+JD102+JF102+JJ102+JL102</f>
        <v>100</v>
      </c>
      <c r="JO102" s="10">
        <f>JN102*IY102</f>
        <v>381733.29455999995</v>
      </c>
      <c r="JP102" s="36" t="str">
        <f>E102</f>
        <v>AM-W46</v>
      </c>
      <c r="JQ102" s="98" t="str">
        <f>C102</f>
        <v>New</v>
      </c>
      <c r="JR102" s="17">
        <v>3817.3329455999992</v>
      </c>
      <c r="JS102" s="100">
        <v>0</v>
      </c>
      <c r="JT102" s="88">
        <v>0</v>
      </c>
      <c r="JU102" s="3">
        <v>7</v>
      </c>
      <c r="JV102" s="88">
        <v>36480.006799999996</v>
      </c>
      <c r="JW102" s="23">
        <f>JS102+JU102</f>
        <v>7</v>
      </c>
      <c r="JX102" s="68">
        <f>JT102+JV102</f>
        <v>36480.006799999996</v>
      </c>
      <c r="JY102" s="68">
        <f>JX102/1.18</f>
        <v>30915.26</v>
      </c>
      <c r="JZ102" s="62">
        <f>JX102/$JX$1</f>
        <v>3.3161892227017947E-3</v>
      </c>
      <c r="KA102" s="23">
        <v>2291</v>
      </c>
      <c r="KB102" s="23">
        <v>0</v>
      </c>
      <c r="KC102" s="68">
        <v>0</v>
      </c>
      <c r="KD102" s="62">
        <f>KC102/$IS$1</f>
        <v>0</v>
      </c>
      <c r="KE102" s="34">
        <f>KI102*JW102</f>
        <v>26721.330619199995</v>
      </c>
      <c r="KF102" s="142" t="str">
        <f>E102</f>
        <v>AM-W46</v>
      </c>
      <c r="KG102" s="142" t="str">
        <f>A102</f>
        <v>B0CX1XK5R6</v>
      </c>
      <c r="KH102" s="142" t="str">
        <f>B102</f>
        <v>FBA79230</v>
      </c>
      <c r="KI102" s="17">
        <v>3817.3329455999992</v>
      </c>
      <c r="KJ102" s="3">
        <v>4</v>
      </c>
      <c r="KK102" s="32">
        <f>KJ102*KI102</f>
        <v>15269.331782399997</v>
      </c>
      <c r="KL102" s="3">
        <v>64</v>
      </c>
      <c r="KM102" s="32">
        <f>KL102*KI102</f>
        <v>244309.30851839995</v>
      </c>
      <c r="KN102" s="3">
        <v>51</v>
      </c>
      <c r="KO102" s="32">
        <f>KN102*KI102</f>
        <v>194683.98022559995</v>
      </c>
      <c r="KP102" s="3">
        <v>0</v>
      </c>
      <c r="KQ102" s="32">
        <f>KP102*KI102</f>
        <v>0</v>
      </c>
      <c r="KR102" s="58">
        <v>0</v>
      </c>
      <c r="KS102" s="59">
        <f>KR102*KI102</f>
        <v>0</v>
      </c>
      <c r="KT102" s="58">
        <v>0</v>
      </c>
      <c r="KU102" s="59">
        <f>KT102*KI102</f>
        <v>0</v>
      </c>
      <c r="KV102" s="58">
        <v>0</v>
      </c>
      <c r="KW102" s="59">
        <f>KV102*KI102</f>
        <v>0</v>
      </c>
      <c r="KX102" s="42">
        <f>KJ102+KL102+KR102+KN102+KP102+KT102+KV102</f>
        <v>119</v>
      </c>
      <c r="KY102" s="10">
        <f>KX102*KI102</f>
        <v>454262.62052639993</v>
      </c>
      <c r="KZ102" s="36" t="str">
        <f>E102</f>
        <v>AM-W46</v>
      </c>
      <c r="LA102" s="98" t="str">
        <f>C102</f>
        <v>New</v>
      </c>
      <c r="LB102" s="17">
        <v>3817.3329455999992</v>
      </c>
      <c r="LC102" s="100">
        <v>0</v>
      </c>
      <c r="LD102" s="88">
        <v>0</v>
      </c>
      <c r="LE102" s="3">
        <v>4</v>
      </c>
      <c r="LF102" s="88">
        <v>20996.011399999999</v>
      </c>
      <c r="LG102" s="23">
        <f>LC102+LE102</f>
        <v>4</v>
      </c>
      <c r="LH102" s="68">
        <f>LD102+LF102</f>
        <v>20996.011399999999</v>
      </c>
      <c r="LI102" s="68">
        <f>LH102/1.18</f>
        <v>17793.23</v>
      </c>
      <c r="LJ102" s="62">
        <f>LH102/$LH$1</f>
        <v>1.941671738527478E-3</v>
      </c>
      <c r="LK102" s="23">
        <v>2262</v>
      </c>
      <c r="LL102" s="23">
        <v>0</v>
      </c>
      <c r="LM102" s="68">
        <v>0</v>
      </c>
      <c r="LN102" s="62">
        <f>LM102/$IS$1</f>
        <v>0</v>
      </c>
      <c r="LO102" s="34">
        <f>LS102*LG102</f>
        <v>15269.331782399997</v>
      </c>
      <c r="LP102" s="143" t="str">
        <f>E102</f>
        <v>AM-W46</v>
      </c>
      <c r="LQ102" s="143" t="str">
        <f>A102</f>
        <v>B0CX1XK5R6</v>
      </c>
      <c r="LR102" s="143" t="str">
        <f>B102</f>
        <v>FBA79230</v>
      </c>
      <c r="LS102" s="17">
        <v>3817.3329455999992</v>
      </c>
      <c r="LT102" s="3">
        <v>14</v>
      </c>
      <c r="LU102" s="32">
        <f>LT102*LS102</f>
        <v>53442.661238399989</v>
      </c>
      <c r="LV102" s="3">
        <v>45</v>
      </c>
      <c r="LW102" s="32">
        <f>LV102*LS102</f>
        <v>171779.98255199997</v>
      </c>
      <c r="LX102" s="3">
        <v>21</v>
      </c>
      <c r="LY102" s="32">
        <f>LX102*LS102</f>
        <v>80163.991857599991</v>
      </c>
      <c r="LZ102" s="3">
        <v>0</v>
      </c>
      <c r="MA102" s="32">
        <f>LZ102*LS102</f>
        <v>0</v>
      </c>
      <c r="MB102" s="58">
        <v>0</v>
      </c>
      <c r="MC102" s="59">
        <f>MB102*LS102</f>
        <v>0</v>
      </c>
      <c r="MD102" s="58">
        <v>0</v>
      </c>
      <c r="ME102" s="59">
        <f>MD102*LS102</f>
        <v>0</v>
      </c>
      <c r="MF102" s="58">
        <v>0</v>
      </c>
      <c r="MG102" s="59">
        <f>MF102*LS102</f>
        <v>0</v>
      </c>
      <c r="MH102" s="42">
        <f>LT102+LV102+MB102+LX102+LZ102+MD102+MF102</f>
        <v>80</v>
      </c>
      <c r="MI102" s="10">
        <f>MH102*LS102</f>
        <v>305386.63564799994</v>
      </c>
      <c r="MJ102" s="36" t="str">
        <f>E102</f>
        <v>AM-W46</v>
      </c>
      <c r="MK102" s="98" t="s">
        <v>465</v>
      </c>
      <c r="ML102" s="17">
        <v>3817.3329455999992</v>
      </c>
      <c r="MM102" s="100">
        <v>0</v>
      </c>
      <c r="MN102" s="88">
        <v>0</v>
      </c>
      <c r="MO102" s="3">
        <v>1</v>
      </c>
      <c r="MP102" s="88">
        <v>5249.0057999999999</v>
      </c>
      <c r="MQ102" s="23">
        <f>MM102+MO102</f>
        <v>1</v>
      </c>
      <c r="MR102" s="68">
        <f>MN102+MP102</f>
        <v>5249.0057999999999</v>
      </c>
      <c r="MS102" s="68">
        <f>MR102/1.18</f>
        <v>4448.3100000000004</v>
      </c>
      <c r="MT102" s="62">
        <f>MR102/$MR$1</f>
        <v>3.8476508300140384E-4</v>
      </c>
      <c r="MU102" s="23">
        <v>2287</v>
      </c>
      <c r="MV102" s="23">
        <v>0</v>
      </c>
      <c r="MW102" s="68">
        <v>0</v>
      </c>
      <c r="MX102" s="62">
        <f>MW102/$IS$1</f>
        <v>0</v>
      </c>
      <c r="MY102" s="34">
        <f>MQ102*NC102</f>
        <v>3817.3329455999992</v>
      </c>
      <c r="MZ102" s="143" t="str">
        <f>E102</f>
        <v>AM-W46</v>
      </c>
      <c r="NA102" s="143" t="str">
        <f>A102</f>
        <v>B0CX1XK5R6</v>
      </c>
      <c r="NB102" s="143" t="str">
        <f>B102</f>
        <v>FBA79230</v>
      </c>
      <c r="NC102" s="17">
        <f>J102</f>
        <v>3817.3329455999992</v>
      </c>
      <c r="ND102" s="3">
        <v>36</v>
      </c>
      <c r="NE102" s="32">
        <f>ND102*NC102</f>
        <v>137423.98604159997</v>
      </c>
      <c r="NF102" s="3">
        <v>36</v>
      </c>
      <c r="NG102" s="32">
        <f>NF102*NC102</f>
        <v>137423.98604159997</v>
      </c>
      <c r="NH102" s="3">
        <v>24</v>
      </c>
      <c r="NI102" s="32">
        <f>NH102*NC102</f>
        <v>91615.990694399981</v>
      </c>
      <c r="NJ102" s="3">
        <v>0</v>
      </c>
      <c r="NK102" s="32">
        <f>NJ102*NC102</f>
        <v>0</v>
      </c>
      <c r="NL102" s="58">
        <v>0</v>
      </c>
      <c r="NM102" s="59">
        <f>NL102*NC102</f>
        <v>0</v>
      </c>
      <c r="NN102" s="58">
        <v>0</v>
      </c>
      <c r="NO102" s="59">
        <f>NN102*NC102</f>
        <v>0</v>
      </c>
      <c r="NP102" s="58">
        <v>0</v>
      </c>
      <c r="NQ102" s="59">
        <f>NP102*NC102</f>
        <v>0</v>
      </c>
      <c r="NR102" s="42">
        <f>ND102+NF102+NL102+NH102+NJ102+NN102+NP102</f>
        <v>96</v>
      </c>
      <c r="NS102" s="92">
        <f>NR102*NC102</f>
        <v>366463.96277759993</v>
      </c>
      <c r="NT102" s="141">
        <v>2</v>
      </c>
      <c r="NU102" s="36" t="str">
        <f>E102</f>
        <v>AM-W46</v>
      </c>
      <c r="NV102" s="98" t="s">
        <v>465</v>
      </c>
      <c r="NW102" s="17">
        <v>3817.3329455999992</v>
      </c>
      <c r="NX102" s="100">
        <v>3</v>
      </c>
      <c r="NY102" s="88">
        <v>15473</v>
      </c>
      <c r="NZ102" s="3">
        <v>3</v>
      </c>
      <c r="OA102" s="88">
        <v>15248</v>
      </c>
      <c r="OB102" s="23">
        <f t="shared" si="973"/>
        <v>6</v>
      </c>
      <c r="OC102" s="68">
        <f t="shared" si="973"/>
        <v>30721</v>
      </c>
      <c r="OD102" s="68">
        <f>OC102/1.18</f>
        <v>26034.745762711867</v>
      </c>
      <c r="OE102" s="62">
        <f>OC102/$OC$1</f>
        <v>2.1526756288661256E-3</v>
      </c>
      <c r="OF102" s="23">
        <v>3101</v>
      </c>
      <c r="OG102" s="23">
        <v>0</v>
      </c>
      <c r="OH102" s="68">
        <v>0</v>
      </c>
      <c r="OI102" s="62">
        <f>OH102/$IS$1</f>
        <v>0</v>
      </c>
      <c r="OJ102" s="34">
        <f>OB102*ON102</f>
        <v>22903.997673599995</v>
      </c>
      <c r="OK102" s="143" t="str">
        <f>E102</f>
        <v>AM-W46</v>
      </c>
      <c r="OL102" s="143" t="str">
        <f t="shared" si="974"/>
        <v>B0CX1XK5R6</v>
      </c>
      <c r="OM102" s="143" t="str">
        <f t="shared" si="974"/>
        <v>FBA79230</v>
      </c>
      <c r="ON102" s="17">
        <f>J102</f>
        <v>3817.3329455999992</v>
      </c>
      <c r="OO102" s="3">
        <v>26</v>
      </c>
      <c r="OP102" s="32">
        <f>OO102*ON102</f>
        <v>99250.65658559998</v>
      </c>
      <c r="OQ102" s="3">
        <v>19</v>
      </c>
      <c r="OR102" s="32">
        <f>OQ102*ON102</f>
        <v>72529.325966399978</v>
      </c>
      <c r="OS102" s="3">
        <v>21</v>
      </c>
      <c r="OT102" s="32">
        <f>OS102*ON102</f>
        <v>80163.991857599991</v>
      </c>
      <c r="OU102" s="3">
        <v>0</v>
      </c>
      <c r="OV102" s="32">
        <f>OU102*ON102</f>
        <v>0</v>
      </c>
      <c r="OW102" s="58">
        <v>0</v>
      </c>
      <c r="OX102" s="59">
        <f>OW102*ON102</f>
        <v>0</v>
      </c>
      <c r="OY102" s="58">
        <v>0</v>
      </c>
      <c r="OZ102" s="59">
        <f>OY102*ON102</f>
        <v>0</v>
      </c>
      <c r="PA102" s="58">
        <v>0</v>
      </c>
      <c r="PB102" s="59">
        <f>PA102*ON102</f>
        <v>0</v>
      </c>
      <c r="PC102" s="42">
        <f>OO102+OQ102+OW102+OS102+OU102+OY102+PA102</f>
        <v>66</v>
      </c>
      <c r="PD102" s="92">
        <f>PC102*ON102</f>
        <v>251943.97440959996</v>
      </c>
      <c r="PE102" s="141">
        <v>0</v>
      </c>
      <c r="PF102" s="36" t="str">
        <f>E102</f>
        <v>AM-W46</v>
      </c>
      <c r="PG102" s="98" t="s">
        <v>465</v>
      </c>
      <c r="PH102" s="17">
        <v>3817.3329455999992</v>
      </c>
      <c r="PI102" s="100">
        <v>1</v>
      </c>
      <c r="PJ102" s="88">
        <v>5299</v>
      </c>
      <c r="PK102" s="3">
        <v>5</v>
      </c>
      <c r="PL102" s="88">
        <v>24395.001399999997</v>
      </c>
      <c r="PM102" s="23">
        <f t="shared" si="975"/>
        <v>6</v>
      </c>
      <c r="PN102" s="68">
        <f t="shared" si="975"/>
        <v>29694.001399999997</v>
      </c>
      <c r="PO102" s="68">
        <f>PN102/1.18</f>
        <v>25164.407966101695</v>
      </c>
      <c r="PP102" s="62">
        <f>PN102/$PN$1</f>
        <v>1.6727339658915348E-3</v>
      </c>
      <c r="PQ102" s="23">
        <v>4796</v>
      </c>
      <c r="PR102" s="23">
        <v>0</v>
      </c>
      <c r="PS102" s="68">
        <v>0</v>
      </c>
      <c r="PT102" s="62">
        <f>PS102/$IS$1</f>
        <v>0</v>
      </c>
      <c r="PU102" s="34">
        <f>PM102*PY102</f>
        <v>22903.997673599995</v>
      </c>
      <c r="PV102" s="143" t="str">
        <f>E102</f>
        <v>AM-W46</v>
      </c>
      <c r="PW102" s="143" t="str">
        <f t="shared" si="976"/>
        <v>B0CX1XK5R6</v>
      </c>
      <c r="PX102" s="143" t="str">
        <f t="shared" si="976"/>
        <v>FBA79230</v>
      </c>
      <c r="PY102" s="17">
        <f>J102</f>
        <v>3817.3329455999992</v>
      </c>
      <c r="PZ102" s="3">
        <v>24</v>
      </c>
      <c r="QA102" s="32">
        <f>PZ102*PY102</f>
        <v>91615.990694399981</v>
      </c>
      <c r="QB102" s="3"/>
      <c r="QC102" s="32">
        <f>QB102*PY102</f>
        <v>0</v>
      </c>
      <c r="QD102" s="3">
        <v>21</v>
      </c>
      <c r="QE102" s="32">
        <f>QD102*PY102</f>
        <v>80163.991857599991</v>
      </c>
      <c r="QF102" s="3">
        <v>0</v>
      </c>
      <c r="QG102" s="32">
        <f>QF102*PY102</f>
        <v>0</v>
      </c>
      <c r="QH102" s="58">
        <v>0</v>
      </c>
      <c r="QI102" s="59">
        <f>QH102*PY102</f>
        <v>0</v>
      </c>
      <c r="QJ102" s="58">
        <v>0</v>
      </c>
      <c r="QK102" s="59">
        <f>QJ102*PY102</f>
        <v>0</v>
      </c>
      <c r="QL102" s="58">
        <v>0</v>
      </c>
      <c r="QM102" s="59">
        <f>QL102*PY102</f>
        <v>0</v>
      </c>
      <c r="QN102" s="42">
        <f>PZ102+QB102+QH102+QD102+QF102+QJ102+QL102</f>
        <v>45</v>
      </c>
      <c r="QO102" s="92">
        <f>QN102*PY102</f>
        <v>171779.98255199997</v>
      </c>
      <c r="QP102" s="141">
        <v>2</v>
      </c>
      <c r="QQ102" s="36" t="str">
        <f>E102</f>
        <v>AM-W46</v>
      </c>
      <c r="QR102" s="98" t="s">
        <v>465</v>
      </c>
      <c r="QS102" s="17">
        <v>3817.3329455999992</v>
      </c>
      <c r="QT102" s="100">
        <v>1</v>
      </c>
      <c r="QU102" s="88">
        <v>5499</v>
      </c>
      <c r="QV102" s="3">
        <v>2</v>
      </c>
      <c r="QW102" s="88">
        <v>9799</v>
      </c>
      <c r="QX102" s="23">
        <f t="shared" si="977"/>
        <v>3</v>
      </c>
      <c r="QY102" s="68">
        <f t="shared" si="977"/>
        <v>15298</v>
      </c>
      <c r="QZ102" s="68">
        <f>QY102/1.18</f>
        <v>12964.406779661018</v>
      </c>
      <c r="RA102" s="62">
        <f>QY102/$QY$1</f>
        <v>8.1860573431765077E-4</v>
      </c>
      <c r="RB102" s="23">
        <v>2773</v>
      </c>
      <c r="RC102" s="23">
        <v>0</v>
      </c>
      <c r="RD102" s="68">
        <v>0</v>
      </c>
      <c r="RE102" s="62">
        <f>RD102/$IS$1</f>
        <v>0</v>
      </c>
      <c r="RF102" s="34">
        <f>QX102*RJ102</f>
        <v>11451.998836799998</v>
      </c>
      <c r="RG102" s="143" t="str">
        <f>E102</f>
        <v>AM-W46</v>
      </c>
      <c r="RH102" s="143" t="str">
        <f t="shared" si="978"/>
        <v>B0CX1XK5R6</v>
      </c>
      <c r="RI102" s="143" t="str">
        <f t="shared" si="978"/>
        <v>FBA79230</v>
      </c>
      <c r="RJ102" s="17">
        <f>J102</f>
        <v>3817.3329455999992</v>
      </c>
      <c r="RK102" s="3">
        <v>16</v>
      </c>
      <c r="RL102" s="32">
        <f>RK102*RJ102</f>
        <v>61077.327129599988</v>
      </c>
      <c r="RM102" s="3">
        <v>19</v>
      </c>
      <c r="RN102" s="32">
        <f>RM102*RJ102</f>
        <v>72529.325966399978</v>
      </c>
      <c r="RO102" s="3">
        <v>0</v>
      </c>
      <c r="RP102" s="32">
        <f>RO102*RJ102</f>
        <v>0</v>
      </c>
      <c r="RQ102" s="3">
        <v>0</v>
      </c>
      <c r="RR102" s="32">
        <f>RQ102*RJ102</f>
        <v>0</v>
      </c>
      <c r="RS102" s="58">
        <v>0</v>
      </c>
      <c r="RT102" s="59">
        <f>RS102*RJ102</f>
        <v>0</v>
      </c>
      <c r="RU102" s="58">
        <v>0</v>
      </c>
      <c r="RV102" s="59">
        <f>RU102*RJ102</f>
        <v>0</v>
      </c>
      <c r="RW102" s="58">
        <v>0</v>
      </c>
      <c r="RX102" s="59">
        <f>RW102*RJ102</f>
        <v>0</v>
      </c>
      <c r="RY102" s="42">
        <f>RK102+RM102+RS102+RO102+RQ102+RU102+RW102</f>
        <v>35</v>
      </c>
      <c r="RZ102" s="92">
        <f>RY102*RJ102</f>
        <v>133606.65309599997</v>
      </c>
      <c r="SA102" s="141">
        <v>1</v>
      </c>
      <c r="SB102" s="36" t="str">
        <f>E102</f>
        <v>AM-W46</v>
      </c>
      <c r="SC102" s="98" t="s">
        <v>465</v>
      </c>
      <c r="SD102" s="17">
        <f>J102</f>
        <v>3817.3329455999992</v>
      </c>
      <c r="SE102" s="100">
        <v>1</v>
      </c>
      <c r="SF102" s="88">
        <v>4799</v>
      </c>
      <c r="SG102" s="3">
        <v>1</v>
      </c>
      <c r="SH102" s="88">
        <v>4999</v>
      </c>
      <c r="SI102" s="23">
        <f t="shared" si="979"/>
        <v>2</v>
      </c>
      <c r="SJ102" s="68">
        <f t="shared" si="980"/>
        <v>9798</v>
      </c>
      <c r="SK102" s="68">
        <f t="shared" si="981"/>
        <v>8303.3898305084749</v>
      </c>
      <c r="SL102" s="62">
        <f t="shared" si="982"/>
        <v>6.2770492743242869E-4</v>
      </c>
      <c r="SM102" s="23">
        <v>4751</v>
      </c>
      <c r="SN102" s="23">
        <v>0</v>
      </c>
      <c r="SO102" s="68">
        <v>0</v>
      </c>
      <c r="SP102" s="62">
        <f t="shared" si="983"/>
        <v>0</v>
      </c>
      <c r="SQ102" s="34">
        <f t="shared" si="984"/>
        <v>7634.6658911999984</v>
      </c>
      <c r="SR102" s="143" t="str">
        <f t="shared" si="985"/>
        <v>AM-W46</v>
      </c>
      <c r="SS102" s="143" t="str">
        <f t="shared" si="986"/>
        <v>B0CX1XK5R6</v>
      </c>
      <c r="ST102" s="143" t="str">
        <f t="shared" si="987"/>
        <v>FBA79230</v>
      </c>
      <c r="SU102" s="17">
        <f t="shared" si="988"/>
        <v>3817.3329455999992</v>
      </c>
      <c r="SV102" s="3">
        <v>15</v>
      </c>
      <c r="SW102" s="32">
        <f t="shared" si="989"/>
        <v>57259.994183999988</v>
      </c>
      <c r="SX102" s="3">
        <v>24</v>
      </c>
      <c r="SY102" s="32">
        <f t="shared" si="990"/>
        <v>91615.990694399981</v>
      </c>
      <c r="SZ102" s="3">
        <v>0</v>
      </c>
      <c r="TA102" s="32">
        <f t="shared" si="991"/>
        <v>0</v>
      </c>
      <c r="TB102" s="3">
        <v>0</v>
      </c>
      <c r="TC102" s="32">
        <f t="shared" si="992"/>
        <v>0</v>
      </c>
      <c r="TD102" s="58">
        <v>0</v>
      </c>
      <c r="TE102" s="59">
        <f t="shared" si="993"/>
        <v>0</v>
      </c>
      <c r="TF102" s="58">
        <v>0</v>
      </c>
      <c r="TG102" s="59">
        <f t="shared" si="994"/>
        <v>0</v>
      </c>
      <c r="TH102" s="58">
        <v>0</v>
      </c>
      <c r="TI102" s="59">
        <f t="shared" si="995"/>
        <v>0</v>
      </c>
      <c r="TJ102" s="42">
        <f t="shared" si="996"/>
        <v>39</v>
      </c>
      <c r="TK102" s="92">
        <f t="shared" si="997"/>
        <v>148875.98487839996</v>
      </c>
      <c r="TL102" s="141">
        <v>2</v>
      </c>
      <c r="TM102" s="36" t="str">
        <f t="shared" si="998"/>
        <v>AM-W46</v>
      </c>
      <c r="TN102" s="98" t="s">
        <v>294</v>
      </c>
      <c r="TO102" s="17">
        <f t="shared" si="999"/>
        <v>3817.3329455999992</v>
      </c>
      <c r="TP102" s="100">
        <v>3</v>
      </c>
      <c r="TQ102" s="88">
        <v>13797</v>
      </c>
      <c r="TR102" s="3">
        <v>0</v>
      </c>
      <c r="TS102" s="88">
        <v>0</v>
      </c>
      <c r="TT102" s="23">
        <f t="shared" si="1000"/>
        <v>3</v>
      </c>
      <c r="TU102" s="68">
        <f t="shared" si="1001"/>
        <v>13797</v>
      </c>
      <c r="TV102" s="68">
        <f t="shared" si="1002"/>
        <v>11692.372881355934</v>
      </c>
      <c r="TW102" s="62">
        <f t="shared" si="1003"/>
        <v>8.1486149248570928E-4</v>
      </c>
      <c r="TX102" s="23">
        <v>2658</v>
      </c>
      <c r="TY102" s="23">
        <v>0</v>
      </c>
      <c r="TZ102" s="68">
        <v>0</v>
      </c>
      <c r="UA102" s="62">
        <f t="shared" si="1004"/>
        <v>0</v>
      </c>
      <c r="UB102" s="34">
        <f t="shared" si="1005"/>
        <v>11451.998836799998</v>
      </c>
      <c r="UC102" s="143" t="str">
        <f t="shared" si="1006"/>
        <v>AM-W46</v>
      </c>
      <c r="UD102" s="143" t="str">
        <f t="shared" si="1007"/>
        <v>B0CX1XK5R6</v>
      </c>
      <c r="UE102" s="143" t="str">
        <f t="shared" si="1008"/>
        <v>FBA79230</v>
      </c>
      <c r="UF102" s="17">
        <f t="shared" si="1009"/>
        <v>3817.3329455999992</v>
      </c>
      <c r="UG102" s="3">
        <v>9</v>
      </c>
      <c r="UH102" s="32">
        <f t="shared" si="1010"/>
        <v>34355.996510399993</v>
      </c>
      <c r="UI102" s="3">
        <v>24</v>
      </c>
      <c r="UJ102" s="32">
        <f t="shared" si="1011"/>
        <v>91615.990694399981</v>
      </c>
      <c r="UK102" s="3">
        <v>0</v>
      </c>
      <c r="UL102" s="32">
        <f t="shared" si="1012"/>
        <v>0</v>
      </c>
      <c r="UM102" s="3">
        <v>0</v>
      </c>
      <c r="UN102" s="32">
        <f t="shared" si="1013"/>
        <v>0</v>
      </c>
      <c r="UO102" s="58">
        <v>0</v>
      </c>
      <c r="UP102" s="59">
        <f t="shared" si="1014"/>
        <v>0</v>
      </c>
      <c r="UQ102" s="58">
        <v>0</v>
      </c>
      <c r="UR102" s="59">
        <f t="shared" si="1015"/>
        <v>0</v>
      </c>
      <c r="US102" s="58">
        <v>0</v>
      </c>
      <c r="UT102" s="59">
        <f t="shared" si="1016"/>
        <v>0</v>
      </c>
      <c r="UU102" s="42">
        <f t="shared" si="1017"/>
        <v>33</v>
      </c>
      <c r="UV102" s="92">
        <f t="shared" si="1018"/>
        <v>125971.98720479998</v>
      </c>
      <c r="UW102" s="141">
        <v>2</v>
      </c>
      <c r="UX102" s="36" t="str">
        <f t="shared" si="1019"/>
        <v>AM-W46</v>
      </c>
      <c r="UY102" s="98" t="s">
        <v>294</v>
      </c>
      <c r="UZ102" s="17">
        <f t="shared" si="1020"/>
        <v>3817.3329455999992</v>
      </c>
      <c r="VA102" s="100">
        <v>0</v>
      </c>
      <c r="VB102" s="88">
        <v>0</v>
      </c>
      <c r="VC102" s="3">
        <v>1</v>
      </c>
      <c r="VD102" s="88">
        <v>4599.0028000000002</v>
      </c>
      <c r="VE102" s="23">
        <f t="shared" si="759"/>
        <v>1</v>
      </c>
      <c r="VF102" s="68">
        <f t="shared" si="760"/>
        <v>4599.0028000000002</v>
      </c>
      <c r="VG102" s="68">
        <f t="shared" si="761"/>
        <v>3897.4600000000005</v>
      </c>
      <c r="VH102" s="62">
        <f t="shared" si="762"/>
        <v>2.7488794265618231E-4</v>
      </c>
      <c r="VI102" s="23">
        <v>796</v>
      </c>
      <c r="VJ102" s="23">
        <v>0</v>
      </c>
      <c r="VK102" s="68">
        <v>0</v>
      </c>
      <c r="VL102" s="62">
        <f t="shared" si="1021"/>
        <v>0</v>
      </c>
      <c r="VM102" s="34">
        <f t="shared" si="763"/>
        <v>3817.3329455999992</v>
      </c>
      <c r="VN102" s="143" t="str">
        <f t="shared" si="755"/>
        <v>AM-W46</v>
      </c>
      <c r="VO102" s="143" t="str">
        <f t="shared" si="756"/>
        <v>B0CX1XK5R6</v>
      </c>
      <c r="VP102" s="143" t="str">
        <f t="shared" si="757"/>
        <v>FBA79230</v>
      </c>
      <c r="VQ102" s="17">
        <f t="shared" si="764"/>
        <v>3817.3329455999992</v>
      </c>
      <c r="VR102" s="3">
        <v>4</v>
      </c>
      <c r="VS102" s="32">
        <f t="shared" si="765"/>
        <v>15269.331782399997</v>
      </c>
      <c r="VT102" s="3">
        <v>17</v>
      </c>
      <c r="VU102" s="32">
        <f t="shared" si="766"/>
        <v>64894.660075199987</v>
      </c>
      <c r="VV102" s="3">
        <v>0</v>
      </c>
      <c r="VW102" s="32">
        <f t="shared" si="767"/>
        <v>0</v>
      </c>
      <c r="VX102" s="3">
        <v>0</v>
      </c>
      <c r="VY102" s="32">
        <f t="shared" si="768"/>
        <v>0</v>
      </c>
      <c r="VZ102" s="58">
        <v>0</v>
      </c>
      <c r="WA102" s="59">
        <f t="shared" si="769"/>
        <v>0</v>
      </c>
      <c r="WB102" s="58">
        <v>0</v>
      </c>
      <c r="WC102" s="59">
        <f t="shared" si="770"/>
        <v>0</v>
      </c>
      <c r="WD102" s="58">
        <v>0</v>
      </c>
      <c r="WE102" s="59">
        <f t="shared" si="771"/>
        <v>0</v>
      </c>
      <c r="WF102" s="42">
        <f t="shared" si="772"/>
        <v>21</v>
      </c>
      <c r="WG102" s="92">
        <f t="shared" si="773"/>
        <v>80163.991857599991</v>
      </c>
      <c r="WH102" s="141">
        <v>4</v>
      </c>
      <c r="WI102" s="36" t="str">
        <f t="shared" si="758"/>
        <v>AM-W46</v>
      </c>
      <c r="WJ102" s="98" t="s">
        <v>294</v>
      </c>
      <c r="WK102" s="17">
        <f t="shared" si="774"/>
        <v>3817.3329455999992</v>
      </c>
    </row>
    <row r="103" spans="1:609">
      <c r="A103" s="161" t="s">
        <v>734</v>
      </c>
      <c r="B103" s="161" t="s">
        <v>714</v>
      </c>
      <c r="C103" s="180"/>
      <c r="D103" s="150" t="s">
        <v>669</v>
      </c>
      <c r="E103" s="150" t="s">
        <v>818</v>
      </c>
      <c r="F103" s="180"/>
      <c r="G103" s="180"/>
      <c r="H103" s="161" t="s">
        <v>480</v>
      </c>
      <c r="I103" s="161" t="s">
        <v>480</v>
      </c>
      <c r="J103" s="188">
        <v>2630.5268000000001</v>
      </c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179"/>
      <c r="AZ103" s="179"/>
      <c r="BA103" s="179"/>
      <c r="BB103" s="179"/>
      <c r="BC103" s="179"/>
      <c r="BD103" s="179"/>
      <c r="BE103" s="179"/>
      <c r="BF103" s="179"/>
      <c r="BG103" s="179"/>
      <c r="BH103" s="179"/>
      <c r="BI103" s="179"/>
      <c r="BJ103" s="179"/>
      <c r="BK103" s="179"/>
      <c r="BL103" s="179"/>
      <c r="BM103" s="179"/>
      <c r="BN103" s="179"/>
      <c r="BO103" s="179"/>
      <c r="BP103" s="179"/>
      <c r="BQ103" s="179"/>
      <c r="BR103" s="179"/>
      <c r="BS103" s="179"/>
      <c r="BT103" s="179"/>
      <c r="BU103" s="179"/>
      <c r="BV103" s="179"/>
      <c r="BW103" s="179"/>
      <c r="BX103" s="179"/>
      <c r="BY103" s="179"/>
      <c r="BZ103" s="179"/>
      <c r="CA103" s="179"/>
      <c r="CB103" s="179"/>
      <c r="CC103" s="179"/>
      <c r="CD103" s="179"/>
      <c r="CE103" s="179"/>
      <c r="CF103" s="179"/>
      <c r="CG103" s="179"/>
      <c r="CH103" s="179"/>
      <c r="CI103" s="179"/>
      <c r="CJ103" s="179"/>
      <c r="CK103" s="179"/>
      <c r="CL103" s="179"/>
      <c r="CM103" s="179"/>
      <c r="CN103" s="179"/>
      <c r="CO103" s="179"/>
      <c r="CP103" s="179"/>
      <c r="CQ103" s="179"/>
      <c r="CR103" s="179"/>
      <c r="CS103" s="179"/>
      <c r="CT103" s="179"/>
      <c r="CU103" s="179"/>
      <c r="CV103" s="179"/>
      <c r="CW103" s="179"/>
      <c r="CX103" s="179"/>
      <c r="CY103" s="179"/>
      <c r="CZ103" s="179"/>
      <c r="DA103" s="179"/>
      <c r="DB103" s="179"/>
      <c r="DC103" s="179"/>
      <c r="DD103" s="179"/>
      <c r="DE103" s="179"/>
      <c r="DF103" s="179"/>
      <c r="DG103" s="179"/>
      <c r="DH103" s="179"/>
      <c r="DI103" s="179"/>
      <c r="DJ103" s="179"/>
      <c r="DK103" s="179"/>
      <c r="DL103" s="179"/>
      <c r="DM103" s="179"/>
      <c r="DN103" s="179"/>
      <c r="DO103" s="179"/>
      <c r="DP103" s="179"/>
      <c r="DQ103" s="179"/>
      <c r="DR103" s="179"/>
      <c r="DS103" s="179"/>
      <c r="DT103" s="179"/>
      <c r="DU103" s="179"/>
      <c r="DV103" s="144"/>
      <c r="DW103" s="144"/>
      <c r="DX103" s="144"/>
      <c r="DY103" s="144"/>
      <c r="DZ103" s="144"/>
      <c r="EA103" s="144"/>
      <c r="EB103" s="144"/>
      <c r="EC103" s="144"/>
      <c r="ED103" s="144"/>
      <c r="EE103" s="179"/>
      <c r="EF103" s="179"/>
      <c r="EG103" s="179"/>
      <c r="EH103" s="179"/>
      <c r="EI103" s="179"/>
      <c r="EJ103" s="179"/>
      <c r="EK103" s="179"/>
      <c r="EL103" s="144"/>
      <c r="EM103" s="179"/>
      <c r="EN103" s="179"/>
      <c r="EO103" s="179"/>
      <c r="EP103" s="144"/>
      <c r="EQ103" s="179"/>
      <c r="ER103" s="144"/>
      <c r="ES103" s="144"/>
      <c r="ET103" s="144"/>
      <c r="EU103" s="144"/>
      <c r="EV103" s="179"/>
      <c r="EW103" s="179"/>
      <c r="EX103" s="179"/>
      <c r="EY103" s="179"/>
      <c r="EZ103" s="179"/>
      <c r="FA103" s="179"/>
      <c r="FB103" s="179"/>
      <c r="FC103" s="144"/>
      <c r="FD103" s="179"/>
      <c r="FE103" s="179"/>
      <c r="FF103" s="179"/>
      <c r="FG103" s="144"/>
      <c r="FH103" s="179"/>
      <c r="FI103" s="179"/>
      <c r="FJ103" s="179"/>
      <c r="FK103" s="179"/>
      <c r="FL103" s="179"/>
      <c r="FM103" s="179"/>
      <c r="FN103" s="179"/>
      <c r="FO103" s="179"/>
      <c r="FP103" s="144"/>
      <c r="FQ103" s="179"/>
      <c r="FR103" s="179"/>
      <c r="FS103" s="145"/>
      <c r="FT103" s="144"/>
      <c r="FU103" s="179"/>
      <c r="FV103" s="179"/>
      <c r="FW103" s="179"/>
      <c r="FX103" s="179"/>
      <c r="FY103" s="179"/>
      <c r="FZ103" s="179"/>
      <c r="GA103" s="179"/>
      <c r="GB103" s="179"/>
      <c r="GC103" s="144"/>
      <c r="GD103" s="179"/>
      <c r="GE103" s="179"/>
      <c r="GF103" s="145"/>
      <c r="GG103" s="144"/>
      <c r="GH103" s="181"/>
      <c r="GI103" s="182"/>
      <c r="GJ103" s="179"/>
      <c r="GK103" s="179"/>
      <c r="GL103" s="179"/>
      <c r="GM103" s="179"/>
      <c r="GN103" s="179"/>
      <c r="GO103" s="179"/>
      <c r="GP103" s="144"/>
      <c r="GQ103" s="179"/>
      <c r="GR103" s="179"/>
      <c r="GS103" s="145"/>
      <c r="GT103" s="144"/>
      <c r="GU103" s="181"/>
      <c r="GV103" s="182"/>
      <c r="GW103" s="179"/>
      <c r="GX103" s="179"/>
      <c r="GY103" s="179"/>
      <c r="GZ103" s="179"/>
      <c r="HA103" s="179"/>
      <c r="HB103" s="179"/>
      <c r="HC103" s="144"/>
      <c r="HD103" s="179"/>
      <c r="HE103" s="179"/>
      <c r="HF103" s="145"/>
      <c r="HG103" s="144"/>
      <c r="HH103" s="179"/>
      <c r="HI103" s="182"/>
      <c r="HJ103" s="179"/>
      <c r="HK103" s="179"/>
      <c r="HL103" s="179"/>
      <c r="HM103" s="179"/>
      <c r="HN103" s="179"/>
      <c r="HO103" s="179"/>
      <c r="HP103" s="144"/>
      <c r="HQ103" s="179"/>
      <c r="HR103" s="179"/>
      <c r="HS103" s="145"/>
      <c r="HT103" s="144"/>
      <c r="HU103" s="179"/>
      <c r="HV103" s="182"/>
      <c r="HW103" s="179"/>
      <c r="HX103" s="179"/>
      <c r="HY103" s="179"/>
      <c r="HZ103" s="179"/>
      <c r="IA103" s="179"/>
      <c r="IB103" s="179"/>
      <c r="IC103" s="144"/>
      <c r="ID103" s="179"/>
      <c r="IE103" s="179"/>
      <c r="IF103" s="145"/>
      <c r="IG103" s="144"/>
      <c r="IH103" s="179"/>
      <c r="II103" s="182"/>
      <c r="IJ103" s="145"/>
      <c r="IK103" s="179"/>
      <c r="IL103" s="145"/>
      <c r="IM103" s="179"/>
      <c r="IN103" s="145"/>
      <c r="IO103" s="145"/>
      <c r="IP103" s="144"/>
      <c r="IQ103" s="179"/>
      <c r="IR103" s="179"/>
      <c r="IS103" s="145"/>
      <c r="IT103" s="144"/>
      <c r="IU103" s="179"/>
      <c r="IV103" s="179"/>
      <c r="IW103" s="179"/>
      <c r="IX103" s="179"/>
      <c r="IY103" s="179"/>
      <c r="IZ103" s="179"/>
      <c r="JA103" s="179"/>
      <c r="JB103" s="179"/>
      <c r="JC103" s="179"/>
      <c r="JD103" s="179"/>
      <c r="JE103" s="179"/>
      <c r="JF103" s="179"/>
      <c r="JG103" s="179"/>
      <c r="JH103" s="179"/>
      <c r="JI103" s="179"/>
      <c r="JJ103" s="179"/>
      <c r="JK103" s="179"/>
      <c r="JL103" s="179"/>
      <c r="JM103" s="179"/>
      <c r="JN103" s="179"/>
      <c r="JO103" s="179"/>
      <c r="JP103" s="179"/>
      <c r="JQ103" s="181"/>
      <c r="JR103" s="179"/>
      <c r="JS103" s="182"/>
      <c r="JT103" s="145"/>
      <c r="JU103" s="179"/>
      <c r="JV103" s="145"/>
      <c r="JW103" s="179"/>
      <c r="JX103" s="145"/>
      <c r="JY103" s="145"/>
      <c r="JZ103" s="144"/>
      <c r="KA103" s="179"/>
      <c r="KB103" s="179"/>
      <c r="KC103" s="145"/>
      <c r="KD103" s="144"/>
      <c r="KE103" s="179"/>
      <c r="KF103" s="179"/>
      <c r="KG103" s="179"/>
      <c r="KH103" s="179"/>
      <c r="KI103" s="179"/>
      <c r="KJ103" s="179"/>
      <c r="KK103" s="179"/>
      <c r="KL103" s="179"/>
      <c r="KM103" s="179"/>
      <c r="KN103" s="179"/>
      <c r="KO103" s="179"/>
      <c r="KP103" s="179"/>
      <c r="KQ103" s="179"/>
      <c r="KR103" s="179"/>
      <c r="KS103" s="179"/>
      <c r="KT103" s="179"/>
      <c r="KU103" s="179"/>
      <c r="KV103" s="179"/>
      <c r="KW103" s="179"/>
      <c r="KX103" s="179"/>
      <c r="KY103" s="179"/>
      <c r="KZ103" s="179"/>
      <c r="LA103" s="181"/>
      <c r="LB103" s="179"/>
      <c r="LC103" s="100"/>
      <c r="LD103" s="88"/>
      <c r="LE103" s="3"/>
      <c r="LF103" s="88"/>
      <c r="LG103" s="23"/>
      <c r="LH103" s="68"/>
      <c r="LI103" s="68"/>
      <c r="LJ103" s="62"/>
      <c r="LK103" s="23"/>
      <c r="LL103" s="23"/>
      <c r="LM103" s="68"/>
      <c r="LN103" s="62"/>
      <c r="LO103" s="34"/>
      <c r="LP103" s="143"/>
      <c r="LQ103" s="142"/>
      <c r="LR103" s="143"/>
      <c r="LS103" s="126"/>
      <c r="LT103" s="3"/>
      <c r="LU103" s="32"/>
      <c r="LV103" s="3"/>
      <c r="LW103" s="32"/>
      <c r="LX103" s="3"/>
      <c r="LY103" s="32"/>
      <c r="LZ103" s="3"/>
      <c r="MA103" s="32"/>
      <c r="MB103" s="58"/>
      <c r="MC103" s="59"/>
      <c r="MD103" s="58"/>
      <c r="ME103" s="59"/>
      <c r="MF103" s="58"/>
      <c r="MG103" s="59"/>
      <c r="MH103" s="42"/>
      <c r="MI103" s="10"/>
      <c r="MJ103" s="36"/>
      <c r="MK103" s="98"/>
      <c r="ML103" s="126"/>
      <c r="MM103" s="100"/>
      <c r="MN103" s="88"/>
      <c r="MO103" s="3"/>
      <c r="MP103" s="88"/>
      <c r="MQ103" s="23"/>
      <c r="MR103" s="68"/>
      <c r="MS103" s="68"/>
      <c r="MT103" s="62"/>
      <c r="MU103" s="23"/>
      <c r="MV103" s="23"/>
      <c r="MW103" s="68"/>
      <c r="MX103" s="62"/>
      <c r="MY103" s="34"/>
      <c r="MZ103" s="143"/>
      <c r="NA103" s="143"/>
      <c r="NB103" s="143"/>
      <c r="NC103" s="17"/>
      <c r="ND103" s="3"/>
      <c r="NE103" s="32"/>
      <c r="NF103" s="3"/>
      <c r="NG103" s="32"/>
      <c r="NH103" s="3"/>
      <c r="NI103" s="32"/>
      <c r="NJ103" s="3"/>
      <c r="NK103" s="32"/>
      <c r="NL103" s="58"/>
      <c r="NM103" s="59"/>
      <c r="NN103" s="58"/>
      <c r="NO103" s="59"/>
      <c r="NP103" s="58"/>
      <c r="NQ103" s="59"/>
      <c r="NR103" s="42"/>
      <c r="NS103" s="92"/>
      <c r="NT103" s="141"/>
      <c r="NU103" s="36"/>
      <c r="NV103" s="98"/>
      <c r="NW103" s="126"/>
      <c r="NX103" s="100">
        <v>0</v>
      </c>
      <c r="NY103" s="88">
        <v>0</v>
      </c>
      <c r="NZ103" s="3">
        <v>0</v>
      </c>
      <c r="OA103" s="88">
        <v>0</v>
      </c>
      <c r="OB103" s="23">
        <f t="shared" si="973"/>
        <v>0</v>
      </c>
      <c r="OC103" s="68">
        <f t="shared" si="973"/>
        <v>0</v>
      </c>
      <c r="OD103" s="68">
        <f>OC103/1.18</f>
        <v>0</v>
      </c>
      <c r="OE103" s="62">
        <f>OC103/$OC$1</f>
        <v>0</v>
      </c>
      <c r="OF103" s="23" t="s">
        <v>646</v>
      </c>
      <c r="OG103" s="23">
        <v>0</v>
      </c>
      <c r="OH103" s="68">
        <v>0</v>
      </c>
      <c r="OI103" s="62">
        <f>OH103/$IS$1</f>
        <v>0</v>
      </c>
      <c r="OJ103" s="34">
        <f>OB103*ON103</f>
        <v>0</v>
      </c>
      <c r="OK103" s="143" t="str">
        <f>E103</f>
        <v>KB-01 (AM-W32 + AI-12)</v>
      </c>
      <c r="OL103" s="143" t="str">
        <f t="shared" si="974"/>
        <v>B0FJ2J6MTF</v>
      </c>
      <c r="OM103" s="143" t="str">
        <f t="shared" si="974"/>
        <v>FBA79822</v>
      </c>
      <c r="ON103" s="17">
        <f>J103</f>
        <v>2630.5268000000001</v>
      </c>
      <c r="OO103" s="3">
        <v>5</v>
      </c>
      <c r="OP103" s="32">
        <f>OO103*ON103</f>
        <v>13152.634</v>
      </c>
      <c r="OQ103" s="3">
        <v>0</v>
      </c>
      <c r="OR103" s="32">
        <f>OQ103*ON103</f>
        <v>0</v>
      </c>
      <c r="OS103" s="3">
        <v>0</v>
      </c>
      <c r="OT103" s="32">
        <f>OS103*ON103</f>
        <v>0</v>
      </c>
      <c r="OU103" s="3">
        <v>0</v>
      </c>
      <c r="OV103" s="32">
        <f>OU103*ON103</f>
        <v>0</v>
      </c>
      <c r="OW103" s="58">
        <v>0</v>
      </c>
      <c r="OX103" s="59">
        <f>OW103*ON103</f>
        <v>0</v>
      </c>
      <c r="OY103" s="58">
        <v>0</v>
      </c>
      <c r="OZ103" s="59">
        <f>OY103*ON103</f>
        <v>0</v>
      </c>
      <c r="PA103" s="58">
        <v>0</v>
      </c>
      <c r="PB103" s="59">
        <f>PA103*ON103</f>
        <v>0</v>
      </c>
      <c r="PC103" s="42">
        <f>OO103+OQ103+OW103+OS103+OU103+OY103+PA103</f>
        <v>5</v>
      </c>
      <c r="PD103" s="92">
        <f>PC103*ON103</f>
        <v>13152.634</v>
      </c>
      <c r="PE103" s="141">
        <v>0</v>
      </c>
      <c r="PF103" s="36" t="str">
        <f>E103</f>
        <v>KB-01 (AM-W32 + AI-12)</v>
      </c>
      <c r="PG103" s="98" t="str">
        <f>H103</f>
        <v>Bundle Pack</v>
      </c>
      <c r="PH103" s="126">
        <f>J103</f>
        <v>2630.5268000000001</v>
      </c>
      <c r="PI103" s="100">
        <v>0</v>
      </c>
      <c r="PJ103" s="88">
        <v>0</v>
      </c>
      <c r="PK103" s="3">
        <v>0</v>
      </c>
      <c r="PL103" s="88">
        <v>0</v>
      </c>
      <c r="PM103" s="23">
        <f t="shared" si="975"/>
        <v>0</v>
      </c>
      <c r="PN103" s="68">
        <f t="shared" si="975"/>
        <v>0</v>
      </c>
      <c r="PO103" s="68">
        <f>PN103/1.18</f>
        <v>0</v>
      </c>
      <c r="PP103" s="62">
        <f>PN103/$PN$1</f>
        <v>0</v>
      </c>
      <c r="PQ103" s="23" t="s">
        <v>646</v>
      </c>
      <c r="PR103" s="23">
        <v>0</v>
      </c>
      <c r="PS103" s="68">
        <v>0</v>
      </c>
      <c r="PT103" s="62">
        <f>PS103/$IS$1</f>
        <v>0</v>
      </c>
      <c r="PU103" s="34">
        <f>PM103*PY103</f>
        <v>0</v>
      </c>
      <c r="PV103" s="143" t="str">
        <f>E103</f>
        <v>KB-01 (AM-W32 + AI-12)</v>
      </c>
      <c r="PW103" s="143" t="str">
        <f t="shared" si="976"/>
        <v>B0FJ2J6MTF</v>
      </c>
      <c r="PX103" s="143" t="str">
        <f t="shared" si="976"/>
        <v>FBA79822</v>
      </c>
      <c r="PY103" s="17">
        <f>J103</f>
        <v>2630.5268000000001</v>
      </c>
      <c r="PZ103" s="3">
        <v>3</v>
      </c>
      <c r="QA103" s="32">
        <f>PZ103*PY103</f>
        <v>7891.5804000000007</v>
      </c>
      <c r="QB103" s="3"/>
      <c r="QC103" s="32">
        <f>QB103*PY103</f>
        <v>0</v>
      </c>
      <c r="QD103" s="3">
        <v>0</v>
      </c>
      <c r="QE103" s="32">
        <f>QD103*PY103</f>
        <v>0</v>
      </c>
      <c r="QF103" s="3">
        <v>0</v>
      </c>
      <c r="QG103" s="32">
        <f>QF103*PY103</f>
        <v>0</v>
      </c>
      <c r="QH103" s="58">
        <v>0</v>
      </c>
      <c r="QI103" s="59">
        <f>QH103*PY103</f>
        <v>0</v>
      </c>
      <c r="QJ103" s="58">
        <v>0</v>
      </c>
      <c r="QK103" s="59">
        <f>QJ103*PY103</f>
        <v>0</v>
      </c>
      <c r="QL103" s="58">
        <v>0</v>
      </c>
      <c r="QM103" s="59">
        <f>QL103*PY103</f>
        <v>0</v>
      </c>
      <c r="QN103" s="42">
        <f>PZ103+QB103+QH103+QD103+QF103+QJ103+QL103</f>
        <v>3</v>
      </c>
      <c r="QO103" s="92">
        <f>QN103*PY103</f>
        <v>7891.5804000000007</v>
      </c>
      <c r="QP103" s="141">
        <v>0</v>
      </c>
      <c r="QQ103" s="36" t="str">
        <f>E103</f>
        <v>KB-01 (AM-W32 + AI-12)</v>
      </c>
      <c r="QR103" s="98" t="str">
        <f>H103</f>
        <v>Bundle Pack</v>
      </c>
      <c r="QS103" s="126">
        <f>J103</f>
        <v>2630.5268000000001</v>
      </c>
      <c r="QT103" s="100">
        <v>0</v>
      </c>
      <c r="QU103" s="88">
        <v>0</v>
      </c>
      <c r="QV103" s="3">
        <v>0</v>
      </c>
      <c r="QW103" s="88">
        <v>0</v>
      </c>
      <c r="QX103" s="23">
        <f t="shared" si="977"/>
        <v>0</v>
      </c>
      <c r="QY103" s="68">
        <f t="shared" si="977"/>
        <v>0</v>
      </c>
      <c r="QZ103" s="68">
        <f>QY103/1.18</f>
        <v>0</v>
      </c>
      <c r="RA103" s="62">
        <f>QY103/$QY$1</f>
        <v>0</v>
      </c>
      <c r="RB103" s="23">
        <v>136</v>
      </c>
      <c r="RC103" s="23">
        <v>0</v>
      </c>
      <c r="RD103" s="68">
        <v>0</v>
      </c>
      <c r="RE103" s="62">
        <f>RD103/$IS$1</f>
        <v>0</v>
      </c>
      <c r="RF103" s="34">
        <f>QX103*RJ103</f>
        <v>0</v>
      </c>
      <c r="RG103" s="143" t="str">
        <f>E103</f>
        <v>KB-01 (AM-W32 + AI-12)</v>
      </c>
      <c r="RH103" s="143" t="str">
        <f t="shared" si="978"/>
        <v>B0FJ2J6MTF</v>
      </c>
      <c r="RI103" s="143" t="str">
        <f t="shared" si="978"/>
        <v>FBA79822</v>
      </c>
      <c r="RJ103" s="17">
        <f>J103</f>
        <v>2630.5268000000001</v>
      </c>
      <c r="RK103" s="3">
        <v>8</v>
      </c>
      <c r="RL103" s="32">
        <f>RK103*RJ103</f>
        <v>21044.214400000001</v>
      </c>
      <c r="RM103" s="3">
        <v>0</v>
      </c>
      <c r="RN103" s="32">
        <f>RM103*RJ103</f>
        <v>0</v>
      </c>
      <c r="RO103" s="3">
        <v>0</v>
      </c>
      <c r="RP103" s="32">
        <f>RO103*RJ103</f>
        <v>0</v>
      </c>
      <c r="RQ103" s="3">
        <v>0</v>
      </c>
      <c r="RR103" s="32">
        <f>RQ103*RJ103</f>
        <v>0</v>
      </c>
      <c r="RS103" s="58">
        <v>0</v>
      </c>
      <c r="RT103" s="59">
        <f>RS103*RJ103</f>
        <v>0</v>
      </c>
      <c r="RU103" s="58">
        <v>0</v>
      </c>
      <c r="RV103" s="59">
        <f>RU103*RJ103</f>
        <v>0</v>
      </c>
      <c r="RW103" s="58">
        <v>0</v>
      </c>
      <c r="RX103" s="59">
        <f>RW103*RJ103</f>
        <v>0</v>
      </c>
      <c r="RY103" s="42">
        <f>RK103+RM103+RS103+RO103+RQ103+RU103+RW103</f>
        <v>8</v>
      </c>
      <c r="RZ103" s="92">
        <f>RY103*RJ103</f>
        <v>21044.214400000001</v>
      </c>
      <c r="SA103" s="141">
        <v>0</v>
      </c>
      <c r="SB103" s="36" t="str">
        <f>E103</f>
        <v>KB-01 (AM-W32 + AI-12)</v>
      </c>
      <c r="SC103" s="98" t="s">
        <v>480</v>
      </c>
      <c r="SD103" s="17">
        <f>J103</f>
        <v>2630.5268000000001</v>
      </c>
      <c r="SE103" s="100">
        <v>1</v>
      </c>
      <c r="SF103" s="88">
        <v>5199</v>
      </c>
      <c r="SG103" s="3">
        <v>0</v>
      </c>
      <c r="SH103" s="88">
        <v>0</v>
      </c>
      <c r="SI103" s="23">
        <f t="shared" si="979"/>
        <v>1</v>
      </c>
      <c r="SJ103" s="68">
        <f t="shared" si="980"/>
        <v>5199</v>
      </c>
      <c r="SK103" s="68">
        <f t="shared" si="981"/>
        <v>4405.9322033898306</v>
      </c>
      <c r="SL103" s="62">
        <f t="shared" si="982"/>
        <v>3.3307184300073448E-4</v>
      </c>
      <c r="SM103" s="23">
        <v>39</v>
      </c>
      <c r="SN103" s="23">
        <v>0</v>
      </c>
      <c r="SO103" s="68">
        <v>0</v>
      </c>
      <c r="SP103" s="62">
        <f t="shared" si="983"/>
        <v>0</v>
      </c>
      <c r="SQ103" s="34">
        <f t="shared" si="984"/>
        <v>2630.5268000000001</v>
      </c>
      <c r="SR103" s="143" t="str">
        <f t="shared" si="985"/>
        <v>KB-01 (AM-W32 + AI-12)</v>
      </c>
      <c r="SS103" s="143" t="str">
        <f t="shared" si="986"/>
        <v>B0FJ2J6MTF</v>
      </c>
      <c r="ST103" s="143" t="str">
        <f t="shared" si="987"/>
        <v>FBA79822</v>
      </c>
      <c r="SU103" s="17">
        <f t="shared" si="988"/>
        <v>2630.5268000000001</v>
      </c>
      <c r="SV103" s="3">
        <v>7</v>
      </c>
      <c r="SW103" s="32">
        <f t="shared" si="989"/>
        <v>18413.687600000001</v>
      </c>
      <c r="SX103" s="3">
        <v>0</v>
      </c>
      <c r="SY103" s="32">
        <f t="shared" si="990"/>
        <v>0</v>
      </c>
      <c r="SZ103" s="3">
        <v>0</v>
      </c>
      <c r="TA103" s="32">
        <f t="shared" si="991"/>
        <v>0</v>
      </c>
      <c r="TB103" s="3">
        <v>0</v>
      </c>
      <c r="TC103" s="32">
        <f t="shared" si="992"/>
        <v>0</v>
      </c>
      <c r="TD103" s="58">
        <v>0</v>
      </c>
      <c r="TE103" s="59">
        <f t="shared" si="993"/>
        <v>0</v>
      </c>
      <c r="TF103" s="58">
        <v>0</v>
      </c>
      <c r="TG103" s="59">
        <f t="shared" si="994"/>
        <v>0</v>
      </c>
      <c r="TH103" s="58">
        <v>0</v>
      </c>
      <c r="TI103" s="59">
        <f t="shared" si="995"/>
        <v>0</v>
      </c>
      <c r="TJ103" s="42">
        <f t="shared" si="996"/>
        <v>7</v>
      </c>
      <c r="TK103" s="92">
        <f t="shared" si="997"/>
        <v>18413.687600000001</v>
      </c>
      <c r="TL103" s="141">
        <v>0</v>
      </c>
      <c r="TM103" s="36" t="str">
        <f t="shared" si="998"/>
        <v>KB-01 (AM-W32 + AI-12)</v>
      </c>
      <c r="TN103" s="98" t="s">
        <v>480</v>
      </c>
      <c r="TO103" s="17">
        <f t="shared" si="999"/>
        <v>2630.5268000000001</v>
      </c>
      <c r="TP103" s="100">
        <v>2</v>
      </c>
      <c r="TQ103" s="88">
        <v>9498</v>
      </c>
      <c r="TR103" s="3">
        <v>0</v>
      </c>
      <c r="TS103" s="88">
        <v>0</v>
      </c>
      <c r="TT103" s="23">
        <f t="shared" si="1000"/>
        <v>2</v>
      </c>
      <c r="TU103" s="68">
        <f t="shared" si="1001"/>
        <v>9498</v>
      </c>
      <c r="TV103" s="68">
        <f t="shared" si="1002"/>
        <v>8049.1525423728817</v>
      </c>
      <c r="TW103" s="62">
        <f t="shared" si="1003"/>
        <v>5.6095922705147981E-4</v>
      </c>
      <c r="TX103" s="23">
        <v>192</v>
      </c>
      <c r="TY103" s="23">
        <v>0</v>
      </c>
      <c r="TZ103" s="68">
        <v>0</v>
      </c>
      <c r="UA103" s="62">
        <f t="shared" si="1004"/>
        <v>0</v>
      </c>
      <c r="UB103" s="34">
        <f t="shared" si="1005"/>
        <v>5261.0536000000002</v>
      </c>
      <c r="UC103" s="143" t="str">
        <f t="shared" si="1006"/>
        <v>KB-01 (AM-W32 + AI-12)</v>
      </c>
      <c r="UD103" s="143" t="str">
        <f t="shared" si="1007"/>
        <v>B0FJ2J6MTF</v>
      </c>
      <c r="UE103" s="143" t="str">
        <f t="shared" si="1008"/>
        <v>FBA79822</v>
      </c>
      <c r="UF103" s="17">
        <f t="shared" si="1009"/>
        <v>2630.5268000000001</v>
      </c>
      <c r="UG103" s="3">
        <v>5</v>
      </c>
      <c r="UH103" s="32">
        <f t="shared" si="1010"/>
        <v>13152.634</v>
      </c>
      <c r="UI103" s="3">
        <v>0</v>
      </c>
      <c r="UJ103" s="32">
        <f t="shared" si="1011"/>
        <v>0</v>
      </c>
      <c r="UK103" s="3">
        <v>0</v>
      </c>
      <c r="UL103" s="32">
        <f t="shared" si="1012"/>
        <v>0</v>
      </c>
      <c r="UM103" s="3">
        <v>0</v>
      </c>
      <c r="UN103" s="32">
        <f t="shared" si="1013"/>
        <v>0</v>
      </c>
      <c r="UO103" s="58">
        <v>0</v>
      </c>
      <c r="UP103" s="59">
        <f t="shared" si="1014"/>
        <v>0</v>
      </c>
      <c r="UQ103" s="58">
        <v>0</v>
      </c>
      <c r="UR103" s="59">
        <f t="shared" si="1015"/>
        <v>0</v>
      </c>
      <c r="US103" s="58">
        <v>0</v>
      </c>
      <c r="UT103" s="59">
        <f t="shared" si="1016"/>
        <v>0</v>
      </c>
      <c r="UU103" s="42">
        <f t="shared" si="1017"/>
        <v>5</v>
      </c>
      <c r="UV103" s="92">
        <f t="shared" si="1018"/>
        <v>13152.634</v>
      </c>
      <c r="UW103" s="141">
        <v>0</v>
      </c>
      <c r="UX103" s="36" t="str">
        <f t="shared" si="1019"/>
        <v>KB-01 (AM-W32 + AI-12)</v>
      </c>
      <c r="UY103" s="98" t="s">
        <v>480</v>
      </c>
      <c r="UZ103" s="17">
        <f t="shared" si="1020"/>
        <v>2630.5268000000001</v>
      </c>
      <c r="VA103" s="100">
        <v>1</v>
      </c>
      <c r="VB103" s="88">
        <v>4499</v>
      </c>
      <c r="VC103" s="3">
        <v>0</v>
      </c>
      <c r="VD103" s="88">
        <v>0</v>
      </c>
      <c r="VE103" s="23">
        <f t="shared" si="759"/>
        <v>1</v>
      </c>
      <c r="VF103" s="68">
        <f t="shared" si="760"/>
        <v>4499</v>
      </c>
      <c r="VG103" s="68">
        <f t="shared" si="761"/>
        <v>3812.71186440678</v>
      </c>
      <c r="VH103" s="62">
        <f t="shared" si="762"/>
        <v>2.689106547206634E-4</v>
      </c>
      <c r="VI103" s="23">
        <v>318</v>
      </c>
      <c r="VJ103" s="23">
        <v>0</v>
      </c>
      <c r="VK103" s="68">
        <v>0</v>
      </c>
      <c r="VL103" s="62">
        <f t="shared" si="1021"/>
        <v>0</v>
      </c>
      <c r="VM103" s="34">
        <f t="shared" si="763"/>
        <v>2630.5268000000001</v>
      </c>
      <c r="VN103" s="143" t="str">
        <f t="shared" si="755"/>
        <v>KB-01 (AM-W32 + AI-12)</v>
      </c>
      <c r="VO103" s="143" t="str">
        <f t="shared" si="756"/>
        <v>B0FJ2J6MTF</v>
      </c>
      <c r="VP103" s="143" t="str">
        <f t="shared" si="757"/>
        <v>FBA79822</v>
      </c>
      <c r="VQ103" s="17">
        <f t="shared" si="764"/>
        <v>2630.5268000000001</v>
      </c>
      <c r="VR103" s="3">
        <v>16</v>
      </c>
      <c r="VS103" s="32">
        <f t="shared" si="765"/>
        <v>42088.428800000002</v>
      </c>
      <c r="VT103" s="3">
        <v>0</v>
      </c>
      <c r="VU103" s="32">
        <f t="shared" si="766"/>
        <v>0</v>
      </c>
      <c r="VV103" s="3">
        <v>0</v>
      </c>
      <c r="VW103" s="32">
        <f t="shared" si="767"/>
        <v>0</v>
      </c>
      <c r="VX103" s="3">
        <v>0</v>
      </c>
      <c r="VY103" s="32">
        <f t="shared" si="768"/>
        <v>0</v>
      </c>
      <c r="VZ103" s="58">
        <v>0</v>
      </c>
      <c r="WA103" s="59">
        <f t="shared" si="769"/>
        <v>0</v>
      </c>
      <c r="WB103" s="58">
        <v>0</v>
      </c>
      <c r="WC103" s="59">
        <f t="shared" si="770"/>
        <v>0</v>
      </c>
      <c r="WD103" s="58">
        <v>0</v>
      </c>
      <c r="WE103" s="59">
        <f t="shared" si="771"/>
        <v>0</v>
      </c>
      <c r="WF103" s="42">
        <f t="shared" si="772"/>
        <v>16</v>
      </c>
      <c r="WG103" s="92">
        <f t="shared" si="773"/>
        <v>42088.428800000002</v>
      </c>
      <c r="WH103" s="141">
        <v>7</v>
      </c>
      <c r="WI103" s="36" t="str">
        <f t="shared" si="758"/>
        <v>KB-01 (AM-W32 + AI-12)</v>
      </c>
      <c r="WJ103" s="98" t="s">
        <v>480</v>
      </c>
      <c r="WK103" s="17">
        <f t="shared" si="774"/>
        <v>2630.5268000000001</v>
      </c>
    </row>
    <row r="104" spans="1:609">
      <c r="A104" s="169" t="s">
        <v>880</v>
      </c>
      <c r="B104" s="155" t="s">
        <v>855</v>
      </c>
      <c r="C104" s="150"/>
      <c r="D104" s="150" t="s">
        <v>669</v>
      </c>
      <c r="E104" s="154" t="s">
        <v>844</v>
      </c>
      <c r="F104" s="155"/>
      <c r="G104" s="151"/>
      <c r="H104" s="150" t="s">
        <v>472</v>
      </c>
      <c r="I104" s="150" t="s">
        <v>450</v>
      </c>
      <c r="J104" s="187">
        <v>1481.95</v>
      </c>
      <c r="K104" s="30"/>
      <c r="L104" s="2"/>
      <c r="M104" s="3"/>
      <c r="N104" s="21"/>
      <c r="O104" s="3"/>
      <c r="P104" s="23"/>
      <c r="Q104" s="2"/>
      <c r="R104" s="3"/>
      <c r="S104" s="20"/>
      <c r="T104" s="3"/>
      <c r="U104" s="23"/>
      <c r="V104" s="2"/>
      <c r="W104" s="3"/>
      <c r="X104" s="3"/>
      <c r="Y104" s="3"/>
      <c r="Z104" s="23"/>
      <c r="AA104" s="24"/>
      <c r="AB104" s="2"/>
      <c r="AC104" s="3"/>
      <c r="AD104" s="3"/>
      <c r="AE104" s="3"/>
      <c r="AF104" s="23"/>
      <c r="AG104" s="24"/>
      <c r="AH104" s="12"/>
      <c r="AI104" s="3"/>
      <c r="AJ104" s="3"/>
      <c r="AK104" s="3"/>
      <c r="AL104" s="23"/>
      <c r="AM104" s="24"/>
      <c r="AN104" s="12"/>
      <c r="AO104" s="3"/>
      <c r="AP104" s="3"/>
      <c r="AQ104" s="23"/>
      <c r="AR104" s="34"/>
      <c r="AS104" s="24"/>
      <c r="AT104" s="12"/>
      <c r="AU104" s="3"/>
      <c r="AV104" s="3"/>
      <c r="AW104" s="23"/>
      <c r="AX104" s="34"/>
      <c r="AY104" s="24"/>
      <c r="AZ104" s="12"/>
      <c r="BA104" s="3"/>
      <c r="BB104" s="3"/>
      <c r="BC104" s="23"/>
      <c r="BD104" s="34"/>
      <c r="BE104" s="24"/>
      <c r="BF104" s="12"/>
      <c r="BG104" s="3"/>
      <c r="BH104" s="3"/>
      <c r="BI104" s="23"/>
      <c r="BJ104" s="34"/>
      <c r="BK104" s="37"/>
      <c r="BL104" s="12"/>
      <c r="BM104" s="3"/>
      <c r="BN104" s="3"/>
      <c r="BO104" s="23"/>
      <c r="BP104" s="34"/>
      <c r="BQ104" s="37"/>
      <c r="BR104" s="12"/>
      <c r="BS104" s="3"/>
      <c r="BT104" s="3"/>
      <c r="BU104" s="3"/>
      <c r="BV104" s="3"/>
      <c r="BW104" s="3"/>
      <c r="BX104" s="3"/>
      <c r="BY104" s="3"/>
      <c r="BZ104" s="23"/>
      <c r="CA104" s="23"/>
      <c r="CB104" s="37"/>
      <c r="CC104" s="34"/>
      <c r="CD104" s="3"/>
      <c r="CE104" s="3"/>
      <c r="CF104" s="3"/>
      <c r="CG104" s="3"/>
      <c r="CH104" s="3"/>
      <c r="CI104" s="3"/>
      <c r="CJ104" s="23"/>
      <c r="CK104" s="23"/>
      <c r="CL104" s="24"/>
      <c r="CM104" s="34"/>
      <c r="CN104" s="3"/>
      <c r="CO104" s="3"/>
      <c r="CP104" s="3"/>
      <c r="CQ104" s="3"/>
      <c r="CR104" s="3"/>
      <c r="CS104" s="3"/>
      <c r="CT104" s="23"/>
      <c r="CU104" s="23"/>
      <c r="CV104" s="24"/>
      <c r="CW104" s="34"/>
      <c r="CX104" s="3"/>
      <c r="CY104" s="3"/>
      <c r="CZ104" s="3"/>
      <c r="DA104" s="3"/>
      <c r="DB104" s="23"/>
      <c r="DC104" s="23"/>
      <c r="DD104" s="24"/>
      <c r="DE104" s="23"/>
      <c r="DF104" s="23"/>
      <c r="DG104" s="23"/>
      <c r="DH104" s="34"/>
      <c r="DI104" s="3"/>
      <c r="DJ104" s="3"/>
      <c r="DK104" s="3"/>
      <c r="DL104" s="3"/>
      <c r="DM104" s="23"/>
      <c r="DN104" s="23"/>
      <c r="DO104" s="23"/>
      <c r="DP104" s="24"/>
      <c r="DQ104" s="23"/>
      <c r="DR104" s="23"/>
      <c r="DS104" s="23"/>
      <c r="DT104" s="24"/>
      <c r="DU104" s="34"/>
      <c r="DV104" s="24"/>
      <c r="DW104" s="62"/>
      <c r="DX104" s="34"/>
      <c r="DY104" s="23"/>
      <c r="DZ104" s="34"/>
      <c r="EA104" s="24"/>
      <c r="EB104" s="24"/>
      <c r="EC104" s="24"/>
      <c r="ED104" s="24"/>
      <c r="EE104" s="3"/>
      <c r="EF104" s="3"/>
      <c r="EG104" s="3"/>
      <c r="EH104" s="3"/>
      <c r="EI104" s="23"/>
      <c r="EJ104" s="23"/>
      <c r="EK104" s="23"/>
      <c r="EL104" s="62"/>
      <c r="EM104" s="23"/>
      <c r="EN104" s="23"/>
      <c r="EO104" s="23"/>
      <c r="EP104" s="62"/>
      <c r="EQ104" s="34"/>
      <c r="ER104" s="24"/>
      <c r="ES104" s="24"/>
      <c r="ET104" s="62"/>
      <c r="EU104" s="62"/>
      <c r="EV104" s="3"/>
      <c r="EW104" s="3"/>
      <c r="EX104" s="3"/>
      <c r="EY104" s="3"/>
      <c r="EZ104" s="23"/>
      <c r="FA104" s="23"/>
      <c r="FB104" s="70"/>
      <c r="FC104" s="62"/>
      <c r="FD104" s="23"/>
      <c r="FE104" s="23"/>
      <c r="FF104" s="23"/>
      <c r="FG104" s="62"/>
      <c r="FH104" s="34"/>
      <c r="FI104" s="3"/>
      <c r="FJ104" s="3"/>
      <c r="FK104" s="3"/>
      <c r="FL104" s="3"/>
      <c r="FM104" s="23"/>
      <c r="FN104" s="23"/>
      <c r="FO104" s="70"/>
      <c r="FP104" s="62"/>
      <c r="FQ104" s="23"/>
      <c r="FR104" s="23"/>
      <c r="FS104" s="68"/>
      <c r="FT104" s="62"/>
      <c r="FU104" s="34"/>
      <c r="FV104" s="3"/>
      <c r="FW104" s="3"/>
      <c r="FX104" s="3"/>
      <c r="FY104" s="3"/>
      <c r="FZ104" s="23"/>
      <c r="GA104" s="23"/>
      <c r="GB104" s="70"/>
      <c r="GC104" s="62"/>
      <c r="GD104" s="23"/>
      <c r="GE104" s="23"/>
      <c r="GF104" s="68"/>
      <c r="GG104" s="62"/>
      <c r="GH104" s="111"/>
      <c r="GI104" s="100"/>
      <c r="GJ104" s="3"/>
      <c r="GK104" s="3"/>
      <c r="GL104" s="3"/>
      <c r="GM104" s="23"/>
      <c r="GN104" s="23"/>
      <c r="GO104" s="70"/>
      <c r="GP104" s="62"/>
      <c r="GQ104" s="23"/>
      <c r="GR104" s="23"/>
      <c r="GS104" s="68"/>
      <c r="GT104" s="62"/>
      <c r="GU104" s="111"/>
      <c r="GV104" s="100"/>
      <c r="GW104" s="3"/>
      <c r="GX104" s="3"/>
      <c r="GY104" s="3"/>
      <c r="GZ104" s="23"/>
      <c r="HA104" s="23"/>
      <c r="HB104" s="70"/>
      <c r="HC104" s="62"/>
      <c r="HD104" s="23"/>
      <c r="HE104" s="23"/>
      <c r="HF104" s="68"/>
      <c r="HG104" s="62"/>
      <c r="HH104" s="34"/>
      <c r="HI104" s="100"/>
      <c r="HJ104" s="3"/>
      <c r="HK104" s="3"/>
      <c r="HL104" s="3"/>
      <c r="HM104" s="23"/>
      <c r="HN104" s="23"/>
      <c r="HO104" s="70"/>
      <c r="HP104" s="62"/>
      <c r="HQ104" s="23"/>
      <c r="HR104" s="23"/>
      <c r="HS104" s="68"/>
      <c r="HT104" s="62"/>
      <c r="HU104" s="34"/>
      <c r="HV104" s="100"/>
      <c r="HW104" s="3"/>
      <c r="HX104" s="3"/>
      <c r="HY104" s="179"/>
      <c r="HZ104" s="23"/>
      <c r="IA104" s="23"/>
      <c r="IB104" s="70"/>
      <c r="IC104" s="62"/>
      <c r="ID104" s="23"/>
      <c r="IE104" s="23"/>
      <c r="IF104" s="68"/>
      <c r="IG104" s="62"/>
      <c r="IH104" s="34"/>
      <c r="II104" s="100"/>
      <c r="IJ104" s="88"/>
      <c r="IK104" s="3"/>
      <c r="IL104" s="88"/>
      <c r="IM104" s="23"/>
      <c r="IN104" s="68"/>
      <c r="IO104" s="68"/>
      <c r="IP104" s="62"/>
      <c r="IQ104" s="23"/>
      <c r="IR104" s="23"/>
      <c r="IS104" s="68"/>
      <c r="IT104" s="62"/>
      <c r="IU104" s="34"/>
      <c r="IV104" s="142"/>
      <c r="IW104" s="142"/>
      <c r="IX104" s="142"/>
      <c r="IY104" s="17"/>
      <c r="IZ104" s="3"/>
      <c r="JA104" s="32"/>
      <c r="JB104" s="3"/>
      <c r="JC104" s="32"/>
      <c r="JD104" s="3"/>
      <c r="JE104" s="32"/>
      <c r="JF104" s="3"/>
      <c r="JG104" s="32"/>
      <c r="JH104" s="58"/>
      <c r="JI104" s="59"/>
      <c r="JJ104" s="58"/>
      <c r="JK104" s="59"/>
      <c r="JL104" s="58"/>
      <c r="JM104" s="59"/>
      <c r="JN104" s="42"/>
      <c r="JO104" s="10"/>
      <c r="JP104" s="36"/>
      <c r="JQ104" s="98"/>
      <c r="JR104" s="17"/>
      <c r="JS104" s="100"/>
      <c r="JT104" s="88"/>
      <c r="JU104" s="3"/>
      <c r="JV104" s="88"/>
      <c r="JW104" s="23"/>
      <c r="JX104" s="68"/>
      <c r="JY104" s="68"/>
      <c r="JZ104" s="62"/>
      <c r="KA104" s="23"/>
      <c r="KB104" s="23"/>
      <c r="KC104" s="68"/>
      <c r="KD104" s="62"/>
      <c r="KE104" s="34"/>
      <c r="KF104" s="142"/>
      <c r="KG104" s="142"/>
      <c r="KH104" s="142"/>
      <c r="KI104" s="17"/>
      <c r="KJ104" s="3"/>
      <c r="KK104" s="32"/>
      <c r="KL104" s="3"/>
      <c r="KM104" s="32"/>
      <c r="KN104" s="3"/>
      <c r="KO104" s="32"/>
      <c r="KP104" s="3"/>
      <c r="KQ104" s="32"/>
      <c r="KR104" s="58"/>
      <c r="KS104" s="59"/>
      <c r="KT104" s="58"/>
      <c r="KU104" s="59"/>
      <c r="KV104" s="58"/>
      <c r="KW104" s="59"/>
      <c r="KX104" s="42"/>
      <c r="KY104" s="10"/>
      <c r="KZ104" s="36"/>
      <c r="LA104" s="98"/>
      <c r="LB104" s="17"/>
      <c r="LC104" s="100"/>
      <c r="LD104" s="88"/>
      <c r="LE104" s="3"/>
      <c r="LF104" s="88"/>
      <c r="LG104" s="23"/>
      <c r="LH104" s="68"/>
      <c r="LI104" s="68"/>
      <c r="LJ104" s="62"/>
      <c r="LK104" s="23"/>
      <c r="LL104" s="23"/>
      <c r="LM104" s="68"/>
      <c r="LN104" s="62"/>
      <c r="LO104" s="34"/>
      <c r="LP104" s="143"/>
      <c r="LQ104" s="142"/>
      <c r="LR104" s="143"/>
      <c r="LS104" s="17"/>
      <c r="LT104" s="3"/>
      <c r="LU104" s="32"/>
      <c r="LV104" s="3"/>
      <c r="LW104" s="32"/>
      <c r="LX104" s="3"/>
      <c r="LY104" s="32"/>
      <c r="LZ104" s="3"/>
      <c r="MA104" s="32"/>
      <c r="MB104" s="58"/>
      <c r="MC104" s="59"/>
      <c r="MD104" s="58"/>
      <c r="ME104" s="59"/>
      <c r="MF104" s="58"/>
      <c r="MG104" s="59"/>
      <c r="MH104" s="42"/>
      <c r="MI104" s="10"/>
      <c r="MJ104" s="36"/>
      <c r="MK104" s="98"/>
      <c r="ML104" s="17"/>
      <c r="MM104" s="100"/>
      <c r="MN104" s="88"/>
      <c r="MO104" s="3"/>
      <c r="MP104" s="88"/>
      <c r="MQ104" s="23"/>
      <c r="MR104" s="68"/>
      <c r="MS104" s="68"/>
      <c r="MT104" s="62"/>
      <c r="MU104" s="23"/>
      <c r="MV104" s="23"/>
      <c r="MW104" s="68"/>
      <c r="MX104" s="62"/>
      <c r="MY104" s="34"/>
      <c r="MZ104" s="143"/>
      <c r="NA104" s="143"/>
      <c r="NB104" s="143"/>
      <c r="NC104" s="17"/>
      <c r="ND104" s="3"/>
      <c r="NE104" s="32"/>
      <c r="NF104" s="3"/>
      <c r="NG104" s="32"/>
      <c r="NH104" s="3"/>
      <c r="NI104" s="32"/>
      <c r="NJ104" s="3"/>
      <c r="NK104" s="32"/>
      <c r="NL104" s="58"/>
      <c r="NM104" s="59"/>
      <c r="NN104" s="58"/>
      <c r="NO104" s="59"/>
      <c r="NP104" s="58"/>
      <c r="NQ104" s="59"/>
      <c r="NR104" s="42"/>
      <c r="NS104" s="92"/>
      <c r="NT104" s="141"/>
      <c r="NU104" s="36"/>
      <c r="NV104" s="98"/>
      <c r="NW104" s="17"/>
      <c r="NX104" s="100"/>
      <c r="NY104" s="88"/>
      <c r="NZ104" s="3"/>
      <c r="OA104" s="88"/>
      <c r="OB104" s="23"/>
      <c r="OC104" s="68"/>
      <c r="OD104" s="68"/>
      <c r="OE104" s="62"/>
      <c r="OF104" s="23"/>
      <c r="OG104" s="23"/>
      <c r="OH104" s="68"/>
      <c r="OI104" s="62"/>
      <c r="OJ104" s="34"/>
      <c r="OK104" s="143"/>
      <c r="OL104" s="143"/>
      <c r="OM104" s="143"/>
      <c r="ON104" s="17"/>
      <c r="OO104" s="3"/>
      <c r="OP104" s="32"/>
      <c r="OQ104" s="3"/>
      <c r="OR104" s="32"/>
      <c r="OS104" s="3"/>
      <c r="OT104" s="32"/>
      <c r="OU104" s="3"/>
      <c r="OV104" s="32"/>
      <c r="OW104" s="58"/>
      <c r="OX104" s="59"/>
      <c r="OY104" s="58"/>
      <c r="OZ104" s="59"/>
      <c r="PA104" s="58"/>
      <c r="PB104" s="59"/>
      <c r="PC104" s="42"/>
      <c r="PD104" s="92"/>
      <c r="PE104" s="141"/>
      <c r="PF104" s="36"/>
      <c r="PG104" s="98"/>
      <c r="PH104" s="17"/>
      <c r="PI104" s="100"/>
      <c r="PJ104" s="88"/>
      <c r="PK104" s="3"/>
      <c r="PL104" s="88"/>
      <c r="PM104" s="23"/>
      <c r="PN104" s="68"/>
      <c r="PO104" s="68"/>
      <c r="PP104" s="62"/>
      <c r="PQ104" s="23"/>
      <c r="PR104" s="23"/>
      <c r="PS104" s="68"/>
      <c r="PT104" s="62"/>
      <c r="PU104" s="34"/>
      <c r="PV104" s="143"/>
      <c r="PW104" s="143"/>
      <c r="PX104" s="143"/>
      <c r="PY104" s="17"/>
      <c r="PZ104" s="3"/>
      <c r="QA104" s="32"/>
      <c r="QB104" s="3"/>
      <c r="QC104" s="32"/>
      <c r="QD104" s="3"/>
      <c r="QE104" s="32"/>
      <c r="QF104" s="3"/>
      <c r="QG104" s="32"/>
      <c r="QH104" s="58"/>
      <c r="QI104" s="59"/>
      <c r="QJ104" s="58"/>
      <c r="QK104" s="59"/>
      <c r="QL104" s="58"/>
      <c r="QM104" s="59"/>
      <c r="QN104" s="42"/>
      <c r="QO104" s="92"/>
      <c r="QP104" s="141"/>
      <c r="QQ104" s="36"/>
      <c r="QR104" s="98"/>
      <c r="QS104" s="17"/>
      <c r="QT104" s="100"/>
      <c r="QU104" s="88"/>
      <c r="QV104" s="3"/>
      <c r="QW104" s="88"/>
      <c r="QX104" s="23"/>
      <c r="QY104" s="68"/>
      <c r="QZ104" s="68"/>
      <c r="RA104" s="62"/>
      <c r="RB104" s="23"/>
      <c r="RC104" s="23"/>
      <c r="RD104" s="68"/>
      <c r="RE104" s="62"/>
      <c r="RF104" s="34"/>
      <c r="RG104" s="143"/>
      <c r="RH104" s="143"/>
      <c r="RI104" s="143"/>
      <c r="RJ104" s="17"/>
      <c r="RK104" s="3"/>
      <c r="RL104" s="32"/>
      <c r="RM104" s="3"/>
      <c r="RN104" s="32"/>
      <c r="RO104" s="3"/>
      <c r="RP104" s="32"/>
      <c r="RQ104" s="3"/>
      <c r="RR104" s="32"/>
      <c r="RS104" s="58"/>
      <c r="RT104" s="59"/>
      <c r="RU104" s="58"/>
      <c r="RV104" s="59"/>
      <c r="RW104" s="58"/>
      <c r="RX104" s="59"/>
      <c r="RY104" s="42"/>
      <c r="RZ104" s="92"/>
      <c r="SA104" s="141"/>
      <c r="SB104" s="36"/>
      <c r="SC104" s="98"/>
      <c r="SD104" s="17"/>
      <c r="SE104" s="100">
        <v>0</v>
      </c>
      <c r="SF104" s="88">
        <v>0</v>
      </c>
      <c r="SG104" s="3">
        <v>0</v>
      </c>
      <c r="SH104" s="88">
        <v>0</v>
      </c>
      <c r="SI104" s="23">
        <f t="shared" si="979"/>
        <v>0</v>
      </c>
      <c r="SJ104" s="68">
        <f t="shared" si="980"/>
        <v>0</v>
      </c>
      <c r="SK104" s="68">
        <f t="shared" si="981"/>
        <v>0</v>
      </c>
      <c r="SL104" s="62">
        <f t="shared" si="982"/>
        <v>0</v>
      </c>
      <c r="SM104" s="23">
        <v>0</v>
      </c>
      <c r="SN104" s="23">
        <v>0</v>
      </c>
      <c r="SO104" s="68">
        <v>0</v>
      </c>
      <c r="SP104" s="62">
        <f t="shared" si="983"/>
        <v>0</v>
      </c>
      <c r="SQ104" s="34">
        <f t="shared" si="984"/>
        <v>0</v>
      </c>
      <c r="SR104" s="143" t="str">
        <f t="shared" si="985"/>
        <v>AM-W23</v>
      </c>
      <c r="SS104" s="143" t="str">
        <f t="shared" si="986"/>
        <v>B0G3Q517Y2</v>
      </c>
      <c r="ST104" s="143" t="str">
        <f t="shared" si="987"/>
        <v>FBA79957</v>
      </c>
      <c r="SU104" s="17">
        <f t="shared" si="988"/>
        <v>1481.95</v>
      </c>
      <c r="SV104" s="3">
        <v>0</v>
      </c>
      <c r="SW104" s="32">
        <f t="shared" si="989"/>
        <v>0</v>
      </c>
      <c r="SX104" s="3">
        <v>0</v>
      </c>
      <c r="SY104" s="32">
        <f t="shared" si="990"/>
        <v>0</v>
      </c>
      <c r="SZ104" s="3">
        <v>0</v>
      </c>
      <c r="TA104" s="32">
        <f t="shared" si="991"/>
        <v>0</v>
      </c>
      <c r="TB104" s="3">
        <v>0</v>
      </c>
      <c r="TC104" s="32">
        <f t="shared" si="992"/>
        <v>0</v>
      </c>
      <c r="TD104" s="58">
        <v>0</v>
      </c>
      <c r="TE104" s="59">
        <f t="shared" si="993"/>
        <v>0</v>
      </c>
      <c r="TF104" s="58">
        <v>0</v>
      </c>
      <c r="TG104" s="59">
        <f t="shared" si="994"/>
        <v>0</v>
      </c>
      <c r="TH104" s="58">
        <v>500</v>
      </c>
      <c r="TI104" s="59">
        <f t="shared" si="995"/>
        <v>740975</v>
      </c>
      <c r="TJ104" s="42">
        <f t="shared" si="996"/>
        <v>500</v>
      </c>
      <c r="TK104" s="92">
        <f t="shared" si="997"/>
        <v>740975</v>
      </c>
      <c r="TL104" s="141">
        <v>0</v>
      </c>
      <c r="TM104" s="36" t="str">
        <f t="shared" si="998"/>
        <v>AM-W23</v>
      </c>
      <c r="TN104" s="98" t="s">
        <v>664</v>
      </c>
      <c r="TO104" s="17">
        <f t="shared" si="999"/>
        <v>1481.95</v>
      </c>
      <c r="TP104" s="100">
        <v>0</v>
      </c>
      <c r="TQ104" s="88">
        <v>0</v>
      </c>
      <c r="TR104" s="3">
        <v>0</v>
      </c>
      <c r="TS104" s="88">
        <v>0</v>
      </c>
      <c r="TT104" s="23">
        <f t="shared" si="1000"/>
        <v>0</v>
      </c>
      <c r="TU104" s="68">
        <f t="shared" si="1001"/>
        <v>0</v>
      </c>
      <c r="TV104" s="68">
        <f t="shared" si="1002"/>
        <v>0</v>
      </c>
      <c r="TW104" s="62">
        <f t="shared" si="1003"/>
        <v>0</v>
      </c>
      <c r="TX104" s="23">
        <v>0</v>
      </c>
      <c r="TY104" s="23">
        <v>0</v>
      </c>
      <c r="TZ104" s="68">
        <v>0</v>
      </c>
      <c r="UA104" s="62">
        <f t="shared" si="1004"/>
        <v>0</v>
      </c>
      <c r="UB104" s="34">
        <f t="shared" si="1005"/>
        <v>0</v>
      </c>
      <c r="UC104" s="143" t="str">
        <f t="shared" si="1006"/>
        <v>AM-W23</v>
      </c>
      <c r="UD104" s="143" t="str">
        <f t="shared" si="1007"/>
        <v>B0G3Q517Y2</v>
      </c>
      <c r="UE104" s="143" t="str">
        <f t="shared" si="1008"/>
        <v>FBA79957</v>
      </c>
      <c r="UF104" s="17">
        <f t="shared" si="1009"/>
        <v>1481.95</v>
      </c>
      <c r="UG104" s="3">
        <v>0</v>
      </c>
      <c r="UH104" s="32">
        <f t="shared" si="1010"/>
        <v>0</v>
      </c>
      <c r="UI104" s="3">
        <v>0</v>
      </c>
      <c r="UJ104" s="32">
        <f t="shared" si="1011"/>
        <v>0</v>
      </c>
      <c r="UK104" s="3">
        <v>0</v>
      </c>
      <c r="UL104" s="32">
        <f t="shared" si="1012"/>
        <v>0</v>
      </c>
      <c r="UM104" s="3">
        <v>0</v>
      </c>
      <c r="UN104" s="32">
        <f t="shared" si="1013"/>
        <v>0</v>
      </c>
      <c r="UO104" s="58">
        <v>0</v>
      </c>
      <c r="UP104" s="59">
        <f t="shared" si="1014"/>
        <v>0</v>
      </c>
      <c r="UQ104" s="58">
        <v>0</v>
      </c>
      <c r="UR104" s="59">
        <f t="shared" si="1015"/>
        <v>0</v>
      </c>
      <c r="US104" s="58">
        <v>500</v>
      </c>
      <c r="UT104" s="59">
        <f t="shared" si="1016"/>
        <v>740975</v>
      </c>
      <c r="UU104" s="42">
        <f t="shared" si="1017"/>
        <v>500</v>
      </c>
      <c r="UV104" s="92">
        <f t="shared" si="1018"/>
        <v>740975</v>
      </c>
      <c r="UW104" s="141">
        <v>0</v>
      </c>
      <c r="UX104" s="36" t="str">
        <f t="shared" si="1019"/>
        <v>AM-W23</v>
      </c>
      <c r="UY104" s="98" t="s">
        <v>664</v>
      </c>
      <c r="UZ104" s="17">
        <f t="shared" si="1020"/>
        <v>1481.95</v>
      </c>
      <c r="VA104" s="100">
        <v>1</v>
      </c>
      <c r="VB104" s="88">
        <v>2999</v>
      </c>
      <c r="VC104" s="3">
        <v>0</v>
      </c>
      <c r="VD104" s="88">
        <v>0</v>
      </c>
      <c r="VE104" s="23">
        <f t="shared" si="759"/>
        <v>1</v>
      </c>
      <c r="VF104" s="68">
        <f t="shared" si="760"/>
        <v>2999</v>
      </c>
      <c r="VG104" s="68">
        <f t="shared" si="761"/>
        <v>2541.5254237288136</v>
      </c>
      <c r="VH104" s="62">
        <f t="shared" si="762"/>
        <v>1.7925384607852179E-4</v>
      </c>
      <c r="VI104" s="23">
        <v>8</v>
      </c>
      <c r="VJ104" s="23">
        <v>0</v>
      </c>
      <c r="VK104" s="68">
        <v>0</v>
      </c>
      <c r="VL104" s="62">
        <f t="shared" si="1021"/>
        <v>0</v>
      </c>
      <c r="VM104" s="34">
        <f t="shared" si="763"/>
        <v>1481.95</v>
      </c>
      <c r="VN104" s="143" t="str">
        <f t="shared" si="755"/>
        <v>AM-W23</v>
      </c>
      <c r="VO104" s="143" t="str">
        <f t="shared" si="756"/>
        <v>B0G3Q517Y2</v>
      </c>
      <c r="VP104" s="143" t="str">
        <f t="shared" si="757"/>
        <v>FBA79957</v>
      </c>
      <c r="VQ104" s="17">
        <f t="shared" si="764"/>
        <v>1481.95</v>
      </c>
      <c r="VR104" s="3">
        <v>89</v>
      </c>
      <c r="VS104" s="32">
        <f t="shared" si="765"/>
        <v>131893.55000000002</v>
      </c>
      <c r="VT104" s="3">
        <v>298</v>
      </c>
      <c r="VU104" s="32">
        <f t="shared" si="766"/>
        <v>441621.10000000003</v>
      </c>
      <c r="VV104" s="3">
        <v>0</v>
      </c>
      <c r="VW104" s="32">
        <f t="shared" si="767"/>
        <v>0</v>
      </c>
      <c r="VX104" s="3">
        <v>0</v>
      </c>
      <c r="VY104" s="32">
        <f t="shared" si="768"/>
        <v>0</v>
      </c>
      <c r="VZ104" s="58">
        <v>0</v>
      </c>
      <c r="WA104" s="59">
        <f t="shared" si="769"/>
        <v>0</v>
      </c>
      <c r="WB104" s="58">
        <v>0</v>
      </c>
      <c r="WC104" s="59">
        <f t="shared" si="770"/>
        <v>0</v>
      </c>
      <c r="WD104" s="58">
        <v>0</v>
      </c>
      <c r="WE104" s="59">
        <f t="shared" si="771"/>
        <v>0</v>
      </c>
      <c r="WF104" s="42">
        <f t="shared" si="772"/>
        <v>387</v>
      </c>
      <c r="WG104" s="92">
        <f t="shared" si="773"/>
        <v>573514.65</v>
      </c>
      <c r="WH104" s="141">
        <v>57</v>
      </c>
      <c r="WI104" s="36" t="str">
        <f t="shared" si="758"/>
        <v>AM-W23</v>
      </c>
      <c r="WJ104" s="98" t="s">
        <v>664</v>
      </c>
      <c r="WK104" s="17">
        <f t="shared" si="774"/>
        <v>1481.95</v>
      </c>
    </row>
    <row r="105" spans="1:609">
      <c r="A105" s="154" t="s">
        <v>56</v>
      </c>
      <c r="B105" s="155" t="s">
        <v>55</v>
      </c>
      <c r="C105" s="150" t="s">
        <v>294</v>
      </c>
      <c r="D105" s="150" t="s">
        <v>669</v>
      </c>
      <c r="E105" s="154" t="s">
        <v>221</v>
      </c>
      <c r="F105" s="155" t="s">
        <v>292</v>
      </c>
      <c r="G105" s="151" t="s">
        <v>319</v>
      </c>
      <c r="H105" s="150" t="s">
        <v>479</v>
      </c>
      <c r="I105" s="150" t="s">
        <v>438</v>
      </c>
      <c r="J105" s="187">
        <v>492</v>
      </c>
      <c r="K105" s="30" t="s">
        <v>193</v>
      </c>
      <c r="L105" s="2">
        <v>0</v>
      </c>
      <c r="M105" s="3">
        <v>0</v>
      </c>
      <c r="N105" s="21">
        <v>0</v>
      </c>
      <c r="O105" s="3">
        <v>0</v>
      </c>
      <c r="P105" s="23">
        <f>M105+N105+O105</f>
        <v>0</v>
      </c>
      <c r="Q105" s="2">
        <v>0</v>
      </c>
      <c r="R105" s="3">
        <v>0</v>
      </c>
      <c r="S105" s="20">
        <v>0</v>
      </c>
      <c r="T105" s="3">
        <v>0</v>
      </c>
      <c r="U105" s="23">
        <f>R105+S105+T105</f>
        <v>0</v>
      </c>
      <c r="V105" s="2">
        <v>0</v>
      </c>
      <c r="W105" s="3">
        <v>0</v>
      </c>
      <c r="X105" s="3">
        <v>0</v>
      </c>
      <c r="Y105" s="3">
        <v>0</v>
      </c>
      <c r="Z105" s="23">
        <f>W105+X105+Y105</f>
        <v>0</v>
      </c>
      <c r="AA105" s="24">
        <f>Z105/$Z$1</f>
        <v>0</v>
      </c>
      <c r="AB105" s="2">
        <v>0.21929999999999999</v>
      </c>
      <c r="AC105" s="3">
        <v>0</v>
      </c>
      <c r="AD105" s="3">
        <v>1</v>
      </c>
      <c r="AE105" s="3">
        <v>0</v>
      </c>
      <c r="AF105" s="23">
        <f>AC105+AD105+AE105</f>
        <v>1</v>
      </c>
      <c r="AG105" s="24">
        <f>AF105/$AF$1</f>
        <v>7.4571215510812821E-4</v>
      </c>
      <c r="AH105" s="12">
        <v>0.309</v>
      </c>
      <c r="AI105" s="3">
        <v>0</v>
      </c>
      <c r="AJ105" s="3">
        <v>2</v>
      </c>
      <c r="AK105" s="3">
        <v>0</v>
      </c>
      <c r="AL105" s="23">
        <f>AI105+AJ105+AK105</f>
        <v>2</v>
      </c>
      <c r="AM105" s="24">
        <f>AL105/$AL$1</f>
        <v>1.697792869269949E-3</v>
      </c>
      <c r="AN105" s="12">
        <v>0.98899999999999999</v>
      </c>
      <c r="AO105" s="3">
        <v>0</v>
      </c>
      <c r="AP105" s="3">
        <v>0</v>
      </c>
      <c r="AQ105" s="23">
        <f>AO105+AP105</f>
        <v>0</v>
      </c>
      <c r="AR105" s="34" t="e">
        <f>AQ105*#REF!</f>
        <v>#REF!</v>
      </c>
      <c r="AS105" s="24" t="e">
        <f>AR105/$AR$1</f>
        <v>#REF!</v>
      </c>
      <c r="AT105" s="12">
        <v>1</v>
      </c>
      <c r="AU105" s="3">
        <v>0</v>
      </c>
      <c r="AV105" s="3">
        <v>4</v>
      </c>
      <c r="AW105" s="23">
        <f>AU105+AV105</f>
        <v>4</v>
      </c>
      <c r="AX105" s="34" t="e">
        <f>AW105*#REF!</f>
        <v>#REF!</v>
      </c>
      <c r="AY105" s="24" t="e">
        <f>AX105/$AX$1</f>
        <v>#REF!</v>
      </c>
      <c r="AZ105" s="12">
        <v>0.97370000000000001</v>
      </c>
      <c r="BA105" s="3">
        <v>0</v>
      </c>
      <c r="BB105" s="3">
        <v>1</v>
      </c>
      <c r="BC105" s="23">
        <f>BA105+BB105</f>
        <v>1</v>
      </c>
      <c r="BD105" s="34" t="e">
        <f>BC105*#REF!</f>
        <v>#REF!</v>
      </c>
      <c r="BE105" s="24" t="e">
        <f>BD105/$BD$1</f>
        <v>#REF!</v>
      </c>
      <c r="BF105" s="12">
        <v>0.96840000000000004</v>
      </c>
      <c r="BG105" s="3">
        <v>0</v>
      </c>
      <c r="BH105" s="3">
        <v>0</v>
      </c>
      <c r="BI105" s="23">
        <f>BG105+BH105</f>
        <v>0</v>
      </c>
      <c r="BJ105" s="34" t="e">
        <f>BI105*#REF!</f>
        <v>#REF!</v>
      </c>
      <c r="BK105" s="37" t="e">
        <f>BJ105/$BJ$1</f>
        <v>#REF!</v>
      </c>
      <c r="BL105" s="12">
        <v>0.96879999999999999</v>
      </c>
      <c r="BM105" s="3">
        <v>0</v>
      </c>
      <c r="BN105" s="3">
        <v>0</v>
      </c>
      <c r="BO105" s="23">
        <f>BM105+BN105</f>
        <v>0</v>
      </c>
      <c r="BP105" s="34" t="e">
        <f>BO105*#REF!</f>
        <v>#REF!</v>
      </c>
      <c r="BQ105" s="37" t="e">
        <f>BP105/$BP$1</f>
        <v>#REF!</v>
      </c>
      <c r="BR105" s="12">
        <v>1</v>
      </c>
      <c r="BS105" s="3">
        <v>0</v>
      </c>
      <c r="BT105" s="3">
        <v>1</v>
      </c>
      <c r="BU105" s="3">
        <v>899</v>
      </c>
      <c r="BV105" s="3">
        <v>0</v>
      </c>
      <c r="BW105" s="3">
        <v>0</v>
      </c>
      <c r="BX105" s="3">
        <v>0</v>
      </c>
      <c r="BY105" s="3">
        <v>0</v>
      </c>
      <c r="BZ105" s="23">
        <f>BS105+BT105+BX105+BV105</f>
        <v>1</v>
      </c>
      <c r="CA105" s="23">
        <f>BY105+BU105+BW105</f>
        <v>899</v>
      </c>
      <c r="CB105" s="37">
        <f>CA105/$CA$1</f>
        <v>1.098717082692855E-4</v>
      </c>
      <c r="CC105" s="34" t="e">
        <f>BZ105*#REF!</f>
        <v>#REF!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23">
        <f>CD105+CH105+CF105</f>
        <v>0</v>
      </c>
      <c r="CK105" s="23">
        <f>CI105+CE105+CG105</f>
        <v>0</v>
      </c>
      <c r="CL105" s="24">
        <f>CK105/$CK$1</f>
        <v>0</v>
      </c>
      <c r="CM105" s="34" t="e">
        <f>CJ105*#REF!</f>
        <v>#REF!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23">
        <f>CN105+CR105+CP105</f>
        <v>0</v>
      </c>
      <c r="CU105" s="23">
        <f>CS105+CO105+CQ105</f>
        <v>0</v>
      </c>
      <c r="CV105" s="24">
        <f>CU105/$CU$1</f>
        <v>0</v>
      </c>
      <c r="CW105" s="34" t="e">
        <f>CT105*#REF!</f>
        <v>#REF!</v>
      </c>
      <c r="CX105" s="3">
        <v>2</v>
      </c>
      <c r="CY105" s="3">
        <v>1648</v>
      </c>
      <c r="CZ105" s="3">
        <v>0</v>
      </c>
      <c r="DA105" s="3">
        <v>0</v>
      </c>
      <c r="DB105" s="23">
        <f t="shared" ref="DB105:DC108" si="1022">CX105+CZ105</f>
        <v>2</v>
      </c>
      <c r="DC105" s="23">
        <f t="shared" si="1022"/>
        <v>1648</v>
      </c>
      <c r="DD105" s="24">
        <f>DC105/$DC$1</f>
        <v>2.1533573433373993E-4</v>
      </c>
      <c r="DE105" s="23">
        <v>40</v>
      </c>
      <c r="DF105" s="23">
        <v>2</v>
      </c>
      <c r="DG105" s="23">
        <v>1648</v>
      </c>
      <c r="DH105" s="34" t="e">
        <f>DB105*#REF!</f>
        <v>#REF!</v>
      </c>
      <c r="DI105" s="3">
        <v>1</v>
      </c>
      <c r="DJ105" s="3">
        <v>749</v>
      </c>
      <c r="DK105" s="3">
        <v>0</v>
      </c>
      <c r="DL105" s="3">
        <v>0</v>
      </c>
      <c r="DM105" s="23">
        <f t="shared" ref="DM105:DN108" si="1023">DI105+DK105</f>
        <v>1</v>
      </c>
      <c r="DN105" s="23">
        <f t="shared" si="1023"/>
        <v>749</v>
      </c>
      <c r="DO105" s="23">
        <f>DN105/1.18</f>
        <v>634.74576271186447</v>
      </c>
      <c r="DP105" s="24">
        <f>DN105/$DN$1</f>
        <v>8.5788864331893288E-5</v>
      </c>
      <c r="DQ105" s="23">
        <v>52</v>
      </c>
      <c r="DR105" s="23">
        <v>1</v>
      </c>
      <c r="DS105" s="23">
        <v>749</v>
      </c>
      <c r="DT105" s="24">
        <f>DS105/$DS$1</f>
        <v>7.4766893844692377E-5</v>
      </c>
      <c r="DU105" s="34" t="e">
        <f>DM105*#REF!</f>
        <v>#REF!</v>
      </c>
      <c r="DV105" s="62">
        <f>(DR105-DF105)/DF105</f>
        <v>-0.5</v>
      </c>
      <c r="DW105" s="62">
        <f>(DM105-DB105)/DB105</f>
        <v>-0.5</v>
      </c>
      <c r="DX105" s="34">
        <v>0</v>
      </c>
      <c r="DY105" s="23">
        <v>0</v>
      </c>
      <c r="DZ105" s="34">
        <v>0</v>
      </c>
      <c r="EA105" s="24" t="e">
        <f>DX105/DZ105</f>
        <v>#DIV/0!</v>
      </c>
      <c r="EB105" s="24">
        <f>DX105/DO105</f>
        <v>0</v>
      </c>
      <c r="EC105" s="24" t="s">
        <v>461</v>
      </c>
      <c r="ED105" s="24" t="s">
        <v>461</v>
      </c>
      <c r="EE105" s="3">
        <v>0</v>
      </c>
      <c r="EF105" s="3">
        <v>0</v>
      </c>
      <c r="EG105" s="3">
        <v>0</v>
      </c>
      <c r="EH105" s="3">
        <v>0</v>
      </c>
      <c r="EI105" s="23">
        <f t="shared" ref="EI105:EJ108" si="1024">EE105+EG105</f>
        <v>0</v>
      </c>
      <c r="EJ105" s="23">
        <f t="shared" si="1024"/>
        <v>0</v>
      </c>
      <c r="EK105" s="23">
        <f>EJ105/1.18</f>
        <v>0</v>
      </c>
      <c r="EL105" s="62">
        <f>EJ105/$EJ$1</f>
        <v>0</v>
      </c>
      <c r="EM105" s="23">
        <v>74</v>
      </c>
      <c r="EN105" s="23">
        <v>0</v>
      </c>
      <c r="EO105" s="23">
        <v>0</v>
      </c>
      <c r="EP105" s="62">
        <f>EO105/$EO$1</f>
        <v>0</v>
      </c>
      <c r="EQ105" s="34" t="e">
        <f>EI105*#REF!</f>
        <v>#REF!</v>
      </c>
      <c r="ER105" s="24">
        <f>(EN105-DR105)/DR105</f>
        <v>-1</v>
      </c>
      <c r="ES105" s="24">
        <f>(EI105-DM105)/DM105</f>
        <v>-1</v>
      </c>
      <c r="ET105" s="62"/>
      <c r="EU105" s="62"/>
      <c r="EV105" s="3">
        <v>2</v>
      </c>
      <c r="EW105" s="3">
        <v>1148</v>
      </c>
      <c r="EX105" s="3">
        <v>0</v>
      </c>
      <c r="EY105" s="3">
        <v>0</v>
      </c>
      <c r="EZ105" s="23">
        <f t="shared" ref="EZ105:FA108" si="1025">EV105+EX105</f>
        <v>2</v>
      </c>
      <c r="FA105" s="23">
        <f t="shared" si="1025"/>
        <v>1148</v>
      </c>
      <c r="FB105" s="70">
        <f>FA105/1.18</f>
        <v>972.88135593220341</v>
      </c>
      <c r="FC105" s="62">
        <f>FA105/$FA$1</f>
        <v>1.120935212104591E-4</v>
      </c>
      <c r="FD105" s="23">
        <v>53</v>
      </c>
      <c r="FE105" s="23">
        <v>2</v>
      </c>
      <c r="FF105" s="23">
        <v>1148</v>
      </c>
      <c r="FG105" s="62">
        <f>FF105/$FF$1</f>
        <v>8.7345521257014357E-5</v>
      </c>
      <c r="FH105" s="34" t="e">
        <f>EZ105*#REF!</f>
        <v>#REF!</v>
      </c>
      <c r="FI105" s="3">
        <v>0</v>
      </c>
      <c r="FJ105" s="3">
        <v>0</v>
      </c>
      <c r="FK105" s="3">
        <v>0</v>
      </c>
      <c r="FL105" s="3">
        <v>0</v>
      </c>
      <c r="FM105" s="23">
        <f t="shared" ref="FM105:FN108" si="1026">FI105+FK105</f>
        <v>0</v>
      </c>
      <c r="FN105" s="23">
        <f t="shared" si="1026"/>
        <v>0</v>
      </c>
      <c r="FO105" s="70">
        <f>FN105/1.18</f>
        <v>0</v>
      </c>
      <c r="FP105" s="62">
        <f>FN105/$FN$1</f>
        <v>0</v>
      </c>
      <c r="FQ105" s="23">
        <v>43</v>
      </c>
      <c r="FR105" s="23">
        <v>0</v>
      </c>
      <c r="FS105" s="68">
        <v>0</v>
      </c>
      <c r="FT105" s="62">
        <f>FS105/$FS$1</f>
        <v>0</v>
      </c>
      <c r="FU105" s="34" t="e">
        <f>FM105*#REF!</f>
        <v>#REF!</v>
      </c>
      <c r="FV105" s="3">
        <v>0</v>
      </c>
      <c r="FW105" s="3">
        <v>0</v>
      </c>
      <c r="FX105" s="3">
        <v>0</v>
      </c>
      <c r="FY105" s="3">
        <v>0</v>
      </c>
      <c r="FZ105" s="23">
        <f t="shared" ref="FZ105:GA108" si="1027">FV105+FX105</f>
        <v>0</v>
      </c>
      <c r="GA105" s="23">
        <f t="shared" si="1027"/>
        <v>0</v>
      </c>
      <c r="GB105" s="70">
        <f>GA105/1.18</f>
        <v>0</v>
      </c>
      <c r="GC105" s="62">
        <f>GA105/$GA$1</f>
        <v>0</v>
      </c>
      <c r="GD105" s="23">
        <v>4</v>
      </c>
      <c r="GE105" s="23">
        <v>0</v>
      </c>
      <c r="GF105" s="68">
        <v>0</v>
      </c>
      <c r="GG105" s="62">
        <f>GF105/$GF$1</f>
        <v>0</v>
      </c>
      <c r="GH105" s="111">
        <f>J105*FZ105</f>
        <v>0</v>
      </c>
      <c r="GI105" s="100">
        <v>0</v>
      </c>
      <c r="GJ105" s="3">
        <v>0</v>
      </c>
      <c r="GK105" s="3"/>
      <c r="GL105" s="3"/>
      <c r="GM105" s="23">
        <f t="shared" ref="GM105:GN108" si="1028">GI105+GK105</f>
        <v>0</v>
      </c>
      <c r="GN105" s="23">
        <f t="shared" si="1028"/>
        <v>0</v>
      </c>
      <c r="GO105" s="70">
        <f>GN105/1.18</f>
        <v>0</v>
      </c>
      <c r="GP105" s="62">
        <f>GN105/$GN$1</f>
        <v>0</v>
      </c>
      <c r="GQ105" s="23">
        <v>41</v>
      </c>
      <c r="GR105" s="23">
        <v>0</v>
      </c>
      <c r="GS105" s="68">
        <v>0</v>
      </c>
      <c r="GT105" s="62">
        <f>GS105/$GS$1</f>
        <v>0</v>
      </c>
      <c r="GU105" s="111">
        <f>J105*GM105</f>
        <v>0</v>
      </c>
      <c r="GV105" s="100">
        <v>0</v>
      </c>
      <c r="GW105" s="3">
        <v>0</v>
      </c>
      <c r="GX105" s="3"/>
      <c r="GY105" s="3"/>
      <c r="GZ105" s="23">
        <f t="shared" ref="GZ105:HA108" si="1029">GV105+GX105</f>
        <v>0</v>
      </c>
      <c r="HA105" s="23">
        <f t="shared" si="1029"/>
        <v>0</v>
      </c>
      <c r="HB105" s="70">
        <f>HA105/1.18</f>
        <v>0</v>
      </c>
      <c r="HC105" s="62">
        <f>HA105/$HA$1</f>
        <v>0</v>
      </c>
      <c r="HD105" s="23">
        <v>25</v>
      </c>
      <c r="HE105" s="23">
        <v>0</v>
      </c>
      <c r="HF105" s="68">
        <v>0</v>
      </c>
      <c r="HG105" s="62">
        <f>HF105/$HF$1</f>
        <v>0</v>
      </c>
      <c r="HH105" s="34">
        <f>J105*GZ105</f>
        <v>0</v>
      </c>
      <c r="HI105" s="100">
        <v>0</v>
      </c>
      <c r="HJ105" s="3">
        <v>0</v>
      </c>
      <c r="HK105" s="3"/>
      <c r="HL105" s="3"/>
      <c r="HM105" s="23">
        <f t="shared" ref="HM105:HN108" si="1030">HI105+HK105</f>
        <v>0</v>
      </c>
      <c r="HN105" s="23">
        <f t="shared" si="1030"/>
        <v>0</v>
      </c>
      <c r="HO105" s="70">
        <f>HN105/1.18</f>
        <v>0</v>
      </c>
      <c r="HP105" s="62">
        <f>HN105/$HN$1</f>
        <v>0</v>
      </c>
      <c r="HQ105" s="23">
        <v>19</v>
      </c>
      <c r="HR105" s="23">
        <v>0</v>
      </c>
      <c r="HS105" s="68">
        <v>0</v>
      </c>
      <c r="HT105" s="62">
        <f>HS105/$HS$1</f>
        <v>0</v>
      </c>
      <c r="HU105" s="34">
        <f>J105*HM105</f>
        <v>0</v>
      </c>
      <c r="HV105" s="100">
        <v>0</v>
      </c>
      <c r="HW105" s="3">
        <v>0</v>
      </c>
      <c r="HX105" s="3">
        <v>0</v>
      </c>
      <c r="HY105" s="179">
        <v>0</v>
      </c>
      <c r="HZ105" s="23">
        <f t="shared" ref="HZ105:IA108" si="1031">HV105+HX105</f>
        <v>0</v>
      </c>
      <c r="IA105" s="23">
        <f t="shared" si="1031"/>
        <v>0</v>
      </c>
      <c r="IB105" s="70">
        <f>IA105/1.18</f>
        <v>0</v>
      </c>
      <c r="IC105" s="62">
        <f>IA105/$IA$1</f>
        <v>0</v>
      </c>
      <c r="ID105" s="23">
        <v>20</v>
      </c>
      <c r="IE105" s="23">
        <v>0</v>
      </c>
      <c r="IF105" s="68">
        <v>0</v>
      </c>
      <c r="IG105" s="62">
        <f>IF105/$IF$1</f>
        <v>0</v>
      </c>
      <c r="IH105" s="34">
        <f>IY105*HZ105</f>
        <v>0</v>
      </c>
      <c r="II105" s="100">
        <v>1</v>
      </c>
      <c r="IJ105" s="88">
        <v>599</v>
      </c>
      <c r="IK105" s="3">
        <v>0</v>
      </c>
      <c r="IL105" s="88">
        <v>0</v>
      </c>
      <c r="IM105" s="23">
        <f t="shared" ref="IM105:IN108" si="1032">II105+IK105</f>
        <v>1</v>
      </c>
      <c r="IN105" s="68">
        <f t="shared" si="1032"/>
        <v>599</v>
      </c>
      <c r="IO105" s="68">
        <f>IN105/1.18</f>
        <v>507.62711864406782</v>
      </c>
      <c r="IP105" s="62">
        <f>IN105/$IN$1</f>
        <v>6.5113329210103946E-5</v>
      </c>
      <c r="IQ105" s="23">
        <v>18</v>
      </c>
      <c r="IR105" s="23">
        <v>0</v>
      </c>
      <c r="IS105" s="68">
        <v>0</v>
      </c>
      <c r="IT105" s="62">
        <f>IS105/$IS$1</f>
        <v>0</v>
      </c>
      <c r="IU105" s="34">
        <f>IY105*IM105</f>
        <v>492</v>
      </c>
      <c r="IV105" s="142" t="str">
        <f>E105</f>
        <v>AM-C13</v>
      </c>
      <c r="IW105" s="142" t="str">
        <f t="shared" ref="IW105:IX108" si="1033">A105</f>
        <v>B0BLK8DNPD</v>
      </c>
      <c r="IX105" s="142" t="str">
        <f t="shared" si="1033"/>
        <v>FBA76716</v>
      </c>
      <c r="IY105" s="17">
        <v>492</v>
      </c>
      <c r="IZ105" s="3">
        <v>13</v>
      </c>
      <c r="JA105" s="32">
        <f>IZ105*IY105</f>
        <v>6396</v>
      </c>
      <c r="JB105" s="3">
        <v>57</v>
      </c>
      <c r="JC105" s="32">
        <f>JB105*IY105</f>
        <v>28044</v>
      </c>
      <c r="JD105" s="3">
        <v>0</v>
      </c>
      <c r="JE105" s="32">
        <f>JD105*IY105</f>
        <v>0</v>
      </c>
      <c r="JF105" s="3">
        <v>0</v>
      </c>
      <c r="JG105" s="32">
        <f>JF105*IY105</f>
        <v>0</v>
      </c>
      <c r="JH105" s="58">
        <v>0</v>
      </c>
      <c r="JI105" s="59">
        <f>JH105*IY105</f>
        <v>0</v>
      </c>
      <c r="JJ105" s="58">
        <v>0</v>
      </c>
      <c r="JK105" s="59">
        <f>JJ105*IY105</f>
        <v>0</v>
      </c>
      <c r="JL105" s="58">
        <v>0</v>
      </c>
      <c r="JM105" s="59">
        <f>JL105*IY105</f>
        <v>0</v>
      </c>
      <c r="JN105" s="42">
        <f>IZ105+JB105+JH105+JD105+JF105+JJ105+JL105</f>
        <v>70</v>
      </c>
      <c r="JO105" s="10">
        <f>JN105*IY105</f>
        <v>34440</v>
      </c>
      <c r="JP105" s="36" t="str">
        <f>E105</f>
        <v>AM-C13</v>
      </c>
      <c r="JQ105" s="98" t="str">
        <f>C105</f>
        <v>EOL</v>
      </c>
      <c r="JR105" s="17">
        <v>492</v>
      </c>
      <c r="JS105" s="100">
        <v>1</v>
      </c>
      <c r="JT105" s="88">
        <v>599</v>
      </c>
      <c r="JU105" s="3">
        <v>0</v>
      </c>
      <c r="JV105" s="88">
        <v>0</v>
      </c>
      <c r="JW105" s="23">
        <f t="shared" ref="JW105:JX108" si="1034">JS105+JU105</f>
        <v>1</v>
      </c>
      <c r="JX105" s="68">
        <f t="shared" si="1034"/>
        <v>599</v>
      </c>
      <c r="JY105" s="68">
        <f>JX105/1.18</f>
        <v>507.62711864406782</v>
      </c>
      <c r="JZ105" s="62">
        <f>JX105/$JX$1</f>
        <v>5.4451671439885128E-5</v>
      </c>
      <c r="KA105" s="23">
        <v>37</v>
      </c>
      <c r="KB105" s="23">
        <v>0</v>
      </c>
      <c r="KC105" s="68">
        <v>0</v>
      </c>
      <c r="KD105" s="62">
        <f>KC105/$IS$1</f>
        <v>0</v>
      </c>
      <c r="KE105" s="34">
        <f>KI105*JW105</f>
        <v>492</v>
      </c>
      <c r="KF105" s="142" t="str">
        <f>E105</f>
        <v>AM-C13</v>
      </c>
      <c r="KG105" s="142" t="str">
        <f>A105</f>
        <v>B0BLK8DNPD</v>
      </c>
      <c r="KH105" s="142" t="str">
        <f>B105</f>
        <v>FBA76716</v>
      </c>
      <c r="KI105" s="17">
        <v>492</v>
      </c>
      <c r="KJ105" s="3">
        <v>1</v>
      </c>
      <c r="KK105" s="32">
        <f>KJ105*KI105</f>
        <v>492</v>
      </c>
      <c r="KL105" s="3">
        <v>46</v>
      </c>
      <c r="KM105" s="32">
        <f>KL105*KI105</f>
        <v>22632</v>
      </c>
      <c r="KN105" s="3">
        <v>0</v>
      </c>
      <c r="KO105" s="32">
        <f>KN105*KI105</f>
        <v>0</v>
      </c>
      <c r="KP105" s="3">
        <v>0</v>
      </c>
      <c r="KQ105" s="32">
        <f>KP105*KI105</f>
        <v>0</v>
      </c>
      <c r="KR105" s="58">
        <v>0</v>
      </c>
      <c r="KS105" s="59">
        <f>KR105*KI105</f>
        <v>0</v>
      </c>
      <c r="KT105" s="58">
        <v>0</v>
      </c>
      <c r="KU105" s="59">
        <f>KT105*KI105</f>
        <v>0</v>
      </c>
      <c r="KV105" s="58">
        <v>0</v>
      </c>
      <c r="KW105" s="59">
        <f>KV105*KI105</f>
        <v>0</v>
      </c>
      <c r="KX105" s="42">
        <f>KJ105+KL105+KR105+KN105+KP105+KT105+KV105</f>
        <v>47</v>
      </c>
      <c r="KY105" s="10">
        <f>KX105*KI105</f>
        <v>23124</v>
      </c>
      <c r="KZ105" s="36" t="str">
        <f>E105</f>
        <v>AM-C13</v>
      </c>
      <c r="LA105" s="98" t="str">
        <f>C105</f>
        <v>EOL</v>
      </c>
      <c r="LB105" s="17">
        <v>492</v>
      </c>
      <c r="LC105" s="100">
        <v>0</v>
      </c>
      <c r="LD105" s="88">
        <v>0</v>
      </c>
      <c r="LE105" s="3">
        <v>0</v>
      </c>
      <c r="LF105" s="88">
        <v>0</v>
      </c>
      <c r="LG105" s="23">
        <f t="shared" ref="LG105:LH108" si="1035">LC105+LE105</f>
        <v>0</v>
      </c>
      <c r="LH105" s="68">
        <f t="shared" si="1035"/>
        <v>0</v>
      </c>
      <c r="LI105" s="68">
        <f>LH105/1.18</f>
        <v>0</v>
      </c>
      <c r="LJ105" s="62">
        <f>LH105/$LH$1</f>
        <v>0</v>
      </c>
      <c r="LK105" s="23">
        <v>26</v>
      </c>
      <c r="LL105" s="23">
        <v>0</v>
      </c>
      <c r="LM105" s="68">
        <v>0</v>
      </c>
      <c r="LN105" s="62">
        <f>LM105/$IS$1</f>
        <v>0</v>
      </c>
      <c r="LO105" s="34">
        <f>LS105*LG105</f>
        <v>0</v>
      </c>
      <c r="LP105" s="143" t="str">
        <f>E105</f>
        <v>AM-C13</v>
      </c>
      <c r="LQ105" s="143" t="str">
        <f>A105</f>
        <v>B0BLK8DNPD</v>
      </c>
      <c r="LR105" s="143" t="str">
        <f>B105</f>
        <v>FBA76716</v>
      </c>
      <c r="LS105" s="17">
        <v>492</v>
      </c>
      <c r="LT105" s="3">
        <v>1</v>
      </c>
      <c r="LU105" s="32">
        <f>LT105*LS105</f>
        <v>492</v>
      </c>
      <c r="LV105" s="3">
        <v>36</v>
      </c>
      <c r="LW105" s="32">
        <f>LV105*LS105</f>
        <v>17712</v>
      </c>
      <c r="LX105" s="3">
        <v>0</v>
      </c>
      <c r="LY105" s="32">
        <f>LX105*LS105</f>
        <v>0</v>
      </c>
      <c r="LZ105" s="3">
        <v>0</v>
      </c>
      <c r="MA105" s="32">
        <f>LZ105*LS105</f>
        <v>0</v>
      </c>
      <c r="MB105" s="58">
        <v>0</v>
      </c>
      <c r="MC105" s="59">
        <f>MB105*LS105</f>
        <v>0</v>
      </c>
      <c r="MD105" s="58">
        <v>0</v>
      </c>
      <c r="ME105" s="59">
        <f>MD105*LS105</f>
        <v>0</v>
      </c>
      <c r="MF105" s="58">
        <v>0</v>
      </c>
      <c r="MG105" s="59">
        <f>MF105*LS105</f>
        <v>0</v>
      </c>
      <c r="MH105" s="42">
        <f>LT105+LV105+MB105+LX105+LZ105+MD105+MF105</f>
        <v>37</v>
      </c>
      <c r="MI105" s="10">
        <f>MH105*LS105</f>
        <v>18204</v>
      </c>
      <c r="MJ105" s="36" t="str">
        <f>E105</f>
        <v>AM-C13</v>
      </c>
      <c r="MK105" s="98" t="s">
        <v>294</v>
      </c>
      <c r="ML105" s="17">
        <v>492</v>
      </c>
      <c r="MM105" s="100">
        <v>1</v>
      </c>
      <c r="MN105" s="88">
        <v>749</v>
      </c>
      <c r="MO105" s="3">
        <v>0</v>
      </c>
      <c r="MP105" s="88">
        <v>0</v>
      </c>
      <c r="MQ105" s="23">
        <f t="shared" ref="MQ105:MR108" si="1036">MM105+MO105</f>
        <v>1</v>
      </c>
      <c r="MR105" s="68">
        <f t="shared" si="1036"/>
        <v>749</v>
      </c>
      <c r="MS105" s="68">
        <f>MR105/1.18</f>
        <v>634.74576271186447</v>
      </c>
      <c r="MT105" s="62">
        <f>MR105/$MR$1</f>
        <v>5.4903549005042341E-5</v>
      </c>
      <c r="MU105" s="23">
        <v>8</v>
      </c>
      <c r="MV105" s="23">
        <v>0</v>
      </c>
      <c r="MW105" s="68">
        <v>0</v>
      </c>
      <c r="MX105" s="62">
        <f>MW105/$IS$1</f>
        <v>0</v>
      </c>
      <c r="MY105" s="34">
        <f>MQ105*NC105</f>
        <v>492</v>
      </c>
      <c r="MZ105" s="143" t="str">
        <f>E105</f>
        <v>AM-C13</v>
      </c>
      <c r="NA105" s="143" t="str">
        <f t="shared" ref="NA105:NB108" si="1037">A105</f>
        <v>B0BLK8DNPD</v>
      </c>
      <c r="NB105" s="143" t="str">
        <f t="shared" si="1037"/>
        <v>FBA76716</v>
      </c>
      <c r="NC105" s="17">
        <f>J105</f>
        <v>492</v>
      </c>
      <c r="ND105" s="3">
        <v>6</v>
      </c>
      <c r="NE105" s="32">
        <f>ND105*NC105</f>
        <v>2952</v>
      </c>
      <c r="NF105" s="3">
        <v>36</v>
      </c>
      <c r="NG105" s="32">
        <f>NF105*NC105</f>
        <v>17712</v>
      </c>
      <c r="NH105" s="3">
        <v>0</v>
      </c>
      <c r="NI105" s="32">
        <f>NH105*NC105</f>
        <v>0</v>
      </c>
      <c r="NJ105" s="3">
        <v>0</v>
      </c>
      <c r="NK105" s="32">
        <f>NJ105*NC105</f>
        <v>0</v>
      </c>
      <c r="NL105" s="58">
        <v>0</v>
      </c>
      <c r="NM105" s="59">
        <f>NL105*NC105</f>
        <v>0</v>
      </c>
      <c r="NN105" s="58">
        <v>0</v>
      </c>
      <c r="NO105" s="59">
        <f>NN105*NC105</f>
        <v>0</v>
      </c>
      <c r="NP105" s="58">
        <v>0</v>
      </c>
      <c r="NQ105" s="59">
        <f>NP105*NC105</f>
        <v>0</v>
      </c>
      <c r="NR105" s="42">
        <f>ND105+NF105+NL105+NH105+NJ105+NN105+NP105</f>
        <v>42</v>
      </c>
      <c r="NS105" s="92">
        <f>NR105*NC105</f>
        <v>20664</v>
      </c>
      <c r="NT105" s="141">
        <v>1</v>
      </c>
      <c r="NU105" s="36" t="str">
        <f>E105</f>
        <v>AM-C13</v>
      </c>
      <c r="NV105" s="98" t="s">
        <v>294</v>
      </c>
      <c r="NW105" s="17">
        <v>492</v>
      </c>
      <c r="NX105" s="100">
        <v>0</v>
      </c>
      <c r="NY105" s="88">
        <v>0</v>
      </c>
      <c r="NZ105" s="3">
        <v>0</v>
      </c>
      <c r="OA105" s="88">
        <v>0</v>
      </c>
      <c r="OB105" s="23">
        <f t="shared" ref="OB105:OC108" si="1038">NX105+NZ105</f>
        <v>0</v>
      </c>
      <c r="OC105" s="68">
        <f t="shared" si="1038"/>
        <v>0</v>
      </c>
      <c r="OD105" s="68">
        <f>OC105/1.18</f>
        <v>0</v>
      </c>
      <c r="OE105" s="62">
        <f>OC105/$OC$1</f>
        <v>0</v>
      </c>
      <c r="OF105" s="23">
        <v>12</v>
      </c>
      <c r="OG105" s="23">
        <v>0</v>
      </c>
      <c r="OH105" s="68">
        <v>0</v>
      </c>
      <c r="OI105" s="62">
        <f>OH105/$IS$1</f>
        <v>0</v>
      </c>
      <c r="OJ105" s="34">
        <f>OB105*ON105</f>
        <v>0</v>
      </c>
      <c r="OK105" s="143" t="str">
        <f>E105</f>
        <v>AM-C13</v>
      </c>
      <c r="OL105" s="143" t="str">
        <f t="shared" ref="OL105:OM108" si="1039">A105</f>
        <v>B0BLK8DNPD</v>
      </c>
      <c r="OM105" s="143" t="str">
        <f t="shared" si="1039"/>
        <v>FBA76716</v>
      </c>
      <c r="ON105" s="17">
        <f>J105</f>
        <v>492</v>
      </c>
      <c r="OO105" s="3">
        <v>5</v>
      </c>
      <c r="OP105" s="32">
        <f>OO105*ON105</f>
        <v>2460</v>
      </c>
      <c r="OQ105" s="3">
        <v>36</v>
      </c>
      <c r="OR105" s="32">
        <f>OQ105*ON105</f>
        <v>17712</v>
      </c>
      <c r="OS105" s="3">
        <v>0</v>
      </c>
      <c r="OT105" s="32">
        <f>OS105*ON105</f>
        <v>0</v>
      </c>
      <c r="OU105" s="3">
        <v>0</v>
      </c>
      <c r="OV105" s="32">
        <f>OU105*ON105</f>
        <v>0</v>
      </c>
      <c r="OW105" s="58">
        <v>0</v>
      </c>
      <c r="OX105" s="59">
        <f>OW105*ON105</f>
        <v>0</v>
      </c>
      <c r="OY105" s="58">
        <v>0</v>
      </c>
      <c r="OZ105" s="59">
        <f>OY105*ON105</f>
        <v>0</v>
      </c>
      <c r="PA105" s="58">
        <v>0</v>
      </c>
      <c r="PB105" s="59">
        <f>PA105*ON105</f>
        <v>0</v>
      </c>
      <c r="PC105" s="42">
        <f>OO105+OQ105+OW105+OS105+OU105+OY105+PA105</f>
        <v>41</v>
      </c>
      <c r="PD105" s="92">
        <f>PC105*ON105</f>
        <v>20172</v>
      </c>
      <c r="PE105" s="141">
        <v>1</v>
      </c>
      <c r="PF105" s="36" t="str">
        <f>E105</f>
        <v>AM-C13</v>
      </c>
      <c r="PG105" s="98" t="s">
        <v>294</v>
      </c>
      <c r="PH105" s="17">
        <v>492</v>
      </c>
      <c r="PI105" s="100">
        <v>0</v>
      </c>
      <c r="PJ105" s="88">
        <v>0</v>
      </c>
      <c r="PK105" s="3">
        <v>0</v>
      </c>
      <c r="PL105" s="88">
        <v>0</v>
      </c>
      <c r="PM105" s="23">
        <f t="shared" ref="PM105:PN108" si="1040">PI105+PK105</f>
        <v>0</v>
      </c>
      <c r="PN105" s="68">
        <f t="shared" si="1040"/>
        <v>0</v>
      </c>
      <c r="PO105" s="68">
        <f>PN105/1.18</f>
        <v>0</v>
      </c>
      <c r="PP105" s="62">
        <f>PN105/$PN$1</f>
        <v>0</v>
      </c>
      <c r="PQ105" s="23">
        <v>13</v>
      </c>
      <c r="PR105" s="23">
        <v>0</v>
      </c>
      <c r="PS105" s="68">
        <v>0</v>
      </c>
      <c r="PT105" s="62">
        <f>PS105/$IS$1</f>
        <v>0</v>
      </c>
      <c r="PU105" s="34">
        <f>PM105*PY105</f>
        <v>0</v>
      </c>
      <c r="PV105" s="143" t="str">
        <f>E105</f>
        <v>AM-C13</v>
      </c>
      <c r="PW105" s="143" t="str">
        <f t="shared" ref="PW105:PX108" si="1041">A105</f>
        <v>B0BLK8DNPD</v>
      </c>
      <c r="PX105" s="143" t="str">
        <f t="shared" si="1041"/>
        <v>FBA76716</v>
      </c>
      <c r="PY105" s="17">
        <f>J105</f>
        <v>492</v>
      </c>
      <c r="PZ105" s="3">
        <v>5</v>
      </c>
      <c r="QA105" s="32">
        <f>PZ105*PY105</f>
        <v>2460</v>
      </c>
      <c r="QB105" s="3"/>
      <c r="QC105" s="32">
        <f>QB105*PY105</f>
        <v>0</v>
      </c>
      <c r="QD105" s="3">
        <v>0</v>
      </c>
      <c r="QE105" s="32">
        <f>QD105*PY105</f>
        <v>0</v>
      </c>
      <c r="QF105" s="3">
        <v>0</v>
      </c>
      <c r="QG105" s="32">
        <f>QF105*PY105</f>
        <v>0</v>
      </c>
      <c r="QH105" s="58">
        <v>0</v>
      </c>
      <c r="QI105" s="59">
        <f>QH105*PY105</f>
        <v>0</v>
      </c>
      <c r="QJ105" s="58">
        <v>0</v>
      </c>
      <c r="QK105" s="59">
        <f>QJ105*PY105</f>
        <v>0</v>
      </c>
      <c r="QL105" s="58">
        <v>0</v>
      </c>
      <c r="QM105" s="59">
        <f>QL105*PY105</f>
        <v>0</v>
      </c>
      <c r="QN105" s="42">
        <f>PZ105+QB105+QH105+QD105+QF105+QJ105+QL105</f>
        <v>5</v>
      </c>
      <c r="QO105" s="92">
        <f>QN105*PY105</f>
        <v>2460</v>
      </c>
      <c r="QP105" s="141">
        <v>1</v>
      </c>
      <c r="QQ105" s="36" t="str">
        <f>E105</f>
        <v>AM-C13</v>
      </c>
      <c r="QR105" s="98" t="s">
        <v>294</v>
      </c>
      <c r="QS105" s="17">
        <v>492</v>
      </c>
      <c r="QT105" s="100">
        <v>4</v>
      </c>
      <c r="QU105" s="88">
        <v>2396</v>
      </c>
      <c r="QV105" s="3">
        <v>0</v>
      </c>
      <c r="QW105" s="88">
        <v>0</v>
      </c>
      <c r="QX105" s="23">
        <f t="shared" ref="QX105:QY108" si="1042">QT105+QV105</f>
        <v>4</v>
      </c>
      <c r="QY105" s="68">
        <f t="shared" si="1042"/>
        <v>2396</v>
      </c>
      <c r="QZ105" s="68">
        <f>QY105/1.18</f>
        <v>2030.5084745762713</v>
      </c>
      <c r="RA105" s="62">
        <f>QY105/$QY$1</f>
        <v>1.2821148773859925E-4</v>
      </c>
      <c r="RB105" s="23">
        <v>34</v>
      </c>
      <c r="RC105" s="23">
        <v>0</v>
      </c>
      <c r="RD105" s="68">
        <v>0</v>
      </c>
      <c r="RE105" s="62">
        <f>RD105/$IS$1</f>
        <v>0</v>
      </c>
      <c r="RF105" s="34">
        <f>QX105*RJ105</f>
        <v>1968</v>
      </c>
      <c r="RG105" s="143" t="str">
        <f>E105</f>
        <v>AM-C13</v>
      </c>
      <c r="RH105" s="143" t="str">
        <f t="shared" ref="RH105:RI108" si="1043">A105</f>
        <v>B0BLK8DNPD</v>
      </c>
      <c r="RI105" s="143" t="str">
        <f t="shared" si="1043"/>
        <v>FBA76716</v>
      </c>
      <c r="RJ105" s="17">
        <f>J105</f>
        <v>492</v>
      </c>
      <c r="RK105" s="3">
        <v>17</v>
      </c>
      <c r="RL105" s="32">
        <f>RK105*RJ105</f>
        <v>8364</v>
      </c>
      <c r="RM105" s="3">
        <v>26</v>
      </c>
      <c r="RN105" s="32">
        <f>RM105*RJ105</f>
        <v>12792</v>
      </c>
      <c r="RO105" s="3">
        <v>3</v>
      </c>
      <c r="RP105" s="32">
        <f>RO105*RJ105</f>
        <v>1476</v>
      </c>
      <c r="RQ105" s="3">
        <v>0</v>
      </c>
      <c r="RR105" s="32">
        <f>RQ105*RJ105</f>
        <v>0</v>
      </c>
      <c r="RS105" s="58">
        <v>0</v>
      </c>
      <c r="RT105" s="59">
        <f>RS105*RJ105</f>
        <v>0</v>
      </c>
      <c r="RU105" s="58">
        <v>0</v>
      </c>
      <c r="RV105" s="59">
        <f>RU105*RJ105</f>
        <v>0</v>
      </c>
      <c r="RW105" s="58">
        <v>0</v>
      </c>
      <c r="RX105" s="59">
        <f>RW105*RJ105</f>
        <v>0</v>
      </c>
      <c r="RY105" s="42">
        <f>RK105+RM105+RS105+RO105+RQ105+RU105+RW105</f>
        <v>46</v>
      </c>
      <c r="RZ105" s="92">
        <f>RY105*RJ105</f>
        <v>22632</v>
      </c>
      <c r="SA105" s="141">
        <v>1</v>
      </c>
      <c r="SB105" s="36" t="str">
        <f>E105</f>
        <v>AM-C13</v>
      </c>
      <c r="SC105" s="98" t="s">
        <v>294</v>
      </c>
      <c r="SD105" s="17">
        <f>J105</f>
        <v>492</v>
      </c>
      <c r="SE105" s="100">
        <v>0</v>
      </c>
      <c r="SF105" s="88">
        <v>0</v>
      </c>
      <c r="SG105" s="3">
        <v>0</v>
      </c>
      <c r="SH105" s="88">
        <v>0</v>
      </c>
      <c r="SI105" s="23">
        <f t="shared" si="979"/>
        <v>0</v>
      </c>
      <c r="SJ105" s="68">
        <f t="shared" si="980"/>
        <v>0</v>
      </c>
      <c r="SK105" s="68">
        <f t="shared" si="981"/>
        <v>0</v>
      </c>
      <c r="SL105" s="62">
        <f t="shared" si="982"/>
        <v>0</v>
      </c>
      <c r="SM105" s="23">
        <v>69</v>
      </c>
      <c r="SN105" s="23">
        <v>0</v>
      </c>
      <c r="SO105" s="68">
        <v>0</v>
      </c>
      <c r="SP105" s="62">
        <f t="shared" si="983"/>
        <v>0</v>
      </c>
      <c r="SQ105" s="34">
        <f t="shared" si="984"/>
        <v>0</v>
      </c>
      <c r="SR105" s="143" t="str">
        <f t="shared" si="985"/>
        <v>AM-C13</v>
      </c>
      <c r="SS105" s="143" t="str">
        <f t="shared" si="986"/>
        <v>B0BLK8DNPD</v>
      </c>
      <c r="ST105" s="143" t="str">
        <f t="shared" si="987"/>
        <v>FBA76716</v>
      </c>
      <c r="SU105" s="17">
        <f t="shared" si="988"/>
        <v>492</v>
      </c>
      <c r="SV105" s="3">
        <v>17</v>
      </c>
      <c r="SW105" s="32">
        <f t="shared" si="989"/>
        <v>8364</v>
      </c>
      <c r="SX105" s="3">
        <v>29</v>
      </c>
      <c r="SY105" s="32">
        <f t="shared" si="990"/>
        <v>14268</v>
      </c>
      <c r="SZ105" s="3">
        <v>3</v>
      </c>
      <c r="TA105" s="32">
        <f t="shared" si="991"/>
        <v>1476</v>
      </c>
      <c r="TB105" s="3">
        <v>0</v>
      </c>
      <c r="TC105" s="32">
        <f t="shared" si="992"/>
        <v>0</v>
      </c>
      <c r="TD105" s="58">
        <v>0</v>
      </c>
      <c r="TE105" s="59">
        <f t="shared" si="993"/>
        <v>0</v>
      </c>
      <c r="TF105" s="58">
        <v>0</v>
      </c>
      <c r="TG105" s="59">
        <f t="shared" si="994"/>
        <v>0</v>
      </c>
      <c r="TH105" s="58">
        <v>0</v>
      </c>
      <c r="TI105" s="59">
        <f t="shared" si="995"/>
        <v>0</v>
      </c>
      <c r="TJ105" s="42">
        <f t="shared" si="996"/>
        <v>49</v>
      </c>
      <c r="TK105" s="92">
        <f t="shared" si="997"/>
        <v>24108</v>
      </c>
      <c r="TL105" s="141">
        <v>1</v>
      </c>
      <c r="TM105" s="36" t="str">
        <f t="shared" si="998"/>
        <v>AM-C13</v>
      </c>
      <c r="TN105" s="98" t="s">
        <v>294</v>
      </c>
      <c r="TO105" s="17">
        <f t="shared" si="999"/>
        <v>492</v>
      </c>
      <c r="TP105" s="100">
        <v>0</v>
      </c>
      <c r="TQ105" s="88">
        <v>0</v>
      </c>
      <c r="TR105" s="3">
        <v>0</v>
      </c>
      <c r="TS105" s="88">
        <v>0</v>
      </c>
      <c r="TT105" s="23">
        <f t="shared" si="1000"/>
        <v>0</v>
      </c>
      <c r="TU105" s="68">
        <f t="shared" si="1001"/>
        <v>0</v>
      </c>
      <c r="TV105" s="68">
        <f t="shared" si="1002"/>
        <v>0</v>
      </c>
      <c r="TW105" s="62">
        <f t="shared" si="1003"/>
        <v>0</v>
      </c>
      <c r="TX105" s="23">
        <v>29</v>
      </c>
      <c r="TY105" s="23">
        <v>0</v>
      </c>
      <c r="TZ105" s="68">
        <v>0</v>
      </c>
      <c r="UA105" s="62">
        <f t="shared" si="1004"/>
        <v>0</v>
      </c>
      <c r="UB105" s="34">
        <f t="shared" si="1005"/>
        <v>0</v>
      </c>
      <c r="UC105" s="143" t="str">
        <f t="shared" si="1006"/>
        <v>AM-C13</v>
      </c>
      <c r="UD105" s="143" t="str">
        <f t="shared" si="1007"/>
        <v>B0BLK8DNPD</v>
      </c>
      <c r="UE105" s="143" t="str">
        <f t="shared" si="1008"/>
        <v>FBA76716</v>
      </c>
      <c r="UF105" s="17">
        <f t="shared" si="1009"/>
        <v>492</v>
      </c>
      <c r="UG105" s="3">
        <v>15</v>
      </c>
      <c r="UH105" s="32">
        <f t="shared" si="1010"/>
        <v>7380</v>
      </c>
      <c r="UI105" s="3">
        <v>31</v>
      </c>
      <c r="UJ105" s="32">
        <f t="shared" si="1011"/>
        <v>15252</v>
      </c>
      <c r="UK105" s="3">
        <v>3</v>
      </c>
      <c r="UL105" s="32">
        <f t="shared" si="1012"/>
        <v>1476</v>
      </c>
      <c r="UM105" s="3">
        <v>0</v>
      </c>
      <c r="UN105" s="32">
        <f t="shared" si="1013"/>
        <v>0</v>
      </c>
      <c r="UO105" s="58">
        <v>0</v>
      </c>
      <c r="UP105" s="59">
        <f t="shared" si="1014"/>
        <v>0</v>
      </c>
      <c r="UQ105" s="58">
        <v>0</v>
      </c>
      <c r="UR105" s="59">
        <f t="shared" si="1015"/>
        <v>0</v>
      </c>
      <c r="US105" s="58">
        <v>0</v>
      </c>
      <c r="UT105" s="59">
        <f t="shared" si="1016"/>
        <v>0</v>
      </c>
      <c r="UU105" s="42">
        <f t="shared" si="1017"/>
        <v>49</v>
      </c>
      <c r="UV105" s="92">
        <f t="shared" si="1018"/>
        <v>24108</v>
      </c>
      <c r="UW105" s="141">
        <v>1</v>
      </c>
      <c r="UX105" s="36" t="str">
        <f t="shared" si="1019"/>
        <v>AM-C13</v>
      </c>
      <c r="UY105" s="98" t="s">
        <v>294</v>
      </c>
      <c r="UZ105" s="17">
        <f t="shared" si="1020"/>
        <v>492</v>
      </c>
      <c r="VA105" s="100">
        <v>4</v>
      </c>
      <c r="VB105" s="88">
        <v>2396</v>
      </c>
      <c r="VC105" s="3">
        <v>0</v>
      </c>
      <c r="VD105" s="88">
        <v>0</v>
      </c>
      <c r="VE105" s="23">
        <f t="shared" si="759"/>
        <v>4</v>
      </c>
      <c r="VF105" s="68">
        <f t="shared" si="760"/>
        <v>2396</v>
      </c>
      <c r="VG105" s="68">
        <f t="shared" si="761"/>
        <v>2030.5084745762713</v>
      </c>
      <c r="VH105" s="62">
        <f t="shared" si="762"/>
        <v>1.4321180900438087E-4</v>
      </c>
      <c r="VI105" s="23">
        <v>34</v>
      </c>
      <c r="VJ105" s="23">
        <v>0</v>
      </c>
      <c r="VK105" s="68">
        <v>0</v>
      </c>
      <c r="VL105" s="62">
        <f t="shared" si="1021"/>
        <v>0</v>
      </c>
      <c r="VM105" s="34">
        <f t="shared" si="763"/>
        <v>1968</v>
      </c>
      <c r="VN105" s="143" t="str">
        <f t="shared" si="755"/>
        <v>AM-C13</v>
      </c>
      <c r="VO105" s="143" t="str">
        <f t="shared" si="756"/>
        <v>B0BLK8DNPD</v>
      </c>
      <c r="VP105" s="143" t="str">
        <f t="shared" si="757"/>
        <v>FBA76716</v>
      </c>
      <c r="VQ105" s="17">
        <f t="shared" si="764"/>
        <v>492</v>
      </c>
      <c r="VR105" s="3">
        <v>11</v>
      </c>
      <c r="VS105" s="32">
        <f t="shared" si="765"/>
        <v>5412</v>
      </c>
      <c r="VT105" s="3">
        <v>27</v>
      </c>
      <c r="VU105" s="32">
        <f t="shared" si="766"/>
        <v>13284</v>
      </c>
      <c r="VV105" s="3">
        <v>0</v>
      </c>
      <c r="VW105" s="32">
        <f t="shared" si="767"/>
        <v>0</v>
      </c>
      <c r="VX105" s="3">
        <v>0</v>
      </c>
      <c r="VY105" s="32">
        <f t="shared" si="768"/>
        <v>0</v>
      </c>
      <c r="VZ105" s="58">
        <v>0</v>
      </c>
      <c r="WA105" s="59">
        <f t="shared" si="769"/>
        <v>0</v>
      </c>
      <c r="WB105" s="58">
        <v>0</v>
      </c>
      <c r="WC105" s="59">
        <f t="shared" si="770"/>
        <v>0</v>
      </c>
      <c r="WD105" s="58">
        <v>0</v>
      </c>
      <c r="WE105" s="59">
        <f t="shared" si="771"/>
        <v>0</v>
      </c>
      <c r="WF105" s="42">
        <f t="shared" si="772"/>
        <v>38</v>
      </c>
      <c r="WG105" s="92">
        <f t="shared" si="773"/>
        <v>18696</v>
      </c>
      <c r="WH105" s="141">
        <v>1</v>
      </c>
      <c r="WI105" s="36" t="str">
        <f t="shared" si="758"/>
        <v>AM-C13</v>
      </c>
      <c r="WJ105" s="98" t="s">
        <v>294</v>
      </c>
      <c r="WK105" s="17">
        <f t="shared" si="774"/>
        <v>492</v>
      </c>
    </row>
    <row r="106" spans="1:609">
      <c r="A106" s="155" t="s">
        <v>78</v>
      </c>
      <c r="B106" s="155" t="s">
        <v>77</v>
      </c>
      <c r="C106" s="150" t="s">
        <v>294</v>
      </c>
      <c r="D106" s="150" t="s">
        <v>669</v>
      </c>
      <c r="E106" s="154" t="s">
        <v>232</v>
      </c>
      <c r="F106" s="155" t="s">
        <v>292</v>
      </c>
      <c r="G106" s="154" t="s">
        <v>330</v>
      </c>
      <c r="H106" s="150" t="s">
        <v>471</v>
      </c>
      <c r="I106" s="150" t="s">
        <v>460</v>
      </c>
      <c r="J106" s="187">
        <v>2852.5025000000001</v>
      </c>
      <c r="K106" s="16" t="s">
        <v>194</v>
      </c>
      <c r="L106" s="2">
        <v>0</v>
      </c>
      <c r="M106" s="3">
        <v>0</v>
      </c>
      <c r="N106" s="21">
        <v>0</v>
      </c>
      <c r="O106" s="3">
        <v>0</v>
      </c>
      <c r="P106" s="23">
        <f>M106+N106+O106</f>
        <v>0</v>
      </c>
      <c r="Q106" s="2">
        <v>0.90910000000000002</v>
      </c>
      <c r="R106" s="3">
        <v>0</v>
      </c>
      <c r="S106" s="20">
        <v>0</v>
      </c>
      <c r="T106" s="3">
        <v>0</v>
      </c>
      <c r="U106" s="23">
        <f>R106+S106+T106</f>
        <v>0</v>
      </c>
      <c r="V106" s="2">
        <v>0.98350000000000004</v>
      </c>
      <c r="W106" s="3">
        <v>0</v>
      </c>
      <c r="X106" s="3">
        <v>0</v>
      </c>
      <c r="Y106" s="3">
        <v>0</v>
      </c>
      <c r="Z106" s="23">
        <f>W106+X106+Y106</f>
        <v>0</v>
      </c>
      <c r="AA106" s="24">
        <f>Z106/$Z$1</f>
        <v>0</v>
      </c>
      <c r="AB106" s="2">
        <v>1</v>
      </c>
      <c r="AC106" s="3">
        <v>0</v>
      </c>
      <c r="AD106" s="3">
        <v>0</v>
      </c>
      <c r="AE106" s="3">
        <v>0</v>
      </c>
      <c r="AF106" s="23">
        <f>AC106+AD106+AE106</f>
        <v>0</v>
      </c>
      <c r="AG106" s="24">
        <f>AF106/$AF$1</f>
        <v>0</v>
      </c>
      <c r="AH106" s="12">
        <v>0.97560000000000002</v>
      </c>
      <c r="AI106" s="3">
        <v>0</v>
      </c>
      <c r="AJ106" s="3">
        <v>0</v>
      </c>
      <c r="AK106" s="3">
        <v>1</v>
      </c>
      <c r="AL106" s="23">
        <f>AI106+AJ106+AK106</f>
        <v>1</v>
      </c>
      <c r="AM106" s="24">
        <f>AL106/$AL$1</f>
        <v>8.4889643463497452E-4</v>
      </c>
      <c r="AN106" s="12">
        <v>1</v>
      </c>
      <c r="AO106" s="3">
        <v>0</v>
      </c>
      <c r="AP106" s="3">
        <v>0</v>
      </c>
      <c r="AQ106" s="23">
        <f>AO106+AP106</f>
        <v>0</v>
      </c>
      <c r="AR106" s="34" t="e">
        <f>AQ106*#REF!</f>
        <v>#REF!</v>
      </c>
      <c r="AS106" s="24" t="e">
        <f>AR106/$AR$1</f>
        <v>#REF!</v>
      </c>
      <c r="AT106" s="12">
        <v>0.78259999999999996</v>
      </c>
      <c r="AU106" s="3">
        <v>0</v>
      </c>
      <c r="AV106" s="3">
        <v>0</v>
      </c>
      <c r="AW106" s="23">
        <f>AU106+AV106</f>
        <v>0</v>
      </c>
      <c r="AX106" s="34" t="e">
        <f>AW106*#REF!</f>
        <v>#REF!</v>
      </c>
      <c r="AY106" s="24" t="e">
        <f>AX106/$AX$1</f>
        <v>#REF!</v>
      </c>
      <c r="AZ106" s="12">
        <v>0.95289999999999997</v>
      </c>
      <c r="BA106" s="3">
        <v>0</v>
      </c>
      <c r="BB106" s="3">
        <v>0</v>
      </c>
      <c r="BC106" s="23">
        <f>BA106+BB106</f>
        <v>0</v>
      </c>
      <c r="BD106" s="34" t="e">
        <f>BC106*#REF!</f>
        <v>#REF!</v>
      </c>
      <c r="BE106" s="24" t="e">
        <f>BD106/$BD$1</f>
        <v>#REF!</v>
      </c>
      <c r="BF106" s="12">
        <v>0.88890000000000002</v>
      </c>
      <c r="BG106" s="3">
        <v>0</v>
      </c>
      <c r="BH106" s="3">
        <v>0</v>
      </c>
      <c r="BI106" s="23">
        <f>BG106+BH106</f>
        <v>0</v>
      </c>
      <c r="BJ106" s="34" t="e">
        <f>BI106*#REF!</f>
        <v>#REF!</v>
      </c>
      <c r="BK106" s="37" t="e">
        <f>BJ106/$BJ$1</f>
        <v>#REF!</v>
      </c>
      <c r="BL106" s="12">
        <v>1</v>
      </c>
      <c r="BM106" s="3">
        <v>0</v>
      </c>
      <c r="BN106" s="3">
        <v>1</v>
      </c>
      <c r="BO106" s="23">
        <f>BM106+BN106</f>
        <v>1</v>
      </c>
      <c r="BP106" s="34" t="e">
        <f>BO106*#REF!</f>
        <v>#REF!</v>
      </c>
      <c r="BQ106" s="37" t="e">
        <f>BP106/$BP$1</f>
        <v>#REF!</v>
      </c>
      <c r="BR106" s="12">
        <v>1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23">
        <f>BS106+BT106+BX106+BV106</f>
        <v>0</v>
      </c>
      <c r="CA106" s="23">
        <f>BY106+BU106+BW106</f>
        <v>0</v>
      </c>
      <c r="CB106" s="37">
        <f>CA106/$CA$1</f>
        <v>0</v>
      </c>
      <c r="CC106" s="34" t="e">
        <f>BZ106*#REF!</f>
        <v>#REF!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23">
        <f>CD106+CH106+CF106</f>
        <v>0</v>
      </c>
      <c r="CK106" s="23">
        <f>CI106+CE106+CG106</f>
        <v>0</v>
      </c>
      <c r="CL106" s="24">
        <f>CK106/$CK$1</f>
        <v>0</v>
      </c>
      <c r="CM106" s="34" t="e">
        <f>CJ106*#REF!</f>
        <v>#REF!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23">
        <f>CN106+CR106+CP106</f>
        <v>0</v>
      </c>
      <c r="CU106" s="23">
        <f>CS106+CO106+CQ106</f>
        <v>0</v>
      </c>
      <c r="CV106" s="24">
        <f>CU106/$CU$1</f>
        <v>0</v>
      </c>
      <c r="CW106" s="34" t="e">
        <f>CT106*#REF!</f>
        <v>#REF!</v>
      </c>
      <c r="CX106" s="3">
        <v>0</v>
      </c>
      <c r="CY106" s="3">
        <v>0</v>
      </c>
      <c r="CZ106" s="3">
        <v>0</v>
      </c>
      <c r="DA106" s="3">
        <v>0</v>
      </c>
      <c r="DB106" s="23">
        <f t="shared" si="1022"/>
        <v>0</v>
      </c>
      <c r="DC106" s="23">
        <f t="shared" si="1022"/>
        <v>0</v>
      </c>
      <c r="DD106" s="24">
        <f>DC106/$DC$1</f>
        <v>0</v>
      </c>
      <c r="DE106" s="23">
        <v>78</v>
      </c>
      <c r="DF106" s="23">
        <v>0</v>
      </c>
      <c r="DG106" s="23">
        <v>0</v>
      </c>
      <c r="DH106" s="34" t="e">
        <f>DB106*#REF!</f>
        <v>#REF!</v>
      </c>
      <c r="DI106" s="3">
        <v>0</v>
      </c>
      <c r="DJ106" s="3">
        <v>0</v>
      </c>
      <c r="DK106" s="3">
        <v>0</v>
      </c>
      <c r="DL106" s="3">
        <v>0</v>
      </c>
      <c r="DM106" s="23">
        <f t="shared" si="1023"/>
        <v>0</v>
      </c>
      <c r="DN106" s="23">
        <f t="shared" si="1023"/>
        <v>0</v>
      </c>
      <c r="DO106" s="23">
        <f>DN106/1.18</f>
        <v>0</v>
      </c>
      <c r="DP106" s="24">
        <f>DN106/$DN$1</f>
        <v>0</v>
      </c>
      <c r="DQ106" s="23">
        <v>131</v>
      </c>
      <c r="DR106" s="23">
        <v>0</v>
      </c>
      <c r="DS106" s="23">
        <v>0</v>
      </c>
      <c r="DT106" s="24">
        <f>DS106/$DS$1</f>
        <v>0</v>
      </c>
      <c r="DU106" s="34" t="e">
        <f>DM106*#REF!</f>
        <v>#REF!</v>
      </c>
      <c r="DV106" s="24" t="e">
        <f>(DR106-DF106)/DF106</f>
        <v>#DIV/0!</v>
      </c>
      <c r="DW106" s="24" t="e">
        <f>(DM106-DB106)/DB106</f>
        <v>#DIV/0!</v>
      </c>
      <c r="DX106" s="34">
        <v>454.18000000000018</v>
      </c>
      <c r="DY106" s="23">
        <v>0</v>
      </c>
      <c r="DZ106" s="34">
        <v>0</v>
      </c>
      <c r="EA106" s="24" t="e">
        <f>DX106/DZ106</f>
        <v>#DIV/0!</v>
      </c>
      <c r="EB106" s="24" t="e">
        <f>DX106/DO106</f>
        <v>#DIV/0!</v>
      </c>
      <c r="EC106" s="24" t="s">
        <v>461</v>
      </c>
      <c r="ED106" s="24" t="s">
        <v>461</v>
      </c>
      <c r="EE106" s="3">
        <v>0</v>
      </c>
      <c r="EF106" s="3">
        <v>0</v>
      </c>
      <c r="EG106" s="3">
        <v>0</v>
      </c>
      <c r="EH106" s="3">
        <v>0</v>
      </c>
      <c r="EI106" s="23">
        <f t="shared" si="1024"/>
        <v>0</v>
      </c>
      <c r="EJ106" s="23">
        <f t="shared" si="1024"/>
        <v>0</v>
      </c>
      <c r="EK106" s="23">
        <f>EJ106/1.18</f>
        <v>0</v>
      </c>
      <c r="EL106" s="62">
        <f>EJ106/$EJ$1</f>
        <v>0</v>
      </c>
      <c r="EM106" s="23">
        <v>195</v>
      </c>
      <c r="EN106" s="23">
        <v>0</v>
      </c>
      <c r="EO106" s="23">
        <v>0</v>
      </c>
      <c r="EP106" s="62">
        <f>EO106/$EO$1</f>
        <v>0</v>
      </c>
      <c r="EQ106" s="34" t="e">
        <f>EI106*#REF!</f>
        <v>#REF!</v>
      </c>
      <c r="ER106" s="24" t="e">
        <f>(EN106-DR106)/DR106</f>
        <v>#DIV/0!</v>
      </c>
      <c r="ES106" s="24" t="e">
        <f>(EI106-DM106)/DM106</f>
        <v>#DIV/0!</v>
      </c>
      <c r="ET106" s="24"/>
      <c r="EU106" s="24"/>
      <c r="EV106" s="3">
        <v>0</v>
      </c>
      <c r="EW106" s="3">
        <v>0</v>
      </c>
      <c r="EX106" s="3">
        <v>0</v>
      </c>
      <c r="EY106" s="3">
        <v>0</v>
      </c>
      <c r="EZ106" s="23">
        <f t="shared" si="1025"/>
        <v>0</v>
      </c>
      <c r="FA106" s="23">
        <f t="shared" si="1025"/>
        <v>0</v>
      </c>
      <c r="FB106" s="70">
        <f>FA106/1.18</f>
        <v>0</v>
      </c>
      <c r="FC106" s="62">
        <f>FA106/$FA$1</f>
        <v>0</v>
      </c>
      <c r="FD106" s="23">
        <v>187</v>
      </c>
      <c r="FE106" s="23">
        <v>0</v>
      </c>
      <c r="FF106" s="23">
        <v>0</v>
      </c>
      <c r="FG106" s="62">
        <f>FF106/$FF$1</f>
        <v>0</v>
      </c>
      <c r="FH106" s="34" t="e">
        <f>EZ106*#REF!</f>
        <v>#REF!</v>
      </c>
      <c r="FI106" s="3">
        <v>0</v>
      </c>
      <c r="FJ106" s="3">
        <v>0</v>
      </c>
      <c r="FK106" s="3">
        <v>0</v>
      </c>
      <c r="FL106" s="3">
        <v>0</v>
      </c>
      <c r="FM106" s="23">
        <f t="shared" si="1026"/>
        <v>0</v>
      </c>
      <c r="FN106" s="23">
        <f t="shared" si="1026"/>
        <v>0</v>
      </c>
      <c r="FO106" s="70">
        <f>FN106/1.18</f>
        <v>0</v>
      </c>
      <c r="FP106" s="62">
        <f>FN106/$FN$1</f>
        <v>0</v>
      </c>
      <c r="FQ106" s="23">
        <v>194</v>
      </c>
      <c r="FR106" s="23">
        <v>0</v>
      </c>
      <c r="FS106" s="68">
        <v>0</v>
      </c>
      <c r="FT106" s="62">
        <f>FS106/$FS$1</f>
        <v>0</v>
      </c>
      <c r="FU106" s="34" t="e">
        <f>FM106*#REF!</f>
        <v>#REF!</v>
      </c>
      <c r="FV106" s="3">
        <v>1</v>
      </c>
      <c r="FW106" s="3">
        <v>2299</v>
      </c>
      <c r="FX106" s="3">
        <v>0</v>
      </c>
      <c r="FY106" s="3">
        <v>0</v>
      </c>
      <c r="FZ106" s="23">
        <f t="shared" si="1027"/>
        <v>1</v>
      </c>
      <c r="GA106" s="23">
        <f t="shared" si="1027"/>
        <v>2299</v>
      </c>
      <c r="GB106" s="70">
        <f>GA106/1.18</f>
        <v>1948.3050847457628</v>
      </c>
      <c r="GC106" s="62">
        <f>GA106/$GA$1</f>
        <v>2.1121591881626683E-4</v>
      </c>
      <c r="GD106" s="23">
        <v>213</v>
      </c>
      <c r="GE106" s="23">
        <v>1</v>
      </c>
      <c r="GF106" s="68">
        <v>2599</v>
      </c>
      <c r="GG106" s="62">
        <f>GF106/$GF$1</f>
        <v>2.1129476619856082E-4</v>
      </c>
      <c r="GH106" s="111">
        <f>J106*FZ106</f>
        <v>2852.5025000000001</v>
      </c>
      <c r="GI106" s="100">
        <v>1</v>
      </c>
      <c r="GJ106" s="3">
        <v>2499</v>
      </c>
      <c r="GK106" s="3"/>
      <c r="GL106" s="3"/>
      <c r="GM106" s="23">
        <f t="shared" si="1028"/>
        <v>1</v>
      </c>
      <c r="GN106" s="23">
        <f t="shared" si="1028"/>
        <v>2499</v>
      </c>
      <c r="GO106" s="70">
        <f>GN106/1.18</f>
        <v>2117.7966101694915</v>
      </c>
      <c r="GP106" s="62">
        <f>GN106/$GN$1</f>
        <v>2.7801961658576119E-4</v>
      </c>
      <c r="GQ106" s="23">
        <v>147</v>
      </c>
      <c r="GR106" s="23">
        <v>1</v>
      </c>
      <c r="GS106" s="68">
        <v>2499</v>
      </c>
      <c r="GT106" s="62">
        <f>GS106/$GS$1</f>
        <v>2.3704097735627886E-4</v>
      </c>
      <c r="GU106" s="111">
        <f>J106*GM106</f>
        <v>2852.5025000000001</v>
      </c>
      <c r="GV106" s="100">
        <v>0</v>
      </c>
      <c r="GW106" s="3">
        <v>0</v>
      </c>
      <c r="GX106" s="3"/>
      <c r="GY106" s="3"/>
      <c r="GZ106" s="23">
        <f t="shared" si="1029"/>
        <v>0</v>
      </c>
      <c r="HA106" s="23">
        <f t="shared" si="1029"/>
        <v>0</v>
      </c>
      <c r="HB106" s="70">
        <f>HA106/1.18</f>
        <v>0</v>
      </c>
      <c r="HC106" s="62">
        <f>HA106/$HA$1</f>
        <v>0</v>
      </c>
      <c r="HD106" s="23">
        <v>161</v>
      </c>
      <c r="HE106" s="23">
        <v>1</v>
      </c>
      <c r="HF106" s="68">
        <v>2499</v>
      </c>
      <c r="HG106" s="62">
        <f>HF106/$HF$1</f>
        <v>2.167923220643834E-4</v>
      </c>
      <c r="HH106" s="34">
        <f>J106*GZ106</f>
        <v>0</v>
      </c>
      <c r="HI106" s="100">
        <v>1</v>
      </c>
      <c r="HJ106" s="3">
        <v>2499</v>
      </c>
      <c r="HK106" s="3"/>
      <c r="HL106" s="3"/>
      <c r="HM106" s="23">
        <f t="shared" si="1030"/>
        <v>1</v>
      </c>
      <c r="HN106" s="23">
        <f t="shared" si="1030"/>
        <v>2499</v>
      </c>
      <c r="HO106" s="70">
        <f>HN106/1.18</f>
        <v>2117.7966101694915</v>
      </c>
      <c r="HP106" s="62">
        <f>HN106/$HN$1</f>
        <v>2.9835631209616125E-4</v>
      </c>
      <c r="HQ106" s="23">
        <v>171</v>
      </c>
      <c r="HR106" s="23">
        <v>0</v>
      </c>
      <c r="HS106" s="68">
        <v>0</v>
      </c>
      <c r="HT106" s="62">
        <f>HS106/$HS$1</f>
        <v>0</v>
      </c>
      <c r="HU106" s="34">
        <f>J106*HM106</f>
        <v>2852.5025000000001</v>
      </c>
      <c r="HV106" s="100">
        <v>0</v>
      </c>
      <c r="HW106" s="3">
        <v>0</v>
      </c>
      <c r="HX106" s="3">
        <v>0</v>
      </c>
      <c r="HY106" s="179">
        <v>0</v>
      </c>
      <c r="HZ106" s="23">
        <f t="shared" si="1031"/>
        <v>0</v>
      </c>
      <c r="IA106" s="23">
        <f t="shared" si="1031"/>
        <v>0</v>
      </c>
      <c r="IB106" s="70">
        <f>IA106/1.18</f>
        <v>0</v>
      </c>
      <c r="IC106" s="62">
        <f>IA106/$IA$1</f>
        <v>0</v>
      </c>
      <c r="ID106" s="23">
        <v>175</v>
      </c>
      <c r="IE106" s="23">
        <v>0</v>
      </c>
      <c r="IF106" s="68">
        <v>0</v>
      </c>
      <c r="IG106" s="62">
        <f>IF106/$IF$1</f>
        <v>0</v>
      </c>
      <c r="IH106" s="34">
        <f>IY106*HZ106</f>
        <v>0</v>
      </c>
      <c r="II106" s="100">
        <v>0</v>
      </c>
      <c r="IJ106" s="88">
        <v>0</v>
      </c>
      <c r="IK106" s="3">
        <v>0</v>
      </c>
      <c r="IL106" s="88">
        <v>0</v>
      </c>
      <c r="IM106" s="23">
        <f t="shared" si="1032"/>
        <v>0</v>
      </c>
      <c r="IN106" s="68">
        <f t="shared" si="1032"/>
        <v>0</v>
      </c>
      <c r="IO106" s="68">
        <f>IN106/1.18</f>
        <v>0</v>
      </c>
      <c r="IP106" s="62">
        <f>IN106/$IN$1</f>
        <v>0</v>
      </c>
      <c r="IQ106" s="23">
        <v>128</v>
      </c>
      <c r="IR106" s="23">
        <v>0</v>
      </c>
      <c r="IS106" s="68">
        <v>0</v>
      </c>
      <c r="IT106" s="62">
        <f>IS106/$IS$1</f>
        <v>0</v>
      </c>
      <c r="IU106" s="34">
        <f>IY106*IM106</f>
        <v>0</v>
      </c>
      <c r="IV106" s="142" t="str">
        <f>E106</f>
        <v>AM-C30</v>
      </c>
      <c r="IW106" s="142" t="str">
        <f t="shared" si="1033"/>
        <v>B0C4YTNJG7</v>
      </c>
      <c r="IX106" s="142" t="str">
        <f t="shared" si="1033"/>
        <v>FBA78203</v>
      </c>
      <c r="IY106" s="17">
        <v>2852.5025000000001</v>
      </c>
      <c r="IZ106" s="3">
        <v>10</v>
      </c>
      <c r="JA106" s="32">
        <f>IZ106*IY106</f>
        <v>28525.025000000001</v>
      </c>
      <c r="JB106" s="3">
        <v>18</v>
      </c>
      <c r="JC106" s="32">
        <f>JB106*IY106</f>
        <v>51345.044999999998</v>
      </c>
      <c r="JD106" s="3">
        <v>10</v>
      </c>
      <c r="JE106" s="32">
        <f>JD106*IY106</f>
        <v>28525.025000000001</v>
      </c>
      <c r="JF106" s="3">
        <v>0</v>
      </c>
      <c r="JG106" s="32">
        <f>JF106*IY106</f>
        <v>0</v>
      </c>
      <c r="JH106" s="58">
        <v>0</v>
      </c>
      <c r="JI106" s="59">
        <f>JH106*IY106</f>
        <v>0</v>
      </c>
      <c r="JJ106" s="58">
        <v>0</v>
      </c>
      <c r="JK106" s="59">
        <f>JJ106*IY106</f>
        <v>0</v>
      </c>
      <c r="JL106" s="58">
        <v>0</v>
      </c>
      <c r="JM106" s="59">
        <f>JL106*IY106</f>
        <v>0</v>
      </c>
      <c r="JN106" s="42">
        <f>IZ106+JB106+JH106+JD106+JF106+JJ106+JL106</f>
        <v>38</v>
      </c>
      <c r="JO106" s="10">
        <f>JN106*IY106</f>
        <v>108395.095</v>
      </c>
      <c r="JP106" s="36" t="str">
        <f>E106</f>
        <v>AM-C30</v>
      </c>
      <c r="JQ106" s="98" t="str">
        <f>C106</f>
        <v>EOL</v>
      </c>
      <c r="JR106" s="17">
        <v>2852.5025000000001</v>
      </c>
      <c r="JS106" s="100">
        <v>0</v>
      </c>
      <c r="JT106" s="88">
        <v>0</v>
      </c>
      <c r="JU106" s="3">
        <v>0</v>
      </c>
      <c r="JV106" s="88">
        <v>0</v>
      </c>
      <c r="JW106" s="23">
        <f t="shared" si="1034"/>
        <v>0</v>
      </c>
      <c r="JX106" s="68">
        <f t="shared" si="1034"/>
        <v>0</v>
      </c>
      <c r="JY106" s="68">
        <f>JX106/1.18</f>
        <v>0</v>
      </c>
      <c r="JZ106" s="62">
        <f>JX106/$JX$1</f>
        <v>0</v>
      </c>
      <c r="KA106" s="23">
        <v>126</v>
      </c>
      <c r="KB106" s="23">
        <v>0</v>
      </c>
      <c r="KC106" s="68">
        <v>0</v>
      </c>
      <c r="KD106" s="62">
        <f>KC106/$IS$1</f>
        <v>0</v>
      </c>
      <c r="KE106" s="34">
        <f>KI106*JW106</f>
        <v>0</v>
      </c>
      <c r="KF106" s="142" t="str">
        <f>E106</f>
        <v>AM-C30</v>
      </c>
      <c r="KG106" s="142">
        <f>AK106</f>
        <v>1</v>
      </c>
      <c r="KH106" s="142" t="str">
        <f>B106</f>
        <v>FBA78203</v>
      </c>
      <c r="KI106" s="17">
        <v>2852.5025000000001</v>
      </c>
      <c r="KJ106" s="3">
        <v>2</v>
      </c>
      <c r="KK106" s="32">
        <f>KJ106*KI106</f>
        <v>5705.0050000000001</v>
      </c>
      <c r="KL106" s="3">
        <v>23</v>
      </c>
      <c r="KM106" s="32">
        <f>KL106*KI106</f>
        <v>65607.557499999995</v>
      </c>
      <c r="KN106" s="3">
        <v>10</v>
      </c>
      <c r="KO106" s="32">
        <f>KN106*KI106</f>
        <v>28525.025000000001</v>
      </c>
      <c r="KP106" s="3">
        <v>0</v>
      </c>
      <c r="KQ106" s="32">
        <f>KP106*KI106</f>
        <v>0</v>
      </c>
      <c r="KR106" s="58">
        <v>0</v>
      </c>
      <c r="KS106" s="59">
        <f>KR106*KI106</f>
        <v>0</v>
      </c>
      <c r="KT106" s="58">
        <v>0</v>
      </c>
      <c r="KU106" s="59">
        <f>KT106*KI106</f>
        <v>0</v>
      </c>
      <c r="KV106" s="58">
        <v>0</v>
      </c>
      <c r="KW106" s="59">
        <f>KV106*KI106</f>
        <v>0</v>
      </c>
      <c r="KX106" s="42">
        <f>KJ106+KL106+KR106+KN106+KP106+KT106+KV106</f>
        <v>35</v>
      </c>
      <c r="KY106" s="10">
        <f>KX106*KI106</f>
        <v>99837.587500000009</v>
      </c>
      <c r="KZ106" s="36" t="str">
        <f>E106</f>
        <v>AM-C30</v>
      </c>
      <c r="LA106" s="98">
        <f>AM106</f>
        <v>8.4889643463497452E-4</v>
      </c>
      <c r="LB106" s="17">
        <v>2852.5025000000001</v>
      </c>
      <c r="LC106" s="100">
        <v>0</v>
      </c>
      <c r="LD106" s="88">
        <v>0</v>
      </c>
      <c r="LE106" s="3">
        <v>0</v>
      </c>
      <c r="LF106" s="88">
        <v>0</v>
      </c>
      <c r="LG106" s="23">
        <f t="shared" si="1035"/>
        <v>0</v>
      </c>
      <c r="LH106" s="68">
        <f t="shared" si="1035"/>
        <v>0</v>
      </c>
      <c r="LI106" s="68">
        <f>LH106/1.18</f>
        <v>0</v>
      </c>
      <c r="LJ106" s="62">
        <f>LH106/$LH$1</f>
        <v>0</v>
      </c>
      <c r="LK106" s="23">
        <v>120</v>
      </c>
      <c r="LL106" s="23">
        <v>0</v>
      </c>
      <c r="LM106" s="68">
        <v>0</v>
      </c>
      <c r="LN106" s="62">
        <f>LM106/$IS$1</f>
        <v>0</v>
      </c>
      <c r="LO106" s="34">
        <f>LS106*LG106</f>
        <v>0</v>
      </c>
      <c r="LP106" s="143" t="str">
        <f>E106</f>
        <v>AM-C30</v>
      </c>
      <c r="LQ106" s="142">
        <f>BU106</f>
        <v>0</v>
      </c>
      <c r="LR106" s="143" t="str">
        <f>B106</f>
        <v>FBA78203</v>
      </c>
      <c r="LS106" s="17">
        <v>2852.5025000000001</v>
      </c>
      <c r="LT106" s="3">
        <v>11</v>
      </c>
      <c r="LU106" s="32">
        <f>LT106*LS106</f>
        <v>31377.5275</v>
      </c>
      <c r="LV106" s="3">
        <v>22</v>
      </c>
      <c r="LW106" s="32">
        <f>LV106*LS106</f>
        <v>62755.055</v>
      </c>
      <c r="LX106" s="3">
        <v>2</v>
      </c>
      <c r="LY106" s="32">
        <f>LX106*LS106</f>
        <v>5705.0050000000001</v>
      </c>
      <c r="LZ106" s="3">
        <v>0</v>
      </c>
      <c r="MA106" s="32">
        <f>LZ106*LS106</f>
        <v>0</v>
      </c>
      <c r="MB106" s="58">
        <v>0</v>
      </c>
      <c r="MC106" s="59">
        <f>MB106*LS106</f>
        <v>0</v>
      </c>
      <c r="MD106" s="58">
        <v>0</v>
      </c>
      <c r="ME106" s="59">
        <f>MD106*LS106</f>
        <v>0</v>
      </c>
      <c r="MF106" s="58">
        <v>0</v>
      </c>
      <c r="MG106" s="59">
        <f>MF106*LS106</f>
        <v>0</v>
      </c>
      <c r="MH106" s="42">
        <f>LT106+LV106+MB106+LX106+LZ106+MD106+MF106</f>
        <v>35</v>
      </c>
      <c r="MI106" s="10">
        <f>MH106*LS106</f>
        <v>99837.587500000009</v>
      </c>
      <c r="MJ106" s="36" t="str">
        <f>E106</f>
        <v>AM-C30</v>
      </c>
      <c r="MK106" s="98" t="s">
        <v>294</v>
      </c>
      <c r="ML106" s="17">
        <v>2852.5025000000001</v>
      </c>
      <c r="MM106" s="100">
        <v>0</v>
      </c>
      <c r="MN106" s="88">
        <v>0</v>
      </c>
      <c r="MO106" s="3">
        <v>1</v>
      </c>
      <c r="MP106" s="88">
        <v>2199</v>
      </c>
      <c r="MQ106" s="23">
        <f t="shared" si="1036"/>
        <v>1</v>
      </c>
      <c r="MR106" s="68">
        <f t="shared" si="1036"/>
        <v>2199</v>
      </c>
      <c r="MS106" s="68">
        <f>MR106/1.18</f>
        <v>1863.5593220338983</v>
      </c>
      <c r="MT106" s="62">
        <f>MR106/$MR$1</f>
        <v>1.6119212852081191E-4</v>
      </c>
      <c r="MU106" s="23">
        <v>196</v>
      </c>
      <c r="MV106" s="23">
        <v>0</v>
      </c>
      <c r="MW106" s="68">
        <v>0</v>
      </c>
      <c r="MX106" s="62">
        <f>MW106/$IS$1</f>
        <v>0</v>
      </c>
      <c r="MY106" s="34">
        <f>MQ106*NC106</f>
        <v>2852.5025000000001</v>
      </c>
      <c r="MZ106" s="143" t="str">
        <f>E106</f>
        <v>AM-C30</v>
      </c>
      <c r="NA106" s="143" t="str">
        <f t="shared" si="1037"/>
        <v>B0C4YTNJG7</v>
      </c>
      <c r="NB106" s="143" t="str">
        <f t="shared" si="1037"/>
        <v>FBA78203</v>
      </c>
      <c r="NC106" s="17">
        <f>J106</f>
        <v>2852.5025000000001</v>
      </c>
      <c r="ND106" s="3">
        <v>16</v>
      </c>
      <c r="NE106" s="32">
        <f>ND106*NC106</f>
        <v>45640.04</v>
      </c>
      <c r="NF106" s="3">
        <v>13</v>
      </c>
      <c r="NG106" s="32">
        <f>NF106*NC106</f>
        <v>37082.532500000001</v>
      </c>
      <c r="NH106" s="3">
        <v>3</v>
      </c>
      <c r="NI106" s="32">
        <f>NH106*NC106</f>
        <v>8557.5074999999997</v>
      </c>
      <c r="NJ106" s="3">
        <v>0</v>
      </c>
      <c r="NK106" s="32">
        <f>NJ106*NC106</f>
        <v>0</v>
      </c>
      <c r="NL106" s="58">
        <v>0</v>
      </c>
      <c r="NM106" s="59">
        <f>NL106*NC106</f>
        <v>0</v>
      </c>
      <c r="NN106" s="58">
        <v>0</v>
      </c>
      <c r="NO106" s="59">
        <f>NN106*NC106</f>
        <v>0</v>
      </c>
      <c r="NP106" s="58">
        <v>0</v>
      </c>
      <c r="NQ106" s="59">
        <f>NP106*NC106</f>
        <v>0</v>
      </c>
      <c r="NR106" s="42">
        <f>ND106+NF106+NL106+NH106+NJ106+NN106+NP106</f>
        <v>32</v>
      </c>
      <c r="NS106" s="92">
        <f>NR106*NC106</f>
        <v>91280.08</v>
      </c>
      <c r="NT106" s="141">
        <v>2</v>
      </c>
      <c r="NU106" s="36" t="str">
        <f>E106</f>
        <v>AM-C30</v>
      </c>
      <c r="NV106" s="98" t="s">
        <v>294</v>
      </c>
      <c r="NW106" s="17">
        <v>2852.5025000000001</v>
      </c>
      <c r="NX106" s="100">
        <v>0</v>
      </c>
      <c r="NY106" s="88">
        <v>0</v>
      </c>
      <c r="NZ106" s="3">
        <v>0</v>
      </c>
      <c r="OA106" s="88">
        <v>0</v>
      </c>
      <c r="OB106" s="23">
        <f t="shared" si="1038"/>
        <v>0</v>
      </c>
      <c r="OC106" s="68">
        <f t="shared" si="1038"/>
        <v>0</v>
      </c>
      <c r="OD106" s="68">
        <f>OC106/1.18</f>
        <v>0</v>
      </c>
      <c r="OE106" s="62">
        <f>OC106/$OC$1</f>
        <v>0</v>
      </c>
      <c r="OF106" s="23">
        <v>286</v>
      </c>
      <c r="OG106" s="23">
        <v>0</v>
      </c>
      <c r="OH106" s="68">
        <v>0</v>
      </c>
      <c r="OI106" s="62">
        <f>OH106/$IS$1</f>
        <v>0</v>
      </c>
      <c r="OJ106" s="34">
        <f>OB106*ON106</f>
        <v>0</v>
      </c>
      <c r="OK106" s="143" t="str">
        <f>E106</f>
        <v>AM-C30</v>
      </c>
      <c r="OL106" s="143" t="str">
        <f t="shared" si="1039"/>
        <v>B0C4YTNJG7</v>
      </c>
      <c r="OM106" s="143" t="str">
        <f t="shared" si="1039"/>
        <v>FBA78203</v>
      </c>
      <c r="ON106" s="17">
        <f>J106</f>
        <v>2852.5025000000001</v>
      </c>
      <c r="OO106" s="3">
        <v>15</v>
      </c>
      <c r="OP106" s="32">
        <f>OO106*ON106</f>
        <v>42787.537499999999</v>
      </c>
      <c r="OQ106" s="3">
        <v>13</v>
      </c>
      <c r="OR106" s="32">
        <f>OQ106*ON106</f>
        <v>37082.532500000001</v>
      </c>
      <c r="OS106" s="3">
        <v>2</v>
      </c>
      <c r="OT106" s="32">
        <f>OS106*ON106</f>
        <v>5705.0050000000001</v>
      </c>
      <c r="OU106" s="3">
        <v>0</v>
      </c>
      <c r="OV106" s="32">
        <f>OU106*ON106</f>
        <v>0</v>
      </c>
      <c r="OW106" s="58">
        <v>0</v>
      </c>
      <c r="OX106" s="59">
        <f>OW106*ON106</f>
        <v>0</v>
      </c>
      <c r="OY106" s="58">
        <v>0</v>
      </c>
      <c r="OZ106" s="59">
        <f>OY106*ON106</f>
        <v>0</v>
      </c>
      <c r="PA106" s="58">
        <v>0</v>
      </c>
      <c r="PB106" s="59">
        <f>PA106*ON106</f>
        <v>0</v>
      </c>
      <c r="PC106" s="42">
        <f>OO106+OQ106+OW106+OS106+OU106+OY106+PA106</f>
        <v>30</v>
      </c>
      <c r="PD106" s="92">
        <f>PC106*ON106</f>
        <v>85575.074999999997</v>
      </c>
      <c r="PE106" s="141">
        <v>1</v>
      </c>
      <c r="PF106" s="36" t="str">
        <f>E106</f>
        <v>AM-C30</v>
      </c>
      <c r="PG106" s="98" t="s">
        <v>294</v>
      </c>
      <c r="PH106" s="17">
        <v>2852.5025000000001</v>
      </c>
      <c r="PI106" s="100">
        <v>0</v>
      </c>
      <c r="PJ106" s="88">
        <v>0</v>
      </c>
      <c r="PK106" s="3">
        <v>0</v>
      </c>
      <c r="PL106" s="88">
        <v>0</v>
      </c>
      <c r="PM106" s="23">
        <f t="shared" si="1040"/>
        <v>0</v>
      </c>
      <c r="PN106" s="68">
        <f t="shared" si="1040"/>
        <v>0</v>
      </c>
      <c r="PO106" s="68">
        <f>PN106/1.18</f>
        <v>0</v>
      </c>
      <c r="PP106" s="62">
        <f>PN106/$PN$1</f>
        <v>0</v>
      </c>
      <c r="PQ106" s="23">
        <v>219</v>
      </c>
      <c r="PR106" s="23">
        <v>0</v>
      </c>
      <c r="PS106" s="68">
        <v>0</v>
      </c>
      <c r="PT106" s="62">
        <f>PS106/$IS$1</f>
        <v>0</v>
      </c>
      <c r="PU106" s="34">
        <f>PM106*PY106</f>
        <v>0</v>
      </c>
      <c r="PV106" s="143" t="str">
        <f>E106</f>
        <v>AM-C30</v>
      </c>
      <c r="PW106" s="143" t="str">
        <f t="shared" si="1041"/>
        <v>B0C4YTNJG7</v>
      </c>
      <c r="PX106" s="143" t="str">
        <f t="shared" si="1041"/>
        <v>FBA78203</v>
      </c>
      <c r="PY106" s="17">
        <f>J106</f>
        <v>2852.5025000000001</v>
      </c>
      <c r="PZ106" s="3">
        <v>14</v>
      </c>
      <c r="QA106" s="32">
        <f>PZ106*PY106</f>
        <v>39935.035000000003</v>
      </c>
      <c r="QB106" s="3"/>
      <c r="QC106" s="32">
        <f>QB106*PY106</f>
        <v>0</v>
      </c>
      <c r="QD106" s="3">
        <v>2</v>
      </c>
      <c r="QE106" s="32">
        <f>QD106*PY106</f>
        <v>5705.0050000000001</v>
      </c>
      <c r="QF106" s="3">
        <v>0</v>
      </c>
      <c r="QG106" s="32">
        <f>QF106*PY106</f>
        <v>0</v>
      </c>
      <c r="QH106" s="58">
        <v>0</v>
      </c>
      <c r="QI106" s="59">
        <f>QH106*PY106</f>
        <v>0</v>
      </c>
      <c r="QJ106" s="58">
        <v>0</v>
      </c>
      <c r="QK106" s="59">
        <f>QJ106*PY106</f>
        <v>0</v>
      </c>
      <c r="QL106" s="58">
        <v>0</v>
      </c>
      <c r="QM106" s="59">
        <f>QL106*PY106</f>
        <v>0</v>
      </c>
      <c r="QN106" s="42">
        <f>PZ106+QB106+QH106+QD106+QF106+QJ106+QL106</f>
        <v>16</v>
      </c>
      <c r="QO106" s="92">
        <f>QN106*PY106</f>
        <v>45640.04</v>
      </c>
      <c r="QP106" s="141">
        <v>1</v>
      </c>
      <c r="QQ106" s="36" t="str">
        <f>E106</f>
        <v>AM-C30</v>
      </c>
      <c r="QR106" s="98" t="s">
        <v>294</v>
      </c>
      <c r="QS106" s="17">
        <v>2852.5025000000001</v>
      </c>
      <c r="QT106" s="100">
        <v>0</v>
      </c>
      <c r="QU106" s="88">
        <v>0</v>
      </c>
      <c r="QV106" s="3">
        <v>0</v>
      </c>
      <c r="QW106" s="88">
        <v>0</v>
      </c>
      <c r="QX106" s="23">
        <f t="shared" si="1042"/>
        <v>0</v>
      </c>
      <c r="QY106" s="68">
        <f t="shared" si="1042"/>
        <v>0</v>
      </c>
      <c r="QZ106" s="68">
        <f>QY106/1.18</f>
        <v>0</v>
      </c>
      <c r="RA106" s="62">
        <f>QY106/$QY$1</f>
        <v>0</v>
      </c>
      <c r="RB106" s="23">
        <v>194</v>
      </c>
      <c r="RC106" s="23">
        <v>0</v>
      </c>
      <c r="RD106" s="68">
        <v>0</v>
      </c>
      <c r="RE106" s="62">
        <f>RD106/$IS$1</f>
        <v>0</v>
      </c>
      <c r="RF106" s="34">
        <f>QX106*RJ106</f>
        <v>0</v>
      </c>
      <c r="RG106" s="143" t="str">
        <f>E106</f>
        <v>AM-C30</v>
      </c>
      <c r="RH106" s="143" t="str">
        <f t="shared" si="1043"/>
        <v>B0C4YTNJG7</v>
      </c>
      <c r="RI106" s="143" t="str">
        <f t="shared" si="1043"/>
        <v>FBA78203</v>
      </c>
      <c r="RJ106" s="17">
        <f>J106</f>
        <v>2852.5025000000001</v>
      </c>
      <c r="RK106" s="3">
        <v>9</v>
      </c>
      <c r="RL106" s="32">
        <f>RK106*RJ106</f>
        <v>25672.522499999999</v>
      </c>
      <c r="RM106" s="3">
        <v>14</v>
      </c>
      <c r="RN106" s="32">
        <f>RM106*RJ106</f>
        <v>39935.035000000003</v>
      </c>
      <c r="RO106" s="3">
        <v>4</v>
      </c>
      <c r="RP106" s="32">
        <f>RO106*RJ106</f>
        <v>11410.01</v>
      </c>
      <c r="RQ106" s="3">
        <v>0</v>
      </c>
      <c r="RR106" s="32">
        <f>RQ106*RJ106</f>
        <v>0</v>
      </c>
      <c r="RS106" s="58">
        <v>0</v>
      </c>
      <c r="RT106" s="59">
        <f>RS106*RJ106</f>
        <v>0</v>
      </c>
      <c r="RU106" s="58">
        <v>0</v>
      </c>
      <c r="RV106" s="59">
        <f>RU106*RJ106</f>
        <v>0</v>
      </c>
      <c r="RW106" s="58">
        <v>0</v>
      </c>
      <c r="RX106" s="59">
        <f>RW106*RJ106</f>
        <v>0</v>
      </c>
      <c r="RY106" s="42">
        <f>RK106+RM106+RS106+RO106+RQ106+RU106+RW106</f>
        <v>27</v>
      </c>
      <c r="RZ106" s="92">
        <f>RY106*RJ106</f>
        <v>77017.567500000005</v>
      </c>
      <c r="SA106" s="141">
        <v>1</v>
      </c>
      <c r="SB106" s="36" t="str">
        <f>E106</f>
        <v>AM-C30</v>
      </c>
      <c r="SC106" s="98" t="s">
        <v>294</v>
      </c>
      <c r="SD106" s="17">
        <f>J106</f>
        <v>2852.5025000000001</v>
      </c>
      <c r="SE106" s="100">
        <v>0</v>
      </c>
      <c r="SF106" s="88">
        <v>0</v>
      </c>
      <c r="SG106" s="3">
        <v>0</v>
      </c>
      <c r="SH106" s="88">
        <v>0</v>
      </c>
      <c r="SI106" s="23">
        <f t="shared" si="979"/>
        <v>0</v>
      </c>
      <c r="SJ106" s="68">
        <f t="shared" si="980"/>
        <v>0</v>
      </c>
      <c r="SK106" s="68">
        <f t="shared" si="981"/>
        <v>0</v>
      </c>
      <c r="SL106" s="62">
        <f t="shared" si="982"/>
        <v>0</v>
      </c>
      <c r="SM106" s="23">
        <v>376</v>
      </c>
      <c r="SN106" s="23">
        <v>0</v>
      </c>
      <c r="SO106" s="68">
        <v>0</v>
      </c>
      <c r="SP106" s="62">
        <f t="shared" si="983"/>
        <v>0</v>
      </c>
      <c r="SQ106" s="34">
        <f t="shared" si="984"/>
        <v>0</v>
      </c>
      <c r="SR106" s="143" t="str">
        <f t="shared" si="985"/>
        <v>AM-C30</v>
      </c>
      <c r="SS106" s="143" t="str">
        <f t="shared" si="986"/>
        <v>B0C4YTNJG7</v>
      </c>
      <c r="ST106" s="143" t="str">
        <f t="shared" si="987"/>
        <v>FBA78203</v>
      </c>
      <c r="SU106" s="17">
        <f t="shared" si="988"/>
        <v>2852.5025000000001</v>
      </c>
      <c r="SV106" s="3">
        <v>9</v>
      </c>
      <c r="SW106" s="32">
        <f t="shared" si="989"/>
        <v>25672.522499999999</v>
      </c>
      <c r="SX106" s="3">
        <v>18</v>
      </c>
      <c r="SY106" s="32">
        <f t="shared" si="990"/>
        <v>51345.044999999998</v>
      </c>
      <c r="SZ106" s="3">
        <v>4</v>
      </c>
      <c r="TA106" s="32">
        <f t="shared" si="991"/>
        <v>11410.01</v>
      </c>
      <c r="TB106" s="3">
        <v>0</v>
      </c>
      <c r="TC106" s="32">
        <f t="shared" si="992"/>
        <v>0</v>
      </c>
      <c r="TD106" s="58">
        <v>0</v>
      </c>
      <c r="TE106" s="59">
        <f t="shared" si="993"/>
        <v>0</v>
      </c>
      <c r="TF106" s="58">
        <v>0</v>
      </c>
      <c r="TG106" s="59">
        <f t="shared" si="994"/>
        <v>0</v>
      </c>
      <c r="TH106" s="58">
        <v>0</v>
      </c>
      <c r="TI106" s="59">
        <f t="shared" si="995"/>
        <v>0</v>
      </c>
      <c r="TJ106" s="42">
        <f t="shared" si="996"/>
        <v>31</v>
      </c>
      <c r="TK106" s="92">
        <f t="shared" si="997"/>
        <v>88427.577499999999</v>
      </c>
      <c r="TL106" s="141">
        <v>1</v>
      </c>
      <c r="TM106" s="36" t="str">
        <f t="shared" si="998"/>
        <v>AM-C30</v>
      </c>
      <c r="TN106" s="98" t="s">
        <v>294</v>
      </c>
      <c r="TO106" s="17">
        <f t="shared" si="999"/>
        <v>2852.5025000000001</v>
      </c>
      <c r="TP106" s="100">
        <v>3</v>
      </c>
      <c r="TQ106" s="88">
        <v>5797</v>
      </c>
      <c r="TR106" s="3">
        <v>0</v>
      </c>
      <c r="TS106" s="88">
        <v>0</v>
      </c>
      <c r="TT106" s="23">
        <f t="shared" si="1000"/>
        <v>3</v>
      </c>
      <c r="TU106" s="68">
        <f t="shared" si="1001"/>
        <v>5797</v>
      </c>
      <c r="TV106" s="68">
        <f t="shared" si="1002"/>
        <v>4912.7118644067796</v>
      </c>
      <c r="TW106" s="62">
        <f t="shared" si="1003"/>
        <v>3.4237530419219082E-4</v>
      </c>
      <c r="TX106" s="23">
        <v>1279</v>
      </c>
      <c r="TY106" s="23">
        <v>0</v>
      </c>
      <c r="TZ106" s="68">
        <v>0</v>
      </c>
      <c r="UA106" s="62">
        <f t="shared" si="1004"/>
        <v>0</v>
      </c>
      <c r="UB106" s="34">
        <f t="shared" si="1005"/>
        <v>8557.5074999999997</v>
      </c>
      <c r="UC106" s="143" t="str">
        <f t="shared" si="1006"/>
        <v>AM-C30</v>
      </c>
      <c r="UD106" s="143" t="str">
        <f t="shared" si="1007"/>
        <v>B0C4YTNJG7</v>
      </c>
      <c r="UE106" s="143" t="str">
        <f t="shared" si="1008"/>
        <v>FBA78203</v>
      </c>
      <c r="UF106" s="17">
        <f t="shared" si="1009"/>
        <v>2852.5025000000001</v>
      </c>
      <c r="UG106" s="3">
        <v>2</v>
      </c>
      <c r="UH106" s="32">
        <f t="shared" si="1010"/>
        <v>5705.0050000000001</v>
      </c>
      <c r="UI106" s="3">
        <v>17</v>
      </c>
      <c r="UJ106" s="32">
        <f t="shared" si="1011"/>
        <v>48492.542500000003</v>
      </c>
      <c r="UK106" s="3">
        <v>4</v>
      </c>
      <c r="UL106" s="32">
        <f t="shared" si="1012"/>
        <v>11410.01</v>
      </c>
      <c r="UM106" s="3">
        <v>0</v>
      </c>
      <c r="UN106" s="32">
        <f t="shared" si="1013"/>
        <v>0</v>
      </c>
      <c r="UO106" s="58">
        <v>0</v>
      </c>
      <c r="UP106" s="59">
        <f t="shared" si="1014"/>
        <v>0</v>
      </c>
      <c r="UQ106" s="58">
        <v>0</v>
      </c>
      <c r="UR106" s="59">
        <f t="shared" si="1015"/>
        <v>0</v>
      </c>
      <c r="US106" s="58">
        <v>0</v>
      </c>
      <c r="UT106" s="59">
        <f t="shared" si="1016"/>
        <v>0</v>
      </c>
      <c r="UU106" s="42">
        <f t="shared" si="1017"/>
        <v>23</v>
      </c>
      <c r="UV106" s="92">
        <f t="shared" si="1018"/>
        <v>65607.557499999995</v>
      </c>
      <c r="UW106" s="141">
        <v>1</v>
      </c>
      <c r="UX106" s="36" t="str">
        <f t="shared" si="1019"/>
        <v>AM-C30</v>
      </c>
      <c r="UY106" s="98" t="s">
        <v>294</v>
      </c>
      <c r="UZ106" s="17">
        <f t="shared" si="1020"/>
        <v>2852.5025000000001</v>
      </c>
      <c r="VA106" s="100">
        <v>0</v>
      </c>
      <c r="VB106" s="88">
        <v>0</v>
      </c>
      <c r="VC106" s="3">
        <v>1</v>
      </c>
      <c r="VD106" s="88">
        <v>2149.0041999999999</v>
      </c>
      <c r="VE106" s="23">
        <f t="shared" si="759"/>
        <v>1</v>
      </c>
      <c r="VF106" s="68">
        <f t="shared" si="760"/>
        <v>2149.0041999999999</v>
      </c>
      <c r="VG106" s="68">
        <f t="shared" si="761"/>
        <v>1821.19</v>
      </c>
      <c r="VH106" s="62">
        <f t="shared" si="762"/>
        <v>1.284485722203724E-4</v>
      </c>
      <c r="VI106" s="23">
        <v>117</v>
      </c>
      <c r="VJ106" s="23">
        <v>0</v>
      </c>
      <c r="VK106" s="68">
        <v>0</v>
      </c>
      <c r="VL106" s="62">
        <f t="shared" si="1021"/>
        <v>0</v>
      </c>
      <c r="VM106" s="34">
        <f t="shared" si="763"/>
        <v>2852.5025000000001</v>
      </c>
      <c r="VN106" s="143" t="str">
        <f t="shared" si="755"/>
        <v>AM-C30</v>
      </c>
      <c r="VO106" s="143" t="str">
        <f t="shared" si="756"/>
        <v>B0C4YTNJG7</v>
      </c>
      <c r="VP106" s="143" t="str">
        <f t="shared" si="757"/>
        <v>FBA78203</v>
      </c>
      <c r="VQ106" s="17">
        <f t="shared" si="764"/>
        <v>2852.5025000000001</v>
      </c>
      <c r="VR106" s="3">
        <v>2</v>
      </c>
      <c r="VS106" s="32">
        <f t="shared" si="765"/>
        <v>5705.0050000000001</v>
      </c>
      <c r="VT106" s="3">
        <v>14</v>
      </c>
      <c r="VU106" s="32">
        <f t="shared" si="766"/>
        <v>39935.035000000003</v>
      </c>
      <c r="VV106" s="3">
        <v>0</v>
      </c>
      <c r="VW106" s="32">
        <f t="shared" si="767"/>
        <v>0</v>
      </c>
      <c r="VX106" s="3">
        <v>0</v>
      </c>
      <c r="VY106" s="32">
        <f t="shared" si="768"/>
        <v>0</v>
      </c>
      <c r="VZ106" s="58">
        <v>0</v>
      </c>
      <c r="WA106" s="59">
        <f t="shared" si="769"/>
        <v>0</v>
      </c>
      <c r="WB106" s="58">
        <v>0</v>
      </c>
      <c r="WC106" s="59">
        <f t="shared" si="770"/>
        <v>0</v>
      </c>
      <c r="WD106" s="58">
        <v>0</v>
      </c>
      <c r="WE106" s="59">
        <f t="shared" si="771"/>
        <v>0</v>
      </c>
      <c r="WF106" s="42">
        <f t="shared" si="772"/>
        <v>16</v>
      </c>
      <c r="WG106" s="92">
        <f t="shared" si="773"/>
        <v>45640.04</v>
      </c>
      <c r="WH106" s="141">
        <v>4</v>
      </c>
      <c r="WI106" s="36" t="str">
        <f t="shared" si="758"/>
        <v>AM-C30</v>
      </c>
      <c r="WJ106" s="98" t="s">
        <v>294</v>
      </c>
      <c r="WK106" s="17">
        <f t="shared" si="774"/>
        <v>2852.5025000000001</v>
      </c>
    </row>
    <row r="107" spans="1:609">
      <c r="A107" s="155" t="s">
        <v>60</v>
      </c>
      <c r="B107" s="155" t="s">
        <v>59</v>
      </c>
      <c r="C107" s="150" t="s">
        <v>294</v>
      </c>
      <c r="D107" s="150" t="s">
        <v>669</v>
      </c>
      <c r="E107" s="154" t="s">
        <v>223</v>
      </c>
      <c r="F107" s="155" t="s">
        <v>292</v>
      </c>
      <c r="G107" s="154" t="s">
        <v>321</v>
      </c>
      <c r="H107" s="150" t="s">
        <v>471</v>
      </c>
      <c r="I107" s="150" t="s">
        <v>458</v>
      </c>
      <c r="J107" s="187">
        <v>3423.0030000000002</v>
      </c>
      <c r="K107" s="16" t="s">
        <v>194</v>
      </c>
      <c r="L107" s="2">
        <v>0</v>
      </c>
      <c r="M107" s="3">
        <v>0</v>
      </c>
      <c r="N107" s="21">
        <v>0</v>
      </c>
      <c r="O107" s="3">
        <v>0</v>
      </c>
      <c r="P107" s="23">
        <f>M107+N107+O107</f>
        <v>0</v>
      </c>
      <c r="Q107" s="2">
        <v>1</v>
      </c>
      <c r="R107" s="3">
        <v>0</v>
      </c>
      <c r="S107" s="20">
        <v>0</v>
      </c>
      <c r="T107" s="3">
        <v>0</v>
      </c>
      <c r="U107" s="23">
        <f>R107+S107+T107</f>
        <v>0</v>
      </c>
      <c r="V107" s="2">
        <v>0.99550000000000005</v>
      </c>
      <c r="W107" s="3">
        <v>0</v>
      </c>
      <c r="X107" s="3">
        <v>0</v>
      </c>
      <c r="Y107" s="3">
        <v>1</v>
      </c>
      <c r="Z107" s="23">
        <f>W107+X107+Y107</f>
        <v>1</v>
      </c>
      <c r="AA107" s="24">
        <f>Z107/$Z$1</f>
        <v>8.598452278589854E-4</v>
      </c>
      <c r="AB107" s="2">
        <v>1</v>
      </c>
      <c r="AC107" s="3">
        <v>0</v>
      </c>
      <c r="AD107" s="3">
        <v>0</v>
      </c>
      <c r="AE107" s="3">
        <v>1</v>
      </c>
      <c r="AF107" s="23">
        <f>AC107+AD107+AE107</f>
        <v>1</v>
      </c>
      <c r="AG107" s="24">
        <f>AF107/$AF$1</f>
        <v>7.4571215510812821E-4</v>
      </c>
      <c r="AH107" s="12">
        <v>0.65310000000000001</v>
      </c>
      <c r="AI107" s="3">
        <v>0</v>
      </c>
      <c r="AJ107" s="3">
        <v>0</v>
      </c>
      <c r="AK107" s="3">
        <v>0</v>
      </c>
      <c r="AL107" s="23">
        <f>AI107+AJ107+AK107</f>
        <v>0</v>
      </c>
      <c r="AM107" s="24">
        <f>AL107/$AL$1</f>
        <v>0</v>
      </c>
      <c r="AN107" s="12">
        <v>1</v>
      </c>
      <c r="AO107" s="3">
        <v>0</v>
      </c>
      <c r="AP107" s="3">
        <v>0</v>
      </c>
      <c r="AQ107" s="23">
        <f>AO107+AP107</f>
        <v>0</v>
      </c>
      <c r="AR107" s="34" t="e">
        <f>AQ107*#REF!</f>
        <v>#REF!</v>
      </c>
      <c r="AS107" s="24" t="e">
        <f>AR107/$AR$1</f>
        <v>#REF!</v>
      </c>
      <c r="AT107" s="12">
        <v>0.97399999999999998</v>
      </c>
      <c r="AU107" s="3">
        <v>0</v>
      </c>
      <c r="AV107" s="3">
        <v>0</v>
      </c>
      <c r="AW107" s="23">
        <f>AU107+AV107</f>
        <v>0</v>
      </c>
      <c r="AX107" s="34" t="e">
        <f>AW107*#REF!</f>
        <v>#REF!</v>
      </c>
      <c r="AY107" s="24" t="e">
        <f>AX107/$AX$1</f>
        <v>#REF!</v>
      </c>
      <c r="AZ107" s="12">
        <v>0.98960000000000004</v>
      </c>
      <c r="BA107" s="3">
        <v>0</v>
      </c>
      <c r="BB107" s="3">
        <v>0</v>
      </c>
      <c r="BC107" s="23">
        <f>BA107+BB107</f>
        <v>0</v>
      </c>
      <c r="BD107" s="34" t="e">
        <f>BC107*#REF!</f>
        <v>#REF!</v>
      </c>
      <c r="BE107" s="24" t="e">
        <f>BD107/$BD$1</f>
        <v>#REF!</v>
      </c>
      <c r="BF107" s="12">
        <v>0.94199999999999995</v>
      </c>
      <c r="BG107" s="3">
        <v>0</v>
      </c>
      <c r="BH107" s="3">
        <v>0</v>
      </c>
      <c r="BI107" s="23">
        <f>BG107+BH107</f>
        <v>0</v>
      </c>
      <c r="BJ107" s="34" t="e">
        <f>BI107*#REF!</f>
        <v>#REF!</v>
      </c>
      <c r="BK107" s="37" t="e">
        <f>BJ107/$BJ$1</f>
        <v>#REF!</v>
      </c>
      <c r="BL107" s="12">
        <v>1</v>
      </c>
      <c r="BM107" s="3">
        <v>0</v>
      </c>
      <c r="BN107" s="3">
        <v>0</v>
      </c>
      <c r="BO107" s="23">
        <f>BM107+BN107</f>
        <v>0</v>
      </c>
      <c r="BP107" s="34" t="e">
        <f>BO107*#REF!</f>
        <v>#REF!</v>
      </c>
      <c r="BQ107" s="37" t="e">
        <f>BP107/$BP$1</f>
        <v>#REF!</v>
      </c>
      <c r="BR107" s="12">
        <v>1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1</v>
      </c>
      <c r="BY107" s="3">
        <v>2999</v>
      </c>
      <c r="BZ107" s="23">
        <f>BS107+BT107+BX107+BV107</f>
        <v>1</v>
      </c>
      <c r="CA107" s="23">
        <f>BY107+BU107+BW107</f>
        <v>2999</v>
      </c>
      <c r="CB107" s="37">
        <f>CA107/$CA$1</f>
        <v>3.6652419699620382E-4</v>
      </c>
      <c r="CC107" s="34" t="e">
        <f>BZ107*#REF!</f>
        <v>#REF!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23">
        <f>CD107+CH107+CF107</f>
        <v>0</v>
      </c>
      <c r="CK107" s="23">
        <f>CI107+CE107+CG107</f>
        <v>0</v>
      </c>
      <c r="CL107" s="24">
        <f>CK107/$CK$1</f>
        <v>0</v>
      </c>
      <c r="CM107" s="34" t="e">
        <f>CJ107*#REF!</f>
        <v>#REF!</v>
      </c>
      <c r="CN107" s="3">
        <v>1</v>
      </c>
      <c r="CO107" s="3">
        <v>4049</v>
      </c>
      <c r="CP107" s="3">
        <v>0</v>
      </c>
      <c r="CQ107" s="3">
        <v>0</v>
      </c>
      <c r="CR107" s="3">
        <v>0</v>
      </c>
      <c r="CS107" s="3">
        <v>0</v>
      </c>
      <c r="CT107" s="23">
        <f>CN107+CR107+CP107</f>
        <v>1</v>
      </c>
      <c r="CU107" s="23">
        <f>CS107+CO107+CQ107</f>
        <v>4049</v>
      </c>
      <c r="CV107" s="24">
        <f>CU107/$CU$1</f>
        <v>5.7223519875182016E-4</v>
      </c>
      <c r="CW107" s="34" t="e">
        <f>CT107*#REF!</f>
        <v>#REF!</v>
      </c>
      <c r="CX107" s="3">
        <v>1</v>
      </c>
      <c r="CY107" s="3">
        <v>4468</v>
      </c>
      <c r="CZ107" s="3">
        <v>0</v>
      </c>
      <c r="DA107" s="3">
        <v>0</v>
      </c>
      <c r="DB107" s="23">
        <f t="shared" si="1022"/>
        <v>1</v>
      </c>
      <c r="DC107" s="23">
        <f t="shared" si="1022"/>
        <v>4468</v>
      </c>
      <c r="DD107" s="24">
        <f>DC107/$DC$1</f>
        <v>5.8381071662812504E-4</v>
      </c>
      <c r="DE107" s="23">
        <v>131</v>
      </c>
      <c r="DF107" s="23">
        <v>2</v>
      </c>
      <c r="DG107" s="23">
        <v>8798</v>
      </c>
      <c r="DH107" s="34" t="e">
        <f>DB107*#REF!</f>
        <v>#REF!</v>
      </c>
      <c r="DI107" s="3">
        <v>2</v>
      </c>
      <c r="DJ107" s="3">
        <v>8098</v>
      </c>
      <c r="DK107" s="3">
        <v>0</v>
      </c>
      <c r="DL107" s="3">
        <v>0</v>
      </c>
      <c r="DM107" s="23">
        <f t="shared" si="1023"/>
        <v>2</v>
      </c>
      <c r="DN107" s="23">
        <f t="shared" si="1023"/>
        <v>8098</v>
      </c>
      <c r="DO107" s="23">
        <f>DN107/1.18</f>
        <v>6862.7118644067796</v>
      </c>
      <c r="DP107" s="24">
        <f>DN107/$DN$1</f>
        <v>9.2752766803694514E-4</v>
      </c>
      <c r="DQ107" s="23">
        <v>135</v>
      </c>
      <c r="DR107" s="23">
        <v>3</v>
      </c>
      <c r="DS107" s="23">
        <v>8098</v>
      </c>
      <c r="DT107" s="24">
        <f>DS107/$DS$1</f>
        <v>8.0836088965863674E-4</v>
      </c>
      <c r="DU107" s="34" t="e">
        <f>DM107*#REF!</f>
        <v>#REF!</v>
      </c>
      <c r="DV107" s="24">
        <f>(DR107-DF107)/DF107</f>
        <v>0.5</v>
      </c>
      <c r="DW107" s="24">
        <f>(DM107-DB107)/DB107</f>
        <v>1</v>
      </c>
      <c r="DX107" s="34">
        <v>221.55</v>
      </c>
      <c r="DY107" s="23">
        <v>0</v>
      </c>
      <c r="DZ107" s="34">
        <v>0</v>
      </c>
      <c r="EA107" s="24" t="e">
        <f>DX107/DZ107</f>
        <v>#DIV/0!</v>
      </c>
      <c r="EB107" s="24">
        <f>DX107/DO107</f>
        <v>3.2283156334897506E-2</v>
      </c>
      <c r="EC107" s="24" t="s">
        <v>461</v>
      </c>
      <c r="ED107" s="24" t="s">
        <v>461</v>
      </c>
      <c r="EE107" s="3">
        <v>0</v>
      </c>
      <c r="EF107" s="3">
        <v>0</v>
      </c>
      <c r="EG107" s="3">
        <v>0</v>
      </c>
      <c r="EH107" s="3">
        <v>0</v>
      </c>
      <c r="EI107" s="23">
        <f t="shared" si="1024"/>
        <v>0</v>
      </c>
      <c r="EJ107" s="23">
        <f t="shared" si="1024"/>
        <v>0</v>
      </c>
      <c r="EK107" s="23">
        <f>EJ107/1.18</f>
        <v>0</v>
      </c>
      <c r="EL107" s="62">
        <f>EJ107/$EJ$1</f>
        <v>0</v>
      </c>
      <c r="EM107" s="23">
        <v>186</v>
      </c>
      <c r="EN107" s="23">
        <v>0</v>
      </c>
      <c r="EO107" s="23">
        <v>0</v>
      </c>
      <c r="EP107" s="62">
        <f>EO107/$EO$1</f>
        <v>0</v>
      </c>
      <c r="EQ107" s="34" t="e">
        <f>EI107*#REF!</f>
        <v>#REF!</v>
      </c>
      <c r="ER107" s="24">
        <f>(EN107-DR107)/DR107</f>
        <v>-1</v>
      </c>
      <c r="ES107" s="24">
        <f>(EI107-DM107)/DM107</f>
        <v>-1</v>
      </c>
      <c r="ET107" s="24"/>
      <c r="EU107" s="24"/>
      <c r="EV107" s="3">
        <v>0</v>
      </c>
      <c r="EW107" s="3">
        <v>0</v>
      </c>
      <c r="EX107" s="3">
        <v>0</v>
      </c>
      <c r="EY107" s="3">
        <v>0</v>
      </c>
      <c r="EZ107" s="23">
        <f t="shared" si="1025"/>
        <v>0</v>
      </c>
      <c r="FA107" s="23">
        <f t="shared" si="1025"/>
        <v>0</v>
      </c>
      <c r="FB107" s="70">
        <f>FA107/1.18</f>
        <v>0</v>
      </c>
      <c r="FC107" s="62">
        <f>FA107/$FA$1</f>
        <v>0</v>
      </c>
      <c r="FD107" s="23">
        <v>214</v>
      </c>
      <c r="FE107" s="23">
        <v>0</v>
      </c>
      <c r="FF107" s="23">
        <v>0</v>
      </c>
      <c r="FG107" s="62">
        <f>FF107/$FF$1</f>
        <v>0</v>
      </c>
      <c r="FH107" s="34" t="e">
        <f>EZ107*#REF!</f>
        <v>#REF!</v>
      </c>
      <c r="FI107" s="3">
        <v>0</v>
      </c>
      <c r="FJ107" s="3">
        <v>0</v>
      </c>
      <c r="FK107" s="3">
        <v>0</v>
      </c>
      <c r="FL107" s="3">
        <v>0</v>
      </c>
      <c r="FM107" s="23">
        <f t="shared" si="1026"/>
        <v>0</v>
      </c>
      <c r="FN107" s="23">
        <f t="shared" si="1026"/>
        <v>0</v>
      </c>
      <c r="FO107" s="70">
        <f>FN107/1.18</f>
        <v>0</v>
      </c>
      <c r="FP107" s="62">
        <f>FN107/$FN$1</f>
        <v>0</v>
      </c>
      <c r="FQ107" s="23">
        <v>155</v>
      </c>
      <c r="FR107" s="23">
        <v>0</v>
      </c>
      <c r="FS107" s="68">
        <v>0</v>
      </c>
      <c r="FT107" s="62">
        <f>FS107/$FS$1</f>
        <v>0</v>
      </c>
      <c r="FU107" s="34" t="e">
        <f>FM107*#REF!</f>
        <v>#REF!</v>
      </c>
      <c r="FV107" s="3">
        <v>0</v>
      </c>
      <c r="FW107" s="3">
        <v>0</v>
      </c>
      <c r="FX107" s="3">
        <v>0</v>
      </c>
      <c r="FY107" s="3">
        <v>0</v>
      </c>
      <c r="FZ107" s="23">
        <f t="shared" si="1027"/>
        <v>0</v>
      </c>
      <c r="GA107" s="23">
        <f t="shared" si="1027"/>
        <v>0</v>
      </c>
      <c r="GB107" s="70">
        <f>GA107/1.18</f>
        <v>0</v>
      </c>
      <c r="GC107" s="62">
        <f>GA107/$GA$1</f>
        <v>0</v>
      </c>
      <c r="GD107" s="23">
        <v>165</v>
      </c>
      <c r="GE107" s="23">
        <v>0</v>
      </c>
      <c r="GF107" s="68">
        <v>0</v>
      </c>
      <c r="GG107" s="62">
        <f>GF107/$GF$1</f>
        <v>0</v>
      </c>
      <c r="GH107" s="111">
        <f>J107*FZ107</f>
        <v>0</v>
      </c>
      <c r="GI107" s="100">
        <v>0</v>
      </c>
      <c r="GJ107" s="3">
        <v>0</v>
      </c>
      <c r="GK107" s="3"/>
      <c r="GL107" s="3"/>
      <c r="GM107" s="23">
        <f t="shared" si="1028"/>
        <v>0</v>
      </c>
      <c r="GN107" s="23">
        <f t="shared" si="1028"/>
        <v>0</v>
      </c>
      <c r="GO107" s="70">
        <f>GN107/1.18</f>
        <v>0</v>
      </c>
      <c r="GP107" s="62">
        <f>GN107/$GN$1</f>
        <v>0</v>
      </c>
      <c r="GQ107" s="23">
        <v>124</v>
      </c>
      <c r="GR107" s="23">
        <v>0</v>
      </c>
      <c r="GS107" s="68">
        <v>0</v>
      </c>
      <c r="GT107" s="62">
        <f>GS107/$GS$1</f>
        <v>0</v>
      </c>
      <c r="GU107" s="111">
        <f>J107*GM107</f>
        <v>0</v>
      </c>
      <c r="GV107" s="100">
        <v>2</v>
      </c>
      <c r="GW107" s="3">
        <v>5998</v>
      </c>
      <c r="GX107" s="3"/>
      <c r="GY107" s="3"/>
      <c r="GZ107" s="23">
        <f t="shared" si="1029"/>
        <v>2</v>
      </c>
      <c r="HA107" s="23">
        <f t="shared" si="1029"/>
        <v>5998</v>
      </c>
      <c r="HB107" s="70">
        <f>HA107/1.18</f>
        <v>5083.0508474576272</v>
      </c>
      <c r="HC107" s="62">
        <f>HA107/$HA$1</f>
        <v>7.1946997647229997E-4</v>
      </c>
      <c r="HD107" s="23">
        <v>185</v>
      </c>
      <c r="HE107" s="23">
        <v>3</v>
      </c>
      <c r="HF107" s="68">
        <v>8997</v>
      </c>
      <c r="HG107" s="62">
        <f>HF107/$HF$1</f>
        <v>7.8050441040946683E-4</v>
      </c>
      <c r="HH107" s="34">
        <f>J107*GZ107</f>
        <v>6846.0060000000003</v>
      </c>
      <c r="HI107" s="100">
        <v>1</v>
      </c>
      <c r="HJ107" s="3">
        <v>2899</v>
      </c>
      <c r="HK107" s="3"/>
      <c r="HL107" s="3"/>
      <c r="HM107" s="23">
        <f t="shared" si="1030"/>
        <v>1</v>
      </c>
      <c r="HN107" s="23">
        <f t="shared" si="1030"/>
        <v>2899</v>
      </c>
      <c r="HO107" s="70">
        <f>HN107/1.18</f>
        <v>2456.7796610169494</v>
      </c>
      <c r="HP107" s="62">
        <f>HN107/$HN$1</f>
        <v>3.4611242447649918E-4</v>
      </c>
      <c r="HQ107" s="23">
        <v>120</v>
      </c>
      <c r="HR107" s="23">
        <v>2</v>
      </c>
      <c r="HS107" s="68">
        <v>5798</v>
      </c>
      <c r="HT107" s="62">
        <f>HS107/$HS$1</f>
        <v>6.0172543054814098E-4</v>
      </c>
      <c r="HU107" s="34">
        <f>J107*HM107</f>
        <v>3423.0030000000002</v>
      </c>
      <c r="HV107" s="100">
        <v>0</v>
      </c>
      <c r="HW107" s="3">
        <v>0</v>
      </c>
      <c r="HX107" s="3">
        <v>1</v>
      </c>
      <c r="HY107" s="179">
        <v>2499.0039999999999</v>
      </c>
      <c r="HZ107" s="23">
        <f t="shared" si="1031"/>
        <v>1</v>
      </c>
      <c r="IA107" s="23">
        <f t="shared" si="1031"/>
        <v>2499.0039999999999</v>
      </c>
      <c r="IB107" s="70">
        <f>IA107/1.18</f>
        <v>2117.8000000000002</v>
      </c>
      <c r="IC107" s="62">
        <f>IA107/$IA$1</f>
        <v>2.0373076065861127E-4</v>
      </c>
      <c r="ID107" s="23">
        <v>168</v>
      </c>
      <c r="IE107" s="23">
        <v>2</v>
      </c>
      <c r="IF107" s="68">
        <v>5048</v>
      </c>
      <c r="IG107" s="62">
        <f>IF107/$IF$1</f>
        <v>2.7940923323530762E-3</v>
      </c>
      <c r="IH107" s="34">
        <f>IY107*HZ107</f>
        <v>3423.0030000000002</v>
      </c>
      <c r="II107" s="100">
        <v>0</v>
      </c>
      <c r="IJ107" s="88">
        <v>0</v>
      </c>
      <c r="IK107" s="3">
        <v>0</v>
      </c>
      <c r="IL107" s="88">
        <v>0</v>
      </c>
      <c r="IM107" s="23">
        <f t="shared" si="1032"/>
        <v>0</v>
      </c>
      <c r="IN107" s="68">
        <f t="shared" si="1032"/>
        <v>0</v>
      </c>
      <c r="IO107" s="68">
        <f>IN107/1.18</f>
        <v>0</v>
      </c>
      <c r="IP107" s="62">
        <f>IN107/$IN$1</f>
        <v>0</v>
      </c>
      <c r="IQ107" s="23">
        <v>185</v>
      </c>
      <c r="IR107" s="23">
        <v>0</v>
      </c>
      <c r="IS107" s="68">
        <v>0</v>
      </c>
      <c r="IT107" s="62">
        <f>IS107/$IS$1</f>
        <v>0</v>
      </c>
      <c r="IU107" s="34">
        <f>IY107*IM107</f>
        <v>0</v>
      </c>
      <c r="IV107" s="142" t="str">
        <f>E107</f>
        <v>AM-C31</v>
      </c>
      <c r="IW107" s="142" t="str">
        <f t="shared" si="1033"/>
        <v>B0C4YT43Z3</v>
      </c>
      <c r="IX107" s="142" t="str">
        <f t="shared" si="1033"/>
        <v>FBA78204</v>
      </c>
      <c r="IY107" s="17">
        <v>3423.0030000000002</v>
      </c>
      <c r="IZ107" s="3">
        <v>11</v>
      </c>
      <c r="JA107" s="32">
        <f>IZ107*IY107</f>
        <v>37653.033000000003</v>
      </c>
      <c r="JB107" s="3">
        <v>23</v>
      </c>
      <c r="JC107" s="32">
        <f>JB107*IY107</f>
        <v>78729.069000000003</v>
      </c>
      <c r="JD107" s="3">
        <v>9</v>
      </c>
      <c r="JE107" s="32">
        <f>JD107*IY107</f>
        <v>30807.027000000002</v>
      </c>
      <c r="JF107" s="3">
        <v>0</v>
      </c>
      <c r="JG107" s="32">
        <f>JF107*IY107</f>
        <v>0</v>
      </c>
      <c r="JH107" s="58">
        <v>0</v>
      </c>
      <c r="JI107" s="59">
        <f>JH107*IY107</f>
        <v>0</v>
      </c>
      <c r="JJ107" s="58">
        <v>0</v>
      </c>
      <c r="JK107" s="59">
        <f>JJ107*IY107</f>
        <v>0</v>
      </c>
      <c r="JL107" s="58">
        <v>0</v>
      </c>
      <c r="JM107" s="59">
        <f>JL107*IY107</f>
        <v>0</v>
      </c>
      <c r="JN107" s="42">
        <f>IZ107+JB107+JH107+JD107+JF107+JJ107+JL107</f>
        <v>43</v>
      </c>
      <c r="JO107" s="10">
        <f>JN107*IY107</f>
        <v>147189.12900000002</v>
      </c>
      <c r="JP107" s="36" t="str">
        <f>E107</f>
        <v>AM-C31</v>
      </c>
      <c r="JQ107" s="98" t="str">
        <f>C107</f>
        <v>EOL</v>
      </c>
      <c r="JR107" s="17">
        <v>3423.0030000000002</v>
      </c>
      <c r="JS107" s="100">
        <v>0</v>
      </c>
      <c r="JT107" s="88">
        <v>0</v>
      </c>
      <c r="JU107" s="3">
        <v>1</v>
      </c>
      <c r="JV107" s="88">
        <v>2398.9989999999998</v>
      </c>
      <c r="JW107" s="23">
        <f t="shared" si="1034"/>
        <v>1</v>
      </c>
      <c r="JX107" s="68">
        <f t="shared" si="1034"/>
        <v>2398.9989999999998</v>
      </c>
      <c r="JY107" s="68">
        <f>JX107/1.18</f>
        <v>2033.05</v>
      </c>
      <c r="JZ107" s="62">
        <f>JX107/$JX$1</f>
        <v>2.1807930773391147E-4</v>
      </c>
      <c r="KA107" s="23">
        <v>121</v>
      </c>
      <c r="KB107" s="23">
        <v>0</v>
      </c>
      <c r="KC107" s="68">
        <v>0</v>
      </c>
      <c r="KD107" s="62">
        <f>KC107/$IS$1</f>
        <v>0</v>
      </c>
      <c r="KE107" s="34">
        <f>KI107*JW107</f>
        <v>3423.0030000000002</v>
      </c>
      <c r="KF107" s="142" t="str">
        <f>E107</f>
        <v>AM-C31</v>
      </c>
      <c r="KG107" s="142" t="str">
        <f>A107</f>
        <v>B0C4YT43Z3</v>
      </c>
      <c r="KH107" s="142" t="str">
        <f>B107</f>
        <v>FBA78204</v>
      </c>
      <c r="KI107" s="17">
        <v>3423.0030000000002</v>
      </c>
      <c r="KJ107" s="3">
        <v>5</v>
      </c>
      <c r="KK107" s="32">
        <f>KJ107*KI107</f>
        <v>17115.014999999999</v>
      </c>
      <c r="KL107" s="3">
        <v>24</v>
      </c>
      <c r="KM107" s="32">
        <f>KL107*KI107</f>
        <v>82152.072</v>
      </c>
      <c r="KN107" s="3">
        <v>9</v>
      </c>
      <c r="KO107" s="32">
        <f>KN107*KI107</f>
        <v>30807.027000000002</v>
      </c>
      <c r="KP107" s="3">
        <v>0</v>
      </c>
      <c r="KQ107" s="32">
        <f>KP107*KI107</f>
        <v>0</v>
      </c>
      <c r="KR107" s="58">
        <v>0</v>
      </c>
      <c r="KS107" s="59">
        <f>KR107*KI107</f>
        <v>0</v>
      </c>
      <c r="KT107" s="58">
        <v>0</v>
      </c>
      <c r="KU107" s="59">
        <f>KT107*KI107</f>
        <v>0</v>
      </c>
      <c r="KV107" s="58">
        <v>0</v>
      </c>
      <c r="KW107" s="59">
        <f>KV107*KI107</f>
        <v>0</v>
      </c>
      <c r="KX107" s="42">
        <f>KJ107+KL107+KR107+KN107+KP107+KT107+KV107</f>
        <v>38</v>
      </c>
      <c r="KY107" s="10">
        <f>KX107*KI107</f>
        <v>130074.114</v>
      </c>
      <c r="KZ107" s="36" t="str">
        <f>E107</f>
        <v>AM-C31</v>
      </c>
      <c r="LA107" s="98" t="str">
        <f>C107</f>
        <v>EOL</v>
      </c>
      <c r="LB107" s="17">
        <v>3423.0030000000002</v>
      </c>
      <c r="LC107" s="100">
        <v>0</v>
      </c>
      <c r="LD107" s="88">
        <v>0</v>
      </c>
      <c r="LE107" s="3">
        <v>1</v>
      </c>
      <c r="LF107" s="88">
        <v>2398.9989999999998</v>
      </c>
      <c r="LG107" s="23">
        <f t="shared" si="1035"/>
        <v>1</v>
      </c>
      <c r="LH107" s="68">
        <f t="shared" si="1035"/>
        <v>2398.9989999999998</v>
      </c>
      <c r="LI107" s="68">
        <f>LH107/1.18</f>
        <v>2033.05</v>
      </c>
      <c r="LJ107" s="62">
        <f>LH107/$LH$1</f>
        <v>2.2185492617210527E-4</v>
      </c>
      <c r="LK107" s="23">
        <v>137</v>
      </c>
      <c r="LL107" s="23">
        <v>0</v>
      </c>
      <c r="LM107" s="68">
        <v>0</v>
      </c>
      <c r="LN107" s="62">
        <f>LM107/$IS$1</f>
        <v>0</v>
      </c>
      <c r="LO107" s="34">
        <f>LS107*LG107</f>
        <v>3423.0030000000002</v>
      </c>
      <c r="LP107" s="143" t="str">
        <f>E107</f>
        <v>AM-C31</v>
      </c>
      <c r="LQ107" s="143" t="str">
        <f>A107</f>
        <v>B0C4YT43Z3</v>
      </c>
      <c r="LR107" s="143" t="str">
        <f>B107</f>
        <v>FBA78204</v>
      </c>
      <c r="LS107" s="17">
        <v>3423.0030000000002</v>
      </c>
      <c r="LT107" s="3">
        <v>5</v>
      </c>
      <c r="LU107" s="32">
        <f>LT107*LS107</f>
        <v>17115.014999999999</v>
      </c>
      <c r="LV107" s="3">
        <v>20</v>
      </c>
      <c r="LW107" s="32">
        <f>LV107*LS107</f>
        <v>68460.06</v>
      </c>
      <c r="LX107" s="3">
        <v>1</v>
      </c>
      <c r="LY107" s="32">
        <f>LX107*LS107</f>
        <v>3423.0030000000002</v>
      </c>
      <c r="LZ107" s="3">
        <v>0</v>
      </c>
      <c r="MA107" s="32">
        <f>LZ107*LS107</f>
        <v>0</v>
      </c>
      <c r="MB107" s="58">
        <v>0</v>
      </c>
      <c r="MC107" s="59">
        <f>MB107*LS107</f>
        <v>0</v>
      </c>
      <c r="MD107" s="58">
        <v>0</v>
      </c>
      <c r="ME107" s="59">
        <f>MD107*LS107</f>
        <v>0</v>
      </c>
      <c r="MF107" s="58">
        <v>0</v>
      </c>
      <c r="MG107" s="59">
        <f>MF107*LS107</f>
        <v>0</v>
      </c>
      <c r="MH107" s="42">
        <f>LT107+LV107+MB107+LX107+LZ107+MD107+MF107</f>
        <v>26</v>
      </c>
      <c r="MI107" s="10">
        <f>MH107*LS107</f>
        <v>88998.078000000009</v>
      </c>
      <c r="MJ107" s="36" t="str">
        <f>E107</f>
        <v>AM-C31</v>
      </c>
      <c r="MK107" s="98" t="s">
        <v>294</v>
      </c>
      <c r="ML107" s="17">
        <v>3423.0030000000002</v>
      </c>
      <c r="MM107" s="100">
        <v>2</v>
      </c>
      <c r="MN107" s="88">
        <v>4442</v>
      </c>
      <c r="MO107" s="3">
        <v>2</v>
      </c>
      <c r="MP107" s="88">
        <v>4398.0015999999996</v>
      </c>
      <c r="MQ107" s="23">
        <f t="shared" si="1036"/>
        <v>4</v>
      </c>
      <c r="MR107" s="68">
        <f t="shared" si="1036"/>
        <v>8840.0015999999996</v>
      </c>
      <c r="MS107" s="68">
        <f>MR107/1.18</f>
        <v>7491.5267796610169</v>
      </c>
      <c r="MT107" s="62">
        <f>MR107/$MR$1</f>
        <v>6.4799393998698628E-4</v>
      </c>
      <c r="MU107" s="23">
        <v>234</v>
      </c>
      <c r="MV107" s="23">
        <v>0</v>
      </c>
      <c r="MW107" s="68">
        <v>0</v>
      </c>
      <c r="MX107" s="62">
        <f>MW107/$IS$1</f>
        <v>0</v>
      </c>
      <c r="MY107" s="34">
        <f>MQ107*NC107</f>
        <v>13692.012000000001</v>
      </c>
      <c r="MZ107" s="143" t="str">
        <f>E107</f>
        <v>AM-C31</v>
      </c>
      <c r="NA107" s="143" t="str">
        <f t="shared" si="1037"/>
        <v>B0C4YT43Z3</v>
      </c>
      <c r="NB107" s="143" t="str">
        <f t="shared" si="1037"/>
        <v>FBA78204</v>
      </c>
      <c r="NC107" s="17">
        <f>J107</f>
        <v>3423.0030000000002</v>
      </c>
      <c r="ND107" s="3">
        <v>9</v>
      </c>
      <c r="NE107" s="32">
        <f>ND107*NC107</f>
        <v>30807.027000000002</v>
      </c>
      <c r="NF107" s="3">
        <v>17</v>
      </c>
      <c r="NG107" s="32">
        <f>NF107*NC107</f>
        <v>58191.050999999999</v>
      </c>
      <c r="NH107" s="3">
        <v>1</v>
      </c>
      <c r="NI107" s="32">
        <f>NH107*NC107</f>
        <v>3423.0030000000002</v>
      </c>
      <c r="NJ107" s="3">
        <v>0</v>
      </c>
      <c r="NK107" s="32">
        <f>NJ107*NC107</f>
        <v>0</v>
      </c>
      <c r="NL107" s="58">
        <v>0</v>
      </c>
      <c r="NM107" s="59">
        <f>NL107*NC107</f>
        <v>0</v>
      </c>
      <c r="NN107" s="58">
        <v>0</v>
      </c>
      <c r="NO107" s="59">
        <f>NN107*NC107</f>
        <v>0</v>
      </c>
      <c r="NP107" s="58">
        <v>0</v>
      </c>
      <c r="NQ107" s="59">
        <f>NP107*NC107</f>
        <v>0</v>
      </c>
      <c r="NR107" s="42">
        <f>ND107+NF107+NL107+NH107+NJ107+NN107+NP107</f>
        <v>27</v>
      </c>
      <c r="NS107" s="92">
        <f>NR107*NC107</f>
        <v>92421.081000000006</v>
      </c>
      <c r="NT107" s="141">
        <v>1</v>
      </c>
      <c r="NU107" s="36" t="str">
        <f>E107</f>
        <v>AM-C31</v>
      </c>
      <c r="NV107" s="98" t="s">
        <v>294</v>
      </c>
      <c r="NW107" s="17">
        <v>3423.0030000000002</v>
      </c>
      <c r="NX107" s="100">
        <v>1</v>
      </c>
      <c r="NY107" s="88">
        <v>2331</v>
      </c>
      <c r="NZ107" s="3">
        <v>3</v>
      </c>
      <c r="OA107" s="88">
        <v>6598</v>
      </c>
      <c r="OB107" s="23">
        <f t="shared" si="1038"/>
        <v>4</v>
      </c>
      <c r="OC107" s="68">
        <f t="shared" si="1038"/>
        <v>8929</v>
      </c>
      <c r="OD107" s="68">
        <f>OC107/1.18</f>
        <v>7566.9491525423737</v>
      </c>
      <c r="OE107" s="62">
        <f>OC107/$OC$1</f>
        <v>6.2567106181913462E-4</v>
      </c>
      <c r="OF107" s="23">
        <v>459</v>
      </c>
      <c r="OG107" s="23">
        <v>0</v>
      </c>
      <c r="OH107" s="68">
        <v>0</v>
      </c>
      <c r="OI107" s="62">
        <f>OH107/$IS$1</f>
        <v>0</v>
      </c>
      <c r="OJ107" s="34">
        <f>OB107*ON107</f>
        <v>13692.012000000001</v>
      </c>
      <c r="OK107" s="143" t="str">
        <f>E107</f>
        <v>AM-C31</v>
      </c>
      <c r="OL107" s="143" t="str">
        <f t="shared" si="1039"/>
        <v>B0C4YT43Z3</v>
      </c>
      <c r="OM107" s="143" t="str">
        <f t="shared" si="1039"/>
        <v>FBA78204</v>
      </c>
      <c r="ON107" s="17">
        <f>J107</f>
        <v>3423.0030000000002</v>
      </c>
      <c r="OO107" s="3">
        <v>7</v>
      </c>
      <c r="OP107" s="32">
        <f>OO107*ON107</f>
        <v>23961.021000000001</v>
      </c>
      <c r="OQ107" s="3">
        <v>7</v>
      </c>
      <c r="OR107" s="32">
        <f>OQ107*ON107</f>
        <v>23961.021000000001</v>
      </c>
      <c r="OS107" s="3">
        <v>1</v>
      </c>
      <c r="OT107" s="32">
        <f>OS107*ON107</f>
        <v>3423.0030000000002</v>
      </c>
      <c r="OU107" s="3">
        <v>0</v>
      </c>
      <c r="OV107" s="32">
        <f>OU107*ON107</f>
        <v>0</v>
      </c>
      <c r="OW107" s="58">
        <v>0</v>
      </c>
      <c r="OX107" s="59">
        <f>OW107*ON107</f>
        <v>0</v>
      </c>
      <c r="OY107" s="58">
        <v>0</v>
      </c>
      <c r="OZ107" s="59">
        <f>OY107*ON107</f>
        <v>0</v>
      </c>
      <c r="PA107" s="58">
        <v>0</v>
      </c>
      <c r="PB107" s="59">
        <f>PA107*ON107</f>
        <v>0</v>
      </c>
      <c r="PC107" s="42">
        <f>OO107+OQ107+OW107+OS107+OU107+OY107+PA107</f>
        <v>15</v>
      </c>
      <c r="PD107" s="92">
        <f>PC107*ON107</f>
        <v>51345.045000000006</v>
      </c>
      <c r="PE107" s="141">
        <v>0</v>
      </c>
      <c r="PF107" s="36" t="str">
        <f>E107</f>
        <v>AM-C31</v>
      </c>
      <c r="PG107" s="98" t="s">
        <v>294</v>
      </c>
      <c r="PH107" s="17">
        <v>3423.0030000000002</v>
      </c>
      <c r="PI107" s="100">
        <v>2</v>
      </c>
      <c r="PJ107" s="88">
        <v>4640</v>
      </c>
      <c r="PK107" s="3">
        <v>1</v>
      </c>
      <c r="PL107" s="88">
        <v>2199.0007999999998</v>
      </c>
      <c r="PM107" s="23">
        <f t="shared" si="1040"/>
        <v>3</v>
      </c>
      <c r="PN107" s="68">
        <f t="shared" si="1040"/>
        <v>6839.0007999999998</v>
      </c>
      <c r="PO107" s="68">
        <f>PN107/1.18</f>
        <v>5795.7633898305085</v>
      </c>
      <c r="PP107" s="62">
        <f>PN107/$PN$1</f>
        <v>3.8525723686802884E-4</v>
      </c>
      <c r="PQ107" s="23">
        <v>177</v>
      </c>
      <c r="PR107" s="23">
        <v>0</v>
      </c>
      <c r="PS107" s="68">
        <v>0</v>
      </c>
      <c r="PT107" s="62">
        <f>PS107/$IS$1</f>
        <v>0</v>
      </c>
      <c r="PU107" s="34">
        <f>PM107*PY107</f>
        <v>10269.009</v>
      </c>
      <c r="PV107" s="143" t="str">
        <f>E107</f>
        <v>AM-C31</v>
      </c>
      <c r="PW107" s="143" t="str">
        <f t="shared" si="1041"/>
        <v>B0C4YT43Z3</v>
      </c>
      <c r="PX107" s="143" t="str">
        <f t="shared" si="1041"/>
        <v>FBA78204</v>
      </c>
      <c r="PY107" s="17">
        <f>J107</f>
        <v>3423.0030000000002</v>
      </c>
      <c r="PZ107" s="3">
        <v>2</v>
      </c>
      <c r="QA107" s="32">
        <f>PZ107*PY107</f>
        <v>6846.0060000000003</v>
      </c>
      <c r="QB107" s="3"/>
      <c r="QC107" s="32">
        <f>QB107*PY107</f>
        <v>0</v>
      </c>
      <c r="QD107" s="3">
        <v>1</v>
      </c>
      <c r="QE107" s="32">
        <f>QD107*PY107</f>
        <v>3423.0030000000002</v>
      </c>
      <c r="QF107" s="3">
        <v>0</v>
      </c>
      <c r="QG107" s="32">
        <f>QF107*PY107</f>
        <v>0</v>
      </c>
      <c r="QH107" s="58">
        <v>0</v>
      </c>
      <c r="QI107" s="59">
        <f>QH107*PY107</f>
        <v>0</v>
      </c>
      <c r="QJ107" s="58">
        <v>0</v>
      </c>
      <c r="QK107" s="59">
        <f>QJ107*PY107</f>
        <v>0</v>
      </c>
      <c r="QL107" s="58">
        <v>0</v>
      </c>
      <c r="QM107" s="59">
        <f>QL107*PY107</f>
        <v>0</v>
      </c>
      <c r="QN107" s="42">
        <f>PZ107+QB107+QH107+QD107+QF107+QJ107+QL107</f>
        <v>3</v>
      </c>
      <c r="QO107" s="92">
        <f>QN107*PY107</f>
        <v>10269.009</v>
      </c>
      <c r="QP107" s="141">
        <v>2</v>
      </c>
      <c r="QQ107" s="36" t="str">
        <f>E107</f>
        <v>AM-C31</v>
      </c>
      <c r="QR107" s="98" t="s">
        <v>294</v>
      </c>
      <c r="QS107" s="17">
        <v>3423.0030000000002</v>
      </c>
      <c r="QT107" s="100">
        <v>0</v>
      </c>
      <c r="QU107" s="88">
        <v>0</v>
      </c>
      <c r="QV107" s="3">
        <v>4</v>
      </c>
      <c r="QW107" s="88">
        <v>8496</v>
      </c>
      <c r="QX107" s="23">
        <f t="shared" si="1042"/>
        <v>4</v>
      </c>
      <c r="QY107" s="68">
        <f t="shared" si="1042"/>
        <v>8496</v>
      </c>
      <c r="QZ107" s="68">
        <f>QY107/1.18</f>
        <v>7200</v>
      </c>
      <c r="RA107" s="62">
        <f>QY107/$QY$1</f>
        <v>4.5462637722334693E-4</v>
      </c>
      <c r="RB107" s="23">
        <v>76</v>
      </c>
      <c r="RC107" s="23">
        <v>0</v>
      </c>
      <c r="RD107" s="68">
        <v>0</v>
      </c>
      <c r="RE107" s="62">
        <f>RD107/$IS$1</f>
        <v>0</v>
      </c>
      <c r="RF107" s="34">
        <f>QX107*RJ107</f>
        <v>13692.012000000001</v>
      </c>
      <c r="RG107" s="143" t="str">
        <f>E107</f>
        <v>AM-C31</v>
      </c>
      <c r="RH107" s="143" t="str">
        <f t="shared" si="1043"/>
        <v>B0C4YT43Z3</v>
      </c>
      <c r="RI107" s="143" t="str">
        <f t="shared" si="1043"/>
        <v>FBA78204</v>
      </c>
      <c r="RJ107" s="17">
        <f>J107</f>
        <v>3423.0030000000002</v>
      </c>
      <c r="RK107" s="3">
        <v>3</v>
      </c>
      <c r="RL107" s="32">
        <f>RK107*RJ107</f>
        <v>10269.009</v>
      </c>
      <c r="RM107" s="3">
        <v>5</v>
      </c>
      <c r="RN107" s="32">
        <f>RM107*RJ107</f>
        <v>17115.014999999999</v>
      </c>
      <c r="RO107" s="3">
        <v>0</v>
      </c>
      <c r="RP107" s="32">
        <f>RO107*RJ107</f>
        <v>0</v>
      </c>
      <c r="RQ107" s="3">
        <v>0</v>
      </c>
      <c r="RR107" s="32">
        <f>RQ107*RJ107</f>
        <v>0</v>
      </c>
      <c r="RS107" s="58">
        <v>0</v>
      </c>
      <c r="RT107" s="59">
        <f>RS107*RJ107</f>
        <v>0</v>
      </c>
      <c r="RU107" s="58">
        <v>0</v>
      </c>
      <c r="RV107" s="59">
        <f>RU107*RJ107</f>
        <v>0</v>
      </c>
      <c r="RW107" s="58">
        <v>0</v>
      </c>
      <c r="RX107" s="59">
        <f>RW107*RJ107</f>
        <v>0</v>
      </c>
      <c r="RY107" s="42">
        <f>RK107+RM107+RS107+RO107+RQ107+RU107+RW107</f>
        <v>8</v>
      </c>
      <c r="RZ107" s="92">
        <f>RY107*RJ107</f>
        <v>27384.024000000001</v>
      </c>
      <c r="SA107" s="141">
        <v>0</v>
      </c>
      <c r="SB107" s="36" t="str">
        <f>E107</f>
        <v>AM-C31</v>
      </c>
      <c r="SC107" s="98" t="s">
        <v>294</v>
      </c>
      <c r="SD107" s="17">
        <f>J107</f>
        <v>3423.0030000000002</v>
      </c>
      <c r="SE107" s="100">
        <v>2</v>
      </c>
      <c r="SF107" s="88">
        <v>4398</v>
      </c>
      <c r="SG107" s="3">
        <v>1</v>
      </c>
      <c r="SH107" s="88">
        <v>2200</v>
      </c>
      <c r="SI107" s="23">
        <f t="shared" si="979"/>
        <v>3</v>
      </c>
      <c r="SJ107" s="68">
        <f t="shared" si="980"/>
        <v>6598</v>
      </c>
      <c r="SK107" s="68">
        <f t="shared" si="981"/>
        <v>5591.5254237288136</v>
      </c>
      <c r="SL107" s="62">
        <f t="shared" si="982"/>
        <v>4.2269821506421356E-4</v>
      </c>
      <c r="SM107" s="23">
        <v>202</v>
      </c>
      <c r="SN107" s="23">
        <v>0</v>
      </c>
      <c r="SO107" s="68">
        <v>0</v>
      </c>
      <c r="SP107" s="62">
        <f t="shared" si="983"/>
        <v>0</v>
      </c>
      <c r="SQ107" s="34">
        <f t="shared" si="984"/>
        <v>10269.009</v>
      </c>
      <c r="SR107" s="143" t="str">
        <f t="shared" si="985"/>
        <v>AM-C31</v>
      </c>
      <c r="SS107" s="143" t="str">
        <f t="shared" si="986"/>
        <v>B0C4YT43Z3</v>
      </c>
      <c r="ST107" s="143" t="str">
        <f t="shared" si="987"/>
        <v>FBA78204</v>
      </c>
      <c r="SU107" s="17">
        <f t="shared" si="988"/>
        <v>3423.0030000000002</v>
      </c>
      <c r="SV107" s="3">
        <v>1</v>
      </c>
      <c r="SW107" s="32">
        <f t="shared" si="989"/>
        <v>3423.0030000000002</v>
      </c>
      <c r="SX107" s="3">
        <v>3</v>
      </c>
      <c r="SY107" s="32">
        <f t="shared" si="990"/>
        <v>10269.009</v>
      </c>
      <c r="SZ107" s="3">
        <v>0</v>
      </c>
      <c r="TA107" s="32">
        <f t="shared" si="991"/>
        <v>0</v>
      </c>
      <c r="TB107" s="3">
        <v>0</v>
      </c>
      <c r="TC107" s="32">
        <f t="shared" si="992"/>
        <v>0</v>
      </c>
      <c r="TD107" s="58">
        <v>0</v>
      </c>
      <c r="TE107" s="59">
        <f t="shared" si="993"/>
        <v>0</v>
      </c>
      <c r="TF107" s="58">
        <v>0</v>
      </c>
      <c r="TG107" s="59">
        <f t="shared" si="994"/>
        <v>0</v>
      </c>
      <c r="TH107" s="58">
        <v>0</v>
      </c>
      <c r="TI107" s="59">
        <f t="shared" si="995"/>
        <v>0</v>
      </c>
      <c r="TJ107" s="42">
        <f t="shared" si="996"/>
        <v>4</v>
      </c>
      <c r="TK107" s="92">
        <f t="shared" si="997"/>
        <v>13692.012000000001</v>
      </c>
      <c r="TL107" s="141">
        <v>1</v>
      </c>
      <c r="TM107" s="36" t="str">
        <f t="shared" si="998"/>
        <v>AM-C31</v>
      </c>
      <c r="TN107" s="98" t="s">
        <v>294</v>
      </c>
      <c r="TO107" s="17">
        <f t="shared" si="999"/>
        <v>3423.0030000000002</v>
      </c>
      <c r="TP107" s="100">
        <v>0</v>
      </c>
      <c r="TQ107" s="88">
        <v>0</v>
      </c>
      <c r="TR107" s="3">
        <v>1</v>
      </c>
      <c r="TS107" s="88">
        <v>2199.0007999999998</v>
      </c>
      <c r="TT107" s="23">
        <f t="shared" si="1000"/>
        <v>1</v>
      </c>
      <c r="TU107" s="68">
        <f t="shared" si="1001"/>
        <v>2199.0007999999998</v>
      </c>
      <c r="TV107" s="68">
        <f t="shared" si="1002"/>
        <v>1863.56</v>
      </c>
      <c r="TW107" s="62">
        <f t="shared" si="1003"/>
        <v>1.2987468825579972E-4</v>
      </c>
      <c r="TX107" s="23">
        <v>200</v>
      </c>
      <c r="TY107" s="23">
        <v>0</v>
      </c>
      <c r="TZ107" s="68">
        <v>0</v>
      </c>
      <c r="UA107" s="62">
        <f t="shared" si="1004"/>
        <v>0</v>
      </c>
      <c r="UB107" s="34">
        <f t="shared" si="1005"/>
        <v>3423.0030000000002</v>
      </c>
      <c r="UC107" s="143" t="str">
        <f t="shared" si="1006"/>
        <v>AM-C31</v>
      </c>
      <c r="UD107" s="143" t="str">
        <f t="shared" si="1007"/>
        <v>B0C4YT43Z3</v>
      </c>
      <c r="UE107" s="143" t="str">
        <f t="shared" si="1008"/>
        <v>FBA78204</v>
      </c>
      <c r="UF107" s="17">
        <f t="shared" si="1009"/>
        <v>3423.0030000000002</v>
      </c>
      <c r="UG107" s="3">
        <v>1</v>
      </c>
      <c r="UH107" s="32">
        <f t="shared" si="1010"/>
        <v>3423.0030000000002</v>
      </c>
      <c r="UI107" s="3">
        <v>3</v>
      </c>
      <c r="UJ107" s="32">
        <f t="shared" si="1011"/>
        <v>10269.009</v>
      </c>
      <c r="UK107" s="3">
        <v>0</v>
      </c>
      <c r="UL107" s="32">
        <f t="shared" si="1012"/>
        <v>0</v>
      </c>
      <c r="UM107" s="3">
        <v>0</v>
      </c>
      <c r="UN107" s="32">
        <f t="shared" si="1013"/>
        <v>0</v>
      </c>
      <c r="UO107" s="58">
        <v>0</v>
      </c>
      <c r="UP107" s="59">
        <f t="shared" si="1014"/>
        <v>0</v>
      </c>
      <c r="UQ107" s="58">
        <v>0</v>
      </c>
      <c r="UR107" s="59">
        <f t="shared" si="1015"/>
        <v>0</v>
      </c>
      <c r="US107" s="58">
        <v>0</v>
      </c>
      <c r="UT107" s="59">
        <f t="shared" si="1016"/>
        <v>0</v>
      </c>
      <c r="UU107" s="42">
        <f t="shared" si="1017"/>
        <v>4</v>
      </c>
      <c r="UV107" s="92">
        <f t="shared" si="1018"/>
        <v>13692.012000000001</v>
      </c>
      <c r="UW107" s="141">
        <v>1</v>
      </c>
      <c r="UX107" s="36" t="str">
        <f t="shared" si="1019"/>
        <v>AM-C31</v>
      </c>
      <c r="UY107" s="98" t="s">
        <v>294</v>
      </c>
      <c r="UZ107" s="17">
        <f t="shared" si="1020"/>
        <v>3423.0030000000002</v>
      </c>
      <c r="VA107" s="100">
        <v>1</v>
      </c>
      <c r="VB107" s="88">
        <v>2119</v>
      </c>
      <c r="VC107" s="3">
        <v>0</v>
      </c>
      <c r="VD107" s="88">
        <v>0</v>
      </c>
      <c r="VE107" s="23">
        <f t="shared" si="759"/>
        <v>1</v>
      </c>
      <c r="VF107" s="68">
        <f t="shared" si="760"/>
        <v>2119</v>
      </c>
      <c r="VG107" s="68">
        <f t="shared" si="761"/>
        <v>1795.7627118644068</v>
      </c>
      <c r="VH107" s="62">
        <f t="shared" si="762"/>
        <v>1.2665518500846537E-4</v>
      </c>
      <c r="VI107" s="23">
        <v>139</v>
      </c>
      <c r="VJ107" s="23">
        <v>0</v>
      </c>
      <c r="VK107" s="68">
        <v>0</v>
      </c>
      <c r="VL107" s="62">
        <f t="shared" si="1021"/>
        <v>0</v>
      </c>
      <c r="VM107" s="34">
        <f t="shared" si="763"/>
        <v>3423.0030000000002</v>
      </c>
      <c r="VN107" s="143" t="str">
        <f t="shared" si="755"/>
        <v>AM-C31</v>
      </c>
      <c r="VO107" s="143" t="str">
        <f t="shared" si="756"/>
        <v>B0C4YT43Z3</v>
      </c>
      <c r="VP107" s="143" t="str">
        <f t="shared" si="757"/>
        <v>FBA78204</v>
      </c>
      <c r="VQ107" s="17">
        <f t="shared" si="764"/>
        <v>3423.0030000000002</v>
      </c>
      <c r="VR107" s="3">
        <v>1</v>
      </c>
      <c r="VS107" s="32">
        <f t="shared" si="765"/>
        <v>3423.0030000000002</v>
      </c>
      <c r="VT107" s="3">
        <v>3</v>
      </c>
      <c r="VU107" s="32">
        <f t="shared" si="766"/>
        <v>10269.009</v>
      </c>
      <c r="VV107" s="3">
        <v>0</v>
      </c>
      <c r="VW107" s="32">
        <f t="shared" si="767"/>
        <v>0</v>
      </c>
      <c r="VX107" s="3">
        <v>0</v>
      </c>
      <c r="VY107" s="32">
        <f t="shared" si="768"/>
        <v>0</v>
      </c>
      <c r="VZ107" s="58">
        <v>0</v>
      </c>
      <c r="WA107" s="59">
        <f t="shared" si="769"/>
        <v>0</v>
      </c>
      <c r="WB107" s="58">
        <v>0</v>
      </c>
      <c r="WC107" s="59">
        <f t="shared" si="770"/>
        <v>0</v>
      </c>
      <c r="WD107" s="58">
        <v>0</v>
      </c>
      <c r="WE107" s="59">
        <f t="shared" si="771"/>
        <v>0</v>
      </c>
      <c r="WF107" s="42">
        <f t="shared" si="772"/>
        <v>4</v>
      </c>
      <c r="WG107" s="92">
        <f t="shared" si="773"/>
        <v>13692.012000000001</v>
      </c>
      <c r="WH107" s="141">
        <v>1</v>
      </c>
      <c r="WI107" s="36" t="str">
        <f t="shared" si="758"/>
        <v>AM-C31</v>
      </c>
      <c r="WJ107" s="98" t="s">
        <v>294</v>
      </c>
      <c r="WK107" s="17">
        <f t="shared" si="774"/>
        <v>3423.0030000000002</v>
      </c>
    </row>
    <row r="108" spans="1:609">
      <c r="A108" s="154" t="s">
        <v>46</v>
      </c>
      <c r="B108" s="155" t="s">
        <v>45</v>
      </c>
      <c r="C108" s="150" t="s">
        <v>481</v>
      </c>
      <c r="D108" s="150" t="s">
        <v>669</v>
      </c>
      <c r="E108" s="154" t="s">
        <v>216</v>
      </c>
      <c r="F108" s="155" t="s">
        <v>292</v>
      </c>
      <c r="G108" s="151" t="s">
        <v>314</v>
      </c>
      <c r="H108" s="150" t="s">
        <v>471</v>
      </c>
      <c r="I108" s="150" t="s">
        <v>456</v>
      </c>
      <c r="J108" s="187">
        <v>1926</v>
      </c>
      <c r="K108" s="30" t="s">
        <v>193</v>
      </c>
      <c r="L108" s="2">
        <v>0</v>
      </c>
      <c r="M108" s="3">
        <v>0</v>
      </c>
      <c r="N108" s="21">
        <v>0</v>
      </c>
      <c r="O108" s="3">
        <v>0</v>
      </c>
      <c r="P108" s="23">
        <f>M108+N108+O108</f>
        <v>0</v>
      </c>
      <c r="Q108" s="2">
        <v>0.98680000000000001</v>
      </c>
      <c r="R108" s="3">
        <v>0</v>
      </c>
      <c r="S108" s="20">
        <v>0</v>
      </c>
      <c r="T108" s="3">
        <v>4</v>
      </c>
      <c r="U108" s="23">
        <f>R108+S108+T108</f>
        <v>4</v>
      </c>
      <c r="V108" s="2">
        <v>0.99739999999999995</v>
      </c>
      <c r="W108" s="3">
        <v>0</v>
      </c>
      <c r="X108" s="3">
        <v>0</v>
      </c>
      <c r="Y108" s="3">
        <v>10</v>
      </c>
      <c r="Z108" s="23">
        <f>W108+X108+Y108</f>
        <v>10</v>
      </c>
      <c r="AA108" s="24">
        <f>Z108/$Z$1</f>
        <v>8.5984522785898538E-3</v>
      </c>
      <c r="AB108" s="2">
        <v>0.99109999999999998</v>
      </c>
      <c r="AC108" s="3">
        <v>0</v>
      </c>
      <c r="AD108" s="3">
        <v>0</v>
      </c>
      <c r="AE108" s="3">
        <v>7</v>
      </c>
      <c r="AF108" s="23">
        <f>AC108+AD108+AE108</f>
        <v>7</v>
      </c>
      <c r="AG108" s="24">
        <f>AF108/$AF$1</f>
        <v>5.219985085756898E-3</v>
      </c>
      <c r="AH108" s="12">
        <v>0.78920000000000001</v>
      </c>
      <c r="AI108" s="3">
        <v>0</v>
      </c>
      <c r="AJ108" s="3">
        <v>0</v>
      </c>
      <c r="AK108" s="3">
        <v>0</v>
      </c>
      <c r="AL108" s="23">
        <f>AI108+AJ108+AK108</f>
        <v>0</v>
      </c>
      <c r="AM108" s="24">
        <f>AL108/$AL$1</f>
        <v>0</v>
      </c>
      <c r="AN108" s="12">
        <v>0.99829999999999997</v>
      </c>
      <c r="AO108" s="3">
        <v>0</v>
      </c>
      <c r="AP108" s="3">
        <v>5</v>
      </c>
      <c r="AQ108" s="23">
        <f>AO108+AP108</f>
        <v>5</v>
      </c>
      <c r="AR108" s="34" t="e">
        <f>AQ108*#REF!</f>
        <v>#REF!</v>
      </c>
      <c r="AS108" s="24" t="e">
        <f>AR108/$AR$1</f>
        <v>#REF!</v>
      </c>
      <c r="AT108" s="12">
        <v>0.99570000000000003</v>
      </c>
      <c r="AU108" s="3">
        <v>0</v>
      </c>
      <c r="AV108" s="3">
        <v>22</v>
      </c>
      <c r="AW108" s="23">
        <f>AU108+AV108</f>
        <v>22</v>
      </c>
      <c r="AX108" s="34" t="e">
        <f>AW108*#REF!</f>
        <v>#REF!</v>
      </c>
      <c r="AY108" s="24" t="e">
        <f>AX108/$AX$1</f>
        <v>#REF!</v>
      </c>
      <c r="AZ108" s="12">
        <v>0.999</v>
      </c>
      <c r="BA108" s="3">
        <v>0</v>
      </c>
      <c r="BB108" s="3">
        <v>1</v>
      </c>
      <c r="BC108" s="23">
        <f>BA108+BB108</f>
        <v>1</v>
      </c>
      <c r="BD108" s="34" t="e">
        <f>BC108*#REF!</f>
        <v>#REF!</v>
      </c>
      <c r="BE108" s="24" t="e">
        <f>BD108/$BD$1</f>
        <v>#REF!</v>
      </c>
      <c r="BF108" s="12">
        <v>1</v>
      </c>
      <c r="BG108" s="3">
        <v>0</v>
      </c>
      <c r="BH108" s="3">
        <v>7</v>
      </c>
      <c r="BI108" s="23">
        <f>BG108+BH108</f>
        <v>7</v>
      </c>
      <c r="BJ108" s="34" t="e">
        <f>BI108*#REF!</f>
        <v>#REF!</v>
      </c>
      <c r="BK108" s="37" t="e">
        <f>BJ108/$BJ$1</f>
        <v>#REF!</v>
      </c>
      <c r="BL108" s="12">
        <v>1</v>
      </c>
      <c r="BM108" s="3">
        <v>0</v>
      </c>
      <c r="BN108" s="3">
        <v>0</v>
      </c>
      <c r="BO108" s="23">
        <f>BM108+BN108</f>
        <v>0</v>
      </c>
      <c r="BP108" s="34" t="e">
        <f>BO108*#REF!</f>
        <v>#REF!</v>
      </c>
      <c r="BQ108" s="37" t="e">
        <f>BP108/$BP$1</f>
        <v>#REF!</v>
      </c>
      <c r="BR108" s="12">
        <v>1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9</v>
      </c>
      <c r="BY108" s="3">
        <v>15291</v>
      </c>
      <c r="BZ108" s="23">
        <f>BS108+BT108+BX108+BV108</f>
        <v>9</v>
      </c>
      <c r="CA108" s="23">
        <f>BY108+BU108+BW108</f>
        <v>15291</v>
      </c>
      <c r="CB108" s="37">
        <f>CA108/$CA$1</f>
        <v>1.8687967643444322E-3</v>
      </c>
      <c r="CC108" s="34" t="e">
        <f>BZ108*#REF!</f>
        <v>#REF!</v>
      </c>
      <c r="CD108" s="3">
        <v>0</v>
      </c>
      <c r="CE108" s="3">
        <v>0</v>
      </c>
      <c r="CF108" s="3">
        <v>0</v>
      </c>
      <c r="CG108" s="3">
        <v>0</v>
      </c>
      <c r="CH108" s="3">
        <v>9</v>
      </c>
      <c r="CI108" s="3">
        <v>15291</v>
      </c>
      <c r="CJ108" s="23">
        <f>CD108+CH108+CF108</f>
        <v>9</v>
      </c>
      <c r="CK108" s="23">
        <f>CI108+CE108+CG108</f>
        <v>15291</v>
      </c>
      <c r="CL108" s="24">
        <f>CK108/$CK$1</f>
        <v>2.0639895169903594E-3</v>
      </c>
      <c r="CM108" s="34" t="e">
        <f>CJ108*#REF!</f>
        <v>#REF!</v>
      </c>
      <c r="CN108" s="3">
        <v>3</v>
      </c>
      <c r="CO108" s="3">
        <v>8216</v>
      </c>
      <c r="CP108" s="3">
        <v>0</v>
      </c>
      <c r="CQ108" s="3">
        <v>0</v>
      </c>
      <c r="CR108" s="3">
        <v>1</v>
      </c>
      <c r="CS108" s="3">
        <v>2519</v>
      </c>
      <c r="CT108" s="23">
        <f>CN108+CR108+CP108</f>
        <v>4</v>
      </c>
      <c r="CU108" s="23">
        <f>CS108+CO108+CQ108</f>
        <v>10735</v>
      </c>
      <c r="CV108" s="24">
        <f>CU108/$CU$1</f>
        <v>1.5171511135097036E-3</v>
      </c>
      <c r="CW108" s="34" t="e">
        <f>CT108*#REF!</f>
        <v>#REF!</v>
      </c>
      <c r="CX108" s="3">
        <v>3</v>
      </c>
      <c r="CY108" s="3">
        <v>7616.01</v>
      </c>
      <c r="CZ108" s="3">
        <v>0</v>
      </c>
      <c r="DA108" s="3">
        <v>0</v>
      </c>
      <c r="DB108" s="23">
        <f t="shared" si="1022"/>
        <v>3</v>
      </c>
      <c r="DC108" s="23">
        <f t="shared" si="1022"/>
        <v>7616.01</v>
      </c>
      <c r="DD108" s="24">
        <f>DC108/$DC$1</f>
        <v>9.9514508861838998E-4</v>
      </c>
      <c r="DE108" s="23">
        <v>650</v>
      </c>
      <c r="DF108" s="23">
        <v>3</v>
      </c>
      <c r="DG108" s="23">
        <v>7557</v>
      </c>
      <c r="DH108" s="34" t="e">
        <f>DB108*#REF!</f>
        <v>#REF!</v>
      </c>
      <c r="DI108" s="3">
        <v>5</v>
      </c>
      <c r="DJ108" s="3">
        <v>12694</v>
      </c>
      <c r="DK108" s="3">
        <v>0</v>
      </c>
      <c r="DL108" s="3">
        <v>0</v>
      </c>
      <c r="DM108" s="23">
        <f t="shared" si="1023"/>
        <v>5</v>
      </c>
      <c r="DN108" s="23">
        <f t="shared" si="1023"/>
        <v>12694</v>
      </c>
      <c r="DO108" s="23">
        <f>DN108/1.18</f>
        <v>10757.627118644068</v>
      </c>
      <c r="DP108" s="24">
        <f>DN108/$DN$1</f>
        <v>1.4539437167277083E-3</v>
      </c>
      <c r="DQ108" s="23">
        <v>850</v>
      </c>
      <c r="DR108" s="23">
        <v>6</v>
      </c>
      <c r="DS108" s="23">
        <v>15243</v>
      </c>
      <c r="DT108" s="24">
        <f>DS108/$DS$1</f>
        <v>1.5215911386844405E-3</v>
      </c>
      <c r="DU108" s="34" t="e">
        <f>DM108*#REF!</f>
        <v>#REF!</v>
      </c>
      <c r="DV108" s="24">
        <f>(DR108-DF108)/DF108</f>
        <v>1</v>
      </c>
      <c r="DW108" s="24">
        <f>(DM108-DB108)/DB108</f>
        <v>0.66666666666666663</v>
      </c>
      <c r="DX108" s="34">
        <v>772.56</v>
      </c>
      <c r="DY108" s="23">
        <v>2</v>
      </c>
      <c r="DZ108" s="34">
        <v>3549.16</v>
      </c>
      <c r="EA108" s="24">
        <f>DX108/DZ108</f>
        <v>0.21767404118157535</v>
      </c>
      <c r="EB108" s="24">
        <f>DX108/DO108</f>
        <v>7.1815093745076414E-2</v>
      </c>
      <c r="EC108" s="24" t="s">
        <v>461</v>
      </c>
      <c r="ED108" s="24" t="s">
        <v>461</v>
      </c>
      <c r="EE108" s="3">
        <v>7</v>
      </c>
      <c r="EF108" s="3">
        <v>17590</v>
      </c>
      <c r="EG108" s="3">
        <v>0</v>
      </c>
      <c r="EH108" s="3">
        <v>0</v>
      </c>
      <c r="EI108" s="23">
        <f t="shared" si="1024"/>
        <v>7</v>
      </c>
      <c r="EJ108" s="23">
        <f t="shared" si="1024"/>
        <v>17590</v>
      </c>
      <c r="EK108" s="23">
        <f>EJ108/1.18</f>
        <v>14906.77966101695</v>
      </c>
      <c r="EL108" s="62">
        <f>EJ108/$EJ$1</f>
        <v>1.7847671075056305E-3</v>
      </c>
      <c r="EM108" s="23">
        <v>1107</v>
      </c>
      <c r="EN108" s="23">
        <v>11</v>
      </c>
      <c r="EO108" s="23">
        <v>22487</v>
      </c>
      <c r="EP108" s="62">
        <f>EO108/$EO$1</f>
        <v>1.9856135512319115E-3</v>
      </c>
      <c r="EQ108" s="34" t="e">
        <f>EI108*#REF!</f>
        <v>#REF!</v>
      </c>
      <c r="ER108" s="24">
        <f>(EN108-DR108)/DR108</f>
        <v>0.83333333333333337</v>
      </c>
      <c r="ES108" s="24">
        <f>(EI108-DM108)/DM108</f>
        <v>0.4</v>
      </c>
      <c r="ET108" s="24"/>
      <c r="EU108" s="24"/>
      <c r="EV108" s="3">
        <v>2</v>
      </c>
      <c r="EW108" s="3">
        <v>4998</v>
      </c>
      <c r="EX108" s="3">
        <v>0</v>
      </c>
      <c r="EY108" s="3">
        <v>0</v>
      </c>
      <c r="EZ108" s="23">
        <f t="shared" si="1025"/>
        <v>2</v>
      </c>
      <c r="FA108" s="23">
        <f t="shared" si="1025"/>
        <v>4998</v>
      </c>
      <c r="FB108" s="70">
        <f>FA108/1.18</f>
        <v>4235.593220338983</v>
      </c>
      <c r="FC108" s="62">
        <f>FA108/$FA$1</f>
        <v>4.8801691551382802E-4</v>
      </c>
      <c r="FD108" s="23">
        <v>963</v>
      </c>
      <c r="FE108" s="23">
        <v>4</v>
      </c>
      <c r="FF108" s="23">
        <v>7247</v>
      </c>
      <c r="FG108" s="62">
        <f>FF108/$FF$1</f>
        <v>5.5138762417211067E-4</v>
      </c>
      <c r="FH108" s="34" t="e">
        <f>EZ108*#REF!</f>
        <v>#REF!</v>
      </c>
      <c r="FI108" s="3">
        <v>6</v>
      </c>
      <c r="FJ108" s="3">
        <v>12984.550000000001</v>
      </c>
      <c r="FK108" s="3">
        <v>0</v>
      </c>
      <c r="FL108" s="3">
        <v>0</v>
      </c>
      <c r="FM108" s="23">
        <f t="shared" si="1026"/>
        <v>6</v>
      </c>
      <c r="FN108" s="23">
        <f t="shared" si="1026"/>
        <v>12984.550000000001</v>
      </c>
      <c r="FO108" s="70">
        <f>FN108/1.18</f>
        <v>11003.855932203391</v>
      </c>
      <c r="FP108" s="62">
        <f>FN108/$FN$1</f>
        <v>1.001927550098041E-3</v>
      </c>
      <c r="FQ108" s="23">
        <v>757</v>
      </c>
      <c r="FR108" s="23">
        <v>7</v>
      </c>
      <c r="FS108" s="68">
        <v>15093</v>
      </c>
      <c r="FT108" s="62">
        <f>FS108/$FS$1</f>
        <v>8.968450403330165E-4</v>
      </c>
      <c r="FU108" s="34" t="e">
        <f>FM108*#REF!</f>
        <v>#REF!</v>
      </c>
      <c r="FV108" s="3">
        <v>0</v>
      </c>
      <c r="FW108" s="3">
        <v>0</v>
      </c>
      <c r="FX108" s="3">
        <v>0</v>
      </c>
      <c r="FY108" s="3">
        <v>0</v>
      </c>
      <c r="FZ108" s="23">
        <f t="shared" si="1027"/>
        <v>0</v>
      </c>
      <c r="GA108" s="23">
        <f t="shared" si="1027"/>
        <v>0</v>
      </c>
      <c r="GB108" s="70">
        <f>GA108/1.18</f>
        <v>0</v>
      </c>
      <c r="GC108" s="62">
        <f>GA108/$GA$1</f>
        <v>0</v>
      </c>
      <c r="GD108" s="23">
        <v>658</v>
      </c>
      <c r="GE108" s="23">
        <v>2</v>
      </c>
      <c r="GF108" s="68">
        <v>2299</v>
      </c>
      <c r="GG108" s="62">
        <f>GF108/$GF$1</f>
        <v>1.8690522027337104E-4</v>
      </c>
      <c r="GH108" s="111">
        <f>J108*FZ108</f>
        <v>0</v>
      </c>
      <c r="GI108" s="100">
        <v>5</v>
      </c>
      <c r="GJ108" s="3">
        <v>11594</v>
      </c>
      <c r="GK108" s="3"/>
      <c r="GL108" s="3"/>
      <c r="GM108" s="23">
        <f t="shared" si="1028"/>
        <v>5</v>
      </c>
      <c r="GN108" s="23">
        <f t="shared" si="1028"/>
        <v>11594</v>
      </c>
      <c r="GO108" s="70">
        <f>GN108/1.18</f>
        <v>9825.4237288135591</v>
      </c>
      <c r="GP108" s="62">
        <f>GN108/$GN$1</f>
        <v>1.289859717765232E-3</v>
      </c>
      <c r="GQ108" s="23">
        <v>633</v>
      </c>
      <c r="GR108" s="23">
        <v>5</v>
      </c>
      <c r="GS108" s="68">
        <v>11495</v>
      </c>
      <c r="GT108" s="62">
        <f>GS108/$GS$1</f>
        <v>1.0903505541058126E-3</v>
      </c>
      <c r="GU108" s="111">
        <f>J108*GM108</f>
        <v>9630</v>
      </c>
      <c r="GV108" s="100">
        <v>0</v>
      </c>
      <c r="GW108" s="3">
        <v>0</v>
      </c>
      <c r="GX108" s="3"/>
      <c r="GY108" s="3"/>
      <c r="GZ108" s="23">
        <f t="shared" si="1029"/>
        <v>0</v>
      </c>
      <c r="HA108" s="23">
        <f t="shared" si="1029"/>
        <v>0</v>
      </c>
      <c r="HB108" s="70">
        <f>HA108/1.18</f>
        <v>0</v>
      </c>
      <c r="HC108" s="62">
        <f>HA108/$HA$1</f>
        <v>0</v>
      </c>
      <c r="HD108" s="23">
        <v>786</v>
      </c>
      <c r="HE108" s="23">
        <v>0</v>
      </c>
      <c r="HF108" s="68">
        <v>0</v>
      </c>
      <c r="HG108" s="62">
        <f>HF108/$HF$1</f>
        <v>0</v>
      </c>
      <c r="HH108" s="34">
        <f>J108*GZ108</f>
        <v>0</v>
      </c>
      <c r="HI108" s="100">
        <v>3</v>
      </c>
      <c r="HJ108" s="3">
        <v>6656</v>
      </c>
      <c r="HK108" s="3"/>
      <c r="HL108" s="3"/>
      <c r="HM108" s="23">
        <f t="shared" si="1030"/>
        <v>3</v>
      </c>
      <c r="HN108" s="23">
        <f t="shared" si="1030"/>
        <v>6656</v>
      </c>
      <c r="HO108" s="70">
        <f>HN108/1.18</f>
        <v>5640.6779661016953</v>
      </c>
      <c r="HP108" s="62">
        <f>HN108/$HN$1</f>
        <v>7.9466171000882322E-4</v>
      </c>
      <c r="HQ108" s="23">
        <v>611</v>
      </c>
      <c r="HR108" s="23">
        <v>5</v>
      </c>
      <c r="HS108" s="68">
        <v>10995</v>
      </c>
      <c r="HT108" s="62">
        <f>HS108/$HS$1</f>
        <v>1.1410781491681286E-3</v>
      </c>
      <c r="HU108" s="34">
        <f>J108*HM108</f>
        <v>5778</v>
      </c>
      <c r="HV108" s="100">
        <v>1</v>
      </c>
      <c r="HW108" s="3">
        <v>2199</v>
      </c>
      <c r="HX108" s="3">
        <v>6</v>
      </c>
      <c r="HY108" s="179">
        <v>13794.034799999999</v>
      </c>
      <c r="HZ108" s="23">
        <f t="shared" si="1031"/>
        <v>7</v>
      </c>
      <c r="IA108" s="23">
        <f t="shared" si="1031"/>
        <v>15993.034799999999</v>
      </c>
      <c r="IB108" s="70">
        <f>IA108/1.18</f>
        <v>13553.419322033898</v>
      </c>
      <c r="IC108" s="62">
        <f>IA108/$IA$1</f>
        <v>1.3038287033728803E-3</v>
      </c>
      <c r="ID108" s="23">
        <v>545</v>
      </c>
      <c r="IE108" s="23">
        <v>0</v>
      </c>
      <c r="IF108" s="68">
        <v>0</v>
      </c>
      <c r="IG108" s="62">
        <f>IF108/$IF$1</f>
        <v>0</v>
      </c>
      <c r="IH108" s="34">
        <f>IY108*HZ108</f>
        <v>13482</v>
      </c>
      <c r="II108" s="100">
        <v>0</v>
      </c>
      <c r="IJ108" s="88">
        <v>0</v>
      </c>
      <c r="IK108" s="3">
        <v>4</v>
      </c>
      <c r="IL108" s="88">
        <v>9196.0231999999996</v>
      </c>
      <c r="IM108" s="23">
        <f t="shared" si="1032"/>
        <v>4</v>
      </c>
      <c r="IN108" s="68">
        <f t="shared" si="1032"/>
        <v>9196.0231999999996</v>
      </c>
      <c r="IO108" s="68">
        <f>IN108/1.18</f>
        <v>7793.24</v>
      </c>
      <c r="IP108" s="62">
        <f>IN108/$IN$1</f>
        <v>9.9963887486703446E-4</v>
      </c>
      <c r="IQ108" s="23">
        <v>409</v>
      </c>
      <c r="IR108" s="23">
        <v>0</v>
      </c>
      <c r="IS108" s="68">
        <v>0</v>
      </c>
      <c r="IT108" s="62">
        <f>IS108/$IS$1</f>
        <v>0</v>
      </c>
      <c r="IU108" s="34">
        <f>IY108*IM108</f>
        <v>7704</v>
      </c>
      <c r="IV108" s="142" t="str">
        <f>E108</f>
        <v>AM-C25</v>
      </c>
      <c r="IW108" s="142" t="str">
        <f t="shared" si="1033"/>
        <v>B0BLNCP74M</v>
      </c>
      <c r="IX108" s="142" t="str">
        <f t="shared" si="1033"/>
        <v>FBA76728</v>
      </c>
      <c r="IY108" s="17">
        <v>1926</v>
      </c>
      <c r="IZ108" s="3">
        <v>16</v>
      </c>
      <c r="JA108" s="32">
        <f>IZ108*IY108</f>
        <v>30816</v>
      </c>
      <c r="JB108" s="3">
        <v>8</v>
      </c>
      <c r="JC108" s="32">
        <f>JB108*IY108</f>
        <v>15408</v>
      </c>
      <c r="JD108" s="3">
        <v>29</v>
      </c>
      <c r="JE108" s="32">
        <f>JD108*IY108</f>
        <v>55854</v>
      </c>
      <c r="JF108" s="3">
        <v>0</v>
      </c>
      <c r="JG108" s="32">
        <f>JF108*IY108</f>
        <v>0</v>
      </c>
      <c r="JH108" s="58">
        <v>0</v>
      </c>
      <c r="JI108" s="59">
        <f>JH108*IY108</f>
        <v>0</v>
      </c>
      <c r="JJ108" s="58">
        <v>0</v>
      </c>
      <c r="JK108" s="59">
        <f>JJ108*IY108</f>
        <v>0</v>
      </c>
      <c r="JL108" s="58">
        <v>0</v>
      </c>
      <c r="JM108" s="59">
        <f>JL108*IY108</f>
        <v>0</v>
      </c>
      <c r="JN108" s="42">
        <f>IZ108+JB108+JH108+JD108+JF108+JJ108+JL108</f>
        <v>53</v>
      </c>
      <c r="JO108" s="10">
        <f>JN108*IY108</f>
        <v>102078</v>
      </c>
      <c r="JP108" s="36" t="str">
        <f>E108</f>
        <v>AM-C25</v>
      </c>
      <c r="JQ108" s="98" t="str">
        <f>C108</f>
        <v>Eol</v>
      </c>
      <c r="JR108" s="17">
        <v>1926</v>
      </c>
      <c r="JS108" s="100">
        <v>1</v>
      </c>
      <c r="JT108" s="88">
        <v>2299</v>
      </c>
      <c r="JU108" s="3">
        <v>1</v>
      </c>
      <c r="JV108" s="88">
        <v>2298.9939999999997</v>
      </c>
      <c r="JW108" s="23">
        <f t="shared" si="1034"/>
        <v>2</v>
      </c>
      <c r="JX108" s="68">
        <f t="shared" si="1034"/>
        <v>4597.9939999999997</v>
      </c>
      <c r="JY108" s="68">
        <f>JX108/1.18</f>
        <v>3896.6050847457627</v>
      </c>
      <c r="JZ108" s="62">
        <f>JX108/$JX$1</f>
        <v>4.1797739327306037E-4</v>
      </c>
      <c r="KA108" s="23">
        <v>346</v>
      </c>
      <c r="KB108" s="23">
        <v>0</v>
      </c>
      <c r="KC108" s="68">
        <v>0</v>
      </c>
      <c r="KD108" s="62">
        <f>KC108/$IS$1</f>
        <v>0</v>
      </c>
      <c r="KE108" s="34">
        <f>KI108*JW108</f>
        <v>3852</v>
      </c>
      <c r="KF108" s="142" t="str">
        <f>E108</f>
        <v>AM-C25</v>
      </c>
      <c r="KG108" s="142" t="str">
        <f>A108</f>
        <v>B0BLNCP74M</v>
      </c>
      <c r="KH108" s="142" t="str">
        <f>B108</f>
        <v>FBA76728</v>
      </c>
      <c r="KI108" s="17">
        <v>1926</v>
      </c>
      <c r="KJ108" s="3">
        <v>8</v>
      </c>
      <c r="KK108" s="32">
        <f>KJ108*KI108</f>
        <v>15408</v>
      </c>
      <c r="KL108" s="3">
        <v>18</v>
      </c>
      <c r="KM108" s="32">
        <f>KL108*KI108</f>
        <v>34668</v>
      </c>
      <c r="KN108" s="3">
        <v>29</v>
      </c>
      <c r="KO108" s="32">
        <f>KN108*KI108</f>
        <v>55854</v>
      </c>
      <c r="KP108" s="3">
        <v>0</v>
      </c>
      <c r="KQ108" s="32">
        <f>KP108*KI108</f>
        <v>0</v>
      </c>
      <c r="KR108" s="58">
        <v>0</v>
      </c>
      <c r="KS108" s="59">
        <f>KR108*KI108</f>
        <v>0</v>
      </c>
      <c r="KT108" s="58">
        <v>0</v>
      </c>
      <c r="KU108" s="59">
        <f>KT108*KI108</f>
        <v>0</v>
      </c>
      <c r="KV108" s="58">
        <v>0</v>
      </c>
      <c r="KW108" s="59">
        <f>KV108*KI108</f>
        <v>0</v>
      </c>
      <c r="KX108" s="42">
        <f>KJ108+KL108+KR108+KN108+KP108+KT108+KV108</f>
        <v>55</v>
      </c>
      <c r="KY108" s="10">
        <f>KX108*KI108</f>
        <v>105930</v>
      </c>
      <c r="KZ108" s="36" t="str">
        <f>E108</f>
        <v>AM-C25</v>
      </c>
      <c r="LA108" s="98" t="str">
        <f>C108</f>
        <v>Eol</v>
      </c>
      <c r="LB108" s="17">
        <v>1926</v>
      </c>
      <c r="LC108" s="100">
        <v>0</v>
      </c>
      <c r="LD108" s="88">
        <v>0</v>
      </c>
      <c r="LE108" s="3">
        <v>4</v>
      </c>
      <c r="LF108" s="88">
        <v>9196.0231999999996</v>
      </c>
      <c r="LG108" s="23">
        <f t="shared" si="1035"/>
        <v>4</v>
      </c>
      <c r="LH108" s="68">
        <f t="shared" si="1035"/>
        <v>9196.0231999999996</v>
      </c>
      <c r="LI108" s="68">
        <f>LH108/1.18</f>
        <v>7793.24</v>
      </c>
      <c r="LJ108" s="62">
        <f>LH108/$LH$1</f>
        <v>8.5043097063107042E-4</v>
      </c>
      <c r="LK108" s="23">
        <v>328</v>
      </c>
      <c r="LL108" s="23">
        <v>0</v>
      </c>
      <c r="LM108" s="68">
        <v>0</v>
      </c>
      <c r="LN108" s="62">
        <f>LM108/$IS$1</f>
        <v>0</v>
      </c>
      <c r="LO108" s="34">
        <f>LS108*LG108</f>
        <v>7704</v>
      </c>
      <c r="LP108" s="143" t="str">
        <f>E108</f>
        <v>AM-C25</v>
      </c>
      <c r="LQ108" s="143" t="str">
        <f>A108</f>
        <v>B0BLNCP74M</v>
      </c>
      <c r="LR108" s="143" t="str">
        <f>B108</f>
        <v>FBA76728</v>
      </c>
      <c r="LS108" s="17">
        <v>1926</v>
      </c>
      <c r="LT108" s="3">
        <v>8</v>
      </c>
      <c r="LU108" s="32">
        <f>LT108*LS108</f>
        <v>15408</v>
      </c>
      <c r="LV108" s="3">
        <v>14</v>
      </c>
      <c r="LW108" s="32">
        <f>LV108*LS108</f>
        <v>26964</v>
      </c>
      <c r="LX108" s="3">
        <v>15</v>
      </c>
      <c r="LY108" s="32">
        <f>LX108*LS108</f>
        <v>28890</v>
      </c>
      <c r="LZ108" s="3">
        <v>0</v>
      </c>
      <c r="MA108" s="32">
        <f>LZ108*LS108</f>
        <v>0</v>
      </c>
      <c r="MB108" s="58">
        <v>0</v>
      </c>
      <c r="MC108" s="59">
        <f>MB108*LS108</f>
        <v>0</v>
      </c>
      <c r="MD108" s="58">
        <v>0</v>
      </c>
      <c r="ME108" s="59">
        <f>MD108*LS108</f>
        <v>0</v>
      </c>
      <c r="MF108" s="58">
        <v>0</v>
      </c>
      <c r="MG108" s="59">
        <f>MF108*LS108</f>
        <v>0</v>
      </c>
      <c r="MH108" s="42">
        <f>LT108+LV108+MB108+LX108+LZ108+MD108+MF108</f>
        <v>37</v>
      </c>
      <c r="MI108" s="10">
        <f>MH108*LS108</f>
        <v>71262</v>
      </c>
      <c r="MJ108" s="36" t="str">
        <f>E108</f>
        <v>AM-C25</v>
      </c>
      <c r="MK108" s="98" t="s">
        <v>481</v>
      </c>
      <c r="ML108" s="17">
        <v>1926</v>
      </c>
      <c r="MM108" s="100">
        <v>1</v>
      </c>
      <c r="MN108" s="88">
        <v>2375</v>
      </c>
      <c r="MO108" s="3">
        <v>6</v>
      </c>
      <c r="MP108" s="88">
        <v>13194.004800000001</v>
      </c>
      <c r="MQ108" s="23">
        <f t="shared" si="1036"/>
        <v>7</v>
      </c>
      <c r="MR108" s="68">
        <f t="shared" si="1036"/>
        <v>15569.004800000001</v>
      </c>
      <c r="MS108" s="68">
        <f>MR108/1.18</f>
        <v>13194.07186440678</v>
      </c>
      <c r="MT108" s="62">
        <f>MR108/$MR$1</f>
        <v>1.1412464859766882E-3</v>
      </c>
      <c r="MU108" s="23">
        <v>699</v>
      </c>
      <c r="MV108" s="23">
        <v>0</v>
      </c>
      <c r="MW108" s="68">
        <v>0</v>
      </c>
      <c r="MX108" s="62">
        <f>MW108/$IS$1</f>
        <v>0</v>
      </c>
      <c r="MY108" s="34">
        <f>MQ108*NC108</f>
        <v>13482</v>
      </c>
      <c r="MZ108" s="143" t="str">
        <f>E108</f>
        <v>AM-C25</v>
      </c>
      <c r="NA108" s="143" t="str">
        <f t="shared" si="1037"/>
        <v>B0BLNCP74M</v>
      </c>
      <c r="NB108" s="143" t="str">
        <f t="shared" si="1037"/>
        <v>FBA76728</v>
      </c>
      <c r="NC108" s="17">
        <f>J108</f>
        <v>1926</v>
      </c>
      <c r="ND108" s="3">
        <v>12</v>
      </c>
      <c r="NE108" s="32">
        <f>ND108*NC108</f>
        <v>23112</v>
      </c>
      <c r="NF108" s="3">
        <v>15</v>
      </c>
      <c r="NG108" s="32">
        <f>NF108*NC108</f>
        <v>28890</v>
      </c>
      <c r="NH108" s="3">
        <v>15</v>
      </c>
      <c r="NI108" s="32">
        <f>NH108*NC108</f>
        <v>28890</v>
      </c>
      <c r="NJ108" s="3">
        <v>0</v>
      </c>
      <c r="NK108" s="32">
        <f>NJ108*NC108</f>
        <v>0</v>
      </c>
      <c r="NL108" s="58">
        <v>0</v>
      </c>
      <c r="NM108" s="59">
        <f>NL108*NC108</f>
        <v>0</v>
      </c>
      <c r="NN108" s="58">
        <v>0</v>
      </c>
      <c r="NO108" s="59">
        <f>NN108*NC108</f>
        <v>0</v>
      </c>
      <c r="NP108" s="58">
        <v>0</v>
      </c>
      <c r="NQ108" s="59">
        <f>NP108*NC108</f>
        <v>0</v>
      </c>
      <c r="NR108" s="42">
        <f>ND108+NF108+NL108+NH108+NJ108+NN108+NP108</f>
        <v>42</v>
      </c>
      <c r="NS108" s="92">
        <f>NR108*NC108</f>
        <v>80892</v>
      </c>
      <c r="NT108" s="141">
        <v>2</v>
      </c>
      <c r="NU108" s="36" t="str">
        <f>E108</f>
        <v>AM-C25</v>
      </c>
      <c r="NV108" s="98" t="s">
        <v>481</v>
      </c>
      <c r="NW108" s="17">
        <v>1926</v>
      </c>
      <c r="NX108" s="100">
        <v>3</v>
      </c>
      <c r="NY108" s="88">
        <v>6517</v>
      </c>
      <c r="NZ108" s="3">
        <v>6</v>
      </c>
      <c r="OA108" s="88">
        <v>12995</v>
      </c>
      <c r="OB108" s="23">
        <f t="shared" si="1038"/>
        <v>9</v>
      </c>
      <c r="OC108" s="68">
        <f t="shared" si="1038"/>
        <v>19512</v>
      </c>
      <c r="OD108" s="68">
        <f>OC108/1.18</f>
        <v>16535.593220338986</v>
      </c>
      <c r="OE108" s="62">
        <f>OC108/$OC$1</f>
        <v>1.3672408733581536E-3</v>
      </c>
      <c r="OF108" s="23">
        <v>917</v>
      </c>
      <c r="OG108" s="23">
        <v>0</v>
      </c>
      <c r="OH108" s="68">
        <v>0</v>
      </c>
      <c r="OI108" s="62">
        <f>OH108/$IS$1</f>
        <v>0</v>
      </c>
      <c r="OJ108" s="34">
        <f>OB108*ON108</f>
        <v>17334</v>
      </c>
      <c r="OK108" s="143" t="str">
        <f>E108</f>
        <v>AM-C25</v>
      </c>
      <c r="OL108" s="143" t="str">
        <f t="shared" si="1039"/>
        <v>B0BLNCP74M</v>
      </c>
      <c r="OM108" s="143" t="str">
        <f t="shared" si="1039"/>
        <v>FBA76728</v>
      </c>
      <c r="ON108" s="17">
        <f>J108</f>
        <v>1926</v>
      </c>
      <c r="OO108" s="3">
        <v>9</v>
      </c>
      <c r="OP108" s="32">
        <f>OO108*ON108</f>
        <v>17334</v>
      </c>
      <c r="OQ108" s="3">
        <v>4</v>
      </c>
      <c r="OR108" s="32">
        <f>OQ108*ON108</f>
        <v>7704</v>
      </c>
      <c r="OS108" s="3">
        <v>16</v>
      </c>
      <c r="OT108" s="32">
        <f>OS108*ON108</f>
        <v>30816</v>
      </c>
      <c r="OU108" s="3">
        <v>0</v>
      </c>
      <c r="OV108" s="32">
        <f>OU108*ON108</f>
        <v>0</v>
      </c>
      <c r="OW108" s="58">
        <v>0</v>
      </c>
      <c r="OX108" s="59">
        <f>OW108*ON108</f>
        <v>0</v>
      </c>
      <c r="OY108" s="58">
        <v>0</v>
      </c>
      <c r="OZ108" s="59">
        <f>OY108*ON108</f>
        <v>0</v>
      </c>
      <c r="PA108" s="58">
        <v>0</v>
      </c>
      <c r="PB108" s="59">
        <f>PA108*ON108</f>
        <v>0</v>
      </c>
      <c r="PC108" s="42">
        <f>OO108+OQ108+OW108+OS108+OU108+OY108+PA108</f>
        <v>29</v>
      </c>
      <c r="PD108" s="92">
        <f>PC108*ON108</f>
        <v>55854</v>
      </c>
      <c r="PE108" s="141">
        <v>3</v>
      </c>
      <c r="PF108" s="36" t="str">
        <f>E108</f>
        <v>AM-C25</v>
      </c>
      <c r="PG108" s="98" t="s">
        <v>481</v>
      </c>
      <c r="PH108" s="17">
        <v>1926</v>
      </c>
      <c r="PI108" s="100">
        <v>0</v>
      </c>
      <c r="PJ108" s="88">
        <v>0</v>
      </c>
      <c r="PK108" s="3">
        <v>5</v>
      </c>
      <c r="PL108" s="88">
        <v>10591.998600000001</v>
      </c>
      <c r="PM108" s="23">
        <f t="shared" si="1040"/>
        <v>5</v>
      </c>
      <c r="PN108" s="68">
        <f t="shared" si="1040"/>
        <v>10591.998600000001</v>
      </c>
      <c r="PO108" s="68">
        <f>PN108/1.18</f>
        <v>8976.27</v>
      </c>
      <c r="PP108" s="62">
        <f>PN108/$PN$1</f>
        <v>5.9667255976136608E-4</v>
      </c>
      <c r="PQ108" s="23">
        <v>804</v>
      </c>
      <c r="PR108" s="23">
        <v>0</v>
      </c>
      <c r="PS108" s="68">
        <v>0</v>
      </c>
      <c r="PT108" s="62">
        <f>PS108/$IS$1</f>
        <v>0</v>
      </c>
      <c r="PU108" s="34">
        <f>PM108*PY108</f>
        <v>9630</v>
      </c>
      <c r="PV108" s="143" t="str">
        <f>E108</f>
        <v>AM-C25</v>
      </c>
      <c r="PW108" s="143" t="str">
        <f t="shared" si="1041"/>
        <v>B0BLNCP74M</v>
      </c>
      <c r="PX108" s="143" t="str">
        <f t="shared" si="1041"/>
        <v>FBA76728</v>
      </c>
      <c r="PY108" s="17">
        <f>J108</f>
        <v>1926</v>
      </c>
      <c r="PZ108" s="3">
        <v>8</v>
      </c>
      <c r="QA108" s="32">
        <f>PZ108*PY108</f>
        <v>15408</v>
      </c>
      <c r="QB108" s="3"/>
      <c r="QC108" s="32">
        <f>QB108*PY108</f>
        <v>0</v>
      </c>
      <c r="QD108" s="3">
        <v>16</v>
      </c>
      <c r="QE108" s="32">
        <f>QD108*PY108</f>
        <v>30816</v>
      </c>
      <c r="QF108" s="3">
        <v>0</v>
      </c>
      <c r="QG108" s="32">
        <f>QF108*PY108</f>
        <v>0</v>
      </c>
      <c r="QH108" s="58">
        <v>0</v>
      </c>
      <c r="QI108" s="59">
        <f>QH108*PY108</f>
        <v>0</v>
      </c>
      <c r="QJ108" s="58">
        <v>0</v>
      </c>
      <c r="QK108" s="59">
        <f>QJ108*PY108</f>
        <v>0</v>
      </c>
      <c r="QL108" s="58">
        <v>0</v>
      </c>
      <c r="QM108" s="59">
        <f>QL108*PY108</f>
        <v>0</v>
      </c>
      <c r="QN108" s="42">
        <f>PZ108+QB108+QH108+QD108+QF108+QJ108+QL108</f>
        <v>24</v>
      </c>
      <c r="QO108" s="92">
        <f>QN108*PY108</f>
        <v>46224</v>
      </c>
      <c r="QP108" s="141">
        <v>2</v>
      </c>
      <c r="QQ108" s="36" t="str">
        <f>E108</f>
        <v>AM-C25</v>
      </c>
      <c r="QR108" s="98" t="s">
        <v>481</v>
      </c>
      <c r="QS108" s="17">
        <v>1926</v>
      </c>
      <c r="QT108" s="100">
        <v>1</v>
      </c>
      <c r="QU108" s="88">
        <v>2199</v>
      </c>
      <c r="QV108" s="3">
        <v>2</v>
      </c>
      <c r="QW108" s="88">
        <v>3999</v>
      </c>
      <c r="QX108" s="23">
        <f t="shared" si="1042"/>
        <v>3</v>
      </c>
      <c r="QY108" s="68">
        <f t="shared" si="1042"/>
        <v>6198</v>
      </c>
      <c r="QZ108" s="68">
        <f>QY108/1.18</f>
        <v>5252.5423728813566</v>
      </c>
      <c r="RA108" s="62">
        <f>QY108/$QY$1</f>
        <v>3.3165893197155183E-4</v>
      </c>
      <c r="RB108" s="23">
        <v>469</v>
      </c>
      <c r="RC108" s="23">
        <v>0</v>
      </c>
      <c r="RD108" s="68">
        <v>0</v>
      </c>
      <c r="RE108" s="62">
        <f>RD108/$IS$1</f>
        <v>0</v>
      </c>
      <c r="RF108" s="34">
        <f>QX108*RJ108</f>
        <v>5778</v>
      </c>
      <c r="RG108" s="143" t="str">
        <f>E108</f>
        <v>AM-C25</v>
      </c>
      <c r="RH108" s="143" t="str">
        <f t="shared" si="1043"/>
        <v>B0BLNCP74M</v>
      </c>
      <c r="RI108" s="143" t="str">
        <f t="shared" si="1043"/>
        <v>FBA76728</v>
      </c>
      <c r="RJ108" s="17">
        <f>J108</f>
        <v>1926</v>
      </c>
      <c r="RK108" s="3">
        <v>8</v>
      </c>
      <c r="RL108" s="32">
        <f>RK108*RJ108</f>
        <v>15408</v>
      </c>
      <c r="RM108" s="3">
        <v>2</v>
      </c>
      <c r="RN108" s="32">
        <f>RM108*RJ108</f>
        <v>3852</v>
      </c>
      <c r="RO108" s="3">
        <v>0</v>
      </c>
      <c r="RP108" s="32">
        <f>RO108*RJ108</f>
        <v>0</v>
      </c>
      <c r="RQ108" s="3">
        <v>0</v>
      </c>
      <c r="RR108" s="32">
        <f>RQ108*RJ108</f>
        <v>0</v>
      </c>
      <c r="RS108" s="58">
        <v>0</v>
      </c>
      <c r="RT108" s="59">
        <f>RS108*RJ108</f>
        <v>0</v>
      </c>
      <c r="RU108" s="58">
        <v>0</v>
      </c>
      <c r="RV108" s="59">
        <f>RU108*RJ108</f>
        <v>0</v>
      </c>
      <c r="RW108" s="58">
        <v>0</v>
      </c>
      <c r="RX108" s="59">
        <f>RW108*RJ108</f>
        <v>0</v>
      </c>
      <c r="RY108" s="42">
        <f>RK108+RM108+RS108+RO108+RQ108+RU108+RW108</f>
        <v>10</v>
      </c>
      <c r="RZ108" s="92">
        <f>RY108*RJ108</f>
        <v>19260</v>
      </c>
      <c r="SA108" s="141">
        <v>0</v>
      </c>
      <c r="SB108" s="36" t="str">
        <f>E108</f>
        <v>AM-C25</v>
      </c>
      <c r="SC108" s="98" t="s">
        <v>481</v>
      </c>
      <c r="SD108" s="17">
        <f>J108</f>
        <v>1926</v>
      </c>
      <c r="SE108" s="100">
        <v>2</v>
      </c>
      <c r="SF108" s="88">
        <v>4398</v>
      </c>
      <c r="SG108" s="3">
        <v>0</v>
      </c>
      <c r="SH108" s="88">
        <v>0</v>
      </c>
      <c r="SI108" s="23">
        <f t="shared" si="979"/>
        <v>2</v>
      </c>
      <c r="SJ108" s="68">
        <f t="shared" si="980"/>
        <v>4398</v>
      </c>
      <c r="SK108" s="68">
        <f t="shared" si="981"/>
        <v>3727.1186440677966</v>
      </c>
      <c r="SL108" s="62">
        <f t="shared" si="982"/>
        <v>2.8175610031106564E-4</v>
      </c>
      <c r="SM108" s="23">
        <v>486</v>
      </c>
      <c r="SN108" s="23">
        <v>0</v>
      </c>
      <c r="SO108" s="68">
        <v>0</v>
      </c>
      <c r="SP108" s="62">
        <f t="shared" si="983"/>
        <v>0</v>
      </c>
      <c r="SQ108" s="34">
        <f t="shared" si="984"/>
        <v>3852</v>
      </c>
      <c r="SR108" s="143" t="str">
        <f t="shared" si="985"/>
        <v>AM-C25</v>
      </c>
      <c r="SS108" s="143" t="str">
        <f t="shared" si="986"/>
        <v>B0BLNCP74M</v>
      </c>
      <c r="ST108" s="143" t="str">
        <f t="shared" si="987"/>
        <v>FBA76728</v>
      </c>
      <c r="SU108" s="17">
        <f t="shared" si="988"/>
        <v>1926</v>
      </c>
      <c r="SV108" s="3">
        <v>5</v>
      </c>
      <c r="SW108" s="32">
        <f t="shared" si="989"/>
        <v>9630</v>
      </c>
      <c r="SX108" s="3">
        <v>2</v>
      </c>
      <c r="SY108" s="32">
        <f t="shared" si="990"/>
        <v>3852</v>
      </c>
      <c r="SZ108" s="3">
        <v>0</v>
      </c>
      <c r="TA108" s="32">
        <f t="shared" si="991"/>
        <v>0</v>
      </c>
      <c r="TB108" s="3">
        <v>0</v>
      </c>
      <c r="TC108" s="32">
        <f t="shared" si="992"/>
        <v>0</v>
      </c>
      <c r="TD108" s="58">
        <v>0</v>
      </c>
      <c r="TE108" s="59">
        <f t="shared" si="993"/>
        <v>0</v>
      </c>
      <c r="TF108" s="58">
        <v>0</v>
      </c>
      <c r="TG108" s="59">
        <f t="shared" si="994"/>
        <v>0</v>
      </c>
      <c r="TH108" s="58">
        <v>0</v>
      </c>
      <c r="TI108" s="59">
        <f t="shared" si="995"/>
        <v>0</v>
      </c>
      <c r="TJ108" s="42">
        <f t="shared" si="996"/>
        <v>7</v>
      </c>
      <c r="TK108" s="92">
        <f t="shared" si="997"/>
        <v>13482</v>
      </c>
      <c r="TL108" s="141">
        <v>0</v>
      </c>
      <c r="TM108" s="36" t="str">
        <f t="shared" si="998"/>
        <v>AM-C25</v>
      </c>
      <c r="TN108" s="98" t="s">
        <v>481</v>
      </c>
      <c r="TO108" s="17">
        <f t="shared" si="999"/>
        <v>1926</v>
      </c>
      <c r="TP108" s="100">
        <v>3</v>
      </c>
      <c r="TQ108" s="88">
        <v>3998</v>
      </c>
      <c r="TR108" s="3">
        <v>0</v>
      </c>
      <c r="TS108" s="88">
        <v>0</v>
      </c>
      <c r="TT108" s="23">
        <f t="shared" si="1000"/>
        <v>3</v>
      </c>
      <c r="TU108" s="68">
        <f t="shared" si="1001"/>
        <v>3998</v>
      </c>
      <c r="TV108" s="68">
        <f t="shared" si="1002"/>
        <v>3388.1355932203392</v>
      </c>
      <c r="TW108" s="62">
        <f t="shared" si="1003"/>
        <v>2.3612497259968587E-4</v>
      </c>
      <c r="TX108" s="23">
        <v>460</v>
      </c>
      <c r="TY108" s="23">
        <v>0</v>
      </c>
      <c r="TZ108" s="68">
        <v>0</v>
      </c>
      <c r="UA108" s="62">
        <f t="shared" si="1004"/>
        <v>0</v>
      </c>
      <c r="UB108" s="34">
        <f t="shared" si="1005"/>
        <v>5778</v>
      </c>
      <c r="UC108" s="143" t="str">
        <f t="shared" si="1006"/>
        <v>AM-C25</v>
      </c>
      <c r="UD108" s="143" t="str">
        <f t="shared" si="1007"/>
        <v>B0BLNCP74M</v>
      </c>
      <c r="UE108" s="143" t="str">
        <f t="shared" si="1008"/>
        <v>FBA76728</v>
      </c>
      <c r="UF108" s="17">
        <f t="shared" si="1009"/>
        <v>1926</v>
      </c>
      <c r="UG108" s="3">
        <v>2</v>
      </c>
      <c r="UH108" s="32">
        <f t="shared" si="1010"/>
        <v>3852</v>
      </c>
      <c r="UI108" s="3">
        <v>1</v>
      </c>
      <c r="UJ108" s="32">
        <f t="shared" si="1011"/>
        <v>1926</v>
      </c>
      <c r="UK108" s="3">
        <v>0</v>
      </c>
      <c r="UL108" s="32">
        <f t="shared" si="1012"/>
        <v>0</v>
      </c>
      <c r="UM108" s="3">
        <v>0</v>
      </c>
      <c r="UN108" s="32">
        <f t="shared" si="1013"/>
        <v>0</v>
      </c>
      <c r="UO108" s="58">
        <v>0</v>
      </c>
      <c r="UP108" s="59">
        <f t="shared" si="1014"/>
        <v>0</v>
      </c>
      <c r="UQ108" s="58">
        <v>0</v>
      </c>
      <c r="UR108" s="59">
        <f t="shared" si="1015"/>
        <v>0</v>
      </c>
      <c r="US108" s="58">
        <v>0</v>
      </c>
      <c r="UT108" s="59">
        <f t="shared" si="1016"/>
        <v>0</v>
      </c>
      <c r="UU108" s="42">
        <f t="shared" si="1017"/>
        <v>3</v>
      </c>
      <c r="UV108" s="92">
        <f t="shared" si="1018"/>
        <v>5778</v>
      </c>
      <c r="UW108" s="141">
        <v>0</v>
      </c>
      <c r="UX108" s="36" t="str">
        <f t="shared" si="1019"/>
        <v>AM-C25</v>
      </c>
      <c r="UY108" s="98" t="s">
        <v>481</v>
      </c>
      <c r="UZ108" s="17">
        <f t="shared" si="1020"/>
        <v>1926</v>
      </c>
      <c r="VA108" s="100">
        <v>1</v>
      </c>
      <c r="VB108" s="88">
        <v>1999</v>
      </c>
      <c r="VC108" s="3">
        <v>0</v>
      </c>
      <c r="VD108" s="88">
        <v>0</v>
      </c>
      <c r="VE108" s="23">
        <f t="shared" si="759"/>
        <v>1</v>
      </c>
      <c r="VF108" s="68">
        <f t="shared" si="760"/>
        <v>1999</v>
      </c>
      <c r="VG108" s="68">
        <f t="shared" si="761"/>
        <v>1694.0677966101696</v>
      </c>
      <c r="VH108" s="62">
        <f t="shared" si="762"/>
        <v>1.1948264031709406E-4</v>
      </c>
      <c r="VI108" s="23">
        <v>160</v>
      </c>
      <c r="VJ108" s="23">
        <v>0</v>
      </c>
      <c r="VK108" s="68">
        <v>0</v>
      </c>
      <c r="VL108" s="62">
        <f t="shared" si="1021"/>
        <v>0</v>
      </c>
      <c r="VM108" s="34">
        <f t="shared" si="763"/>
        <v>1926</v>
      </c>
      <c r="VN108" s="143" t="str">
        <f t="shared" si="755"/>
        <v>AM-C25</v>
      </c>
      <c r="VO108" s="143" t="str">
        <f t="shared" si="756"/>
        <v>B0BLNCP74M</v>
      </c>
      <c r="VP108" s="143" t="str">
        <f t="shared" si="757"/>
        <v>FBA76728</v>
      </c>
      <c r="VQ108" s="17">
        <f t="shared" si="764"/>
        <v>1926</v>
      </c>
      <c r="VR108" s="3">
        <v>1</v>
      </c>
      <c r="VS108" s="32">
        <f t="shared" si="765"/>
        <v>1926</v>
      </c>
      <c r="VT108" s="3">
        <v>2</v>
      </c>
      <c r="VU108" s="32">
        <f t="shared" si="766"/>
        <v>3852</v>
      </c>
      <c r="VV108" s="3">
        <v>0</v>
      </c>
      <c r="VW108" s="32">
        <f t="shared" si="767"/>
        <v>0</v>
      </c>
      <c r="VX108" s="3">
        <v>0</v>
      </c>
      <c r="VY108" s="32">
        <f t="shared" si="768"/>
        <v>0</v>
      </c>
      <c r="VZ108" s="58">
        <v>0</v>
      </c>
      <c r="WA108" s="59">
        <f t="shared" si="769"/>
        <v>0</v>
      </c>
      <c r="WB108" s="58">
        <v>0</v>
      </c>
      <c r="WC108" s="59">
        <f t="shared" si="770"/>
        <v>0</v>
      </c>
      <c r="WD108" s="58">
        <v>0</v>
      </c>
      <c r="WE108" s="59">
        <f t="shared" si="771"/>
        <v>0</v>
      </c>
      <c r="WF108" s="42">
        <f t="shared" si="772"/>
        <v>3</v>
      </c>
      <c r="WG108" s="92">
        <f t="shared" si="773"/>
        <v>5778</v>
      </c>
      <c r="WH108" s="141">
        <v>0</v>
      </c>
      <c r="WI108" s="36" t="str">
        <f t="shared" si="758"/>
        <v>AM-C25</v>
      </c>
      <c r="WJ108" s="98" t="s">
        <v>481</v>
      </c>
      <c r="WK108" s="17">
        <f t="shared" si="774"/>
        <v>1926</v>
      </c>
    </row>
    <row r="109" spans="1:609">
      <c r="A109" s="169" t="s">
        <v>881</v>
      </c>
      <c r="B109" s="155" t="s">
        <v>857</v>
      </c>
      <c r="C109" s="150"/>
      <c r="D109" s="150" t="s">
        <v>669</v>
      </c>
      <c r="E109" s="154" t="s">
        <v>846</v>
      </c>
      <c r="F109" s="155"/>
      <c r="G109" s="151"/>
      <c r="H109" s="150" t="s">
        <v>865</v>
      </c>
      <c r="I109" s="150" t="s">
        <v>866</v>
      </c>
      <c r="J109" s="187">
        <v>476.3</v>
      </c>
      <c r="K109" s="30"/>
      <c r="L109" s="2"/>
      <c r="M109" s="3"/>
      <c r="N109" s="21"/>
      <c r="O109" s="3"/>
      <c r="P109" s="23"/>
      <c r="Q109" s="2"/>
      <c r="R109" s="3"/>
      <c r="S109" s="20"/>
      <c r="T109" s="3"/>
      <c r="U109" s="23"/>
      <c r="V109" s="2"/>
      <c r="W109" s="3"/>
      <c r="X109" s="3"/>
      <c r="Y109" s="3"/>
      <c r="Z109" s="23"/>
      <c r="AA109" s="24"/>
      <c r="AB109" s="2"/>
      <c r="AC109" s="3"/>
      <c r="AD109" s="3"/>
      <c r="AE109" s="3"/>
      <c r="AF109" s="23"/>
      <c r="AG109" s="24"/>
      <c r="AH109" s="12"/>
      <c r="AI109" s="3"/>
      <c r="AJ109" s="3"/>
      <c r="AK109" s="3"/>
      <c r="AL109" s="23"/>
      <c r="AM109" s="24"/>
      <c r="AN109" s="12"/>
      <c r="AO109" s="3"/>
      <c r="AP109" s="3"/>
      <c r="AQ109" s="23"/>
      <c r="AR109" s="34"/>
      <c r="AS109" s="24"/>
      <c r="AT109" s="12"/>
      <c r="AU109" s="3"/>
      <c r="AV109" s="3"/>
      <c r="AW109" s="23"/>
      <c r="AX109" s="34"/>
      <c r="AY109" s="24"/>
      <c r="AZ109" s="12"/>
      <c r="BA109" s="3"/>
      <c r="BB109" s="3"/>
      <c r="BC109" s="23"/>
      <c r="BD109" s="34"/>
      <c r="BE109" s="24"/>
      <c r="BF109" s="12"/>
      <c r="BG109" s="3"/>
      <c r="BH109" s="3"/>
      <c r="BI109" s="23"/>
      <c r="BJ109" s="34"/>
      <c r="BK109" s="37"/>
      <c r="BL109" s="12"/>
      <c r="BM109" s="3"/>
      <c r="BN109" s="3"/>
      <c r="BO109" s="23"/>
      <c r="BP109" s="34"/>
      <c r="BQ109" s="37"/>
      <c r="BR109" s="12"/>
      <c r="BS109" s="3"/>
      <c r="BT109" s="3"/>
      <c r="BU109" s="3"/>
      <c r="BV109" s="3"/>
      <c r="BW109" s="3"/>
      <c r="BX109" s="3"/>
      <c r="BY109" s="3"/>
      <c r="BZ109" s="23"/>
      <c r="CA109" s="23"/>
      <c r="CB109" s="37"/>
      <c r="CC109" s="34"/>
      <c r="CD109" s="3"/>
      <c r="CE109" s="3"/>
      <c r="CF109" s="3"/>
      <c r="CG109" s="3"/>
      <c r="CH109" s="3"/>
      <c r="CI109" s="3"/>
      <c r="CJ109" s="23"/>
      <c r="CK109" s="23"/>
      <c r="CL109" s="24"/>
      <c r="CM109" s="34"/>
      <c r="CN109" s="3"/>
      <c r="CO109" s="3"/>
      <c r="CP109" s="3"/>
      <c r="CQ109" s="3"/>
      <c r="CR109" s="3"/>
      <c r="CS109" s="3"/>
      <c r="CT109" s="23"/>
      <c r="CU109" s="23"/>
      <c r="CV109" s="24"/>
      <c r="CW109" s="34"/>
      <c r="CX109" s="3"/>
      <c r="CY109" s="3"/>
      <c r="CZ109" s="3"/>
      <c r="DA109" s="3"/>
      <c r="DB109" s="23"/>
      <c r="DC109" s="23"/>
      <c r="DD109" s="24"/>
      <c r="DE109" s="23"/>
      <c r="DF109" s="23"/>
      <c r="DG109" s="23"/>
      <c r="DH109" s="34"/>
      <c r="DI109" s="3"/>
      <c r="DJ109" s="3"/>
      <c r="DK109" s="3"/>
      <c r="DL109" s="3"/>
      <c r="DM109" s="23"/>
      <c r="DN109" s="23"/>
      <c r="DO109" s="23"/>
      <c r="DP109" s="24"/>
      <c r="DQ109" s="23"/>
      <c r="DR109" s="23"/>
      <c r="DS109" s="23"/>
      <c r="DT109" s="24"/>
      <c r="DU109" s="34"/>
      <c r="DV109" s="24"/>
      <c r="DW109" s="62"/>
      <c r="DX109" s="34"/>
      <c r="DY109" s="23"/>
      <c r="DZ109" s="34"/>
      <c r="EA109" s="24"/>
      <c r="EB109" s="24"/>
      <c r="EC109" s="24"/>
      <c r="ED109" s="24"/>
      <c r="EE109" s="3"/>
      <c r="EF109" s="3"/>
      <c r="EG109" s="3"/>
      <c r="EH109" s="3"/>
      <c r="EI109" s="23"/>
      <c r="EJ109" s="23"/>
      <c r="EK109" s="23"/>
      <c r="EL109" s="62"/>
      <c r="EM109" s="23"/>
      <c r="EN109" s="23"/>
      <c r="EO109" s="23"/>
      <c r="EP109" s="62"/>
      <c r="EQ109" s="34"/>
      <c r="ER109" s="24"/>
      <c r="ES109" s="24"/>
      <c r="ET109" s="62"/>
      <c r="EU109" s="62"/>
      <c r="EV109" s="3"/>
      <c r="EW109" s="3"/>
      <c r="EX109" s="3"/>
      <c r="EY109" s="3"/>
      <c r="EZ109" s="23"/>
      <c r="FA109" s="23"/>
      <c r="FB109" s="70"/>
      <c r="FC109" s="62"/>
      <c r="FD109" s="23"/>
      <c r="FE109" s="23"/>
      <c r="FF109" s="23"/>
      <c r="FG109" s="62"/>
      <c r="FH109" s="34"/>
      <c r="FI109" s="3"/>
      <c r="FJ109" s="3"/>
      <c r="FK109" s="3"/>
      <c r="FL109" s="3"/>
      <c r="FM109" s="23"/>
      <c r="FN109" s="23"/>
      <c r="FO109" s="70"/>
      <c r="FP109" s="62"/>
      <c r="FQ109" s="23"/>
      <c r="FR109" s="23"/>
      <c r="FS109" s="68"/>
      <c r="FT109" s="62"/>
      <c r="FU109" s="34"/>
      <c r="FV109" s="3"/>
      <c r="FW109" s="3"/>
      <c r="FX109" s="3"/>
      <c r="FY109" s="3"/>
      <c r="FZ109" s="23"/>
      <c r="GA109" s="23"/>
      <c r="GB109" s="70"/>
      <c r="GC109" s="62"/>
      <c r="GD109" s="23"/>
      <c r="GE109" s="23"/>
      <c r="GF109" s="68"/>
      <c r="GG109" s="62"/>
      <c r="GH109" s="111"/>
      <c r="GI109" s="100"/>
      <c r="GJ109" s="3"/>
      <c r="GK109" s="3"/>
      <c r="GL109" s="3"/>
      <c r="GM109" s="23"/>
      <c r="GN109" s="23"/>
      <c r="GO109" s="70"/>
      <c r="GP109" s="62"/>
      <c r="GQ109" s="23"/>
      <c r="GR109" s="23"/>
      <c r="GS109" s="68"/>
      <c r="GT109" s="62"/>
      <c r="GU109" s="111"/>
      <c r="GV109" s="100"/>
      <c r="GW109" s="3"/>
      <c r="GX109" s="3"/>
      <c r="GY109" s="3"/>
      <c r="GZ109" s="23"/>
      <c r="HA109" s="23"/>
      <c r="HB109" s="70"/>
      <c r="HC109" s="62"/>
      <c r="HD109" s="23"/>
      <c r="HE109" s="23"/>
      <c r="HF109" s="68"/>
      <c r="HG109" s="62"/>
      <c r="HH109" s="34"/>
      <c r="HI109" s="100"/>
      <c r="HJ109" s="3"/>
      <c r="HK109" s="3"/>
      <c r="HL109" s="3"/>
      <c r="HM109" s="23"/>
      <c r="HN109" s="23"/>
      <c r="HO109" s="70"/>
      <c r="HP109" s="62"/>
      <c r="HQ109" s="23"/>
      <c r="HR109" s="23"/>
      <c r="HS109" s="68"/>
      <c r="HT109" s="62"/>
      <c r="HU109" s="34"/>
      <c r="HV109" s="100"/>
      <c r="HW109" s="3"/>
      <c r="HX109" s="3"/>
      <c r="HY109" s="179"/>
      <c r="HZ109" s="23"/>
      <c r="IA109" s="23"/>
      <c r="IB109" s="70"/>
      <c r="IC109" s="62"/>
      <c r="ID109" s="23"/>
      <c r="IE109" s="23"/>
      <c r="IF109" s="68"/>
      <c r="IG109" s="62"/>
      <c r="IH109" s="34"/>
      <c r="II109" s="100"/>
      <c r="IJ109" s="88"/>
      <c r="IK109" s="3"/>
      <c r="IL109" s="88"/>
      <c r="IM109" s="23"/>
      <c r="IN109" s="68"/>
      <c r="IO109" s="68"/>
      <c r="IP109" s="62"/>
      <c r="IQ109" s="23"/>
      <c r="IR109" s="23"/>
      <c r="IS109" s="68"/>
      <c r="IT109" s="62"/>
      <c r="IU109" s="34"/>
      <c r="IV109" s="142"/>
      <c r="IW109" s="142"/>
      <c r="IX109" s="142"/>
      <c r="IY109" s="17"/>
      <c r="IZ109" s="3"/>
      <c r="JA109" s="32"/>
      <c r="JB109" s="3"/>
      <c r="JC109" s="32"/>
      <c r="JD109" s="3"/>
      <c r="JE109" s="32"/>
      <c r="JF109" s="3"/>
      <c r="JG109" s="32"/>
      <c r="JH109" s="58"/>
      <c r="JI109" s="59"/>
      <c r="JJ109" s="58"/>
      <c r="JK109" s="59"/>
      <c r="JL109" s="58"/>
      <c r="JM109" s="59"/>
      <c r="JN109" s="42"/>
      <c r="JO109" s="10"/>
      <c r="JP109" s="36"/>
      <c r="JQ109" s="98"/>
      <c r="JR109" s="17"/>
      <c r="JS109" s="100"/>
      <c r="JT109" s="88"/>
      <c r="JU109" s="3"/>
      <c r="JV109" s="88"/>
      <c r="JW109" s="23"/>
      <c r="JX109" s="68"/>
      <c r="JY109" s="68"/>
      <c r="JZ109" s="62"/>
      <c r="KA109" s="23"/>
      <c r="KB109" s="23"/>
      <c r="KC109" s="68"/>
      <c r="KD109" s="62"/>
      <c r="KE109" s="34"/>
      <c r="KF109" s="142"/>
      <c r="KG109" s="142"/>
      <c r="KH109" s="142"/>
      <c r="KI109" s="17"/>
      <c r="KJ109" s="3"/>
      <c r="KK109" s="32"/>
      <c r="KL109" s="3"/>
      <c r="KM109" s="32"/>
      <c r="KN109" s="3"/>
      <c r="KO109" s="32"/>
      <c r="KP109" s="3"/>
      <c r="KQ109" s="32"/>
      <c r="KR109" s="58"/>
      <c r="KS109" s="59"/>
      <c r="KT109" s="58"/>
      <c r="KU109" s="59"/>
      <c r="KV109" s="58"/>
      <c r="KW109" s="59"/>
      <c r="KX109" s="42"/>
      <c r="KY109" s="10"/>
      <c r="KZ109" s="36"/>
      <c r="LA109" s="98"/>
      <c r="LB109" s="17"/>
      <c r="LC109" s="100"/>
      <c r="LD109" s="88"/>
      <c r="LE109" s="3"/>
      <c r="LF109" s="88"/>
      <c r="LG109" s="23"/>
      <c r="LH109" s="68"/>
      <c r="LI109" s="68"/>
      <c r="LJ109" s="62"/>
      <c r="LK109" s="23"/>
      <c r="LL109" s="23"/>
      <c r="LM109" s="68"/>
      <c r="LN109" s="62"/>
      <c r="LO109" s="34"/>
      <c r="LP109" s="143"/>
      <c r="LQ109" s="142"/>
      <c r="LR109" s="143"/>
      <c r="LS109" s="17"/>
      <c r="LT109" s="3"/>
      <c r="LU109" s="32"/>
      <c r="LV109" s="3"/>
      <c r="LW109" s="32"/>
      <c r="LX109" s="3"/>
      <c r="LY109" s="32"/>
      <c r="LZ109" s="3"/>
      <c r="MA109" s="32"/>
      <c r="MB109" s="58"/>
      <c r="MC109" s="59"/>
      <c r="MD109" s="58"/>
      <c r="ME109" s="59"/>
      <c r="MF109" s="58"/>
      <c r="MG109" s="59"/>
      <c r="MH109" s="42"/>
      <c r="MI109" s="10"/>
      <c r="MJ109" s="36"/>
      <c r="MK109" s="98"/>
      <c r="ML109" s="17"/>
      <c r="MM109" s="100"/>
      <c r="MN109" s="88"/>
      <c r="MO109" s="3"/>
      <c r="MP109" s="88"/>
      <c r="MQ109" s="23"/>
      <c r="MR109" s="68"/>
      <c r="MS109" s="68"/>
      <c r="MT109" s="62"/>
      <c r="MU109" s="23"/>
      <c r="MV109" s="23"/>
      <c r="MW109" s="68"/>
      <c r="MX109" s="62"/>
      <c r="MY109" s="34"/>
      <c r="MZ109" s="143"/>
      <c r="NA109" s="143"/>
      <c r="NB109" s="143"/>
      <c r="NC109" s="17"/>
      <c r="ND109" s="3"/>
      <c r="NE109" s="32"/>
      <c r="NF109" s="3"/>
      <c r="NG109" s="32"/>
      <c r="NH109" s="3"/>
      <c r="NI109" s="32"/>
      <c r="NJ109" s="3"/>
      <c r="NK109" s="32"/>
      <c r="NL109" s="58"/>
      <c r="NM109" s="59"/>
      <c r="NN109" s="58"/>
      <c r="NO109" s="59"/>
      <c r="NP109" s="58"/>
      <c r="NQ109" s="59"/>
      <c r="NR109" s="42"/>
      <c r="NS109" s="92"/>
      <c r="NT109" s="141"/>
      <c r="NU109" s="36"/>
      <c r="NV109" s="98"/>
      <c r="NW109" s="17"/>
      <c r="NX109" s="100"/>
      <c r="NY109" s="88"/>
      <c r="NZ109" s="3"/>
      <c r="OA109" s="88"/>
      <c r="OB109" s="23"/>
      <c r="OC109" s="68"/>
      <c r="OD109" s="68"/>
      <c r="OE109" s="62"/>
      <c r="OF109" s="23"/>
      <c r="OG109" s="23"/>
      <c r="OH109" s="68"/>
      <c r="OI109" s="62"/>
      <c r="OJ109" s="34"/>
      <c r="OK109" s="143"/>
      <c r="OL109" s="143"/>
      <c r="OM109" s="143"/>
      <c r="ON109" s="17"/>
      <c r="OO109" s="3"/>
      <c r="OP109" s="32"/>
      <c r="OQ109" s="3"/>
      <c r="OR109" s="32"/>
      <c r="OS109" s="3"/>
      <c r="OT109" s="32"/>
      <c r="OU109" s="3"/>
      <c r="OV109" s="32"/>
      <c r="OW109" s="58"/>
      <c r="OX109" s="59"/>
      <c r="OY109" s="58"/>
      <c r="OZ109" s="59"/>
      <c r="PA109" s="58"/>
      <c r="PB109" s="59"/>
      <c r="PC109" s="42"/>
      <c r="PD109" s="92"/>
      <c r="PE109" s="141"/>
      <c r="PF109" s="36"/>
      <c r="PG109" s="98"/>
      <c r="PH109" s="17"/>
      <c r="PI109" s="100"/>
      <c r="PJ109" s="88"/>
      <c r="PK109" s="3"/>
      <c r="PL109" s="88"/>
      <c r="PM109" s="23"/>
      <c r="PN109" s="68"/>
      <c r="PO109" s="68"/>
      <c r="PP109" s="62"/>
      <c r="PQ109" s="23"/>
      <c r="PR109" s="23"/>
      <c r="PS109" s="68"/>
      <c r="PT109" s="62"/>
      <c r="PU109" s="34"/>
      <c r="PV109" s="143"/>
      <c r="PW109" s="143"/>
      <c r="PX109" s="143"/>
      <c r="PY109" s="17"/>
      <c r="PZ109" s="3"/>
      <c r="QA109" s="32"/>
      <c r="QB109" s="3"/>
      <c r="QC109" s="32"/>
      <c r="QD109" s="3"/>
      <c r="QE109" s="32"/>
      <c r="QF109" s="3"/>
      <c r="QG109" s="32"/>
      <c r="QH109" s="58"/>
      <c r="QI109" s="59"/>
      <c r="QJ109" s="58"/>
      <c r="QK109" s="59"/>
      <c r="QL109" s="58"/>
      <c r="QM109" s="59"/>
      <c r="QN109" s="42"/>
      <c r="QO109" s="92"/>
      <c r="QP109" s="141"/>
      <c r="QQ109" s="36"/>
      <c r="QR109" s="98"/>
      <c r="QS109" s="17"/>
      <c r="QT109" s="100"/>
      <c r="QU109" s="88"/>
      <c r="QV109" s="3"/>
      <c r="QW109" s="88"/>
      <c r="QX109" s="23"/>
      <c r="QY109" s="68"/>
      <c r="QZ109" s="68"/>
      <c r="RA109" s="62"/>
      <c r="RB109" s="23"/>
      <c r="RC109" s="23"/>
      <c r="RD109" s="68"/>
      <c r="RE109" s="62"/>
      <c r="RF109" s="34"/>
      <c r="RG109" s="143"/>
      <c r="RH109" s="143"/>
      <c r="RI109" s="143"/>
      <c r="RJ109" s="17"/>
      <c r="RK109" s="3"/>
      <c r="RL109" s="32"/>
      <c r="RM109" s="3"/>
      <c r="RN109" s="32"/>
      <c r="RO109" s="3"/>
      <c r="RP109" s="32"/>
      <c r="RQ109" s="3"/>
      <c r="RR109" s="32"/>
      <c r="RS109" s="58"/>
      <c r="RT109" s="59"/>
      <c r="RU109" s="58"/>
      <c r="RV109" s="59"/>
      <c r="RW109" s="58"/>
      <c r="RX109" s="59"/>
      <c r="RY109" s="42"/>
      <c r="RZ109" s="92"/>
      <c r="SA109" s="141"/>
      <c r="SB109" s="36"/>
      <c r="SC109" s="98"/>
      <c r="SD109" s="17"/>
      <c r="SE109" s="100">
        <v>0</v>
      </c>
      <c r="SF109" s="88">
        <v>0</v>
      </c>
      <c r="SG109" s="3">
        <v>0</v>
      </c>
      <c r="SH109" s="88">
        <v>0</v>
      </c>
      <c r="SI109" s="23">
        <f t="shared" si="979"/>
        <v>0</v>
      </c>
      <c r="SJ109" s="68">
        <f t="shared" si="980"/>
        <v>0</v>
      </c>
      <c r="SK109" s="68">
        <f t="shared" si="981"/>
        <v>0</v>
      </c>
      <c r="SL109" s="62">
        <f t="shared" si="982"/>
        <v>0</v>
      </c>
      <c r="SM109" s="23">
        <v>0</v>
      </c>
      <c r="SN109" s="23">
        <v>0</v>
      </c>
      <c r="SO109" s="68">
        <v>0</v>
      </c>
      <c r="SP109" s="62">
        <f t="shared" si="983"/>
        <v>0</v>
      </c>
      <c r="SQ109" s="34">
        <f t="shared" si="984"/>
        <v>0</v>
      </c>
      <c r="SR109" s="143" t="str">
        <f t="shared" si="985"/>
        <v>AM-W47</v>
      </c>
      <c r="SS109" s="143" t="str">
        <f t="shared" si="986"/>
        <v>B0G39ZHDYP</v>
      </c>
      <c r="ST109" s="143" t="str">
        <f t="shared" si="987"/>
        <v>FBA79959</v>
      </c>
      <c r="SU109" s="17">
        <f t="shared" si="988"/>
        <v>476.3</v>
      </c>
      <c r="SV109" s="3">
        <v>0</v>
      </c>
      <c r="SW109" s="32">
        <f t="shared" si="989"/>
        <v>0</v>
      </c>
      <c r="SX109" s="3">
        <v>0</v>
      </c>
      <c r="SY109" s="32">
        <f t="shared" si="990"/>
        <v>0</v>
      </c>
      <c r="SZ109" s="3">
        <v>0</v>
      </c>
      <c r="TA109" s="32">
        <f t="shared" si="991"/>
        <v>0</v>
      </c>
      <c r="TB109" s="3">
        <v>0</v>
      </c>
      <c r="TC109" s="32">
        <f t="shared" si="992"/>
        <v>0</v>
      </c>
      <c r="TD109" s="58">
        <v>0</v>
      </c>
      <c r="TE109" s="59">
        <f t="shared" si="993"/>
        <v>0</v>
      </c>
      <c r="TF109" s="58">
        <v>0</v>
      </c>
      <c r="TG109" s="59">
        <f t="shared" si="994"/>
        <v>0</v>
      </c>
      <c r="TH109" s="58">
        <v>1000</v>
      </c>
      <c r="TI109" s="59">
        <f t="shared" si="995"/>
        <v>476300</v>
      </c>
      <c r="TJ109" s="42">
        <f t="shared" si="996"/>
        <v>1000</v>
      </c>
      <c r="TK109" s="92">
        <f t="shared" si="997"/>
        <v>476300</v>
      </c>
      <c r="TL109" s="141">
        <v>0</v>
      </c>
      <c r="TM109" s="36" t="str">
        <f t="shared" si="998"/>
        <v>AM-W47</v>
      </c>
      <c r="TN109" s="98" t="s">
        <v>664</v>
      </c>
      <c r="TO109" s="17">
        <f t="shared" si="999"/>
        <v>476.3</v>
      </c>
      <c r="TP109" s="100">
        <v>0</v>
      </c>
      <c r="TQ109" s="88">
        <v>0</v>
      </c>
      <c r="TR109" s="3">
        <v>0</v>
      </c>
      <c r="TS109" s="88">
        <v>0</v>
      </c>
      <c r="TT109" s="23">
        <f t="shared" si="1000"/>
        <v>0</v>
      </c>
      <c r="TU109" s="68">
        <f t="shared" si="1001"/>
        <v>0</v>
      </c>
      <c r="TV109" s="68">
        <f t="shared" si="1002"/>
        <v>0</v>
      </c>
      <c r="TW109" s="62">
        <f t="shared" si="1003"/>
        <v>0</v>
      </c>
      <c r="TX109" s="23">
        <v>0</v>
      </c>
      <c r="TY109" s="23">
        <v>0</v>
      </c>
      <c r="TZ109" s="68">
        <v>0</v>
      </c>
      <c r="UA109" s="62">
        <f t="shared" si="1004"/>
        <v>0</v>
      </c>
      <c r="UB109" s="34">
        <f t="shared" si="1005"/>
        <v>0</v>
      </c>
      <c r="UC109" s="143" t="str">
        <f t="shared" si="1006"/>
        <v>AM-W47</v>
      </c>
      <c r="UD109" s="143" t="str">
        <f t="shared" si="1007"/>
        <v>B0G39ZHDYP</v>
      </c>
      <c r="UE109" s="143" t="str">
        <f t="shared" si="1008"/>
        <v>FBA79959</v>
      </c>
      <c r="UF109" s="17">
        <f t="shared" si="1009"/>
        <v>476.3</v>
      </c>
      <c r="UG109" s="3">
        <v>0</v>
      </c>
      <c r="UH109" s="32">
        <f t="shared" si="1010"/>
        <v>0</v>
      </c>
      <c r="UI109" s="3">
        <v>0</v>
      </c>
      <c r="UJ109" s="32">
        <f t="shared" si="1011"/>
        <v>0</v>
      </c>
      <c r="UK109" s="3">
        <v>0</v>
      </c>
      <c r="UL109" s="32">
        <f t="shared" si="1012"/>
        <v>0</v>
      </c>
      <c r="UM109" s="3">
        <v>0</v>
      </c>
      <c r="UN109" s="32">
        <f t="shared" si="1013"/>
        <v>0</v>
      </c>
      <c r="UO109" s="58">
        <v>0</v>
      </c>
      <c r="UP109" s="59">
        <f t="shared" si="1014"/>
        <v>0</v>
      </c>
      <c r="UQ109" s="58">
        <v>0</v>
      </c>
      <c r="UR109" s="59">
        <f t="shared" si="1015"/>
        <v>0</v>
      </c>
      <c r="US109" s="58">
        <v>1000</v>
      </c>
      <c r="UT109" s="59">
        <f t="shared" si="1016"/>
        <v>476300</v>
      </c>
      <c r="UU109" s="42">
        <f t="shared" si="1017"/>
        <v>1000</v>
      </c>
      <c r="UV109" s="92">
        <f t="shared" si="1018"/>
        <v>476300</v>
      </c>
      <c r="UW109" s="141">
        <v>0</v>
      </c>
      <c r="UX109" s="36" t="str">
        <f t="shared" si="1019"/>
        <v>AM-W47</v>
      </c>
      <c r="UY109" s="98" t="s">
        <v>664</v>
      </c>
      <c r="UZ109" s="17">
        <f t="shared" si="1020"/>
        <v>476.3</v>
      </c>
      <c r="VA109" s="100">
        <v>1</v>
      </c>
      <c r="VB109" s="88">
        <v>1299</v>
      </c>
      <c r="VC109" s="3">
        <v>0</v>
      </c>
      <c r="VD109" s="88">
        <v>0</v>
      </c>
      <c r="VE109" s="23">
        <f t="shared" si="759"/>
        <v>1</v>
      </c>
      <c r="VF109" s="68">
        <f t="shared" si="760"/>
        <v>1299</v>
      </c>
      <c r="VG109" s="68">
        <f t="shared" si="761"/>
        <v>1100.8474576271187</v>
      </c>
      <c r="VH109" s="62">
        <f t="shared" si="762"/>
        <v>7.7642796284094637E-5</v>
      </c>
      <c r="VI109" s="23">
        <v>40</v>
      </c>
      <c r="VJ109" s="23">
        <v>0</v>
      </c>
      <c r="VK109" s="68">
        <v>0</v>
      </c>
      <c r="VL109" s="62">
        <f t="shared" si="1021"/>
        <v>0</v>
      </c>
      <c r="VM109" s="34">
        <f t="shared" si="763"/>
        <v>476.3</v>
      </c>
      <c r="VN109" s="143" t="str">
        <f t="shared" si="755"/>
        <v>AM-W47</v>
      </c>
      <c r="VO109" s="143" t="str">
        <f t="shared" si="756"/>
        <v>B0G39ZHDYP</v>
      </c>
      <c r="VP109" s="143" t="str">
        <f t="shared" si="757"/>
        <v>FBA79959</v>
      </c>
      <c r="VQ109" s="17">
        <f t="shared" si="764"/>
        <v>476.3</v>
      </c>
      <c r="VR109" s="3">
        <v>79</v>
      </c>
      <c r="VS109" s="32">
        <f t="shared" si="765"/>
        <v>37627.700000000004</v>
      </c>
      <c r="VT109" s="3">
        <v>298</v>
      </c>
      <c r="VU109" s="32">
        <f t="shared" si="766"/>
        <v>141937.4</v>
      </c>
      <c r="VV109" s="3">
        <v>0</v>
      </c>
      <c r="VW109" s="32">
        <f t="shared" si="767"/>
        <v>0</v>
      </c>
      <c r="VX109" s="3">
        <v>0</v>
      </c>
      <c r="VY109" s="32">
        <f t="shared" si="768"/>
        <v>0</v>
      </c>
      <c r="VZ109" s="58">
        <v>0</v>
      </c>
      <c r="WA109" s="59">
        <f t="shared" si="769"/>
        <v>0</v>
      </c>
      <c r="WB109" s="58">
        <v>0</v>
      </c>
      <c r="WC109" s="59">
        <f t="shared" si="770"/>
        <v>0</v>
      </c>
      <c r="WD109" s="58">
        <v>0</v>
      </c>
      <c r="WE109" s="59">
        <f t="shared" si="771"/>
        <v>0</v>
      </c>
      <c r="WF109" s="42">
        <f t="shared" si="772"/>
        <v>377</v>
      </c>
      <c r="WG109" s="92">
        <f t="shared" si="773"/>
        <v>179565.1</v>
      </c>
      <c r="WH109" s="141">
        <v>18</v>
      </c>
      <c r="WI109" s="36" t="str">
        <f t="shared" si="758"/>
        <v>AM-W47</v>
      </c>
      <c r="WJ109" s="98" t="s">
        <v>664</v>
      </c>
      <c r="WK109" s="17">
        <f t="shared" si="774"/>
        <v>476.3</v>
      </c>
    </row>
    <row r="110" spans="1:609">
      <c r="A110" s="155" t="s">
        <v>10</v>
      </c>
      <c r="B110" s="155" t="s">
        <v>9</v>
      </c>
      <c r="C110" s="150" t="s">
        <v>294</v>
      </c>
      <c r="D110" s="150" t="s">
        <v>669</v>
      </c>
      <c r="E110" s="155" t="s">
        <v>198</v>
      </c>
      <c r="F110" s="155" t="s">
        <v>292</v>
      </c>
      <c r="G110" s="155" t="s">
        <v>297</v>
      </c>
      <c r="H110" s="150" t="s">
        <v>479</v>
      </c>
      <c r="I110" s="150" t="s">
        <v>438</v>
      </c>
      <c r="J110" s="187">
        <v>238.90059149117647</v>
      </c>
      <c r="K110" s="30" t="s">
        <v>193</v>
      </c>
      <c r="L110" s="2">
        <v>0</v>
      </c>
      <c r="M110" s="3">
        <v>0</v>
      </c>
      <c r="N110" s="3">
        <v>0</v>
      </c>
      <c r="O110" s="3">
        <v>0</v>
      </c>
      <c r="P110" s="23">
        <f>M110+N110+O110</f>
        <v>0</v>
      </c>
      <c r="Q110" s="2">
        <v>0</v>
      </c>
      <c r="R110" s="3">
        <v>0</v>
      </c>
      <c r="S110" s="20">
        <v>0</v>
      </c>
      <c r="T110" s="3">
        <v>0</v>
      </c>
      <c r="U110" s="23">
        <f>R110+S110+T110</f>
        <v>0</v>
      </c>
      <c r="V110" s="2">
        <v>0.97140000000000004</v>
      </c>
      <c r="W110" s="3">
        <v>0</v>
      </c>
      <c r="X110" s="3">
        <v>0</v>
      </c>
      <c r="Y110" s="3">
        <v>0</v>
      </c>
      <c r="Z110" s="23">
        <f>W110+X110+Y110</f>
        <v>0</v>
      </c>
      <c r="AA110" s="24">
        <f>Z110/$Z$1</f>
        <v>0</v>
      </c>
      <c r="AB110" s="2">
        <v>1</v>
      </c>
      <c r="AC110" s="3">
        <v>0</v>
      </c>
      <c r="AD110" s="3">
        <v>0</v>
      </c>
      <c r="AE110" s="3">
        <v>0</v>
      </c>
      <c r="AF110" s="23">
        <f>AC110+AD110+AE110</f>
        <v>0</v>
      </c>
      <c r="AG110" s="24">
        <f>AF110/$AF$1</f>
        <v>0</v>
      </c>
      <c r="AH110" s="12">
        <v>1</v>
      </c>
      <c r="AI110" s="3">
        <v>0</v>
      </c>
      <c r="AJ110" s="3">
        <v>0</v>
      </c>
      <c r="AK110" s="3">
        <v>1</v>
      </c>
      <c r="AL110" s="23">
        <f>AI110+AJ110+AK110</f>
        <v>1</v>
      </c>
      <c r="AM110" s="24">
        <f>AL110/$AL$1</f>
        <v>8.4889643463497452E-4</v>
      </c>
      <c r="AN110" s="12">
        <v>0.99280000000000002</v>
      </c>
      <c r="AO110" s="3">
        <v>0</v>
      </c>
      <c r="AP110" s="3">
        <v>11</v>
      </c>
      <c r="AQ110" s="23">
        <f>AO110+AP110</f>
        <v>11</v>
      </c>
      <c r="AR110" s="34" t="e">
        <f>AQ110*#REF!</f>
        <v>#REF!</v>
      </c>
      <c r="AS110" s="24" t="e">
        <f>AR110/$AR$1</f>
        <v>#REF!</v>
      </c>
      <c r="AT110" s="12">
        <v>0.99670000000000003</v>
      </c>
      <c r="AU110" s="3">
        <v>0</v>
      </c>
      <c r="AV110" s="3">
        <v>1</v>
      </c>
      <c r="AW110" s="23">
        <f>AU110+AV110</f>
        <v>1</v>
      </c>
      <c r="AX110" s="34" t="e">
        <f>AW110*#REF!</f>
        <v>#REF!</v>
      </c>
      <c r="AY110" s="24" t="e">
        <f>AX110/$AX$1</f>
        <v>#REF!</v>
      </c>
      <c r="AZ110" s="12">
        <v>1</v>
      </c>
      <c r="BA110" s="3">
        <v>0</v>
      </c>
      <c r="BB110" s="3">
        <v>2</v>
      </c>
      <c r="BC110" s="23">
        <f>BA110+BB110</f>
        <v>2</v>
      </c>
      <c r="BD110" s="34" t="e">
        <f>BC110*#REF!</f>
        <v>#REF!</v>
      </c>
      <c r="BE110" s="24" t="e">
        <f>BD110/$BD$1</f>
        <v>#REF!</v>
      </c>
      <c r="BF110" s="12">
        <v>0.995</v>
      </c>
      <c r="BG110" s="3">
        <v>0</v>
      </c>
      <c r="BH110" s="3">
        <v>1</v>
      </c>
      <c r="BI110" s="23">
        <f>BG110+BH110</f>
        <v>1</v>
      </c>
      <c r="BJ110" s="34" t="e">
        <f>BI110*#REF!</f>
        <v>#REF!</v>
      </c>
      <c r="BK110" s="37" t="e">
        <f>BJ110/$BJ$1</f>
        <v>#REF!</v>
      </c>
      <c r="BL110" s="12">
        <v>0.99609999999999999</v>
      </c>
      <c r="BM110" s="3">
        <v>0</v>
      </c>
      <c r="BN110" s="3">
        <v>3</v>
      </c>
      <c r="BO110" s="23">
        <f>BM110+BN110</f>
        <v>3</v>
      </c>
      <c r="BP110" s="34" t="e">
        <f>BO110*#REF!</f>
        <v>#REF!</v>
      </c>
      <c r="BQ110" s="37" t="e">
        <f>BP110/$BP$1</f>
        <v>#REF!</v>
      </c>
      <c r="BR110" s="12">
        <v>1</v>
      </c>
      <c r="BS110" s="3">
        <v>0</v>
      </c>
      <c r="BT110" s="3">
        <v>7</v>
      </c>
      <c r="BU110" s="3">
        <v>3493</v>
      </c>
      <c r="BV110" s="3">
        <v>0</v>
      </c>
      <c r="BW110" s="3">
        <v>0</v>
      </c>
      <c r="BX110" s="3">
        <v>0</v>
      </c>
      <c r="BY110" s="3">
        <v>0</v>
      </c>
      <c r="BZ110" s="23">
        <f>BS110+BT110+BX110+BV110</f>
        <v>7</v>
      </c>
      <c r="CA110" s="23">
        <f>BY110+BU110+BW110</f>
        <v>3493</v>
      </c>
      <c r="CB110" s="37">
        <f>CA110/$CA$1</f>
        <v>4.2689863958244077E-4</v>
      </c>
      <c r="CC110" s="34" t="e">
        <f>BZ110*#REF!</f>
        <v>#REF!</v>
      </c>
      <c r="CD110" s="3">
        <v>2</v>
      </c>
      <c r="CE110" s="3">
        <v>998</v>
      </c>
      <c r="CF110" s="3">
        <v>0</v>
      </c>
      <c r="CG110" s="3">
        <v>0</v>
      </c>
      <c r="CH110" s="3">
        <v>0</v>
      </c>
      <c r="CI110" s="3">
        <v>0</v>
      </c>
      <c r="CJ110" s="23">
        <f>CD110+CH110+CF110</f>
        <v>2</v>
      </c>
      <c r="CK110" s="23">
        <f>CI110+CE110+CG110</f>
        <v>998</v>
      </c>
      <c r="CL110" s="24">
        <f>CK110/$CK$1</f>
        <v>1.3471071466590666E-4</v>
      </c>
      <c r="CM110" s="34" t="e">
        <f>CJ110*#REF!</f>
        <v>#REF!</v>
      </c>
      <c r="CN110" s="3">
        <v>3</v>
      </c>
      <c r="CO110" s="3">
        <v>1278.05</v>
      </c>
      <c r="CP110" s="3">
        <v>0</v>
      </c>
      <c r="CQ110" s="3">
        <v>0</v>
      </c>
      <c r="CR110" s="3">
        <v>1</v>
      </c>
      <c r="CS110" s="3">
        <v>379</v>
      </c>
      <c r="CT110" s="23">
        <f>CN110+CR110+CP110</f>
        <v>4</v>
      </c>
      <c r="CU110" s="23">
        <f>CS110+CO110+CQ110</f>
        <v>1657.05</v>
      </c>
      <c r="CV110" s="24">
        <f>CU110/$CU$1</f>
        <v>2.34186795774686E-4</v>
      </c>
      <c r="CW110" s="34" t="e">
        <f>CT110*#REF!</f>
        <v>#REF!</v>
      </c>
      <c r="CX110" s="3">
        <v>1</v>
      </c>
      <c r="CY110" s="3">
        <v>419</v>
      </c>
      <c r="CZ110" s="3">
        <v>0</v>
      </c>
      <c r="DA110" s="3">
        <v>0</v>
      </c>
      <c r="DB110" s="23">
        <f>CX110+CZ110</f>
        <v>1</v>
      </c>
      <c r="DC110" s="23">
        <f>CY110+DA110</f>
        <v>419</v>
      </c>
      <c r="DD110" s="24">
        <f>DC110/$DC$1</f>
        <v>5.4748587794804026E-5</v>
      </c>
      <c r="DE110" s="23">
        <v>87</v>
      </c>
      <c r="DF110" s="23">
        <v>1</v>
      </c>
      <c r="DG110" s="23">
        <v>379</v>
      </c>
      <c r="DH110" s="34" t="e">
        <f>DB110*#REF!</f>
        <v>#REF!</v>
      </c>
      <c r="DI110" s="3">
        <v>4</v>
      </c>
      <c r="DJ110" s="3">
        <v>1456</v>
      </c>
      <c r="DK110" s="3">
        <v>0</v>
      </c>
      <c r="DL110" s="3">
        <v>0</v>
      </c>
      <c r="DM110" s="23">
        <f>DI110+DK110</f>
        <v>4</v>
      </c>
      <c r="DN110" s="23">
        <f>DJ110+DL110</f>
        <v>1456</v>
      </c>
      <c r="DO110" s="23">
        <f>DN110/1.18</f>
        <v>1233.8983050847457</v>
      </c>
      <c r="DP110" s="24">
        <f>DN110/$DN$1</f>
        <v>1.6676713814050285E-4</v>
      </c>
      <c r="DQ110" s="23">
        <v>94</v>
      </c>
      <c r="DR110" s="23">
        <v>4</v>
      </c>
      <c r="DS110" s="23">
        <v>1416</v>
      </c>
      <c r="DT110" s="24">
        <f>DS110/$DS$1</f>
        <v>1.4134836005885769E-4</v>
      </c>
      <c r="DU110" s="34" t="e">
        <f>DM110*#REF!</f>
        <v>#REF!</v>
      </c>
      <c r="DV110" s="24">
        <f>(DR110-DF110)/DF110</f>
        <v>3</v>
      </c>
      <c r="DW110" s="24">
        <f>(DM110-DB110)/DB110</f>
        <v>3</v>
      </c>
      <c r="DX110" s="34">
        <v>0</v>
      </c>
      <c r="DY110" s="23">
        <v>0</v>
      </c>
      <c r="DZ110" s="34">
        <v>0</v>
      </c>
      <c r="EA110" s="24" t="e">
        <f>DX110/DZ110</f>
        <v>#DIV/0!</v>
      </c>
      <c r="EB110" s="24">
        <f>DX110/DO110</f>
        <v>0</v>
      </c>
      <c r="EC110" s="24" t="s">
        <v>461</v>
      </c>
      <c r="ED110" s="24" t="s">
        <v>461</v>
      </c>
      <c r="EE110" s="3">
        <v>2</v>
      </c>
      <c r="EF110" s="3">
        <v>698</v>
      </c>
      <c r="EG110" s="3">
        <v>0</v>
      </c>
      <c r="EH110" s="3">
        <v>0</v>
      </c>
      <c r="EI110" s="23">
        <f>EE110+EG110</f>
        <v>2</v>
      </c>
      <c r="EJ110" s="23">
        <f>EF110+EH110</f>
        <v>698</v>
      </c>
      <c r="EK110" s="23">
        <f>EJ110/1.18</f>
        <v>591.52542372881362</v>
      </c>
      <c r="EL110" s="62">
        <f>EJ110/$EJ$1</f>
        <v>7.0822481014151803E-5</v>
      </c>
      <c r="EM110" s="23">
        <v>141</v>
      </c>
      <c r="EN110" s="23">
        <v>4</v>
      </c>
      <c r="EO110" s="23">
        <v>1047</v>
      </c>
      <c r="EP110" s="62">
        <f>EO110/$EO$1</f>
        <v>9.245063317204657E-5</v>
      </c>
      <c r="EQ110" s="34" t="e">
        <f>EI110*#REF!</f>
        <v>#REF!</v>
      </c>
      <c r="ER110" s="24">
        <f>(EN110-DR110)/DR110</f>
        <v>0</v>
      </c>
      <c r="ES110" s="24">
        <f>(EI110-DM110)/DM110</f>
        <v>-0.5</v>
      </c>
      <c r="ET110" s="24"/>
      <c r="EU110" s="24"/>
      <c r="EV110" s="3">
        <v>1</v>
      </c>
      <c r="EW110" s="3">
        <v>438.99999999999994</v>
      </c>
      <c r="EX110" s="3">
        <v>0</v>
      </c>
      <c r="EY110" s="3">
        <v>0</v>
      </c>
      <c r="EZ110" s="23">
        <f>EV110+EX110</f>
        <v>1</v>
      </c>
      <c r="FA110" s="23">
        <f>EW110+EY110</f>
        <v>438.99999999999994</v>
      </c>
      <c r="FB110" s="70">
        <f>FA110/1.18</f>
        <v>372.03389830508473</v>
      </c>
      <c r="FC110" s="62">
        <f>FA110/$FA$1</f>
        <v>4.286503119459193E-5</v>
      </c>
      <c r="FD110" s="23">
        <v>110</v>
      </c>
      <c r="FE110" s="23">
        <v>3</v>
      </c>
      <c r="FF110" s="23">
        <v>748</v>
      </c>
      <c r="FG110" s="62">
        <f>FF110/$FF$1</f>
        <v>5.6911541724953603E-5</v>
      </c>
      <c r="FH110" s="34" t="e">
        <f>EZ110*#REF!</f>
        <v>#REF!</v>
      </c>
      <c r="FI110" s="3">
        <v>1</v>
      </c>
      <c r="FJ110" s="3">
        <v>349</v>
      </c>
      <c r="FK110" s="3">
        <v>0</v>
      </c>
      <c r="FL110" s="3">
        <v>0</v>
      </c>
      <c r="FM110" s="23">
        <f>FI110+FK110</f>
        <v>1</v>
      </c>
      <c r="FN110" s="23">
        <f>FJ110+FL110</f>
        <v>349</v>
      </c>
      <c r="FO110" s="70">
        <f>FN110/1.18</f>
        <v>295.76271186440681</v>
      </c>
      <c r="FP110" s="62">
        <f>FN110/$FN$1</f>
        <v>2.6929906310516442E-5</v>
      </c>
      <c r="FQ110" s="23">
        <v>69</v>
      </c>
      <c r="FR110" s="23">
        <v>0</v>
      </c>
      <c r="FS110" s="68">
        <v>0</v>
      </c>
      <c r="FT110" s="62">
        <f>FS110/$FS$1</f>
        <v>0</v>
      </c>
      <c r="FU110" s="34" t="e">
        <f>FM110*#REF!</f>
        <v>#REF!</v>
      </c>
      <c r="FV110" s="3">
        <v>0</v>
      </c>
      <c r="FW110" s="3">
        <v>0</v>
      </c>
      <c r="FX110" s="3">
        <v>0</v>
      </c>
      <c r="FY110" s="3">
        <v>0</v>
      </c>
      <c r="FZ110" s="23">
        <f>FV110+FX110</f>
        <v>0</v>
      </c>
      <c r="GA110" s="23">
        <f>FW110+FY110</f>
        <v>0</v>
      </c>
      <c r="GB110" s="70">
        <f>GA110/1.18</f>
        <v>0</v>
      </c>
      <c r="GC110" s="62">
        <f>GA110/$GA$1</f>
        <v>0</v>
      </c>
      <c r="GD110" s="23">
        <v>28</v>
      </c>
      <c r="GE110" s="23">
        <v>0</v>
      </c>
      <c r="GF110" s="68">
        <v>0</v>
      </c>
      <c r="GG110" s="62">
        <f>GF110/$GF$1</f>
        <v>0</v>
      </c>
      <c r="GH110" s="111">
        <f>J110*FZ110</f>
        <v>0</v>
      </c>
      <c r="GI110" s="100">
        <v>0</v>
      </c>
      <c r="GJ110" s="3">
        <v>0</v>
      </c>
      <c r="GK110" s="3"/>
      <c r="GL110" s="3"/>
      <c r="GM110" s="23">
        <f>GI110+GK110</f>
        <v>0</v>
      </c>
      <c r="GN110" s="23">
        <f>GJ110+GL110</f>
        <v>0</v>
      </c>
      <c r="GO110" s="70">
        <f>GN110/1.18</f>
        <v>0</v>
      </c>
      <c r="GP110" s="62">
        <f>GN110/$GN$1</f>
        <v>0</v>
      </c>
      <c r="GQ110" s="23">
        <v>27</v>
      </c>
      <c r="GR110" s="23">
        <v>0</v>
      </c>
      <c r="GS110" s="68">
        <v>0</v>
      </c>
      <c r="GT110" s="62">
        <f>GS110/$GS$1</f>
        <v>0</v>
      </c>
      <c r="GU110" s="111">
        <f>J110*GM110</f>
        <v>0</v>
      </c>
      <c r="GV110" s="100">
        <v>0</v>
      </c>
      <c r="GW110" s="3">
        <v>0</v>
      </c>
      <c r="GX110" s="3"/>
      <c r="GY110" s="3"/>
      <c r="GZ110" s="23">
        <f>GV110+GX110</f>
        <v>0</v>
      </c>
      <c r="HA110" s="23">
        <f>GW110+GY110</f>
        <v>0</v>
      </c>
      <c r="HB110" s="70">
        <f>HA110/1.18</f>
        <v>0</v>
      </c>
      <c r="HC110" s="62">
        <f>HA110/$HA$1</f>
        <v>0</v>
      </c>
      <c r="HD110" s="23">
        <v>28</v>
      </c>
      <c r="HE110" s="23">
        <v>0</v>
      </c>
      <c r="HF110" s="68">
        <v>0</v>
      </c>
      <c r="HG110" s="62">
        <f>HF110/$HF$1</f>
        <v>0</v>
      </c>
      <c r="HH110" s="34">
        <f>J110*GZ110</f>
        <v>0</v>
      </c>
      <c r="HI110" s="100">
        <v>0</v>
      </c>
      <c r="HJ110" s="3">
        <v>0</v>
      </c>
      <c r="HK110" s="3"/>
      <c r="HL110" s="3"/>
      <c r="HM110" s="23">
        <f>HI110+HK110</f>
        <v>0</v>
      </c>
      <c r="HN110" s="23">
        <f>HJ110+HL110</f>
        <v>0</v>
      </c>
      <c r="HO110" s="70">
        <f>HN110/1.18</f>
        <v>0</v>
      </c>
      <c r="HP110" s="62">
        <f>HN110/$HN$1</f>
        <v>0</v>
      </c>
      <c r="HQ110" s="23">
        <v>21</v>
      </c>
      <c r="HR110" s="23">
        <v>0</v>
      </c>
      <c r="HS110" s="68">
        <v>0</v>
      </c>
      <c r="HT110" s="62">
        <f>HS110/$HS$1</f>
        <v>0</v>
      </c>
      <c r="HU110" s="34">
        <f>J110*HM110</f>
        <v>0</v>
      </c>
      <c r="HV110" s="100">
        <v>0</v>
      </c>
      <c r="HW110" s="3">
        <v>0</v>
      </c>
      <c r="HX110" s="3">
        <v>0</v>
      </c>
      <c r="HY110" s="179">
        <v>0</v>
      </c>
      <c r="HZ110" s="23">
        <f>HV110+HX110</f>
        <v>0</v>
      </c>
      <c r="IA110" s="23">
        <f>HW110+HY110</f>
        <v>0</v>
      </c>
      <c r="IB110" s="70">
        <f>IA110/1.18</f>
        <v>0</v>
      </c>
      <c r="IC110" s="62">
        <f>IA110/$IA$1</f>
        <v>0</v>
      </c>
      <c r="ID110" s="23">
        <v>28</v>
      </c>
      <c r="IE110" s="23">
        <v>0</v>
      </c>
      <c r="IF110" s="68">
        <v>0</v>
      </c>
      <c r="IG110" s="62">
        <f>IF110/$IF$1</f>
        <v>0</v>
      </c>
      <c r="IH110" s="34">
        <f>IY110*HZ110</f>
        <v>0</v>
      </c>
      <c r="II110" s="100">
        <v>0</v>
      </c>
      <c r="IJ110" s="88">
        <v>0</v>
      </c>
      <c r="IK110" s="3">
        <v>0</v>
      </c>
      <c r="IL110" s="88">
        <v>0</v>
      </c>
      <c r="IM110" s="23">
        <f>II110+IK110</f>
        <v>0</v>
      </c>
      <c r="IN110" s="68">
        <f>IJ110+IL110</f>
        <v>0</v>
      </c>
      <c r="IO110" s="68">
        <f>IN110/1.18</f>
        <v>0</v>
      </c>
      <c r="IP110" s="62">
        <f>IN110/$IN$1</f>
        <v>0</v>
      </c>
      <c r="IQ110" s="23">
        <v>16</v>
      </c>
      <c r="IR110" s="23">
        <v>0</v>
      </c>
      <c r="IS110" s="68">
        <v>0</v>
      </c>
      <c r="IT110" s="62">
        <f>IS110/$IS$1</f>
        <v>0</v>
      </c>
      <c r="IU110" s="34">
        <f>IY110*IM110</f>
        <v>0</v>
      </c>
      <c r="IV110" s="142" t="str">
        <f>E110</f>
        <v>AM-C33</v>
      </c>
      <c r="IW110" s="142" t="str">
        <f>A110</f>
        <v>B0C5957W3P</v>
      </c>
      <c r="IX110" s="142" t="str">
        <f>B110</f>
        <v>FBA78420</v>
      </c>
      <c r="IY110" s="17">
        <v>238.90059149117647</v>
      </c>
      <c r="IZ110" s="3">
        <v>6</v>
      </c>
      <c r="JA110" s="32">
        <f>IZ110*IY110</f>
        <v>1433.4035489470589</v>
      </c>
      <c r="JB110" s="3">
        <v>176</v>
      </c>
      <c r="JC110" s="32">
        <f>JB110*IY110</f>
        <v>42046.504102447056</v>
      </c>
      <c r="JD110" s="3">
        <v>1</v>
      </c>
      <c r="JE110" s="32">
        <f>JD110*IY110</f>
        <v>238.90059149117647</v>
      </c>
      <c r="JF110" s="3">
        <v>0</v>
      </c>
      <c r="JG110" s="32">
        <f>JF110*IY110</f>
        <v>0</v>
      </c>
      <c r="JH110" s="58">
        <v>0</v>
      </c>
      <c r="JI110" s="59">
        <f>JH110*IY110</f>
        <v>0</v>
      </c>
      <c r="JJ110" s="58">
        <v>0</v>
      </c>
      <c r="JK110" s="59">
        <f>JJ110*IY110</f>
        <v>0</v>
      </c>
      <c r="JL110" s="58">
        <v>0</v>
      </c>
      <c r="JM110" s="59">
        <f>JL110*IY110</f>
        <v>0</v>
      </c>
      <c r="JN110" s="42">
        <f>IZ110+JB110+JH110+JD110+JF110+JJ110+JL110</f>
        <v>183</v>
      </c>
      <c r="JO110" s="10">
        <f>JN110*IY110</f>
        <v>43718.808242885294</v>
      </c>
      <c r="JP110" s="36" t="str">
        <f>E110</f>
        <v>AM-C33</v>
      </c>
      <c r="JQ110" s="98" t="str">
        <f>C110</f>
        <v>EOL</v>
      </c>
      <c r="JR110" s="17">
        <v>238.90059149117647</v>
      </c>
      <c r="JS110" s="100">
        <v>0</v>
      </c>
      <c r="JT110" s="88">
        <v>0</v>
      </c>
      <c r="JU110" s="3">
        <v>0</v>
      </c>
      <c r="JV110" s="88">
        <v>0</v>
      </c>
      <c r="JW110" s="23">
        <f>JS110+JU110</f>
        <v>0</v>
      </c>
      <c r="JX110" s="68">
        <f>JT110+JV110</f>
        <v>0</v>
      </c>
      <c r="JY110" s="68">
        <f>JX110/1.18</f>
        <v>0</v>
      </c>
      <c r="JZ110" s="62">
        <f>JX110/$JX$1</f>
        <v>0</v>
      </c>
      <c r="KA110" s="23">
        <v>36</v>
      </c>
      <c r="KB110" s="23">
        <v>0</v>
      </c>
      <c r="KC110" s="68">
        <v>0</v>
      </c>
      <c r="KD110" s="62">
        <f>KC110/$IS$1</f>
        <v>0</v>
      </c>
      <c r="KE110" s="34">
        <f>KI110*JW110</f>
        <v>0</v>
      </c>
      <c r="KF110" s="142" t="str">
        <f>E110</f>
        <v>AM-C33</v>
      </c>
      <c r="KG110" s="142">
        <f>AK110</f>
        <v>1</v>
      </c>
      <c r="KH110" s="142" t="str">
        <f>B110</f>
        <v>FBA78420</v>
      </c>
      <c r="KI110" s="17">
        <v>238.90059149117647</v>
      </c>
      <c r="KJ110" s="3">
        <v>31</v>
      </c>
      <c r="KK110" s="32">
        <f>KJ110*KI110</f>
        <v>7405.9183362264703</v>
      </c>
      <c r="KL110" s="3">
        <v>95</v>
      </c>
      <c r="KM110" s="32">
        <f>KL110*KI110</f>
        <v>22695.556191661766</v>
      </c>
      <c r="KN110" s="3">
        <v>1</v>
      </c>
      <c r="KO110" s="32">
        <f>KN110*KI110</f>
        <v>238.90059149117647</v>
      </c>
      <c r="KP110" s="3">
        <v>0</v>
      </c>
      <c r="KQ110" s="32">
        <f>KP110*KI110</f>
        <v>0</v>
      </c>
      <c r="KR110" s="58">
        <v>0</v>
      </c>
      <c r="KS110" s="59">
        <f>KR110*KI110</f>
        <v>0</v>
      </c>
      <c r="KT110" s="58">
        <v>0</v>
      </c>
      <c r="KU110" s="59">
        <f>KT110*KI110</f>
        <v>0</v>
      </c>
      <c r="KV110" s="58">
        <v>0</v>
      </c>
      <c r="KW110" s="59">
        <f>KV110*KI110</f>
        <v>0</v>
      </c>
      <c r="KX110" s="42">
        <f>KJ110+KL110+KR110+KN110+KP110+KT110+KV110</f>
        <v>127</v>
      </c>
      <c r="KY110" s="10">
        <f>KX110*KI110</f>
        <v>30340.375119379412</v>
      </c>
      <c r="KZ110" s="36" t="str">
        <f>E110</f>
        <v>AM-C33</v>
      </c>
      <c r="LA110" s="98">
        <f>AM110</f>
        <v>8.4889643463497452E-4</v>
      </c>
      <c r="LB110" s="17">
        <v>238.90059149117647</v>
      </c>
      <c r="LC110" s="100">
        <v>0</v>
      </c>
      <c r="LD110" s="88">
        <v>0</v>
      </c>
      <c r="LE110" s="3">
        <v>0</v>
      </c>
      <c r="LF110" s="88">
        <v>0</v>
      </c>
      <c r="LG110" s="23">
        <f>LC110+LE110</f>
        <v>0</v>
      </c>
      <c r="LH110" s="68">
        <f>LD110+LF110</f>
        <v>0</v>
      </c>
      <c r="LI110" s="68">
        <f>LH110/1.18</f>
        <v>0</v>
      </c>
      <c r="LJ110" s="62">
        <f>LH110/$LH$1</f>
        <v>0</v>
      </c>
      <c r="LK110" s="23">
        <v>47</v>
      </c>
      <c r="LL110" s="23">
        <v>0</v>
      </c>
      <c r="LM110" s="68">
        <v>0</v>
      </c>
      <c r="LN110" s="62">
        <f>LM110/$IS$1</f>
        <v>0</v>
      </c>
      <c r="LO110" s="34">
        <f>LS110*LG110</f>
        <v>0</v>
      </c>
      <c r="LP110" s="143" t="str">
        <f>E110</f>
        <v>AM-C33</v>
      </c>
      <c r="LQ110" s="142">
        <f>BU110</f>
        <v>3493</v>
      </c>
      <c r="LR110" s="143" t="str">
        <f>B110</f>
        <v>FBA78420</v>
      </c>
      <c r="LS110" s="17">
        <v>238.90059149117647</v>
      </c>
      <c r="LT110" s="3">
        <v>1</v>
      </c>
      <c r="LU110" s="32">
        <f>LT110*LS110</f>
        <v>238.90059149117647</v>
      </c>
      <c r="LV110" s="3">
        <v>74</v>
      </c>
      <c r="LW110" s="32">
        <f>LV110*LS110</f>
        <v>17678.643770347058</v>
      </c>
      <c r="LX110" s="3">
        <v>0</v>
      </c>
      <c r="LY110" s="32">
        <f>LX110*LS110</f>
        <v>0</v>
      </c>
      <c r="LZ110" s="3">
        <v>0</v>
      </c>
      <c r="MA110" s="32">
        <f>LZ110*LS110</f>
        <v>0</v>
      </c>
      <c r="MB110" s="58">
        <v>0</v>
      </c>
      <c r="MC110" s="59">
        <f>MB110*LS110</f>
        <v>0</v>
      </c>
      <c r="MD110" s="58">
        <v>0</v>
      </c>
      <c r="ME110" s="59">
        <f>MD110*LS110</f>
        <v>0</v>
      </c>
      <c r="MF110" s="58">
        <v>0</v>
      </c>
      <c r="MG110" s="59">
        <f>MF110*LS110</f>
        <v>0</v>
      </c>
      <c r="MH110" s="42">
        <f>LT110+LV110+MB110+LX110+LZ110+MD110+MF110</f>
        <v>75</v>
      </c>
      <c r="MI110" s="10">
        <f>MH110*LS110</f>
        <v>17917.544361838234</v>
      </c>
      <c r="MJ110" s="36" t="str">
        <f>E110</f>
        <v>AM-C33</v>
      </c>
      <c r="MK110" s="98" t="s">
        <v>294</v>
      </c>
      <c r="ML110" s="17">
        <v>238.90059149117647</v>
      </c>
      <c r="MM110" s="100">
        <v>0</v>
      </c>
      <c r="MN110" s="88">
        <v>0</v>
      </c>
      <c r="MO110" s="3">
        <v>0</v>
      </c>
      <c r="MP110" s="88">
        <v>0</v>
      </c>
      <c r="MQ110" s="23">
        <f>MM110+MO110</f>
        <v>0</v>
      </c>
      <c r="MR110" s="68">
        <f>MN110+MP110</f>
        <v>0</v>
      </c>
      <c r="MS110" s="68">
        <f>MR110/1.18</f>
        <v>0</v>
      </c>
      <c r="MT110" s="62">
        <f>MR110/$MR$1</f>
        <v>0</v>
      </c>
      <c r="MU110" s="23">
        <v>3</v>
      </c>
      <c r="MV110" s="23">
        <v>0</v>
      </c>
      <c r="MW110" s="68">
        <v>0</v>
      </c>
      <c r="MX110" s="62">
        <f>MW110/$IS$1</f>
        <v>0</v>
      </c>
      <c r="MY110" s="34">
        <f>MQ110*NC110</f>
        <v>0</v>
      </c>
      <c r="MZ110" s="143" t="str">
        <f>E110</f>
        <v>AM-C33</v>
      </c>
      <c r="NA110" s="143" t="str">
        <f>A110</f>
        <v>B0C5957W3P</v>
      </c>
      <c r="NB110" s="143" t="str">
        <f>B110</f>
        <v>FBA78420</v>
      </c>
      <c r="NC110" s="17">
        <f>J110</f>
        <v>238.90059149117647</v>
      </c>
      <c r="ND110" s="3">
        <v>19</v>
      </c>
      <c r="NE110" s="32">
        <f>ND110*NC110</f>
        <v>4539.1112383323525</v>
      </c>
      <c r="NF110" s="3">
        <v>74</v>
      </c>
      <c r="NG110" s="32">
        <f>NF110*NC110</f>
        <v>17678.643770347058</v>
      </c>
      <c r="NH110" s="3">
        <v>0</v>
      </c>
      <c r="NI110" s="32">
        <f>NH110*NC110</f>
        <v>0</v>
      </c>
      <c r="NJ110" s="3">
        <v>0</v>
      </c>
      <c r="NK110" s="32">
        <f>NJ110*NC110</f>
        <v>0</v>
      </c>
      <c r="NL110" s="58">
        <v>0</v>
      </c>
      <c r="NM110" s="59">
        <f>NL110*NC110</f>
        <v>0</v>
      </c>
      <c r="NN110" s="58">
        <v>0</v>
      </c>
      <c r="NO110" s="59">
        <f>NN110*NC110</f>
        <v>0</v>
      </c>
      <c r="NP110" s="58">
        <v>0</v>
      </c>
      <c r="NQ110" s="59">
        <f>NP110*NC110</f>
        <v>0</v>
      </c>
      <c r="NR110" s="42">
        <f>ND110+NF110+NL110+NH110+NJ110+NN110+NP110</f>
        <v>93</v>
      </c>
      <c r="NS110" s="92">
        <f>NR110*NC110</f>
        <v>22217.755008679411</v>
      </c>
      <c r="NT110" s="141">
        <v>0</v>
      </c>
      <c r="NU110" s="36" t="str">
        <f>E110</f>
        <v>AM-C33</v>
      </c>
      <c r="NV110" s="98" t="s">
        <v>294</v>
      </c>
      <c r="NW110" s="17">
        <v>238.90059149117647</v>
      </c>
      <c r="NX110" s="100">
        <v>0</v>
      </c>
      <c r="NY110" s="88">
        <v>0</v>
      </c>
      <c r="NZ110" s="3">
        <v>0</v>
      </c>
      <c r="OA110" s="88">
        <v>0</v>
      </c>
      <c r="OB110" s="23">
        <f>NX110+NZ110</f>
        <v>0</v>
      </c>
      <c r="OC110" s="68">
        <f>NY110+OA110</f>
        <v>0</v>
      </c>
      <c r="OD110" s="68">
        <f>OC110/1.18</f>
        <v>0</v>
      </c>
      <c r="OE110" s="62">
        <f>OC110/$OC$1</f>
        <v>0</v>
      </c>
      <c r="OF110" s="23">
        <v>40</v>
      </c>
      <c r="OG110" s="23">
        <v>0</v>
      </c>
      <c r="OH110" s="68">
        <v>0</v>
      </c>
      <c r="OI110" s="62">
        <f>OH110/$IS$1</f>
        <v>0</v>
      </c>
      <c r="OJ110" s="34">
        <f>OB110*ON110</f>
        <v>0</v>
      </c>
      <c r="OK110" s="143" t="str">
        <f>E110</f>
        <v>AM-C33</v>
      </c>
      <c r="OL110" s="143" t="str">
        <f>A110</f>
        <v>B0C5957W3P</v>
      </c>
      <c r="OM110" s="143" t="str">
        <f>B110</f>
        <v>FBA78420</v>
      </c>
      <c r="ON110" s="17">
        <f>J110</f>
        <v>238.90059149117647</v>
      </c>
      <c r="OO110" s="3">
        <v>10</v>
      </c>
      <c r="OP110" s="32">
        <f>OO110*ON110</f>
        <v>2389.0059149117646</v>
      </c>
      <c r="OQ110" s="3">
        <v>74</v>
      </c>
      <c r="OR110" s="32">
        <f>OQ110*ON110</f>
        <v>17678.643770347058</v>
      </c>
      <c r="OS110" s="3">
        <v>0</v>
      </c>
      <c r="OT110" s="32">
        <f>OS110*ON110</f>
        <v>0</v>
      </c>
      <c r="OU110" s="3">
        <v>0</v>
      </c>
      <c r="OV110" s="32">
        <f>OU110*ON110</f>
        <v>0</v>
      </c>
      <c r="OW110" s="58">
        <v>0</v>
      </c>
      <c r="OX110" s="59">
        <f>OW110*ON110</f>
        <v>0</v>
      </c>
      <c r="OY110" s="58">
        <v>0</v>
      </c>
      <c r="OZ110" s="59">
        <f>OY110*ON110</f>
        <v>0</v>
      </c>
      <c r="PA110" s="58">
        <v>0</v>
      </c>
      <c r="PB110" s="59">
        <f>PA110*ON110</f>
        <v>0</v>
      </c>
      <c r="PC110" s="42">
        <f>OO110+OQ110+OW110+OS110+OU110+OY110+PA110</f>
        <v>84</v>
      </c>
      <c r="PD110" s="92">
        <f>PC110*ON110</f>
        <v>20067.649685258824</v>
      </c>
      <c r="PE110" s="141">
        <v>0</v>
      </c>
      <c r="PF110" s="36" t="str">
        <f>E110</f>
        <v>AM-C33</v>
      </c>
      <c r="PG110" s="98" t="s">
        <v>294</v>
      </c>
      <c r="PH110" s="17">
        <v>238.90059149117647</v>
      </c>
      <c r="PI110" s="100">
        <v>0</v>
      </c>
      <c r="PJ110" s="88">
        <v>0</v>
      </c>
      <c r="PK110" s="3">
        <v>0</v>
      </c>
      <c r="PL110" s="88">
        <v>0</v>
      </c>
      <c r="PM110" s="23">
        <f>PI110+PK110</f>
        <v>0</v>
      </c>
      <c r="PN110" s="68">
        <f>PJ110+PL110</f>
        <v>0</v>
      </c>
      <c r="PO110" s="68">
        <f>PN110/1.18</f>
        <v>0</v>
      </c>
      <c r="PP110" s="62">
        <f>PN110/$PN$1</f>
        <v>0</v>
      </c>
      <c r="PQ110" s="23">
        <v>30</v>
      </c>
      <c r="PR110" s="23">
        <v>0</v>
      </c>
      <c r="PS110" s="68">
        <v>0</v>
      </c>
      <c r="PT110" s="62">
        <f>PS110/$IS$1</f>
        <v>0</v>
      </c>
      <c r="PU110" s="34">
        <f>PM110*PY110</f>
        <v>0</v>
      </c>
      <c r="PV110" s="143" t="str">
        <f>E110</f>
        <v>AM-C33</v>
      </c>
      <c r="PW110" s="143" t="str">
        <f>A110</f>
        <v>B0C5957W3P</v>
      </c>
      <c r="PX110" s="143" t="str">
        <f>B110</f>
        <v>FBA78420</v>
      </c>
      <c r="PY110" s="17">
        <f>J110</f>
        <v>238.90059149117647</v>
      </c>
      <c r="PZ110" s="3">
        <v>5</v>
      </c>
      <c r="QA110" s="32">
        <f>PZ110*PY110</f>
        <v>1194.5029574558823</v>
      </c>
      <c r="QB110" s="3"/>
      <c r="QC110" s="32">
        <f>QB110*PY110</f>
        <v>0</v>
      </c>
      <c r="QD110" s="3">
        <v>0</v>
      </c>
      <c r="QE110" s="32">
        <f>QD110*PY110</f>
        <v>0</v>
      </c>
      <c r="QF110" s="3">
        <v>0</v>
      </c>
      <c r="QG110" s="32">
        <f>QF110*PY110</f>
        <v>0</v>
      </c>
      <c r="QH110" s="58">
        <v>0</v>
      </c>
      <c r="QI110" s="59">
        <f>QH110*PY110</f>
        <v>0</v>
      </c>
      <c r="QJ110" s="58">
        <v>0</v>
      </c>
      <c r="QK110" s="59">
        <f>QJ110*PY110</f>
        <v>0</v>
      </c>
      <c r="QL110" s="58">
        <v>0</v>
      </c>
      <c r="QM110" s="59">
        <f>QL110*PY110</f>
        <v>0</v>
      </c>
      <c r="QN110" s="42">
        <f>PZ110+QB110+QH110+QD110+QF110+QJ110+QL110</f>
        <v>5</v>
      </c>
      <c r="QO110" s="92">
        <f>QN110*PY110</f>
        <v>1194.5029574558823</v>
      </c>
      <c r="QP110" s="141">
        <v>0</v>
      </c>
      <c r="QQ110" s="36" t="str">
        <f>E110</f>
        <v>AM-C33</v>
      </c>
      <c r="QR110" s="98" t="s">
        <v>294</v>
      </c>
      <c r="QS110" s="17">
        <v>238.90059149117647</v>
      </c>
      <c r="QT110" s="100">
        <v>0</v>
      </c>
      <c r="QU110" s="88">
        <v>0</v>
      </c>
      <c r="QV110" s="3">
        <v>0</v>
      </c>
      <c r="QW110" s="88">
        <v>0</v>
      </c>
      <c r="QX110" s="23">
        <f>QT110+QV110</f>
        <v>0</v>
      </c>
      <c r="QY110" s="68">
        <f>QU110+QW110</f>
        <v>0</v>
      </c>
      <c r="QZ110" s="68">
        <f>QY110/1.18</f>
        <v>0</v>
      </c>
      <c r="RA110" s="62">
        <f>QY110/$QY$1</f>
        <v>0</v>
      </c>
      <c r="RB110" s="23">
        <v>17</v>
      </c>
      <c r="RC110" s="23">
        <v>0</v>
      </c>
      <c r="RD110" s="68">
        <v>0</v>
      </c>
      <c r="RE110" s="62">
        <f>RD110/$IS$1</f>
        <v>0</v>
      </c>
      <c r="RF110" s="34">
        <f>QX110*RJ110</f>
        <v>0</v>
      </c>
      <c r="RG110" s="143" t="str">
        <f>E110</f>
        <v>AM-C33</v>
      </c>
      <c r="RH110" s="143" t="str">
        <f>A110</f>
        <v>B0C5957W3P</v>
      </c>
      <c r="RI110" s="143" t="str">
        <f>B110</f>
        <v>FBA78420</v>
      </c>
      <c r="RJ110" s="17">
        <f>J110</f>
        <v>238.90059149117647</v>
      </c>
      <c r="RK110" s="3">
        <v>35</v>
      </c>
      <c r="RL110" s="32">
        <f>RK110*RJ110</f>
        <v>8361.5207021911756</v>
      </c>
      <c r="RM110" s="3">
        <v>49</v>
      </c>
      <c r="RN110" s="32">
        <f>RM110*RJ110</f>
        <v>11706.128983067647</v>
      </c>
      <c r="RO110" s="3">
        <v>0</v>
      </c>
      <c r="RP110" s="32">
        <f>RO110*RJ110</f>
        <v>0</v>
      </c>
      <c r="RQ110" s="3">
        <v>0</v>
      </c>
      <c r="RR110" s="32">
        <f>RQ110*RJ110</f>
        <v>0</v>
      </c>
      <c r="RS110" s="58">
        <v>0</v>
      </c>
      <c r="RT110" s="59">
        <f>RS110*RJ110</f>
        <v>0</v>
      </c>
      <c r="RU110" s="58">
        <v>0</v>
      </c>
      <c r="RV110" s="59">
        <f>RU110*RJ110</f>
        <v>0</v>
      </c>
      <c r="RW110" s="58">
        <v>0</v>
      </c>
      <c r="RX110" s="59">
        <f>RW110*RJ110</f>
        <v>0</v>
      </c>
      <c r="RY110" s="42">
        <f>RK110+RM110+RS110+RO110+RQ110+RU110+RW110</f>
        <v>84</v>
      </c>
      <c r="RZ110" s="92">
        <f>RY110*RJ110</f>
        <v>20067.649685258824</v>
      </c>
      <c r="SA110" s="141">
        <v>0</v>
      </c>
      <c r="SB110" s="36" t="str">
        <f>E110</f>
        <v>AM-C33</v>
      </c>
      <c r="SC110" s="98" t="s">
        <v>294</v>
      </c>
      <c r="SD110" s="17">
        <f>J110</f>
        <v>238.90059149117647</v>
      </c>
      <c r="SE110" s="100">
        <v>0</v>
      </c>
      <c r="SF110" s="88">
        <v>0</v>
      </c>
      <c r="SG110" s="3">
        <v>0</v>
      </c>
      <c r="SH110" s="88">
        <v>0</v>
      </c>
      <c r="SI110" s="23">
        <f t="shared" si="979"/>
        <v>0</v>
      </c>
      <c r="SJ110" s="68">
        <f t="shared" si="980"/>
        <v>0</v>
      </c>
      <c r="SK110" s="68">
        <f t="shared" si="981"/>
        <v>0</v>
      </c>
      <c r="SL110" s="62">
        <f t="shared" si="982"/>
        <v>0</v>
      </c>
      <c r="SM110" s="23">
        <v>102</v>
      </c>
      <c r="SN110" s="23">
        <v>0</v>
      </c>
      <c r="SO110" s="68">
        <v>0</v>
      </c>
      <c r="SP110" s="62">
        <f t="shared" si="983"/>
        <v>0</v>
      </c>
      <c r="SQ110" s="34">
        <f t="shared" si="984"/>
        <v>0</v>
      </c>
      <c r="SR110" s="143" t="str">
        <f t="shared" si="985"/>
        <v>AM-C33</v>
      </c>
      <c r="SS110" s="143" t="str">
        <f t="shared" si="986"/>
        <v>B0C5957W3P</v>
      </c>
      <c r="ST110" s="143" t="str">
        <f t="shared" si="987"/>
        <v>FBA78420</v>
      </c>
      <c r="SU110" s="17">
        <f t="shared" si="988"/>
        <v>238.90059149117647</v>
      </c>
      <c r="SV110" s="3">
        <v>19</v>
      </c>
      <c r="SW110" s="32">
        <f t="shared" si="989"/>
        <v>4539.1112383323525</v>
      </c>
      <c r="SX110" s="3">
        <v>49</v>
      </c>
      <c r="SY110" s="32">
        <f t="shared" si="990"/>
        <v>11706.128983067647</v>
      </c>
      <c r="SZ110" s="3">
        <v>0</v>
      </c>
      <c r="TA110" s="32">
        <f t="shared" si="991"/>
        <v>0</v>
      </c>
      <c r="TB110" s="3">
        <v>0</v>
      </c>
      <c r="TC110" s="32">
        <f t="shared" si="992"/>
        <v>0</v>
      </c>
      <c r="TD110" s="58">
        <v>0</v>
      </c>
      <c r="TE110" s="59">
        <f t="shared" si="993"/>
        <v>0</v>
      </c>
      <c r="TF110" s="58">
        <v>0</v>
      </c>
      <c r="TG110" s="59">
        <f t="shared" si="994"/>
        <v>0</v>
      </c>
      <c r="TH110" s="58">
        <v>0</v>
      </c>
      <c r="TI110" s="59">
        <f t="shared" si="995"/>
        <v>0</v>
      </c>
      <c r="TJ110" s="42">
        <f t="shared" si="996"/>
        <v>68</v>
      </c>
      <c r="TK110" s="92">
        <f t="shared" si="997"/>
        <v>16245.240221399999</v>
      </c>
      <c r="TL110" s="141">
        <v>0</v>
      </c>
      <c r="TM110" s="36" t="str">
        <f t="shared" si="998"/>
        <v>AM-C33</v>
      </c>
      <c r="TN110" s="98" t="s">
        <v>294</v>
      </c>
      <c r="TO110" s="17">
        <f t="shared" si="999"/>
        <v>238.90059149117647</v>
      </c>
      <c r="TP110" s="100">
        <v>0</v>
      </c>
      <c r="TQ110" s="88">
        <v>0</v>
      </c>
      <c r="TR110" s="3">
        <v>0</v>
      </c>
      <c r="TS110" s="88">
        <v>0</v>
      </c>
      <c r="TT110" s="23">
        <f t="shared" si="1000"/>
        <v>0</v>
      </c>
      <c r="TU110" s="68">
        <f t="shared" si="1001"/>
        <v>0</v>
      </c>
      <c r="TV110" s="68">
        <f t="shared" si="1002"/>
        <v>0</v>
      </c>
      <c r="TW110" s="62">
        <f t="shared" si="1003"/>
        <v>0</v>
      </c>
      <c r="TX110" s="23">
        <v>38</v>
      </c>
      <c r="TY110" s="23">
        <v>0</v>
      </c>
      <c r="TZ110" s="68">
        <v>0</v>
      </c>
      <c r="UA110" s="62">
        <f t="shared" si="1004"/>
        <v>0</v>
      </c>
      <c r="UB110" s="34">
        <f t="shared" si="1005"/>
        <v>0</v>
      </c>
      <c r="UC110" s="143" t="str">
        <f t="shared" si="1006"/>
        <v>AM-C33</v>
      </c>
      <c r="UD110" s="143" t="str">
        <f t="shared" si="1007"/>
        <v>B0C5957W3P</v>
      </c>
      <c r="UE110" s="143" t="str">
        <f t="shared" si="1008"/>
        <v>FBA78420</v>
      </c>
      <c r="UF110" s="17">
        <f t="shared" si="1009"/>
        <v>238.90059149117647</v>
      </c>
      <c r="UG110" s="3">
        <v>15</v>
      </c>
      <c r="UH110" s="32">
        <f t="shared" si="1010"/>
        <v>3583.5088723676472</v>
      </c>
      <c r="UI110" s="3">
        <v>52</v>
      </c>
      <c r="UJ110" s="32">
        <f t="shared" si="1011"/>
        <v>12422.830757541176</v>
      </c>
      <c r="UK110" s="3">
        <v>0</v>
      </c>
      <c r="UL110" s="32">
        <f t="shared" si="1012"/>
        <v>0</v>
      </c>
      <c r="UM110" s="3">
        <v>0</v>
      </c>
      <c r="UN110" s="32">
        <f t="shared" si="1013"/>
        <v>0</v>
      </c>
      <c r="UO110" s="58">
        <v>0</v>
      </c>
      <c r="UP110" s="59">
        <f t="shared" si="1014"/>
        <v>0</v>
      </c>
      <c r="UQ110" s="58">
        <v>0</v>
      </c>
      <c r="UR110" s="59">
        <f t="shared" si="1015"/>
        <v>0</v>
      </c>
      <c r="US110" s="58">
        <v>0</v>
      </c>
      <c r="UT110" s="59">
        <f t="shared" si="1016"/>
        <v>0</v>
      </c>
      <c r="UU110" s="42">
        <f t="shared" si="1017"/>
        <v>67</v>
      </c>
      <c r="UV110" s="92">
        <f t="shared" si="1018"/>
        <v>16006.339629908824</v>
      </c>
      <c r="UW110" s="141">
        <v>0</v>
      </c>
      <c r="UX110" s="36" t="str">
        <f t="shared" si="1019"/>
        <v>AM-C33</v>
      </c>
      <c r="UY110" s="98" t="s">
        <v>294</v>
      </c>
      <c r="UZ110" s="17">
        <f t="shared" si="1020"/>
        <v>238.90059149117647</v>
      </c>
      <c r="VA110" s="100">
        <v>1</v>
      </c>
      <c r="VB110" s="88">
        <v>449</v>
      </c>
      <c r="VC110" s="3">
        <v>0</v>
      </c>
      <c r="VD110" s="88">
        <v>0</v>
      </c>
      <c r="VE110" s="23">
        <f t="shared" si="759"/>
        <v>1</v>
      </c>
      <c r="VF110" s="68">
        <f t="shared" si="760"/>
        <v>449</v>
      </c>
      <c r="VG110" s="68">
        <f t="shared" si="761"/>
        <v>380.50847457627123</v>
      </c>
      <c r="VH110" s="62">
        <f t="shared" si="762"/>
        <v>2.6837271386881057E-5</v>
      </c>
      <c r="VI110" s="23">
        <v>34</v>
      </c>
      <c r="VJ110" s="23">
        <v>0</v>
      </c>
      <c r="VK110" s="68">
        <v>0</v>
      </c>
      <c r="VL110" s="62">
        <f t="shared" si="1021"/>
        <v>0</v>
      </c>
      <c r="VM110" s="34">
        <f t="shared" si="763"/>
        <v>238.90059149117647</v>
      </c>
      <c r="VN110" s="143" t="str">
        <f t="shared" si="755"/>
        <v>AM-C33</v>
      </c>
      <c r="VO110" s="143" t="str">
        <f t="shared" si="756"/>
        <v>B0C5957W3P</v>
      </c>
      <c r="VP110" s="143" t="str">
        <f t="shared" si="757"/>
        <v>FBA78420</v>
      </c>
      <c r="VQ110" s="17">
        <f t="shared" si="764"/>
        <v>238.90059149117647</v>
      </c>
      <c r="VR110" s="3">
        <v>22</v>
      </c>
      <c r="VS110" s="32">
        <f t="shared" si="765"/>
        <v>5255.813012805882</v>
      </c>
      <c r="VT110" s="3">
        <v>39</v>
      </c>
      <c r="VU110" s="32">
        <f t="shared" si="766"/>
        <v>9317.1230681558827</v>
      </c>
      <c r="VV110" s="3">
        <v>0</v>
      </c>
      <c r="VW110" s="32">
        <f t="shared" si="767"/>
        <v>0</v>
      </c>
      <c r="VX110" s="3">
        <v>0</v>
      </c>
      <c r="VY110" s="32">
        <f t="shared" si="768"/>
        <v>0</v>
      </c>
      <c r="VZ110" s="58">
        <v>0</v>
      </c>
      <c r="WA110" s="59">
        <f t="shared" si="769"/>
        <v>0</v>
      </c>
      <c r="WB110" s="58">
        <v>0</v>
      </c>
      <c r="WC110" s="59">
        <f t="shared" si="770"/>
        <v>0</v>
      </c>
      <c r="WD110" s="58">
        <v>0</v>
      </c>
      <c r="WE110" s="59">
        <f t="shared" si="771"/>
        <v>0</v>
      </c>
      <c r="WF110" s="42">
        <f t="shared" si="772"/>
        <v>61</v>
      </c>
      <c r="WG110" s="92">
        <f t="shared" si="773"/>
        <v>14572.936080961765</v>
      </c>
      <c r="WH110" s="141">
        <v>0</v>
      </c>
      <c r="WI110" s="36" t="str">
        <f t="shared" si="758"/>
        <v>AM-C33</v>
      </c>
      <c r="WJ110" s="98" t="s">
        <v>294</v>
      </c>
      <c r="WK110" s="17">
        <f t="shared" si="774"/>
        <v>238.90059149117647</v>
      </c>
    </row>
    <row r="111" spans="1:609">
      <c r="A111" s="150" t="s">
        <v>461</v>
      </c>
      <c r="B111" s="161" t="s">
        <v>777</v>
      </c>
      <c r="C111" s="180"/>
      <c r="D111" s="150" t="s">
        <v>669</v>
      </c>
      <c r="E111" s="161" t="s">
        <v>793</v>
      </c>
      <c r="F111" s="180"/>
      <c r="G111" s="180"/>
      <c r="H111" s="161" t="s">
        <v>445</v>
      </c>
      <c r="I111" s="161" t="s">
        <v>799</v>
      </c>
      <c r="J111" s="188">
        <v>3521</v>
      </c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  <c r="AU111" s="179"/>
      <c r="AV111" s="179"/>
      <c r="AW111" s="179"/>
      <c r="AX111" s="179"/>
      <c r="AY111" s="179"/>
      <c r="AZ111" s="179"/>
      <c r="BA111" s="179"/>
      <c r="BB111" s="179"/>
      <c r="BC111" s="179"/>
      <c r="BD111" s="179"/>
      <c r="BE111" s="179"/>
      <c r="BF111" s="179"/>
      <c r="BG111" s="179"/>
      <c r="BH111" s="179"/>
      <c r="BI111" s="179"/>
      <c r="BJ111" s="179"/>
      <c r="BK111" s="179"/>
      <c r="BL111" s="179"/>
      <c r="BM111" s="179"/>
      <c r="BN111" s="179"/>
      <c r="BO111" s="179"/>
      <c r="BP111" s="179"/>
      <c r="BQ111" s="179"/>
      <c r="BR111" s="179"/>
      <c r="BS111" s="179"/>
      <c r="BT111" s="179"/>
      <c r="BU111" s="179"/>
      <c r="BV111" s="179"/>
      <c r="BW111" s="179"/>
      <c r="BX111" s="179"/>
      <c r="BY111" s="179"/>
      <c r="BZ111" s="179"/>
      <c r="CA111" s="179"/>
      <c r="CB111" s="179"/>
      <c r="CC111" s="179"/>
      <c r="CD111" s="179"/>
      <c r="CE111" s="179"/>
      <c r="CF111" s="179"/>
      <c r="CG111" s="179"/>
      <c r="CH111" s="179"/>
      <c r="CI111" s="179"/>
      <c r="CJ111" s="179"/>
      <c r="CK111" s="179"/>
      <c r="CL111" s="179"/>
      <c r="CM111" s="179"/>
      <c r="CN111" s="179"/>
      <c r="CO111" s="179"/>
      <c r="CP111" s="179"/>
      <c r="CQ111" s="179"/>
      <c r="CR111" s="179"/>
      <c r="CS111" s="179"/>
      <c r="CT111" s="179"/>
      <c r="CU111" s="179"/>
      <c r="CV111" s="179"/>
      <c r="CW111" s="179"/>
      <c r="CX111" s="179"/>
      <c r="CY111" s="179"/>
      <c r="CZ111" s="179"/>
      <c r="DA111" s="179"/>
      <c r="DB111" s="179"/>
      <c r="DC111" s="179"/>
      <c r="DD111" s="179"/>
      <c r="DE111" s="179"/>
      <c r="DF111" s="179"/>
      <c r="DG111" s="179"/>
      <c r="DH111" s="179"/>
      <c r="DI111" s="179"/>
      <c r="DJ111" s="179"/>
      <c r="DK111" s="179"/>
      <c r="DL111" s="179"/>
      <c r="DM111" s="179"/>
      <c r="DN111" s="179"/>
      <c r="DO111" s="179"/>
      <c r="DP111" s="179"/>
      <c r="DQ111" s="179"/>
      <c r="DR111" s="179"/>
      <c r="DS111" s="179"/>
      <c r="DT111" s="179"/>
      <c r="DU111" s="179"/>
      <c r="DV111" s="144"/>
      <c r="DW111" s="144"/>
      <c r="DX111" s="144"/>
      <c r="DY111" s="144"/>
      <c r="DZ111" s="144"/>
      <c r="EA111" s="144"/>
      <c r="EB111" s="144"/>
      <c r="EC111" s="144"/>
      <c r="ED111" s="144"/>
      <c r="EE111" s="179"/>
      <c r="EF111" s="179"/>
      <c r="EG111" s="179"/>
      <c r="EH111" s="179"/>
      <c r="EI111" s="179"/>
      <c r="EJ111" s="179"/>
      <c r="EK111" s="179"/>
      <c r="EL111" s="144"/>
      <c r="EM111" s="179"/>
      <c r="EN111" s="179"/>
      <c r="EO111" s="179"/>
      <c r="EP111" s="144"/>
      <c r="EQ111" s="179"/>
      <c r="ER111" s="144"/>
      <c r="ES111" s="144"/>
      <c r="ET111" s="144"/>
      <c r="EU111" s="144"/>
      <c r="EV111" s="179"/>
      <c r="EW111" s="179"/>
      <c r="EX111" s="179"/>
      <c r="EY111" s="179"/>
      <c r="EZ111" s="179"/>
      <c r="FA111" s="179"/>
      <c r="FB111" s="179"/>
      <c r="FC111" s="144"/>
      <c r="FD111" s="179"/>
      <c r="FE111" s="179"/>
      <c r="FF111" s="179"/>
      <c r="FG111" s="144"/>
      <c r="FH111" s="179"/>
      <c r="FI111" s="179"/>
      <c r="FJ111" s="179"/>
      <c r="FK111" s="179"/>
      <c r="FL111" s="179"/>
      <c r="FM111" s="179"/>
      <c r="FN111" s="179"/>
      <c r="FO111" s="179"/>
      <c r="FP111" s="144"/>
      <c r="FQ111" s="179"/>
      <c r="FR111" s="179"/>
      <c r="FS111" s="145"/>
      <c r="FT111" s="144"/>
      <c r="FU111" s="179"/>
      <c r="FV111" s="179"/>
      <c r="FW111" s="179"/>
      <c r="FX111" s="179"/>
      <c r="FY111" s="179"/>
      <c r="FZ111" s="179"/>
      <c r="GA111" s="179"/>
      <c r="GB111" s="179"/>
      <c r="GC111" s="144"/>
      <c r="GD111" s="179"/>
      <c r="GE111" s="179"/>
      <c r="GF111" s="145"/>
      <c r="GG111" s="144"/>
      <c r="GH111" s="181"/>
      <c r="GI111" s="182"/>
      <c r="GJ111" s="179"/>
      <c r="GK111" s="179"/>
      <c r="GL111" s="179"/>
      <c r="GM111" s="179"/>
      <c r="GN111" s="179"/>
      <c r="GO111" s="179"/>
      <c r="GP111" s="144"/>
      <c r="GQ111" s="179"/>
      <c r="GR111" s="179"/>
      <c r="GS111" s="145"/>
      <c r="GT111" s="144"/>
      <c r="GU111" s="181"/>
      <c r="GV111" s="182"/>
      <c r="GW111" s="179"/>
      <c r="GX111" s="179"/>
      <c r="GY111" s="179"/>
      <c r="GZ111" s="179"/>
      <c r="HA111" s="179"/>
      <c r="HB111" s="179"/>
      <c r="HC111" s="144"/>
      <c r="HD111" s="179"/>
      <c r="HE111" s="179"/>
      <c r="HF111" s="145"/>
      <c r="HG111" s="144"/>
      <c r="HH111" s="179"/>
      <c r="HI111" s="182"/>
      <c r="HJ111" s="179"/>
      <c r="HK111" s="179"/>
      <c r="HL111" s="179"/>
      <c r="HM111" s="179"/>
      <c r="HN111" s="179"/>
      <c r="HO111" s="179"/>
      <c r="HP111" s="144"/>
      <c r="HQ111" s="179"/>
      <c r="HR111" s="179"/>
      <c r="HS111" s="145"/>
      <c r="HT111" s="144"/>
      <c r="HU111" s="179"/>
      <c r="HV111" s="182"/>
      <c r="HW111" s="179"/>
      <c r="HX111" s="179"/>
      <c r="HY111" s="179"/>
      <c r="HZ111" s="179"/>
      <c r="IA111" s="179"/>
      <c r="IB111" s="179"/>
      <c r="IC111" s="144"/>
      <c r="ID111" s="179"/>
      <c r="IE111" s="179"/>
      <c r="IF111" s="145"/>
      <c r="IG111" s="144"/>
      <c r="IH111" s="179"/>
      <c r="II111" s="182"/>
      <c r="IJ111" s="145"/>
      <c r="IK111" s="179"/>
      <c r="IL111" s="145"/>
      <c r="IM111" s="179"/>
      <c r="IN111" s="145"/>
      <c r="IO111" s="145"/>
      <c r="IP111" s="144"/>
      <c r="IQ111" s="179"/>
      <c r="IR111" s="179"/>
      <c r="IS111" s="145"/>
      <c r="IT111" s="144"/>
      <c r="IU111" s="179"/>
      <c r="IV111" s="179"/>
      <c r="IW111" s="179"/>
      <c r="IX111" s="179"/>
      <c r="IY111" s="179"/>
      <c r="IZ111" s="179"/>
      <c r="JA111" s="179"/>
      <c r="JB111" s="179"/>
      <c r="JC111" s="179"/>
      <c r="JD111" s="179"/>
      <c r="JE111" s="179"/>
      <c r="JF111" s="179"/>
      <c r="JG111" s="179"/>
      <c r="JH111" s="179"/>
      <c r="JI111" s="179"/>
      <c r="JJ111" s="179"/>
      <c r="JK111" s="179"/>
      <c r="JL111" s="179"/>
      <c r="JM111" s="179"/>
      <c r="JN111" s="179"/>
      <c r="JO111" s="179"/>
      <c r="JP111" s="179"/>
      <c r="JQ111" s="181"/>
      <c r="JR111" s="179"/>
      <c r="JS111" s="182"/>
      <c r="JT111" s="145"/>
      <c r="JU111" s="179"/>
      <c r="JV111" s="145"/>
      <c r="JW111" s="179"/>
      <c r="JX111" s="145"/>
      <c r="JY111" s="145"/>
      <c r="JZ111" s="144"/>
      <c r="KA111" s="179"/>
      <c r="KB111" s="179"/>
      <c r="KC111" s="145"/>
      <c r="KD111" s="144"/>
      <c r="KE111" s="179"/>
      <c r="KF111" s="179"/>
      <c r="KG111" s="179"/>
      <c r="KH111" s="179"/>
      <c r="KI111" s="179"/>
      <c r="KJ111" s="179"/>
      <c r="KK111" s="179"/>
      <c r="KL111" s="179"/>
      <c r="KM111" s="179"/>
      <c r="KN111" s="179"/>
      <c r="KO111" s="179"/>
      <c r="KP111" s="179"/>
      <c r="KQ111" s="179"/>
      <c r="KR111" s="179"/>
      <c r="KS111" s="179"/>
      <c r="KT111" s="179"/>
      <c r="KU111" s="179"/>
      <c r="KV111" s="179"/>
      <c r="KW111" s="179"/>
      <c r="KX111" s="179"/>
      <c r="KY111" s="179"/>
      <c r="KZ111" s="179"/>
      <c r="LA111" s="181"/>
      <c r="LB111" s="179"/>
      <c r="LC111" s="100"/>
      <c r="LD111" s="88"/>
      <c r="LE111" s="3"/>
      <c r="LF111" s="88"/>
      <c r="LG111" s="23"/>
      <c r="LH111" s="68"/>
      <c r="LI111" s="68"/>
      <c r="LJ111" s="62"/>
      <c r="LK111" s="23"/>
      <c r="LL111" s="23"/>
      <c r="LM111" s="68"/>
      <c r="LN111" s="62"/>
      <c r="LO111" s="34"/>
      <c r="LP111" s="143"/>
      <c r="LQ111" s="142"/>
      <c r="LR111" s="143"/>
      <c r="LS111" s="126"/>
      <c r="LT111" s="3"/>
      <c r="LU111" s="32"/>
      <c r="LV111" s="3"/>
      <c r="LW111" s="32"/>
      <c r="LX111" s="3"/>
      <c r="LY111" s="32"/>
      <c r="LZ111" s="3"/>
      <c r="MA111" s="32"/>
      <c r="MB111" s="58"/>
      <c r="MC111" s="59"/>
      <c r="MD111" s="58"/>
      <c r="ME111" s="59"/>
      <c r="MF111" s="58"/>
      <c r="MG111" s="59"/>
      <c r="MH111" s="42"/>
      <c r="MI111" s="10"/>
      <c r="MJ111" s="36"/>
      <c r="MK111" s="98"/>
      <c r="ML111" s="126"/>
      <c r="MM111" s="100"/>
      <c r="MN111" s="88"/>
      <c r="MO111" s="3"/>
      <c r="MP111" s="88"/>
      <c r="MQ111" s="23"/>
      <c r="MR111" s="68"/>
      <c r="MS111" s="68"/>
      <c r="MT111" s="62"/>
      <c r="MU111" s="23"/>
      <c r="MV111" s="23"/>
      <c r="MW111" s="68"/>
      <c r="MX111" s="62"/>
      <c r="MY111" s="34"/>
      <c r="MZ111" s="143"/>
      <c r="NA111" s="143"/>
      <c r="NB111" s="143"/>
      <c r="NC111" s="17"/>
      <c r="ND111" s="3"/>
      <c r="NE111" s="32"/>
      <c r="NF111" s="3"/>
      <c r="NG111" s="32"/>
      <c r="NH111" s="3"/>
      <c r="NI111" s="32"/>
      <c r="NJ111" s="3"/>
      <c r="NK111" s="32"/>
      <c r="NL111" s="58"/>
      <c r="NM111" s="59"/>
      <c r="NN111" s="58"/>
      <c r="NO111" s="59"/>
      <c r="NP111" s="58"/>
      <c r="NQ111" s="59"/>
      <c r="NR111" s="42"/>
      <c r="NS111" s="92"/>
      <c r="NT111" s="141"/>
      <c r="NU111" s="36"/>
      <c r="NV111" s="98"/>
      <c r="NW111" s="126"/>
      <c r="NX111" s="100"/>
      <c r="NY111" s="88"/>
      <c r="NZ111" s="3"/>
      <c r="OA111" s="88"/>
      <c r="OB111" s="23"/>
      <c r="OC111" s="68"/>
      <c r="OD111" s="68"/>
      <c r="OE111" s="62"/>
      <c r="OF111" s="23"/>
      <c r="OG111" s="23"/>
      <c r="OH111" s="68"/>
      <c r="OI111" s="62"/>
      <c r="OJ111" s="34"/>
      <c r="OK111" s="143"/>
      <c r="OL111" s="143"/>
      <c r="OM111" s="143"/>
      <c r="ON111" s="17"/>
      <c r="OO111" s="3"/>
      <c r="OP111" s="32"/>
      <c r="OQ111" s="3"/>
      <c r="OR111" s="32"/>
      <c r="OS111" s="3"/>
      <c r="OT111" s="32"/>
      <c r="OU111" s="3"/>
      <c r="OV111" s="32"/>
      <c r="OW111" s="58"/>
      <c r="OX111" s="59"/>
      <c r="OY111" s="58"/>
      <c r="OZ111" s="59"/>
      <c r="PA111" s="58"/>
      <c r="PB111" s="59"/>
      <c r="PC111" s="42"/>
      <c r="PD111" s="92"/>
      <c r="PE111" s="141"/>
      <c r="PF111" s="36"/>
      <c r="PG111" s="98"/>
      <c r="PH111" s="126"/>
      <c r="PI111" s="100"/>
      <c r="PJ111" s="88"/>
      <c r="PK111" s="3"/>
      <c r="PL111" s="88"/>
      <c r="PM111" s="23"/>
      <c r="PN111" s="68"/>
      <c r="PO111" s="68"/>
      <c r="PP111" s="62"/>
      <c r="PQ111" s="23"/>
      <c r="PR111" s="23"/>
      <c r="PS111" s="68"/>
      <c r="PT111" s="62"/>
      <c r="PU111" s="34"/>
      <c r="PV111" s="143"/>
      <c r="PW111" s="143"/>
      <c r="PX111" s="143"/>
      <c r="PY111" s="17"/>
      <c r="PZ111" s="3"/>
      <c r="QA111" s="32"/>
      <c r="QB111" s="3"/>
      <c r="QC111" s="32"/>
      <c r="QD111" s="3"/>
      <c r="QE111" s="32"/>
      <c r="QF111" s="3"/>
      <c r="QG111" s="32"/>
      <c r="QH111" s="58"/>
      <c r="QI111" s="59"/>
      <c r="QJ111" s="58"/>
      <c r="QK111" s="59"/>
      <c r="QL111" s="58"/>
      <c r="QM111" s="59"/>
      <c r="QN111" s="42"/>
      <c r="QO111" s="92"/>
      <c r="QP111" s="141"/>
      <c r="QQ111" s="36"/>
      <c r="QR111" s="98"/>
      <c r="QS111" s="126"/>
      <c r="QT111" s="100">
        <v>0</v>
      </c>
      <c r="QU111" s="88">
        <v>0</v>
      </c>
      <c r="QV111" s="3">
        <v>0</v>
      </c>
      <c r="QW111" s="88">
        <v>0</v>
      </c>
      <c r="QX111" s="23">
        <f>QT111+QV111</f>
        <v>0</v>
      </c>
      <c r="QY111" s="68">
        <f>QU111+QW111</f>
        <v>0</v>
      </c>
      <c r="QZ111" s="68">
        <f>QY111/1.18</f>
        <v>0</v>
      </c>
      <c r="RA111" s="62">
        <f>QY111/$QY$1</f>
        <v>0</v>
      </c>
      <c r="RB111" s="23" t="s">
        <v>646</v>
      </c>
      <c r="RC111" s="23">
        <v>0</v>
      </c>
      <c r="RD111" s="68">
        <v>0</v>
      </c>
      <c r="RE111" s="62">
        <f>RD111/$IS$1</f>
        <v>0</v>
      </c>
      <c r="RF111" s="34">
        <f>QX111*RJ111</f>
        <v>0</v>
      </c>
      <c r="RG111" s="143" t="str">
        <f>E111</f>
        <v>AM-S2</v>
      </c>
      <c r="RH111" s="143" t="str">
        <f>A111</f>
        <v>-</v>
      </c>
      <c r="RI111" s="143" t="str">
        <f>B111</f>
        <v>FBA79848</v>
      </c>
      <c r="RJ111" s="17">
        <f>J111</f>
        <v>3521</v>
      </c>
      <c r="RK111" s="3">
        <v>0</v>
      </c>
      <c r="RL111" s="32">
        <f>RK111*RJ111</f>
        <v>0</v>
      </c>
      <c r="RM111" s="3">
        <v>0</v>
      </c>
      <c r="RN111" s="32">
        <f>RM111*RJ111</f>
        <v>0</v>
      </c>
      <c r="RO111" s="3">
        <v>0</v>
      </c>
      <c r="RP111" s="32">
        <f>RO111*RJ111</f>
        <v>0</v>
      </c>
      <c r="RQ111" s="3">
        <v>0</v>
      </c>
      <c r="RR111" s="32">
        <f>RQ111*RJ111</f>
        <v>0</v>
      </c>
      <c r="RS111" s="58">
        <v>0</v>
      </c>
      <c r="RT111" s="59">
        <f>RS111*RJ111</f>
        <v>0</v>
      </c>
      <c r="RU111" s="58">
        <v>0</v>
      </c>
      <c r="RV111" s="59">
        <f>RU111*RJ111</f>
        <v>0</v>
      </c>
      <c r="RW111" s="58">
        <v>1000</v>
      </c>
      <c r="RX111" s="59">
        <f>RW111*RJ111</f>
        <v>3521000</v>
      </c>
      <c r="RY111" s="42">
        <f>RK111+RM111+RS111+RO111+RQ111+RU111+RW111</f>
        <v>1000</v>
      </c>
      <c r="RZ111" s="92">
        <f>RY111*RJ111</f>
        <v>3521000</v>
      </c>
      <c r="SA111" s="141">
        <v>0</v>
      </c>
      <c r="SB111" s="36" t="str">
        <f>E111</f>
        <v>AM-S2</v>
      </c>
      <c r="SC111" s="98" t="s">
        <v>664</v>
      </c>
      <c r="SD111" s="17">
        <f>J111</f>
        <v>3521</v>
      </c>
      <c r="SE111" s="100">
        <v>0</v>
      </c>
      <c r="SF111" s="88">
        <v>0</v>
      </c>
      <c r="SG111" s="3">
        <v>0</v>
      </c>
      <c r="SH111" s="88">
        <v>0</v>
      </c>
      <c r="SI111" s="23">
        <f t="shared" si="979"/>
        <v>0</v>
      </c>
      <c r="SJ111" s="68">
        <f t="shared" si="980"/>
        <v>0</v>
      </c>
      <c r="SK111" s="68">
        <f t="shared" si="981"/>
        <v>0</v>
      </c>
      <c r="SL111" s="62">
        <f t="shared" si="982"/>
        <v>0</v>
      </c>
      <c r="SM111" s="23">
        <v>0</v>
      </c>
      <c r="SN111" s="23">
        <v>0</v>
      </c>
      <c r="SO111" s="68">
        <v>0</v>
      </c>
      <c r="SP111" s="62">
        <f t="shared" si="983"/>
        <v>0</v>
      </c>
      <c r="SQ111" s="34">
        <f t="shared" si="984"/>
        <v>0</v>
      </c>
      <c r="SR111" s="143" t="str">
        <f t="shared" si="985"/>
        <v>AM-S2</v>
      </c>
      <c r="SS111" s="143" t="str">
        <f t="shared" si="986"/>
        <v>-</v>
      </c>
      <c r="ST111" s="143" t="str">
        <f t="shared" si="987"/>
        <v>FBA79848</v>
      </c>
      <c r="SU111" s="17">
        <f t="shared" si="988"/>
        <v>3521</v>
      </c>
      <c r="SV111" s="3">
        <v>0</v>
      </c>
      <c r="SW111" s="32">
        <f t="shared" si="989"/>
        <v>0</v>
      </c>
      <c r="SX111" s="3">
        <v>0</v>
      </c>
      <c r="SY111" s="32">
        <f t="shared" si="990"/>
        <v>0</v>
      </c>
      <c r="SZ111" s="3">
        <v>0</v>
      </c>
      <c r="TA111" s="32">
        <f t="shared" si="991"/>
        <v>0</v>
      </c>
      <c r="TB111" s="3">
        <v>0</v>
      </c>
      <c r="TC111" s="32">
        <f t="shared" si="992"/>
        <v>0</v>
      </c>
      <c r="TD111" s="58">
        <v>0</v>
      </c>
      <c r="TE111" s="59">
        <f t="shared" si="993"/>
        <v>0</v>
      </c>
      <c r="TF111" s="58">
        <v>0</v>
      </c>
      <c r="TG111" s="59">
        <f t="shared" si="994"/>
        <v>0</v>
      </c>
      <c r="TH111" s="58">
        <v>1000</v>
      </c>
      <c r="TI111" s="59">
        <f t="shared" si="995"/>
        <v>3521000</v>
      </c>
      <c r="TJ111" s="42">
        <f t="shared" si="996"/>
        <v>1000</v>
      </c>
      <c r="TK111" s="92">
        <f t="shared" si="997"/>
        <v>3521000</v>
      </c>
      <c r="TL111" s="141">
        <v>0</v>
      </c>
      <c r="TM111" s="36" t="str">
        <f t="shared" si="998"/>
        <v>AM-S2</v>
      </c>
      <c r="TN111" s="98" t="s">
        <v>664</v>
      </c>
      <c r="TO111" s="17">
        <f t="shared" si="999"/>
        <v>3521</v>
      </c>
      <c r="TP111" s="100">
        <v>0</v>
      </c>
      <c r="TQ111" s="88">
        <v>0</v>
      </c>
      <c r="TR111" s="3">
        <v>0</v>
      </c>
      <c r="TS111" s="88">
        <v>0</v>
      </c>
      <c r="TT111" s="23">
        <f t="shared" si="1000"/>
        <v>0</v>
      </c>
      <c r="TU111" s="68">
        <f t="shared" si="1001"/>
        <v>0</v>
      </c>
      <c r="TV111" s="68">
        <f t="shared" si="1002"/>
        <v>0</v>
      </c>
      <c r="TW111" s="62">
        <f t="shared" si="1003"/>
        <v>0</v>
      </c>
      <c r="TX111" s="23">
        <v>0</v>
      </c>
      <c r="TY111" s="23">
        <v>0</v>
      </c>
      <c r="TZ111" s="68">
        <v>0</v>
      </c>
      <c r="UA111" s="62">
        <f t="shared" si="1004"/>
        <v>0</v>
      </c>
      <c r="UB111" s="34">
        <f t="shared" si="1005"/>
        <v>0</v>
      </c>
      <c r="UC111" s="143" t="str">
        <f t="shared" si="1006"/>
        <v>AM-S2</v>
      </c>
      <c r="UD111" s="143" t="str">
        <f t="shared" si="1007"/>
        <v>-</v>
      </c>
      <c r="UE111" s="143" t="str">
        <f t="shared" si="1008"/>
        <v>FBA79848</v>
      </c>
      <c r="UF111" s="17">
        <f t="shared" si="1009"/>
        <v>3521</v>
      </c>
      <c r="UG111" s="3">
        <v>0</v>
      </c>
      <c r="UH111" s="32">
        <f t="shared" si="1010"/>
        <v>0</v>
      </c>
      <c r="UI111" s="3">
        <v>0</v>
      </c>
      <c r="UJ111" s="32">
        <f t="shared" si="1011"/>
        <v>0</v>
      </c>
      <c r="UK111" s="3">
        <v>0</v>
      </c>
      <c r="UL111" s="32">
        <f t="shared" si="1012"/>
        <v>0</v>
      </c>
      <c r="UM111" s="3">
        <v>0</v>
      </c>
      <c r="UN111" s="32">
        <f t="shared" si="1013"/>
        <v>0</v>
      </c>
      <c r="UO111" s="58">
        <v>0</v>
      </c>
      <c r="UP111" s="59">
        <f t="shared" si="1014"/>
        <v>0</v>
      </c>
      <c r="UQ111" s="58">
        <v>0</v>
      </c>
      <c r="UR111" s="59">
        <f t="shared" si="1015"/>
        <v>0</v>
      </c>
      <c r="US111" s="58">
        <v>1000</v>
      </c>
      <c r="UT111" s="59">
        <f t="shared" si="1016"/>
        <v>3521000</v>
      </c>
      <c r="UU111" s="42">
        <f t="shared" si="1017"/>
        <v>1000</v>
      </c>
      <c r="UV111" s="92">
        <f t="shared" si="1018"/>
        <v>3521000</v>
      </c>
      <c r="UW111" s="141">
        <v>0</v>
      </c>
      <c r="UX111" s="36" t="str">
        <f t="shared" si="1019"/>
        <v>AM-S2</v>
      </c>
      <c r="UY111" s="98" t="s">
        <v>664</v>
      </c>
      <c r="UZ111" s="17">
        <f t="shared" si="1020"/>
        <v>3521</v>
      </c>
      <c r="VA111" s="100">
        <v>0</v>
      </c>
      <c r="VB111" s="88">
        <v>0</v>
      </c>
      <c r="VC111" s="3">
        <v>0</v>
      </c>
      <c r="VD111" s="88">
        <v>0</v>
      </c>
      <c r="VE111" s="23">
        <f t="shared" si="759"/>
        <v>0</v>
      </c>
      <c r="VF111" s="68">
        <f t="shared" si="760"/>
        <v>0</v>
      </c>
      <c r="VG111" s="68">
        <f t="shared" si="761"/>
        <v>0</v>
      </c>
      <c r="VH111" s="62">
        <f t="shared" si="762"/>
        <v>0</v>
      </c>
      <c r="VI111" s="23">
        <v>0</v>
      </c>
      <c r="VJ111" s="23">
        <v>0</v>
      </c>
      <c r="VK111" s="68">
        <v>0</v>
      </c>
      <c r="VL111" s="62">
        <f t="shared" si="1021"/>
        <v>0</v>
      </c>
      <c r="VM111" s="34">
        <f t="shared" si="763"/>
        <v>0</v>
      </c>
      <c r="VN111" s="143" t="str">
        <f t="shared" si="755"/>
        <v>AM-S2</v>
      </c>
      <c r="VO111" s="143" t="str">
        <f t="shared" si="756"/>
        <v>-</v>
      </c>
      <c r="VP111" s="143" t="str">
        <f t="shared" si="757"/>
        <v>FBA79848</v>
      </c>
      <c r="VQ111" s="17">
        <f t="shared" si="764"/>
        <v>3521</v>
      </c>
      <c r="VR111" s="3">
        <v>0</v>
      </c>
      <c r="VS111" s="32">
        <f t="shared" si="765"/>
        <v>0</v>
      </c>
      <c r="VT111" s="3">
        <v>0</v>
      </c>
      <c r="VU111" s="32">
        <f t="shared" si="766"/>
        <v>0</v>
      </c>
      <c r="VV111" s="3">
        <v>0</v>
      </c>
      <c r="VW111" s="32">
        <f t="shared" si="767"/>
        <v>0</v>
      </c>
      <c r="VX111" s="3">
        <v>0</v>
      </c>
      <c r="VY111" s="32">
        <f t="shared" si="768"/>
        <v>0</v>
      </c>
      <c r="VZ111" s="58">
        <v>0</v>
      </c>
      <c r="WA111" s="59">
        <f t="shared" si="769"/>
        <v>0</v>
      </c>
      <c r="WB111" s="58">
        <v>1000</v>
      </c>
      <c r="WC111" s="59">
        <f t="shared" si="770"/>
        <v>3521000</v>
      </c>
      <c r="WD111" s="58">
        <v>1000</v>
      </c>
      <c r="WE111" s="59">
        <f t="shared" si="771"/>
        <v>3521000</v>
      </c>
      <c r="WF111" s="42">
        <f t="shared" si="772"/>
        <v>2000</v>
      </c>
      <c r="WG111" s="92">
        <f t="shared" si="773"/>
        <v>7042000</v>
      </c>
      <c r="WH111" s="141">
        <v>0</v>
      </c>
      <c r="WI111" s="36" t="str">
        <f t="shared" si="758"/>
        <v>AM-S2</v>
      </c>
      <c r="WJ111" s="98" t="s">
        <v>664</v>
      </c>
      <c r="WK111" s="17">
        <f t="shared" si="774"/>
        <v>3521</v>
      </c>
    </row>
    <row r="112" spans="1:609">
      <c r="A112" s="150" t="s">
        <v>461</v>
      </c>
      <c r="B112" s="161" t="s">
        <v>905</v>
      </c>
      <c r="C112" s="180"/>
      <c r="D112" s="150" t="s">
        <v>669</v>
      </c>
      <c r="E112" s="161" t="s">
        <v>847</v>
      </c>
      <c r="F112" s="180"/>
      <c r="G112" s="180"/>
      <c r="H112" s="161" t="s">
        <v>952</v>
      </c>
      <c r="I112" s="161" t="s">
        <v>953</v>
      </c>
      <c r="J112" s="188">
        <v>11598.9516</v>
      </c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  <c r="BK112" s="179"/>
      <c r="BL112" s="179"/>
      <c r="BM112" s="179"/>
      <c r="BN112" s="179"/>
      <c r="BO112" s="179"/>
      <c r="BP112" s="179"/>
      <c r="BQ112" s="179"/>
      <c r="BR112" s="179"/>
      <c r="BS112" s="179"/>
      <c r="BT112" s="179"/>
      <c r="BU112" s="179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179"/>
      <c r="CO112" s="179"/>
      <c r="CP112" s="179"/>
      <c r="CQ112" s="179"/>
      <c r="CR112" s="179"/>
      <c r="CS112" s="179"/>
      <c r="CT112" s="179"/>
      <c r="CU112" s="179"/>
      <c r="CV112" s="179"/>
      <c r="CW112" s="179"/>
      <c r="CX112" s="179"/>
      <c r="CY112" s="179"/>
      <c r="CZ112" s="179"/>
      <c r="DA112" s="179"/>
      <c r="DB112" s="179"/>
      <c r="DC112" s="179"/>
      <c r="DD112" s="179"/>
      <c r="DE112" s="179"/>
      <c r="DF112" s="179"/>
      <c r="DG112" s="179"/>
      <c r="DH112" s="179"/>
      <c r="DI112" s="179"/>
      <c r="DJ112" s="179"/>
      <c r="DK112" s="179"/>
      <c r="DL112" s="179"/>
      <c r="DM112" s="179"/>
      <c r="DN112" s="179"/>
      <c r="DO112" s="179"/>
      <c r="DP112" s="179"/>
      <c r="DQ112" s="179"/>
      <c r="DR112" s="179"/>
      <c r="DS112" s="179"/>
      <c r="DT112" s="179"/>
      <c r="DU112" s="179"/>
      <c r="DV112" s="144"/>
      <c r="DW112" s="144"/>
      <c r="DX112" s="144"/>
      <c r="DY112" s="144"/>
      <c r="DZ112" s="144"/>
      <c r="EA112" s="144"/>
      <c r="EB112" s="144"/>
      <c r="EC112" s="144"/>
      <c r="ED112" s="144"/>
      <c r="EE112" s="179"/>
      <c r="EF112" s="179"/>
      <c r="EG112" s="179"/>
      <c r="EH112" s="179"/>
      <c r="EI112" s="179"/>
      <c r="EJ112" s="179"/>
      <c r="EK112" s="179"/>
      <c r="EL112" s="144"/>
      <c r="EM112" s="179"/>
      <c r="EN112" s="179"/>
      <c r="EO112" s="179"/>
      <c r="EP112" s="144"/>
      <c r="EQ112" s="179"/>
      <c r="ER112" s="144"/>
      <c r="ES112" s="144"/>
      <c r="ET112" s="144"/>
      <c r="EU112" s="144"/>
      <c r="EV112" s="179"/>
      <c r="EW112" s="179"/>
      <c r="EX112" s="179"/>
      <c r="EY112" s="179"/>
      <c r="EZ112" s="179"/>
      <c r="FA112" s="179"/>
      <c r="FB112" s="179"/>
      <c r="FC112" s="144"/>
      <c r="FD112" s="179"/>
      <c r="FE112" s="179"/>
      <c r="FF112" s="179"/>
      <c r="FG112" s="144"/>
      <c r="FH112" s="179"/>
      <c r="FI112" s="179"/>
      <c r="FJ112" s="179"/>
      <c r="FK112" s="179"/>
      <c r="FL112" s="179"/>
      <c r="FM112" s="179"/>
      <c r="FN112" s="179"/>
      <c r="FO112" s="179"/>
      <c r="FP112" s="144"/>
      <c r="FQ112" s="179"/>
      <c r="FR112" s="179"/>
      <c r="FS112" s="145"/>
      <c r="FT112" s="144"/>
      <c r="FU112" s="179"/>
      <c r="FV112" s="179"/>
      <c r="FW112" s="179"/>
      <c r="FX112" s="179"/>
      <c r="FY112" s="179"/>
      <c r="FZ112" s="179"/>
      <c r="GA112" s="179"/>
      <c r="GB112" s="179"/>
      <c r="GC112" s="144"/>
      <c r="GD112" s="179"/>
      <c r="GE112" s="179"/>
      <c r="GF112" s="145"/>
      <c r="GG112" s="144"/>
      <c r="GH112" s="181"/>
      <c r="GI112" s="182"/>
      <c r="GJ112" s="179"/>
      <c r="GK112" s="179"/>
      <c r="GL112" s="179"/>
      <c r="GM112" s="179"/>
      <c r="GN112" s="179"/>
      <c r="GO112" s="179"/>
      <c r="GP112" s="144"/>
      <c r="GQ112" s="179"/>
      <c r="GR112" s="179"/>
      <c r="GS112" s="145"/>
      <c r="GT112" s="144"/>
      <c r="GU112" s="181"/>
      <c r="GV112" s="182"/>
      <c r="GW112" s="179"/>
      <c r="GX112" s="179"/>
      <c r="GY112" s="179"/>
      <c r="GZ112" s="179"/>
      <c r="HA112" s="179"/>
      <c r="HB112" s="179"/>
      <c r="HC112" s="144"/>
      <c r="HD112" s="179"/>
      <c r="HE112" s="179"/>
      <c r="HF112" s="145"/>
      <c r="HG112" s="144"/>
      <c r="HH112" s="179"/>
      <c r="HI112" s="182"/>
      <c r="HJ112" s="179"/>
      <c r="HK112" s="179"/>
      <c r="HL112" s="179"/>
      <c r="HM112" s="179"/>
      <c r="HN112" s="179"/>
      <c r="HO112" s="179"/>
      <c r="HP112" s="144"/>
      <c r="HQ112" s="179"/>
      <c r="HR112" s="179"/>
      <c r="HS112" s="145"/>
      <c r="HT112" s="144"/>
      <c r="HU112" s="179"/>
      <c r="HV112" s="182"/>
      <c r="HW112" s="179"/>
      <c r="HX112" s="179"/>
      <c r="HY112" s="179"/>
      <c r="HZ112" s="179"/>
      <c r="IA112" s="179"/>
      <c r="IB112" s="179"/>
      <c r="IC112" s="144"/>
      <c r="ID112" s="179"/>
      <c r="IE112" s="179"/>
      <c r="IF112" s="145"/>
      <c r="IG112" s="144"/>
      <c r="IH112" s="179"/>
      <c r="II112" s="182"/>
      <c r="IJ112" s="145"/>
      <c r="IK112" s="179"/>
      <c r="IL112" s="145"/>
      <c r="IM112" s="179"/>
      <c r="IN112" s="145"/>
      <c r="IO112" s="145"/>
      <c r="IP112" s="144"/>
      <c r="IQ112" s="179"/>
      <c r="IR112" s="179"/>
      <c r="IS112" s="145"/>
      <c r="IT112" s="144"/>
      <c r="IU112" s="179"/>
      <c r="IV112" s="179"/>
      <c r="IW112" s="179"/>
      <c r="IX112" s="179"/>
      <c r="IY112" s="179"/>
      <c r="IZ112" s="179"/>
      <c r="JA112" s="179"/>
      <c r="JB112" s="179"/>
      <c r="JC112" s="179"/>
      <c r="JD112" s="179"/>
      <c r="JE112" s="179"/>
      <c r="JF112" s="179"/>
      <c r="JG112" s="179"/>
      <c r="JH112" s="179"/>
      <c r="JI112" s="179"/>
      <c r="JJ112" s="179"/>
      <c r="JK112" s="179"/>
      <c r="JL112" s="179"/>
      <c r="JM112" s="179"/>
      <c r="JN112" s="179"/>
      <c r="JO112" s="179"/>
      <c r="JP112" s="179"/>
      <c r="JQ112" s="181"/>
      <c r="JR112" s="179"/>
      <c r="JS112" s="182"/>
      <c r="JT112" s="145"/>
      <c r="JU112" s="179"/>
      <c r="JV112" s="145"/>
      <c r="JW112" s="179"/>
      <c r="JX112" s="145"/>
      <c r="JY112" s="145"/>
      <c r="JZ112" s="144"/>
      <c r="KA112" s="179"/>
      <c r="KB112" s="179"/>
      <c r="KC112" s="145"/>
      <c r="KD112" s="144"/>
      <c r="KE112" s="179"/>
      <c r="KF112" s="179"/>
      <c r="KG112" s="179"/>
      <c r="KH112" s="179"/>
      <c r="KI112" s="179"/>
      <c r="KJ112" s="179"/>
      <c r="KK112" s="179"/>
      <c r="KL112" s="179"/>
      <c r="KM112" s="179"/>
      <c r="KN112" s="179"/>
      <c r="KO112" s="179"/>
      <c r="KP112" s="179"/>
      <c r="KQ112" s="179"/>
      <c r="KR112" s="179"/>
      <c r="KS112" s="179"/>
      <c r="KT112" s="179"/>
      <c r="KU112" s="179"/>
      <c r="KV112" s="179"/>
      <c r="KW112" s="179"/>
      <c r="KX112" s="179"/>
      <c r="KY112" s="179"/>
      <c r="KZ112" s="179"/>
      <c r="LA112" s="181"/>
      <c r="LB112" s="179"/>
      <c r="LC112" s="100"/>
      <c r="LD112" s="88"/>
      <c r="LE112" s="3"/>
      <c r="LF112" s="88"/>
      <c r="LG112" s="23"/>
      <c r="LH112" s="68"/>
      <c r="LI112" s="68"/>
      <c r="LJ112" s="62"/>
      <c r="LK112" s="23"/>
      <c r="LL112" s="23"/>
      <c r="LM112" s="68"/>
      <c r="LN112" s="62"/>
      <c r="LO112" s="34"/>
      <c r="LP112" s="143"/>
      <c r="LQ112" s="142"/>
      <c r="LR112" s="143"/>
      <c r="LS112" s="126"/>
      <c r="LT112" s="3"/>
      <c r="LU112" s="32"/>
      <c r="LV112" s="3"/>
      <c r="LW112" s="32"/>
      <c r="LX112" s="3"/>
      <c r="LY112" s="32"/>
      <c r="LZ112" s="3"/>
      <c r="MA112" s="32"/>
      <c r="MB112" s="58"/>
      <c r="MC112" s="59"/>
      <c r="MD112" s="58"/>
      <c r="ME112" s="59"/>
      <c r="MF112" s="58"/>
      <c r="MG112" s="59"/>
      <c r="MH112" s="42"/>
      <c r="MI112" s="10"/>
      <c r="MJ112" s="36"/>
      <c r="MK112" s="98"/>
      <c r="ML112" s="126"/>
      <c r="MM112" s="100"/>
      <c r="MN112" s="88"/>
      <c r="MO112" s="3"/>
      <c r="MP112" s="88"/>
      <c r="MQ112" s="23"/>
      <c r="MR112" s="68"/>
      <c r="MS112" s="68"/>
      <c r="MT112" s="62"/>
      <c r="MU112" s="23"/>
      <c r="MV112" s="23"/>
      <c r="MW112" s="68"/>
      <c r="MX112" s="62"/>
      <c r="MY112" s="34"/>
      <c r="MZ112" s="143"/>
      <c r="NA112" s="143"/>
      <c r="NB112" s="143"/>
      <c r="NC112" s="17"/>
      <c r="ND112" s="3"/>
      <c r="NE112" s="32"/>
      <c r="NF112" s="3"/>
      <c r="NG112" s="32"/>
      <c r="NH112" s="3"/>
      <c r="NI112" s="32"/>
      <c r="NJ112" s="3"/>
      <c r="NK112" s="32"/>
      <c r="NL112" s="58"/>
      <c r="NM112" s="59"/>
      <c r="NN112" s="58"/>
      <c r="NO112" s="59"/>
      <c r="NP112" s="58"/>
      <c r="NQ112" s="59"/>
      <c r="NR112" s="42"/>
      <c r="NS112" s="92"/>
      <c r="NT112" s="141"/>
      <c r="NU112" s="36"/>
      <c r="NV112" s="98"/>
      <c r="NW112" s="126"/>
      <c r="NX112" s="100"/>
      <c r="NY112" s="88"/>
      <c r="NZ112" s="3"/>
      <c r="OA112" s="88"/>
      <c r="OB112" s="23"/>
      <c r="OC112" s="68"/>
      <c r="OD112" s="68"/>
      <c r="OE112" s="62"/>
      <c r="OF112" s="23"/>
      <c r="OG112" s="23"/>
      <c r="OH112" s="68"/>
      <c r="OI112" s="62"/>
      <c r="OJ112" s="34"/>
      <c r="OK112" s="143"/>
      <c r="OL112" s="143"/>
      <c r="OM112" s="143"/>
      <c r="ON112" s="17"/>
      <c r="OO112" s="3"/>
      <c r="OP112" s="32"/>
      <c r="OQ112" s="3"/>
      <c r="OR112" s="32"/>
      <c r="OS112" s="3"/>
      <c r="OT112" s="32"/>
      <c r="OU112" s="3"/>
      <c r="OV112" s="32"/>
      <c r="OW112" s="58"/>
      <c r="OX112" s="59"/>
      <c r="OY112" s="58"/>
      <c r="OZ112" s="59"/>
      <c r="PA112" s="58"/>
      <c r="PB112" s="59"/>
      <c r="PC112" s="42"/>
      <c r="PD112" s="92"/>
      <c r="PE112" s="141"/>
      <c r="PF112" s="36"/>
      <c r="PG112" s="98"/>
      <c r="PH112" s="126"/>
      <c r="PI112" s="100"/>
      <c r="PJ112" s="88"/>
      <c r="PK112" s="3"/>
      <c r="PL112" s="88"/>
      <c r="PM112" s="23"/>
      <c r="PN112" s="68"/>
      <c r="PO112" s="68"/>
      <c r="PP112" s="62"/>
      <c r="PQ112" s="23"/>
      <c r="PR112" s="23"/>
      <c r="PS112" s="68"/>
      <c r="PT112" s="62"/>
      <c r="PU112" s="34"/>
      <c r="PV112" s="143"/>
      <c r="PW112" s="143"/>
      <c r="PX112" s="143"/>
      <c r="PY112" s="17"/>
      <c r="PZ112" s="3"/>
      <c r="QA112" s="32"/>
      <c r="QB112" s="3"/>
      <c r="QC112" s="32"/>
      <c r="QD112" s="3"/>
      <c r="QE112" s="32"/>
      <c r="QF112" s="3"/>
      <c r="QG112" s="32"/>
      <c r="QH112" s="58"/>
      <c r="QI112" s="59"/>
      <c r="QJ112" s="58"/>
      <c r="QK112" s="59"/>
      <c r="QL112" s="58"/>
      <c r="QM112" s="59"/>
      <c r="QN112" s="42"/>
      <c r="QO112" s="92"/>
      <c r="QP112" s="141"/>
      <c r="QQ112" s="36"/>
      <c r="QR112" s="98"/>
      <c r="QS112" s="126"/>
      <c r="QT112" s="100"/>
      <c r="QU112" s="88"/>
      <c r="QV112" s="3"/>
      <c r="QW112" s="88"/>
      <c r="QX112" s="23"/>
      <c r="QY112" s="68"/>
      <c r="QZ112" s="68"/>
      <c r="RA112" s="62"/>
      <c r="RB112" s="23"/>
      <c r="RC112" s="23"/>
      <c r="RD112" s="68"/>
      <c r="RE112" s="62"/>
      <c r="RF112" s="34"/>
      <c r="RG112" s="143"/>
      <c r="RH112" s="143"/>
      <c r="RI112" s="143"/>
      <c r="RJ112" s="17"/>
      <c r="RK112" s="3"/>
      <c r="RL112" s="32"/>
      <c r="RM112" s="3"/>
      <c r="RN112" s="32"/>
      <c r="RO112" s="3"/>
      <c r="RP112" s="32"/>
      <c r="RQ112" s="3"/>
      <c r="RR112" s="32"/>
      <c r="RS112" s="58"/>
      <c r="RT112" s="59"/>
      <c r="RU112" s="58"/>
      <c r="RV112" s="59"/>
      <c r="RW112" s="58"/>
      <c r="RX112" s="59"/>
      <c r="RY112" s="42"/>
      <c r="RZ112" s="92"/>
      <c r="SA112" s="141"/>
      <c r="SB112" s="36"/>
      <c r="SC112" s="98"/>
      <c r="SD112" s="17"/>
      <c r="SE112" s="100"/>
      <c r="SF112" s="88"/>
      <c r="SG112" s="3"/>
      <c r="SH112" s="88"/>
      <c r="SI112" s="23"/>
      <c r="SJ112" s="68"/>
      <c r="SK112" s="68"/>
      <c r="SL112" s="62"/>
      <c r="SM112" s="23"/>
      <c r="SN112" s="23"/>
      <c r="SO112" s="68"/>
      <c r="SP112" s="62"/>
      <c r="SQ112" s="34"/>
      <c r="SR112" s="143"/>
      <c r="SS112" s="143"/>
      <c r="ST112" s="143"/>
      <c r="SU112" s="17"/>
      <c r="SV112" s="3"/>
      <c r="SW112" s="32"/>
      <c r="SX112" s="3"/>
      <c r="SY112" s="32"/>
      <c r="SZ112" s="3"/>
      <c r="TA112" s="32"/>
      <c r="TB112" s="3"/>
      <c r="TC112" s="32"/>
      <c r="TD112" s="58"/>
      <c r="TE112" s="59"/>
      <c r="TF112" s="58"/>
      <c r="TG112" s="59"/>
      <c r="TH112" s="58"/>
      <c r="TI112" s="59"/>
      <c r="TJ112" s="42"/>
      <c r="TK112" s="92"/>
      <c r="TL112" s="141"/>
      <c r="TM112" s="36"/>
      <c r="TN112" s="98"/>
      <c r="TO112" s="17"/>
      <c r="TP112" s="100"/>
      <c r="TQ112" s="88"/>
      <c r="TR112" s="3"/>
      <c r="TS112" s="88"/>
      <c r="TT112" s="23"/>
      <c r="TU112" s="68"/>
      <c r="TV112" s="68"/>
      <c r="TW112" s="62"/>
      <c r="TX112" s="23"/>
      <c r="TY112" s="23"/>
      <c r="TZ112" s="68"/>
      <c r="UA112" s="62"/>
      <c r="UB112" s="34"/>
      <c r="UC112" s="143"/>
      <c r="UD112" s="143"/>
      <c r="UE112" s="143"/>
      <c r="UF112" s="17"/>
      <c r="UG112" s="3"/>
      <c r="UH112" s="32"/>
      <c r="UI112" s="3"/>
      <c r="UJ112" s="32"/>
      <c r="UK112" s="3"/>
      <c r="UL112" s="32"/>
      <c r="UM112" s="3"/>
      <c r="UN112" s="32"/>
      <c r="UO112" s="58"/>
      <c r="UP112" s="59"/>
      <c r="UQ112" s="58"/>
      <c r="UR112" s="59"/>
      <c r="US112" s="58"/>
      <c r="UT112" s="59"/>
      <c r="UU112" s="42"/>
      <c r="UV112" s="92"/>
      <c r="UW112" s="141"/>
      <c r="UX112" s="36"/>
      <c r="UY112" s="98"/>
      <c r="UZ112" s="17"/>
      <c r="VA112" s="100">
        <v>0</v>
      </c>
      <c r="VB112" s="88">
        <v>0</v>
      </c>
      <c r="VC112" s="3">
        <v>0</v>
      </c>
      <c r="VD112" s="88">
        <v>0</v>
      </c>
      <c r="VE112" s="23">
        <f t="shared" si="759"/>
        <v>0</v>
      </c>
      <c r="VF112" s="68">
        <f t="shared" si="760"/>
        <v>0</v>
      </c>
      <c r="VG112" s="68">
        <f t="shared" si="761"/>
        <v>0</v>
      </c>
      <c r="VH112" s="62">
        <f t="shared" si="762"/>
        <v>0</v>
      </c>
      <c r="VI112" s="23">
        <v>0</v>
      </c>
      <c r="VJ112" s="23"/>
      <c r="VK112" s="68"/>
      <c r="VL112" s="62"/>
      <c r="VM112" s="34">
        <f t="shared" si="763"/>
        <v>0</v>
      </c>
      <c r="VN112" s="143" t="str">
        <f t="shared" si="755"/>
        <v>AM-W48</v>
      </c>
      <c r="VO112" s="143" t="str">
        <f t="shared" si="756"/>
        <v>-</v>
      </c>
      <c r="VP112" s="143" t="str">
        <f t="shared" si="757"/>
        <v>FBA79983</v>
      </c>
      <c r="VQ112" s="17">
        <f t="shared" si="764"/>
        <v>11598.9516</v>
      </c>
      <c r="VR112" s="3">
        <v>0</v>
      </c>
      <c r="VS112" s="32">
        <f t="shared" si="765"/>
        <v>0</v>
      </c>
      <c r="VT112" s="3">
        <v>0</v>
      </c>
      <c r="VU112" s="32">
        <f t="shared" si="766"/>
        <v>0</v>
      </c>
      <c r="VV112" s="3">
        <v>0</v>
      </c>
      <c r="VW112" s="32">
        <f t="shared" si="767"/>
        <v>0</v>
      </c>
      <c r="VX112" s="3">
        <v>0</v>
      </c>
      <c r="VY112" s="32">
        <f t="shared" si="768"/>
        <v>0</v>
      </c>
      <c r="VZ112" s="58">
        <v>50</v>
      </c>
      <c r="WA112" s="59">
        <f t="shared" si="769"/>
        <v>579947.58000000007</v>
      </c>
      <c r="WB112" s="58">
        <v>50</v>
      </c>
      <c r="WC112" s="59">
        <f t="shared" si="770"/>
        <v>579947.58000000007</v>
      </c>
      <c r="WD112" s="58">
        <v>0</v>
      </c>
      <c r="WE112" s="59">
        <f t="shared" si="771"/>
        <v>0</v>
      </c>
      <c r="WF112" s="42">
        <f t="shared" si="772"/>
        <v>100</v>
      </c>
      <c r="WG112" s="92">
        <f t="shared" si="773"/>
        <v>1159895.1600000001</v>
      </c>
      <c r="WH112" s="141">
        <v>0</v>
      </c>
      <c r="WI112" s="36" t="str">
        <f t="shared" si="758"/>
        <v>AM-W48</v>
      </c>
      <c r="WJ112" s="98" t="s">
        <v>465</v>
      </c>
      <c r="WK112" s="17">
        <f t="shared" si="774"/>
        <v>11598.9516</v>
      </c>
    </row>
    <row r="113" spans="1:609">
      <c r="A113" s="169" t="s">
        <v>882</v>
      </c>
      <c r="B113" s="155" t="s">
        <v>858</v>
      </c>
      <c r="C113" s="150"/>
      <c r="D113" s="150" t="s">
        <v>669</v>
      </c>
      <c r="E113" s="154" t="s">
        <v>847</v>
      </c>
      <c r="F113" s="155"/>
      <c r="G113" s="151"/>
      <c r="H113" s="150" t="s">
        <v>865</v>
      </c>
      <c r="I113" s="150" t="s">
        <v>867</v>
      </c>
      <c r="J113" s="187">
        <v>871.16</v>
      </c>
      <c r="K113" s="30"/>
      <c r="L113" s="2"/>
      <c r="M113" s="3"/>
      <c r="N113" s="21"/>
      <c r="O113" s="3"/>
      <c r="P113" s="23"/>
      <c r="Q113" s="2"/>
      <c r="R113" s="3"/>
      <c r="S113" s="20"/>
      <c r="T113" s="3"/>
      <c r="U113" s="23"/>
      <c r="V113" s="2"/>
      <c r="W113" s="3"/>
      <c r="X113" s="3"/>
      <c r="Y113" s="3"/>
      <c r="Z113" s="23"/>
      <c r="AA113" s="24"/>
      <c r="AB113" s="2"/>
      <c r="AC113" s="3"/>
      <c r="AD113" s="3"/>
      <c r="AE113" s="3"/>
      <c r="AF113" s="23"/>
      <c r="AG113" s="24"/>
      <c r="AH113" s="12"/>
      <c r="AI113" s="3"/>
      <c r="AJ113" s="3"/>
      <c r="AK113" s="3"/>
      <c r="AL113" s="23"/>
      <c r="AM113" s="24"/>
      <c r="AN113" s="12"/>
      <c r="AO113" s="3"/>
      <c r="AP113" s="3"/>
      <c r="AQ113" s="23"/>
      <c r="AR113" s="34"/>
      <c r="AS113" s="24"/>
      <c r="AT113" s="12"/>
      <c r="AU113" s="3"/>
      <c r="AV113" s="3"/>
      <c r="AW113" s="23"/>
      <c r="AX113" s="34"/>
      <c r="AY113" s="24"/>
      <c r="AZ113" s="12"/>
      <c r="BA113" s="3"/>
      <c r="BB113" s="3"/>
      <c r="BC113" s="23"/>
      <c r="BD113" s="34"/>
      <c r="BE113" s="24"/>
      <c r="BF113" s="12"/>
      <c r="BG113" s="3"/>
      <c r="BH113" s="3"/>
      <c r="BI113" s="23"/>
      <c r="BJ113" s="34"/>
      <c r="BK113" s="37"/>
      <c r="BL113" s="12"/>
      <c r="BM113" s="3"/>
      <c r="BN113" s="3"/>
      <c r="BO113" s="23"/>
      <c r="BP113" s="34"/>
      <c r="BQ113" s="37"/>
      <c r="BR113" s="12"/>
      <c r="BS113" s="3"/>
      <c r="BT113" s="3"/>
      <c r="BU113" s="3"/>
      <c r="BV113" s="3"/>
      <c r="BW113" s="3"/>
      <c r="BX113" s="3"/>
      <c r="BY113" s="3"/>
      <c r="BZ113" s="23"/>
      <c r="CA113" s="23"/>
      <c r="CB113" s="37"/>
      <c r="CC113" s="34"/>
      <c r="CD113" s="3"/>
      <c r="CE113" s="3"/>
      <c r="CF113" s="3"/>
      <c r="CG113" s="3"/>
      <c r="CH113" s="3"/>
      <c r="CI113" s="3"/>
      <c r="CJ113" s="23"/>
      <c r="CK113" s="23"/>
      <c r="CL113" s="24"/>
      <c r="CM113" s="34"/>
      <c r="CN113" s="3"/>
      <c r="CO113" s="3"/>
      <c r="CP113" s="3"/>
      <c r="CQ113" s="3"/>
      <c r="CR113" s="3"/>
      <c r="CS113" s="3"/>
      <c r="CT113" s="23"/>
      <c r="CU113" s="23"/>
      <c r="CV113" s="24"/>
      <c r="CW113" s="34"/>
      <c r="CX113" s="3"/>
      <c r="CY113" s="3"/>
      <c r="CZ113" s="3"/>
      <c r="DA113" s="3"/>
      <c r="DB113" s="23"/>
      <c r="DC113" s="23"/>
      <c r="DD113" s="24"/>
      <c r="DE113" s="23"/>
      <c r="DF113" s="23"/>
      <c r="DG113" s="23"/>
      <c r="DH113" s="34"/>
      <c r="DI113" s="3"/>
      <c r="DJ113" s="3"/>
      <c r="DK113" s="3"/>
      <c r="DL113" s="3"/>
      <c r="DM113" s="23"/>
      <c r="DN113" s="23"/>
      <c r="DO113" s="23"/>
      <c r="DP113" s="24"/>
      <c r="DQ113" s="23"/>
      <c r="DR113" s="23"/>
      <c r="DS113" s="23"/>
      <c r="DT113" s="24"/>
      <c r="DU113" s="34"/>
      <c r="DV113" s="24"/>
      <c r="DW113" s="62"/>
      <c r="DX113" s="34"/>
      <c r="DY113" s="23"/>
      <c r="DZ113" s="34"/>
      <c r="EA113" s="24"/>
      <c r="EB113" s="24"/>
      <c r="EC113" s="24"/>
      <c r="ED113" s="24"/>
      <c r="EE113" s="3"/>
      <c r="EF113" s="3"/>
      <c r="EG113" s="3"/>
      <c r="EH113" s="3"/>
      <c r="EI113" s="23"/>
      <c r="EJ113" s="23"/>
      <c r="EK113" s="23"/>
      <c r="EL113" s="62"/>
      <c r="EM113" s="23"/>
      <c r="EN113" s="23"/>
      <c r="EO113" s="23"/>
      <c r="EP113" s="62"/>
      <c r="EQ113" s="34"/>
      <c r="ER113" s="24"/>
      <c r="ES113" s="24"/>
      <c r="ET113" s="62"/>
      <c r="EU113" s="62"/>
      <c r="EV113" s="3"/>
      <c r="EW113" s="3"/>
      <c r="EX113" s="3"/>
      <c r="EY113" s="3"/>
      <c r="EZ113" s="23"/>
      <c r="FA113" s="23"/>
      <c r="FB113" s="70"/>
      <c r="FC113" s="62"/>
      <c r="FD113" s="23"/>
      <c r="FE113" s="23"/>
      <c r="FF113" s="23"/>
      <c r="FG113" s="62"/>
      <c r="FH113" s="34"/>
      <c r="FI113" s="3"/>
      <c r="FJ113" s="3"/>
      <c r="FK113" s="3"/>
      <c r="FL113" s="3"/>
      <c r="FM113" s="23"/>
      <c r="FN113" s="23"/>
      <c r="FO113" s="70"/>
      <c r="FP113" s="62"/>
      <c r="FQ113" s="23"/>
      <c r="FR113" s="23"/>
      <c r="FS113" s="68"/>
      <c r="FT113" s="62"/>
      <c r="FU113" s="34"/>
      <c r="FV113" s="3"/>
      <c r="FW113" s="3"/>
      <c r="FX113" s="3"/>
      <c r="FY113" s="3"/>
      <c r="FZ113" s="23"/>
      <c r="GA113" s="23"/>
      <c r="GB113" s="70"/>
      <c r="GC113" s="62"/>
      <c r="GD113" s="23"/>
      <c r="GE113" s="23"/>
      <c r="GF113" s="68"/>
      <c r="GG113" s="62"/>
      <c r="GH113" s="111"/>
      <c r="GI113" s="100"/>
      <c r="GJ113" s="3"/>
      <c r="GK113" s="3"/>
      <c r="GL113" s="3"/>
      <c r="GM113" s="23"/>
      <c r="GN113" s="23"/>
      <c r="GO113" s="70"/>
      <c r="GP113" s="62"/>
      <c r="GQ113" s="23"/>
      <c r="GR113" s="23"/>
      <c r="GS113" s="68"/>
      <c r="GT113" s="62"/>
      <c r="GU113" s="111"/>
      <c r="GV113" s="100"/>
      <c r="GW113" s="3"/>
      <c r="GX113" s="3"/>
      <c r="GY113" s="3"/>
      <c r="GZ113" s="23"/>
      <c r="HA113" s="23"/>
      <c r="HB113" s="70"/>
      <c r="HC113" s="62"/>
      <c r="HD113" s="23"/>
      <c r="HE113" s="23"/>
      <c r="HF113" s="68"/>
      <c r="HG113" s="62"/>
      <c r="HH113" s="34"/>
      <c r="HI113" s="100"/>
      <c r="HJ113" s="3"/>
      <c r="HK113" s="3"/>
      <c r="HL113" s="3"/>
      <c r="HM113" s="23"/>
      <c r="HN113" s="23"/>
      <c r="HO113" s="70"/>
      <c r="HP113" s="62"/>
      <c r="HQ113" s="23"/>
      <c r="HR113" s="23"/>
      <c r="HS113" s="68"/>
      <c r="HT113" s="62"/>
      <c r="HU113" s="34"/>
      <c r="HV113" s="100"/>
      <c r="HW113" s="3"/>
      <c r="HX113" s="3"/>
      <c r="HY113" s="179"/>
      <c r="HZ113" s="23"/>
      <c r="IA113" s="23"/>
      <c r="IB113" s="70"/>
      <c r="IC113" s="62"/>
      <c r="ID113" s="23"/>
      <c r="IE113" s="23"/>
      <c r="IF113" s="68"/>
      <c r="IG113" s="62"/>
      <c r="IH113" s="34"/>
      <c r="II113" s="100"/>
      <c r="IJ113" s="88"/>
      <c r="IK113" s="3"/>
      <c r="IL113" s="88"/>
      <c r="IM113" s="23"/>
      <c r="IN113" s="68"/>
      <c r="IO113" s="68"/>
      <c r="IP113" s="62"/>
      <c r="IQ113" s="23"/>
      <c r="IR113" s="23"/>
      <c r="IS113" s="68"/>
      <c r="IT113" s="62"/>
      <c r="IU113" s="34"/>
      <c r="IV113" s="142"/>
      <c r="IW113" s="142"/>
      <c r="IX113" s="142"/>
      <c r="IY113" s="17"/>
      <c r="IZ113" s="3"/>
      <c r="JA113" s="32"/>
      <c r="JB113" s="3"/>
      <c r="JC113" s="32"/>
      <c r="JD113" s="3"/>
      <c r="JE113" s="32"/>
      <c r="JF113" s="3"/>
      <c r="JG113" s="32"/>
      <c r="JH113" s="58"/>
      <c r="JI113" s="59"/>
      <c r="JJ113" s="58"/>
      <c r="JK113" s="59"/>
      <c r="JL113" s="58"/>
      <c r="JM113" s="59"/>
      <c r="JN113" s="42"/>
      <c r="JO113" s="10"/>
      <c r="JP113" s="36"/>
      <c r="JQ113" s="98"/>
      <c r="JR113" s="17"/>
      <c r="JS113" s="100"/>
      <c r="JT113" s="88"/>
      <c r="JU113" s="3"/>
      <c r="JV113" s="88"/>
      <c r="JW113" s="23"/>
      <c r="JX113" s="68"/>
      <c r="JY113" s="68"/>
      <c r="JZ113" s="62"/>
      <c r="KA113" s="23"/>
      <c r="KB113" s="23"/>
      <c r="KC113" s="68"/>
      <c r="KD113" s="62"/>
      <c r="KE113" s="34"/>
      <c r="KF113" s="142"/>
      <c r="KG113" s="142"/>
      <c r="KH113" s="142"/>
      <c r="KI113" s="17"/>
      <c r="KJ113" s="3"/>
      <c r="KK113" s="32"/>
      <c r="KL113" s="3"/>
      <c r="KM113" s="32"/>
      <c r="KN113" s="3"/>
      <c r="KO113" s="32"/>
      <c r="KP113" s="3"/>
      <c r="KQ113" s="32"/>
      <c r="KR113" s="58"/>
      <c r="KS113" s="59"/>
      <c r="KT113" s="58"/>
      <c r="KU113" s="59"/>
      <c r="KV113" s="58"/>
      <c r="KW113" s="59"/>
      <c r="KX113" s="42"/>
      <c r="KY113" s="10"/>
      <c r="KZ113" s="36"/>
      <c r="LA113" s="98"/>
      <c r="LB113" s="17"/>
      <c r="LC113" s="100"/>
      <c r="LD113" s="88"/>
      <c r="LE113" s="3"/>
      <c r="LF113" s="88"/>
      <c r="LG113" s="23"/>
      <c r="LH113" s="68"/>
      <c r="LI113" s="68"/>
      <c r="LJ113" s="62"/>
      <c r="LK113" s="23"/>
      <c r="LL113" s="23"/>
      <c r="LM113" s="68"/>
      <c r="LN113" s="62"/>
      <c r="LO113" s="34"/>
      <c r="LP113" s="143"/>
      <c r="LQ113" s="142"/>
      <c r="LR113" s="143"/>
      <c r="LS113" s="17"/>
      <c r="LT113" s="3"/>
      <c r="LU113" s="32"/>
      <c r="LV113" s="3"/>
      <c r="LW113" s="32"/>
      <c r="LX113" s="3"/>
      <c r="LY113" s="32"/>
      <c r="LZ113" s="3"/>
      <c r="MA113" s="32"/>
      <c r="MB113" s="58"/>
      <c r="MC113" s="59"/>
      <c r="MD113" s="58"/>
      <c r="ME113" s="59"/>
      <c r="MF113" s="58"/>
      <c r="MG113" s="59"/>
      <c r="MH113" s="42"/>
      <c r="MI113" s="10"/>
      <c r="MJ113" s="36"/>
      <c r="MK113" s="98"/>
      <c r="ML113" s="17"/>
      <c r="MM113" s="100"/>
      <c r="MN113" s="88"/>
      <c r="MO113" s="3"/>
      <c r="MP113" s="88"/>
      <c r="MQ113" s="23"/>
      <c r="MR113" s="68"/>
      <c r="MS113" s="68"/>
      <c r="MT113" s="62"/>
      <c r="MU113" s="23"/>
      <c r="MV113" s="23"/>
      <c r="MW113" s="68"/>
      <c r="MX113" s="62"/>
      <c r="MY113" s="34"/>
      <c r="MZ113" s="143"/>
      <c r="NA113" s="143"/>
      <c r="NB113" s="143"/>
      <c r="NC113" s="17"/>
      <c r="ND113" s="3"/>
      <c r="NE113" s="32"/>
      <c r="NF113" s="3"/>
      <c r="NG113" s="32"/>
      <c r="NH113" s="3"/>
      <c r="NI113" s="32"/>
      <c r="NJ113" s="3"/>
      <c r="NK113" s="32"/>
      <c r="NL113" s="58"/>
      <c r="NM113" s="59"/>
      <c r="NN113" s="58"/>
      <c r="NO113" s="59"/>
      <c r="NP113" s="58"/>
      <c r="NQ113" s="59"/>
      <c r="NR113" s="42"/>
      <c r="NS113" s="92"/>
      <c r="NT113" s="141"/>
      <c r="NU113" s="36"/>
      <c r="NV113" s="98"/>
      <c r="NW113" s="17"/>
      <c r="NX113" s="100"/>
      <c r="NY113" s="88"/>
      <c r="NZ113" s="3"/>
      <c r="OA113" s="88"/>
      <c r="OB113" s="23"/>
      <c r="OC113" s="68"/>
      <c r="OD113" s="68"/>
      <c r="OE113" s="62"/>
      <c r="OF113" s="23"/>
      <c r="OG113" s="23"/>
      <c r="OH113" s="68"/>
      <c r="OI113" s="62"/>
      <c r="OJ113" s="34"/>
      <c r="OK113" s="143"/>
      <c r="OL113" s="143"/>
      <c r="OM113" s="143"/>
      <c r="ON113" s="17"/>
      <c r="OO113" s="3"/>
      <c r="OP113" s="32"/>
      <c r="OQ113" s="3"/>
      <c r="OR113" s="32"/>
      <c r="OS113" s="3"/>
      <c r="OT113" s="32"/>
      <c r="OU113" s="3"/>
      <c r="OV113" s="32"/>
      <c r="OW113" s="58"/>
      <c r="OX113" s="59"/>
      <c r="OY113" s="58"/>
      <c r="OZ113" s="59"/>
      <c r="PA113" s="58"/>
      <c r="PB113" s="59"/>
      <c r="PC113" s="42"/>
      <c r="PD113" s="92"/>
      <c r="PE113" s="141"/>
      <c r="PF113" s="36"/>
      <c r="PG113" s="98"/>
      <c r="PH113" s="17"/>
      <c r="PI113" s="100"/>
      <c r="PJ113" s="88"/>
      <c r="PK113" s="3"/>
      <c r="PL113" s="88"/>
      <c r="PM113" s="23"/>
      <c r="PN113" s="68"/>
      <c r="PO113" s="68"/>
      <c r="PP113" s="62"/>
      <c r="PQ113" s="23"/>
      <c r="PR113" s="23"/>
      <c r="PS113" s="68"/>
      <c r="PT113" s="62"/>
      <c r="PU113" s="34"/>
      <c r="PV113" s="143"/>
      <c r="PW113" s="143"/>
      <c r="PX113" s="143"/>
      <c r="PY113" s="17"/>
      <c r="PZ113" s="3"/>
      <c r="QA113" s="32"/>
      <c r="QB113" s="3"/>
      <c r="QC113" s="32"/>
      <c r="QD113" s="3"/>
      <c r="QE113" s="32"/>
      <c r="QF113" s="3"/>
      <c r="QG113" s="32"/>
      <c r="QH113" s="58"/>
      <c r="QI113" s="59"/>
      <c r="QJ113" s="58"/>
      <c r="QK113" s="59"/>
      <c r="QL113" s="58"/>
      <c r="QM113" s="59"/>
      <c r="QN113" s="42"/>
      <c r="QO113" s="92"/>
      <c r="QP113" s="141"/>
      <c r="QQ113" s="36"/>
      <c r="QR113" s="98"/>
      <c r="QS113" s="17"/>
      <c r="QT113" s="100"/>
      <c r="QU113" s="88"/>
      <c r="QV113" s="3"/>
      <c r="QW113" s="88"/>
      <c r="QX113" s="23"/>
      <c r="QY113" s="68"/>
      <c r="QZ113" s="68"/>
      <c r="RA113" s="62"/>
      <c r="RB113" s="23"/>
      <c r="RC113" s="23"/>
      <c r="RD113" s="68"/>
      <c r="RE113" s="62"/>
      <c r="RF113" s="34"/>
      <c r="RG113" s="143"/>
      <c r="RH113" s="143"/>
      <c r="RI113" s="143"/>
      <c r="RJ113" s="17"/>
      <c r="RK113" s="3"/>
      <c r="RL113" s="32"/>
      <c r="RM113" s="3"/>
      <c r="RN113" s="32"/>
      <c r="RO113" s="3"/>
      <c r="RP113" s="32"/>
      <c r="RQ113" s="3"/>
      <c r="RR113" s="32"/>
      <c r="RS113" s="58"/>
      <c r="RT113" s="59"/>
      <c r="RU113" s="58"/>
      <c r="RV113" s="59"/>
      <c r="RW113" s="58"/>
      <c r="RX113" s="59"/>
      <c r="RY113" s="42"/>
      <c r="RZ113" s="92"/>
      <c r="SA113" s="141"/>
      <c r="SB113" s="36"/>
      <c r="SC113" s="98"/>
      <c r="SD113" s="17"/>
      <c r="SE113" s="100">
        <v>0</v>
      </c>
      <c r="SF113" s="88">
        <v>0</v>
      </c>
      <c r="SG113" s="3">
        <v>0</v>
      </c>
      <c r="SH113" s="88">
        <v>0</v>
      </c>
      <c r="SI113" s="23">
        <f>SE113+SG113</f>
        <v>0</v>
      </c>
      <c r="SJ113" s="68">
        <f>SF113+SH113</f>
        <v>0</v>
      </c>
      <c r="SK113" s="68">
        <f>SJ113/1.18</f>
        <v>0</v>
      </c>
      <c r="SL113" s="62">
        <f>SJ113/$SJ$1</f>
        <v>0</v>
      </c>
      <c r="SM113" s="23">
        <v>0</v>
      </c>
      <c r="SN113" s="23">
        <v>0</v>
      </c>
      <c r="SO113" s="68">
        <v>0</v>
      </c>
      <c r="SP113" s="62">
        <f>SO113/$IS$1</f>
        <v>0</v>
      </c>
      <c r="SQ113" s="34">
        <f>SI113*SU113</f>
        <v>0</v>
      </c>
      <c r="SR113" s="143" t="str">
        <f>E113</f>
        <v>AM-W48</v>
      </c>
      <c r="SS113" s="143" t="str">
        <f>A113</f>
        <v>B0G3B152FR</v>
      </c>
      <c r="ST113" s="143" t="str">
        <f>B113</f>
        <v>FBA79960</v>
      </c>
      <c r="SU113" s="17">
        <f>J113</f>
        <v>871.16</v>
      </c>
      <c r="SV113" s="3">
        <v>0</v>
      </c>
      <c r="SW113" s="32">
        <f>SV113*SU113</f>
        <v>0</v>
      </c>
      <c r="SX113" s="3">
        <v>0</v>
      </c>
      <c r="SY113" s="32">
        <f>SX113*SU113</f>
        <v>0</v>
      </c>
      <c r="SZ113" s="3">
        <v>0</v>
      </c>
      <c r="TA113" s="32">
        <f>SZ113*SU113</f>
        <v>0</v>
      </c>
      <c r="TB113" s="3">
        <v>0</v>
      </c>
      <c r="TC113" s="32">
        <f>TB113*SU113</f>
        <v>0</v>
      </c>
      <c r="TD113" s="58">
        <v>0</v>
      </c>
      <c r="TE113" s="59">
        <f>TD113*SU113</f>
        <v>0</v>
      </c>
      <c r="TF113" s="58">
        <v>0</v>
      </c>
      <c r="TG113" s="59">
        <f>TF113*SU113</f>
        <v>0</v>
      </c>
      <c r="TH113" s="58">
        <v>500</v>
      </c>
      <c r="TI113" s="59">
        <f>TH113*SU113</f>
        <v>435580</v>
      </c>
      <c r="TJ113" s="42">
        <f>SV113+SX113+TD113+SZ113+TB113+TF113+TH113</f>
        <v>500</v>
      </c>
      <c r="TK113" s="92">
        <f>TJ113*SU113</f>
        <v>435580</v>
      </c>
      <c r="TL113" s="141">
        <v>0</v>
      </c>
      <c r="TM113" s="36" t="str">
        <f>E113</f>
        <v>AM-W48</v>
      </c>
      <c r="TN113" s="98" t="s">
        <v>664</v>
      </c>
      <c r="TO113" s="17">
        <f>J113</f>
        <v>871.16</v>
      </c>
      <c r="TP113" s="100">
        <v>0</v>
      </c>
      <c r="TQ113" s="88">
        <v>0</v>
      </c>
      <c r="TR113" s="3">
        <v>0</v>
      </c>
      <c r="TS113" s="88">
        <v>0</v>
      </c>
      <c r="TT113" s="23">
        <f>TP113+TR113</f>
        <v>0</v>
      </c>
      <c r="TU113" s="68">
        <f>TQ113+TS113</f>
        <v>0</v>
      </c>
      <c r="TV113" s="68">
        <f>TU113/1.18</f>
        <v>0</v>
      </c>
      <c r="TW113" s="62">
        <f>TU113/$TU$1</f>
        <v>0</v>
      </c>
      <c r="TX113" s="23">
        <v>0</v>
      </c>
      <c r="TY113" s="23">
        <v>0</v>
      </c>
      <c r="TZ113" s="68">
        <v>0</v>
      </c>
      <c r="UA113" s="62">
        <f>TZ113/$IS$1</f>
        <v>0</v>
      </c>
      <c r="UB113" s="34">
        <f>TT113*J113</f>
        <v>0</v>
      </c>
      <c r="UC113" s="143" t="str">
        <f>E113</f>
        <v>AM-W48</v>
      </c>
      <c r="UD113" s="143" t="str">
        <f>A113</f>
        <v>B0G3B152FR</v>
      </c>
      <c r="UE113" s="143" t="str">
        <f>B113</f>
        <v>FBA79960</v>
      </c>
      <c r="UF113" s="17">
        <f>J113</f>
        <v>871.16</v>
      </c>
      <c r="UG113" s="3">
        <v>0</v>
      </c>
      <c r="UH113" s="32">
        <f>UG113*J113</f>
        <v>0</v>
      </c>
      <c r="UI113" s="3">
        <v>0</v>
      </c>
      <c r="UJ113" s="32">
        <f>UI113*J113</f>
        <v>0</v>
      </c>
      <c r="UK113" s="3">
        <v>0</v>
      </c>
      <c r="UL113" s="32">
        <f>UK113*J113</f>
        <v>0</v>
      </c>
      <c r="UM113" s="3">
        <v>0</v>
      </c>
      <c r="UN113" s="32">
        <f>UM113*J113</f>
        <v>0</v>
      </c>
      <c r="UO113" s="58">
        <v>0</v>
      </c>
      <c r="UP113" s="59">
        <f>UO113*J113</f>
        <v>0</v>
      </c>
      <c r="UQ113" s="58">
        <v>0</v>
      </c>
      <c r="UR113" s="59">
        <f>UQ113*J113</f>
        <v>0</v>
      </c>
      <c r="US113" s="58">
        <v>500</v>
      </c>
      <c r="UT113" s="59">
        <f>US113*J113</f>
        <v>435580</v>
      </c>
      <c r="UU113" s="42">
        <f>UG113+UI113+UO113+UK113+UM113+UQ113+US113</f>
        <v>500</v>
      </c>
      <c r="UV113" s="92">
        <f>UU113*J113</f>
        <v>435580</v>
      </c>
      <c r="UW113" s="141">
        <v>0</v>
      </c>
      <c r="UX113" s="36" t="str">
        <f>E113</f>
        <v>AM-W48</v>
      </c>
      <c r="UY113" s="98" t="s">
        <v>664</v>
      </c>
      <c r="UZ113" s="17">
        <f>J113</f>
        <v>871.16</v>
      </c>
      <c r="VA113" s="100">
        <v>0</v>
      </c>
      <c r="VB113" s="88">
        <v>0</v>
      </c>
      <c r="VC113" s="3">
        <v>0</v>
      </c>
      <c r="VD113" s="88">
        <v>0</v>
      </c>
      <c r="VE113" s="23">
        <f t="shared" si="759"/>
        <v>0</v>
      </c>
      <c r="VF113" s="68">
        <f t="shared" si="760"/>
        <v>0</v>
      </c>
      <c r="VG113" s="68">
        <f t="shared" si="761"/>
        <v>0</v>
      </c>
      <c r="VH113" s="62">
        <f t="shared" si="762"/>
        <v>0</v>
      </c>
      <c r="VI113" s="23">
        <v>16</v>
      </c>
      <c r="VJ113" s="23">
        <v>0</v>
      </c>
      <c r="VK113" s="68">
        <v>0</v>
      </c>
      <c r="VL113" s="62">
        <f>VK113/$IS$1</f>
        <v>0</v>
      </c>
      <c r="VM113" s="34">
        <f t="shared" si="763"/>
        <v>0</v>
      </c>
      <c r="VN113" s="143" t="str">
        <f t="shared" si="755"/>
        <v>AM-W48</v>
      </c>
      <c r="VO113" s="143" t="str">
        <f t="shared" si="756"/>
        <v>B0G3B152FR</v>
      </c>
      <c r="VP113" s="143" t="str">
        <f t="shared" si="757"/>
        <v>FBA79960</v>
      </c>
      <c r="VQ113" s="17">
        <f t="shared" si="764"/>
        <v>871.16</v>
      </c>
      <c r="VR113" s="3">
        <v>0</v>
      </c>
      <c r="VS113" s="32">
        <f t="shared" si="765"/>
        <v>0</v>
      </c>
      <c r="VT113" s="3">
        <v>908</v>
      </c>
      <c r="VU113" s="32">
        <f t="shared" si="766"/>
        <v>791013.28</v>
      </c>
      <c r="VV113" s="3">
        <v>0</v>
      </c>
      <c r="VW113" s="32">
        <f t="shared" si="767"/>
        <v>0</v>
      </c>
      <c r="VX113" s="3">
        <v>0</v>
      </c>
      <c r="VY113" s="32">
        <f t="shared" si="768"/>
        <v>0</v>
      </c>
      <c r="VZ113" s="58">
        <v>0</v>
      </c>
      <c r="WA113" s="59">
        <f t="shared" si="769"/>
        <v>0</v>
      </c>
      <c r="WB113" s="58">
        <v>0</v>
      </c>
      <c r="WC113" s="59">
        <f t="shared" si="770"/>
        <v>0</v>
      </c>
      <c r="WD113" s="58">
        <v>0</v>
      </c>
      <c r="WE113" s="59">
        <f t="shared" si="771"/>
        <v>0</v>
      </c>
      <c r="WF113" s="42">
        <f t="shared" si="772"/>
        <v>908</v>
      </c>
      <c r="WG113" s="92">
        <f t="shared" si="773"/>
        <v>791013.28</v>
      </c>
      <c r="WH113" s="141">
        <v>18</v>
      </c>
      <c r="WI113" s="36" t="str">
        <f t="shared" si="758"/>
        <v>AM-W48</v>
      </c>
      <c r="WJ113" s="98" t="s">
        <v>664</v>
      </c>
      <c r="WK113" s="17">
        <f t="shared" si="774"/>
        <v>871.16</v>
      </c>
    </row>
    <row r="114" spans="1:609">
      <c r="A114" s="169" t="s">
        <v>879</v>
      </c>
      <c r="B114" s="155" t="s">
        <v>859</v>
      </c>
      <c r="C114" s="150"/>
      <c r="D114" s="150" t="s">
        <v>669</v>
      </c>
      <c r="E114" s="154" t="s">
        <v>848</v>
      </c>
      <c r="F114" s="155"/>
      <c r="G114" s="151"/>
      <c r="H114" s="150" t="s">
        <v>868</v>
      </c>
      <c r="I114" s="150" t="s">
        <v>869</v>
      </c>
      <c r="J114" s="187">
        <v>1611.51</v>
      </c>
      <c r="K114" s="30"/>
      <c r="L114" s="2"/>
      <c r="M114" s="3"/>
      <c r="N114" s="21"/>
      <c r="O114" s="3"/>
      <c r="P114" s="23"/>
      <c r="Q114" s="2"/>
      <c r="R114" s="3"/>
      <c r="S114" s="20"/>
      <c r="T114" s="3"/>
      <c r="U114" s="23"/>
      <c r="V114" s="2"/>
      <c r="W114" s="3"/>
      <c r="X114" s="3"/>
      <c r="Y114" s="3"/>
      <c r="Z114" s="23"/>
      <c r="AA114" s="24"/>
      <c r="AB114" s="2"/>
      <c r="AC114" s="3"/>
      <c r="AD114" s="3"/>
      <c r="AE114" s="3"/>
      <c r="AF114" s="23"/>
      <c r="AG114" s="24"/>
      <c r="AH114" s="12"/>
      <c r="AI114" s="3"/>
      <c r="AJ114" s="3"/>
      <c r="AK114" s="3"/>
      <c r="AL114" s="23"/>
      <c r="AM114" s="24"/>
      <c r="AN114" s="12"/>
      <c r="AO114" s="3"/>
      <c r="AP114" s="3"/>
      <c r="AQ114" s="23"/>
      <c r="AR114" s="34"/>
      <c r="AS114" s="24"/>
      <c r="AT114" s="12"/>
      <c r="AU114" s="3"/>
      <c r="AV114" s="3"/>
      <c r="AW114" s="23"/>
      <c r="AX114" s="34"/>
      <c r="AY114" s="24"/>
      <c r="AZ114" s="12"/>
      <c r="BA114" s="3"/>
      <c r="BB114" s="3"/>
      <c r="BC114" s="23"/>
      <c r="BD114" s="34"/>
      <c r="BE114" s="24"/>
      <c r="BF114" s="12"/>
      <c r="BG114" s="3"/>
      <c r="BH114" s="3"/>
      <c r="BI114" s="23"/>
      <c r="BJ114" s="34"/>
      <c r="BK114" s="37"/>
      <c r="BL114" s="12"/>
      <c r="BM114" s="3"/>
      <c r="BN114" s="3"/>
      <c r="BO114" s="23"/>
      <c r="BP114" s="34"/>
      <c r="BQ114" s="37"/>
      <c r="BR114" s="12"/>
      <c r="BS114" s="3"/>
      <c r="BT114" s="3"/>
      <c r="BU114" s="3"/>
      <c r="BV114" s="3"/>
      <c r="BW114" s="3"/>
      <c r="BX114" s="3"/>
      <c r="BY114" s="3"/>
      <c r="BZ114" s="23"/>
      <c r="CA114" s="23"/>
      <c r="CB114" s="37"/>
      <c r="CC114" s="34"/>
      <c r="CD114" s="3"/>
      <c r="CE114" s="3"/>
      <c r="CF114" s="3"/>
      <c r="CG114" s="3"/>
      <c r="CH114" s="3"/>
      <c r="CI114" s="3"/>
      <c r="CJ114" s="23"/>
      <c r="CK114" s="23"/>
      <c r="CL114" s="24"/>
      <c r="CM114" s="34"/>
      <c r="CN114" s="3"/>
      <c r="CO114" s="3"/>
      <c r="CP114" s="3"/>
      <c r="CQ114" s="3"/>
      <c r="CR114" s="3"/>
      <c r="CS114" s="3"/>
      <c r="CT114" s="23"/>
      <c r="CU114" s="23"/>
      <c r="CV114" s="24"/>
      <c r="CW114" s="34"/>
      <c r="CX114" s="3"/>
      <c r="CY114" s="3"/>
      <c r="CZ114" s="3"/>
      <c r="DA114" s="3"/>
      <c r="DB114" s="23"/>
      <c r="DC114" s="23"/>
      <c r="DD114" s="24"/>
      <c r="DE114" s="23"/>
      <c r="DF114" s="23"/>
      <c r="DG114" s="23"/>
      <c r="DH114" s="34"/>
      <c r="DI114" s="3"/>
      <c r="DJ114" s="3"/>
      <c r="DK114" s="3"/>
      <c r="DL114" s="3"/>
      <c r="DM114" s="23"/>
      <c r="DN114" s="23"/>
      <c r="DO114" s="23"/>
      <c r="DP114" s="24"/>
      <c r="DQ114" s="23"/>
      <c r="DR114" s="23"/>
      <c r="DS114" s="23"/>
      <c r="DT114" s="24"/>
      <c r="DU114" s="34"/>
      <c r="DV114" s="24"/>
      <c r="DW114" s="62"/>
      <c r="DX114" s="34"/>
      <c r="DY114" s="23"/>
      <c r="DZ114" s="34"/>
      <c r="EA114" s="24"/>
      <c r="EB114" s="24"/>
      <c r="EC114" s="24"/>
      <c r="ED114" s="24"/>
      <c r="EE114" s="3"/>
      <c r="EF114" s="3"/>
      <c r="EG114" s="3"/>
      <c r="EH114" s="3"/>
      <c r="EI114" s="23"/>
      <c r="EJ114" s="23"/>
      <c r="EK114" s="23"/>
      <c r="EL114" s="62"/>
      <c r="EM114" s="23"/>
      <c r="EN114" s="23"/>
      <c r="EO114" s="23"/>
      <c r="EP114" s="62"/>
      <c r="EQ114" s="34"/>
      <c r="ER114" s="24"/>
      <c r="ES114" s="24"/>
      <c r="ET114" s="62"/>
      <c r="EU114" s="62"/>
      <c r="EV114" s="3"/>
      <c r="EW114" s="3"/>
      <c r="EX114" s="3"/>
      <c r="EY114" s="3"/>
      <c r="EZ114" s="23"/>
      <c r="FA114" s="23"/>
      <c r="FB114" s="70"/>
      <c r="FC114" s="62"/>
      <c r="FD114" s="23"/>
      <c r="FE114" s="23"/>
      <c r="FF114" s="23"/>
      <c r="FG114" s="62"/>
      <c r="FH114" s="34"/>
      <c r="FI114" s="3"/>
      <c r="FJ114" s="3"/>
      <c r="FK114" s="3"/>
      <c r="FL114" s="3"/>
      <c r="FM114" s="23"/>
      <c r="FN114" s="23"/>
      <c r="FO114" s="70"/>
      <c r="FP114" s="62"/>
      <c r="FQ114" s="23"/>
      <c r="FR114" s="23"/>
      <c r="FS114" s="68"/>
      <c r="FT114" s="62"/>
      <c r="FU114" s="34"/>
      <c r="FV114" s="3"/>
      <c r="FW114" s="3"/>
      <c r="FX114" s="3"/>
      <c r="FY114" s="3"/>
      <c r="FZ114" s="23"/>
      <c r="GA114" s="23"/>
      <c r="GB114" s="70"/>
      <c r="GC114" s="62"/>
      <c r="GD114" s="23"/>
      <c r="GE114" s="23"/>
      <c r="GF114" s="68"/>
      <c r="GG114" s="62"/>
      <c r="GH114" s="111"/>
      <c r="GI114" s="100"/>
      <c r="GJ114" s="3"/>
      <c r="GK114" s="3"/>
      <c r="GL114" s="3"/>
      <c r="GM114" s="23"/>
      <c r="GN114" s="23"/>
      <c r="GO114" s="70"/>
      <c r="GP114" s="62"/>
      <c r="GQ114" s="23"/>
      <c r="GR114" s="23"/>
      <c r="GS114" s="68"/>
      <c r="GT114" s="62"/>
      <c r="GU114" s="111"/>
      <c r="GV114" s="100"/>
      <c r="GW114" s="3"/>
      <c r="GX114" s="3"/>
      <c r="GY114" s="3"/>
      <c r="GZ114" s="23"/>
      <c r="HA114" s="23"/>
      <c r="HB114" s="70"/>
      <c r="HC114" s="62"/>
      <c r="HD114" s="23"/>
      <c r="HE114" s="23"/>
      <c r="HF114" s="68"/>
      <c r="HG114" s="62"/>
      <c r="HH114" s="34"/>
      <c r="HI114" s="100"/>
      <c r="HJ114" s="3"/>
      <c r="HK114" s="3"/>
      <c r="HL114" s="3"/>
      <c r="HM114" s="23"/>
      <c r="HN114" s="23"/>
      <c r="HO114" s="70"/>
      <c r="HP114" s="62"/>
      <c r="HQ114" s="23"/>
      <c r="HR114" s="23"/>
      <c r="HS114" s="68"/>
      <c r="HT114" s="62"/>
      <c r="HU114" s="34"/>
      <c r="HV114" s="100"/>
      <c r="HW114" s="3"/>
      <c r="HX114" s="3"/>
      <c r="HY114" s="179"/>
      <c r="HZ114" s="23"/>
      <c r="IA114" s="23"/>
      <c r="IB114" s="70"/>
      <c r="IC114" s="62"/>
      <c r="ID114" s="23"/>
      <c r="IE114" s="23"/>
      <c r="IF114" s="68"/>
      <c r="IG114" s="62"/>
      <c r="IH114" s="34"/>
      <c r="II114" s="100"/>
      <c r="IJ114" s="88"/>
      <c r="IK114" s="3"/>
      <c r="IL114" s="88"/>
      <c r="IM114" s="23"/>
      <c r="IN114" s="68"/>
      <c r="IO114" s="68"/>
      <c r="IP114" s="62"/>
      <c r="IQ114" s="23"/>
      <c r="IR114" s="23"/>
      <c r="IS114" s="68"/>
      <c r="IT114" s="62"/>
      <c r="IU114" s="34"/>
      <c r="IV114" s="142"/>
      <c r="IW114" s="142"/>
      <c r="IX114" s="142"/>
      <c r="IY114" s="17"/>
      <c r="IZ114" s="3"/>
      <c r="JA114" s="32"/>
      <c r="JB114" s="3"/>
      <c r="JC114" s="32"/>
      <c r="JD114" s="3"/>
      <c r="JE114" s="32"/>
      <c r="JF114" s="3"/>
      <c r="JG114" s="32"/>
      <c r="JH114" s="58"/>
      <c r="JI114" s="59"/>
      <c r="JJ114" s="58"/>
      <c r="JK114" s="59"/>
      <c r="JL114" s="58"/>
      <c r="JM114" s="59"/>
      <c r="JN114" s="42"/>
      <c r="JO114" s="10"/>
      <c r="JP114" s="36"/>
      <c r="JQ114" s="98"/>
      <c r="JR114" s="17"/>
      <c r="JS114" s="100"/>
      <c r="JT114" s="88"/>
      <c r="JU114" s="3"/>
      <c r="JV114" s="88"/>
      <c r="JW114" s="23"/>
      <c r="JX114" s="68"/>
      <c r="JY114" s="68"/>
      <c r="JZ114" s="62"/>
      <c r="KA114" s="23"/>
      <c r="KB114" s="23"/>
      <c r="KC114" s="68"/>
      <c r="KD114" s="62"/>
      <c r="KE114" s="34"/>
      <c r="KF114" s="142"/>
      <c r="KG114" s="142"/>
      <c r="KH114" s="142"/>
      <c r="KI114" s="17"/>
      <c r="KJ114" s="3"/>
      <c r="KK114" s="32"/>
      <c r="KL114" s="3"/>
      <c r="KM114" s="32"/>
      <c r="KN114" s="3"/>
      <c r="KO114" s="32"/>
      <c r="KP114" s="3"/>
      <c r="KQ114" s="32"/>
      <c r="KR114" s="58"/>
      <c r="KS114" s="59"/>
      <c r="KT114" s="58"/>
      <c r="KU114" s="59"/>
      <c r="KV114" s="58"/>
      <c r="KW114" s="59"/>
      <c r="KX114" s="42"/>
      <c r="KY114" s="10"/>
      <c r="KZ114" s="36"/>
      <c r="LA114" s="98"/>
      <c r="LB114" s="17"/>
      <c r="LC114" s="100"/>
      <c r="LD114" s="88"/>
      <c r="LE114" s="3"/>
      <c r="LF114" s="88"/>
      <c r="LG114" s="23"/>
      <c r="LH114" s="68"/>
      <c r="LI114" s="68"/>
      <c r="LJ114" s="62"/>
      <c r="LK114" s="23"/>
      <c r="LL114" s="23"/>
      <c r="LM114" s="68"/>
      <c r="LN114" s="62"/>
      <c r="LO114" s="34"/>
      <c r="LP114" s="143"/>
      <c r="LQ114" s="142"/>
      <c r="LR114" s="143"/>
      <c r="LS114" s="17"/>
      <c r="LT114" s="3"/>
      <c r="LU114" s="32"/>
      <c r="LV114" s="3"/>
      <c r="LW114" s="32"/>
      <c r="LX114" s="3"/>
      <c r="LY114" s="32"/>
      <c r="LZ114" s="3"/>
      <c r="MA114" s="32"/>
      <c r="MB114" s="58"/>
      <c r="MC114" s="59"/>
      <c r="MD114" s="58"/>
      <c r="ME114" s="59"/>
      <c r="MF114" s="58"/>
      <c r="MG114" s="59"/>
      <c r="MH114" s="42"/>
      <c r="MI114" s="10"/>
      <c r="MJ114" s="36"/>
      <c r="MK114" s="98"/>
      <c r="ML114" s="17"/>
      <c r="MM114" s="100"/>
      <c r="MN114" s="88"/>
      <c r="MO114" s="3"/>
      <c r="MP114" s="88"/>
      <c r="MQ114" s="23"/>
      <c r="MR114" s="68"/>
      <c r="MS114" s="68"/>
      <c r="MT114" s="62"/>
      <c r="MU114" s="23"/>
      <c r="MV114" s="23"/>
      <c r="MW114" s="68"/>
      <c r="MX114" s="62"/>
      <c r="MY114" s="34"/>
      <c r="MZ114" s="143"/>
      <c r="NA114" s="143"/>
      <c r="NB114" s="143"/>
      <c r="NC114" s="17"/>
      <c r="ND114" s="3"/>
      <c r="NE114" s="32"/>
      <c r="NF114" s="3"/>
      <c r="NG114" s="32"/>
      <c r="NH114" s="3"/>
      <c r="NI114" s="32"/>
      <c r="NJ114" s="3"/>
      <c r="NK114" s="32"/>
      <c r="NL114" s="58"/>
      <c r="NM114" s="59"/>
      <c r="NN114" s="58"/>
      <c r="NO114" s="59"/>
      <c r="NP114" s="58"/>
      <c r="NQ114" s="59"/>
      <c r="NR114" s="42"/>
      <c r="NS114" s="92"/>
      <c r="NT114" s="141"/>
      <c r="NU114" s="36"/>
      <c r="NV114" s="98"/>
      <c r="NW114" s="17"/>
      <c r="NX114" s="100"/>
      <c r="NY114" s="88"/>
      <c r="NZ114" s="3"/>
      <c r="OA114" s="88"/>
      <c r="OB114" s="23"/>
      <c r="OC114" s="68"/>
      <c r="OD114" s="68"/>
      <c r="OE114" s="62"/>
      <c r="OF114" s="23"/>
      <c r="OG114" s="23"/>
      <c r="OH114" s="68"/>
      <c r="OI114" s="62"/>
      <c r="OJ114" s="34"/>
      <c r="OK114" s="143"/>
      <c r="OL114" s="143"/>
      <c r="OM114" s="143"/>
      <c r="ON114" s="17"/>
      <c r="OO114" s="3"/>
      <c r="OP114" s="32"/>
      <c r="OQ114" s="3"/>
      <c r="OR114" s="32"/>
      <c r="OS114" s="3"/>
      <c r="OT114" s="32"/>
      <c r="OU114" s="3"/>
      <c r="OV114" s="32"/>
      <c r="OW114" s="58"/>
      <c r="OX114" s="59"/>
      <c r="OY114" s="58"/>
      <c r="OZ114" s="59"/>
      <c r="PA114" s="58"/>
      <c r="PB114" s="59"/>
      <c r="PC114" s="42"/>
      <c r="PD114" s="92"/>
      <c r="PE114" s="141"/>
      <c r="PF114" s="36"/>
      <c r="PG114" s="98"/>
      <c r="PH114" s="17"/>
      <c r="PI114" s="100"/>
      <c r="PJ114" s="88"/>
      <c r="PK114" s="3"/>
      <c r="PL114" s="88"/>
      <c r="PM114" s="23"/>
      <c r="PN114" s="68"/>
      <c r="PO114" s="68"/>
      <c r="PP114" s="62"/>
      <c r="PQ114" s="23"/>
      <c r="PR114" s="23"/>
      <c r="PS114" s="68"/>
      <c r="PT114" s="62"/>
      <c r="PU114" s="34"/>
      <c r="PV114" s="143"/>
      <c r="PW114" s="143"/>
      <c r="PX114" s="143"/>
      <c r="PY114" s="17"/>
      <c r="PZ114" s="3"/>
      <c r="QA114" s="32"/>
      <c r="QB114" s="3"/>
      <c r="QC114" s="32"/>
      <c r="QD114" s="3"/>
      <c r="QE114" s="32"/>
      <c r="QF114" s="3"/>
      <c r="QG114" s="32"/>
      <c r="QH114" s="58"/>
      <c r="QI114" s="59"/>
      <c r="QJ114" s="58"/>
      <c r="QK114" s="59"/>
      <c r="QL114" s="58"/>
      <c r="QM114" s="59"/>
      <c r="QN114" s="42"/>
      <c r="QO114" s="92"/>
      <c r="QP114" s="141"/>
      <c r="QQ114" s="36"/>
      <c r="QR114" s="98"/>
      <c r="QS114" s="17"/>
      <c r="QT114" s="100"/>
      <c r="QU114" s="88"/>
      <c r="QV114" s="3"/>
      <c r="QW114" s="88"/>
      <c r="QX114" s="23"/>
      <c r="QY114" s="68"/>
      <c r="QZ114" s="68"/>
      <c r="RA114" s="62"/>
      <c r="RB114" s="23"/>
      <c r="RC114" s="23"/>
      <c r="RD114" s="68"/>
      <c r="RE114" s="62"/>
      <c r="RF114" s="34"/>
      <c r="RG114" s="143"/>
      <c r="RH114" s="143"/>
      <c r="RI114" s="143"/>
      <c r="RJ114" s="17"/>
      <c r="RK114" s="3"/>
      <c r="RL114" s="32"/>
      <c r="RM114" s="3"/>
      <c r="RN114" s="32"/>
      <c r="RO114" s="3"/>
      <c r="RP114" s="32"/>
      <c r="RQ114" s="3"/>
      <c r="RR114" s="32"/>
      <c r="RS114" s="58"/>
      <c r="RT114" s="59"/>
      <c r="RU114" s="58"/>
      <c r="RV114" s="59"/>
      <c r="RW114" s="58"/>
      <c r="RX114" s="59"/>
      <c r="RY114" s="42"/>
      <c r="RZ114" s="92"/>
      <c r="SA114" s="141"/>
      <c r="SB114" s="36"/>
      <c r="SC114" s="98"/>
      <c r="SD114" s="17"/>
      <c r="SE114" s="100">
        <v>0</v>
      </c>
      <c r="SF114" s="88">
        <v>0</v>
      </c>
      <c r="SG114" s="3">
        <v>0</v>
      </c>
      <c r="SH114" s="88">
        <v>0</v>
      </c>
      <c r="SI114" s="23">
        <f>SE114+SG114</f>
        <v>0</v>
      </c>
      <c r="SJ114" s="68">
        <f>SF114+SH114</f>
        <v>0</v>
      </c>
      <c r="SK114" s="68">
        <f>SJ114/1.18</f>
        <v>0</v>
      </c>
      <c r="SL114" s="62">
        <f>SJ114/$SJ$1</f>
        <v>0</v>
      </c>
      <c r="SM114" s="23">
        <v>0</v>
      </c>
      <c r="SN114" s="23">
        <v>0</v>
      </c>
      <c r="SO114" s="68">
        <v>0</v>
      </c>
      <c r="SP114" s="62">
        <f>SO114/$IS$1</f>
        <v>0</v>
      </c>
      <c r="SQ114" s="34">
        <f>SI114*SU114</f>
        <v>0</v>
      </c>
      <c r="SR114" s="143" t="str">
        <f>E114</f>
        <v>AI-13</v>
      </c>
      <c r="SS114" s="143" t="str">
        <f>A114</f>
        <v>B0G53H49BS</v>
      </c>
      <c r="ST114" s="143" t="str">
        <f>B114</f>
        <v>FBA79961</v>
      </c>
      <c r="SU114" s="17">
        <f>J114</f>
        <v>1611.51</v>
      </c>
      <c r="SV114" s="3">
        <v>0</v>
      </c>
      <c r="SW114" s="32">
        <f>SV114*SU114</f>
        <v>0</v>
      </c>
      <c r="SX114" s="3">
        <v>0</v>
      </c>
      <c r="SY114" s="32">
        <f>SX114*SU114</f>
        <v>0</v>
      </c>
      <c r="SZ114" s="3">
        <v>0</v>
      </c>
      <c r="TA114" s="32">
        <f>SZ114*SU114</f>
        <v>0</v>
      </c>
      <c r="TB114" s="3">
        <v>0</v>
      </c>
      <c r="TC114" s="32">
        <f>TB114*SU114</f>
        <v>0</v>
      </c>
      <c r="TD114" s="58">
        <v>0</v>
      </c>
      <c r="TE114" s="59">
        <f>TD114*SU114</f>
        <v>0</v>
      </c>
      <c r="TF114" s="58">
        <v>0</v>
      </c>
      <c r="TG114" s="59">
        <f>TF114*SU114</f>
        <v>0</v>
      </c>
      <c r="TH114" s="58">
        <v>500</v>
      </c>
      <c r="TI114" s="59">
        <f>TH114*SU114</f>
        <v>805755</v>
      </c>
      <c r="TJ114" s="42">
        <f>SV114+SX114+TD114+SZ114+TB114+TF114+TH114</f>
        <v>500</v>
      </c>
      <c r="TK114" s="92">
        <f>TJ114*SU114</f>
        <v>805755</v>
      </c>
      <c r="TL114" s="141">
        <v>0</v>
      </c>
      <c r="TM114" s="36" t="str">
        <f>E114</f>
        <v>AI-13</v>
      </c>
      <c r="TN114" s="98" t="s">
        <v>664</v>
      </c>
      <c r="TO114" s="17">
        <f>J114</f>
        <v>1611.51</v>
      </c>
      <c r="TP114" s="100">
        <v>0</v>
      </c>
      <c r="TQ114" s="88">
        <v>0</v>
      </c>
      <c r="TR114" s="3">
        <v>0</v>
      </c>
      <c r="TS114" s="88">
        <v>0</v>
      </c>
      <c r="TT114" s="23">
        <f>TP114+TR114</f>
        <v>0</v>
      </c>
      <c r="TU114" s="68">
        <f>TQ114+TS114</f>
        <v>0</v>
      </c>
      <c r="TV114" s="68">
        <f>TU114/1.18</f>
        <v>0</v>
      </c>
      <c r="TW114" s="62">
        <f>TU114/$TU$1</f>
        <v>0</v>
      </c>
      <c r="TX114" s="23">
        <v>0</v>
      </c>
      <c r="TY114" s="23">
        <v>0</v>
      </c>
      <c r="TZ114" s="68">
        <v>0</v>
      </c>
      <c r="UA114" s="62">
        <f>TZ114/$IS$1</f>
        <v>0</v>
      </c>
      <c r="UB114" s="34">
        <f>TT114*J114</f>
        <v>0</v>
      </c>
      <c r="UC114" s="143" t="str">
        <f>E114</f>
        <v>AI-13</v>
      </c>
      <c r="UD114" s="143" t="str">
        <f>A114</f>
        <v>B0G53H49BS</v>
      </c>
      <c r="UE114" s="143" t="str">
        <f>B114</f>
        <v>FBA79961</v>
      </c>
      <c r="UF114" s="17">
        <f>J114</f>
        <v>1611.51</v>
      </c>
      <c r="UG114" s="3">
        <v>0</v>
      </c>
      <c r="UH114" s="32">
        <f>UG114*J114</f>
        <v>0</v>
      </c>
      <c r="UI114" s="3">
        <v>0</v>
      </c>
      <c r="UJ114" s="32">
        <f>UI114*J114</f>
        <v>0</v>
      </c>
      <c r="UK114" s="3">
        <v>0</v>
      </c>
      <c r="UL114" s="32">
        <f>UK114*J114</f>
        <v>0</v>
      </c>
      <c r="UM114" s="3">
        <v>0</v>
      </c>
      <c r="UN114" s="32">
        <f>UM114*J114</f>
        <v>0</v>
      </c>
      <c r="UO114" s="58">
        <v>0</v>
      </c>
      <c r="UP114" s="59">
        <f>UO114*J114</f>
        <v>0</v>
      </c>
      <c r="UQ114" s="58">
        <v>0</v>
      </c>
      <c r="UR114" s="59">
        <f>UQ114*J114</f>
        <v>0</v>
      </c>
      <c r="US114" s="58">
        <v>500</v>
      </c>
      <c r="UT114" s="59">
        <f>US114*J114</f>
        <v>805755</v>
      </c>
      <c r="UU114" s="42">
        <f>UG114+UI114+UO114+UK114+UM114+UQ114+US114</f>
        <v>500</v>
      </c>
      <c r="UV114" s="92">
        <f>UU114*J114</f>
        <v>805755</v>
      </c>
      <c r="UW114" s="141">
        <v>0</v>
      </c>
      <c r="UX114" s="36" t="str">
        <f>E114</f>
        <v>AI-13</v>
      </c>
      <c r="UY114" s="98" t="s">
        <v>664</v>
      </c>
      <c r="UZ114" s="17">
        <f>J114</f>
        <v>1611.51</v>
      </c>
      <c r="VA114" s="100">
        <v>0</v>
      </c>
      <c r="VB114" s="88">
        <v>0</v>
      </c>
      <c r="VC114" s="3">
        <v>0</v>
      </c>
      <c r="VD114" s="88">
        <v>0</v>
      </c>
      <c r="VE114" s="23">
        <f t="shared" si="759"/>
        <v>0</v>
      </c>
      <c r="VF114" s="68">
        <f t="shared" si="760"/>
        <v>0</v>
      </c>
      <c r="VG114" s="68">
        <f t="shared" si="761"/>
        <v>0</v>
      </c>
      <c r="VH114" s="62">
        <f t="shared" si="762"/>
        <v>0</v>
      </c>
      <c r="VI114" s="23">
        <v>86</v>
      </c>
      <c r="VJ114" s="23">
        <v>0</v>
      </c>
      <c r="VK114" s="68">
        <v>0</v>
      </c>
      <c r="VL114" s="62">
        <f>VK114/$IS$1</f>
        <v>0</v>
      </c>
      <c r="VM114" s="34">
        <f t="shared" si="763"/>
        <v>0</v>
      </c>
      <c r="VN114" s="143" t="str">
        <f t="shared" si="755"/>
        <v>AI-13</v>
      </c>
      <c r="VO114" s="143" t="str">
        <f t="shared" si="756"/>
        <v>B0G53H49BS</v>
      </c>
      <c r="VP114" s="143" t="str">
        <f t="shared" si="757"/>
        <v>FBA79961</v>
      </c>
      <c r="VQ114" s="17">
        <f t="shared" si="764"/>
        <v>1611.51</v>
      </c>
      <c r="VR114" s="3">
        <v>65</v>
      </c>
      <c r="VS114" s="32">
        <f t="shared" si="765"/>
        <v>104748.15</v>
      </c>
      <c r="VT114" s="3">
        <v>342</v>
      </c>
      <c r="VU114" s="32">
        <f t="shared" si="766"/>
        <v>551136.42000000004</v>
      </c>
      <c r="VV114" s="3">
        <v>0</v>
      </c>
      <c r="VW114" s="32">
        <f t="shared" si="767"/>
        <v>0</v>
      </c>
      <c r="VX114" s="3">
        <v>0</v>
      </c>
      <c r="VY114" s="32">
        <f t="shared" si="768"/>
        <v>0</v>
      </c>
      <c r="VZ114" s="58">
        <v>0</v>
      </c>
      <c r="WA114" s="59">
        <f t="shared" si="769"/>
        <v>0</v>
      </c>
      <c r="WB114" s="58">
        <v>0</v>
      </c>
      <c r="WC114" s="59">
        <f t="shared" si="770"/>
        <v>0</v>
      </c>
      <c r="WD114" s="58">
        <v>0</v>
      </c>
      <c r="WE114" s="59">
        <f t="shared" si="771"/>
        <v>0</v>
      </c>
      <c r="WF114" s="42">
        <f t="shared" si="772"/>
        <v>407</v>
      </c>
      <c r="WG114" s="92">
        <f t="shared" si="773"/>
        <v>655884.56999999995</v>
      </c>
      <c r="WH114" s="141">
        <v>4</v>
      </c>
      <c r="WI114" s="36" t="str">
        <f t="shared" si="758"/>
        <v>AI-13</v>
      </c>
      <c r="WJ114" s="98" t="s">
        <v>664</v>
      </c>
      <c r="WK114" s="17">
        <f t="shared" si="774"/>
        <v>1611.51</v>
      </c>
    </row>
    <row r="115" spans="1:609">
      <c r="A115" s="150" t="s">
        <v>461</v>
      </c>
      <c r="B115" s="161" t="s">
        <v>901</v>
      </c>
      <c r="C115" s="180"/>
      <c r="D115" s="150" t="s">
        <v>669</v>
      </c>
      <c r="E115" s="161" t="s">
        <v>926</v>
      </c>
      <c r="F115" s="180"/>
      <c r="G115" s="180"/>
      <c r="H115" s="161" t="s">
        <v>947</v>
      </c>
      <c r="I115" s="161" t="s">
        <v>948</v>
      </c>
      <c r="J115" s="188">
        <v>2139.7293999999997</v>
      </c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I115" s="179"/>
      <c r="BJ115" s="179"/>
      <c r="BK115" s="179"/>
      <c r="BL115" s="179"/>
      <c r="BM115" s="179"/>
      <c r="BN115" s="179"/>
      <c r="BO115" s="179"/>
      <c r="BP115" s="179"/>
      <c r="BQ115" s="179"/>
      <c r="BR115" s="179"/>
      <c r="BS115" s="179"/>
      <c r="BT115" s="179"/>
      <c r="BU115" s="179"/>
      <c r="BV115" s="179"/>
      <c r="BW115" s="179"/>
      <c r="BX115" s="179"/>
      <c r="BY115" s="179"/>
      <c r="BZ115" s="179"/>
      <c r="CA115" s="179"/>
      <c r="CB115" s="179"/>
      <c r="CC115" s="179"/>
      <c r="CD115" s="179"/>
      <c r="CE115" s="179"/>
      <c r="CF115" s="179"/>
      <c r="CG115" s="179"/>
      <c r="CH115" s="179"/>
      <c r="CI115" s="179"/>
      <c r="CJ115" s="179"/>
      <c r="CK115" s="179"/>
      <c r="CL115" s="179"/>
      <c r="CM115" s="179"/>
      <c r="CN115" s="179"/>
      <c r="CO115" s="179"/>
      <c r="CP115" s="179"/>
      <c r="CQ115" s="179"/>
      <c r="CR115" s="179"/>
      <c r="CS115" s="179"/>
      <c r="CT115" s="179"/>
      <c r="CU115" s="179"/>
      <c r="CV115" s="179"/>
      <c r="CW115" s="179"/>
      <c r="CX115" s="179"/>
      <c r="CY115" s="179"/>
      <c r="CZ115" s="179"/>
      <c r="DA115" s="179"/>
      <c r="DB115" s="179"/>
      <c r="DC115" s="179"/>
      <c r="DD115" s="179"/>
      <c r="DE115" s="179"/>
      <c r="DF115" s="179"/>
      <c r="DG115" s="179"/>
      <c r="DH115" s="179"/>
      <c r="DI115" s="179"/>
      <c r="DJ115" s="179"/>
      <c r="DK115" s="179"/>
      <c r="DL115" s="179"/>
      <c r="DM115" s="179"/>
      <c r="DN115" s="179"/>
      <c r="DO115" s="179"/>
      <c r="DP115" s="179"/>
      <c r="DQ115" s="179"/>
      <c r="DR115" s="179"/>
      <c r="DS115" s="179"/>
      <c r="DT115" s="179"/>
      <c r="DU115" s="179"/>
      <c r="DV115" s="144"/>
      <c r="DW115" s="144"/>
      <c r="DX115" s="144"/>
      <c r="DY115" s="144"/>
      <c r="DZ115" s="144"/>
      <c r="EA115" s="144"/>
      <c r="EB115" s="144"/>
      <c r="EC115" s="144"/>
      <c r="ED115" s="144"/>
      <c r="EE115" s="179"/>
      <c r="EF115" s="179"/>
      <c r="EG115" s="179"/>
      <c r="EH115" s="179"/>
      <c r="EI115" s="179"/>
      <c r="EJ115" s="179"/>
      <c r="EK115" s="179"/>
      <c r="EL115" s="144"/>
      <c r="EM115" s="179"/>
      <c r="EN115" s="179"/>
      <c r="EO115" s="179"/>
      <c r="EP115" s="144"/>
      <c r="EQ115" s="179"/>
      <c r="ER115" s="144"/>
      <c r="ES115" s="144"/>
      <c r="ET115" s="144"/>
      <c r="EU115" s="144"/>
      <c r="EV115" s="179"/>
      <c r="EW115" s="179"/>
      <c r="EX115" s="179"/>
      <c r="EY115" s="179"/>
      <c r="EZ115" s="179"/>
      <c r="FA115" s="179"/>
      <c r="FB115" s="179"/>
      <c r="FC115" s="144"/>
      <c r="FD115" s="179"/>
      <c r="FE115" s="179"/>
      <c r="FF115" s="179"/>
      <c r="FG115" s="144"/>
      <c r="FH115" s="179"/>
      <c r="FI115" s="179"/>
      <c r="FJ115" s="179"/>
      <c r="FK115" s="179"/>
      <c r="FL115" s="179"/>
      <c r="FM115" s="179"/>
      <c r="FN115" s="179"/>
      <c r="FO115" s="179"/>
      <c r="FP115" s="144"/>
      <c r="FQ115" s="179"/>
      <c r="FR115" s="179"/>
      <c r="FS115" s="145"/>
      <c r="FT115" s="144"/>
      <c r="FU115" s="179"/>
      <c r="FV115" s="179"/>
      <c r="FW115" s="179"/>
      <c r="FX115" s="179"/>
      <c r="FY115" s="179"/>
      <c r="FZ115" s="179"/>
      <c r="GA115" s="179"/>
      <c r="GB115" s="179"/>
      <c r="GC115" s="144"/>
      <c r="GD115" s="179"/>
      <c r="GE115" s="179"/>
      <c r="GF115" s="145"/>
      <c r="GG115" s="144"/>
      <c r="GH115" s="181"/>
      <c r="GI115" s="182"/>
      <c r="GJ115" s="179"/>
      <c r="GK115" s="179"/>
      <c r="GL115" s="179"/>
      <c r="GM115" s="179"/>
      <c r="GN115" s="179"/>
      <c r="GO115" s="179"/>
      <c r="GP115" s="144"/>
      <c r="GQ115" s="179"/>
      <c r="GR115" s="179"/>
      <c r="GS115" s="145"/>
      <c r="GT115" s="144"/>
      <c r="GU115" s="181"/>
      <c r="GV115" s="182"/>
      <c r="GW115" s="179"/>
      <c r="GX115" s="179"/>
      <c r="GY115" s="179"/>
      <c r="GZ115" s="179"/>
      <c r="HA115" s="179"/>
      <c r="HB115" s="179"/>
      <c r="HC115" s="144"/>
      <c r="HD115" s="179"/>
      <c r="HE115" s="179"/>
      <c r="HF115" s="145"/>
      <c r="HG115" s="144"/>
      <c r="HH115" s="179"/>
      <c r="HI115" s="182"/>
      <c r="HJ115" s="179"/>
      <c r="HK115" s="179"/>
      <c r="HL115" s="179"/>
      <c r="HM115" s="179"/>
      <c r="HN115" s="179"/>
      <c r="HO115" s="179"/>
      <c r="HP115" s="144"/>
      <c r="HQ115" s="179"/>
      <c r="HR115" s="179"/>
      <c r="HS115" s="145"/>
      <c r="HT115" s="144"/>
      <c r="HU115" s="179"/>
      <c r="HV115" s="182"/>
      <c r="HW115" s="179"/>
      <c r="HX115" s="179"/>
      <c r="HY115" s="179"/>
      <c r="HZ115" s="179"/>
      <c r="IA115" s="179"/>
      <c r="IB115" s="179"/>
      <c r="IC115" s="144"/>
      <c r="ID115" s="179"/>
      <c r="IE115" s="179"/>
      <c r="IF115" s="145"/>
      <c r="IG115" s="144"/>
      <c r="IH115" s="179"/>
      <c r="II115" s="182"/>
      <c r="IJ115" s="145"/>
      <c r="IK115" s="179"/>
      <c r="IL115" s="145"/>
      <c r="IM115" s="179"/>
      <c r="IN115" s="145"/>
      <c r="IO115" s="145"/>
      <c r="IP115" s="144"/>
      <c r="IQ115" s="179"/>
      <c r="IR115" s="179"/>
      <c r="IS115" s="145"/>
      <c r="IT115" s="144"/>
      <c r="IU115" s="179"/>
      <c r="IV115" s="179"/>
      <c r="IW115" s="179"/>
      <c r="IX115" s="179"/>
      <c r="IY115" s="179"/>
      <c r="IZ115" s="179"/>
      <c r="JA115" s="179"/>
      <c r="JB115" s="179"/>
      <c r="JC115" s="179"/>
      <c r="JD115" s="179"/>
      <c r="JE115" s="179"/>
      <c r="JF115" s="179"/>
      <c r="JG115" s="179"/>
      <c r="JH115" s="179"/>
      <c r="JI115" s="179"/>
      <c r="JJ115" s="179"/>
      <c r="JK115" s="179"/>
      <c r="JL115" s="179"/>
      <c r="JM115" s="179"/>
      <c r="JN115" s="179"/>
      <c r="JO115" s="179"/>
      <c r="JP115" s="179"/>
      <c r="JQ115" s="181"/>
      <c r="JR115" s="179"/>
      <c r="JS115" s="182"/>
      <c r="JT115" s="145"/>
      <c r="JU115" s="179"/>
      <c r="JV115" s="145"/>
      <c r="JW115" s="179"/>
      <c r="JX115" s="145"/>
      <c r="JY115" s="145"/>
      <c r="JZ115" s="144"/>
      <c r="KA115" s="179"/>
      <c r="KB115" s="179"/>
      <c r="KC115" s="145"/>
      <c r="KD115" s="144"/>
      <c r="KE115" s="179"/>
      <c r="KF115" s="179"/>
      <c r="KG115" s="179"/>
      <c r="KH115" s="179"/>
      <c r="KI115" s="179"/>
      <c r="KJ115" s="179"/>
      <c r="KK115" s="179"/>
      <c r="KL115" s="179"/>
      <c r="KM115" s="179"/>
      <c r="KN115" s="179"/>
      <c r="KO115" s="179"/>
      <c r="KP115" s="179"/>
      <c r="KQ115" s="179"/>
      <c r="KR115" s="179"/>
      <c r="KS115" s="179"/>
      <c r="KT115" s="179"/>
      <c r="KU115" s="179"/>
      <c r="KV115" s="179"/>
      <c r="KW115" s="179"/>
      <c r="KX115" s="179"/>
      <c r="KY115" s="179"/>
      <c r="KZ115" s="179"/>
      <c r="LA115" s="181"/>
      <c r="LB115" s="179"/>
      <c r="LC115" s="100"/>
      <c r="LD115" s="88"/>
      <c r="LE115" s="3"/>
      <c r="LF115" s="88"/>
      <c r="LG115" s="23"/>
      <c r="LH115" s="68"/>
      <c r="LI115" s="68"/>
      <c r="LJ115" s="62"/>
      <c r="LK115" s="23"/>
      <c r="LL115" s="23"/>
      <c r="LM115" s="68"/>
      <c r="LN115" s="62"/>
      <c r="LO115" s="34"/>
      <c r="LP115" s="143"/>
      <c r="LQ115" s="142"/>
      <c r="LR115" s="143"/>
      <c r="LS115" s="126"/>
      <c r="LT115" s="3"/>
      <c r="LU115" s="32"/>
      <c r="LV115" s="3"/>
      <c r="LW115" s="32"/>
      <c r="LX115" s="3"/>
      <c r="LY115" s="32"/>
      <c r="LZ115" s="3"/>
      <c r="MA115" s="32"/>
      <c r="MB115" s="58"/>
      <c r="MC115" s="59"/>
      <c r="MD115" s="58"/>
      <c r="ME115" s="59"/>
      <c r="MF115" s="58"/>
      <c r="MG115" s="59"/>
      <c r="MH115" s="42"/>
      <c r="MI115" s="10"/>
      <c r="MJ115" s="36"/>
      <c r="MK115" s="98"/>
      <c r="ML115" s="126"/>
      <c r="MM115" s="100"/>
      <c r="MN115" s="88"/>
      <c r="MO115" s="3"/>
      <c r="MP115" s="88"/>
      <c r="MQ115" s="23"/>
      <c r="MR115" s="68"/>
      <c r="MS115" s="68"/>
      <c r="MT115" s="62"/>
      <c r="MU115" s="23"/>
      <c r="MV115" s="23"/>
      <c r="MW115" s="68"/>
      <c r="MX115" s="62"/>
      <c r="MY115" s="34"/>
      <c r="MZ115" s="143"/>
      <c r="NA115" s="143"/>
      <c r="NB115" s="143"/>
      <c r="NC115" s="17"/>
      <c r="ND115" s="3"/>
      <c r="NE115" s="32"/>
      <c r="NF115" s="3"/>
      <c r="NG115" s="32"/>
      <c r="NH115" s="3"/>
      <c r="NI115" s="32"/>
      <c r="NJ115" s="3"/>
      <c r="NK115" s="32"/>
      <c r="NL115" s="58"/>
      <c r="NM115" s="59"/>
      <c r="NN115" s="58"/>
      <c r="NO115" s="59"/>
      <c r="NP115" s="58"/>
      <c r="NQ115" s="59"/>
      <c r="NR115" s="42"/>
      <c r="NS115" s="92"/>
      <c r="NT115" s="141"/>
      <c r="NU115" s="36"/>
      <c r="NV115" s="98"/>
      <c r="NW115" s="126"/>
      <c r="NX115" s="100"/>
      <c r="NY115" s="88"/>
      <c r="NZ115" s="3"/>
      <c r="OA115" s="88"/>
      <c r="OB115" s="23"/>
      <c r="OC115" s="68"/>
      <c r="OD115" s="68"/>
      <c r="OE115" s="62"/>
      <c r="OF115" s="23"/>
      <c r="OG115" s="23"/>
      <c r="OH115" s="68"/>
      <c r="OI115" s="62"/>
      <c r="OJ115" s="34"/>
      <c r="OK115" s="143"/>
      <c r="OL115" s="143"/>
      <c r="OM115" s="143"/>
      <c r="ON115" s="17"/>
      <c r="OO115" s="3"/>
      <c r="OP115" s="32"/>
      <c r="OQ115" s="3"/>
      <c r="OR115" s="32"/>
      <c r="OS115" s="3"/>
      <c r="OT115" s="32"/>
      <c r="OU115" s="3"/>
      <c r="OV115" s="32"/>
      <c r="OW115" s="58"/>
      <c r="OX115" s="59"/>
      <c r="OY115" s="58"/>
      <c r="OZ115" s="59"/>
      <c r="PA115" s="58"/>
      <c r="PB115" s="59"/>
      <c r="PC115" s="42"/>
      <c r="PD115" s="92"/>
      <c r="PE115" s="141"/>
      <c r="PF115" s="36"/>
      <c r="PG115" s="98"/>
      <c r="PH115" s="126"/>
      <c r="PI115" s="100"/>
      <c r="PJ115" s="88"/>
      <c r="PK115" s="3"/>
      <c r="PL115" s="88"/>
      <c r="PM115" s="23"/>
      <c r="PN115" s="68"/>
      <c r="PO115" s="68"/>
      <c r="PP115" s="62"/>
      <c r="PQ115" s="23"/>
      <c r="PR115" s="23"/>
      <c r="PS115" s="68"/>
      <c r="PT115" s="62"/>
      <c r="PU115" s="34"/>
      <c r="PV115" s="143"/>
      <c r="PW115" s="143"/>
      <c r="PX115" s="143"/>
      <c r="PY115" s="17"/>
      <c r="PZ115" s="3"/>
      <c r="QA115" s="32"/>
      <c r="QB115" s="3"/>
      <c r="QC115" s="32"/>
      <c r="QD115" s="3"/>
      <c r="QE115" s="32"/>
      <c r="QF115" s="3"/>
      <c r="QG115" s="32"/>
      <c r="QH115" s="58"/>
      <c r="QI115" s="59"/>
      <c r="QJ115" s="58"/>
      <c r="QK115" s="59"/>
      <c r="QL115" s="58"/>
      <c r="QM115" s="59"/>
      <c r="QN115" s="42"/>
      <c r="QO115" s="92"/>
      <c r="QP115" s="141"/>
      <c r="QQ115" s="36"/>
      <c r="QR115" s="98"/>
      <c r="QS115" s="126"/>
      <c r="QT115" s="100"/>
      <c r="QU115" s="88"/>
      <c r="QV115" s="3"/>
      <c r="QW115" s="88"/>
      <c r="QX115" s="23"/>
      <c r="QY115" s="68"/>
      <c r="QZ115" s="68"/>
      <c r="RA115" s="62"/>
      <c r="RB115" s="23"/>
      <c r="RC115" s="23"/>
      <c r="RD115" s="68"/>
      <c r="RE115" s="62"/>
      <c r="RF115" s="34"/>
      <c r="RG115" s="143"/>
      <c r="RH115" s="143"/>
      <c r="RI115" s="143"/>
      <c r="RJ115" s="17"/>
      <c r="RK115" s="3"/>
      <c r="RL115" s="32"/>
      <c r="RM115" s="3"/>
      <c r="RN115" s="32"/>
      <c r="RO115" s="3"/>
      <c r="RP115" s="32"/>
      <c r="RQ115" s="3"/>
      <c r="RR115" s="32"/>
      <c r="RS115" s="58"/>
      <c r="RT115" s="59"/>
      <c r="RU115" s="58"/>
      <c r="RV115" s="59"/>
      <c r="RW115" s="58"/>
      <c r="RX115" s="59"/>
      <c r="RY115" s="42"/>
      <c r="RZ115" s="92"/>
      <c r="SA115" s="141"/>
      <c r="SB115" s="36"/>
      <c r="SC115" s="98"/>
      <c r="SD115" s="17"/>
      <c r="SE115" s="100"/>
      <c r="SF115" s="88"/>
      <c r="SG115" s="3"/>
      <c r="SH115" s="88"/>
      <c r="SI115" s="23"/>
      <c r="SJ115" s="68"/>
      <c r="SK115" s="68"/>
      <c r="SL115" s="62"/>
      <c r="SM115" s="23"/>
      <c r="SN115" s="23"/>
      <c r="SO115" s="68"/>
      <c r="SP115" s="62"/>
      <c r="SQ115" s="34"/>
      <c r="SR115" s="143"/>
      <c r="SS115" s="143"/>
      <c r="ST115" s="143"/>
      <c r="SU115" s="17"/>
      <c r="SV115" s="3"/>
      <c r="SW115" s="32"/>
      <c r="SX115" s="3"/>
      <c r="SY115" s="32"/>
      <c r="SZ115" s="3"/>
      <c r="TA115" s="32"/>
      <c r="TB115" s="3"/>
      <c r="TC115" s="32"/>
      <c r="TD115" s="58"/>
      <c r="TE115" s="59"/>
      <c r="TF115" s="58"/>
      <c r="TG115" s="59"/>
      <c r="TH115" s="58"/>
      <c r="TI115" s="59"/>
      <c r="TJ115" s="42"/>
      <c r="TK115" s="92"/>
      <c r="TL115" s="141"/>
      <c r="TM115" s="36"/>
      <c r="TN115" s="98"/>
      <c r="TO115" s="17"/>
      <c r="TP115" s="100"/>
      <c r="TQ115" s="88"/>
      <c r="TR115" s="3"/>
      <c r="TS115" s="88"/>
      <c r="TT115" s="23"/>
      <c r="TU115" s="68"/>
      <c r="TV115" s="68"/>
      <c r="TW115" s="62"/>
      <c r="TX115" s="23"/>
      <c r="TY115" s="23"/>
      <c r="TZ115" s="68"/>
      <c r="UA115" s="62"/>
      <c r="UB115" s="34"/>
      <c r="UC115" s="143"/>
      <c r="UD115" s="143"/>
      <c r="UE115" s="143"/>
      <c r="UF115" s="17"/>
      <c r="UG115" s="3"/>
      <c r="UH115" s="32"/>
      <c r="UI115" s="3"/>
      <c r="UJ115" s="32"/>
      <c r="UK115" s="3"/>
      <c r="UL115" s="32"/>
      <c r="UM115" s="3"/>
      <c r="UN115" s="32"/>
      <c r="UO115" s="58"/>
      <c r="UP115" s="59"/>
      <c r="UQ115" s="58"/>
      <c r="UR115" s="59"/>
      <c r="US115" s="58"/>
      <c r="UT115" s="59"/>
      <c r="UU115" s="42"/>
      <c r="UV115" s="92"/>
      <c r="UW115" s="141"/>
      <c r="UX115" s="36"/>
      <c r="UY115" s="98"/>
      <c r="UZ115" s="17"/>
      <c r="VA115" s="100">
        <v>0</v>
      </c>
      <c r="VB115" s="88">
        <v>0</v>
      </c>
      <c r="VC115" s="3">
        <v>0</v>
      </c>
      <c r="VD115" s="88">
        <v>0</v>
      </c>
      <c r="VE115" s="23">
        <f t="shared" si="759"/>
        <v>0</v>
      </c>
      <c r="VF115" s="68">
        <f t="shared" si="760"/>
        <v>0</v>
      </c>
      <c r="VG115" s="68">
        <f t="shared" si="761"/>
        <v>0</v>
      </c>
      <c r="VH115" s="62">
        <f t="shared" si="762"/>
        <v>0</v>
      </c>
      <c r="VI115" s="23">
        <v>0</v>
      </c>
      <c r="VJ115" s="23"/>
      <c r="VK115" s="68"/>
      <c r="VL115" s="62"/>
      <c r="VM115" s="34">
        <f t="shared" si="763"/>
        <v>0</v>
      </c>
      <c r="VN115" s="143" t="str">
        <f t="shared" si="755"/>
        <v>AK-37-B</v>
      </c>
      <c r="VO115" s="143" t="str">
        <f t="shared" si="756"/>
        <v>-</v>
      </c>
      <c r="VP115" s="143" t="str">
        <f t="shared" si="757"/>
        <v>FBA79979</v>
      </c>
      <c r="VQ115" s="17">
        <f t="shared" si="764"/>
        <v>2139.7293999999997</v>
      </c>
      <c r="VR115" s="3">
        <v>0</v>
      </c>
      <c r="VS115" s="32">
        <f t="shared" si="765"/>
        <v>0</v>
      </c>
      <c r="VT115" s="3">
        <v>0</v>
      </c>
      <c r="VU115" s="32">
        <f t="shared" si="766"/>
        <v>0</v>
      </c>
      <c r="VV115" s="3">
        <v>0</v>
      </c>
      <c r="VW115" s="32">
        <f t="shared" si="767"/>
        <v>0</v>
      </c>
      <c r="VX115" s="3">
        <v>0</v>
      </c>
      <c r="VY115" s="32">
        <f t="shared" si="768"/>
        <v>0</v>
      </c>
      <c r="VZ115" s="58">
        <v>306</v>
      </c>
      <c r="WA115" s="59">
        <f t="shared" si="769"/>
        <v>654757.1963999999</v>
      </c>
      <c r="WB115" s="58">
        <v>0</v>
      </c>
      <c r="WC115" s="59">
        <f t="shared" si="770"/>
        <v>0</v>
      </c>
      <c r="WD115" s="58">
        <v>0</v>
      </c>
      <c r="WE115" s="59">
        <f t="shared" si="771"/>
        <v>0</v>
      </c>
      <c r="WF115" s="42">
        <f t="shared" si="772"/>
        <v>306</v>
      </c>
      <c r="WG115" s="92">
        <f t="shared" si="773"/>
        <v>654757.1963999999</v>
      </c>
      <c r="WH115" s="141">
        <v>0</v>
      </c>
      <c r="WI115" s="36" t="str">
        <f t="shared" si="758"/>
        <v>AK-37-B</v>
      </c>
      <c r="WJ115" s="98" t="s">
        <v>465</v>
      </c>
      <c r="WK115" s="17">
        <f t="shared" si="774"/>
        <v>2139.7293999999997</v>
      </c>
    </row>
    <row r="116" spans="1:609">
      <c r="A116" s="150" t="s">
        <v>924</v>
      </c>
      <c r="B116" s="161" t="s">
        <v>900</v>
      </c>
      <c r="C116" s="180"/>
      <c r="D116" s="150" t="s">
        <v>669</v>
      </c>
      <c r="E116" s="161" t="s">
        <v>413</v>
      </c>
      <c r="F116" s="180"/>
      <c r="G116" s="180"/>
      <c r="H116" s="161" t="s">
        <v>868</v>
      </c>
      <c r="I116" s="161" t="s">
        <v>871</v>
      </c>
      <c r="J116" s="188">
        <v>4247.1857999999993</v>
      </c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  <c r="AW116" s="179"/>
      <c r="AX116" s="179"/>
      <c r="AY116" s="179"/>
      <c r="AZ116" s="179"/>
      <c r="BA116" s="179"/>
      <c r="BB116" s="179"/>
      <c r="BC116" s="179"/>
      <c r="BD116" s="179"/>
      <c r="BE116" s="179"/>
      <c r="BF116" s="179"/>
      <c r="BG116" s="179"/>
      <c r="BH116" s="179"/>
      <c r="BI116" s="179"/>
      <c r="BJ116" s="179"/>
      <c r="BK116" s="179"/>
      <c r="BL116" s="179"/>
      <c r="BM116" s="179"/>
      <c r="BN116" s="179"/>
      <c r="BO116" s="179"/>
      <c r="BP116" s="179"/>
      <c r="BQ116" s="179"/>
      <c r="BR116" s="179"/>
      <c r="BS116" s="179"/>
      <c r="BT116" s="179"/>
      <c r="BU116" s="179"/>
      <c r="BV116" s="179"/>
      <c r="BW116" s="179"/>
      <c r="BX116" s="179"/>
      <c r="BY116" s="179"/>
      <c r="BZ116" s="179"/>
      <c r="CA116" s="179"/>
      <c r="CB116" s="179"/>
      <c r="CC116" s="179"/>
      <c r="CD116" s="179"/>
      <c r="CE116" s="179"/>
      <c r="CF116" s="179"/>
      <c r="CG116" s="179"/>
      <c r="CH116" s="179"/>
      <c r="CI116" s="179"/>
      <c r="CJ116" s="179"/>
      <c r="CK116" s="179"/>
      <c r="CL116" s="179"/>
      <c r="CM116" s="179"/>
      <c r="CN116" s="179"/>
      <c r="CO116" s="179"/>
      <c r="CP116" s="179"/>
      <c r="CQ116" s="179"/>
      <c r="CR116" s="179"/>
      <c r="CS116" s="179"/>
      <c r="CT116" s="179"/>
      <c r="CU116" s="179"/>
      <c r="CV116" s="179"/>
      <c r="CW116" s="179"/>
      <c r="CX116" s="179"/>
      <c r="CY116" s="179"/>
      <c r="CZ116" s="179"/>
      <c r="DA116" s="179"/>
      <c r="DB116" s="179"/>
      <c r="DC116" s="179"/>
      <c r="DD116" s="179"/>
      <c r="DE116" s="179"/>
      <c r="DF116" s="179"/>
      <c r="DG116" s="179"/>
      <c r="DH116" s="179"/>
      <c r="DI116" s="179"/>
      <c r="DJ116" s="179"/>
      <c r="DK116" s="179"/>
      <c r="DL116" s="179"/>
      <c r="DM116" s="179"/>
      <c r="DN116" s="179"/>
      <c r="DO116" s="179"/>
      <c r="DP116" s="179"/>
      <c r="DQ116" s="179"/>
      <c r="DR116" s="179"/>
      <c r="DS116" s="179"/>
      <c r="DT116" s="179"/>
      <c r="DU116" s="179"/>
      <c r="DV116" s="144"/>
      <c r="DW116" s="144"/>
      <c r="DX116" s="144"/>
      <c r="DY116" s="144"/>
      <c r="DZ116" s="144"/>
      <c r="EA116" s="144"/>
      <c r="EB116" s="144"/>
      <c r="EC116" s="144"/>
      <c r="ED116" s="144"/>
      <c r="EE116" s="179"/>
      <c r="EF116" s="179"/>
      <c r="EG116" s="179"/>
      <c r="EH116" s="179"/>
      <c r="EI116" s="179"/>
      <c r="EJ116" s="179"/>
      <c r="EK116" s="179"/>
      <c r="EL116" s="144"/>
      <c r="EM116" s="179"/>
      <c r="EN116" s="179"/>
      <c r="EO116" s="179"/>
      <c r="EP116" s="144"/>
      <c r="EQ116" s="179"/>
      <c r="ER116" s="144"/>
      <c r="ES116" s="144"/>
      <c r="ET116" s="144"/>
      <c r="EU116" s="144"/>
      <c r="EV116" s="179"/>
      <c r="EW116" s="179"/>
      <c r="EX116" s="179"/>
      <c r="EY116" s="179"/>
      <c r="EZ116" s="179"/>
      <c r="FA116" s="179"/>
      <c r="FB116" s="179"/>
      <c r="FC116" s="144"/>
      <c r="FD116" s="179"/>
      <c r="FE116" s="179"/>
      <c r="FF116" s="179"/>
      <c r="FG116" s="144"/>
      <c r="FH116" s="179"/>
      <c r="FI116" s="179"/>
      <c r="FJ116" s="179"/>
      <c r="FK116" s="179"/>
      <c r="FL116" s="179"/>
      <c r="FM116" s="179"/>
      <c r="FN116" s="179"/>
      <c r="FO116" s="179"/>
      <c r="FP116" s="144"/>
      <c r="FQ116" s="179"/>
      <c r="FR116" s="179"/>
      <c r="FS116" s="145"/>
      <c r="FT116" s="144"/>
      <c r="FU116" s="179"/>
      <c r="FV116" s="179"/>
      <c r="FW116" s="179"/>
      <c r="FX116" s="179"/>
      <c r="FY116" s="179"/>
      <c r="FZ116" s="179"/>
      <c r="GA116" s="179"/>
      <c r="GB116" s="179"/>
      <c r="GC116" s="144"/>
      <c r="GD116" s="179"/>
      <c r="GE116" s="179"/>
      <c r="GF116" s="145"/>
      <c r="GG116" s="144"/>
      <c r="GH116" s="181"/>
      <c r="GI116" s="182"/>
      <c r="GJ116" s="179"/>
      <c r="GK116" s="179"/>
      <c r="GL116" s="179"/>
      <c r="GM116" s="179"/>
      <c r="GN116" s="179"/>
      <c r="GO116" s="179"/>
      <c r="GP116" s="144"/>
      <c r="GQ116" s="179"/>
      <c r="GR116" s="179"/>
      <c r="GS116" s="145"/>
      <c r="GT116" s="144"/>
      <c r="GU116" s="181"/>
      <c r="GV116" s="182"/>
      <c r="GW116" s="179"/>
      <c r="GX116" s="179"/>
      <c r="GY116" s="179"/>
      <c r="GZ116" s="179"/>
      <c r="HA116" s="179"/>
      <c r="HB116" s="179"/>
      <c r="HC116" s="144"/>
      <c r="HD116" s="179"/>
      <c r="HE116" s="179"/>
      <c r="HF116" s="145"/>
      <c r="HG116" s="144"/>
      <c r="HH116" s="179"/>
      <c r="HI116" s="182"/>
      <c r="HJ116" s="179"/>
      <c r="HK116" s="179"/>
      <c r="HL116" s="179"/>
      <c r="HM116" s="179"/>
      <c r="HN116" s="179"/>
      <c r="HO116" s="179"/>
      <c r="HP116" s="144"/>
      <c r="HQ116" s="179"/>
      <c r="HR116" s="179"/>
      <c r="HS116" s="145"/>
      <c r="HT116" s="144"/>
      <c r="HU116" s="179"/>
      <c r="HV116" s="182"/>
      <c r="HW116" s="179"/>
      <c r="HX116" s="179"/>
      <c r="HY116" s="179"/>
      <c r="HZ116" s="179"/>
      <c r="IA116" s="179"/>
      <c r="IB116" s="179"/>
      <c r="IC116" s="144"/>
      <c r="ID116" s="179"/>
      <c r="IE116" s="179"/>
      <c r="IF116" s="145"/>
      <c r="IG116" s="144"/>
      <c r="IH116" s="179"/>
      <c r="II116" s="182"/>
      <c r="IJ116" s="145"/>
      <c r="IK116" s="179"/>
      <c r="IL116" s="145"/>
      <c r="IM116" s="179"/>
      <c r="IN116" s="145"/>
      <c r="IO116" s="145"/>
      <c r="IP116" s="144"/>
      <c r="IQ116" s="179"/>
      <c r="IR116" s="179"/>
      <c r="IS116" s="145"/>
      <c r="IT116" s="144"/>
      <c r="IU116" s="179"/>
      <c r="IV116" s="179"/>
      <c r="IW116" s="179"/>
      <c r="IX116" s="179"/>
      <c r="IY116" s="179"/>
      <c r="IZ116" s="179"/>
      <c r="JA116" s="179"/>
      <c r="JB116" s="179"/>
      <c r="JC116" s="179"/>
      <c r="JD116" s="179"/>
      <c r="JE116" s="179"/>
      <c r="JF116" s="179"/>
      <c r="JG116" s="179"/>
      <c r="JH116" s="179"/>
      <c r="JI116" s="179"/>
      <c r="JJ116" s="179"/>
      <c r="JK116" s="179"/>
      <c r="JL116" s="179"/>
      <c r="JM116" s="179"/>
      <c r="JN116" s="179"/>
      <c r="JO116" s="179"/>
      <c r="JP116" s="179"/>
      <c r="JQ116" s="181"/>
      <c r="JR116" s="179"/>
      <c r="JS116" s="182"/>
      <c r="JT116" s="145"/>
      <c r="JU116" s="179"/>
      <c r="JV116" s="145"/>
      <c r="JW116" s="179"/>
      <c r="JX116" s="145"/>
      <c r="JY116" s="145"/>
      <c r="JZ116" s="144"/>
      <c r="KA116" s="179"/>
      <c r="KB116" s="179"/>
      <c r="KC116" s="145"/>
      <c r="KD116" s="144"/>
      <c r="KE116" s="179"/>
      <c r="KF116" s="179"/>
      <c r="KG116" s="179"/>
      <c r="KH116" s="179"/>
      <c r="KI116" s="179"/>
      <c r="KJ116" s="179"/>
      <c r="KK116" s="179"/>
      <c r="KL116" s="179"/>
      <c r="KM116" s="179"/>
      <c r="KN116" s="179"/>
      <c r="KO116" s="179"/>
      <c r="KP116" s="179"/>
      <c r="KQ116" s="179"/>
      <c r="KR116" s="179"/>
      <c r="KS116" s="179"/>
      <c r="KT116" s="179"/>
      <c r="KU116" s="179"/>
      <c r="KV116" s="179"/>
      <c r="KW116" s="179"/>
      <c r="KX116" s="179"/>
      <c r="KY116" s="179"/>
      <c r="KZ116" s="179"/>
      <c r="LA116" s="181"/>
      <c r="LB116" s="179"/>
      <c r="LC116" s="100"/>
      <c r="LD116" s="88"/>
      <c r="LE116" s="3"/>
      <c r="LF116" s="88"/>
      <c r="LG116" s="23"/>
      <c r="LH116" s="68"/>
      <c r="LI116" s="68"/>
      <c r="LJ116" s="62"/>
      <c r="LK116" s="23"/>
      <c r="LL116" s="23"/>
      <c r="LM116" s="68"/>
      <c r="LN116" s="62"/>
      <c r="LO116" s="34"/>
      <c r="LP116" s="143"/>
      <c r="LQ116" s="142"/>
      <c r="LR116" s="143"/>
      <c r="LS116" s="126"/>
      <c r="LT116" s="3"/>
      <c r="LU116" s="32"/>
      <c r="LV116" s="3"/>
      <c r="LW116" s="32"/>
      <c r="LX116" s="3"/>
      <c r="LY116" s="32"/>
      <c r="LZ116" s="3"/>
      <c r="MA116" s="32"/>
      <c r="MB116" s="58"/>
      <c r="MC116" s="59"/>
      <c r="MD116" s="58"/>
      <c r="ME116" s="59"/>
      <c r="MF116" s="58"/>
      <c r="MG116" s="59"/>
      <c r="MH116" s="42"/>
      <c r="MI116" s="10"/>
      <c r="MJ116" s="36"/>
      <c r="MK116" s="98"/>
      <c r="ML116" s="126"/>
      <c r="MM116" s="100"/>
      <c r="MN116" s="88"/>
      <c r="MO116" s="3"/>
      <c r="MP116" s="88"/>
      <c r="MQ116" s="23"/>
      <c r="MR116" s="68"/>
      <c r="MS116" s="68"/>
      <c r="MT116" s="62"/>
      <c r="MU116" s="23"/>
      <c r="MV116" s="23"/>
      <c r="MW116" s="68"/>
      <c r="MX116" s="62"/>
      <c r="MY116" s="34"/>
      <c r="MZ116" s="143"/>
      <c r="NA116" s="143"/>
      <c r="NB116" s="143"/>
      <c r="NC116" s="17"/>
      <c r="ND116" s="3"/>
      <c r="NE116" s="32"/>
      <c r="NF116" s="3"/>
      <c r="NG116" s="32"/>
      <c r="NH116" s="3"/>
      <c r="NI116" s="32"/>
      <c r="NJ116" s="3"/>
      <c r="NK116" s="32"/>
      <c r="NL116" s="58"/>
      <c r="NM116" s="59"/>
      <c r="NN116" s="58"/>
      <c r="NO116" s="59"/>
      <c r="NP116" s="58"/>
      <c r="NQ116" s="59"/>
      <c r="NR116" s="42"/>
      <c r="NS116" s="92"/>
      <c r="NT116" s="141"/>
      <c r="NU116" s="36"/>
      <c r="NV116" s="98"/>
      <c r="NW116" s="126"/>
      <c r="NX116" s="100"/>
      <c r="NY116" s="88"/>
      <c r="NZ116" s="3"/>
      <c r="OA116" s="88"/>
      <c r="OB116" s="23"/>
      <c r="OC116" s="68"/>
      <c r="OD116" s="68"/>
      <c r="OE116" s="62"/>
      <c r="OF116" s="23"/>
      <c r="OG116" s="23"/>
      <c r="OH116" s="68"/>
      <c r="OI116" s="62"/>
      <c r="OJ116" s="34"/>
      <c r="OK116" s="143"/>
      <c r="OL116" s="143"/>
      <c r="OM116" s="143"/>
      <c r="ON116" s="17"/>
      <c r="OO116" s="3"/>
      <c r="OP116" s="32"/>
      <c r="OQ116" s="3"/>
      <c r="OR116" s="32"/>
      <c r="OS116" s="3"/>
      <c r="OT116" s="32"/>
      <c r="OU116" s="3"/>
      <c r="OV116" s="32"/>
      <c r="OW116" s="58"/>
      <c r="OX116" s="59"/>
      <c r="OY116" s="58"/>
      <c r="OZ116" s="59"/>
      <c r="PA116" s="58"/>
      <c r="PB116" s="59"/>
      <c r="PC116" s="42"/>
      <c r="PD116" s="92"/>
      <c r="PE116" s="141"/>
      <c r="PF116" s="36"/>
      <c r="PG116" s="98"/>
      <c r="PH116" s="126"/>
      <c r="PI116" s="100"/>
      <c r="PJ116" s="88"/>
      <c r="PK116" s="3"/>
      <c r="PL116" s="88"/>
      <c r="PM116" s="23"/>
      <c r="PN116" s="68"/>
      <c r="PO116" s="68"/>
      <c r="PP116" s="62"/>
      <c r="PQ116" s="23"/>
      <c r="PR116" s="23"/>
      <c r="PS116" s="68"/>
      <c r="PT116" s="62"/>
      <c r="PU116" s="34"/>
      <c r="PV116" s="143"/>
      <c r="PW116" s="143"/>
      <c r="PX116" s="143"/>
      <c r="PY116" s="17"/>
      <c r="PZ116" s="3"/>
      <c r="QA116" s="32"/>
      <c r="QB116" s="3"/>
      <c r="QC116" s="32"/>
      <c r="QD116" s="3"/>
      <c r="QE116" s="32"/>
      <c r="QF116" s="3"/>
      <c r="QG116" s="32"/>
      <c r="QH116" s="58"/>
      <c r="QI116" s="59"/>
      <c r="QJ116" s="58"/>
      <c r="QK116" s="59"/>
      <c r="QL116" s="58"/>
      <c r="QM116" s="59"/>
      <c r="QN116" s="42"/>
      <c r="QO116" s="92"/>
      <c r="QP116" s="141"/>
      <c r="QQ116" s="36"/>
      <c r="QR116" s="98"/>
      <c r="QS116" s="126"/>
      <c r="QT116" s="100"/>
      <c r="QU116" s="88"/>
      <c r="QV116" s="3"/>
      <c r="QW116" s="88"/>
      <c r="QX116" s="23"/>
      <c r="QY116" s="68"/>
      <c r="QZ116" s="68"/>
      <c r="RA116" s="62"/>
      <c r="RB116" s="23"/>
      <c r="RC116" s="23"/>
      <c r="RD116" s="68"/>
      <c r="RE116" s="62"/>
      <c r="RF116" s="34"/>
      <c r="RG116" s="143"/>
      <c r="RH116" s="143"/>
      <c r="RI116" s="143"/>
      <c r="RJ116" s="17"/>
      <c r="RK116" s="3"/>
      <c r="RL116" s="32"/>
      <c r="RM116" s="3"/>
      <c r="RN116" s="32"/>
      <c r="RO116" s="3"/>
      <c r="RP116" s="32"/>
      <c r="RQ116" s="3"/>
      <c r="RR116" s="32"/>
      <c r="RS116" s="58"/>
      <c r="RT116" s="59"/>
      <c r="RU116" s="58"/>
      <c r="RV116" s="59"/>
      <c r="RW116" s="58"/>
      <c r="RX116" s="59"/>
      <c r="RY116" s="42"/>
      <c r="RZ116" s="92"/>
      <c r="SA116" s="141"/>
      <c r="SB116" s="36"/>
      <c r="SC116" s="98"/>
      <c r="SD116" s="17"/>
      <c r="SE116" s="100"/>
      <c r="SF116" s="88"/>
      <c r="SG116" s="3"/>
      <c r="SH116" s="88"/>
      <c r="SI116" s="23"/>
      <c r="SJ116" s="68"/>
      <c r="SK116" s="68"/>
      <c r="SL116" s="62"/>
      <c r="SM116" s="23"/>
      <c r="SN116" s="23"/>
      <c r="SO116" s="68"/>
      <c r="SP116" s="62"/>
      <c r="SQ116" s="34"/>
      <c r="SR116" s="143"/>
      <c r="SS116" s="143"/>
      <c r="ST116" s="143"/>
      <c r="SU116" s="17"/>
      <c r="SV116" s="3"/>
      <c r="SW116" s="32"/>
      <c r="SX116" s="3"/>
      <c r="SY116" s="32"/>
      <c r="SZ116" s="3"/>
      <c r="TA116" s="32"/>
      <c r="TB116" s="3"/>
      <c r="TC116" s="32"/>
      <c r="TD116" s="58"/>
      <c r="TE116" s="59"/>
      <c r="TF116" s="58"/>
      <c r="TG116" s="59"/>
      <c r="TH116" s="58"/>
      <c r="TI116" s="59"/>
      <c r="TJ116" s="42"/>
      <c r="TK116" s="92"/>
      <c r="TL116" s="141"/>
      <c r="TM116" s="36"/>
      <c r="TN116" s="98"/>
      <c r="TO116" s="17"/>
      <c r="TP116" s="100"/>
      <c r="TQ116" s="88"/>
      <c r="TR116" s="3"/>
      <c r="TS116" s="88"/>
      <c r="TT116" s="23"/>
      <c r="TU116" s="68"/>
      <c r="TV116" s="68"/>
      <c r="TW116" s="62"/>
      <c r="TX116" s="23"/>
      <c r="TY116" s="23"/>
      <c r="TZ116" s="68"/>
      <c r="UA116" s="62"/>
      <c r="UB116" s="34"/>
      <c r="UC116" s="143"/>
      <c r="UD116" s="143"/>
      <c r="UE116" s="143"/>
      <c r="UF116" s="17"/>
      <c r="UG116" s="3"/>
      <c r="UH116" s="32"/>
      <c r="UI116" s="3"/>
      <c r="UJ116" s="32"/>
      <c r="UK116" s="3"/>
      <c r="UL116" s="32"/>
      <c r="UM116" s="3"/>
      <c r="UN116" s="32"/>
      <c r="UO116" s="58"/>
      <c r="UP116" s="59"/>
      <c r="UQ116" s="58"/>
      <c r="UR116" s="59"/>
      <c r="US116" s="58"/>
      <c r="UT116" s="59"/>
      <c r="UU116" s="42"/>
      <c r="UV116" s="92"/>
      <c r="UW116" s="141"/>
      <c r="UX116" s="36"/>
      <c r="UY116" s="98"/>
      <c r="UZ116" s="17"/>
      <c r="VA116" s="100">
        <v>0</v>
      </c>
      <c r="VB116" s="88">
        <v>0</v>
      </c>
      <c r="VC116" s="3">
        <v>0</v>
      </c>
      <c r="VD116" s="88">
        <v>0</v>
      </c>
      <c r="VE116" s="23">
        <f t="shared" si="759"/>
        <v>0</v>
      </c>
      <c r="VF116" s="68">
        <f t="shared" si="760"/>
        <v>0</v>
      </c>
      <c r="VG116" s="68">
        <f t="shared" si="761"/>
        <v>0</v>
      </c>
      <c r="VH116" s="62">
        <f t="shared" si="762"/>
        <v>0</v>
      </c>
      <c r="VI116" s="23">
        <v>0</v>
      </c>
      <c r="VJ116" s="23"/>
      <c r="VK116" s="68"/>
      <c r="VL116" s="62"/>
      <c r="VM116" s="34">
        <f t="shared" si="763"/>
        <v>0</v>
      </c>
      <c r="VN116" s="143" t="str">
        <f t="shared" si="755"/>
        <v>M8</v>
      </c>
      <c r="VO116" s="143" t="str">
        <f t="shared" si="756"/>
        <v>B0GCP1J2HC</v>
      </c>
      <c r="VP116" s="143" t="str">
        <f t="shared" si="757"/>
        <v>FBA79972</v>
      </c>
      <c r="VQ116" s="17">
        <f t="shared" si="764"/>
        <v>4247.1857999999993</v>
      </c>
      <c r="VR116" s="3">
        <v>0</v>
      </c>
      <c r="VS116" s="32">
        <f t="shared" si="765"/>
        <v>0</v>
      </c>
      <c r="VT116" s="3">
        <v>7</v>
      </c>
      <c r="VU116" s="32">
        <f t="shared" si="766"/>
        <v>29730.300599999995</v>
      </c>
      <c r="VV116" s="3">
        <v>0</v>
      </c>
      <c r="VW116" s="32">
        <f t="shared" si="767"/>
        <v>0</v>
      </c>
      <c r="VX116" s="3">
        <v>0</v>
      </c>
      <c r="VY116" s="32">
        <f t="shared" si="768"/>
        <v>0</v>
      </c>
      <c r="VZ116" s="58">
        <v>90</v>
      </c>
      <c r="WA116" s="59">
        <f t="shared" si="769"/>
        <v>382246.72199999995</v>
      </c>
      <c r="WB116" s="58">
        <v>0</v>
      </c>
      <c r="WC116" s="59">
        <f t="shared" si="770"/>
        <v>0</v>
      </c>
      <c r="WD116" s="58">
        <v>0</v>
      </c>
      <c r="WE116" s="59">
        <f t="shared" si="771"/>
        <v>0</v>
      </c>
      <c r="WF116" s="42">
        <f t="shared" si="772"/>
        <v>97</v>
      </c>
      <c r="WG116" s="92">
        <f t="shared" si="773"/>
        <v>411977.02259999991</v>
      </c>
      <c r="WH116" s="141">
        <v>2</v>
      </c>
      <c r="WI116" s="36" t="str">
        <f t="shared" si="758"/>
        <v>M8</v>
      </c>
      <c r="WJ116" s="98" t="s">
        <v>465</v>
      </c>
      <c r="WK116" s="17">
        <f t="shared" si="774"/>
        <v>4247.1857999999993</v>
      </c>
    </row>
    <row r="117" spans="1:609">
      <c r="A117" s="150" t="s">
        <v>461</v>
      </c>
      <c r="B117" s="161" t="s">
        <v>920</v>
      </c>
      <c r="C117" s="180"/>
      <c r="D117" s="150" t="s">
        <v>669</v>
      </c>
      <c r="E117" s="161" t="s">
        <v>944</v>
      </c>
      <c r="F117" s="180"/>
      <c r="G117" s="180"/>
      <c r="H117" s="161" t="s">
        <v>476</v>
      </c>
      <c r="I117" s="161" t="s">
        <v>958</v>
      </c>
      <c r="J117" s="188">
        <v>3764.53</v>
      </c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  <c r="AW117" s="179"/>
      <c r="AX117" s="179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179"/>
      <c r="BI117" s="179"/>
      <c r="BJ117" s="179"/>
      <c r="BK117" s="179"/>
      <c r="BL117" s="179"/>
      <c r="BM117" s="179"/>
      <c r="BN117" s="179"/>
      <c r="BO117" s="179"/>
      <c r="BP117" s="179"/>
      <c r="BQ117" s="179"/>
      <c r="BR117" s="179"/>
      <c r="BS117" s="179"/>
      <c r="BT117" s="179"/>
      <c r="BU117" s="179"/>
      <c r="BV117" s="179"/>
      <c r="BW117" s="179"/>
      <c r="BX117" s="179"/>
      <c r="BY117" s="179"/>
      <c r="BZ117" s="179"/>
      <c r="CA117" s="179"/>
      <c r="CB117" s="179"/>
      <c r="CC117" s="179"/>
      <c r="CD117" s="179"/>
      <c r="CE117" s="179"/>
      <c r="CF117" s="179"/>
      <c r="CG117" s="179"/>
      <c r="CH117" s="179"/>
      <c r="CI117" s="179"/>
      <c r="CJ117" s="179"/>
      <c r="CK117" s="179"/>
      <c r="CL117" s="179"/>
      <c r="CM117" s="179"/>
      <c r="CN117" s="179"/>
      <c r="CO117" s="179"/>
      <c r="CP117" s="179"/>
      <c r="CQ117" s="179"/>
      <c r="CR117" s="179"/>
      <c r="CS117" s="179"/>
      <c r="CT117" s="179"/>
      <c r="CU117" s="179"/>
      <c r="CV117" s="179"/>
      <c r="CW117" s="179"/>
      <c r="CX117" s="179"/>
      <c r="CY117" s="179"/>
      <c r="CZ117" s="179"/>
      <c r="DA117" s="179"/>
      <c r="DB117" s="179"/>
      <c r="DC117" s="179"/>
      <c r="DD117" s="179"/>
      <c r="DE117" s="179"/>
      <c r="DF117" s="179"/>
      <c r="DG117" s="179"/>
      <c r="DH117" s="179"/>
      <c r="DI117" s="179"/>
      <c r="DJ117" s="179"/>
      <c r="DK117" s="179"/>
      <c r="DL117" s="179"/>
      <c r="DM117" s="179"/>
      <c r="DN117" s="179"/>
      <c r="DO117" s="179"/>
      <c r="DP117" s="179"/>
      <c r="DQ117" s="179"/>
      <c r="DR117" s="179"/>
      <c r="DS117" s="179"/>
      <c r="DT117" s="179"/>
      <c r="DU117" s="179"/>
      <c r="DV117" s="144"/>
      <c r="DW117" s="144"/>
      <c r="DX117" s="144"/>
      <c r="DY117" s="144"/>
      <c r="DZ117" s="144"/>
      <c r="EA117" s="144"/>
      <c r="EB117" s="144"/>
      <c r="EC117" s="144"/>
      <c r="ED117" s="144"/>
      <c r="EE117" s="179"/>
      <c r="EF117" s="179"/>
      <c r="EG117" s="179"/>
      <c r="EH117" s="179"/>
      <c r="EI117" s="179"/>
      <c r="EJ117" s="179"/>
      <c r="EK117" s="179"/>
      <c r="EL117" s="144"/>
      <c r="EM117" s="179"/>
      <c r="EN117" s="179"/>
      <c r="EO117" s="179"/>
      <c r="EP117" s="144"/>
      <c r="EQ117" s="179"/>
      <c r="ER117" s="144"/>
      <c r="ES117" s="144"/>
      <c r="ET117" s="144"/>
      <c r="EU117" s="144"/>
      <c r="EV117" s="179"/>
      <c r="EW117" s="179"/>
      <c r="EX117" s="179"/>
      <c r="EY117" s="179"/>
      <c r="EZ117" s="179"/>
      <c r="FA117" s="179"/>
      <c r="FB117" s="179"/>
      <c r="FC117" s="144"/>
      <c r="FD117" s="179"/>
      <c r="FE117" s="179"/>
      <c r="FF117" s="179"/>
      <c r="FG117" s="144"/>
      <c r="FH117" s="179"/>
      <c r="FI117" s="179"/>
      <c r="FJ117" s="179"/>
      <c r="FK117" s="179"/>
      <c r="FL117" s="179"/>
      <c r="FM117" s="179"/>
      <c r="FN117" s="179"/>
      <c r="FO117" s="179"/>
      <c r="FP117" s="144"/>
      <c r="FQ117" s="179"/>
      <c r="FR117" s="179"/>
      <c r="FS117" s="145"/>
      <c r="FT117" s="144"/>
      <c r="FU117" s="179"/>
      <c r="FV117" s="179"/>
      <c r="FW117" s="179"/>
      <c r="FX117" s="179"/>
      <c r="FY117" s="179"/>
      <c r="FZ117" s="179"/>
      <c r="GA117" s="179"/>
      <c r="GB117" s="179"/>
      <c r="GC117" s="144"/>
      <c r="GD117" s="179"/>
      <c r="GE117" s="179"/>
      <c r="GF117" s="145"/>
      <c r="GG117" s="144"/>
      <c r="GH117" s="181"/>
      <c r="GI117" s="182"/>
      <c r="GJ117" s="179"/>
      <c r="GK117" s="179"/>
      <c r="GL117" s="179"/>
      <c r="GM117" s="179"/>
      <c r="GN117" s="179"/>
      <c r="GO117" s="179"/>
      <c r="GP117" s="144"/>
      <c r="GQ117" s="179"/>
      <c r="GR117" s="179"/>
      <c r="GS117" s="145"/>
      <c r="GT117" s="144"/>
      <c r="GU117" s="181"/>
      <c r="GV117" s="182"/>
      <c r="GW117" s="179"/>
      <c r="GX117" s="179"/>
      <c r="GY117" s="179"/>
      <c r="GZ117" s="179"/>
      <c r="HA117" s="179"/>
      <c r="HB117" s="179"/>
      <c r="HC117" s="144"/>
      <c r="HD117" s="179"/>
      <c r="HE117" s="179"/>
      <c r="HF117" s="145"/>
      <c r="HG117" s="144"/>
      <c r="HH117" s="179"/>
      <c r="HI117" s="182"/>
      <c r="HJ117" s="179"/>
      <c r="HK117" s="179"/>
      <c r="HL117" s="179"/>
      <c r="HM117" s="179"/>
      <c r="HN117" s="179"/>
      <c r="HO117" s="179"/>
      <c r="HP117" s="144"/>
      <c r="HQ117" s="179"/>
      <c r="HR117" s="179"/>
      <c r="HS117" s="145"/>
      <c r="HT117" s="144"/>
      <c r="HU117" s="179"/>
      <c r="HV117" s="182"/>
      <c r="HW117" s="179"/>
      <c r="HX117" s="179"/>
      <c r="HY117" s="179"/>
      <c r="HZ117" s="179"/>
      <c r="IA117" s="179"/>
      <c r="IB117" s="179"/>
      <c r="IC117" s="144"/>
      <c r="ID117" s="179"/>
      <c r="IE117" s="179"/>
      <c r="IF117" s="145"/>
      <c r="IG117" s="144"/>
      <c r="IH117" s="179"/>
      <c r="II117" s="182"/>
      <c r="IJ117" s="145"/>
      <c r="IK117" s="179"/>
      <c r="IL117" s="145"/>
      <c r="IM117" s="179"/>
      <c r="IN117" s="145"/>
      <c r="IO117" s="145"/>
      <c r="IP117" s="144"/>
      <c r="IQ117" s="179"/>
      <c r="IR117" s="179"/>
      <c r="IS117" s="145"/>
      <c r="IT117" s="144"/>
      <c r="IU117" s="179"/>
      <c r="IV117" s="179"/>
      <c r="IW117" s="179"/>
      <c r="IX117" s="179"/>
      <c r="IY117" s="179"/>
      <c r="IZ117" s="179"/>
      <c r="JA117" s="179"/>
      <c r="JB117" s="179"/>
      <c r="JC117" s="179"/>
      <c r="JD117" s="179"/>
      <c r="JE117" s="179"/>
      <c r="JF117" s="179"/>
      <c r="JG117" s="179"/>
      <c r="JH117" s="179"/>
      <c r="JI117" s="179"/>
      <c r="JJ117" s="179"/>
      <c r="JK117" s="179"/>
      <c r="JL117" s="179"/>
      <c r="JM117" s="179"/>
      <c r="JN117" s="179"/>
      <c r="JO117" s="179"/>
      <c r="JP117" s="179"/>
      <c r="JQ117" s="181"/>
      <c r="JR117" s="179"/>
      <c r="JS117" s="182"/>
      <c r="JT117" s="145"/>
      <c r="JU117" s="179"/>
      <c r="JV117" s="145"/>
      <c r="JW117" s="179"/>
      <c r="JX117" s="145"/>
      <c r="JY117" s="145"/>
      <c r="JZ117" s="144"/>
      <c r="KA117" s="179"/>
      <c r="KB117" s="179"/>
      <c r="KC117" s="145"/>
      <c r="KD117" s="144"/>
      <c r="KE117" s="179"/>
      <c r="KF117" s="179"/>
      <c r="KG117" s="179"/>
      <c r="KH117" s="179"/>
      <c r="KI117" s="179"/>
      <c r="KJ117" s="179"/>
      <c r="KK117" s="179"/>
      <c r="KL117" s="179"/>
      <c r="KM117" s="179"/>
      <c r="KN117" s="179"/>
      <c r="KO117" s="179"/>
      <c r="KP117" s="179"/>
      <c r="KQ117" s="179"/>
      <c r="KR117" s="179"/>
      <c r="KS117" s="179"/>
      <c r="KT117" s="179"/>
      <c r="KU117" s="179"/>
      <c r="KV117" s="179"/>
      <c r="KW117" s="179"/>
      <c r="KX117" s="179"/>
      <c r="KY117" s="179"/>
      <c r="KZ117" s="179"/>
      <c r="LA117" s="181"/>
      <c r="LB117" s="179"/>
      <c r="LC117" s="100"/>
      <c r="LD117" s="88"/>
      <c r="LE117" s="3"/>
      <c r="LF117" s="88"/>
      <c r="LG117" s="23"/>
      <c r="LH117" s="68"/>
      <c r="LI117" s="68"/>
      <c r="LJ117" s="62"/>
      <c r="LK117" s="23"/>
      <c r="LL117" s="23"/>
      <c r="LM117" s="68"/>
      <c r="LN117" s="62"/>
      <c r="LO117" s="34"/>
      <c r="LP117" s="143"/>
      <c r="LQ117" s="142"/>
      <c r="LR117" s="143"/>
      <c r="LS117" s="126"/>
      <c r="LT117" s="3"/>
      <c r="LU117" s="32"/>
      <c r="LV117" s="3"/>
      <c r="LW117" s="32"/>
      <c r="LX117" s="3"/>
      <c r="LY117" s="32"/>
      <c r="LZ117" s="3"/>
      <c r="MA117" s="32"/>
      <c r="MB117" s="58"/>
      <c r="MC117" s="59"/>
      <c r="MD117" s="58"/>
      <c r="ME117" s="59"/>
      <c r="MF117" s="58"/>
      <c r="MG117" s="59"/>
      <c r="MH117" s="42"/>
      <c r="MI117" s="10"/>
      <c r="MJ117" s="36"/>
      <c r="MK117" s="98"/>
      <c r="ML117" s="126"/>
      <c r="MM117" s="100"/>
      <c r="MN117" s="88"/>
      <c r="MO117" s="3"/>
      <c r="MP117" s="88"/>
      <c r="MQ117" s="23"/>
      <c r="MR117" s="68"/>
      <c r="MS117" s="68"/>
      <c r="MT117" s="62"/>
      <c r="MU117" s="23"/>
      <c r="MV117" s="23"/>
      <c r="MW117" s="68"/>
      <c r="MX117" s="62"/>
      <c r="MY117" s="34"/>
      <c r="MZ117" s="143"/>
      <c r="NA117" s="143"/>
      <c r="NB117" s="143"/>
      <c r="NC117" s="17"/>
      <c r="ND117" s="3"/>
      <c r="NE117" s="32"/>
      <c r="NF117" s="3"/>
      <c r="NG117" s="32"/>
      <c r="NH117" s="3"/>
      <c r="NI117" s="32"/>
      <c r="NJ117" s="3"/>
      <c r="NK117" s="32"/>
      <c r="NL117" s="58"/>
      <c r="NM117" s="59"/>
      <c r="NN117" s="58"/>
      <c r="NO117" s="59"/>
      <c r="NP117" s="58"/>
      <c r="NQ117" s="59"/>
      <c r="NR117" s="42"/>
      <c r="NS117" s="92"/>
      <c r="NT117" s="141"/>
      <c r="NU117" s="36"/>
      <c r="NV117" s="98"/>
      <c r="NW117" s="126"/>
      <c r="NX117" s="100"/>
      <c r="NY117" s="88"/>
      <c r="NZ117" s="3"/>
      <c r="OA117" s="88"/>
      <c r="OB117" s="23"/>
      <c r="OC117" s="68"/>
      <c r="OD117" s="68"/>
      <c r="OE117" s="62"/>
      <c r="OF117" s="23"/>
      <c r="OG117" s="23"/>
      <c r="OH117" s="68"/>
      <c r="OI117" s="62"/>
      <c r="OJ117" s="34"/>
      <c r="OK117" s="143"/>
      <c r="OL117" s="143"/>
      <c r="OM117" s="143"/>
      <c r="ON117" s="17"/>
      <c r="OO117" s="3"/>
      <c r="OP117" s="32"/>
      <c r="OQ117" s="3"/>
      <c r="OR117" s="32"/>
      <c r="OS117" s="3"/>
      <c r="OT117" s="32"/>
      <c r="OU117" s="3"/>
      <c r="OV117" s="32"/>
      <c r="OW117" s="58"/>
      <c r="OX117" s="59"/>
      <c r="OY117" s="58"/>
      <c r="OZ117" s="59"/>
      <c r="PA117" s="58"/>
      <c r="PB117" s="59"/>
      <c r="PC117" s="42"/>
      <c r="PD117" s="92"/>
      <c r="PE117" s="141"/>
      <c r="PF117" s="36"/>
      <c r="PG117" s="98"/>
      <c r="PH117" s="126"/>
      <c r="PI117" s="100"/>
      <c r="PJ117" s="88"/>
      <c r="PK117" s="3"/>
      <c r="PL117" s="88"/>
      <c r="PM117" s="23"/>
      <c r="PN117" s="68"/>
      <c r="PO117" s="68"/>
      <c r="PP117" s="62"/>
      <c r="PQ117" s="23"/>
      <c r="PR117" s="23"/>
      <c r="PS117" s="68"/>
      <c r="PT117" s="62"/>
      <c r="PU117" s="34"/>
      <c r="PV117" s="143"/>
      <c r="PW117" s="143"/>
      <c r="PX117" s="143"/>
      <c r="PY117" s="17"/>
      <c r="PZ117" s="3"/>
      <c r="QA117" s="32"/>
      <c r="QB117" s="3"/>
      <c r="QC117" s="32"/>
      <c r="QD117" s="3"/>
      <c r="QE117" s="32"/>
      <c r="QF117" s="3"/>
      <c r="QG117" s="32"/>
      <c r="QH117" s="58"/>
      <c r="QI117" s="59"/>
      <c r="QJ117" s="58"/>
      <c r="QK117" s="59"/>
      <c r="QL117" s="58"/>
      <c r="QM117" s="59"/>
      <c r="QN117" s="42"/>
      <c r="QO117" s="92"/>
      <c r="QP117" s="141"/>
      <c r="QQ117" s="36"/>
      <c r="QR117" s="98"/>
      <c r="QS117" s="126"/>
      <c r="QT117" s="100"/>
      <c r="QU117" s="88"/>
      <c r="QV117" s="3"/>
      <c r="QW117" s="88"/>
      <c r="QX117" s="23"/>
      <c r="QY117" s="68"/>
      <c r="QZ117" s="68"/>
      <c r="RA117" s="62"/>
      <c r="RB117" s="23"/>
      <c r="RC117" s="23"/>
      <c r="RD117" s="68"/>
      <c r="RE117" s="62"/>
      <c r="RF117" s="34"/>
      <c r="RG117" s="143"/>
      <c r="RH117" s="143"/>
      <c r="RI117" s="143"/>
      <c r="RJ117" s="17"/>
      <c r="RK117" s="3"/>
      <c r="RL117" s="32"/>
      <c r="RM117" s="3"/>
      <c r="RN117" s="32"/>
      <c r="RO117" s="3"/>
      <c r="RP117" s="32"/>
      <c r="RQ117" s="3"/>
      <c r="RR117" s="32"/>
      <c r="RS117" s="58"/>
      <c r="RT117" s="59"/>
      <c r="RU117" s="58"/>
      <c r="RV117" s="59"/>
      <c r="RW117" s="58"/>
      <c r="RX117" s="59"/>
      <c r="RY117" s="42"/>
      <c r="RZ117" s="92"/>
      <c r="SA117" s="141"/>
      <c r="SB117" s="36"/>
      <c r="SC117" s="98"/>
      <c r="SD117" s="17"/>
      <c r="SE117" s="100"/>
      <c r="SF117" s="88"/>
      <c r="SG117" s="3"/>
      <c r="SH117" s="88"/>
      <c r="SI117" s="23"/>
      <c r="SJ117" s="68"/>
      <c r="SK117" s="68"/>
      <c r="SL117" s="62"/>
      <c r="SM117" s="23"/>
      <c r="SN117" s="23"/>
      <c r="SO117" s="68"/>
      <c r="SP117" s="62"/>
      <c r="SQ117" s="34"/>
      <c r="SR117" s="143"/>
      <c r="SS117" s="143"/>
      <c r="ST117" s="143"/>
      <c r="SU117" s="17"/>
      <c r="SV117" s="3"/>
      <c r="SW117" s="32"/>
      <c r="SX117" s="3"/>
      <c r="SY117" s="32"/>
      <c r="SZ117" s="3"/>
      <c r="TA117" s="32"/>
      <c r="TB117" s="3"/>
      <c r="TC117" s="32"/>
      <c r="TD117" s="58"/>
      <c r="TE117" s="59"/>
      <c r="TF117" s="58"/>
      <c r="TG117" s="59"/>
      <c r="TH117" s="58"/>
      <c r="TI117" s="59"/>
      <c r="TJ117" s="42"/>
      <c r="TK117" s="92"/>
      <c r="TL117" s="141"/>
      <c r="TM117" s="36"/>
      <c r="TN117" s="98"/>
      <c r="TO117" s="17"/>
      <c r="TP117" s="100"/>
      <c r="TQ117" s="88"/>
      <c r="TR117" s="3"/>
      <c r="TS117" s="88"/>
      <c r="TT117" s="23"/>
      <c r="TU117" s="68"/>
      <c r="TV117" s="68"/>
      <c r="TW117" s="62"/>
      <c r="TX117" s="23"/>
      <c r="TY117" s="23"/>
      <c r="TZ117" s="68"/>
      <c r="UA117" s="62"/>
      <c r="UB117" s="34"/>
      <c r="UC117" s="143"/>
      <c r="UD117" s="143"/>
      <c r="UE117" s="143"/>
      <c r="UF117" s="17"/>
      <c r="UG117" s="3"/>
      <c r="UH117" s="32"/>
      <c r="UI117" s="3"/>
      <c r="UJ117" s="32"/>
      <c r="UK117" s="3"/>
      <c r="UL117" s="32"/>
      <c r="UM117" s="3"/>
      <c r="UN117" s="32"/>
      <c r="UO117" s="58"/>
      <c r="UP117" s="59"/>
      <c r="UQ117" s="58"/>
      <c r="UR117" s="59"/>
      <c r="US117" s="58"/>
      <c r="UT117" s="59"/>
      <c r="UU117" s="42"/>
      <c r="UV117" s="92"/>
      <c r="UW117" s="141"/>
      <c r="UX117" s="36"/>
      <c r="UY117" s="98"/>
      <c r="UZ117" s="17"/>
      <c r="VA117" s="100">
        <v>0</v>
      </c>
      <c r="VB117" s="88">
        <v>0</v>
      </c>
      <c r="VC117" s="3">
        <v>0</v>
      </c>
      <c r="VD117" s="88">
        <v>0</v>
      </c>
      <c r="VE117" s="23">
        <f t="shared" si="759"/>
        <v>0</v>
      </c>
      <c r="VF117" s="68">
        <f t="shared" si="760"/>
        <v>0</v>
      </c>
      <c r="VG117" s="68">
        <f t="shared" si="761"/>
        <v>0</v>
      </c>
      <c r="VH117" s="62">
        <f t="shared" si="762"/>
        <v>0</v>
      </c>
      <c r="VI117" s="23">
        <v>0</v>
      </c>
      <c r="VJ117" s="23"/>
      <c r="VK117" s="68"/>
      <c r="VL117" s="62"/>
      <c r="VM117" s="34">
        <f t="shared" si="763"/>
        <v>0</v>
      </c>
      <c r="VN117" s="143" t="str">
        <f t="shared" si="755"/>
        <v>AM-W36 Pro</v>
      </c>
      <c r="VO117" s="143" t="str">
        <f t="shared" si="756"/>
        <v>-</v>
      </c>
      <c r="VP117" s="143" t="str">
        <f t="shared" si="757"/>
        <v>FBA80004</v>
      </c>
      <c r="VQ117" s="17">
        <f t="shared" si="764"/>
        <v>3764.53</v>
      </c>
      <c r="VR117" s="3">
        <v>0</v>
      </c>
      <c r="VS117" s="32">
        <f t="shared" si="765"/>
        <v>0</v>
      </c>
      <c r="VT117" s="3">
        <v>0</v>
      </c>
      <c r="VU117" s="32">
        <f t="shared" si="766"/>
        <v>0</v>
      </c>
      <c r="VV117" s="3">
        <v>0</v>
      </c>
      <c r="VW117" s="32">
        <f t="shared" si="767"/>
        <v>0</v>
      </c>
      <c r="VX117" s="3">
        <v>0</v>
      </c>
      <c r="VY117" s="32">
        <f t="shared" si="768"/>
        <v>0</v>
      </c>
      <c r="VZ117" s="58">
        <v>0</v>
      </c>
      <c r="WA117" s="59">
        <f t="shared" si="769"/>
        <v>0</v>
      </c>
      <c r="WB117" s="58">
        <v>0</v>
      </c>
      <c r="WC117" s="59">
        <f t="shared" si="770"/>
        <v>0</v>
      </c>
      <c r="WD117" s="58">
        <v>100</v>
      </c>
      <c r="WE117" s="59">
        <f t="shared" si="771"/>
        <v>376453</v>
      </c>
      <c r="WF117" s="42">
        <f t="shared" si="772"/>
        <v>100</v>
      </c>
      <c r="WG117" s="92">
        <f t="shared" si="773"/>
        <v>376453</v>
      </c>
      <c r="WH117" s="141">
        <v>0</v>
      </c>
      <c r="WI117" s="36" t="str">
        <f t="shared" si="758"/>
        <v>AM-W36 Pro</v>
      </c>
      <c r="WJ117" s="98" t="s">
        <v>465</v>
      </c>
      <c r="WK117" s="17">
        <f t="shared" si="774"/>
        <v>3764.53</v>
      </c>
    </row>
    <row r="118" spans="1:609">
      <c r="A118" s="154" t="s">
        <v>461</v>
      </c>
      <c r="B118" s="155" t="s">
        <v>968</v>
      </c>
      <c r="C118" s="150"/>
      <c r="D118" s="150" t="s">
        <v>669</v>
      </c>
      <c r="E118" s="154" t="s">
        <v>974</v>
      </c>
      <c r="F118" s="155"/>
      <c r="G118" s="151"/>
      <c r="H118" s="150" t="s">
        <v>470</v>
      </c>
      <c r="I118" s="150" t="s">
        <v>435</v>
      </c>
      <c r="J118" s="187">
        <v>748.63</v>
      </c>
      <c r="K118" s="30"/>
      <c r="L118" s="2"/>
      <c r="M118" s="3"/>
      <c r="N118" s="21"/>
      <c r="O118" s="3"/>
      <c r="P118" s="23"/>
      <c r="Q118" s="2"/>
      <c r="R118" s="3"/>
      <c r="S118" s="20"/>
      <c r="T118" s="3"/>
      <c r="U118" s="23"/>
      <c r="V118" s="2"/>
      <c r="W118" s="3"/>
      <c r="X118" s="3"/>
      <c r="Y118" s="3"/>
      <c r="Z118" s="23"/>
      <c r="AA118" s="24"/>
      <c r="AB118" s="2"/>
      <c r="AC118" s="3"/>
      <c r="AD118" s="3"/>
      <c r="AE118" s="3"/>
      <c r="AF118" s="23"/>
      <c r="AG118" s="24"/>
      <c r="AH118" s="12"/>
      <c r="AI118" s="3"/>
      <c r="AJ118" s="3"/>
      <c r="AK118" s="3"/>
      <c r="AL118" s="23"/>
      <c r="AM118" s="24"/>
      <c r="AN118" s="12"/>
      <c r="AO118" s="3"/>
      <c r="AP118" s="3"/>
      <c r="AQ118" s="23"/>
      <c r="AR118" s="34"/>
      <c r="AS118" s="24"/>
      <c r="AT118" s="12"/>
      <c r="AU118" s="3"/>
      <c r="AV118" s="3"/>
      <c r="AW118" s="23"/>
      <c r="AX118" s="34"/>
      <c r="AY118" s="24"/>
      <c r="AZ118" s="12"/>
      <c r="BA118" s="3"/>
      <c r="BB118" s="3"/>
      <c r="BC118" s="23"/>
      <c r="BD118" s="34"/>
      <c r="BE118" s="24"/>
      <c r="BF118" s="12"/>
      <c r="BG118" s="3"/>
      <c r="BH118" s="3"/>
      <c r="BI118" s="23"/>
      <c r="BJ118" s="34"/>
      <c r="BK118" s="37"/>
      <c r="BL118" s="12"/>
      <c r="BM118" s="3"/>
      <c r="BN118" s="3"/>
      <c r="BO118" s="23"/>
      <c r="BP118" s="34"/>
      <c r="BQ118" s="37"/>
      <c r="BR118" s="12"/>
      <c r="BS118" s="3"/>
      <c r="BT118" s="3"/>
      <c r="BU118" s="3"/>
      <c r="BV118" s="3"/>
      <c r="BW118" s="3"/>
      <c r="BX118" s="3"/>
      <c r="BY118" s="3"/>
      <c r="BZ118" s="23"/>
      <c r="CA118" s="23"/>
      <c r="CB118" s="37"/>
      <c r="CC118" s="34"/>
      <c r="CD118" s="3"/>
      <c r="CE118" s="3"/>
      <c r="CF118" s="3"/>
      <c r="CG118" s="3"/>
      <c r="CH118" s="3"/>
      <c r="CI118" s="3"/>
      <c r="CJ118" s="23"/>
      <c r="CK118" s="23"/>
      <c r="CL118" s="24"/>
      <c r="CM118" s="34"/>
      <c r="CN118" s="3"/>
      <c r="CO118" s="3"/>
      <c r="CP118" s="3"/>
      <c r="CQ118" s="3"/>
      <c r="CR118" s="3"/>
      <c r="CS118" s="3"/>
      <c r="CT118" s="23"/>
      <c r="CU118" s="23"/>
      <c r="CV118" s="24"/>
      <c r="CW118" s="34"/>
      <c r="CX118" s="3"/>
      <c r="CY118" s="3"/>
      <c r="CZ118" s="3"/>
      <c r="DA118" s="3"/>
      <c r="DB118" s="23"/>
      <c r="DC118" s="23"/>
      <c r="DD118" s="24"/>
      <c r="DE118" s="23"/>
      <c r="DF118" s="23"/>
      <c r="DG118" s="23"/>
      <c r="DH118" s="34"/>
      <c r="DI118" s="3"/>
      <c r="DJ118" s="3"/>
      <c r="DK118" s="3"/>
      <c r="DL118" s="3"/>
      <c r="DM118" s="23"/>
      <c r="DN118" s="23"/>
      <c r="DO118" s="23"/>
      <c r="DP118" s="24"/>
      <c r="DQ118" s="23"/>
      <c r="DR118" s="23"/>
      <c r="DS118" s="23"/>
      <c r="DT118" s="24"/>
      <c r="DU118" s="34"/>
      <c r="DV118" s="24"/>
      <c r="DW118" s="24"/>
      <c r="DX118" s="34"/>
      <c r="DY118" s="23"/>
      <c r="DZ118" s="34"/>
      <c r="EA118" s="24"/>
      <c r="EB118" s="24"/>
      <c r="EC118" s="24"/>
      <c r="ED118" s="24"/>
      <c r="EE118" s="3"/>
      <c r="EF118" s="3"/>
      <c r="EG118" s="3"/>
      <c r="EH118" s="3"/>
      <c r="EI118" s="23"/>
      <c r="EJ118" s="23"/>
      <c r="EK118" s="23"/>
      <c r="EL118" s="62"/>
      <c r="EM118" s="23"/>
      <c r="EN118" s="23"/>
      <c r="EO118" s="23"/>
      <c r="EP118" s="62"/>
      <c r="EQ118" s="34"/>
      <c r="ER118" s="24"/>
      <c r="ES118" s="24"/>
      <c r="ET118" s="24"/>
      <c r="EU118" s="24"/>
      <c r="EV118" s="3"/>
      <c r="EW118" s="3"/>
      <c r="EX118" s="3"/>
      <c r="EY118" s="3"/>
      <c r="EZ118" s="23"/>
      <c r="FA118" s="23"/>
      <c r="FB118" s="70"/>
      <c r="FC118" s="62"/>
      <c r="FD118" s="23"/>
      <c r="FE118" s="23"/>
      <c r="FF118" s="23"/>
      <c r="FG118" s="62"/>
      <c r="FH118" s="34"/>
      <c r="FI118" s="3"/>
      <c r="FJ118" s="3"/>
      <c r="FK118" s="3"/>
      <c r="FL118" s="3"/>
      <c r="FM118" s="23"/>
      <c r="FN118" s="23"/>
      <c r="FO118" s="70"/>
      <c r="FP118" s="62"/>
      <c r="FQ118" s="23"/>
      <c r="FR118" s="23"/>
      <c r="FS118" s="68"/>
      <c r="FT118" s="62"/>
      <c r="FU118" s="34"/>
      <c r="FV118" s="3"/>
      <c r="FW118" s="3"/>
      <c r="FX118" s="3"/>
      <c r="FY118" s="3"/>
      <c r="FZ118" s="23"/>
      <c r="GA118" s="23"/>
      <c r="GB118" s="70"/>
      <c r="GC118" s="62"/>
      <c r="GD118" s="23"/>
      <c r="GE118" s="23"/>
      <c r="GF118" s="68"/>
      <c r="GG118" s="62"/>
      <c r="GH118" s="111"/>
      <c r="GI118" s="100"/>
      <c r="GJ118" s="3"/>
      <c r="GK118" s="3"/>
      <c r="GL118" s="3"/>
      <c r="GM118" s="23"/>
      <c r="GN118" s="23"/>
      <c r="GO118" s="70"/>
      <c r="GP118" s="62"/>
      <c r="GQ118" s="23"/>
      <c r="GR118" s="23"/>
      <c r="GS118" s="68"/>
      <c r="GT118" s="62"/>
      <c r="GU118" s="111"/>
      <c r="GV118" s="100"/>
      <c r="GW118" s="3"/>
      <c r="GX118" s="3"/>
      <c r="GY118" s="3"/>
      <c r="GZ118" s="23"/>
      <c r="HA118" s="23"/>
      <c r="HB118" s="70"/>
      <c r="HC118" s="62"/>
      <c r="HD118" s="23"/>
      <c r="HE118" s="23"/>
      <c r="HF118" s="68"/>
      <c r="HG118" s="62"/>
      <c r="HH118" s="34"/>
      <c r="HI118" s="100"/>
      <c r="HJ118" s="3"/>
      <c r="HK118" s="3"/>
      <c r="HL118" s="3"/>
      <c r="HM118" s="23"/>
      <c r="HN118" s="23"/>
      <c r="HO118" s="70"/>
      <c r="HP118" s="62"/>
      <c r="HQ118" s="23"/>
      <c r="HR118" s="23"/>
      <c r="HS118" s="68"/>
      <c r="HT118" s="62"/>
      <c r="HU118" s="34"/>
      <c r="HV118" s="100"/>
      <c r="HW118" s="3"/>
      <c r="HX118" s="3"/>
      <c r="HY118" s="179"/>
      <c r="HZ118" s="23"/>
      <c r="IA118" s="23"/>
      <c r="IB118" s="70"/>
      <c r="IC118" s="62"/>
      <c r="ID118" s="23"/>
      <c r="IE118" s="23"/>
      <c r="IF118" s="68"/>
      <c r="IG118" s="62"/>
      <c r="IH118" s="34"/>
      <c r="II118" s="100"/>
      <c r="IJ118" s="88"/>
      <c r="IK118" s="3"/>
      <c r="IL118" s="88"/>
      <c r="IM118" s="23"/>
      <c r="IN118" s="68"/>
      <c r="IO118" s="68"/>
      <c r="IP118" s="62"/>
      <c r="IQ118" s="23"/>
      <c r="IR118" s="23"/>
      <c r="IS118" s="68"/>
      <c r="IT118" s="62"/>
      <c r="IU118" s="34"/>
      <c r="IV118" s="142"/>
      <c r="IW118" s="142" t="str">
        <f>A118</f>
        <v>-</v>
      </c>
      <c r="IX118" s="142"/>
      <c r="IY118" s="17"/>
      <c r="IZ118" s="3"/>
      <c r="JA118" s="32"/>
      <c r="JB118" s="3"/>
      <c r="JC118" s="32"/>
      <c r="JD118" s="3"/>
      <c r="JE118" s="32"/>
      <c r="JF118" s="3"/>
      <c r="JG118" s="32"/>
      <c r="JH118" s="58"/>
      <c r="JI118" s="59"/>
      <c r="JJ118" s="58"/>
      <c r="JK118" s="59"/>
      <c r="JL118" s="58"/>
      <c r="JM118" s="59"/>
      <c r="JN118" s="42"/>
      <c r="JO118" s="10"/>
      <c r="JP118" s="36"/>
      <c r="JQ118" s="98"/>
      <c r="JR118" s="17"/>
      <c r="JS118" s="100"/>
      <c r="JT118" s="88"/>
      <c r="JU118" s="3"/>
      <c r="JV118" s="88"/>
      <c r="JW118" s="23"/>
      <c r="JX118" s="68"/>
      <c r="JY118" s="68"/>
      <c r="JZ118" s="62"/>
      <c r="KA118" s="23"/>
      <c r="KB118" s="23"/>
      <c r="KC118" s="68"/>
      <c r="KD118" s="62"/>
      <c r="KE118" s="34"/>
      <c r="KF118" s="142"/>
      <c r="KG118" s="142"/>
      <c r="KH118" s="142"/>
      <c r="KI118" s="17"/>
      <c r="KJ118" s="3"/>
      <c r="KK118" s="32"/>
      <c r="KL118" s="3"/>
      <c r="KM118" s="32"/>
      <c r="KN118" s="3"/>
      <c r="KO118" s="32"/>
      <c r="KP118" s="3"/>
      <c r="KQ118" s="32"/>
      <c r="KR118" s="58"/>
      <c r="KS118" s="59"/>
      <c r="KT118" s="58"/>
      <c r="KU118" s="59"/>
      <c r="KV118" s="58"/>
      <c r="KW118" s="59"/>
      <c r="KX118" s="42"/>
      <c r="KY118" s="10"/>
      <c r="KZ118" s="36"/>
      <c r="LA118" s="98"/>
      <c r="LB118" s="17"/>
      <c r="LC118" s="100"/>
      <c r="LD118" s="88"/>
      <c r="LE118" s="3"/>
      <c r="LF118" s="88"/>
      <c r="LG118" s="23"/>
      <c r="LH118" s="68"/>
      <c r="LI118" s="68"/>
      <c r="LJ118" s="62"/>
      <c r="LK118" s="23"/>
      <c r="LL118" s="23"/>
      <c r="LM118" s="68"/>
      <c r="LN118" s="62"/>
      <c r="LO118" s="34"/>
      <c r="LP118" s="143"/>
      <c r="LQ118" s="143"/>
      <c r="LR118" s="143"/>
      <c r="LS118" s="17"/>
      <c r="LT118" s="3"/>
      <c r="LU118" s="32"/>
      <c r="LV118" s="3"/>
      <c r="LW118" s="32"/>
      <c r="LX118" s="3"/>
      <c r="LY118" s="32"/>
      <c r="LZ118" s="3"/>
      <c r="MA118" s="32"/>
      <c r="MB118" s="58"/>
      <c r="MC118" s="59"/>
      <c r="MD118" s="58"/>
      <c r="ME118" s="59"/>
      <c r="MF118" s="58"/>
      <c r="MG118" s="59"/>
      <c r="MH118" s="42"/>
      <c r="MI118" s="10"/>
      <c r="MJ118" s="36"/>
      <c r="MK118" s="98"/>
      <c r="ML118" s="17"/>
      <c r="MM118" s="100"/>
      <c r="MN118" s="88"/>
      <c r="MO118" s="3"/>
      <c r="MP118" s="88"/>
      <c r="MQ118" s="23"/>
      <c r="MR118" s="68"/>
      <c r="MS118" s="68"/>
      <c r="MT118" s="62"/>
      <c r="MU118" s="23"/>
      <c r="MV118" s="23"/>
      <c r="MW118" s="68"/>
      <c r="MX118" s="62"/>
      <c r="MY118" s="34"/>
      <c r="MZ118" s="143"/>
      <c r="NA118" s="143" t="str">
        <f>A118</f>
        <v>-</v>
      </c>
      <c r="NB118" s="143"/>
      <c r="NC118" s="17"/>
      <c r="ND118" s="3"/>
      <c r="NE118" s="32"/>
      <c r="NF118" s="3"/>
      <c r="NG118" s="32"/>
      <c r="NH118" s="3"/>
      <c r="NI118" s="32"/>
      <c r="NJ118" s="3"/>
      <c r="NK118" s="32"/>
      <c r="NL118" s="58"/>
      <c r="NM118" s="59"/>
      <c r="NN118" s="58"/>
      <c r="NO118" s="59"/>
      <c r="NP118" s="58"/>
      <c r="NQ118" s="59"/>
      <c r="NR118" s="42"/>
      <c r="NS118" s="92"/>
      <c r="NT118" s="141"/>
      <c r="NU118" s="36"/>
      <c r="NV118" s="98"/>
      <c r="NW118" s="17"/>
      <c r="NX118" s="100"/>
      <c r="NY118" s="88"/>
      <c r="NZ118" s="3"/>
      <c r="OA118" s="88"/>
      <c r="OB118" s="23"/>
      <c r="OC118" s="68"/>
      <c r="OD118" s="68"/>
      <c r="OE118" s="62"/>
      <c r="OF118" s="23"/>
      <c r="OG118" s="23"/>
      <c r="OH118" s="68"/>
      <c r="OI118" s="62"/>
      <c r="OJ118" s="34"/>
      <c r="OK118" s="143"/>
      <c r="OL118" s="143" t="str">
        <f>A118</f>
        <v>-</v>
      </c>
      <c r="OM118" s="143"/>
      <c r="ON118" s="17"/>
      <c r="OO118" s="3"/>
      <c r="OP118" s="32"/>
      <c r="OQ118" s="3"/>
      <c r="OR118" s="32"/>
      <c r="OS118" s="3"/>
      <c r="OT118" s="32"/>
      <c r="OU118" s="3"/>
      <c r="OV118" s="32"/>
      <c r="OW118" s="58"/>
      <c r="OX118" s="59"/>
      <c r="OY118" s="58"/>
      <c r="OZ118" s="59"/>
      <c r="PA118" s="58"/>
      <c r="PB118" s="59"/>
      <c r="PC118" s="42"/>
      <c r="PD118" s="92"/>
      <c r="PE118" s="141"/>
      <c r="PF118" s="36"/>
      <c r="PG118" s="98"/>
      <c r="PH118" s="17"/>
      <c r="PI118" s="100"/>
      <c r="PJ118" s="88"/>
      <c r="PK118" s="3"/>
      <c r="PL118" s="88"/>
      <c r="PM118" s="23"/>
      <c r="PN118" s="68"/>
      <c r="PO118" s="68"/>
      <c r="PP118" s="62"/>
      <c r="PQ118" s="23"/>
      <c r="PR118" s="23"/>
      <c r="PS118" s="68"/>
      <c r="PT118" s="62"/>
      <c r="PU118" s="34"/>
      <c r="PV118" s="143"/>
      <c r="PW118" s="143" t="str">
        <f>A118</f>
        <v>-</v>
      </c>
      <c r="PX118" s="143"/>
      <c r="PY118" s="17"/>
      <c r="PZ118" s="3"/>
      <c r="QA118" s="32"/>
      <c r="QB118" s="3"/>
      <c r="QC118" s="32"/>
      <c r="QD118" s="3"/>
      <c r="QE118" s="32"/>
      <c r="QF118" s="3"/>
      <c r="QG118" s="32"/>
      <c r="QH118" s="58"/>
      <c r="QI118" s="59"/>
      <c r="QJ118" s="58"/>
      <c r="QK118" s="59"/>
      <c r="QL118" s="58"/>
      <c r="QM118" s="59"/>
      <c r="QN118" s="42"/>
      <c r="QO118" s="92"/>
      <c r="QP118" s="141"/>
      <c r="QQ118" s="36"/>
      <c r="QR118" s="98"/>
      <c r="QS118" s="17"/>
      <c r="QT118" s="100"/>
      <c r="QU118" s="88"/>
      <c r="QV118" s="3"/>
      <c r="QW118" s="88"/>
      <c r="QX118" s="23"/>
      <c r="QY118" s="68"/>
      <c r="QZ118" s="68"/>
      <c r="RA118" s="62"/>
      <c r="RB118" s="23"/>
      <c r="RC118" s="23"/>
      <c r="RD118" s="68"/>
      <c r="RE118" s="62"/>
      <c r="RF118" s="34"/>
      <c r="RG118" s="143"/>
      <c r="RH118" s="143" t="str">
        <f>A118</f>
        <v>-</v>
      </c>
      <c r="RI118" s="143"/>
      <c r="RJ118" s="17"/>
      <c r="RK118" s="3"/>
      <c r="RL118" s="32"/>
      <c r="RM118" s="3"/>
      <c r="RN118" s="32"/>
      <c r="RO118" s="3"/>
      <c r="RP118" s="32"/>
      <c r="RQ118" s="3"/>
      <c r="RR118" s="32"/>
      <c r="RS118" s="58"/>
      <c r="RT118" s="59"/>
      <c r="RU118" s="58"/>
      <c r="RV118" s="59"/>
      <c r="RW118" s="58"/>
      <c r="RX118" s="59"/>
      <c r="RY118" s="42"/>
      <c r="RZ118" s="92"/>
      <c r="SA118" s="141"/>
      <c r="SB118" s="36"/>
      <c r="SC118" s="98"/>
      <c r="SD118" s="17"/>
      <c r="SE118" s="100"/>
      <c r="SF118" s="88"/>
      <c r="SG118" s="3"/>
      <c r="SH118" s="88"/>
      <c r="SI118" s="23"/>
      <c r="SJ118" s="68"/>
      <c r="SK118" s="68"/>
      <c r="SL118" s="62"/>
      <c r="SM118" s="23"/>
      <c r="SN118" s="23"/>
      <c r="SO118" s="68"/>
      <c r="SP118" s="62"/>
      <c r="SQ118" s="34"/>
      <c r="SR118" s="143"/>
      <c r="SS118" s="143" t="str">
        <f>A118</f>
        <v>-</v>
      </c>
      <c r="ST118" s="143"/>
      <c r="SU118" s="17"/>
      <c r="SV118" s="3"/>
      <c r="SW118" s="32"/>
      <c r="SX118" s="3"/>
      <c r="SY118" s="32"/>
      <c r="SZ118" s="3"/>
      <c r="TA118" s="32"/>
      <c r="TB118" s="3"/>
      <c r="TC118" s="32"/>
      <c r="TD118" s="58"/>
      <c r="TE118" s="59"/>
      <c r="TF118" s="58"/>
      <c r="TG118" s="59"/>
      <c r="TH118" s="58"/>
      <c r="TI118" s="59"/>
      <c r="TJ118" s="42"/>
      <c r="TK118" s="92"/>
      <c r="TL118" s="141"/>
      <c r="TM118" s="36"/>
      <c r="TN118" s="98"/>
      <c r="TO118" s="17"/>
      <c r="TP118" s="100"/>
      <c r="TQ118" s="88"/>
      <c r="TR118" s="3"/>
      <c r="TS118" s="88"/>
      <c r="TT118" s="23"/>
      <c r="TU118" s="68"/>
      <c r="TV118" s="68"/>
      <c r="TW118" s="62"/>
      <c r="TX118" s="23"/>
      <c r="TY118" s="23"/>
      <c r="TZ118" s="68"/>
      <c r="UA118" s="62"/>
      <c r="UB118" s="34"/>
      <c r="UC118" s="143"/>
      <c r="UD118" s="143" t="str">
        <f>A118</f>
        <v>-</v>
      </c>
      <c r="UE118" s="143"/>
      <c r="UF118" s="17"/>
      <c r="UG118" s="3"/>
      <c r="UH118" s="32"/>
      <c r="UI118" s="3"/>
      <c r="UJ118" s="32"/>
      <c r="UK118" s="3"/>
      <c r="UL118" s="32"/>
      <c r="UM118" s="3"/>
      <c r="UN118" s="32"/>
      <c r="UO118" s="58"/>
      <c r="UP118" s="59"/>
      <c r="UQ118" s="58"/>
      <c r="UR118" s="59"/>
      <c r="US118" s="58"/>
      <c r="UT118" s="59"/>
      <c r="UU118" s="42"/>
      <c r="UV118" s="92"/>
      <c r="UW118" s="141"/>
      <c r="UX118" s="36"/>
      <c r="UY118" s="98"/>
      <c r="UZ118" s="17"/>
      <c r="VA118" s="100">
        <v>0</v>
      </c>
      <c r="VB118" s="88">
        <v>0</v>
      </c>
      <c r="VC118" s="3">
        <v>0</v>
      </c>
      <c r="VD118" s="88">
        <v>0</v>
      </c>
      <c r="VE118" s="23">
        <f t="shared" si="759"/>
        <v>0</v>
      </c>
      <c r="VF118" s="68">
        <f t="shared" si="760"/>
        <v>0</v>
      </c>
      <c r="VG118" s="68">
        <f t="shared" si="761"/>
        <v>0</v>
      </c>
      <c r="VH118" s="62">
        <f t="shared" si="762"/>
        <v>0</v>
      </c>
      <c r="VI118" s="23">
        <v>0</v>
      </c>
      <c r="VJ118" s="23">
        <v>2</v>
      </c>
      <c r="VK118" s="68">
        <v>3198</v>
      </c>
      <c r="VL118" s="62">
        <f>VK118/$IS$1</f>
        <v>3.0534380299118533E-3</v>
      </c>
      <c r="VM118" s="34">
        <f t="shared" si="763"/>
        <v>0</v>
      </c>
      <c r="VN118" s="143" t="str">
        <f t="shared" si="755"/>
        <v>AM-C51</v>
      </c>
      <c r="VO118" s="143" t="str">
        <f t="shared" si="756"/>
        <v>-</v>
      </c>
      <c r="VP118" s="143" t="str">
        <f t="shared" si="757"/>
        <v>FBA80009</v>
      </c>
      <c r="VQ118" s="17">
        <f t="shared" si="764"/>
        <v>748.63</v>
      </c>
      <c r="VR118" s="3">
        <v>0</v>
      </c>
      <c r="VS118" s="32">
        <f t="shared" si="765"/>
        <v>0</v>
      </c>
      <c r="VT118" s="3">
        <v>0</v>
      </c>
      <c r="VU118" s="32">
        <f t="shared" si="766"/>
        <v>0</v>
      </c>
      <c r="VV118" s="3">
        <v>0</v>
      </c>
      <c r="VW118" s="32">
        <f t="shared" si="767"/>
        <v>0</v>
      </c>
      <c r="VX118" s="3">
        <v>0</v>
      </c>
      <c r="VY118" s="32">
        <f t="shared" si="768"/>
        <v>0</v>
      </c>
      <c r="VZ118" s="58">
        <v>0</v>
      </c>
      <c r="WA118" s="59">
        <f t="shared" si="769"/>
        <v>0</v>
      </c>
      <c r="WB118" s="58">
        <v>0</v>
      </c>
      <c r="WC118" s="59">
        <f t="shared" si="770"/>
        <v>0</v>
      </c>
      <c r="WD118" s="58">
        <v>500</v>
      </c>
      <c r="WE118" s="59">
        <f t="shared" si="771"/>
        <v>374315</v>
      </c>
      <c r="WF118" s="42">
        <f t="shared" si="772"/>
        <v>500</v>
      </c>
      <c r="WG118" s="92">
        <f t="shared" si="773"/>
        <v>374315</v>
      </c>
      <c r="WH118" s="141">
        <v>0</v>
      </c>
      <c r="WI118" s="36" t="str">
        <f t="shared" si="758"/>
        <v>AM-C51</v>
      </c>
      <c r="WJ118" s="98" t="s">
        <v>664</v>
      </c>
      <c r="WK118" s="17">
        <f t="shared" si="774"/>
        <v>748.63</v>
      </c>
    </row>
    <row r="119" spans="1:609">
      <c r="A119" s="154" t="s">
        <v>461</v>
      </c>
      <c r="B119" s="155" t="s">
        <v>969</v>
      </c>
      <c r="C119" s="150"/>
      <c r="D119" s="150" t="s">
        <v>669</v>
      </c>
      <c r="E119" s="154" t="s">
        <v>975</v>
      </c>
      <c r="F119" s="155"/>
      <c r="G119" s="151"/>
      <c r="H119" s="150" t="s">
        <v>470</v>
      </c>
      <c r="I119" s="150" t="s">
        <v>435</v>
      </c>
      <c r="J119" s="187">
        <v>748.63</v>
      </c>
      <c r="K119" s="30"/>
      <c r="L119" s="2"/>
      <c r="M119" s="3"/>
      <c r="N119" s="21"/>
      <c r="O119" s="3"/>
      <c r="P119" s="23"/>
      <c r="Q119" s="2"/>
      <c r="R119" s="3"/>
      <c r="S119" s="20"/>
      <c r="T119" s="3"/>
      <c r="U119" s="23"/>
      <c r="V119" s="2"/>
      <c r="W119" s="3"/>
      <c r="X119" s="3"/>
      <c r="Y119" s="3"/>
      <c r="Z119" s="23"/>
      <c r="AA119" s="24"/>
      <c r="AB119" s="2"/>
      <c r="AC119" s="3"/>
      <c r="AD119" s="3"/>
      <c r="AE119" s="3"/>
      <c r="AF119" s="23"/>
      <c r="AG119" s="24"/>
      <c r="AH119" s="12"/>
      <c r="AI119" s="3"/>
      <c r="AJ119" s="3"/>
      <c r="AK119" s="3"/>
      <c r="AL119" s="23"/>
      <c r="AM119" s="24"/>
      <c r="AN119" s="12"/>
      <c r="AO119" s="3"/>
      <c r="AP119" s="3"/>
      <c r="AQ119" s="23"/>
      <c r="AR119" s="34"/>
      <c r="AS119" s="24"/>
      <c r="AT119" s="12"/>
      <c r="AU119" s="3"/>
      <c r="AV119" s="3"/>
      <c r="AW119" s="23"/>
      <c r="AX119" s="34"/>
      <c r="AY119" s="24"/>
      <c r="AZ119" s="12"/>
      <c r="BA119" s="3"/>
      <c r="BB119" s="3"/>
      <c r="BC119" s="23"/>
      <c r="BD119" s="34"/>
      <c r="BE119" s="24"/>
      <c r="BF119" s="12"/>
      <c r="BG119" s="3"/>
      <c r="BH119" s="3"/>
      <c r="BI119" s="23"/>
      <c r="BJ119" s="34"/>
      <c r="BK119" s="37"/>
      <c r="BL119" s="12"/>
      <c r="BM119" s="3"/>
      <c r="BN119" s="3"/>
      <c r="BO119" s="23"/>
      <c r="BP119" s="34"/>
      <c r="BQ119" s="37"/>
      <c r="BR119" s="12"/>
      <c r="BS119" s="3"/>
      <c r="BT119" s="3"/>
      <c r="BU119" s="3"/>
      <c r="BV119" s="3"/>
      <c r="BW119" s="3"/>
      <c r="BX119" s="3"/>
      <c r="BY119" s="3"/>
      <c r="BZ119" s="23"/>
      <c r="CA119" s="23"/>
      <c r="CB119" s="37"/>
      <c r="CC119" s="34"/>
      <c r="CD119" s="3"/>
      <c r="CE119" s="3"/>
      <c r="CF119" s="3"/>
      <c r="CG119" s="3"/>
      <c r="CH119" s="3"/>
      <c r="CI119" s="3"/>
      <c r="CJ119" s="23"/>
      <c r="CK119" s="23"/>
      <c r="CL119" s="24"/>
      <c r="CM119" s="34"/>
      <c r="CN119" s="3"/>
      <c r="CO119" s="3"/>
      <c r="CP119" s="3"/>
      <c r="CQ119" s="3"/>
      <c r="CR119" s="3"/>
      <c r="CS119" s="3"/>
      <c r="CT119" s="23"/>
      <c r="CU119" s="23"/>
      <c r="CV119" s="24"/>
      <c r="CW119" s="34"/>
      <c r="CX119" s="3"/>
      <c r="CY119" s="3"/>
      <c r="CZ119" s="3"/>
      <c r="DA119" s="3"/>
      <c r="DB119" s="23"/>
      <c r="DC119" s="23"/>
      <c r="DD119" s="24"/>
      <c r="DE119" s="23"/>
      <c r="DF119" s="23"/>
      <c r="DG119" s="23"/>
      <c r="DH119" s="34"/>
      <c r="DI119" s="3"/>
      <c r="DJ119" s="3"/>
      <c r="DK119" s="3"/>
      <c r="DL119" s="3"/>
      <c r="DM119" s="23"/>
      <c r="DN119" s="23"/>
      <c r="DO119" s="23"/>
      <c r="DP119" s="24"/>
      <c r="DQ119" s="23"/>
      <c r="DR119" s="23"/>
      <c r="DS119" s="23"/>
      <c r="DT119" s="24"/>
      <c r="DU119" s="34"/>
      <c r="DV119" s="24"/>
      <c r="DW119" s="24"/>
      <c r="DX119" s="34"/>
      <c r="DY119" s="23"/>
      <c r="DZ119" s="34"/>
      <c r="EA119" s="24"/>
      <c r="EB119" s="24"/>
      <c r="EC119" s="24"/>
      <c r="ED119" s="24"/>
      <c r="EE119" s="3"/>
      <c r="EF119" s="3"/>
      <c r="EG119" s="3"/>
      <c r="EH119" s="3"/>
      <c r="EI119" s="23"/>
      <c r="EJ119" s="23"/>
      <c r="EK119" s="23"/>
      <c r="EL119" s="62"/>
      <c r="EM119" s="23"/>
      <c r="EN119" s="23"/>
      <c r="EO119" s="23"/>
      <c r="EP119" s="62"/>
      <c r="EQ119" s="34"/>
      <c r="ER119" s="24"/>
      <c r="ES119" s="24"/>
      <c r="ET119" s="24"/>
      <c r="EU119" s="24"/>
      <c r="EV119" s="3"/>
      <c r="EW119" s="3"/>
      <c r="EX119" s="3"/>
      <c r="EY119" s="3"/>
      <c r="EZ119" s="23"/>
      <c r="FA119" s="23"/>
      <c r="FB119" s="70"/>
      <c r="FC119" s="62"/>
      <c r="FD119" s="23"/>
      <c r="FE119" s="23"/>
      <c r="FF119" s="23"/>
      <c r="FG119" s="62"/>
      <c r="FH119" s="34"/>
      <c r="FI119" s="3"/>
      <c r="FJ119" s="3"/>
      <c r="FK119" s="3"/>
      <c r="FL119" s="3"/>
      <c r="FM119" s="23"/>
      <c r="FN119" s="23"/>
      <c r="FO119" s="70"/>
      <c r="FP119" s="62"/>
      <c r="FQ119" s="23"/>
      <c r="FR119" s="23"/>
      <c r="FS119" s="68"/>
      <c r="FT119" s="62"/>
      <c r="FU119" s="34"/>
      <c r="FV119" s="3"/>
      <c r="FW119" s="3"/>
      <c r="FX119" s="3"/>
      <c r="FY119" s="3"/>
      <c r="FZ119" s="23"/>
      <c r="GA119" s="23"/>
      <c r="GB119" s="70"/>
      <c r="GC119" s="62"/>
      <c r="GD119" s="23"/>
      <c r="GE119" s="23"/>
      <c r="GF119" s="68"/>
      <c r="GG119" s="62"/>
      <c r="GH119" s="111"/>
      <c r="GI119" s="100"/>
      <c r="GJ119" s="3"/>
      <c r="GK119" s="3"/>
      <c r="GL119" s="3"/>
      <c r="GM119" s="23"/>
      <c r="GN119" s="23"/>
      <c r="GO119" s="70"/>
      <c r="GP119" s="62"/>
      <c r="GQ119" s="23"/>
      <c r="GR119" s="23"/>
      <c r="GS119" s="68"/>
      <c r="GT119" s="62"/>
      <c r="GU119" s="111"/>
      <c r="GV119" s="100"/>
      <c r="GW119" s="3"/>
      <c r="GX119" s="3"/>
      <c r="GY119" s="3"/>
      <c r="GZ119" s="23"/>
      <c r="HA119" s="23"/>
      <c r="HB119" s="70"/>
      <c r="HC119" s="62"/>
      <c r="HD119" s="23"/>
      <c r="HE119" s="23"/>
      <c r="HF119" s="68"/>
      <c r="HG119" s="62"/>
      <c r="HH119" s="34"/>
      <c r="HI119" s="100"/>
      <c r="HJ119" s="3"/>
      <c r="HK119" s="3"/>
      <c r="HL119" s="3"/>
      <c r="HM119" s="23"/>
      <c r="HN119" s="23"/>
      <c r="HO119" s="70"/>
      <c r="HP119" s="62"/>
      <c r="HQ119" s="23"/>
      <c r="HR119" s="23"/>
      <c r="HS119" s="68"/>
      <c r="HT119" s="62"/>
      <c r="HU119" s="34"/>
      <c r="HV119" s="100"/>
      <c r="HW119" s="3"/>
      <c r="HX119" s="3"/>
      <c r="HY119" s="179"/>
      <c r="HZ119" s="23"/>
      <c r="IA119" s="23"/>
      <c r="IB119" s="70"/>
      <c r="IC119" s="62"/>
      <c r="ID119" s="23"/>
      <c r="IE119" s="23"/>
      <c r="IF119" s="68"/>
      <c r="IG119" s="62"/>
      <c r="IH119" s="34"/>
      <c r="II119" s="100"/>
      <c r="IJ119" s="88"/>
      <c r="IK119" s="3"/>
      <c r="IL119" s="88"/>
      <c r="IM119" s="23"/>
      <c r="IN119" s="68"/>
      <c r="IO119" s="68"/>
      <c r="IP119" s="62"/>
      <c r="IQ119" s="23"/>
      <c r="IR119" s="23"/>
      <c r="IS119" s="68"/>
      <c r="IT119" s="62"/>
      <c r="IU119" s="34"/>
      <c r="IV119" s="142"/>
      <c r="IW119" s="142"/>
      <c r="IX119" s="142"/>
      <c r="IY119" s="17"/>
      <c r="IZ119" s="3"/>
      <c r="JA119" s="32"/>
      <c r="JB119" s="3"/>
      <c r="JC119" s="32"/>
      <c r="JD119" s="3"/>
      <c r="JE119" s="32"/>
      <c r="JF119" s="3"/>
      <c r="JG119" s="32"/>
      <c r="JH119" s="58"/>
      <c r="JI119" s="59"/>
      <c r="JJ119" s="58"/>
      <c r="JK119" s="59"/>
      <c r="JL119" s="58"/>
      <c r="JM119" s="59"/>
      <c r="JN119" s="42"/>
      <c r="JO119" s="10"/>
      <c r="JP119" s="36"/>
      <c r="JQ119" s="98"/>
      <c r="JR119" s="17"/>
      <c r="JS119" s="100"/>
      <c r="JT119" s="88"/>
      <c r="JU119" s="3"/>
      <c r="JV119" s="88"/>
      <c r="JW119" s="23"/>
      <c r="JX119" s="68"/>
      <c r="JY119" s="68"/>
      <c r="JZ119" s="62"/>
      <c r="KA119" s="23"/>
      <c r="KB119" s="23"/>
      <c r="KC119" s="68"/>
      <c r="KD119" s="62"/>
      <c r="KE119" s="34"/>
      <c r="KF119" s="142"/>
      <c r="KG119" s="142"/>
      <c r="KH119" s="142"/>
      <c r="KI119" s="17"/>
      <c r="KJ119" s="3"/>
      <c r="KK119" s="32"/>
      <c r="KL119" s="3"/>
      <c r="KM119" s="32"/>
      <c r="KN119" s="3"/>
      <c r="KO119" s="32"/>
      <c r="KP119" s="3"/>
      <c r="KQ119" s="32"/>
      <c r="KR119" s="58"/>
      <c r="KS119" s="59"/>
      <c r="KT119" s="58"/>
      <c r="KU119" s="59"/>
      <c r="KV119" s="58"/>
      <c r="KW119" s="59"/>
      <c r="KX119" s="42"/>
      <c r="KY119" s="10"/>
      <c r="KZ119" s="36"/>
      <c r="LA119" s="98"/>
      <c r="LB119" s="17"/>
      <c r="LC119" s="100"/>
      <c r="LD119" s="88"/>
      <c r="LE119" s="3"/>
      <c r="LF119" s="88"/>
      <c r="LG119" s="23"/>
      <c r="LH119" s="68"/>
      <c r="LI119" s="68"/>
      <c r="LJ119" s="62"/>
      <c r="LK119" s="23"/>
      <c r="LL119" s="23"/>
      <c r="LM119" s="68"/>
      <c r="LN119" s="62"/>
      <c r="LO119" s="34"/>
      <c r="LP119" s="143"/>
      <c r="LQ119" s="143"/>
      <c r="LR119" s="143"/>
      <c r="LS119" s="17"/>
      <c r="LT119" s="3"/>
      <c r="LU119" s="32"/>
      <c r="LV119" s="3"/>
      <c r="LW119" s="32"/>
      <c r="LX119" s="3"/>
      <c r="LY119" s="32"/>
      <c r="LZ119" s="3"/>
      <c r="MA119" s="32"/>
      <c r="MB119" s="58"/>
      <c r="MC119" s="59"/>
      <c r="MD119" s="58"/>
      <c r="ME119" s="59"/>
      <c r="MF119" s="58"/>
      <c r="MG119" s="59"/>
      <c r="MH119" s="42"/>
      <c r="MI119" s="10"/>
      <c r="MJ119" s="36"/>
      <c r="MK119" s="98"/>
      <c r="ML119" s="17"/>
      <c r="MM119" s="100"/>
      <c r="MN119" s="88"/>
      <c r="MO119" s="3"/>
      <c r="MP119" s="88"/>
      <c r="MQ119" s="23"/>
      <c r="MR119" s="68"/>
      <c r="MS119" s="68"/>
      <c r="MT119" s="62"/>
      <c r="MU119" s="23"/>
      <c r="MV119" s="23"/>
      <c r="MW119" s="68"/>
      <c r="MX119" s="62"/>
      <c r="MY119" s="34"/>
      <c r="MZ119" s="143"/>
      <c r="NA119" s="143"/>
      <c r="NB119" s="143"/>
      <c r="NC119" s="17"/>
      <c r="ND119" s="3"/>
      <c r="NE119" s="32"/>
      <c r="NF119" s="3"/>
      <c r="NG119" s="32"/>
      <c r="NH119" s="3"/>
      <c r="NI119" s="32"/>
      <c r="NJ119" s="3"/>
      <c r="NK119" s="32"/>
      <c r="NL119" s="58"/>
      <c r="NM119" s="59"/>
      <c r="NN119" s="58"/>
      <c r="NO119" s="59"/>
      <c r="NP119" s="58"/>
      <c r="NQ119" s="59"/>
      <c r="NR119" s="42"/>
      <c r="NS119" s="92"/>
      <c r="NT119" s="141"/>
      <c r="NU119" s="36"/>
      <c r="NV119" s="98"/>
      <c r="NW119" s="17"/>
      <c r="NX119" s="100"/>
      <c r="NY119" s="88"/>
      <c r="NZ119" s="3"/>
      <c r="OA119" s="88"/>
      <c r="OB119" s="23"/>
      <c r="OC119" s="68"/>
      <c r="OD119" s="68"/>
      <c r="OE119" s="62"/>
      <c r="OF119" s="23"/>
      <c r="OG119" s="23"/>
      <c r="OH119" s="68"/>
      <c r="OI119" s="62"/>
      <c r="OJ119" s="34"/>
      <c r="OK119" s="143"/>
      <c r="OL119" s="143"/>
      <c r="OM119" s="143"/>
      <c r="ON119" s="17"/>
      <c r="OO119" s="3"/>
      <c r="OP119" s="32"/>
      <c r="OQ119" s="3"/>
      <c r="OR119" s="32"/>
      <c r="OS119" s="3"/>
      <c r="OT119" s="32"/>
      <c r="OU119" s="3"/>
      <c r="OV119" s="32"/>
      <c r="OW119" s="58"/>
      <c r="OX119" s="59"/>
      <c r="OY119" s="58"/>
      <c r="OZ119" s="59"/>
      <c r="PA119" s="58"/>
      <c r="PB119" s="59"/>
      <c r="PC119" s="42"/>
      <c r="PD119" s="92"/>
      <c r="PE119" s="141"/>
      <c r="PF119" s="36"/>
      <c r="PG119" s="98"/>
      <c r="PH119" s="17"/>
      <c r="PI119" s="100"/>
      <c r="PJ119" s="88"/>
      <c r="PK119" s="3"/>
      <c r="PL119" s="88"/>
      <c r="PM119" s="23"/>
      <c r="PN119" s="68"/>
      <c r="PO119" s="68"/>
      <c r="PP119" s="62"/>
      <c r="PQ119" s="23"/>
      <c r="PR119" s="23"/>
      <c r="PS119" s="68"/>
      <c r="PT119" s="62"/>
      <c r="PU119" s="34"/>
      <c r="PV119" s="143"/>
      <c r="PW119" s="143"/>
      <c r="PX119" s="143"/>
      <c r="PY119" s="17"/>
      <c r="PZ119" s="3"/>
      <c r="QA119" s="32"/>
      <c r="QB119" s="3"/>
      <c r="QC119" s="32"/>
      <c r="QD119" s="3"/>
      <c r="QE119" s="32"/>
      <c r="QF119" s="3"/>
      <c r="QG119" s="32"/>
      <c r="QH119" s="58"/>
      <c r="QI119" s="59"/>
      <c r="QJ119" s="58"/>
      <c r="QK119" s="59"/>
      <c r="QL119" s="58"/>
      <c r="QM119" s="59"/>
      <c r="QN119" s="42"/>
      <c r="QO119" s="92"/>
      <c r="QP119" s="141"/>
      <c r="QQ119" s="36"/>
      <c r="QR119" s="98"/>
      <c r="QS119" s="17"/>
      <c r="QT119" s="100"/>
      <c r="QU119" s="88"/>
      <c r="QV119" s="3"/>
      <c r="QW119" s="88"/>
      <c r="QX119" s="23"/>
      <c r="QY119" s="68"/>
      <c r="QZ119" s="68"/>
      <c r="RA119" s="62"/>
      <c r="RB119" s="23"/>
      <c r="RC119" s="23"/>
      <c r="RD119" s="68"/>
      <c r="RE119" s="62"/>
      <c r="RF119" s="34"/>
      <c r="RG119" s="143"/>
      <c r="RH119" s="143"/>
      <c r="RI119" s="143"/>
      <c r="RJ119" s="17"/>
      <c r="RK119" s="3"/>
      <c r="RL119" s="32"/>
      <c r="RM119" s="3"/>
      <c r="RN119" s="32"/>
      <c r="RO119" s="3"/>
      <c r="RP119" s="32"/>
      <c r="RQ119" s="3"/>
      <c r="RR119" s="32"/>
      <c r="RS119" s="58"/>
      <c r="RT119" s="59"/>
      <c r="RU119" s="58"/>
      <c r="RV119" s="59"/>
      <c r="RW119" s="58"/>
      <c r="RX119" s="59"/>
      <c r="RY119" s="42"/>
      <c r="RZ119" s="92"/>
      <c r="SA119" s="141"/>
      <c r="SB119" s="36"/>
      <c r="SC119" s="98"/>
      <c r="SD119" s="17"/>
      <c r="SE119" s="100"/>
      <c r="SF119" s="88"/>
      <c r="SG119" s="3"/>
      <c r="SH119" s="88"/>
      <c r="SI119" s="23"/>
      <c r="SJ119" s="68"/>
      <c r="SK119" s="68"/>
      <c r="SL119" s="62"/>
      <c r="SM119" s="23"/>
      <c r="SN119" s="23"/>
      <c r="SO119" s="68"/>
      <c r="SP119" s="62"/>
      <c r="SQ119" s="34"/>
      <c r="SR119" s="143"/>
      <c r="SS119" s="143"/>
      <c r="ST119" s="143"/>
      <c r="SU119" s="17"/>
      <c r="SV119" s="3"/>
      <c r="SW119" s="32"/>
      <c r="SX119" s="3"/>
      <c r="SY119" s="32"/>
      <c r="SZ119" s="3"/>
      <c r="TA119" s="32"/>
      <c r="TB119" s="3"/>
      <c r="TC119" s="32"/>
      <c r="TD119" s="58"/>
      <c r="TE119" s="59"/>
      <c r="TF119" s="58"/>
      <c r="TG119" s="59"/>
      <c r="TH119" s="58"/>
      <c r="TI119" s="59"/>
      <c r="TJ119" s="42"/>
      <c r="TK119" s="92"/>
      <c r="TL119" s="141"/>
      <c r="TM119" s="36"/>
      <c r="TN119" s="98"/>
      <c r="TO119" s="17"/>
      <c r="TP119" s="100"/>
      <c r="TQ119" s="88"/>
      <c r="TR119" s="3"/>
      <c r="TS119" s="88"/>
      <c r="TT119" s="23"/>
      <c r="TU119" s="68"/>
      <c r="TV119" s="68"/>
      <c r="TW119" s="62"/>
      <c r="TX119" s="23"/>
      <c r="TY119" s="23"/>
      <c r="TZ119" s="68"/>
      <c r="UA119" s="62"/>
      <c r="UB119" s="34"/>
      <c r="UC119" s="143"/>
      <c r="UD119" s="143"/>
      <c r="UE119" s="143"/>
      <c r="UF119" s="17"/>
      <c r="UG119" s="3"/>
      <c r="UH119" s="32"/>
      <c r="UI119" s="3"/>
      <c r="UJ119" s="32"/>
      <c r="UK119" s="3"/>
      <c r="UL119" s="32"/>
      <c r="UM119" s="3"/>
      <c r="UN119" s="32"/>
      <c r="UO119" s="58"/>
      <c r="UP119" s="59"/>
      <c r="UQ119" s="58"/>
      <c r="UR119" s="59"/>
      <c r="US119" s="58"/>
      <c r="UT119" s="59"/>
      <c r="UU119" s="42"/>
      <c r="UV119" s="92"/>
      <c r="UW119" s="141"/>
      <c r="UX119" s="36"/>
      <c r="UY119" s="98"/>
      <c r="UZ119" s="17"/>
      <c r="VA119" s="100">
        <v>0</v>
      </c>
      <c r="VB119" s="88">
        <v>0</v>
      </c>
      <c r="VC119" s="3">
        <v>0</v>
      </c>
      <c r="VD119" s="88">
        <v>0</v>
      </c>
      <c r="VE119" s="23">
        <f t="shared" si="759"/>
        <v>0</v>
      </c>
      <c r="VF119" s="68">
        <f t="shared" si="760"/>
        <v>0</v>
      </c>
      <c r="VG119" s="68">
        <f t="shared" si="761"/>
        <v>0</v>
      </c>
      <c r="VH119" s="62">
        <f t="shared" si="762"/>
        <v>0</v>
      </c>
      <c r="VI119" s="23">
        <v>0</v>
      </c>
      <c r="VJ119" s="23">
        <v>2</v>
      </c>
      <c r="VK119" s="68">
        <v>3198</v>
      </c>
      <c r="VL119" s="62">
        <f>VK119/$IS$1</f>
        <v>3.0534380299118533E-3</v>
      </c>
      <c r="VM119" s="34">
        <f t="shared" si="763"/>
        <v>0</v>
      </c>
      <c r="VN119" s="143" t="str">
        <f t="shared" si="755"/>
        <v>AM-C52</v>
      </c>
      <c r="VO119" s="143" t="str">
        <f t="shared" si="756"/>
        <v>-</v>
      </c>
      <c r="VP119" s="143" t="str">
        <f t="shared" si="757"/>
        <v>FBA80010</v>
      </c>
      <c r="VQ119" s="17">
        <f t="shared" si="764"/>
        <v>748.63</v>
      </c>
      <c r="VR119" s="3">
        <v>0</v>
      </c>
      <c r="VS119" s="32">
        <f t="shared" si="765"/>
        <v>0</v>
      </c>
      <c r="VT119" s="3">
        <v>0</v>
      </c>
      <c r="VU119" s="32">
        <f t="shared" si="766"/>
        <v>0</v>
      </c>
      <c r="VV119" s="3">
        <v>0</v>
      </c>
      <c r="VW119" s="32">
        <f t="shared" si="767"/>
        <v>0</v>
      </c>
      <c r="VX119" s="3">
        <v>0</v>
      </c>
      <c r="VY119" s="32">
        <f t="shared" si="768"/>
        <v>0</v>
      </c>
      <c r="VZ119" s="58">
        <v>0</v>
      </c>
      <c r="WA119" s="59">
        <f t="shared" si="769"/>
        <v>0</v>
      </c>
      <c r="WB119" s="58">
        <v>500</v>
      </c>
      <c r="WC119" s="59">
        <f t="shared" si="770"/>
        <v>374315</v>
      </c>
      <c r="WD119" s="58">
        <v>0</v>
      </c>
      <c r="WE119" s="59">
        <f t="shared" si="771"/>
        <v>0</v>
      </c>
      <c r="WF119" s="42">
        <f t="shared" si="772"/>
        <v>500</v>
      </c>
      <c r="WG119" s="92">
        <f t="shared" si="773"/>
        <v>374315</v>
      </c>
      <c r="WH119" s="141">
        <v>0</v>
      </c>
      <c r="WI119" s="36" t="str">
        <f t="shared" si="758"/>
        <v>AM-C52</v>
      </c>
      <c r="WJ119" s="98" t="s">
        <v>664</v>
      </c>
      <c r="WK119" s="17">
        <f t="shared" si="774"/>
        <v>748.63</v>
      </c>
    </row>
    <row r="120" spans="1:609">
      <c r="A120" s="150" t="s">
        <v>461</v>
      </c>
      <c r="B120" s="161" t="s">
        <v>907</v>
      </c>
      <c r="C120" s="180"/>
      <c r="D120" s="150" t="s">
        <v>669</v>
      </c>
      <c r="E120" s="161" t="s">
        <v>931</v>
      </c>
      <c r="F120" s="180"/>
      <c r="G120" s="180"/>
      <c r="H120" s="161" t="s">
        <v>868</v>
      </c>
      <c r="I120" s="161" t="s">
        <v>872</v>
      </c>
      <c r="J120" s="188">
        <v>3526.11</v>
      </c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/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  <c r="BK120" s="179"/>
      <c r="BL120" s="179"/>
      <c r="BM120" s="179"/>
      <c r="BN120" s="179"/>
      <c r="BO120" s="179"/>
      <c r="BP120" s="179"/>
      <c r="BQ120" s="179"/>
      <c r="BR120" s="179"/>
      <c r="BS120" s="179"/>
      <c r="BT120" s="179"/>
      <c r="BU120" s="179"/>
      <c r="BV120" s="179"/>
      <c r="BW120" s="179"/>
      <c r="BX120" s="179"/>
      <c r="BY120" s="179"/>
      <c r="BZ120" s="179"/>
      <c r="CA120" s="179"/>
      <c r="CB120" s="179"/>
      <c r="CC120" s="179"/>
      <c r="CD120" s="179"/>
      <c r="CE120" s="179"/>
      <c r="CF120" s="179"/>
      <c r="CG120" s="179"/>
      <c r="CH120" s="179"/>
      <c r="CI120" s="179"/>
      <c r="CJ120" s="179"/>
      <c r="CK120" s="179"/>
      <c r="CL120" s="179"/>
      <c r="CM120" s="179"/>
      <c r="CN120" s="179"/>
      <c r="CO120" s="179"/>
      <c r="CP120" s="179"/>
      <c r="CQ120" s="179"/>
      <c r="CR120" s="179"/>
      <c r="CS120" s="179"/>
      <c r="CT120" s="179"/>
      <c r="CU120" s="179"/>
      <c r="CV120" s="179"/>
      <c r="CW120" s="179"/>
      <c r="CX120" s="179"/>
      <c r="CY120" s="179"/>
      <c r="CZ120" s="179"/>
      <c r="DA120" s="179"/>
      <c r="DB120" s="179"/>
      <c r="DC120" s="179"/>
      <c r="DD120" s="179"/>
      <c r="DE120" s="179"/>
      <c r="DF120" s="179"/>
      <c r="DG120" s="179"/>
      <c r="DH120" s="179"/>
      <c r="DI120" s="179"/>
      <c r="DJ120" s="179"/>
      <c r="DK120" s="179"/>
      <c r="DL120" s="179"/>
      <c r="DM120" s="179"/>
      <c r="DN120" s="179"/>
      <c r="DO120" s="179"/>
      <c r="DP120" s="179"/>
      <c r="DQ120" s="179"/>
      <c r="DR120" s="179"/>
      <c r="DS120" s="179"/>
      <c r="DT120" s="179"/>
      <c r="DU120" s="179"/>
      <c r="DV120" s="144"/>
      <c r="DW120" s="144"/>
      <c r="DX120" s="144"/>
      <c r="DY120" s="144"/>
      <c r="DZ120" s="144"/>
      <c r="EA120" s="144"/>
      <c r="EB120" s="144"/>
      <c r="EC120" s="144"/>
      <c r="ED120" s="144"/>
      <c r="EE120" s="179"/>
      <c r="EF120" s="179"/>
      <c r="EG120" s="179"/>
      <c r="EH120" s="179"/>
      <c r="EI120" s="179"/>
      <c r="EJ120" s="179"/>
      <c r="EK120" s="179"/>
      <c r="EL120" s="144"/>
      <c r="EM120" s="179"/>
      <c r="EN120" s="179"/>
      <c r="EO120" s="179"/>
      <c r="EP120" s="144"/>
      <c r="EQ120" s="179"/>
      <c r="ER120" s="144"/>
      <c r="ES120" s="144"/>
      <c r="ET120" s="144"/>
      <c r="EU120" s="144"/>
      <c r="EV120" s="179"/>
      <c r="EW120" s="179"/>
      <c r="EX120" s="179"/>
      <c r="EY120" s="179"/>
      <c r="EZ120" s="179"/>
      <c r="FA120" s="179"/>
      <c r="FB120" s="179"/>
      <c r="FC120" s="144"/>
      <c r="FD120" s="179"/>
      <c r="FE120" s="179"/>
      <c r="FF120" s="179"/>
      <c r="FG120" s="144"/>
      <c r="FH120" s="179"/>
      <c r="FI120" s="179"/>
      <c r="FJ120" s="179"/>
      <c r="FK120" s="179"/>
      <c r="FL120" s="179"/>
      <c r="FM120" s="179"/>
      <c r="FN120" s="179"/>
      <c r="FO120" s="179"/>
      <c r="FP120" s="144"/>
      <c r="FQ120" s="179"/>
      <c r="FR120" s="179"/>
      <c r="FS120" s="145"/>
      <c r="FT120" s="144"/>
      <c r="FU120" s="179"/>
      <c r="FV120" s="179"/>
      <c r="FW120" s="179"/>
      <c r="FX120" s="179"/>
      <c r="FY120" s="179"/>
      <c r="FZ120" s="179"/>
      <c r="GA120" s="179"/>
      <c r="GB120" s="179"/>
      <c r="GC120" s="144"/>
      <c r="GD120" s="179"/>
      <c r="GE120" s="179"/>
      <c r="GF120" s="145"/>
      <c r="GG120" s="144"/>
      <c r="GH120" s="181"/>
      <c r="GI120" s="182"/>
      <c r="GJ120" s="179"/>
      <c r="GK120" s="179"/>
      <c r="GL120" s="179"/>
      <c r="GM120" s="179"/>
      <c r="GN120" s="179"/>
      <c r="GO120" s="179"/>
      <c r="GP120" s="144"/>
      <c r="GQ120" s="179"/>
      <c r="GR120" s="179"/>
      <c r="GS120" s="145"/>
      <c r="GT120" s="144"/>
      <c r="GU120" s="181"/>
      <c r="GV120" s="182"/>
      <c r="GW120" s="179"/>
      <c r="GX120" s="179"/>
      <c r="GY120" s="179"/>
      <c r="GZ120" s="179"/>
      <c r="HA120" s="179"/>
      <c r="HB120" s="179"/>
      <c r="HC120" s="144"/>
      <c r="HD120" s="179"/>
      <c r="HE120" s="179"/>
      <c r="HF120" s="145"/>
      <c r="HG120" s="144"/>
      <c r="HH120" s="179"/>
      <c r="HI120" s="182"/>
      <c r="HJ120" s="179"/>
      <c r="HK120" s="179"/>
      <c r="HL120" s="179"/>
      <c r="HM120" s="179"/>
      <c r="HN120" s="179"/>
      <c r="HO120" s="179"/>
      <c r="HP120" s="144"/>
      <c r="HQ120" s="179"/>
      <c r="HR120" s="179"/>
      <c r="HS120" s="145"/>
      <c r="HT120" s="144"/>
      <c r="HU120" s="179"/>
      <c r="HV120" s="182"/>
      <c r="HW120" s="179"/>
      <c r="HX120" s="179"/>
      <c r="HY120" s="179"/>
      <c r="HZ120" s="179"/>
      <c r="IA120" s="179"/>
      <c r="IB120" s="179"/>
      <c r="IC120" s="144"/>
      <c r="ID120" s="179"/>
      <c r="IE120" s="179"/>
      <c r="IF120" s="145"/>
      <c r="IG120" s="144"/>
      <c r="IH120" s="179"/>
      <c r="II120" s="182"/>
      <c r="IJ120" s="145"/>
      <c r="IK120" s="179"/>
      <c r="IL120" s="145"/>
      <c r="IM120" s="179"/>
      <c r="IN120" s="145"/>
      <c r="IO120" s="145"/>
      <c r="IP120" s="144"/>
      <c r="IQ120" s="179"/>
      <c r="IR120" s="179"/>
      <c r="IS120" s="145"/>
      <c r="IT120" s="144"/>
      <c r="IU120" s="179"/>
      <c r="IV120" s="179"/>
      <c r="IW120" s="179"/>
      <c r="IX120" s="179"/>
      <c r="IY120" s="179"/>
      <c r="IZ120" s="179"/>
      <c r="JA120" s="179"/>
      <c r="JB120" s="179"/>
      <c r="JC120" s="179"/>
      <c r="JD120" s="179"/>
      <c r="JE120" s="179"/>
      <c r="JF120" s="179"/>
      <c r="JG120" s="179"/>
      <c r="JH120" s="179"/>
      <c r="JI120" s="179"/>
      <c r="JJ120" s="179"/>
      <c r="JK120" s="179"/>
      <c r="JL120" s="179"/>
      <c r="JM120" s="179"/>
      <c r="JN120" s="179"/>
      <c r="JO120" s="179"/>
      <c r="JP120" s="179"/>
      <c r="JQ120" s="181"/>
      <c r="JR120" s="179"/>
      <c r="JS120" s="182"/>
      <c r="JT120" s="145"/>
      <c r="JU120" s="179"/>
      <c r="JV120" s="145"/>
      <c r="JW120" s="179"/>
      <c r="JX120" s="145"/>
      <c r="JY120" s="145"/>
      <c r="JZ120" s="144"/>
      <c r="KA120" s="179"/>
      <c r="KB120" s="179"/>
      <c r="KC120" s="145"/>
      <c r="KD120" s="144"/>
      <c r="KE120" s="179"/>
      <c r="KF120" s="179"/>
      <c r="KG120" s="179"/>
      <c r="KH120" s="179"/>
      <c r="KI120" s="179"/>
      <c r="KJ120" s="179"/>
      <c r="KK120" s="179"/>
      <c r="KL120" s="179"/>
      <c r="KM120" s="179"/>
      <c r="KN120" s="179"/>
      <c r="KO120" s="179"/>
      <c r="KP120" s="179"/>
      <c r="KQ120" s="179"/>
      <c r="KR120" s="179"/>
      <c r="KS120" s="179"/>
      <c r="KT120" s="179"/>
      <c r="KU120" s="179"/>
      <c r="KV120" s="179"/>
      <c r="KW120" s="179"/>
      <c r="KX120" s="179"/>
      <c r="KY120" s="179"/>
      <c r="KZ120" s="179"/>
      <c r="LA120" s="181"/>
      <c r="LB120" s="179"/>
      <c r="LC120" s="100"/>
      <c r="LD120" s="88"/>
      <c r="LE120" s="3"/>
      <c r="LF120" s="88"/>
      <c r="LG120" s="23"/>
      <c r="LH120" s="68"/>
      <c r="LI120" s="68"/>
      <c r="LJ120" s="62"/>
      <c r="LK120" s="23"/>
      <c r="LL120" s="23"/>
      <c r="LM120" s="68"/>
      <c r="LN120" s="62"/>
      <c r="LO120" s="34"/>
      <c r="LP120" s="143"/>
      <c r="LQ120" s="142"/>
      <c r="LR120" s="143"/>
      <c r="LS120" s="126"/>
      <c r="LT120" s="3"/>
      <c r="LU120" s="32"/>
      <c r="LV120" s="3"/>
      <c r="LW120" s="32"/>
      <c r="LX120" s="3"/>
      <c r="LY120" s="32"/>
      <c r="LZ120" s="3"/>
      <c r="MA120" s="32"/>
      <c r="MB120" s="58"/>
      <c r="MC120" s="59"/>
      <c r="MD120" s="58"/>
      <c r="ME120" s="59"/>
      <c r="MF120" s="58"/>
      <c r="MG120" s="59"/>
      <c r="MH120" s="42"/>
      <c r="MI120" s="10"/>
      <c r="MJ120" s="36"/>
      <c r="MK120" s="98"/>
      <c r="ML120" s="126"/>
      <c r="MM120" s="100"/>
      <c r="MN120" s="88"/>
      <c r="MO120" s="3"/>
      <c r="MP120" s="88"/>
      <c r="MQ120" s="23"/>
      <c r="MR120" s="68"/>
      <c r="MS120" s="68"/>
      <c r="MT120" s="62"/>
      <c r="MU120" s="23"/>
      <c r="MV120" s="23"/>
      <c r="MW120" s="68"/>
      <c r="MX120" s="62"/>
      <c r="MY120" s="34"/>
      <c r="MZ120" s="143"/>
      <c r="NA120" s="143"/>
      <c r="NB120" s="143"/>
      <c r="NC120" s="17"/>
      <c r="ND120" s="3"/>
      <c r="NE120" s="32"/>
      <c r="NF120" s="3"/>
      <c r="NG120" s="32"/>
      <c r="NH120" s="3"/>
      <c r="NI120" s="32"/>
      <c r="NJ120" s="3"/>
      <c r="NK120" s="32"/>
      <c r="NL120" s="58"/>
      <c r="NM120" s="59"/>
      <c r="NN120" s="58"/>
      <c r="NO120" s="59"/>
      <c r="NP120" s="58"/>
      <c r="NQ120" s="59"/>
      <c r="NR120" s="42"/>
      <c r="NS120" s="92"/>
      <c r="NT120" s="141"/>
      <c r="NU120" s="36"/>
      <c r="NV120" s="98"/>
      <c r="NW120" s="126"/>
      <c r="NX120" s="100"/>
      <c r="NY120" s="88"/>
      <c r="NZ120" s="3"/>
      <c r="OA120" s="88"/>
      <c r="OB120" s="23"/>
      <c r="OC120" s="68"/>
      <c r="OD120" s="68"/>
      <c r="OE120" s="62"/>
      <c r="OF120" s="23"/>
      <c r="OG120" s="23"/>
      <c r="OH120" s="68"/>
      <c r="OI120" s="62"/>
      <c r="OJ120" s="34"/>
      <c r="OK120" s="143"/>
      <c r="OL120" s="143"/>
      <c r="OM120" s="143"/>
      <c r="ON120" s="17"/>
      <c r="OO120" s="3"/>
      <c r="OP120" s="32"/>
      <c r="OQ120" s="3"/>
      <c r="OR120" s="32"/>
      <c r="OS120" s="3"/>
      <c r="OT120" s="32"/>
      <c r="OU120" s="3"/>
      <c r="OV120" s="32"/>
      <c r="OW120" s="58"/>
      <c r="OX120" s="59"/>
      <c r="OY120" s="58"/>
      <c r="OZ120" s="59"/>
      <c r="PA120" s="58"/>
      <c r="PB120" s="59"/>
      <c r="PC120" s="42"/>
      <c r="PD120" s="92"/>
      <c r="PE120" s="141"/>
      <c r="PF120" s="36"/>
      <c r="PG120" s="98"/>
      <c r="PH120" s="126"/>
      <c r="PI120" s="100"/>
      <c r="PJ120" s="88"/>
      <c r="PK120" s="3"/>
      <c r="PL120" s="88"/>
      <c r="PM120" s="23"/>
      <c r="PN120" s="68"/>
      <c r="PO120" s="68"/>
      <c r="PP120" s="62"/>
      <c r="PQ120" s="23"/>
      <c r="PR120" s="23"/>
      <c r="PS120" s="68"/>
      <c r="PT120" s="62"/>
      <c r="PU120" s="34"/>
      <c r="PV120" s="143"/>
      <c r="PW120" s="143"/>
      <c r="PX120" s="143"/>
      <c r="PY120" s="17"/>
      <c r="PZ120" s="3"/>
      <c r="QA120" s="32"/>
      <c r="QB120" s="3"/>
      <c r="QC120" s="32"/>
      <c r="QD120" s="3"/>
      <c r="QE120" s="32"/>
      <c r="QF120" s="3"/>
      <c r="QG120" s="32"/>
      <c r="QH120" s="58"/>
      <c r="QI120" s="59"/>
      <c r="QJ120" s="58"/>
      <c r="QK120" s="59"/>
      <c r="QL120" s="58"/>
      <c r="QM120" s="59"/>
      <c r="QN120" s="42"/>
      <c r="QO120" s="92"/>
      <c r="QP120" s="141"/>
      <c r="QQ120" s="36"/>
      <c r="QR120" s="98"/>
      <c r="QS120" s="126"/>
      <c r="QT120" s="100"/>
      <c r="QU120" s="88"/>
      <c r="QV120" s="3"/>
      <c r="QW120" s="88"/>
      <c r="QX120" s="23"/>
      <c r="QY120" s="68"/>
      <c r="QZ120" s="68"/>
      <c r="RA120" s="62"/>
      <c r="RB120" s="23"/>
      <c r="RC120" s="23"/>
      <c r="RD120" s="68"/>
      <c r="RE120" s="62"/>
      <c r="RF120" s="34"/>
      <c r="RG120" s="143"/>
      <c r="RH120" s="143"/>
      <c r="RI120" s="143"/>
      <c r="RJ120" s="17"/>
      <c r="RK120" s="3"/>
      <c r="RL120" s="32"/>
      <c r="RM120" s="3"/>
      <c r="RN120" s="32"/>
      <c r="RO120" s="3"/>
      <c r="RP120" s="32"/>
      <c r="RQ120" s="3"/>
      <c r="RR120" s="32"/>
      <c r="RS120" s="58"/>
      <c r="RT120" s="59"/>
      <c r="RU120" s="58"/>
      <c r="RV120" s="59"/>
      <c r="RW120" s="58"/>
      <c r="RX120" s="59"/>
      <c r="RY120" s="42"/>
      <c r="RZ120" s="92"/>
      <c r="SA120" s="141"/>
      <c r="SB120" s="36"/>
      <c r="SC120" s="98"/>
      <c r="SD120" s="17"/>
      <c r="SE120" s="100"/>
      <c r="SF120" s="88"/>
      <c r="SG120" s="3"/>
      <c r="SH120" s="88"/>
      <c r="SI120" s="23"/>
      <c r="SJ120" s="68"/>
      <c r="SK120" s="68"/>
      <c r="SL120" s="62"/>
      <c r="SM120" s="23"/>
      <c r="SN120" s="23"/>
      <c r="SO120" s="68"/>
      <c r="SP120" s="62"/>
      <c r="SQ120" s="34"/>
      <c r="SR120" s="143"/>
      <c r="SS120" s="143"/>
      <c r="ST120" s="143"/>
      <c r="SU120" s="17"/>
      <c r="SV120" s="3"/>
      <c r="SW120" s="32"/>
      <c r="SX120" s="3"/>
      <c r="SY120" s="32"/>
      <c r="SZ120" s="3"/>
      <c r="TA120" s="32"/>
      <c r="TB120" s="3"/>
      <c r="TC120" s="32"/>
      <c r="TD120" s="58"/>
      <c r="TE120" s="59"/>
      <c r="TF120" s="58"/>
      <c r="TG120" s="59"/>
      <c r="TH120" s="58"/>
      <c r="TI120" s="59"/>
      <c r="TJ120" s="42"/>
      <c r="TK120" s="92"/>
      <c r="TL120" s="141"/>
      <c r="TM120" s="36"/>
      <c r="TN120" s="98"/>
      <c r="TO120" s="17"/>
      <c r="TP120" s="100"/>
      <c r="TQ120" s="88"/>
      <c r="TR120" s="3"/>
      <c r="TS120" s="88"/>
      <c r="TT120" s="23"/>
      <c r="TU120" s="68"/>
      <c r="TV120" s="68"/>
      <c r="TW120" s="62"/>
      <c r="TX120" s="23"/>
      <c r="TY120" s="23"/>
      <c r="TZ120" s="68"/>
      <c r="UA120" s="62"/>
      <c r="UB120" s="34"/>
      <c r="UC120" s="143"/>
      <c r="UD120" s="143"/>
      <c r="UE120" s="143"/>
      <c r="UF120" s="17"/>
      <c r="UG120" s="3"/>
      <c r="UH120" s="32"/>
      <c r="UI120" s="3"/>
      <c r="UJ120" s="32"/>
      <c r="UK120" s="3"/>
      <c r="UL120" s="32"/>
      <c r="UM120" s="3"/>
      <c r="UN120" s="32"/>
      <c r="UO120" s="58"/>
      <c r="UP120" s="59"/>
      <c r="UQ120" s="58"/>
      <c r="UR120" s="59"/>
      <c r="US120" s="58"/>
      <c r="UT120" s="59"/>
      <c r="UU120" s="42"/>
      <c r="UV120" s="92"/>
      <c r="UW120" s="141"/>
      <c r="UX120" s="36"/>
      <c r="UY120" s="98"/>
      <c r="UZ120" s="17"/>
      <c r="VA120" s="100">
        <v>0</v>
      </c>
      <c r="VB120" s="88">
        <v>0</v>
      </c>
      <c r="VC120" s="3">
        <v>0</v>
      </c>
      <c r="VD120" s="88">
        <v>0</v>
      </c>
      <c r="VE120" s="23">
        <f t="shared" si="759"/>
        <v>0</v>
      </c>
      <c r="VF120" s="68">
        <f t="shared" si="760"/>
        <v>0</v>
      </c>
      <c r="VG120" s="68">
        <f t="shared" si="761"/>
        <v>0</v>
      </c>
      <c r="VH120" s="62">
        <f t="shared" si="762"/>
        <v>0</v>
      </c>
      <c r="VI120" s="23">
        <v>0</v>
      </c>
      <c r="VJ120" s="23"/>
      <c r="VK120" s="68"/>
      <c r="VL120" s="62"/>
      <c r="VM120" s="34">
        <f t="shared" si="763"/>
        <v>0</v>
      </c>
      <c r="VN120" s="143" t="str">
        <f t="shared" si="755"/>
        <v>MT-12</v>
      </c>
      <c r="VO120" s="143" t="str">
        <f t="shared" si="756"/>
        <v>-</v>
      </c>
      <c r="VP120" s="143" t="str">
        <f t="shared" si="757"/>
        <v>FBA80007</v>
      </c>
      <c r="VQ120" s="17">
        <f t="shared" si="764"/>
        <v>3526.11</v>
      </c>
      <c r="VR120" s="3">
        <v>0</v>
      </c>
      <c r="VS120" s="32">
        <f t="shared" si="765"/>
        <v>0</v>
      </c>
      <c r="VT120" s="3">
        <v>0</v>
      </c>
      <c r="VU120" s="32">
        <f t="shared" si="766"/>
        <v>0</v>
      </c>
      <c r="VV120" s="3">
        <v>0</v>
      </c>
      <c r="VW120" s="32">
        <f t="shared" si="767"/>
        <v>0</v>
      </c>
      <c r="VX120" s="3">
        <v>0</v>
      </c>
      <c r="VY120" s="32">
        <f t="shared" si="768"/>
        <v>0</v>
      </c>
      <c r="VZ120" s="58">
        <v>100</v>
      </c>
      <c r="WA120" s="59">
        <f t="shared" si="769"/>
        <v>352611</v>
      </c>
      <c r="WB120" s="58">
        <v>0</v>
      </c>
      <c r="WC120" s="59">
        <f t="shared" si="770"/>
        <v>0</v>
      </c>
      <c r="WD120" s="58">
        <v>0</v>
      </c>
      <c r="WE120" s="59">
        <f t="shared" si="771"/>
        <v>0</v>
      </c>
      <c r="WF120" s="42">
        <f t="shared" si="772"/>
        <v>100</v>
      </c>
      <c r="WG120" s="92">
        <f t="shared" si="773"/>
        <v>352611</v>
      </c>
      <c r="WH120" s="141">
        <v>0</v>
      </c>
      <c r="WI120" s="36" t="str">
        <f t="shared" si="758"/>
        <v>MT-12</v>
      </c>
      <c r="WJ120" s="98" t="s">
        <v>465</v>
      </c>
      <c r="WK120" s="17">
        <f t="shared" si="774"/>
        <v>3526.11</v>
      </c>
    </row>
    <row r="121" spans="1:609">
      <c r="A121" s="169" t="s">
        <v>886</v>
      </c>
      <c r="B121" s="155" t="s">
        <v>864</v>
      </c>
      <c r="C121" s="150"/>
      <c r="D121" s="150" t="s">
        <v>669</v>
      </c>
      <c r="E121" s="154" t="s">
        <v>853</v>
      </c>
      <c r="F121" s="155"/>
      <c r="G121" s="151"/>
      <c r="H121" s="150" t="s">
        <v>868</v>
      </c>
      <c r="I121" s="150" t="s">
        <v>874</v>
      </c>
      <c r="J121" s="187">
        <v>5915.46</v>
      </c>
      <c r="K121" s="30"/>
      <c r="L121" s="2"/>
      <c r="M121" s="3"/>
      <c r="N121" s="21"/>
      <c r="O121" s="3"/>
      <c r="P121" s="23"/>
      <c r="Q121" s="2"/>
      <c r="R121" s="3"/>
      <c r="S121" s="20"/>
      <c r="T121" s="3"/>
      <c r="U121" s="23"/>
      <c r="V121" s="2"/>
      <c r="W121" s="3"/>
      <c r="X121" s="3"/>
      <c r="Y121" s="3"/>
      <c r="Z121" s="23"/>
      <c r="AA121" s="24"/>
      <c r="AB121" s="2"/>
      <c r="AC121" s="3"/>
      <c r="AD121" s="3"/>
      <c r="AE121" s="3"/>
      <c r="AF121" s="23"/>
      <c r="AG121" s="24"/>
      <c r="AH121" s="12"/>
      <c r="AI121" s="3"/>
      <c r="AJ121" s="3"/>
      <c r="AK121" s="3"/>
      <c r="AL121" s="23"/>
      <c r="AM121" s="24"/>
      <c r="AN121" s="12"/>
      <c r="AO121" s="3"/>
      <c r="AP121" s="3"/>
      <c r="AQ121" s="23"/>
      <c r="AR121" s="34"/>
      <c r="AS121" s="24"/>
      <c r="AT121" s="12"/>
      <c r="AU121" s="3"/>
      <c r="AV121" s="3"/>
      <c r="AW121" s="23"/>
      <c r="AX121" s="34"/>
      <c r="AY121" s="24"/>
      <c r="AZ121" s="12"/>
      <c r="BA121" s="3"/>
      <c r="BB121" s="3"/>
      <c r="BC121" s="23"/>
      <c r="BD121" s="34"/>
      <c r="BE121" s="24"/>
      <c r="BF121" s="12"/>
      <c r="BG121" s="3"/>
      <c r="BH121" s="3"/>
      <c r="BI121" s="23"/>
      <c r="BJ121" s="34"/>
      <c r="BK121" s="37"/>
      <c r="BL121" s="12"/>
      <c r="BM121" s="3"/>
      <c r="BN121" s="3"/>
      <c r="BO121" s="23"/>
      <c r="BP121" s="34"/>
      <c r="BQ121" s="37"/>
      <c r="BR121" s="12"/>
      <c r="BS121" s="3"/>
      <c r="BT121" s="3"/>
      <c r="BU121" s="3"/>
      <c r="BV121" s="3"/>
      <c r="BW121" s="3"/>
      <c r="BX121" s="3"/>
      <c r="BY121" s="3"/>
      <c r="BZ121" s="23"/>
      <c r="CA121" s="23"/>
      <c r="CB121" s="37"/>
      <c r="CC121" s="34"/>
      <c r="CD121" s="3"/>
      <c r="CE121" s="3"/>
      <c r="CF121" s="3"/>
      <c r="CG121" s="3"/>
      <c r="CH121" s="3"/>
      <c r="CI121" s="3"/>
      <c r="CJ121" s="23"/>
      <c r="CK121" s="23"/>
      <c r="CL121" s="24"/>
      <c r="CM121" s="34"/>
      <c r="CN121" s="3"/>
      <c r="CO121" s="3"/>
      <c r="CP121" s="3"/>
      <c r="CQ121" s="3"/>
      <c r="CR121" s="3"/>
      <c r="CS121" s="3"/>
      <c r="CT121" s="23"/>
      <c r="CU121" s="23"/>
      <c r="CV121" s="24"/>
      <c r="CW121" s="34"/>
      <c r="CX121" s="3"/>
      <c r="CY121" s="3"/>
      <c r="CZ121" s="3"/>
      <c r="DA121" s="3"/>
      <c r="DB121" s="23"/>
      <c r="DC121" s="23"/>
      <c r="DD121" s="24"/>
      <c r="DE121" s="23"/>
      <c r="DF121" s="23"/>
      <c r="DG121" s="23"/>
      <c r="DH121" s="34"/>
      <c r="DI121" s="3"/>
      <c r="DJ121" s="3"/>
      <c r="DK121" s="3"/>
      <c r="DL121" s="3"/>
      <c r="DM121" s="23"/>
      <c r="DN121" s="23"/>
      <c r="DO121" s="23"/>
      <c r="DP121" s="24"/>
      <c r="DQ121" s="23"/>
      <c r="DR121" s="23"/>
      <c r="DS121" s="23"/>
      <c r="DT121" s="24"/>
      <c r="DU121" s="34"/>
      <c r="DV121" s="24"/>
      <c r="DW121" s="62"/>
      <c r="DX121" s="34"/>
      <c r="DY121" s="23"/>
      <c r="DZ121" s="34"/>
      <c r="EA121" s="24"/>
      <c r="EB121" s="24"/>
      <c r="EC121" s="24"/>
      <c r="ED121" s="24"/>
      <c r="EE121" s="3"/>
      <c r="EF121" s="3"/>
      <c r="EG121" s="3"/>
      <c r="EH121" s="3"/>
      <c r="EI121" s="23"/>
      <c r="EJ121" s="23"/>
      <c r="EK121" s="23"/>
      <c r="EL121" s="62"/>
      <c r="EM121" s="23"/>
      <c r="EN121" s="23"/>
      <c r="EO121" s="23"/>
      <c r="EP121" s="62"/>
      <c r="EQ121" s="34"/>
      <c r="ER121" s="24"/>
      <c r="ES121" s="24"/>
      <c r="ET121" s="62"/>
      <c r="EU121" s="62"/>
      <c r="EV121" s="3"/>
      <c r="EW121" s="3"/>
      <c r="EX121" s="3"/>
      <c r="EY121" s="3"/>
      <c r="EZ121" s="23"/>
      <c r="FA121" s="23"/>
      <c r="FB121" s="70"/>
      <c r="FC121" s="62"/>
      <c r="FD121" s="23"/>
      <c r="FE121" s="23"/>
      <c r="FF121" s="23"/>
      <c r="FG121" s="62"/>
      <c r="FH121" s="34"/>
      <c r="FI121" s="3"/>
      <c r="FJ121" s="3"/>
      <c r="FK121" s="3"/>
      <c r="FL121" s="3"/>
      <c r="FM121" s="23"/>
      <c r="FN121" s="23"/>
      <c r="FO121" s="70"/>
      <c r="FP121" s="62"/>
      <c r="FQ121" s="23"/>
      <c r="FR121" s="23"/>
      <c r="FS121" s="68"/>
      <c r="FT121" s="62"/>
      <c r="FU121" s="34"/>
      <c r="FV121" s="3"/>
      <c r="FW121" s="3"/>
      <c r="FX121" s="3"/>
      <c r="FY121" s="3"/>
      <c r="FZ121" s="23"/>
      <c r="GA121" s="23"/>
      <c r="GB121" s="70"/>
      <c r="GC121" s="62"/>
      <c r="GD121" s="23"/>
      <c r="GE121" s="23"/>
      <c r="GF121" s="68"/>
      <c r="GG121" s="62"/>
      <c r="GH121" s="111"/>
      <c r="GI121" s="100"/>
      <c r="GJ121" s="3"/>
      <c r="GK121" s="3"/>
      <c r="GL121" s="3"/>
      <c r="GM121" s="23"/>
      <c r="GN121" s="23"/>
      <c r="GO121" s="70"/>
      <c r="GP121" s="62"/>
      <c r="GQ121" s="23"/>
      <c r="GR121" s="23"/>
      <c r="GS121" s="68"/>
      <c r="GT121" s="62"/>
      <c r="GU121" s="111"/>
      <c r="GV121" s="100"/>
      <c r="GW121" s="3"/>
      <c r="GX121" s="3"/>
      <c r="GY121" s="3"/>
      <c r="GZ121" s="23"/>
      <c r="HA121" s="23"/>
      <c r="HB121" s="70"/>
      <c r="HC121" s="62"/>
      <c r="HD121" s="23"/>
      <c r="HE121" s="23"/>
      <c r="HF121" s="68"/>
      <c r="HG121" s="62"/>
      <c r="HH121" s="34"/>
      <c r="HI121" s="100"/>
      <c r="HJ121" s="3"/>
      <c r="HK121" s="3"/>
      <c r="HL121" s="3"/>
      <c r="HM121" s="23"/>
      <c r="HN121" s="23"/>
      <c r="HO121" s="70"/>
      <c r="HP121" s="62"/>
      <c r="HQ121" s="23"/>
      <c r="HR121" s="23"/>
      <c r="HS121" s="68"/>
      <c r="HT121" s="62"/>
      <c r="HU121" s="34"/>
      <c r="HV121" s="100"/>
      <c r="HW121" s="3"/>
      <c r="HX121" s="3"/>
      <c r="HY121" s="179"/>
      <c r="HZ121" s="23"/>
      <c r="IA121" s="23"/>
      <c r="IB121" s="70"/>
      <c r="IC121" s="62"/>
      <c r="ID121" s="23"/>
      <c r="IE121" s="23"/>
      <c r="IF121" s="68"/>
      <c r="IG121" s="62"/>
      <c r="IH121" s="34"/>
      <c r="II121" s="100"/>
      <c r="IJ121" s="88"/>
      <c r="IK121" s="3"/>
      <c r="IL121" s="88"/>
      <c r="IM121" s="23"/>
      <c r="IN121" s="68"/>
      <c r="IO121" s="68"/>
      <c r="IP121" s="62"/>
      <c r="IQ121" s="23"/>
      <c r="IR121" s="23"/>
      <c r="IS121" s="68"/>
      <c r="IT121" s="62"/>
      <c r="IU121" s="34"/>
      <c r="IV121" s="142"/>
      <c r="IW121" s="142"/>
      <c r="IX121" s="142"/>
      <c r="IY121" s="17"/>
      <c r="IZ121" s="3"/>
      <c r="JA121" s="32"/>
      <c r="JB121" s="3"/>
      <c r="JC121" s="32"/>
      <c r="JD121" s="3"/>
      <c r="JE121" s="32"/>
      <c r="JF121" s="3"/>
      <c r="JG121" s="32"/>
      <c r="JH121" s="58"/>
      <c r="JI121" s="59"/>
      <c r="JJ121" s="58"/>
      <c r="JK121" s="59"/>
      <c r="JL121" s="58"/>
      <c r="JM121" s="59"/>
      <c r="JN121" s="42"/>
      <c r="JO121" s="10"/>
      <c r="JP121" s="36"/>
      <c r="JQ121" s="98"/>
      <c r="JR121" s="17"/>
      <c r="JS121" s="100"/>
      <c r="JT121" s="88"/>
      <c r="JU121" s="3"/>
      <c r="JV121" s="88"/>
      <c r="JW121" s="23"/>
      <c r="JX121" s="68"/>
      <c r="JY121" s="68"/>
      <c r="JZ121" s="62"/>
      <c r="KA121" s="23"/>
      <c r="KB121" s="23"/>
      <c r="KC121" s="68"/>
      <c r="KD121" s="62"/>
      <c r="KE121" s="34"/>
      <c r="KF121" s="142"/>
      <c r="KG121" s="142"/>
      <c r="KH121" s="142"/>
      <c r="KI121" s="17"/>
      <c r="KJ121" s="3"/>
      <c r="KK121" s="32"/>
      <c r="KL121" s="3"/>
      <c r="KM121" s="32"/>
      <c r="KN121" s="3"/>
      <c r="KO121" s="32"/>
      <c r="KP121" s="3"/>
      <c r="KQ121" s="32"/>
      <c r="KR121" s="58"/>
      <c r="KS121" s="59"/>
      <c r="KT121" s="58"/>
      <c r="KU121" s="59"/>
      <c r="KV121" s="58"/>
      <c r="KW121" s="59"/>
      <c r="KX121" s="42"/>
      <c r="KY121" s="10"/>
      <c r="KZ121" s="36"/>
      <c r="LA121" s="98"/>
      <c r="LB121" s="17"/>
      <c r="LC121" s="100"/>
      <c r="LD121" s="88"/>
      <c r="LE121" s="3"/>
      <c r="LF121" s="88"/>
      <c r="LG121" s="23"/>
      <c r="LH121" s="68"/>
      <c r="LI121" s="68"/>
      <c r="LJ121" s="62"/>
      <c r="LK121" s="23"/>
      <c r="LL121" s="23"/>
      <c r="LM121" s="68"/>
      <c r="LN121" s="62"/>
      <c r="LO121" s="34"/>
      <c r="LP121" s="143"/>
      <c r="LQ121" s="142"/>
      <c r="LR121" s="143"/>
      <c r="LS121" s="17"/>
      <c r="LT121" s="3"/>
      <c r="LU121" s="32"/>
      <c r="LV121" s="3"/>
      <c r="LW121" s="32"/>
      <c r="LX121" s="3"/>
      <c r="LY121" s="32"/>
      <c r="LZ121" s="3"/>
      <c r="MA121" s="32"/>
      <c r="MB121" s="58"/>
      <c r="MC121" s="59"/>
      <c r="MD121" s="58"/>
      <c r="ME121" s="59"/>
      <c r="MF121" s="58"/>
      <c r="MG121" s="59"/>
      <c r="MH121" s="42"/>
      <c r="MI121" s="10"/>
      <c r="MJ121" s="36"/>
      <c r="MK121" s="98"/>
      <c r="ML121" s="17"/>
      <c r="MM121" s="100"/>
      <c r="MN121" s="88"/>
      <c r="MO121" s="3"/>
      <c r="MP121" s="88"/>
      <c r="MQ121" s="23"/>
      <c r="MR121" s="68"/>
      <c r="MS121" s="68"/>
      <c r="MT121" s="62"/>
      <c r="MU121" s="23"/>
      <c r="MV121" s="23"/>
      <c r="MW121" s="68"/>
      <c r="MX121" s="62"/>
      <c r="MY121" s="34"/>
      <c r="MZ121" s="143"/>
      <c r="NA121" s="143"/>
      <c r="NB121" s="143"/>
      <c r="NC121" s="17"/>
      <c r="ND121" s="3"/>
      <c r="NE121" s="32"/>
      <c r="NF121" s="3"/>
      <c r="NG121" s="32"/>
      <c r="NH121" s="3"/>
      <c r="NI121" s="32"/>
      <c r="NJ121" s="3"/>
      <c r="NK121" s="32"/>
      <c r="NL121" s="58"/>
      <c r="NM121" s="59"/>
      <c r="NN121" s="58"/>
      <c r="NO121" s="59"/>
      <c r="NP121" s="58"/>
      <c r="NQ121" s="59"/>
      <c r="NR121" s="42"/>
      <c r="NS121" s="92"/>
      <c r="NT121" s="141"/>
      <c r="NU121" s="36"/>
      <c r="NV121" s="98"/>
      <c r="NW121" s="17"/>
      <c r="NX121" s="100"/>
      <c r="NY121" s="88"/>
      <c r="NZ121" s="3"/>
      <c r="OA121" s="88"/>
      <c r="OB121" s="23"/>
      <c r="OC121" s="68"/>
      <c r="OD121" s="68"/>
      <c r="OE121" s="62"/>
      <c r="OF121" s="23"/>
      <c r="OG121" s="23"/>
      <c r="OH121" s="68"/>
      <c r="OI121" s="62"/>
      <c r="OJ121" s="34"/>
      <c r="OK121" s="143"/>
      <c r="OL121" s="143"/>
      <c r="OM121" s="143"/>
      <c r="ON121" s="17"/>
      <c r="OO121" s="3"/>
      <c r="OP121" s="32"/>
      <c r="OQ121" s="3"/>
      <c r="OR121" s="32"/>
      <c r="OS121" s="3"/>
      <c r="OT121" s="32"/>
      <c r="OU121" s="3"/>
      <c r="OV121" s="32"/>
      <c r="OW121" s="58"/>
      <c r="OX121" s="59"/>
      <c r="OY121" s="58"/>
      <c r="OZ121" s="59"/>
      <c r="PA121" s="58"/>
      <c r="PB121" s="59"/>
      <c r="PC121" s="42"/>
      <c r="PD121" s="92"/>
      <c r="PE121" s="141"/>
      <c r="PF121" s="36"/>
      <c r="PG121" s="98"/>
      <c r="PH121" s="17"/>
      <c r="PI121" s="100"/>
      <c r="PJ121" s="88"/>
      <c r="PK121" s="3"/>
      <c r="PL121" s="88"/>
      <c r="PM121" s="23"/>
      <c r="PN121" s="68"/>
      <c r="PO121" s="68"/>
      <c r="PP121" s="62"/>
      <c r="PQ121" s="23"/>
      <c r="PR121" s="23"/>
      <c r="PS121" s="68"/>
      <c r="PT121" s="62"/>
      <c r="PU121" s="34"/>
      <c r="PV121" s="143"/>
      <c r="PW121" s="143"/>
      <c r="PX121" s="143"/>
      <c r="PY121" s="17"/>
      <c r="PZ121" s="3"/>
      <c r="QA121" s="32"/>
      <c r="QB121" s="3"/>
      <c r="QC121" s="32"/>
      <c r="QD121" s="3"/>
      <c r="QE121" s="32"/>
      <c r="QF121" s="3"/>
      <c r="QG121" s="32"/>
      <c r="QH121" s="58"/>
      <c r="QI121" s="59"/>
      <c r="QJ121" s="58"/>
      <c r="QK121" s="59"/>
      <c r="QL121" s="58"/>
      <c r="QM121" s="59"/>
      <c r="QN121" s="42"/>
      <c r="QO121" s="92"/>
      <c r="QP121" s="141"/>
      <c r="QQ121" s="36"/>
      <c r="QR121" s="98"/>
      <c r="QS121" s="17"/>
      <c r="QT121" s="100"/>
      <c r="QU121" s="88"/>
      <c r="QV121" s="3"/>
      <c r="QW121" s="88"/>
      <c r="QX121" s="23"/>
      <c r="QY121" s="68"/>
      <c r="QZ121" s="68"/>
      <c r="RA121" s="62"/>
      <c r="RB121" s="23"/>
      <c r="RC121" s="23"/>
      <c r="RD121" s="68"/>
      <c r="RE121" s="62"/>
      <c r="RF121" s="34"/>
      <c r="RG121" s="143"/>
      <c r="RH121" s="143"/>
      <c r="RI121" s="143"/>
      <c r="RJ121" s="17"/>
      <c r="RK121" s="3"/>
      <c r="RL121" s="32"/>
      <c r="RM121" s="3"/>
      <c r="RN121" s="32"/>
      <c r="RO121" s="3"/>
      <c r="RP121" s="32"/>
      <c r="RQ121" s="3"/>
      <c r="RR121" s="32"/>
      <c r="RS121" s="58"/>
      <c r="RT121" s="59"/>
      <c r="RU121" s="58"/>
      <c r="RV121" s="59"/>
      <c r="RW121" s="58"/>
      <c r="RX121" s="59"/>
      <c r="RY121" s="42"/>
      <c r="RZ121" s="92"/>
      <c r="SA121" s="141"/>
      <c r="SB121" s="36"/>
      <c r="SC121" s="98"/>
      <c r="SD121" s="17"/>
      <c r="SE121" s="100">
        <v>0</v>
      </c>
      <c r="SF121" s="88">
        <v>0</v>
      </c>
      <c r="SG121" s="3">
        <v>0</v>
      </c>
      <c r="SH121" s="88">
        <v>0</v>
      </c>
      <c r="SI121" s="23">
        <f>SE121+SG121</f>
        <v>0</v>
      </c>
      <c r="SJ121" s="68">
        <f>SF121+SH121</f>
        <v>0</v>
      </c>
      <c r="SK121" s="68">
        <f>SJ121/1.18</f>
        <v>0</v>
      </c>
      <c r="SL121" s="62">
        <f>SJ121/$SJ$1</f>
        <v>0</v>
      </c>
      <c r="SM121" s="23">
        <v>0</v>
      </c>
      <c r="SN121" s="23">
        <v>0</v>
      </c>
      <c r="SO121" s="68">
        <v>0</v>
      </c>
      <c r="SP121" s="62">
        <f>SO121/$IS$1</f>
        <v>0</v>
      </c>
      <c r="SQ121" s="34">
        <f>SI121*SU121</f>
        <v>0</v>
      </c>
      <c r="SR121" s="143" t="str">
        <f>E121</f>
        <v>AM-Mix10</v>
      </c>
      <c r="SS121" s="143" t="str">
        <f>A121</f>
        <v>B0G53KWRVW</v>
      </c>
      <c r="ST121" s="143" t="str">
        <f>B121</f>
        <v>FBA79966</v>
      </c>
      <c r="SU121" s="17">
        <f>J121</f>
        <v>5915.46</v>
      </c>
      <c r="SV121" s="3">
        <v>0</v>
      </c>
      <c r="SW121" s="32">
        <f>SV121*SU121</f>
        <v>0</v>
      </c>
      <c r="SX121" s="3">
        <v>0</v>
      </c>
      <c r="SY121" s="32">
        <f>SX121*SU121</f>
        <v>0</v>
      </c>
      <c r="SZ121" s="3">
        <v>0</v>
      </c>
      <c r="TA121" s="32">
        <f>SZ121*SU121</f>
        <v>0</v>
      </c>
      <c r="TB121" s="3">
        <v>0</v>
      </c>
      <c r="TC121" s="32">
        <f>TB121*SU121</f>
        <v>0</v>
      </c>
      <c r="TD121" s="58">
        <v>0</v>
      </c>
      <c r="TE121" s="59">
        <f>TD121*SU121</f>
        <v>0</v>
      </c>
      <c r="TF121" s="58">
        <v>0</v>
      </c>
      <c r="TG121" s="59">
        <f>TF121*SU121</f>
        <v>0</v>
      </c>
      <c r="TH121" s="58">
        <v>20</v>
      </c>
      <c r="TI121" s="59">
        <f>TH121*SU121</f>
        <v>118309.2</v>
      </c>
      <c r="TJ121" s="42">
        <f>SV121+SX121+TD121+SZ121+TB121+TF121+TH121</f>
        <v>20</v>
      </c>
      <c r="TK121" s="92">
        <f>TJ121*SU121</f>
        <v>118309.2</v>
      </c>
      <c r="TL121" s="141">
        <v>0</v>
      </c>
      <c r="TM121" s="36" t="str">
        <f>E121</f>
        <v>AM-Mix10</v>
      </c>
      <c r="TN121" s="98" t="s">
        <v>664</v>
      </c>
      <c r="TO121" s="17">
        <f>J121</f>
        <v>5915.46</v>
      </c>
      <c r="TP121" s="100">
        <v>0</v>
      </c>
      <c r="TQ121" s="88">
        <v>0</v>
      </c>
      <c r="TR121" s="3">
        <v>0</v>
      </c>
      <c r="TS121" s="88">
        <v>0</v>
      </c>
      <c r="TT121" s="23">
        <f>TP121+TR121</f>
        <v>0</v>
      </c>
      <c r="TU121" s="68">
        <f>TQ121+TS121</f>
        <v>0</v>
      </c>
      <c r="TV121" s="68">
        <f>TU121/1.18</f>
        <v>0</v>
      </c>
      <c r="TW121" s="62">
        <f>TU121/$TU$1</f>
        <v>0</v>
      </c>
      <c r="TX121" s="23">
        <v>0</v>
      </c>
      <c r="TY121" s="23">
        <v>0</v>
      </c>
      <c r="TZ121" s="68">
        <v>0</v>
      </c>
      <c r="UA121" s="62">
        <f>TZ121/$IS$1</f>
        <v>0</v>
      </c>
      <c r="UB121" s="34">
        <f>TT121*J121</f>
        <v>0</v>
      </c>
      <c r="UC121" s="143" t="str">
        <f>E121</f>
        <v>AM-Mix10</v>
      </c>
      <c r="UD121" s="143" t="str">
        <f>A121</f>
        <v>B0G53KWRVW</v>
      </c>
      <c r="UE121" s="143" t="str">
        <f>B121</f>
        <v>FBA79966</v>
      </c>
      <c r="UF121" s="17">
        <f>J121</f>
        <v>5915.46</v>
      </c>
      <c r="UG121" s="3">
        <v>0</v>
      </c>
      <c r="UH121" s="32">
        <f>UG121*J121</f>
        <v>0</v>
      </c>
      <c r="UI121" s="3">
        <v>0</v>
      </c>
      <c r="UJ121" s="32">
        <f>UI121*J121</f>
        <v>0</v>
      </c>
      <c r="UK121" s="3">
        <v>0</v>
      </c>
      <c r="UL121" s="32">
        <f>UK121*J121</f>
        <v>0</v>
      </c>
      <c r="UM121" s="3">
        <v>0</v>
      </c>
      <c r="UN121" s="32">
        <f>UM121*J121</f>
        <v>0</v>
      </c>
      <c r="UO121" s="58">
        <v>0</v>
      </c>
      <c r="UP121" s="59">
        <f>UO121*J121</f>
        <v>0</v>
      </c>
      <c r="UQ121" s="58">
        <v>0</v>
      </c>
      <c r="UR121" s="59">
        <f>UQ121*J121</f>
        <v>0</v>
      </c>
      <c r="US121" s="58">
        <v>20</v>
      </c>
      <c r="UT121" s="59">
        <f>US121*J121</f>
        <v>118309.2</v>
      </c>
      <c r="UU121" s="42">
        <f>UG121+UI121+UO121+UK121+UM121+UQ121+US121</f>
        <v>20</v>
      </c>
      <c r="UV121" s="92">
        <f>UU121*J121</f>
        <v>118309.2</v>
      </c>
      <c r="UW121" s="141">
        <v>0</v>
      </c>
      <c r="UX121" s="36" t="str">
        <f>E121</f>
        <v>AM-Mix10</v>
      </c>
      <c r="UY121" s="98" t="s">
        <v>664</v>
      </c>
      <c r="UZ121" s="17">
        <f>J121</f>
        <v>5915.46</v>
      </c>
      <c r="VA121" s="100">
        <v>0</v>
      </c>
      <c r="VB121" s="88">
        <v>0</v>
      </c>
      <c r="VC121" s="3">
        <v>0</v>
      </c>
      <c r="VD121" s="88">
        <v>0</v>
      </c>
      <c r="VE121" s="23">
        <f t="shared" si="759"/>
        <v>0</v>
      </c>
      <c r="VF121" s="68">
        <f t="shared" si="760"/>
        <v>0</v>
      </c>
      <c r="VG121" s="68">
        <f t="shared" si="761"/>
        <v>0</v>
      </c>
      <c r="VH121" s="62">
        <f t="shared" si="762"/>
        <v>0</v>
      </c>
      <c r="VI121" s="23">
        <v>46</v>
      </c>
      <c r="VJ121" s="23">
        <v>0</v>
      </c>
      <c r="VK121" s="68">
        <v>0</v>
      </c>
      <c r="VL121" s="62">
        <f>VK121/$IS$1</f>
        <v>0</v>
      </c>
      <c r="VM121" s="34">
        <f t="shared" si="763"/>
        <v>0</v>
      </c>
      <c r="VN121" s="143" t="str">
        <f t="shared" si="755"/>
        <v>AM-Mix10</v>
      </c>
      <c r="VO121" s="143" t="str">
        <f t="shared" si="756"/>
        <v>B0G53KWRVW</v>
      </c>
      <c r="VP121" s="143" t="str">
        <f t="shared" si="757"/>
        <v>FBA79966</v>
      </c>
      <c r="VQ121" s="17">
        <f t="shared" si="764"/>
        <v>5915.46</v>
      </c>
      <c r="VR121" s="3">
        <v>6</v>
      </c>
      <c r="VS121" s="32">
        <f t="shared" si="765"/>
        <v>35492.76</v>
      </c>
      <c r="VT121" s="3">
        <v>0</v>
      </c>
      <c r="VU121" s="32">
        <f t="shared" si="766"/>
        <v>0</v>
      </c>
      <c r="VV121" s="3">
        <v>0</v>
      </c>
      <c r="VW121" s="32">
        <f t="shared" si="767"/>
        <v>0</v>
      </c>
      <c r="VX121" s="3">
        <v>0</v>
      </c>
      <c r="VY121" s="32">
        <f t="shared" si="768"/>
        <v>0</v>
      </c>
      <c r="VZ121" s="58">
        <v>0</v>
      </c>
      <c r="WA121" s="59">
        <f t="shared" si="769"/>
        <v>0</v>
      </c>
      <c r="WB121" s="58">
        <v>52</v>
      </c>
      <c r="WC121" s="59">
        <f t="shared" si="770"/>
        <v>307603.92</v>
      </c>
      <c r="WD121" s="58">
        <v>0</v>
      </c>
      <c r="WE121" s="59">
        <f t="shared" si="771"/>
        <v>0</v>
      </c>
      <c r="WF121" s="42">
        <f t="shared" si="772"/>
        <v>58</v>
      </c>
      <c r="WG121" s="92">
        <f t="shared" si="773"/>
        <v>343096.68</v>
      </c>
      <c r="WH121" s="141">
        <v>2</v>
      </c>
      <c r="WI121" s="36" t="str">
        <f t="shared" si="758"/>
        <v>AM-Mix10</v>
      </c>
      <c r="WJ121" s="98" t="s">
        <v>664</v>
      </c>
      <c r="WK121" s="17">
        <f t="shared" si="774"/>
        <v>5915.46</v>
      </c>
    </row>
    <row r="122" spans="1:609">
      <c r="A122" s="169" t="s">
        <v>883</v>
      </c>
      <c r="B122" s="155" t="s">
        <v>856</v>
      </c>
      <c r="C122" s="150"/>
      <c r="D122" s="150" t="s">
        <v>669</v>
      </c>
      <c r="E122" s="154" t="s">
        <v>845</v>
      </c>
      <c r="F122" s="155"/>
      <c r="G122" s="151"/>
      <c r="H122" s="150" t="s">
        <v>472</v>
      </c>
      <c r="I122" s="150" t="s">
        <v>450</v>
      </c>
      <c r="J122" s="187">
        <v>856.35</v>
      </c>
      <c r="K122" s="30"/>
      <c r="L122" s="2"/>
      <c r="M122" s="3"/>
      <c r="N122" s="21"/>
      <c r="O122" s="3"/>
      <c r="P122" s="23"/>
      <c r="Q122" s="2"/>
      <c r="R122" s="3"/>
      <c r="S122" s="20"/>
      <c r="T122" s="3"/>
      <c r="U122" s="23"/>
      <c r="V122" s="2"/>
      <c r="W122" s="3"/>
      <c r="X122" s="3"/>
      <c r="Y122" s="3"/>
      <c r="Z122" s="23"/>
      <c r="AA122" s="24"/>
      <c r="AB122" s="2"/>
      <c r="AC122" s="3"/>
      <c r="AD122" s="3"/>
      <c r="AE122" s="3"/>
      <c r="AF122" s="23"/>
      <c r="AG122" s="24"/>
      <c r="AH122" s="12"/>
      <c r="AI122" s="3"/>
      <c r="AJ122" s="3"/>
      <c r="AK122" s="3"/>
      <c r="AL122" s="23"/>
      <c r="AM122" s="24"/>
      <c r="AN122" s="12"/>
      <c r="AO122" s="3"/>
      <c r="AP122" s="3"/>
      <c r="AQ122" s="23"/>
      <c r="AR122" s="34"/>
      <c r="AS122" s="24"/>
      <c r="AT122" s="12"/>
      <c r="AU122" s="3"/>
      <c r="AV122" s="3"/>
      <c r="AW122" s="23"/>
      <c r="AX122" s="34"/>
      <c r="AY122" s="24"/>
      <c r="AZ122" s="12"/>
      <c r="BA122" s="3"/>
      <c r="BB122" s="3"/>
      <c r="BC122" s="23"/>
      <c r="BD122" s="34"/>
      <c r="BE122" s="24"/>
      <c r="BF122" s="12"/>
      <c r="BG122" s="3"/>
      <c r="BH122" s="3"/>
      <c r="BI122" s="23"/>
      <c r="BJ122" s="34"/>
      <c r="BK122" s="37"/>
      <c r="BL122" s="12"/>
      <c r="BM122" s="3"/>
      <c r="BN122" s="3"/>
      <c r="BO122" s="23"/>
      <c r="BP122" s="34"/>
      <c r="BQ122" s="37"/>
      <c r="BR122" s="12"/>
      <c r="BS122" s="3"/>
      <c r="BT122" s="3"/>
      <c r="BU122" s="3"/>
      <c r="BV122" s="3"/>
      <c r="BW122" s="3"/>
      <c r="BX122" s="3"/>
      <c r="BY122" s="3"/>
      <c r="BZ122" s="23"/>
      <c r="CA122" s="23"/>
      <c r="CB122" s="37"/>
      <c r="CC122" s="34"/>
      <c r="CD122" s="3"/>
      <c r="CE122" s="3"/>
      <c r="CF122" s="3"/>
      <c r="CG122" s="3"/>
      <c r="CH122" s="3"/>
      <c r="CI122" s="3"/>
      <c r="CJ122" s="23"/>
      <c r="CK122" s="23"/>
      <c r="CL122" s="24"/>
      <c r="CM122" s="34"/>
      <c r="CN122" s="3"/>
      <c r="CO122" s="3"/>
      <c r="CP122" s="3"/>
      <c r="CQ122" s="3"/>
      <c r="CR122" s="3"/>
      <c r="CS122" s="3"/>
      <c r="CT122" s="23"/>
      <c r="CU122" s="23"/>
      <c r="CV122" s="24"/>
      <c r="CW122" s="34"/>
      <c r="CX122" s="3"/>
      <c r="CY122" s="3"/>
      <c r="CZ122" s="3"/>
      <c r="DA122" s="3"/>
      <c r="DB122" s="23"/>
      <c r="DC122" s="23"/>
      <c r="DD122" s="24"/>
      <c r="DE122" s="23"/>
      <c r="DF122" s="23"/>
      <c r="DG122" s="23"/>
      <c r="DH122" s="34"/>
      <c r="DI122" s="3"/>
      <c r="DJ122" s="3"/>
      <c r="DK122" s="3"/>
      <c r="DL122" s="3"/>
      <c r="DM122" s="23"/>
      <c r="DN122" s="23"/>
      <c r="DO122" s="23"/>
      <c r="DP122" s="24"/>
      <c r="DQ122" s="23"/>
      <c r="DR122" s="23"/>
      <c r="DS122" s="23"/>
      <c r="DT122" s="24"/>
      <c r="DU122" s="34"/>
      <c r="DV122" s="24"/>
      <c r="DW122" s="62"/>
      <c r="DX122" s="34"/>
      <c r="DY122" s="23"/>
      <c r="DZ122" s="34"/>
      <c r="EA122" s="24"/>
      <c r="EB122" s="24"/>
      <c r="EC122" s="24"/>
      <c r="ED122" s="24"/>
      <c r="EE122" s="3"/>
      <c r="EF122" s="3"/>
      <c r="EG122" s="3"/>
      <c r="EH122" s="3"/>
      <c r="EI122" s="23"/>
      <c r="EJ122" s="23"/>
      <c r="EK122" s="23"/>
      <c r="EL122" s="62"/>
      <c r="EM122" s="23"/>
      <c r="EN122" s="23"/>
      <c r="EO122" s="23"/>
      <c r="EP122" s="62"/>
      <c r="EQ122" s="34"/>
      <c r="ER122" s="24"/>
      <c r="ES122" s="24"/>
      <c r="ET122" s="62"/>
      <c r="EU122" s="62"/>
      <c r="EV122" s="3"/>
      <c r="EW122" s="3"/>
      <c r="EX122" s="3"/>
      <c r="EY122" s="3"/>
      <c r="EZ122" s="23"/>
      <c r="FA122" s="23"/>
      <c r="FB122" s="70"/>
      <c r="FC122" s="62"/>
      <c r="FD122" s="23"/>
      <c r="FE122" s="23"/>
      <c r="FF122" s="23"/>
      <c r="FG122" s="62"/>
      <c r="FH122" s="34"/>
      <c r="FI122" s="3"/>
      <c r="FJ122" s="3"/>
      <c r="FK122" s="3"/>
      <c r="FL122" s="3"/>
      <c r="FM122" s="23"/>
      <c r="FN122" s="23"/>
      <c r="FO122" s="70"/>
      <c r="FP122" s="62"/>
      <c r="FQ122" s="23"/>
      <c r="FR122" s="23"/>
      <c r="FS122" s="68"/>
      <c r="FT122" s="62"/>
      <c r="FU122" s="34"/>
      <c r="FV122" s="3"/>
      <c r="FW122" s="3"/>
      <c r="FX122" s="3"/>
      <c r="FY122" s="3"/>
      <c r="FZ122" s="23"/>
      <c r="GA122" s="23"/>
      <c r="GB122" s="70"/>
      <c r="GC122" s="62"/>
      <c r="GD122" s="23"/>
      <c r="GE122" s="23"/>
      <c r="GF122" s="68"/>
      <c r="GG122" s="62"/>
      <c r="GH122" s="111"/>
      <c r="GI122" s="100"/>
      <c r="GJ122" s="3"/>
      <c r="GK122" s="3"/>
      <c r="GL122" s="3"/>
      <c r="GM122" s="23"/>
      <c r="GN122" s="23"/>
      <c r="GO122" s="70"/>
      <c r="GP122" s="62"/>
      <c r="GQ122" s="23"/>
      <c r="GR122" s="23"/>
      <c r="GS122" s="68"/>
      <c r="GT122" s="62"/>
      <c r="GU122" s="111"/>
      <c r="GV122" s="100"/>
      <c r="GW122" s="3"/>
      <c r="GX122" s="3"/>
      <c r="GY122" s="3"/>
      <c r="GZ122" s="23"/>
      <c r="HA122" s="23"/>
      <c r="HB122" s="70"/>
      <c r="HC122" s="62"/>
      <c r="HD122" s="23"/>
      <c r="HE122" s="23"/>
      <c r="HF122" s="68"/>
      <c r="HG122" s="62"/>
      <c r="HH122" s="34"/>
      <c r="HI122" s="100"/>
      <c r="HJ122" s="3"/>
      <c r="HK122" s="3"/>
      <c r="HL122" s="3"/>
      <c r="HM122" s="23"/>
      <c r="HN122" s="23"/>
      <c r="HO122" s="70"/>
      <c r="HP122" s="62"/>
      <c r="HQ122" s="23"/>
      <c r="HR122" s="23"/>
      <c r="HS122" s="68"/>
      <c r="HT122" s="62"/>
      <c r="HU122" s="34"/>
      <c r="HV122" s="100"/>
      <c r="HW122" s="3"/>
      <c r="HX122" s="3"/>
      <c r="HY122" s="179"/>
      <c r="HZ122" s="23"/>
      <c r="IA122" s="23"/>
      <c r="IB122" s="70"/>
      <c r="IC122" s="62"/>
      <c r="ID122" s="23"/>
      <c r="IE122" s="23"/>
      <c r="IF122" s="68"/>
      <c r="IG122" s="62"/>
      <c r="IH122" s="34"/>
      <c r="II122" s="100"/>
      <c r="IJ122" s="88"/>
      <c r="IK122" s="3"/>
      <c r="IL122" s="88"/>
      <c r="IM122" s="23"/>
      <c r="IN122" s="68"/>
      <c r="IO122" s="68"/>
      <c r="IP122" s="62"/>
      <c r="IQ122" s="23"/>
      <c r="IR122" s="23"/>
      <c r="IS122" s="68"/>
      <c r="IT122" s="62"/>
      <c r="IU122" s="34"/>
      <c r="IV122" s="142"/>
      <c r="IW122" s="142"/>
      <c r="IX122" s="142"/>
      <c r="IY122" s="17"/>
      <c r="IZ122" s="3"/>
      <c r="JA122" s="32"/>
      <c r="JB122" s="3"/>
      <c r="JC122" s="32"/>
      <c r="JD122" s="3"/>
      <c r="JE122" s="32"/>
      <c r="JF122" s="3"/>
      <c r="JG122" s="32"/>
      <c r="JH122" s="58"/>
      <c r="JI122" s="59"/>
      <c r="JJ122" s="58"/>
      <c r="JK122" s="59"/>
      <c r="JL122" s="58"/>
      <c r="JM122" s="59"/>
      <c r="JN122" s="42"/>
      <c r="JO122" s="10"/>
      <c r="JP122" s="36"/>
      <c r="JQ122" s="98"/>
      <c r="JR122" s="17"/>
      <c r="JS122" s="100"/>
      <c r="JT122" s="88"/>
      <c r="JU122" s="3"/>
      <c r="JV122" s="88"/>
      <c r="JW122" s="23"/>
      <c r="JX122" s="68"/>
      <c r="JY122" s="68"/>
      <c r="JZ122" s="62"/>
      <c r="KA122" s="23"/>
      <c r="KB122" s="23"/>
      <c r="KC122" s="68"/>
      <c r="KD122" s="62"/>
      <c r="KE122" s="34"/>
      <c r="KF122" s="142"/>
      <c r="KG122" s="142"/>
      <c r="KH122" s="142"/>
      <c r="KI122" s="17"/>
      <c r="KJ122" s="3"/>
      <c r="KK122" s="32"/>
      <c r="KL122" s="3"/>
      <c r="KM122" s="32"/>
      <c r="KN122" s="3"/>
      <c r="KO122" s="32"/>
      <c r="KP122" s="3"/>
      <c r="KQ122" s="32"/>
      <c r="KR122" s="58"/>
      <c r="KS122" s="59"/>
      <c r="KT122" s="58"/>
      <c r="KU122" s="59"/>
      <c r="KV122" s="58"/>
      <c r="KW122" s="59"/>
      <c r="KX122" s="42"/>
      <c r="KY122" s="10"/>
      <c r="KZ122" s="36"/>
      <c r="LA122" s="98"/>
      <c r="LB122" s="17"/>
      <c r="LC122" s="100"/>
      <c r="LD122" s="88"/>
      <c r="LE122" s="3"/>
      <c r="LF122" s="88"/>
      <c r="LG122" s="23"/>
      <c r="LH122" s="68"/>
      <c r="LI122" s="68"/>
      <c r="LJ122" s="62"/>
      <c r="LK122" s="23"/>
      <c r="LL122" s="23"/>
      <c r="LM122" s="68"/>
      <c r="LN122" s="62"/>
      <c r="LO122" s="34"/>
      <c r="LP122" s="143"/>
      <c r="LQ122" s="142"/>
      <c r="LR122" s="143"/>
      <c r="LS122" s="17"/>
      <c r="LT122" s="3"/>
      <c r="LU122" s="32"/>
      <c r="LV122" s="3"/>
      <c r="LW122" s="32"/>
      <c r="LX122" s="3"/>
      <c r="LY122" s="32"/>
      <c r="LZ122" s="3"/>
      <c r="MA122" s="32"/>
      <c r="MB122" s="58"/>
      <c r="MC122" s="59"/>
      <c r="MD122" s="58"/>
      <c r="ME122" s="59"/>
      <c r="MF122" s="58"/>
      <c r="MG122" s="59"/>
      <c r="MH122" s="42"/>
      <c r="MI122" s="10"/>
      <c r="MJ122" s="36"/>
      <c r="MK122" s="98"/>
      <c r="ML122" s="17"/>
      <c r="MM122" s="100"/>
      <c r="MN122" s="88"/>
      <c r="MO122" s="3"/>
      <c r="MP122" s="88"/>
      <c r="MQ122" s="23"/>
      <c r="MR122" s="68"/>
      <c r="MS122" s="68"/>
      <c r="MT122" s="62"/>
      <c r="MU122" s="23"/>
      <c r="MV122" s="23"/>
      <c r="MW122" s="68"/>
      <c r="MX122" s="62"/>
      <c r="MY122" s="34"/>
      <c r="MZ122" s="143"/>
      <c r="NA122" s="143"/>
      <c r="NB122" s="143"/>
      <c r="NC122" s="17"/>
      <c r="ND122" s="3"/>
      <c r="NE122" s="32"/>
      <c r="NF122" s="3"/>
      <c r="NG122" s="32"/>
      <c r="NH122" s="3"/>
      <c r="NI122" s="32"/>
      <c r="NJ122" s="3"/>
      <c r="NK122" s="32"/>
      <c r="NL122" s="58"/>
      <c r="NM122" s="59"/>
      <c r="NN122" s="58"/>
      <c r="NO122" s="59"/>
      <c r="NP122" s="58"/>
      <c r="NQ122" s="59"/>
      <c r="NR122" s="42"/>
      <c r="NS122" s="92"/>
      <c r="NT122" s="141"/>
      <c r="NU122" s="36"/>
      <c r="NV122" s="98"/>
      <c r="NW122" s="17"/>
      <c r="NX122" s="100"/>
      <c r="NY122" s="88"/>
      <c r="NZ122" s="3"/>
      <c r="OA122" s="88"/>
      <c r="OB122" s="23"/>
      <c r="OC122" s="68"/>
      <c r="OD122" s="68"/>
      <c r="OE122" s="62"/>
      <c r="OF122" s="23"/>
      <c r="OG122" s="23"/>
      <c r="OH122" s="68"/>
      <c r="OI122" s="62"/>
      <c r="OJ122" s="34"/>
      <c r="OK122" s="143"/>
      <c r="OL122" s="143"/>
      <c r="OM122" s="143"/>
      <c r="ON122" s="17"/>
      <c r="OO122" s="3"/>
      <c r="OP122" s="32"/>
      <c r="OQ122" s="3"/>
      <c r="OR122" s="32"/>
      <c r="OS122" s="3"/>
      <c r="OT122" s="32"/>
      <c r="OU122" s="3"/>
      <c r="OV122" s="32"/>
      <c r="OW122" s="58"/>
      <c r="OX122" s="59"/>
      <c r="OY122" s="58"/>
      <c r="OZ122" s="59"/>
      <c r="PA122" s="58"/>
      <c r="PB122" s="59"/>
      <c r="PC122" s="42"/>
      <c r="PD122" s="92"/>
      <c r="PE122" s="141"/>
      <c r="PF122" s="36"/>
      <c r="PG122" s="98"/>
      <c r="PH122" s="17"/>
      <c r="PI122" s="100"/>
      <c r="PJ122" s="88"/>
      <c r="PK122" s="3"/>
      <c r="PL122" s="88"/>
      <c r="PM122" s="23"/>
      <c r="PN122" s="68"/>
      <c r="PO122" s="68"/>
      <c r="PP122" s="62"/>
      <c r="PQ122" s="23"/>
      <c r="PR122" s="23"/>
      <c r="PS122" s="68"/>
      <c r="PT122" s="62"/>
      <c r="PU122" s="34"/>
      <c r="PV122" s="143"/>
      <c r="PW122" s="143"/>
      <c r="PX122" s="143"/>
      <c r="PY122" s="17"/>
      <c r="PZ122" s="3"/>
      <c r="QA122" s="32"/>
      <c r="QB122" s="3"/>
      <c r="QC122" s="32"/>
      <c r="QD122" s="3"/>
      <c r="QE122" s="32"/>
      <c r="QF122" s="3"/>
      <c r="QG122" s="32"/>
      <c r="QH122" s="58"/>
      <c r="QI122" s="59"/>
      <c r="QJ122" s="58"/>
      <c r="QK122" s="59"/>
      <c r="QL122" s="58"/>
      <c r="QM122" s="59"/>
      <c r="QN122" s="42"/>
      <c r="QO122" s="92"/>
      <c r="QP122" s="141"/>
      <c r="QQ122" s="36"/>
      <c r="QR122" s="98"/>
      <c r="QS122" s="17"/>
      <c r="QT122" s="100"/>
      <c r="QU122" s="88"/>
      <c r="QV122" s="3"/>
      <c r="QW122" s="88"/>
      <c r="QX122" s="23"/>
      <c r="QY122" s="68"/>
      <c r="QZ122" s="68"/>
      <c r="RA122" s="62"/>
      <c r="RB122" s="23"/>
      <c r="RC122" s="23"/>
      <c r="RD122" s="68"/>
      <c r="RE122" s="62"/>
      <c r="RF122" s="34"/>
      <c r="RG122" s="143"/>
      <c r="RH122" s="143"/>
      <c r="RI122" s="143"/>
      <c r="RJ122" s="17"/>
      <c r="RK122" s="3"/>
      <c r="RL122" s="32"/>
      <c r="RM122" s="3"/>
      <c r="RN122" s="32"/>
      <c r="RO122" s="3"/>
      <c r="RP122" s="32"/>
      <c r="RQ122" s="3"/>
      <c r="RR122" s="32"/>
      <c r="RS122" s="58"/>
      <c r="RT122" s="59"/>
      <c r="RU122" s="58"/>
      <c r="RV122" s="59"/>
      <c r="RW122" s="58"/>
      <c r="RX122" s="59"/>
      <c r="RY122" s="42"/>
      <c r="RZ122" s="92"/>
      <c r="SA122" s="141"/>
      <c r="SB122" s="36"/>
      <c r="SC122" s="98"/>
      <c r="SD122" s="17"/>
      <c r="SE122" s="100">
        <v>0</v>
      </c>
      <c r="SF122" s="88">
        <v>0</v>
      </c>
      <c r="SG122" s="3">
        <v>0</v>
      </c>
      <c r="SH122" s="88">
        <v>0</v>
      </c>
      <c r="SI122" s="23">
        <f>SE122+SG122</f>
        <v>0</v>
      </c>
      <c r="SJ122" s="68">
        <f>SF122+SH122</f>
        <v>0</v>
      </c>
      <c r="SK122" s="68">
        <f>SJ122/1.18</f>
        <v>0</v>
      </c>
      <c r="SL122" s="62">
        <f>SJ122/$SJ$1</f>
        <v>0</v>
      </c>
      <c r="SM122" s="23">
        <v>0</v>
      </c>
      <c r="SN122" s="23">
        <v>0</v>
      </c>
      <c r="SO122" s="68">
        <v>0</v>
      </c>
      <c r="SP122" s="62">
        <f>SO122/$IS$1</f>
        <v>0</v>
      </c>
      <c r="SQ122" s="34">
        <f>SI122*SU122</f>
        <v>0</v>
      </c>
      <c r="SR122" s="143" t="str">
        <f>E122</f>
        <v>AM-W24</v>
      </c>
      <c r="SS122" s="143" t="str">
        <f>A122</f>
        <v>B0G3Q59X8C</v>
      </c>
      <c r="ST122" s="143" t="str">
        <f>B122</f>
        <v>FBA79958</v>
      </c>
      <c r="SU122" s="17">
        <f>J122</f>
        <v>856.35</v>
      </c>
      <c r="SV122" s="3">
        <v>0</v>
      </c>
      <c r="SW122" s="32">
        <f>SV122*SU122</f>
        <v>0</v>
      </c>
      <c r="SX122" s="3">
        <v>0</v>
      </c>
      <c r="SY122" s="32">
        <f>SX122*SU122</f>
        <v>0</v>
      </c>
      <c r="SZ122" s="3">
        <v>0</v>
      </c>
      <c r="TA122" s="32">
        <f>SZ122*SU122</f>
        <v>0</v>
      </c>
      <c r="TB122" s="3">
        <v>0</v>
      </c>
      <c r="TC122" s="32">
        <f>TB122*SU122</f>
        <v>0</v>
      </c>
      <c r="TD122" s="58">
        <v>0</v>
      </c>
      <c r="TE122" s="59">
        <f>TD122*SU122</f>
        <v>0</v>
      </c>
      <c r="TF122" s="58">
        <v>0</v>
      </c>
      <c r="TG122" s="59">
        <f>TF122*SU122</f>
        <v>0</v>
      </c>
      <c r="TH122" s="58">
        <v>500</v>
      </c>
      <c r="TI122" s="59">
        <f>TH122*SU122</f>
        <v>428175</v>
      </c>
      <c r="TJ122" s="42">
        <f>SV122+SX122+TD122+SZ122+TB122+TF122+TH122</f>
        <v>500</v>
      </c>
      <c r="TK122" s="92">
        <f>TJ122*SU122</f>
        <v>428175</v>
      </c>
      <c r="TL122" s="141">
        <v>0</v>
      </c>
      <c r="TM122" s="36" t="str">
        <f>E122</f>
        <v>AM-W24</v>
      </c>
      <c r="TN122" s="98" t="s">
        <v>664</v>
      </c>
      <c r="TO122" s="17">
        <f>J122</f>
        <v>856.35</v>
      </c>
      <c r="TP122" s="100">
        <v>0</v>
      </c>
      <c r="TQ122" s="88">
        <v>0</v>
      </c>
      <c r="TR122" s="3">
        <v>0</v>
      </c>
      <c r="TS122" s="88">
        <v>0</v>
      </c>
      <c r="TT122" s="23">
        <f>TP122+TR122</f>
        <v>0</v>
      </c>
      <c r="TU122" s="68">
        <f>TQ122+TS122</f>
        <v>0</v>
      </c>
      <c r="TV122" s="68">
        <f>TU122/1.18</f>
        <v>0</v>
      </c>
      <c r="TW122" s="62">
        <f>TU122/$TU$1</f>
        <v>0</v>
      </c>
      <c r="TX122" s="23">
        <v>0</v>
      </c>
      <c r="TY122" s="23">
        <v>0</v>
      </c>
      <c r="TZ122" s="68">
        <v>0</v>
      </c>
      <c r="UA122" s="62">
        <f>TZ122/$IS$1</f>
        <v>0</v>
      </c>
      <c r="UB122" s="34">
        <f>TT122*J122</f>
        <v>0</v>
      </c>
      <c r="UC122" s="143" t="str">
        <f>E122</f>
        <v>AM-W24</v>
      </c>
      <c r="UD122" s="143" t="str">
        <f>A122</f>
        <v>B0G3Q59X8C</v>
      </c>
      <c r="UE122" s="143" t="str">
        <f>B122</f>
        <v>FBA79958</v>
      </c>
      <c r="UF122" s="17">
        <f>J122</f>
        <v>856.35</v>
      </c>
      <c r="UG122" s="3">
        <v>0</v>
      </c>
      <c r="UH122" s="32">
        <f>UG122*J122</f>
        <v>0</v>
      </c>
      <c r="UI122" s="3">
        <v>0</v>
      </c>
      <c r="UJ122" s="32">
        <f>UI122*J122</f>
        <v>0</v>
      </c>
      <c r="UK122" s="3">
        <v>0</v>
      </c>
      <c r="UL122" s="32">
        <f>UK122*J122</f>
        <v>0</v>
      </c>
      <c r="UM122" s="3">
        <v>0</v>
      </c>
      <c r="UN122" s="32">
        <f>UM122*J122</f>
        <v>0</v>
      </c>
      <c r="UO122" s="58">
        <v>0</v>
      </c>
      <c r="UP122" s="59">
        <f>UO122*J122</f>
        <v>0</v>
      </c>
      <c r="UQ122" s="58">
        <v>0</v>
      </c>
      <c r="UR122" s="59">
        <f>UQ122*J122</f>
        <v>0</v>
      </c>
      <c r="US122" s="58">
        <v>500</v>
      </c>
      <c r="UT122" s="59">
        <f>US122*J122</f>
        <v>428175</v>
      </c>
      <c r="UU122" s="42">
        <f>UG122+UI122+UO122+UK122+UM122+UQ122+US122</f>
        <v>500</v>
      </c>
      <c r="UV122" s="92">
        <f>UU122*J122</f>
        <v>428175</v>
      </c>
      <c r="UW122" s="141">
        <v>0</v>
      </c>
      <c r="UX122" s="36" t="str">
        <f>E122</f>
        <v>AM-W24</v>
      </c>
      <c r="UY122" s="98" t="s">
        <v>664</v>
      </c>
      <c r="UZ122" s="17">
        <f>J122</f>
        <v>856.35</v>
      </c>
      <c r="VA122" s="100">
        <v>0</v>
      </c>
      <c r="VB122" s="88">
        <v>0</v>
      </c>
      <c r="VC122" s="3">
        <v>0</v>
      </c>
      <c r="VD122" s="88">
        <v>0</v>
      </c>
      <c r="VE122" s="23">
        <f t="shared" si="759"/>
        <v>0</v>
      </c>
      <c r="VF122" s="68">
        <f t="shared" si="760"/>
        <v>0</v>
      </c>
      <c r="VG122" s="68">
        <f t="shared" si="761"/>
        <v>0</v>
      </c>
      <c r="VH122" s="62">
        <f t="shared" si="762"/>
        <v>0</v>
      </c>
      <c r="VI122" s="23">
        <v>10</v>
      </c>
      <c r="VJ122" s="23">
        <v>0</v>
      </c>
      <c r="VK122" s="68">
        <v>0</v>
      </c>
      <c r="VL122" s="62">
        <f>VK122/$IS$1</f>
        <v>0</v>
      </c>
      <c r="VM122" s="34">
        <f t="shared" si="763"/>
        <v>0</v>
      </c>
      <c r="VN122" s="143" t="str">
        <f t="shared" si="755"/>
        <v>AM-W24</v>
      </c>
      <c r="VO122" s="143" t="str">
        <f t="shared" si="756"/>
        <v>B0G3Q59X8C</v>
      </c>
      <c r="VP122" s="143" t="str">
        <f t="shared" si="757"/>
        <v>FBA79958</v>
      </c>
      <c r="VQ122" s="17">
        <f t="shared" si="764"/>
        <v>856.35</v>
      </c>
      <c r="VR122" s="3">
        <v>90</v>
      </c>
      <c r="VS122" s="32">
        <f t="shared" si="765"/>
        <v>77071.5</v>
      </c>
      <c r="VT122" s="3">
        <v>308</v>
      </c>
      <c r="VU122" s="32">
        <f t="shared" si="766"/>
        <v>263755.8</v>
      </c>
      <c r="VV122" s="3">
        <v>0</v>
      </c>
      <c r="VW122" s="32">
        <f t="shared" si="767"/>
        <v>0</v>
      </c>
      <c r="VX122" s="3">
        <v>0</v>
      </c>
      <c r="VY122" s="32">
        <f t="shared" si="768"/>
        <v>0</v>
      </c>
      <c r="VZ122" s="58">
        <v>0</v>
      </c>
      <c r="WA122" s="59">
        <f t="shared" si="769"/>
        <v>0</v>
      </c>
      <c r="WB122" s="58">
        <v>0</v>
      </c>
      <c r="WC122" s="59">
        <f t="shared" si="770"/>
        <v>0</v>
      </c>
      <c r="WD122" s="58">
        <v>0</v>
      </c>
      <c r="WE122" s="59">
        <f t="shared" si="771"/>
        <v>0</v>
      </c>
      <c r="WF122" s="42">
        <f t="shared" si="772"/>
        <v>398</v>
      </c>
      <c r="WG122" s="92">
        <f t="shared" si="773"/>
        <v>340827.3</v>
      </c>
      <c r="WH122" s="141">
        <v>16</v>
      </c>
      <c r="WI122" s="36" t="str">
        <f t="shared" si="758"/>
        <v>AM-W24</v>
      </c>
      <c r="WJ122" s="98" t="s">
        <v>664</v>
      </c>
      <c r="WK122" s="17">
        <f t="shared" si="774"/>
        <v>856.35</v>
      </c>
    </row>
    <row r="123" spans="1:609">
      <c r="A123" s="150" t="s">
        <v>461</v>
      </c>
      <c r="B123" s="161" t="s">
        <v>904</v>
      </c>
      <c r="C123" s="180"/>
      <c r="D123" s="150" t="s">
        <v>669</v>
      </c>
      <c r="E123" s="161" t="s">
        <v>929</v>
      </c>
      <c r="F123" s="180"/>
      <c r="G123" s="180"/>
      <c r="H123" s="161" t="s">
        <v>947</v>
      </c>
      <c r="I123" s="161" t="s">
        <v>951</v>
      </c>
      <c r="J123" s="188">
        <v>3139.0595999999996</v>
      </c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  <c r="AW123" s="179"/>
      <c r="AX123" s="179"/>
      <c r="AY123" s="179"/>
      <c r="AZ123" s="179"/>
      <c r="BA123" s="179"/>
      <c r="BB123" s="179"/>
      <c r="BC123" s="179"/>
      <c r="BD123" s="179"/>
      <c r="BE123" s="179"/>
      <c r="BF123" s="179"/>
      <c r="BG123" s="179"/>
      <c r="BH123" s="179"/>
      <c r="BI123" s="179"/>
      <c r="BJ123" s="179"/>
      <c r="BK123" s="179"/>
      <c r="BL123" s="179"/>
      <c r="BM123" s="179"/>
      <c r="BN123" s="179"/>
      <c r="BO123" s="179"/>
      <c r="BP123" s="179"/>
      <c r="BQ123" s="179"/>
      <c r="BR123" s="179"/>
      <c r="BS123" s="179"/>
      <c r="BT123" s="179"/>
      <c r="BU123" s="179"/>
      <c r="BV123" s="179"/>
      <c r="BW123" s="179"/>
      <c r="BX123" s="179"/>
      <c r="BY123" s="179"/>
      <c r="BZ123" s="179"/>
      <c r="CA123" s="179"/>
      <c r="CB123" s="179"/>
      <c r="CC123" s="179"/>
      <c r="CD123" s="179"/>
      <c r="CE123" s="179"/>
      <c r="CF123" s="179"/>
      <c r="CG123" s="179"/>
      <c r="CH123" s="179"/>
      <c r="CI123" s="179"/>
      <c r="CJ123" s="179"/>
      <c r="CK123" s="179"/>
      <c r="CL123" s="179"/>
      <c r="CM123" s="179"/>
      <c r="CN123" s="179"/>
      <c r="CO123" s="179"/>
      <c r="CP123" s="179"/>
      <c r="CQ123" s="179"/>
      <c r="CR123" s="179"/>
      <c r="CS123" s="179"/>
      <c r="CT123" s="179"/>
      <c r="CU123" s="179"/>
      <c r="CV123" s="179"/>
      <c r="CW123" s="179"/>
      <c r="CX123" s="179"/>
      <c r="CY123" s="179"/>
      <c r="CZ123" s="179"/>
      <c r="DA123" s="179"/>
      <c r="DB123" s="179"/>
      <c r="DC123" s="179"/>
      <c r="DD123" s="179"/>
      <c r="DE123" s="179"/>
      <c r="DF123" s="179"/>
      <c r="DG123" s="179"/>
      <c r="DH123" s="179"/>
      <c r="DI123" s="179"/>
      <c r="DJ123" s="179"/>
      <c r="DK123" s="179"/>
      <c r="DL123" s="179"/>
      <c r="DM123" s="179"/>
      <c r="DN123" s="179"/>
      <c r="DO123" s="179"/>
      <c r="DP123" s="179"/>
      <c r="DQ123" s="179"/>
      <c r="DR123" s="179"/>
      <c r="DS123" s="179"/>
      <c r="DT123" s="179"/>
      <c r="DU123" s="179"/>
      <c r="DV123" s="144"/>
      <c r="DW123" s="144"/>
      <c r="DX123" s="144"/>
      <c r="DY123" s="144"/>
      <c r="DZ123" s="144"/>
      <c r="EA123" s="144"/>
      <c r="EB123" s="144"/>
      <c r="EC123" s="144"/>
      <c r="ED123" s="144"/>
      <c r="EE123" s="179"/>
      <c r="EF123" s="179"/>
      <c r="EG123" s="179"/>
      <c r="EH123" s="179"/>
      <c r="EI123" s="179"/>
      <c r="EJ123" s="179"/>
      <c r="EK123" s="179"/>
      <c r="EL123" s="144"/>
      <c r="EM123" s="179"/>
      <c r="EN123" s="179"/>
      <c r="EO123" s="179"/>
      <c r="EP123" s="144"/>
      <c r="EQ123" s="179"/>
      <c r="ER123" s="144"/>
      <c r="ES123" s="144"/>
      <c r="ET123" s="144"/>
      <c r="EU123" s="144"/>
      <c r="EV123" s="179"/>
      <c r="EW123" s="179"/>
      <c r="EX123" s="179"/>
      <c r="EY123" s="179"/>
      <c r="EZ123" s="179"/>
      <c r="FA123" s="179"/>
      <c r="FB123" s="179"/>
      <c r="FC123" s="144"/>
      <c r="FD123" s="179"/>
      <c r="FE123" s="179"/>
      <c r="FF123" s="179"/>
      <c r="FG123" s="144"/>
      <c r="FH123" s="179"/>
      <c r="FI123" s="179"/>
      <c r="FJ123" s="179"/>
      <c r="FK123" s="179"/>
      <c r="FL123" s="179"/>
      <c r="FM123" s="179"/>
      <c r="FN123" s="179"/>
      <c r="FO123" s="179"/>
      <c r="FP123" s="144"/>
      <c r="FQ123" s="179"/>
      <c r="FR123" s="179"/>
      <c r="FS123" s="145"/>
      <c r="FT123" s="144"/>
      <c r="FU123" s="179"/>
      <c r="FV123" s="179"/>
      <c r="FW123" s="179"/>
      <c r="FX123" s="179"/>
      <c r="FY123" s="179"/>
      <c r="FZ123" s="179"/>
      <c r="GA123" s="179"/>
      <c r="GB123" s="179"/>
      <c r="GC123" s="144"/>
      <c r="GD123" s="179"/>
      <c r="GE123" s="179"/>
      <c r="GF123" s="145"/>
      <c r="GG123" s="144"/>
      <c r="GH123" s="181"/>
      <c r="GI123" s="182"/>
      <c r="GJ123" s="179"/>
      <c r="GK123" s="179"/>
      <c r="GL123" s="179"/>
      <c r="GM123" s="179"/>
      <c r="GN123" s="179"/>
      <c r="GO123" s="179"/>
      <c r="GP123" s="144"/>
      <c r="GQ123" s="179"/>
      <c r="GR123" s="179"/>
      <c r="GS123" s="145"/>
      <c r="GT123" s="144"/>
      <c r="GU123" s="181"/>
      <c r="GV123" s="182"/>
      <c r="GW123" s="179"/>
      <c r="GX123" s="179"/>
      <c r="GY123" s="179"/>
      <c r="GZ123" s="179"/>
      <c r="HA123" s="179"/>
      <c r="HB123" s="179"/>
      <c r="HC123" s="144"/>
      <c r="HD123" s="179"/>
      <c r="HE123" s="179"/>
      <c r="HF123" s="145"/>
      <c r="HG123" s="144"/>
      <c r="HH123" s="179"/>
      <c r="HI123" s="182"/>
      <c r="HJ123" s="179"/>
      <c r="HK123" s="179"/>
      <c r="HL123" s="179"/>
      <c r="HM123" s="179"/>
      <c r="HN123" s="179"/>
      <c r="HO123" s="179"/>
      <c r="HP123" s="144"/>
      <c r="HQ123" s="179"/>
      <c r="HR123" s="179"/>
      <c r="HS123" s="145"/>
      <c r="HT123" s="144"/>
      <c r="HU123" s="179"/>
      <c r="HV123" s="182"/>
      <c r="HW123" s="179"/>
      <c r="HX123" s="179"/>
      <c r="HY123" s="179"/>
      <c r="HZ123" s="179"/>
      <c r="IA123" s="179"/>
      <c r="IB123" s="179"/>
      <c r="IC123" s="144"/>
      <c r="ID123" s="179"/>
      <c r="IE123" s="179"/>
      <c r="IF123" s="145"/>
      <c r="IG123" s="144"/>
      <c r="IH123" s="179"/>
      <c r="II123" s="182"/>
      <c r="IJ123" s="145"/>
      <c r="IK123" s="179"/>
      <c r="IL123" s="145"/>
      <c r="IM123" s="179"/>
      <c r="IN123" s="145"/>
      <c r="IO123" s="145"/>
      <c r="IP123" s="144"/>
      <c r="IQ123" s="179"/>
      <c r="IR123" s="179"/>
      <c r="IS123" s="145"/>
      <c r="IT123" s="144"/>
      <c r="IU123" s="179"/>
      <c r="IV123" s="179"/>
      <c r="IW123" s="179"/>
      <c r="IX123" s="179"/>
      <c r="IY123" s="179"/>
      <c r="IZ123" s="179"/>
      <c r="JA123" s="179"/>
      <c r="JB123" s="179"/>
      <c r="JC123" s="179"/>
      <c r="JD123" s="179"/>
      <c r="JE123" s="179"/>
      <c r="JF123" s="179"/>
      <c r="JG123" s="179"/>
      <c r="JH123" s="179"/>
      <c r="JI123" s="179"/>
      <c r="JJ123" s="179"/>
      <c r="JK123" s="179"/>
      <c r="JL123" s="179"/>
      <c r="JM123" s="179"/>
      <c r="JN123" s="179"/>
      <c r="JO123" s="179"/>
      <c r="JP123" s="179"/>
      <c r="JQ123" s="181"/>
      <c r="JR123" s="179"/>
      <c r="JS123" s="182"/>
      <c r="JT123" s="145"/>
      <c r="JU123" s="179"/>
      <c r="JV123" s="145"/>
      <c r="JW123" s="179"/>
      <c r="JX123" s="145"/>
      <c r="JY123" s="145"/>
      <c r="JZ123" s="144"/>
      <c r="KA123" s="179"/>
      <c r="KB123" s="179"/>
      <c r="KC123" s="145"/>
      <c r="KD123" s="144"/>
      <c r="KE123" s="179"/>
      <c r="KF123" s="179"/>
      <c r="KG123" s="179"/>
      <c r="KH123" s="179"/>
      <c r="KI123" s="179"/>
      <c r="KJ123" s="179"/>
      <c r="KK123" s="179"/>
      <c r="KL123" s="179"/>
      <c r="KM123" s="179"/>
      <c r="KN123" s="179"/>
      <c r="KO123" s="179"/>
      <c r="KP123" s="179"/>
      <c r="KQ123" s="179"/>
      <c r="KR123" s="179"/>
      <c r="KS123" s="179"/>
      <c r="KT123" s="179"/>
      <c r="KU123" s="179"/>
      <c r="KV123" s="179"/>
      <c r="KW123" s="179"/>
      <c r="KX123" s="179"/>
      <c r="KY123" s="179"/>
      <c r="KZ123" s="179"/>
      <c r="LA123" s="181"/>
      <c r="LB123" s="179"/>
      <c r="LC123" s="100"/>
      <c r="LD123" s="88"/>
      <c r="LE123" s="3"/>
      <c r="LF123" s="88"/>
      <c r="LG123" s="23"/>
      <c r="LH123" s="68"/>
      <c r="LI123" s="68"/>
      <c r="LJ123" s="62"/>
      <c r="LK123" s="23"/>
      <c r="LL123" s="23"/>
      <c r="LM123" s="68"/>
      <c r="LN123" s="62"/>
      <c r="LO123" s="34"/>
      <c r="LP123" s="143"/>
      <c r="LQ123" s="142"/>
      <c r="LR123" s="143"/>
      <c r="LS123" s="126"/>
      <c r="LT123" s="3"/>
      <c r="LU123" s="32"/>
      <c r="LV123" s="3"/>
      <c r="LW123" s="32"/>
      <c r="LX123" s="3"/>
      <c r="LY123" s="32"/>
      <c r="LZ123" s="3"/>
      <c r="MA123" s="32"/>
      <c r="MB123" s="58"/>
      <c r="MC123" s="59"/>
      <c r="MD123" s="58"/>
      <c r="ME123" s="59"/>
      <c r="MF123" s="58"/>
      <c r="MG123" s="59"/>
      <c r="MH123" s="42"/>
      <c r="MI123" s="10"/>
      <c r="MJ123" s="36"/>
      <c r="MK123" s="98"/>
      <c r="ML123" s="126"/>
      <c r="MM123" s="100"/>
      <c r="MN123" s="88"/>
      <c r="MO123" s="3"/>
      <c r="MP123" s="88"/>
      <c r="MQ123" s="23"/>
      <c r="MR123" s="68"/>
      <c r="MS123" s="68"/>
      <c r="MT123" s="62"/>
      <c r="MU123" s="23"/>
      <c r="MV123" s="23"/>
      <c r="MW123" s="68"/>
      <c r="MX123" s="62"/>
      <c r="MY123" s="34"/>
      <c r="MZ123" s="143"/>
      <c r="NA123" s="143"/>
      <c r="NB123" s="143"/>
      <c r="NC123" s="17"/>
      <c r="ND123" s="3"/>
      <c r="NE123" s="32"/>
      <c r="NF123" s="3"/>
      <c r="NG123" s="32"/>
      <c r="NH123" s="3"/>
      <c r="NI123" s="32"/>
      <c r="NJ123" s="3"/>
      <c r="NK123" s="32"/>
      <c r="NL123" s="58"/>
      <c r="NM123" s="59"/>
      <c r="NN123" s="58"/>
      <c r="NO123" s="59"/>
      <c r="NP123" s="58"/>
      <c r="NQ123" s="59"/>
      <c r="NR123" s="42"/>
      <c r="NS123" s="92"/>
      <c r="NT123" s="141"/>
      <c r="NU123" s="36"/>
      <c r="NV123" s="98"/>
      <c r="NW123" s="126"/>
      <c r="NX123" s="100"/>
      <c r="NY123" s="88"/>
      <c r="NZ123" s="3"/>
      <c r="OA123" s="88"/>
      <c r="OB123" s="23"/>
      <c r="OC123" s="68"/>
      <c r="OD123" s="68"/>
      <c r="OE123" s="62"/>
      <c r="OF123" s="23"/>
      <c r="OG123" s="23"/>
      <c r="OH123" s="68"/>
      <c r="OI123" s="62"/>
      <c r="OJ123" s="34"/>
      <c r="OK123" s="143"/>
      <c r="OL123" s="143"/>
      <c r="OM123" s="143"/>
      <c r="ON123" s="17"/>
      <c r="OO123" s="3"/>
      <c r="OP123" s="32"/>
      <c r="OQ123" s="3"/>
      <c r="OR123" s="32"/>
      <c r="OS123" s="3"/>
      <c r="OT123" s="32"/>
      <c r="OU123" s="3"/>
      <c r="OV123" s="32"/>
      <c r="OW123" s="58"/>
      <c r="OX123" s="59"/>
      <c r="OY123" s="58"/>
      <c r="OZ123" s="59"/>
      <c r="PA123" s="58"/>
      <c r="PB123" s="59"/>
      <c r="PC123" s="42"/>
      <c r="PD123" s="92"/>
      <c r="PE123" s="141"/>
      <c r="PF123" s="36"/>
      <c r="PG123" s="98"/>
      <c r="PH123" s="126"/>
      <c r="PI123" s="100"/>
      <c r="PJ123" s="88"/>
      <c r="PK123" s="3"/>
      <c r="PL123" s="88"/>
      <c r="PM123" s="23"/>
      <c r="PN123" s="68"/>
      <c r="PO123" s="68"/>
      <c r="PP123" s="62"/>
      <c r="PQ123" s="23"/>
      <c r="PR123" s="23"/>
      <c r="PS123" s="68"/>
      <c r="PT123" s="62"/>
      <c r="PU123" s="34"/>
      <c r="PV123" s="143"/>
      <c r="PW123" s="143"/>
      <c r="PX123" s="143"/>
      <c r="PY123" s="17"/>
      <c r="PZ123" s="3"/>
      <c r="QA123" s="32"/>
      <c r="QB123" s="3"/>
      <c r="QC123" s="32"/>
      <c r="QD123" s="3"/>
      <c r="QE123" s="32"/>
      <c r="QF123" s="3"/>
      <c r="QG123" s="32"/>
      <c r="QH123" s="58"/>
      <c r="QI123" s="59"/>
      <c r="QJ123" s="58"/>
      <c r="QK123" s="59"/>
      <c r="QL123" s="58"/>
      <c r="QM123" s="59"/>
      <c r="QN123" s="42"/>
      <c r="QO123" s="92"/>
      <c r="QP123" s="141"/>
      <c r="QQ123" s="36"/>
      <c r="QR123" s="98"/>
      <c r="QS123" s="126"/>
      <c r="QT123" s="100"/>
      <c r="QU123" s="88"/>
      <c r="QV123" s="3"/>
      <c r="QW123" s="88"/>
      <c r="QX123" s="23"/>
      <c r="QY123" s="68"/>
      <c r="QZ123" s="68"/>
      <c r="RA123" s="62"/>
      <c r="RB123" s="23"/>
      <c r="RC123" s="23"/>
      <c r="RD123" s="68"/>
      <c r="RE123" s="62"/>
      <c r="RF123" s="34"/>
      <c r="RG123" s="143"/>
      <c r="RH123" s="143"/>
      <c r="RI123" s="143"/>
      <c r="RJ123" s="17"/>
      <c r="RK123" s="3"/>
      <c r="RL123" s="32"/>
      <c r="RM123" s="3"/>
      <c r="RN123" s="32"/>
      <c r="RO123" s="3"/>
      <c r="RP123" s="32"/>
      <c r="RQ123" s="3"/>
      <c r="RR123" s="32"/>
      <c r="RS123" s="58"/>
      <c r="RT123" s="59"/>
      <c r="RU123" s="58"/>
      <c r="RV123" s="59"/>
      <c r="RW123" s="58"/>
      <c r="RX123" s="59"/>
      <c r="RY123" s="42"/>
      <c r="RZ123" s="92"/>
      <c r="SA123" s="141"/>
      <c r="SB123" s="36"/>
      <c r="SC123" s="98"/>
      <c r="SD123" s="17"/>
      <c r="SE123" s="100"/>
      <c r="SF123" s="88"/>
      <c r="SG123" s="3"/>
      <c r="SH123" s="88"/>
      <c r="SI123" s="23"/>
      <c r="SJ123" s="68"/>
      <c r="SK123" s="68"/>
      <c r="SL123" s="62"/>
      <c r="SM123" s="23"/>
      <c r="SN123" s="23"/>
      <c r="SO123" s="68"/>
      <c r="SP123" s="62"/>
      <c r="SQ123" s="34"/>
      <c r="SR123" s="143"/>
      <c r="SS123" s="143"/>
      <c r="ST123" s="143"/>
      <c r="SU123" s="17"/>
      <c r="SV123" s="3"/>
      <c r="SW123" s="32"/>
      <c r="SX123" s="3"/>
      <c r="SY123" s="32"/>
      <c r="SZ123" s="3"/>
      <c r="TA123" s="32"/>
      <c r="TB123" s="3"/>
      <c r="TC123" s="32"/>
      <c r="TD123" s="58"/>
      <c r="TE123" s="59"/>
      <c r="TF123" s="58"/>
      <c r="TG123" s="59"/>
      <c r="TH123" s="58"/>
      <c r="TI123" s="59"/>
      <c r="TJ123" s="42"/>
      <c r="TK123" s="92"/>
      <c r="TL123" s="141"/>
      <c r="TM123" s="36"/>
      <c r="TN123" s="98"/>
      <c r="TO123" s="17"/>
      <c r="TP123" s="100"/>
      <c r="TQ123" s="88"/>
      <c r="TR123" s="3"/>
      <c r="TS123" s="88"/>
      <c r="TT123" s="23"/>
      <c r="TU123" s="68"/>
      <c r="TV123" s="68"/>
      <c r="TW123" s="62"/>
      <c r="TX123" s="23"/>
      <c r="TY123" s="23"/>
      <c r="TZ123" s="68"/>
      <c r="UA123" s="62"/>
      <c r="UB123" s="34"/>
      <c r="UC123" s="143"/>
      <c r="UD123" s="143"/>
      <c r="UE123" s="143"/>
      <c r="UF123" s="17"/>
      <c r="UG123" s="3"/>
      <c r="UH123" s="32"/>
      <c r="UI123" s="3"/>
      <c r="UJ123" s="32"/>
      <c r="UK123" s="3"/>
      <c r="UL123" s="32"/>
      <c r="UM123" s="3"/>
      <c r="UN123" s="32"/>
      <c r="UO123" s="58"/>
      <c r="UP123" s="59"/>
      <c r="UQ123" s="58"/>
      <c r="UR123" s="59"/>
      <c r="US123" s="58"/>
      <c r="UT123" s="59"/>
      <c r="UU123" s="42"/>
      <c r="UV123" s="92"/>
      <c r="UW123" s="141"/>
      <c r="UX123" s="36"/>
      <c r="UY123" s="98"/>
      <c r="UZ123" s="17"/>
      <c r="VA123" s="100">
        <v>0</v>
      </c>
      <c r="VB123" s="88">
        <v>0</v>
      </c>
      <c r="VC123" s="3">
        <v>0</v>
      </c>
      <c r="VD123" s="88">
        <v>0</v>
      </c>
      <c r="VE123" s="23">
        <f t="shared" si="759"/>
        <v>0</v>
      </c>
      <c r="VF123" s="68">
        <f t="shared" si="760"/>
        <v>0</v>
      </c>
      <c r="VG123" s="68">
        <f t="shared" si="761"/>
        <v>0</v>
      </c>
      <c r="VH123" s="62">
        <f t="shared" si="762"/>
        <v>0</v>
      </c>
      <c r="VI123" s="23">
        <v>0</v>
      </c>
      <c r="VJ123" s="23"/>
      <c r="VK123" s="68"/>
      <c r="VL123" s="62"/>
      <c r="VM123" s="34">
        <f t="shared" si="763"/>
        <v>0</v>
      </c>
      <c r="VN123" s="143" t="str">
        <f t="shared" si="755"/>
        <v>AK-61 Pro</v>
      </c>
      <c r="VO123" s="143" t="str">
        <f t="shared" si="756"/>
        <v>-</v>
      </c>
      <c r="VP123" s="143" t="str">
        <f t="shared" si="757"/>
        <v>FBA79982</v>
      </c>
      <c r="VQ123" s="17">
        <f t="shared" si="764"/>
        <v>3139.0595999999996</v>
      </c>
      <c r="VR123" s="3">
        <v>0</v>
      </c>
      <c r="VS123" s="32">
        <f t="shared" si="765"/>
        <v>0</v>
      </c>
      <c r="VT123" s="3">
        <v>0</v>
      </c>
      <c r="VU123" s="32">
        <f t="shared" si="766"/>
        <v>0</v>
      </c>
      <c r="VV123" s="3">
        <v>0</v>
      </c>
      <c r="VW123" s="32">
        <f t="shared" si="767"/>
        <v>0</v>
      </c>
      <c r="VX123" s="3">
        <v>0</v>
      </c>
      <c r="VY123" s="32">
        <f t="shared" si="768"/>
        <v>0</v>
      </c>
      <c r="VZ123" s="58">
        <v>102</v>
      </c>
      <c r="WA123" s="59">
        <f t="shared" si="769"/>
        <v>320184.07919999998</v>
      </c>
      <c r="WB123" s="58">
        <v>0</v>
      </c>
      <c r="WC123" s="59">
        <f t="shared" si="770"/>
        <v>0</v>
      </c>
      <c r="WD123" s="58">
        <v>0</v>
      </c>
      <c r="WE123" s="59">
        <f t="shared" si="771"/>
        <v>0</v>
      </c>
      <c r="WF123" s="42">
        <f t="shared" si="772"/>
        <v>102</v>
      </c>
      <c r="WG123" s="92">
        <f t="shared" si="773"/>
        <v>320184.07919999998</v>
      </c>
      <c r="WH123" s="141">
        <v>0</v>
      </c>
      <c r="WI123" s="36" t="str">
        <f t="shared" si="758"/>
        <v>AK-61 Pro</v>
      </c>
      <c r="WJ123" s="98" t="s">
        <v>465</v>
      </c>
      <c r="WK123" s="17">
        <f t="shared" si="774"/>
        <v>3139.0595999999996</v>
      </c>
    </row>
    <row r="124" spans="1:609">
      <c r="A124" s="169" t="s">
        <v>887</v>
      </c>
      <c r="B124" s="155" t="s">
        <v>863</v>
      </c>
      <c r="C124" s="150"/>
      <c r="D124" s="150" t="s">
        <v>669</v>
      </c>
      <c r="E124" s="154" t="s">
        <v>852</v>
      </c>
      <c r="F124" s="155"/>
      <c r="G124" s="151"/>
      <c r="H124" s="150" t="s">
        <v>868</v>
      </c>
      <c r="I124" s="150" t="s">
        <v>873</v>
      </c>
      <c r="J124" s="187">
        <v>4782.72</v>
      </c>
      <c r="K124" s="30"/>
      <c r="L124" s="2"/>
      <c r="M124" s="3"/>
      <c r="N124" s="21"/>
      <c r="O124" s="3"/>
      <c r="P124" s="23"/>
      <c r="Q124" s="2"/>
      <c r="R124" s="3"/>
      <c r="S124" s="20"/>
      <c r="T124" s="3"/>
      <c r="U124" s="23"/>
      <c r="V124" s="2"/>
      <c r="W124" s="3"/>
      <c r="X124" s="3"/>
      <c r="Y124" s="3"/>
      <c r="Z124" s="23"/>
      <c r="AA124" s="24"/>
      <c r="AB124" s="2"/>
      <c r="AC124" s="3"/>
      <c r="AD124" s="3"/>
      <c r="AE124" s="3"/>
      <c r="AF124" s="23"/>
      <c r="AG124" s="24"/>
      <c r="AH124" s="12"/>
      <c r="AI124" s="3"/>
      <c r="AJ124" s="3"/>
      <c r="AK124" s="3"/>
      <c r="AL124" s="23"/>
      <c r="AM124" s="24"/>
      <c r="AN124" s="12"/>
      <c r="AO124" s="3"/>
      <c r="AP124" s="3"/>
      <c r="AQ124" s="23"/>
      <c r="AR124" s="34"/>
      <c r="AS124" s="24"/>
      <c r="AT124" s="12"/>
      <c r="AU124" s="3"/>
      <c r="AV124" s="3"/>
      <c r="AW124" s="23"/>
      <c r="AX124" s="34"/>
      <c r="AY124" s="24"/>
      <c r="AZ124" s="12"/>
      <c r="BA124" s="3"/>
      <c r="BB124" s="3"/>
      <c r="BC124" s="23"/>
      <c r="BD124" s="34"/>
      <c r="BE124" s="24"/>
      <c r="BF124" s="12"/>
      <c r="BG124" s="3"/>
      <c r="BH124" s="3"/>
      <c r="BI124" s="23"/>
      <c r="BJ124" s="34"/>
      <c r="BK124" s="37"/>
      <c r="BL124" s="12"/>
      <c r="BM124" s="3"/>
      <c r="BN124" s="3"/>
      <c r="BO124" s="23"/>
      <c r="BP124" s="34"/>
      <c r="BQ124" s="37"/>
      <c r="BR124" s="12"/>
      <c r="BS124" s="3"/>
      <c r="BT124" s="3"/>
      <c r="BU124" s="3"/>
      <c r="BV124" s="3"/>
      <c r="BW124" s="3"/>
      <c r="BX124" s="3"/>
      <c r="BY124" s="3"/>
      <c r="BZ124" s="23"/>
      <c r="CA124" s="23"/>
      <c r="CB124" s="37"/>
      <c r="CC124" s="34"/>
      <c r="CD124" s="3"/>
      <c r="CE124" s="3"/>
      <c r="CF124" s="3"/>
      <c r="CG124" s="3"/>
      <c r="CH124" s="3"/>
      <c r="CI124" s="3"/>
      <c r="CJ124" s="23"/>
      <c r="CK124" s="23"/>
      <c r="CL124" s="24"/>
      <c r="CM124" s="34"/>
      <c r="CN124" s="3"/>
      <c r="CO124" s="3"/>
      <c r="CP124" s="3"/>
      <c r="CQ124" s="3"/>
      <c r="CR124" s="3"/>
      <c r="CS124" s="3"/>
      <c r="CT124" s="23"/>
      <c r="CU124" s="23"/>
      <c r="CV124" s="24"/>
      <c r="CW124" s="34"/>
      <c r="CX124" s="3"/>
      <c r="CY124" s="3"/>
      <c r="CZ124" s="3"/>
      <c r="DA124" s="3"/>
      <c r="DB124" s="23"/>
      <c r="DC124" s="23"/>
      <c r="DD124" s="24"/>
      <c r="DE124" s="23"/>
      <c r="DF124" s="23"/>
      <c r="DG124" s="23"/>
      <c r="DH124" s="34"/>
      <c r="DI124" s="3"/>
      <c r="DJ124" s="3"/>
      <c r="DK124" s="3"/>
      <c r="DL124" s="3"/>
      <c r="DM124" s="23"/>
      <c r="DN124" s="23"/>
      <c r="DO124" s="23"/>
      <c r="DP124" s="24"/>
      <c r="DQ124" s="23"/>
      <c r="DR124" s="23"/>
      <c r="DS124" s="23"/>
      <c r="DT124" s="24"/>
      <c r="DU124" s="34"/>
      <c r="DV124" s="24"/>
      <c r="DW124" s="62"/>
      <c r="DX124" s="34"/>
      <c r="DY124" s="23"/>
      <c r="DZ124" s="34"/>
      <c r="EA124" s="24"/>
      <c r="EB124" s="24"/>
      <c r="EC124" s="24"/>
      <c r="ED124" s="24"/>
      <c r="EE124" s="3"/>
      <c r="EF124" s="3"/>
      <c r="EG124" s="3"/>
      <c r="EH124" s="3"/>
      <c r="EI124" s="23"/>
      <c r="EJ124" s="23"/>
      <c r="EK124" s="23"/>
      <c r="EL124" s="62"/>
      <c r="EM124" s="23"/>
      <c r="EN124" s="23"/>
      <c r="EO124" s="23"/>
      <c r="EP124" s="62"/>
      <c r="EQ124" s="34"/>
      <c r="ER124" s="24"/>
      <c r="ES124" s="24"/>
      <c r="ET124" s="62"/>
      <c r="EU124" s="62"/>
      <c r="EV124" s="3"/>
      <c r="EW124" s="3"/>
      <c r="EX124" s="3"/>
      <c r="EY124" s="3"/>
      <c r="EZ124" s="23"/>
      <c r="FA124" s="23"/>
      <c r="FB124" s="70"/>
      <c r="FC124" s="62"/>
      <c r="FD124" s="23"/>
      <c r="FE124" s="23"/>
      <c r="FF124" s="23"/>
      <c r="FG124" s="62"/>
      <c r="FH124" s="34"/>
      <c r="FI124" s="3"/>
      <c r="FJ124" s="3"/>
      <c r="FK124" s="3"/>
      <c r="FL124" s="3"/>
      <c r="FM124" s="23"/>
      <c r="FN124" s="23"/>
      <c r="FO124" s="70"/>
      <c r="FP124" s="62"/>
      <c r="FQ124" s="23"/>
      <c r="FR124" s="23"/>
      <c r="FS124" s="68"/>
      <c r="FT124" s="62"/>
      <c r="FU124" s="34"/>
      <c r="FV124" s="3"/>
      <c r="FW124" s="3"/>
      <c r="FX124" s="3"/>
      <c r="FY124" s="3"/>
      <c r="FZ124" s="23"/>
      <c r="GA124" s="23"/>
      <c r="GB124" s="70"/>
      <c r="GC124" s="62"/>
      <c r="GD124" s="23"/>
      <c r="GE124" s="23"/>
      <c r="GF124" s="68"/>
      <c r="GG124" s="62"/>
      <c r="GH124" s="111"/>
      <c r="GI124" s="100"/>
      <c r="GJ124" s="3"/>
      <c r="GK124" s="3"/>
      <c r="GL124" s="3"/>
      <c r="GM124" s="23"/>
      <c r="GN124" s="23"/>
      <c r="GO124" s="70"/>
      <c r="GP124" s="62"/>
      <c r="GQ124" s="23"/>
      <c r="GR124" s="23"/>
      <c r="GS124" s="68"/>
      <c r="GT124" s="62"/>
      <c r="GU124" s="111"/>
      <c r="GV124" s="100"/>
      <c r="GW124" s="3"/>
      <c r="GX124" s="3"/>
      <c r="GY124" s="3"/>
      <c r="GZ124" s="23"/>
      <c r="HA124" s="23"/>
      <c r="HB124" s="70"/>
      <c r="HC124" s="62"/>
      <c r="HD124" s="23"/>
      <c r="HE124" s="23"/>
      <c r="HF124" s="68"/>
      <c r="HG124" s="62"/>
      <c r="HH124" s="34"/>
      <c r="HI124" s="100"/>
      <c r="HJ124" s="3"/>
      <c r="HK124" s="3"/>
      <c r="HL124" s="3"/>
      <c r="HM124" s="23"/>
      <c r="HN124" s="23"/>
      <c r="HO124" s="70"/>
      <c r="HP124" s="62"/>
      <c r="HQ124" s="23"/>
      <c r="HR124" s="23"/>
      <c r="HS124" s="68"/>
      <c r="HT124" s="62"/>
      <c r="HU124" s="34"/>
      <c r="HV124" s="100"/>
      <c r="HW124" s="3"/>
      <c r="HX124" s="3"/>
      <c r="HY124" s="179"/>
      <c r="HZ124" s="23"/>
      <c r="IA124" s="23"/>
      <c r="IB124" s="70"/>
      <c r="IC124" s="62"/>
      <c r="ID124" s="23"/>
      <c r="IE124" s="23"/>
      <c r="IF124" s="68"/>
      <c r="IG124" s="62"/>
      <c r="IH124" s="34"/>
      <c r="II124" s="100"/>
      <c r="IJ124" s="88"/>
      <c r="IK124" s="3"/>
      <c r="IL124" s="88"/>
      <c r="IM124" s="23"/>
      <c r="IN124" s="68"/>
      <c r="IO124" s="68"/>
      <c r="IP124" s="62"/>
      <c r="IQ124" s="23"/>
      <c r="IR124" s="23"/>
      <c r="IS124" s="68"/>
      <c r="IT124" s="62"/>
      <c r="IU124" s="34"/>
      <c r="IV124" s="142"/>
      <c r="IW124" s="142"/>
      <c r="IX124" s="142"/>
      <c r="IY124" s="17"/>
      <c r="IZ124" s="3"/>
      <c r="JA124" s="32"/>
      <c r="JB124" s="3"/>
      <c r="JC124" s="32"/>
      <c r="JD124" s="3"/>
      <c r="JE124" s="32"/>
      <c r="JF124" s="3"/>
      <c r="JG124" s="32"/>
      <c r="JH124" s="58"/>
      <c r="JI124" s="59"/>
      <c r="JJ124" s="58"/>
      <c r="JK124" s="59"/>
      <c r="JL124" s="58"/>
      <c r="JM124" s="59"/>
      <c r="JN124" s="42"/>
      <c r="JO124" s="10"/>
      <c r="JP124" s="36"/>
      <c r="JQ124" s="98"/>
      <c r="JR124" s="17"/>
      <c r="JS124" s="100"/>
      <c r="JT124" s="88"/>
      <c r="JU124" s="3"/>
      <c r="JV124" s="88"/>
      <c r="JW124" s="23"/>
      <c r="JX124" s="68"/>
      <c r="JY124" s="68"/>
      <c r="JZ124" s="62"/>
      <c r="KA124" s="23"/>
      <c r="KB124" s="23"/>
      <c r="KC124" s="68"/>
      <c r="KD124" s="62"/>
      <c r="KE124" s="34"/>
      <c r="KF124" s="142"/>
      <c r="KG124" s="142"/>
      <c r="KH124" s="142"/>
      <c r="KI124" s="17"/>
      <c r="KJ124" s="3"/>
      <c r="KK124" s="32"/>
      <c r="KL124" s="3"/>
      <c r="KM124" s="32"/>
      <c r="KN124" s="3"/>
      <c r="KO124" s="32"/>
      <c r="KP124" s="3"/>
      <c r="KQ124" s="32"/>
      <c r="KR124" s="58"/>
      <c r="KS124" s="59"/>
      <c r="KT124" s="58"/>
      <c r="KU124" s="59"/>
      <c r="KV124" s="58"/>
      <c r="KW124" s="59"/>
      <c r="KX124" s="42"/>
      <c r="KY124" s="10"/>
      <c r="KZ124" s="36"/>
      <c r="LA124" s="98"/>
      <c r="LB124" s="17"/>
      <c r="LC124" s="100"/>
      <c r="LD124" s="88"/>
      <c r="LE124" s="3"/>
      <c r="LF124" s="88"/>
      <c r="LG124" s="23"/>
      <c r="LH124" s="68"/>
      <c r="LI124" s="68"/>
      <c r="LJ124" s="62"/>
      <c r="LK124" s="23"/>
      <c r="LL124" s="23"/>
      <c r="LM124" s="68"/>
      <c r="LN124" s="62"/>
      <c r="LO124" s="34"/>
      <c r="LP124" s="143"/>
      <c r="LQ124" s="142"/>
      <c r="LR124" s="143"/>
      <c r="LS124" s="17"/>
      <c r="LT124" s="3"/>
      <c r="LU124" s="32"/>
      <c r="LV124" s="3"/>
      <c r="LW124" s="32"/>
      <c r="LX124" s="3"/>
      <c r="LY124" s="32"/>
      <c r="LZ124" s="3"/>
      <c r="MA124" s="32"/>
      <c r="MB124" s="58"/>
      <c r="MC124" s="59"/>
      <c r="MD124" s="58"/>
      <c r="ME124" s="59"/>
      <c r="MF124" s="58"/>
      <c r="MG124" s="59"/>
      <c r="MH124" s="42"/>
      <c r="MI124" s="10"/>
      <c r="MJ124" s="36"/>
      <c r="MK124" s="98"/>
      <c r="ML124" s="17"/>
      <c r="MM124" s="100"/>
      <c r="MN124" s="88"/>
      <c r="MO124" s="3"/>
      <c r="MP124" s="88"/>
      <c r="MQ124" s="23"/>
      <c r="MR124" s="68"/>
      <c r="MS124" s="68"/>
      <c r="MT124" s="62"/>
      <c r="MU124" s="23"/>
      <c r="MV124" s="23"/>
      <c r="MW124" s="68"/>
      <c r="MX124" s="62"/>
      <c r="MY124" s="34"/>
      <c r="MZ124" s="143"/>
      <c r="NA124" s="143"/>
      <c r="NB124" s="143"/>
      <c r="NC124" s="17"/>
      <c r="ND124" s="3"/>
      <c r="NE124" s="32"/>
      <c r="NF124" s="3"/>
      <c r="NG124" s="32"/>
      <c r="NH124" s="3"/>
      <c r="NI124" s="32"/>
      <c r="NJ124" s="3"/>
      <c r="NK124" s="32"/>
      <c r="NL124" s="58"/>
      <c r="NM124" s="59"/>
      <c r="NN124" s="58"/>
      <c r="NO124" s="59"/>
      <c r="NP124" s="58"/>
      <c r="NQ124" s="59"/>
      <c r="NR124" s="42"/>
      <c r="NS124" s="92"/>
      <c r="NT124" s="141"/>
      <c r="NU124" s="36"/>
      <c r="NV124" s="98"/>
      <c r="NW124" s="17"/>
      <c r="NX124" s="100"/>
      <c r="NY124" s="88"/>
      <c r="NZ124" s="3"/>
      <c r="OA124" s="88"/>
      <c r="OB124" s="23"/>
      <c r="OC124" s="68"/>
      <c r="OD124" s="68"/>
      <c r="OE124" s="62"/>
      <c r="OF124" s="23"/>
      <c r="OG124" s="23"/>
      <c r="OH124" s="68"/>
      <c r="OI124" s="62"/>
      <c r="OJ124" s="34"/>
      <c r="OK124" s="143"/>
      <c r="OL124" s="143"/>
      <c r="OM124" s="143"/>
      <c r="ON124" s="17"/>
      <c r="OO124" s="3"/>
      <c r="OP124" s="32"/>
      <c r="OQ124" s="3"/>
      <c r="OR124" s="32"/>
      <c r="OS124" s="3"/>
      <c r="OT124" s="32"/>
      <c r="OU124" s="3"/>
      <c r="OV124" s="32"/>
      <c r="OW124" s="58"/>
      <c r="OX124" s="59"/>
      <c r="OY124" s="58"/>
      <c r="OZ124" s="59"/>
      <c r="PA124" s="58"/>
      <c r="PB124" s="59"/>
      <c r="PC124" s="42"/>
      <c r="PD124" s="92"/>
      <c r="PE124" s="141"/>
      <c r="PF124" s="36"/>
      <c r="PG124" s="98"/>
      <c r="PH124" s="17"/>
      <c r="PI124" s="100"/>
      <c r="PJ124" s="88"/>
      <c r="PK124" s="3"/>
      <c r="PL124" s="88"/>
      <c r="PM124" s="23"/>
      <c r="PN124" s="68"/>
      <c r="PO124" s="68"/>
      <c r="PP124" s="62"/>
      <c r="PQ124" s="23"/>
      <c r="PR124" s="23"/>
      <c r="PS124" s="68"/>
      <c r="PT124" s="62"/>
      <c r="PU124" s="34"/>
      <c r="PV124" s="143"/>
      <c r="PW124" s="143"/>
      <c r="PX124" s="143"/>
      <c r="PY124" s="17"/>
      <c r="PZ124" s="3"/>
      <c r="QA124" s="32"/>
      <c r="QB124" s="3"/>
      <c r="QC124" s="32"/>
      <c r="QD124" s="3"/>
      <c r="QE124" s="32"/>
      <c r="QF124" s="3"/>
      <c r="QG124" s="32"/>
      <c r="QH124" s="58"/>
      <c r="QI124" s="59"/>
      <c r="QJ124" s="58"/>
      <c r="QK124" s="59"/>
      <c r="QL124" s="58"/>
      <c r="QM124" s="59"/>
      <c r="QN124" s="42"/>
      <c r="QO124" s="92"/>
      <c r="QP124" s="141"/>
      <c r="QQ124" s="36"/>
      <c r="QR124" s="98"/>
      <c r="QS124" s="17"/>
      <c r="QT124" s="100"/>
      <c r="QU124" s="88"/>
      <c r="QV124" s="3"/>
      <c r="QW124" s="88"/>
      <c r="QX124" s="23"/>
      <c r="QY124" s="68"/>
      <c r="QZ124" s="68"/>
      <c r="RA124" s="62"/>
      <c r="RB124" s="23"/>
      <c r="RC124" s="23"/>
      <c r="RD124" s="68"/>
      <c r="RE124" s="62"/>
      <c r="RF124" s="34"/>
      <c r="RG124" s="143"/>
      <c r="RH124" s="143"/>
      <c r="RI124" s="143"/>
      <c r="RJ124" s="17"/>
      <c r="RK124" s="3"/>
      <c r="RL124" s="32"/>
      <c r="RM124" s="3"/>
      <c r="RN124" s="32"/>
      <c r="RO124" s="3"/>
      <c r="RP124" s="32"/>
      <c r="RQ124" s="3"/>
      <c r="RR124" s="32"/>
      <c r="RS124" s="58"/>
      <c r="RT124" s="59"/>
      <c r="RU124" s="58"/>
      <c r="RV124" s="59"/>
      <c r="RW124" s="58"/>
      <c r="RX124" s="59"/>
      <c r="RY124" s="42"/>
      <c r="RZ124" s="92"/>
      <c r="SA124" s="141"/>
      <c r="SB124" s="36"/>
      <c r="SC124" s="98"/>
      <c r="SD124" s="17"/>
      <c r="SE124" s="100">
        <v>0</v>
      </c>
      <c r="SF124" s="88">
        <v>0</v>
      </c>
      <c r="SG124" s="3">
        <v>0</v>
      </c>
      <c r="SH124" s="88">
        <v>0</v>
      </c>
      <c r="SI124" s="23">
        <f>SE124+SG124</f>
        <v>0</v>
      </c>
      <c r="SJ124" s="68">
        <f>SF124+SH124</f>
        <v>0</v>
      </c>
      <c r="SK124" s="68">
        <f>SJ124/1.18</f>
        <v>0</v>
      </c>
      <c r="SL124" s="62">
        <f>SJ124/$SJ$1</f>
        <v>0</v>
      </c>
      <c r="SM124" s="23">
        <v>0</v>
      </c>
      <c r="SN124" s="23">
        <v>0</v>
      </c>
      <c r="SO124" s="68">
        <v>0</v>
      </c>
      <c r="SP124" s="62">
        <f>SO124/$IS$1</f>
        <v>0</v>
      </c>
      <c r="SQ124" s="34">
        <f>SI124*SU124</f>
        <v>0</v>
      </c>
      <c r="SR124" s="143" t="str">
        <f>E124</f>
        <v>AM-Mix6</v>
      </c>
      <c r="SS124" s="143" t="str">
        <f>A124</f>
        <v>B0G53PRM34</v>
      </c>
      <c r="ST124" s="143" t="str">
        <f>B124</f>
        <v>FBA79965</v>
      </c>
      <c r="SU124" s="17">
        <f>J124</f>
        <v>4782.72</v>
      </c>
      <c r="SV124" s="3">
        <v>0</v>
      </c>
      <c r="SW124" s="32">
        <f>SV124*SU124</f>
        <v>0</v>
      </c>
      <c r="SX124" s="3">
        <v>0</v>
      </c>
      <c r="SY124" s="32">
        <f>SX124*SU124</f>
        <v>0</v>
      </c>
      <c r="SZ124" s="3">
        <v>0</v>
      </c>
      <c r="TA124" s="32">
        <f>SZ124*SU124</f>
        <v>0</v>
      </c>
      <c r="TB124" s="3">
        <v>0</v>
      </c>
      <c r="TC124" s="32">
        <f>TB124*SU124</f>
        <v>0</v>
      </c>
      <c r="TD124" s="58">
        <v>0</v>
      </c>
      <c r="TE124" s="59">
        <f>TD124*SU124</f>
        <v>0</v>
      </c>
      <c r="TF124" s="58">
        <v>0</v>
      </c>
      <c r="TG124" s="59">
        <f>TF124*SU124</f>
        <v>0</v>
      </c>
      <c r="TH124" s="58">
        <v>20</v>
      </c>
      <c r="TI124" s="59">
        <f>TH124*SU124</f>
        <v>95654.400000000009</v>
      </c>
      <c r="TJ124" s="42">
        <f>SV124+SX124+TD124+SZ124+TB124+TF124+TH124</f>
        <v>20</v>
      </c>
      <c r="TK124" s="92">
        <f>TJ124*SU124</f>
        <v>95654.400000000009</v>
      </c>
      <c r="TL124" s="141">
        <v>0</v>
      </c>
      <c r="TM124" s="36" t="str">
        <f>E124</f>
        <v>AM-Mix6</v>
      </c>
      <c r="TN124" s="98" t="s">
        <v>664</v>
      </c>
      <c r="TO124" s="17">
        <f>J124</f>
        <v>4782.72</v>
      </c>
      <c r="TP124" s="100">
        <v>0</v>
      </c>
      <c r="TQ124" s="88">
        <v>0</v>
      </c>
      <c r="TR124" s="3">
        <v>0</v>
      </c>
      <c r="TS124" s="88">
        <v>0</v>
      </c>
      <c r="TT124" s="23">
        <f>TP124+TR124</f>
        <v>0</v>
      </c>
      <c r="TU124" s="68">
        <f>TQ124+TS124</f>
        <v>0</v>
      </c>
      <c r="TV124" s="68">
        <f>TU124/1.18</f>
        <v>0</v>
      </c>
      <c r="TW124" s="62">
        <f>TU124/$TU$1</f>
        <v>0</v>
      </c>
      <c r="TX124" s="23">
        <v>0</v>
      </c>
      <c r="TY124" s="23">
        <v>0</v>
      </c>
      <c r="TZ124" s="68">
        <v>0</v>
      </c>
      <c r="UA124" s="62">
        <f>TZ124/$IS$1</f>
        <v>0</v>
      </c>
      <c r="UB124" s="34">
        <f>TT124*J124</f>
        <v>0</v>
      </c>
      <c r="UC124" s="143" t="str">
        <f>E124</f>
        <v>AM-Mix6</v>
      </c>
      <c r="UD124" s="143" t="str">
        <f>A124</f>
        <v>B0G53PRM34</v>
      </c>
      <c r="UE124" s="143" t="str">
        <f>B124</f>
        <v>FBA79965</v>
      </c>
      <c r="UF124" s="17">
        <f>J124</f>
        <v>4782.72</v>
      </c>
      <c r="UG124" s="3">
        <v>0</v>
      </c>
      <c r="UH124" s="32">
        <f>UG124*J124</f>
        <v>0</v>
      </c>
      <c r="UI124" s="3">
        <v>0</v>
      </c>
      <c r="UJ124" s="32">
        <f>UI124*J124</f>
        <v>0</v>
      </c>
      <c r="UK124" s="3">
        <v>0</v>
      </c>
      <c r="UL124" s="32">
        <f>UK124*J124</f>
        <v>0</v>
      </c>
      <c r="UM124" s="3">
        <v>0</v>
      </c>
      <c r="UN124" s="32">
        <f>UM124*J124</f>
        <v>0</v>
      </c>
      <c r="UO124" s="58">
        <v>0</v>
      </c>
      <c r="UP124" s="59">
        <f>UO124*J124</f>
        <v>0</v>
      </c>
      <c r="UQ124" s="58">
        <v>0</v>
      </c>
      <c r="UR124" s="59">
        <f>UQ124*J124</f>
        <v>0</v>
      </c>
      <c r="US124" s="58">
        <v>20</v>
      </c>
      <c r="UT124" s="59">
        <f>US124*J124</f>
        <v>95654.400000000009</v>
      </c>
      <c r="UU124" s="42">
        <f>UG124+UI124+UO124+UK124+UM124+UQ124+US124</f>
        <v>20</v>
      </c>
      <c r="UV124" s="92">
        <f>UU124*J124</f>
        <v>95654.400000000009</v>
      </c>
      <c r="UW124" s="141">
        <v>0</v>
      </c>
      <c r="UX124" s="36" t="str">
        <f>E124</f>
        <v>AM-Mix6</v>
      </c>
      <c r="UY124" s="98" t="s">
        <v>664</v>
      </c>
      <c r="UZ124" s="17">
        <f>J124</f>
        <v>4782.72</v>
      </c>
      <c r="VA124" s="100">
        <v>0</v>
      </c>
      <c r="VB124" s="88">
        <v>0</v>
      </c>
      <c r="VC124" s="3">
        <v>0</v>
      </c>
      <c r="VD124" s="88">
        <v>0</v>
      </c>
      <c r="VE124" s="23">
        <f t="shared" si="759"/>
        <v>0</v>
      </c>
      <c r="VF124" s="68">
        <f t="shared" si="760"/>
        <v>0</v>
      </c>
      <c r="VG124" s="68">
        <f t="shared" si="761"/>
        <v>0</v>
      </c>
      <c r="VH124" s="62">
        <f t="shared" si="762"/>
        <v>0</v>
      </c>
      <c r="VI124" s="23">
        <v>32</v>
      </c>
      <c r="VJ124" s="23">
        <v>0</v>
      </c>
      <c r="VK124" s="68">
        <v>0</v>
      </c>
      <c r="VL124" s="62">
        <f>VK124/$IS$1</f>
        <v>0</v>
      </c>
      <c r="VM124" s="34">
        <f t="shared" si="763"/>
        <v>0</v>
      </c>
      <c r="VN124" s="143" t="str">
        <f t="shared" si="755"/>
        <v>AM-Mix6</v>
      </c>
      <c r="VO124" s="143" t="str">
        <f t="shared" si="756"/>
        <v>B0G53PRM34</v>
      </c>
      <c r="VP124" s="143" t="str">
        <f t="shared" si="757"/>
        <v>FBA79965</v>
      </c>
      <c r="VQ124" s="17">
        <f t="shared" si="764"/>
        <v>4782.72</v>
      </c>
      <c r="VR124" s="3">
        <v>6</v>
      </c>
      <c r="VS124" s="32">
        <f t="shared" si="765"/>
        <v>28696.32</v>
      </c>
      <c r="VT124" s="3">
        <v>0</v>
      </c>
      <c r="VU124" s="32">
        <f t="shared" si="766"/>
        <v>0</v>
      </c>
      <c r="VV124" s="3">
        <v>0</v>
      </c>
      <c r="VW124" s="32">
        <f t="shared" si="767"/>
        <v>0</v>
      </c>
      <c r="VX124" s="3">
        <v>0</v>
      </c>
      <c r="VY124" s="32">
        <f t="shared" si="768"/>
        <v>0</v>
      </c>
      <c r="VZ124" s="58">
        <v>0</v>
      </c>
      <c r="WA124" s="59">
        <f t="shared" si="769"/>
        <v>0</v>
      </c>
      <c r="WB124" s="58">
        <v>60</v>
      </c>
      <c r="WC124" s="59">
        <f t="shared" si="770"/>
        <v>286963.20000000001</v>
      </c>
      <c r="WD124" s="58">
        <v>0</v>
      </c>
      <c r="WE124" s="59">
        <f t="shared" si="771"/>
        <v>0</v>
      </c>
      <c r="WF124" s="42">
        <f t="shared" si="772"/>
        <v>66</v>
      </c>
      <c r="WG124" s="92">
        <f t="shared" si="773"/>
        <v>315659.52000000002</v>
      </c>
      <c r="WH124" s="141">
        <v>0</v>
      </c>
      <c r="WI124" s="36" t="str">
        <f t="shared" si="758"/>
        <v>AM-Mix6</v>
      </c>
      <c r="WJ124" s="98" t="s">
        <v>664</v>
      </c>
      <c r="WK124" s="17">
        <f t="shared" si="774"/>
        <v>4782.72</v>
      </c>
    </row>
    <row r="125" spans="1:609">
      <c r="A125" s="150" t="s">
        <v>461</v>
      </c>
      <c r="B125" s="161" t="s">
        <v>918</v>
      </c>
      <c r="C125" s="180"/>
      <c r="D125" s="150" t="s">
        <v>669</v>
      </c>
      <c r="E125" s="161" t="s">
        <v>942</v>
      </c>
      <c r="F125" s="180"/>
      <c r="G125" s="180"/>
      <c r="H125" s="161" t="s">
        <v>476</v>
      </c>
      <c r="I125" s="161" t="s">
        <v>964</v>
      </c>
      <c r="J125" s="188">
        <v>1463.99</v>
      </c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  <c r="AZ125" s="179"/>
      <c r="BA125" s="179"/>
      <c r="BB125" s="179"/>
      <c r="BC125" s="179"/>
      <c r="BD125" s="179"/>
      <c r="BE125" s="179"/>
      <c r="BF125" s="179"/>
      <c r="BG125" s="179"/>
      <c r="BH125" s="179"/>
      <c r="BI125" s="179"/>
      <c r="BJ125" s="179"/>
      <c r="BK125" s="179"/>
      <c r="BL125" s="179"/>
      <c r="BM125" s="179"/>
      <c r="BN125" s="179"/>
      <c r="BO125" s="179"/>
      <c r="BP125" s="179"/>
      <c r="BQ125" s="179"/>
      <c r="BR125" s="179"/>
      <c r="BS125" s="179"/>
      <c r="BT125" s="179"/>
      <c r="BU125" s="179"/>
      <c r="BV125" s="179"/>
      <c r="BW125" s="179"/>
      <c r="BX125" s="179"/>
      <c r="BY125" s="179"/>
      <c r="BZ125" s="179"/>
      <c r="CA125" s="179"/>
      <c r="CB125" s="179"/>
      <c r="CC125" s="179"/>
      <c r="CD125" s="179"/>
      <c r="CE125" s="179"/>
      <c r="CF125" s="179"/>
      <c r="CG125" s="179"/>
      <c r="CH125" s="179"/>
      <c r="CI125" s="179"/>
      <c r="CJ125" s="179"/>
      <c r="CK125" s="179"/>
      <c r="CL125" s="179"/>
      <c r="CM125" s="179"/>
      <c r="CN125" s="179"/>
      <c r="CO125" s="179"/>
      <c r="CP125" s="179"/>
      <c r="CQ125" s="179"/>
      <c r="CR125" s="179"/>
      <c r="CS125" s="179"/>
      <c r="CT125" s="179"/>
      <c r="CU125" s="179"/>
      <c r="CV125" s="179"/>
      <c r="CW125" s="179"/>
      <c r="CX125" s="179"/>
      <c r="CY125" s="179"/>
      <c r="CZ125" s="179"/>
      <c r="DA125" s="179"/>
      <c r="DB125" s="179"/>
      <c r="DC125" s="179"/>
      <c r="DD125" s="179"/>
      <c r="DE125" s="179"/>
      <c r="DF125" s="179"/>
      <c r="DG125" s="179"/>
      <c r="DH125" s="179"/>
      <c r="DI125" s="179"/>
      <c r="DJ125" s="179"/>
      <c r="DK125" s="179"/>
      <c r="DL125" s="179"/>
      <c r="DM125" s="179"/>
      <c r="DN125" s="179"/>
      <c r="DO125" s="179"/>
      <c r="DP125" s="179"/>
      <c r="DQ125" s="179"/>
      <c r="DR125" s="179"/>
      <c r="DS125" s="179"/>
      <c r="DT125" s="179"/>
      <c r="DU125" s="179"/>
      <c r="DV125" s="144"/>
      <c r="DW125" s="144"/>
      <c r="DX125" s="144"/>
      <c r="DY125" s="144"/>
      <c r="DZ125" s="144"/>
      <c r="EA125" s="144"/>
      <c r="EB125" s="144"/>
      <c r="EC125" s="144"/>
      <c r="ED125" s="144"/>
      <c r="EE125" s="179"/>
      <c r="EF125" s="179"/>
      <c r="EG125" s="179"/>
      <c r="EH125" s="179"/>
      <c r="EI125" s="179"/>
      <c r="EJ125" s="179"/>
      <c r="EK125" s="179"/>
      <c r="EL125" s="144"/>
      <c r="EM125" s="179"/>
      <c r="EN125" s="179"/>
      <c r="EO125" s="179"/>
      <c r="EP125" s="144"/>
      <c r="EQ125" s="179"/>
      <c r="ER125" s="144"/>
      <c r="ES125" s="144"/>
      <c r="ET125" s="144"/>
      <c r="EU125" s="144"/>
      <c r="EV125" s="179"/>
      <c r="EW125" s="179"/>
      <c r="EX125" s="179"/>
      <c r="EY125" s="179"/>
      <c r="EZ125" s="179"/>
      <c r="FA125" s="179"/>
      <c r="FB125" s="179"/>
      <c r="FC125" s="144"/>
      <c r="FD125" s="179"/>
      <c r="FE125" s="179"/>
      <c r="FF125" s="179"/>
      <c r="FG125" s="144"/>
      <c r="FH125" s="179"/>
      <c r="FI125" s="179"/>
      <c r="FJ125" s="179"/>
      <c r="FK125" s="179"/>
      <c r="FL125" s="179"/>
      <c r="FM125" s="179"/>
      <c r="FN125" s="179"/>
      <c r="FO125" s="179"/>
      <c r="FP125" s="144"/>
      <c r="FQ125" s="179"/>
      <c r="FR125" s="179"/>
      <c r="FS125" s="145"/>
      <c r="FT125" s="144"/>
      <c r="FU125" s="179"/>
      <c r="FV125" s="179"/>
      <c r="FW125" s="179"/>
      <c r="FX125" s="179"/>
      <c r="FY125" s="179"/>
      <c r="FZ125" s="179"/>
      <c r="GA125" s="179"/>
      <c r="GB125" s="179"/>
      <c r="GC125" s="144"/>
      <c r="GD125" s="179"/>
      <c r="GE125" s="179"/>
      <c r="GF125" s="145"/>
      <c r="GG125" s="144"/>
      <c r="GH125" s="181"/>
      <c r="GI125" s="182"/>
      <c r="GJ125" s="179"/>
      <c r="GK125" s="179"/>
      <c r="GL125" s="179"/>
      <c r="GM125" s="179"/>
      <c r="GN125" s="179"/>
      <c r="GO125" s="179"/>
      <c r="GP125" s="144"/>
      <c r="GQ125" s="179"/>
      <c r="GR125" s="179"/>
      <c r="GS125" s="145"/>
      <c r="GT125" s="144"/>
      <c r="GU125" s="181"/>
      <c r="GV125" s="182"/>
      <c r="GW125" s="179"/>
      <c r="GX125" s="179"/>
      <c r="GY125" s="179"/>
      <c r="GZ125" s="179"/>
      <c r="HA125" s="179"/>
      <c r="HB125" s="179"/>
      <c r="HC125" s="144"/>
      <c r="HD125" s="179"/>
      <c r="HE125" s="179"/>
      <c r="HF125" s="145"/>
      <c r="HG125" s="144"/>
      <c r="HH125" s="179"/>
      <c r="HI125" s="182"/>
      <c r="HJ125" s="179"/>
      <c r="HK125" s="179"/>
      <c r="HL125" s="179"/>
      <c r="HM125" s="179"/>
      <c r="HN125" s="179"/>
      <c r="HO125" s="179"/>
      <c r="HP125" s="144"/>
      <c r="HQ125" s="179"/>
      <c r="HR125" s="179"/>
      <c r="HS125" s="145"/>
      <c r="HT125" s="144"/>
      <c r="HU125" s="179"/>
      <c r="HV125" s="182"/>
      <c r="HW125" s="179"/>
      <c r="HX125" s="179"/>
      <c r="HY125" s="179"/>
      <c r="HZ125" s="179"/>
      <c r="IA125" s="179"/>
      <c r="IB125" s="179"/>
      <c r="IC125" s="144"/>
      <c r="ID125" s="179"/>
      <c r="IE125" s="179"/>
      <c r="IF125" s="145"/>
      <c r="IG125" s="144"/>
      <c r="IH125" s="179"/>
      <c r="II125" s="182"/>
      <c r="IJ125" s="145"/>
      <c r="IK125" s="179"/>
      <c r="IL125" s="145"/>
      <c r="IM125" s="179"/>
      <c r="IN125" s="145"/>
      <c r="IO125" s="145"/>
      <c r="IP125" s="144"/>
      <c r="IQ125" s="179"/>
      <c r="IR125" s="179"/>
      <c r="IS125" s="145"/>
      <c r="IT125" s="144"/>
      <c r="IU125" s="179"/>
      <c r="IV125" s="179"/>
      <c r="IW125" s="179"/>
      <c r="IX125" s="179"/>
      <c r="IY125" s="179"/>
      <c r="IZ125" s="179"/>
      <c r="JA125" s="179"/>
      <c r="JB125" s="179"/>
      <c r="JC125" s="179"/>
      <c r="JD125" s="179"/>
      <c r="JE125" s="179"/>
      <c r="JF125" s="179"/>
      <c r="JG125" s="179"/>
      <c r="JH125" s="179"/>
      <c r="JI125" s="179"/>
      <c r="JJ125" s="179"/>
      <c r="JK125" s="179"/>
      <c r="JL125" s="179"/>
      <c r="JM125" s="179"/>
      <c r="JN125" s="179"/>
      <c r="JO125" s="179"/>
      <c r="JP125" s="179"/>
      <c r="JQ125" s="181"/>
      <c r="JR125" s="179"/>
      <c r="JS125" s="182"/>
      <c r="JT125" s="145"/>
      <c r="JU125" s="179"/>
      <c r="JV125" s="145"/>
      <c r="JW125" s="179"/>
      <c r="JX125" s="145"/>
      <c r="JY125" s="145"/>
      <c r="JZ125" s="144"/>
      <c r="KA125" s="179"/>
      <c r="KB125" s="179"/>
      <c r="KC125" s="145"/>
      <c r="KD125" s="144"/>
      <c r="KE125" s="179"/>
      <c r="KF125" s="179"/>
      <c r="KG125" s="179"/>
      <c r="KH125" s="179"/>
      <c r="KI125" s="179"/>
      <c r="KJ125" s="179"/>
      <c r="KK125" s="179"/>
      <c r="KL125" s="179"/>
      <c r="KM125" s="179"/>
      <c r="KN125" s="179"/>
      <c r="KO125" s="179"/>
      <c r="KP125" s="179"/>
      <c r="KQ125" s="179"/>
      <c r="KR125" s="179"/>
      <c r="KS125" s="179"/>
      <c r="KT125" s="179"/>
      <c r="KU125" s="179"/>
      <c r="KV125" s="179"/>
      <c r="KW125" s="179"/>
      <c r="KX125" s="179"/>
      <c r="KY125" s="179"/>
      <c r="KZ125" s="179"/>
      <c r="LA125" s="181"/>
      <c r="LB125" s="179"/>
      <c r="LC125" s="100"/>
      <c r="LD125" s="88"/>
      <c r="LE125" s="3"/>
      <c r="LF125" s="88"/>
      <c r="LG125" s="23"/>
      <c r="LH125" s="68"/>
      <c r="LI125" s="68"/>
      <c r="LJ125" s="62"/>
      <c r="LK125" s="23"/>
      <c r="LL125" s="23"/>
      <c r="LM125" s="68"/>
      <c r="LN125" s="62"/>
      <c r="LO125" s="34"/>
      <c r="LP125" s="143"/>
      <c r="LQ125" s="142"/>
      <c r="LR125" s="143"/>
      <c r="LS125" s="126"/>
      <c r="LT125" s="3"/>
      <c r="LU125" s="32"/>
      <c r="LV125" s="3"/>
      <c r="LW125" s="32"/>
      <c r="LX125" s="3"/>
      <c r="LY125" s="32"/>
      <c r="LZ125" s="3"/>
      <c r="MA125" s="32"/>
      <c r="MB125" s="58"/>
      <c r="MC125" s="59"/>
      <c r="MD125" s="58"/>
      <c r="ME125" s="59"/>
      <c r="MF125" s="58"/>
      <c r="MG125" s="59"/>
      <c r="MH125" s="42"/>
      <c r="MI125" s="10"/>
      <c r="MJ125" s="36"/>
      <c r="MK125" s="98"/>
      <c r="ML125" s="126"/>
      <c r="MM125" s="100"/>
      <c r="MN125" s="88"/>
      <c r="MO125" s="3"/>
      <c r="MP125" s="88"/>
      <c r="MQ125" s="23"/>
      <c r="MR125" s="68"/>
      <c r="MS125" s="68"/>
      <c r="MT125" s="62"/>
      <c r="MU125" s="23"/>
      <c r="MV125" s="23"/>
      <c r="MW125" s="68"/>
      <c r="MX125" s="62"/>
      <c r="MY125" s="34"/>
      <c r="MZ125" s="143"/>
      <c r="NA125" s="143"/>
      <c r="NB125" s="143"/>
      <c r="NC125" s="17"/>
      <c r="ND125" s="3"/>
      <c r="NE125" s="32"/>
      <c r="NF125" s="3"/>
      <c r="NG125" s="32"/>
      <c r="NH125" s="3"/>
      <c r="NI125" s="32"/>
      <c r="NJ125" s="3"/>
      <c r="NK125" s="32"/>
      <c r="NL125" s="58"/>
      <c r="NM125" s="59"/>
      <c r="NN125" s="58"/>
      <c r="NO125" s="59"/>
      <c r="NP125" s="58"/>
      <c r="NQ125" s="59"/>
      <c r="NR125" s="42"/>
      <c r="NS125" s="92"/>
      <c r="NT125" s="141"/>
      <c r="NU125" s="36"/>
      <c r="NV125" s="98"/>
      <c r="NW125" s="126"/>
      <c r="NX125" s="100"/>
      <c r="NY125" s="88"/>
      <c r="NZ125" s="3"/>
      <c r="OA125" s="88"/>
      <c r="OB125" s="23"/>
      <c r="OC125" s="68"/>
      <c r="OD125" s="68"/>
      <c r="OE125" s="62"/>
      <c r="OF125" s="23"/>
      <c r="OG125" s="23"/>
      <c r="OH125" s="68"/>
      <c r="OI125" s="62"/>
      <c r="OJ125" s="34"/>
      <c r="OK125" s="143"/>
      <c r="OL125" s="143"/>
      <c r="OM125" s="143"/>
      <c r="ON125" s="17"/>
      <c r="OO125" s="3"/>
      <c r="OP125" s="32"/>
      <c r="OQ125" s="3"/>
      <c r="OR125" s="32"/>
      <c r="OS125" s="3"/>
      <c r="OT125" s="32"/>
      <c r="OU125" s="3"/>
      <c r="OV125" s="32"/>
      <c r="OW125" s="58"/>
      <c r="OX125" s="59"/>
      <c r="OY125" s="58"/>
      <c r="OZ125" s="59"/>
      <c r="PA125" s="58"/>
      <c r="PB125" s="59"/>
      <c r="PC125" s="42"/>
      <c r="PD125" s="92"/>
      <c r="PE125" s="141"/>
      <c r="PF125" s="36"/>
      <c r="PG125" s="98"/>
      <c r="PH125" s="126"/>
      <c r="PI125" s="100"/>
      <c r="PJ125" s="88"/>
      <c r="PK125" s="3"/>
      <c r="PL125" s="88"/>
      <c r="PM125" s="23"/>
      <c r="PN125" s="68"/>
      <c r="PO125" s="68"/>
      <c r="PP125" s="62"/>
      <c r="PQ125" s="23"/>
      <c r="PR125" s="23"/>
      <c r="PS125" s="68"/>
      <c r="PT125" s="62"/>
      <c r="PU125" s="34"/>
      <c r="PV125" s="143"/>
      <c r="PW125" s="143"/>
      <c r="PX125" s="143"/>
      <c r="PY125" s="17"/>
      <c r="PZ125" s="3"/>
      <c r="QA125" s="32"/>
      <c r="QB125" s="3"/>
      <c r="QC125" s="32"/>
      <c r="QD125" s="3"/>
      <c r="QE125" s="32"/>
      <c r="QF125" s="3"/>
      <c r="QG125" s="32"/>
      <c r="QH125" s="58"/>
      <c r="QI125" s="59"/>
      <c r="QJ125" s="58"/>
      <c r="QK125" s="59"/>
      <c r="QL125" s="58"/>
      <c r="QM125" s="59"/>
      <c r="QN125" s="42"/>
      <c r="QO125" s="92"/>
      <c r="QP125" s="141"/>
      <c r="QQ125" s="36"/>
      <c r="QR125" s="98"/>
      <c r="QS125" s="126"/>
      <c r="QT125" s="100"/>
      <c r="QU125" s="88"/>
      <c r="QV125" s="3"/>
      <c r="QW125" s="88"/>
      <c r="QX125" s="23"/>
      <c r="QY125" s="68"/>
      <c r="QZ125" s="68"/>
      <c r="RA125" s="62"/>
      <c r="RB125" s="23"/>
      <c r="RC125" s="23"/>
      <c r="RD125" s="68"/>
      <c r="RE125" s="62"/>
      <c r="RF125" s="34"/>
      <c r="RG125" s="143"/>
      <c r="RH125" s="143"/>
      <c r="RI125" s="143"/>
      <c r="RJ125" s="17"/>
      <c r="RK125" s="3"/>
      <c r="RL125" s="32"/>
      <c r="RM125" s="3"/>
      <c r="RN125" s="32"/>
      <c r="RO125" s="3"/>
      <c r="RP125" s="32"/>
      <c r="RQ125" s="3"/>
      <c r="RR125" s="32"/>
      <c r="RS125" s="58"/>
      <c r="RT125" s="59"/>
      <c r="RU125" s="58"/>
      <c r="RV125" s="59"/>
      <c r="RW125" s="58"/>
      <c r="RX125" s="59"/>
      <c r="RY125" s="42"/>
      <c r="RZ125" s="92"/>
      <c r="SA125" s="141"/>
      <c r="SB125" s="36"/>
      <c r="SC125" s="98"/>
      <c r="SD125" s="17"/>
      <c r="SE125" s="100"/>
      <c r="SF125" s="88"/>
      <c r="SG125" s="3"/>
      <c r="SH125" s="88"/>
      <c r="SI125" s="23"/>
      <c r="SJ125" s="68"/>
      <c r="SK125" s="68"/>
      <c r="SL125" s="62"/>
      <c r="SM125" s="23"/>
      <c r="SN125" s="23"/>
      <c r="SO125" s="68"/>
      <c r="SP125" s="62"/>
      <c r="SQ125" s="34"/>
      <c r="SR125" s="143"/>
      <c r="SS125" s="143"/>
      <c r="ST125" s="143"/>
      <c r="SU125" s="17"/>
      <c r="SV125" s="3"/>
      <c r="SW125" s="32"/>
      <c r="SX125" s="3"/>
      <c r="SY125" s="32"/>
      <c r="SZ125" s="3"/>
      <c r="TA125" s="32"/>
      <c r="TB125" s="3"/>
      <c r="TC125" s="32"/>
      <c r="TD125" s="58"/>
      <c r="TE125" s="59"/>
      <c r="TF125" s="58"/>
      <c r="TG125" s="59"/>
      <c r="TH125" s="58"/>
      <c r="TI125" s="59"/>
      <c r="TJ125" s="42"/>
      <c r="TK125" s="92"/>
      <c r="TL125" s="141"/>
      <c r="TM125" s="36"/>
      <c r="TN125" s="98"/>
      <c r="TO125" s="17"/>
      <c r="TP125" s="100"/>
      <c r="TQ125" s="88"/>
      <c r="TR125" s="3"/>
      <c r="TS125" s="88"/>
      <c r="TT125" s="23"/>
      <c r="TU125" s="68"/>
      <c r="TV125" s="68"/>
      <c r="TW125" s="62"/>
      <c r="TX125" s="23"/>
      <c r="TY125" s="23"/>
      <c r="TZ125" s="68"/>
      <c r="UA125" s="62"/>
      <c r="UB125" s="34"/>
      <c r="UC125" s="143"/>
      <c r="UD125" s="143"/>
      <c r="UE125" s="143"/>
      <c r="UF125" s="17"/>
      <c r="UG125" s="3"/>
      <c r="UH125" s="32"/>
      <c r="UI125" s="3"/>
      <c r="UJ125" s="32"/>
      <c r="UK125" s="3"/>
      <c r="UL125" s="32"/>
      <c r="UM125" s="3"/>
      <c r="UN125" s="32"/>
      <c r="UO125" s="58"/>
      <c r="UP125" s="59"/>
      <c r="UQ125" s="58"/>
      <c r="UR125" s="59"/>
      <c r="US125" s="58"/>
      <c r="UT125" s="59"/>
      <c r="UU125" s="42"/>
      <c r="UV125" s="92"/>
      <c r="UW125" s="141"/>
      <c r="UX125" s="36"/>
      <c r="UY125" s="98"/>
      <c r="UZ125" s="17"/>
      <c r="VA125" s="100">
        <v>0</v>
      </c>
      <c r="VB125" s="88">
        <v>0</v>
      </c>
      <c r="VC125" s="3">
        <v>0</v>
      </c>
      <c r="VD125" s="88">
        <v>0</v>
      </c>
      <c r="VE125" s="23">
        <f t="shared" si="759"/>
        <v>0</v>
      </c>
      <c r="VF125" s="68">
        <f t="shared" si="760"/>
        <v>0</v>
      </c>
      <c r="VG125" s="68">
        <f t="shared" si="761"/>
        <v>0</v>
      </c>
      <c r="VH125" s="62">
        <f t="shared" si="762"/>
        <v>0</v>
      </c>
      <c r="VI125" s="23">
        <v>0</v>
      </c>
      <c r="VJ125" s="23"/>
      <c r="VK125" s="68"/>
      <c r="VL125" s="62"/>
      <c r="VM125" s="34">
        <f t="shared" si="763"/>
        <v>0</v>
      </c>
      <c r="VN125" s="143" t="str">
        <f t="shared" si="755"/>
        <v>AM-W33 Pro</v>
      </c>
      <c r="VO125" s="143" t="str">
        <f t="shared" si="756"/>
        <v>-</v>
      </c>
      <c r="VP125" s="143" t="str">
        <f t="shared" si="757"/>
        <v>FBA80002</v>
      </c>
      <c r="VQ125" s="17">
        <f t="shared" si="764"/>
        <v>1463.99</v>
      </c>
      <c r="VR125" s="3">
        <v>0</v>
      </c>
      <c r="VS125" s="32">
        <f t="shared" si="765"/>
        <v>0</v>
      </c>
      <c r="VT125" s="3">
        <v>0</v>
      </c>
      <c r="VU125" s="32">
        <f t="shared" si="766"/>
        <v>0</v>
      </c>
      <c r="VV125" s="3">
        <v>0</v>
      </c>
      <c r="VW125" s="32">
        <f t="shared" si="767"/>
        <v>0</v>
      </c>
      <c r="VX125" s="3">
        <v>0</v>
      </c>
      <c r="VY125" s="32">
        <f t="shared" si="768"/>
        <v>0</v>
      </c>
      <c r="VZ125" s="58">
        <v>0</v>
      </c>
      <c r="WA125" s="59">
        <f t="shared" si="769"/>
        <v>0</v>
      </c>
      <c r="WB125" s="58">
        <v>0</v>
      </c>
      <c r="WC125" s="59">
        <f t="shared" si="770"/>
        <v>0</v>
      </c>
      <c r="WD125" s="58">
        <v>200</v>
      </c>
      <c r="WE125" s="59">
        <f t="shared" si="771"/>
        <v>292798</v>
      </c>
      <c r="WF125" s="42">
        <f t="shared" si="772"/>
        <v>200</v>
      </c>
      <c r="WG125" s="92">
        <f t="shared" si="773"/>
        <v>292798</v>
      </c>
      <c r="WH125" s="141">
        <v>0</v>
      </c>
      <c r="WI125" s="36" t="str">
        <f t="shared" si="758"/>
        <v>AM-W33 Pro</v>
      </c>
      <c r="WJ125" s="98" t="s">
        <v>465</v>
      </c>
      <c r="WK125" s="17">
        <f t="shared" si="774"/>
        <v>1463.99</v>
      </c>
    </row>
    <row r="126" spans="1:609">
      <c r="A126" s="150" t="s">
        <v>461</v>
      </c>
      <c r="B126" s="161" t="s">
        <v>903</v>
      </c>
      <c r="C126" s="180"/>
      <c r="D126" s="150" t="s">
        <v>669</v>
      </c>
      <c r="E126" s="161" t="s">
        <v>928</v>
      </c>
      <c r="F126" s="180"/>
      <c r="G126" s="180"/>
      <c r="H126" s="161" t="s">
        <v>947</v>
      </c>
      <c r="I126" s="161" t="s">
        <v>950</v>
      </c>
      <c r="J126" s="188">
        <v>2715.8172</v>
      </c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79"/>
      <c r="AT126" s="179"/>
      <c r="AU126" s="179"/>
      <c r="AV126" s="179"/>
      <c r="AW126" s="179"/>
      <c r="AX126" s="179"/>
      <c r="AY126" s="179"/>
      <c r="AZ126" s="179"/>
      <c r="BA126" s="179"/>
      <c r="BB126" s="179"/>
      <c r="BC126" s="179"/>
      <c r="BD126" s="179"/>
      <c r="BE126" s="179"/>
      <c r="BF126" s="179"/>
      <c r="BG126" s="179"/>
      <c r="BH126" s="179"/>
      <c r="BI126" s="179"/>
      <c r="BJ126" s="179"/>
      <c r="BK126" s="179"/>
      <c r="BL126" s="179"/>
      <c r="BM126" s="179"/>
      <c r="BN126" s="179"/>
      <c r="BO126" s="179"/>
      <c r="BP126" s="179"/>
      <c r="BQ126" s="179"/>
      <c r="BR126" s="179"/>
      <c r="BS126" s="179"/>
      <c r="BT126" s="179"/>
      <c r="BU126" s="179"/>
      <c r="BV126" s="179"/>
      <c r="BW126" s="179"/>
      <c r="BX126" s="179"/>
      <c r="BY126" s="179"/>
      <c r="BZ126" s="179"/>
      <c r="CA126" s="179"/>
      <c r="CB126" s="179"/>
      <c r="CC126" s="179"/>
      <c r="CD126" s="179"/>
      <c r="CE126" s="179"/>
      <c r="CF126" s="179"/>
      <c r="CG126" s="179"/>
      <c r="CH126" s="179"/>
      <c r="CI126" s="179"/>
      <c r="CJ126" s="179"/>
      <c r="CK126" s="179"/>
      <c r="CL126" s="179"/>
      <c r="CM126" s="179"/>
      <c r="CN126" s="179"/>
      <c r="CO126" s="179"/>
      <c r="CP126" s="179"/>
      <c r="CQ126" s="179"/>
      <c r="CR126" s="179"/>
      <c r="CS126" s="179"/>
      <c r="CT126" s="179"/>
      <c r="CU126" s="179"/>
      <c r="CV126" s="179"/>
      <c r="CW126" s="179"/>
      <c r="CX126" s="179"/>
      <c r="CY126" s="179"/>
      <c r="CZ126" s="179"/>
      <c r="DA126" s="179"/>
      <c r="DB126" s="179"/>
      <c r="DC126" s="179"/>
      <c r="DD126" s="179"/>
      <c r="DE126" s="179"/>
      <c r="DF126" s="179"/>
      <c r="DG126" s="179"/>
      <c r="DH126" s="179"/>
      <c r="DI126" s="179"/>
      <c r="DJ126" s="179"/>
      <c r="DK126" s="179"/>
      <c r="DL126" s="179"/>
      <c r="DM126" s="179"/>
      <c r="DN126" s="179"/>
      <c r="DO126" s="179"/>
      <c r="DP126" s="179"/>
      <c r="DQ126" s="179"/>
      <c r="DR126" s="179"/>
      <c r="DS126" s="179"/>
      <c r="DT126" s="179"/>
      <c r="DU126" s="179"/>
      <c r="DV126" s="144"/>
      <c r="DW126" s="144"/>
      <c r="DX126" s="144"/>
      <c r="DY126" s="144"/>
      <c r="DZ126" s="144"/>
      <c r="EA126" s="144"/>
      <c r="EB126" s="144"/>
      <c r="EC126" s="144"/>
      <c r="ED126" s="144"/>
      <c r="EE126" s="179"/>
      <c r="EF126" s="179"/>
      <c r="EG126" s="179"/>
      <c r="EH126" s="179"/>
      <c r="EI126" s="179"/>
      <c r="EJ126" s="179"/>
      <c r="EK126" s="179"/>
      <c r="EL126" s="144"/>
      <c r="EM126" s="179"/>
      <c r="EN126" s="179"/>
      <c r="EO126" s="179"/>
      <c r="EP126" s="144"/>
      <c r="EQ126" s="179"/>
      <c r="ER126" s="144"/>
      <c r="ES126" s="144"/>
      <c r="ET126" s="144"/>
      <c r="EU126" s="144"/>
      <c r="EV126" s="179"/>
      <c r="EW126" s="179"/>
      <c r="EX126" s="179"/>
      <c r="EY126" s="179"/>
      <c r="EZ126" s="179"/>
      <c r="FA126" s="179"/>
      <c r="FB126" s="179"/>
      <c r="FC126" s="144"/>
      <c r="FD126" s="179"/>
      <c r="FE126" s="179"/>
      <c r="FF126" s="179"/>
      <c r="FG126" s="144"/>
      <c r="FH126" s="179"/>
      <c r="FI126" s="179"/>
      <c r="FJ126" s="179"/>
      <c r="FK126" s="179"/>
      <c r="FL126" s="179"/>
      <c r="FM126" s="179"/>
      <c r="FN126" s="179"/>
      <c r="FO126" s="179"/>
      <c r="FP126" s="144"/>
      <c r="FQ126" s="179"/>
      <c r="FR126" s="179"/>
      <c r="FS126" s="145"/>
      <c r="FT126" s="144"/>
      <c r="FU126" s="179"/>
      <c r="FV126" s="179"/>
      <c r="FW126" s="179"/>
      <c r="FX126" s="179"/>
      <c r="FY126" s="179"/>
      <c r="FZ126" s="179"/>
      <c r="GA126" s="179"/>
      <c r="GB126" s="179"/>
      <c r="GC126" s="144"/>
      <c r="GD126" s="179"/>
      <c r="GE126" s="179"/>
      <c r="GF126" s="145"/>
      <c r="GG126" s="144"/>
      <c r="GH126" s="181"/>
      <c r="GI126" s="182"/>
      <c r="GJ126" s="179"/>
      <c r="GK126" s="179"/>
      <c r="GL126" s="179"/>
      <c r="GM126" s="179"/>
      <c r="GN126" s="179"/>
      <c r="GO126" s="179"/>
      <c r="GP126" s="144"/>
      <c r="GQ126" s="179"/>
      <c r="GR126" s="179"/>
      <c r="GS126" s="145"/>
      <c r="GT126" s="144"/>
      <c r="GU126" s="181"/>
      <c r="GV126" s="182"/>
      <c r="GW126" s="179"/>
      <c r="GX126" s="179"/>
      <c r="GY126" s="179"/>
      <c r="GZ126" s="179"/>
      <c r="HA126" s="179"/>
      <c r="HB126" s="179"/>
      <c r="HC126" s="144"/>
      <c r="HD126" s="179"/>
      <c r="HE126" s="179"/>
      <c r="HF126" s="145"/>
      <c r="HG126" s="144"/>
      <c r="HH126" s="179"/>
      <c r="HI126" s="182"/>
      <c r="HJ126" s="179"/>
      <c r="HK126" s="179"/>
      <c r="HL126" s="179"/>
      <c r="HM126" s="179"/>
      <c r="HN126" s="179"/>
      <c r="HO126" s="179"/>
      <c r="HP126" s="144"/>
      <c r="HQ126" s="179"/>
      <c r="HR126" s="179"/>
      <c r="HS126" s="145"/>
      <c r="HT126" s="144"/>
      <c r="HU126" s="179"/>
      <c r="HV126" s="182"/>
      <c r="HW126" s="179"/>
      <c r="HX126" s="179"/>
      <c r="HY126" s="179"/>
      <c r="HZ126" s="179"/>
      <c r="IA126" s="179"/>
      <c r="IB126" s="179"/>
      <c r="IC126" s="144"/>
      <c r="ID126" s="179"/>
      <c r="IE126" s="179"/>
      <c r="IF126" s="145"/>
      <c r="IG126" s="144"/>
      <c r="IH126" s="179"/>
      <c r="II126" s="182"/>
      <c r="IJ126" s="145"/>
      <c r="IK126" s="179"/>
      <c r="IL126" s="145"/>
      <c r="IM126" s="179"/>
      <c r="IN126" s="145"/>
      <c r="IO126" s="145"/>
      <c r="IP126" s="144"/>
      <c r="IQ126" s="179"/>
      <c r="IR126" s="179"/>
      <c r="IS126" s="145"/>
      <c r="IT126" s="144"/>
      <c r="IU126" s="179"/>
      <c r="IV126" s="179"/>
      <c r="IW126" s="179"/>
      <c r="IX126" s="179"/>
      <c r="IY126" s="179"/>
      <c r="IZ126" s="179"/>
      <c r="JA126" s="179"/>
      <c r="JB126" s="179"/>
      <c r="JC126" s="179"/>
      <c r="JD126" s="179"/>
      <c r="JE126" s="179"/>
      <c r="JF126" s="179"/>
      <c r="JG126" s="179"/>
      <c r="JH126" s="179"/>
      <c r="JI126" s="179"/>
      <c r="JJ126" s="179"/>
      <c r="JK126" s="179"/>
      <c r="JL126" s="179"/>
      <c r="JM126" s="179"/>
      <c r="JN126" s="179"/>
      <c r="JO126" s="179"/>
      <c r="JP126" s="179"/>
      <c r="JQ126" s="181"/>
      <c r="JR126" s="179"/>
      <c r="JS126" s="182"/>
      <c r="JT126" s="145"/>
      <c r="JU126" s="179"/>
      <c r="JV126" s="145"/>
      <c r="JW126" s="179"/>
      <c r="JX126" s="145"/>
      <c r="JY126" s="145"/>
      <c r="JZ126" s="144"/>
      <c r="KA126" s="179"/>
      <c r="KB126" s="179"/>
      <c r="KC126" s="145"/>
      <c r="KD126" s="144"/>
      <c r="KE126" s="179"/>
      <c r="KF126" s="179"/>
      <c r="KG126" s="179"/>
      <c r="KH126" s="179"/>
      <c r="KI126" s="179"/>
      <c r="KJ126" s="179"/>
      <c r="KK126" s="179"/>
      <c r="KL126" s="179"/>
      <c r="KM126" s="179"/>
      <c r="KN126" s="179"/>
      <c r="KO126" s="179"/>
      <c r="KP126" s="179"/>
      <c r="KQ126" s="179"/>
      <c r="KR126" s="179"/>
      <c r="KS126" s="179"/>
      <c r="KT126" s="179"/>
      <c r="KU126" s="179"/>
      <c r="KV126" s="179"/>
      <c r="KW126" s="179"/>
      <c r="KX126" s="179"/>
      <c r="KY126" s="179"/>
      <c r="KZ126" s="179"/>
      <c r="LA126" s="181"/>
      <c r="LB126" s="179"/>
      <c r="LC126" s="100"/>
      <c r="LD126" s="88"/>
      <c r="LE126" s="3"/>
      <c r="LF126" s="88"/>
      <c r="LG126" s="23"/>
      <c r="LH126" s="68"/>
      <c r="LI126" s="68"/>
      <c r="LJ126" s="62"/>
      <c r="LK126" s="23"/>
      <c r="LL126" s="23"/>
      <c r="LM126" s="68"/>
      <c r="LN126" s="62"/>
      <c r="LO126" s="34"/>
      <c r="LP126" s="143"/>
      <c r="LQ126" s="142"/>
      <c r="LR126" s="143"/>
      <c r="LS126" s="126"/>
      <c r="LT126" s="3"/>
      <c r="LU126" s="32"/>
      <c r="LV126" s="3"/>
      <c r="LW126" s="32"/>
      <c r="LX126" s="3"/>
      <c r="LY126" s="32"/>
      <c r="LZ126" s="3"/>
      <c r="MA126" s="32"/>
      <c r="MB126" s="58"/>
      <c r="MC126" s="59"/>
      <c r="MD126" s="58"/>
      <c r="ME126" s="59"/>
      <c r="MF126" s="58"/>
      <c r="MG126" s="59"/>
      <c r="MH126" s="42"/>
      <c r="MI126" s="10"/>
      <c r="MJ126" s="36"/>
      <c r="MK126" s="98"/>
      <c r="ML126" s="126"/>
      <c r="MM126" s="100"/>
      <c r="MN126" s="88"/>
      <c r="MO126" s="3"/>
      <c r="MP126" s="88"/>
      <c r="MQ126" s="23"/>
      <c r="MR126" s="68"/>
      <c r="MS126" s="68"/>
      <c r="MT126" s="62"/>
      <c r="MU126" s="23"/>
      <c r="MV126" s="23"/>
      <c r="MW126" s="68"/>
      <c r="MX126" s="62"/>
      <c r="MY126" s="34"/>
      <c r="MZ126" s="143"/>
      <c r="NA126" s="143"/>
      <c r="NB126" s="143"/>
      <c r="NC126" s="17"/>
      <c r="ND126" s="3"/>
      <c r="NE126" s="32"/>
      <c r="NF126" s="3"/>
      <c r="NG126" s="32"/>
      <c r="NH126" s="3"/>
      <c r="NI126" s="32"/>
      <c r="NJ126" s="3"/>
      <c r="NK126" s="32"/>
      <c r="NL126" s="58"/>
      <c r="NM126" s="59"/>
      <c r="NN126" s="58"/>
      <c r="NO126" s="59"/>
      <c r="NP126" s="58"/>
      <c r="NQ126" s="59"/>
      <c r="NR126" s="42"/>
      <c r="NS126" s="92"/>
      <c r="NT126" s="141"/>
      <c r="NU126" s="36"/>
      <c r="NV126" s="98"/>
      <c r="NW126" s="126"/>
      <c r="NX126" s="100"/>
      <c r="NY126" s="88"/>
      <c r="NZ126" s="3"/>
      <c r="OA126" s="88"/>
      <c r="OB126" s="23"/>
      <c r="OC126" s="68"/>
      <c r="OD126" s="68"/>
      <c r="OE126" s="62"/>
      <c r="OF126" s="23"/>
      <c r="OG126" s="23"/>
      <c r="OH126" s="68"/>
      <c r="OI126" s="62"/>
      <c r="OJ126" s="34"/>
      <c r="OK126" s="143"/>
      <c r="OL126" s="143"/>
      <c r="OM126" s="143"/>
      <c r="ON126" s="17"/>
      <c r="OO126" s="3"/>
      <c r="OP126" s="32"/>
      <c r="OQ126" s="3"/>
      <c r="OR126" s="32"/>
      <c r="OS126" s="3"/>
      <c r="OT126" s="32"/>
      <c r="OU126" s="3"/>
      <c r="OV126" s="32"/>
      <c r="OW126" s="58"/>
      <c r="OX126" s="59"/>
      <c r="OY126" s="58"/>
      <c r="OZ126" s="59"/>
      <c r="PA126" s="58"/>
      <c r="PB126" s="59"/>
      <c r="PC126" s="42"/>
      <c r="PD126" s="92"/>
      <c r="PE126" s="141"/>
      <c r="PF126" s="36"/>
      <c r="PG126" s="98"/>
      <c r="PH126" s="126"/>
      <c r="PI126" s="100"/>
      <c r="PJ126" s="88"/>
      <c r="PK126" s="3"/>
      <c r="PL126" s="88"/>
      <c r="PM126" s="23"/>
      <c r="PN126" s="68"/>
      <c r="PO126" s="68"/>
      <c r="PP126" s="62"/>
      <c r="PQ126" s="23"/>
      <c r="PR126" s="23"/>
      <c r="PS126" s="68"/>
      <c r="PT126" s="62"/>
      <c r="PU126" s="34"/>
      <c r="PV126" s="143"/>
      <c r="PW126" s="143"/>
      <c r="PX126" s="143"/>
      <c r="PY126" s="17"/>
      <c r="PZ126" s="3"/>
      <c r="QA126" s="32"/>
      <c r="QB126" s="3"/>
      <c r="QC126" s="32"/>
      <c r="QD126" s="3"/>
      <c r="QE126" s="32"/>
      <c r="QF126" s="3"/>
      <c r="QG126" s="32"/>
      <c r="QH126" s="58"/>
      <c r="QI126" s="59"/>
      <c r="QJ126" s="58"/>
      <c r="QK126" s="59"/>
      <c r="QL126" s="58"/>
      <c r="QM126" s="59"/>
      <c r="QN126" s="42"/>
      <c r="QO126" s="92"/>
      <c r="QP126" s="141"/>
      <c r="QQ126" s="36"/>
      <c r="QR126" s="98"/>
      <c r="QS126" s="126"/>
      <c r="QT126" s="100"/>
      <c r="QU126" s="88"/>
      <c r="QV126" s="3"/>
      <c r="QW126" s="88"/>
      <c r="QX126" s="23"/>
      <c r="QY126" s="68"/>
      <c r="QZ126" s="68"/>
      <c r="RA126" s="62"/>
      <c r="RB126" s="23"/>
      <c r="RC126" s="23"/>
      <c r="RD126" s="68"/>
      <c r="RE126" s="62"/>
      <c r="RF126" s="34"/>
      <c r="RG126" s="143"/>
      <c r="RH126" s="143"/>
      <c r="RI126" s="143"/>
      <c r="RJ126" s="17"/>
      <c r="RK126" s="3"/>
      <c r="RL126" s="32"/>
      <c r="RM126" s="3"/>
      <c r="RN126" s="32"/>
      <c r="RO126" s="3"/>
      <c r="RP126" s="32"/>
      <c r="RQ126" s="3"/>
      <c r="RR126" s="32"/>
      <c r="RS126" s="58"/>
      <c r="RT126" s="59"/>
      <c r="RU126" s="58"/>
      <c r="RV126" s="59"/>
      <c r="RW126" s="58"/>
      <c r="RX126" s="59"/>
      <c r="RY126" s="42"/>
      <c r="RZ126" s="92"/>
      <c r="SA126" s="141"/>
      <c r="SB126" s="36"/>
      <c r="SC126" s="98"/>
      <c r="SD126" s="17"/>
      <c r="SE126" s="100"/>
      <c r="SF126" s="88"/>
      <c r="SG126" s="3"/>
      <c r="SH126" s="88"/>
      <c r="SI126" s="23"/>
      <c r="SJ126" s="68"/>
      <c r="SK126" s="68"/>
      <c r="SL126" s="62"/>
      <c r="SM126" s="23"/>
      <c r="SN126" s="23"/>
      <c r="SO126" s="68"/>
      <c r="SP126" s="62"/>
      <c r="SQ126" s="34"/>
      <c r="SR126" s="143"/>
      <c r="SS126" s="143"/>
      <c r="ST126" s="143"/>
      <c r="SU126" s="17"/>
      <c r="SV126" s="3"/>
      <c r="SW126" s="32"/>
      <c r="SX126" s="3"/>
      <c r="SY126" s="32"/>
      <c r="SZ126" s="3"/>
      <c r="TA126" s="32"/>
      <c r="TB126" s="3"/>
      <c r="TC126" s="32"/>
      <c r="TD126" s="58"/>
      <c r="TE126" s="59"/>
      <c r="TF126" s="58"/>
      <c r="TG126" s="59"/>
      <c r="TH126" s="58"/>
      <c r="TI126" s="59"/>
      <c r="TJ126" s="42"/>
      <c r="TK126" s="92"/>
      <c r="TL126" s="141"/>
      <c r="TM126" s="36"/>
      <c r="TN126" s="98"/>
      <c r="TO126" s="17"/>
      <c r="TP126" s="100"/>
      <c r="TQ126" s="88"/>
      <c r="TR126" s="3"/>
      <c r="TS126" s="88"/>
      <c r="TT126" s="23"/>
      <c r="TU126" s="68"/>
      <c r="TV126" s="68"/>
      <c r="TW126" s="62"/>
      <c r="TX126" s="23"/>
      <c r="TY126" s="23"/>
      <c r="TZ126" s="68"/>
      <c r="UA126" s="62"/>
      <c r="UB126" s="34"/>
      <c r="UC126" s="143"/>
      <c r="UD126" s="143"/>
      <c r="UE126" s="143"/>
      <c r="UF126" s="17"/>
      <c r="UG126" s="3"/>
      <c r="UH126" s="32"/>
      <c r="UI126" s="3"/>
      <c r="UJ126" s="32"/>
      <c r="UK126" s="3"/>
      <c r="UL126" s="32"/>
      <c r="UM126" s="3"/>
      <c r="UN126" s="32"/>
      <c r="UO126" s="58"/>
      <c r="UP126" s="59"/>
      <c r="UQ126" s="58"/>
      <c r="UR126" s="59"/>
      <c r="US126" s="58"/>
      <c r="UT126" s="59"/>
      <c r="UU126" s="42"/>
      <c r="UV126" s="92"/>
      <c r="UW126" s="141"/>
      <c r="UX126" s="36"/>
      <c r="UY126" s="98"/>
      <c r="UZ126" s="17"/>
      <c r="VA126" s="100">
        <v>0</v>
      </c>
      <c r="VB126" s="88">
        <v>0</v>
      </c>
      <c r="VC126" s="3">
        <v>0</v>
      </c>
      <c r="VD126" s="88">
        <v>0</v>
      </c>
      <c r="VE126" s="23">
        <f t="shared" si="759"/>
        <v>0</v>
      </c>
      <c r="VF126" s="68">
        <f t="shared" si="760"/>
        <v>0</v>
      </c>
      <c r="VG126" s="68">
        <f t="shared" si="761"/>
        <v>0</v>
      </c>
      <c r="VH126" s="62">
        <f t="shared" si="762"/>
        <v>0</v>
      </c>
      <c r="VI126" s="23">
        <v>0</v>
      </c>
      <c r="VJ126" s="23"/>
      <c r="VK126" s="68"/>
      <c r="VL126" s="62"/>
      <c r="VM126" s="34">
        <f t="shared" si="763"/>
        <v>0</v>
      </c>
      <c r="VN126" s="143" t="str">
        <f t="shared" si="755"/>
        <v>AK-61 Neo</v>
      </c>
      <c r="VO126" s="143" t="str">
        <f t="shared" si="756"/>
        <v>-</v>
      </c>
      <c r="VP126" s="143" t="str">
        <f t="shared" si="757"/>
        <v>FBA79981</v>
      </c>
      <c r="VQ126" s="17">
        <f t="shared" si="764"/>
        <v>2715.8172</v>
      </c>
      <c r="VR126" s="3">
        <v>0</v>
      </c>
      <c r="VS126" s="32">
        <f t="shared" si="765"/>
        <v>0</v>
      </c>
      <c r="VT126" s="3">
        <v>0</v>
      </c>
      <c r="VU126" s="32">
        <f t="shared" si="766"/>
        <v>0</v>
      </c>
      <c r="VV126" s="3">
        <v>0</v>
      </c>
      <c r="VW126" s="32">
        <f t="shared" si="767"/>
        <v>0</v>
      </c>
      <c r="VX126" s="3">
        <v>0</v>
      </c>
      <c r="VY126" s="32">
        <f t="shared" si="768"/>
        <v>0</v>
      </c>
      <c r="VZ126" s="58">
        <v>102</v>
      </c>
      <c r="WA126" s="59">
        <f t="shared" si="769"/>
        <v>277013.35440000001</v>
      </c>
      <c r="WB126" s="58">
        <v>0</v>
      </c>
      <c r="WC126" s="59">
        <f t="shared" si="770"/>
        <v>0</v>
      </c>
      <c r="WD126" s="58">
        <v>0</v>
      </c>
      <c r="WE126" s="59">
        <f t="shared" si="771"/>
        <v>0</v>
      </c>
      <c r="WF126" s="42">
        <f t="shared" si="772"/>
        <v>102</v>
      </c>
      <c r="WG126" s="92">
        <f t="shared" si="773"/>
        <v>277013.35440000001</v>
      </c>
      <c r="WH126" s="141">
        <v>0</v>
      </c>
      <c r="WI126" s="36" t="str">
        <f t="shared" si="758"/>
        <v>AK-61 Neo</v>
      </c>
      <c r="WJ126" s="98" t="s">
        <v>465</v>
      </c>
      <c r="WK126" s="17">
        <f t="shared" si="774"/>
        <v>2715.8172</v>
      </c>
    </row>
    <row r="127" spans="1:609">
      <c r="A127" s="150" t="s">
        <v>461</v>
      </c>
      <c r="B127" s="161" t="s">
        <v>919</v>
      </c>
      <c r="C127" s="180"/>
      <c r="D127" s="150" t="s">
        <v>669</v>
      </c>
      <c r="E127" s="161" t="s">
        <v>943</v>
      </c>
      <c r="F127" s="180"/>
      <c r="G127" s="180"/>
      <c r="H127" s="161" t="s">
        <v>476</v>
      </c>
      <c r="I127" s="161" t="s">
        <v>965</v>
      </c>
      <c r="J127" s="188">
        <v>2509.69</v>
      </c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  <c r="AZ127" s="179"/>
      <c r="BA127" s="179"/>
      <c r="BB127" s="179"/>
      <c r="BC127" s="179"/>
      <c r="BD127" s="179"/>
      <c r="BE127" s="179"/>
      <c r="BF127" s="179"/>
      <c r="BG127" s="179"/>
      <c r="BH127" s="179"/>
      <c r="BI127" s="179"/>
      <c r="BJ127" s="179"/>
      <c r="BK127" s="179"/>
      <c r="BL127" s="179"/>
      <c r="BM127" s="179"/>
      <c r="BN127" s="179"/>
      <c r="BO127" s="179"/>
      <c r="BP127" s="179"/>
      <c r="BQ127" s="179"/>
      <c r="BR127" s="179"/>
      <c r="BS127" s="179"/>
      <c r="BT127" s="179"/>
      <c r="BU127" s="179"/>
      <c r="BV127" s="179"/>
      <c r="BW127" s="179"/>
      <c r="BX127" s="179"/>
      <c r="BY127" s="179"/>
      <c r="BZ127" s="179"/>
      <c r="CA127" s="179"/>
      <c r="CB127" s="179"/>
      <c r="CC127" s="179"/>
      <c r="CD127" s="179"/>
      <c r="CE127" s="179"/>
      <c r="CF127" s="179"/>
      <c r="CG127" s="179"/>
      <c r="CH127" s="179"/>
      <c r="CI127" s="179"/>
      <c r="CJ127" s="179"/>
      <c r="CK127" s="179"/>
      <c r="CL127" s="179"/>
      <c r="CM127" s="179"/>
      <c r="CN127" s="179"/>
      <c r="CO127" s="179"/>
      <c r="CP127" s="179"/>
      <c r="CQ127" s="179"/>
      <c r="CR127" s="179"/>
      <c r="CS127" s="179"/>
      <c r="CT127" s="179"/>
      <c r="CU127" s="179"/>
      <c r="CV127" s="179"/>
      <c r="CW127" s="179"/>
      <c r="CX127" s="179"/>
      <c r="CY127" s="179"/>
      <c r="CZ127" s="179"/>
      <c r="DA127" s="179"/>
      <c r="DB127" s="179"/>
      <c r="DC127" s="179"/>
      <c r="DD127" s="179"/>
      <c r="DE127" s="179"/>
      <c r="DF127" s="179"/>
      <c r="DG127" s="179"/>
      <c r="DH127" s="179"/>
      <c r="DI127" s="179"/>
      <c r="DJ127" s="179"/>
      <c r="DK127" s="179"/>
      <c r="DL127" s="179"/>
      <c r="DM127" s="179"/>
      <c r="DN127" s="179"/>
      <c r="DO127" s="179"/>
      <c r="DP127" s="179"/>
      <c r="DQ127" s="179"/>
      <c r="DR127" s="179"/>
      <c r="DS127" s="179"/>
      <c r="DT127" s="179"/>
      <c r="DU127" s="179"/>
      <c r="DV127" s="144"/>
      <c r="DW127" s="144"/>
      <c r="DX127" s="144"/>
      <c r="DY127" s="144"/>
      <c r="DZ127" s="144"/>
      <c r="EA127" s="144"/>
      <c r="EB127" s="144"/>
      <c r="EC127" s="144"/>
      <c r="ED127" s="144"/>
      <c r="EE127" s="179"/>
      <c r="EF127" s="179"/>
      <c r="EG127" s="179"/>
      <c r="EH127" s="179"/>
      <c r="EI127" s="179"/>
      <c r="EJ127" s="179"/>
      <c r="EK127" s="179"/>
      <c r="EL127" s="144"/>
      <c r="EM127" s="179"/>
      <c r="EN127" s="179"/>
      <c r="EO127" s="179"/>
      <c r="EP127" s="144"/>
      <c r="EQ127" s="179"/>
      <c r="ER127" s="144"/>
      <c r="ES127" s="144"/>
      <c r="ET127" s="144"/>
      <c r="EU127" s="144"/>
      <c r="EV127" s="179"/>
      <c r="EW127" s="179"/>
      <c r="EX127" s="179"/>
      <c r="EY127" s="179"/>
      <c r="EZ127" s="179"/>
      <c r="FA127" s="179"/>
      <c r="FB127" s="179"/>
      <c r="FC127" s="144"/>
      <c r="FD127" s="179"/>
      <c r="FE127" s="179"/>
      <c r="FF127" s="179"/>
      <c r="FG127" s="144"/>
      <c r="FH127" s="179"/>
      <c r="FI127" s="179"/>
      <c r="FJ127" s="179"/>
      <c r="FK127" s="179"/>
      <c r="FL127" s="179"/>
      <c r="FM127" s="179"/>
      <c r="FN127" s="179"/>
      <c r="FO127" s="179"/>
      <c r="FP127" s="144"/>
      <c r="FQ127" s="179"/>
      <c r="FR127" s="179"/>
      <c r="FS127" s="145"/>
      <c r="FT127" s="144"/>
      <c r="FU127" s="179"/>
      <c r="FV127" s="179"/>
      <c r="FW127" s="179"/>
      <c r="FX127" s="179"/>
      <c r="FY127" s="179"/>
      <c r="FZ127" s="179"/>
      <c r="GA127" s="179"/>
      <c r="GB127" s="179"/>
      <c r="GC127" s="144"/>
      <c r="GD127" s="179"/>
      <c r="GE127" s="179"/>
      <c r="GF127" s="145"/>
      <c r="GG127" s="144"/>
      <c r="GH127" s="181"/>
      <c r="GI127" s="182"/>
      <c r="GJ127" s="179"/>
      <c r="GK127" s="179"/>
      <c r="GL127" s="179"/>
      <c r="GM127" s="179"/>
      <c r="GN127" s="179"/>
      <c r="GO127" s="179"/>
      <c r="GP127" s="144"/>
      <c r="GQ127" s="179"/>
      <c r="GR127" s="179"/>
      <c r="GS127" s="145"/>
      <c r="GT127" s="144"/>
      <c r="GU127" s="181"/>
      <c r="GV127" s="182"/>
      <c r="GW127" s="179"/>
      <c r="GX127" s="179"/>
      <c r="GY127" s="179"/>
      <c r="GZ127" s="179"/>
      <c r="HA127" s="179"/>
      <c r="HB127" s="179"/>
      <c r="HC127" s="144"/>
      <c r="HD127" s="179"/>
      <c r="HE127" s="179"/>
      <c r="HF127" s="145"/>
      <c r="HG127" s="144"/>
      <c r="HH127" s="179"/>
      <c r="HI127" s="182"/>
      <c r="HJ127" s="179"/>
      <c r="HK127" s="179"/>
      <c r="HL127" s="179"/>
      <c r="HM127" s="179"/>
      <c r="HN127" s="179"/>
      <c r="HO127" s="179"/>
      <c r="HP127" s="144"/>
      <c r="HQ127" s="179"/>
      <c r="HR127" s="179"/>
      <c r="HS127" s="145"/>
      <c r="HT127" s="144"/>
      <c r="HU127" s="179"/>
      <c r="HV127" s="182"/>
      <c r="HW127" s="179"/>
      <c r="HX127" s="179"/>
      <c r="HY127" s="179"/>
      <c r="HZ127" s="179"/>
      <c r="IA127" s="179"/>
      <c r="IB127" s="179"/>
      <c r="IC127" s="144"/>
      <c r="ID127" s="179"/>
      <c r="IE127" s="179"/>
      <c r="IF127" s="145"/>
      <c r="IG127" s="144"/>
      <c r="IH127" s="179"/>
      <c r="II127" s="182"/>
      <c r="IJ127" s="145"/>
      <c r="IK127" s="179"/>
      <c r="IL127" s="145"/>
      <c r="IM127" s="179"/>
      <c r="IN127" s="145"/>
      <c r="IO127" s="145"/>
      <c r="IP127" s="144"/>
      <c r="IQ127" s="179"/>
      <c r="IR127" s="179"/>
      <c r="IS127" s="145"/>
      <c r="IT127" s="144"/>
      <c r="IU127" s="179"/>
      <c r="IV127" s="179"/>
      <c r="IW127" s="179"/>
      <c r="IX127" s="179"/>
      <c r="IY127" s="179"/>
      <c r="IZ127" s="179"/>
      <c r="JA127" s="179"/>
      <c r="JB127" s="179"/>
      <c r="JC127" s="179"/>
      <c r="JD127" s="179"/>
      <c r="JE127" s="179"/>
      <c r="JF127" s="179"/>
      <c r="JG127" s="179"/>
      <c r="JH127" s="179"/>
      <c r="JI127" s="179"/>
      <c r="JJ127" s="179"/>
      <c r="JK127" s="179"/>
      <c r="JL127" s="179"/>
      <c r="JM127" s="179"/>
      <c r="JN127" s="179"/>
      <c r="JO127" s="179"/>
      <c r="JP127" s="179"/>
      <c r="JQ127" s="181"/>
      <c r="JR127" s="179"/>
      <c r="JS127" s="182"/>
      <c r="JT127" s="145"/>
      <c r="JU127" s="179"/>
      <c r="JV127" s="145"/>
      <c r="JW127" s="179"/>
      <c r="JX127" s="145"/>
      <c r="JY127" s="145"/>
      <c r="JZ127" s="144"/>
      <c r="KA127" s="179"/>
      <c r="KB127" s="179"/>
      <c r="KC127" s="145"/>
      <c r="KD127" s="144"/>
      <c r="KE127" s="179"/>
      <c r="KF127" s="179"/>
      <c r="KG127" s="179"/>
      <c r="KH127" s="179"/>
      <c r="KI127" s="179"/>
      <c r="KJ127" s="179"/>
      <c r="KK127" s="179"/>
      <c r="KL127" s="179"/>
      <c r="KM127" s="179"/>
      <c r="KN127" s="179"/>
      <c r="KO127" s="179"/>
      <c r="KP127" s="179"/>
      <c r="KQ127" s="179"/>
      <c r="KR127" s="179"/>
      <c r="KS127" s="179"/>
      <c r="KT127" s="179"/>
      <c r="KU127" s="179"/>
      <c r="KV127" s="179"/>
      <c r="KW127" s="179"/>
      <c r="KX127" s="179"/>
      <c r="KY127" s="179"/>
      <c r="KZ127" s="179"/>
      <c r="LA127" s="181"/>
      <c r="LB127" s="179"/>
      <c r="LC127" s="100"/>
      <c r="LD127" s="88"/>
      <c r="LE127" s="3"/>
      <c r="LF127" s="88"/>
      <c r="LG127" s="23"/>
      <c r="LH127" s="68"/>
      <c r="LI127" s="68"/>
      <c r="LJ127" s="62"/>
      <c r="LK127" s="23"/>
      <c r="LL127" s="23"/>
      <c r="LM127" s="68"/>
      <c r="LN127" s="62"/>
      <c r="LO127" s="34"/>
      <c r="LP127" s="143"/>
      <c r="LQ127" s="142"/>
      <c r="LR127" s="143"/>
      <c r="LS127" s="126"/>
      <c r="LT127" s="3"/>
      <c r="LU127" s="32"/>
      <c r="LV127" s="3"/>
      <c r="LW127" s="32"/>
      <c r="LX127" s="3"/>
      <c r="LY127" s="32"/>
      <c r="LZ127" s="3"/>
      <c r="MA127" s="32"/>
      <c r="MB127" s="58"/>
      <c r="MC127" s="59"/>
      <c r="MD127" s="58"/>
      <c r="ME127" s="59"/>
      <c r="MF127" s="58"/>
      <c r="MG127" s="59"/>
      <c r="MH127" s="42"/>
      <c r="MI127" s="10"/>
      <c r="MJ127" s="36"/>
      <c r="MK127" s="98"/>
      <c r="ML127" s="126"/>
      <c r="MM127" s="100"/>
      <c r="MN127" s="88"/>
      <c r="MO127" s="3"/>
      <c r="MP127" s="88"/>
      <c r="MQ127" s="23"/>
      <c r="MR127" s="68"/>
      <c r="MS127" s="68"/>
      <c r="MT127" s="62"/>
      <c r="MU127" s="23"/>
      <c r="MV127" s="23"/>
      <c r="MW127" s="68"/>
      <c r="MX127" s="62"/>
      <c r="MY127" s="34"/>
      <c r="MZ127" s="143"/>
      <c r="NA127" s="143"/>
      <c r="NB127" s="143"/>
      <c r="NC127" s="17"/>
      <c r="ND127" s="3"/>
      <c r="NE127" s="32"/>
      <c r="NF127" s="3"/>
      <c r="NG127" s="32"/>
      <c r="NH127" s="3"/>
      <c r="NI127" s="32"/>
      <c r="NJ127" s="3"/>
      <c r="NK127" s="32"/>
      <c r="NL127" s="58"/>
      <c r="NM127" s="59"/>
      <c r="NN127" s="58"/>
      <c r="NO127" s="59"/>
      <c r="NP127" s="58"/>
      <c r="NQ127" s="59"/>
      <c r="NR127" s="42"/>
      <c r="NS127" s="92"/>
      <c r="NT127" s="141"/>
      <c r="NU127" s="36"/>
      <c r="NV127" s="98"/>
      <c r="NW127" s="126"/>
      <c r="NX127" s="100"/>
      <c r="NY127" s="88"/>
      <c r="NZ127" s="3"/>
      <c r="OA127" s="88"/>
      <c r="OB127" s="23"/>
      <c r="OC127" s="68"/>
      <c r="OD127" s="68"/>
      <c r="OE127" s="62"/>
      <c r="OF127" s="23"/>
      <c r="OG127" s="23"/>
      <c r="OH127" s="68"/>
      <c r="OI127" s="62"/>
      <c r="OJ127" s="34"/>
      <c r="OK127" s="143"/>
      <c r="OL127" s="143"/>
      <c r="OM127" s="143"/>
      <c r="ON127" s="17"/>
      <c r="OO127" s="3"/>
      <c r="OP127" s="32"/>
      <c r="OQ127" s="3"/>
      <c r="OR127" s="32"/>
      <c r="OS127" s="3"/>
      <c r="OT127" s="32"/>
      <c r="OU127" s="3"/>
      <c r="OV127" s="32"/>
      <c r="OW127" s="58"/>
      <c r="OX127" s="59"/>
      <c r="OY127" s="58"/>
      <c r="OZ127" s="59"/>
      <c r="PA127" s="58"/>
      <c r="PB127" s="59"/>
      <c r="PC127" s="42"/>
      <c r="PD127" s="92"/>
      <c r="PE127" s="141"/>
      <c r="PF127" s="36"/>
      <c r="PG127" s="98"/>
      <c r="PH127" s="126"/>
      <c r="PI127" s="100"/>
      <c r="PJ127" s="88"/>
      <c r="PK127" s="3"/>
      <c r="PL127" s="88"/>
      <c r="PM127" s="23"/>
      <c r="PN127" s="68"/>
      <c r="PO127" s="68"/>
      <c r="PP127" s="62"/>
      <c r="PQ127" s="23"/>
      <c r="PR127" s="23"/>
      <c r="PS127" s="68"/>
      <c r="PT127" s="62"/>
      <c r="PU127" s="34"/>
      <c r="PV127" s="143"/>
      <c r="PW127" s="143"/>
      <c r="PX127" s="143"/>
      <c r="PY127" s="17"/>
      <c r="PZ127" s="3"/>
      <c r="QA127" s="32"/>
      <c r="QB127" s="3"/>
      <c r="QC127" s="32"/>
      <c r="QD127" s="3"/>
      <c r="QE127" s="32"/>
      <c r="QF127" s="3"/>
      <c r="QG127" s="32"/>
      <c r="QH127" s="58"/>
      <c r="QI127" s="59"/>
      <c r="QJ127" s="58"/>
      <c r="QK127" s="59"/>
      <c r="QL127" s="58"/>
      <c r="QM127" s="59"/>
      <c r="QN127" s="42"/>
      <c r="QO127" s="92"/>
      <c r="QP127" s="141"/>
      <c r="QQ127" s="36"/>
      <c r="QR127" s="98"/>
      <c r="QS127" s="126"/>
      <c r="QT127" s="100"/>
      <c r="QU127" s="88"/>
      <c r="QV127" s="3"/>
      <c r="QW127" s="88"/>
      <c r="QX127" s="23"/>
      <c r="QY127" s="68"/>
      <c r="QZ127" s="68"/>
      <c r="RA127" s="62"/>
      <c r="RB127" s="23"/>
      <c r="RC127" s="23"/>
      <c r="RD127" s="68"/>
      <c r="RE127" s="62"/>
      <c r="RF127" s="34"/>
      <c r="RG127" s="143"/>
      <c r="RH127" s="143"/>
      <c r="RI127" s="143"/>
      <c r="RJ127" s="17"/>
      <c r="RK127" s="3"/>
      <c r="RL127" s="32"/>
      <c r="RM127" s="3"/>
      <c r="RN127" s="32"/>
      <c r="RO127" s="3"/>
      <c r="RP127" s="32"/>
      <c r="RQ127" s="3"/>
      <c r="RR127" s="32"/>
      <c r="RS127" s="58"/>
      <c r="RT127" s="59"/>
      <c r="RU127" s="58"/>
      <c r="RV127" s="59"/>
      <c r="RW127" s="58"/>
      <c r="RX127" s="59"/>
      <c r="RY127" s="42"/>
      <c r="RZ127" s="92"/>
      <c r="SA127" s="141"/>
      <c r="SB127" s="36"/>
      <c r="SC127" s="98"/>
      <c r="SD127" s="17"/>
      <c r="SE127" s="100"/>
      <c r="SF127" s="88"/>
      <c r="SG127" s="3"/>
      <c r="SH127" s="88"/>
      <c r="SI127" s="23"/>
      <c r="SJ127" s="68"/>
      <c r="SK127" s="68"/>
      <c r="SL127" s="62"/>
      <c r="SM127" s="23"/>
      <c r="SN127" s="23"/>
      <c r="SO127" s="68"/>
      <c r="SP127" s="62"/>
      <c r="SQ127" s="34"/>
      <c r="SR127" s="143"/>
      <c r="SS127" s="143"/>
      <c r="ST127" s="143"/>
      <c r="SU127" s="17"/>
      <c r="SV127" s="3"/>
      <c r="SW127" s="32"/>
      <c r="SX127" s="3"/>
      <c r="SY127" s="32"/>
      <c r="SZ127" s="3"/>
      <c r="TA127" s="32"/>
      <c r="TB127" s="3"/>
      <c r="TC127" s="32"/>
      <c r="TD127" s="58"/>
      <c r="TE127" s="59"/>
      <c r="TF127" s="58"/>
      <c r="TG127" s="59"/>
      <c r="TH127" s="58"/>
      <c r="TI127" s="59"/>
      <c r="TJ127" s="42"/>
      <c r="TK127" s="92"/>
      <c r="TL127" s="141"/>
      <c r="TM127" s="36"/>
      <c r="TN127" s="98"/>
      <c r="TO127" s="17"/>
      <c r="TP127" s="100"/>
      <c r="TQ127" s="88"/>
      <c r="TR127" s="3"/>
      <c r="TS127" s="88"/>
      <c r="TT127" s="23"/>
      <c r="TU127" s="68"/>
      <c r="TV127" s="68"/>
      <c r="TW127" s="62"/>
      <c r="TX127" s="23"/>
      <c r="TY127" s="23"/>
      <c r="TZ127" s="68"/>
      <c r="UA127" s="62"/>
      <c r="UB127" s="34"/>
      <c r="UC127" s="143"/>
      <c r="UD127" s="143"/>
      <c r="UE127" s="143"/>
      <c r="UF127" s="17"/>
      <c r="UG127" s="3"/>
      <c r="UH127" s="32"/>
      <c r="UI127" s="3"/>
      <c r="UJ127" s="32"/>
      <c r="UK127" s="3"/>
      <c r="UL127" s="32"/>
      <c r="UM127" s="3"/>
      <c r="UN127" s="32"/>
      <c r="UO127" s="58"/>
      <c r="UP127" s="59"/>
      <c r="UQ127" s="58"/>
      <c r="UR127" s="59"/>
      <c r="US127" s="58"/>
      <c r="UT127" s="59"/>
      <c r="UU127" s="42"/>
      <c r="UV127" s="92"/>
      <c r="UW127" s="141"/>
      <c r="UX127" s="36"/>
      <c r="UY127" s="98"/>
      <c r="UZ127" s="17"/>
      <c r="VA127" s="100">
        <v>0</v>
      </c>
      <c r="VB127" s="88">
        <v>0</v>
      </c>
      <c r="VC127" s="3">
        <v>0</v>
      </c>
      <c r="VD127" s="88">
        <v>0</v>
      </c>
      <c r="VE127" s="23">
        <f t="shared" si="759"/>
        <v>0</v>
      </c>
      <c r="VF127" s="68">
        <f t="shared" si="760"/>
        <v>0</v>
      </c>
      <c r="VG127" s="68">
        <f t="shared" si="761"/>
        <v>0</v>
      </c>
      <c r="VH127" s="62">
        <f t="shared" si="762"/>
        <v>0</v>
      </c>
      <c r="VI127" s="23">
        <v>0</v>
      </c>
      <c r="VJ127" s="23"/>
      <c r="VK127" s="68"/>
      <c r="VL127" s="62"/>
      <c r="VM127" s="34">
        <f t="shared" si="763"/>
        <v>0</v>
      </c>
      <c r="VN127" s="143" t="str">
        <f t="shared" si="755"/>
        <v>AM-W32 Pro</v>
      </c>
      <c r="VO127" s="143" t="str">
        <f t="shared" si="756"/>
        <v>-</v>
      </c>
      <c r="VP127" s="143" t="str">
        <f t="shared" si="757"/>
        <v>FBA80003</v>
      </c>
      <c r="VQ127" s="17">
        <f t="shared" si="764"/>
        <v>2509.69</v>
      </c>
      <c r="VR127" s="3">
        <v>0</v>
      </c>
      <c r="VS127" s="32">
        <f t="shared" si="765"/>
        <v>0</v>
      </c>
      <c r="VT127" s="3">
        <v>0</v>
      </c>
      <c r="VU127" s="32">
        <f t="shared" si="766"/>
        <v>0</v>
      </c>
      <c r="VV127" s="3">
        <v>0</v>
      </c>
      <c r="VW127" s="32">
        <f t="shared" si="767"/>
        <v>0</v>
      </c>
      <c r="VX127" s="3">
        <v>0</v>
      </c>
      <c r="VY127" s="32">
        <f t="shared" si="768"/>
        <v>0</v>
      </c>
      <c r="VZ127" s="58">
        <v>0</v>
      </c>
      <c r="WA127" s="59">
        <f t="shared" si="769"/>
        <v>0</v>
      </c>
      <c r="WB127" s="58">
        <v>0</v>
      </c>
      <c r="WC127" s="59">
        <f t="shared" si="770"/>
        <v>0</v>
      </c>
      <c r="WD127" s="58">
        <v>100</v>
      </c>
      <c r="WE127" s="59">
        <f t="shared" si="771"/>
        <v>250969</v>
      </c>
      <c r="WF127" s="42">
        <f t="shared" si="772"/>
        <v>100</v>
      </c>
      <c r="WG127" s="92">
        <f t="shared" si="773"/>
        <v>250969</v>
      </c>
      <c r="WH127" s="141">
        <v>0</v>
      </c>
      <c r="WI127" s="36" t="str">
        <f t="shared" si="758"/>
        <v>AM-W32 Pro</v>
      </c>
      <c r="WJ127" s="98" t="s">
        <v>465</v>
      </c>
      <c r="WK127" s="17">
        <f t="shared" si="774"/>
        <v>2509.69</v>
      </c>
    </row>
    <row r="128" spans="1:609">
      <c r="A128" s="150" t="s">
        <v>461</v>
      </c>
      <c r="B128" s="161" t="s">
        <v>902</v>
      </c>
      <c r="C128" s="180"/>
      <c r="D128" s="150" t="s">
        <v>669</v>
      </c>
      <c r="E128" s="161" t="s">
        <v>927</v>
      </c>
      <c r="F128" s="180"/>
      <c r="G128" s="180"/>
      <c r="H128" s="161" t="s">
        <v>947</v>
      </c>
      <c r="I128" s="161" t="s">
        <v>949</v>
      </c>
      <c r="J128" s="188">
        <v>2210.2697999999996</v>
      </c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9"/>
      <c r="AY128" s="179"/>
      <c r="AZ128" s="179"/>
      <c r="BA128" s="179"/>
      <c r="BB128" s="179"/>
      <c r="BC128" s="179"/>
      <c r="BD128" s="179"/>
      <c r="BE128" s="179"/>
      <c r="BF128" s="179"/>
      <c r="BG128" s="179"/>
      <c r="BH128" s="179"/>
      <c r="BI128" s="179"/>
      <c r="BJ128" s="179"/>
      <c r="BK128" s="179"/>
      <c r="BL128" s="179"/>
      <c r="BM128" s="179"/>
      <c r="BN128" s="179"/>
      <c r="BO128" s="179"/>
      <c r="BP128" s="179"/>
      <c r="BQ128" s="179"/>
      <c r="BR128" s="179"/>
      <c r="BS128" s="179"/>
      <c r="BT128" s="179"/>
      <c r="BU128" s="179"/>
      <c r="BV128" s="179"/>
      <c r="BW128" s="179"/>
      <c r="BX128" s="179"/>
      <c r="BY128" s="179"/>
      <c r="BZ128" s="179"/>
      <c r="CA128" s="179"/>
      <c r="CB128" s="179"/>
      <c r="CC128" s="179"/>
      <c r="CD128" s="179"/>
      <c r="CE128" s="179"/>
      <c r="CF128" s="179"/>
      <c r="CG128" s="179"/>
      <c r="CH128" s="179"/>
      <c r="CI128" s="179"/>
      <c r="CJ128" s="179"/>
      <c r="CK128" s="179"/>
      <c r="CL128" s="179"/>
      <c r="CM128" s="179"/>
      <c r="CN128" s="179"/>
      <c r="CO128" s="179"/>
      <c r="CP128" s="179"/>
      <c r="CQ128" s="179"/>
      <c r="CR128" s="179"/>
      <c r="CS128" s="179"/>
      <c r="CT128" s="179"/>
      <c r="CU128" s="179"/>
      <c r="CV128" s="179"/>
      <c r="CW128" s="179"/>
      <c r="CX128" s="179"/>
      <c r="CY128" s="179"/>
      <c r="CZ128" s="179"/>
      <c r="DA128" s="179"/>
      <c r="DB128" s="179"/>
      <c r="DC128" s="179"/>
      <c r="DD128" s="179"/>
      <c r="DE128" s="179"/>
      <c r="DF128" s="179"/>
      <c r="DG128" s="179"/>
      <c r="DH128" s="179"/>
      <c r="DI128" s="179"/>
      <c r="DJ128" s="179"/>
      <c r="DK128" s="179"/>
      <c r="DL128" s="179"/>
      <c r="DM128" s="179"/>
      <c r="DN128" s="179"/>
      <c r="DO128" s="179"/>
      <c r="DP128" s="179"/>
      <c r="DQ128" s="179"/>
      <c r="DR128" s="179"/>
      <c r="DS128" s="179"/>
      <c r="DT128" s="179"/>
      <c r="DU128" s="179"/>
      <c r="DV128" s="144"/>
      <c r="DW128" s="144"/>
      <c r="DX128" s="144"/>
      <c r="DY128" s="144"/>
      <c r="DZ128" s="144"/>
      <c r="EA128" s="144"/>
      <c r="EB128" s="144"/>
      <c r="EC128" s="144"/>
      <c r="ED128" s="144"/>
      <c r="EE128" s="179"/>
      <c r="EF128" s="179"/>
      <c r="EG128" s="179"/>
      <c r="EH128" s="179"/>
      <c r="EI128" s="179"/>
      <c r="EJ128" s="179"/>
      <c r="EK128" s="179"/>
      <c r="EL128" s="144"/>
      <c r="EM128" s="179"/>
      <c r="EN128" s="179"/>
      <c r="EO128" s="179"/>
      <c r="EP128" s="144"/>
      <c r="EQ128" s="179"/>
      <c r="ER128" s="144"/>
      <c r="ES128" s="144"/>
      <c r="ET128" s="144"/>
      <c r="EU128" s="144"/>
      <c r="EV128" s="179"/>
      <c r="EW128" s="179"/>
      <c r="EX128" s="179"/>
      <c r="EY128" s="179"/>
      <c r="EZ128" s="179"/>
      <c r="FA128" s="179"/>
      <c r="FB128" s="179"/>
      <c r="FC128" s="144"/>
      <c r="FD128" s="179"/>
      <c r="FE128" s="179"/>
      <c r="FF128" s="179"/>
      <c r="FG128" s="144"/>
      <c r="FH128" s="179"/>
      <c r="FI128" s="179"/>
      <c r="FJ128" s="179"/>
      <c r="FK128" s="179"/>
      <c r="FL128" s="179"/>
      <c r="FM128" s="179"/>
      <c r="FN128" s="179"/>
      <c r="FO128" s="179"/>
      <c r="FP128" s="144"/>
      <c r="FQ128" s="179"/>
      <c r="FR128" s="179"/>
      <c r="FS128" s="145"/>
      <c r="FT128" s="144"/>
      <c r="FU128" s="179"/>
      <c r="FV128" s="179"/>
      <c r="FW128" s="179"/>
      <c r="FX128" s="179"/>
      <c r="FY128" s="179"/>
      <c r="FZ128" s="179"/>
      <c r="GA128" s="179"/>
      <c r="GB128" s="179"/>
      <c r="GC128" s="144"/>
      <c r="GD128" s="179"/>
      <c r="GE128" s="179"/>
      <c r="GF128" s="145"/>
      <c r="GG128" s="144"/>
      <c r="GH128" s="181"/>
      <c r="GI128" s="182"/>
      <c r="GJ128" s="179"/>
      <c r="GK128" s="179"/>
      <c r="GL128" s="179"/>
      <c r="GM128" s="179"/>
      <c r="GN128" s="179"/>
      <c r="GO128" s="179"/>
      <c r="GP128" s="144"/>
      <c r="GQ128" s="179"/>
      <c r="GR128" s="179"/>
      <c r="GS128" s="145"/>
      <c r="GT128" s="144"/>
      <c r="GU128" s="181"/>
      <c r="GV128" s="182"/>
      <c r="GW128" s="179"/>
      <c r="GX128" s="179"/>
      <c r="GY128" s="179"/>
      <c r="GZ128" s="179"/>
      <c r="HA128" s="179"/>
      <c r="HB128" s="179"/>
      <c r="HC128" s="144"/>
      <c r="HD128" s="179"/>
      <c r="HE128" s="179"/>
      <c r="HF128" s="145"/>
      <c r="HG128" s="144"/>
      <c r="HH128" s="179"/>
      <c r="HI128" s="182"/>
      <c r="HJ128" s="179"/>
      <c r="HK128" s="179"/>
      <c r="HL128" s="179"/>
      <c r="HM128" s="179"/>
      <c r="HN128" s="179"/>
      <c r="HO128" s="179"/>
      <c r="HP128" s="144"/>
      <c r="HQ128" s="179"/>
      <c r="HR128" s="179"/>
      <c r="HS128" s="145"/>
      <c r="HT128" s="144"/>
      <c r="HU128" s="179"/>
      <c r="HV128" s="182"/>
      <c r="HW128" s="179"/>
      <c r="HX128" s="179"/>
      <c r="HY128" s="179"/>
      <c r="HZ128" s="179"/>
      <c r="IA128" s="179"/>
      <c r="IB128" s="179"/>
      <c r="IC128" s="144"/>
      <c r="ID128" s="179"/>
      <c r="IE128" s="179"/>
      <c r="IF128" s="145"/>
      <c r="IG128" s="144"/>
      <c r="IH128" s="179"/>
      <c r="II128" s="182"/>
      <c r="IJ128" s="145"/>
      <c r="IK128" s="179"/>
      <c r="IL128" s="145"/>
      <c r="IM128" s="179"/>
      <c r="IN128" s="145"/>
      <c r="IO128" s="145"/>
      <c r="IP128" s="144"/>
      <c r="IQ128" s="179"/>
      <c r="IR128" s="179"/>
      <c r="IS128" s="145"/>
      <c r="IT128" s="144"/>
      <c r="IU128" s="179"/>
      <c r="IV128" s="179"/>
      <c r="IW128" s="179"/>
      <c r="IX128" s="179"/>
      <c r="IY128" s="179"/>
      <c r="IZ128" s="179"/>
      <c r="JA128" s="179"/>
      <c r="JB128" s="179"/>
      <c r="JC128" s="179"/>
      <c r="JD128" s="179"/>
      <c r="JE128" s="179"/>
      <c r="JF128" s="179"/>
      <c r="JG128" s="179"/>
      <c r="JH128" s="179"/>
      <c r="JI128" s="179"/>
      <c r="JJ128" s="179"/>
      <c r="JK128" s="179"/>
      <c r="JL128" s="179"/>
      <c r="JM128" s="179"/>
      <c r="JN128" s="179"/>
      <c r="JO128" s="179"/>
      <c r="JP128" s="179"/>
      <c r="JQ128" s="181"/>
      <c r="JR128" s="179"/>
      <c r="JS128" s="182"/>
      <c r="JT128" s="145"/>
      <c r="JU128" s="179"/>
      <c r="JV128" s="145"/>
      <c r="JW128" s="179"/>
      <c r="JX128" s="145"/>
      <c r="JY128" s="145"/>
      <c r="JZ128" s="144"/>
      <c r="KA128" s="179"/>
      <c r="KB128" s="179"/>
      <c r="KC128" s="145"/>
      <c r="KD128" s="144"/>
      <c r="KE128" s="179"/>
      <c r="KF128" s="179"/>
      <c r="KG128" s="179"/>
      <c r="KH128" s="179"/>
      <c r="KI128" s="179"/>
      <c r="KJ128" s="179"/>
      <c r="KK128" s="179"/>
      <c r="KL128" s="179"/>
      <c r="KM128" s="179"/>
      <c r="KN128" s="179"/>
      <c r="KO128" s="179"/>
      <c r="KP128" s="179"/>
      <c r="KQ128" s="179"/>
      <c r="KR128" s="179"/>
      <c r="KS128" s="179"/>
      <c r="KT128" s="179"/>
      <c r="KU128" s="179"/>
      <c r="KV128" s="179"/>
      <c r="KW128" s="179"/>
      <c r="KX128" s="179"/>
      <c r="KY128" s="179"/>
      <c r="KZ128" s="179"/>
      <c r="LA128" s="181"/>
      <c r="LB128" s="179"/>
      <c r="LC128" s="100"/>
      <c r="LD128" s="88"/>
      <c r="LE128" s="3"/>
      <c r="LF128" s="88"/>
      <c r="LG128" s="23"/>
      <c r="LH128" s="68"/>
      <c r="LI128" s="68"/>
      <c r="LJ128" s="62"/>
      <c r="LK128" s="23"/>
      <c r="LL128" s="23"/>
      <c r="LM128" s="68"/>
      <c r="LN128" s="62"/>
      <c r="LO128" s="34"/>
      <c r="LP128" s="143"/>
      <c r="LQ128" s="142"/>
      <c r="LR128" s="143"/>
      <c r="LS128" s="126"/>
      <c r="LT128" s="3"/>
      <c r="LU128" s="32"/>
      <c r="LV128" s="3"/>
      <c r="LW128" s="32"/>
      <c r="LX128" s="3"/>
      <c r="LY128" s="32"/>
      <c r="LZ128" s="3"/>
      <c r="MA128" s="32"/>
      <c r="MB128" s="58"/>
      <c r="MC128" s="59"/>
      <c r="MD128" s="58"/>
      <c r="ME128" s="59"/>
      <c r="MF128" s="58"/>
      <c r="MG128" s="59"/>
      <c r="MH128" s="42"/>
      <c r="MI128" s="10"/>
      <c r="MJ128" s="36"/>
      <c r="MK128" s="98"/>
      <c r="ML128" s="126"/>
      <c r="MM128" s="100"/>
      <c r="MN128" s="88"/>
      <c r="MO128" s="3"/>
      <c r="MP128" s="88"/>
      <c r="MQ128" s="23"/>
      <c r="MR128" s="68"/>
      <c r="MS128" s="68"/>
      <c r="MT128" s="62"/>
      <c r="MU128" s="23"/>
      <c r="MV128" s="23"/>
      <c r="MW128" s="68"/>
      <c r="MX128" s="62"/>
      <c r="MY128" s="34"/>
      <c r="MZ128" s="143"/>
      <c r="NA128" s="143"/>
      <c r="NB128" s="143"/>
      <c r="NC128" s="17"/>
      <c r="ND128" s="3"/>
      <c r="NE128" s="32"/>
      <c r="NF128" s="3"/>
      <c r="NG128" s="32"/>
      <c r="NH128" s="3"/>
      <c r="NI128" s="32"/>
      <c r="NJ128" s="3"/>
      <c r="NK128" s="32"/>
      <c r="NL128" s="58"/>
      <c r="NM128" s="59"/>
      <c r="NN128" s="58"/>
      <c r="NO128" s="59"/>
      <c r="NP128" s="58"/>
      <c r="NQ128" s="59"/>
      <c r="NR128" s="42"/>
      <c r="NS128" s="92"/>
      <c r="NT128" s="141"/>
      <c r="NU128" s="36"/>
      <c r="NV128" s="98"/>
      <c r="NW128" s="126"/>
      <c r="NX128" s="100"/>
      <c r="NY128" s="88"/>
      <c r="NZ128" s="3"/>
      <c r="OA128" s="88"/>
      <c r="OB128" s="23"/>
      <c r="OC128" s="68"/>
      <c r="OD128" s="68"/>
      <c r="OE128" s="62"/>
      <c r="OF128" s="23"/>
      <c r="OG128" s="23"/>
      <c r="OH128" s="68"/>
      <c r="OI128" s="62"/>
      <c r="OJ128" s="34"/>
      <c r="OK128" s="143"/>
      <c r="OL128" s="143"/>
      <c r="OM128" s="143"/>
      <c r="ON128" s="17"/>
      <c r="OO128" s="3"/>
      <c r="OP128" s="32"/>
      <c r="OQ128" s="3"/>
      <c r="OR128" s="32"/>
      <c r="OS128" s="3"/>
      <c r="OT128" s="32"/>
      <c r="OU128" s="3"/>
      <c r="OV128" s="32"/>
      <c r="OW128" s="58"/>
      <c r="OX128" s="59"/>
      <c r="OY128" s="58"/>
      <c r="OZ128" s="59"/>
      <c r="PA128" s="58"/>
      <c r="PB128" s="59"/>
      <c r="PC128" s="42"/>
      <c r="PD128" s="92"/>
      <c r="PE128" s="141"/>
      <c r="PF128" s="36"/>
      <c r="PG128" s="98"/>
      <c r="PH128" s="126"/>
      <c r="PI128" s="100"/>
      <c r="PJ128" s="88"/>
      <c r="PK128" s="3"/>
      <c r="PL128" s="88"/>
      <c r="PM128" s="23"/>
      <c r="PN128" s="68"/>
      <c r="PO128" s="68"/>
      <c r="PP128" s="62"/>
      <c r="PQ128" s="23"/>
      <c r="PR128" s="23"/>
      <c r="PS128" s="68"/>
      <c r="PT128" s="62"/>
      <c r="PU128" s="34"/>
      <c r="PV128" s="143"/>
      <c r="PW128" s="143"/>
      <c r="PX128" s="143"/>
      <c r="PY128" s="17"/>
      <c r="PZ128" s="3"/>
      <c r="QA128" s="32"/>
      <c r="QB128" s="3"/>
      <c r="QC128" s="32"/>
      <c r="QD128" s="3"/>
      <c r="QE128" s="32"/>
      <c r="QF128" s="3"/>
      <c r="QG128" s="32"/>
      <c r="QH128" s="58"/>
      <c r="QI128" s="59"/>
      <c r="QJ128" s="58"/>
      <c r="QK128" s="59"/>
      <c r="QL128" s="58"/>
      <c r="QM128" s="59"/>
      <c r="QN128" s="42"/>
      <c r="QO128" s="92"/>
      <c r="QP128" s="141"/>
      <c r="QQ128" s="36"/>
      <c r="QR128" s="98"/>
      <c r="QS128" s="126"/>
      <c r="QT128" s="100"/>
      <c r="QU128" s="88"/>
      <c r="QV128" s="3"/>
      <c r="QW128" s="88"/>
      <c r="QX128" s="23"/>
      <c r="QY128" s="68"/>
      <c r="QZ128" s="68"/>
      <c r="RA128" s="62"/>
      <c r="RB128" s="23"/>
      <c r="RC128" s="23"/>
      <c r="RD128" s="68"/>
      <c r="RE128" s="62"/>
      <c r="RF128" s="34"/>
      <c r="RG128" s="143"/>
      <c r="RH128" s="143"/>
      <c r="RI128" s="143"/>
      <c r="RJ128" s="17"/>
      <c r="RK128" s="3"/>
      <c r="RL128" s="32"/>
      <c r="RM128" s="3"/>
      <c r="RN128" s="32"/>
      <c r="RO128" s="3"/>
      <c r="RP128" s="32"/>
      <c r="RQ128" s="3"/>
      <c r="RR128" s="32"/>
      <c r="RS128" s="58"/>
      <c r="RT128" s="59"/>
      <c r="RU128" s="58"/>
      <c r="RV128" s="59"/>
      <c r="RW128" s="58"/>
      <c r="RX128" s="59"/>
      <c r="RY128" s="42"/>
      <c r="RZ128" s="92"/>
      <c r="SA128" s="141"/>
      <c r="SB128" s="36"/>
      <c r="SC128" s="98"/>
      <c r="SD128" s="17"/>
      <c r="SE128" s="100"/>
      <c r="SF128" s="88"/>
      <c r="SG128" s="3"/>
      <c r="SH128" s="88"/>
      <c r="SI128" s="23"/>
      <c r="SJ128" s="68"/>
      <c r="SK128" s="68"/>
      <c r="SL128" s="62"/>
      <c r="SM128" s="23"/>
      <c r="SN128" s="23"/>
      <c r="SO128" s="68"/>
      <c r="SP128" s="62"/>
      <c r="SQ128" s="34"/>
      <c r="SR128" s="143"/>
      <c r="SS128" s="143"/>
      <c r="ST128" s="143"/>
      <c r="SU128" s="17"/>
      <c r="SV128" s="3"/>
      <c r="SW128" s="32"/>
      <c r="SX128" s="3"/>
      <c r="SY128" s="32"/>
      <c r="SZ128" s="3"/>
      <c r="TA128" s="32"/>
      <c r="TB128" s="3"/>
      <c r="TC128" s="32"/>
      <c r="TD128" s="58"/>
      <c r="TE128" s="59"/>
      <c r="TF128" s="58"/>
      <c r="TG128" s="59"/>
      <c r="TH128" s="58"/>
      <c r="TI128" s="59"/>
      <c r="TJ128" s="42"/>
      <c r="TK128" s="92"/>
      <c r="TL128" s="141"/>
      <c r="TM128" s="36"/>
      <c r="TN128" s="98"/>
      <c r="TO128" s="17"/>
      <c r="TP128" s="100"/>
      <c r="TQ128" s="88"/>
      <c r="TR128" s="3"/>
      <c r="TS128" s="88"/>
      <c r="TT128" s="23"/>
      <c r="TU128" s="68"/>
      <c r="TV128" s="68"/>
      <c r="TW128" s="62"/>
      <c r="TX128" s="23"/>
      <c r="TY128" s="23"/>
      <c r="TZ128" s="68"/>
      <c r="UA128" s="62"/>
      <c r="UB128" s="34"/>
      <c r="UC128" s="143"/>
      <c r="UD128" s="143"/>
      <c r="UE128" s="143"/>
      <c r="UF128" s="17"/>
      <c r="UG128" s="3"/>
      <c r="UH128" s="32"/>
      <c r="UI128" s="3"/>
      <c r="UJ128" s="32"/>
      <c r="UK128" s="3"/>
      <c r="UL128" s="32"/>
      <c r="UM128" s="3"/>
      <c r="UN128" s="32"/>
      <c r="UO128" s="58"/>
      <c r="UP128" s="59"/>
      <c r="UQ128" s="58"/>
      <c r="UR128" s="59"/>
      <c r="US128" s="58"/>
      <c r="UT128" s="59"/>
      <c r="UU128" s="42"/>
      <c r="UV128" s="92"/>
      <c r="UW128" s="141"/>
      <c r="UX128" s="36"/>
      <c r="UY128" s="98"/>
      <c r="UZ128" s="17"/>
      <c r="VA128" s="100">
        <v>0</v>
      </c>
      <c r="VB128" s="88">
        <v>0</v>
      </c>
      <c r="VC128" s="3">
        <v>0</v>
      </c>
      <c r="VD128" s="88">
        <v>0</v>
      </c>
      <c r="VE128" s="23">
        <f t="shared" si="759"/>
        <v>0</v>
      </c>
      <c r="VF128" s="68">
        <f t="shared" si="760"/>
        <v>0</v>
      </c>
      <c r="VG128" s="68">
        <f t="shared" si="761"/>
        <v>0</v>
      </c>
      <c r="VH128" s="62">
        <f t="shared" si="762"/>
        <v>0</v>
      </c>
      <c r="VI128" s="23">
        <v>0</v>
      </c>
      <c r="VJ128" s="23"/>
      <c r="VK128" s="68"/>
      <c r="VL128" s="62"/>
      <c r="VM128" s="34">
        <f t="shared" si="763"/>
        <v>0</v>
      </c>
      <c r="VN128" s="143" t="str">
        <f t="shared" si="755"/>
        <v>AK-37-W</v>
      </c>
      <c r="VO128" s="143" t="str">
        <f t="shared" si="756"/>
        <v>-</v>
      </c>
      <c r="VP128" s="143" t="str">
        <f t="shared" si="757"/>
        <v>FBA79980</v>
      </c>
      <c r="VQ128" s="17">
        <f t="shared" si="764"/>
        <v>2210.2697999999996</v>
      </c>
      <c r="VR128" s="3">
        <v>0</v>
      </c>
      <c r="VS128" s="32">
        <f t="shared" si="765"/>
        <v>0</v>
      </c>
      <c r="VT128" s="3">
        <v>0</v>
      </c>
      <c r="VU128" s="32">
        <f t="shared" si="766"/>
        <v>0</v>
      </c>
      <c r="VV128" s="3">
        <v>0</v>
      </c>
      <c r="VW128" s="32">
        <f t="shared" si="767"/>
        <v>0</v>
      </c>
      <c r="VX128" s="3">
        <v>0</v>
      </c>
      <c r="VY128" s="32">
        <f t="shared" si="768"/>
        <v>0</v>
      </c>
      <c r="VZ128" s="58">
        <v>108</v>
      </c>
      <c r="WA128" s="59">
        <f t="shared" si="769"/>
        <v>238709.13839999997</v>
      </c>
      <c r="WB128" s="58">
        <v>0</v>
      </c>
      <c r="WC128" s="59">
        <f t="shared" si="770"/>
        <v>0</v>
      </c>
      <c r="WD128" s="58">
        <v>0</v>
      </c>
      <c r="WE128" s="59">
        <f t="shared" si="771"/>
        <v>0</v>
      </c>
      <c r="WF128" s="42">
        <f t="shared" si="772"/>
        <v>108</v>
      </c>
      <c r="WG128" s="92">
        <f t="shared" si="773"/>
        <v>238709.13839999997</v>
      </c>
      <c r="WH128" s="141">
        <v>0</v>
      </c>
      <c r="WI128" s="36" t="str">
        <f t="shared" si="758"/>
        <v>AK-37-W</v>
      </c>
      <c r="WJ128" s="98" t="s">
        <v>465</v>
      </c>
      <c r="WK128" s="17">
        <f t="shared" si="774"/>
        <v>2210.2697999999996</v>
      </c>
    </row>
    <row r="129" spans="1:609">
      <c r="A129" s="154" t="s">
        <v>461</v>
      </c>
      <c r="B129" s="155" t="s">
        <v>971</v>
      </c>
      <c r="C129" s="150"/>
      <c r="D129" s="150" t="s">
        <v>669</v>
      </c>
      <c r="E129" s="154" t="s">
        <v>977</v>
      </c>
      <c r="F129" s="155"/>
      <c r="G129" s="151"/>
      <c r="H129" s="150" t="s">
        <v>868</v>
      </c>
      <c r="I129" s="150" t="s">
        <v>981</v>
      </c>
      <c r="J129" s="187">
        <v>22833</v>
      </c>
      <c r="K129" s="30"/>
      <c r="L129" s="2"/>
      <c r="M129" s="3"/>
      <c r="N129" s="21"/>
      <c r="O129" s="3"/>
      <c r="P129" s="23"/>
      <c r="Q129" s="2"/>
      <c r="R129" s="3"/>
      <c r="S129" s="20"/>
      <c r="T129" s="3"/>
      <c r="U129" s="23"/>
      <c r="V129" s="2"/>
      <c r="W129" s="3"/>
      <c r="X129" s="3"/>
      <c r="Y129" s="3"/>
      <c r="Z129" s="23"/>
      <c r="AA129" s="24"/>
      <c r="AB129" s="2"/>
      <c r="AC129" s="3"/>
      <c r="AD129" s="3"/>
      <c r="AE129" s="3"/>
      <c r="AF129" s="23"/>
      <c r="AG129" s="24"/>
      <c r="AH129" s="12"/>
      <c r="AI129" s="3"/>
      <c r="AJ129" s="3"/>
      <c r="AK129" s="3"/>
      <c r="AL129" s="23"/>
      <c r="AM129" s="24"/>
      <c r="AN129" s="12"/>
      <c r="AO129" s="3"/>
      <c r="AP129" s="3"/>
      <c r="AQ129" s="23"/>
      <c r="AR129" s="34"/>
      <c r="AS129" s="24"/>
      <c r="AT129" s="12"/>
      <c r="AU129" s="3"/>
      <c r="AV129" s="3"/>
      <c r="AW129" s="23"/>
      <c r="AX129" s="34"/>
      <c r="AY129" s="24"/>
      <c r="AZ129" s="12"/>
      <c r="BA129" s="3"/>
      <c r="BB129" s="3"/>
      <c r="BC129" s="23"/>
      <c r="BD129" s="34"/>
      <c r="BE129" s="24"/>
      <c r="BF129" s="12"/>
      <c r="BG129" s="3"/>
      <c r="BH129" s="3"/>
      <c r="BI129" s="23"/>
      <c r="BJ129" s="34"/>
      <c r="BK129" s="37"/>
      <c r="BL129" s="12"/>
      <c r="BM129" s="3"/>
      <c r="BN129" s="3"/>
      <c r="BO129" s="23"/>
      <c r="BP129" s="34"/>
      <c r="BQ129" s="37"/>
      <c r="BR129" s="12"/>
      <c r="BS129" s="3"/>
      <c r="BT129" s="3"/>
      <c r="BU129" s="3"/>
      <c r="BV129" s="3"/>
      <c r="BW129" s="3"/>
      <c r="BX129" s="3"/>
      <c r="BY129" s="3"/>
      <c r="BZ129" s="23"/>
      <c r="CA129" s="23"/>
      <c r="CB129" s="37"/>
      <c r="CC129" s="34"/>
      <c r="CD129" s="3"/>
      <c r="CE129" s="3"/>
      <c r="CF129" s="3"/>
      <c r="CG129" s="3"/>
      <c r="CH129" s="3"/>
      <c r="CI129" s="3"/>
      <c r="CJ129" s="23"/>
      <c r="CK129" s="23"/>
      <c r="CL129" s="24"/>
      <c r="CM129" s="34"/>
      <c r="CN129" s="3"/>
      <c r="CO129" s="3"/>
      <c r="CP129" s="3"/>
      <c r="CQ129" s="3"/>
      <c r="CR129" s="3"/>
      <c r="CS129" s="3"/>
      <c r="CT129" s="23"/>
      <c r="CU129" s="23"/>
      <c r="CV129" s="24"/>
      <c r="CW129" s="34"/>
      <c r="CX129" s="3"/>
      <c r="CY129" s="3"/>
      <c r="CZ129" s="3"/>
      <c r="DA129" s="3"/>
      <c r="DB129" s="23"/>
      <c r="DC129" s="23"/>
      <c r="DD129" s="24"/>
      <c r="DE129" s="23"/>
      <c r="DF129" s="23"/>
      <c r="DG129" s="23"/>
      <c r="DH129" s="34"/>
      <c r="DI129" s="3"/>
      <c r="DJ129" s="3"/>
      <c r="DK129" s="3"/>
      <c r="DL129" s="3"/>
      <c r="DM129" s="23"/>
      <c r="DN129" s="23"/>
      <c r="DO129" s="23"/>
      <c r="DP129" s="24"/>
      <c r="DQ129" s="23"/>
      <c r="DR129" s="23"/>
      <c r="DS129" s="23"/>
      <c r="DT129" s="24"/>
      <c r="DU129" s="34"/>
      <c r="DV129" s="24"/>
      <c r="DW129" s="24"/>
      <c r="DX129" s="34"/>
      <c r="DY129" s="23"/>
      <c r="DZ129" s="34"/>
      <c r="EA129" s="24"/>
      <c r="EB129" s="24"/>
      <c r="EC129" s="24"/>
      <c r="ED129" s="24"/>
      <c r="EE129" s="3"/>
      <c r="EF129" s="3"/>
      <c r="EG129" s="3"/>
      <c r="EH129" s="3"/>
      <c r="EI129" s="23"/>
      <c r="EJ129" s="23"/>
      <c r="EK129" s="23"/>
      <c r="EL129" s="62"/>
      <c r="EM129" s="23"/>
      <c r="EN129" s="23"/>
      <c r="EO129" s="23"/>
      <c r="EP129" s="62"/>
      <c r="EQ129" s="34"/>
      <c r="ER129" s="24"/>
      <c r="ES129" s="24"/>
      <c r="ET129" s="24"/>
      <c r="EU129" s="24"/>
      <c r="EV129" s="3"/>
      <c r="EW129" s="3"/>
      <c r="EX129" s="3"/>
      <c r="EY129" s="3"/>
      <c r="EZ129" s="23"/>
      <c r="FA129" s="23"/>
      <c r="FB129" s="70"/>
      <c r="FC129" s="62"/>
      <c r="FD129" s="23"/>
      <c r="FE129" s="23"/>
      <c r="FF129" s="23"/>
      <c r="FG129" s="62"/>
      <c r="FH129" s="34"/>
      <c r="FI129" s="3"/>
      <c r="FJ129" s="3"/>
      <c r="FK129" s="3"/>
      <c r="FL129" s="3"/>
      <c r="FM129" s="23"/>
      <c r="FN129" s="23"/>
      <c r="FO129" s="70"/>
      <c r="FP129" s="62"/>
      <c r="FQ129" s="23"/>
      <c r="FR129" s="23"/>
      <c r="FS129" s="68"/>
      <c r="FT129" s="62"/>
      <c r="FU129" s="34"/>
      <c r="FV129" s="3"/>
      <c r="FW129" s="3"/>
      <c r="FX129" s="3"/>
      <c r="FY129" s="3"/>
      <c r="FZ129" s="23"/>
      <c r="GA129" s="23"/>
      <c r="GB129" s="70"/>
      <c r="GC129" s="62"/>
      <c r="GD129" s="23"/>
      <c r="GE129" s="23"/>
      <c r="GF129" s="68"/>
      <c r="GG129" s="62"/>
      <c r="GH129" s="111"/>
      <c r="GI129" s="100"/>
      <c r="GJ129" s="3"/>
      <c r="GK129" s="3"/>
      <c r="GL129" s="3"/>
      <c r="GM129" s="23"/>
      <c r="GN129" s="23"/>
      <c r="GO129" s="70"/>
      <c r="GP129" s="62"/>
      <c r="GQ129" s="23"/>
      <c r="GR129" s="23"/>
      <c r="GS129" s="68"/>
      <c r="GT129" s="62"/>
      <c r="GU129" s="111"/>
      <c r="GV129" s="100"/>
      <c r="GW129" s="3"/>
      <c r="GX129" s="3"/>
      <c r="GY129" s="3"/>
      <c r="GZ129" s="23"/>
      <c r="HA129" s="23"/>
      <c r="HB129" s="70"/>
      <c r="HC129" s="62"/>
      <c r="HD129" s="23"/>
      <c r="HE129" s="23"/>
      <c r="HF129" s="68"/>
      <c r="HG129" s="62"/>
      <c r="HH129" s="34"/>
      <c r="HI129" s="100"/>
      <c r="HJ129" s="3"/>
      <c r="HK129" s="3"/>
      <c r="HL129" s="3"/>
      <c r="HM129" s="23"/>
      <c r="HN129" s="23"/>
      <c r="HO129" s="70"/>
      <c r="HP129" s="62"/>
      <c r="HQ129" s="23"/>
      <c r="HR129" s="23"/>
      <c r="HS129" s="68"/>
      <c r="HT129" s="62"/>
      <c r="HU129" s="34"/>
      <c r="HV129" s="100"/>
      <c r="HW129" s="3"/>
      <c r="HX129" s="3"/>
      <c r="HY129" s="179"/>
      <c r="HZ129" s="23"/>
      <c r="IA129" s="23"/>
      <c r="IB129" s="70"/>
      <c r="IC129" s="62"/>
      <c r="ID129" s="23"/>
      <c r="IE129" s="23"/>
      <c r="IF129" s="68"/>
      <c r="IG129" s="62"/>
      <c r="IH129" s="34"/>
      <c r="II129" s="100"/>
      <c r="IJ129" s="88"/>
      <c r="IK129" s="3"/>
      <c r="IL129" s="88"/>
      <c r="IM129" s="23"/>
      <c r="IN129" s="68"/>
      <c r="IO129" s="68"/>
      <c r="IP129" s="62"/>
      <c r="IQ129" s="23"/>
      <c r="IR129" s="23"/>
      <c r="IS129" s="68"/>
      <c r="IT129" s="62"/>
      <c r="IU129" s="34"/>
      <c r="IV129" s="142"/>
      <c r="IW129" s="142"/>
      <c r="IX129" s="142"/>
      <c r="IY129" s="17"/>
      <c r="IZ129" s="3"/>
      <c r="JA129" s="32"/>
      <c r="JB129" s="3"/>
      <c r="JC129" s="32"/>
      <c r="JD129" s="3"/>
      <c r="JE129" s="32"/>
      <c r="JF129" s="3"/>
      <c r="JG129" s="32"/>
      <c r="JH129" s="58"/>
      <c r="JI129" s="59"/>
      <c r="JJ129" s="58"/>
      <c r="JK129" s="59"/>
      <c r="JL129" s="58"/>
      <c r="JM129" s="59"/>
      <c r="JN129" s="42"/>
      <c r="JO129" s="10"/>
      <c r="JP129" s="36"/>
      <c r="JQ129" s="98"/>
      <c r="JR129" s="17"/>
      <c r="JS129" s="100"/>
      <c r="JT129" s="88"/>
      <c r="JU129" s="3"/>
      <c r="JV129" s="88"/>
      <c r="JW129" s="23"/>
      <c r="JX129" s="68"/>
      <c r="JY129" s="68"/>
      <c r="JZ129" s="62"/>
      <c r="KA129" s="23"/>
      <c r="KB129" s="23"/>
      <c r="KC129" s="68"/>
      <c r="KD129" s="62"/>
      <c r="KE129" s="34"/>
      <c r="KF129" s="142"/>
      <c r="KG129" s="142"/>
      <c r="KH129" s="142"/>
      <c r="KI129" s="17"/>
      <c r="KJ129" s="3"/>
      <c r="KK129" s="32"/>
      <c r="KL129" s="3"/>
      <c r="KM129" s="32"/>
      <c r="KN129" s="3"/>
      <c r="KO129" s="32"/>
      <c r="KP129" s="3"/>
      <c r="KQ129" s="32"/>
      <c r="KR129" s="58"/>
      <c r="KS129" s="59"/>
      <c r="KT129" s="58"/>
      <c r="KU129" s="59"/>
      <c r="KV129" s="58"/>
      <c r="KW129" s="59"/>
      <c r="KX129" s="42"/>
      <c r="KY129" s="10"/>
      <c r="KZ129" s="36"/>
      <c r="LA129" s="98"/>
      <c r="LB129" s="17"/>
      <c r="LC129" s="100"/>
      <c r="LD129" s="88"/>
      <c r="LE129" s="3"/>
      <c r="LF129" s="88"/>
      <c r="LG129" s="23"/>
      <c r="LH129" s="68"/>
      <c r="LI129" s="68"/>
      <c r="LJ129" s="62"/>
      <c r="LK129" s="23"/>
      <c r="LL129" s="23"/>
      <c r="LM129" s="68"/>
      <c r="LN129" s="62"/>
      <c r="LO129" s="34"/>
      <c r="LP129" s="143"/>
      <c r="LQ129" s="143"/>
      <c r="LR129" s="143"/>
      <c r="LS129" s="17"/>
      <c r="LT129" s="3"/>
      <c r="LU129" s="32"/>
      <c r="LV129" s="3"/>
      <c r="LW129" s="32"/>
      <c r="LX129" s="3"/>
      <c r="LY129" s="32"/>
      <c r="LZ129" s="3"/>
      <c r="MA129" s="32"/>
      <c r="MB129" s="58"/>
      <c r="MC129" s="59"/>
      <c r="MD129" s="58"/>
      <c r="ME129" s="59"/>
      <c r="MF129" s="58"/>
      <c r="MG129" s="59"/>
      <c r="MH129" s="42"/>
      <c r="MI129" s="10"/>
      <c r="MJ129" s="36"/>
      <c r="MK129" s="98"/>
      <c r="ML129" s="17"/>
      <c r="MM129" s="100"/>
      <c r="MN129" s="88"/>
      <c r="MO129" s="3"/>
      <c r="MP129" s="88"/>
      <c r="MQ129" s="23"/>
      <c r="MR129" s="68"/>
      <c r="MS129" s="68"/>
      <c r="MT129" s="62"/>
      <c r="MU129" s="23"/>
      <c r="MV129" s="23"/>
      <c r="MW129" s="68"/>
      <c r="MX129" s="62"/>
      <c r="MY129" s="34"/>
      <c r="MZ129" s="143"/>
      <c r="NA129" s="143"/>
      <c r="NB129" s="143"/>
      <c r="NC129" s="17"/>
      <c r="ND129" s="3"/>
      <c r="NE129" s="32"/>
      <c r="NF129" s="3"/>
      <c r="NG129" s="32"/>
      <c r="NH129" s="3"/>
      <c r="NI129" s="32"/>
      <c r="NJ129" s="3"/>
      <c r="NK129" s="32"/>
      <c r="NL129" s="58"/>
      <c r="NM129" s="59"/>
      <c r="NN129" s="58"/>
      <c r="NO129" s="59"/>
      <c r="NP129" s="58"/>
      <c r="NQ129" s="59"/>
      <c r="NR129" s="42"/>
      <c r="NS129" s="92"/>
      <c r="NT129" s="141"/>
      <c r="NU129" s="36"/>
      <c r="NV129" s="98"/>
      <c r="NW129" s="17"/>
      <c r="NX129" s="100"/>
      <c r="NY129" s="88"/>
      <c r="NZ129" s="3"/>
      <c r="OA129" s="88"/>
      <c r="OB129" s="23"/>
      <c r="OC129" s="68"/>
      <c r="OD129" s="68"/>
      <c r="OE129" s="62"/>
      <c r="OF129" s="23"/>
      <c r="OG129" s="23"/>
      <c r="OH129" s="68"/>
      <c r="OI129" s="62"/>
      <c r="OJ129" s="34"/>
      <c r="OK129" s="143"/>
      <c r="OL129" s="143"/>
      <c r="OM129" s="143"/>
      <c r="ON129" s="17"/>
      <c r="OO129" s="3"/>
      <c r="OP129" s="32"/>
      <c r="OQ129" s="3"/>
      <c r="OR129" s="32"/>
      <c r="OS129" s="3"/>
      <c r="OT129" s="32"/>
      <c r="OU129" s="3"/>
      <c r="OV129" s="32"/>
      <c r="OW129" s="58"/>
      <c r="OX129" s="59"/>
      <c r="OY129" s="58"/>
      <c r="OZ129" s="59"/>
      <c r="PA129" s="58"/>
      <c r="PB129" s="59"/>
      <c r="PC129" s="42"/>
      <c r="PD129" s="92"/>
      <c r="PE129" s="141"/>
      <c r="PF129" s="36"/>
      <c r="PG129" s="98"/>
      <c r="PH129" s="17"/>
      <c r="PI129" s="100"/>
      <c r="PJ129" s="88"/>
      <c r="PK129" s="3"/>
      <c r="PL129" s="88"/>
      <c r="PM129" s="23"/>
      <c r="PN129" s="68"/>
      <c r="PO129" s="68"/>
      <c r="PP129" s="62"/>
      <c r="PQ129" s="23"/>
      <c r="PR129" s="23"/>
      <c r="PS129" s="68"/>
      <c r="PT129" s="62"/>
      <c r="PU129" s="34"/>
      <c r="PV129" s="143"/>
      <c r="PW129" s="143"/>
      <c r="PX129" s="143"/>
      <c r="PY129" s="17"/>
      <c r="PZ129" s="3"/>
      <c r="QA129" s="32"/>
      <c r="QB129" s="3"/>
      <c r="QC129" s="32"/>
      <c r="QD129" s="3"/>
      <c r="QE129" s="32"/>
      <c r="QF129" s="3"/>
      <c r="QG129" s="32"/>
      <c r="QH129" s="58"/>
      <c r="QI129" s="59"/>
      <c r="QJ129" s="58"/>
      <c r="QK129" s="59"/>
      <c r="QL129" s="58"/>
      <c r="QM129" s="59"/>
      <c r="QN129" s="42"/>
      <c r="QO129" s="92"/>
      <c r="QP129" s="141"/>
      <c r="QQ129" s="36"/>
      <c r="QR129" s="98"/>
      <c r="QS129" s="17"/>
      <c r="QT129" s="100"/>
      <c r="QU129" s="88"/>
      <c r="QV129" s="3"/>
      <c r="QW129" s="88"/>
      <c r="QX129" s="23"/>
      <c r="QY129" s="68"/>
      <c r="QZ129" s="68"/>
      <c r="RA129" s="62"/>
      <c r="RB129" s="23"/>
      <c r="RC129" s="23"/>
      <c r="RD129" s="68"/>
      <c r="RE129" s="62"/>
      <c r="RF129" s="34"/>
      <c r="RG129" s="143"/>
      <c r="RH129" s="143"/>
      <c r="RI129" s="143"/>
      <c r="RJ129" s="17"/>
      <c r="RK129" s="3"/>
      <c r="RL129" s="32"/>
      <c r="RM129" s="3"/>
      <c r="RN129" s="32"/>
      <c r="RO129" s="3"/>
      <c r="RP129" s="32"/>
      <c r="RQ129" s="3"/>
      <c r="RR129" s="32"/>
      <c r="RS129" s="58"/>
      <c r="RT129" s="59"/>
      <c r="RU129" s="58"/>
      <c r="RV129" s="59"/>
      <c r="RW129" s="58"/>
      <c r="RX129" s="59"/>
      <c r="RY129" s="42"/>
      <c r="RZ129" s="92"/>
      <c r="SA129" s="141"/>
      <c r="SB129" s="36"/>
      <c r="SC129" s="98"/>
      <c r="SD129" s="17"/>
      <c r="SE129" s="100"/>
      <c r="SF129" s="88"/>
      <c r="SG129" s="3"/>
      <c r="SH129" s="88"/>
      <c r="SI129" s="23"/>
      <c r="SJ129" s="68"/>
      <c r="SK129" s="68"/>
      <c r="SL129" s="62"/>
      <c r="SM129" s="23"/>
      <c r="SN129" s="23"/>
      <c r="SO129" s="68"/>
      <c r="SP129" s="62"/>
      <c r="SQ129" s="34"/>
      <c r="SR129" s="143"/>
      <c r="SS129" s="143"/>
      <c r="ST129" s="143"/>
      <c r="SU129" s="17"/>
      <c r="SV129" s="3"/>
      <c r="SW129" s="32"/>
      <c r="SX129" s="3"/>
      <c r="SY129" s="32"/>
      <c r="SZ129" s="3"/>
      <c r="TA129" s="32"/>
      <c r="TB129" s="3"/>
      <c r="TC129" s="32"/>
      <c r="TD129" s="58"/>
      <c r="TE129" s="59"/>
      <c r="TF129" s="58"/>
      <c r="TG129" s="59"/>
      <c r="TH129" s="58"/>
      <c r="TI129" s="59"/>
      <c r="TJ129" s="42"/>
      <c r="TK129" s="92"/>
      <c r="TL129" s="141"/>
      <c r="TM129" s="36"/>
      <c r="TN129" s="98"/>
      <c r="TO129" s="17"/>
      <c r="TP129" s="100"/>
      <c r="TQ129" s="88"/>
      <c r="TR129" s="3"/>
      <c r="TS129" s="88"/>
      <c r="TT129" s="23"/>
      <c r="TU129" s="68"/>
      <c r="TV129" s="68"/>
      <c r="TW129" s="62"/>
      <c r="TX129" s="23"/>
      <c r="TY129" s="23"/>
      <c r="TZ129" s="68"/>
      <c r="UA129" s="62"/>
      <c r="UB129" s="34"/>
      <c r="UC129" s="143"/>
      <c r="UD129" s="143"/>
      <c r="UE129" s="143"/>
      <c r="UF129" s="17"/>
      <c r="UG129" s="3"/>
      <c r="UH129" s="32"/>
      <c r="UI129" s="3"/>
      <c r="UJ129" s="32"/>
      <c r="UK129" s="3"/>
      <c r="UL129" s="32"/>
      <c r="UM129" s="3"/>
      <c r="UN129" s="32"/>
      <c r="UO129" s="58"/>
      <c r="UP129" s="59"/>
      <c r="UQ129" s="58"/>
      <c r="UR129" s="59"/>
      <c r="US129" s="58"/>
      <c r="UT129" s="59"/>
      <c r="UU129" s="42"/>
      <c r="UV129" s="92"/>
      <c r="UW129" s="141"/>
      <c r="UX129" s="36"/>
      <c r="UY129" s="98"/>
      <c r="UZ129" s="17"/>
      <c r="VA129" s="100">
        <v>0</v>
      </c>
      <c r="VB129" s="88">
        <v>0</v>
      </c>
      <c r="VC129" s="3">
        <v>0</v>
      </c>
      <c r="VD129" s="88">
        <v>0</v>
      </c>
      <c r="VE129" s="23">
        <f t="shared" si="759"/>
        <v>0</v>
      </c>
      <c r="VF129" s="68">
        <f t="shared" si="760"/>
        <v>0</v>
      </c>
      <c r="VG129" s="68">
        <f t="shared" si="761"/>
        <v>0</v>
      </c>
      <c r="VH129" s="62">
        <f t="shared" si="762"/>
        <v>0</v>
      </c>
      <c r="VI129" s="23">
        <v>0</v>
      </c>
      <c r="VJ129" s="23">
        <v>2</v>
      </c>
      <c r="VK129" s="68">
        <v>3198</v>
      </c>
      <c r="VL129" s="62">
        <f>VK129/$IS$1</f>
        <v>3.0534380299118533E-3</v>
      </c>
      <c r="VM129" s="34">
        <f t="shared" si="763"/>
        <v>0</v>
      </c>
      <c r="VN129" s="143" t="str">
        <f t="shared" si="755"/>
        <v>AM-Pro24</v>
      </c>
      <c r="VO129" s="143" t="str">
        <f t="shared" si="756"/>
        <v>-</v>
      </c>
      <c r="VP129" s="143" t="str">
        <f t="shared" si="757"/>
        <v>FBA80012</v>
      </c>
      <c r="VQ129" s="17">
        <f t="shared" si="764"/>
        <v>22833</v>
      </c>
      <c r="VR129" s="3">
        <v>0</v>
      </c>
      <c r="VS129" s="32">
        <f t="shared" si="765"/>
        <v>0</v>
      </c>
      <c r="VT129" s="3">
        <v>0</v>
      </c>
      <c r="VU129" s="32">
        <f t="shared" si="766"/>
        <v>0</v>
      </c>
      <c r="VV129" s="3">
        <v>0</v>
      </c>
      <c r="VW129" s="32">
        <f t="shared" si="767"/>
        <v>0</v>
      </c>
      <c r="VX129" s="3">
        <v>0</v>
      </c>
      <c r="VY129" s="32">
        <f t="shared" si="768"/>
        <v>0</v>
      </c>
      <c r="VZ129" s="58">
        <v>0</v>
      </c>
      <c r="WA129" s="59">
        <f t="shared" si="769"/>
        <v>0</v>
      </c>
      <c r="WB129" s="58">
        <v>10</v>
      </c>
      <c r="WC129" s="59">
        <f t="shared" si="770"/>
        <v>228330</v>
      </c>
      <c r="WD129" s="58">
        <v>0</v>
      </c>
      <c r="WE129" s="59">
        <f t="shared" si="771"/>
        <v>0</v>
      </c>
      <c r="WF129" s="42">
        <f t="shared" si="772"/>
        <v>10</v>
      </c>
      <c r="WG129" s="92">
        <f t="shared" si="773"/>
        <v>228330</v>
      </c>
      <c r="WH129" s="141">
        <v>0</v>
      </c>
      <c r="WI129" s="36" t="str">
        <f t="shared" si="758"/>
        <v>AM-Pro24</v>
      </c>
      <c r="WJ129" s="98" t="s">
        <v>664</v>
      </c>
      <c r="WK129" s="17">
        <f t="shared" si="774"/>
        <v>22833</v>
      </c>
    </row>
    <row r="130" spans="1:609">
      <c r="A130" s="169" t="s">
        <v>884</v>
      </c>
      <c r="B130" s="155" t="s">
        <v>862</v>
      </c>
      <c r="C130" s="150"/>
      <c r="D130" s="150" t="s">
        <v>669</v>
      </c>
      <c r="E130" s="154" t="s">
        <v>851</v>
      </c>
      <c r="F130" s="155"/>
      <c r="G130" s="151"/>
      <c r="H130" s="150" t="s">
        <v>868</v>
      </c>
      <c r="I130" s="150" t="s">
        <v>872</v>
      </c>
      <c r="J130" s="187">
        <v>13404.19</v>
      </c>
      <c r="K130" s="30"/>
      <c r="L130" s="2"/>
      <c r="M130" s="3"/>
      <c r="N130" s="21"/>
      <c r="O130" s="3"/>
      <c r="P130" s="23"/>
      <c r="Q130" s="2"/>
      <c r="R130" s="3"/>
      <c r="S130" s="20"/>
      <c r="T130" s="3"/>
      <c r="U130" s="23"/>
      <c r="V130" s="2"/>
      <c r="W130" s="3"/>
      <c r="X130" s="3"/>
      <c r="Y130" s="3"/>
      <c r="Z130" s="23"/>
      <c r="AA130" s="24"/>
      <c r="AB130" s="2"/>
      <c r="AC130" s="3"/>
      <c r="AD130" s="3"/>
      <c r="AE130" s="3"/>
      <c r="AF130" s="23"/>
      <c r="AG130" s="24"/>
      <c r="AH130" s="12"/>
      <c r="AI130" s="3"/>
      <c r="AJ130" s="3"/>
      <c r="AK130" s="3"/>
      <c r="AL130" s="23"/>
      <c r="AM130" s="24"/>
      <c r="AN130" s="12"/>
      <c r="AO130" s="3"/>
      <c r="AP130" s="3"/>
      <c r="AQ130" s="23"/>
      <c r="AR130" s="34"/>
      <c r="AS130" s="24"/>
      <c r="AT130" s="12"/>
      <c r="AU130" s="3"/>
      <c r="AV130" s="3"/>
      <c r="AW130" s="23"/>
      <c r="AX130" s="34"/>
      <c r="AY130" s="24"/>
      <c r="AZ130" s="12"/>
      <c r="BA130" s="3"/>
      <c r="BB130" s="3"/>
      <c r="BC130" s="23"/>
      <c r="BD130" s="34"/>
      <c r="BE130" s="24"/>
      <c r="BF130" s="12"/>
      <c r="BG130" s="3"/>
      <c r="BH130" s="3"/>
      <c r="BI130" s="23"/>
      <c r="BJ130" s="34"/>
      <c r="BK130" s="37"/>
      <c r="BL130" s="12"/>
      <c r="BM130" s="3"/>
      <c r="BN130" s="3"/>
      <c r="BO130" s="23"/>
      <c r="BP130" s="34"/>
      <c r="BQ130" s="37"/>
      <c r="BR130" s="12"/>
      <c r="BS130" s="3"/>
      <c r="BT130" s="3"/>
      <c r="BU130" s="3"/>
      <c r="BV130" s="3"/>
      <c r="BW130" s="3"/>
      <c r="BX130" s="3"/>
      <c r="BY130" s="3"/>
      <c r="BZ130" s="23"/>
      <c r="CA130" s="23"/>
      <c r="CB130" s="37"/>
      <c r="CC130" s="34"/>
      <c r="CD130" s="3"/>
      <c r="CE130" s="3"/>
      <c r="CF130" s="3"/>
      <c r="CG130" s="3"/>
      <c r="CH130" s="3"/>
      <c r="CI130" s="3"/>
      <c r="CJ130" s="23"/>
      <c r="CK130" s="23"/>
      <c r="CL130" s="24"/>
      <c r="CM130" s="34"/>
      <c r="CN130" s="3"/>
      <c r="CO130" s="3"/>
      <c r="CP130" s="3"/>
      <c r="CQ130" s="3"/>
      <c r="CR130" s="3"/>
      <c r="CS130" s="3"/>
      <c r="CT130" s="23"/>
      <c r="CU130" s="23"/>
      <c r="CV130" s="24"/>
      <c r="CW130" s="34"/>
      <c r="CX130" s="3"/>
      <c r="CY130" s="3"/>
      <c r="CZ130" s="3"/>
      <c r="DA130" s="3"/>
      <c r="DB130" s="23"/>
      <c r="DC130" s="23"/>
      <c r="DD130" s="24"/>
      <c r="DE130" s="23"/>
      <c r="DF130" s="23"/>
      <c r="DG130" s="23"/>
      <c r="DH130" s="34"/>
      <c r="DI130" s="3"/>
      <c r="DJ130" s="3"/>
      <c r="DK130" s="3"/>
      <c r="DL130" s="3"/>
      <c r="DM130" s="23"/>
      <c r="DN130" s="23"/>
      <c r="DO130" s="23"/>
      <c r="DP130" s="24"/>
      <c r="DQ130" s="23"/>
      <c r="DR130" s="23"/>
      <c r="DS130" s="23"/>
      <c r="DT130" s="24"/>
      <c r="DU130" s="34"/>
      <c r="DV130" s="24"/>
      <c r="DW130" s="62"/>
      <c r="DX130" s="34"/>
      <c r="DY130" s="23"/>
      <c r="DZ130" s="34"/>
      <c r="EA130" s="24"/>
      <c r="EB130" s="24"/>
      <c r="EC130" s="24"/>
      <c r="ED130" s="24"/>
      <c r="EE130" s="3"/>
      <c r="EF130" s="3"/>
      <c r="EG130" s="3"/>
      <c r="EH130" s="3"/>
      <c r="EI130" s="23"/>
      <c r="EJ130" s="23"/>
      <c r="EK130" s="23"/>
      <c r="EL130" s="62"/>
      <c r="EM130" s="23"/>
      <c r="EN130" s="23"/>
      <c r="EO130" s="23"/>
      <c r="EP130" s="62"/>
      <c r="EQ130" s="34"/>
      <c r="ER130" s="24"/>
      <c r="ES130" s="24"/>
      <c r="ET130" s="62"/>
      <c r="EU130" s="62"/>
      <c r="EV130" s="3"/>
      <c r="EW130" s="3"/>
      <c r="EX130" s="3"/>
      <c r="EY130" s="3"/>
      <c r="EZ130" s="23"/>
      <c r="FA130" s="23"/>
      <c r="FB130" s="70"/>
      <c r="FC130" s="62"/>
      <c r="FD130" s="23"/>
      <c r="FE130" s="23"/>
      <c r="FF130" s="23"/>
      <c r="FG130" s="62"/>
      <c r="FH130" s="34"/>
      <c r="FI130" s="3"/>
      <c r="FJ130" s="3"/>
      <c r="FK130" s="3"/>
      <c r="FL130" s="3"/>
      <c r="FM130" s="23"/>
      <c r="FN130" s="23"/>
      <c r="FO130" s="70"/>
      <c r="FP130" s="62"/>
      <c r="FQ130" s="23"/>
      <c r="FR130" s="23"/>
      <c r="FS130" s="68"/>
      <c r="FT130" s="62"/>
      <c r="FU130" s="34"/>
      <c r="FV130" s="3"/>
      <c r="FW130" s="3"/>
      <c r="FX130" s="3"/>
      <c r="FY130" s="3"/>
      <c r="FZ130" s="23"/>
      <c r="GA130" s="23"/>
      <c r="GB130" s="70"/>
      <c r="GC130" s="62"/>
      <c r="GD130" s="23"/>
      <c r="GE130" s="23"/>
      <c r="GF130" s="68"/>
      <c r="GG130" s="62"/>
      <c r="GH130" s="111"/>
      <c r="GI130" s="100"/>
      <c r="GJ130" s="3"/>
      <c r="GK130" s="3"/>
      <c r="GL130" s="3"/>
      <c r="GM130" s="23"/>
      <c r="GN130" s="23"/>
      <c r="GO130" s="70"/>
      <c r="GP130" s="62"/>
      <c r="GQ130" s="23"/>
      <c r="GR130" s="23"/>
      <c r="GS130" s="68"/>
      <c r="GT130" s="62"/>
      <c r="GU130" s="111"/>
      <c r="GV130" s="100"/>
      <c r="GW130" s="3"/>
      <c r="GX130" s="3"/>
      <c r="GY130" s="3"/>
      <c r="GZ130" s="23"/>
      <c r="HA130" s="23"/>
      <c r="HB130" s="70"/>
      <c r="HC130" s="62"/>
      <c r="HD130" s="23"/>
      <c r="HE130" s="23"/>
      <c r="HF130" s="68"/>
      <c r="HG130" s="62"/>
      <c r="HH130" s="34"/>
      <c r="HI130" s="100"/>
      <c r="HJ130" s="3"/>
      <c r="HK130" s="3"/>
      <c r="HL130" s="3"/>
      <c r="HM130" s="23"/>
      <c r="HN130" s="23"/>
      <c r="HO130" s="70"/>
      <c r="HP130" s="62"/>
      <c r="HQ130" s="23"/>
      <c r="HR130" s="23"/>
      <c r="HS130" s="68"/>
      <c r="HT130" s="62"/>
      <c r="HU130" s="34"/>
      <c r="HV130" s="100"/>
      <c r="HW130" s="3"/>
      <c r="HX130" s="3"/>
      <c r="HY130" s="179"/>
      <c r="HZ130" s="23"/>
      <c r="IA130" s="23"/>
      <c r="IB130" s="70"/>
      <c r="IC130" s="62"/>
      <c r="ID130" s="23"/>
      <c r="IE130" s="23"/>
      <c r="IF130" s="68"/>
      <c r="IG130" s="62"/>
      <c r="IH130" s="34"/>
      <c r="II130" s="100"/>
      <c r="IJ130" s="88"/>
      <c r="IK130" s="3"/>
      <c r="IL130" s="88"/>
      <c r="IM130" s="23"/>
      <c r="IN130" s="68"/>
      <c r="IO130" s="68"/>
      <c r="IP130" s="62"/>
      <c r="IQ130" s="23"/>
      <c r="IR130" s="23"/>
      <c r="IS130" s="68"/>
      <c r="IT130" s="62"/>
      <c r="IU130" s="34"/>
      <c r="IV130" s="142"/>
      <c r="IW130" s="142"/>
      <c r="IX130" s="142"/>
      <c r="IY130" s="17"/>
      <c r="IZ130" s="3"/>
      <c r="JA130" s="32"/>
      <c r="JB130" s="3"/>
      <c r="JC130" s="32"/>
      <c r="JD130" s="3"/>
      <c r="JE130" s="32"/>
      <c r="JF130" s="3"/>
      <c r="JG130" s="32"/>
      <c r="JH130" s="58"/>
      <c r="JI130" s="59"/>
      <c r="JJ130" s="58"/>
      <c r="JK130" s="59"/>
      <c r="JL130" s="58"/>
      <c r="JM130" s="59"/>
      <c r="JN130" s="42"/>
      <c r="JO130" s="10"/>
      <c r="JP130" s="36"/>
      <c r="JQ130" s="98"/>
      <c r="JR130" s="17"/>
      <c r="JS130" s="100"/>
      <c r="JT130" s="88"/>
      <c r="JU130" s="3"/>
      <c r="JV130" s="88"/>
      <c r="JW130" s="23"/>
      <c r="JX130" s="68"/>
      <c r="JY130" s="68"/>
      <c r="JZ130" s="62"/>
      <c r="KA130" s="23"/>
      <c r="KB130" s="23"/>
      <c r="KC130" s="68"/>
      <c r="KD130" s="62"/>
      <c r="KE130" s="34"/>
      <c r="KF130" s="142"/>
      <c r="KG130" s="142"/>
      <c r="KH130" s="142"/>
      <c r="KI130" s="17"/>
      <c r="KJ130" s="3"/>
      <c r="KK130" s="32"/>
      <c r="KL130" s="3"/>
      <c r="KM130" s="32"/>
      <c r="KN130" s="3"/>
      <c r="KO130" s="32"/>
      <c r="KP130" s="3"/>
      <c r="KQ130" s="32"/>
      <c r="KR130" s="58"/>
      <c r="KS130" s="59"/>
      <c r="KT130" s="58"/>
      <c r="KU130" s="59"/>
      <c r="KV130" s="58"/>
      <c r="KW130" s="59"/>
      <c r="KX130" s="42"/>
      <c r="KY130" s="10"/>
      <c r="KZ130" s="36"/>
      <c r="LA130" s="98"/>
      <c r="LB130" s="17"/>
      <c r="LC130" s="100"/>
      <c r="LD130" s="88"/>
      <c r="LE130" s="3"/>
      <c r="LF130" s="88"/>
      <c r="LG130" s="23"/>
      <c r="LH130" s="68"/>
      <c r="LI130" s="68"/>
      <c r="LJ130" s="62"/>
      <c r="LK130" s="23"/>
      <c r="LL130" s="23"/>
      <c r="LM130" s="68"/>
      <c r="LN130" s="62"/>
      <c r="LO130" s="34"/>
      <c r="LP130" s="143"/>
      <c r="LQ130" s="142"/>
      <c r="LR130" s="143"/>
      <c r="LS130" s="17"/>
      <c r="LT130" s="3"/>
      <c r="LU130" s="32"/>
      <c r="LV130" s="3"/>
      <c r="LW130" s="32"/>
      <c r="LX130" s="3"/>
      <c r="LY130" s="32"/>
      <c r="LZ130" s="3"/>
      <c r="MA130" s="32"/>
      <c r="MB130" s="58"/>
      <c r="MC130" s="59"/>
      <c r="MD130" s="58"/>
      <c r="ME130" s="59"/>
      <c r="MF130" s="58"/>
      <c r="MG130" s="59"/>
      <c r="MH130" s="42"/>
      <c r="MI130" s="10"/>
      <c r="MJ130" s="36"/>
      <c r="MK130" s="98"/>
      <c r="ML130" s="17"/>
      <c r="MM130" s="100"/>
      <c r="MN130" s="88"/>
      <c r="MO130" s="3"/>
      <c r="MP130" s="88"/>
      <c r="MQ130" s="23"/>
      <c r="MR130" s="68"/>
      <c r="MS130" s="68"/>
      <c r="MT130" s="62"/>
      <c r="MU130" s="23"/>
      <c r="MV130" s="23"/>
      <c r="MW130" s="68"/>
      <c r="MX130" s="62"/>
      <c r="MY130" s="34"/>
      <c r="MZ130" s="143"/>
      <c r="NA130" s="143"/>
      <c r="NB130" s="143"/>
      <c r="NC130" s="17"/>
      <c r="ND130" s="3"/>
      <c r="NE130" s="32"/>
      <c r="NF130" s="3"/>
      <c r="NG130" s="32"/>
      <c r="NH130" s="3"/>
      <c r="NI130" s="32"/>
      <c r="NJ130" s="3"/>
      <c r="NK130" s="32"/>
      <c r="NL130" s="58"/>
      <c r="NM130" s="59"/>
      <c r="NN130" s="58"/>
      <c r="NO130" s="59"/>
      <c r="NP130" s="58"/>
      <c r="NQ130" s="59"/>
      <c r="NR130" s="42"/>
      <c r="NS130" s="92"/>
      <c r="NT130" s="141"/>
      <c r="NU130" s="36"/>
      <c r="NV130" s="98"/>
      <c r="NW130" s="17"/>
      <c r="NX130" s="100"/>
      <c r="NY130" s="88"/>
      <c r="NZ130" s="3"/>
      <c r="OA130" s="88"/>
      <c r="OB130" s="23"/>
      <c r="OC130" s="68"/>
      <c r="OD130" s="68"/>
      <c r="OE130" s="62"/>
      <c r="OF130" s="23"/>
      <c r="OG130" s="23"/>
      <c r="OH130" s="68"/>
      <c r="OI130" s="62"/>
      <c r="OJ130" s="34"/>
      <c r="OK130" s="143"/>
      <c r="OL130" s="143"/>
      <c r="OM130" s="143"/>
      <c r="ON130" s="17"/>
      <c r="OO130" s="3"/>
      <c r="OP130" s="32"/>
      <c r="OQ130" s="3"/>
      <c r="OR130" s="32"/>
      <c r="OS130" s="3"/>
      <c r="OT130" s="32"/>
      <c r="OU130" s="3"/>
      <c r="OV130" s="32"/>
      <c r="OW130" s="58"/>
      <c r="OX130" s="59"/>
      <c r="OY130" s="58"/>
      <c r="OZ130" s="59"/>
      <c r="PA130" s="58"/>
      <c r="PB130" s="59"/>
      <c r="PC130" s="42"/>
      <c r="PD130" s="92"/>
      <c r="PE130" s="141"/>
      <c r="PF130" s="36"/>
      <c r="PG130" s="98"/>
      <c r="PH130" s="17"/>
      <c r="PI130" s="100"/>
      <c r="PJ130" s="88"/>
      <c r="PK130" s="3"/>
      <c r="PL130" s="88"/>
      <c r="PM130" s="23"/>
      <c r="PN130" s="68"/>
      <c r="PO130" s="68"/>
      <c r="PP130" s="62"/>
      <c r="PQ130" s="23"/>
      <c r="PR130" s="23"/>
      <c r="PS130" s="68"/>
      <c r="PT130" s="62"/>
      <c r="PU130" s="34"/>
      <c r="PV130" s="143"/>
      <c r="PW130" s="143"/>
      <c r="PX130" s="143"/>
      <c r="PY130" s="17"/>
      <c r="PZ130" s="3"/>
      <c r="QA130" s="32"/>
      <c r="QB130" s="3"/>
      <c r="QC130" s="32"/>
      <c r="QD130" s="3"/>
      <c r="QE130" s="32"/>
      <c r="QF130" s="3"/>
      <c r="QG130" s="32"/>
      <c r="QH130" s="58"/>
      <c r="QI130" s="59"/>
      <c r="QJ130" s="58"/>
      <c r="QK130" s="59"/>
      <c r="QL130" s="58"/>
      <c r="QM130" s="59"/>
      <c r="QN130" s="42"/>
      <c r="QO130" s="92"/>
      <c r="QP130" s="141"/>
      <c r="QQ130" s="36"/>
      <c r="QR130" s="98"/>
      <c r="QS130" s="17"/>
      <c r="QT130" s="100"/>
      <c r="QU130" s="88"/>
      <c r="QV130" s="3"/>
      <c r="QW130" s="88"/>
      <c r="QX130" s="23"/>
      <c r="QY130" s="68"/>
      <c r="QZ130" s="68"/>
      <c r="RA130" s="62"/>
      <c r="RB130" s="23"/>
      <c r="RC130" s="23"/>
      <c r="RD130" s="68"/>
      <c r="RE130" s="62"/>
      <c r="RF130" s="34"/>
      <c r="RG130" s="143"/>
      <c r="RH130" s="143"/>
      <c r="RI130" s="143"/>
      <c r="RJ130" s="17"/>
      <c r="RK130" s="3"/>
      <c r="RL130" s="32"/>
      <c r="RM130" s="3"/>
      <c r="RN130" s="32"/>
      <c r="RO130" s="3"/>
      <c r="RP130" s="32"/>
      <c r="RQ130" s="3"/>
      <c r="RR130" s="32"/>
      <c r="RS130" s="58"/>
      <c r="RT130" s="59"/>
      <c r="RU130" s="58"/>
      <c r="RV130" s="59"/>
      <c r="RW130" s="58"/>
      <c r="RX130" s="59"/>
      <c r="RY130" s="42"/>
      <c r="RZ130" s="92"/>
      <c r="SA130" s="141"/>
      <c r="SB130" s="36"/>
      <c r="SC130" s="98"/>
      <c r="SD130" s="17"/>
      <c r="SE130" s="100">
        <v>0</v>
      </c>
      <c r="SF130" s="88">
        <v>0</v>
      </c>
      <c r="SG130" s="3">
        <v>0</v>
      </c>
      <c r="SH130" s="88">
        <v>0</v>
      </c>
      <c r="SI130" s="23">
        <f>SE130+SG130</f>
        <v>0</v>
      </c>
      <c r="SJ130" s="68">
        <f>SF130+SH130</f>
        <v>0</v>
      </c>
      <c r="SK130" s="68">
        <f>SJ130/1.18</f>
        <v>0</v>
      </c>
      <c r="SL130" s="62">
        <f>SJ130/$SJ$1</f>
        <v>0</v>
      </c>
      <c r="SM130" s="23">
        <v>0</v>
      </c>
      <c r="SN130" s="23">
        <v>0</v>
      </c>
      <c r="SO130" s="68">
        <v>0</v>
      </c>
      <c r="SP130" s="62">
        <f>SO130/$IS$1</f>
        <v>0</v>
      </c>
      <c r="SQ130" s="34">
        <f>SI130*SU130</f>
        <v>0</v>
      </c>
      <c r="SR130" s="143" t="str">
        <f>E130</f>
        <v>AM-Pro12</v>
      </c>
      <c r="SS130" s="143" t="str">
        <f>A130</f>
        <v>B0G53KWRWH</v>
      </c>
      <c r="ST130" s="143" t="str">
        <f>B130</f>
        <v>FBA79964</v>
      </c>
      <c r="SU130" s="17">
        <f>J130</f>
        <v>13404.19</v>
      </c>
      <c r="SV130" s="3">
        <v>0</v>
      </c>
      <c r="SW130" s="32">
        <f>SV130*SU130</f>
        <v>0</v>
      </c>
      <c r="SX130" s="3">
        <v>0</v>
      </c>
      <c r="SY130" s="32">
        <f>SX130*SU130</f>
        <v>0</v>
      </c>
      <c r="SZ130" s="3">
        <v>0</v>
      </c>
      <c r="TA130" s="32">
        <f>SZ130*SU130</f>
        <v>0</v>
      </c>
      <c r="TB130" s="3">
        <v>0</v>
      </c>
      <c r="TC130" s="32">
        <f>TB130*SU130</f>
        <v>0</v>
      </c>
      <c r="TD130" s="58">
        <v>0</v>
      </c>
      <c r="TE130" s="59">
        <f>TD130*SU130</f>
        <v>0</v>
      </c>
      <c r="TF130" s="58">
        <v>0</v>
      </c>
      <c r="TG130" s="59">
        <f>TF130*SU130</f>
        <v>0</v>
      </c>
      <c r="TH130" s="58">
        <v>15</v>
      </c>
      <c r="TI130" s="59">
        <f>TH130*SU130</f>
        <v>201062.85</v>
      </c>
      <c r="TJ130" s="42">
        <f>SV130+SX130+TD130+SZ130+TB130+TF130+TH130</f>
        <v>15</v>
      </c>
      <c r="TK130" s="92">
        <f>TJ130*SU130</f>
        <v>201062.85</v>
      </c>
      <c r="TL130" s="141">
        <v>0</v>
      </c>
      <c r="TM130" s="36" t="str">
        <f>E130</f>
        <v>AM-Pro12</v>
      </c>
      <c r="TN130" s="98" t="s">
        <v>664</v>
      </c>
      <c r="TO130" s="17">
        <f>J130</f>
        <v>13404.19</v>
      </c>
      <c r="TP130" s="100">
        <v>0</v>
      </c>
      <c r="TQ130" s="88">
        <v>0</v>
      </c>
      <c r="TR130" s="3">
        <v>0</v>
      </c>
      <c r="TS130" s="88">
        <v>0</v>
      </c>
      <c r="TT130" s="23">
        <f>TP130+TR130</f>
        <v>0</v>
      </c>
      <c r="TU130" s="68">
        <f>TQ130+TS130</f>
        <v>0</v>
      </c>
      <c r="TV130" s="68">
        <f>TU130/1.18</f>
        <v>0</v>
      </c>
      <c r="TW130" s="62">
        <f>TU130/$TU$1</f>
        <v>0</v>
      </c>
      <c r="TX130" s="23">
        <v>0</v>
      </c>
      <c r="TY130" s="23">
        <v>0</v>
      </c>
      <c r="TZ130" s="68">
        <v>0</v>
      </c>
      <c r="UA130" s="62">
        <f>TZ130/$IS$1</f>
        <v>0</v>
      </c>
      <c r="UB130" s="34">
        <f>TT130*J130</f>
        <v>0</v>
      </c>
      <c r="UC130" s="143" t="str">
        <f>E130</f>
        <v>AM-Pro12</v>
      </c>
      <c r="UD130" s="143" t="str">
        <f>A130</f>
        <v>B0G53KWRWH</v>
      </c>
      <c r="UE130" s="143" t="str">
        <f>B130</f>
        <v>FBA79964</v>
      </c>
      <c r="UF130" s="17">
        <f>J130</f>
        <v>13404.19</v>
      </c>
      <c r="UG130" s="3">
        <v>0</v>
      </c>
      <c r="UH130" s="32">
        <f>UG130*J130</f>
        <v>0</v>
      </c>
      <c r="UI130" s="3">
        <v>0</v>
      </c>
      <c r="UJ130" s="32">
        <f>UI130*J130</f>
        <v>0</v>
      </c>
      <c r="UK130" s="3">
        <v>0</v>
      </c>
      <c r="UL130" s="32">
        <f>UK130*J130</f>
        <v>0</v>
      </c>
      <c r="UM130" s="3">
        <v>0</v>
      </c>
      <c r="UN130" s="32">
        <f>UM130*J130</f>
        <v>0</v>
      </c>
      <c r="UO130" s="58">
        <v>0</v>
      </c>
      <c r="UP130" s="59">
        <f>UO130*J130</f>
        <v>0</v>
      </c>
      <c r="UQ130" s="58">
        <v>0</v>
      </c>
      <c r="UR130" s="59">
        <f>UQ130*J130</f>
        <v>0</v>
      </c>
      <c r="US130" s="58">
        <v>15</v>
      </c>
      <c r="UT130" s="59">
        <f>US130*J130</f>
        <v>201062.85</v>
      </c>
      <c r="UU130" s="42">
        <f>UG130+UI130+UO130+UK130+UM130+UQ130+US130</f>
        <v>15</v>
      </c>
      <c r="UV130" s="92">
        <f>UU130*J130</f>
        <v>201062.85</v>
      </c>
      <c r="UW130" s="141">
        <v>0</v>
      </c>
      <c r="UX130" s="36" t="str">
        <f>E130</f>
        <v>AM-Pro12</v>
      </c>
      <c r="UY130" s="98" t="s">
        <v>664</v>
      </c>
      <c r="UZ130" s="17">
        <f>J130</f>
        <v>13404.19</v>
      </c>
      <c r="VA130" s="100">
        <v>0</v>
      </c>
      <c r="VB130" s="88">
        <v>0</v>
      </c>
      <c r="VC130" s="3">
        <v>0</v>
      </c>
      <c r="VD130" s="88">
        <v>0</v>
      </c>
      <c r="VE130" s="23">
        <f t="shared" si="759"/>
        <v>0</v>
      </c>
      <c r="VF130" s="68">
        <f t="shared" si="760"/>
        <v>0</v>
      </c>
      <c r="VG130" s="68">
        <f t="shared" si="761"/>
        <v>0</v>
      </c>
      <c r="VH130" s="62">
        <f t="shared" si="762"/>
        <v>0</v>
      </c>
      <c r="VI130" s="23">
        <v>30</v>
      </c>
      <c r="VJ130" s="23">
        <v>0</v>
      </c>
      <c r="VK130" s="68">
        <v>0</v>
      </c>
      <c r="VL130" s="62">
        <f>VK130/$IS$1</f>
        <v>0</v>
      </c>
      <c r="VM130" s="34">
        <f t="shared" si="763"/>
        <v>0</v>
      </c>
      <c r="VN130" s="143" t="str">
        <f t="shared" si="755"/>
        <v>AM-Pro12</v>
      </c>
      <c r="VO130" s="143" t="str">
        <f t="shared" si="756"/>
        <v>B0G53KWRWH</v>
      </c>
      <c r="VP130" s="143" t="str">
        <f t="shared" si="757"/>
        <v>FBA79964</v>
      </c>
      <c r="VQ130" s="17">
        <f t="shared" si="764"/>
        <v>13404.19</v>
      </c>
      <c r="VR130" s="3">
        <v>6</v>
      </c>
      <c r="VS130" s="32">
        <f t="shared" si="765"/>
        <v>80425.14</v>
      </c>
      <c r="VT130" s="3">
        <v>11</v>
      </c>
      <c r="VU130" s="32">
        <f t="shared" si="766"/>
        <v>147446.09</v>
      </c>
      <c r="VV130" s="3">
        <v>0</v>
      </c>
      <c r="VW130" s="32">
        <f t="shared" si="767"/>
        <v>0</v>
      </c>
      <c r="VX130" s="3">
        <v>0</v>
      </c>
      <c r="VY130" s="32">
        <f t="shared" si="768"/>
        <v>0</v>
      </c>
      <c r="VZ130" s="58">
        <v>0</v>
      </c>
      <c r="WA130" s="59">
        <f t="shared" si="769"/>
        <v>0</v>
      </c>
      <c r="WB130" s="58">
        <v>0</v>
      </c>
      <c r="WC130" s="59">
        <f t="shared" si="770"/>
        <v>0</v>
      </c>
      <c r="WD130" s="58">
        <v>0</v>
      </c>
      <c r="WE130" s="59">
        <f t="shared" si="771"/>
        <v>0</v>
      </c>
      <c r="WF130" s="42">
        <f t="shared" si="772"/>
        <v>17</v>
      </c>
      <c r="WG130" s="92">
        <f t="shared" si="773"/>
        <v>227871.23</v>
      </c>
      <c r="WH130" s="141">
        <v>2</v>
      </c>
      <c r="WI130" s="36" t="str">
        <f t="shared" si="758"/>
        <v>AM-Pro12</v>
      </c>
      <c r="WJ130" s="98" t="s">
        <v>664</v>
      </c>
      <c r="WK130" s="17">
        <f t="shared" si="774"/>
        <v>13404.19</v>
      </c>
    </row>
    <row r="131" spans="1:609">
      <c r="A131" s="150" t="s">
        <v>461</v>
      </c>
      <c r="B131" s="161" t="s">
        <v>911</v>
      </c>
      <c r="C131" s="180"/>
      <c r="D131" s="150" t="s">
        <v>669</v>
      </c>
      <c r="E131" s="161" t="s">
        <v>935</v>
      </c>
      <c r="F131" s="180"/>
      <c r="G131" s="180"/>
      <c r="H131" s="161" t="s">
        <v>470</v>
      </c>
      <c r="I131" s="161" t="s">
        <v>435</v>
      </c>
      <c r="J131" s="188">
        <v>428.74</v>
      </c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179"/>
      <c r="AZ131" s="179"/>
      <c r="BA131" s="179"/>
      <c r="BB131" s="179"/>
      <c r="BC131" s="179"/>
      <c r="BD131" s="179"/>
      <c r="BE131" s="179"/>
      <c r="BF131" s="179"/>
      <c r="BG131" s="179"/>
      <c r="BH131" s="179"/>
      <c r="BI131" s="179"/>
      <c r="BJ131" s="179"/>
      <c r="BK131" s="179"/>
      <c r="BL131" s="179"/>
      <c r="BM131" s="179"/>
      <c r="BN131" s="179"/>
      <c r="BO131" s="179"/>
      <c r="BP131" s="179"/>
      <c r="BQ131" s="179"/>
      <c r="BR131" s="179"/>
      <c r="BS131" s="179"/>
      <c r="BT131" s="179"/>
      <c r="BU131" s="179"/>
      <c r="BV131" s="179"/>
      <c r="BW131" s="179"/>
      <c r="BX131" s="179"/>
      <c r="BY131" s="179"/>
      <c r="BZ131" s="179"/>
      <c r="CA131" s="179"/>
      <c r="CB131" s="179"/>
      <c r="CC131" s="179"/>
      <c r="CD131" s="179"/>
      <c r="CE131" s="179"/>
      <c r="CF131" s="179"/>
      <c r="CG131" s="179"/>
      <c r="CH131" s="179"/>
      <c r="CI131" s="179"/>
      <c r="CJ131" s="179"/>
      <c r="CK131" s="179"/>
      <c r="CL131" s="179"/>
      <c r="CM131" s="179"/>
      <c r="CN131" s="179"/>
      <c r="CO131" s="179"/>
      <c r="CP131" s="179"/>
      <c r="CQ131" s="179"/>
      <c r="CR131" s="179"/>
      <c r="CS131" s="179"/>
      <c r="CT131" s="179"/>
      <c r="CU131" s="179"/>
      <c r="CV131" s="179"/>
      <c r="CW131" s="179"/>
      <c r="CX131" s="179"/>
      <c r="CY131" s="179"/>
      <c r="CZ131" s="179"/>
      <c r="DA131" s="179"/>
      <c r="DB131" s="179"/>
      <c r="DC131" s="179"/>
      <c r="DD131" s="179"/>
      <c r="DE131" s="179"/>
      <c r="DF131" s="179"/>
      <c r="DG131" s="179"/>
      <c r="DH131" s="179"/>
      <c r="DI131" s="179"/>
      <c r="DJ131" s="179"/>
      <c r="DK131" s="179"/>
      <c r="DL131" s="179"/>
      <c r="DM131" s="179"/>
      <c r="DN131" s="179"/>
      <c r="DO131" s="179"/>
      <c r="DP131" s="179"/>
      <c r="DQ131" s="179"/>
      <c r="DR131" s="179"/>
      <c r="DS131" s="179"/>
      <c r="DT131" s="179"/>
      <c r="DU131" s="179"/>
      <c r="DV131" s="144"/>
      <c r="DW131" s="144"/>
      <c r="DX131" s="144"/>
      <c r="DY131" s="144"/>
      <c r="DZ131" s="144"/>
      <c r="EA131" s="144"/>
      <c r="EB131" s="144"/>
      <c r="EC131" s="144"/>
      <c r="ED131" s="144"/>
      <c r="EE131" s="179"/>
      <c r="EF131" s="179"/>
      <c r="EG131" s="179"/>
      <c r="EH131" s="179"/>
      <c r="EI131" s="179"/>
      <c r="EJ131" s="179"/>
      <c r="EK131" s="179"/>
      <c r="EL131" s="144"/>
      <c r="EM131" s="179"/>
      <c r="EN131" s="179"/>
      <c r="EO131" s="179"/>
      <c r="EP131" s="144"/>
      <c r="EQ131" s="179"/>
      <c r="ER131" s="144"/>
      <c r="ES131" s="144"/>
      <c r="ET131" s="144"/>
      <c r="EU131" s="144"/>
      <c r="EV131" s="179"/>
      <c r="EW131" s="179"/>
      <c r="EX131" s="179"/>
      <c r="EY131" s="179"/>
      <c r="EZ131" s="179"/>
      <c r="FA131" s="179"/>
      <c r="FB131" s="179"/>
      <c r="FC131" s="144"/>
      <c r="FD131" s="179"/>
      <c r="FE131" s="179"/>
      <c r="FF131" s="179"/>
      <c r="FG131" s="144"/>
      <c r="FH131" s="179"/>
      <c r="FI131" s="179"/>
      <c r="FJ131" s="179"/>
      <c r="FK131" s="179"/>
      <c r="FL131" s="179"/>
      <c r="FM131" s="179"/>
      <c r="FN131" s="179"/>
      <c r="FO131" s="179"/>
      <c r="FP131" s="144"/>
      <c r="FQ131" s="179"/>
      <c r="FR131" s="179"/>
      <c r="FS131" s="145"/>
      <c r="FT131" s="144"/>
      <c r="FU131" s="179"/>
      <c r="FV131" s="179"/>
      <c r="FW131" s="179"/>
      <c r="FX131" s="179"/>
      <c r="FY131" s="179"/>
      <c r="FZ131" s="179"/>
      <c r="GA131" s="179"/>
      <c r="GB131" s="179"/>
      <c r="GC131" s="144"/>
      <c r="GD131" s="179"/>
      <c r="GE131" s="179"/>
      <c r="GF131" s="145"/>
      <c r="GG131" s="144"/>
      <c r="GH131" s="181"/>
      <c r="GI131" s="182"/>
      <c r="GJ131" s="179"/>
      <c r="GK131" s="179"/>
      <c r="GL131" s="179"/>
      <c r="GM131" s="179"/>
      <c r="GN131" s="179"/>
      <c r="GO131" s="179"/>
      <c r="GP131" s="144"/>
      <c r="GQ131" s="179"/>
      <c r="GR131" s="179"/>
      <c r="GS131" s="145"/>
      <c r="GT131" s="144"/>
      <c r="GU131" s="181"/>
      <c r="GV131" s="182"/>
      <c r="GW131" s="179"/>
      <c r="GX131" s="179"/>
      <c r="GY131" s="179"/>
      <c r="GZ131" s="179"/>
      <c r="HA131" s="179"/>
      <c r="HB131" s="179"/>
      <c r="HC131" s="144"/>
      <c r="HD131" s="179"/>
      <c r="HE131" s="179"/>
      <c r="HF131" s="145"/>
      <c r="HG131" s="144"/>
      <c r="HH131" s="179"/>
      <c r="HI131" s="182"/>
      <c r="HJ131" s="179"/>
      <c r="HK131" s="179"/>
      <c r="HL131" s="179"/>
      <c r="HM131" s="179"/>
      <c r="HN131" s="179"/>
      <c r="HO131" s="179"/>
      <c r="HP131" s="144"/>
      <c r="HQ131" s="179"/>
      <c r="HR131" s="179"/>
      <c r="HS131" s="145"/>
      <c r="HT131" s="144"/>
      <c r="HU131" s="179"/>
      <c r="HV131" s="182"/>
      <c r="HW131" s="179"/>
      <c r="HX131" s="179"/>
      <c r="HY131" s="179"/>
      <c r="HZ131" s="179"/>
      <c r="IA131" s="179"/>
      <c r="IB131" s="179"/>
      <c r="IC131" s="144"/>
      <c r="ID131" s="179"/>
      <c r="IE131" s="179"/>
      <c r="IF131" s="145"/>
      <c r="IG131" s="144"/>
      <c r="IH131" s="179"/>
      <c r="II131" s="182"/>
      <c r="IJ131" s="145"/>
      <c r="IK131" s="179"/>
      <c r="IL131" s="145"/>
      <c r="IM131" s="179"/>
      <c r="IN131" s="145"/>
      <c r="IO131" s="145"/>
      <c r="IP131" s="144"/>
      <c r="IQ131" s="179"/>
      <c r="IR131" s="179"/>
      <c r="IS131" s="145"/>
      <c r="IT131" s="144"/>
      <c r="IU131" s="179"/>
      <c r="IV131" s="179"/>
      <c r="IW131" s="179"/>
      <c r="IX131" s="179"/>
      <c r="IY131" s="179"/>
      <c r="IZ131" s="179"/>
      <c r="JA131" s="179"/>
      <c r="JB131" s="179"/>
      <c r="JC131" s="179"/>
      <c r="JD131" s="179"/>
      <c r="JE131" s="179"/>
      <c r="JF131" s="179"/>
      <c r="JG131" s="179"/>
      <c r="JH131" s="179"/>
      <c r="JI131" s="179"/>
      <c r="JJ131" s="179"/>
      <c r="JK131" s="179"/>
      <c r="JL131" s="179"/>
      <c r="JM131" s="179"/>
      <c r="JN131" s="179"/>
      <c r="JO131" s="179"/>
      <c r="JP131" s="179"/>
      <c r="JQ131" s="181"/>
      <c r="JR131" s="179"/>
      <c r="JS131" s="182"/>
      <c r="JT131" s="145"/>
      <c r="JU131" s="179"/>
      <c r="JV131" s="145"/>
      <c r="JW131" s="179"/>
      <c r="JX131" s="145"/>
      <c r="JY131" s="145"/>
      <c r="JZ131" s="144"/>
      <c r="KA131" s="179"/>
      <c r="KB131" s="179"/>
      <c r="KC131" s="145"/>
      <c r="KD131" s="144"/>
      <c r="KE131" s="179"/>
      <c r="KF131" s="179"/>
      <c r="KG131" s="179"/>
      <c r="KH131" s="179"/>
      <c r="KI131" s="179"/>
      <c r="KJ131" s="179"/>
      <c r="KK131" s="179"/>
      <c r="KL131" s="179"/>
      <c r="KM131" s="179"/>
      <c r="KN131" s="179"/>
      <c r="KO131" s="179"/>
      <c r="KP131" s="179"/>
      <c r="KQ131" s="179"/>
      <c r="KR131" s="179"/>
      <c r="KS131" s="179"/>
      <c r="KT131" s="179"/>
      <c r="KU131" s="179"/>
      <c r="KV131" s="179"/>
      <c r="KW131" s="179"/>
      <c r="KX131" s="179"/>
      <c r="KY131" s="179"/>
      <c r="KZ131" s="179"/>
      <c r="LA131" s="181"/>
      <c r="LB131" s="179"/>
      <c r="LC131" s="100"/>
      <c r="LD131" s="88"/>
      <c r="LE131" s="3"/>
      <c r="LF131" s="88"/>
      <c r="LG131" s="23"/>
      <c r="LH131" s="68"/>
      <c r="LI131" s="68"/>
      <c r="LJ131" s="62"/>
      <c r="LK131" s="23"/>
      <c r="LL131" s="23"/>
      <c r="LM131" s="68"/>
      <c r="LN131" s="62"/>
      <c r="LO131" s="34"/>
      <c r="LP131" s="143"/>
      <c r="LQ131" s="142"/>
      <c r="LR131" s="143"/>
      <c r="LS131" s="126"/>
      <c r="LT131" s="3"/>
      <c r="LU131" s="32"/>
      <c r="LV131" s="3"/>
      <c r="LW131" s="32"/>
      <c r="LX131" s="3"/>
      <c r="LY131" s="32"/>
      <c r="LZ131" s="3"/>
      <c r="MA131" s="32"/>
      <c r="MB131" s="58"/>
      <c r="MC131" s="59"/>
      <c r="MD131" s="58"/>
      <c r="ME131" s="59"/>
      <c r="MF131" s="58"/>
      <c r="MG131" s="59"/>
      <c r="MH131" s="42"/>
      <c r="MI131" s="10"/>
      <c r="MJ131" s="36"/>
      <c r="MK131" s="98"/>
      <c r="ML131" s="126"/>
      <c r="MM131" s="100"/>
      <c r="MN131" s="88"/>
      <c r="MO131" s="3"/>
      <c r="MP131" s="88"/>
      <c r="MQ131" s="23"/>
      <c r="MR131" s="68"/>
      <c r="MS131" s="68"/>
      <c r="MT131" s="62"/>
      <c r="MU131" s="23"/>
      <c r="MV131" s="23"/>
      <c r="MW131" s="68"/>
      <c r="MX131" s="62"/>
      <c r="MY131" s="34"/>
      <c r="MZ131" s="143"/>
      <c r="NA131" s="143"/>
      <c r="NB131" s="143"/>
      <c r="NC131" s="17"/>
      <c r="ND131" s="3"/>
      <c r="NE131" s="32"/>
      <c r="NF131" s="3"/>
      <c r="NG131" s="32"/>
      <c r="NH131" s="3"/>
      <c r="NI131" s="32"/>
      <c r="NJ131" s="3"/>
      <c r="NK131" s="32"/>
      <c r="NL131" s="58"/>
      <c r="NM131" s="59"/>
      <c r="NN131" s="58"/>
      <c r="NO131" s="59"/>
      <c r="NP131" s="58"/>
      <c r="NQ131" s="59"/>
      <c r="NR131" s="42"/>
      <c r="NS131" s="92"/>
      <c r="NT131" s="141"/>
      <c r="NU131" s="36"/>
      <c r="NV131" s="98"/>
      <c r="NW131" s="126"/>
      <c r="NX131" s="100"/>
      <c r="NY131" s="88"/>
      <c r="NZ131" s="3"/>
      <c r="OA131" s="88"/>
      <c r="OB131" s="23"/>
      <c r="OC131" s="68"/>
      <c r="OD131" s="68"/>
      <c r="OE131" s="62"/>
      <c r="OF131" s="23"/>
      <c r="OG131" s="23"/>
      <c r="OH131" s="68"/>
      <c r="OI131" s="62"/>
      <c r="OJ131" s="34"/>
      <c r="OK131" s="143"/>
      <c r="OL131" s="143"/>
      <c r="OM131" s="143"/>
      <c r="ON131" s="17"/>
      <c r="OO131" s="3"/>
      <c r="OP131" s="32"/>
      <c r="OQ131" s="3"/>
      <c r="OR131" s="32"/>
      <c r="OS131" s="3"/>
      <c r="OT131" s="32"/>
      <c r="OU131" s="3"/>
      <c r="OV131" s="32"/>
      <c r="OW131" s="58"/>
      <c r="OX131" s="59"/>
      <c r="OY131" s="58"/>
      <c r="OZ131" s="59"/>
      <c r="PA131" s="58"/>
      <c r="PB131" s="59"/>
      <c r="PC131" s="42"/>
      <c r="PD131" s="92"/>
      <c r="PE131" s="141"/>
      <c r="PF131" s="36"/>
      <c r="PG131" s="98"/>
      <c r="PH131" s="126"/>
      <c r="PI131" s="100"/>
      <c r="PJ131" s="88"/>
      <c r="PK131" s="3"/>
      <c r="PL131" s="88"/>
      <c r="PM131" s="23"/>
      <c r="PN131" s="68"/>
      <c r="PO131" s="68"/>
      <c r="PP131" s="62"/>
      <c r="PQ131" s="23"/>
      <c r="PR131" s="23"/>
      <c r="PS131" s="68"/>
      <c r="PT131" s="62"/>
      <c r="PU131" s="34"/>
      <c r="PV131" s="143"/>
      <c r="PW131" s="143"/>
      <c r="PX131" s="143"/>
      <c r="PY131" s="17"/>
      <c r="PZ131" s="3"/>
      <c r="QA131" s="32"/>
      <c r="QB131" s="3"/>
      <c r="QC131" s="32"/>
      <c r="QD131" s="3"/>
      <c r="QE131" s="32"/>
      <c r="QF131" s="3"/>
      <c r="QG131" s="32"/>
      <c r="QH131" s="58"/>
      <c r="QI131" s="59"/>
      <c r="QJ131" s="58"/>
      <c r="QK131" s="59"/>
      <c r="QL131" s="58"/>
      <c r="QM131" s="59"/>
      <c r="QN131" s="42"/>
      <c r="QO131" s="92"/>
      <c r="QP131" s="141"/>
      <c r="QQ131" s="36"/>
      <c r="QR131" s="98"/>
      <c r="QS131" s="126"/>
      <c r="QT131" s="100"/>
      <c r="QU131" s="88"/>
      <c r="QV131" s="3"/>
      <c r="QW131" s="88"/>
      <c r="QX131" s="23"/>
      <c r="QY131" s="68"/>
      <c r="QZ131" s="68"/>
      <c r="RA131" s="62"/>
      <c r="RB131" s="23"/>
      <c r="RC131" s="23"/>
      <c r="RD131" s="68"/>
      <c r="RE131" s="62"/>
      <c r="RF131" s="34"/>
      <c r="RG131" s="143"/>
      <c r="RH131" s="143"/>
      <c r="RI131" s="143"/>
      <c r="RJ131" s="17"/>
      <c r="RK131" s="3"/>
      <c r="RL131" s="32"/>
      <c r="RM131" s="3"/>
      <c r="RN131" s="32"/>
      <c r="RO131" s="3"/>
      <c r="RP131" s="32"/>
      <c r="RQ131" s="3"/>
      <c r="RR131" s="32"/>
      <c r="RS131" s="58"/>
      <c r="RT131" s="59"/>
      <c r="RU131" s="58"/>
      <c r="RV131" s="59"/>
      <c r="RW131" s="58"/>
      <c r="RX131" s="59"/>
      <c r="RY131" s="42"/>
      <c r="RZ131" s="92"/>
      <c r="SA131" s="141"/>
      <c r="SB131" s="36"/>
      <c r="SC131" s="98"/>
      <c r="SD131" s="17"/>
      <c r="SE131" s="100"/>
      <c r="SF131" s="88"/>
      <c r="SG131" s="3"/>
      <c r="SH131" s="88"/>
      <c r="SI131" s="23"/>
      <c r="SJ131" s="68"/>
      <c r="SK131" s="68"/>
      <c r="SL131" s="62"/>
      <c r="SM131" s="23"/>
      <c r="SN131" s="23"/>
      <c r="SO131" s="68"/>
      <c r="SP131" s="62"/>
      <c r="SQ131" s="34"/>
      <c r="SR131" s="143"/>
      <c r="SS131" s="143"/>
      <c r="ST131" s="143"/>
      <c r="SU131" s="17"/>
      <c r="SV131" s="3"/>
      <c r="SW131" s="32"/>
      <c r="SX131" s="3"/>
      <c r="SY131" s="32"/>
      <c r="SZ131" s="3"/>
      <c r="TA131" s="32"/>
      <c r="TB131" s="3"/>
      <c r="TC131" s="32"/>
      <c r="TD131" s="58"/>
      <c r="TE131" s="59"/>
      <c r="TF131" s="58"/>
      <c r="TG131" s="59"/>
      <c r="TH131" s="58"/>
      <c r="TI131" s="59"/>
      <c r="TJ131" s="42"/>
      <c r="TK131" s="92"/>
      <c r="TL131" s="141"/>
      <c r="TM131" s="36"/>
      <c r="TN131" s="98"/>
      <c r="TO131" s="17"/>
      <c r="TP131" s="100"/>
      <c r="TQ131" s="88"/>
      <c r="TR131" s="3"/>
      <c r="TS131" s="88"/>
      <c r="TT131" s="23"/>
      <c r="TU131" s="68"/>
      <c r="TV131" s="68"/>
      <c r="TW131" s="62"/>
      <c r="TX131" s="23"/>
      <c r="TY131" s="23"/>
      <c r="TZ131" s="68"/>
      <c r="UA131" s="62"/>
      <c r="UB131" s="34"/>
      <c r="UC131" s="143"/>
      <c r="UD131" s="143"/>
      <c r="UE131" s="143"/>
      <c r="UF131" s="17"/>
      <c r="UG131" s="3"/>
      <c r="UH131" s="32"/>
      <c r="UI131" s="3"/>
      <c r="UJ131" s="32"/>
      <c r="UK131" s="3"/>
      <c r="UL131" s="32"/>
      <c r="UM131" s="3"/>
      <c r="UN131" s="32"/>
      <c r="UO131" s="58"/>
      <c r="UP131" s="59"/>
      <c r="UQ131" s="58"/>
      <c r="UR131" s="59"/>
      <c r="US131" s="58"/>
      <c r="UT131" s="59"/>
      <c r="UU131" s="42"/>
      <c r="UV131" s="92"/>
      <c r="UW131" s="141"/>
      <c r="UX131" s="36"/>
      <c r="UY131" s="98"/>
      <c r="UZ131" s="17"/>
      <c r="VA131" s="100">
        <v>0</v>
      </c>
      <c r="VB131" s="88">
        <v>0</v>
      </c>
      <c r="VC131" s="3">
        <v>0</v>
      </c>
      <c r="VD131" s="88">
        <v>0</v>
      </c>
      <c r="VE131" s="23">
        <f t="shared" si="759"/>
        <v>0</v>
      </c>
      <c r="VF131" s="68">
        <f t="shared" si="760"/>
        <v>0</v>
      </c>
      <c r="VG131" s="68">
        <f t="shared" si="761"/>
        <v>0</v>
      </c>
      <c r="VH131" s="62">
        <f t="shared" si="762"/>
        <v>0</v>
      </c>
      <c r="VI131" s="23">
        <v>0</v>
      </c>
      <c r="VJ131" s="23"/>
      <c r="VK131" s="68"/>
      <c r="VL131" s="62"/>
      <c r="VM131" s="34">
        <f t="shared" si="763"/>
        <v>0</v>
      </c>
      <c r="VN131" s="143" t="str">
        <f t="shared" ref="VN131:VN194" si="1044">E131</f>
        <v>AM-C3 Pro Black</v>
      </c>
      <c r="VO131" s="143" t="str">
        <f t="shared" ref="VO131:VO194" si="1045">A131</f>
        <v>-</v>
      </c>
      <c r="VP131" s="143" t="str">
        <f t="shared" ref="VP131:VP194" si="1046">B131</f>
        <v>FBA79995</v>
      </c>
      <c r="VQ131" s="17">
        <f t="shared" si="764"/>
        <v>428.74</v>
      </c>
      <c r="VR131" s="3">
        <v>0</v>
      </c>
      <c r="VS131" s="32">
        <f t="shared" si="765"/>
        <v>0</v>
      </c>
      <c r="VT131" s="3">
        <v>0</v>
      </c>
      <c r="VU131" s="32">
        <f t="shared" si="766"/>
        <v>0</v>
      </c>
      <c r="VV131" s="3">
        <v>0</v>
      </c>
      <c r="VW131" s="32">
        <f t="shared" si="767"/>
        <v>0</v>
      </c>
      <c r="VX131" s="3">
        <v>0</v>
      </c>
      <c r="VY131" s="32">
        <f t="shared" si="768"/>
        <v>0</v>
      </c>
      <c r="VZ131" s="58">
        <v>0</v>
      </c>
      <c r="WA131" s="59">
        <f t="shared" si="769"/>
        <v>0</v>
      </c>
      <c r="WB131" s="58">
        <v>500</v>
      </c>
      <c r="WC131" s="59">
        <f t="shared" si="770"/>
        <v>214370</v>
      </c>
      <c r="WD131" s="58">
        <v>0</v>
      </c>
      <c r="WE131" s="59">
        <f t="shared" si="771"/>
        <v>0</v>
      </c>
      <c r="WF131" s="42">
        <f t="shared" si="772"/>
        <v>500</v>
      </c>
      <c r="WG131" s="92">
        <f t="shared" si="773"/>
        <v>214370</v>
      </c>
      <c r="WH131" s="141">
        <v>0</v>
      </c>
      <c r="WI131" s="36" t="str">
        <f t="shared" ref="WI131:WI194" si="1047">E131</f>
        <v>AM-C3 Pro Black</v>
      </c>
      <c r="WJ131" s="98" t="s">
        <v>465</v>
      </c>
      <c r="WK131" s="17">
        <f t="shared" si="774"/>
        <v>428.74</v>
      </c>
    </row>
    <row r="132" spans="1:609">
      <c r="A132" s="150" t="s">
        <v>461</v>
      </c>
      <c r="B132" s="161" t="s">
        <v>912</v>
      </c>
      <c r="C132" s="180"/>
      <c r="D132" s="150" t="s">
        <v>669</v>
      </c>
      <c r="E132" s="161" t="s">
        <v>936</v>
      </c>
      <c r="F132" s="180"/>
      <c r="G132" s="180"/>
      <c r="H132" s="161" t="s">
        <v>470</v>
      </c>
      <c r="I132" s="161" t="s">
        <v>435</v>
      </c>
      <c r="J132" s="188">
        <v>428.74</v>
      </c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179"/>
      <c r="AU132" s="179"/>
      <c r="AV132" s="179"/>
      <c r="AW132" s="179"/>
      <c r="AX132" s="179"/>
      <c r="AY132" s="179"/>
      <c r="AZ132" s="179"/>
      <c r="BA132" s="179"/>
      <c r="BB132" s="179"/>
      <c r="BC132" s="179"/>
      <c r="BD132" s="179"/>
      <c r="BE132" s="179"/>
      <c r="BF132" s="179"/>
      <c r="BG132" s="179"/>
      <c r="BH132" s="179"/>
      <c r="BI132" s="179"/>
      <c r="BJ132" s="179"/>
      <c r="BK132" s="179"/>
      <c r="BL132" s="179"/>
      <c r="BM132" s="179"/>
      <c r="BN132" s="179"/>
      <c r="BO132" s="179"/>
      <c r="BP132" s="179"/>
      <c r="BQ132" s="179"/>
      <c r="BR132" s="179"/>
      <c r="BS132" s="179"/>
      <c r="BT132" s="179"/>
      <c r="BU132" s="179"/>
      <c r="BV132" s="179"/>
      <c r="BW132" s="179"/>
      <c r="BX132" s="179"/>
      <c r="BY132" s="179"/>
      <c r="BZ132" s="179"/>
      <c r="CA132" s="179"/>
      <c r="CB132" s="179"/>
      <c r="CC132" s="179"/>
      <c r="CD132" s="179"/>
      <c r="CE132" s="179"/>
      <c r="CF132" s="179"/>
      <c r="CG132" s="179"/>
      <c r="CH132" s="179"/>
      <c r="CI132" s="179"/>
      <c r="CJ132" s="179"/>
      <c r="CK132" s="179"/>
      <c r="CL132" s="179"/>
      <c r="CM132" s="179"/>
      <c r="CN132" s="179"/>
      <c r="CO132" s="179"/>
      <c r="CP132" s="179"/>
      <c r="CQ132" s="179"/>
      <c r="CR132" s="179"/>
      <c r="CS132" s="179"/>
      <c r="CT132" s="179"/>
      <c r="CU132" s="179"/>
      <c r="CV132" s="179"/>
      <c r="CW132" s="179"/>
      <c r="CX132" s="179"/>
      <c r="CY132" s="179"/>
      <c r="CZ132" s="179"/>
      <c r="DA132" s="179"/>
      <c r="DB132" s="179"/>
      <c r="DC132" s="179"/>
      <c r="DD132" s="179"/>
      <c r="DE132" s="179"/>
      <c r="DF132" s="179"/>
      <c r="DG132" s="179"/>
      <c r="DH132" s="179"/>
      <c r="DI132" s="179"/>
      <c r="DJ132" s="179"/>
      <c r="DK132" s="179"/>
      <c r="DL132" s="179"/>
      <c r="DM132" s="179"/>
      <c r="DN132" s="179"/>
      <c r="DO132" s="179"/>
      <c r="DP132" s="179"/>
      <c r="DQ132" s="179"/>
      <c r="DR132" s="179"/>
      <c r="DS132" s="179"/>
      <c r="DT132" s="179"/>
      <c r="DU132" s="179"/>
      <c r="DV132" s="144"/>
      <c r="DW132" s="144"/>
      <c r="DX132" s="144"/>
      <c r="DY132" s="144"/>
      <c r="DZ132" s="144"/>
      <c r="EA132" s="144"/>
      <c r="EB132" s="144"/>
      <c r="EC132" s="144"/>
      <c r="ED132" s="144"/>
      <c r="EE132" s="179"/>
      <c r="EF132" s="179"/>
      <c r="EG132" s="179"/>
      <c r="EH132" s="179"/>
      <c r="EI132" s="179"/>
      <c r="EJ132" s="179"/>
      <c r="EK132" s="179"/>
      <c r="EL132" s="144"/>
      <c r="EM132" s="179"/>
      <c r="EN132" s="179"/>
      <c r="EO132" s="179"/>
      <c r="EP132" s="144"/>
      <c r="EQ132" s="179"/>
      <c r="ER132" s="144"/>
      <c r="ES132" s="144"/>
      <c r="ET132" s="144"/>
      <c r="EU132" s="144"/>
      <c r="EV132" s="179"/>
      <c r="EW132" s="179"/>
      <c r="EX132" s="179"/>
      <c r="EY132" s="179"/>
      <c r="EZ132" s="179"/>
      <c r="FA132" s="179"/>
      <c r="FB132" s="179"/>
      <c r="FC132" s="144"/>
      <c r="FD132" s="179"/>
      <c r="FE132" s="179"/>
      <c r="FF132" s="179"/>
      <c r="FG132" s="144"/>
      <c r="FH132" s="179"/>
      <c r="FI132" s="179"/>
      <c r="FJ132" s="179"/>
      <c r="FK132" s="179"/>
      <c r="FL132" s="179"/>
      <c r="FM132" s="179"/>
      <c r="FN132" s="179"/>
      <c r="FO132" s="179"/>
      <c r="FP132" s="144"/>
      <c r="FQ132" s="179"/>
      <c r="FR132" s="179"/>
      <c r="FS132" s="145"/>
      <c r="FT132" s="144"/>
      <c r="FU132" s="179"/>
      <c r="FV132" s="179"/>
      <c r="FW132" s="179"/>
      <c r="FX132" s="179"/>
      <c r="FY132" s="179"/>
      <c r="FZ132" s="179"/>
      <c r="GA132" s="179"/>
      <c r="GB132" s="179"/>
      <c r="GC132" s="144"/>
      <c r="GD132" s="179"/>
      <c r="GE132" s="179"/>
      <c r="GF132" s="145"/>
      <c r="GG132" s="144"/>
      <c r="GH132" s="181"/>
      <c r="GI132" s="182"/>
      <c r="GJ132" s="179"/>
      <c r="GK132" s="179"/>
      <c r="GL132" s="179"/>
      <c r="GM132" s="179"/>
      <c r="GN132" s="179"/>
      <c r="GO132" s="179"/>
      <c r="GP132" s="144"/>
      <c r="GQ132" s="179"/>
      <c r="GR132" s="179"/>
      <c r="GS132" s="145"/>
      <c r="GT132" s="144"/>
      <c r="GU132" s="181"/>
      <c r="GV132" s="182"/>
      <c r="GW132" s="179"/>
      <c r="GX132" s="179"/>
      <c r="GY132" s="179"/>
      <c r="GZ132" s="179"/>
      <c r="HA132" s="179"/>
      <c r="HB132" s="179"/>
      <c r="HC132" s="144"/>
      <c r="HD132" s="179"/>
      <c r="HE132" s="179"/>
      <c r="HF132" s="145"/>
      <c r="HG132" s="144"/>
      <c r="HH132" s="179"/>
      <c r="HI132" s="182"/>
      <c r="HJ132" s="179"/>
      <c r="HK132" s="179"/>
      <c r="HL132" s="179"/>
      <c r="HM132" s="179"/>
      <c r="HN132" s="179"/>
      <c r="HO132" s="179"/>
      <c r="HP132" s="144"/>
      <c r="HQ132" s="179"/>
      <c r="HR132" s="179"/>
      <c r="HS132" s="145"/>
      <c r="HT132" s="144"/>
      <c r="HU132" s="179"/>
      <c r="HV132" s="182"/>
      <c r="HW132" s="179"/>
      <c r="HX132" s="179"/>
      <c r="HY132" s="179"/>
      <c r="HZ132" s="179"/>
      <c r="IA132" s="179"/>
      <c r="IB132" s="179"/>
      <c r="IC132" s="144"/>
      <c r="ID132" s="179"/>
      <c r="IE132" s="179"/>
      <c r="IF132" s="145"/>
      <c r="IG132" s="144"/>
      <c r="IH132" s="179"/>
      <c r="II132" s="182"/>
      <c r="IJ132" s="145"/>
      <c r="IK132" s="179"/>
      <c r="IL132" s="145"/>
      <c r="IM132" s="179"/>
      <c r="IN132" s="145"/>
      <c r="IO132" s="145"/>
      <c r="IP132" s="144"/>
      <c r="IQ132" s="179"/>
      <c r="IR132" s="179"/>
      <c r="IS132" s="145"/>
      <c r="IT132" s="144"/>
      <c r="IU132" s="179"/>
      <c r="IV132" s="179"/>
      <c r="IW132" s="179"/>
      <c r="IX132" s="179"/>
      <c r="IY132" s="179"/>
      <c r="IZ132" s="179"/>
      <c r="JA132" s="179"/>
      <c r="JB132" s="179"/>
      <c r="JC132" s="179"/>
      <c r="JD132" s="179"/>
      <c r="JE132" s="179"/>
      <c r="JF132" s="179"/>
      <c r="JG132" s="179"/>
      <c r="JH132" s="179"/>
      <c r="JI132" s="179"/>
      <c r="JJ132" s="179"/>
      <c r="JK132" s="179"/>
      <c r="JL132" s="179"/>
      <c r="JM132" s="179"/>
      <c r="JN132" s="179"/>
      <c r="JO132" s="179"/>
      <c r="JP132" s="179"/>
      <c r="JQ132" s="181"/>
      <c r="JR132" s="179"/>
      <c r="JS132" s="182"/>
      <c r="JT132" s="145"/>
      <c r="JU132" s="179"/>
      <c r="JV132" s="145"/>
      <c r="JW132" s="179"/>
      <c r="JX132" s="145"/>
      <c r="JY132" s="145"/>
      <c r="JZ132" s="144"/>
      <c r="KA132" s="179"/>
      <c r="KB132" s="179"/>
      <c r="KC132" s="145"/>
      <c r="KD132" s="144"/>
      <c r="KE132" s="179"/>
      <c r="KF132" s="179"/>
      <c r="KG132" s="179"/>
      <c r="KH132" s="179"/>
      <c r="KI132" s="179"/>
      <c r="KJ132" s="179"/>
      <c r="KK132" s="179"/>
      <c r="KL132" s="179"/>
      <c r="KM132" s="179"/>
      <c r="KN132" s="179"/>
      <c r="KO132" s="179"/>
      <c r="KP132" s="179"/>
      <c r="KQ132" s="179"/>
      <c r="KR132" s="179"/>
      <c r="KS132" s="179"/>
      <c r="KT132" s="179"/>
      <c r="KU132" s="179"/>
      <c r="KV132" s="179"/>
      <c r="KW132" s="179"/>
      <c r="KX132" s="179"/>
      <c r="KY132" s="179"/>
      <c r="KZ132" s="179"/>
      <c r="LA132" s="181"/>
      <c r="LB132" s="179"/>
      <c r="LC132" s="100"/>
      <c r="LD132" s="88"/>
      <c r="LE132" s="3"/>
      <c r="LF132" s="88"/>
      <c r="LG132" s="23"/>
      <c r="LH132" s="68"/>
      <c r="LI132" s="68"/>
      <c r="LJ132" s="62"/>
      <c r="LK132" s="23"/>
      <c r="LL132" s="23"/>
      <c r="LM132" s="68"/>
      <c r="LN132" s="62"/>
      <c r="LO132" s="34"/>
      <c r="LP132" s="143"/>
      <c r="LQ132" s="142"/>
      <c r="LR132" s="143"/>
      <c r="LS132" s="126"/>
      <c r="LT132" s="3"/>
      <c r="LU132" s="32"/>
      <c r="LV132" s="3"/>
      <c r="LW132" s="32"/>
      <c r="LX132" s="3"/>
      <c r="LY132" s="32"/>
      <c r="LZ132" s="3"/>
      <c r="MA132" s="32"/>
      <c r="MB132" s="58"/>
      <c r="MC132" s="59"/>
      <c r="MD132" s="58"/>
      <c r="ME132" s="59"/>
      <c r="MF132" s="58"/>
      <c r="MG132" s="59"/>
      <c r="MH132" s="42"/>
      <c r="MI132" s="10"/>
      <c r="MJ132" s="36"/>
      <c r="MK132" s="98"/>
      <c r="ML132" s="126"/>
      <c r="MM132" s="100"/>
      <c r="MN132" s="88"/>
      <c r="MO132" s="3"/>
      <c r="MP132" s="88"/>
      <c r="MQ132" s="23"/>
      <c r="MR132" s="68"/>
      <c r="MS132" s="68"/>
      <c r="MT132" s="62"/>
      <c r="MU132" s="23"/>
      <c r="MV132" s="23"/>
      <c r="MW132" s="68"/>
      <c r="MX132" s="62"/>
      <c r="MY132" s="34"/>
      <c r="MZ132" s="143"/>
      <c r="NA132" s="143"/>
      <c r="NB132" s="143"/>
      <c r="NC132" s="17"/>
      <c r="ND132" s="3"/>
      <c r="NE132" s="32"/>
      <c r="NF132" s="3"/>
      <c r="NG132" s="32"/>
      <c r="NH132" s="3"/>
      <c r="NI132" s="32"/>
      <c r="NJ132" s="3"/>
      <c r="NK132" s="32"/>
      <c r="NL132" s="58"/>
      <c r="NM132" s="59"/>
      <c r="NN132" s="58"/>
      <c r="NO132" s="59"/>
      <c r="NP132" s="58"/>
      <c r="NQ132" s="59"/>
      <c r="NR132" s="42"/>
      <c r="NS132" s="92"/>
      <c r="NT132" s="141"/>
      <c r="NU132" s="36"/>
      <c r="NV132" s="98"/>
      <c r="NW132" s="126"/>
      <c r="NX132" s="100"/>
      <c r="NY132" s="88"/>
      <c r="NZ132" s="3"/>
      <c r="OA132" s="88"/>
      <c r="OB132" s="23"/>
      <c r="OC132" s="68"/>
      <c r="OD132" s="68"/>
      <c r="OE132" s="62"/>
      <c r="OF132" s="23"/>
      <c r="OG132" s="23"/>
      <c r="OH132" s="68"/>
      <c r="OI132" s="62"/>
      <c r="OJ132" s="34"/>
      <c r="OK132" s="143"/>
      <c r="OL132" s="143"/>
      <c r="OM132" s="143"/>
      <c r="ON132" s="17"/>
      <c r="OO132" s="3"/>
      <c r="OP132" s="32"/>
      <c r="OQ132" s="3"/>
      <c r="OR132" s="32"/>
      <c r="OS132" s="3"/>
      <c r="OT132" s="32"/>
      <c r="OU132" s="3"/>
      <c r="OV132" s="32"/>
      <c r="OW132" s="58"/>
      <c r="OX132" s="59"/>
      <c r="OY132" s="58"/>
      <c r="OZ132" s="59"/>
      <c r="PA132" s="58"/>
      <c r="PB132" s="59"/>
      <c r="PC132" s="42"/>
      <c r="PD132" s="92"/>
      <c r="PE132" s="141"/>
      <c r="PF132" s="36"/>
      <c r="PG132" s="98"/>
      <c r="PH132" s="126"/>
      <c r="PI132" s="100"/>
      <c r="PJ132" s="88"/>
      <c r="PK132" s="3"/>
      <c r="PL132" s="88"/>
      <c r="PM132" s="23"/>
      <c r="PN132" s="68"/>
      <c r="PO132" s="68"/>
      <c r="PP132" s="62"/>
      <c r="PQ132" s="23"/>
      <c r="PR132" s="23"/>
      <c r="PS132" s="68"/>
      <c r="PT132" s="62"/>
      <c r="PU132" s="34"/>
      <c r="PV132" s="143"/>
      <c r="PW132" s="143"/>
      <c r="PX132" s="143"/>
      <c r="PY132" s="17"/>
      <c r="PZ132" s="3"/>
      <c r="QA132" s="32"/>
      <c r="QB132" s="3"/>
      <c r="QC132" s="32"/>
      <c r="QD132" s="3"/>
      <c r="QE132" s="32"/>
      <c r="QF132" s="3"/>
      <c r="QG132" s="32"/>
      <c r="QH132" s="58"/>
      <c r="QI132" s="59"/>
      <c r="QJ132" s="58"/>
      <c r="QK132" s="59"/>
      <c r="QL132" s="58"/>
      <c r="QM132" s="59"/>
      <c r="QN132" s="42"/>
      <c r="QO132" s="92"/>
      <c r="QP132" s="141"/>
      <c r="QQ132" s="36"/>
      <c r="QR132" s="98"/>
      <c r="QS132" s="126"/>
      <c r="QT132" s="100"/>
      <c r="QU132" s="88"/>
      <c r="QV132" s="3"/>
      <c r="QW132" s="88"/>
      <c r="QX132" s="23"/>
      <c r="QY132" s="68"/>
      <c r="QZ132" s="68"/>
      <c r="RA132" s="62"/>
      <c r="RB132" s="23"/>
      <c r="RC132" s="23"/>
      <c r="RD132" s="68"/>
      <c r="RE132" s="62"/>
      <c r="RF132" s="34"/>
      <c r="RG132" s="143"/>
      <c r="RH132" s="143"/>
      <c r="RI132" s="143"/>
      <c r="RJ132" s="17"/>
      <c r="RK132" s="3"/>
      <c r="RL132" s="32"/>
      <c r="RM132" s="3"/>
      <c r="RN132" s="32"/>
      <c r="RO132" s="3"/>
      <c r="RP132" s="32"/>
      <c r="RQ132" s="3"/>
      <c r="RR132" s="32"/>
      <c r="RS132" s="58"/>
      <c r="RT132" s="59"/>
      <c r="RU132" s="58"/>
      <c r="RV132" s="59"/>
      <c r="RW132" s="58"/>
      <c r="RX132" s="59"/>
      <c r="RY132" s="42"/>
      <c r="RZ132" s="92"/>
      <c r="SA132" s="141"/>
      <c r="SB132" s="36"/>
      <c r="SC132" s="98"/>
      <c r="SD132" s="17"/>
      <c r="SE132" s="100"/>
      <c r="SF132" s="88"/>
      <c r="SG132" s="3"/>
      <c r="SH132" s="88"/>
      <c r="SI132" s="23"/>
      <c r="SJ132" s="68"/>
      <c r="SK132" s="68"/>
      <c r="SL132" s="62"/>
      <c r="SM132" s="23"/>
      <c r="SN132" s="23"/>
      <c r="SO132" s="68"/>
      <c r="SP132" s="62"/>
      <c r="SQ132" s="34"/>
      <c r="SR132" s="143"/>
      <c r="SS132" s="143"/>
      <c r="ST132" s="143"/>
      <c r="SU132" s="17"/>
      <c r="SV132" s="3"/>
      <c r="SW132" s="32"/>
      <c r="SX132" s="3"/>
      <c r="SY132" s="32"/>
      <c r="SZ132" s="3"/>
      <c r="TA132" s="32"/>
      <c r="TB132" s="3"/>
      <c r="TC132" s="32"/>
      <c r="TD132" s="58"/>
      <c r="TE132" s="59"/>
      <c r="TF132" s="58"/>
      <c r="TG132" s="59"/>
      <c r="TH132" s="58"/>
      <c r="TI132" s="59"/>
      <c r="TJ132" s="42"/>
      <c r="TK132" s="92"/>
      <c r="TL132" s="141"/>
      <c r="TM132" s="36"/>
      <c r="TN132" s="98"/>
      <c r="TO132" s="17"/>
      <c r="TP132" s="100"/>
      <c r="TQ132" s="88"/>
      <c r="TR132" s="3"/>
      <c r="TS132" s="88"/>
      <c r="TT132" s="23"/>
      <c r="TU132" s="68"/>
      <c r="TV132" s="68"/>
      <c r="TW132" s="62"/>
      <c r="TX132" s="23"/>
      <c r="TY132" s="23"/>
      <c r="TZ132" s="68"/>
      <c r="UA132" s="62"/>
      <c r="UB132" s="34"/>
      <c r="UC132" s="143"/>
      <c r="UD132" s="143"/>
      <c r="UE132" s="143"/>
      <c r="UF132" s="17"/>
      <c r="UG132" s="3"/>
      <c r="UH132" s="32"/>
      <c r="UI132" s="3"/>
      <c r="UJ132" s="32"/>
      <c r="UK132" s="3"/>
      <c r="UL132" s="32"/>
      <c r="UM132" s="3"/>
      <c r="UN132" s="32"/>
      <c r="UO132" s="58"/>
      <c r="UP132" s="59"/>
      <c r="UQ132" s="58"/>
      <c r="UR132" s="59"/>
      <c r="US132" s="58"/>
      <c r="UT132" s="59"/>
      <c r="UU132" s="42"/>
      <c r="UV132" s="92"/>
      <c r="UW132" s="141"/>
      <c r="UX132" s="36"/>
      <c r="UY132" s="98"/>
      <c r="UZ132" s="17"/>
      <c r="VA132" s="100">
        <v>0</v>
      </c>
      <c r="VB132" s="88">
        <v>0</v>
      </c>
      <c r="VC132" s="3">
        <v>0</v>
      </c>
      <c r="VD132" s="88">
        <v>0</v>
      </c>
      <c r="VE132" s="23">
        <f t="shared" ref="VE132:VE195" si="1048">VA132+VC132</f>
        <v>0</v>
      </c>
      <c r="VF132" s="68">
        <f t="shared" ref="VF132:VF195" si="1049">VB132+VD132</f>
        <v>0</v>
      </c>
      <c r="VG132" s="68">
        <f t="shared" ref="VG132:VG195" si="1050">VF132/1.18</f>
        <v>0</v>
      </c>
      <c r="VH132" s="62">
        <f t="shared" ref="VH132:VH195" si="1051">VF132/$VF$1</f>
        <v>0</v>
      </c>
      <c r="VI132" s="23">
        <v>0</v>
      </c>
      <c r="VJ132" s="23"/>
      <c r="VK132" s="68"/>
      <c r="VL132" s="62"/>
      <c r="VM132" s="34">
        <f t="shared" ref="VM132:VM195" si="1052">VE132*J132</f>
        <v>0</v>
      </c>
      <c r="VN132" s="143" t="str">
        <f t="shared" si="1044"/>
        <v>AM-C3 Pro Blue</v>
      </c>
      <c r="VO132" s="143" t="str">
        <f t="shared" si="1045"/>
        <v>-</v>
      </c>
      <c r="VP132" s="143" t="str">
        <f t="shared" si="1046"/>
        <v>FBA79996</v>
      </c>
      <c r="VQ132" s="17">
        <f t="shared" ref="VQ132:VQ195" si="1053">J132</f>
        <v>428.74</v>
      </c>
      <c r="VR132" s="3">
        <v>0</v>
      </c>
      <c r="VS132" s="32">
        <f t="shared" ref="VS132:VS195" si="1054">VR132*J132</f>
        <v>0</v>
      </c>
      <c r="VT132" s="3">
        <v>0</v>
      </c>
      <c r="VU132" s="32">
        <f t="shared" ref="VU132:VU195" si="1055">VT132*J132</f>
        <v>0</v>
      </c>
      <c r="VV132" s="3">
        <v>0</v>
      </c>
      <c r="VW132" s="32">
        <f t="shared" ref="VW132:VW195" si="1056">VV132*J132</f>
        <v>0</v>
      </c>
      <c r="VX132" s="3">
        <v>0</v>
      </c>
      <c r="VY132" s="32">
        <f t="shared" ref="VY132:VY195" si="1057">VX132*J132</f>
        <v>0</v>
      </c>
      <c r="VZ132" s="58">
        <v>0</v>
      </c>
      <c r="WA132" s="59">
        <f t="shared" ref="WA132:WA195" si="1058">VZ132*J132</f>
        <v>0</v>
      </c>
      <c r="WB132" s="58">
        <v>0</v>
      </c>
      <c r="WC132" s="59">
        <f t="shared" ref="WC132:WC195" si="1059">WB132*J132</f>
        <v>0</v>
      </c>
      <c r="WD132" s="58">
        <v>500</v>
      </c>
      <c r="WE132" s="59">
        <f t="shared" ref="WE132:WE195" si="1060">WD132*J132</f>
        <v>214370</v>
      </c>
      <c r="WF132" s="42">
        <f t="shared" ref="WF132:WF195" si="1061">VR132+VT132+VZ132+VV132+VX132+WB132+WD132</f>
        <v>500</v>
      </c>
      <c r="WG132" s="92">
        <f t="shared" ref="WG132:WG195" si="1062">WF132*J132</f>
        <v>214370</v>
      </c>
      <c r="WH132" s="141">
        <v>0</v>
      </c>
      <c r="WI132" s="36" t="str">
        <f t="shared" si="1047"/>
        <v>AM-C3 Pro Blue</v>
      </c>
      <c r="WJ132" s="98" t="s">
        <v>465</v>
      </c>
      <c r="WK132" s="17">
        <f t="shared" ref="WK132:WK195" si="1063">J132</f>
        <v>428.74</v>
      </c>
    </row>
    <row r="133" spans="1:609">
      <c r="A133" s="169" t="s">
        <v>885</v>
      </c>
      <c r="B133" s="155" t="s">
        <v>861</v>
      </c>
      <c r="C133" s="150"/>
      <c r="D133" s="150" t="s">
        <v>669</v>
      </c>
      <c r="E133" s="154" t="s">
        <v>850</v>
      </c>
      <c r="F133" s="155"/>
      <c r="G133" s="151"/>
      <c r="H133" s="150" t="s">
        <v>868</v>
      </c>
      <c r="I133" s="150" t="s">
        <v>871</v>
      </c>
      <c r="J133" s="187">
        <v>12334.37</v>
      </c>
      <c r="K133" s="30"/>
      <c r="L133" s="2"/>
      <c r="M133" s="3"/>
      <c r="N133" s="21"/>
      <c r="O133" s="3"/>
      <c r="P133" s="23"/>
      <c r="Q133" s="2"/>
      <c r="R133" s="3"/>
      <c r="S133" s="20"/>
      <c r="T133" s="3"/>
      <c r="U133" s="23"/>
      <c r="V133" s="2"/>
      <c r="W133" s="3"/>
      <c r="X133" s="3"/>
      <c r="Y133" s="3"/>
      <c r="Z133" s="23"/>
      <c r="AA133" s="24"/>
      <c r="AB133" s="2"/>
      <c r="AC133" s="3"/>
      <c r="AD133" s="3"/>
      <c r="AE133" s="3"/>
      <c r="AF133" s="23"/>
      <c r="AG133" s="24"/>
      <c r="AH133" s="12"/>
      <c r="AI133" s="3"/>
      <c r="AJ133" s="3"/>
      <c r="AK133" s="3"/>
      <c r="AL133" s="23"/>
      <c r="AM133" s="24"/>
      <c r="AN133" s="12"/>
      <c r="AO133" s="3"/>
      <c r="AP133" s="3"/>
      <c r="AQ133" s="23"/>
      <c r="AR133" s="34"/>
      <c r="AS133" s="24"/>
      <c r="AT133" s="12"/>
      <c r="AU133" s="3"/>
      <c r="AV133" s="3"/>
      <c r="AW133" s="23"/>
      <c r="AX133" s="34"/>
      <c r="AY133" s="24"/>
      <c r="AZ133" s="12"/>
      <c r="BA133" s="3"/>
      <c r="BB133" s="3"/>
      <c r="BC133" s="23"/>
      <c r="BD133" s="34"/>
      <c r="BE133" s="24"/>
      <c r="BF133" s="12"/>
      <c r="BG133" s="3"/>
      <c r="BH133" s="3"/>
      <c r="BI133" s="23"/>
      <c r="BJ133" s="34"/>
      <c r="BK133" s="37"/>
      <c r="BL133" s="12"/>
      <c r="BM133" s="3"/>
      <c r="BN133" s="3"/>
      <c r="BO133" s="23"/>
      <c r="BP133" s="34"/>
      <c r="BQ133" s="37"/>
      <c r="BR133" s="12"/>
      <c r="BS133" s="3"/>
      <c r="BT133" s="3"/>
      <c r="BU133" s="3"/>
      <c r="BV133" s="3"/>
      <c r="BW133" s="3"/>
      <c r="BX133" s="3"/>
      <c r="BY133" s="3"/>
      <c r="BZ133" s="23"/>
      <c r="CA133" s="23"/>
      <c r="CB133" s="37"/>
      <c r="CC133" s="34"/>
      <c r="CD133" s="3"/>
      <c r="CE133" s="3"/>
      <c r="CF133" s="3"/>
      <c r="CG133" s="3"/>
      <c r="CH133" s="3"/>
      <c r="CI133" s="3"/>
      <c r="CJ133" s="23"/>
      <c r="CK133" s="23"/>
      <c r="CL133" s="24"/>
      <c r="CM133" s="34"/>
      <c r="CN133" s="3"/>
      <c r="CO133" s="3"/>
      <c r="CP133" s="3"/>
      <c r="CQ133" s="3"/>
      <c r="CR133" s="3"/>
      <c r="CS133" s="3"/>
      <c r="CT133" s="23"/>
      <c r="CU133" s="23"/>
      <c r="CV133" s="24"/>
      <c r="CW133" s="34"/>
      <c r="CX133" s="3"/>
      <c r="CY133" s="3"/>
      <c r="CZ133" s="3"/>
      <c r="DA133" s="3"/>
      <c r="DB133" s="23"/>
      <c r="DC133" s="23"/>
      <c r="DD133" s="24"/>
      <c r="DE133" s="23"/>
      <c r="DF133" s="23"/>
      <c r="DG133" s="23"/>
      <c r="DH133" s="34"/>
      <c r="DI133" s="3"/>
      <c r="DJ133" s="3"/>
      <c r="DK133" s="3"/>
      <c r="DL133" s="3"/>
      <c r="DM133" s="23"/>
      <c r="DN133" s="23"/>
      <c r="DO133" s="23"/>
      <c r="DP133" s="24"/>
      <c r="DQ133" s="23"/>
      <c r="DR133" s="23"/>
      <c r="DS133" s="23"/>
      <c r="DT133" s="24"/>
      <c r="DU133" s="34"/>
      <c r="DV133" s="24"/>
      <c r="DW133" s="62"/>
      <c r="DX133" s="34"/>
      <c r="DY133" s="23"/>
      <c r="DZ133" s="34"/>
      <c r="EA133" s="24"/>
      <c r="EB133" s="24"/>
      <c r="EC133" s="24"/>
      <c r="ED133" s="24"/>
      <c r="EE133" s="3"/>
      <c r="EF133" s="3"/>
      <c r="EG133" s="3"/>
      <c r="EH133" s="3"/>
      <c r="EI133" s="23"/>
      <c r="EJ133" s="23"/>
      <c r="EK133" s="23"/>
      <c r="EL133" s="62"/>
      <c r="EM133" s="23"/>
      <c r="EN133" s="23"/>
      <c r="EO133" s="23"/>
      <c r="EP133" s="62"/>
      <c r="EQ133" s="34"/>
      <c r="ER133" s="24"/>
      <c r="ES133" s="24"/>
      <c r="ET133" s="62"/>
      <c r="EU133" s="62"/>
      <c r="EV133" s="3"/>
      <c r="EW133" s="3"/>
      <c r="EX133" s="3"/>
      <c r="EY133" s="3"/>
      <c r="EZ133" s="23"/>
      <c r="FA133" s="23"/>
      <c r="FB133" s="70"/>
      <c r="FC133" s="62"/>
      <c r="FD133" s="23"/>
      <c r="FE133" s="23"/>
      <c r="FF133" s="23"/>
      <c r="FG133" s="62"/>
      <c r="FH133" s="34"/>
      <c r="FI133" s="3"/>
      <c r="FJ133" s="3"/>
      <c r="FK133" s="3"/>
      <c r="FL133" s="3"/>
      <c r="FM133" s="23"/>
      <c r="FN133" s="23"/>
      <c r="FO133" s="70"/>
      <c r="FP133" s="62"/>
      <c r="FQ133" s="23"/>
      <c r="FR133" s="23"/>
      <c r="FS133" s="68"/>
      <c r="FT133" s="62"/>
      <c r="FU133" s="34"/>
      <c r="FV133" s="3"/>
      <c r="FW133" s="3"/>
      <c r="FX133" s="3"/>
      <c r="FY133" s="3"/>
      <c r="FZ133" s="23"/>
      <c r="GA133" s="23"/>
      <c r="GB133" s="70"/>
      <c r="GC133" s="62"/>
      <c r="GD133" s="23"/>
      <c r="GE133" s="23"/>
      <c r="GF133" s="68"/>
      <c r="GG133" s="62"/>
      <c r="GH133" s="111"/>
      <c r="GI133" s="100"/>
      <c r="GJ133" s="3"/>
      <c r="GK133" s="3"/>
      <c r="GL133" s="3"/>
      <c r="GM133" s="23"/>
      <c r="GN133" s="23"/>
      <c r="GO133" s="70"/>
      <c r="GP133" s="62"/>
      <c r="GQ133" s="23"/>
      <c r="GR133" s="23"/>
      <c r="GS133" s="68"/>
      <c r="GT133" s="62"/>
      <c r="GU133" s="111"/>
      <c r="GV133" s="100"/>
      <c r="GW133" s="3"/>
      <c r="GX133" s="3"/>
      <c r="GY133" s="3"/>
      <c r="GZ133" s="23"/>
      <c r="HA133" s="23"/>
      <c r="HB133" s="70"/>
      <c r="HC133" s="62"/>
      <c r="HD133" s="23"/>
      <c r="HE133" s="23"/>
      <c r="HF133" s="68"/>
      <c r="HG133" s="62"/>
      <c r="HH133" s="34"/>
      <c r="HI133" s="100"/>
      <c r="HJ133" s="3"/>
      <c r="HK133" s="3"/>
      <c r="HL133" s="3"/>
      <c r="HM133" s="23"/>
      <c r="HN133" s="23"/>
      <c r="HO133" s="70"/>
      <c r="HP133" s="62"/>
      <c r="HQ133" s="23"/>
      <c r="HR133" s="23"/>
      <c r="HS133" s="68"/>
      <c r="HT133" s="62"/>
      <c r="HU133" s="34"/>
      <c r="HV133" s="100"/>
      <c r="HW133" s="3"/>
      <c r="HX133" s="3"/>
      <c r="HY133" s="179"/>
      <c r="HZ133" s="23"/>
      <c r="IA133" s="23"/>
      <c r="IB133" s="70"/>
      <c r="IC133" s="62"/>
      <c r="ID133" s="23"/>
      <c r="IE133" s="23"/>
      <c r="IF133" s="68"/>
      <c r="IG133" s="62"/>
      <c r="IH133" s="34"/>
      <c r="II133" s="100"/>
      <c r="IJ133" s="88"/>
      <c r="IK133" s="3"/>
      <c r="IL133" s="88"/>
      <c r="IM133" s="23"/>
      <c r="IN133" s="68"/>
      <c r="IO133" s="68"/>
      <c r="IP133" s="62"/>
      <c r="IQ133" s="23"/>
      <c r="IR133" s="23"/>
      <c r="IS133" s="68"/>
      <c r="IT133" s="62"/>
      <c r="IU133" s="34"/>
      <c r="IV133" s="142"/>
      <c r="IW133" s="142"/>
      <c r="IX133" s="142"/>
      <c r="IY133" s="17"/>
      <c r="IZ133" s="3"/>
      <c r="JA133" s="32"/>
      <c r="JB133" s="3"/>
      <c r="JC133" s="32"/>
      <c r="JD133" s="3"/>
      <c r="JE133" s="32"/>
      <c r="JF133" s="3"/>
      <c r="JG133" s="32"/>
      <c r="JH133" s="58"/>
      <c r="JI133" s="59"/>
      <c r="JJ133" s="58"/>
      <c r="JK133" s="59"/>
      <c r="JL133" s="58"/>
      <c r="JM133" s="59"/>
      <c r="JN133" s="42"/>
      <c r="JO133" s="10"/>
      <c r="JP133" s="36"/>
      <c r="JQ133" s="98"/>
      <c r="JR133" s="17"/>
      <c r="JS133" s="100"/>
      <c r="JT133" s="88"/>
      <c r="JU133" s="3"/>
      <c r="JV133" s="88"/>
      <c r="JW133" s="23"/>
      <c r="JX133" s="68"/>
      <c r="JY133" s="68"/>
      <c r="JZ133" s="62"/>
      <c r="KA133" s="23"/>
      <c r="KB133" s="23"/>
      <c r="KC133" s="68"/>
      <c r="KD133" s="62"/>
      <c r="KE133" s="34"/>
      <c r="KF133" s="142"/>
      <c r="KG133" s="142"/>
      <c r="KH133" s="142"/>
      <c r="KI133" s="17"/>
      <c r="KJ133" s="3"/>
      <c r="KK133" s="32"/>
      <c r="KL133" s="3"/>
      <c r="KM133" s="32"/>
      <c r="KN133" s="3"/>
      <c r="KO133" s="32"/>
      <c r="KP133" s="3"/>
      <c r="KQ133" s="32"/>
      <c r="KR133" s="58"/>
      <c r="KS133" s="59"/>
      <c r="KT133" s="58"/>
      <c r="KU133" s="59"/>
      <c r="KV133" s="58"/>
      <c r="KW133" s="59"/>
      <c r="KX133" s="42"/>
      <c r="KY133" s="10"/>
      <c r="KZ133" s="36"/>
      <c r="LA133" s="98"/>
      <c r="LB133" s="17"/>
      <c r="LC133" s="100"/>
      <c r="LD133" s="88"/>
      <c r="LE133" s="3"/>
      <c r="LF133" s="88"/>
      <c r="LG133" s="23"/>
      <c r="LH133" s="68"/>
      <c r="LI133" s="68"/>
      <c r="LJ133" s="62"/>
      <c r="LK133" s="23"/>
      <c r="LL133" s="23"/>
      <c r="LM133" s="68"/>
      <c r="LN133" s="62"/>
      <c r="LO133" s="34"/>
      <c r="LP133" s="143"/>
      <c r="LQ133" s="142"/>
      <c r="LR133" s="143"/>
      <c r="LS133" s="17"/>
      <c r="LT133" s="3"/>
      <c r="LU133" s="32"/>
      <c r="LV133" s="3"/>
      <c r="LW133" s="32"/>
      <c r="LX133" s="3"/>
      <c r="LY133" s="32"/>
      <c r="LZ133" s="3"/>
      <c r="MA133" s="32"/>
      <c r="MB133" s="58"/>
      <c r="MC133" s="59"/>
      <c r="MD133" s="58"/>
      <c r="ME133" s="59"/>
      <c r="MF133" s="58"/>
      <c r="MG133" s="59"/>
      <c r="MH133" s="42"/>
      <c r="MI133" s="10"/>
      <c r="MJ133" s="36"/>
      <c r="MK133" s="98"/>
      <c r="ML133" s="17"/>
      <c r="MM133" s="100"/>
      <c r="MN133" s="88"/>
      <c r="MO133" s="3"/>
      <c r="MP133" s="88"/>
      <c r="MQ133" s="23"/>
      <c r="MR133" s="68"/>
      <c r="MS133" s="68"/>
      <c r="MT133" s="62"/>
      <c r="MU133" s="23"/>
      <c r="MV133" s="23"/>
      <c r="MW133" s="68"/>
      <c r="MX133" s="62"/>
      <c r="MY133" s="34"/>
      <c r="MZ133" s="143"/>
      <c r="NA133" s="143"/>
      <c r="NB133" s="143"/>
      <c r="NC133" s="17"/>
      <c r="ND133" s="3"/>
      <c r="NE133" s="32"/>
      <c r="NF133" s="3"/>
      <c r="NG133" s="32"/>
      <c r="NH133" s="3"/>
      <c r="NI133" s="32"/>
      <c r="NJ133" s="3"/>
      <c r="NK133" s="32"/>
      <c r="NL133" s="58"/>
      <c r="NM133" s="59"/>
      <c r="NN133" s="58"/>
      <c r="NO133" s="59"/>
      <c r="NP133" s="58"/>
      <c r="NQ133" s="59"/>
      <c r="NR133" s="42"/>
      <c r="NS133" s="92"/>
      <c r="NT133" s="141"/>
      <c r="NU133" s="36"/>
      <c r="NV133" s="98"/>
      <c r="NW133" s="17"/>
      <c r="NX133" s="100"/>
      <c r="NY133" s="88"/>
      <c r="NZ133" s="3"/>
      <c r="OA133" s="88"/>
      <c r="OB133" s="23"/>
      <c r="OC133" s="68"/>
      <c r="OD133" s="68"/>
      <c r="OE133" s="62"/>
      <c r="OF133" s="23"/>
      <c r="OG133" s="23"/>
      <c r="OH133" s="68"/>
      <c r="OI133" s="62"/>
      <c r="OJ133" s="34"/>
      <c r="OK133" s="143"/>
      <c r="OL133" s="143"/>
      <c r="OM133" s="143"/>
      <c r="ON133" s="17"/>
      <c r="OO133" s="3"/>
      <c r="OP133" s="32"/>
      <c r="OQ133" s="3"/>
      <c r="OR133" s="32"/>
      <c r="OS133" s="3"/>
      <c r="OT133" s="32"/>
      <c r="OU133" s="3"/>
      <c r="OV133" s="32"/>
      <c r="OW133" s="58"/>
      <c r="OX133" s="59"/>
      <c r="OY133" s="58"/>
      <c r="OZ133" s="59"/>
      <c r="PA133" s="58"/>
      <c r="PB133" s="59"/>
      <c r="PC133" s="42"/>
      <c r="PD133" s="92"/>
      <c r="PE133" s="141"/>
      <c r="PF133" s="36"/>
      <c r="PG133" s="98"/>
      <c r="PH133" s="17"/>
      <c r="PI133" s="100"/>
      <c r="PJ133" s="88"/>
      <c r="PK133" s="3"/>
      <c r="PL133" s="88"/>
      <c r="PM133" s="23"/>
      <c r="PN133" s="68"/>
      <c r="PO133" s="68"/>
      <c r="PP133" s="62"/>
      <c r="PQ133" s="23"/>
      <c r="PR133" s="23"/>
      <c r="PS133" s="68"/>
      <c r="PT133" s="62"/>
      <c r="PU133" s="34"/>
      <c r="PV133" s="143"/>
      <c r="PW133" s="143"/>
      <c r="PX133" s="143"/>
      <c r="PY133" s="17"/>
      <c r="PZ133" s="3"/>
      <c r="QA133" s="32"/>
      <c r="QB133" s="3"/>
      <c r="QC133" s="32"/>
      <c r="QD133" s="3"/>
      <c r="QE133" s="32"/>
      <c r="QF133" s="3"/>
      <c r="QG133" s="32"/>
      <c r="QH133" s="58"/>
      <c r="QI133" s="59"/>
      <c r="QJ133" s="58"/>
      <c r="QK133" s="59"/>
      <c r="QL133" s="58"/>
      <c r="QM133" s="59"/>
      <c r="QN133" s="42"/>
      <c r="QO133" s="92"/>
      <c r="QP133" s="141"/>
      <c r="QQ133" s="36"/>
      <c r="QR133" s="98"/>
      <c r="QS133" s="17"/>
      <c r="QT133" s="100"/>
      <c r="QU133" s="88"/>
      <c r="QV133" s="3"/>
      <c r="QW133" s="88"/>
      <c r="QX133" s="23"/>
      <c r="QY133" s="68"/>
      <c r="QZ133" s="68"/>
      <c r="RA133" s="62"/>
      <c r="RB133" s="23"/>
      <c r="RC133" s="23"/>
      <c r="RD133" s="68"/>
      <c r="RE133" s="62"/>
      <c r="RF133" s="34"/>
      <c r="RG133" s="143"/>
      <c r="RH133" s="143"/>
      <c r="RI133" s="143"/>
      <c r="RJ133" s="17"/>
      <c r="RK133" s="3"/>
      <c r="RL133" s="32"/>
      <c r="RM133" s="3"/>
      <c r="RN133" s="32"/>
      <c r="RO133" s="3"/>
      <c r="RP133" s="32"/>
      <c r="RQ133" s="3"/>
      <c r="RR133" s="32"/>
      <c r="RS133" s="58"/>
      <c r="RT133" s="59"/>
      <c r="RU133" s="58"/>
      <c r="RV133" s="59"/>
      <c r="RW133" s="58"/>
      <c r="RX133" s="59"/>
      <c r="RY133" s="42"/>
      <c r="RZ133" s="92"/>
      <c r="SA133" s="141"/>
      <c r="SB133" s="36"/>
      <c r="SC133" s="98"/>
      <c r="SD133" s="17"/>
      <c r="SE133" s="100">
        <v>0</v>
      </c>
      <c r="SF133" s="88">
        <v>0</v>
      </c>
      <c r="SG133" s="3">
        <v>0</v>
      </c>
      <c r="SH133" s="88">
        <v>0</v>
      </c>
      <c r="SI133" s="23">
        <f>SE133+SG133</f>
        <v>0</v>
      </c>
      <c r="SJ133" s="68">
        <f>SF133+SH133</f>
        <v>0</v>
      </c>
      <c r="SK133" s="68">
        <f>SJ133/1.18</f>
        <v>0</v>
      </c>
      <c r="SL133" s="62">
        <f>SJ133/$SJ$1</f>
        <v>0</v>
      </c>
      <c r="SM133" s="23">
        <v>0</v>
      </c>
      <c r="SN133" s="23">
        <v>0</v>
      </c>
      <c r="SO133" s="68">
        <v>0</v>
      </c>
      <c r="SP133" s="62">
        <f>SO133/$IS$1</f>
        <v>0</v>
      </c>
      <c r="SQ133" s="34">
        <f>SI133*SU133</f>
        <v>0</v>
      </c>
      <c r="SR133" s="143" t="str">
        <f>E133</f>
        <v>AM-Mix8</v>
      </c>
      <c r="SS133" s="143" t="str">
        <f>A133</f>
        <v>B0G53CB72D</v>
      </c>
      <c r="ST133" s="143" t="str">
        <f>B133</f>
        <v>FBA79963</v>
      </c>
      <c r="SU133" s="17">
        <f>J133</f>
        <v>12334.37</v>
      </c>
      <c r="SV133" s="3">
        <v>0</v>
      </c>
      <c r="SW133" s="32">
        <f>SV133*SU133</f>
        <v>0</v>
      </c>
      <c r="SX133" s="3">
        <v>0</v>
      </c>
      <c r="SY133" s="32">
        <f>SX133*SU133</f>
        <v>0</v>
      </c>
      <c r="SZ133" s="3">
        <v>0</v>
      </c>
      <c r="TA133" s="32">
        <f>SZ133*SU133</f>
        <v>0</v>
      </c>
      <c r="TB133" s="3">
        <v>0</v>
      </c>
      <c r="TC133" s="32">
        <f>TB133*SU133</f>
        <v>0</v>
      </c>
      <c r="TD133" s="58">
        <v>0</v>
      </c>
      <c r="TE133" s="59">
        <f>TD133*SU133</f>
        <v>0</v>
      </c>
      <c r="TF133" s="58">
        <v>0</v>
      </c>
      <c r="TG133" s="59">
        <f>TF133*SU133</f>
        <v>0</v>
      </c>
      <c r="TH133" s="58">
        <v>15</v>
      </c>
      <c r="TI133" s="59">
        <f>TH133*SU133</f>
        <v>185015.55000000002</v>
      </c>
      <c r="TJ133" s="42">
        <f>SV133+SX133+TD133+SZ133+TB133+TF133+TH133</f>
        <v>15</v>
      </c>
      <c r="TK133" s="92">
        <f>TJ133*SU133</f>
        <v>185015.55000000002</v>
      </c>
      <c r="TL133" s="141">
        <v>0</v>
      </c>
      <c r="TM133" s="36" t="str">
        <f>E133</f>
        <v>AM-Mix8</v>
      </c>
      <c r="TN133" s="98" t="s">
        <v>664</v>
      </c>
      <c r="TO133" s="17">
        <f>J133</f>
        <v>12334.37</v>
      </c>
      <c r="TP133" s="100">
        <v>0</v>
      </c>
      <c r="TQ133" s="88">
        <v>0</v>
      </c>
      <c r="TR133" s="3">
        <v>0</v>
      </c>
      <c r="TS133" s="88">
        <v>0</v>
      </c>
      <c r="TT133" s="23">
        <f>TP133+TR133</f>
        <v>0</v>
      </c>
      <c r="TU133" s="68">
        <f>TQ133+TS133</f>
        <v>0</v>
      </c>
      <c r="TV133" s="68">
        <f>TU133/1.18</f>
        <v>0</v>
      </c>
      <c r="TW133" s="62">
        <f>TU133/$TU$1</f>
        <v>0</v>
      </c>
      <c r="TX133" s="23">
        <v>0</v>
      </c>
      <c r="TY133" s="23">
        <v>0</v>
      </c>
      <c r="TZ133" s="68">
        <v>0</v>
      </c>
      <c r="UA133" s="62">
        <f>TZ133/$IS$1</f>
        <v>0</v>
      </c>
      <c r="UB133" s="34">
        <f>TT133*J133</f>
        <v>0</v>
      </c>
      <c r="UC133" s="143" t="str">
        <f>E133</f>
        <v>AM-Mix8</v>
      </c>
      <c r="UD133" s="143" t="str">
        <f>A133</f>
        <v>B0G53CB72D</v>
      </c>
      <c r="UE133" s="143" t="str">
        <f>B133</f>
        <v>FBA79963</v>
      </c>
      <c r="UF133" s="17">
        <f>J133</f>
        <v>12334.37</v>
      </c>
      <c r="UG133" s="3">
        <v>0</v>
      </c>
      <c r="UH133" s="32">
        <f>UG133*J133</f>
        <v>0</v>
      </c>
      <c r="UI133" s="3">
        <v>0</v>
      </c>
      <c r="UJ133" s="32">
        <f>UI133*J133</f>
        <v>0</v>
      </c>
      <c r="UK133" s="3">
        <v>0</v>
      </c>
      <c r="UL133" s="32">
        <f>UK133*J133</f>
        <v>0</v>
      </c>
      <c r="UM133" s="3">
        <v>0</v>
      </c>
      <c r="UN133" s="32">
        <f>UM133*J133</f>
        <v>0</v>
      </c>
      <c r="UO133" s="58">
        <v>0</v>
      </c>
      <c r="UP133" s="59">
        <f>UO133*J133</f>
        <v>0</v>
      </c>
      <c r="UQ133" s="58">
        <v>0</v>
      </c>
      <c r="UR133" s="59">
        <f>UQ133*J133</f>
        <v>0</v>
      </c>
      <c r="US133" s="58">
        <v>15</v>
      </c>
      <c r="UT133" s="59">
        <f>US133*J133</f>
        <v>185015.55000000002</v>
      </c>
      <c r="UU133" s="42">
        <f>UG133+UI133+UO133+UK133+UM133+UQ133+US133</f>
        <v>15</v>
      </c>
      <c r="UV133" s="92">
        <f>UU133*J133</f>
        <v>185015.55000000002</v>
      </c>
      <c r="UW133" s="141">
        <v>0</v>
      </c>
      <c r="UX133" s="36" t="str">
        <f>E133</f>
        <v>AM-Mix8</v>
      </c>
      <c r="UY133" s="98" t="s">
        <v>664</v>
      </c>
      <c r="UZ133" s="17">
        <f>J133</f>
        <v>12334.37</v>
      </c>
      <c r="VA133" s="100">
        <v>0</v>
      </c>
      <c r="VB133" s="88">
        <v>0</v>
      </c>
      <c r="VC133" s="3">
        <v>0</v>
      </c>
      <c r="VD133" s="88">
        <v>0</v>
      </c>
      <c r="VE133" s="23">
        <f t="shared" si="1048"/>
        <v>0</v>
      </c>
      <c r="VF133" s="68">
        <f t="shared" si="1049"/>
        <v>0</v>
      </c>
      <c r="VG133" s="68">
        <f t="shared" si="1050"/>
        <v>0</v>
      </c>
      <c r="VH133" s="62">
        <f t="shared" si="1051"/>
        <v>0</v>
      </c>
      <c r="VI133" s="23">
        <v>34</v>
      </c>
      <c r="VJ133" s="23">
        <v>0</v>
      </c>
      <c r="VK133" s="68">
        <v>0</v>
      </c>
      <c r="VL133" s="62">
        <f>VK133/$IS$1</f>
        <v>0</v>
      </c>
      <c r="VM133" s="34">
        <f t="shared" si="1052"/>
        <v>0</v>
      </c>
      <c r="VN133" s="143" t="str">
        <f t="shared" si="1044"/>
        <v>AM-Mix8</v>
      </c>
      <c r="VO133" s="143" t="str">
        <f t="shared" si="1045"/>
        <v>B0G53CB72D</v>
      </c>
      <c r="VP133" s="143" t="str">
        <f t="shared" si="1046"/>
        <v>FBA79963</v>
      </c>
      <c r="VQ133" s="17">
        <f t="shared" si="1053"/>
        <v>12334.37</v>
      </c>
      <c r="VR133" s="3">
        <v>6</v>
      </c>
      <c r="VS133" s="32">
        <f t="shared" si="1054"/>
        <v>74006.22</v>
      </c>
      <c r="VT133" s="3">
        <v>11</v>
      </c>
      <c r="VU133" s="32">
        <f t="shared" si="1055"/>
        <v>135678.07</v>
      </c>
      <c r="VV133" s="3">
        <v>0</v>
      </c>
      <c r="VW133" s="32">
        <f t="shared" si="1056"/>
        <v>0</v>
      </c>
      <c r="VX133" s="3">
        <v>0</v>
      </c>
      <c r="VY133" s="32">
        <f t="shared" si="1057"/>
        <v>0</v>
      </c>
      <c r="VZ133" s="58">
        <v>0</v>
      </c>
      <c r="WA133" s="59">
        <f t="shared" si="1058"/>
        <v>0</v>
      </c>
      <c r="WB133" s="58">
        <v>0</v>
      </c>
      <c r="WC133" s="59">
        <f t="shared" si="1059"/>
        <v>0</v>
      </c>
      <c r="WD133" s="58">
        <v>0</v>
      </c>
      <c r="WE133" s="59">
        <f t="shared" si="1060"/>
        <v>0</v>
      </c>
      <c r="WF133" s="42">
        <f t="shared" si="1061"/>
        <v>17</v>
      </c>
      <c r="WG133" s="92">
        <f t="shared" si="1062"/>
        <v>209684.29</v>
      </c>
      <c r="WH133" s="141">
        <v>2</v>
      </c>
      <c r="WI133" s="36" t="str">
        <f t="shared" si="1047"/>
        <v>AM-Mix8</v>
      </c>
      <c r="WJ133" s="98" t="s">
        <v>664</v>
      </c>
      <c r="WK133" s="17">
        <f t="shared" si="1063"/>
        <v>12334.37</v>
      </c>
    </row>
    <row r="134" spans="1:609">
      <c r="A134" s="150" t="s">
        <v>461</v>
      </c>
      <c r="B134" s="161" t="s">
        <v>921</v>
      </c>
      <c r="C134" s="180"/>
      <c r="D134" s="150" t="s">
        <v>669</v>
      </c>
      <c r="E134" s="161" t="s">
        <v>945</v>
      </c>
      <c r="F134" s="180"/>
      <c r="G134" s="180"/>
      <c r="H134" s="161" t="s">
        <v>476</v>
      </c>
      <c r="I134" s="161" t="s">
        <v>966</v>
      </c>
      <c r="J134" s="188">
        <v>5019.38</v>
      </c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179"/>
      <c r="AU134" s="179"/>
      <c r="AV134" s="179"/>
      <c r="AW134" s="179"/>
      <c r="AX134" s="179"/>
      <c r="AY134" s="179"/>
      <c r="AZ134" s="179"/>
      <c r="BA134" s="179"/>
      <c r="BB134" s="179"/>
      <c r="BC134" s="179"/>
      <c r="BD134" s="179"/>
      <c r="BE134" s="179"/>
      <c r="BF134" s="179"/>
      <c r="BG134" s="179"/>
      <c r="BH134" s="179"/>
      <c r="BI134" s="179"/>
      <c r="BJ134" s="179"/>
      <c r="BK134" s="179"/>
      <c r="BL134" s="179"/>
      <c r="BM134" s="179"/>
      <c r="BN134" s="179"/>
      <c r="BO134" s="179"/>
      <c r="BP134" s="179"/>
      <c r="BQ134" s="179"/>
      <c r="BR134" s="179"/>
      <c r="BS134" s="179"/>
      <c r="BT134" s="179"/>
      <c r="BU134" s="179"/>
      <c r="BV134" s="179"/>
      <c r="BW134" s="179"/>
      <c r="BX134" s="179"/>
      <c r="BY134" s="179"/>
      <c r="BZ134" s="179"/>
      <c r="CA134" s="179"/>
      <c r="CB134" s="179"/>
      <c r="CC134" s="179"/>
      <c r="CD134" s="179"/>
      <c r="CE134" s="179"/>
      <c r="CF134" s="179"/>
      <c r="CG134" s="179"/>
      <c r="CH134" s="179"/>
      <c r="CI134" s="179"/>
      <c r="CJ134" s="179"/>
      <c r="CK134" s="179"/>
      <c r="CL134" s="179"/>
      <c r="CM134" s="179"/>
      <c r="CN134" s="179"/>
      <c r="CO134" s="179"/>
      <c r="CP134" s="179"/>
      <c r="CQ134" s="179"/>
      <c r="CR134" s="179"/>
      <c r="CS134" s="179"/>
      <c r="CT134" s="179"/>
      <c r="CU134" s="179"/>
      <c r="CV134" s="179"/>
      <c r="CW134" s="179"/>
      <c r="CX134" s="179"/>
      <c r="CY134" s="179"/>
      <c r="CZ134" s="179"/>
      <c r="DA134" s="179"/>
      <c r="DB134" s="179"/>
      <c r="DC134" s="179"/>
      <c r="DD134" s="179"/>
      <c r="DE134" s="179"/>
      <c r="DF134" s="179"/>
      <c r="DG134" s="179"/>
      <c r="DH134" s="179"/>
      <c r="DI134" s="179"/>
      <c r="DJ134" s="179"/>
      <c r="DK134" s="179"/>
      <c r="DL134" s="179"/>
      <c r="DM134" s="179"/>
      <c r="DN134" s="179"/>
      <c r="DO134" s="179"/>
      <c r="DP134" s="179"/>
      <c r="DQ134" s="179"/>
      <c r="DR134" s="179"/>
      <c r="DS134" s="179"/>
      <c r="DT134" s="179"/>
      <c r="DU134" s="179"/>
      <c r="DV134" s="144"/>
      <c r="DW134" s="144"/>
      <c r="DX134" s="144"/>
      <c r="DY134" s="144"/>
      <c r="DZ134" s="144"/>
      <c r="EA134" s="144"/>
      <c r="EB134" s="144"/>
      <c r="EC134" s="144"/>
      <c r="ED134" s="144"/>
      <c r="EE134" s="179"/>
      <c r="EF134" s="179"/>
      <c r="EG134" s="179"/>
      <c r="EH134" s="179"/>
      <c r="EI134" s="179"/>
      <c r="EJ134" s="179"/>
      <c r="EK134" s="179"/>
      <c r="EL134" s="144"/>
      <c r="EM134" s="179"/>
      <c r="EN134" s="179"/>
      <c r="EO134" s="179"/>
      <c r="EP134" s="144"/>
      <c r="EQ134" s="179"/>
      <c r="ER134" s="144"/>
      <c r="ES134" s="144"/>
      <c r="ET134" s="144"/>
      <c r="EU134" s="144"/>
      <c r="EV134" s="179"/>
      <c r="EW134" s="179"/>
      <c r="EX134" s="179"/>
      <c r="EY134" s="179"/>
      <c r="EZ134" s="179"/>
      <c r="FA134" s="179"/>
      <c r="FB134" s="179"/>
      <c r="FC134" s="144"/>
      <c r="FD134" s="179"/>
      <c r="FE134" s="179"/>
      <c r="FF134" s="179"/>
      <c r="FG134" s="144"/>
      <c r="FH134" s="179"/>
      <c r="FI134" s="179"/>
      <c r="FJ134" s="179"/>
      <c r="FK134" s="179"/>
      <c r="FL134" s="179"/>
      <c r="FM134" s="179"/>
      <c r="FN134" s="179"/>
      <c r="FO134" s="179"/>
      <c r="FP134" s="144"/>
      <c r="FQ134" s="179"/>
      <c r="FR134" s="179"/>
      <c r="FS134" s="145"/>
      <c r="FT134" s="144"/>
      <c r="FU134" s="179"/>
      <c r="FV134" s="179"/>
      <c r="FW134" s="179"/>
      <c r="FX134" s="179"/>
      <c r="FY134" s="179"/>
      <c r="FZ134" s="179"/>
      <c r="GA134" s="179"/>
      <c r="GB134" s="179"/>
      <c r="GC134" s="144"/>
      <c r="GD134" s="179"/>
      <c r="GE134" s="179"/>
      <c r="GF134" s="145"/>
      <c r="GG134" s="144"/>
      <c r="GH134" s="181"/>
      <c r="GI134" s="182"/>
      <c r="GJ134" s="179"/>
      <c r="GK134" s="179"/>
      <c r="GL134" s="179"/>
      <c r="GM134" s="179"/>
      <c r="GN134" s="179"/>
      <c r="GO134" s="179"/>
      <c r="GP134" s="144"/>
      <c r="GQ134" s="179"/>
      <c r="GR134" s="179"/>
      <c r="GS134" s="145"/>
      <c r="GT134" s="144"/>
      <c r="GU134" s="181"/>
      <c r="GV134" s="182"/>
      <c r="GW134" s="179"/>
      <c r="GX134" s="179"/>
      <c r="GY134" s="179"/>
      <c r="GZ134" s="179"/>
      <c r="HA134" s="179"/>
      <c r="HB134" s="179"/>
      <c r="HC134" s="144"/>
      <c r="HD134" s="179"/>
      <c r="HE134" s="179"/>
      <c r="HF134" s="145"/>
      <c r="HG134" s="144"/>
      <c r="HH134" s="179"/>
      <c r="HI134" s="182"/>
      <c r="HJ134" s="179"/>
      <c r="HK134" s="179"/>
      <c r="HL134" s="179"/>
      <c r="HM134" s="179"/>
      <c r="HN134" s="179"/>
      <c r="HO134" s="179"/>
      <c r="HP134" s="144"/>
      <c r="HQ134" s="179"/>
      <c r="HR134" s="179"/>
      <c r="HS134" s="145"/>
      <c r="HT134" s="144"/>
      <c r="HU134" s="179"/>
      <c r="HV134" s="182"/>
      <c r="HW134" s="179"/>
      <c r="HX134" s="179"/>
      <c r="HY134" s="179"/>
      <c r="HZ134" s="179"/>
      <c r="IA134" s="179"/>
      <c r="IB134" s="179"/>
      <c r="IC134" s="144"/>
      <c r="ID134" s="179"/>
      <c r="IE134" s="179"/>
      <c r="IF134" s="145"/>
      <c r="IG134" s="144"/>
      <c r="IH134" s="179"/>
      <c r="II134" s="182"/>
      <c r="IJ134" s="145"/>
      <c r="IK134" s="179"/>
      <c r="IL134" s="145"/>
      <c r="IM134" s="179"/>
      <c r="IN134" s="145"/>
      <c r="IO134" s="145"/>
      <c r="IP134" s="144"/>
      <c r="IQ134" s="179"/>
      <c r="IR134" s="179"/>
      <c r="IS134" s="145"/>
      <c r="IT134" s="144"/>
      <c r="IU134" s="179"/>
      <c r="IV134" s="179"/>
      <c r="IW134" s="179"/>
      <c r="IX134" s="179"/>
      <c r="IY134" s="179"/>
      <c r="IZ134" s="179"/>
      <c r="JA134" s="179"/>
      <c r="JB134" s="179"/>
      <c r="JC134" s="179"/>
      <c r="JD134" s="179"/>
      <c r="JE134" s="179"/>
      <c r="JF134" s="179"/>
      <c r="JG134" s="179"/>
      <c r="JH134" s="179"/>
      <c r="JI134" s="179"/>
      <c r="JJ134" s="179"/>
      <c r="JK134" s="179"/>
      <c r="JL134" s="179"/>
      <c r="JM134" s="179"/>
      <c r="JN134" s="179"/>
      <c r="JO134" s="179"/>
      <c r="JP134" s="179"/>
      <c r="JQ134" s="181"/>
      <c r="JR134" s="179"/>
      <c r="JS134" s="182"/>
      <c r="JT134" s="145"/>
      <c r="JU134" s="179"/>
      <c r="JV134" s="145"/>
      <c r="JW134" s="179"/>
      <c r="JX134" s="145"/>
      <c r="JY134" s="145"/>
      <c r="JZ134" s="144"/>
      <c r="KA134" s="179"/>
      <c r="KB134" s="179"/>
      <c r="KC134" s="145"/>
      <c r="KD134" s="144"/>
      <c r="KE134" s="179"/>
      <c r="KF134" s="179"/>
      <c r="KG134" s="179"/>
      <c r="KH134" s="179"/>
      <c r="KI134" s="179"/>
      <c r="KJ134" s="179"/>
      <c r="KK134" s="179"/>
      <c r="KL134" s="179"/>
      <c r="KM134" s="179"/>
      <c r="KN134" s="179"/>
      <c r="KO134" s="179"/>
      <c r="KP134" s="179"/>
      <c r="KQ134" s="179"/>
      <c r="KR134" s="179"/>
      <c r="KS134" s="179"/>
      <c r="KT134" s="179"/>
      <c r="KU134" s="179"/>
      <c r="KV134" s="179"/>
      <c r="KW134" s="179"/>
      <c r="KX134" s="179"/>
      <c r="KY134" s="179"/>
      <c r="KZ134" s="179"/>
      <c r="LA134" s="181"/>
      <c r="LB134" s="179"/>
      <c r="LC134" s="100"/>
      <c r="LD134" s="88"/>
      <c r="LE134" s="3"/>
      <c r="LF134" s="88"/>
      <c r="LG134" s="23"/>
      <c r="LH134" s="68"/>
      <c r="LI134" s="68"/>
      <c r="LJ134" s="62"/>
      <c r="LK134" s="23"/>
      <c r="LL134" s="23"/>
      <c r="LM134" s="68"/>
      <c r="LN134" s="62"/>
      <c r="LO134" s="34"/>
      <c r="LP134" s="143"/>
      <c r="LQ134" s="142"/>
      <c r="LR134" s="143"/>
      <c r="LS134" s="126"/>
      <c r="LT134" s="3"/>
      <c r="LU134" s="32"/>
      <c r="LV134" s="3"/>
      <c r="LW134" s="32"/>
      <c r="LX134" s="3"/>
      <c r="LY134" s="32"/>
      <c r="LZ134" s="3"/>
      <c r="MA134" s="32"/>
      <c r="MB134" s="58"/>
      <c r="MC134" s="59"/>
      <c r="MD134" s="58"/>
      <c r="ME134" s="59"/>
      <c r="MF134" s="58"/>
      <c r="MG134" s="59"/>
      <c r="MH134" s="42"/>
      <c r="MI134" s="10"/>
      <c r="MJ134" s="36"/>
      <c r="MK134" s="98"/>
      <c r="ML134" s="126"/>
      <c r="MM134" s="100"/>
      <c r="MN134" s="88"/>
      <c r="MO134" s="3"/>
      <c r="MP134" s="88"/>
      <c r="MQ134" s="23"/>
      <c r="MR134" s="68"/>
      <c r="MS134" s="68"/>
      <c r="MT134" s="62"/>
      <c r="MU134" s="23"/>
      <c r="MV134" s="23"/>
      <c r="MW134" s="68"/>
      <c r="MX134" s="62"/>
      <c r="MY134" s="34"/>
      <c r="MZ134" s="143"/>
      <c r="NA134" s="143"/>
      <c r="NB134" s="143"/>
      <c r="NC134" s="17"/>
      <c r="ND134" s="3"/>
      <c r="NE134" s="32"/>
      <c r="NF134" s="3"/>
      <c r="NG134" s="32"/>
      <c r="NH134" s="3"/>
      <c r="NI134" s="32"/>
      <c r="NJ134" s="3"/>
      <c r="NK134" s="32"/>
      <c r="NL134" s="58"/>
      <c r="NM134" s="59"/>
      <c r="NN134" s="58"/>
      <c r="NO134" s="59"/>
      <c r="NP134" s="58"/>
      <c r="NQ134" s="59"/>
      <c r="NR134" s="42"/>
      <c r="NS134" s="92"/>
      <c r="NT134" s="141"/>
      <c r="NU134" s="36"/>
      <c r="NV134" s="98"/>
      <c r="NW134" s="126"/>
      <c r="NX134" s="100"/>
      <c r="NY134" s="88"/>
      <c r="NZ134" s="3"/>
      <c r="OA134" s="88"/>
      <c r="OB134" s="23"/>
      <c r="OC134" s="68"/>
      <c r="OD134" s="68"/>
      <c r="OE134" s="62"/>
      <c r="OF134" s="23"/>
      <c r="OG134" s="23"/>
      <c r="OH134" s="68"/>
      <c r="OI134" s="62"/>
      <c r="OJ134" s="34"/>
      <c r="OK134" s="143"/>
      <c r="OL134" s="143"/>
      <c r="OM134" s="143"/>
      <c r="ON134" s="17"/>
      <c r="OO134" s="3"/>
      <c r="OP134" s="32"/>
      <c r="OQ134" s="3"/>
      <c r="OR134" s="32"/>
      <c r="OS134" s="3"/>
      <c r="OT134" s="32"/>
      <c r="OU134" s="3"/>
      <c r="OV134" s="32"/>
      <c r="OW134" s="58"/>
      <c r="OX134" s="59"/>
      <c r="OY134" s="58"/>
      <c r="OZ134" s="59"/>
      <c r="PA134" s="58"/>
      <c r="PB134" s="59"/>
      <c r="PC134" s="42"/>
      <c r="PD134" s="92"/>
      <c r="PE134" s="141"/>
      <c r="PF134" s="36"/>
      <c r="PG134" s="98"/>
      <c r="PH134" s="126"/>
      <c r="PI134" s="100"/>
      <c r="PJ134" s="88"/>
      <c r="PK134" s="3"/>
      <c r="PL134" s="88"/>
      <c r="PM134" s="23"/>
      <c r="PN134" s="68"/>
      <c r="PO134" s="68"/>
      <c r="PP134" s="62"/>
      <c r="PQ134" s="23"/>
      <c r="PR134" s="23"/>
      <c r="PS134" s="68"/>
      <c r="PT134" s="62"/>
      <c r="PU134" s="34"/>
      <c r="PV134" s="143"/>
      <c r="PW134" s="143"/>
      <c r="PX134" s="143"/>
      <c r="PY134" s="17"/>
      <c r="PZ134" s="3"/>
      <c r="QA134" s="32"/>
      <c r="QB134" s="3"/>
      <c r="QC134" s="32"/>
      <c r="QD134" s="3"/>
      <c r="QE134" s="32"/>
      <c r="QF134" s="3"/>
      <c r="QG134" s="32"/>
      <c r="QH134" s="58"/>
      <c r="QI134" s="59"/>
      <c r="QJ134" s="58"/>
      <c r="QK134" s="59"/>
      <c r="QL134" s="58"/>
      <c r="QM134" s="59"/>
      <c r="QN134" s="42"/>
      <c r="QO134" s="92"/>
      <c r="QP134" s="141"/>
      <c r="QQ134" s="36"/>
      <c r="QR134" s="98"/>
      <c r="QS134" s="126"/>
      <c r="QT134" s="100"/>
      <c r="QU134" s="88"/>
      <c r="QV134" s="3"/>
      <c r="QW134" s="88"/>
      <c r="QX134" s="23"/>
      <c r="QY134" s="68"/>
      <c r="QZ134" s="68"/>
      <c r="RA134" s="62"/>
      <c r="RB134" s="23"/>
      <c r="RC134" s="23"/>
      <c r="RD134" s="68"/>
      <c r="RE134" s="62"/>
      <c r="RF134" s="34"/>
      <c r="RG134" s="143"/>
      <c r="RH134" s="143"/>
      <c r="RI134" s="143"/>
      <c r="RJ134" s="17"/>
      <c r="RK134" s="3"/>
      <c r="RL134" s="32"/>
      <c r="RM134" s="3"/>
      <c r="RN134" s="32"/>
      <c r="RO134" s="3"/>
      <c r="RP134" s="32"/>
      <c r="RQ134" s="3"/>
      <c r="RR134" s="32"/>
      <c r="RS134" s="58"/>
      <c r="RT134" s="59"/>
      <c r="RU134" s="58"/>
      <c r="RV134" s="59"/>
      <c r="RW134" s="58"/>
      <c r="RX134" s="59"/>
      <c r="RY134" s="42"/>
      <c r="RZ134" s="92"/>
      <c r="SA134" s="141"/>
      <c r="SB134" s="36"/>
      <c r="SC134" s="98"/>
      <c r="SD134" s="17"/>
      <c r="SE134" s="100"/>
      <c r="SF134" s="88"/>
      <c r="SG134" s="3"/>
      <c r="SH134" s="88"/>
      <c r="SI134" s="23"/>
      <c r="SJ134" s="68"/>
      <c r="SK134" s="68"/>
      <c r="SL134" s="62"/>
      <c r="SM134" s="23"/>
      <c r="SN134" s="23"/>
      <c r="SO134" s="68"/>
      <c r="SP134" s="62"/>
      <c r="SQ134" s="34"/>
      <c r="SR134" s="143"/>
      <c r="SS134" s="143"/>
      <c r="ST134" s="143"/>
      <c r="SU134" s="17"/>
      <c r="SV134" s="3"/>
      <c r="SW134" s="32"/>
      <c r="SX134" s="3"/>
      <c r="SY134" s="32"/>
      <c r="SZ134" s="3"/>
      <c r="TA134" s="32"/>
      <c r="TB134" s="3"/>
      <c r="TC134" s="32"/>
      <c r="TD134" s="58"/>
      <c r="TE134" s="59"/>
      <c r="TF134" s="58"/>
      <c r="TG134" s="59"/>
      <c r="TH134" s="58"/>
      <c r="TI134" s="59"/>
      <c r="TJ134" s="42"/>
      <c r="TK134" s="92"/>
      <c r="TL134" s="141"/>
      <c r="TM134" s="36"/>
      <c r="TN134" s="98"/>
      <c r="TO134" s="17"/>
      <c r="TP134" s="100"/>
      <c r="TQ134" s="88"/>
      <c r="TR134" s="3"/>
      <c r="TS134" s="88"/>
      <c r="TT134" s="23"/>
      <c r="TU134" s="68"/>
      <c r="TV134" s="68"/>
      <c r="TW134" s="62"/>
      <c r="TX134" s="23"/>
      <c r="TY134" s="23"/>
      <c r="TZ134" s="68"/>
      <c r="UA134" s="62"/>
      <c r="UB134" s="34"/>
      <c r="UC134" s="143"/>
      <c r="UD134" s="143"/>
      <c r="UE134" s="143"/>
      <c r="UF134" s="17"/>
      <c r="UG134" s="3"/>
      <c r="UH134" s="32"/>
      <c r="UI134" s="3"/>
      <c r="UJ134" s="32"/>
      <c r="UK134" s="3"/>
      <c r="UL134" s="32"/>
      <c r="UM134" s="3"/>
      <c r="UN134" s="32"/>
      <c r="UO134" s="58"/>
      <c r="UP134" s="59"/>
      <c r="UQ134" s="58"/>
      <c r="UR134" s="59"/>
      <c r="US134" s="58"/>
      <c r="UT134" s="59"/>
      <c r="UU134" s="42"/>
      <c r="UV134" s="92"/>
      <c r="UW134" s="141"/>
      <c r="UX134" s="36"/>
      <c r="UY134" s="98"/>
      <c r="UZ134" s="17"/>
      <c r="VA134" s="100">
        <v>0</v>
      </c>
      <c r="VB134" s="88">
        <v>0</v>
      </c>
      <c r="VC134" s="3">
        <v>0</v>
      </c>
      <c r="VD134" s="88">
        <v>0</v>
      </c>
      <c r="VE134" s="23">
        <f t="shared" si="1048"/>
        <v>0</v>
      </c>
      <c r="VF134" s="68">
        <f t="shared" si="1049"/>
        <v>0</v>
      </c>
      <c r="VG134" s="68">
        <f t="shared" si="1050"/>
        <v>0</v>
      </c>
      <c r="VH134" s="62">
        <f t="shared" si="1051"/>
        <v>0</v>
      </c>
      <c r="VI134" s="23">
        <v>0</v>
      </c>
      <c r="VJ134" s="23"/>
      <c r="VK134" s="68"/>
      <c r="VL134" s="62"/>
      <c r="VM134" s="34">
        <f t="shared" si="1052"/>
        <v>0</v>
      </c>
      <c r="VN134" s="143" t="str">
        <f t="shared" si="1044"/>
        <v>T-835</v>
      </c>
      <c r="VO134" s="143" t="str">
        <f t="shared" si="1045"/>
        <v>-</v>
      </c>
      <c r="VP134" s="143" t="str">
        <f t="shared" si="1046"/>
        <v>FBA80005</v>
      </c>
      <c r="VQ134" s="17">
        <f t="shared" si="1053"/>
        <v>5019.38</v>
      </c>
      <c r="VR134" s="3">
        <v>0</v>
      </c>
      <c r="VS134" s="32">
        <f t="shared" si="1054"/>
        <v>0</v>
      </c>
      <c r="VT134" s="3">
        <v>0</v>
      </c>
      <c r="VU134" s="32">
        <f t="shared" si="1055"/>
        <v>0</v>
      </c>
      <c r="VV134" s="3">
        <v>0</v>
      </c>
      <c r="VW134" s="32">
        <f t="shared" si="1056"/>
        <v>0</v>
      </c>
      <c r="VX134" s="3">
        <v>0</v>
      </c>
      <c r="VY134" s="32">
        <f t="shared" si="1057"/>
        <v>0</v>
      </c>
      <c r="VZ134" s="58">
        <v>0</v>
      </c>
      <c r="WA134" s="59">
        <f t="shared" si="1058"/>
        <v>0</v>
      </c>
      <c r="WB134" s="58">
        <v>0</v>
      </c>
      <c r="WC134" s="59">
        <f t="shared" si="1059"/>
        <v>0</v>
      </c>
      <c r="WD134" s="58">
        <v>40</v>
      </c>
      <c r="WE134" s="59">
        <f t="shared" si="1060"/>
        <v>200775.2</v>
      </c>
      <c r="WF134" s="42">
        <f t="shared" si="1061"/>
        <v>40</v>
      </c>
      <c r="WG134" s="92">
        <f t="shared" si="1062"/>
        <v>200775.2</v>
      </c>
      <c r="WH134" s="141">
        <v>0</v>
      </c>
      <c r="WI134" s="36" t="str">
        <f t="shared" si="1047"/>
        <v>T-835</v>
      </c>
      <c r="WJ134" s="98" t="s">
        <v>465</v>
      </c>
      <c r="WK134" s="17">
        <f t="shared" si="1063"/>
        <v>5019.38</v>
      </c>
    </row>
    <row r="135" spans="1:609">
      <c r="A135" s="154" t="s">
        <v>461</v>
      </c>
      <c r="B135" s="155" t="s">
        <v>973</v>
      </c>
      <c r="C135" s="150"/>
      <c r="D135" s="150" t="s">
        <v>669</v>
      </c>
      <c r="E135" s="154" t="s">
        <v>979</v>
      </c>
      <c r="F135" s="155"/>
      <c r="G135" s="151"/>
      <c r="H135" s="150" t="s">
        <v>868</v>
      </c>
      <c r="I135" s="150" t="s">
        <v>983</v>
      </c>
      <c r="J135" s="187">
        <v>19575.5</v>
      </c>
      <c r="K135" s="30"/>
      <c r="L135" s="2"/>
      <c r="M135" s="3"/>
      <c r="N135" s="21"/>
      <c r="O135" s="3"/>
      <c r="P135" s="23"/>
      <c r="Q135" s="2"/>
      <c r="R135" s="3"/>
      <c r="S135" s="20"/>
      <c r="T135" s="3"/>
      <c r="U135" s="23"/>
      <c r="V135" s="2"/>
      <c r="W135" s="3"/>
      <c r="X135" s="3"/>
      <c r="Y135" s="3"/>
      <c r="Z135" s="23"/>
      <c r="AA135" s="24"/>
      <c r="AB135" s="2"/>
      <c r="AC135" s="3"/>
      <c r="AD135" s="3"/>
      <c r="AE135" s="3"/>
      <c r="AF135" s="23"/>
      <c r="AG135" s="24"/>
      <c r="AH135" s="12"/>
      <c r="AI135" s="3"/>
      <c r="AJ135" s="3"/>
      <c r="AK135" s="3"/>
      <c r="AL135" s="23"/>
      <c r="AM135" s="24"/>
      <c r="AN135" s="12"/>
      <c r="AO135" s="3"/>
      <c r="AP135" s="3"/>
      <c r="AQ135" s="23"/>
      <c r="AR135" s="34"/>
      <c r="AS135" s="24"/>
      <c r="AT135" s="12"/>
      <c r="AU135" s="3"/>
      <c r="AV135" s="3"/>
      <c r="AW135" s="23"/>
      <c r="AX135" s="34"/>
      <c r="AY135" s="24"/>
      <c r="AZ135" s="12"/>
      <c r="BA135" s="3"/>
      <c r="BB135" s="3"/>
      <c r="BC135" s="23"/>
      <c r="BD135" s="34"/>
      <c r="BE135" s="24"/>
      <c r="BF135" s="12"/>
      <c r="BG135" s="3"/>
      <c r="BH135" s="3"/>
      <c r="BI135" s="23"/>
      <c r="BJ135" s="34"/>
      <c r="BK135" s="37"/>
      <c r="BL135" s="12"/>
      <c r="BM135" s="3"/>
      <c r="BN135" s="3"/>
      <c r="BO135" s="23"/>
      <c r="BP135" s="34"/>
      <c r="BQ135" s="37"/>
      <c r="BR135" s="12"/>
      <c r="BS135" s="3"/>
      <c r="BT135" s="3"/>
      <c r="BU135" s="3"/>
      <c r="BV135" s="3"/>
      <c r="BW135" s="3"/>
      <c r="BX135" s="3"/>
      <c r="BY135" s="3"/>
      <c r="BZ135" s="23"/>
      <c r="CA135" s="23"/>
      <c r="CB135" s="37"/>
      <c r="CC135" s="34"/>
      <c r="CD135" s="3"/>
      <c r="CE135" s="3"/>
      <c r="CF135" s="3"/>
      <c r="CG135" s="3"/>
      <c r="CH135" s="3"/>
      <c r="CI135" s="3"/>
      <c r="CJ135" s="23"/>
      <c r="CK135" s="23"/>
      <c r="CL135" s="24"/>
      <c r="CM135" s="34"/>
      <c r="CN135" s="3"/>
      <c r="CO135" s="3"/>
      <c r="CP135" s="3"/>
      <c r="CQ135" s="3"/>
      <c r="CR135" s="3"/>
      <c r="CS135" s="3"/>
      <c r="CT135" s="23"/>
      <c r="CU135" s="23"/>
      <c r="CV135" s="24"/>
      <c r="CW135" s="34"/>
      <c r="CX135" s="3"/>
      <c r="CY135" s="3"/>
      <c r="CZ135" s="3"/>
      <c r="DA135" s="3"/>
      <c r="DB135" s="23"/>
      <c r="DC135" s="23"/>
      <c r="DD135" s="24"/>
      <c r="DE135" s="23"/>
      <c r="DF135" s="23"/>
      <c r="DG135" s="23"/>
      <c r="DH135" s="34"/>
      <c r="DI135" s="3"/>
      <c r="DJ135" s="3"/>
      <c r="DK135" s="3"/>
      <c r="DL135" s="3"/>
      <c r="DM135" s="23"/>
      <c r="DN135" s="23"/>
      <c r="DO135" s="23"/>
      <c r="DP135" s="24"/>
      <c r="DQ135" s="23"/>
      <c r="DR135" s="23"/>
      <c r="DS135" s="23"/>
      <c r="DT135" s="24"/>
      <c r="DU135" s="34"/>
      <c r="DV135" s="24"/>
      <c r="DW135" s="24"/>
      <c r="DX135" s="34"/>
      <c r="DY135" s="23"/>
      <c r="DZ135" s="34"/>
      <c r="EA135" s="24"/>
      <c r="EB135" s="24"/>
      <c r="EC135" s="24"/>
      <c r="ED135" s="24"/>
      <c r="EE135" s="3"/>
      <c r="EF135" s="3"/>
      <c r="EG135" s="3"/>
      <c r="EH135" s="3"/>
      <c r="EI135" s="23"/>
      <c r="EJ135" s="23"/>
      <c r="EK135" s="23"/>
      <c r="EL135" s="62"/>
      <c r="EM135" s="23"/>
      <c r="EN135" s="23"/>
      <c r="EO135" s="23"/>
      <c r="EP135" s="62"/>
      <c r="EQ135" s="34"/>
      <c r="ER135" s="24"/>
      <c r="ES135" s="24"/>
      <c r="ET135" s="24"/>
      <c r="EU135" s="24"/>
      <c r="EV135" s="3"/>
      <c r="EW135" s="3"/>
      <c r="EX135" s="3"/>
      <c r="EY135" s="3"/>
      <c r="EZ135" s="23"/>
      <c r="FA135" s="23"/>
      <c r="FB135" s="70"/>
      <c r="FC135" s="62"/>
      <c r="FD135" s="23"/>
      <c r="FE135" s="23"/>
      <c r="FF135" s="23"/>
      <c r="FG135" s="62"/>
      <c r="FH135" s="34"/>
      <c r="FI135" s="3"/>
      <c r="FJ135" s="3"/>
      <c r="FK135" s="3"/>
      <c r="FL135" s="3"/>
      <c r="FM135" s="23"/>
      <c r="FN135" s="23"/>
      <c r="FO135" s="70"/>
      <c r="FP135" s="62"/>
      <c r="FQ135" s="23"/>
      <c r="FR135" s="23"/>
      <c r="FS135" s="68"/>
      <c r="FT135" s="62"/>
      <c r="FU135" s="34"/>
      <c r="FV135" s="3"/>
      <c r="FW135" s="3"/>
      <c r="FX135" s="3"/>
      <c r="FY135" s="3"/>
      <c r="FZ135" s="23"/>
      <c r="GA135" s="23"/>
      <c r="GB135" s="70"/>
      <c r="GC135" s="62"/>
      <c r="GD135" s="23"/>
      <c r="GE135" s="23"/>
      <c r="GF135" s="68"/>
      <c r="GG135" s="62"/>
      <c r="GH135" s="111"/>
      <c r="GI135" s="100"/>
      <c r="GJ135" s="3"/>
      <c r="GK135" s="3"/>
      <c r="GL135" s="3"/>
      <c r="GM135" s="23"/>
      <c r="GN135" s="23"/>
      <c r="GO135" s="70"/>
      <c r="GP135" s="62"/>
      <c r="GQ135" s="23"/>
      <c r="GR135" s="23"/>
      <c r="GS135" s="68"/>
      <c r="GT135" s="62"/>
      <c r="GU135" s="111"/>
      <c r="GV135" s="100"/>
      <c r="GW135" s="3"/>
      <c r="GX135" s="3"/>
      <c r="GY135" s="3"/>
      <c r="GZ135" s="23"/>
      <c r="HA135" s="23"/>
      <c r="HB135" s="70"/>
      <c r="HC135" s="62"/>
      <c r="HD135" s="23"/>
      <c r="HE135" s="23"/>
      <c r="HF135" s="68"/>
      <c r="HG135" s="62"/>
      <c r="HH135" s="34"/>
      <c r="HI135" s="100"/>
      <c r="HJ135" s="3"/>
      <c r="HK135" s="3"/>
      <c r="HL135" s="3"/>
      <c r="HM135" s="23"/>
      <c r="HN135" s="23"/>
      <c r="HO135" s="70"/>
      <c r="HP135" s="62"/>
      <c r="HQ135" s="23"/>
      <c r="HR135" s="23"/>
      <c r="HS135" s="68"/>
      <c r="HT135" s="62"/>
      <c r="HU135" s="34"/>
      <c r="HV135" s="100"/>
      <c r="HW135" s="3"/>
      <c r="HX135" s="3"/>
      <c r="HY135" s="179"/>
      <c r="HZ135" s="23"/>
      <c r="IA135" s="23"/>
      <c r="IB135" s="70"/>
      <c r="IC135" s="62"/>
      <c r="ID135" s="23"/>
      <c r="IE135" s="23"/>
      <c r="IF135" s="68"/>
      <c r="IG135" s="62"/>
      <c r="IH135" s="34"/>
      <c r="II135" s="100"/>
      <c r="IJ135" s="88"/>
      <c r="IK135" s="3"/>
      <c r="IL135" s="88"/>
      <c r="IM135" s="23"/>
      <c r="IN135" s="68"/>
      <c r="IO135" s="68"/>
      <c r="IP135" s="62"/>
      <c r="IQ135" s="23"/>
      <c r="IR135" s="23"/>
      <c r="IS135" s="68"/>
      <c r="IT135" s="62"/>
      <c r="IU135" s="34"/>
      <c r="IV135" s="142"/>
      <c r="IW135" s="142"/>
      <c r="IX135" s="142"/>
      <c r="IY135" s="17"/>
      <c r="IZ135" s="3"/>
      <c r="JA135" s="32"/>
      <c r="JB135" s="3"/>
      <c r="JC135" s="32"/>
      <c r="JD135" s="3"/>
      <c r="JE135" s="32"/>
      <c r="JF135" s="3"/>
      <c r="JG135" s="32"/>
      <c r="JH135" s="58"/>
      <c r="JI135" s="59"/>
      <c r="JJ135" s="58"/>
      <c r="JK135" s="59"/>
      <c r="JL135" s="58"/>
      <c r="JM135" s="59"/>
      <c r="JN135" s="42"/>
      <c r="JO135" s="10"/>
      <c r="JP135" s="36"/>
      <c r="JQ135" s="98"/>
      <c r="JR135" s="17"/>
      <c r="JS135" s="100"/>
      <c r="JT135" s="88"/>
      <c r="JU135" s="3"/>
      <c r="JV135" s="88"/>
      <c r="JW135" s="23"/>
      <c r="JX135" s="68"/>
      <c r="JY135" s="68"/>
      <c r="JZ135" s="62"/>
      <c r="KA135" s="23"/>
      <c r="KB135" s="23"/>
      <c r="KC135" s="68"/>
      <c r="KD135" s="62"/>
      <c r="KE135" s="34"/>
      <c r="KF135" s="142"/>
      <c r="KG135" s="142"/>
      <c r="KH135" s="142"/>
      <c r="KI135" s="17"/>
      <c r="KJ135" s="3"/>
      <c r="KK135" s="32"/>
      <c r="KL135" s="3"/>
      <c r="KM135" s="32"/>
      <c r="KN135" s="3"/>
      <c r="KO135" s="32"/>
      <c r="KP135" s="3"/>
      <c r="KQ135" s="32"/>
      <c r="KR135" s="58"/>
      <c r="KS135" s="59"/>
      <c r="KT135" s="58"/>
      <c r="KU135" s="59"/>
      <c r="KV135" s="58"/>
      <c r="KW135" s="59"/>
      <c r="KX135" s="42"/>
      <c r="KY135" s="10"/>
      <c r="KZ135" s="36"/>
      <c r="LA135" s="98"/>
      <c r="LB135" s="17"/>
      <c r="LC135" s="100"/>
      <c r="LD135" s="88"/>
      <c r="LE135" s="3"/>
      <c r="LF135" s="88"/>
      <c r="LG135" s="23"/>
      <c r="LH135" s="68"/>
      <c r="LI135" s="68"/>
      <c r="LJ135" s="62"/>
      <c r="LK135" s="23"/>
      <c r="LL135" s="23"/>
      <c r="LM135" s="68"/>
      <c r="LN135" s="62"/>
      <c r="LO135" s="34"/>
      <c r="LP135" s="143"/>
      <c r="LQ135" s="143"/>
      <c r="LR135" s="143"/>
      <c r="LS135" s="17"/>
      <c r="LT135" s="3"/>
      <c r="LU135" s="32"/>
      <c r="LV135" s="3"/>
      <c r="LW135" s="32"/>
      <c r="LX135" s="3"/>
      <c r="LY135" s="32"/>
      <c r="LZ135" s="3"/>
      <c r="MA135" s="32"/>
      <c r="MB135" s="58"/>
      <c r="MC135" s="59"/>
      <c r="MD135" s="58"/>
      <c r="ME135" s="59"/>
      <c r="MF135" s="58"/>
      <c r="MG135" s="59"/>
      <c r="MH135" s="42"/>
      <c r="MI135" s="10"/>
      <c r="MJ135" s="36"/>
      <c r="MK135" s="98"/>
      <c r="ML135" s="17"/>
      <c r="MM135" s="100"/>
      <c r="MN135" s="88"/>
      <c r="MO135" s="3"/>
      <c r="MP135" s="88"/>
      <c r="MQ135" s="23"/>
      <c r="MR135" s="68"/>
      <c r="MS135" s="68"/>
      <c r="MT135" s="62"/>
      <c r="MU135" s="23"/>
      <c r="MV135" s="23"/>
      <c r="MW135" s="68"/>
      <c r="MX135" s="62"/>
      <c r="MY135" s="34"/>
      <c r="MZ135" s="143"/>
      <c r="NA135" s="143"/>
      <c r="NB135" s="143"/>
      <c r="NC135" s="17"/>
      <c r="ND135" s="3"/>
      <c r="NE135" s="32"/>
      <c r="NF135" s="3"/>
      <c r="NG135" s="32"/>
      <c r="NH135" s="3"/>
      <c r="NI135" s="32"/>
      <c r="NJ135" s="3"/>
      <c r="NK135" s="32"/>
      <c r="NL135" s="58"/>
      <c r="NM135" s="59"/>
      <c r="NN135" s="58"/>
      <c r="NO135" s="59"/>
      <c r="NP135" s="58"/>
      <c r="NQ135" s="59"/>
      <c r="NR135" s="42"/>
      <c r="NS135" s="92"/>
      <c r="NT135" s="141"/>
      <c r="NU135" s="36"/>
      <c r="NV135" s="98"/>
      <c r="NW135" s="17"/>
      <c r="NX135" s="100"/>
      <c r="NY135" s="88"/>
      <c r="NZ135" s="3"/>
      <c r="OA135" s="88"/>
      <c r="OB135" s="23"/>
      <c r="OC135" s="68"/>
      <c r="OD135" s="68"/>
      <c r="OE135" s="62"/>
      <c r="OF135" s="23"/>
      <c r="OG135" s="23"/>
      <c r="OH135" s="68"/>
      <c r="OI135" s="62"/>
      <c r="OJ135" s="34"/>
      <c r="OK135" s="143"/>
      <c r="OL135" s="143"/>
      <c r="OM135" s="143"/>
      <c r="ON135" s="17"/>
      <c r="OO135" s="3"/>
      <c r="OP135" s="32"/>
      <c r="OQ135" s="3"/>
      <c r="OR135" s="32"/>
      <c r="OS135" s="3"/>
      <c r="OT135" s="32"/>
      <c r="OU135" s="3"/>
      <c r="OV135" s="32"/>
      <c r="OW135" s="58"/>
      <c r="OX135" s="59"/>
      <c r="OY135" s="58"/>
      <c r="OZ135" s="59"/>
      <c r="PA135" s="58"/>
      <c r="PB135" s="59"/>
      <c r="PC135" s="42"/>
      <c r="PD135" s="92"/>
      <c r="PE135" s="141"/>
      <c r="PF135" s="36"/>
      <c r="PG135" s="98"/>
      <c r="PH135" s="17"/>
      <c r="PI135" s="100"/>
      <c r="PJ135" s="88"/>
      <c r="PK135" s="3"/>
      <c r="PL135" s="88"/>
      <c r="PM135" s="23"/>
      <c r="PN135" s="68"/>
      <c r="PO135" s="68"/>
      <c r="PP135" s="62"/>
      <c r="PQ135" s="23"/>
      <c r="PR135" s="23"/>
      <c r="PS135" s="68"/>
      <c r="PT135" s="62"/>
      <c r="PU135" s="34"/>
      <c r="PV135" s="143"/>
      <c r="PW135" s="143"/>
      <c r="PX135" s="143"/>
      <c r="PY135" s="17"/>
      <c r="PZ135" s="3"/>
      <c r="QA135" s="32"/>
      <c r="QB135" s="3"/>
      <c r="QC135" s="32"/>
      <c r="QD135" s="3"/>
      <c r="QE135" s="32"/>
      <c r="QF135" s="3"/>
      <c r="QG135" s="32"/>
      <c r="QH135" s="58"/>
      <c r="QI135" s="59"/>
      <c r="QJ135" s="58"/>
      <c r="QK135" s="59"/>
      <c r="QL135" s="58"/>
      <c r="QM135" s="59"/>
      <c r="QN135" s="42"/>
      <c r="QO135" s="92"/>
      <c r="QP135" s="141"/>
      <c r="QQ135" s="36"/>
      <c r="QR135" s="98"/>
      <c r="QS135" s="17"/>
      <c r="QT135" s="100"/>
      <c r="QU135" s="88"/>
      <c r="QV135" s="3"/>
      <c r="QW135" s="88"/>
      <c r="QX135" s="23"/>
      <c r="QY135" s="68"/>
      <c r="QZ135" s="68"/>
      <c r="RA135" s="62"/>
      <c r="RB135" s="23"/>
      <c r="RC135" s="23"/>
      <c r="RD135" s="68"/>
      <c r="RE135" s="62"/>
      <c r="RF135" s="34"/>
      <c r="RG135" s="143"/>
      <c r="RH135" s="143"/>
      <c r="RI135" s="143"/>
      <c r="RJ135" s="17"/>
      <c r="RK135" s="3"/>
      <c r="RL135" s="32"/>
      <c r="RM135" s="3"/>
      <c r="RN135" s="32"/>
      <c r="RO135" s="3"/>
      <c r="RP135" s="32"/>
      <c r="RQ135" s="3"/>
      <c r="RR135" s="32"/>
      <c r="RS135" s="58"/>
      <c r="RT135" s="59"/>
      <c r="RU135" s="58"/>
      <c r="RV135" s="59"/>
      <c r="RW135" s="58"/>
      <c r="RX135" s="59"/>
      <c r="RY135" s="42"/>
      <c r="RZ135" s="92"/>
      <c r="SA135" s="141"/>
      <c r="SB135" s="36"/>
      <c r="SC135" s="98"/>
      <c r="SD135" s="17"/>
      <c r="SE135" s="100"/>
      <c r="SF135" s="88"/>
      <c r="SG135" s="3"/>
      <c r="SH135" s="88"/>
      <c r="SI135" s="23"/>
      <c r="SJ135" s="68"/>
      <c r="SK135" s="68"/>
      <c r="SL135" s="62"/>
      <c r="SM135" s="23"/>
      <c r="SN135" s="23"/>
      <c r="SO135" s="68"/>
      <c r="SP135" s="62"/>
      <c r="SQ135" s="34"/>
      <c r="SR135" s="143"/>
      <c r="SS135" s="143"/>
      <c r="ST135" s="143"/>
      <c r="SU135" s="17"/>
      <c r="SV135" s="3"/>
      <c r="SW135" s="32"/>
      <c r="SX135" s="3"/>
      <c r="SY135" s="32"/>
      <c r="SZ135" s="3"/>
      <c r="TA135" s="32"/>
      <c r="TB135" s="3"/>
      <c r="TC135" s="32"/>
      <c r="TD135" s="58"/>
      <c r="TE135" s="59"/>
      <c r="TF135" s="58"/>
      <c r="TG135" s="59"/>
      <c r="TH135" s="58"/>
      <c r="TI135" s="59"/>
      <c r="TJ135" s="42"/>
      <c r="TK135" s="92"/>
      <c r="TL135" s="141"/>
      <c r="TM135" s="36"/>
      <c r="TN135" s="98"/>
      <c r="TO135" s="17"/>
      <c r="TP135" s="100"/>
      <c r="TQ135" s="88"/>
      <c r="TR135" s="3"/>
      <c r="TS135" s="88"/>
      <c r="TT135" s="23"/>
      <c r="TU135" s="68"/>
      <c r="TV135" s="68"/>
      <c r="TW135" s="62"/>
      <c r="TX135" s="23"/>
      <c r="TY135" s="23"/>
      <c r="TZ135" s="68"/>
      <c r="UA135" s="62"/>
      <c r="UB135" s="34"/>
      <c r="UC135" s="143"/>
      <c r="UD135" s="143"/>
      <c r="UE135" s="143"/>
      <c r="UF135" s="17"/>
      <c r="UG135" s="3"/>
      <c r="UH135" s="32"/>
      <c r="UI135" s="3"/>
      <c r="UJ135" s="32"/>
      <c r="UK135" s="3"/>
      <c r="UL135" s="32"/>
      <c r="UM135" s="3"/>
      <c r="UN135" s="32"/>
      <c r="UO135" s="58"/>
      <c r="UP135" s="59"/>
      <c r="UQ135" s="58"/>
      <c r="UR135" s="59"/>
      <c r="US135" s="58"/>
      <c r="UT135" s="59"/>
      <c r="UU135" s="42"/>
      <c r="UV135" s="92"/>
      <c r="UW135" s="141"/>
      <c r="UX135" s="36"/>
      <c r="UY135" s="98"/>
      <c r="UZ135" s="17"/>
      <c r="VA135" s="100">
        <v>0</v>
      </c>
      <c r="VB135" s="88">
        <v>0</v>
      </c>
      <c r="VC135" s="3">
        <v>0</v>
      </c>
      <c r="VD135" s="88">
        <v>0</v>
      </c>
      <c r="VE135" s="23">
        <f t="shared" si="1048"/>
        <v>0</v>
      </c>
      <c r="VF135" s="68">
        <f t="shared" si="1049"/>
        <v>0</v>
      </c>
      <c r="VG135" s="68">
        <f t="shared" si="1050"/>
        <v>0</v>
      </c>
      <c r="VH135" s="62">
        <f t="shared" si="1051"/>
        <v>0</v>
      </c>
      <c r="VI135" s="23">
        <v>0</v>
      </c>
      <c r="VJ135" s="23">
        <v>2</v>
      </c>
      <c r="VK135" s="68">
        <v>3198</v>
      </c>
      <c r="VL135" s="62">
        <f>VK135/$IS$1</f>
        <v>3.0534380299118533E-3</v>
      </c>
      <c r="VM135" s="34">
        <f t="shared" si="1052"/>
        <v>0</v>
      </c>
      <c r="VN135" s="143" t="str">
        <f t="shared" si="1044"/>
        <v>XM-24</v>
      </c>
      <c r="VO135" s="143" t="str">
        <f t="shared" si="1045"/>
        <v>-</v>
      </c>
      <c r="VP135" s="143" t="str">
        <f t="shared" si="1046"/>
        <v>FBA80014</v>
      </c>
      <c r="VQ135" s="17">
        <f t="shared" si="1053"/>
        <v>19575.5</v>
      </c>
      <c r="VR135" s="3">
        <v>0</v>
      </c>
      <c r="VS135" s="32">
        <f t="shared" si="1054"/>
        <v>0</v>
      </c>
      <c r="VT135" s="3">
        <v>0</v>
      </c>
      <c r="VU135" s="32">
        <f t="shared" si="1055"/>
        <v>0</v>
      </c>
      <c r="VV135" s="3">
        <v>0</v>
      </c>
      <c r="VW135" s="32">
        <f t="shared" si="1056"/>
        <v>0</v>
      </c>
      <c r="VX135" s="3">
        <v>0</v>
      </c>
      <c r="VY135" s="32">
        <f t="shared" si="1057"/>
        <v>0</v>
      </c>
      <c r="VZ135" s="58">
        <v>0</v>
      </c>
      <c r="WA135" s="59">
        <f t="shared" si="1058"/>
        <v>0</v>
      </c>
      <c r="WB135" s="58">
        <v>10</v>
      </c>
      <c r="WC135" s="59">
        <f t="shared" si="1059"/>
        <v>195755</v>
      </c>
      <c r="WD135" s="58">
        <v>0</v>
      </c>
      <c r="WE135" s="59">
        <f t="shared" si="1060"/>
        <v>0</v>
      </c>
      <c r="WF135" s="42">
        <f t="shared" si="1061"/>
        <v>10</v>
      </c>
      <c r="WG135" s="92">
        <f t="shared" si="1062"/>
        <v>195755</v>
      </c>
      <c r="WH135" s="141">
        <v>0</v>
      </c>
      <c r="WI135" s="36" t="str">
        <f t="shared" si="1047"/>
        <v>XM-24</v>
      </c>
      <c r="WJ135" s="98" t="s">
        <v>664</v>
      </c>
      <c r="WK135" s="17">
        <f t="shared" si="1063"/>
        <v>19575.5</v>
      </c>
    </row>
    <row r="136" spans="1:609">
      <c r="A136" s="169" t="s">
        <v>461</v>
      </c>
      <c r="B136" s="155" t="s">
        <v>854</v>
      </c>
      <c r="C136" s="150"/>
      <c r="D136" s="150" t="s">
        <v>669</v>
      </c>
      <c r="E136" s="154" t="s">
        <v>843</v>
      </c>
      <c r="F136" s="155"/>
      <c r="G136" s="151"/>
      <c r="H136" s="150" t="s">
        <v>473</v>
      </c>
      <c r="I136" s="150" t="s">
        <v>432</v>
      </c>
      <c r="J136" s="187">
        <v>185.09</v>
      </c>
      <c r="K136" s="30"/>
      <c r="L136" s="2"/>
      <c r="M136" s="3"/>
      <c r="N136" s="21"/>
      <c r="O136" s="3"/>
      <c r="P136" s="23"/>
      <c r="Q136" s="2"/>
      <c r="R136" s="3"/>
      <c r="S136" s="20"/>
      <c r="T136" s="3"/>
      <c r="U136" s="23"/>
      <c r="V136" s="2"/>
      <c r="W136" s="3"/>
      <c r="X136" s="3"/>
      <c r="Y136" s="3"/>
      <c r="Z136" s="23"/>
      <c r="AA136" s="24"/>
      <c r="AB136" s="2"/>
      <c r="AC136" s="3"/>
      <c r="AD136" s="3"/>
      <c r="AE136" s="3"/>
      <c r="AF136" s="23"/>
      <c r="AG136" s="24"/>
      <c r="AH136" s="12"/>
      <c r="AI136" s="3"/>
      <c r="AJ136" s="3"/>
      <c r="AK136" s="3"/>
      <c r="AL136" s="23"/>
      <c r="AM136" s="24"/>
      <c r="AN136" s="12"/>
      <c r="AO136" s="3"/>
      <c r="AP136" s="3"/>
      <c r="AQ136" s="23"/>
      <c r="AR136" s="34"/>
      <c r="AS136" s="24"/>
      <c r="AT136" s="12"/>
      <c r="AU136" s="3"/>
      <c r="AV136" s="3"/>
      <c r="AW136" s="23"/>
      <c r="AX136" s="34"/>
      <c r="AY136" s="24"/>
      <c r="AZ136" s="12"/>
      <c r="BA136" s="3"/>
      <c r="BB136" s="3"/>
      <c r="BC136" s="23"/>
      <c r="BD136" s="34"/>
      <c r="BE136" s="24"/>
      <c r="BF136" s="12"/>
      <c r="BG136" s="3"/>
      <c r="BH136" s="3"/>
      <c r="BI136" s="23"/>
      <c r="BJ136" s="34"/>
      <c r="BK136" s="37"/>
      <c r="BL136" s="12"/>
      <c r="BM136" s="3"/>
      <c r="BN136" s="3"/>
      <c r="BO136" s="23"/>
      <c r="BP136" s="34"/>
      <c r="BQ136" s="37"/>
      <c r="BR136" s="12"/>
      <c r="BS136" s="3"/>
      <c r="BT136" s="3"/>
      <c r="BU136" s="3"/>
      <c r="BV136" s="3"/>
      <c r="BW136" s="3"/>
      <c r="BX136" s="3"/>
      <c r="BY136" s="3"/>
      <c r="BZ136" s="23"/>
      <c r="CA136" s="23"/>
      <c r="CB136" s="37"/>
      <c r="CC136" s="34"/>
      <c r="CD136" s="3"/>
      <c r="CE136" s="3"/>
      <c r="CF136" s="3"/>
      <c r="CG136" s="3"/>
      <c r="CH136" s="3"/>
      <c r="CI136" s="3"/>
      <c r="CJ136" s="23"/>
      <c r="CK136" s="23"/>
      <c r="CL136" s="24"/>
      <c r="CM136" s="34"/>
      <c r="CN136" s="3"/>
      <c r="CO136" s="3"/>
      <c r="CP136" s="3"/>
      <c r="CQ136" s="3"/>
      <c r="CR136" s="3"/>
      <c r="CS136" s="3"/>
      <c r="CT136" s="23"/>
      <c r="CU136" s="23"/>
      <c r="CV136" s="24"/>
      <c r="CW136" s="34"/>
      <c r="CX136" s="3"/>
      <c r="CY136" s="3"/>
      <c r="CZ136" s="3"/>
      <c r="DA136" s="3"/>
      <c r="DB136" s="23"/>
      <c r="DC136" s="23"/>
      <c r="DD136" s="24"/>
      <c r="DE136" s="23"/>
      <c r="DF136" s="23"/>
      <c r="DG136" s="23"/>
      <c r="DH136" s="34"/>
      <c r="DI136" s="3"/>
      <c r="DJ136" s="3"/>
      <c r="DK136" s="3"/>
      <c r="DL136" s="3"/>
      <c r="DM136" s="23"/>
      <c r="DN136" s="23"/>
      <c r="DO136" s="23"/>
      <c r="DP136" s="24"/>
      <c r="DQ136" s="23"/>
      <c r="DR136" s="23"/>
      <c r="DS136" s="23"/>
      <c r="DT136" s="24"/>
      <c r="DU136" s="34"/>
      <c r="DV136" s="24"/>
      <c r="DW136" s="62"/>
      <c r="DX136" s="34"/>
      <c r="DY136" s="23"/>
      <c r="DZ136" s="34"/>
      <c r="EA136" s="24"/>
      <c r="EB136" s="24"/>
      <c r="EC136" s="24"/>
      <c r="ED136" s="24"/>
      <c r="EE136" s="3"/>
      <c r="EF136" s="3"/>
      <c r="EG136" s="3"/>
      <c r="EH136" s="3"/>
      <c r="EI136" s="23"/>
      <c r="EJ136" s="23"/>
      <c r="EK136" s="23"/>
      <c r="EL136" s="62"/>
      <c r="EM136" s="23"/>
      <c r="EN136" s="23"/>
      <c r="EO136" s="23"/>
      <c r="EP136" s="62"/>
      <c r="EQ136" s="34"/>
      <c r="ER136" s="24"/>
      <c r="ES136" s="24"/>
      <c r="ET136" s="62"/>
      <c r="EU136" s="62"/>
      <c r="EV136" s="3"/>
      <c r="EW136" s="3"/>
      <c r="EX136" s="3"/>
      <c r="EY136" s="3"/>
      <c r="EZ136" s="23"/>
      <c r="FA136" s="23"/>
      <c r="FB136" s="70"/>
      <c r="FC136" s="62"/>
      <c r="FD136" s="23"/>
      <c r="FE136" s="23"/>
      <c r="FF136" s="23"/>
      <c r="FG136" s="62"/>
      <c r="FH136" s="34"/>
      <c r="FI136" s="3"/>
      <c r="FJ136" s="3"/>
      <c r="FK136" s="3"/>
      <c r="FL136" s="3"/>
      <c r="FM136" s="23"/>
      <c r="FN136" s="23"/>
      <c r="FO136" s="70"/>
      <c r="FP136" s="62"/>
      <c r="FQ136" s="23"/>
      <c r="FR136" s="23"/>
      <c r="FS136" s="68"/>
      <c r="FT136" s="62"/>
      <c r="FU136" s="34"/>
      <c r="FV136" s="3"/>
      <c r="FW136" s="3"/>
      <c r="FX136" s="3"/>
      <c r="FY136" s="3"/>
      <c r="FZ136" s="23"/>
      <c r="GA136" s="23"/>
      <c r="GB136" s="70"/>
      <c r="GC136" s="62"/>
      <c r="GD136" s="23"/>
      <c r="GE136" s="23"/>
      <c r="GF136" s="68"/>
      <c r="GG136" s="62"/>
      <c r="GH136" s="111"/>
      <c r="GI136" s="100"/>
      <c r="GJ136" s="3"/>
      <c r="GK136" s="3"/>
      <c r="GL136" s="3"/>
      <c r="GM136" s="23"/>
      <c r="GN136" s="23"/>
      <c r="GO136" s="70"/>
      <c r="GP136" s="62"/>
      <c r="GQ136" s="23"/>
      <c r="GR136" s="23"/>
      <c r="GS136" s="68"/>
      <c r="GT136" s="62"/>
      <c r="GU136" s="111"/>
      <c r="GV136" s="100"/>
      <c r="GW136" s="3"/>
      <c r="GX136" s="3"/>
      <c r="GY136" s="3"/>
      <c r="GZ136" s="23"/>
      <c r="HA136" s="23"/>
      <c r="HB136" s="70"/>
      <c r="HC136" s="62"/>
      <c r="HD136" s="23"/>
      <c r="HE136" s="23"/>
      <c r="HF136" s="68"/>
      <c r="HG136" s="62"/>
      <c r="HH136" s="34"/>
      <c r="HI136" s="100"/>
      <c r="HJ136" s="3"/>
      <c r="HK136" s="3"/>
      <c r="HL136" s="3"/>
      <c r="HM136" s="23"/>
      <c r="HN136" s="23"/>
      <c r="HO136" s="70"/>
      <c r="HP136" s="62"/>
      <c r="HQ136" s="23"/>
      <c r="HR136" s="23"/>
      <c r="HS136" s="68"/>
      <c r="HT136" s="62"/>
      <c r="HU136" s="34"/>
      <c r="HV136" s="100"/>
      <c r="HW136" s="3"/>
      <c r="HX136" s="3"/>
      <c r="HY136" s="179"/>
      <c r="HZ136" s="23"/>
      <c r="IA136" s="23"/>
      <c r="IB136" s="70"/>
      <c r="IC136" s="62"/>
      <c r="ID136" s="23"/>
      <c r="IE136" s="23"/>
      <c r="IF136" s="68"/>
      <c r="IG136" s="62"/>
      <c r="IH136" s="34"/>
      <c r="II136" s="100"/>
      <c r="IJ136" s="88"/>
      <c r="IK136" s="3"/>
      <c r="IL136" s="88"/>
      <c r="IM136" s="23"/>
      <c r="IN136" s="68"/>
      <c r="IO136" s="68"/>
      <c r="IP136" s="62"/>
      <c r="IQ136" s="23"/>
      <c r="IR136" s="23"/>
      <c r="IS136" s="68"/>
      <c r="IT136" s="62"/>
      <c r="IU136" s="34"/>
      <c r="IV136" s="142"/>
      <c r="IW136" s="142"/>
      <c r="IX136" s="142"/>
      <c r="IY136" s="17"/>
      <c r="IZ136" s="3"/>
      <c r="JA136" s="32"/>
      <c r="JB136" s="3"/>
      <c r="JC136" s="32"/>
      <c r="JD136" s="3"/>
      <c r="JE136" s="32"/>
      <c r="JF136" s="3"/>
      <c r="JG136" s="32"/>
      <c r="JH136" s="58"/>
      <c r="JI136" s="59"/>
      <c r="JJ136" s="58"/>
      <c r="JK136" s="59"/>
      <c r="JL136" s="58"/>
      <c r="JM136" s="59"/>
      <c r="JN136" s="42"/>
      <c r="JO136" s="10"/>
      <c r="JP136" s="36"/>
      <c r="JQ136" s="98"/>
      <c r="JR136" s="17"/>
      <c r="JS136" s="100"/>
      <c r="JT136" s="88"/>
      <c r="JU136" s="3"/>
      <c r="JV136" s="88"/>
      <c r="JW136" s="23"/>
      <c r="JX136" s="68"/>
      <c r="JY136" s="68"/>
      <c r="JZ136" s="62"/>
      <c r="KA136" s="23"/>
      <c r="KB136" s="23"/>
      <c r="KC136" s="68"/>
      <c r="KD136" s="62"/>
      <c r="KE136" s="34"/>
      <c r="KF136" s="142"/>
      <c r="KG136" s="142"/>
      <c r="KH136" s="142"/>
      <c r="KI136" s="17"/>
      <c r="KJ136" s="3"/>
      <c r="KK136" s="32"/>
      <c r="KL136" s="3"/>
      <c r="KM136" s="32"/>
      <c r="KN136" s="3"/>
      <c r="KO136" s="32"/>
      <c r="KP136" s="3"/>
      <c r="KQ136" s="32"/>
      <c r="KR136" s="58"/>
      <c r="KS136" s="59"/>
      <c r="KT136" s="58"/>
      <c r="KU136" s="59"/>
      <c r="KV136" s="58"/>
      <c r="KW136" s="59"/>
      <c r="KX136" s="42"/>
      <c r="KY136" s="10"/>
      <c r="KZ136" s="36"/>
      <c r="LA136" s="98"/>
      <c r="LB136" s="17"/>
      <c r="LC136" s="100"/>
      <c r="LD136" s="88"/>
      <c r="LE136" s="3"/>
      <c r="LF136" s="88"/>
      <c r="LG136" s="23"/>
      <c r="LH136" s="68"/>
      <c r="LI136" s="68"/>
      <c r="LJ136" s="62"/>
      <c r="LK136" s="23"/>
      <c r="LL136" s="23"/>
      <c r="LM136" s="68"/>
      <c r="LN136" s="62"/>
      <c r="LO136" s="34"/>
      <c r="LP136" s="143"/>
      <c r="LQ136" s="142"/>
      <c r="LR136" s="143"/>
      <c r="LS136" s="17"/>
      <c r="LT136" s="3"/>
      <c r="LU136" s="32"/>
      <c r="LV136" s="3"/>
      <c r="LW136" s="32"/>
      <c r="LX136" s="3"/>
      <c r="LY136" s="32"/>
      <c r="LZ136" s="3"/>
      <c r="MA136" s="32"/>
      <c r="MB136" s="58"/>
      <c r="MC136" s="59"/>
      <c r="MD136" s="58"/>
      <c r="ME136" s="59"/>
      <c r="MF136" s="58"/>
      <c r="MG136" s="59"/>
      <c r="MH136" s="42"/>
      <c r="MI136" s="10"/>
      <c r="MJ136" s="36"/>
      <c r="MK136" s="98"/>
      <c r="ML136" s="17"/>
      <c r="MM136" s="100"/>
      <c r="MN136" s="88"/>
      <c r="MO136" s="3"/>
      <c r="MP136" s="88"/>
      <c r="MQ136" s="23"/>
      <c r="MR136" s="68"/>
      <c r="MS136" s="68"/>
      <c r="MT136" s="62"/>
      <c r="MU136" s="23"/>
      <c r="MV136" s="23"/>
      <c r="MW136" s="68"/>
      <c r="MX136" s="62"/>
      <c r="MY136" s="34"/>
      <c r="MZ136" s="143"/>
      <c r="NA136" s="143"/>
      <c r="NB136" s="143"/>
      <c r="NC136" s="17"/>
      <c r="ND136" s="3"/>
      <c r="NE136" s="32"/>
      <c r="NF136" s="3"/>
      <c r="NG136" s="32"/>
      <c r="NH136" s="3"/>
      <c r="NI136" s="32"/>
      <c r="NJ136" s="3"/>
      <c r="NK136" s="32"/>
      <c r="NL136" s="58"/>
      <c r="NM136" s="59"/>
      <c r="NN136" s="58"/>
      <c r="NO136" s="59"/>
      <c r="NP136" s="58"/>
      <c r="NQ136" s="59"/>
      <c r="NR136" s="42"/>
      <c r="NS136" s="92"/>
      <c r="NT136" s="141"/>
      <c r="NU136" s="36"/>
      <c r="NV136" s="98"/>
      <c r="NW136" s="17"/>
      <c r="NX136" s="100"/>
      <c r="NY136" s="88"/>
      <c r="NZ136" s="3"/>
      <c r="OA136" s="88"/>
      <c r="OB136" s="23"/>
      <c r="OC136" s="68"/>
      <c r="OD136" s="68"/>
      <c r="OE136" s="62"/>
      <c r="OF136" s="23"/>
      <c r="OG136" s="23"/>
      <c r="OH136" s="68"/>
      <c r="OI136" s="62"/>
      <c r="OJ136" s="34"/>
      <c r="OK136" s="143"/>
      <c r="OL136" s="143"/>
      <c r="OM136" s="143"/>
      <c r="ON136" s="17"/>
      <c r="OO136" s="3"/>
      <c r="OP136" s="32"/>
      <c r="OQ136" s="3"/>
      <c r="OR136" s="32"/>
      <c r="OS136" s="3"/>
      <c r="OT136" s="32"/>
      <c r="OU136" s="3"/>
      <c r="OV136" s="32"/>
      <c r="OW136" s="58"/>
      <c r="OX136" s="59"/>
      <c r="OY136" s="58"/>
      <c r="OZ136" s="59"/>
      <c r="PA136" s="58"/>
      <c r="PB136" s="59"/>
      <c r="PC136" s="42"/>
      <c r="PD136" s="92"/>
      <c r="PE136" s="141"/>
      <c r="PF136" s="36"/>
      <c r="PG136" s="98"/>
      <c r="PH136" s="17"/>
      <c r="PI136" s="100"/>
      <c r="PJ136" s="88"/>
      <c r="PK136" s="3"/>
      <c r="PL136" s="88"/>
      <c r="PM136" s="23"/>
      <c r="PN136" s="68"/>
      <c r="PO136" s="68"/>
      <c r="PP136" s="62"/>
      <c r="PQ136" s="23"/>
      <c r="PR136" s="23"/>
      <c r="PS136" s="68"/>
      <c r="PT136" s="62"/>
      <c r="PU136" s="34"/>
      <c r="PV136" s="143"/>
      <c r="PW136" s="143"/>
      <c r="PX136" s="143"/>
      <c r="PY136" s="17"/>
      <c r="PZ136" s="3"/>
      <c r="QA136" s="32"/>
      <c r="QB136" s="3"/>
      <c r="QC136" s="32"/>
      <c r="QD136" s="3"/>
      <c r="QE136" s="32"/>
      <c r="QF136" s="3"/>
      <c r="QG136" s="32"/>
      <c r="QH136" s="58"/>
      <c r="QI136" s="59"/>
      <c r="QJ136" s="58"/>
      <c r="QK136" s="59"/>
      <c r="QL136" s="58"/>
      <c r="QM136" s="59"/>
      <c r="QN136" s="42"/>
      <c r="QO136" s="92"/>
      <c r="QP136" s="141"/>
      <c r="QQ136" s="36"/>
      <c r="QR136" s="98"/>
      <c r="QS136" s="17"/>
      <c r="QT136" s="100"/>
      <c r="QU136" s="88"/>
      <c r="QV136" s="3"/>
      <c r="QW136" s="88"/>
      <c r="QX136" s="23"/>
      <c r="QY136" s="68"/>
      <c r="QZ136" s="68"/>
      <c r="RA136" s="62"/>
      <c r="RB136" s="23"/>
      <c r="RC136" s="23"/>
      <c r="RD136" s="68"/>
      <c r="RE136" s="62"/>
      <c r="RF136" s="34"/>
      <c r="RG136" s="143"/>
      <c r="RH136" s="143"/>
      <c r="RI136" s="143"/>
      <c r="RJ136" s="17"/>
      <c r="RK136" s="3"/>
      <c r="RL136" s="32"/>
      <c r="RM136" s="3"/>
      <c r="RN136" s="32"/>
      <c r="RO136" s="3"/>
      <c r="RP136" s="32"/>
      <c r="RQ136" s="3"/>
      <c r="RR136" s="32"/>
      <c r="RS136" s="58"/>
      <c r="RT136" s="59"/>
      <c r="RU136" s="58"/>
      <c r="RV136" s="59"/>
      <c r="RW136" s="58"/>
      <c r="RX136" s="59"/>
      <c r="RY136" s="42"/>
      <c r="RZ136" s="92"/>
      <c r="SA136" s="141"/>
      <c r="SB136" s="36"/>
      <c r="SC136" s="98"/>
      <c r="SD136" s="17"/>
      <c r="SE136" s="100">
        <v>0</v>
      </c>
      <c r="SF136" s="88">
        <v>0</v>
      </c>
      <c r="SG136" s="3">
        <v>0</v>
      </c>
      <c r="SH136" s="88">
        <v>0</v>
      </c>
      <c r="SI136" s="23">
        <f>SE136+SG136</f>
        <v>0</v>
      </c>
      <c r="SJ136" s="68">
        <f>SF136+SH136</f>
        <v>0</v>
      </c>
      <c r="SK136" s="68">
        <f>SJ136/1.18</f>
        <v>0</v>
      </c>
      <c r="SL136" s="62">
        <f>SJ136/$SJ$1</f>
        <v>0</v>
      </c>
      <c r="SM136" s="23">
        <v>0</v>
      </c>
      <c r="SN136" s="23">
        <v>0</v>
      </c>
      <c r="SO136" s="68">
        <v>0</v>
      </c>
      <c r="SP136" s="62">
        <f>SO136/$IS$1</f>
        <v>0</v>
      </c>
      <c r="SQ136" s="34">
        <f>SI136*SU136</f>
        <v>0</v>
      </c>
      <c r="SR136" s="143" t="str">
        <f>E136</f>
        <v>A3-XLR</v>
      </c>
      <c r="SS136" s="143" t="str">
        <f>A136</f>
        <v>-</v>
      </c>
      <c r="ST136" s="143" t="str">
        <f>B136</f>
        <v>FBA79956</v>
      </c>
      <c r="SU136" s="17">
        <f>J136</f>
        <v>185.09</v>
      </c>
      <c r="SV136" s="3">
        <v>0</v>
      </c>
      <c r="SW136" s="32">
        <f>SV136*SU136</f>
        <v>0</v>
      </c>
      <c r="SX136" s="3">
        <v>0</v>
      </c>
      <c r="SY136" s="32">
        <f>SX136*SU136</f>
        <v>0</v>
      </c>
      <c r="SZ136" s="3">
        <v>0</v>
      </c>
      <c r="TA136" s="32">
        <f>SZ136*SU136</f>
        <v>0</v>
      </c>
      <c r="TB136" s="3">
        <v>0</v>
      </c>
      <c r="TC136" s="32">
        <f>TB136*SU136</f>
        <v>0</v>
      </c>
      <c r="TD136" s="58">
        <v>0</v>
      </c>
      <c r="TE136" s="59">
        <f>TD136*SU136</f>
        <v>0</v>
      </c>
      <c r="TF136" s="58">
        <v>0</v>
      </c>
      <c r="TG136" s="59">
        <f>TF136*SU136</f>
        <v>0</v>
      </c>
      <c r="TH136" s="58">
        <v>1000</v>
      </c>
      <c r="TI136" s="59">
        <f>TH136*SU136</f>
        <v>185090</v>
      </c>
      <c r="TJ136" s="42">
        <f>SV136+SX136+TD136+SZ136+TB136+TF136+TH136</f>
        <v>1000</v>
      </c>
      <c r="TK136" s="92">
        <f>TJ136*SU136</f>
        <v>185090</v>
      </c>
      <c r="TL136" s="141">
        <v>0</v>
      </c>
      <c r="TM136" s="36" t="str">
        <f>E136</f>
        <v>A3-XLR</v>
      </c>
      <c r="TN136" s="98" t="s">
        <v>664</v>
      </c>
      <c r="TO136" s="17">
        <f>J136</f>
        <v>185.09</v>
      </c>
      <c r="TP136" s="100">
        <v>0</v>
      </c>
      <c r="TQ136" s="88">
        <v>0</v>
      </c>
      <c r="TR136" s="3">
        <v>0</v>
      </c>
      <c r="TS136" s="88">
        <v>0</v>
      </c>
      <c r="TT136" s="23">
        <f>TP136+TR136</f>
        <v>0</v>
      </c>
      <c r="TU136" s="68">
        <f>TQ136+TS136</f>
        <v>0</v>
      </c>
      <c r="TV136" s="68">
        <f>TU136/1.18</f>
        <v>0</v>
      </c>
      <c r="TW136" s="62">
        <f>TU136/$TU$1</f>
        <v>0</v>
      </c>
      <c r="TX136" s="23">
        <v>0</v>
      </c>
      <c r="TY136" s="23">
        <v>0</v>
      </c>
      <c r="TZ136" s="68">
        <v>0</v>
      </c>
      <c r="UA136" s="62">
        <f>TZ136/$IS$1</f>
        <v>0</v>
      </c>
      <c r="UB136" s="34">
        <f>TT136*J136</f>
        <v>0</v>
      </c>
      <c r="UC136" s="143" t="str">
        <f>E136</f>
        <v>A3-XLR</v>
      </c>
      <c r="UD136" s="143" t="str">
        <f>A136</f>
        <v>-</v>
      </c>
      <c r="UE136" s="143" t="str">
        <f>B136</f>
        <v>FBA79956</v>
      </c>
      <c r="UF136" s="17">
        <f>J136</f>
        <v>185.09</v>
      </c>
      <c r="UG136" s="3">
        <v>0</v>
      </c>
      <c r="UH136" s="32">
        <f>UG136*J136</f>
        <v>0</v>
      </c>
      <c r="UI136" s="3">
        <v>0</v>
      </c>
      <c r="UJ136" s="32">
        <f>UI136*J136</f>
        <v>0</v>
      </c>
      <c r="UK136" s="3">
        <v>0</v>
      </c>
      <c r="UL136" s="32">
        <f>UK136*J136</f>
        <v>0</v>
      </c>
      <c r="UM136" s="3">
        <v>0</v>
      </c>
      <c r="UN136" s="32">
        <f>UM136*J136</f>
        <v>0</v>
      </c>
      <c r="UO136" s="58">
        <v>0</v>
      </c>
      <c r="UP136" s="59">
        <f>UO136*J136</f>
        <v>0</v>
      </c>
      <c r="UQ136" s="58">
        <v>0</v>
      </c>
      <c r="UR136" s="59">
        <f>UQ136*J136</f>
        <v>0</v>
      </c>
      <c r="US136" s="58">
        <v>1000</v>
      </c>
      <c r="UT136" s="59">
        <f>US136*J136</f>
        <v>185090</v>
      </c>
      <c r="UU136" s="42">
        <f>UG136+UI136+UO136+UK136+UM136+UQ136+US136</f>
        <v>1000</v>
      </c>
      <c r="UV136" s="92">
        <f>UU136*J136</f>
        <v>185090</v>
      </c>
      <c r="UW136" s="141">
        <v>0</v>
      </c>
      <c r="UX136" s="36" t="str">
        <f>E136</f>
        <v>A3-XLR</v>
      </c>
      <c r="UY136" s="98" t="s">
        <v>664</v>
      </c>
      <c r="UZ136" s="17">
        <f>J136</f>
        <v>185.09</v>
      </c>
      <c r="VA136" s="100">
        <v>0</v>
      </c>
      <c r="VB136" s="88">
        <v>0</v>
      </c>
      <c r="VC136" s="3">
        <v>0</v>
      </c>
      <c r="VD136" s="88">
        <v>0</v>
      </c>
      <c r="VE136" s="23">
        <f t="shared" si="1048"/>
        <v>0</v>
      </c>
      <c r="VF136" s="68">
        <f t="shared" si="1049"/>
        <v>0</v>
      </c>
      <c r="VG136" s="68">
        <f t="shared" si="1050"/>
        <v>0</v>
      </c>
      <c r="VH136" s="62">
        <f t="shared" si="1051"/>
        <v>0</v>
      </c>
      <c r="VI136" s="23">
        <v>0</v>
      </c>
      <c r="VJ136" s="23">
        <v>0</v>
      </c>
      <c r="VK136" s="68">
        <v>0</v>
      </c>
      <c r="VL136" s="62">
        <f>VK136/$IS$1</f>
        <v>0</v>
      </c>
      <c r="VM136" s="34">
        <f t="shared" si="1052"/>
        <v>0</v>
      </c>
      <c r="VN136" s="143" t="str">
        <f t="shared" si="1044"/>
        <v>A3-XLR</v>
      </c>
      <c r="VO136" s="143" t="str">
        <f t="shared" si="1045"/>
        <v>-</v>
      </c>
      <c r="VP136" s="143" t="str">
        <f t="shared" si="1046"/>
        <v>FBA79956</v>
      </c>
      <c r="VQ136" s="17">
        <f t="shared" si="1053"/>
        <v>185.09</v>
      </c>
      <c r="VR136" s="3">
        <v>0</v>
      </c>
      <c r="VS136" s="32">
        <f t="shared" si="1054"/>
        <v>0</v>
      </c>
      <c r="VT136" s="3">
        <v>0</v>
      </c>
      <c r="VU136" s="32">
        <f t="shared" si="1055"/>
        <v>0</v>
      </c>
      <c r="VV136" s="3">
        <v>0</v>
      </c>
      <c r="VW136" s="32">
        <f t="shared" si="1056"/>
        <v>0</v>
      </c>
      <c r="VX136" s="3">
        <v>0</v>
      </c>
      <c r="VY136" s="32">
        <f t="shared" si="1057"/>
        <v>0</v>
      </c>
      <c r="VZ136" s="58">
        <v>1000</v>
      </c>
      <c r="WA136" s="59">
        <f t="shared" si="1058"/>
        <v>185090</v>
      </c>
      <c r="WB136" s="58">
        <v>0</v>
      </c>
      <c r="WC136" s="59">
        <f t="shared" si="1059"/>
        <v>0</v>
      </c>
      <c r="WD136" s="58">
        <v>0</v>
      </c>
      <c r="WE136" s="59">
        <f t="shared" si="1060"/>
        <v>0</v>
      </c>
      <c r="WF136" s="42">
        <f t="shared" si="1061"/>
        <v>1000</v>
      </c>
      <c r="WG136" s="92">
        <f t="shared" si="1062"/>
        <v>185090</v>
      </c>
      <c r="WH136" s="141">
        <v>0</v>
      </c>
      <c r="WI136" s="36" t="str">
        <f t="shared" si="1047"/>
        <v>A3-XLR</v>
      </c>
      <c r="WJ136" s="98" t="s">
        <v>664</v>
      </c>
      <c r="WK136" s="17">
        <f t="shared" si="1063"/>
        <v>185.09</v>
      </c>
    </row>
    <row r="137" spans="1:609">
      <c r="A137" s="154" t="s">
        <v>461</v>
      </c>
      <c r="B137" s="155" t="s">
        <v>970</v>
      </c>
      <c r="C137" s="150"/>
      <c r="D137" s="150" t="s">
        <v>669</v>
      </c>
      <c r="E137" s="154" t="s">
        <v>976</v>
      </c>
      <c r="F137" s="155"/>
      <c r="G137" s="151"/>
      <c r="H137" s="150" t="s">
        <v>868</v>
      </c>
      <c r="I137" s="150" t="s">
        <v>980</v>
      </c>
      <c r="J137" s="187">
        <v>16932.2</v>
      </c>
      <c r="K137" s="30"/>
      <c r="L137" s="2"/>
      <c r="M137" s="3"/>
      <c r="N137" s="21"/>
      <c r="O137" s="3"/>
      <c r="P137" s="23"/>
      <c r="Q137" s="2"/>
      <c r="R137" s="3"/>
      <c r="S137" s="20"/>
      <c r="T137" s="3"/>
      <c r="U137" s="23"/>
      <c r="V137" s="2"/>
      <c r="W137" s="3"/>
      <c r="X137" s="3"/>
      <c r="Y137" s="3"/>
      <c r="Z137" s="23"/>
      <c r="AA137" s="24"/>
      <c r="AB137" s="2"/>
      <c r="AC137" s="3"/>
      <c r="AD137" s="3"/>
      <c r="AE137" s="3"/>
      <c r="AF137" s="23"/>
      <c r="AG137" s="24"/>
      <c r="AH137" s="12"/>
      <c r="AI137" s="3"/>
      <c r="AJ137" s="3"/>
      <c r="AK137" s="3"/>
      <c r="AL137" s="23"/>
      <c r="AM137" s="24"/>
      <c r="AN137" s="12"/>
      <c r="AO137" s="3"/>
      <c r="AP137" s="3"/>
      <c r="AQ137" s="23"/>
      <c r="AR137" s="34"/>
      <c r="AS137" s="24"/>
      <c r="AT137" s="12"/>
      <c r="AU137" s="3"/>
      <c r="AV137" s="3"/>
      <c r="AW137" s="23"/>
      <c r="AX137" s="34"/>
      <c r="AY137" s="24"/>
      <c r="AZ137" s="12"/>
      <c r="BA137" s="3"/>
      <c r="BB137" s="3"/>
      <c r="BC137" s="23"/>
      <c r="BD137" s="34"/>
      <c r="BE137" s="24"/>
      <c r="BF137" s="12"/>
      <c r="BG137" s="3"/>
      <c r="BH137" s="3"/>
      <c r="BI137" s="23"/>
      <c r="BJ137" s="34"/>
      <c r="BK137" s="37"/>
      <c r="BL137" s="12"/>
      <c r="BM137" s="3"/>
      <c r="BN137" s="3"/>
      <c r="BO137" s="23"/>
      <c r="BP137" s="34"/>
      <c r="BQ137" s="37"/>
      <c r="BR137" s="12"/>
      <c r="BS137" s="3"/>
      <c r="BT137" s="3"/>
      <c r="BU137" s="3"/>
      <c r="BV137" s="3"/>
      <c r="BW137" s="3"/>
      <c r="BX137" s="3"/>
      <c r="BY137" s="3"/>
      <c r="BZ137" s="23"/>
      <c r="CA137" s="23"/>
      <c r="CB137" s="37"/>
      <c r="CC137" s="34"/>
      <c r="CD137" s="3"/>
      <c r="CE137" s="3"/>
      <c r="CF137" s="3"/>
      <c r="CG137" s="3"/>
      <c r="CH137" s="3"/>
      <c r="CI137" s="3"/>
      <c r="CJ137" s="23"/>
      <c r="CK137" s="23"/>
      <c r="CL137" s="24"/>
      <c r="CM137" s="34"/>
      <c r="CN137" s="3"/>
      <c r="CO137" s="3"/>
      <c r="CP137" s="3"/>
      <c r="CQ137" s="3"/>
      <c r="CR137" s="3"/>
      <c r="CS137" s="3"/>
      <c r="CT137" s="23"/>
      <c r="CU137" s="23"/>
      <c r="CV137" s="24"/>
      <c r="CW137" s="34"/>
      <c r="CX137" s="3"/>
      <c r="CY137" s="3"/>
      <c r="CZ137" s="3"/>
      <c r="DA137" s="3"/>
      <c r="DB137" s="23"/>
      <c r="DC137" s="23"/>
      <c r="DD137" s="24"/>
      <c r="DE137" s="23"/>
      <c r="DF137" s="23"/>
      <c r="DG137" s="23"/>
      <c r="DH137" s="34"/>
      <c r="DI137" s="3"/>
      <c r="DJ137" s="3"/>
      <c r="DK137" s="3"/>
      <c r="DL137" s="3"/>
      <c r="DM137" s="23"/>
      <c r="DN137" s="23"/>
      <c r="DO137" s="23"/>
      <c r="DP137" s="24"/>
      <c r="DQ137" s="23"/>
      <c r="DR137" s="23"/>
      <c r="DS137" s="23"/>
      <c r="DT137" s="24"/>
      <c r="DU137" s="34"/>
      <c r="DV137" s="24"/>
      <c r="DW137" s="24"/>
      <c r="DX137" s="34"/>
      <c r="DY137" s="23"/>
      <c r="DZ137" s="34"/>
      <c r="EA137" s="24"/>
      <c r="EB137" s="24"/>
      <c r="EC137" s="24"/>
      <c r="ED137" s="24"/>
      <c r="EE137" s="3"/>
      <c r="EF137" s="3"/>
      <c r="EG137" s="3"/>
      <c r="EH137" s="3"/>
      <c r="EI137" s="23"/>
      <c r="EJ137" s="23"/>
      <c r="EK137" s="23"/>
      <c r="EL137" s="62"/>
      <c r="EM137" s="23"/>
      <c r="EN137" s="23"/>
      <c r="EO137" s="23"/>
      <c r="EP137" s="62"/>
      <c r="EQ137" s="34"/>
      <c r="ER137" s="24"/>
      <c r="ES137" s="24"/>
      <c r="ET137" s="24"/>
      <c r="EU137" s="24"/>
      <c r="EV137" s="3"/>
      <c r="EW137" s="3"/>
      <c r="EX137" s="3"/>
      <c r="EY137" s="3"/>
      <c r="EZ137" s="23"/>
      <c r="FA137" s="23"/>
      <c r="FB137" s="70"/>
      <c r="FC137" s="62"/>
      <c r="FD137" s="23"/>
      <c r="FE137" s="23"/>
      <c r="FF137" s="23"/>
      <c r="FG137" s="62"/>
      <c r="FH137" s="34"/>
      <c r="FI137" s="3"/>
      <c r="FJ137" s="3"/>
      <c r="FK137" s="3"/>
      <c r="FL137" s="3"/>
      <c r="FM137" s="23"/>
      <c r="FN137" s="23"/>
      <c r="FO137" s="70"/>
      <c r="FP137" s="62"/>
      <c r="FQ137" s="23"/>
      <c r="FR137" s="23"/>
      <c r="FS137" s="68"/>
      <c r="FT137" s="62"/>
      <c r="FU137" s="34"/>
      <c r="FV137" s="3"/>
      <c r="FW137" s="3"/>
      <c r="FX137" s="3"/>
      <c r="FY137" s="3"/>
      <c r="FZ137" s="23"/>
      <c r="GA137" s="23"/>
      <c r="GB137" s="70"/>
      <c r="GC137" s="62"/>
      <c r="GD137" s="23"/>
      <c r="GE137" s="23"/>
      <c r="GF137" s="68"/>
      <c r="GG137" s="62"/>
      <c r="GH137" s="111"/>
      <c r="GI137" s="100"/>
      <c r="GJ137" s="3"/>
      <c r="GK137" s="3"/>
      <c r="GL137" s="3"/>
      <c r="GM137" s="23"/>
      <c r="GN137" s="23"/>
      <c r="GO137" s="70"/>
      <c r="GP137" s="62"/>
      <c r="GQ137" s="23"/>
      <c r="GR137" s="23"/>
      <c r="GS137" s="68"/>
      <c r="GT137" s="62"/>
      <c r="GU137" s="111"/>
      <c r="GV137" s="100"/>
      <c r="GW137" s="3"/>
      <c r="GX137" s="3"/>
      <c r="GY137" s="3"/>
      <c r="GZ137" s="23"/>
      <c r="HA137" s="23"/>
      <c r="HB137" s="70"/>
      <c r="HC137" s="62"/>
      <c r="HD137" s="23"/>
      <c r="HE137" s="23"/>
      <c r="HF137" s="68"/>
      <c r="HG137" s="62"/>
      <c r="HH137" s="34"/>
      <c r="HI137" s="100"/>
      <c r="HJ137" s="3"/>
      <c r="HK137" s="3"/>
      <c r="HL137" s="3"/>
      <c r="HM137" s="23"/>
      <c r="HN137" s="23"/>
      <c r="HO137" s="70"/>
      <c r="HP137" s="62"/>
      <c r="HQ137" s="23"/>
      <c r="HR137" s="23"/>
      <c r="HS137" s="68"/>
      <c r="HT137" s="62"/>
      <c r="HU137" s="34"/>
      <c r="HV137" s="100"/>
      <c r="HW137" s="3"/>
      <c r="HX137" s="3"/>
      <c r="HY137" s="179"/>
      <c r="HZ137" s="23"/>
      <c r="IA137" s="23"/>
      <c r="IB137" s="70"/>
      <c r="IC137" s="62"/>
      <c r="ID137" s="23"/>
      <c r="IE137" s="23"/>
      <c r="IF137" s="68"/>
      <c r="IG137" s="62"/>
      <c r="IH137" s="34"/>
      <c r="II137" s="100"/>
      <c r="IJ137" s="88"/>
      <c r="IK137" s="3"/>
      <c r="IL137" s="88"/>
      <c r="IM137" s="23"/>
      <c r="IN137" s="68"/>
      <c r="IO137" s="68"/>
      <c r="IP137" s="62"/>
      <c r="IQ137" s="23"/>
      <c r="IR137" s="23"/>
      <c r="IS137" s="68"/>
      <c r="IT137" s="62"/>
      <c r="IU137" s="34"/>
      <c r="IV137" s="142"/>
      <c r="IW137" s="142"/>
      <c r="IX137" s="142"/>
      <c r="IY137" s="17"/>
      <c r="IZ137" s="3"/>
      <c r="JA137" s="32"/>
      <c r="JB137" s="3"/>
      <c r="JC137" s="32"/>
      <c r="JD137" s="3"/>
      <c r="JE137" s="32"/>
      <c r="JF137" s="3"/>
      <c r="JG137" s="32"/>
      <c r="JH137" s="58"/>
      <c r="JI137" s="59"/>
      <c r="JJ137" s="58"/>
      <c r="JK137" s="59"/>
      <c r="JL137" s="58"/>
      <c r="JM137" s="59"/>
      <c r="JN137" s="42"/>
      <c r="JO137" s="10"/>
      <c r="JP137" s="36"/>
      <c r="JQ137" s="98"/>
      <c r="JR137" s="17"/>
      <c r="JS137" s="100"/>
      <c r="JT137" s="88"/>
      <c r="JU137" s="3"/>
      <c r="JV137" s="88"/>
      <c r="JW137" s="23"/>
      <c r="JX137" s="68"/>
      <c r="JY137" s="68"/>
      <c r="JZ137" s="62"/>
      <c r="KA137" s="23"/>
      <c r="KB137" s="23"/>
      <c r="KC137" s="68"/>
      <c r="KD137" s="62"/>
      <c r="KE137" s="34"/>
      <c r="KF137" s="142"/>
      <c r="KG137" s="142"/>
      <c r="KH137" s="142"/>
      <c r="KI137" s="17"/>
      <c r="KJ137" s="3"/>
      <c r="KK137" s="32"/>
      <c r="KL137" s="3"/>
      <c r="KM137" s="32"/>
      <c r="KN137" s="3"/>
      <c r="KO137" s="32"/>
      <c r="KP137" s="3"/>
      <c r="KQ137" s="32"/>
      <c r="KR137" s="58"/>
      <c r="KS137" s="59"/>
      <c r="KT137" s="58"/>
      <c r="KU137" s="59"/>
      <c r="KV137" s="58"/>
      <c r="KW137" s="59"/>
      <c r="KX137" s="42"/>
      <c r="KY137" s="10"/>
      <c r="KZ137" s="36"/>
      <c r="LA137" s="98"/>
      <c r="LB137" s="17"/>
      <c r="LC137" s="100"/>
      <c r="LD137" s="88"/>
      <c r="LE137" s="3"/>
      <c r="LF137" s="88"/>
      <c r="LG137" s="23"/>
      <c r="LH137" s="68"/>
      <c r="LI137" s="68"/>
      <c r="LJ137" s="62"/>
      <c r="LK137" s="23"/>
      <c r="LL137" s="23"/>
      <c r="LM137" s="68"/>
      <c r="LN137" s="62"/>
      <c r="LO137" s="34"/>
      <c r="LP137" s="143"/>
      <c r="LQ137" s="143"/>
      <c r="LR137" s="143"/>
      <c r="LS137" s="17"/>
      <c r="LT137" s="3"/>
      <c r="LU137" s="32"/>
      <c r="LV137" s="3"/>
      <c r="LW137" s="32"/>
      <c r="LX137" s="3"/>
      <c r="LY137" s="32"/>
      <c r="LZ137" s="3"/>
      <c r="MA137" s="32"/>
      <c r="MB137" s="58"/>
      <c r="MC137" s="59"/>
      <c r="MD137" s="58"/>
      <c r="ME137" s="59"/>
      <c r="MF137" s="58"/>
      <c r="MG137" s="59"/>
      <c r="MH137" s="42"/>
      <c r="MI137" s="10"/>
      <c r="MJ137" s="36"/>
      <c r="MK137" s="98"/>
      <c r="ML137" s="17"/>
      <c r="MM137" s="100"/>
      <c r="MN137" s="88"/>
      <c r="MO137" s="3"/>
      <c r="MP137" s="88"/>
      <c r="MQ137" s="23"/>
      <c r="MR137" s="68"/>
      <c r="MS137" s="68"/>
      <c r="MT137" s="62"/>
      <c r="MU137" s="23"/>
      <c r="MV137" s="23"/>
      <c r="MW137" s="68"/>
      <c r="MX137" s="62"/>
      <c r="MY137" s="34"/>
      <c r="MZ137" s="143"/>
      <c r="NA137" s="143"/>
      <c r="NB137" s="143"/>
      <c r="NC137" s="17"/>
      <c r="ND137" s="3"/>
      <c r="NE137" s="32"/>
      <c r="NF137" s="3"/>
      <c r="NG137" s="32"/>
      <c r="NH137" s="3"/>
      <c r="NI137" s="32"/>
      <c r="NJ137" s="3"/>
      <c r="NK137" s="32"/>
      <c r="NL137" s="58"/>
      <c r="NM137" s="59"/>
      <c r="NN137" s="58"/>
      <c r="NO137" s="59"/>
      <c r="NP137" s="58"/>
      <c r="NQ137" s="59"/>
      <c r="NR137" s="42"/>
      <c r="NS137" s="92"/>
      <c r="NT137" s="141"/>
      <c r="NU137" s="36"/>
      <c r="NV137" s="98"/>
      <c r="NW137" s="17"/>
      <c r="NX137" s="100"/>
      <c r="NY137" s="88"/>
      <c r="NZ137" s="3"/>
      <c r="OA137" s="88"/>
      <c r="OB137" s="23"/>
      <c r="OC137" s="68"/>
      <c r="OD137" s="68"/>
      <c r="OE137" s="62"/>
      <c r="OF137" s="23"/>
      <c r="OG137" s="23"/>
      <c r="OH137" s="68"/>
      <c r="OI137" s="62"/>
      <c r="OJ137" s="34"/>
      <c r="OK137" s="143"/>
      <c r="OL137" s="143"/>
      <c r="OM137" s="143"/>
      <c r="ON137" s="17"/>
      <c r="OO137" s="3"/>
      <c r="OP137" s="32"/>
      <c r="OQ137" s="3"/>
      <c r="OR137" s="32"/>
      <c r="OS137" s="3"/>
      <c r="OT137" s="32"/>
      <c r="OU137" s="3"/>
      <c r="OV137" s="32"/>
      <c r="OW137" s="58"/>
      <c r="OX137" s="59"/>
      <c r="OY137" s="58"/>
      <c r="OZ137" s="59"/>
      <c r="PA137" s="58"/>
      <c r="PB137" s="59"/>
      <c r="PC137" s="42"/>
      <c r="PD137" s="92"/>
      <c r="PE137" s="141"/>
      <c r="PF137" s="36"/>
      <c r="PG137" s="98"/>
      <c r="PH137" s="17"/>
      <c r="PI137" s="100"/>
      <c r="PJ137" s="88"/>
      <c r="PK137" s="3"/>
      <c r="PL137" s="88"/>
      <c r="PM137" s="23"/>
      <c r="PN137" s="68"/>
      <c r="PO137" s="68"/>
      <c r="PP137" s="62"/>
      <c r="PQ137" s="23"/>
      <c r="PR137" s="23"/>
      <c r="PS137" s="68"/>
      <c r="PT137" s="62"/>
      <c r="PU137" s="34"/>
      <c r="PV137" s="143"/>
      <c r="PW137" s="143"/>
      <c r="PX137" s="143"/>
      <c r="PY137" s="17"/>
      <c r="PZ137" s="3"/>
      <c r="QA137" s="32"/>
      <c r="QB137" s="3"/>
      <c r="QC137" s="32"/>
      <c r="QD137" s="3"/>
      <c r="QE137" s="32"/>
      <c r="QF137" s="3"/>
      <c r="QG137" s="32"/>
      <c r="QH137" s="58"/>
      <c r="QI137" s="59"/>
      <c r="QJ137" s="58"/>
      <c r="QK137" s="59"/>
      <c r="QL137" s="58"/>
      <c r="QM137" s="59"/>
      <c r="QN137" s="42"/>
      <c r="QO137" s="92"/>
      <c r="QP137" s="141"/>
      <c r="QQ137" s="36"/>
      <c r="QR137" s="98"/>
      <c r="QS137" s="17"/>
      <c r="QT137" s="100"/>
      <c r="QU137" s="88"/>
      <c r="QV137" s="3"/>
      <c r="QW137" s="88"/>
      <c r="QX137" s="23"/>
      <c r="QY137" s="68"/>
      <c r="QZ137" s="68"/>
      <c r="RA137" s="62"/>
      <c r="RB137" s="23"/>
      <c r="RC137" s="23"/>
      <c r="RD137" s="68"/>
      <c r="RE137" s="62"/>
      <c r="RF137" s="34"/>
      <c r="RG137" s="143"/>
      <c r="RH137" s="143"/>
      <c r="RI137" s="143"/>
      <c r="RJ137" s="17"/>
      <c r="RK137" s="3"/>
      <c r="RL137" s="32"/>
      <c r="RM137" s="3"/>
      <c r="RN137" s="32"/>
      <c r="RO137" s="3"/>
      <c r="RP137" s="32"/>
      <c r="RQ137" s="3"/>
      <c r="RR137" s="32"/>
      <c r="RS137" s="58"/>
      <c r="RT137" s="59"/>
      <c r="RU137" s="58"/>
      <c r="RV137" s="59"/>
      <c r="RW137" s="58"/>
      <c r="RX137" s="59"/>
      <c r="RY137" s="42"/>
      <c r="RZ137" s="92"/>
      <c r="SA137" s="141"/>
      <c r="SB137" s="36"/>
      <c r="SC137" s="98"/>
      <c r="SD137" s="17"/>
      <c r="SE137" s="100"/>
      <c r="SF137" s="88"/>
      <c r="SG137" s="3"/>
      <c r="SH137" s="88"/>
      <c r="SI137" s="23"/>
      <c r="SJ137" s="68"/>
      <c r="SK137" s="68"/>
      <c r="SL137" s="62"/>
      <c r="SM137" s="23"/>
      <c r="SN137" s="23"/>
      <c r="SO137" s="68"/>
      <c r="SP137" s="62"/>
      <c r="SQ137" s="34"/>
      <c r="SR137" s="143"/>
      <c r="SS137" s="143"/>
      <c r="ST137" s="143"/>
      <c r="SU137" s="17"/>
      <c r="SV137" s="3"/>
      <c r="SW137" s="32"/>
      <c r="SX137" s="3"/>
      <c r="SY137" s="32"/>
      <c r="SZ137" s="3"/>
      <c r="TA137" s="32"/>
      <c r="TB137" s="3"/>
      <c r="TC137" s="32"/>
      <c r="TD137" s="58"/>
      <c r="TE137" s="59"/>
      <c r="TF137" s="58"/>
      <c r="TG137" s="59"/>
      <c r="TH137" s="58"/>
      <c r="TI137" s="59"/>
      <c r="TJ137" s="42"/>
      <c r="TK137" s="92"/>
      <c r="TL137" s="141"/>
      <c r="TM137" s="36"/>
      <c r="TN137" s="98"/>
      <c r="TO137" s="17"/>
      <c r="TP137" s="100"/>
      <c r="TQ137" s="88"/>
      <c r="TR137" s="3"/>
      <c r="TS137" s="88"/>
      <c r="TT137" s="23"/>
      <c r="TU137" s="68"/>
      <c r="TV137" s="68"/>
      <c r="TW137" s="62"/>
      <c r="TX137" s="23"/>
      <c r="TY137" s="23"/>
      <c r="TZ137" s="68"/>
      <c r="UA137" s="62"/>
      <c r="UB137" s="34"/>
      <c r="UC137" s="143"/>
      <c r="UD137" s="143"/>
      <c r="UE137" s="143"/>
      <c r="UF137" s="17"/>
      <c r="UG137" s="3"/>
      <c r="UH137" s="32"/>
      <c r="UI137" s="3"/>
      <c r="UJ137" s="32"/>
      <c r="UK137" s="3"/>
      <c r="UL137" s="32"/>
      <c r="UM137" s="3"/>
      <c r="UN137" s="32"/>
      <c r="UO137" s="58"/>
      <c r="UP137" s="59"/>
      <c r="UQ137" s="58"/>
      <c r="UR137" s="59"/>
      <c r="US137" s="58"/>
      <c r="UT137" s="59"/>
      <c r="UU137" s="42"/>
      <c r="UV137" s="92"/>
      <c r="UW137" s="141"/>
      <c r="UX137" s="36"/>
      <c r="UY137" s="98"/>
      <c r="UZ137" s="17"/>
      <c r="VA137" s="100">
        <v>0</v>
      </c>
      <c r="VB137" s="88">
        <v>0</v>
      </c>
      <c r="VC137" s="3">
        <v>0</v>
      </c>
      <c r="VD137" s="88">
        <v>0</v>
      </c>
      <c r="VE137" s="23">
        <f t="shared" si="1048"/>
        <v>0</v>
      </c>
      <c r="VF137" s="68">
        <f t="shared" si="1049"/>
        <v>0</v>
      </c>
      <c r="VG137" s="68">
        <f t="shared" si="1050"/>
        <v>0</v>
      </c>
      <c r="VH137" s="62">
        <f t="shared" si="1051"/>
        <v>0</v>
      </c>
      <c r="VI137" s="23">
        <v>0</v>
      </c>
      <c r="VJ137" s="23">
        <v>2</v>
      </c>
      <c r="VK137" s="68">
        <v>3198</v>
      </c>
      <c r="VL137" s="62">
        <f>VK137/$IS$1</f>
        <v>3.0534380299118533E-3</v>
      </c>
      <c r="VM137" s="34">
        <f t="shared" si="1052"/>
        <v>0</v>
      </c>
      <c r="VN137" s="143" t="str">
        <f t="shared" si="1044"/>
        <v>AM-Pro16</v>
      </c>
      <c r="VO137" s="143" t="str">
        <f t="shared" si="1045"/>
        <v>-</v>
      </c>
      <c r="VP137" s="143" t="str">
        <f t="shared" si="1046"/>
        <v>FBA80011</v>
      </c>
      <c r="VQ137" s="17">
        <f t="shared" si="1053"/>
        <v>16932.2</v>
      </c>
      <c r="VR137" s="3">
        <v>0</v>
      </c>
      <c r="VS137" s="32">
        <f t="shared" si="1054"/>
        <v>0</v>
      </c>
      <c r="VT137" s="3">
        <v>0</v>
      </c>
      <c r="VU137" s="32">
        <f t="shared" si="1055"/>
        <v>0</v>
      </c>
      <c r="VV137" s="3">
        <v>0</v>
      </c>
      <c r="VW137" s="32">
        <f t="shared" si="1056"/>
        <v>0</v>
      </c>
      <c r="VX137" s="3">
        <v>0</v>
      </c>
      <c r="VY137" s="32">
        <f t="shared" si="1057"/>
        <v>0</v>
      </c>
      <c r="VZ137" s="58">
        <v>0</v>
      </c>
      <c r="WA137" s="59">
        <f t="shared" si="1058"/>
        <v>0</v>
      </c>
      <c r="WB137" s="58">
        <v>10</v>
      </c>
      <c r="WC137" s="59">
        <f t="shared" si="1059"/>
        <v>169322</v>
      </c>
      <c r="WD137" s="58">
        <v>0</v>
      </c>
      <c r="WE137" s="59">
        <f t="shared" si="1060"/>
        <v>0</v>
      </c>
      <c r="WF137" s="42">
        <f t="shared" si="1061"/>
        <v>10</v>
      </c>
      <c r="WG137" s="92">
        <f t="shared" si="1062"/>
        <v>169322</v>
      </c>
      <c r="WH137" s="141">
        <v>0</v>
      </c>
      <c r="WI137" s="36" t="str">
        <f t="shared" si="1047"/>
        <v>AM-Pro16</v>
      </c>
      <c r="WJ137" s="98" t="s">
        <v>664</v>
      </c>
      <c r="WK137" s="17">
        <f t="shared" si="1063"/>
        <v>16932.2</v>
      </c>
    </row>
    <row r="138" spans="1:609">
      <c r="A138" s="154" t="s">
        <v>461</v>
      </c>
      <c r="B138" s="155" t="s">
        <v>972</v>
      </c>
      <c r="C138" s="150"/>
      <c r="D138" s="150" t="s">
        <v>669</v>
      </c>
      <c r="E138" s="154" t="s">
        <v>978</v>
      </c>
      <c r="F138" s="155"/>
      <c r="G138" s="151"/>
      <c r="H138" s="150" t="s">
        <v>868</v>
      </c>
      <c r="I138" s="150" t="s">
        <v>982</v>
      </c>
      <c r="J138" s="187">
        <v>15360.1</v>
      </c>
      <c r="K138" s="30"/>
      <c r="L138" s="2"/>
      <c r="M138" s="3"/>
      <c r="N138" s="21"/>
      <c r="O138" s="3"/>
      <c r="P138" s="23"/>
      <c r="Q138" s="2"/>
      <c r="R138" s="3"/>
      <c r="S138" s="20"/>
      <c r="T138" s="3"/>
      <c r="U138" s="23"/>
      <c r="V138" s="2"/>
      <c r="W138" s="3"/>
      <c r="X138" s="3"/>
      <c r="Y138" s="3"/>
      <c r="Z138" s="23"/>
      <c r="AA138" s="24"/>
      <c r="AB138" s="2"/>
      <c r="AC138" s="3"/>
      <c r="AD138" s="3"/>
      <c r="AE138" s="3"/>
      <c r="AF138" s="23"/>
      <c r="AG138" s="24"/>
      <c r="AH138" s="12"/>
      <c r="AI138" s="3"/>
      <c r="AJ138" s="3"/>
      <c r="AK138" s="3"/>
      <c r="AL138" s="23"/>
      <c r="AM138" s="24"/>
      <c r="AN138" s="12"/>
      <c r="AO138" s="3"/>
      <c r="AP138" s="3"/>
      <c r="AQ138" s="23"/>
      <c r="AR138" s="34"/>
      <c r="AS138" s="24"/>
      <c r="AT138" s="12"/>
      <c r="AU138" s="3"/>
      <c r="AV138" s="3"/>
      <c r="AW138" s="23"/>
      <c r="AX138" s="34"/>
      <c r="AY138" s="24"/>
      <c r="AZ138" s="12"/>
      <c r="BA138" s="3"/>
      <c r="BB138" s="3"/>
      <c r="BC138" s="23"/>
      <c r="BD138" s="34"/>
      <c r="BE138" s="24"/>
      <c r="BF138" s="12"/>
      <c r="BG138" s="3"/>
      <c r="BH138" s="3"/>
      <c r="BI138" s="23"/>
      <c r="BJ138" s="34"/>
      <c r="BK138" s="37"/>
      <c r="BL138" s="12"/>
      <c r="BM138" s="3"/>
      <c r="BN138" s="3"/>
      <c r="BO138" s="23"/>
      <c r="BP138" s="34"/>
      <c r="BQ138" s="37"/>
      <c r="BR138" s="12"/>
      <c r="BS138" s="3"/>
      <c r="BT138" s="3"/>
      <c r="BU138" s="3"/>
      <c r="BV138" s="3"/>
      <c r="BW138" s="3"/>
      <c r="BX138" s="3"/>
      <c r="BY138" s="3"/>
      <c r="BZ138" s="23"/>
      <c r="CA138" s="23"/>
      <c r="CB138" s="37"/>
      <c r="CC138" s="34"/>
      <c r="CD138" s="3"/>
      <c r="CE138" s="3"/>
      <c r="CF138" s="3"/>
      <c r="CG138" s="3"/>
      <c r="CH138" s="3"/>
      <c r="CI138" s="3"/>
      <c r="CJ138" s="23"/>
      <c r="CK138" s="23"/>
      <c r="CL138" s="24"/>
      <c r="CM138" s="34"/>
      <c r="CN138" s="3"/>
      <c r="CO138" s="3"/>
      <c r="CP138" s="3"/>
      <c r="CQ138" s="3"/>
      <c r="CR138" s="3"/>
      <c r="CS138" s="3"/>
      <c r="CT138" s="23"/>
      <c r="CU138" s="23"/>
      <c r="CV138" s="24"/>
      <c r="CW138" s="34"/>
      <c r="CX138" s="3"/>
      <c r="CY138" s="3"/>
      <c r="CZ138" s="3"/>
      <c r="DA138" s="3"/>
      <c r="DB138" s="23"/>
      <c r="DC138" s="23"/>
      <c r="DD138" s="24"/>
      <c r="DE138" s="23"/>
      <c r="DF138" s="23"/>
      <c r="DG138" s="23"/>
      <c r="DH138" s="34"/>
      <c r="DI138" s="3"/>
      <c r="DJ138" s="3"/>
      <c r="DK138" s="3"/>
      <c r="DL138" s="3"/>
      <c r="DM138" s="23"/>
      <c r="DN138" s="23"/>
      <c r="DO138" s="23"/>
      <c r="DP138" s="24"/>
      <c r="DQ138" s="23"/>
      <c r="DR138" s="23"/>
      <c r="DS138" s="23"/>
      <c r="DT138" s="24"/>
      <c r="DU138" s="34"/>
      <c r="DV138" s="24"/>
      <c r="DW138" s="24"/>
      <c r="DX138" s="34"/>
      <c r="DY138" s="23"/>
      <c r="DZ138" s="34"/>
      <c r="EA138" s="24"/>
      <c r="EB138" s="24"/>
      <c r="EC138" s="24"/>
      <c r="ED138" s="24"/>
      <c r="EE138" s="3"/>
      <c r="EF138" s="3"/>
      <c r="EG138" s="3"/>
      <c r="EH138" s="3"/>
      <c r="EI138" s="23"/>
      <c r="EJ138" s="23"/>
      <c r="EK138" s="23"/>
      <c r="EL138" s="62"/>
      <c r="EM138" s="23"/>
      <c r="EN138" s="23"/>
      <c r="EO138" s="23"/>
      <c r="EP138" s="62"/>
      <c r="EQ138" s="34"/>
      <c r="ER138" s="24"/>
      <c r="ES138" s="24"/>
      <c r="ET138" s="24"/>
      <c r="EU138" s="24"/>
      <c r="EV138" s="3"/>
      <c r="EW138" s="3"/>
      <c r="EX138" s="3"/>
      <c r="EY138" s="3"/>
      <c r="EZ138" s="23"/>
      <c r="FA138" s="23"/>
      <c r="FB138" s="70"/>
      <c r="FC138" s="62"/>
      <c r="FD138" s="23"/>
      <c r="FE138" s="23"/>
      <c r="FF138" s="23"/>
      <c r="FG138" s="62"/>
      <c r="FH138" s="34"/>
      <c r="FI138" s="3"/>
      <c r="FJ138" s="3"/>
      <c r="FK138" s="3"/>
      <c r="FL138" s="3"/>
      <c r="FM138" s="23"/>
      <c r="FN138" s="23"/>
      <c r="FO138" s="70"/>
      <c r="FP138" s="62"/>
      <c r="FQ138" s="23"/>
      <c r="FR138" s="23"/>
      <c r="FS138" s="68"/>
      <c r="FT138" s="62"/>
      <c r="FU138" s="34"/>
      <c r="FV138" s="3"/>
      <c r="FW138" s="3"/>
      <c r="FX138" s="3"/>
      <c r="FY138" s="3"/>
      <c r="FZ138" s="23"/>
      <c r="GA138" s="23"/>
      <c r="GB138" s="70"/>
      <c r="GC138" s="62"/>
      <c r="GD138" s="23"/>
      <c r="GE138" s="23"/>
      <c r="GF138" s="68"/>
      <c r="GG138" s="62"/>
      <c r="GH138" s="111"/>
      <c r="GI138" s="100"/>
      <c r="GJ138" s="3"/>
      <c r="GK138" s="3"/>
      <c r="GL138" s="3"/>
      <c r="GM138" s="23"/>
      <c r="GN138" s="23"/>
      <c r="GO138" s="70"/>
      <c r="GP138" s="62"/>
      <c r="GQ138" s="23"/>
      <c r="GR138" s="23"/>
      <c r="GS138" s="68"/>
      <c r="GT138" s="62"/>
      <c r="GU138" s="111"/>
      <c r="GV138" s="100"/>
      <c r="GW138" s="3"/>
      <c r="GX138" s="3"/>
      <c r="GY138" s="3"/>
      <c r="GZ138" s="23"/>
      <c r="HA138" s="23"/>
      <c r="HB138" s="70"/>
      <c r="HC138" s="62"/>
      <c r="HD138" s="23"/>
      <c r="HE138" s="23"/>
      <c r="HF138" s="68"/>
      <c r="HG138" s="62"/>
      <c r="HH138" s="34"/>
      <c r="HI138" s="100"/>
      <c r="HJ138" s="3"/>
      <c r="HK138" s="3"/>
      <c r="HL138" s="3"/>
      <c r="HM138" s="23"/>
      <c r="HN138" s="23"/>
      <c r="HO138" s="70"/>
      <c r="HP138" s="62"/>
      <c r="HQ138" s="23"/>
      <c r="HR138" s="23"/>
      <c r="HS138" s="68"/>
      <c r="HT138" s="62"/>
      <c r="HU138" s="34"/>
      <c r="HV138" s="100"/>
      <c r="HW138" s="3"/>
      <c r="HX138" s="3"/>
      <c r="HY138" s="179"/>
      <c r="HZ138" s="23"/>
      <c r="IA138" s="23"/>
      <c r="IB138" s="70"/>
      <c r="IC138" s="62"/>
      <c r="ID138" s="23"/>
      <c r="IE138" s="23"/>
      <c r="IF138" s="68"/>
      <c r="IG138" s="62"/>
      <c r="IH138" s="34"/>
      <c r="II138" s="100"/>
      <c r="IJ138" s="88"/>
      <c r="IK138" s="3"/>
      <c r="IL138" s="88"/>
      <c r="IM138" s="23"/>
      <c r="IN138" s="68"/>
      <c r="IO138" s="68"/>
      <c r="IP138" s="62"/>
      <c r="IQ138" s="23"/>
      <c r="IR138" s="23"/>
      <c r="IS138" s="68"/>
      <c r="IT138" s="62"/>
      <c r="IU138" s="34"/>
      <c r="IV138" s="142"/>
      <c r="IW138" s="142"/>
      <c r="IX138" s="142"/>
      <c r="IY138" s="17"/>
      <c r="IZ138" s="3"/>
      <c r="JA138" s="32"/>
      <c r="JB138" s="3"/>
      <c r="JC138" s="32"/>
      <c r="JD138" s="3"/>
      <c r="JE138" s="32"/>
      <c r="JF138" s="3"/>
      <c r="JG138" s="32"/>
      <c r="JH138" s="58"/>
      <c r="JI138" s="59"/>
      <c r="JJ138" s="58"/>
      <c r="JK138" s="59"/>
      <c r="JL138" s="58"/>
      <c r="JM138" s="59"/>
      <c r="JN138" s="42"/>
      <c r="JO138" s="10"/>
      <c r="JP138" s="36"/>
      <c r="JQ138" s="98"/>
      <c r="JR138" s="17"/>
      <c r="JS138" s="100"/>
      <c r="JT138" s="88"/>
      <c r="JU138" s="3"/>
      <c r="JV138" s="88"/>
      <c r="JW138" s="23"/>
      <c r="JX138" s="68"/>
      <c r="JY138" s="68"/>
      <c r="JZ138" s="62"/>
      <c r="KA138" s="23"/>
      <c r="KB138" s="23"/>
      <c r="KC138" s="68"/>
      <c r="KD138" s="62"/>
      <c r="KE138" s="34"/>
      <c r="KF138" s="142"/>
      <c r="KG138" s="142"/>
      <c r="KH138" s="142"/>
      <c r="KI138" s="17"/>
      <c r="KJ138" s="3"/>
      <c r="KK138" s="32"/>
      <c r="KL138" s="3"/>
      <c r="KM138" s="32"/>
      <c r="KN138" s="3"/>
      <c r="KO138" s="32"/>
      <c r="KP138" s="3"/>
      <c r="KQ138" s="32"/>
      <c r="KR138" s="58"/>
      <c r="KS138" s="59"/>
      <c r="KT138" s="58"/>
      <c r="KU138" s="59"/>
      <c r="KV138" s="58"/>
      <c r="KW138" s="59"/>
      <c r="KX138" s="42"/>
      <c r="KY138" s="10"/>
      <c r="KZ138" s="36"/>
      <c r="LA138" s="98"/>
      <c r="LB138" s="17"/>
      <c r="LC138" s="100"/>
      <c r="LD138" s="88"/>
      <c r="LE138" s="3"/>
      <c r="LF138" s="88"/>
      <c r="LG138" s="23"/>
      <c r="LH138" s="68"/>
      <c r="LI138" s="68"/>
      <c r="LJ138" s="62"/>
      <c r="LK138" s="23"/>
      <c r="LL138" s="23"/>
      <c r="LM138" s="68"/>
      <c r="LN138" s="62"/>
      <c r="LO138" s="34"/>
      <c r="LP138" s="143"/>
      <c r="LQ138" s="143"/>
      <c r="LR138" s="143"/>
      <c r="LS138" s="17"/>
      <c r="LT138" s="3"/>
      <c r="LU138" s="32"/>
      <c r="LV138" s="3"/>
      <c r="LW138" s="32"/>
      <c r="LX138" s="3"/>
      <c r="LY138" s="32"/>
      <c r="LZ138" s="3"/>
      <c r="MA138" s="32"/>
      <c r="MB138" s="58"/>
      <c r="MC138" s="59"/>
      <c r="MD138" s="58"/>
      <c r="ME138" s="59"/>
      <c r="MF138" s="58"/>
      <c r="MG138" s="59"/>
      <c r="MH138" s="42"/>
      <c r="MI138" s="10"/>
      <c r="MJ138" s="36"/>
      <c r="MK138" s="98"/>
      <c r="ML138" s="17"/>
      <c r="MM138" s="100"/>
      <c r="MN138" s="88"/>
      <c r="MO138" s="3"/>
      <c r="MP138" s="88"/>
      <c r="MQ138" s="23"/>
      <c r="MR138" s="68"/>
      <c r="MS138" s="68"/>
      <c r="MT138" s="62"/>
      <c r="MU138" s="23"/>
      <c r="MV138" s="23"/>
      <c r="MW138" s="68"/>
      <c r="MX138" s="62"/>
      <c r="MY138" s="34"/>
      <c r="MZ138" s="143"/>
      <c r="NA138" s="143"/>
      <c r="NB138" s="143"/>
      <c r="NC138" s="17"/>
      <c r="ND138" s="3"/>
      <c r="NE138" s="32"/>
      <c r="NF138" s="3"/>
      <c r="NG138" s="32"/>
      <c r="NH138" s="3"/>
      <c r="NI138" s="32"/>
      <c r="NJ138" s="3"/>
      <c r="NK138" s="32"/>
      <c r="NL138" s="58"/>
      <c r="NM138" s="59"/>
      <c r="NN138" s="58"/>
      <c r="NO138" s="59"/>
      <c r="NP138" s="58"/>
      <c r="NQ138" s="59"/>
      <c r="NR138" s="42"/>
      <c r="NS138" s="92"/>
      <c r="NT138" s="141"/>
      <c r="NU138" s="36"/>
      <c r="NV138" s="98"/>
      <c r="NW138" s="17"/>
      <c r="NX138" s="100"/>
      <c r="NY138" s="88"/>
      <c r="NZ138" s="3"/>
      <c r="OA138" s="88"/>
      <c r="OB138" s="23"/>
      <c r="OC138" s="68"/>
      <c r="OD138" s="68"/>
      <c r="OE138" s="62"/>
      <c r="OF138" s="23"/>
      <c r="OG138" s="23"/>
      <c r="OH138" s="68"/>
      <c r="OI138" s="62"/>
      <c r="OJ138" s="34"/>
      <c r="OK138" s="143"/>
      <c r="OL138" s="143"/>
      <c r="OM138" s="143"/>
      <c r="ON138" s="17"/>
      <c r="OO138" s="3"/>
      <c r="OP138" s="32"/>
      <c r="OQ138" s="3"/>
      <c r="OR138" s="32"/>
      <c r="OS138" s="3"/>
      <c r="OT138" s="32"/>
      <c r="OU138" s="3"/>
      <c r="OV138" s="32"/>
      <c r="OW138" s="58"/>
      <c r="OX138" s="59"/>
      <c r="OY138" s="58"/>
      <c r="OZ138" s="59"/>
      <c r="PA138" s="58"/>
      <c r="PB138" s="59"/>
      <c r="PC138" s="42"/>
      <c r="PD138" s="92"/>
      <c r="PE138" s="141"/>
      <c r="PF138" s="36"/>
      <c r="PG138" s="98"/>
      <c r="PH138" s="17"/>
      <c r="PI138" s="100"/>
      <c r="PJ138" s="88"/>
      <c r="PK138" s="3"/>
      <c r="PL138" s="88"/>
      <c r="PM138" s="23"/>
      <c r="PN138" s="68"/>
      <c r="PO138" s="68"/>
      <c r="PP138" s="62"/>
      <c r="PQ138" s="23"/>
      <c r="PR138" s="23"/>
      <c r="PS138" s="68"/>
      <c r="PT138" s="62"/>
      <c r="PU138" s="34"/>
      <c r="PV138" s="143"/>
      <c r="PW138" s="143"/>
      <c r="PX138" s="143"/>
      <c r="PY138" s="17"/>
      <c r="PZ138" s="3"/>
      <c r="QA138" s="32"/>
      <c r="QB138" s="3"/>
      <c r="QC138" s="32"/>
      <c r="QD138" s="3"/>
      <c r="QE138" s="32"/>
      <c r="QF138" s="3"/>
      <c r="QG138" s="32"/>
      <c r="QH138" s="58"/>
      <c r="QI138" s="59"/>
      <c r="QJ138" s="58"/>
      <c r="QK138" s="59"/>
      <c r="QL138" s="58"/>
      <c r="QM138" s="59"/>
      <c r="QN138" s="42"/>
      <c r="QO138" s="92"/>
      <c r="QP138" s="141"/>
      <c r="QQ138" s="36"/>
      <c r="QR138" s="98"/>
      <c r="QS138" s="17"/>
      <c r="QT138" s="100"/>
      <c r="QU138" s="88"/>
      <c r="QV138" s="3"/>
      <c r="QW138" s="88"/>
      <c r="QX138" s="23"/>
      <c r="QY138" s="68"/>
      <c r="QZ138" s="68"/>
      <c r="RA138" s="62"/>
      <c r="RB138" s="23"/>
      <c r="RC138" s="23"/>
      <c r="RD138" s="68"/>
      <c r="RE138" s="62"/>
      <c r="RF138" s="34"/>
      <c r="RG138" s="143"/>
      <c r="RH138" s="143"/>
      <c r="RI138" s="143"/>
      <c r="RJ138" s="17"/>
      <c r="RK138" s="3"/>
      <c r="RL138" s="32"/>
      <c r="RM138" s="3"/>
      <c r="RN138" s="32"/>
      <c r="RO138" s="3"/>
      <c r="RP138" s="32"/>
      <c r="RQ138" s="3"/>
      <c r="RR138" s="32"/>
      <c r="RS138" s="58"/>
      <c r="RT138" s="59"/>
      <c r="RU138" s="58"/>
      <c r="RV138" s="59"/>
      <c r="RW138" s="58"/>
      <c r="RX138" s="59"/>
      <c r="RY138" s="42"/>
      <c r="RZ138" s="92"/>
      <c r="SA138" s="141"/>
      <c r="SB138" s="36"/>
      <c r="SC138" s="98"/>
      <c r="SD138" s="17"/>
      <c r="SE138" s="100"/>
      <c r="SF138" s="88"/>
      <c r="SG138" s="3"/>
      <c r="SH138" s="88"/>
      <c r="SI138" s="23"/>
      <c r="SJ138" s="68"/>
      <c r="SK138" s="68"/>
      <c r="SL138" s="62"/>
      <c r="SM138" s="23"/>
      <c r="SN138" s="23"/>
      <c r="SO138" s="68"/>
      <c r="SP138" s="62"/>
      <c r="SQ138" s="34"/>
      <c r="SR138" s="143"/>
      <c r="SS138" s="143"/>
      <c r="ST138" s="143"/>
      <c r="SU138" s="17"/>
      <c r="SV138" s="3"/>
      <c r="SW138" s="32"/>
      <c r="SX138" s="3"/>
      <c r="SY138" s="32"/>
      <c r="SZ138" s="3"/>
      <c r="TA138" s="32"/>
      <c r="TB138" s="3"/>
      <c r="TC138" s="32"/>
      <c r="TD138" s="58"/>
      <c r="TE138" s="59"/>
      <c r="TF138" s="58"/>
      <c r="TG138" s="59"/>
      <c r="TH138" s="58"/>
      <c r="TI138" s="59"/>
      <c r="TJ138" s="42"/>
      <c r="TK138" s="92"/>
      <c r="TL138" s="141"/>
      <c r="TM138" s="36"/>
      <c r="TN138" s="98"/>
      <c r="TO138" s="17"/>
      <c r="TP138" s="100"/>
      <c r="TQ138" s="88"/>
      <c r="TR138" s="3"/>
      <c r="TS138" s="88"/>
      <c r="TT138" s="23"/>
      <c r="TU138" s="68"/>
      <c r="TV138" s="68"/>
      <c r="TW138" s="62"/>
      <c r="TX138" s="23"/>
      <c r="TY138" s="23"/>
      <c r="TZ138" s="68"/>
      <c r="UA138" s="62"/>
      <c r="UB138" s="34"/>
      <c r="UC138" s="143"/>
      <c r="UD138" s="143"/>
      <c r="UE138" s="143"/>
      <c r="UF138" s="17"/>
      <c r="UG138" s="3"/>
      <c r="UH138" s="32"/>
      <c r="UI138" s="3"/>
      <c r="UJ138" s="32"/>
      <c r="UK138" s="3"/>
      <c r="UL138" s="32"/>
      <c r="UM138" s="3"/>
      <c r="UN138" s="32"/>
      <c r="UO138" s="58"/>
      <c r="UP138" s="59"/>
      <c r="UQ138" s="58"/>
      <c r="UR138" s="59"/>
      <c r="US138" s="58"/>
      <c r="UT138" s="59"/>
      <c r="UU138" s="42"/>
      <c r="UV138" s="92"/>
      <c r="UW138" s="141"/>
      <c r="UX138" s="36"/>
      <c r="UY138" s="98"/>
      <c r="UZ138" s="17"/>
      <c r="VA138" s="100">
        <v>0</v>
      </c>
      <c r="VB138" s="88">
        <v>0</v>
      </c>
      <c r="VC138" s="3">
        <v>0</v>
      </c>
      <c r="VD138" s="88">
        <v>0</v>
      </c>
      <c r="VE138" s="23">
        <f t="shared" si="1048"/>
        <v>0</v>
      </c>
      <c r="VF138" s="68">
        <f t="shared" si="1049"/>
        <v>0</v>
      </c>
      <c r="VG138" s="68">
        <f t="shared" si="1050"/>
        <v>0</v>
      </c>
      <c r="VH138" s="62">
        <f t="shared" si="1051"/>
        <v>0</v>
      </c>
      <c r="VI138" s="23">
        <v>0</v>
      </c>
      <c r="VJ138" s="23">
        <v>2</v>
      </c>
      <c r="VK138" s="68">
        <v>3198</v>
      </c>
      <c r="VL138" s="62">
        <f>VK138/$IS$1</f>
        <v>3.0534380299118533E-3</v>
      </c>
      <c r="VM138" s="34">
        <f t="shared" si="1052"/>
        <v>0</v>
      </c>
      <c r="VN138" s="143" t="str">
        <f t="shared" si="1044"/>
        <v>XM-16</v>
      </c>
      <c r="VO138" s="143" t="str">
        <f t="shared" si="1045"/>
        <v>-</v>
      </c>
      <c r="VP138" s="143" t="str">
        <f t="shared" si="1046"/>
        <v>FBA80013</v>
      </c>
      <c r="VQ138" s="17">
        <f t="shared" si="1053"/>
        <v>15360.1</v>
      </c>
      <c r="VR138" s="3">
        <v>0</v>
      </c>
      <c r="VS138" s="32">
        <f t="shared" si="1054"/>
        <v>0</v>
      </c>
      <c r="VT138" s="3">
        <v>0</v>
      </c>
      <c r="VU138" s="32">
        <f t="shared" si="1055"/>
        <v>0</v>
      </c>
      <c r="VV138" s="3">
        <v>0</v>
      </c>
      <c r="VW138" s="32">
        <f t="shared" si="1056"/>
        <v>0</v>
      </c>
      <c r="VX138" s="3">
        <v>0</v>
      </c>
      <c r="VY138" s="32">
        <f t="shared" si="1057"/>
        <v>0</v>
      </c>
      <c r="VZ138" s="58">
        <v>0</v>
      </c>
      <c r="WA138" s="59">
        <f t="shared" si="1058"/>
        <v>0</v>
      </c>
      <c r="WB138" s="58">
        <v>10</v>
      </c>
      <c r="WC138" s="59">
        <f t="shared" si="1059"/>
        <v>153601</v>
      </c>
      <c r="WD138" s="58">
        <v>0</v>
      </c>
      <c r="WE138" s="59">
        <f t="shared" si="1060"/>
        <v>0</v>
      </c>
      <c r="WF138" s="42">
        <f t="shared" si="1061"/>
        <v>10</v>
      </c>
      <c r="WG138" s="92">
        <f t="shared" si="1062"/>
        <v>153601</v>
      </c>
      <c r="WH138" s="141">
        <v>0</v>
      </c>
      <c r="WI138" s="36" t="str">
        <f t="shared" si="1047"/>
        <v>XM-16</v>
      </c>
      <c r="WJ138" s="98" t="s">
        <v>664</v>
      </c>
      <c r="WK138" s="17">
        <f t="shared" si="1063"/>
        <v>15360.1</v>
      </c>
    </row>
    <row r="139" spans="1:609">
      <c r="A139" s="16" t="s">
        <v>891</v>
      </c>
      <c r="B139" s="178" t="s">
        <v>890</v>
      </c>
      <c r="C139" s="150"/>
      <c r="D139" s="150" t="s">
        <v>669</v>
      </c>
      <c r="E139" s="150" t="s">
        <v>892</v>
      </c>
      <c r="F139" s="155"/>
      <c r="G139" s="156"/>
      <c r="H139" s="150" t="s">
        <v>868</v>
      </c>
      <c r="I139" s="150" t="s">
        <v>893</v>
      </c>
      <c r="J139" s="187">
        <v>3121.35</v>
      </c>
      <c r="K139" s="31"/>
      <c r="L139" s="2"/>
      <c r="M139" s="3"/>
      <c r="N139" s="21"/>
      <c r="O139" s="3"/>
      <c r="P139" s="23"/>
      <c r="Q139" s="2"/>
      <c r="R139" s="3"/>
      <c r="S139" s="20"/>
      <c r="T139" s="3"/>
      <c r="U139" s="23"/>
      <c r="V139" s="2"/>
      <c r="W139" s="3"/>
      <c r="X139" s="3"/>
      <c r="Y139" s="3"/>
      <c r="Z139" s="23"/>
      <c r="AA139" s="24"/>
      <c r="AB139" s="2"/>
      <c r="AC139" s="3"/>
      <c r="AD139" s="3"/>
      <c r="AE139" s="3"/>
      <c r="AF139" s="23"/>
      <c r="AG139" s="24"/>
      <c r="AH139" s="12"/>
      <c r="AI139" s="3"/>
      <c r="AJ139" s="3"/>
      <c r="AK139" s="3"/>
      <c r="AL139" s="23"/>
      <c r="AM139" s="24"/>
      <c r="AN139" s="12"/>
      <c r="AO139" s="3"/>
      <c r="AP139" s="3"/>
      <c r="AQ139" s="23"/>
      <c r="AR139" s="34"/>
      <c r="AS139" s="24"/>
      <c r="AT139" s="12"/>
      <c r="AU139" s="3"/>
      <c r="AV139" s="3"/>
      <c r="AW139" s="23"/>
      <c r="AX139" s="34"/>
      <c r="AY139" s="24"/>
      <c r="AZ139" s="12"/>
      <c r="BA139" s="3"/>
      <c r="BB139" s="3"/>
      <c r="BC139" s="23"/>
      <c r="BD139" s="34"/>
      <c r="BE139" s="24"/>
      <c r="BF139" s="12"/>
      <c r="BG139" s="3"/>
      <c r="BH139" s="3"/>
      <c r="BI139" s="23"/>
      <c r="BJ139" s="34"/>
      <c r="BK139" s="37"/>
      <c r="BL139" s="12"/>
      <c r="BM139" s="3"/>
      <c r="BN139" s="3"/>
      <c r="BO139" s="23"/>
      <c r="BP139" s="34"/>
      <c r="BQ139" s="37"/>
      <c r="BR139" s="12"/>
      <c r="BS139" s="3"/>
      <c r="BT139" s="3"/>
      <c r="BU139" s="3"/>
      <c r="BV139" s="3"/>
      <c r="BW139" s="3"/>
      <c r="BX139" s="3"/>
      <c r="BY139" s="3"/>
      <c r="BZ139" s="23"/>
      <c r="CA139" s="23"/>
      <c r="CB139" s="37"/>
      <c r="CC139" s="34"/>
      <c r="CD139" s="3"/>
      <c r="CE139" s="3"/>
      <c r="CF139" s="3"/>
      <c r="CG139" s="3"/>
      <c r="CH139" s="3"/>
      <c r="CI139" s="3"/>
      <c r="CJ139" s="23"/>
      <c r="CK139" s="23"/>
      <c r="CL139" s="24"/>
      <c r="CM139" s="34"/>
      <c r="CN139" s="3"/>
      <c r="CO139" s="3"/>
      <c r="CP139" s="3"/>
      <c r="CQ139" s="3"/>
      <c r="CR139" s="3"/>
      <c r="CS139" s="3"/>
      <c r="CT139" s="23"/>
      <c r="CU139" s="23"/>
      <c r="CV139" s="24"/>
      <c r="CW139" s="34"/>
      <c r="CX139" s="3"/>
      <c r="CY139" s="3"/>
      <c r="CZ139" s="3"/>
      <c r="DA139" s="3"/>
      <c r="DB139" s="23"/>
      <c r="DC139" s="23"/>
      <c r="DD139" s="24"/>
      <c r="DE139" s="23"/>
      <c r="DF139" s="23"/>
      <c r="DG139" s="23"/>
      <c r="DH139" s="34"/>
      <c r="DI139" s="3"/>
      <c r="DJ139" s="3"/>
      <c r="DK139" s="3"/>
      <c r="DL139" s="3"/>
      <c r="DM139" s="23"/>
      <c r="DN139" s="23"/>
      <c r="DO139" s="23"/>
      <c r="DP139" s="24"/>
      <c r="DQ139" s="23"/>
      <c r="DR139" s="23"/>
      <c r="DS139" s="23"/>
      <c r="DT139" s="24"/>
      <c r="DU139" s="34"/>
      <c r="DV139" s="24"/>
      <c r="DW139" s="24"/>
      <c r="DX139" s="34"/>
      <c r="DY139" s="23"/>
      <c r="DZ139" s="34"/>
      <c r="EA139" s="24"/>
      <c r="EB139" s="24"/>
      <c r="EC139" s="24"/>
      <c r="ED139" s="24"/>
      <c r="EE139" s="3"/>
      <c r="EF139" s="3"/>
      <c r="EG139" s="3"/>
      <c r="EH139" s="3"/>
      <c r="EI139" s="23"/>
      <c r="EJ139" s="23"/>
      <c r="EK139" s="23"/>
      <c r="EL139" s="62"/>
      <c r="EM139" s="23"/>
      <c r="EN139" s="23"/>
      <c r="EO139" s="23"/>
      <c r="EP139" s="62"/>
      <c r="EQ139" s="34"/>
      <c r="ER139" s="24"/>
      <c r="ES139" s="24"/>
      <c r="ET139" s="24"/>
      <c r="EU139" s="24"/>
      <c r="EV139" s="3"/>
      <c r="EW139" s="3"/>
      <c r="EX139" s="3"/>
      <c r="EY139" s="3"/>
      <c r="EZ139" s="23"/>
      <c r="FA139" s="23"/>
      <c r="FB139" s="70"/>
      <c r="FC139" s="62"/>
      <c r="FD139" s="23"/>
      <c r="FE139" s="23"/>
      <c r="FF139" s="23"/>
      <c r="FG139" s="62"/>
      <c r="FH139" s="34"/>
      <c r="FI139" s="3"/>
      <c r="FJ139" s="3"/>
      <c r="FK139" s="3"/>
      <c r="FL139" s="3"/>
      <c r="FM139" s="23"/>
      <c r="FN139" s="23"/>
      <c r="FO139" s="70"/>
      <c r="FP139" s="62"/>
      <c r="FQ139" s="23"/>
      <c r="FR139" s="23"/>
      <c r="FS139" s="68"/>
      <c r="FT139" s="62"/>
      <c r="FU139" s="34"/>
      <c r="FV139" s="3"/>
      <c r="FW139" s="3"/>
      <c r="FX139" s="3"/>
      <c r="FY139" s="3"/>
      <c r="FZ139" s="23"/>
      <c r="GA139" s="23"/>
      <c r="GB139" s="70"/>
      <c r="GC139" s="62"/>
      <c r="GD139" s="23"/>
      <c r="GE139" s="23"/>
      <c r="GF139" s="68"/>
      <c r="GG139" s="62"/>
      <c r="GH139" s="111"/>
      <c r="GI139" s="100"/>
      <c r="GJ139" s="3"/>
      <c r="GK139" s="3"/>
      <c r="GL139" s="3"/>
      <c r="GM139" s="23"/>
      <c r="GN139" s="23"/>
      <c r="GO139" s="70"/>
      <c r="GP139" s="62"/>
      <c r="GQ139" s="23"/>
      <c r="GR139" s="23"/>
      <c r="GS139" s="68"/>
      <c r="GT139" s="62"/>
      <c r="GU139" s="111"/>
      <c r="GV139" s="100"/>
      <c r="GW139" s="3"/>
      <c r="GX139" s="3"/>
      <c r="GY139" s="3"/>
      <c r="GZ139" s="23"/>
      <c r="HA139" s="23"/>
      <c r="HB139" s="70"/>
      <c r="HC139" s="62"/>
      <c r="HD139" s="23"/>
      <c r="HE139" s="23"/>
      <c r="HF139" s="68"/>
      <c r="HG139" s="62"/>
      <c r="HH139" s="34"/>
      <c r="HI139" s="100"/>
      <c r="HJ139" s="3"/>
      <c r="HK139" s="3"/>
      <c r="HL139" s="3"/>
      <c r="HM139" s="23"/>
      <c r="HN139" s="23"/>
      <c r="HO139" s="70"/>
      <c r="HP139" s="62"/>
      <c r="HQ139" s="23"/>
      <c r="HR139" s="23"/>
      <c r="HS139" s="68"/>
      <c r="HT139" s="62"/>
      <c r="HU139" s="34"/>
      <c r="HV139" s="100"/>
      <c r="HW139" s="3"/>
      <c r="HX139" s="3"/>
      <c r="HY139" s="179"/>
      <c r="HZ139" s="23"/>
      <c r="IA139" s="23"/>
      <c r="IB139" s="70"/>
      <c r="IC139" s="62"/>
      <c r="ID139" s="23"/>
      <c r="IE139" s="23"/>
      <c r="IF139" s="68"/>
      <c r="IG139" s="62"/>
      <c r="IH139" s="34"/>
      <c r="II139" s="100"/>
      <c r="IJ139" s="88"/>
      <c r="IK139" s="3"/>
      <c r="IL139" s="88"/>
      <c r="IM139" s="23"/>
      <c r="IN139" s="68"/>
      <c r="IO139" s="68"/>
      <c r="IP139" s="62"/>
      <c r="IQ139" s="23"/>
      <c r="IR139" s="23"/>
      <c r="IS139" s="68"/>
      <c r="IT139" s="62"/>
      <c r="IU139" s="34"/>
      <c r="IV139" s="142" t="str">
        <f>E139</f>
        <v>AI-14</v>
      </c>
      <c r="IW139" s="142"/>
      <c r="IX139" s="142"/>
      <c r="IY139" s="17"/>
      <c r="IZ139" s="3"/>
      <c r="JA139" s="32"/>
      <c r="JB139" s="3"/>
      <c r="JC139" s="32"/>
      <c r="JD139" s="3"/>
      <c r="JE139" s="32"/>
      <c r="JF139" s="3"/>
      <c r="JG139" s="32"/>
      <c r="JH139" s="58"/>
      <c r="JI139" s="59"/>
      <c r="JJ139" s="58"/>
      <c r="JK139" s="59"/>
      <c r="JL139" s="58"/>
      <c r="JM139" s="59"/>
      <c r="JN139" s="42"/>
      <c r="JO139" s="10"/>
      <c r="JP139" s="36" t="str">
        <f>E139</f>
        <v>AI-14</v>
      </c>
      <c r="JQ139" s="98"/>
      <c r="JR139" s="17"/>
      <c r="JS139" s="100"/>
      <c r="JT139" s="88"/>
      <c r="JU139" s="3"/>
      <c r="JV139" s="88"/>
      <c r="JW139" s="23"/>
      <c r="JX139" s="68"/>
      <c r="JY139" s="68"/>
      <c r="JZ139" s="62"/>
      <c r="KA139" s="23"/>
      <c r="KB139" s="23"/>
      <c r="KC139" s="68"/>
      <c r="KD139" s="62"/>
      <c r="KE139" s="34"/>
      <c r="KF139" s="142" t="str">
        <f>E139</f>
        <v>AI-14</v>
      </c>
      <c r="KG139" s="142"/>
      <c r="KH139" s="142"/>
      <c r="KI139" s="17"/>
      <c r="KJ139" s="3"/>
      <c r="KK139" s="32"/>
      <c r="KL139" s="3"/>
      <c r="KM139" s="32"/>
      <c r="KN139" s="3"/>
      <c r="KO139" s="32"/>
      <c r="KP139" s="3"/>
      <c r="KQ139" s="32"/>
      <c r="KR139" s="58"/>
      <c r="KS139" s="59"/>
      <c r="KT139" s="58"/>
      <c r="KU139" s="59"/>
      <c r="KV139" s="58"/>
      <c r="KW139" s="59"/>
      <c r="KX139" s="42"/>
      <c r="KY139" s="10"/>
      <c r="KZ139" s="36" t="str">
        <f>E139</f>
        <v>AI-14</v>
      </c>
      <c r="LA139" s="98"/>
      <c r="LB139" s="17"/>
      <c r="LC139" s="100"/>
      <c r="LD139" s="88"/>
      <c r="LE139" s="3"/>
      <c r="LF139" s="88"/>
      <c r="LG139" s="23"/>
      <c r="LH139" s="68"/>
      <c r="LI139" s="68"/>
      <c r="LJ139" s="62"/>
      <c r="LK139" s="23"/>
      <c r="LL139" s="23"/>
      <c r="LM139" s="68"/>
      <c r="LN139" s="62"/>
      <c r="LO139" s="34"/>
      <c r="LP139" s="143" t="str">
        <f>E139</f>
        <v>AI-14</v>
      </c>
      <c r="LQ139" s="143"/>
      <c r="LR139" s="143"/>
      <c r="LS139" s="17"/>
      <c r="LT139" s="3"/>
      <c r="LU139" s="32"/>
      <c r="LV139" s="3"/>
      <c r="LW139" s="32"/>
      <c r="LX139" s="3"/>
      <c r="LY139" s="32"/>
      <c r="LZ139" s="3"/>
      <c r="MA139" s="32"/>
      <c r="MB139" s="58"/>
      <c r="MC139" s="59"/>
      <c r="MD139" s="58"/>
      <c r="ME139" s="59"/>
      <c r="MF139" s="58"/>
      <c r="MG139" s="59"/>
      <c r="MH139" s="42"/>
      <c r="MI139" s="10"/>
      <c r="MJ139" s="36" t="str">
        <f>E139</f>
        <v>AI-14</v>
      </c>
      <c r="MK139" s="98"/>
      <c r="ML139" s="17"/>
      <c r="MM139" s="100"/>
      <c r="MN139" s="88"/>
      <c r="MO139" s="3"/>
      <c r="MP139" s="88"/>
      <c r="MQ139" s="23"/>
      <c r="MR139" s="68"/>
      <c r="MS139" s="68"/>
      <c r="MT139" s="62"/>
      <c r="MU139" s="23"/>
      <c r="MV139" s="23"/>
      <c r="MW139" s="68"/>
      <c r="MX139" s="62"/>
      <c r="MY139" s="34"/>
      <c r="MZ139" s="143" t="str">
        <f>E139</f>
        <v>AI-14</v>
      </c>
      <c r="NA139" s="143"/>
      <c r="NB139" s="143"/>
      <c r="NC139" s="17"/>
      <c r="ND139" s="3"/>
      <c r="NE139" s="32"/>
      <c r="NF139" s="3"/>
      <c r="NG139" s="32"/>
      <c r="NH139" s="3"/>
      <c r="NI139" s="32"/>
      <c r="NJ139" s="3"/>
      <c r="NK139" s="32"/>
      <c r="NL139" s="58"/>
      <c r="NM139" s="59"/>
      <c r="NN139" s="58"/>
      <c r="NO139" s="59"/>
      <c r="NP139" s="58"/>
      <c r="NQ139" s="59"/>
      <c r="NR139" s="42"/>
      <c r="NS139" s="92"/>
      <c r="NT139" s="141"/>
      <c r="NU139" s="36" t="str">
        <f>E139</f>
        <v>AI-14</v>
      </c>
      <c r="NV139" s="98"/>
      <c r="NW139" s="17"/>
      <c r="NX139" s="100"/>
      <c r="NY139" s="88"/>
      <c r="NZ139" s="3"/>
      <c r="OA139" s="88"/>
      <c r="OB139" s="23"/>
      <c r="OC139" s="68"/>
      <c r="OD139" s="68"/>
      <c r="OE139" s="62"/>
      <c r="OF139" s="23"/>
      <c r="OG139" s="23"/>
      <c r="OH139" s="68"/>
      <c r="OI139" s="62"/>
      <c r="OJ139" s="34"/>
      <c r="OK139" s="143" t="str">
        <f>E139</f>
        <v>AI-14</v>
      </c>
      <c r="OL139" s="143"/>
      <c r="OM139" s="143"/>
      <c r="ON139" s="17"/>
      <c r="OO139" s="3"/>
      <c r="OP139" s="32"/>
      <c r="OQ139" s="3"/>
      <c r="OR139" s="32"/>
      <c r="OS139" s="3"/>
      <c r="OT139" s="32"/>
      <c r="OU139" s="3"/>
      <c r="OV139" s="32"/>
      <c r="OW139" s="58"/>
      <c r="OX139" s="59"/>
      <c r="OY139" s="58"/>
      <c r="OZ139" s="59"/>
      <c r="PA139" s="58"/>
      <c r="PB139" s="59"/>
      <c r="PC139" s="42"/>
      <c r="PD139" s="92"/>
      <c r="PE139" s="141"/>
      <c r="PF139" s="36" t="str">
        <f>E139</f>
        <v>AI-14</v>
      </c>
      <c r="PG139" s="98"/>
      <c r="PH139" s="17"/>
      <c r="PI139" s="100"/>
      <c r="PJ139" s="88"/>
      <c r="PK139" s="3"/>
      <c r="PL139" s="88"/>
      <c r="PM139" s="23"/>
      <c r="PN139" s="68"/>
      <c r="PO139" s="68"/>
      <c r="PP139" s="62"/>
      <c r="PQ139" s="23"/>
      <c r="PR139" s="23"/>
      <c r="PS139" s="68"/>
      <c r="PT139" s="62"/>
      <c r="PU139" s="34"/>
      <c r="PV139" s="143" t="str">
        <f>E139</f>
        <v>AI-14</v>
      </c>
      <c r="PW139" s="143"/>
      <c r="PX139" s="143"/>
      <c r="PY139" s="17"/>
      <c r="PZ139" s="3"/>
      <c r="QA139" s="32"/>
      <c r="QB139" s="3"/>
      <c r="QC139" s="32"/>
      <c r="QD139" s="3"/>
      <c r="QE139" s="32"/>
      <c r="QF139" s="3"/>
      <c r="QG139" s="32"/>
      <c r="QH139" s="58"/>
      <c r="QI139" s="59"/>
      <c r="QJ139" s="58"/>
      <c r="QK139" s="59"/>
      <c r="QL139" s="58"/>
      <c r="QM139" s="59"/>
      <c r="QN139" s="42"/>
      <c r="QO139" s="92"/>
      <c r="QP139" s="141"/>
      <c r="QQ139" s="36" t="str">
        <f>E139</f>
        <v>AI-14</v>
      </c>
      <c r="QR139" s="98"/>
      <c r="QS139" s="17"/>
      <c r="QT139" s="100"/>
      <c r="QU139" s="88"/>
      <c r="QV139" s="3"/>
      <c r="QW139" s="88"/>
      <c r="QX139" s="23"/>
      <c r="QY139" s="68"/>
      <c r="QZ139" s="68"/>
      <c r="RA139" s="62"/>
      <c r="RB139" s="23"/>
      <c r="RC139" s="23"/>
      <c r="RD139" s="68"/>
      <c r="RE139" s="62"/>
      <c r="RF139" s="34"/>
      <c r="RG139" s="143" t="str">
        <f>E139</f>
        <v>AI-14</v>
      </c>
      <c r="RH139" s="143"/>
      <c r="RI139" s="143"/>
      <c r="RJ139" s="17"/>
      <c r="RK139" s="3"/>
      <c r="RL139" s="32"/>
      <c r="RM139" s="3"/>
      <c r="RN139" s="32"/>
      <c r="RO139" s="3"/>
      <c r="RP139" s="32"/>
      <c r="RQ139" s="3"/>
      <c r="RR139" s="32"/>
      <c r="RS139" s="58"/>
      <c r="RT139" s="59"/>
      <c r="RU139" s="58"/>
      <c r="RV139" s="59"/>
      <c r="RW139" s="58"/>
      <c r="RX139" s="59"/>
      <c r="RY139" s="42"/>
      <c r="RZ139" s="92"/>
      <c r="SA139" s="141"/>
      <c r="SB139" s="36" t="str">
        <f>E139</f>
        <v>AI-14</v>
      </c>
      <c r="SC139" s="98"/>
      <c r="SD139" s="17"/>
      <c r="SE139" s="100"/>
      <c r="SF139" s="88"/>
      <c r="SG139" s="3"/>
      <c r="SH139" s="88"/>
      <c r="SI139" s="23"/>
      <c r="SJ139" s="68"/>
      <c r="SK139" s="68"/>
      <c r="SL139" s="62"/>
      <c r="SM139" s="23"/>
      <c r="SN139" s="23"/>
      <c r="SO139" s="68"/>
      <c r="SP139" s="62"/>
      <c r="SQ139" s="34"/>
      <c r="SR139" s="143" t="str">
        <f>E139</f>
        <v>AI-14</v>
      </c>
      <c r="SS139" s="143"/>
      <c r="ST139" s="143"/>
      <c r="SU139" s="17"/>
      <c r="SV139" s="3"/>
      <c r="SW139" s="32"/>
      <c r="SX139" s="3"/>
      <c r="SY139" s="32"/>
      <c r="SZ139" s="3"/>
      <c r="TA139" s="32"/>
      <c r="TB139" s="3"/>
      <c r="TC139" s="32"/>
      <c r="TD139" s="58"/>
      <c r="TE139" s="59"/>
      <c r="TF139" s="58"/>
      <c r="TG139" s="59"/>
      <c r="TH139" s="58"/>
      <c r="TI139" s="59"/>
      <c r="TJ139" s="42"/>
      <c r="TK139" s="92"/>
      <c r="TL139" s="141"/>
      <c r="TM139" s="36" t="str">
        <f>E139</f>
        <v>AI-14</v>
      </c>
      <c r="TN139" s="98"/>
      <c r="TO139" s="17"/>
      <c r="TP139" s="100">
        <v>0</v>
      </c>
      <c r="TQ139" s="88">
        <v>0</v>
      </c>
      <c r="TR139" s="3">
        <v>0</v>
      </c>
      <c r="TS139" s="88">
        <v>0</v>
      </c>
      <c r="TT139" s="23">
        <f>TP139+TR139</f>
        <v>0</v>
      </c>
      <c r="TU139" s="68">
        <f>TQ139+TS139</f>
        <v>0</v>
      </c>
      <c r="TV139" s="68">
        <f>TU139/1.18</f>
        <v>0</v>
      </c>
      <c r="TW139" s="62">
        <f>TU139/$TU$1</f>
        <v>0</v>
      </c>
      <c r="TX139" s="23">
        <v>0</v>
      </c>
      <c r="TY139" s="23"/>
      <c r="TZ139" s="68"/>
      <c r="UA139" s="62"/>
      <c r="UB139" s="34">
        <v>0</v>
      </c>
      <c r="UC139" s="143" t="str">
        <f>E139</f>
        <v>AI-14</v>
      </c>
      <c r="UD139" s="143" t="str">
        <f>A139</f>
        <v>B0G53M9258</v>
      </c>
      <c r="UE139" s="143" t="str">
        <f>B139</f>
        <v>FBA79968</v>
      </c>
      <c r="UF139" s="17">
        <f>J139</f>
        <v>3121.35</v>
      </c>
      <c r="UG139" s="3">
        <v>0</v>
      </c>
      <c r="UH139" s="32">
        <f>UG139*J139</f>
        <v>0</v>
      </c>
      <c r="UI139" s="3">
        <v>0</v>
      </c>
      <c r="UJ139" s="32">
        <f>UI139*J139</f>
        <v>0</v>
      </c>
      <c r="UK139" s="3">
        <v>0</v>
      </c>
      <c r="UL139" s="32">
        <f>UK139*J139</f>
        <v>0</v>
      </c>
      <c r="UM139" s="3">
        <v>0</v>
      </c>
      <c r="UN139" s="32">
        <f>UM139*J139</f>
        <v>0</v>
      </c>
      <c r="UO139" s="58">
        <v>0</v>
      </c>
      <c r="UP139" s="59">
        <f>UO139*J139</f>
        <v>0</v>
      </c>
      <c r="UQ139" s="58">
        <v>0</v>
      </c>
      <c r="UR139" s="59">
        <f>UQ139*J139</f>
        <v>0</v>
      </c>
      <c r="US139" s="58">
        <v>50</v>
      </c>
      <c r="UT139" s="59">
        <f>US139*J139</f>
        <v>156067.5</v>
      </c>
      <c r="UU139" s="42">
        <f>UG139+UI139+UO139+UK139+UM139+UQ139+US139</f>
        <v>50</v>
      </c>
      <c r="UV139" s="92">
        <f>UU139*J139</f>
        <v>156067.5</v>
      </c>
      <c r="UW139" s="141">
        <v>0</v>
      </c>
      <c r="UX139" s="36" t="str">
        <f>E139</f>
        <v>AI-14</v>
      </c>
      <c r="UY139" s="98" t="s">
        <v>664</v>
      </c>
      <c r="UZ139" s="17">
        <f>J139</f>
        <v>3121.35</v>
      </c>
      <c r="VA139" s="100">
        <v>0</v>
      </c>
      <c r="VB139" s="88">
        <v>0</v>
      </c>
      <c r="VC139" s="3">
        <v>0</v>
      </c>
      <c r="VD139" s="88">
        <v>0</v>
      </c>
      <c r="VE139" s="23">
        <f t="shared" si="1048"/>
        <v>0</v>
      </c>
      <c r="VF139" s="68">
        <f t="shared" si="1049"/>
        <v>0</v>
      </c>
      <c r="VG139" s="68">
        <f t="shared" si="1050"/>
        <v>0</v>
      </c>
      <c r="VH139" s="62">
        <f t="shared" si="1051"/>
        <v>0</v>
      </c>
      <c r="VI139" s="23">
        <v>57</v>
      </c>
      <c r="VJ139" s="23"/>
      <c r="VK139" s="68"/>
      <c r="VL139" s="62"/>
      <c r="VM139" s="34">
        <f t="shared" si="1052"/>
        <v>0</v>
      </c>
      <c r="VN139" s="143" t="str">
        <f t="shared" si="1044"/>
        <v>AI-14</v>
      </c>
      <c r="VO139" s="143" t="str">
        <f t="shared" si="1045"/>
        <v>B0G53M9258</v>
      </c>
      <c r="VP139" s="143" t="str">
        <f t="shared" si="1046"/>
        <v>FBA79968</v>
      </c>
      <c r="VQ139" s="17">
        <f t="shared" si="1053"/>
        <v>3121.35</v>
      </c>
      <c r="VR139" s="3">
        <v>15</v>
      </c>
      <c r="VS139" s="32">
        <f t="shared" si="1054"/>
        <v>46820.25</v>
      </c>
      <c r="VT139" s="3">
        <v>28</v>
      </c>
      <c r="VU139" s="32">
        <f t="shared" si="1055"/>
        <v>87397.8</v>
      </c>
      <c r="VV139" s="3">
        <v>0</v>
      </c>
      <c r="VW139" s="32">
        <f t="shared" si="1056"/>
        <v>0</v>
      </c>
      <c r="VX139" s="3">
        <v>0</v>
      </c>
      <c r="VY139" s="32">
        <f t="shared" si="1057"/>
        <v>0</v>
      </c>
      <c r="VZ139" s="58">
        <v>0</v>
      </c>
      <c r="WA139" s="59">
        <f t="shared" si="1058"/>
        <v>0</v>
      </c>
      <c r="WB139" s="58">
        <v>0</v>
      </c>
      <c r="WC139" s="59">
        <f t="shared" si="1059"/>
        <v>0</v>
      </c>
      <c r="WD139" s="58">
        <v>0</v>
      </c>
      <c r="WE139" s="59">
        <f t="shared" si="1060"/>
        <v>0</v>
      </c>
      <c r="WF139" s="42">
        <f t="shared" si="1061"/>
        <v>43</v>
      </c>
      <c r="WG139" s="92">
        <f t="shared" si="1062"/>
        <v>134218.04999999999</v>
      </c>
      <c r="WH139" s="141">
        <v>0</v>
      </c>
      <c r="WI139" s="36" t="str">
        <f t="shared" si="1047"/>
        <v>AI-14</v>
      </c>
      <c r="WJ139" s="98" t="s">
        <v>664</v>
      </c>
      <c r="WK139" s="17">
        <f t="shared" si="1063"/>
        <v>3121.35</v>
      </c>
    </row>
    <row r="140" spans="1:609">
      <c r="A140" s="150" t="s">
        <v>461</v>
      </c>
      <c r="B140" s="161" t="s">
        <v>915</v>
      </c>
      <c r="C140" s="180"/>
      <c r="D140" s="150" t="s">
        <v>669</v>
      </c>
      <c r="E140" s="161" t="s">
        <v>939</v>
      </c>
      <c r="F140" s="180"/>
      <c r="G140" s="180"/>
      <c r="H140" s="161" t="s">
        <v>955</v>
      </c>
      <c r="I140" s="161" t="s">
        <v>961</v>
      </c>
      <c r="J140" s="188">
        <v>2300.5500000000002</v>
      </c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179"/>
      <c r="BC140" s="179"/>
      <c r="BD140" s="179"/>
      <c r="BE140" s="179"/>
      <c r="BF140" s="179"/>
      <c r="BG140" s="179"/>
      <c r="BH140" s="179"/>
      <c r="BI140" s="179"/>
      <c r="BJ140" s="179"/>
      <c r="BK140" s="179"/>
      <c r="BL140" s="179"/>
      <c r="BM140" s="179"/>
      <c r="BN140" s="179"/>
      <c r="BO140" s="179"/>
      <c r="BP140" s="179"/>
      <c r="BQ140" s="179"/>
      <c r="BR140" s="179"/>
      <c r="BS140" s="179"/>
      <c r="BT140" s="179"/>
      <c r="BU140" s="179"/>
      <c r="BV140" s="179"/>
      <c r="BW140" s="179"/>
      <c r="BX140" s="179"/>
      <c r="BY140" s="179"/>
      <c r="BZ140" s="179"/>
      <c r="CA140" s="179"/>
      <c r="CB140" s="179"/>
      <c r="CC140" s="179"/>
      <c r="CD140" s="179"/>
      <c r="CE140" s="179"/>
      <c r="CF140" s="179"/>
      <c r="CG140" s="179"/>
      <c r="CH140" s="179"/>
      <c r="CI140" s="179"/>
      <c r="CJ140" s="179"/>
      <c r="CK140" s="179"/>
      <c r="CL140" s="179"/>
      <c r="CM140" s="179"/>
      <c r="CN140" s="179"/>
      <c r="CO140" s="179"/>
      <c r="CP140" s="179"/>
      <c r="CQ140" s="179"/>
      <c r="CR140" s="179"/>
      <c r="CS140" s="179"/>
      <c r="CT140" s="179"/>
      <c r="CU140" s="179"/>
      <c r="CV140" s="179"/>
      <c r="CW140" s="179"/>
      <c r="CX140" s="179"/>
      <c r="CY140" s="179"/>
      <c r="CZ140" s="179"/>
      <c r="DA140" s="179"/>
      <c r="DB140" s="179"/>
      <c r="DC140" s="179"/>
      <c r="DD140" s="179"/>
      <c r="DE140" s="179"/>
      <c r="DF140" s="179"/>
      <c r="DG140" s="179"/>
      <c r="DH140" s="179"/>
      <c r="DI140" s="179"/>
      <c r="DJ140" s="179"/>
      <c r="DK140" s="179"/>
      <c r="DL140" s="179"/>
      <c r="DM140" s="179"/>
      <c r="DN140" s="179"/>
      <c r="DO140" s="179"/>
      <c r="DP140" s="179"/>
      <c r="DQ140" s="179"/>
      <c r="DR140" s="179"/>
      <c r="DS140" s="179"/>
      <c r="DT140" s="179"/>
      <c r="DU140" s="179"/>
      <c r="DV140" s="144"/>
      <c r="DW140" s="144"/>
      <c r="DX140" s="144"/>
      <c r="DY140" s="144"/>
      <c r="DZ140" s="144"/>
      <c r="EA140" s="144"/>
      <c r="EB140" s="144"/>
      <c r="EC140" s="144"/>
      <c r="ED140" s="144"/>
      <c r="EE140" s="179"/>
      <c r="EF140" s="179"/>
      <c r="EG140" s="179"/>
      <c r="EH140" s="179"/>
      <c r="EI140" s="179"/>
      <c r="EJ140" s="179"/>
      <c r="EK140" s="179"/>
      <c r="EL140" s="144"/>
      <c r="EM140" s="179"/>
      <c r="EN140" s="179"/>
      <c r="EO140" s="179"/>
      <c r="EP140" s="144"/>
      <c r="EQ140" s="179"/>
      <c r="ER140" s="144"/>
      <c r="ES140" s="144"/>
      <c r="ET140" s="144"/>
      <c r="EU140" s="144"/>
      <c r="EV140" s="179"/>
      <c r="EW140" s="179"/>
      <c r="EX140" s="179"/>
      <c r="EY140" s="179"/>
      <c r="EZ140" s="179"/>
      <c r="FA140" s="179"/>
      <c r="FB140" s="179"/>
      <c r="FC140" s="144"/>
      <c r="FD140" s="179"/>
      <c r="FE140" s="179"/>
      <c r="FF140" s="179"/>
      <c r="FG140" s="144"/>
      <c r="FH140" s="179"/>
      <c r="FI140" s="179"/>
      <c r="FJ140" s="179"/>
      <c r="FK140" s="179"/>
      <c r="FL140" s="179"/>
      <c r="FM140" s="179"/>
      <c r="FN140" s="179"/>
      <c r="FO140" s="179"/>
      <c r="FP140" s="144"/>
      <c r="FQ140" s="179"/>
      <c r="FR140" s="179"/>
      <c r="FS140" s="145"/>
      <c r="FT140" s="144"/>
      <c r="FU140" s="179"/>
      <c r="FV140" s="179"/>
      <c r="FW140" s="179"/>
      <c r="FX140" s="179"/>
      <c r="FY140" s="179"/>
      <c r="FZ140" s="179"/>
      <c r="GA140" s="179"/>
      <c r="GB140" s="179"/>
      <c r="GC140" s="144"/>
      <c r="GD140" s="179"/>
      <c r="GE140" s="179"/>
      <c r="GF140" s="145"/>
      <c r="GG140" s="144"/>
      <c r="GH140" s="181"/>
      <c r="GI140" s="182"/>
      <c r="GJ140" s="179"/>
      <c r="GK140" s="179"/>
      <c r="GL140" s="179"/>
      <c r="GM140" s="179"/>
      <c r="GN140" s="179"/>
      <c r="GO140" s="179"/>
      <c r="GP140" s="144"/>
      <c r="GQ140" s="179"/>
      <c r="GR140" s="179"/>
      <c r="GS140" s="145"/>
      <c r="GT140" s="144"/>
      <c r="GU140" s="181"/>
      <c r="GV140" s="182"/>
      <c r="GW140" s="179"/>
      <c r="GX140" s="179"/>
      <c r="GY140" s="179"/>
      <c r="GZ140" s="179"/>
      <c r="HA140" s="179"/>
      <c r="HB140" s="179"/>
      <c r="HC140" s="144"/>
      <c r="HD140" s="179"/>
      <c r="HE140" s="179"/>
      <c r="HF140" s="145"/>
      <c r="HG140" s="144"/>
      <c r="HH140" s="179"/>
      <c r="HI140" s="182"/>
      <c r="HJ140" s="179"/>
      <c r="HK140" s="179"/>
      <c r="HL140" s="179"/>
      <c r="HM140" s="179"/>
      <c r="HN140" s="179"/>
      <c r="HO140" s="179"/>
      <c r="HP140" s="144"/>
      <c r="HQ140" s="179"/>
      <c r="HR140" s="179"/>
      <c r="HS140" s="145"/>
      <c r="HT140" s="144"/>
      <c r="HU140" s="179"/>
      <c r="HV140" s="182"/>
      <c r="HW140" s="179"/>
      <c r="HX140" s="179"/>
      <c r="HY140" s="179"/>
      <c r="HZ140" s="179"/>
      <c r="IA140" s="179"/>
      <c r="IB140" s="179"/>
      <c r="IC140" s="144"/>
      <c r="ID140" s="179"/>
      <c r="IE140" s="179"/>
      <c r="IF140" s="145"/>
      <c r="IG140" s="144"/>
      <c r="IH140" s="179"/>
      <c r="II140" s="182"/>
      <c r="IJ140" s="145"/>
      <c r="IK140" s="179"/>
      <c r="IL140" s="145"/>
      <c r="IM140" s="179"/>
      <c r="IN140" s="145"/>
      <c r="IO140" s="145"/>
      <c r="IP140" s="144"/>
      <c r="IQ140" s="179"/>
      <c r="IR140" s="179"/>
      <c r="IS140" s="145"/>
      <c r="IT140" s="144"/>
      <c r="IU140" s="179"/>
      <c r="IV140" s="179"/>
      <c r="IW140" s="179"/>
      <c r="IX140" s="179"/>
      <c r="IY140" s="179"/>
      <c r="IZ140" s="179"/>
      <c r="JA140" s="179"/>
      <c r="JB140" s="179"/>
      <c r="JC140" s="179"/>
      <c r="JD140" s="179"/>
      <c r="JE140" s="179"/>
      <c r="JF140" s="179"/>
      <c r="JG140" s="179"/>
      <c r="JH140" s="179"/>
      <c r="JI140" s="179"/>
      <c r="JJ140" s="179"/>
      <c r="JK140" s="179"/>
      <c r="JL140" s="179"/>
      <c r="JM140" s="179"/>
      <c r="JN140" s="179"/>
      <c r="JO140" s="179"/>
      <c r="JP140" s="179"/>
      <c r="JQ140" s="181"/>
      <c r="JR140" s="179"/>
      <c r="JS140" s="182"/>
      <c r="JT140" s="145"/>
      <c r="JU140" s="179"/>
      <c r="JV140" s="145"/>
      <c r="JW140" s="179"/>
      <c r="JX140" s="145"/>
      <c r="JY140" s="145"/>
      <c r="JZ140" s="144"/>
      <c r="KA140" s="179"/>
      <c r="KB140" s="179"/>
      <c r="KC140" s="145"/>
      <c r="KD140" s="144"/>
      <c r="KE140" s="179"/>
      <c r="KF140" s="179"/>
      <c r="KG140" s="179"/>
      <c r="KH140" s="179"/>
      <c r="KI140" s="179"/>
      <c r="KJ140" s="179"/>
      <c r="KK140" s="179"/>
      <c r="KL140" s="179"/>
      <c r="KM140" s="179"/>
      <c r="KN140" s="179"/>
      <c r="KO140" s="179"/>
      <c r="KP140" s="179"/>
      <c r="KQ140" s="179"/>
      <c r="KR140" s="179"/>
      <c r="KS140" s="179"/>
      <c r="KT140" s="179"/>
      <c r="KU140" s="179"/>
      <c r="KV140" s="179"/>
      <c r="KW140" s="179"/>
      <c r="KX140" s="179"/>
      <c r="KY140" s="179"/>
      <c r="KZ140" s="179"/>
      <c r="LA140" s="181"/>
      <c r="LB140" s="179"/>
      <c r="LC140" s="100"/>
      <c r="LD140" s="88"/>
      <c r="LE140" s="3"/>
      <c r="LF140" s="88"/>
      <c r="LG140" s="23"/>
      <c r="LH140" s="68"/>
      <c r="LI140" s="68"/>
      <c r="LJ140" s="62"/>
      <c r="LK140" s="23"/>
      <c r="LL140" s="23"/>
      <c r="LM140" s="68"/>
      <c r="LN140" s="62"/>
      <c r="LO140" s="34"/>
      <c r="LP140" s="143"/>
      <c r="LQ140" s="142"/>
      <c r="LR140" s="143"/>
      <c r="LS140" s="126"/>
      <c r="LT140" s="3"/>
      <c r="LU140" s="32"/>
      <c r="LV140" s="3"/>
      <c r="LW140" s="32"/>
      <c r="LX140" s="3"/>
      <c r="LY140" s="32"/>
      <c r="LZ140" s="3"/>
      <c r="MA140" s="32"/>
      <c r="MB140" s="58"/>
      <c r="MC140" s="59"/>
      <c r="MD140" s="58"/>
      <c r="ME140" s="59"/>
      <c r="MF140" s="58"/>
      <c r="MG140" s="59"/>
      <c r="MH140" s="42"/>
      <c r="MI140" s="10"/>
      <c r="MJ140" s="36"/>
      <c r="MK140" s="98"/>
      <c r="ML140" s="126"/>
      <c r="MM140" s="100"/>
      <c r="MN140" s="88"/>
      <c r="MO140" s="3"/>
      <c r="MP140" s="88"/>
      <c r="MQ140" s="23"/>
      <c r="MR140" s="68"/>
      <c r="MS140" s="68"/>
      <c r="MT140" s="62"/>
      <c r="MU140" s="23"/>
      <c r="MV140" s="23"/>
      <c r="MW140" s="68"/>
      <c r="MX140" s="62"/>
      <c r="MY140" s="34"/>
      <c r="MZ140" s="143"/>
      <c r="NA140" s="143"/>
      <c r="NB140" s="143"/>
      <c r="NC140" s="17"/>
      <c r="ND140" s="3"/>
      <c r="NE140" s="32"/>
      <c r="NF140" s="3"/>
      <c r="NG140" s="32"/>
      <c r="NH140" s="3"/>
      <c r="NI140" s="32"/>
      <c r="NJ140" s="3"/>
      <c r="NK140" s="32"/>
      <c r="NL140" s="58"/>
      <c r="NM140" s="59"/>
      <c r="NN140" s="58"/>
      <c r="NO140" s="59"/>
      <c r="NP140" s="58"/>
      <c r="NQ140" s="59"/>
      <c r="NR140" s="42"/>
      <c r="NS140" s="92"/>
      <c r="NT140" s="141"/>
      <c r="NU140" s="36"/>
      <c r="NV140" s="98"/>
      <c r="NW140" s="126"/>
      <c r="NX140" s="100"/>
      <c r="NY140" s="88"/>
      <c r="NZ140" s="3"/>
      <c r="OA140" s="88"/>
      <c r="OB140" s="23"/>
      <c r="OC140" s="68"/>
      <c r="OD140" s="68"/>
      <c r="OE140" s="62"/>
      <c r="OF140" s="23"/>
      <c r="OG140" s="23"/>
      <c r="OH140" s="68"/>
      <c r="OI140" s="62"/>
      <c r="OJ140" s="34"/>
      <c r="OK140" s="143"/>
      <c r="OL140" s="143"/>
      <c r="OM140" s="143"/>
      <c r="ON140" s="17"/>
      <c r="OO140" s="3"/>
      <c r="OP140" s="32"/>
      <c r="OQ140" s="3"/>
      <c r="OR140" s="32"/>
      <c r="OS140" s="3"/>
      <c r="OT140" s="32"/>
      <c r="OU140" s="3"/>
      <c r="OV140" s="32"/>
      <c r="OW140" s="58"/>
      <c r="OX140" s="59"/>
      <c r="OY140" s="58"/>
      <c r="OZ140" s="59"/>
      <c r="PA140" s="58"/>
      <c r="PB140" s="59"/>
      <c r="PC140" s="42"/>
      <c r="PD140" s="92"/>
      <c r="PE140" s="141"/>
      <c r="PF140" s="36"/>
      <c r="PG140" s="98"/>
      <c r="PH140" s="126"/>
      <c r="PI140" s="100"/>
      <c r="PJ140" s="88"/>
      <c r="PK140" s="3"/>
      <c r="PL140" s="88"/>
      <c r="PM140" s="23"/>
      <c r="PN140" s="68"/>
      <c r="PO140" s="68"/>
      <c r="PP140" s="62"/>
      <c r="PQ140" s="23"/>
      <c r="PR140" s="23"/>
      <c r="PS140" s="68"/>
      <c r="PT140" s="62"/>
      <c r="PU140" s="34"/>
      <c r="PV140" s="143"/>
      <c r="PW140" s="143"/>
      <c r="PX140" s="143"/>
      <c r="PY140" s="17"/>
      <c r="PZ140" s="3"/>
      <c r="QA140" s="32"/>
      <c r="QB140" s="3"/>
      <c r="QC140" s="32"/>
      <c r="QD140" s="3"/>
      <c r="QE140" s="32"/>
      <c r="QF140" s="3"/>
      <c r="QG140" s="32"/>
      <c r="QH140" s="58"/>
      <c r="QI140" s="59"/>
      <c r="QJ140" s="58"/>
      <c r="QK140" s="59"/>
      <c r="QL140" s="58"/>
      <c r="QM140" s="59"/>
      <c r="QN140" s="42"/>
      <c r="QO140" s="92"/>
      <c r="QP140" s="141"/>
      <c r="QQ140" s="36"/>
      <c r="QR140" s="98"/>
      <c r="QS140" s="126"/>
      <c r="QT140" s="100"/>
      <c r="QU140" s="88"/>
      <c r="QV140" s="3"/>
      <c r="QW140" s="88"/>
      <c r="QX140" s="23"/>
      <c r="QY140" s="68"/>
      <c r="QZ140" s="68"/>
      <c r="RA140" s="62"/>
      <c r="RB140" s="23"/>
      <c r="RC140" s="23"/>
      <c r="RD140" s="68"/>
      <c r="RE140" s="62"/>
      <c r="RF140" s="34"/>
      <c r="RG140" s="143"/>
      <c r="RH140" s="143"/>
      <c r="RI140" s="143"/>
      <c r="RJ140" s="17"/>
      <c r="RK140" s="3"/>
      <c r="RL140" s="32"/>
      <c r="RM140" s="3"/>
      <c r="RN140" s="32"/>
      <c r="RO140" s="3"/>
      <c r="RP140" s="32"/>
      <c r="RQ140" s="3"/>
      <c r="RR140" s="32"/>
      <c r="RS140" s="58"/>
      <c r="RT140" s="59"/>
      <c r="RU140" s="58"/>
      <c r="RV140" s="59"/>
      <c r="RW140" s="58"/>
      <c r="RX140" s="59"/>
      <c r="RY140" s="42"/>
      <c r="RZ140" s="92"/>
      <c r="SA140" s="141"/>
      <c r="SB140" s="36"/>
      <c r="SC140" s="98"/>
      <c r="SD140" s="17"/>
      <c r="SE140" s="100"/>
      <c r="SF140" s="88"/>
      <c r="SG140" s="3"/>
      <c r="SH140" s="88"/>
      <c r="SI140" s="23"/>
      <c r="SJ140" s="68"/>
      <c r="SK140" s="68"/>
      <c r="SL140" s="62"/>
      <c r="SM140" s="23"/>
      <c r="SN140" s="23"/>
      <c r="SO140" s="68"/>
      <c r="SP140" s="62"/>
      <c r="SQ140" s="34"/>
      <c r="SR140" s="143"/>
      <c r="SS140" s="143"/>
      <c r="ST140" s="143"/>
      <c r="SU140" s="17"/>
      <c r="SV140" s="3"/>
      <c r="SW140" s="32"/>
      <c r="SX140" s="3"/>
      <c r="SY140" s="32"/>
      <c r="SZ140" s="3"/>
      <c r="TA140" s="32"/>
      <c r="TB140" s="3"/>
      <c r="TC140" s="32"/>
      <c r="TD140" s="58"/>
      <c r="TE140" s="59"/>
      <c r="TF140" s="58"/>
      <c r="TG140" s="59"/>
      <c r="TH140" s="58"/>
      <c r="TI140" s="59"/>
      <c r="TJ140" s="42"/>
      <c r="TK140" s="92"/>
      <c r="TL140" s="141"/>
      <c r="TM140" s="36"/>
      <c r="TN140" s="98"/>
      <c r="TO140" s="17"/>
      <c r="TP140" s="100"/>
      <c r="TQ140" s="88"/>
      <c r="TR140" s="3"/>
      <c r="TS140" s="88"/>
      <c r="TT140" s="23"/>
      <c r="TU140" s="68"/>
      <c r="TV140" s="68"/>
      <c r="TW140" s="62"/>
      <c r="TX140" s="23"/>
      <c r="TY140" s="23"/>
      <c r="TZ140" s="68"/>
      <c r="UA140" s="62"/>
      <c r="UB140" s="34"/>
      <c r="UC140" s="143"/>
      <c r="UD140" s="143"/>
      <c r="UE140" s="143"/>
      <c r="UF140" s="17"/>
      <c r="UG140" s="3"/>
      <c r="UH140" s="32"/>
      <c r="UI140" s="3"/>
      <c r="UJ140" s="32"/>
      <c r="UK140" s="3"/>
      <c r="UL140" s="32"/>
      <c r="UM140" s="3"/>
      <c r="UN140" s="32"/>
      <c r="UO140" s="58"/>
      <c r="UP140" s="59"/>
      <c r="UQ140" s="58"/>
      <c r="UR140" s="59"/>
      <c r="US140" s="58"/>
      <c r="UT140" s="59"/>
      <c r="UU140" s="42"/>
      <c r="UV140" s="92"/>
      <c r="UW140" s="141"/>
      <c r="UX140" s="36"/>
      <c r="UY140" s="98"/>
      <c r="UZ140" s="17"/>
      <c r="VA140" s="100">
        <v>0</v>
      </c>
      <c r="VB140" s="88">
        <v>0</v>
      </c>
      <c r="VC140" s="3">
        <v>0</v>
      </c>
      <c r="VD140" s="88">
        <v>0</v>
      </c>
      <c r="VE140" s="23">
        <f t="shared" si="1048"/>
        <v>0</v>
      </c>
      <c r="VF140" s="68">
        <f t="shared" si="1049"/>
        <v>0</v>
      </c>
      <c r="VG140" s="68">
        <f t="shared" si="1050"/>
        <v>0</v>
      </c>
      <c r="VH140" s="62">
        <f t="shared" si="1051"/>
        <v>0</v>
      </c>
      <c r="VI140" s="23">
        <v>0</v>
      </c>
      <c r="VJ140" s="23"/>
      <c r="VK140" s="68"/>
      <c r="VL140" s="62"/>
      <c r="VM140" s="34">
        <f t="shared" si="1052"/>
        <v>0</v>
      </c>
      <c r="VN140" s="143" t="str">
        <f t="shared" si="1044"/>
        <v>JTG800</v>
      </c>
      <c r="VO140" s="143" t="str">
        <f t="shared" si="1045"/>
        <v>-</v>
      </c>
      <c r="VP140" s="143" t="str">
        <f t="shared" si="1046"/>
        <v>FBA79999</v>
      </c>
      <c r="VQ140" s="17">
        <f t="shared" si="1053"/>
        <v>2300.5500000000002</v>
      </c>
      <c r="VR140" s="3">
        <v>0</v>
      </c>
      <c r="VS140" s="32">
        <f t="shared" si="1054"/>
        <v>0</v>
      </c>
      <c r="VT140" s="3">
        <v>0</v>
      </c>
      <c r="VU140" s="32">
        <f t="shared" si="1055"/>
        <v>0</v>
      </c>
      <c r="VV140" s="3">
        <v>0</v>
      </c>
      <c r="VW140" s="32">
        <f t="shared" si="1056"/>
        <v>0</v>
      </c>
      <c r="VX140" s="3">
        <v>0</v>
      </c>
      <c r="VY140" s="32">
        <f t="shared" si="1057"/>
        <v>0</v>
      </c>
      <c r="VZ140" s="58">
        <v>0</v>
      </c>
      <c r="WA140" s="59">
        <f t="shared" si="1058"/>
        <v>0</v>
      </c>
      <c r="WB140" s="58">
        <v>0</v>
      </c>
      <c r="WC140" s="59">
        <f t="shared" si="1059"/>
        <v>0</v>
      </c>
      <c r="WD140" s="58">
        <v>40</v>
      </c>
      <c r="WE140" s="59">
        <f t="shared" si="1060"/>
        <v>92022</v>
      </c>
      <c r="WF140" s="42">
        <f t="shared" si="1061"/>
        <v>40</v>
      </c>
      <c r="WG140" s="92">
        <f t="shared" si="1062"/>
        <v>92022</v>
      </c>
      <c r="WH140" s="141">
        <v>0</v>
      </c>
      <c r="WI140" s="36" t="str">
        <f t="shared" si="1047"/>
        <v>JTG800</v>
      </c>
      <c r="WJ140" s="98" t="s">
        <v>465</v>
      </c>
      <c r="WK140" s="17">
        <f t="shared" si="1063"/>
        <v>2300.5500000000002</v>
      </c>
    </row>
    <row r="141" spans="1:609">
      <c r="A141" s="150" t="s">
        <v>461</v>
      </c>
      <c r="B141" s="161" t="s">
        <v>909</v>
      </c>
      <c r="C141" s="180"/>
      <c r="D141" s="150" t="s">
        <v>669</v>
      </c>
      <c r="E141" s="161" t="s">
        <v>933</v>
      </c>
      <c r="F141" s="180"/>
      <c r="G141" s="180"/>
      <c r="H141" s="161" t="s">
        <v>955</v>
      </c>
      <c r="I141" s="161" t="s">
        <v>957</v>
      </c>
      <c r="J141" s="188">
        <v>8888.48</v>
      </c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179"/>
      <c r="AZ141" s="179"/>
      <c r="BA141" s="179"/>
      <c r="BB141" s="179"/>
      <c r="BC141" s="179"/>
      <c r="BD141" s="179"/>
      <c r="BE141" s="179"/>
      <c r="BF141" s="179"/>
      <c r="BG141" s="179"/>
      <c r="BH141" s="179"/>
      <c r="BI141" s="179"/>
      <c r="BJ141" s="179"/>
      <c r="BK141" s="179"/>
      <c r="BL141" s="179"/>
      <c r="BM141" s="179"/>
      <c r="BN141" s="179"/>
      <c r="BO141" s="179"/>
      <c r="BP141" s="179"/>
      <c r="BQ141" s="179"/>
      <c r="BR141" s="179"/>
      <c r="BS141" s="179"/>
      <c r="BT141" s="179"/>
      <c r="BU141" s="179"/>
      <c r="BV141" s="179"/>
      <c r="BW141" s="179"/>
      <c r="BX141" s="179"/>
      <c r="BY141" s="179"/>
      <c r="BZ141" s="179"/>
      <c r="CA141" s="179"/>
      <c r="CB141" s="179"/>
      <c r="CC141" s="179"/>
      <c r="CD141" s="179"/>
      <c r="CE141" s="179"/>
      <c r="CF141" s="179"/>
      <c r="CG141" s="179"/>
      <c r="CH141" s="179"/>
      <c r="CI141" s="179"/>
      <c r="CJ141" s="179"/>
      <c r="CK141" s="179"/>
      <c r="CL141" s="179"/>
      <c r="CM141" s="179"/>
      <c r="CN141" s="179"/>
      <c r="CO141" s="179"/>
      <c r="CP141" s="179"/>
      <c r="CQ141" s="179"/>
      <c r="CR141" s="179"/>
      <c r="CS141" s="179"/>
      <c r="CT141" s="179"/>
      <c r="CU141" s="179"/>
      <c r="CV141" s="179"/>
      <c r="CW141" s="179"/>
      <c r="CX141" s="179"/>
      <c r="CY141" s="179"/>
      <c r="CZ141" s="179"/>
      <c r="DA141" s="179"/>
      <c r="DB141" s="179"/>
      <c r="DC141" s="179"/>
      <c r="DD141" s="179"/>
      <c r="DE141" s="179"/>
      <c r="DF141" s="179"/>
      <c r="DG141" s="179"/>
      <c r="DH141" s="179"/>
      <c r="DI141" s="179"/>
      <c r="DJ141" s="179"/>
      <c r="DK141" s="179"/>
      <c r="DL141" s="179"/>
      <c r="DM141" s="179"/>
      <c r="DN141" s="179"/>
      <c r="DO141" s="179"/>
      <c r="DP141" s="179"/>
      <c r="DQ141" s="179"/>
      <c r="DR141" s="179"/>
      <c r="DS141" s="179"/>
      <c r="DT141" s="179"/>
      <c r="DU141" s="179"/>
      <c r="DV141" s="144"/>
      <c r="DW141" s="144"/>
      <c r="DX141" s="144"/>
      <c r="DY141" s="144"/>
      <c r="DZ141" s="144"/>
      <c r="EA141" s="144"/>
      <c r="EB141" s="144"/>
      <c r="EC141" s="144"/>
      <c r="ED141" s="144"/>
      <c r="EE141" s="179"/>
      <c r="EF141" s="179"/>
      <c r="EG141" s="179"/>
      <c r="EH141" s="179"/>
      <c r="EI141" s="179"/>
      <c r="EJ141" s="179"/>
      <c r="EK141" s="179"/>
      <c r="EL141" s="144"/>
      <c r="EM141" s="179"/>
      <c r="EN141" s="179"/>
      <c r="EO141" s="179"/>
      <c r="EP141" s="144"/>
      <c r="EQ141" s="179"/>
      <c r="ER141" s="144"/>
      <c r="ES141" s="144"/>
      <c r="ET141" s="144"/>
      <c r="EU141" s="144"/>
      <c r="EV141" s="179"/>
      <c r="EW141" s="179"/>
      <c r="EX141" s="179"/>
      <c r="EY141" s="179"/>
      <c r="EZ141" s="179"/>
      <c r="FA141" s="179"/>
      <c r="FB141" s="179"/>
      <c r="FC141" s="144"/>
      <c r="FD141" s="179"/>
      <c r="FE141" s="179"/>
      <c r="FF141" s="179"/>
      <c r="FG141" s="144"/>
      <c r="FH141" s="179"/>
      <c r="FI141" s="179"/>
      <c r="FJ141" s="179"/>
      <c r="FK141" s="179"/>
      <c r="FL141" s="179"/>
      <c r="FM141" s="179"/>
      <c r="FN141" s="179"/>
      <c r="FO141" s="179"/>
      <c r="FP141" s="144"/>
      <c r="FQ141" s="179"/>
      <c r="FR141" s="179"/>
      <c r="FS141" s="145"/>
      <c r="FT141" s="144"/>
      <c r="FU141" s="179"/>
      <c r="FV141" s="179"/>
      <c r="FW141" s="179"/>
      <c r="FX141" s="179"/>
      <c r="FY141" s="179"/>
      <c r="FZ141" s="179"/>
      <c r="GA141" s="179"/>
      <c r="GB141" s="179"/>
      <c r="GC141" s="144"/>
      <c r="GD141" s="179"/>
      <c r="GE141" s="179"/>
      <c r="GF141" s="145"/>
      <c r="GG141" s="144"/>
      <c r="GH141" s="181"/>
      <c r="GI141" s="182"/>
      <c r="GJ141" s="179"/>
      <c r="GK141" s="179"/>
      <c r="GL141" s="179"/>
      <c r="GM141" s="179"/>
      <c r="GN141" s="179"/>
      <c r="GO141" s="179"/>
      <c r="GP141" s="144"/>
      <c r="GQ141" s="179"/>
      <c r="GR141" s="179"/>
      <c r="GS141" s="145"/>
      <c r="GT141" s="144"/>
      <c r="GU141" s="181"/>
      <c r="GV141" s="182"/>
      <c r="GW141" s="179"/>
      <c r="GX141" s="179"/>
      <c r="GY141" s="179"/>
      <c r="GZ141" s="179"/>
      <c r="HA141" s="179"/>
      <c r="HB141" s="179"/>
      <c r="HC141" s="144"/>
      <c r="HD141" s="179"/>
      <c r="HE141" s="179"/>
      <c r="HF141" s="145"/>
      <c r="HG141" s="144"/>
      <c r="HH141" s="179"/>
      <c r="HI141" s="182"/>
      <c r="HJ141" s="179"/>
      <c r="HK141" s="179"/>
      <c r="HL141" s="179"/>
      <c r="HM141" s="179"/>
      <c r="HN141" s="179"/>
      <c r="HO141" s="179"/>
      <c r="HP141" s="144"/>
      <c r="HQ141" s="179"/>
      <c r="HR141" s="179"/>
      <c r="HS141" s="145"/>
      <c r="HT141" s="144"/>
      <c r="HU141" s="179"/>
      <c r="HV141" s="182"/>
      <c r="HW141" s="179"/>
      <c r="HX141" s="179"/>
      <c r="HY141" s="179"/>
      <c r="HZ141" s="179"/>
      <c r="IA141" s="179"/>
      <c r="IB141" s="179"/>
      <c r="IC141" s="144"/>
      <c r="ID141" s="179"/>
      <c r="IE141" s="179"/>
      <c r="IF141" s="145"/>
      <c r="IG141" s="144"/>
      <c r="IH141" s="179"/>
      <c r="II141" s="182"/>
      <c r="IJ141" s="145"/>
      <c r="IK141" s="179"/>
      <c r="IL141" s="145"/>
      <c r="IM141" s="179"/>
      <c r="IN141" s="145"/>
      <c r="IO141" s="145"/>
      <c r="IP141" s="144"/>
      <c r="IQ141" s="179"/>
      <c r="IR141" s="179"/>
      <c r="IS141" s="145"/>
      <c r="IT141" s="144"/>
      <c r="IU141" s="179"/>
      <c r="IV141" s="179"/>
      <c r="IW141" s="179"/>
      <c r="IX141" s="179"/>
      <c r="IY141" s="179"/>
      <c r="IZ141" s="179"/>
      <c r="JA141" s="179"/>
      <c r="JB141" s="179"/>
      <c r="JC141" s="179"/>
      <c r="JD141" s="179"/>
      <c r="JE141" s="179"/>
      <c r="JF141" s="179"/>
      <c r="JG141" s="179"/>
      <c r="JH141" s="179"/>
      <c r="JI141" s="179"/>
      <c r="JJ141" s="179"/>
      <c r="JK141" s="179"/>
      <c r="JL141" s="179"/>
      <c r="JM141" s="179"/>
      <c r="JN141" s="179"/>
      <c r="JO141" s="179"/>
      <c r="JP141" s="179"/>
      <c r="JQ141" s="181"/>
      <c r="JR141" s="179"/>
      <c r="JS141" s="182"/>
      <c r="JT141" s="145"/>
      <c r="JU141" s="179"/>
      <c r="JV141" s="145"/>
      <c r="JW141" s="179"/>
      <c r="JX141" s="145"/>
      <c r="JY141" s="145"/>
      <c r="JZ141" s="144"/>
      <c r="KA141" s="179"/>
      <c r="KB141" s="179"/>
      <c r="KC141" s="145"/>
      <c r="KD141" s="144"/>
      <c r="KE141" s="179"/>
      <c r="KF141" s="179"/>
      <c r="KG141" s="179"/>
      <c r="KH141" s="179"/>
      <c r="KI141" s="179"/>
      <c r="KJ141" s="179"/>
      <c r="KK141" s="179"/>
      <c r="KL141" s="179"/>
      <c r="KM141" s="179"/>
      <c r="KN141" s="179"/>
      <c r="KO141" s="179"/>
      <c r="KP141" s="179"/>
      <c r="KQ141" s="179"/>
      <c r="KR141" s="179"/>
      <c r="KS141" s="179"/>
      <c r="KT141" s="179"/>
      <c r="KU141" s="179"/>
      <c r="KV141" s="179"/>
      <c r="KW141" s="179"/>
      <c r="KX141" s="179"/>
      <c r="KY141" s="179"/>
      <c r="KZ141" s="179"/>
      <c r="LA141" s="181"/>
      <c r="LB141" s="179"/>
      <c r="LC141" s="100"/>
      <c r="LD141" s="88"/>
      <c r="LE141" s="3"/>
      <c r="LF141" s="88"/>
      <c r="LG141" s="23"/>
      <c r="LH141" s="68"/>
      <c r="LI141" s="68"/>
      <c r="LJ141" s="62"/>
      <c r="LK141" s="23"/>
      <c r="LL141" s="23"/>
      <c r="LM141" s="68"/>
      <c r="LN141" s="62"/>
      <c r="LO141" s="34"/>
      <c r="LP141" s="143"/>
      <c r="LQ141" s="142"/>
      <c r="LR141" s="143"/>
      <c r="LS141" s="126"/>
      <c r="LT141" s="3"/>
      <c r="LU141" s="32"/>
      <c r="LV141" s="3"/>
      <c r="LW141" s="32"/>
      <c r="LX141" s="3"/>
      <c r="LY141" s="32"/>
      <c r="LZ141" s="3"/>
      <c r="MA141" s="32"/>
      <c r="MB141" s="58"/>
      <c r="MC141" s="59"/>
      <c r="MD141" s="58"/>
      <c r="ME141" s="59"/>
      <c r="MF141" s="58"/>
      <c r="MG141" s="59"/>
      <c r="MH141" s="42"/>
      <c r="MI141" s="10"/>
      <c r="MJ141" s="36"/>
      <c r="MK141" s="98"/>
      <c r="ML141" s="126"/>
      <c r="MM141" s="100"/>
      <c r="MN141" s="88"/>
      <c r="MO141" s="3"/>
      <c r="MP141" s="88"/>
      <c r="MQ141" s="23"/>
      <c r="MR141" s="68"/>
      <c r="MS141" s="68"/>
      <c r="MT141" s="62"/>
      <c r="MU141" s="23"/>
      <c r="MV141" s="23"/>
      <c r="MW141" s="68"/>
      <c r="MX141" s="62"/>
      <c r="MY141" s="34"/>
      <c r="MZ141" s="143"/>
      <c r="NA141" s="143"/>
      <c r="NB141" s="143"/>
      <c r="NC141" s="17"/>
      <c r="ND141" s="3"/>
      <c r="NE141" s="32"/>
      <c r="NF141" s="3"/>
      <c r="NG141" s="32"/>
      <c r="NH141" s="3"/>
      <c r="NI141" s="32"/>
      <c r="NJ141" s="3"/>
      <c r="NK141" s="32"/>
      <c r="NL141" s="58"/>
      <c r="NM141" s="59"/>
      <c r="NN141" s="58"/>
      <c r="NO141" s="59"/>
      <c r="NP141" s="58"/>
      <c r="NQ141" s="59"/>
      <c r="NR141" s="42"/>
      <c r="NS141" s="92"/>
      <c r="NT141" s="141"/>
      <c r="NU141" s="36"/>
      <c r="NV141" s="98"/>
      <c r="NW141" s="126"/>
      <c r="NX141" s="100"/>
      <c r="NY141" s="88"/>
      <c r="NZ141" s="3"/>
      <c r="OA141" s="88"/>
      <c r="OB141" s="23"/>
      <c r="OC141" s="68"/>
      <c r="OD141" s="68"/>
      <c r="OE141" s="62"/>
      <c r="OF141" s="23"/>
      <c r="OG141" s="23"/>
      <c r="OH141" s="68"/>
      <c r="OI141" s="62"/>
      <c r="OJ141" s="34"/>
      <c r="OK141" s="143"/>
      <c r="OL141" s="143"/>
      <c r="OM141" s="143"/>
      <c r="ON141" s="17"/>
      <c r="OO141" s="3"/>
      <c r="OP141" s="32"/>
      <c r="OQ141" s="3"/>
      <c r="OR141" s="32"/>
      <c r="OS141" s="3"/>
      <c r="OT141" s="32"/>
      <c r="OU141" s="3"/>
      <c r="OV141" s="32"/>
      <c r="OW141" s="58"/>
      <c r="OX141" s="59"/>
      <c r="OY141" s="58"/>
      <c r="OZ141" s="59"/>
      <c r="PA141" s="58"/>
      <c r="PB141" s="59"/>
      <c r="PC141" s="42"/>
      <c r="PD141" s="92"/>
      <c r="PE141" s="141"/>
      <c r="PF141" s="36"/>
      <c r="PG141" s="98"/>
      <c r="PH141" s="126"/>
      <c r="PI141" s="100"/>
      <c r="PJ141" s="88"/>
      <c r="PK141" s="3"/>
      <c r="PL141" s="88"/>
      <c r="PM141" s="23"/>
      <c r="PN141" s="68"/>
      <c r="PO141" s="68"/>
      <c r="PP141" s="62"/>
      <c r="PQ141" s="23"/>
      <c r="PR141" s="23"/>
      <c r="PS141" s="68"/>
      <c r="PT141" s="62"/>
      <c r="PU141" s="34"/>
      <c r="PV141" s="143"/>
      <c r="PW141" s="143"/>
      <c r="PX141" s="143"/>
      <c r="PY141" s="17"/>
      <c r="PZ141" s="3"/>
      <c r="QA141" s="32"/>
      <c r="QB141" s="3"/>
      <c r="QC141" s="32"/>
      <c r="QD141" s="3"/>
      <c r="QE141" s="32"/>
      <c r="QF141" s="3"/>
      <c r="QG141" s="32"/>
      <c r="QH141" s="58"/>
      <c r="QI141" s="59"/>
      <c r="QJ141" s="58"/>
      <c r="QK141" s="59"/>
      <c r="QL141" s="58"/>
      <c r="QM141" s="59"/>
      <c r="QN141" s="42"/>
      <c r="QO141" s="92"/>
      <c r="QP141" s="141"/>
      <c r="QQ141" s="36"/>
      <c r="QR141" s="98"/>
      <c r="QS141" s="126"/>
      <c r="QT141" s="100"/>
      <c r="QU141" s="88"/>
      <c r="QV141" s="3"/>
      <c r="QW141" s="88"/>
      <c r="QX141" s="23"/>
      <c r="QY141" s="68"/>
      <c r="QZ141" s="68"/>
      <c r="RA141" s="62"/>
      <c r="RB141" s="23"/>
      <c r="RC141" s="23"/>
      <c r="RD141" s="68"/>
      <c r="RE141" s="62"/>
      <c r="RF141" s="34"/>
      <c r="RG141" s="143"/>
      <c r="RH141" s="143"/>
      <c r="RI141" s="143"/>
      <c r="RJ141" s="17"/>
      <c r="RK141" s="3"/>
      <c r="RL141" s="32"/>
      <c r="RM141" s="3"/>
      <c r="RN141" s="32"/>
      <c r="RO141" s="3"/>
      <c r="RP141" s="32"/>
      <c r="RQ141" s="3"/>
      <c r="RR141" s="32"/>
      <c r="RS141" s="58"/>
      <c r="RT141" s="59"/>
      <c r="RU141" s="58"/>
      <c r="RV141" s="59"/>
      <c r="RW141" s="58"/>
      <c r="RX141" s="59"/>
      <c r="RY141" s="42"/>
      <c r="RZ141" s="92"/>
      <c r="SA141" s="141"/>
      <c r="SB141" s="36"/>
      <c r="SC141" s="98"/>
      <c r="SD141" s="17"/>
      <c r="SE141" s="100"/>
      <c r="SF141" s="88"/>
      <c r="SG141" s="3"/>
      <c r="SH141" s="88"/>
      <c r="SI141" s="23"/>
      <c r="SJ141" s="68"/>
      <c r="SK141" s="68"/>
      <c r="SL141" s="62"/>
      <c r="SM141" s="23"/>
      <c r="SN141" s="23"/>
      <c r="SO141" s="68"/>
      <c r="SP141" s="62"/>
      <c r="SQ141" s="34"/>
      <c r="SR141" s="143"/>
      <c r="SS141" s="143"/>
      <c r="ST141" s="143"/>
      <c r="SU141" s="17"/>
      <c r="SV141" s="3"/>
      <c r="SW141" s="32"/>
      <c r="SX141" s="3"/>
      <c r="SY141" s="32"/>
      <c r="SZ141" s="3"/>
      <c r="TA141" s="32"/>
      <c r="TB141" s="3"/>
      <c r="TC141" s="32"/>
      <c r="TD141" s="58"/>
      <c r="TE141" s="59"/>
      <c r="TF141" s="58"/>
      <c r="TG141" s="59"/>
      <c r="TH141" s="58"/>
      <c r="TI141" s="59"/>
      <c r="TJ141" s="42"/>
      <c r="TK141" s="92"/>
      <c r="TL141" s="141"/>
      <c r="TM141" s="36"/>
      <c r="TN141" s="98"/>
      <c r="TO141" s="17"/>
      <c r="TP141" s="100"/>
      <c r="TQ141" s="88"/>
      <c r="TR141" s="3"/>
      <c r="TS141" s="88"/>
      <c r="TT141" s="23"/>
      <c r="TU141" s="68"/>
      <c r="TV141" s="68"/>
      <c r="TW141" s="62"/>
      <c r="TX141" s="23"/>
      <c r="TY141" s="23"/>
      <c r="TZ141" s="68"/>
      <c r="UA141" s="62"/>
      <c r="UB141" s="34"/>
      <c r="UC141" s="143"/>
      <c r="UD141" s="143"/>
      <c r="UE141" s="143"/>
      <c r="UF141" s="17"/>
      <c r="UG141" s="3"/>
      <c r="UH141" s="32"/>
      <c r="UI141" s="3"/>
      <c r="UJ141" s="32"/>
      <c r="UK141" s="3"/>
      <c r="UL141" s="32"/>
      <c r="UM141" s="3"/>
      <c r="UN141" s="32"/>
      <c r="UO141" s="58"/>
      <c r="UP141" s="59"/>
      <c r="UQ141" s="58"/>
      <c r="UR141" s="59"/>
      <c r="US141" s="58"/>
      <c r="UT141" s="59"/>
      <c r="UU141" s="42"/>
      <c r="UV141" s="92"/>
      <c r="UW141" s="141"/>
      <c r="UX141" s="36"/>
      <c r="UY141" s="98"/>
      <c r="UZ141" s="17"/>
      <c r="VA141" s="100">
        <v>0</v>
      </c>
      <c r="VB141" s="88">
        <v>0</v>
      </c>
      <c r="VC141" s="3">
        <v>0</v>
      </c>
      <c r="VD141" s="88">
        <v>0</v>
      </c>
      <c r="VE141" s="23">
        <f t="shared" si="1048"/>
        <v>0</v>
      </c>
      <c r="VF141" s="68">
        <f t="shared" si="1049"/>
        <v>0</v>
      </c>
      <c r="VG141" s="68">
        <f t="shared" si="1050"/>
        <v>0</v>
      </c>
      <c r="VH141" s="62">
        <f t="shared" si="1051"/>
        <v>0</v>
      </c>
      <c r="VI141" s="23">
        <v>0</v>
      </c>
      <c r="VJ141" s="23"/>
      <c r="VK141" s="68"/>
      <c r="VL141" s="62"/>
      <c r="VM141" s="34">
        <f t="shared" si="1052"/>
        <v>0</v>
      </c>
      <c r="VN141" s="143" t="str">
        <f t="shared" si="1044"/>
        <v>JT-1</v>
      </c>
      <c r="VO141" s="143" t="str">
        <f t="shared" si="1045"/>
        <v>-</v>
      </c>
      <c r="VP141" s="143" t="str">
        <f t="shared" si="1046"/>
        <v>FBA79976</v>
      </c>
      <c r="VQ141" s="17">
        <f t="shared" si="1053"/>
        <v>8888.48</v>
      </c>
      <c r="VR141" s="3">
        <v>0</v>
      </c>
      <c r="VS141" s="32">
        <f t="shared" si="1054"/>
        <v>0</v>
      </c>
      <c r="VT141" s="3">
        <v>0</v>
      </c>
      <c r="VU141" s="32">
        <f t="shared" si="1055"/>
        <v>0</v>
      </c>
      <c r="VV141" s="3">
        <v>0</v>
      </c>
      <c r="VW141" s="32">
        <f t="shared" si="1056"/>
        <v>0</v>
      </c>
      <c r="VX141" s="3">
        <v>0</v>
      </c>
      <c r="VY141" s="32">
        <f t="shared" si="1057"/>
        <v>0</v>
      </c>
      <c r="VZ141" s="58">
        <v>10</v>
      </c>
      <c r="WA141" s="59">
        <f t="shared" si="1058"/>
        <v>88884.799999999988</v>
      </c>
      <c r="WB141" s="58">
        <v>0</v>
      </c>
      <c r="WC141" s="59">
        <f t="shared" si="1059"/>
        <v>0</v>
      </c>
      <c r="WD141" s="58">
        <v>0</v>
      </c>
      <c r="WE141" s="59">
        <f t="shared" si="1060"/>
        <v>0</v>
      </c>
      <c r="WF141" s="42">
        <f t="shared" si="1061"/>
        <v>10</v>
      </c>
      <c r="WG141" s="92">
        <f t="shared" si="1062"/>
        <v>88884.799999999988</v>
      </c>
      <c r="WH141" s="141">
        <v>0</v>
      </c>
      <c r="WI141" s="36" t="str">
        <f t="shared" si="1047"/>
        <v>JT-1</v>
      </c>
      <c r="WJ141" s="98" t="s">
        <v>465</v>
      </c>
      <c r="WK141" s="17">
        <f t="shared" si="1063"/>
        <v>8888.48</v>
      </c>
    </row>
    <row r="142" spans="1:609">
      <c r="A142" s="155" t="s">
        <v>82</v>
      </c>
      <c r="B142" s="157" t="s">
        <v>81</v>
      </c>
      <c r="C142" s="150" t="s">
        <v>292</v>
      </c>
      <c r="D142" s="150" t="s">
        <v>669</v>
      </c>
      <c r="E142" s="154" t="s">
        <v>234</v>
      </c>
      <c r="F142" s="155" t="s">
        <v>292</v>
      </c>
      <c r="G142" s="154" t="s">
        <v>332</v>
      </c>
      <c r="H142" s="150" t="s">
        <v>472</v>
      </c>
      <c r="I142" s="150" t="s">
        <v>441</v>
      </c>
      <c r="J142" s="187">
        <v>10497.209199999998</v>
      </c>
      <c r="K142" s="16" t="s">
        <v>194</v>
      </c>
      <c r="L142" s="2">
        <v>0</v>
      </c>
      <c r="M142" s="3">
        <v>0</v>
      </c>
      <c r="N142" s="21">
        <v>0</v>
      </c>
      <c r="O142" s="3">
        <v>0</v>
      </c>
      <c r="P142" s="23">
        <f>M142+N142+O142</f>
        <v>0</v>
      </c>
      <c r="Q142" s="2">
        <v>0.9748</v>
      </c>
      <c r="R142" s="3">
        <v>0</v>
      </c>
      <c r="S142" s="20">
        <v>0</v>
      </c>
      <c r="T142" s="3">
        <v>0</v>
      </c>
      <c r="U142" s="23">
        <f>R142+S142+T142</f>
        <v>0</v>
      </c>
      <c r="V142" s="2">
        <v>0.99060000000000004</v>
      </c>
      <c r="W142" s="3">
        <v>0</v>
      </c>
      <c r="X142" s="3">
        <v>0</v>
      </c>
      <c r="Y142" s="3">
        <v>2</v>
      </c>
      <c r="Z142" s="23">
        <f>W142+X142+Y142</f>
        <v>2</v>
      </c>
      <c r="AA142" s="24">
        <f>Z142/$Z$1</f>
        <v>1.7196904557179708E-3</v>
      </c>
      <c r="AB142" s="2">
        <v>0.99680000000000002</v>
      </c>
      <c r="AC142" s="3">
        <v>0</v>
      </c>
      <c r="AD142" s="3">
        <v>0</v>
      </c>
      <c r="AE142" s="3">
        <v>1</v>
      </c>
      <c r="AF142" s="23">
        <f>AC142+AD142+AE142</f>
        <v>1</v>
      </c>
      <c r="AG142" s="24">
        <f>AF142/$AF$1</f>
        <v>7.4571215510812821E-4</v>
      </c>
      <c r="AH142" s="12">
        <v>0.99129999999999996</v>
      </c>
      <c r="AI142" s="3">
        <v>0</v>
      </c>
      <c r="AJ142" s="3">
        <v>0</v>
      </c>
      <c r="AK142" s="3">
        <v>0</v>
      </c>
      <c r="AL142" s="23">
        <f>AI142+AJ142+AK142</f>
        <v>0</v>
      </c>
      <c r="AM142" s="24">
        <f>AL142/$AL$1</f>
        <v>0</v>
      </c>
      <c r="AN142" s="12">
        <v>0.98680000000000001</v>
      </c>
      <c r="AO142" s="3">
        <v>0</v>
      </c>
      <c r="AP142" s="3">
        <v>4</v>
      </c>
      <c r="AQ142" s="23">
        <f>AO142+AP142</f>
        <v>4</v>
      </c>
      <c r="AR142" s="34" t="e">
        <f>AQ142*#REF!</f>
        <v>#REF!</v>
      </c>
      <c r="AS142" s="24" t="e">
        <f>AR142/$AR$1</f>
        <v>#REF!</v>
      </c>
      <c r="AT142" s="12">
        <v>0.999</v>
      </c>
      <c r="AU142" s="3">
        <v>0</v>
      </c>
      <c r="AV142" s="3">
        <v>3</v>
      </c>
      <c r="AW142" s="23">
        <f>AU142+AV142</f>
        <v>3</v>
      </c>
      <c r="AX142" s="34" t="e">
        <f>AW142*#REF!</f>
        <v>#REF!</v>
      </c>
      <c r="AY142" s="24" t="e">
        <f>AX142/$AX$1</f>
        <v>#REF!</v>
      </c>
      <c r="AZ142" s="12">
        <v>0.99929999999999997</v>
      </c>
      <c r="BA142" s="3">
        <v>0</v>
      </c>
      <c r="BB142" s="3">
        <v>4</v>
      </c>
      <c r="BC142" s="23">
        <f>BA142+BB142</f>
        <v>4</v>
      </c>
      <c r="BD142" s="34" t="e">
        <f>BC142*#REF!</f>
        <v>#REF!</v>
      </c>
      <c r="BE142" s="24" t="e">
        <f>BD142/$BD$1</f>
        <v>#REF!</v>
      </c>
      <c r="BF142" s="12">
        <v>0.99309999999999998</v>
      </c>
      <c r="BG142" s="3">
        <v>0</v>
      </c>
      <c r="BH142" s="3">
        <v>1</v>
      </c>
      <c r="BI142" s="23">
        <f>BG142+BH142</f>
        <v>1</v>
      </c>
      <c r="BJ142" s="34" t="e">
        <f>BI142*#REF!</f>
        <v>#REF!</v>
      </c>
      <c r="BK142" s="37" t="e">
        <f>BJ142/$BJ$1</f>
        <v>#REF!</v>
      </c>
      <c r="BL142" s="12">
        <v>1</v>
      </c>
      <c r="BM142" s="3">
        <v>0</v>
      </c>
      <c r="BN142" s="3">
        <v>2</v>
      </c>
      <c r="BO142" s="23">
        <f>BM142+BN142</f>
        <v>2</v>
      </c>
      <c r="BP142" s="34" t="e">
        <f>BO142*#REF!</f>
        <v>#REF!</v>
      </c>
      <c r="BQ142" s="37" t="e">
        <f>BP142/$BP$1</f>
        <v>#REF!</v>
      </c>
      <c r="BR142" s="12">
        <v>1</v>
      </c>
      <c r="BS142" s="3">
        <v>0</v>
      </c>
      <c r="BT142" s="3">
        <v>1</v>
      </c>
      <c r="BU142" s="3">
        <v>14990</v>
      </c>
      <c r="BV142" s="3">
        <v>0</v>
      </c>
      <c r="BW142" s="3">
        <v>0</v>
      </c>
      <c r="BX142" s="3">
        <v>1</v>
      </c>
      <c r="BY142" s="3">
        <v>9999</v>
      </c>
      <c r="BZ142" s="23">
        <f>BS142+BT142+BX142+BV142</f>
        <v>2</v>
      </c>
      <c r="CA142" s="23">
        <f>BY142+BU142+BW142</f>
        <v>24989</v>
      </c>
      <c r="CB142" s="37">
        <f>CA142/$CA$1</f>
        <v>3.0540424003795055E-3</v>
      </c>
      <c r="CC142" s="34" t="e">
        <f>BZ142*#REF!</f>
        <v>#REF!</v>
      </c>
      <c r="CD142" s="3">
        <v>2</v>
      </c>
      <c r="CE142" s="3">
        <v>29984.579999999998</v>
      </c>
      <c r="CF142" s="3">
        <v>0</v>
      </c>
      <c r="CG142" s="3">
        <v>0</v>
      </c>
      <c r="CH142" s="3">
        <v>0</v>
      </c>
      <c r="CI142" s="3">
        <v>0</v>
      </c>
      <c r="CJ142" s="23">
        <f>CD142+CH142+CF142</f>
        <v>2</v>
      </c>
      <c r="CK142" s="23">
        <f>CI142+CE142+CG142</f>
        <v>29984.579999999998</v>
      </c>
      <c r="CL142" s="24">
        <f>CK142/$CK$1</f>
        <v>4.0473388785140793E-3</v>
      </c>
      <c r="CM142" s="34" t="e">
        <f>CJ142*#REF!</f>
        <v>#REF!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23">
        <f>CN142+CR142+CP142</f>
        <v>0</v>
      </c>
      <c r="CU142" s="23">
        <f>CS142+CO142+CQ142</f>
        <v>0</v>
      </c>
      <c r="CV142" s="24">
        <f>CU142/$CU$1</f>
        <v>0</v>
      </c>
      <c r="CW142" s="34" t="e">
        <f>CT142*#REF!</f>
        <v>#REF!</v>
      </c>
      <c r="CX142" s="3">
        <v>0</v>
      </c>
      <c r="CY142" s="3">
        <v>0</v>
      </c>
      <c r="CZ142" s="3">
        <v>0</v>
      </c>
      <c r="DA142" s="3">
        <v>0</v>
      </c>
      <c r="DB142" s="23">
        <f>CX142+CZ142</f>
        <v>0</v>
      </c>
      <c r="DC142" s="23">
        <f>CY142+DA142</f>
        <v>0</v>
      </c>
      <c r="DD142" s="24">
        <f>DC142/$DC$1</f>
        <v>0</v>
      </c>
      <c r="DE142" s="23">
        <v>634</v>
      </c>
      <c r="DF142" s="23">
        <v>0</v>
      </c>
      <c r="DG142" s="23">
        <v>0</v>
      </c>
      <c r="DH142" s="34" t="e">
        <f>DB142*#REF!</f>
        <v>#REF!</v>
      </c>
      <c r="DI142" s="3">
        <v>0</v>
      </c>
      <c r="DJ142" s="3">
        <v>0</v>
      </c>
      <c r="DK142" s="3">
        <v>0</v>
      </c>
      <c r="DL142" s="3">
        <v>0</v>
      </c>
      <c r="DM142" s="23">
        <f>DI142+DK142</f>
        <v>0</v>
      </c>
      <c r="DN142" s="23">
        <f>DJ142+DL142</f>
        <v>0</v>
      </c>
      <c r="DO142" s="23">
        <f>DN142/1.18</f>
        <v>0</v>
      </c>
      <c r="DP142" s="24">
        <f>DN142/$DN$1</f>
        <v>0</v>
      </c>
      <c r="DQ142" s="23">
        <v>683</v>
      </c>
      <c r="DR142" s="23">
        <v>1</v>
      </c>
      <c r="DS142" s="23">
        <v>18990</v>
      </c>
      <c r="DT142" s="24">
        <f>DS142/$DS$1</f>
        <v>1.8956252524842568E-3</v>
      </c>
      <c r="DU142" s="34" t="e">
        <f>DM142*#REF!</f>
        <v>#REF!</v>
      </c>
      <c r="DV142" s="24" t="e">
        <f>(DR142-DF142)/DF142</f>
        <v>#DIV/0!</v>
      </c>
      <c r="DW142" s="24" t="e">
        <f>(DM142-DB142)/DB142</f>
        <v>#DIV/0!</v>
      </c>
      <c r="DX142" s="34">
        <v>2765.86</v>
      </c>
      <c r="DY142" s="23">
        <v>1</v>
      </c>
      <c r="DZ142" s="34">
        <v>16093.22</v>
      </c>
      <c r="EA142" s="24">
        <f>DX142/DZ142</f>
        <v>0.17186492199820796</v>
      </c>
      <c r="EB142" s="24" t="e">
        <f>DX142/DO142</f>
        <v>#DIV/0!</v>
      </c>
      <c r="EC142" s="24" t="s">
        <v>461</v>
      </c>
      <c r="ED142" s="24" t="s">
        <v>461</v>
      </c>
      <c r="EE142" s="3">
        <v>1</v>
      </c>
      <c r="EF142" s="3">
        <v>9999</v>
      </c>
      <c r="EG142" s="3">
        <v>0</v>
      </c>
      <c r="EH142" s="3">
        <v>0</v>
      </c>
      <c r="EI142" s="23">
        <f>EE142+EG142</f>
        <v>1</v>
      </c>
      <c r="EJ142" s="23">
        <f>EF142+EH142</f>
        <v>9999</v>
      </c>
      <c r="EK142" s="23">
        <f>EJ142/1.18</f>
        <v>8473.7288135593226</v>
      </c>
      <c r="EL142" s="62">
        <f>EJ142/$EJ$1</f>
        <v>1.0145472602586015E-3</v>
      </c>
      <c r="EM142" s="23">
        <v>869</v>
      </c>
      <c r="EN142" s="23">
        <v>2</v>
      </c>
      <c r="EO142" s="23">
        <v>19998</v>
      </c>
      <c r="EP142" s="62">
        <f>EO142/$EO$1</f>
        <v>1.7658335837388607E-3</v>
      </c>
      <c r="EQ142" s="34" t="e">
        <f>EI142*#REF!</f>
        <v>#REF!</v>
      </c>
      <c r="ER142" s="24">
        <f>(EN142-DR142)/DR142</f>
        <v>1</v>
      </c>
      <c r="ES142" s="24" t="e">
        <f>(EI142-DM142)/DM142</f>
        <v>#DIV/0!</v>
      </c>
      <c r="ET142" s="24"/>
      <c r="EU142" s="24"/>
      <c r="EV142" s="3">
        <v>0</v>
      </c>
      <c r="EW142" s="3">
        <v>0</v>
      </c>
      <c r="EX142" s="3">
        <v>0</v>
      </c>
      <c r="EY142" s="3">
        <v>0</v>
      </c>
      <c r="EZ142" s="23">
        <f>EV142+EX142</f>
        <v>0</v>
      </c>
      <c r="FA142" s="23">
        <f>EW142+EY142</f>
        <v>0</v>
      </c>
      <c r="FB142" s="70">
        <f>FA142/1.18</f>
        <v>0</v>
      </c>
      <c r="FC142" s="62">
        <f>FA142/$FA$1</f>
        <v>0</v>
      </c>
      <c r="FD142" s="23">
        <v>490</v>
      </c>
      <c r="FE142" s="23">
        <v>3</v>
      </c>
      <c r="FF142" s="23">
        <v>19998</v>
      </c>
      <c r="FG142" s="62">
        <f>FF142/$FF$1</f>
        <v>1.5215468067053773E-3</v>
      </c>
      <c r="FH142" s="34" t="e">
        <f>EZ142*#REF!</f>
        <v>#REF!</v>
      </c>
      <c r="FI142" s="3">
        <v>0</v>
      </c>
      <c r="FJ142" s="3">
        <v>0</v>
      </c>
      <c r="FK142" s="3">
        <v>0</v>
      </c>
      <c r="FL142" s="3">
        <v>0</v>
      </c>
      <c r="FM142" s="23">
        <f>FI142+FK142</f>
        <v>0</v>
      </c>
      <c r="FN142" s="23">
        <f>FJ142+FL142</f>
        <v>0</v>
      </c>
      <c r="FO142" s="70">
        <f>FN142/1.18</f>
        <v>0</v>
      </c>
      <c r="FP142" s="62">
        <f>FN142/$FN$1</f>
        <v>0</v>
      </c>
      <c r="FQ142" s="23">
        <v>544</v>
      </c>
      <c r="FR142" s="23">
        <v>0</v>
      </c>
      <c r="FS142" s="68">
        <v>0</v>
      </c>
      <c r="FT142" s="62">
        <f>FS142/$FS$1</f>
        <v>0</v>
      </c>
      <c r="FU142" s="34" t="e">
        <f>FM142*#REF!</f>
        <v>#REF!</v>
      </c>
      <c r="FV142" s="3">
        <v>0</v>
      </c>
      <c r="FW142" s="3">
        <v>0</v>
      </c>
      <c r="FX142" s="3">
        <v>0</v>
      </c>
      <c r="FY142" s="3">
        <v>0</v>
      </c>
      <c r="FZ142" s="23">
        <f>FV142+FX142</f>
        <v>0</v>
      </c>
      <c r="GA142" s="23">
        <f>FW142+FY142</f>
        <v>0</v>
      </c>
      <c r="GB142" s="70">
        <f>GA142/1.18</f>
        <v>0</v>
      </c>
      <c r="GC142" s="62">
        <f>GA142/$GA$1</f>
        <v>0</v>
      </c>
      <c r="GD142" s="23">
        <v>144</v>
      </c>
      <c r="GE142" s="23">
        <v>0</v>
      </c>
      <c r="GF142" s="68">
        <v>0</v>
      </c>
      <c r="GG142" s="62">
        <f>GF142/$GF$1</f>
        <v>0</v>
      </c>
      <c r="GH142" s="111">
        <f>J142*FZ142</f>
        <v>0</v>
      </c>
      <c r="GI142" s="100">
        <v>1</v>
      </c>
      <c r="GJ142" s="3">
        <v>8487</v>
      </c>
      <c r="GK142" s="3"/>
      <c r="GL142" s="3"/>
      <c r="GM142" s="23">
        <f>GI142+GK142</f>
        <v>1</v>
      </c>
      <c r="GN142" s="23">
        <f>GJ142+GL142</f>
        <v>8487</v>
      </c>
      <c r="GO142" s="70">
        <f>GN142/1.18</f>
        <v>7192.3728813559328</v>
      </c>
      <c r="GP142" s="62">
        <f>GN142/$GN$1</f>
        <v>9.4419867385488394E-4</v>
      </c>
      <c r="GQ142" s="23">
        <v>354</v>
      </c>
      <c r="GR142" s="23">
        <v>2</v>
      </c>
      <c r="GS142" s="68">
        <v>16777</v>
      </c>
      <c r="GT142" s="62">
        <f>GS142/$GS$1</f>
        <v>1.5913711392982353E-3</v>
      </c>
      <c r="GU142" s="111">
        <f>J142*GM142</f>
        <v>10497.209199999998</v>
      </c>
      <c r="GV142" s="100">
        <v>0</v>
      </c>
      <c r="GW142" s="3">
        <v>0</v>
      </c>
      <c r="GX142" s="3"/>
      <c r="GY142" s="3"/>
      <c r="GZ142" s="23">
        <f>GV142+GX142</f>
        <v>0</v>
      </c>
      <c r="HA142" s="23">
        <f>GW142+GY142</f>
        <v>0</v>
      </c>
      <c r="HB142" s="70">
        <f>HA142/1.18</f>
        <v>0</v>
      </c>
      <c r="HC142" s="62">
        <f>HA142/$HA$1</f>
        <v>0</v>
      </c>
      <c r="HD142" s="23">
        <v>138</v>
      </c>
      <c r="HE142" s="23">
        <v>0</v>
      </c>
      <c r="HF142" s="68">
        <v>0</v>
      </c>
      <c r="HG142" s="62">
        <f>HF142/$HF$1</f>
        <v>0</v>
      </c>
      <c r="HH142" s="34">
        <f>J142*GZ142</f>
        <v>0</v>
      </c>
      <c r="HI142" s="100">
        <v>2</v>
      </c>
      <c r="HJ142" s="3">
        <v>15980</v>
      </c>
      <c r="HK142" s="3"/>
      <c r="HL142" s="3"/>
      <c r="HM142" s="23">
        <f>HI142+HK142</f>
        <v>2</v>
      </c>
      <c r="HN142" s="23">
        <f>HJ142+HL142</f>
        <v>15980</v>
      </c>
      <c r="HO142" s="70">
        <f>HN142/1.18</f>
        <v>13542.372881355934</v>
      </c>
      <c r="HP142" s="62">
        <f>HN142/$HN$1</f>
        <v>1.9078566895945005E-3</v>
      </c>
      <c r="HQ142" s="23">
        <v>102</v>
      </c>
      <c r="HR142" s="23">
        <v>3</v>
      </c>
      <c r="HS142" s="68">
        <v>15980</v>
      </c>
      <c r="HT142" s="62">
        <f>HS142/$HS$1</f>
        <v>1.6584291790547245E-3</v>
      </c>
      <c r="HU142" s="34">
        <f>J142*HM142</f>
        <v>20994.418399999995</v>
      </c>
      <c r="HV142" s="100">
        <v>0</v>
      </c>
      <c r="HW142" s="3">
        <v>0</v>
      </c>
      <c r="HX142" s="3">
        <v>0</v>
      </c>
      <c r="HY142" s="179">
        <v>0</v>
      </c>
      <c r="HZ142" s="23">
        <f>HV142+HX142</f>
        <v>0</v>
      </c>
      <c r="IA142" s="23">
        <f>HW142+HY142</f>
        <v>0</v>
      </c>
      <c r="IB142" s="70">
        <f>IA142/1.18</f>
        <v>0</v>
      </c>
      <c r="IC142" s="62">
        <f>IA142/$IA$1</f>
        <v>0</v>
      </c>
      <c r="ID142" s="23">
        <v>66</v>
      </c>
      <c r="IE142" s="23">
        <v>0</v>
      </c>
      <c r="IF142" s="68">
        <v>0</v>
      </c>
      <c r="IG142" s="62">
        <f>IF142/$IF$1</f>
        <v>0</v>
      </c>
      <c r="IH142" s="34">
        <f>IY142*HZ142</f>
        <v>0</v>
      </c>
      <c r="II142" s="100">
        <v>0</v>
      </c>
      <c r="IJ142" s="88">
        <v>0</v>
      </c>
      <c r="IK142" s="3">
        <v>0</v>
      </c>
      <c r="IL142" s="88">
        <v>0</v>
      </c>
      <c r="IM142" s="23">
        <f>II142+IK142</f>
        <v>0</v>
      </c>
      <c r="IN142" s="68">
        <f>IJ142+IL142</f>
        <v>0</v>
      </c>
      <c r="IO142" s="68">
        <f>IN142/1.18</f>
        <v>0</v>
      </c>
      <c r="IP142" s="62">
        <f>IN142/$IN$1</f>
        <v>0</v>
      </c>
      <c r="IQ142" s="23">
        <v>96</v>
      </c>
      <c r="IR142" s="23">
        <v>0</v>
      </c>
      <c r="IS142" s="68">
        <v>0</v>
      </c>
      <c r="IT142" s="62">
        <f>IS142/$IS$1</f>
        <v>0</v>
      </c>
      <c r="IU142" s="34">
        <f>IY142*IM142</f>
        <v>0</v>
      </c>
      <c r="IV142" s="142" t="str">
        <f>E142</f>
        <v>AM-W15</v>
      </c>
      <c r="IW142" s="142" t="str">
        <f>A142</f>
        <v>B0C4YSV3XL</v>
      </c>
      <c r="IX142" s="142" t="str">
        <f>B142</f>
        <v>FBA78206</v>
      </c>
      <c r="IY142" s="17">
        <v>10497.209199999998</v>
      </c>
      <c r="IZ142" s="3">
        <v>3</v>
      </c>
      <c r="JA142" s="32">
        <f>IZ142*IY142</f>
        <v>31491.627599999993</v>
      </c>
      <c r="JB142" s="3">
        <v>11</v>
      </c>
      <c r="JC142" s="32">
        <f>JB142*IY142</f>
        <v>115469.30119999997</v>
      </c>
      <c r="JD142" s="3">
        <v>6</v>
      </c>
      <c r="JE142" s="32">
        <f>JD142*IY142</f>
        <v>62983.255199999985</v>
      </c>
      <c r="JF142" s="3">
        <v>0</v>
      </c>
      <c r="JG142" s="32">
        <f>JF142*IY142</f>
        <v>0</v>
      </c>
      <c r="JH142" s="58">
        <v>0</v>
      </c>
      <c r="JI142" s="59">
        <f>JH142*IY142</f>
        <v>0</v>
      </c>
      <c r="JJ142" s="58">
        <v>0</v>
      </c>
      <c r="JK142" s="59">
        <f>JJ142*IY142</f>
        <v>0</v>
      </c>
      <c r="JL142" s="58">
        <v>0</v>
      </c>
      <c r="JM142" s="59">
        <f>JL142*IY142</f>
        <v>0</v>
      </c>
      <c r="JN142" s="42">
        <f>IZ142+JB142+JH142+JD142+JF142+JJ142+JL142</f>
        <v>20</v>
      </c>
      <c r="JO142" s="10">
        <f>JN142*IY142</f>
        <v>209944.18399999995</v>
      </c>
      <c r="JP142" s="36" t="str">
        <f>E142</f>
        <v>AM-W15</v>
      </c>
      <c r="JQ142" s="98" t="str">
        <f>C142</f>
        <v>Longtail</v>
      </c>
      <c r="JR142" s="17">
        <v>10497.209199999998</v>
      </c>
      <c r="JS142" s="100">
        <v>0</v>
      </c>
      <c r="JT142" s="88">
        <v>0</v>
      </c>
      <c r="JU142" s="3">
        <v>1</v>
      </c>
      <c r="JV142" s="88">
        <v>8469.0015999999996</v>
      </c>
      <c r="JW142" s="23">
        <f>JS142+JU142</f>
        <v>1</v>
      </c>
      <c r="JX142" s="68">
        <f>JT142+JV142</f>
        <v>8469.0015999999996</v>
      </c>
      <c r="JY142" s="68">
        <f>JX142/1.18</f>
        <v>7177.12</v>
      </c>
      <c r="JZ142" s="62">
        <f>JX142/$JX$1</f>
        <v>7.6986860191496063E-4</v>
      </c>
      <c r="KA142" s="23">
        <v>68</v>
      </c>
      <c r="KB142" s="23">
        <v>0</v>
      </c>
      <c r="KC142" s="68">
        <v>0</v>
      </c>
      <c r="KD142" s="62">
        <f>KC142/$IS$1</f>
        <v>0</v>
      </c>
      <c r="KE142" s="34">
        <f>KI142*JW142</f>
        <v>10497.209199999998</v>
      </c>
      <c r="KF142" s="142" t="str">
        <f>E142</f>
        <v>AM-W15</v>
      </c>
      <c r="KG142" s="142" t="str">
        <f>A142</f>
        <v>B0C4YSV3XL</v>
      </c>
      <c r="KH142" s="142" t="str">
        <f>B142</f>
        <v>FBA78206</v>
      </c>
      <c r="KI142" s="17">
        <v>10497.209199999998</v>
      </c>
      <c r="KJ142" s="3">
        <v>3</v>
      </c>
      <c r="KK142" s="32">
        <f>KJ142*KI142</f>
        <v>31491.627599999993</v>
      </c>
      <c r="KL142" s="3">
        <v>3</v>
      </c>
      <c r="KM142" s="32">
        <f>KL142*KI142</f>
        <v>31491.627599999993</v>
      </c>
      <c r="KN142" s="3">
        <v>6</v>
      </c>
      <c r="KO142" s="32">
        <f>KN142*KI142</f>
        <v>62983.255199999985</v>
      </c>
      <c r="KP142" s="3">
        <v>0</v>
      </c>
      <c r="KQ142" s="32">
        <f>KP142*KI142</f>
        <v>0</v>
      </c>
      <c r="KR142" s="58">
        <v>0</v>
      </c>
      <c r="KS142" s="59">
        <f>KR142*KI142</f>
        <v>0</v>
      </c>
      <c r="KT142" s="58">
        <v>0</v>
      </c>
      <c r="KU142" s="59">
        <f>KT142*KI142</f>
        <v>0</v>
      </c>
      <c r="KV142" s="58">
        <v>0</v>
      </c>
      <c r="KW142" s="59">
        <f>KV142*KI142</f>
        <v>0</v>
      </c>
      <c r="KX142" s="42">
        <f>KJ142+KL142+KR142+KN142+KP142+KT142+KV142</f>
        <v>12</v>
      </c>
      <c r="KY142" s="10">
        <f>KX142*KI142</f>
        <v>125966.51039999997</v>
      </c>
      <c r="KZ142" s="36" t="str">
        <f>E142</f>
        <v>AM-W15</v>
      </c>
      <c r="LA142" s="98" t="str">
        <f>C142</f>
        <v>Longtail</v>
      </c>
      <c r="LB142" s="17">
        <v>10497.209199999998</v>
      </c>
      <c r="LC142" s="100">
        <v>0</v>
      </c>
      <c r="LD142" s="88">
        <v>0</v>
      </c>
      <c r="LE142" s="3">
        <v>0</v>
      </c>
      <c r="LF142" s="88">
        <v>0</v>
      </c>
      <c r="LG142" s="23">
        <f>LC142+LE142</f>
        <v>0</v>
      </c>
      <c r="LH142" s="68">
        <f>LD142+LF142</f>
        <v>0</v>
      </c>
      <c r="LI142" s="68">
        <f>LH142/1.18</f>
        <v>0</v>
      </c>
      <c r="LJ142" s="62">
        <f>LH142/$LH$1</f>
        <v>0</v>
      </c>
      <c r="LK142" s="23">
        <v>159</v>
      </c>
      <c r="LL142" s="23">
        <v>0</v>
      </c>
      <c r="LM142" s="68">
        <v>0</v>
      </c>
      <c r="LN142" s="62">
        <f>LM142/$IS$1</f>
        <v>0</v>
      </c>
      <c r="LO142" s="34">
        <f>LS142*LG142</f>
        <v>0</v>
      </c>
      <c r="LP142" s="143" t="str">
        <f>E142</f>
        <v>AM-W15</v>
      </c>
      <c r="LQ142" s="143" t="str">
        <f>A142</f>
        <v>B0C4YSV3XL</v>
      </c>
      <c r="LR142" s="143" t="str">
        <f>B142</f>
        <v>FBA78206</v>
      </c>
      <c r="LS142" s="17">
        <v>10497.209199999998</v>
      </c>
      <c r="LT142" s="3">
        <v>2</v>
      </c>
      <c r="LU142" s="32">
        <f>LT142*LS142</f>
        <v>20994.418399999995</v>
      </c>
      <c r="LV142" s="3">
        <v>3</v>
      </c>
      <c r="LW142" s="32">
        <f>LV142*LS142</f>
        <v>31491.627599999993</v>
      </c>
      <c r="LX142" s="3">
        <v>3</v>
      </c>
      <c r="LY142" s="32">
        <f>LX142*LS142</f>
        <v>31491.627599999993</v>
      </c>
      <c r="LZ142" s="3">
        <v>0</v>
      </c>
      <c r="MA142" s="32">
        <f>LZ142*LS142</f>
        <v>0</v>
      </c>
      <c r="MB142" s="58">
        <v>0</v>
      </c>
      <c r="MC142" s="59">
        <f>MB142*LS142</f>
        <v>0</v>
      </c>
      <c r="MD142" s="58">
        <v>0</v>
      </c>
      <c r="ME142" s="59">
        <f>MD142*LS142</f>
        <v>0</v>
      </c>
      <c r="MF142" s="58">
        <v>0</v>
      </c>
      <c r="MG142" s="59">
        <f>MF142*LS142</f>
        <v>0</v>
      </c>
      <c r="MH142" s="42">
        <f>LT142+LV142+MB142+LX142+LZ142+MD142+MF142</f>
        <v>8</v>
      </c>
      <c r="MI142" s="10">
        <f>MH142*LS142</f>
        <v>83977.67359999998</v>
      </c>
      <c r="MJ142" s="36" t="str">
        <f>E142</f>
        <v>AM-W15</v>
      </c>
      <c r="MK142" s="98" t="s">
        <v>292</v>
      </c>
      <c r="ML142" s="17">
        <v>10497.209199999998</v>
      </c>
      <c r="MM142" s="100">
        <v>0</v>
      </c>
      <c r="MN142" s="88">
        <v>0</v>
      </c>
      <c r="MO142" s="3">
        <v>2</v>
      </c>
      <c r="MP142" s="88">
        <v>16889.009599999998</v>
      </c>
      <c r="MQ142" s="23">
        <f>MM142+MO142</f>
        <v>2</v>
      </c>
      <c r="MR142" s="68">
        <f>MN142+MP142</f>
        <v>16889.009599999998</v>
      </c>
      <c r="MS142" s="68">
        <f>MR142/1.18</f>
        <v>14312.72</v>
      </c>
      <c r="MT142" s="62">
        <f>MR142/$MR$1</f>
        <v>1.2380060964222036E-3</v>
      </c>
      <c r="MU142" s="23">
        <v>221</v>
      </c>
      <c r="MV142" s="23">
        <v>0</v>
      </c>
      <c r="MW142" s="68">
        <v>0</v>
      </c>
      <c r="MX142" s="62">
        <f>MW142/$IS$1</f>
        <v>0</v>
      </c>
      <c r="MY142" s="34">
        <f>MQ142*NC142</f>
        <v>20994.418399999995</v>
      </c>
      <c r="MZ142" s="143" t="str">
        <f>E142</f>
        <v>AM-W15</v>
      </c>
      <c r="NA142" s="143" t="str">
        <f>A142</f>
        <v>B0C4YSV3XL</v>
      </c>
      <c r="NB142" s="143" t="str">
        <f>B142</f>
        <v>FBA78206</v>
      </c>
      <c r="NC142" s="17">
        <f>J142</f>
        <v>10497.209199999998</v>
      </c>
      <c r="ND142" s="3">
        <v>6</v>
      </c>
      <c r="NE142" s="32">
        <f>ND142*NC142</f>
        <v>62983.255199999985</v>
      </c>
      <c r="NF142" s="3">
        <v>3</v>
      </c>
      <c r="NG142" s="32">
        <f>NF142*NC142</f>
        <v>31491.627599999993</v>
      </c>
      <c r="NH142" s="3">
        <v>3</v>
      </c>
      <c r="NI142" s="32">
        <f>NH142*NC142</f>
        <v>31491.627599999993</v>
      </c>
      <c r="NJ142" s="3">
        <v>0</v>
      </c>
      <c r="NK142" s="32">
        <f>NJ142*NC142</f>
        <v>0</v>
      </c>
      <c r="NL142" s="58">
        <v>0</v>
      </c>
      <c r="NM142" s="59">
        <f>NL142*NC142</f>
        <v>0</v>
      </c>
      <c r="NN142" s="58">
        <v>0</v>
      </c>
      <c r="NO142" s="59">
        <f>NN142*NC142</f>
        <v>0</v>
      </c>
      <c r="NP142" s="58">
        <v>0</v>
      </c>
      <c r="NQ142" s="59">
        <f>NP142*NC142</f>
        <v>0</v>
      </c>
      <c r="NR142" s="42">
        <f>ND142+NF142+NL142+NH142+NJ142+NN142+NP142</f>
        <v>12</v>
      </c>
      <c r="NS142" s="92">
        <f>NR142*NC142</f>
        <v>125966.51039999997</v>
      </c>
      <c r="NT142" s="141">
        <v>1</v>
      </c>
      <c r="NU142" s="36" t="str">
        <f>E142</f>
        <v>AM-W15</v>
      </c>
      <c r="NV142" s="98" t="s">
        <v>292</v>
      </c>
      <c r="NW142" s="17">
        <v>10497.209199999998</v>
      </c>
      <c r="NX142" s="100">
        <v>0</v>
      </c>
      <c r="NY142" s="88">
        <v>0</v>
      </c>
      <c r="NZ142" s="3">
        <v>0</v>
      </c>
      <c r="OA142" s="88">
        <v>0</v>
      </c>
      <c r="OB142" s="23">
        <f>NX142+NZ142</f>
        <v>0</v>
      </c>
      <c r="OC142" s="68">
        <f>NY142+OA142</f>
        <v>0</v>
      </c>
      <c r="OD142" s="68">
        <f>OC142/1.18</f>
        <v>0</v>
      </c>
      <c r="OE142" s="62">
        <f>OC142/$OC$1</f>
        <v>0</v>
      </c>
      <c r="OF142" s="23">
        <v>201</v>
      </c>
      <c r="OG142" s="23">
        <v>0</v>
      </c>
      <c r="OH142" s="68">
        <v>0</v>
      </c>
      <c r="OI142" s="62">
        <f>OH142/$IS$1</f>
        <v>0</v>
      </c>
      <c r="OJ142" s="34">
        <f>OB142*ON142</f>
        <v>0</v>
      </c>
      <c r="OK142" s="143" t="str">
        <f>E142</f>
        <v>AM-W15</v>
      </c>
      <c r="OL142" s="143" t="str">
        <f>A142</f>
        <v>B0C4YSV3XL</v>
      </c>
      <c r="OM142" s="143" t="str">
        <f>B142</f>
        <v>FBA78206</v>
      </c>
      <c r="ON142" s="17">
        <f>J142</f>
        <v>10497.209199999998</v>
      </c>
      <c r="OO142" s="3">
        <v>6</v>
      </c>
      <c r="OP142" s="32">
        <f>OO142*ON142</f>
        <v>62983.255199999985</v>
      </c>
      <c r="OQ142" s="3">
        <v>2</v>
      </c>
      <c r="OR142" s="32">
        <f>OQ142*ON142</f>
        <v>20994.418399999995</v>
      </c>
      <c r="OS142" s="3">
        <v>3</v>
      </c>
      <c r="OT142" s="32">
        <f>OS142*ON142</f>
        <v>31491.627599999993</v>
      </c>
      <c r="OU142" s="3">
        <v>0</v>
      </c>
      <c r="OV142" s="32">
        <f>OU142*ON142</f>
        <v>0</v>
      </c>
      <c r="OW142" s="58">
        <v>0</v>
      </c>
      <c r="OX142" s="59">
        <f>OW142*ON142</f>
        <v>0</v>
      </c>
      <c r="OY142" s="58">
        <v>0</v>
      </c>
      <c r="OZ142" s="59">
        <f>OY142*ON142</f>
        <v>0</v>
      </c>
      <c r="PA142" s="58">
        <v>0</v>
      </c>
      <c r="PB142" s="59">
        <f>PA142*ON142</f>
        <v>0</v>
      </c>
      <c r="PC142" s="42">
        <f>OO142+OQ142+OW142+OS142+OU142+OY142+PA142</f>
        <v>11</v>
      </c>
      <c r="PD142" s="92">
        <f>PC142*ON142</f>
        <v>115469.30119999997</v>
      </c>
      <c r="PE142" s="141">
        <v>2</v>
      </c>
      <c r="PF142" s="36" t="str">
        <f>E142</f>
        <v>AM-W15</v>
      </c>
      <c r="PG142" s="98" t="s">
        <v>292</v>
      </c>
      <c r="PH142" s="17">
        <v>10497.209199999998</v>
      </c>
      <c r="PI142" s="100">
        <v>0</v>
      </c>
      <c r="PJ142" s="88">
        <v>0</v>
      </c>
      <c r="PK142" s="3">
        <v>0</v>
      </c>
      <c r="PL142" s="88">
        <v>0</v>
      </c>
      <c r="PM142" s="23">
        <f>PI142+PK142</f>
        <v>0</v>
      </c>
      <c r="PN142" s="68">
        <f>PJ142+PL142</f>
        <v>0</v>
      </c>
      <c r="PO142" s="68">
        <f>PN142/1.18</f>
        <v>0</v>
      </c>
      <c r="PP142" s="62">
        <f>PN142/$PN$1</f>
        <v>0</v>
      </c>
      <c r="PQ142" s="23">
        <v>103</v>
      </c>
      <c r="PR142" s="23">
        <v>0</v>
      </c>
      <c r="PS142" s="68">
        <v>0</v>
      </c>
      <c r="PT142" s="62">
        <f>PS142/$IS$1</f>
        <v>0</v>
      </c>
      <c r="PU142" s="34">
        <f>PM142*PY142</f>
        <v>0</v>
      </c>
      <c r="PV142" s="143" t="str">
        <f>E142</f>
        <v>AM-W15</v>
      </c>
      <c r="PW142" s="143" t="str">
        <f>A142</f>
        <v>B0C4YSV3XL</v>
      </c>
      <c r="PX142" s="143" t="str">
        <f>B142</f>
        <v>FBA78206</v>
      </c>
      <c r="PY142" s="17">
        <f>J142</f>
        <v>10497.209199999998</v>
      </c>
      <c r="PZ142" s="3">
        <v>6</v>
      </c>
      <c r="QA142" s="32">
        <f>PZ142*PY142</f>
        <v>62983.255199999985</v>
      </c>
      <c r="QB142" s="3"/>
      <c r="QC142" s="32">
        <f>QB142*PY142</f>
        <v>0</v>
      </c>
      <c r="QD142" s="3">
        <v>3</v>
      </c>
      <c r="QE142" s="32">
        <f>QD142*PY142</f>
        <v>31491.627599999993</v>
      </c>
      <c r="QF142" s="3">
        <v>0</v>
      </c>
      <c r="QG142" s="32">
        <f>QF142*PY142</f>
        <v>0</v>
      </c>
      <c r="QH142" s="58">
        <v>0</v>
      </c>
      <c r="QI142" s="59">
        <f>QH142*PY142</f>
        <v>0</v>
      </c>
      <c r="QJ142" s="58">
        <v>0</v>
      </c>
      <c r="QK142" s="59">
        <f>QJ142*PY142</f>
        <v>0</v>
      </c>
      <c r="QL142" s="58">
        <v>0</v>
      </c>
      <c r="QM142" s="59">
        <f>QL142*PY142</f>
        <v>0</v>
      </c>
      <c r="QN142" s="42">
        <f>PZ142+QB142+QH142+QD142+QF142+QJ142+QL142</f>
        <v>9</v>
      </c>
      <c r="QO142" s="92">
        <f>QN142*PY142</f>
        <v>94474.882799999978</v>
      </c>
      <c r="QP142" s="141">
        <v>2</v>
      </c>
      <c r="QQ142" s="36" t="str">
        <f>E142</f>
        <v>AM-W15</v>
      </c>
      <c r="QR142" s="98" t="s">
        <v>292</v>
      </c>
      <c r="QS142" s="17">
        <v>10497.209199999998</v>
      </c>
      <c r="QT142" s="100">
        <v>1</v>
      </c>
      <c r="QU142" s="88">
        <v>6990</v>
      </c>
      <c r="QV142" s="3">
        <v>1</v>
      </c>
      <c r="QW142" s="88">
        <v>6991</v>
      </c>
      <c r="QX142" s="23">
        <f>QT142+QV142</f>
        <v>2</v>
      </c>
      <c r="QY142" s="68">
        <f>QU142+QW142</f>
        <v>13981</v>
      </c>
      <c r="QZ142" s="68">
        <f>QY142/1.18</f>
        <v>11848.305084745763</v>
      </c>
      <c r="RA142" s="62">
        <f>QY142/$QY$1</f>
        <v>7.4813222457151762E-4</v>
      </c>
      <c r="RB142" s="23">
        <v>81</v>
      </c>
      <c r="RC142" s="23">
        <v>0</v>
      </c>
      <c r="RD142" s="68">
        <v>0</v>
      </c>
      <c r="RE142" s="62">
        <f>RD142/$IS$1</f>
        <v>0</v>
      </c>
      <c r="RF142" s="34">
        <f>QX142*RJ142</f>
        <v>20994.418399999995</v>
      </c>
      <c r="RG142" s="143" t="str">
        <f>E142</f>
        <v>AM-W15</v>
      </c>
      <c r="RH142" s="143" t="str">
        <f>A142</f>
        <v>B0C4YSV3XL</v>
      </c>
      <c r="RI142" s="143" t="str">
        <f>B142</f>
        <v>FBA78206</v>
      </c>
      <c r="RJ142" s="17">
        <f>J142</f>
        <v>10497.209199999998</v>
      </c>
      <c r="RK142" s="3">
        <v>4</v>
      </c>
      <c r="RL142" s="32">
        <f>RK142*RJ142</f>
        <v>41988.83679999999</v>
      </c>
      <c r="RM142" s="3">
        <v>2</v>
      </c>
      <c r="RN142" s="32">
        <f>RM142*RJ142</f>
        <v>20994.418399999995</v>
      </c>
      <c r="RO142" s="3">
        <v>1</v>
      </c>
      <c r="RP142" s="32">
        <f>RO142*RJ142</f>
        <v>10497.209199999998</v>
      </c>
      <c r="RQ142" s="3">
        <v>0</v>
      </c>
      <c r="RR142" s="32">
        <f>RQ142*RJ142</f>
        <v>0</v>
      </c>
      <c r="RS142" s="58">
        <v>0</v>
      </c>
      <c r="RT142" s="59">
        <f>RS142*RJ142</f>
        <v>0</v>
      </c>
      <c r="RU142" s="58">
        <v>0</v>
      </c>
      <c r="RV142" s="59">
        <f>RU142*RJ142</f>
        <v>0</v>
      </c>
      <c r="RW142" s="58">
        <v>0</v>
      </c>
      <c r="RX142" s="59">
        <f>RW142*RJ142</f>
        <v>0</v>
      </c>
      <c r="RY142" s="42">
        <f>RK142+RM142+RS142+RO142+RQ142+RU142+RW142</f>
        <v>7</v>
      </c>
      <c r="RZ142" s="92">
        <f>RY142*RJ142</f>
        <v>73480.464399999983</v>
      </c>
      <c r="SA142" s="141">
        <v>1</v>
      </c>
      <c r="SB142" s="36" t="str">
        <f>E142</f>
        <v>AM-W15</v>
      </c>
      <c r="SC142" s="98" t="s">
        <v>292</v>
      </c>
      <c r="SD142" s="17">
        <f>J142</f>
        <v>10497.209199999998</v>
      </c>
      <c r="SE142" s="100">
        <v>0</v>
      </c>
      <c r="SF142" s="88">
        <v>0</v>
      </c>
      <c r="SG142" s="3">
        <v>0</v>
      </c>
      <c r="SH142" s="88">
        <v>0</v>
      </c>
      <c r="SI142" s="23">
        <f>SE142+SG142</f>
        <v>0</v>
      </c>
      <c r="SJ142" s="68">
        <f>SF142+SH142</f>
        <v>0</v>
      </c>
      <c r="SK142" s="68">
        <f>SJ142/1.18</f>
        <v>0</v>
      </c>
      <c r="SL142" s="62">
        <f>SJ142/$SJ$1</f>
        <v>0</v>
      </c>
      <c r="SM142" s="23">
        <v>278</v>
      </c>
      <c r="SN142" s="23">
        <v>0</v>
      </c>
      <c r="SO142" s="68">
        <v>0</v>
      </c>
      <c r="SP142" s="62">
        <f>SO142/$IS$1</f>
        <v>0</v>
      </c>
      <c r="SQ142" s="34">
        <f>SI142*SU142</f>
        <v>0</v>
      </c>
      <c r="SR142" s="143" t="str">
        <f>E142</f>
        <v>AM-W15</v>
      </c>
      <c r="SS142" s="143" t="str">
        <f>A142</f>
        <v>B0C4YSV3XL</v>
      </c>
      <c r="ST142" s="143" t="str">
        <f>B142</f>
        <v>FBA78206</v>
      </c>
      <c r="SU142" s="17">
        <f>J142</f>
        <v>10497.209199999998</v>
      </c>
      <c r="SV142" s="3">
        <v>4</v>
      </c>
      <c r="SW142" s="32">
        <f>SV142*SU142</f>
        <v>41988.83679999999</v>
      </c>
      <c r="SX142" s="3">
        <v>2</v>
      </c>
      <c r="SY142" s="32">
        <f>SX142*SU142</f>
        <v>20994.418399999995</v>
      </c>
      <c r="SZ142" s="3">
        <v>1</v>
      </c>
      <c r="TA142" s="32">
        <f>SZ142*SU142</f>
        <v>10497.209199999998</v>
      </c>
      <c r="TB142" s="3">
        <v>0</v>
      </c>
      <c r="TC142" s="32">
        <f>TB142*SU142</f>
        <v>0</v>
      </c>
      <c r="TD142" s="58">
        <v>0</v>
      </c>
      <c r="TE142" s="59">
        <f>TD142*SU142</f>
        <v>0</v>
      </c>
      <c r="TF142" s="58">
        <v>0</v>
      </c>
      <c r="TG142" s="59">
        <f>TF142*SU142</f>
        <v>0</v>
      </c>
      <c r="TH142" s="58">
        <v>0</v>
      </c>
      <c r="TI142" s="59">
        <f>TH142*SU142</f>
        <v>0</v>
      </c>
      <c r="TJ142" s="42">
        <f>SV142+SX142+TD142+SZ142+TB142+TF142+TH142</f>
        <v>7</v>
      </c>
      <c r="TK142" s="92">
        <f>TJ142*SU142</f>
        <v>73480.464399999983</v>
      </c>
      <c r="TL142" s="141">
        <v>1</v>
      </c>
      <c r="TM142" s="36" t="str">
        <f>E142</f>
        <v>AM-W15</v>
      </c>
      <c r="TN142" s="98" t="s">
        <v>294</v>
      </c>
      <c r="TO142" s="17">
        <f>J142</f>
        <v>10497.209199999998</v>
      </c>
      <c r="TP142" s="100">
        <v>0</v>
      </c>
      <c r="TQ142" s="88">
        <v>0</v>
      </c>
      <c r="TR142" s="3">
        <v>0</v>
      </c>
      <c r="TS142" s="88">
        <v>0</v>
      </c>
      <c r="TT142" s="23">
        <f>TP142+TR142</f>
        <v>0</v>
      </c>
      <c r="TU142" s="68">
        <f>TQ142+TS142</f>
        <v>0</v>
      </c>
      <c r="TV142" s="68">
        <f>TU142/1.18</f>
        <v>0</v>
      </c>
      <c r="TW142" s="62">
        <f>TU142/$TU$1</f>
        <v>0</v>
      </c>
      <c r="TX142" s="23">
        <v>94</v>
      </c>
      <c r="TY142" s="23">
        <v>0</v>
      </c>
      <c r="TZ142" s="68">
        <v>0</v>
      </c>
      <c r="UA142" s="62">
        <f>TZ142/$IS$1</f>
        <v>0</v>
      </c>
      <c r="UB142" s="34">
        <f>TT142*J142</f>
        <v>0</v>
      </c>
      <c r="UC142" s="143" t="str">
        <f>E142</f>
        <v>AM-W15</v>
      </c>
      <c r="UD142" s="143" t="str">
        <f>A142</f>
        <v>B0C4YSV3XL</v>
      </c>
      <c r="UE142" s="143" t="str">
        <f>B142</f>
        <v>FBA78206</v>
      </c>
      <c r="UF142" s="17">
        <f>J142</f>
        <v>10497.209199999998</v>
      </c>
      <c r="UG142" s="3">
        <v>2</v>
      </c>
      <c r="UH142" s="32">
        <f>UG142*J142</f>
        <v>20994.418399999995</v>
      </c>
      <c r="UI142" s="3">
        <v>4</v>
      </c>
      <c r="UJ142" s="32">
        <f>UI142*J142</f>
        <v>41988.83679999999</v>
      </c>
      <c r="UK142" s="3">
        <v>1</v>
      </c>
      <c r="UL142" s="32">
        <f>UK142*J142</f>
        <v>10497.209199999998</v>
      </c>
      <c r="UM142" s="3">
        <v>0</v>
      </c>
      <c r="UN142" s="32">
        <f>UM142*J142</f>
        <v>0</v>
      </c>
      <c r="UO142" s="58">
        <v>0</v>
      </c>
      <c r="UP142" s="59">
        <f>UO142*J142</f>
        <v>0</v>
      </c>
      <c r="UQ142" s="58">
        <v>0</v>
      </c>
      <c r="UR142" s="59">
        <f>UQ142*J142</f>
        <v>0</v>
      </c>
      <c r="US142" s="58">
        <v>0</v>
      </c>
      <c r="UT142" s="59">
        <f>US142*J142</f>
        <v>0</v>
      </c>
      <c r="UU142" s="42">
        <f>UG142+UI142+UO142+UK142+UM142+UQ142+US142</f>
        <v>7</v>
      </c>
      <c r="UV142" s="92">
        <f>UU142*J142</f>
        <v>73480.464399999983</v>
      </c>
      <c r="UW142" s="141">
        <v>1</v>
      </c>
      <c r="UX142" s="36" t="str">
        <f>E142</f>
        <v>AM-W15</v>
      </c>
      <c r="UY142" s="98" t="s">
        <v>294</v>
      </c>
      <c r="UZ142" s="17">
        <f>J142</f>
        <v>10497.209199999998</v>
      </c>
      <c r="VA142" s="100">
        <v>0</v>
      </c>
      <c r="VB142" s="88">
        <v>0</v>
      </c>
      <c r="VC142" s="3">
        <v>0</v>
      </c>
      <c r="VD142" s="88">
        <v>0</v>
      </c>
      <c r="VE142" s="23">
        <f t="shared" si="1048"/>
        <v>0</v>
      </c>
      <c r="VF142" s="68">
        <f t="shared" si="1049"/>
        <v>0</v>
      </c>
      <c r="VG142" s="68">
        <f t="shared" si="1050"/>
        <v>0</v>
      </c>
      <c r="VH142" s="62">
        <f t="shared" si="1051"/>
        <v>0</v>
      </c>
      <c r="VI142" s="23">
        <v>310</v>
      </c>
      <c r="VJ142" s="23">
        <v>0</v>
      </c>
      <c r="VK142" s="68">
        <v>0</v>
      </c>
      <c r="VL142" s="62">
        <f>VK142/$IS$1</f>
        <v>0</v>
      </c>
      <c r="VM142" s="34">
        <f t="shared" si="1052"/>
        <v>0</v>
      </c>
      <c r="VN142" s="143" t="str">
        <f t="shared" si="1044"/>
        <v>AM-W15</v>
      </c>
      <c r="VO142" s="143" t="str">
        <f t="shared" si="1045"/>
        <v>B0C4YSV3XL</v>
      </c>
      <c r="VP142" s="143" t="str">
        <f t="shared" si="1046"/>
        <v>FBA78206</v>
      </c>
      <c r="VQ142" s="17">
        <f t="shared" si="1053"/>
        <v>10497.209199999998</v>
      </c>
      <c r="VR142" s="3">
        <v>2</v>
      </c>
      <c r="VS142" s="32">
        <f t="shared" si="1054"/>
        <v>20994.418399999995</v>
      </c>
      <c r="VT142" s="3">
        <v>4</v>
      </c>
      <c r="VU142" s="32">
        <f t="shared" si="1055"/>
        <v>41988.83679999999</v>
      </c>
      <c r="VV142" s="3">
        <v>1</v>
      </c>
      <c r="VW142" s="32">
        <f t="shared" si="1056"/>
        <v>10497.209199999998</v>
      </c>
      <c r="VX142" s="3">
        <v>0</v>
      </c>
      <c r="VY142" s="32">
        <f t="shared" si="1057"/>
        <v>0</v>
      </c>
      <c r="VZ142" s="58">
        <v>0</v>
      </c>
      <c r="WA142" s="59">
        <f t="shared" si="1058"/>
        <v>0</v>
      </c>
      <c r="WB142" s="58">
        <v>0</v>
      </c>
      <c r="WC142" s="59">
        <f t="shared" si="1059"/>
        <v>0</v>
      </c>
      <c r="WD142" s="58">
        <v>0</v>
      </c>
      <c r="WE142" s="59">
        <f t="shared" si="1060"/>
        <v>0</v>
      </c>
      <c r="WF142" s="42">
        <f t="shared" si="1061"/>
        <v>7</v>
      </c>
      <c r="WG142" s="92">
        <f t="shared" si="1062"/>
        <v>73480.464399999983</v>
      </c>
      <c r="WH142" s="141">
        <v>1</v>
      </c>
      <c r="WI142" s="36" t="str">
        <f t="shared" si="1047"/>
        <v>AM-W15</v>
      </c>
      <c r="WJ142" s="98" t="s">
        <v>294</v>
      </c>
      <c r="WK142" s="17">
        <f t="shared" si="1063"/>
        <v>10497.209199999998</v>
      </c>
    </row>
    <row r="143" spans="1:609">
      <c r="A143" s="161" t="s">
        <v>751</v>
      </c>
      <c r="B143" s="160" t="s">
        <v>731</v>
      </c>
      <c r="C143" s="180"/>
      <c r="D143" s="150" t="s">
        <v>669</v>
      </c>
      <c r="E143" s="150" t="s">
        <v>833</v>
      </c>
      <c r="F143" s="180"/>
      <c r="G143" s="180"/>
      <c r="H143" s="161" t="s">
        <v>480</v>
      </c>
      <c r="I143" s="161" t="s">
        <v>480</v>
      </c>
      <c r="J143" s="188">
        <v>4889.1530000000002</v>
      </c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  <c r="AZ143" s="179"/>
      <c r="BA143" s="179"/>
      <c r="BB143" s="179"/>
      <c r="BC143" s="179"/>
      <c r="BD143" s="179"/>
      <c r="BE143" s="179"/>
      <c r="BF143" s="179"/>
      <c r="BG143" s="179"/>
      <c r="BH143" s="179"/>
      <c r="BI143" s="179"/>
      <c r="BJ143" s="179"/>
      <c r="BK143" s="179"/>
      <c r="BL143" s="179"/>
      <c r="BM143" s="179"/>
      <c r="BN143" s="179"/>
      <c r="BO143" s="179"/>
      <c r="BP143" s="179"/>
      <c r="BQ143" s="179"/>
      <c r="BR143" s="179"/>
      <c r="BS143" s="179"/>
      <c r="BT143" s="179"/>
      <c r="BU143" s="179"/>
      <c r="BV143" s="179"/>
      <c r="BW143" s="179"/>
      <c r="BX143" s="179"/>
      <c r="BY143" s="179"/>
      <c r="BZ143" s="179"/>
      <c r="CA143" s="179"/>
      <c r="CB143" s="179"/>
      <c r="CC143" s="179"/>
      <c r="CD143" s="179"/>
      <c r="CE143" s="179"/>
      <c r="CF143" s="179"/>
      <c r="CG143" s="179"/>
      <c r="CH143" s="179"/>
      <c r="CI143" s="179"/>
      <c r="CJ143" s="179"/>
      <c r="CK143" s="179"/>
      <c r="CL143" s="179"/>
      <c r="CM143" s="179"/>
      <c r="CN143" s="179"/>
      <c r="CO143" s="179"/>
      <c r="CP143" s="179"/>
      <c r="CQ143" s="179"/>
      <c r="CR143" s="179"/>
      <c r="CS143" s="179"/>
      <c r="CT143" s="179"/>
      <c r="CU143" s="179"/>
      <c r="CV143" s="179"/>
      <c r="CW143" s="179"/>
      <c r="CX143" s="179"/>
      <c r="CY143" s="179"/>
      <c r="CZ143" s="179"/>
      <c r="DA143" s="179"/>
      <c r="DB143" s="179"/>
      <c r="DC143" s="179"/>
      <c r="DD143" s="179"/>
      <c r="DE143" s="179"/>
      <c r="DF143" s="179"/>
      <c r="DG143" s="179"/>
      <c r="DH143" s="179"/>
      <c r="DI143" s="179"/>
      <c r="DJ143" s="179"/>
      <c r="DK143" s="179"/>
      <c r="DL143" s="179"/>
      <c r="DM143" s="179"/>
      <c r="DN143" s="179"/>
      <c r="DO143" s="179"/>
      <c r="DP143" s="179"/>
      <c r="DQ143" s="179"/>
      <c r="DR143" s="179"/>
      <c r="DS143" s="179"/>
      <c r="DT143" s="179"/>
      <c r="DU143" s="179"/>
      <c r="DV143" s="144"/>
      <c r="DW143" s="144"/>
      <c r="DX143" s="144"/>
      <c r="DY143" s="144"/>
      <c r="DZ143" s="144"/>
      <c r="EA143" s="144"/>
      <c r="EB143" s="144"/>
      <c r="EC143" s="144"/>
      <c r="ED143" s="144"/>
      <c r="EE143" s="179"/>
      <c r="EF143" s="179"/>
      <c r="EG143" s="179"/>
      <c r="EH143" s="179"/>
      <c r="EI143" s="179"/>
      <c r="EJ143" s="179"/>
      <c r="EK143" s="179"/>
      <c r="EL143" s="144"/>
      <c r="EM143" s="179"/>
      <c r="EN143" s="179"/>
      <c r="EO143" s="179"/>
      <c r="EP143" s="144"/>
      <c r="EQ143" s="179"/>
      <c r="ER143" s="144"/>
      <c r="ES143" s="144"/>
      <c r="ET143" s="144"/>
      <c r="EU143" s="144"/>
      <c r="EV143" s="179"/>
      <c r="EW143" s="179"/>
      <c r="EX143" s="179"/>
      <c r="EY143" s="179"/>
      <c r="EZ143" s="179"/>
      <c r="FA143" s="179"/>
      <c r="FB143" s="179"/>
      <c r="FC143" s="144"/>
      <c r="FD143" s="179"/>
      <c r="FE143" s="179"/>
      <c r="FF143" s="179"/>
      <c r="FG143" s="144"/>
      <c r="FH143" s="179"/>
      <c r="FI143" s="179"/>
      <c r="FJ143" s="179"/>
      <c r="FK143" s="179"/>
      <c r="FL143" s="179"/>
      <c r="FM143" s="179"/>
      <c r="FN143" s="179"/>
      <c r="FO143" s="179"/>
      <c r="FP143" s="144"/>
      <c r="FQ143" s="179"/>
      <c r="FR143" s="179"/>
      <c r="FS143" s="145"/>
      <c r="FT143" s="144"/>
      <c r="FU143" s="179"/>
      <c r="FV143" s="179"/>
      <c r="FW143" s="179"/>
      <c r="FX143" s="179"/>
      <c r="FY143" s="179"/>
      <c r="FZ143" s="179"/>
      <c r="GA143" s="179"/>
      <c r="GB143" s="179"/>
      <c r="GC143" s="144"/>
      <c r="GD143" s="179"/>
      <c r="GE143" s="179"/>
      <c r="GF143" s="145"/>
      <c r="GG143" s="144"/>
      <c r="GH143" s="181"/>
      <c r="GI143" s="182"/>
      <c r="GJ143" s="179"/>
      <c r="GK143" s="179"/>
      <c r="GL143" s="179"/>
      <c r="GM143" s="179"/>
      <c r="GN143" s="179"/>
      <c r="GO143" s="179"/>
      <c r="GP143" s="144"/>
      <c r="GQ143" s="179"/>
      <c r="GR143" s="179"/>
      <c r="GS143" s="145"/>
      <c r="GT143" s="144"/>
      <c r="GU143" s="181"/>
      <c r="GV143" s="182"/>
      <c r="GW143" s="179"/>
      <c r="GX143" s="179"/>
      <c r="GY143" s="179"/>
      <c r="GZ143" s="179"/>
      <c r="HA143" s="179"/>
      <c r="HB143" s="179"/>
      <c r="HC143" s="144"/>
      <c r="HD143" s="179"/>
      <c r="HE143" s="179"/>
      <c r="HF143" s="145"/>
      <c r="HG143" s="144"/>
      <c r="HH143" s="179"/>
      <c r="HI143" s="182"/>
      <c r="HJ143" s="179"/>
      <c r="HK143" s="179"/>
      <c r="HL143" s="179"/>
      <c r="HM143" s="179"/>
      <c r="HN143" s="179"/>
      <c r="HO143" s="179"/>
      <c r="HP143" s="144"/>
      <c r="HQ143" s="179"/>
      <c r="HR143" s="179"/>
      <c r="HS143" s="145"/>
      <c r="HT143" s="144"/>
      <c r="HU143" s="179"/>
      <c r="HV143" s="182"/>
      <c r="HW143" s="179"/>
      <c r="HX143" s="179"/>
      <c r="HY143" s="179"/>
      <c r="HZ143" s="179"/>
      <c r="IA143" s="179"/>
      <c r="IB143" s="179"/>
      <c r="IC143" s="144"/>
      <c r="ID143" s="179"/>
      <c r="IE143" s="179"/>
      <c r="IF143" s="145"/>
      <c r="IG143" s="144"/>
      <c r="IH143" s="179"/>
      <c r="II143" s="182"/>
      <c r="IJ143" s="145"/>
      <c r="IK143" s="179"/>
      <c r="IL143" s="145"/>
      <c r="IM143" s="179"/>
      <c r="IN143" s="145"/>
      <c r="IO143" s="145"/>
      <c r="IP143" s="144"/>
      <c r="IQ143" s="179"/>
      <c r="IR143" s="179"/>
      <c r="IS143" s="145"/>
      <c r="IT143" s="144"/>
      <c r="IU143" s="179"/>
      <c r="IV143" s="179"/>
      <c r="IW143" s="179"/>
      <c r="IX143" s="179"/>
      <c r="IY143" s="179"/>
      <c r="IZ143" s="179"/>
      <c r="JA143" s="179"/>
      <c r="JB143" s="179"/>
      <c r="JC143" s="179"/>
      <c r="JD143" s="179"/>
      <c r="JE143" s="179"/>
      <c r="JF143" s="179"/>
      <c r="JG143" s="179"/>
      <c r="JH143" s="179"/>
      <c r="JI143" s="179"/>
      <c r="JJ143" s="179"/>
      <c r="JK143" s="179"/>
      <c r="JL143" s="179"/>
      <c r="JM143" s="179"/>
      <c r="JN143" s="179"/>
      <c r="JO143" s="179"/>
      <c r="JP143" s="179"/>
      <c r="JQ143" s="181"/>
      <c r="JR143" s="179"/>
      <c r="JS143" s="182"/>
      <c r="JT143" s="145"/>
      <c r="JU143" s="179"/>
      <c r="JV143" s="145"/>
      <c r="JW143" s="179"/>
      <c r="JX143" s="145"/>
      <c r="JY143" s="145"/>
      <c r="JZ143" s="144"/>
      <c r="KA143" s="179"/>
      <c r="KB143" s="179"/>
      <c r="KC143" s="145"/>
      <c r="KD143" s="144"/>
      <c r="KE143" s="179"/>
      <c r="KF143" s="179"/>
      <c r="KG143" s="179"/>
      <c r="KH143" s="179"/>
      <c r="KI143" s="179"/>
      <c r="KJ143" s="179"/>
      <c r="KK143" s="179"/>
      <c r="KL143" s="179"/>
      <c r="KM143" s="179"/>
      <c r="KN143" s="179"/>
      <c r="KO143" s="179"/>
      <c r="KP143" s="179"/>
      <c r="KQ143" s="179"/>
      <c r="KR143" s="179"/>
      <c r="KS143" s="179"/>
      <c r="KT143" s="179"/>
      <c r="KU143" s="179"/>
      <c r="KV143" s="179"/>
      <c r="KW143" s="179"/>
      <c r="KX143" s="179"/>
      <c r="KY143" s="179"/>
      <c r="KZ143" s="179"/>
      <c r="LA143" s="181"/>
      <c r="LB143" s="179"/>
      <c r="LC143" s="100"/>
      <c r="LD143" s="88"/>
      <c r="LE143" s="3"/>
      <c r="LF143" s="88"/>
      <c r="LG143" s="23"/>
      <c r="LH143" s="68"/>
      <c r="LI143" s="68"/>
      <c r="LJ143" s="62"/>
      <c r="LK143" s="23"/>
      <c r="LL143" s="23"/>
      <c r="LM143" s="68"/>
      <c r="LN143" s="62"/>
      <c r="LO143" s="34"/>
      <c r="LP143" s="143"/>
      <c r="LQ143" s="142"/>
      <c r="LR143" s="143"/>
      <c r="LS143" s="126"/>
      <c r="LT143" s="3"/>
      <c r="LU143" s="32"/>
      <c r="LV143" s="3"/>
      <c r="LW143" s="32"/>
      <c r="LX143" s="3"/>
      <c r="LY143" s="32"/>
      <c r="LZ143" s="3"/>
      <c r="MA143" s="32"/>
      <c r="MB143" s="58"/>
      <c r="MC143" s="59"/>
      <c r="MD143" s="58"/>
      <c r="ME143" s="59"/>
      <c r="MF143" s="58"/>
      <c r="MG143" s="59"/>
      <c r="MH143" s="42"/>
      <c r="MI143" s="10"/>
      <c r="MJ143" s="36"/>
      <c r="MK143" s="98"/>
      <c r="ML143" s="126"/>
      <c r="MM143" s="100"/>
      <c r="MN143" s="88"/>
      <c r="MO143" s="3"/>
      <c r="MP143" s="88"/>
      <c r="MQ143" s="23"/>
      <c r="MR143" s="68"/>
      <c r="MS143" s="68"/>
      <c r="MT143" s="62"/>
      <c r="MU143" s="23"/>
      <c r="MV143" s="23"/>
      <c r="MW143" s="68"/>
      <c r="MX143" s="62"/>
      <c r="MY143" s="34"/>
      <c r="MZ143" s="143"/>
      <c r="NA143" s="143"/>
      <c r="NB143" s="143"/>
      <c r="NC143" s="17"/>
      <c r="ND143" s="3"/>
      <c r="NE143" s="32"/>
      <c r="NF143" s="3"/>
      <c r="NG143" s="32"/>
      <c r="NH143" s="3"/>
      <c r="NI143" s="32"/>
      <c r="NJ143" s="3"/>
      <c r="NK143" s="32"/>
      <c r="NL143" s="58"/>
      <c r="NM143" s="59"/>
      <c r="NN143" s="58"/>
      <c r="NO143" s="59"/>
      <c r="NP143" s="58"/>
      <c r="NQ143" s="59"/>
      <c r="NR143" s="42"/>
      <c r="NS143" s="92"/>
      <c r="NT143" s="141"/>
      <c r="NU143" s="36"/>
      <c r="NV143" s="98"/>
      <c r="NW143" s="126"/>
      <c r="NX143" s="100">
        <v>0</v>
      </c>
      <c r="NY143" s="88">
        <v>0</v>
      </c>
      <c r="NZ143" s="3">
        <v>0</v>
      </c>
      <c r="OA143" s="88">
        <v>0</v>
      </c>
      <c r="OB143" s="23">
        <f>NX143+NZ143</f>
        <v>0</v>
      </c>
      <c r="OC143" s="68">
        <f>NY143+OA143</f>
        <v>0</v>
      </c>
      <c r="OD143" s="68">
        <f>OC143/1.18</f>
        <v>0</v>
      </c>
      <c r="OE143" s="62">
        <f>OC143/$OC$1</f>
        <v>0</v>
      </c>
      <c r="OF143" s="23" t="s">
        <v>646</v>
      </c>
      <c r="OG143" s="23">
        <v>0</v>
      </c>
      <c r="OH143" s="68">
        <v>0</v>
      </c>
      <c r="OI143" s="62">
        <f>OH143/$IS$1</f>
        <v>0</v>
      </c>
      <c r="OJ143" s="34">
        <f>OB143*ON143</f>
        <v>0</v>
      </c>
      <c r="OK143" s="143" t="str">
        <f>E143</f>
        <v>PB-09 (AM-C45 + AI-06 + AA-05)</v>
      </c>
      <c r="OL143" s="143" t="str">
        <f>A143</f>
        <v>B0FN7FYZM3</v>
      </c>
      <c r="OM143" s="143" t="str">
        <f>B143</f>
        <v>FBA79847</v>
      </c>
      <c r="ON143" s="17">
        <f>J143</f>
        <v>4889.1530000000002</v>
      </c>
      <c r="OO143" s="3">
        <v>0</v>
      </c>
      <c r="OP143" s="32">
        <f>OO143*ON143</f>
        <v>0</v>
      </c>
      <c r="OQ143" s="3">
        <v>0</v>
      </c>
      <c r="OR143" s="32">
        <f>OQ143*ON143</f>
        <v>0</v>
      </c>
      <c r="OS143" s="3">
        <v>0</v>
      </c>
      <c r="OT143" s="32">
        <f>OS143*ON143</f>
        <v>0</v>
      </c>
      <c r="OU143" s="3">
        <v>0</v>
      </c>
      <c r="OV143" s="32">
        <f>OU143*ON143</f>
        <v>0</v>
      </c>
      <c r="OW143" s="58">
        <v>0</v>
      </c>
      <c r="OX143" s="59">
        <f>OW143*ON143</f>
        <v>0</v>
      </c>
      <c r="OY143" s="58">
        <v>0</v>
      </c>
      <c r="OZ143" s="59">
        <f>OY143*ON143</f>
        <v>0</v>
      </c>
      <c r="PA143" s="58">
        <v>0</v>
      </c>
      <c r="PB143" s="59">
        <f>PA143*ON143</f>
        <v>0</v>
      </c>
      <c r="PC143" s="42">
        <f>OO143+OQ143+OW143+OS143+OU143+OY143+PA143</f>
        <v>0</v>
      </c>
      <c r="PD143" s="92">
        <f>PC143*ON143</f>
        <v>0</v>
      </c>
      <c r="PE143" s="141">
        <v>0</v>
      </c>
      <c r="PF143" s="36" t="str">
        <f>E143</f>
        <v>PB-09 (AM-C45 + AI-06 + AA-05)</v>
      </c>
      <c r="PG143" s="98" t="str">
        <f>H143</f>
        <v>Bundle Pack</v>
      </c>
      <c r="PH143" s="126">
        <f>J143</f>
        <v>4889.1530000000002</v>
      </c>
      <c r="PI143" s="100">
        <v>0</v>
      </c>
      <c r="PJ143" s="88">
        <v>0</v>
      </c>
      <c r="PK143" s="3">
        <v>0</v>
      </c>
      <c r="PL143" s="88">
        <v>0</v>
      </c>
      <c r="PM143" s="23">
        <f>PI143+PK143</f>
        <v>0</v>
      </c>
      <c r="PN143" s="68">
        <f>PJ143+PL143</f>
        <v>0</v>
      </c>
      <c r="PO143" s="68">
        <f>PN143/1.18</f>
        <v>0</v>
      </c>
      <c r="PP143" s="62">
        <f>PN143/$PN$1</f>
        <v>0</v>
      </c>
      <c r="PQ143" s="23">
        <v>62</v>
      </c>
      <c r="PR143" s="23">
        <v>0</v>
      </c>
      <c r="PS143" s="68">
        <v>0</v>
      </c>
      <c r="PT143" s="62">
        <f>PS143/$IS$1</f>
        <v>0</v>
      </c>
      <c r="PU143" s="34">
        <f>PM143*PY143</f>
        <v>0</v>
      </c>
      <c r="PV143" s="143" t="str">
        <f>E143</f>
        <v>PB-09 (AM-C45 + AI-06 + AA-05)</v>
      </c>
      <c r="PW143" s="143" t="str">
        <f>A143</f>
        <v>B0FN7FYZM3</v>
      </c>
      <c r="PX143" s="143" t="str">
        <f>B143</f>
        <v>FBA79847</v>
      </c>
      <c r="PY143" s="17">
        <f>J143</f>
        <v>4889.1530000000002</v>
      </c>
      <c r="PZ143" s="3">
        <v>0</v>
      </c>
      <c r="QA143" s="32">
        <f>PZ143*PY143</f>
        <v>0</v>
      </c>
      <c r="QB143" s="3"/>
      <c r="QC143" s="32">
        <f>QB143*PY143</f>
        <v>0</v>
      </c>
      <c r="QD143" s="3">
        <v>0</v>
      </c>
      <c r="QE143" s="32">
        <f>QD143*PY143</f>
        <v>0</v>
      </c>
      <c r="QF143" s="3">
        <v>0</v>
      </c>
      <c r="QG143" s="32">
        <f>QF143*PY143</f>
        <v>0</v>
      </c>
      <c r="QH143" s="58">
        <v>0</v>
      </c>
      <c r="QI143" s="59">
        <f>QH143*PY143</f>
        <v>0</v>
      </c>
      <c r="QJ143" s="58">
        <v>0</v>
      </c>
      <c r="QK143" s="59">
        <f>QJ143*PY143</f>
        <v>0</v>
      </c>
      <c r="QL143" s="58">
        <v>0</v>
      </c>
      <c r="QM143" s="59">
        <f>QL143*PY143</f>
        <v>0</v>
      </c>
      <c r="QN143" s="42">
        <f>PZ143+QB143+QH143+QD143+QF143+QJ143+QL143</f>
        <v>0</v>
      </c>
      <c r="QO143" s="92">
        <f>QN143*PY143</f>
        <v>0</v>
      </c>
      <c r="QP143" s="141">
        <v>0</v>
      </c>
      <c r="QQ143" s="36" t="str">
        <f>E143</f>
        <v>PB-09 (AM-C45 + AI-06 + AA-05)</v>
      </c>
      <c r="QR143" s="98" t="str">
        <f>H143</f>
        <v>Bundle Pack</v>
      </c>
      <c r="QS143" s="126">
        <f>J143</f>
        <v>4889.1530000000002</v>
      </c>
      <c r="QT143" s="100">
        <v>0</v>
      </c>
      <c r="QU143" s="88">
        <v>0</v>
      </c>
      <c r="QV143" s="3">
        <v>0</v>
      </c>
      <c r="QW143" s="88">
        <v>0</v>
      </c>
      <c r="QX143" s="23">
        <f>QT143+QV143</f>
        <v>0</v>
      </c>
      <c r="QY143" s="68">
        <f>QU143+QW143</f>
        <v>0</v>
      </c>
      <c r="QZ143" s="68">
        <f>QY143/1.18</f>
        <v>0</v>
      </c>
      <c r="RA143" s="62">
        <f>QY143/$QY$1</f>
        <v>0</v>
      </c>
      <c r="RB143" s="23" t="s">
        <v>646</v>
      </c>
      <c r="RC143" s="23">
        <v>0</v>
      </c>
      <c r="RD143" s="68">
        <v>0</v>
      </c>
      <c r="RE143" s="62">
        <f>RD143/$IS$1</f>
        <v>0</v>
      </c>
      <c r="RF143" s="34">
        <f>QX143*RJ143</f>
        <v>0</v>
      </c>
      <c r="RG143" s="143" t="str">
        <f>E143</f>
        <v>PB-09 (AM-C45 + AI-06 + AA-05)</v>
      </c>
      <c r="RH143" s="143" t="str">
        <f>A143</f>
        <v>B0FN7FYZM3</v>
      </c>
      <c r="RI143" s="143" t="str">
        <f>B143</f>
        <v>FBA79847</v>
      </c>
      <c r="RJ143" s="17">
        <f>J143</f>
        <v>4889.1530000000002</v>
      </c>
      <c r="RK143" s="3">
        <v>0</v>
      </c>
      <c r="RL143" s="32">
        <f>RK143*RJ143</f>
        <v>0</v>
      </c>
      <c r="RM143" s="3">
        <v>0</v>
      </c>
      <c r="RN143" s="32">
        <f>RM143*RJ143</f>
        <v>0</v>
      </c>
      <c r="RO143" s="3">
        <v>0</v>
      </c>
      <c r="RP143" s="32">
        <f>RO143*RJ143</f>
        <v>0</v>
      </c>
      <c r="RQ143" s="3">
        <v>0</v>
      </c>
      <c r="RR143" s="32">
        <f>RQ143*RJ143</f>
        <v>0</v>
      </c>
      <c r="RS143" s="58">
        <v>0</v>
      </c>
      <c r="RT143" s="59">
        <f>RS143*RJ143</f>
        <v>0</v>
      </c>
      <c r="RU143" s="58">
        <v>0</v>
      </c>
      <c r="RV143" s="59">
        <f>RU143*RJ143</f>
        <v>0</v>
      </c>
      <c r="RW143" s="58">
        <v>0</v>
      </c>
      <c r="RX143" s="59">
        <f>RW143*RJ143</f>
        <v>0</v>
      </c>
      <c r="RY143" s="42">
        <f>RK143+RM143+RS143+RO143+RQ143+RU143+RW143</f>
        <v>0</v>
      </c>
      <c r="RZ143" s="92">
        <f>RY143*RJ143</f>
        <v>0</v>
      </c>
      <c r="SA143" s="141">
        <v>0</v>
      </c>
      <c r="SB143" s="36" t="str">
        <f>E143</f>
        <v>PB-09 (AM-C45 + AI-06 + AA-05)</v>
      </c>
      <c r="SC143" s="98" t="s">
        <v>480</v>
      </c>
      <c r="SD143" s="17">
        <f>J143</f>
        <v>4889.1530000000002</v>
      </c>
      <c r="SE143" s="100">
        <v>0</v>
      </c>
      <c r="SF143" s="88">
        <v>0</v>
      </c>
      <c r="SG143" s="3">
        <v>0</v>
      </c>
      <c r="SH143" s="88">
        <v>0</v>
      </c>
      <c r="SI143" s="23">
        <f>SE143+SG143</f>
        <v>0</v>
      </c>
      <c r="SJ143" s="68">
        <f>SF143+SH143</f>
        <v>0</v>
      </c>
      <c r="SK143" s="68">
        <f>SJ143/1.18</f>
        <v>0</v>
      </c>
      <c r="SL143" s="62">
        <f>SJ143/$SJ$1</f>
        <v>0</v>
      </c>
      <c r="SM143" s="23">
        <v>30</v>
      </c>
      <c r="SN143" s="23">
        <v>0</v>
      </c>
      <c r="SO143" s="68">
        <v>0</v>
      </c>
      <c r="SP143" s="62">
        <f>SO143/$IS$1</f>
        <v>0</v>
      </c>
      <c r="SQ143" s="34">
        <f>SI143*SU143</f>
        <v>0</v>
      </c>
      <c r="SR143" s="143" t="str">
        <f>E143</f>
        <v>PB-09 (AM-C45 + AI-06 + AA-05)</v>
      </c>
      <c r="SS143" s="143" t="str">
        <f>A143</f>
        <v>B0FN7FYZM3</v>
      </c>
      <c r="ST143" s="143" t="str">
        <f>B143</f>
        <v>FBA79847</v>
      </c>
      <c r="SU143" s="17">
        <f>J143</f>
        <v>4889.1530000000002</v>
      </c>
      <c r="SV143" s="3">
        <v>5</v>
      </c>
      <c r="SW143" s="32">
        <f>SV143*SU143</f>
        <v>24445.764999999999</v>
      </c>
      <c r="SX143" s="3">
        <v>0</v>
      </c>
      <c r="SY143" s="32">
        <f>SX143*SU143</f>
        <v>0</v>
      </c>
      <c r="SZ143" s="3">
        <v>0</v>
      </c>
      <c r="TA143" s="32">
        <f>SZ143*SU143</f>
        <v>0</v>
      </c>
      <c r="TB143" s="3">
        <v>0</v>
      </c>
      <c r="TC143" s="32">
        <f>TB143*SU143</f>
        <v>0</v>
      </c>
      <c r="TD143" s="58">
        <v>0</v>
      </c>
      <c r="TE143" s="59">
        <f>TD143*SU143</f>
        <v>0</v>
      </c>
      <c r="TF143" s="58">
        <v>0</v>
      </c>
      <c r="TG143" s="59">
        <f>TF143*SU143</f>
        <v>0</v>
      </c>
      <c r="TH143" s="58">
        <v>0</v>
      </c>
      <c r="TI143" s="59">
        <f>TH143*SU143</f>
        <v>0</v>
      </c>
      <c r="TJ143" s="42">
        <f>SV143+SX143+TD143+SZ143+TB143+TF143+TH143</f>
        <v>5</v>
      </c>
      <c r="TK143" s="92">
        <f>TJ143*SU143</f>
        <v>24445.764999999999</v>
      </c>
      <c r="TL143" s="141">
        <v>0</v>
      </c>
      <c r="TM143" s="36" t="str">
        <f>E143</f>
        <v>PB-09 (AM-C45 + AI-06 + AA-05)</v>
      </c>
      <c r="TN143" s="98" t="s">
        <v>480</v>
      </c>
      <c r="TO143" s="17">
        <f>J143</f>
        <v>4889.1530000000002</v>
      </c>
      <c r="TP143" s="100">
        <v>0</v>
      </c>
      <c r="TQ143" s="88">
        <v>0</v>
      </c>
      <c r="TR143" s="3">
        <v>0</v>
      </c>
      <c r="TS143" s="88">
        <v>0</v>
      </c>
      <c r="TT143" s="23">
        <f>TP143+TR143</f>
        <v>0</v>
      </c>
      <c r="TU143" s="68">
        <f>TQ143+TS143</f>
        <v>0</v>
      </c>
      <c r="TV143" s="68">
        <f>TU143/1.18</f>
        <v>0</v>
      </c>
      <c r="TW143" s="62">
        <f>TU143/$TU$1</f>
        <v>0</v>
      </c>
      <c r="TX143" s="23">
        <v>92</v>
      </c>
      <c r="TY143" s="23">
        <v>0</v>
      </c>
      <c r="TZ143" s="68">
        <v>0</v>
      </c>
      <c r="UA143" s="62">
        <f>TZ143/$IS$1</f>
        <v>0</v>
      </c>
      <c r="UB143" s="34">
        <f>TT143*J143</f>
        <v>0</v>
      </c>
      <c r="UC143" s="143" t="str">
        <f>E143</f>
        <v>PB-09 (AM-C45 + AI-06 + AA-05)</v>
      </c>
      <c r="UD143" s="143" t="str">
        <f>A143</f>
        <v>B0FN7FYZM3</v>
      </c>
      <c r="UE143" s="143" t="str">
        <f>B143</f>
        <v>FBA79847</v>
      </c>
      <c r="UF143" s="17">
        <f>J143</f>
        <v>4889.1530000000002</v>
      </c>
      <c r="UG143" s="3">
        <v>5</v>
      </c>
      <c r="UH143" s="32">
        <f>UG143*J143</f>
        <v>24445.764999999999</v>
      </c>
      <c r="UI143" s="3">
        <v>0</v>
      </c>
      <c r="UJ143" s="32">
        <f>UI143*J143</f>
        <v>0</v>
      </c>
      <c r="UK143" s="3">
        <v>0</v>
      </c>
      <c r="UL143" s="32">
        <f>UK143*J143</f>
        <v>0</v>
      </c>
      <c r="UM143" s="3">
        <v>0</v>
      </c>
      <c r="UN143" s="32">
        <f>UM143*J143</f>
        <v>0</v>
      </c>
      <c r="UO143" s="58">
        <v>0</v>
      </c>
      <c r="UP143" s="59">
        <f>UO143*J143</f>
        <v>0</v>
      </c>
      <c r="UQ143" s="58">
        <v>0</v>
      </c>
      <c r="UR143" s="59">
        <f>UQ143*J143</f>
        <v>0</v>
      </c>
      <c r="US143" s="58">
        <v>0</v>
      </c>
      <c r="UT143" s="59">
        <f>US143*J143</f>
        <v>0</v>
      </c>
      <c r="UU143" s="42">
        <f>UG143+UI143+UO143+UK143+UM143+UQ143+US143</f>
        <v>5</v>
      </c>
      <c r="UV143" s="92">
        <f>UU143*J143</f>
        <v>24445.764999999999</v>
      </c>
      <c r="UW143" s="141">
        <v>0</v>
      </c>
      <c r="UX143" s="36" t="str">
        <f>E143</f>
        <v>PB-09 (AM-C45 + AI-06 + AA-05)</v>
      </c>
      <c r="UY143" s="98" t="s">
        <v>480</v>
      </c>
      <c r="UZ143" s="17">
        <f>J143</f>
        <v>4889.1530000000002</v>
      </c>
      <c r="VA143" s="100">
        <v>0</v>
      </c>
      <c r="VB143" s="88">
        <v>0</v>
      </c>
      <c r="VC143" s="3">
        <v>0</v>
      </c>
      <c r="VD143" s="88">
        <v>0</v>
      </c>
      <c r="VE143" s="23">
        <f t="shared" si="1048"/>
        <v>0</v>
      </c>
      <c r="VF143" s="68">
        <f t="shared" si="1049"/>
        <v>0</v>
      </c>
      <c r="VG143" s="68">
        <f t="shared" si="1050"/>
        <v>0</v>
      </c>
      <c r="VH143" s="62">
        <f t="shared" si="1051"/>
        <v>0</v>
      </c>
      <c r="VI143" s="23">
        <v>110</v>
      </c>
      <c r="VJ143" s="23">
        <v>0</v>
      </c>
      <c r="VK143" s="68">
        <v>0</v>
      </c>
      <c r="VL143" s="62">
        <f>VK143/$IS$1</f>
        <v>0</v>
      </c>
      <c r="VM143" s="34">
        <f t="shared" si="1052"/>
        <v>0</v>
      </c>
      <c r="VN143" s="143" t="str">
        <f t="shared" si="1044"/>
        <v>PB-09 (AM-C45 + AI-06 + AA-05)</v>
      </c>
      <c r="VO143" s="143" t="str">
        <f t="shared" si="1045"/>
        <v>B0FN7FYZM3</v>
      </c>
      <c r="VP143" s="143" t="str">
        <f t="shared" si="1046"/>
        <v>FBA79847</v>
      </c>
      <c r="VQ143" s="17">
        <f t="shared" si="1053"/>
        <v>4889.1530000000002</v>
      </c>
      <c r="VR143" s="3">
        <v>15</v>
      </c>
      <c r="VS143" s="32">
        <f t="shared" si="1054"/>
        <v>73337.294999999998</v>
      </c>
      <c r="VT143" s="3">
        <v>0</v>
      </c>
      <c r="VU143" s="32">
        <f t="shared" si="1055"/>
        <v>0</v>
      </c>
      <c r="VV143" s="3">
        <v>0</v>
      </c>
      <c r="VW143" s="32">
        <f t="shared" si="1056"/>
        <v>0</v>
      </c>
      <c r="VX143" s="3">
        <v>0</v>
      </c>
      <c r="VY143" s="32">
        <f t="shared" si="1057"/>
        <v>0</v>
      </c>
      <c r="VZ143" s="58">
        <v>0</v>
      </c>
      <c r="WA143" s="59">
        <f t="shared" si="1058"/>
        <v>0</v>
      </c>
      <c r="WB143" s="58">
        <v>0</v>
      </c>
      <c r="WC143" s="59">
        <f t="shared" si="1059"/>
        <v>0</v>
      </c>
      <c r="WD143" s="58">
        <v>0</v>
      </c>
      <c r="WE143" s="59">
        <f t="shared" si="1060"/>
        <v>0</v>
      </c>
      <c r="WF143" s="42">
        <f t="shared" si="1061"/>
        <v>15</v>
      </c>
      <c r="WG143" s="92">
        <f t="shared" si="1062"/>
        <v>73337.294999999998</v>
      </c>
      <c r="WH143" s="141">
        <v>8</v>
      </c>
      <c r="WI143" s="36" t="str">
        <f t="shared" si="1047"/>
        <v>PB-09 (AM-C45 + AI-06 + AA-05)</v>
      </c>
      <c r="WJ143" s="98" t="s">
        <v>480</v>
      </c>
      <c r="WK143" s="17">
        <f t="shared" si="1063"/>
        <v>4889.1530000000002</v>
      </c>
    </row>
    <row r="144" spans="1:609">
      <c r="A144" s="150" t="s">
        <v>461</v>
      </c>
      <c r="B144" s="160" t="s">
        <v>910</v>
      </c>
      <c r="C144" s="180"/>
      <c r="D144" s="150" t="s">
        <v>669</v>
      </c>
      <c r="E144" s="161" t="s">
        <v>934</v>
      </c>
      <c r="F144" s="180"/>
      <c r="G144" s="180"/>
      <c r="H144" s="161" t="s">
        <v>476</v>
      </c>
      <c r="I144" s="161" t="s">
        <v>958</v>
      </c>
      <c r="J144" s="188">
        <v>7319.93</v>
      </c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  <c r="AZ144" s="179"/>
      <c r="BA144" s="179"/>
      <c r="BB144" s="179"/>
      <c r="BC144" s="179"/>
      <c r="BD144" s="179"/>
      <c r="BE144" s="179"/>
      <c r="BF144" s="179"/>
      <c r="BG144" s="179"/>
      <c r="BH144" s="179"/>
      <c r="BI144" s="179"/>
      <c r="BJ144" s="179"/>
      <c r="BK144" s="179"/>
      <c r="BL144" s="179"/>
      <c r="BM144" s="179"/>
      <c r="BN144" s="179"/>
      <c r="BO144" s="179"/>
      <c r="BP144" s="179"/>
      <c r="BQ144" s="179"/>
      <c r="BR144" s="179"/>
      <c r="BS144" s="179"/>
      <c r="BT144" s="179"/>
      <c r="BU144" s="179"/>
      <c r="BV144" s="179"/>
      <c r="BW144" s="179"/>
      <c r="BX144" s="179"/>
      <c r="BY144" s="179"/>
      <c r="BZ144" s="179"/>
      <c r="CA144" s="179"/>
      <c r="CB144" s="179"/>
      <c r="CC144" s="179"/>
      <c r="CD144" s="179"/>
      <c r="CE144" s="179"/>
      <c r="CF144" s="179"/>
      <c r="CG144" s="179"/>
      <c r="CH144" s="179"/>
      <c r="CI144" s="179"/>
      <c r="CJ144" s="179"/>
      <c r="CK144" s="179"/>
      <c r="CL144" s="179"/>
      <c r="CM144" s="179"/>
      <c r="CN144" s="179"/>
      <c r="CO144" s="179"/>
      <c r="CP144" s="179"/>
      <c r="CQ144" s="179"/>
      <c r="CR144" s="179"/>
      <c r="CS144" s="179"/>
      <c r="CT144" s="179"/>
      <c r="CU144" s="179"/>
      <c r="CV144" s="179"/>
      <c r="CW144" s="179"/>
      <c r="CX144" s="179"/>
      <c r="CY144" s="179"/>
      <c r="CZ144" s="179"/>
      <c r="DA144" s="179"/>
      <c r="DB144" s="179"/>
      <c r="DC144" s="179"/>
      <c r="DD144" s="179"/>
      <c r="DE144" s="179"/>
      <c r="DF144" s="179"/>
      <c r="DG144" s="179"/>
      <c r="DH144" s="179"/>
      <c r="DI144" s="179"/>
      <c r="DJ144" s="179"/>
      <c r="DK144" s="179"/>
      <c r="DL144" s="179"/>
      <c r="DM144" s="179"/>
      <c r="DN144" s="179"/>
      <c r="DO144" s="179"/>
      <c r="DP144" s="179"/>
      <c r="DQ144" s="179"/>
      <c r="DR144" s="179"/>
      <c r="DS144" s="179"/>
      <c r="DT144" s="179"/>
      <c r="DU144" s="179"/>
      <c r="DV144" s="144"/>
      <c r="DW144" s="144"/>
      <c r="DX144" s="144"/>
      <c r="DY144" s="144"/>
      <c r="DZ144" s="144"/>
      <c r="EA144" s="144"/>
      <c r="EB144" s="144"/>
      <c r="EC144" s="144"/>
      <c r="ED144" s="144"/>
      <c r="EE144" s="179"/>
      <c r="EF144" s="179"/>
      <c r="EG144" s="179"/>
      <c r="EH144" s="179"/>
      <c r="EI144" s="179"/>
      <c r="EJ144" s="179"/>
      <c r="EK144" s="179"/>
      <c r="EL144" s="144"/>
      <c r="EM144" s="179"/>
      <c r="EN144" s="179"/>
      <c r="EO144" s="179"/>
      <c r="EP144" s="144"/>
      <c r="EQ144" s="179"/>
      <c r="ER144" s="144"/>
      <c r="ES144" s="144"/>
      <c r="ET144" s="144"/>
      <c r="EU144" s="144"/>
      <c r="EV144" s="179"/>
      <c r="EW144" s="179"/>
      <c r="EX144" s="179"/>
      <c r="EY144" s="179"/>
      <c r="EZ144" s="179"/>
      <c r="FA144" s="179"/>
      <c r="FB144" s="179"/>
      <c r="FC144" s="144"/>
      <c r="FD144" s="179"/>
      <c r="FE144" s="179"/>
      <c r="FF144" s="179"/>
      <c r="FG144" s="144"/>
      <c r="FH144" s="179"/>
      <c r="FI144" s="179"/>
      <c r="FJ144" s="179"/>
      <c r="FK144" s="179"/>
      <c r="FL144" s="179"/>
      <c r="FM144" s="179"/>
      <c r="FN144" s="179"/>
      <c r="FO144" s="179"/>
      <c r="FP144" s="144"/>
      <c r="FQ144" s="179"/>
      <c r="FR144" s="179"/>
      <c r="FS144" s="145"/>
      <c r="FT144" s="144"/>
      <c r="FU144" s="179"/>
      <c r="FV144" s="179"/>
      <c r="FW144" s="179"/>
      <c r="FX144" s="179"/>
      <c r="FY144" s="179"/>
      <c r="FZ144" s="179"/>
      <c r="GA144" s="179"/>
      <c r="GB144" s="179"/>
      <c r="GC144" s="144"/>
      <c r="GD144" s="179"/>
      <c r="GE144" s="179"/>
      <c r="GF144" s="145"/>
      <c r="GG144" s="144"/>
      <c r="GH144" s="181"/>
      <c r="GI144" s="182"/>
      <c r="GJ144" s="179"/>
      <c r="GK144" s="179"/>
      <c r="GL144" s="179"/>
      <c r="GM144" s="179"/>
      <c r="GN144" s="179"/>
      <c r="GO144" s="179"/>
      <c r="GP144" s="144"/>
      <c r="GQ144" s="179"/>
      <c r="GR144" s="179"/>
      <c r="GS144" s="145"/>
      <c r="GT144" s="144"/>
      <c r="GU144" s="181"/>
      <c r="GV144" s="182"/>
      <c r="GW144" s="179"/>
      <c r="GX144" s="179"/>
      <c r="GY144" s="179"/>
      <c r="GZ144" s="179"/>
      <c r="HA144" s="179"/>
      <c r="HB144" s="179"/>
      <c r="HC144" s="144"/>
      <c r="HD144" s="179"/>
      <c r="HE144" s="179"/>
      <c r="HF144" s="145"/>
      <c r="HG144" s="144"/>
      <c r="HH144" s="179"/>
      <c r="HI144" s="182"/>
      <c r="HJ144" s="179"/>
      <c r="HK144" s="179"/>
      <c r="HL144" s="179"/>
      <c r="HM144" s="179"/>
      <c r="HN144" s="179"/>
      <c r="HO144" s="179"/>
      <c r="HP144" s="144"/>
      <c r="HQ144" s="179"/>
      <c r="HR144" s="179"/>
      <c r="HS144" s="145"/>
      <c r="HT144" s="144"/>
      <c r="HU144" s="179"/>
      <c r="HV144" s="182"/>
      <c r="HW144" s="179"/>
      <c r="HX144" s="179"/>
      <c r="HY144" s="179"/>
      <c r="HZ144" s="179"/>
      <c r="IA144" s="179"/>
      <c r="IB144" s="179"/>
      <c r="IC144" s="144"/>
      <c r="ID144" s="179"/>
      <c r="IE144" s="179"/>
      <c r="IF144" s="145"/>
      <c r="IG144" s="144"/>
      <c r="IH144" s="179"/>
      <c r="II144" s="182"/>
      <c r="IJ144" s="145"/>
      <c r="IK144" s="179"/>
      <c r="IL144" s="145"/>
      <c r="IM144" s="179"/>
      <c r="IN144" s="145"/>
      <c r="IO144" s="145"/>
      <c r="IP144" s="144"/>
      <c r="IQ144" s="179"/>
      <c r="IR144" s="179"/>
      <c r="IS144" s="145"/>
      <c r="IT144" s="144"/>
      <c r="IU144" s="179"/>
      <c r="IV144" s="179"/>
      <c r="IW144" s="179"/>
      <c r="IX144" s="179"/>
      <c r="IY144" s="179"/>
      <c r="IZ144" s="179"/>
      <c r="JA144" s="179"/>
      <c r="JB144" s="179"/>
      <c r="JC144" s="179"/>
      <c r="JD144" s="179"/>
      <c r="JE144" s="179"/>
      <c r="JF144" s="179"/>
      <c r="JG144" s="179"/>
      <c r="JH144" s="179"/>
      <c r="JI144" s="179"/>
      <c r="JJ144" s="179"/>
      <c r="JK144" s="179"/>
      <c r="JL144" s="179"/>
      <c r="JM144" s="179"/>
      <c r="JN144" s="179"/>
      <c r="JO144" s="179"/>
      <c r="JP144" s="179"/>
      <c r="JQ144" s="181"/>
      <c r="JR144" s="179"/>
      <c r="JS144" s="182"/>
      <c r="JT144" s="145"/>
      <c r="JU144" s="179"/>
      <c r="JV144" s="145"/>
      <c r="JW144" s="179"/>
      <c r="JX144" s="145"/>
      <c r="JY144" s="145"/>
      <c r="JZ144" s="144"/>
      <c r="KA144" s="179"/>
      <c r="KB144" s="179"/>
      <c r="KC144" s="145"/>
      <c r="KD144" s="144"/>
      <c r="KE144" s="179"/>
      <c r="KF144" s="179"/>
      <c r="KG144" s="179"/>
      <c r="KH144" s="179"/>
      <c r="KI144" s="179"/>
      <c r="KJ144" s="179"/>
      <c r="KK144" s="179"/>
      <c r="KL144" s="179"/>
      <c r="KM144" s="179"/>
      <c r="KN144" s="179"/>
      <c r="KO144" s="179"/>
      <c r="KP144" s="179"/>
      <c r="KQ144" s="179"/>
      <c r="KR144" s="179"/>
      <c r="KS144" s="179"/>
      <c r="KT144" s="179"/>
      <c r="KU144" s="179"/>
      <c r="KV144" s="179"/>
      <c r="KW144" s="179"/>
      <c r="KX144" s="179"/>
      <c r="KY144" s="179"/>
      <c r="KZ144" s="179"/>
      <c r="LA144" s="181"/>
      <c r="LB144" s="179"/>
      <c r="LC144" s="100"/>
      <c r="LD144" s="88"/>
      <c r="LE144" s="3"/>
      <c r="LF144" s="88"/>
      <c r="LG144" s="23"/>
      <c r="LH144" s="68"/>
      <c r="LI144" s="68"/>
      <c r="LJ144" s="62"/>
      <c r="LK144" s="23"/>
      <c r="LL144" s="23"/>
      <c r="LM144" s="68"/>
      <c r="LN144" s="62"/>
      <c r="LO144" s="34"/>
      <c r="LP144" s="143"/>
      <c r="LQ144" s="142"/>
      <c r="LR144" s="143"/>
      <c r="LS144" s="126"/>
      <c r="LT144" s="3"/>
      <c r="LU144" s="32"/>
      <c r="LV144" s="3"/>
      <c r="LW144" s="32"/>
      <c r="LX144" s="3"/>
      <c r="LY144" s="32"/>
      <c r="LZ144" s="3"/>
      <c r="MA144" s="32"/>
      <c r="MB144" s="58"/>
      <c r="MC144" s="59"/>
      <c r="MD144" s="58"/>
      <c r="ME144" s="59"/>
      <c r="MF144" s="58"/>
      <c r="MG144" s="59"/>
      <c r="MH144" s="42"/>
      <c r="MI144" s="10"/>
      <c r="MJ144" s="36"/>
      <c r="MK144" s="98"/>
      <c r="ML144" s="126"/>
      <c r="MM144" s="100"/>
      <c r="MN144" s="88"/>
      <c r="MO144" s="3"/>
      <c r="MP144" s="88"/>
      <c r="MQ144" s="23"/>
      <c r="MR144" s="68"/>
      <c r="MS144" s="68"/>
      <c r="MT144" s="62"/>
      <c r="MU144" s="23"/>
      <c r="MV144" s="23"/>
      <c r="MW144" s="68"/>
      <c r="MX144" s="62"/>
      <c r="MY144" s="34"/>
      <c r="MZ144" s="143"/>
      <c r="NA144" s="143"/>
      <c r="NB144" s="143"/>
      <c r="NC144" s="17"/>
      <c r="ND144" s="3"/>
      <c r="NE144" s="32"/>
      <c r="NF144" s="3"/>
      <c r="NG144" s="32"/>
      <c r="NH144" s="3"/>
      <c r="NI144" s="32"/>
      <c r="NJ144" s="3"/>
      <c r="NK144" s="32"/>
      <c r="NL144" s="58"/>
      <c r="NM144" s="59"/>
      <c r="NN144" s="58"/>
      <c r="NO144" s="59"/>
      <c r="NP144" s="58"/>
      <c r="NQ144" s="59"/>
      <c r="NR144" s="42"/>
      <c r="NS144" s="92"/>
      <c r="NT144" s="141"/>
      <c r="NU144" s="36"/>
      <c r="NV144" s="98"/>
      <c r="NW144" s="126"/>
      <c r="NX144" s="100"/>
      <c r="NY144" s="88"/>
      <c r="NZ144" s="3"/>
      <c r="OA144" s="88"/>
      <c r="OB144" s="23"/>
      <c r="OC144" s="68"/>
      <c r="OD144" s="68"/>
      <c r="OE144" s="62"/>
      <c r="OF144" s="23"/>
      <c r="OG144" s="23"/>
      <c r="OH144" s="68"/>
      <c r="OI144" s="62"/>
      <c r="OJ144" s="34"/>
      <c r="OK144" s="143"/>
      <c r="OL144" s="143"/>
      <c r="OM144" s="143"/>
      <c r="ON144" s="17"/>
      <c r="OO144" s="3"/>
      <c r="OP144" s="32"/>
      <c r="OQ144" s="3"/>
      <c r="OR144" s="32"/>
      <c r="OS144" s="3"/>
      <c r="OT144" s="32"/>
      <c r="OU144" s="3"/>
      <c r="OV144" s="32"/>
      <c r="OW144" s="58"/>
      <c r="OX144" s="59"/>
      <c r="OY144" s="58"/>
      <c r="OZ144" s="59"/>
      <c r="PA144" s="58"/>
      <c r="PB144" s="59"/>
      <c r="PC144" s="42"/>
      <c r="PD144" s="92"/>
      <c r="PE144" s="141"/>
      <c r="PF144" s="36"/>
      <c r="PG144" s="98"/>
      <c r="PH144" s="126"/>
      <c r="PI144" s="100"/>
      <c r="PJ144" s="88"/>
      <c r="PK144" s="3"/>
      <c r="PL144" s="88"/>
      <c r="PM144" s="23"/>
      <c r="PN144" s="68"/>
      <c r="PO144" s="68"/>
      <c r="PP144" s="62"/>
      <c r="PQ144" s="23"/>
      <c r="PR144" s="23"/>
      <c r="PS144" s="68"/>
      <c r="PT144" s="62"/>
      <c r="PU144" s="34"/>
      <c r="PV144" s="143"/>
      <c r="PW144" s="143"/>
      <c r="PX144" s="143"/>
      <c r="PY144" s="17"/>
      <c r="PZ144" s="3"/>
      <c r="QA144" s="32"/>
      <c r="QB144" s="3"/>
      <c r="QC144" s="32"/>
      <c r="QD144" s="3"/>
      <c r="QE144" s="32"/>
      <c r="QF144" s="3"/>
      <c r="QG144" s="32"/>
      <c r="QH144" s="58"/>
      <c r="QI144" s="59"/>
      <c r="QJ144" s="58"/>
      <c r="QK144" s="59"/>
      <c r="QL144" s="58"/>
      <c r="QM144" s="59"/>
      <c r="QN144" s="42"/>
      <c r="QO144" s="92"/>
      <c r="QP144" s="141"/>
      <c r="QQ144" s="36"/>
      <c r="QR144" s="98"/>
      <c r="QS144" s="126"/>
      <c r="QT144" s="100"/>
      <c r="QU144" s="88"/>
      <c r="QV144" s="3"/>
      <c r="QW144" s="88"/>
      <c r="QX144" s="23"/>
      <c r="QY144" s="68"/>
      <c r="QZ144" s="68"/>
      <c r="RA144" s="62"/>
      <c r="RB144" s="23"/>
      <c r="RC144" s="23"/>
      <c r="RD144" s="68"/>
      <c r="RE144" s="62"/>
      <c r="RF144" s="34"/>
      <c r="RG144" s="143"/>
      <c r="RH144" s="143"/>
      <c r="RI144" s="143"/>
      <c r="RJ144" s="17"/>
      <c r="RK144" s="3"/>
      <c r="RL144" s="32"/>
      <c r="RM144" s="3"/>
      <c r="RN144" s="32"/>
      <c r="RO144" s="3"/>
      <c r="RP144" s="32"/>
      <c r="RQ144" s="3"/>
      <c r="RR144" s="32"/>
      <c r="RS144" s="58"/>
      <c r="RT144" s="59"/>
      <c r="RU144" s="58"/>
      <c r="RV144" s="59"/>
      <c r="RW144" s="58"/>
      <c r="RX144" s="59"/>
      <c r="RY144" s="42"/>
      <c r="RZ144" s="92"/>
      <c r="SA144" s="141"/>
      <c r="SB144" s="36"/>
      <c r="SC144" s="98"/>
      <c r="SD144" s="17"/>
      <c r="SE144" s="100"/>
      <c r="SF144" s="88"/>
      <c r="SG144" s="3"/>
      <c r="SH144" s="88"/>
      <c r="SI144" s="23"/>
      <c r="SJ144" s="68"/>
      <c r="SK144" s="68"/>
      <c r="SL144" s="62"/>
      <c r="SM144" s="23"/>
      <c r="SN144" s="23"/>
      <c r="SO144" s="68"/>
      <c r="SP144" s="62"/>
      <c r="SQ144" s="34"/>
      <c r="SR144" s="143"/>
      <c r="SS144" s="143"/>
      <c r="ST144" s="143"/>
      <c r="SU144" s="17"/>
      <c r="SV144" s="3"/>
      <c r="SW144" s="32"/>
      <c r="SX144" s="3"/>
      <c r="SY144" s="32"/>
      <c r="SZ144" s="3"/>
      <c r="TA144" s="32"/>
      <c r="TB144" s="3"/>
      <c r="TC144" s="32"/>
      <c r="TD144" s="58"/>
      <c r="TE144" s="59"/>
      <c r="TF144" s="58"/>
      <c r="TG144" s="59"/>
      <c r="TH144" s="58"/>
      <c r="TI144" s="59"/>
      <c r="TJ144" s="42"/>
      <c r="TK144" s="92"/>
      <c r="TL144" s="141"/>
      <c r="TM144" s="36"/>
      <c r="TN144" s="98"/>
      <c r="TO144" s="17"/>
      <c r="TP144" s="100"/>
      <c r="TQ144" s="88"/>
      <c r="TR144" s="3"/>
      <c r="TS144" s="88"/>
      <c r="TT144" s="23"/>
      <c r="TU144" s="68"/>
      <c r="TV144" s="68"/>
      <c r="TW144" s="62"/>
      <c r="TX144" s="23"/>
      <c r="TY144" s="23"/>
      <c r="TZ144" s="68"/>
      <c r="UA144" s="62"/>
      <c r="UB144" s="34"/>
      <c r="UC144" s="143"/>
      <c r="UD144" s="143"/>
      <c r="UE144" s="143"/>
      <c r="UF144" s="17"/>
      <c r="UG144" s="3"/>
      <c r="UH144" s="32"/>
      <c r="UI144" s="3"/>
      <c r="UJ144" s="32"/>
      <c r="UK144" s="3"/>
      <c r="UL144" s="32"/>
      <c r="UM144" s="3"/>
      <c r="UN144" s="32"/>
      <c r="UO144" s="58"/>
      <c r="UP144" s="59"/>
      <c r="UQ144" s="58"/>
      <c r="UR144" s="59"/>
      <c r="US144" s="58"/>
      <c r="UT144" s="59"/>
      <c r="UU144" s="42"/>
      <c r="UV144" s="92"/>
      <c r="UW144" s="141"/>
      <c r="UX144" s="36"/>
      <c r="UY144" s="98"/>
      <c r="UZ144" s="17"/>
      <c r="VA144" s="100">
        <v>0</v>
      </c>
      <c r="VB144" s="88">
        <v>0</v>
      </c>
      <c r="VC144" s="3">
        <v>0</v>
      </c>
      <c r="VD144" s="88">
        <v>0</v>
      </c>
      <c r="VE144" s="23">
        <f t="shared" si="1048"/>
        <v>0</v>
      </c>
      <c r="VF144" s="68">
        <f t="shared" si="1049"/>
        <v>0</v>
      </c>
      <c r="VG144" s="68">
        <f t="shared" si="1050"/>
        <v>0</v>
      </c>
      <c r="VH144" s="62">
        <f t="shared" si="1051"/>
        <v>0</v>
      </c>
      <c r="VI144" s="23">
        <v>0</v>
      </c>
      <c r="VJ144" s="23"/>
      <c r="VK144" s="68"/>
      <c r="VL144" s="62"/>
      <c r="VM144" s="34">
        <f t="shared" si="1052"/>
        <v>0</v>
      </c>
      <c r="VN144" s="143" t="str">
        <f t="shared" si="1044"/>
        <v>BM-320PRO</v>
      </c>
      <c r="VO144" s="143" t="str">
        <f t="shared" si="1045"/>
        <v>-</v>
      </c>
      <c r="VP144" s="143" t="str">
        <f t="shared" si="1046"/>
        <v>FBA79977</v>
      </c>
      <c r="VQ144" s="17">
        <f t="shared" si="1053"/>
        <v>7319.93</v>
      </c>
      <c r="VR144" s="3">
        <v>0</v>
      </c>
      <c r="VS144" s="32">
        <f t="shared" si="1054"/>
        <v>0</v>
      </c>
      <c r="VT144" s="3">
        <v>0</v>
      </c>
      <c r="VU144" s="32">
        <f t="shared" si="1055"/>
        <v>0</v>
      </c>
      <c r="VV144" s="3">
        <v>0</v>
      </c>
      <c r="VW144" s="32">
        <f t="shared" si="1056"/>
        <v>0</v>
      </c>
      <c r="VX144" s="3">
        <v>0</v>
      </c>
      <c r="VY144" s="32">
        <f t="shared" si="1057"/>
        <v>0</v>
      </c>
      <c r="VZ144" s="58">
        <v>10</v>
      </c>
      <c r="WA144" s="59">
        <f t="shared" si="1058"/>
        <v>73199.3</v>
      </c>
      <c r="WB144" s="58">
        <v>0</v>
      </c>
      <c r="WC144" s="59">
        <f t="shared" si="1059"/>
        <v>0</v>
      </c>
      <c r="WD144" s="58">
        <v>0</v>
      </c>
      <c r="WE144" s="59">
        <f t="shared" si="1060"/>
        <v>0</v>
      </c>
      <c r="WF144" s="42">
        <f t="shared" si="1061"/>
        <v>10</v>
      </c>
      <c r="WG144" s="92">
        <f t="shared" si="1062"/>
        <v>73199.3</v>
      </c>
      <c r="WH144" s="141">
        <v>0</v>
      </c>
      <c r="WI144" s="36" t="str">
        <f t="shared" si="1047"/>
        <v>BM-320PRO</v>
      </c>
      <c r="WJ144" s="98" t="s">
        <v>465</v>
      </c>
      <c r="WK144" s="17">
        <f t="shared" si="1063"/>
        <v>7319.93</v>
      </c>
    </row>
    <row r="145" spans="1:609">
      <c r="A145" s="150" t="s">
        <v>461</v>
      </c>
      <c r="B145" s="160" t="s">
        <v>916</v>
      </c>
      <c r="C145" s="180"/>
      <c r="D145" s="150" t="s">
        <v>669</v>
      </c>
      <c r="E145" s="161" t="s">
        <v>940</v>
      </c>
      <c r="F145" s="180"/>
      <c r="G145" s="180"/>
      <c r="H145" s="161" t="s">
        <v>476</v>
      </c>
      <c r="I145" s="161" t="s">
        <v>962</v>
      </c>
      <c r="J145" s="188">
        <v>3137.11</v>
      </c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179"/>
      <c r="AU145" s="179"/>
      <c r="AV145" s="179"/>
      <c r="AW145" s="179"/>
      <c r="AX145" s="179"/>
      <c r="AY145" s="179"/>
      <c r="AZ145" s="179"/>
      <c r="BA145" s="179"/>
      <c r="BB145" s="179"/>
      <c r="BC145" s="179"/>
      <c r="BD145" s="179"/>
      <c r="BE145" s="179"/>
      <c r="BF145" s="179"/>
      <c r="BG145" s="179"/>
      <c r="BH145" s="179"/>
      <c r="BI145" s="179"/>
      <c r="BJ145" s="179"/>
      <c r="BK145" s="179"/>
      <c r="BL145" s="179"/>
      <c r="BM145" s="179"/>
      <c r="BN145" s="179"/>
      <c r="BO145" s="179"/>
      <c r="BP145" s="179"/>
      <c r="BQ145" s="179"/>
      <c r="BR145" s="179"/>
      <c r="BS145" s="179"/>
      <c r="BT145" s="179"/>
      <c r="BU145" s="179"/>
      <c r="BV145" s="179"/>
      <c r="BW145" s="179"/>
      <c r="BX145" s="179"/>
      <c r="BY145" s="179"/>
      <c r="BZ145" s="179"/>
      <c r="CA145" s="179"/>
      <c r="CB145" s="179"/>
      <c r="CC145" s="179"/>
      <c r="CD145" s="179"/>
      <c r="CE145" s="179"/>
      <c r="CF145" s="179"/>
      <c r="CG145" s="179"/>
      <c r="CH145" s="179"/>
      <c r="CI145" s="179"/>
      <c r="CJ145" s="179"/>
      <c r="CK145" s="179"/>
      <c r="CL145" s="179"/>
      <c r="CM145" s="179"/>
      <c r="CN145" s="179"/>
      <c r="CO145" s="179"/>
      <c r="CP145" s="179"/>
      <c r="CQ145" s="179"/>
      <c r="CR145" s="179"/>
      <c r="CS145" s="179"/>
      <c r="CT145" s="179"/>
      <c r="CU145" s="179"/>
      <c r="CV145" s="179"/>
      <c r="CW145" s="179"/>
      <c r="CX145" s="179"/>
      <c r="CY145" s="179"/>
      <c r="CZ145" s="179"/>
      <c r="DA145" s="179"/>
      <c r="DB145" s="179"/>
      <c r="DC145" s="179"/>
      <c r="DD145" s="179"/>
      <c r="DE145" s="179"/>
      <c r="DF145" s="179"/>
      <c r="DG145" s="179"/>
      <c r="DH145" s="179"/>
      <c r="DI145" s="179"/>
      <c r="DJ145" s="179"/>
      <c r="DK145" s="179"/>
      <c r="DL145" s="179"/>
      <c r="DM145" s="179"/>
      <c r="DN145" s="179"/>
      <c r="DO145" s="179"/>
      <c r="DP145" s="179"/>
      <c r="DQ145" s="179"/>
      <c r="DR145" s="179"/>
      <c r="DS145" s="179"/>
      <c r="DT145" s="179"/>
      <c r="DU145" s="179"/>
      <c r="DV145" s="144"/>
      <c r="DW145" s="144"/>
      <c r="DX145" s="144"/>
      <c r="DY145" s="144"/>
      <c r="DZ145" s="144"/>
      <c r="EA145" s="144"/>
      <c r="EB145" s="144"/>
      <c r="EC145" s="144"/>
      <c r="ED145" s="144"/>
      <c r="EE145" s="179"/>
      <c r="EF145" s="179"/>
      <c r="EG145" s="179"/>
      <c r="EH145" s="179"/>
      <c r="EI145" s="179"/>
      <c r="EJ145" s="179"/>
      <c r="EK145" s="179"/>
      <c r="EL145" s="144"/>
      <c r="EM145" s="179"/>
      <c r="EN145" s="179"/>
      <c r="EO145" s="179"/>
      <c r="EP145" s="144"/>
      <c r="EQ145" s="179"/>
      <c r="ER145" s="144"/>
      <c r="ES145" s="144"/>
      <c r="ET145" s="144"/>
      <c r="EU145" s="144"/>
      <c r="EV145" s="179"/>
      <c r="EW145" s="179"/>
      <c r="EX145" s="179"/>
      <c r="EY145" s="179"/>
      <c r="EZ145" s="179"/>
      <c r="FA145" s="179"/>
      <c r="FB145" s="179"/>
      <c r="FC145" s="144"/>
      <c r="FD145" s="179"/>
      <c r="FE145" s="179"/>
      <c r="FF145" s="179"/>
      <c r="FG145" s="144"/>
      <c r="FH145" s="179"/>
      <c r="FI145" s="179"/>
      <c r="FJ145" s="179"/>
      <c r="FK145" s="179"/>
      <c r="FL145" s="179"/>
      <c r="FM145" s="179"/>
      <c r="FN145" s="179"/>
      <c r="FO145" s="179"/>
      <c r="FP145" s="144"/>
      <c r="FQ145" s="179"/>
      <c r="FR145" s="179"/>
      <c r="FS145" s="145"/>
      <c r="FT145" s="144"/>
      <c r="FU145" s="179"/>
      <c r="FV145" s="179"/>
      <c r="FW145" s="179"/>
      <c r="FX145" s="179"/>
      <c r="FY145" s="179"/>
      <c r="FZ145" s="179"/>
      <c r="GA145" s="179"/>
      <c r="GB145" s="179"/>
      <c r="GC145" s="144"/>
      <c r="GD145" s="179"/>
      <c r="GE145" s="179"/>
      <c r="GF145" s="145"/>
      <c r="GG145" s="144"/>
      <c r="GH145" s="181"/>
      <c r="GI145" s="182"/>
      <c r="GJ145" s="179"/>
      <c r="GK145" s="179"/>
      <c r="GL145" s="179"/>
      <c r="GM145" s="179"/>
      <c r="GN145" s="179"/>
      <c r="GO145" s="179"/>
      <c r="GP145" s="144"/>
      <c r="GQ145" s="179"/>
      <c r="GR145" s="179"/>
      <c r="GS145" s="145"/>
      <c r="GT145" s="144"/>
      <c r="GU145" s="181"/>
      <c r="GV145" s="182"/>
      <c r="GW145" s="179"/>
      <c r="GX145" s="179"/>
      <c r="GY145" s="179"/>
      <c r="GZ145" s="179"/>
      <c r="HA145" s="179"/>
      <c r="HB145" s="179"/>
      <c r="HC145" s="144"/>
      <c r="HD145" s="179"/>
      <c r="HE145" s="179"/>
      <c r="HF145" s="145"/>
      <c r="HG145" s="144"/>
      <c r="HH145" s="179"/>
      <c r="HI145" s="182"/>
      <c r="HJ145" s="179"/>
      <c r="HK145" s="179"/>
      <c r="HL145" s="179"/>
      <c r="HM145" s="179"/>
      <c r="HN145" s="179"/>
      <c r="HO145" s="179"/>
      <c r="HP145" s="144"/>
      <c r="HQ145" s="179"/>
      <c r="HR145" s="179"/>
      <c r="HS145" s="145"/>
      <c r="HT145" s="144"/>
      <c r="HU145" s="179"/>
      <c r="HV145" s="182"/>
      <c r="HW145" s="179"/>
      <c r="HX145" s="179"/>
      <c r="HY145" s="179"/>
      <c r="HZ145" s="179"/>
      <c r="IA145" s="179"/>
      <c r="IB145" s="179"/>
      <c r="IC145" s="144"/>
      <c r="ID145" s="179"/>
      <c r="IE145" s="179"/>
      <c r="IF145" s="145"/>
      <c r="IG145" s="144"/>
      <c r="IH145" s="179"/>
      <c r="II145" s="182"/>
      <c r="IJ145" s="145"/>
      <c r="IK145" s="179"/>
      <c r="IL145" s="145"/>
      <c r="IM145" s="179"/>
      <c r="IN145" s="145"/>
      <c r="IO145" s="145"/>
      <c r="IP145" s="144"/>
      <c r="IQ145" s="179"/>
      <c r="IR145" s="179"/>
      <c r="IS145" s="145"/>
      <c r="IT145" s="144"/>
      <c r="IU145" s="179"/>
      <c r="IV145" s="179"/>
      <c r="IW145" s="179"/>
      <c r="IX145" s="179"/>
      <c r="IY145" s="179"/>
      <c r="IZ145" s="179"/>
      <c r="JA145" s="179"/>
      <c r="JB145" s="179"/>
      <c r="JC145" s="179"/>
      <c r="JD145" s="179"/>
      <c r="JE145" s="179"/>
      <c r="JF145" s="179"/>
      <c r="JG145" s="179"/>
      <c r="JH145" s="179"/>
      <c r="JI145" s="179"/>
      <c r="JJ145" s="179"/>
      <c r="JK145" s="179"/>
      <c r="JL145" s="179"/>
      <c r="JM145" s="179"/>
      <c r="JN145" s="179"/>
      <c r="JO145" s="179"/>
      <c r="JP145" s="179"/>
      <c r="JQ145" s="181"/>
      <c r="JR145" s="179"/>
      <c r="JS145" s="182"/>
      <c r="JT145" s="145"/>
      <c r="JU145" s="179"/>
      <c r="JV145" s="145"/>
      <c r="JW145" s="179"/>
      <c r="JX145" s="145"/>
      <c r="JY145" s="145"/>
      <c r="JZ145" s="144"/>
      <c r="KA145" s="179"/>
      <c r="KB145" s="179"/>
      <c r="KC145" s="145"/>
      <c r="KD145" s="144"/>
      <c r="KE145" s="179"/>
      <c r="KF145" s="179"/>
      <c r="KG145" s="179"/>
      <c r="KH145" s="179"/>
      <c r="KI145" s="179"/>
      <c r="KJ145" s="179"/>
      <c r="KK145" s="179"/>
      <c r="KL145" s="179"/>
      <c r="KM145" s="179"/>
      <c r="KN145" s="179"/>
      <c r="KO145" s="179"/>
      <c r="KP145" s="179"/>
      <c r="KQ145" s="179"/>
      <c r="KR145" s="179"/>
      <c r="KS145" s="179"/>
      <c r="KT145" s="179"/>
      <c r="KU145" s="179"/>
      <c r="KV145" s="179"/>
      <c r="KW145" s="179"/>
      <c r="KX145" s="179"/>
      <c r="KY145" s="179"/>
      <c r="KZ145" s="179"/>
      <c r="LA145" s="181"/>
      <c r="LB145" s="179"/>
      <c r="LC145" s="100"/>
      <c r="LD145" s="88"/>
      <c r="LE145" s="3"/>
      <c r="LF145" s="88"/>
      <c r="LG145" s="23"/>
      <c r="LH145" s="68"/>
      <c r="LI145" s="68"/>
      <c r="LJ145" s="62"/>
      <c r="LK145" s="23"/>
      <c r="LL145" s="23"/>
      <c r="LM145" s="68"/>
      <c r="LN145" s="62"/>
      <c r="LO145" s="34"/>
      <c r="LP145" s="143"/>
      <c r="LQ145" s="142"/>
      <c r="LR145" s="143"/>
      <c r="LS145" s="126"/>
      <c r="LT145" s="3"/>
      <c r="LU145" s="32"/>
      <c r="LV145" s="3"/>
      <c r="LW145" s="32"/>
      <c r="LX145" s="3"/>
      <c r="LY145" s="32"/>
      <c r="LZ145" s="3"/>
      <c r="MA145" s="32"/>
      <c r="MB145" s="58"/>
      <c r="MC145" s="59"/>
      <c r="MD145" s="58"/>
      <c r="ME145" s="59"/>
      <c r="MF145" s="58"/>
      <c r="MG145" s="59"/>
      <c r="MH145" s="42"/>
      <c r="MI145" s="10"/>
      <c r="MJ145" s="36"/>
      <c r="MK145" s="98"/>
      <c r="ML145" s="126"/>
      <c r="MM145" s="100"/>
      <c r="MN145" s="88"/>
      <c r="MO145" s="3"/>
      <c r="MP145" s="88"/>
      <c r="MQ145" s="23"/>
      <c r="MR145" s="68"/>
      <c r="MS145" s="68"/>
      <c r="MT145" s="62"/>
      <c r="MU145" s="23"/>
      <c r="MV145" s="23"/>
      <c r="MW145" s="68"/>
      <c r="MX145" s="62"/>
      <c r="MY145" s="34"/>
      <c r="MZ145" s="143"/>
      <c r="NA145" s="143"/>
      <c r="NB145" s="143"/>
      <c r="NC145" s="17"/>
      <c r="ND145" s="3"/>
      <c r="NE145" s="32"/>
      <c r="NF145" s="3"/>
      <c r="NG145" s="32"/>
      <c r="NH145" s="3"/>
      <c r="NI145" s="32"/>
      <c r="NJ145" s="3"/>
      <c r="NK145" s="32"/>
      <c r="NL145" s="58"/>
      <c r="NM145" s="59"/>
      <c r="NN145" s="58"/>
      <c r="NO145" s="59"/>
      <c r="NP145" s="58"/>
      <c r="NQ145" s="59"/>
      <c r="NR145" s="42"/>
      <c r="NS145" s="92"/>
      <c r="NT145" s="141"/>
      <c r="NU145" s="36"/>
      <c r="NV145" s="98"/>
      <c r="NW145" s="126"/>
      <c r="NX145" s="100"/>
      <c r="NY145" s="88"/>
      <c r="NZ145" s="3"/>
      <c r="OA145" s="88"/>
      <c r="OB145" s="23"/>
      <c r="OC145" s="68"/>
      <c r="OD145" s="68"/>
      <c r="OE145" s="62"/>
      <c r="OF145" s="23"/>
      <c r="OG145" s="23"/>
      <c r="OH145" s="68"/>
      <c r="OI145" s="62"/>
      <c r="OJ145" s="34"/>
      <c r="OK145" s="143"/>
      <c r="OL145" s="143"/>
      <c r="OM145" s="143"/>
      <c r="ON145" s="17"/>
      <c r="OO145" s="3"/>
      <c r="OP145" s="32"/>
      <c r="OQ145" s="3"/>
      <c r="OR145" s="32"/>
      <c r="OS145" s="3"/>
      <c r="OT145" s="32"/>
      <c r="OU145" s="3"/>
      <c r="OV145" s="32"/>
      <c r="OW145" s="58"/>
      <c r="OX145" s="59"/>
      <c r="OY145" s="58"/>
      <c r="OZ145" s="59"/>
      <c r="PA145" s="58"/>
      <c r="PB145" s="59"/>
      <c r="PC145" s="42"/>
      <c r="PD145" s="92"/>
      <c r="PE145" s="141"/>
      <c r="PF145" s="36"/>
      <c r="PG145" s="98"/>
      <c r="PH145" s="126"/>
      <c r="PI145" s="100"/>
      <c r="PJ145" s="88"/>
      <c r="PK145" s="3"/>
      <c r="PL145" s="88"/>
      <c r="PM145" s="23"/>
      <c r="PN145" s="68"/>
      <c r="PO145" s="68"/>
      <c r="PP145" s="62"/>
      <c r="PQ145" s="23"/>
      <c r="PR145" s="23"/>
      <c r="PS145" s="68"/>
      <c r="PT145" s="62"/>
      <c r="PU145" s="34"/>
      <c r="PV145" s="143"/>
      <c r="PW145" s="143"/>
      <c r="PX145" s="143"/>
      <c r="PY145" s="17"/>
      <c r="PZ145" s="3"/>
      <c r="QA145" s="32"/>
      <c r="QB145" s="3"/>
      <c r="QC145" s="32"/>
      <c r="QD145" s="3"/>
      <c r="QE145" s="32"/>
      <c r="QF145" s="3"/>
      <c r="QG145" s="32"/>
      <c r="QH145" s="58"/>
      <c r="QI145" s="59"/>
      <c r="QJ145" s="58"/>
      <c r="QK145" s="59"/>
      <c r="QL145" s="58"/>
      <c r="QM145" s="59"/>
      <c r="QN145" s="42"/>
      <c r="QO145" s="92"/>
      <c r="QP145" s="141"/>
      <c r="QQ145" s="36"/>
      <c r="QR145" s="98"/>
      <c r="QS145" s="126"/>
      <c r="QT145" s="100"/>
      <c r="QU145" s="88"/>
      <c r="QV145" s="3"/>
      <c r="QW145" s="88"/>
      <c r="QX145" s="23"/>
      <c r="QY145" s="68"/>
      <c r="QZ145" s="68"/>
      <c r="RA145" s="62"/>
      <c r="RB145" s="23"/>
      <c r="RC145" s="23"/>
      <c r="RD145" s="68"/>
      <c r="RE145" s="62"/>
      <c r="RF145" s="34"/>
      <c r="RG145" s="143"/>
      <c r="RH145" s="143"/>
      <c r="RI145" s="143"/>
      <c r="RJ145" s="17"/>
      <c r="RK145" s="3"/>
      <c r="RL145" s="32"/>
      <c r="RM145" s="3"/>
      <c r="RN145" s="32"/>
      <c r="RO145" s="3"/>
      <c r="RP145" s="32"/>
      <c r="RQ145" s="3"/>
      <c r="RR145" s="32"/>
      <c r="RS145" s="58"/>
      <c r="RT145" s="59"/>
      <c r="RU145" s="58"/>
      <c r="RV145" s="59"/>
      <c r="RW145" s="58"/>
      <c r="RX145" s="59"/>
      <c r="RY145" s="42"/>
      <c r="RZ145" s="92"/>
      <c r="SA145" s="141"/>
      <c r="SB145" s="36"/>
      <c r="SC145" s="98"/>
      <c r="SD145" s="17"/>
      <c r="SE145" s="100"/>
      <c r="SF145" s="88"/>
      <c r="SG145" s="3"/>
      <c r="SH145" s="88"/>
      <c r="SI145" s="23"/>
      <c r="SJ145" s="68"/>
      <c r="SK145" s="68"/>
      <c r="SL145" s="62"/>
      <c r="SM145" s="23"/>
      <c r="SN145" s="23"/>
      <c r="SO145" s="68"/>
      <c r="SP145" s="62"/>
      <c r="SQ145" s="34"/>
      <c r="SR145" s="143"/>
      <c r="SS145" s="143"/>
      <c r="ST145" s="143"/>
      <c r="SU145" s="17"/>
      <c r="SV145" s="3"/>
      <c r="SW145" s="32"/>
      <c r="SX145" s="3"/>
      <c r="SY145" s="32"/>
      <c r="SZ145" s="3"/>
      <c r="TA145" s="32"/>
      <c r="TB145" s="3"/>
      <c r="TC145" s="32"/>
      <c r="TD145" s="58"/>
      <c r="TE145" s="59"/>
      <c r="TF145" s="58"/>
      <c r="TG145" s="59"/>
      <c r="TH145" s="58"/>
      <c r="TI145" s="59"/>
      <c r="TJ145" s="42"/>
      <c r="TK145" s="92"/>
      <c r="TL145" s="141"/>
      <c r="TM145" s="36"/>
      <c r="TN145" s="98"/>
      <c r="TO145" s="17"/>
      <c r="TP145" s="100"/>
      <c r="TQ145" s="88"/>
      <c r="TR145" s="3"/>
      <c r="TS145" s="88"/>
      <c r="TT145" s="23"/>
      <c r="TU145" s="68"/>
      <c r="TV145" s="68"/>
      <c r="TW145" s="62"/>
      <c r="TX145" s="23"/>
      <c r="TY145" s="23"/>
      <c r="TZ145" s="68"/>
      <c r="UA145" s="62"/>
      <c r="UB145" s="34"/>
      <c r="UC145" s="143"/>
      <c r="UD145" s="143"/>
      <c r="UE145" s="143"/>
      <c r="UF145" s="17"/>
      <c r="UG145" s="3"/>
      <c r="UH145" s="32"/>
      <c r="UI145" s="3"/>
      <c r="UJ145" s="32"/>
      <c r="UK145" s="3"/>
      <c r="UL145" s="32"/>
      <c r="UM145" s="3"/>
      <c r="UN145" s="32"/>
      <c r="UO145" s="58"/>
      <c r="UP145" s="59"/>
      <c r="UQ145" s="58"/>
      <c r="UR145" s="59"/>
      <c r="US145" s="58"/>
      <c r="UT145" s="59"/>
      <c r="UU145" s="42"/>
      <c r="UV145" s="92"/>
      <c r="UW145" s="141"/>
      <c r="UX145" s="36"/>
      <c r="UY145" s="98"/>
      <c r="UZ145" s="17"/>
      <c r="VA145" s="100">
        <v>0</v>
      </c>
      <c r="VB145" s="88">
        <v>0</v>
      </c>
      <c r="VC145" s="3">
        <v>0</v>
      </c>
      <c r="VD145" s="88">
        <v>0</v>
      </c>
      <c r="VE145" s="23">
        <f t="shared" si="1048"/>
        <v>0</v>
      </c>
      <c r="VF145" s="68">
        <f t="shared" si="1049"/>
        <v>0</v>
      </c>
      <c r="VG145" s="68">
        <f t="shared" si="1050"/>
        <v>0</v>
      </c>
      <c r="VH145" s="62">
        <f t="shared" si="1051"/>
        <v>0</v>
      </c>
      <c r="VI145" s="23">
        <v>0</v>
      </c>
      <c r="VJ145" s="23"/>
      <c r="VK145" s="68"/>
      <c r="VL145" s="62"/>
      <c r="VM145" s="34">
        <f t="shared" si="1052"/>
        <v>0</v>
      </c>
      <c r="VN145" s="143" t="str">
        <f t="shared" si="1044"/>
        <v>DP-718H</v>
      </c>
      <c r="VO145" s="143" t="str">
        <f t="shared" si="1045"/>
        <v>-</v>
      </c>
      <c r="VP145" s="143" t="str">
        <f t="shared" si="1046"/>
        <v>FBA80000</v>
      </c>
      <c r="VQ145" s="17">
        <f t="shared" si="1053"/>
        <v>3137.11</v>
      </c>
      <c r="VR145" s="3">
        <v>0</v>
      </c>
      <c r="VS145" s="32">
        <f t="shared" si="1054"/>
        <v>0</v>
      </c>
      <c r="VT145" s="3">
        <v>0</v>
      </c>
      <c r="VU145" s="32">
        <f t="shared" si="1055"/>
        <v>0</v>
      </c>
      <c r="VV145" s="3">
        <v>0</v>
      </c>
      <c r="VW145" s="32">
        <f t="shared" si="1056"/>
        <v>0</v>
      </c>
      <c r="VX145" s="3">
        <v>0</v>
      </c>
      <c r="VY145" s="32">
        <f t="shared" si="1057"/>
        <v>0</v>
      </c>
      <c r="VZ145" s="58">
        <v>0</v>
      </c>
      <c r="WA145" s="59">
        <f t="shared" si="1058"/>
        <v>0</v>
      </c>
      <c r="WB145" s="58">
        <v>0</v>
      </c>
      <c r="WC145" s="59">
        <f t="shared" si="1059"/>
        <v>0</v>
      </c>
      <c r="WD145" s="58">
        <v>20</v>
      </c>
      <c r="WE145" s="59">
        <f t="shared" si="1060"/>
        <v>62742.200000000004</v>
      </c>
      <c r="WF145" s="42">
        <f t="shared" si="1061"/>
        <v>20</v>
      </c>
      <c r="WG145" s="92">
        <f t="shared" si="1062"/>
        <v>62742.200000000004</v>
      </c>
      <c r="WH145" s="141">
        <v>0</v>
      </c>
      <c r="WI145" s="36" t="str">
        <f t="shared" si="1047"/>
        <v>DP-718H</v>
      </c>
      <c r="WJ145" s="98" t="s">
        <v>465</v>
      </c>
      <c r="WK145" s="17">
        <f t="shared" si="1063"/>
        <v>3137.11</v>
      </c>
    </row>
    <row r="146" spans="1:609">
      <c r="A146" s="161" t="s">
        <v>746</v>
      </c>
      <c r="B146" s="161" t="s">
        <v>726</v>
      </c>
      <c r="C146" s="183"/>
      <c r="D146" s="150" t="s">
        <v>669</v>
      </c>
      <c r="E146" s="150" t="s">
        <v>830</v>
      </c>
      <c r="F146" s="183"/>
      <c r="G146" s="183"/>
      <c r="H146" s="161" t="s">
        <v>480</v>
      </c>
      <c r="I146" s="161" t="s">
        <v>480</v>
      </c>
      <c r="J146" s="188">
        <v>4180.2798000000003</v>
      </c>
      <c r="DV146" s="172"/>
      <c r="DW146" s="172"/>
      <c r="DX146" s="172"/>
      <c r="DY146" s="172"/>
      <c r="DZ146" s="172"/>
      <c r="EA146" s="172"/>
      <c r="EB146" s="172"/>
      <c r="EC146" s="172"/>
      <c r="ED146" s="172"/>
      <c r="EL146" s="172"/>
      <c r="EP146" s="172"/>
      <c r="ER146" s="172"/>
      <c r="ES146" s="172"/>
      <c r="ET146" s="172"/>
      <c r="EU146" s="172"/>
      <c r="FC146" s="172"/>
      <c r="FG146" s="172"/>
      <c r="FP146" s="172"/>
      <c r="FS146" s="173"/>
      <c r="FT146" s="172"/>
      <c r="GC146" s="172"/>
      <c r="GF146" s="173"/>
      <c r="GG146" s="172"/>
      <c r="GP146" s="172"/>
      <c r="GS146" s="173"/>
      <c r="GT146" s="172"/>
      <c r="HC146" s="172"/>
      <c r="HF146" s="173"/>
      <c r="HG146" s="172"/>
      <c r="HP146" s="172"/>
      <c r="HS146" s="173"/>
      <c r="HT146" s="172"/>
      <c r="IC146" s="172"/>
      <c r="IF146" s="173"/>
      <c r="IG146" s="172"/>
      <c r="IJ146" s="173"/>
      <c r="IL146" s="173"/>
      <c r="IN146" s="173"/>
      <c r="IO146" s="173"/>
      <c r="IP146" s="172"/>
      <c r="IS146" s="173"/>
      <c r="IT146" s="172"/>
      <c r="JT146" s="173"/>
      <c r="JV146" s="173"/>
      <c r="JX146" s="173"/>
      <c r="JY146" s="173"/>
      <c r="JZ146" s="172"/>
      <c r="KC146" s="173"/>
      <c r="KD146" s="172"/>
      <c r="LC146" s="100"/>
      <c r="LD146" s="88"/>
      <c r="LE146" s="3"/>
      <c r="LF146" s="88"/>
      <c r="LG146" s="23"/>
      <c r="LH146" s="68"/>
      <c r="LI146" s="68"/>
      <c r="LJ146" s="62"/>
      <c r="LK146" s="23"/>
      <c r="LL146" s="23"/>
      <c r="LM146" s="68"/>
      <c r="LN146" s="62"/>
      <c r="LO146" s="34"/>
      <c r="LP146" s="143"/>
      <c r="LQ146" s="146"/>
      <c r="LR146" s="143"/>
      <c r="LS146" s="126"/>
      <c r="LT146" s="3"/>
      <c r="LU146" s="32"/>
      <c r="LV146" s="3"/>
      <c r="LW146" s="32"/>
      <c r="LX146" s="3"/>
      <c r="LY146" s="32"/>
      <c r="LZ146" s="3"/>
      <c r="MA146" s="32"/>
      <c r="MB146" s="58"/>
      <c r="MC146" s="59"/>
      <c r="MD146" s="58"/>
      <c r="ME146" s="59"/>
      <c r="MF146" s="58"/>
      <c r="MG146" s="59"/>
      <c r="MH146" s="42"/>
      <c r="MI146" s="10"/>
      <c r="MJ146" s="36"/>
      <c r="MK146" s="98"/>
      <c r="ML146" s="126"/>
      <c r="MM146" s="100"/>
      <c r="MN146" s="88"/>
      <c r="MO146" s="3"/>
      <c r="MP146" s="88"/>
      <c r="MQ146" s="23"/>
      <c r="MR146" s="68"/>
      <c r="MS146" s="68"/>
      <c r="MT146" s="62"/>
      <c r="MU146" s="23"/>
      <c r="MV146" s="23"/>
      <c r="MW146" s="68"/>
      <c r="MX146" s="62"/>
      <c r="MY146" s="34"/>
      <c r="MZ146" s="143"/>
      <c r="NA146" s="143"/>
      <c r="NB146" s="143"/>
      <c r="NC146" s="17"/>
      <c r="ND146" s="3"/>
      <c r="NE146" s="32"/>
      <c r="NF146" s="3"/>
      <c r="NG146" s="32"/>
      <c r="NH146" s="3"/>
      <c r="NI146" s="32"/>
      <c r="NJ146" s="3"/>
      <c r="NK146" s="32"/>
      <c r="NL146" s="58"/>
      <c r="NM146" s="59"/>
      <c r="NN146" s="58"/>
      <c r="NO146" s="59"/>
      <c r="NP146" s="58"/>
      <c r="NQ146" s="59"/>
      <c r="NR146" s="42"/>
      <c r="NS146" s="92"/>
      <c r="NT146" s="141"/>
      <c r="NU146" s="36"/>
      <c r="NV146" s="98"/>
      <c r="NW146" s="126"/>
      <c r="NX146" s="100">
        <v>0</v>
      </c>
      <c r="NY146" s="88">
        <v>0</v>
      </c>
      <c r="NZ146" s="3">
        <v>0</v>
      </c>
      <c r="OA146" s="88">
        <v>0</v>
      </c>
      <c r="OB146" s="23">
        <f t="shared" ref="OB146:OC148" si="1064">NX146+NZ146</f>
        <v>0</v>
      </c>
      <c r="OC146" s="68">
        <f t="shared" si="1064"/>
        <v>0</v>
      </c>
      <c r="OD146" s="68">
        <f>OC146/1.18</f>
        <v>0</v>
      </c>
      <c r="OE146" s="62">
        <f>OC146/$OC$1</f>
        <v>0</v>
      </c>
      <c r="OF146" s="23" t="s">
        <v>646</v>
      </c>
      <c r="OG146" s="23">
        <v>0</v>
      </c>
      <c r="OH146" s="68">
        <v>0</v>
      </c>
      <c r="OI146" s="62">
        <f>OH146/$IS$1</f>
        <v>0</v>
      </c>
      <c r="OJ146" s="34">
        <f>OB146*ON146</f>
        <v>0</v>
      </c>
      <c r="OK146" s="143" t="str">
        <f>E146</f>
        <v>PB-07 (AA-05 + AM-C45 + AI-04)</v>
      </c>
      <c r="OL146" s="143" t="str">
        <f t="shared" ref="OL146:OM148" si="1065">A146</f>
        <v>B0FJ8Z1W81</v>
      </c>
      <c r="OM146" s="143" t="str">
        <f t="shared" si="1065"/>
        <v>FBA79836</v>
      </c>
      <c r="ON146" s="17">
        <f>J146</f>
        <v>4180.2798000000003</v>
      </c>
      <c r="OO146" s="3">
        <v>3</v>
      </c>
      <c r="OP146" s="32">
        <f>OO146*ON146</f>
        <v>12540.839400000001</v>
      </c>
      <c r="OQ146" s="3">
        <v>0</v>
      </c>
      <c r="OR146" s="32">
        <f>OQ146*ON146</f>
        <v>0</v>
      </c>
      <c r="OS146" s="3">
        <v>0</v>
      </c>
      <c r="OT146" s="32">
        <f>OS146*ON146</f>
        <v>0</v>
      </c>
      <c r="OU146" s="3">
        <v>0</v>
      </c>
      <c r="OV146" s="32">
        <f>OU146*ON146</f>
        <v>0</v>
      </c>
      <c r="OW146" s="58">
        <v>0</v>
      </c>
      <c r="OX146" s="59">
        <f>OW146*ON146</f>
        <v>0</v>
      </c>
      <c r="OY146" s="58">
        <v>0</v>
      </c>
      <c r="OZ146" s="59">
        <f>OY146*ON146</f>
        <v>0</v>
      </c>
      <c r="PA146" s="58">
        <v>0</v>
      </c>
      <c r="PB146" s="59">
        <f>PA146*ON146</f>
        <v>0</v>
      </c>
      <c r="PC146" s="42">
        <f>OO146+OQ146+OW146+OS146+OU146+OY146+PA146</f>
        <v>3</v>
      </c>
      <c r="PD146" s="92">
        <f>PC146*ON146</f>
        <v>12540.839400000001</v>
      </c>
      <c r="PE146" s="141">
        <v>0</v>
      </c>
      <c r="PF146" s="36" t="str">
        <f>E146</f>
        <v>PB-07 (AA-05 + AM-C45 + AI-04)</v>
      </c>
      <c r="PG146" s="98" t="str">
        <f>H146</f>
        <v>Bundle Pack</v>
      </c>
      <c r="PH146" s="126">
        <f>J146</f>
        <v>4180.2798000000003</v>
      </c>
      <c r="PI146" s="100">
        <v>0</v>
      </c>
      <c r="PJ146" s="88">
        <v>0</v>
      </c>
      <c r="PK146" s="3">
        <v>0</v>
      </c>
      <c r="PL146" s="88">
        <v>0</v>
      </c>
      <c r="PM146" s="23">
        <f t="shared" ref="PM146:PN148" si="1066">PI146+PK146</f>
        <v>0</v>
      </c>
      <c r="PN146" s="68">
        <f t="shared" si="1066"/>
        <v>0</v>
      </c>
      <c r="PO146" s="68">
        <f>PN146/1.18</f>
        <v>0</v>
      </c>
      <c r="PP146" s="62">
        <f>PN146/$PN$1</f>
        <v>0</v>
      </c>
      <c r="PQ146" s="23">
        <v>26</v>
      </c>
      <c r="PR146" s="23">
        <v>0</v>
      </c>
      <c r="PS146" s="68">
        <v>0</v>
      </c>
      <c r="PT146" s="62">
        <f>PS146/$IS$1</f>
        <v>0</v>
      </c>
      <c r="PU146" s="34">
        <f>PM146*PY146</f>
        <v>0</v>
      </c>
      <c r="PV146" s="143" t="str">
        <f>E146</f>
        <v>PB-07 (AA-05 + AM-C45 + AI-04)</v>
      </c>
      <c r="PW146" s="143" t="str">
        <f t="shared" ref="PW146:PX148" si="1067">A146</f>
        <v>B0FJ8Z1W81</v>
      </c>
      <c r="PX146" s="143" t="str">
        <f t="shared" si="1067"/>
        <v>FBA79836</v>
      </c>
      <c r="PY146" s="17">
        <f>J146</f>
        <v>4180.2798000000003</v>
      </c>
      <c r="PZ146" s="3">
        <v>0</v>
      </c>
      <c r="QA146" s="32">
        <f>PZ146*PY146</f>
        <v>0</v>
      </c>
      <c r="QB146" s="3"/>
      <c r="QC146" s="32">
        <f>QB146*PY146</f>
        <v>0</v>
      </c>
      <c r="QD146" s="3">
        <v>0</v>
      </c>
      <c r="QE146" s="32">
        <f>QD146*PY146</f>
        <v>0</v>
      </c>
      <c r="QF146" s="3">
        <v>0</v>
      </c>
      <c r="QG146" s="32">
        <f>QF146*PY146</f>
        <v>0</v>
      </c>
      <c r="QH146" s="58">
        <v>0</v>
      </c>
      <c r="QI146" s="59">
        <f>QH146*PY146</f>
        <v>0</v>
      </c>
      <c r="QJ146" s="58">
        <v>0</v>
      </c>
      <c r="QK146" s="59">
        <f>QJ146*PY146</f>
        <v>0</v>
      </c>
      <c r="QL146" s="58">
        <v>0</v>
      </c>
      <c r="QM146" s="59">
        <f>QL146*PY146</f>
        <v>0</v>
      </c>
      <c r="QN146" s="42">
        <f>PZ146+QB146+QH146+QD146+QF146+QJ146+QL146</f>
        <v>0</v>
      </c>
      <c r="QO146" s="92">
        <f>QN146*PY146</f>
        <v>0</v>
      </c>
      <c r="QP146" s="141">
        <v>0</v>
      </c>
      <c r="QQ146" s="36" t="str">
        <f>E146</f>
        <v>PB-07 (AA-05 + AM-C45 + AI-04)</v>
      </c>
      <c r="QR146" s="98" t="str">
        <f>H146</f>
        <v>Bundle Pack</v>
      </c>
      <c r="QS146" s="126">
        <f>J146</f>
        <v>4180.2798000000003</v>
      </c>
      <c r="QT146" s="100">
        <v>0</v>
      </c>
      <c r="QU146" s="88">
        <v>0</v>
      </c>
      <c r="QV146" s="3">
        <v>0</v>
      </c>
      <c r="QW146" s="88">
        <v>0</v>
      </c>
      <c r="QX146" s="23">
        <f t="shared" ref="QX146:QY148" si="1068">QT146+QV146</f>
        <v>0</v>
      </c>
      <c r="QY146" s="68">
        <f t="shared" si="1068"/>
        <v>0</v>
      </c>
      <c r="QZ146" s="68">
        <f>QY146/1.18</f>
        <v>0</v>
      </c>
      <c r="RA146" s="62">
        <f>QY146/$QY$1</f>
        <v>0</v>
      </c>
      <c r="RB146" s="23" t="s">
        <v>646</v>
      </c>
      <c r="RC146" s="23">
        <v>0</v>
      </c>
      <c r="RD146" s="68">
        <v>0</v>
      </c>
      <c r="RE146" s="62">
        <f>RD146/$IS$1</f>
        <v>0</v>
      </c>
      <c r="RF146" s="34">
        <f>QX146*RJ146</f>
        <v>0</v>
      </c>
      <c r="RG146" s="143" t="str">
        <f>E146</f>
        <v>PB-07 (AA-05 + AM-C45 + AI-04)</v>
      </c>
      <c r="RH146" s="143" t="str">
        <f t="shared" ref="RH146:RI148" si="1069">A146</f>
        <v>B0FJ8Z1W81</v>
      </c>
      <c r="RI146" s="143" t="str">
        <f t="shared" si="1069"/>
        <v>FBA79836</v>
      </c>
      <c r="RJ146" s="17">
        <f>J146</f>
        <v>4180.2798000000003</v>
      </c>
      <c r="RK146" s="3">
        <v>0</v>
      </c>
      <c r="RL146" s="32">
        <f>RK146*RJ146</f>
        <v>0</v>
      </c>
      <c r="RM146" s="3">
        <v>0</v>
      </c>
      <c r="RN146" s="32">
        <f>RM146*RJ146</f>
        <v>0</v>
      </c>
      <c r="RO146" s="3">
        <v>0</v>
      </c>
      <c r="RP146" s="32">
        <f>RO146*RJ146</f>
        <v>0</v>
      </c>
      <c r="RQ146" s="3">
        <v>0</v>
      </c>
      <c r="RR146" s="32">
        <f>RQ146*RJ146</f>
        <v>0</v>
      </c>
      <c r="RS146" s="58">
        <v>0</v>
      </c>
      <c r="RT146" s="59">
        <f>RS146*RJ146</f>
        <v>0</v>
      </c>
      <c r="RU146" s="58">
        <v>0</v>
      </c>
      <c r="RV146" s="59">
        <f>RU146*RJ146</f>
        <v>0</v>
      </c>
      <c r="RW146" s="58">
        <v>0</v>
      </c>
      <c r="RX146" s="59">
        <f>RW146*RJ146</f>
        <v>0</v>
      </c>
      <c r="RY146" s="42">
        <f>RK146+RM146+RS146+RO146+RQ146+RU146+RW146</f>
        <v>0</v>
      </c>
      <c r="RZ146" s="92">
        <f>RY146*RJ146</f>
        <v>0</v>
      </c>
      <c r="SA146" s="141">
        <v>0</v>
      </c>
      <c r="SB146" s="36" t="str">
        <f>E146</f>
        <v>PB-07 (AA-05 + AM-C45 + AI-04)</v>
      </c>
      <c r="SC146" s="98" t="s">
        <v>480</v>
      </c>
      <c r="SD146" s="17">
        <f>J146</f>
        <v>4180.2798000000003</v>
      </c>
      <c r="SE146" s="100">
        <v>0</v>
      </c>
      <c r="SF146" s="88">
        <v>0</v>
      </c>
      <c r="SG146" s="3">
        <v>0</v>
      </c>
      <c r="SH146" s="88">
        <v>0</v>
      </c>
      <c r="SI146" s="23">
        <f t="shared" ref="SI146:SJ148" si="1070">SE146+SG146</f>
        <v>0</v>
      </c>
      <c r="SJ146" s="68">
        <f t="shared" si="1070"/>
        <v>0</v>
      </c>
      <c r="SK146" s="68">
        <f>SJ146/1.18</f>
        <v>0</v>
      </c>
      <c r="SL146" s="62">
        <f>SJ146/$SJ$1</f>
        <v>0</v>
      </c>
      <c r="SM146" s="23">
        <v>21</v>
      </c>
      <c r="SN146" s="23">
        <v>0</v>
      </c>
      <c r="SO146" s="68">
        <v>0</v>
      </c>
      <c r="SP146" s="62">
        <f>SO146/$IS$1</f>
        <v>0</v>
      </c>
      <c r="SQ146" s="34">
        <f>SI146*SU146</f>
        <v>0</v>
      </c>
      <c r="SR146" s="143" t="str">
        <f>E146</f>
        <v>PB-07 (AA-05 + AM-C45 + AI-04)</v>
      </c>
      <c r="SS146" s="143" t="str">
        <f t="shared" ref="SS146:ST148" si="1071">A146</f>
        <v>B0FJ8Z1W81</v>
      </c>
      <c r="ST146" s="143" t="str">
        <f t="shared" si="1071"/>
        <v>FBA79836</v>
      </c>
      <c r="SU146" s="17">
        <f>J146</f>
        <v>4180.2798000000003</v>
      </c>
      <c r="SV146" s="3">
        <v>3</v>
      </c>
      <c r="SW146" s="32">
        <f>SV146*SU146</f>
        <v>12540.839400000001</v>
      </c>
      <c r="SX146" s="3">
        <v>0</v>
      </c>
      <c r="SY146" s="32">
        <f>SX146*SU146</f>
        <v>0</v>
      </c>
      <c r="SZ146" s="3">
        <v>0</v>
      </c>
      <c r="TA146" s="32">
        <f>SZ146*SU146</f>
        <v>0</v>
      </c>
      <c r="TB146" s="3">
        <v>0</v>
      </c>
      <c r="TC146" s="32">
        <f>TB146*SU146</f>
        <v>0</v>
      </c>
      <c r="TD146" s="58">
        <v>0</v>
      </c>
      <c r="TE146" s="59">
        <f>TD146*SU146</f>
        <v>0</v>
      </c>
      <c r="TF146" s="58">
        <v>0</v>
      </c>
      <c r="TG146" s="59">
        <f>TF146*SU146</f>
        <v>0</v>
      </c>
      <c r="TH146" s="58">
        <v>0</v>
      </c>
      <c r="TI146" s="59">
        <f>TH146*SU146</f>
        <v>0</v>
      </c>
      <c r="TJ146" s="42">
        <f>SV146+SX146+TD146+SZ146+TB146+TF146+TH146</f>
        <v>3</v>
      </c>
      <c r="TK146" s="92">
        <f>TJ146*SU146</f>
        <v>12540.839400000001</v>
      </c>
      <c r="TL146" s="141">
        <v>0</v>
      </c>
      <c r="TM146" s="36" t="str">
        <f>E146</f>
        <v>PB-07 (AA-05 + AM-C45 + AI-04)</v>
      </c>
      <c r="TN146" s="98" t="s">
        <v>480</v>
      </c>
      <c r="TO146" s="17">
        <f>J146</f>
        <v>4180.2798000000003</v>
      </c>
      <c r="TP146" s="100">
        <v>0</v>
      </c>
      <c r="TQ146" s="88">
        <v>0</v>
      </c>
      <c r="TR146" s="3">
        <v>0</v>
      </c>
      <c r="TS146" s="88">
        <v>0</v>
      </c>
      <c r="TT146" s="23">
        <f t="shared" ref="TT146:TU148" si="1072">TP146+TR146</f>
        <v>0</v>
      </c>
      <c r="TU146" s="68">
        <f t="shared" si="1072"/>
        <v>0</v>
      </c>
      <c r="TV146" s="68">
        <f>TU146/1.18</f>
        <v>0</v>
      </c>
      <c r="TW146" s="62">
        <f>TU146/$TU$1</f>
        <v>0</v>
      </c>
      <c r="TX146" s="23">
        <v>90</v>
      </c>
      <c r="TY146" s="23">
        <v>0</v>
      </c>
      <c r="TZ146" s="68">
        <v>0</v>
      </c>
      <c r="UA146" s="62">
        <f>TZ146/$IS$1</f>
        <v>0</v>
      </c>
      <c r="UB146" s="34">
        <f>TT146*J146</f>
        <v>0</v>
      </c>
      <c r="UC146" s="143" t="str">
        <f>E146</f>
        <v>PB-07 (AA-05 + AM-C45 + AI-04)</v>
      </c>
      <c r="UD146" s="143" t="str">
        <f t="shared" ref="UD146:UE148" si="1073">A146</f>
        <v>B0FJ8Z1W81</v>
      </c>
      <c r="UE146" s="143" t="str">
        <f t="shared" si="1073"/>
        <v>FBA79836</v>
      </c>
      <c r="UF146" s="17">
        <f>J146</f>
        <v>4180.2798000000003</v>
      </c>
      <c r="UG146" s="3">
        <v>6</v>
      </c>
      <c r="UH146" s="32">
        <f>UG146*J146</f>
        <v>25081.678800000002</v>
      </c>
      <c r="UI146" s="3">
        <v>0</v>
      </c>
      <c r="UJ146" s="32">
        <f>UI146*J146</f>
        <v>0</v>
      </c>
      <c r="UK146" s="3">
        <v>0</v>
      </c>
      <c r="UL146" s="32">
        <f>UK146*J146</f>
        <v>0</v>
      </c>
      <c r="UM146" s="3">
        <v>0</v>
      </c>
      <c r="UN146" s="32">
        <f>UM146*J146</f>
        <v>0</v>
      </c>
      <c r="UO146" s="58">
        <v>0</v>
      </c>
      <c r="UP146" s="59">
        <f>UO146*J146</f>
        <v>0</v>
      </c>
      <c r="UQ146" s="58">
        <v>0</v>
      </c>
      <c r="UR146" s="59">
        <f>UQ146*J146</f>
        <v>0</v>
      </c>
      <c r="US146" s="58">
        <v>0</v>
      </c>
      <c r="UT146" s="59">
        <f>US146*J146</f>
        <v>0</v>
      </c>
      <c r="UU146" s="42">
        <f>UG146+UI146+UO146+UK146+UM146+UQ146+US146</f>
        <v>6</v>
      </c>
      <c r="UV146" s="92">
        <f>UU146*J146</f>
        <v>25081.678800000002</v>
      </c>
      <c r="UW146" s="141">
        <v>0</v>
      </c>
      <c r="UX146" s="36" t="str">
        <f>E146</f>
        <v>PB-07 (AA-05 + AM-C45 + AI-04)</v>
      </c>
      <c r="UY146" s="98" t="s">
        <v>480</v>
      </c>
      <c r="UZ146" s="17">
        <f>J146</f>
        <v>4180.2798000000003</v>
      </c>
      <c r="VA146" s="100">
        <v>0</v>
      </c>
      <c r="VB146" s="88">
        <v>0</v>
      </c>
      <c r="VC146" s="3">
        <v>0</v>
      </c>
      <c r="VD146" s="88">
        <v>0</v>
      </c>
      <c r="VE146" s="23">
        <f t="shared" si="1048"/>
        <v>0</v>
      </c>
      <c r="VF146" s="68">
        <f t="shared" si="1049"/>
        <v>0</v>
      </c>
      <c r="VG146" s="68">
        <f t="shared" si="1050"/>
        <v>0</v>
      </c>
      <c r="VH146" s="62">
        <f t="shared" si="1051"/>
        <v>0</v>
      </c>
      <c r="VI146" s="23">
        <v>58</v>
      </c>
      <c r="VJ146" s="23">
        <v>0</v>
      </c>
      <c r="VK146" s="68">
        <v>0</v>
      </c>
      <c r="VL146" s="62">
        <f>VK146/$IS$1</f>
        <v>0</v>
      </c>
      <c r="VM146" s="34">
        <f t="shared" si="1052"/>
        <v>0</v>
      </c>
      <c r="VN146" s="143" t="str">
        <f t="shared" si="1044"/>
        <v>PB-07 (AA-05 + AM-C45 + AI-04)</v>
      </c>
      <c r="VO146" s="143" t="str">
        <f t="shared" si="1045"/>
        <v>B0FJ8Z1W81</v>
      </c>
      <c r="VP146" s="143" t="str">
        <f t="shared" si="1046"/>
        <v>FBA79836</v>
      </c>
      <c r="VQ146" s="17">
        <f t="shared" si="1053"/>
        <v>4180.2798000000003</v>
      </c>
      <c r="VR146" s="3">
        <v>15</v>
      </c>
      <c r="VS146" s="32">
        <f t="shared" si="1054"/>
        <v>62704.197</v>
      </c>
      <c r="VT146" s="3">
        <v>0</v>
      </c>
      <c r="VU146" s="32">
        <f t="shared" si="1055"/>
        <v>0</v>
      </c>
      <c r="VV146" s="3">
        <v>0</v>
      </c>
      <c r="VW146" s="32">
        <f t="shared" si="1056"/>
        <v>0</v>
      </c>
      <c r="VX146" s="3">
        <v>0</v>
      </c>
      <c r="VY146" s="32">
        <f t="shared" si="1057"/>
        <v>0</v>
      </c>
      <c r="VZ146" s="58">
        <v>0</v>
      </c>
      <c r="WA146" s="59">
        <f t="shared" si="1058"/>
        <v>0</v>
      </c>
      <c r="WB146" s="58">
        <v>0</v>
      </c>
      <c r="WC146" s="59">
        <f t="shared" si="1059"/>
        <v>0</v>
      </c>
      <c r="WD146" s="58">
        <v>0</v>
      </c>
      <c r="WE146" s="59">
        <f t="shared" si="1060"/>
        <v>0</v>
      </c>
      <c r="WF146" s="42">
        <f t="shared" si="1061"/>
        <v>15</v>
      </c>
      <c r="WG146" s="92">
        <f t="shared" si="1062"/>
        <v>62704.197</v>
      </c>
      <c r="WH146" s="141">
        <v>8</v>
      </c>
      <c r="WI146" s="36" t="str">
        <f t="shared" si="1047"/>
        <v>PB-07 (AA-05 + AM-C45 + AI-04)</v>
      </c>
      <c r="WJ146" s="98" t="s">
        <v>480</v>
      </c>
      <c r="WK146" s="17">
        <f t="shared" si="1063"/>
        <v>4180.2798000000003</v>
      </c>
    </row>
    <row r="147" spans="1:609">
      <c r="A147" s="161" t="s">
        <v>738</v>
      </c>
      <c r="B147" s="161" t="s">
        <v>718</v>
      </c>
      <c r="C147" s="183"/>
      <c r="D147" s="150" t="s">
        <v>669</v>
      </c>
      <c r="E147" s="150" t="s">
        <v>822</v>
      </c>
      <c r="F147" s="183"/>
      <c r="G147" s="183"/>
      <c r="H147" s="161" t="s">
        <v>480</v>
      </c>
      <c r="I147" s="161" t="s">
        <v>480</v>
      </c>
      <c r="J147" s="188">
        <v>5118.2853999999998</v>
      </c>
      <c r="DV147" s="172"/>
      <c r="DW147" s="172"/>
      <c r="DX147" s="172"/>
      <c r="DY147" s="172"/>
      <c r="DZ147" s="172"/>
      <c r="EA147" s="172"/>
      <c r="EB147" s="172"/>
      <c r="EC147" s="172"/>
      <c r="ED147" s="172"/>
      <c r="EL147" s="172"/>
      <c r="EP147" s="172"/>
      <c r="ER147" s="172"/>
      <c r="ES147" s="172"/>
      <c r="ET147" s="172"/>
      <c r="EU147" s="172"/>
      <c r="FC147" s="172"/>
      <c r="FG147" s="172"/>
      <c r="FP147" s="172"/>
      <c r="FS147" s="173"/>
      <c r="FT147" s="172"/>
      <c r="GC147" s="172"/>
      <c r="GF147" s="173"/>
      <c r="GG147" s="172"/>
      <c r="GP147" s="172"/>
      <c r="GS147" s="173"/>
      <c r="GT147" s="172"/>
      <c r="HC147" s="172"/>
      <c r="HF147" s="173"/>
      <c r="HG147" s="172"/>
      <c r="HP147" s="172"/>
      <c r="HS147" s="173"/>
      <c r="HT147" s="172"/>
      <c r="IC147" s="172"/>
      <c r="IF147" s="173"/>
      <c r="IG147" s="172"/>
      <c r="IJ147" s="173"/>
      <c r="IL147" s="173"/>
      <c r="IN147" s="173"/>
      <c r="IO147" s="173"/>
      <c r="IP147" s="172"/>
      <c r="IS147" s="173"/>
      <c r="IT147" s="172"/>
      <c r="JT147" s="173"/>
      <c r="JV147" s="173"/>
      <c r="JX147" s="173"/>
      <c r="JY147" s="173"/>
      <c r="JZ147" s="172"/>
      <c r="KC147" s="173"/>
      <c r="KD147" s="172"/>
      <c r="LC147" s="100"/>
      <c r="LD147" s="88"/>
      <c r="LE147" s="3"/>
      <c r="LF147" s="88"/>
      <c r="LG147" s="23"/>
      <c r="LH147" s="68"/>
      <c r="LI147" s="68"/>
      <c r="LJ147" s="62"/>
      <c r="LK147" s="23"/>
      <c r="LL147" s="23"/>
      <c r="LM147" s="68"/>
      <c r="LN147" s="62"/>
      <c r="LO147" s="34"/>
      <c r="LP147" s="143"/>
      <c r="LQ147" s="146"/>
      <c r="LR147" s="143"/>
      <c r="LS147" s="126"/>
      <c r="LT147" s="3"/>
      <c r="LU147" s="32"/>
      <c r="LV147" s="3"/>
      <c r="LW147" s="32"/>
      <c r="LX147" s="3"/>
      <c r="LY147" s="32"/>
      <c r="LZ147" s="3"/>
      <c r="MA147" s="32"/>
      <c r="MB147" s="58"/>
      <c r="MC147" s="59"/>
      <c r="MD147" s="58"/>
      <c r="ME147" s="59"/>
      <c r="MF147" s="58"/>
      <c r="MG147" s="59"/>
      <c r="MH147" s="42"/>
      <c r="MI147" s="10"/>
      <c r="MJ147" s="36"/>
      <c r="MK147" s="98"/>
      <c r="ML147" s="126"/>
      <c r="MM147" s="100"/>
      <c r="MN147" s="88"/>
      <c r="MO147" s="3"/>
      <c r="MP147" s="88"/>
      <c r="MQ147" s="23"/>
      <c r="MR147" s="68"/>
      <c r="MS147" s="68"/>
      <c r="MT147" s="62"/>
      <c r="MU147" s="23"/>
      <c r="MV147" s="23"/>
      <c r="MW147" s="68"/>
      <c r="MX147" s="62"/>
      <c r="MY147" s="34"/>
      <c r="MZ147" s="143"/>
      <c r="NA147" s="143"/>
      <c r="NB147" s="143"/>
      <c r="NC147" s="17"/>
      <c r="ND147" s="3"/>
      <c r="NE147" s="32"/>
      <c r="NF147" s="3"/>
      <c r="NG147" s="32"/>
      <c r="NH147" s="3"/>
      <c r="NI147" s="32"/>
      <c r="NJ147" s="3"/>
      <c r="NK147" s="32"/>
      <c r="NL147" s="58"/>
      <c r="NM147" s="59"/>
      <c r="NN147" s="58"/>
      <c r="NO147" s="59"/>
      <c r="NP147" s="58"/>
      <c r="NQ147" s="59"/>
      <c r="NR147" s="42"/>
      <c r="NS147" s="92"/>
      <c r="NT147" s="141"/>
      <c r="NU147" s="36"/>
      <c r="NV147" s="98"/>
      <c r="NW147" s="126"/>
      <c r="NX147" s="100">
        <v>0</v>
      </c>
      <c r="NY147" s="88">
        <v>0</v>
      </c>
      <c r="NZ147" s="3">
        <v>0</v>
      </c>
      <c r="OA147" s="88">
        <v>0</v>
      </c>
      <c r="OB147" s="23">
        <f t="shared" si="1064"/>
        <v>0</v>
      </c>
      <c r="OC147" s="68">
        <f t="shared" si="1064"/>
        <v>0</v>
      </c>
      <c r="OD147" s="68">
        <f>OC147/1.18</f>
        <v>0</v>
      </c>
      <c r="OE147" s="62">
        <f>OC147/$OC$1</f>
        <v>0</v>
      </c>
      <c r="OF147" s="23" t="s">
        <v>646</v>
      </c>
      <c r="OG147" s="23">
        <v>0</v>
      </c>
      <c r="OH147" s="68">
        <v>0</v>
      </c>
      <c r="OI147" s="62">
        <f>OH147/$IS$1</f>
        <v>0</v>
      </c>
      <c r="OJ147" s="34">
        <f>OB147*ON147</f>
        <v>0</v>
      </c>
      <c r="OK147" s="143" t="str">
        <f>E147</f>
        <v>PB-02 (AI-04 Red + AM-C11 + AA-05)</v>
      </c>
      <c r="OL147" s="143" t="str">
        <f t="shared" si="1065"/>
        <v>B0FJ2LQT7K</v>
      </c>
      <c r="OM147" s="143" t="str">
        <f t="shared" si="1065"/>
        <v>FBA79826</v>
      </c>
      <c r="ON147" s="17">
        <f>J147</f>
        <v>5118.2853999999998</v>
      </c>
      <c r="OO147" s="3">
        <v>3</v>
      </c>
      <c r="OP147" s="32">
        <f>OO147*ON147</f>
        <v>15354.856199999998</v>
      </c>
      <c r="OQ147" s="3">
        <v>0</v>
      </c>
      <c r="OR147" s="32">
        <f>OQ147*ON147</f>
        <v>0</v>
      </c>
      <c r="OS147" s="3">
        <v>0</v>
      </c>
      <c r="OT147" s="32">
        <f>OS147*ON147</f>
        <v>0</v>
      </c>
      <c r="OU147" s="3">
        <v>0</v>
      </c>
      <c r="OV147" s="32">
        <f>OU147*ON147</f>
        <v>0</v>
      </c>
      <c r="OW147" s="58">
        <v>0</v>
      </c>
      <c r="OX147" s="59">
        <f>OW147*ON147</f>
        <v>0</v>
      </c>
      <c r="OY147" s="58">
        <v>0</v>
      </c>
      <c r="OZ147" s="59">
        <f>OY147*ON147</f>
        <v>0</v>
      </c>
      <c r="PA147" s="58">
        <v>0</v>
      </c>
      <c r="PB147" s="59">
        <f>PA147*ON147</f>
        <v>0</v>
      </c>
      <c r="PC147" s="42">
        <f>OO147+OQ147+OW147+OS147+OU147+OY147+PA147</f>
        <v>3</v>
      </c>
      <c r="PD147" s="92">
        <f>PC147*ON147</f>
        <v>15354.856199999998</v>
      </c>
      <c r="PE147" s="141">
        <v>0</v>
      </c>
      <c r="PF147" s="36" t="str">
        <f>E147</f>
        <v>PB-02 (AI-04 Red + AM-C11 + AA-05)</v>
      </c>
      <c r="PG147" s="98" t="str">
        <f>H147</f>
        <v>Bundle Pack</v>
      </c>
      <c r="PH147" s="126">
        <f>J147</f>
        <v>5118.2853999999998</v>
      </c>
      <c r="PI147" s="100">
        <v>0</v>
      </c>
      <c r="PJ147" s="88">
        <v>0</v>
      </c>
      <c r="PK147" s="3">
        <v>1</v>
      </c>
      <c r="PL147" s="88">
        <v>10614.383199999998</v>
      </c>
      <c r="PM147" s="23">
        <f t="shared" si="1066"/>
        <v>1</v>
      </c>
      <c r="PN147" s="68">
        <f t="shared" si="1066"/>
        <v>10614.383199999998</v>
      </c>
      <c r="PO147" s="68">
        <f>PN147/1.18</f>
        <v>8995.24</v>
      </c>
      <c r="PP147" s="62">
        <f>PN147/$PN$1</f>
        <v>5.9793353770194399E-4</v>
      </c>
      <c r="PQ147" s="23">
        <v>351</v>
      </c>
      <c r="PR147" s="23">
        <v>0</v>
      </c>
      <c r="PS147" s="68">
        <v>0</v>
      </c>
      <c r="PT147" s="62">
        <f>PS147/$IS$1</f>
        <v>0</v>
      </c>
      <c r="PU147" s="34">
        <f>PM147*PY147</f>
        <v>5118.2853999999998</v>
      </c>
      <c r="PV147" s="143" t="str">
        <f>E147</f>
        <v>PB-02 (AI-04 Red + AM-C11 + AA-05)</v>
      </c>
      <c r="PW147" s="143" t="str">
        <f t="shared" si="1067"/>
        <v>B0FJ2LQT7K</v>
      </c>
      <c r="PX147" s="143" t="str">
        <f t="shared" si="1067"/>
        <v>FBA79826</v>
      </c>
      <c r="PY147" s="17">
        <f>J147</f>
        <v>5118.2853999999998</v>
      </c>
      <c r="PZ147" s="3">
        <v>3</v>
      </c>
      <c r="QA147" s="32">
        <f>PZ147*PY147</f>
        <v>15354.856199999998</v>
      </c>
      <c r="QB147" s="3"/>
      <c r="QC147" s="32">
        <f>QB147*PY147</f>
        <v>0</v>
      </c>
      <c r="QD147" s="3">
        <v>0</v>
      </c>
      <c r="QE147" s="32">
        <f>QD147*PY147</f>
        <v>0</v>
      </c>
      <c r="QF147" s="3">
        <v>0</v>
      </c>
      <c r="QG147" s="32">
        <f>QF147*PY147</f>
        <v>0</v>
      </c>
      <c r="QH147" s="58">
        <v>0</v>
      </c>
      <c r="QI147" s="59">
        <f>QH147*PY147</f>
        <v>0</v>
      </c>
      <c r="QJ147" s="58">
        <v>0</v>
      </c>
      <c r="QK147" s="59">
        <f>QJ147*PY147</f>
        <v>0</v>
      </c>
      <c r="QL147" s="58">
        <v>0</v>
      </c>
      <c r="QM147" s="59">
        <f>QL147*PY147</f>
        <v>0</v>
      </c>
      <c r="QN147" s="42">
        <f>PZ147+QB147+QH147+QD147+QF147+QJ147+QL147</f>
        <v>3</v>
      </c>
      <c r="QO147" s="92">
        <f>QN147*PY147</f>
        <v>15354.856199999998</v>
      </c>
      <c r="QP147" s="141">
        <v>19</v>
      </c>
      <c r="QQ147" s="36" t="str">
        <f>E147</f>
        <v>PB-02 (AI-04 Red + AM-C11 + AA-05)</v>
      </c>
      <c r="QR147" s="98" t="str">
        <f>H147</f>
        <v>Bundle Pack</v>
      </c>
      <c r="QS147" s="126">
        <f>J147</f>
        <v>5118.2853999999998</v>
      </c>
      <c r="QT147" s="100">
        <v>0</v>
      </c>
      <c r="QU147" s="88">
        <v>0</v>
      </c>
      <c r="QV147" s="3">
        <v>0</v>
      </c>
      <c r="QW147" s="88">
        <v>0</v>
      </c>
      <c r="QX147" s="23">
        <f t="shared" si="1068"/>
        <v>0</v>
      </c>
      <c r="QY147" s="68">
        <f t="shared" si="1068"/>
        <v>0</v>
      </c>
      <c r="QZ147" s="68">
        <f>QY147/1.18</f>
        <v>0</v>
      </c>
      <c r="RA147" s="62">
        <f>QY147/$QY$1</f>
        <v>0</v>
      </c>
      <c r="RB147" s="23">
        <v>490</v>
      </c>
      <c r="RC147" s="23">
        <v>0</v>
      </c>
      <c r="RD147" s="68">
        <v>0</v>
      </c>
      <c r="RE147" s="62">
        <f>RD147/$IS$1</f>
        <v>0</v>
      </c>
      <c r="RF147" s="34">
        <f>QX147*RJ147</f>
        <v>0</v>
      </c>
      <c r="RG147" s="143" t="str">
        <f>E147</f>
        <v>PB-02 (AI-04 Red + AM-C11 + AA-05)</v>
      </c>
      <c r="RH147" s="143" t="str">
        <f t="shared" si="1069"/>
        <v>B0FJ2LQT7K</v>
      </c>
      <c r="RI147" s="143" t="str">
        <f t="shared" si="1069"/>
        <v>FBA79826</v>
      </c>
      <c r="RJ147" s="17">
        <f>J147</f>
        <v>5118.2853999999998</v>
      </c>
      <c r="RK147" s="3">
        <v>6</v>
      </c>
      <c r="RL147" s="32">
        <f>RK147*RJ147</f>
        <v>30709.712399999997</v>
      </c>
      <c r="RM147" s="3">
        <v>0</v>
      </c>
      <c r="RN147" s="32">
        <f>RM147*RJ147</f>
        <v>0</v>
      </c>
      <c r="RO147" s="3">
        <v>0</v>
      </c>
      <c r="RP147" s="32">
        <f>RO147*RJ147</f>
        <v>0</v>
      </c>
      <c r="RQ147" s="3">
        <v>0</v>
      </c>
      <c r="RR147" s="32">
        <f>RQ147*RJ147</f>
        <v>0</v>
      </c>
      <c r="RS147" s="58">
        <v>0</v>
      </c>
      <c r="RT147" s="59">
        <f>RS147*RJ147</f>
        <v>0</v>
      </c>
      <c r="RU147" s="58">
        <v>0</v>
      </c>
      <c r="RV147" s="59">
        <f>RU147*RJ147</f>
        <v>0</v>
      </c>
      <c r="RW147" s="58">
        <v>0</v>
      </c>
      <c r="RX147" s="59">
        <f>RW147*RJ147</f>
        <v>0</v>
      </c>
      <c r="RY147" s="42">
        <f>RK147+RM147+RS147+RO147+RQ147+RU147+RW147</f>
        <v>6</v>
      </c>
      <c r="RZ147" s="92">
        <f>RY147*RJ147</f>
        <v>30709.712399999997</v>
      </c>
      <c r="SA147" s="141">
        <v>19</v>
      </c>
      <c r="SB147" s="36" t="str">
        <f>E147</f>
        <v>PB-02 (AI-04 Red + AM-C11 + AA-05)</v>
      </c>
      <c r="SC147" s="98" t="s">
        <v>480</v>
      </c>
      <c r="SD147" s="17">
        <f>J147</f>
        <v>5118.2853999999998</v>
      </c>
      <c r="SE147" s="100">
        <v>0</v>
      </c>
      <c r="SF147" s="88">
        <v>0</v>
      </c>
      <c r="SG147" s="3">
        <v>1</v>
      </c>
      <c r="SH147" s="88">
        <v>9850</v>
      </c>
      <c r="SI147" s="23">
        <f t="shared" si="1070"/>
        <v>1</v>
      </c>
      <c r="SJ147" s="68">
        <f t="shared" si="1070"/>
        <v>9850</v>
      </c>
      <c r="SK147" s="68">
        <f>SJ147/1.18</f>
        <v>8347.4576271186452</v>
      </c>
      <c r="SL147" s="62">
        <f>SJ147/$SJ$1</f>
        <v>6.3103628650841212E-4</v>
      </c>
      <c r="SM147" s="23">
        <v>160</v>
      </c>
      <c r="SN147" s="23">
        <v>0</v>
      </c>
      <c r="SO147" s="68">
        <v>0</v>
      </c>
      <c r="SP147" s="62">
        <f>SO147/$IS$1</f>
        <v>0</v>
      </c>
      <c r="SQ147" s="34">
        <f>SI147*SU147</f>
        <v>5118.2853999999998</v>
      </c>
      <c r="SR147" s="143" t="str">
        <f>E147</f>
        <v>PB-02 (AI-04 Red + AM-C11 + AA-05)</v>
      </c>
      <c r="SS147" s="143" t="str">
        <f t="shared" si="1071"/>
        <v>B0FJ2LQT7K</v>
      </c>
      <c r="ST147" s="143" t="str">
        <f t="shared" si="1071"/>
        <v>FBA79826</v>
      </c>
      <c r="SU147" s="17">
        <f>J147</f>
        <v>5118.2853999999998</v>
      </c>
      <c r="SV147" s="3">
        <v>6</v>
      </c>
      <c r="SW147" s="32">
        <f>SV147*SU147</f>
        <v>30709.712399999997</v>
      </c>
      <c r="SX147" s="3">
        <v>0</v>
      </c>
      <c r="SY147" s="32">
        <f>SX147*SU147</f>
        <v>0</v>
      </c>
      <c r="SZ147" s="3">
        <v>0</v>
      </c>
      <c r="TA147" s="32">
        <f>SZ147*SU147</f>
        <v>0</v>
      </c>
      <c r="TB147" s="3">
        <v>0</v>
      </c>
      <c r="TC147" s="32">
        <f>TB147*SU147</f>
        <v>0</v>
      </c>
      <c r="TD147" s="58">
        <v>0</v>
      </c>
      <c r="TE147" s="59">
        <f>TD147*SU147</f>
        <v>0</v>
      </c>
      <c r="TF147" s="58">
        <v>0</v>
      </c>
      <c r="TG147" s="59">
        <f>TF147*SU147</f>
        <v>0</v>
      </c>
      <c r="TH147" s="58">
        <v>0</v>
      </c>
      <c r="TI147" s="59">
        <f>TH147*SU147</f>
        <v>0</v>
      </c>
      <c r="TJ147" s="42">
        <f>SV147+SX147+TD147+SZ147+TB147+TF147+TH147</f>
        <v>6</v>
      </c>
      <c r="TK147" s="92">
        <f>TJ147*SU147</f>
        <v>30709.712399999997</v>
      </c>
      <c r="TL147" s="141">
        <v>18</v>
      </c>
      <c r="TM147" s="36" t="str">
        <f>E147</f>
        <v>PB-02 (AI-04 Red + AM-C11 + AA-05)</v>
      </c>
      <c r="TN147" s="98" t="s">
        <v>480</v>
      </c>
      <c r="TO147" s="17">
        <f>J147</f>
        <v>5118.2853999999998</v>
      </c>
      <c r="TP147" s="100">
        <v>0</v>
      </c>
      <c r="TQ147" s="88">
        <v>0</v>
      </c>
      <c r="TR147" s="3">
        <v>1</v>
      </c>
      <c r="TS147" s="88">
        <v>9799.0031999999992</v>
      </c>
      <c r="TT147" s="23">
        <f t="shared" si="1072"/>
        <v>1</v>
      </c>
      <c r="TU147" s="68">
        <f t="shared" si="1072"/>
        <v>9799.0031999999992</v>
      </c>
      <c r="TV147" s="68">
        <f>TU147/1.18</f>
        <v>8304.24</v>
      </c>
      <c r="TW147" s="62">
        <f>TU147/$TU$1</f>
        <v>5.7873670888049873E-4</v>
      </c>
      <c r="TX147" s="23">
        <v>179</v>
      </c>
      <c r="TY147" s="23">
        <v>0</v>
      </c>
      <c r="TZ147" s="68">
        <v>0</v>
      </c>
      <c r="UA147" s="62">
        <f>TZ147/$IS$1</f>
        <v>0</v>
      </c>
      <c r="UB147" s="34">
        <f>TT147*J147</f>
        <v>5118.2853999999998</v>
      </c>
      <c r="UC147" s="143" t="str">
        <f>E147</f>
        <v>PB-02 (AI-04 Red + AM-C11 + AA-05)</v>
      </c>
      <c r="UD147" s="143" t="str">
        <f t="shared" si="1073"/>
        <v>B0FJ2LQT7K</v>
      </c>
      <c r="UE147" s="143" t="str">
        <f t="shared" si="1073"/>
        <v>FBA79826</v>
      </c>
      <c r="UF147" s="17">
        <f>J147</f>
        <v>5118.2853999999998</v>
      </c>
      <c r="UG147" s="3">
        <v>3</v>
      </c>
      <c r="UH147" s="32">
        <f>UG147*J147</f>
        <v>15354.856199999998</v>
      </c>
      <c r="UI147" s="3">
        <v>0</v>
      </c>
      <c r="UJ147" s="32">
        <f>UI147*J147</f>
        <v>0</v>
      </c>
      <c r="UK147" s="3">
        <v>0</v>
      </c>
      <c r="UL147" s="32">
        <f>UK147*J147</f>
        <v>0</v>
      </c>
      <c r="UM147" s="3">
        <v>0</v>
      </c>
      <c r="UN147" s="32">
        <f>UM147*J147</f>
        <v>0</v>
      </c>
      <c r="UO147" s="58">
        <v>0</v>
      </c>
      <c r="UP147" s="59">
        <f>UO147*J147</f>
        <v>0</v>
      </c>
      <c r="UQ147" s="58">
        <v>0</v>
      </c>
      <c r="UR147" s="59">
        <f>UQ147*J147</f>
        <v>0</v>
      </c>
      <c r="US147" s="58">
        <v>0</v>
      </c>
      <c r="UT147" s="59">
        <f>US147*J147</f>
        <v>0</v>
      </c>
      <c r="UU147" s="42">
        <f>UG147+UI147+UO147+UK147+UM147+UQ147+US147</f>
        <v>3</v>
      </c>
      <c r="UV147" s="92">
        <f>UU147*J147</f>
        <v>15354.856199999998</v>
      </c>
      <c r="UW147" s="141">
        <v>17</v>
      </c>
      <c r="UX147" s="36" t="str">
        <f>E147</f>
        <v>PB-02 (AI-04 Red + AM-C11 + AA-05)</v>
      </c>
      <c r="UY147" s="98" t="s">
        <v>480</v>
      </c>
      <c r="UZ147" s="17">
        <f>J147</f>
        <v>5118.2853999999998</v>
      </c>
      <c r="VA147" s="100">
        <v>0</v>
      </c>
      <c r="VB147" s="88">
        <v>0</v>
      </c>
      <c r="VC147" s="3">
        <v>0</v>
      </c>
      <c r="VD147" s="88">
        <v>0</v>
      </c>
      <c r="VE147" s="23">
        <f t="shared" si="1048"/>
        <v>0</v>
      </c>
      <c r="VF147" s="68">
        <f t="shared" si="1049"/>
        <v>0</v>
      </c>
      <c r="VG147" s="68">
        <f t="shared" si="1050"/>
        <v>0</v>
      </c>
      <c r="VH147" s="62">
        <f t="shared" si="1051"/>
        <v>0</v>
      </c>
      <c r="VI147" s="23">
        <v>106</v>
      </c>
      <c r="VJ147" s="23">
        <v>0</v>
      </c>
      <c r="VK147" s="68">
        <v>0</v>
      </c>
      <c r="VL147" s="62">
        <f>VK147/$IS$1</f>
        <v>0</v>
      </c>
      <c r="VM147" s="34">
        <f t="shared" si="1052"/>
        <v>0</v>
      </c>
      <c r="VN147" s="143" t="str">
        <f t="shared" si="1044"/>
        <v>PB-02 (AI-04 Red + AM-C11 + AA-05)</v>
      </c>
      <c r="VO147" s="143" t="str">
        <f t="shared" si="1045"/>
        <v>B0FJ2LQT7K</v>
      </c>
      <c r="VP147" s="143" t="str">
        <f t="shared" si="1046"/>
        <v>FBA79826</v>
      </c>
      <c r="VQ147" s="17">
        <f t="shared" si="1053"/>
        <v>5118.2853999999998</v>
      </c>
      <c r="VR147" s="3">
        <v>10</v>
      </c>
      <c r="VS147" s="32">
        <f t="shared" si="1054"/>
        <v>51182.853999999999</v>
      </c>
      <c r="VT147" s="3">
        <v>0</v>
      </c>
      <c r="VU147" s="32">
        <f t="shared" si="1055"/>
        <v>0</v>
      </c>
      <c r="VV147" s="3">
        <v>0</v>
      </c>
      <c r="VW147" s="32">
        <f t="shared" si="1056"/>
        <v>0</v>
      </c>
      <c r="VX147" s="3">
        <v>0</v>
      </c>
      <c r="VY147" s="32">
        <f t="shared" si="1057"/>
        <v>0</v>
      </c>
      <c r="VZ147" s="58">
        <v>0</v>
      </c>
      <c r="WA147" s="59">
        <f t="shared" si="1058"/>
        <v>0</v>
      </c>
      <c r="WB147" s="58">
        <v>0</v>
      </c>
      <c r="WC147" s="59">
        <f t="shared" si="1059"/>
        <v>0</v>
      </c>
      <c r="WD147" s="58">
        <v>0</v>
      </c>
      <c r="WE147" s="59">
        <f t="shared" si="1060"/>
        <v>0</v>
      </c>
      <c r="WF147" s="42">
        <f t="shared" si="1061"/>
        <v>10</v>
      </c>
      <c r="WG147" s="92">
        <f t="shared" si="1062"/>
        <v>51182.853999999999</v>
      </c>
      <c r="WH147" s="141">
        <v>17</v>
      </c>
      <c r="WI147" s="36" t="str">
        <f t="shared" si="1047"/>
        <v>PB-02 (AI-04 Red + AM-C11 + AA-05)</v>
      </c>
      <c r="WJ147" s="98" t="s">
        <v>480</v>
      </c>
      <c r="WK147" s="17">
        <f t="shared" si="1063"/>
        <v>5118.2853999999998</v>
      </c>
    </row>
    <row r="148" spans="1:609">
      <c r="A148" s="154" t="s">
        <v>120</v>
      </c>
      <c r="B148" s="155" t="s">
        <v>119</v>
      </c>
      <c r="C148" s="152" t="s">
        <v>294</v>
      </c>
      <c r="D148" s="150" t="s">
        <v>669</v>
      </c>
      <c r="E148" s="154" t="s">
        <v>254</v>
      </c>
      <c r="F148" s="165" t="s">
        <v>292</v>
      </c>
      <c r="G148" s="167" t="s">
        <v>352</v>
      </c>
      <c r="H148" s="150" t="s">
        <v>471</v>
      </c>
      <c r="I148" s="150" t="s">
        <v>458</v>
      </c>
      <c r="J148" s="187">
        <v>3142.11103823147</v>
      </c>
      <c r="K148" s="134" t="s">
        <v>194</v>
      </c>
      <c r="L148" s="136">
        <v>6.4899999999999999E-2</v>
      </c>
      <c r="M148" s="120">
        <v>0</v>
      </c>
      <c r="N148" s="137">
        <v>1</v>
      </c>
      <c r="O148" s="120">
        <v>0</v>
      </c>
      <c r="P148" s="122">
        <f>M148+N148+O148</f>
        <v>1</v>
      </c>
      <c r="Q148" s="136">
        <v>5.0799999999999998E-2</v>
      </c>
      <c r="R148" s="120">
        <v>0</v>
      </c>
      <c r="S148" s="120">
        <v>1</v>
      </c>
      <c r="T148" s="120">
        <v>0</v>
      </c>
      <c r="U148" s="122">
        <f>R148+S148+T148</f>
        <v>1</v>
      </c>
      <c r="V148" s="136">
        <v>5.6599999999999998E-2</v>
      </c>
      <c r="W148" s="120">
        <v>0</v>
      </c>
      <c r="X148" s="120">
        <v>1</v>
      </c>
      <c r="Y148" s="120">
        <v>1</v>
      </c>
      <c r="Z148" s="122">
        <f>W148+X148+Y148</f>
        <v>2</v>
      </c>
      <c r="AA148" s="116">
        <f>Z148/$Z$1</f>
        <v>1.7196904557179708E-3</v>
      </c>
      <c r="AB148" s="136">
        <v>0.42709999999999998</v>
      </c>
      <c r="AC148" s="120">
        <v>0</v>
      </c>
      <c r="AD148" s="120">
        <v>0</v>
      </c>
      <c r="AE148" s="120">
        <v>1</v>
      </c>
      <c r="AF148" s="122">
        <f>AC148+AD148+AE148</f>
        <v>1</v>
      </c>
      <c r="AG148" s="116">
        <f>AF148/$AF$1</f>
        <v>7.4571215510812821E-4</v>
      </c>
      <c r="AH148" s="114">
        <v>0.3468</v>
      </c>
      <c r="AI148" s="120">
        <v>0</v>
      </c>
      <c r="AJ148" s="120">
        <v>3</v>
      </c>
      <c r="AK148" s="120">
        <v>3</v>
      </c>
      <c r="AL148" s="122">
        <f>AI148+AJ148+AK148</f>
        <v>6</v>
      </c>
      <c r="AM148" s="116">
        <f>AL148/$AL$1</f>
        <v>5.0933786078098476E-3</v>
      </c>
      <c r="AN148" s="114">
        <v>0.52800000000000002</v>
      </c>
      <c r="AO148" s="120">
        <v>0</v>
      </c>
      <c r="AP148" s="120">
        <v>0</v>
      </c>
      <c r="AQ148" s="122">
        <f>AO148+AP148</f>
        <v>0</v>
      </c>
      <c r="AR148" s="123" t="e">
        <f>AQ148*#REF!</f>
        <v>#REF!</v>
      </c>
      <c r="AS148" s="116" t="e">
        <f>AR148/$AR$1</f>
        <v>#REF!</v>
      </c>
      <c r="AT148" s="114">
        <v>0.82750000000000001</v>
      </c>
      <c r="AU148" s="120">
        <v>0</v>
      </c>
      <c r="AV148" s="120">
        <v>0</v>
      </c>
      <c r="AW148" s="122">
        <f>AU148+AV148</f>
        <v>0</v>
      </c>
      <c r="AX148" s="123" t="e">
        <f>AW148*#REF!</f>
        <v>#REF!</v>
      </c>
      <c r="AY148" s="116" t="e">
        <f>AX148/$AX$1</f>
        <v>#REF!</v>
      </c>
      <c r="AZ148" s="114">
        <v>0.69440000000000002</v>
      </c>
      <c r="BA148" s="120">
        <v>0</v>
      </c>
      <c r="BB148" s="120">
        <v>1</v>
      </c>
      <c r="BC148" s="122">
        <f>BA148+BB148</f>
        <v>1</v>
      </c>
      <c r="BD148" s="123" t="e">
        <f>BC148*#REF!</f>
        <v>#REF!</v>
      </c>
      <c r="BE148" s="116" t="e">
        <f>BD148/$BD$1</f>
        <v>#REF!</v>
      </c>
      <c r="BF148" s="114">
        <v>0.88890000000000002</v>
      </c>
      <c r="BG148" s="120">
        <v>0</v>
      </c>
      <c r="BH148" s="120">
        <v>0</v>
      </c>
      <c r="BI148" s="122">
        <f>BG148+BH148</f>
        <v>0</v>
      </c>
      <c r="BJ148" s="123" t="e">
        <f>BI148*#REF!</f>
        <v>#REF!</v>
      </c>
      <c r="BK148" s="115" t="e">
        <f>BJ148/$BJ$1</f>
        <v>#REF!</v>
      </c>
      <c r="BL148" s="114">
        <v>0.88680000000000003</v>
      </c>
      <c r="BM148" s="120">
        <v>0</v>
      </c>
      <c r="BN148" s="120">
        <v>0</v>
      </c>
      <c r="BO148" s="122">
        <f>BM148+BN148</f>
        <v>0</v>
      </c>
      <c r="BP148" s="123" t="e">
        <f>BO148*#REF!</f>
        <v>#REF!</v>
      </c>
      <c r="BQ148" s="115" t="e">
        <f>BP148/$BP$1</f>
        <v>#REF!</v>
      </c>
      <c r="BR148" s="114">
        <v>6.1899999999999997E-2</v>
      </c>
      <c r="BS148" s="120">
        <v>0</v>
      </c>
      <c r="BT148" s="120">
        <v>0</v>
      </c>
      <c r="BU148" s="120">
        <v>0</v>
      </c>
      <c r="BV148" s="120">
        <v>0</v>
      </c>
      <c r="BW148" s="120">
        <v>0</v>
      </c>
      <c r="BX148" s="120">
        <v>1</v>
      </c>
      <c r="BY148" s="120">
        <v>2749</v>
      </c>
      <c r="BZ148" s="122">
        <f>BS148+BT148+BX148+BV148</f>
        <v>1</v>
      </c>
      <c r="CA148" s="122">
        <f>BY148+BU148+BW148</f>
        <v>2749</v>
      </c>
      <c r="CB148" s="115">
        <f>CA148/$CA$1</f>
        <v>3.3597032929061826E-4</v>
      </c>
      <c r="CC148" s="123" t="e">
        <f>BZ148*#REF!</f>
        <v>#REF!</v>
      </c>
      <c r="CD148" s="120">
        <v>0</v>
      </c>
      <c r="CE148" s="120">
        <v>0</v>
      </c>
      <c r="CF148" s="120">
        <v>0</v>
      </c>
      <c r="CG148" s="120">
        <v>0</v>
      </c>
      <c r="CH148" s="120">
        <v>0</v>
      </c>
      <c r="CI148" s="120">
        <v>0</v>
      </c>
      <c r="CJ148" s="122">
        <f>CD148+CH148+CF148</f>
        <v>0</v>
      </c>
      <c r="CK148" s="122">
        <f>CI148+CE148+CG148</f>
        <v>0</v>
      </c>
      <c r="CL148" s="116">
        <f>CK148/$CK$1</f>
        <v>0</v>
      </c>
      <c r="CM148" s="123" t="e">
        <f>CJ148*#REF!</f>
        <v>#REF!</v>
      </c>
      <c r="CN148" s="120">
        <v>0</v>
      </c>
      <c r="CO148" s="120">
        <v>0</v>
      </c>
      <c r="CP148" s="120">
        <v>0</v>
      </c>
      <c r="CQ148" s="120">
        <v>0</v>
      </c>
      <c r="CR148" s="120">
        <v>0</v>
      </c>
      <c r="CS148" s="120">
        <v>0</v>
      </c>
      <c r="CT148" s="122">
        <f>CN148+CR148+CP148</f>
        <v>0</v>
      </c>
      <c r="CU148" s="122">
        <f>CS148+CO148+CQ148</f>
        <v>0</v>
      </c>
      <c r="CV148" s="116">
        <f>CU148/$CU$1</f>
        <v>0</v>
      </c>
      <c r="CW148" s="123" t="e">
        <f>CT148*#REF!</f>
        <v>#REF!</v>
      </c>
      <c r="CX148" s="120">
        <v>0</v>
      </c>
      <c r="CY148" s="120">
        <v>0</v>
      </c>
      <c r="CZ148" s="120">
        <v>0</v>
      </c>
      <c r="DA148" s="120">
        <v>0</v>
      </c>
      <c r="DB148" s="122">
        <f>CX148+CZ148</f>
        <v>0</v>
      </c>
      <c r="DC148" s="122">
        <f>CY148+DA148</f>
        <v>0</v>
      </c>
      <c r="DD148" s="116">
        <f>DC148/$DC$1</f>
        <v>0</v>
      </c>
      <c r="DE148" s="122">
        <v>222</v>
      </c>
      <c r="DF148" s="122">
        <v>2</v>
      </c>
      <c r="DG148" s="122">
        <v>4179</v>
      </c>
      <c r="DH148" s="123" t="e">
        <f>DB148*#REF!</f>
        <v>#REF!</v>
      </c>
      <c r="DI148" s="120">
        <v>0</v>
      </c>
      <c r="DJ148" s="120">
        <v>0</v>
      </c>
      <c r="DK148" s="120">
        <v>0</v>
      </c>
      <c r="DL148" s="120">
        <v>0</v>
      </c>
      <c r="DM148" s="122">
        <f>DI148+DK148</f>
        <v>0</v>
      </c>
      <c r="DN148" s="122">
        <f>DJ148+DL148</f>
        <v>0</v>
      </c>
      <c r="DO148" s="122">
        <f>DN148/1.18</f>
        <v>0</v>
      </c>
      <c r="DP148" s="116">
        <f>DN148/$DN$1</f>
        <v>0</v>
      </c>
      <c r="DQ148" s="122">
        <v>259</v>
      </c>
      <c r="DR148" s="122">
        <v>0</v>
      </c>
      <c r="DS148" s="122">
        <v>0</v>
      </c>
      <c r="DT148" s="116">
        <f>DS148/$DS$1</f>
        <v>0</v>
      </c>
      <c r="DU148" s="123" t="e">
        <f>DM148*#REF!</f>
        <v>#REF!</v>
      </c>
      <c r="DV148" s="116">
        <f>(DR148-DF148)/DF148</f>
        <v>-1</v>
      </c>
      <c r="DW148" s="116" t="e">
        <f>(DM148-DB148)/DB148</f>
        <v>#DIV/0!</v>
      </c>
      <c r="DX148" s="123">
        <v>991.71</v>
      </c>
      <c r="DY148" s="122">
        <v>1</v>
      </c>
      <c r="DZ148" s="123">
        <v>5082.2</v>
      </c>
      <c r="EA148" s="116">
        <f>DX148/DZ148</f>
        <v>0.19513399708787535</v>
      </c>
      <c r="EB148" s="116" t="e">
        <f>DX148/DO148</f>
        <v>#DIV/0!</v>
      </c>
      <c r="EC148" s="116" t="s">
        <v>461</v>
      </c>
      <c r="ED148" s="116" t="s">
        <v>461</v>
      </c>
      <c r="EE148" s="120">
        <v>3</v>
      </c>
      <c r="EF148" s="120">
        <v>12347</v>
      </c>
      <c r="EG148" s="120">
        <v>0</v>
      </c>
      <c r="EH148" s="120">
        <v>0</v>
      </c>
      <c r="EI148" s="122">
        <f>EE148+EG148</f>
        <v>3</v>
      </c>
      <c r="EJ148" s="122">
        <f>EF148+EH148</f>
        <v>12347</v>
      </c>
      <c r="EK148" s="122">
        <f>EJ148/1.18</f>
        <v>10463.5593220339</v>
      </c>
      <c r="EL148" s="117">
        <f>EJ148/$EJ$1</f>
        <v>1.2527867809193872E-3</v>
      </c>
      <c r="EM148" s="122">
        <v>482</v>
      </c>
      <c r="EN148" s="122">
        <v>3</v>
      </c>
      <c r="EO148" s="122">
        <v>12447</v>
      </c>
      <c r="EP148" s="117">
        <f>EO148/$EO$1</f>
        <v>1.0990764384837283E-3</v>
      </c>
      <c r="EQ148" s="123" t="e">
        <f>EI148*#REF!</f>
        <v>#REF!</v>
      </c>
      <c r="ER148" s="116" t="e">
        <f>(EN148-DR148)/DR148</f>
        <v>#DIV/0!</v>
      </c>
      <c r="ES148" s="116" t="e">
        <f>(EI148-DM148)/DM148</f>
        <v>#DIV/0!</v>
      </c>
      <c r="ET148" s="116"/>
      <c r="EU148" s="116"/>
      <c r="EV148" s="120">
        <v>1</v>
      </c>
      <c r="EW148" s="120">
        <v>3999</v>
      </c>
      <c r="EX148" s="120">
        <v>0</v>
      </c>
      <c r="EY148" s="120">
        <v>0</v>
      </c>
      <c r="EZ148" s="122">
        <f>EV148+EX148</f>
        <v>1</v>
      </c>
      <c r="FA148" s="122">
        <f>EW148+EY148</f>
        <v>3999</v>
      </c>
      <c r="FB148" s="124">
        <f>FA148/1.18</f>
        <v>3388.9830508474579</v>
      </c>
      <c r="FC148" s="117">
        <f>FA148/$FA$1</f>
        <v>3.9047211787510968E-4</v>
      </c>
      <c r="FD148" s="122">
        <v>435</v>
      </c>
      <c r="FE148" s="122">
        <v>3</v>
      </c>
      <c r="FF148" s="122">
        <v>11997</v>
      </c>
      <c r="FG148" s="117">
        <f>FF148/$FF$1</f>
        <v>9.1279113111533206E-4</v>
      </c>
      <c r="FH148" s="123" t="e">
        <f>EZ148*#REF!</f>
        <v>#REF!</v>
      </c>
      <c r="FI148" s="120">
        <v>0</v>
      </c>
      <c r="FJ148" s="120">
        <v>0</v>
      </c>
      <c r="FK148" s="120">
        <v>1</v>
      </c>
      <c r="FL148" s="120">
        <v>3999</v>
      </c>
      <c r="FM148" s="122">
        <f>FI148+FK148</f>
        <v>1</v>
      </c>
      <c r="FN148" s="122">
        <f>FJ148+FL148</f>
        <v>3999</v>
      </c>
      <c r="FO148" s="124">
        <f>FN148/1.18</f>
        <v>3388.9830508474579</v>
      </c>
      <c r="FP148" s="117">
        <f>FN148/$FN$1</f>
        <v>3.085750582686397E-4</v>
      </c>
      <c r="FQ148" s="122">
        <v>287</v>
      </c>
      <c r="FR148" s="122">
        <v>0</v>
      </c>
      <c r="FS148" s="118">
        <v>0</v>
      </c>
      <c r="FT148" s="117">
        <f>FS148/$FS$1</f>
        <v>0</v>
      </c>
      <c r="FU148" s="123" t="e">
        <f>FM148*#REF!</f>
        <v>#REF!</v>
      </c>
      <c r="FV148" s="120">
        <v>0</v>
      </c>
      <c r="FW148" s="120">
        <v>0</v>
      </c>
      <c r="FX148" s="120">
        <v>0</v>
      </c>
      <c r="FY148" s="120">
        <v>0</v>
      </c>
      <c r="FZ148" s="122">
        <f>FV148+FX148</f>
        <v>0</v>
      </c>
      <c r="GA148" s="122">
        <f>FW148+FY148</f>
        <v>0</v>
      </c>
      <c r="GB148" s="124">
        <f>GA148/1.18</f>
        <v>0</v>
      </c>
      <c r="GC148" s="117">
        <f>GA148/$GA$1</f>
        <v>0</v>
      </c>
      <c r="GD148" s="122">
        <v>210</v>
      </c>
      <c r="GE148" s="122">
        <v>1</v>
      </c>
      <c r="GF148" s="118">
        <v>3999</v>
      </c>
      <c r="GG148" s="117">
        <f>GF148/$GF$1</f>
        <v>3.2511264718277982E-4</v>
      </c>
      <c r="GH148" s="123">
        <f>J148*FZ148</f>
        <v>0</v>
      </c>
      <c r="GI148" s="120">
        <v>0</v>
      </c>
      <c r="GJ148" s="120">
        <v>0</v>
      </c>
      <c r="GK148" s="120"/>
      <c r="GL148" s="120"/>
      <c r="GM148" s="122">
        <f>GI148+GK148</f>
        <v>0</v>
      </c>
      <c r="GN148" s="122">
        <f>GJ148+GL148</f>
        <v>0</v>
      </c>
      <c r="GO148" s="124">
        <f>GN148/1.18</f>
        <v>0</v>
      </c>
      <c r="GP148" s="117">
        <f>GN148/$GN$1</f>
        <v>0</v>
      </c>
      <c r="GQ148" s="122">
        <v>160</v>
      </c>
      <c r="GR148" s="122">
        <v>0</v>
      </c>
      <c r="GS148" s="118">
        <v>0</v>
      </c>
      <c r="GT148" s="117">
        <f>GS148/$GS$1</f>
        <v>0</v>
      </c>
      <c r="GU148" s="123">
        <f>J148*GM148</f>
        <v>0</v>
      </c>
      <c r="GV148" s="120">
        <v>0</v>
      </c>
      <c r="GW148" s="120">
        <v>0</v>
      </c>
      <c r="GX148" s="120"/>
      <c r="GY148" s="120"/>
      <c r="GZ148" s="122">
        <f>GV148+GX148</f>
        <v>0</v>
      </c>
      <c r="HA148" s="122">
        <f>GW148+GY148</f>
        <v>0</v>
      </c>
      <c r="HB148" s="124">
        <f>HA148/1.18</f>
        <v>0</v>
      </c>
      <c r="HC148" s="117">
        <f>HA148/$HA$1</f>
        <v>0</v>
      </c>
      <c r="HD148" s="122">
        <v>199</v>
      </c>
      <c r="HE148" s="122">
        <v>0</v>
      </c>
      <c r="HF148" s="118">
        <v>0</v>
      </c>
      <c r="HG148" s="117">
        <f>HF148/$HF$1</f>
        <v>0</v>
      </c>
      <c r="HH148" s="123">
        <f>J148*GZ148</f>
        <v>0</v>
      </c>
      <c r="HI148" s="120">
        <v>1</v>
      </c>
      <c r="HJ148" s="120">
        <v>3899</v>
      </c>
      <c r="HK148" s="120"/>
      <c r="HL148" s="120"/>
      <c r="HM148" s="122">
        <f>HI148+HK148</f>
        <v>1</v>
      </c>
      <c r="HN148" s="122">
        <f>HJ148+HL148</f>
        <v>3899</v>
      </c>
      <c r="HO148" s="124">
        <f>HN148/1.18</f>
        <v>3304.2372881355932</v>
      </c>
      <c r="HP148" s="117">
        <f>HN148/$HN$1</f>
        <v>4.65502705427344E-4</v>
      </c>
      <c r="HQ148" s="122">
        <v>152</v>
      </c>
      <c r="HR148" s="122">
        <v>1</v>
      </c>
      <c r="HS148" s="118">
        <v>3899</v>
      </c>
      <c r="HT148" s="117">
        <f>HS148/$HS$1</f>
        <v>4.0464426590327727E-4</v>
      </c>
      <c r="HU148" s="123">
        <f>J148*HM148</f>
        <v>3142.11103823147</v>
      </c>
      <c r="HV148" s="120">
        <v>0</v>
      </c>
      <c r="HW148" s="120">
        <v>0</v>
      </c>
      <c r="HX148" s="120">
        <v>0</v>
      </c>
      <c r="HY148">
        <v>0</v>
      </c>
      <c r="HZ148" s="122">
        <f>HV148+HX148</f>
        <v>0</v>
      </c>
      <c r="IA148" s="122">
        <f>HW148+HY148</f>
        <v>0</v>
      </c>
      <c r="IB148" s="124">
        <f>IA148/1.18</f>
        <v>0</v>
      </c>
      <c r="IC148" s="117">
        <f>IA148/$IA$1</f>
        <v>0</v>
      </c>
      <c r="ID148" s="122">
        <v>114</v>
      </c>
      <c r="IE148" s="122">
        <v>0</v>
      </c>
      <c r="IF148" s="118">
        <v>0</v>
      </c>
      <c r="IG148" s="117">
        <f>IF148/$IF$1</f>
        <v>0</v>
      </c>
      <c r="IH148" s="123">
        <f>IY148*HZ148</f>
        <v>0</v>
      </c>
      <c r="II148" s="120">
        <v>0</v>
      </c>
      <c r="IJ148" s="127">
        <v>0</v>
      </c>
      <c r="IK148" s="120">
        <v>0</v>
      </c>
      <c r="IL148" s="127">
        <v>0</v>
      </c>
      <c r="IM148" s="122">
        <f>II148+IK148</f>
        <v>0</v>
      </c>
      <c r="IN148" s="118">
        <f>IJ148+IL148</f>
        <v>0</v>
      </c>
      <c r="IO148" s="118">
        <f>IN148/1.18</f>
        <v>0</v>
      </c>
      <c r="IP148" s="117">
        <f>IN148/$IN$1</f>
        <v>0</v>
      </c>
      <c r="IQ148" s="122">
        <v>47</v>
      </c>
      <c r="IR148" s="122">
        <v>0</v>
      </c>
      <c r="IS148" s="118">
        <v>0</v>
      </c>
      <c r="IT148" s="117">
        <f>IS148/$IS$1</f>
        <v>0</v>
      </c>
      <c r="IU148" s="123">
        <f>IY148*IM148</f>
        <v>0</v>
      </c>
      <c r="IV148" s="146" t="str">
        <f>E148</f>
        <v>AM-C29</v>
      </c>
      <c r="IW148" s="146" t="str">
        <f>A148</f>
        <v>B0BPMN89NG</v>
      </c>
      <c r="IX148" s="146" t="str">
        <f>B148</f>
        <v>FBA77011</v>
      </c>
      <c r="IY148" s="121">
        <v>3142.11103823147</v>
      </c>
      <c r="IZ148" s="120">
        <v>2</v>
      </c>
      <c r="JA148" s="128">
        <f>IZ148*IY148</f>
        <v>6284.2220764629401</v>
      </c>
      <c r="JB148" s="120">
        <v>8</v>
      </c>
      <c r="JC148" s="128">
        <f>JB148*IY148</f>
        <v>25136.88830585176</v>
      </c>
      <c r="JD148" s="120">
        <v>2</v>
      </c>
      <c r="JE148" s="128">
        <f>JD148*IY148</f>
        <v>6284.2220764629401</v>
      </c>
      <c r="JF148" s="120">
        <v>0</v>
      </c>
      <c r="JG148" s="128">
        <f>JF148*IY148</f>
        <v>0</v>
      </c>
      <c r="JH148" s="129">
        <v>0</v>
      </c>
      <c r="JI148" s="130">
        <f>JH148*IY148</f>
        <v>0</v>
      </c>
      <c r="JJ148" s="129">
        <v>0</v>
      </c>
      <c r="JK148" s="130">
        <f>JJ148*IY148</f>
        <v>0</v>
      </c>
      <c r="JL148" s="129">
        <v>0</v>
      </c>
      <c r="JM148" s="130">
        <f>JL148*IY148</f>
        <v>0</v>
      </c>
      <c r="JN148" s="131">
        <f>IZ148+JB148+JH148+JD148+JF148+JJ148+JL148</f>
        <v>12</v>
      </c>
      <c r="JO148" s="132">
        <f>JN148*IY148</f>
        <v>37705.332458777644</v>
      </c>
      <c r="JP148" s="125" t="str">
        <f>E148</f>
        <v>AM-C29</v>
      </c>
      <c r="JQ148" s="125" t="str">
        <f>C148</f>
        <v>EOL</v>
      </c>
      <c r="JR148" s="121">
        <v>3142.11103823147</v>
      </c>
      <c r="JS148" s="120">
        <v>0</v>
      </c>
      <c r="JT148" s="127">
        <v>0</v>
      </c>
      <c r="JU148" s="120">
        <v>0</v>
      </c>
      <c r="JV148" s="127">
        <v>0</v>
      </c>
      <c r="JW148" s="122">
        <f>JS148+JU148</f>
        <v>0</v>
      </c>
      <c r="JX148" s="118">
        <f>JT148+JV148</f>
        <v>0</v>
      </c>
      <c r="JY148" s="118">
        <f>JX148/1.18</f>
        <v>0</v>
      </c>
      <c r="JZ148" s="117">
        <f>JX148/$JX$1</f>
        <v>0</v>
      </c>
      <c r="KA148" s="122">
        <v>73</v>
      </c>
      <c r="KB148" s="122">
        <v>0</v>
      </c>
      <c r="KC148" s="118">
        <v>0</v>
      </c>
      <c r="KD148" s="117">
        <f>KC148/$IS$1</f>
        <v>0</v>
      </c>
      <c r="KE148" s="123">
        <f>KI148*JW148</f>
        <v>0</v>
      </c>
      <c r="KF148" s="146" t="str">
        <f>E148</f>
        <v>AM-C29</v>
      </c>
      <c r="KG148" s="146">
        <f>AK148</f>
        <v>3</v>
      </c>
      <c r="KH148" s="146" t="str">
        <f>B148</f>
        <v>FBA77011</v>
      </c>
      <c r="KI148" s="121">
        <v>3142.11103823147</v>
      </c>
      <c r="KJ148" s="120">
        <v>2</v>
      </c>
      <c r="KK148" s="128">
        <f>KJ148*KI148</f>
        <v>6284.2220764629401</v>
      </c>
      <c r="KL148" s="120">
        <v>8</v>
      </c>
      <c r="KM148" s="128">
        <f>KL148*KI148</f>
        <v>25136.88830585176</v>
      </c>
      <c r="KN148" s="120">
        <v>2</v>
      </c>
      <c r="KO148" s="128">
        <f>KN148*KI148</f>
        <v>6284.2220764629401</v>
      </c>
      <c r="KP148" s="120">
        <v>0</v>
      </c>
      <c r="KQ148" s="128">
        <f>KP148*KI148</f>
        <v>0</v>
      </c>
      <c r="KR148" s="129">
        <v>0</v>
      </c>
      <c r="KS148" s="130">
        <f>KR148*KI148</f>
        <v>0</v>
      </c>
      <c r="KT148" s="129">
        <v>0</v>
      </c>
      <c r="KU148" s="130">
        <f>KT148*KI148</f>
        <v>0</v>
      </c>
      <c r="KV148" s="129">
        <v>0</v>
      </c>
      <c r="KW148" s="130">
        <f>KV148*KI148</f>
        <v>0</v>
      </c>
      <c r="KX148" s="131">
        <f>KJ148+KL148+KR148+KN148+KP148+KT148+KV148</f>
        <v>12</v>
      </c>
      <c r="KY148" s="132">
        <f>KX148*KI148</f>
        <v>37705.332458777644</v>
      </c>
      <c r="KZ148" s="125" t="str">
        <f>E148</f>
        <v>AM-C29</v>
      </c>
      <c r="LA148" s="125">
        <f>AM148</f>
        <v>5.0933786078098476E-3</v>
      </c>
      <c r="LB148" s="121">
        <v>3142.11103823147</v>
      </c>
      <c r="LC148" s="100">
        <v>0</v>
      </c>
      <c r="LD148" s="88">
        <v>0</v>
      </c>
      <c r="LE148" s="3">
        <v>0</v>
      </c>
      <c r="LF148" s="88">
        <v>0</v>
      </c>
      <c r="LG148" s="23">
        <f>LC148+LE148</f>
        <v>0</v>
      </c>
      <c r="LH148" s="68">
        <f>LD148+LF148</f>
        <v>0</v>
      </c>
      <c r="LI148" s="68">
        <f>LH148/1.18</f>
        <v>0</v>
      </c>
      <c r="LJ148" s="62">
        <f>LH148/$LH$1</f>
        <v>0</v>
      </c>
      <c r="LK148" s="23">
        <v>67</v>
      </c>
      <c r="LL148" s="23">
        <v>0</v>
      </c>
      <c r="LM148" s="68">
        <v>0</v>
      </c>
      <c r="LN148" s="62">
        <f>LM148/$IS$1</f>
        <v>0</v>
      </c>
      <c r="LO148" s="34">
        <f>LS148*LG148</f>
        <v>0</v>
      </c>
      <c r="LP148" s="143" t="str">
        <f>E148</f>
        <v>AM-C29</v>
      </c>
      <c r="LQ148" s="146">
        <f>BU148</f>
        <v>0</v>
      </c>
      <c r="LR148" s="143" t="str">
        <f>B148</f>
        <v>FBA77011</v>
      </c>
      <c r="LS148" s="17">
        <v>3142.11103823147</v>
      </c>
      <c r="LT148" s="3">
        <v>2</v>
      </c>
      <c r="LU148" s="32">
        <f>LT148*LS148</f>
        <v>6284.2220764629401</v>
      </c>
      <c r="LV148" s="3">
        <v>8</v>
      </c>
      <c r="LW148" s="32">
        <f>LV148*LS148</f>
        <v>25136.88830585176</v>
      </c>
      <c r="LX148" s="3">
        <v>2</v>
      </c>
      <c r="LY148" s="32">
        <f>LX148*LS148</f>
        <v>6284.2220764629401</v>
      </c>
      <c r="LZ148" s="3">
        <v>0</v>
      </c>
      <c r="MA148" s="32">
        <f>LZ148*LS148</f>
        <v>0</v>
      </c>
      <c r="MB148" s="58">
        <v>0</v>
      </c>
      <c r="MC148" s="59">
        <f>MB148*LS148</f>
        <v>0</v>
      </c>
      <c r="MD148" s="58">
        <v>0</v>
      </c>
      <c r="ME148" s="59">
        <f>MD148*LS148</f>
        <v>0</v>
      </c>
      <c r="MF148" s="58">
        <v>0</v>
      </c>
      <c r="MG148" s="59">
        <f>MF148*LS148</f>
        <v>0</v>
      </c>
      <c r="MH148" s="42">
        <f>LT148+LV148+MB148+LX148+LZ148+MD148+MF148</f>
        <v>12</v>
      </c>
      <c r="MI148" s="10">
        <f>MH148*LS148</f>
        <v>37705.332458777644</v>
      </c>
      <c r="MJ148" s="36" t="str">
        <f>E148</f>
        <v>AM-C29</v>
      </c>
      <c r="MK148" s="98" t="s">
        <v>294</v>
      </c>
      <c r="ML148" s="17">
        <v>3142.11103823147</v>
      </c>
      <c r="MM148" s="100">
        <v>0</v>
      </c>
      <c r="MN148" s="88">
        <v>0</v>
      </c>
      <c r="MO148" s="3">
        <v>0</v>
      </c>
      <c r="MP148" s="88">
        <v>0</v>
      </c>
      <c r="MQ148" s="23">
        <f>MM148+MO148</f>
        <v>0</v>
      </c>
      <c r="MR148" s="68">
        <f>MN148+MP148</f>
        <v>0</v>
      </c>
      <c r="MS148" s="68">
        <f>MR148/1.18</f>
        <v>0</v>
      </c>
      <c r="MT148" s="62">
        <f>MR148/$MR$1</f>
        <v>0</v>
      </c>
      <c r="MU148" s="23">
        <v>92</v>
      </c>
      <c r="MV148" s="23">
        <v>0</v>
      </c>
      <c r="MW148" s="68">
        <v>0</v>
      </c>
      <c r="MX148" s="62">
        <f>MW148/$IS$1</f>
        <v>0</v>
      </c>
      <c r="MY148" s="34">
        <f>MQ148*NC148</f>
        <v>0</v>
      </c>
      <c r="MZ148" s="143" t="str">
        <f>E148</f>
        <v>AM-C29</v>
      </c>
      <c r="NA148" s="143" t="str">
        <f>A148</f>
        <v>B0BPMN89NG</v>
      </c>
      <c r="NB148" s="143" t="str">
        <f>B148</f>
        <v>FBA77011</v>
      </c>
      <c r="NC148" s="17">
        <f>J148</f>
        <v>3142.11103823147</v>
      </c>
      <c r="ND148" s="3">
        <v>2</v>
      </c>
      <c r="NE148" s="32">
        <f>ND148*NC148</f>
        <v>6284.2220764629401</v>
      </c>
      <c r="NF148" s="3">
        <v>16</v>
      </c>
      <c r="NG148" s="32">
        <f>NF148*NC148</f>
        <v>50273.776611703521</v>
      </c>
      <c r="NH148" s="3">
        <v>2</v>
      </c>
      <c r="NI148" s="32">
        <f>NH148*NC148</f>
        <v>6284.2220764629401</v>
      </c>
      <c r="NJ148" s="3">
        <v>0</v>
      </c>
      <c r="NK148" s="32">
        <f>NJ148*NC148</f>
        <v>0</v>
      </c>
      <c r="NL148" s="58">
        <v>0</v>
      </c>
      <c r="NM148" s="59">
        <f>NL148*NC148</f>
        <v>0</v>
      </c>
      <c r="NN148" s="58">
        <v>0</v>
      </c>
      <c r="NO148" s="59">
        <f>NN148*NC148</f>
        <v>0</v>
      </c>
      <c r="NP148" s="58">
        <v>0</v>
      </c>
      <c r="NQ148" s="59">
        <f>NP148*NC148</f>
        <v>0</v>
      </c>
      <c r="NR148" s="42">
        <f>ND148+NF148+NL148+NH148+NJ148+NN148+NP148</f>
        <v>20</v>
      </c>
      <c r="NS148" s="92">
        <f>NR148*NC148</f>
        <v>62842.220764629397</v>
      </c>
      <c r="NT148" s="141">
        <v>0</v>
      </c>
      <c r="NU148" s="36" t="str">
        <f>E148</f>
        <v>AM-C29</v>
      </c>
      <c r="NV148" s="98" t="s">
        <v>294</v>
      </c>
      <c r="NW148" s="17">
        <v>3142.11103823147</v>
      </c>
      <c r="NX148" s="100">
        <v>0</v>
      </c>
      <c r="NY148" s="88">
        <v>0</v>
      </c>
      <c r="NZ148" s="3">
        <v>0</v>
      </c>
      <c r="OA148" s="88">
        <v>0</v>
      </c>
      <c r="OB148" s="23">
        <f t="shared" si="1064"/>
        <v>0</v>
      </c>
      <c r="OC148" s="68">
        <f t="shared" si="1064"/>
        <v>0</v>
      </c>
      <c r="OD148" s="68">
        <f>OC148/1.18</f>
        <v>0</v>
      </c>
      <c r="OE148" s="62">
        <f>OC148/$OC$1</f>
        <v>0</v>
      </c>
      <c r="OF148" s="23">
        <v>118</v>
      </c>
      <c r="OG148" s="23">
        <v>0</v>
      </c>
      <c r="OH148" s="68">
        <v>0</v>
      </c>
      <c r="OI148" s="62">
        <f>OH148/$IS$1</f>
        <v>0</v>
      </c>
      <c r="OJ148" s="34">
        <f>OB148*ON148</f>
        <v>0</v>
      </c>
      <c r="OK148" s="143" t="str">
        <f>E148</f>
        <v>AM-C29</v>
      </c>
      <c r="OL148" s="143" t="str">
        <f t="shared" si="1065"/>
        <v>B0BPMN89NG</v>
      </c>
      <c r="OM148" s="143" t="str">
        <f t="shared" si="1065"/>
        <v>FBA77011</v>
      </c>
      <c r="ON148" s="17">
        <f>J148</f>
        <v>3142.11103823147</v>
      </c>
      <c r="OO148" s="3">
        <v>2</v>
      </c>
      <c r="OP148" s="32">
        <f>OO148*ON148</f>
        <v>6284.2220764629401</v>
      </c>
      <c r="OQ148" s="3">
        <v>16</v>
      </c>
      <c r="OR148" s="32">
        <f>OQ148*ON148</f>
        <v>50273.776611703521</v>
      </c>
      <c r="OS148" s="3">
        <v>2</v>
      </c>
      <c r="OT148" s="32">
        <f>OS148*ON148</f>
        <v>6284.2220764629401</v>
      </c>
      <c r="OU148" s="3">
        <v>0</v>
      </c>
      <c r="OV148" s="32">
        <f>OU148*ON148</f>
        <v>0</v>
      </c>
      <c r="OW148" s="58">
        <v>0</v>
      </c>
      <c r="OX148" s="59">
        <f>OW148*ON148</f>
        <v>0</v>
      </c>
      <c r="OY148" s="58">
        <v>0</v>
      </c>
      <c r="OZ148" s="59">
        <f>OY148*ON148</f>
        <v>0</v>
      </c>
      <c r="PA148" s="58">
        <v>0</v>
      </c>
      <c r="PB148" s="59">
        <f>PA148*ON148</f>
        <v>0</v>
      </c>
      <c r="PC148" s="42">
        <f>OO148+OQ148+OW148+OS148+OU148+OY148+PA148</f>
        <v>20</v>
      </c>
      <c r="PD148" s="92">
        <f>PC148*ON148</f>
        <v>62842.220764629397</v>
      </c>
      <c r="PE148" s="141">
        <v>0</v>
      </c>
      <c r="PF148" s="36" t="str">
        <f>E148</f>
        <v>AM-C29</v>
      </c>
      <c r="PG148" s="98" t="s">
        <v>294</v>
      </c>
      <c r="PH148" s="17">
        <v>3142.11103823147</v>
      </c>
      <c r="PI148" s="100">
        <v>0</v>
      </c>
      <c r="PJ148" s="88">
        <v>0</v>
      </c>
      <c r="PK148" s="3">
        <v>0</v>
      </c>
      <c r="PL148" s="88">
        <v>0</v>
      </c>
      <c r="PM148" s="23">
        <f t="shared" si="1066"/>
        <v>0</v>
      </c>
      <c r="PN148" s="68">
        <f t="shared" si="1066"/>
        <v>0</v>
      </c>
      <c r="PO148" s="68">
        <f>PN148/1.18</f>
        <v>0</v>
      </c>
      <c r="PP148" s="62">
        <f>PN148/$PN$1</f>
        <v>0</v>
      </c>
      <c r="PQ148" s="23">
        <v>134</v>
      </c>
      <c r="PR148" s="23">
        <v>0</v>
      </c>
      <c r="PS148" s="68">
        <v>0</v>
      </c>
      <c r="PT148" s="62">
        <f>PS148/$IS$1</f>
        <v>0</v>
      </c>
      <c r="PU148" s="34">
        <f>PM148*PY148</f>
        <v>0</v>
      </c>
      <c r="PV148" s="143" t="str">
        <f>E148</f>
        <v>AM-C29</v>
      </c>
      <c r="PW148" s="143" t="str">
        <f t="shared" si="1067"/>
        <v>B0BPMN89NG</v>
      </c>
      <c r="PX148" s="143" t="str">
        <f t="shared" si="1067"/>
        <v>FBA77011</v>
      </c>
      <c r="PY148" s="17">
        <f>J148</f>
        <v>3142.11103823147</v>
      </c>
      <c r="PZ148" s="3">
        <v>2</v>
      </c>
      <c r="QA148" s="32">
        <f>PZ148*PY148</f>
        <v>6284.2220764629401</v>
      </c>
      <c r="QB148" s="3"/>
      <c r="QC148" s="32">
        <f>QB148*PY148</f>
        <v>0</v>
      </c>
      <c r="QD148" s="3">
        <v>2</v>
      </c>
      <c r="QE148" s="32">
        <f>QD148*PY148</f>
        <v>6284.2220764629401</v>
      </c>
      <c r="QF148" s="3">
        <v>0</v>
      </c>
      <c r="QG148" s="32">
        <f>QF148*PY148</f>
        <v>0</v>
      </c>
      <c r="QH148" s="58">
        <v>0</v>
      </c>
      <c r="QI148" s="59">
        <f>QH148*PY148</f>
        <v>0</v>
      </c>
      <c r="QJ148" s="58">
        <v>0</v>
      </c>
      <c r="QK148" s="59">
        <f>QJ148*PY148</f>
        <v>0</v>
      </c>
      <c r="QL148" s="58">
        <v>0</v>
      </c>
      <c r="QM148" s="59">
        <f>QL148*PY148</f>
        <v>0</v>
      </c>
      <c r="QN148" s="42">
        <f>PZ148+QB148+QH148+QD148+QF148+QJ148+QL148</f>
        <v>4</v>
      </c>
      <c r="QO148" s="92">
        <f>QN148*PY148</f>
        <v>12568.44415292588</v>
      </c>
      <c r="QP148" s="141">
        <v>0</v>
      </c>
      <c r="QQ148" s="36" t="str">
        <f>E148</f>
        <v>AM-C29</v>
      </c>
      <c r="QR148" s="98" t="s">
        <v>294</v>
      </c>
      <c r="QS148" s="17">
        <v>3142.11103823147</v>
      </c>
      <c r="QT148" s="100">
        <v>0</v>
      </c>
      <c r="QU148" s="88">
        <v>0</v>
      </c>
      <c r="QV148" s="3">
        <v>0</v>
      </c>
      <c r="QW148" s="88">
        <v>0</v>
      </c>
      <c r="QX148" s="23">
        <f t="shared" si="1068"/>
        <v>0</v>
      </c>
      <c r="QY148" s="68">
        <f t="shared" si="1068"/>
        <v>0</v>
      </c>
      <c r="QZ148" s="68">
        <f>QY148/1.18</f>
        <v>0</v>
      </c>
      <c r="RA148" s="62">
        <f>QY148/$QY$1</f>
        <v>0</v>
      </c>
      <c r="RB148" s="23">
        <v>90</v>
      </c>
      <c r="RC148" s="23">
        <v>0</v>
      </c>
      <c r="RD148" s="68">
        <v>0</v>
      </c>
      <c r="RE148" s="62">
        <f>RD148/$IS$1</f>
        <v>0</v>
      </c>
      <c r="RF148" s="34">
        <f>QX148*RJ148</f>
        <v>0</v>
      </c>
      <c r="RG148" s="143" t="str">
        <f>E148</f>
        <v>AM-C29</v>
      </c>
      <c r="RH148" s="143" t="str">
        <f t="shared" si="1069"/>
        <v>B0BPMN89NG</v>
      </c>
      <c r="RI148" s="143" t="str">
        <f t="shared" si="1069"/>
        <v>FBA77011</v>
      </c>
      <c r="RJ148" s="17">
        <f>J148</f>
        <v>3142.11103823147</v>
      </c>
      <c r="RK148" s="3">
        <v>0</v>
      </c>
      <c r="RL148" s="32">
        <f>RK148*RJ148</f>
        <v>0</v>
      </c>
      <c r="RM148" s="3">
        <v>16</v>
      </c>
      <c r="RN148" s="32">
        <f>RM148*RJ148</f>
        <v>50273.776611703521</v>
      </c>
      <c r="RO148" s="3">
        <v>0</v>
      </c>
      <c r="RP148" s="32">
        <f>RO148*RJ148</f>
        <v>0</v>
      </c>
      <c r="RQ148" s="3">
        <v>0</v>
      </c>
      <c r="RR148" s="32">
        <f>RQ148*RJ148</f>
        <v>0</v>
      </c>
      <c r="RS148" s="58">
        <v>0</v>
      </c>
      <c r="RT148" s="59">
        <f>RS148*RJ148</f>
        <v>0</v>
      </c>
      <c r="RU148" s="58">
        <v>0</v>
      </c>
      <c r="RV148" s="59">
        <f>RU148*RJ148</f>
        <v>0</v>
      </c>
      <c r="RW148" s="58">
        <v>0</v>
      </c>
      <c r="RX148" s="59">
        <f>RW148*RJ148</f>
        <v>0</v>
      </c>
      <c r="RY148" s="42">
        <f>RK148+RM148+RS148+RO148+RQ148+RU148+RW148</f>
        <v>16</v>
      </c>
      <c r="RZ148" s="92">
        <f>RY148*RJ148</f>
        <v>50273.776611703521</v>
      </c>
      <c r="SA148" s="141">
        <v>0</v>
      </c>
      <c r="SB148" s="36" t="str">
        <f>E148</f>
        <v>AM-C29</v>
      </c>
      <c r="SC148" s="98" t="s">
        <v>294</v>
      </c>
      <c r="SD148" s="17">
        <f>J148</f>
        <v>3142.11103823147</v>
      </c>
      <c r="SE148" s="100">
        <v>0</v>
      </c>
      <c r="SF148" s="88">
        <v>0</v>
      </c>
      <c r="SG148" s="3">
        <v>0</v>
      </c>
      <c r="SH148" s="88">
        <v>0</v>
      </c>
      <c r="SI148" s="23">
        <f t="shared" si="1070"/>
        <v>0</v>
      </c>
      <c r="SJ148" s="68">
        <f t="shared" si="1070"/>
        <v>0</v>
      </c>
      <c r="SK148" s="68">
        <f>SJ148/1.18</f>
        <v>0</v>
      </c>
      <c r="SL148" s="62">
        <f>SJ148/$SJ$1</f>
        <v>0</v>
      </c>
      <c r="SM148" s="23">
        <v>41</v>
      </c>
      <c r="SN148" s="23">
        <v>0</v>
      </c>
      <c r="SO148" s="68">
        <v>0</v>
      </c>
      <c r="SP148" s="62">
        <f>SO148/$IS$1</f>
        <v>0</v>
      </c>
      <c r="SQ148" s="34">
        <f>SI148*SU148</f>
        <v>0</v>
      </c>
      <c r="SR148" s="143" t="str">
        <f>E148</f>
        <v>AM-C29</v>
      </c>
      <c r="SS148" s="143" t="str">
        <f t="shared" si="1071"/>
        <v>B0BPMN89NG</v>
      </c>
      <c r="ST148" s="143" t="str">
        <f t="shared" si="1071"/>
        <v>FBA77011</v>
      </c>
      <c r="SU148" s="17">
        <f>J148</f>
        <v>3142.11103823147</v>
      </c>
      <c r="SV148" s="3">
        <v>10</v>
      </c>
      <c r="SW148" s="32">
        <f>SV148*SU148</f>
        <v>31421.110382314699</v>
      </c>
      <c r="SX148" s="3">
        <v>6</v>
      </c>
      <c r="SY148" s="32">
        <f>SX148*SU148</f>
        <v>18852.666229388822</v>
      </c>
      <c r="SZ148" s="3">
        <v>0</v>
      </c>
      <c r="TA148" s="32">
        <f>SZ148*SU148</f>
        <v>0</v>
      </c>
      <c r="TB148" s="3">
        <v>0</v>
      </c>
      <c r="TC148" s="32">
        <f>TB148*SU148</f>
        <v>0</v>
      </c>
      <c r="TD148" s="58">
        <v>0</v>
      </c>
      <c r="TE148" s="59">
        <f>TD148*SU148</f>
        <v>0</v>
      </c>
      <c r="TF148" s="58">
        <v>0</v>
      </c>
      <c r="TG148" s="59">
        <f>TF148*SU148</f>
        <v>0</v>
      </c>
      <c r="TH148" s="58">
        <v>0</v>
      </c>
      <c r="TI148" s="59">
        <f>TH148*SU148</f>
        <v>0</v>
      </c>
      <c r="TJ148" s="42">
        <f>SV148+SX148+TD148+SZ148+TB148+TF148+TH148</f>
        <v>16</v>
      </c>
      <c r="TK148" s="92">
        <f>TJ148*SU148</f>
        <v>50273.776611703521</v>
      </c>
      <c r="TL148" s="141">
        <v>0</v>
      </c>
      <c r="TM148" s="36" t="str">
        <f>E148</f>
        <v>AM-C29</v>
      </c>
      <c r="TN148" s="98" t="s">
        <v>294</v>
      </c>
      <c r="TO148" s="17">
        <f>J148</f>
        <v>3142.11103823147</v>
      </c>
      <c r="TP148" s="100">
        <v>0</v>
      </c>
      <c r="TQ148" s="88">
        <v>0</v>
      </c>
      <c r="TR148" s="3">
        <v>0</v>
      </c>
      <c r="TS148" s="88">
        <v>0</v>
      </c>
      <c r="TT148" s="23">
        <f t="shared" si="1072"/>
        <v>0</v>
      </c>
      <c r="TU148" s="68">
        <f t="shared" si="1072"/>
        <v>0</v>
      </c>
      <c r="TV148" s="68">
        <f>TU148/1.18</f>
        <v>0</v>
      </c>
      <c r="TW148" s="62">
        <f>TU148/$TU$1</f>
        <v>0</v>
      </c>
      <c r="TX148" s="23">
        <v>84</v>
      </c>
      <c r="TY148" s="23">
        <v>0</v>
      </c>
      <c r="TZ148" s="68">
        <v>0</v>
      </c>
      <c r="UA148" s="62">
        <f>TZ148/$IS$1</f>
        <v>0</v>
      </c>
      <c r="UB148" s="34">
        <f>TT148*J148</f>
        <v>0</v>
      </c>
      <c r="UC148" s="143" t="str">
        <f>E148</f>
        <v>AM-C29</v>
      </c>
      <c r="UD148" s="143" t="str">
        <f t="shared" si="1073"/>
        <v>B0BPMN89NG</v>
      </c>
      <c r="UE148" s="143" t="str">
        <f t="shared" si="1073"/>
        <v>FBA77011</v>
      </c>
      <c r="UF148" s="17">
        <f>J148</f>
        <v>3142.11103823147</v>
      </c>
      <c r="UG148" s="3">
        <v>10</v>
      </c>
      <c r="UH148" s="32">
        <f>UG148*J148</f>
        <v>31421.110382314699</v>
      </c>
      <c r="UI148" s="3">
        <v>6</v>
      </c>
      <c r="UJ148" s="32">
        <f>UI148*J148</f>
        <v>18852.666229388822</v>
      </c>
      <c r="UK148" s="3">
        <v>0</v>
      </c>
      <c r="UL148" s="32">
        <f>UK148*J148</f>
        <v>0</v>
      </c>
      <c r="UM148" s="3">
        <v>0</v>
      </c>
      <c r="UN148" s="32">
        <f>UM148*J148</f>
        <v>0</v>
      </c>
      <c r="UO148" s="58">
        <v>0</v>
      </c>
      <c r="UP148" s="59">
        <f>UO148*J148</f>
        <v>0</v>
      </c>
      <c r="UQ148" s="58">
        <v>0</v>
      </c>
      <c r="UR148" s="59">
        <f>UQ148*J148</f>
        <v>0</v>
      </c>
      <c r="US148" s="58">
        <v>0</v>
      </c>
      <c r="UT148" s="59">
        <f>US148*J148</f>
        <v>0</v>
      </c>
      <c r="UU148" s="42">
        <f>UG148+UI148+UO148+UK148+UM148+UQ148+US148</f>
        <v>16</v>
      </c>
      <c r="UV148" s="92">
        <f>UU148*J148</f>
        <v>50273.776611703521</v>
      </c>
      <c r="UW148" s="141">
        <v>0</v>
      </c>
      <c r="UX148" s="36" t="str">
        <f>E148</f>
        <v>AM-C29</v>
      </c>
      <c r="UY148" s="98" t="s">
        <v>294</v>
      </c>
      <c r="UZ148" s="17">
        <f>J148</f>
        <v>3142.11103823147</v>
      </c>
      <c r="VA148" s="100">
        <v>0</v>
      </c>
      <c r="VB148" s="88">
        <v>0</v>
      </c>
      <c r="VC148" s="3">
        <v>0</v>
      </c>
      <c r="VD148" s="88">
        <v>0</v>
      </c>
      <c r="VE148" s="23">
        <f t="shared" si="1048"/>
        <v>0</v>
      </c>
      <c r="VF148" s="68">
        <f t="shared" si="1049"/>
        <v>0</v>
      </c>
      <c r="VG148" s="68">
        <f t="shared" si="1050"/>
        <v>0</v>
      </c>
      <c r="VH148" s="62">
        <f t="shared" si="1051"/>
        <v>0</v>
      </c>
      <c r="VI148" s="23">
        <v>66</v>
      </c>
      <c r="VJ148" s="23">
        <v>0</v>
      </c>
      <c r="VK148" s="68">
        <v>0</v>
      </c>
      <c r="VL148" s="62">
        <f>VK148/$IS$1</f>
        <v>0</v>
      </c>
      <c r="VM148" s="34">
        <f t="shared" si="1052"/>
        <v>0</v>
      </c>
      <c r="VN148" s="143" t="str">
        <f t="shared" si="1044"/>
        <v>AM-C29</v>
      </c>
      <c r="VO148" s="143" t="str">
        <f t="shared" si="1045"/>
        <v>B0BPMN89NG</v>
      </c>
      <c r="VP148" s="143" t="str">
        <f t="shared" si="1046"/>
        <v>FBA77011</v>
      </c>
      <c r="VQ148" s="17">
        <f t="shared" si="1053"/>
        <v>3142.11103823147</v>
      </c>
      <c r="VR148" s="3">
        <v>10</v>
      </c>
      <c r="VS148" s="32">
        <f t="shared" si="1054"/>
        <v>31421.110382314699</v>
      </c>
      <c r="VT148" s="3">
        <v>6</v>
      </c>
      <c r="VU148" s="32">
        <f t="shared" si="1055"/>
        <v>18852.666229388822</v>
      </c>
      <c r="VV148" s="3">
        <v>0</v>
      </c>
      <c r="VW148" s="32">
        <f t="shared" si="1056"/>
        <v>0</v>
      </c>
      <c r="VX148" s="3">
        <v>0</v>
      </c>
      <c r="VY148" s="32">
        <f t="shared" si="1057"/>
        <v>0</v>
      </c>
      <c r="VZ148" s="58">
        <v>0</v>
      </c>
      <c r="WA148" s="59">
        <f t="shared" si="1058"/>
        <v>0</v>
      </c>
      <c r="WB148" s="58">
        <v>0</v>
      </c>
      <c r="WC148" s="59">
        <f t="shared" si="1059"/>
        <v>0</v>
      </c>
      <c r="WD148" s="58">
        <v>0</v>
      </c>
      <c r="WE148" s="59">
        <f t="shared" si="1060"/>
        <v>0</v>
      </c>
      <c r="WF148" s="42">
        <f t="shared" si="1061"/>
        <v>16</v>
      </c>
      <c r="WG148" s="92">
        <f t="shared" si="1062"/>
        <v>50273.776611703521</v>
      </c>
      <c r="WH148" s="141">
        <v>0</v>
      </c>
      <c r="WI148" s="36" t="str">
        <f t="shared" si="1047"/>
        <v>AM-C29</v>
      </c>
      <c r="WJ148" s="98" t="s">
        <v>294</v>
      </c>
      <c r="WK148" s="17">
        <f t="shared" si="1063"/>
        <v>3142.11103823147</v>
      </c>
    </row>
    <row r="149" spans="1:609">
      <c r="A149" s="150" t="s">
        <v>461</v>
      </c>
      <c r="B149" s="161" t="s">
        <v>913</v>
      </c>
      <c r="C149" s="183"/>
      <c r="D149" s="150" t="s">
        <v>669</v>
      </c>
      <c r="E149" s="161" t="s">
        <v>937</v>
      </c>
      <c r="F149" s="183"/>
      <c r="G149" s="183"/>
      <c r="H149" s="161" t="s">
        <v>955</v>
      </c>
      <c r="I149" s="161" t="s">
        <v>959</v>
      </c>
      <c r="J149" s="188">
        <v>2248.2600000000002</v>
      </c>
      <c r="DV149" s="172"/>
      <c r="DW149" s="172"/>
      <c r="DX149" s="172"/>
      <c r="DY149" s="172"/>
      <c r="DZ149" s="172"/>
      <c r="EA149" s="172"/>
      <c r="EB149" s="172"/>
      <c r="EC149" s="172"/>
      <c r="ED149" s="172"/>
      <c r="EL149" s="172"/>
      <c r="EP149" s="172"/>
      <c r="ER149" s="172"/>
      <c r="ES149" s="172"/>
      <c r="ET149" s="172"/>
      <c r="EU149" s="172"/>
      <c r="FC149" s="172"/>
      <c r="FG149" s="172"/>
      <c r="FP149" s="172"/>
      <c r="FS149" s="173"/>
      <c r="FT149" s="172"/>
      <c r="GC149" s="172"/>
      <c r="GF149" s="173"/>
      <c r="GG149" s="172"/>
      <c r="GP149" s="172"/>
      <c r="GS149" s="173"/>
      <c r="GT149" s="172"/>
      <c r="HC149" s="172"/>
      <c r="HF149" s="173"/>
      <c r="HG149" s="172"/>
      <c r="HP149" s="172"/>
      <c r="HS149" s="173"/>
      <c r="HT149" s="172"/>
      <c r="IC149" s="172"/>
      <c r="IF149" s="173"/>
      <c r="IG149" s="172"/>
      <c r="IJ149" s="173"/>
      <c r="IL149" s="173"/>
      <c r="IN149" s="173"/>
      <c r="IO149" s="173"/>
      <c r="IP149" s="172"/>
      <c r="IS149" s="173"/>
      <c r="IT149" s="172"/>
      <c r="JT149" s="173"/>
      <c r="JV149" s="173"/>
      <c r="JX149" s="173"/>
      <c r="JY149" s="173"/>
      <c r="JZ149" s="172"/>
      <c r="KC149" s="173"/>
      <c r="KD149" s="172"/>
      <c r="LC149" s="100"/>
      <c r="LD149" s="88"/>
      <c r="LE149" s="3"/>
      <c r="LF149" s="88"/>
      <c r="LG149" s="23"/>
      <c r="LH149" s="68"/>
      <c r="LI149" s="68"/>
      <c r="LJ149" s="62"/>
      <c r="LK149" s="23"/>
      <c r="LL149" s="23"/>
      <c r="LM149" s="68"/>
      <c r="LN149" s="62"/>
      <c r="LO149" s="34"/>
      <c r="LP149" s="143"/>
      <c r="LQ149" s="146"/>
      <c r="LR149" s="143"/>
      <c r="LS149" s="126"/>
      <c r="LT149" s="3"/>
      <c r="LU149" s="32"/>
      <c r="LV149" s="3"/>
      <c r="LW149" s="32"/>
      <c r="LX149" s="3"/>
      <c r="LY149" s="32"/>
      <c r="LZ149" s="3"/>
      <c r="MA149" s="32"/>
      <c r="MB149" s="58"/>
      <c r="MC149" s="59"/>
      <c r="MD149" s="58"/>
      <c r="ME149" s="59"/>
      <c r="MF149" s="58"/>
      <c r="MG149" s="59"/>
      <c r="MH149" s="42"/>
      <c r="MI149" s="10"/>
      <c r="MJ149" s="36"/>
      <c r="MK149" s="98"/>
      <c r="ML149" s="126"/>
      <c r="MM149" s="100"/>
      <c r="MN149" s="88"/>
      <c r="MO149" s="3"/>
      <c r="MP149" s="88"/>
      <c r="MQ149" s="23"/>
      <c r="MR149" s="68"/>
      <c r="MS149" s="68"/>
      <c r="MT149" s="62"/>
      <c r="MU149" s="23"/>
      <c r="MV149" s="23"/>
      <c r="MW149" s="68"/>
      <c r="MX149" s="62"/>
      <c r="MY149" s="34"/>
      <c r="MZ149" s="143"/>
      <c r="NA149" s="143"/>
      <c r="NB149" s="143"/>
      <c r="NC149" s="17"/>
      <c r="ND149" s="3"/>
      <c r="NE149" s="32"/>
      <c r="NF149" s="3"/>
      <c r="NG149" s="32"/>
      <c r="NH149" s="3"/>
      <c r="NI149" s="32"/>
      <c r="NJ149" s="3"/>
      <c r="NK149" s="32"/>
      <c r="NL149" s="58"/>
      <c r="NM149" s="59"/>
      <c r="NN149" s="58"/>
      <c r="NO149" s="59"/>
      <c r="NP149" s="58"/>
      <c r="NQ149" s="59"/>
      <c r="NR149" s="42"/>
      <c r="NS149" s="92"/>
      <c r="NT149" s="141"/>
      <c r="NU149" s="36"/>
      <c r="NV149" s="98"/>
      <c r="NW149" s="126"/>
      <c r="NX149" s="100"/>
      <c r="NY149" s="88"/>
      <c r="NZ149" s="3"/>
      <c r="OA149" s="88"/>
      <c r="OB149" s="23"/>
      <c r="OC149" s="68"/>
      <c r="OD149" s="68"/>
      <c r="OE149" s="62"/>
      <c r="OF149" s="23"/>
      <c r="OG149" s="23"/>
      <c r="OH149" s="68"/>
      <c r="OI149" s="62"/>
      <c r="OJ149" s="34"/>
      <c r="OK149" s="143"/>
      <c r="OL149" s="143"/>
      <c r="OM149" s="143"/>
      <c r="ON149" s="17"/>
      <c r="OO149" s="3"/>
      <c r="OP149" s="32"/>
      <c r="OQ149" s="3"/>
      <c r="OR149" s="32"/>
      <c r="OS149" s="3"/>
      <c r="OT149" s="32"/>
      <c r="OU149" s="3"/>
      <c r="OV149" s="32"/>
      <c r="OW149" s="58"/>
      <c r="OX149" s="59"/>
      <c r="OY149" s="58"/>
      <c r="OZ149" s="59"/>
      <c r="PA149" s="58"/>
      <c r="PB149" s="59"/>
      <c r="PC149" s="42"/>
      <c r="PD149" s="92"/>
      <c r="PE149" s="141"/>
      <c r="PF149" s="36"/>
      <c r="PG149" s="98"/>
      <c r="PH149" s="126"/>
      <c r="PI149" s="100"/>
      <c r="PJ149" s="88"/>
      <c r="PK149" s="3"/>
      <c r="PL149" s="88"/>
      <c r="PM149" s="23"/>
      <c r="PN149" s="68"/>
      <c r="PO149" s="68"/>
      <c r="PP149" s="62"/>
      <c r="PQ149" s="23"/>
      <c r="PR149" s="23"/>
      <c r="PS149" s="68"/>
      <c r="PT149" s="62"/>
      <c r="PU149" s="34"/>
      <c r="PV149" s="143"/>
      <c r="PW149" s="143"/>
      <c r="PX149" s="143"/>
      <c r="PY149" s="17"/>
      <c r="PZ149" s="3"/>
      <c r="QA149" s="32"/>
      <c r="QB149" s="3"/>
      <c r="QC149" s="32"/>
      <c r="QD149" s="3"/>
      <c r="QE149" s="32"/>
      <c r="QF149" s="3"/>
      <c r="QG149" s="32"/>
      <c r="QH149" s="58"/>
      <c r="QI149" s="59"/>
      <c r="QJ149" s="58"/>
      <c r="QK149" s="59"/>
      <c r="QL149" s="58"/>
      <c r="QM149" s="59"/>
      <c r="QN149" s="42"/>
      <c r="QO149" s="92"/>
      <c r="QP149" s="141"/>
      <c r="QQ149" s="36"/>
      <c r="QR149" s="98"/>
      <c r="QS149" s="126"/>
      <c r="QT149" s="100"/>
      <c r="QU149" s="88"/>
      <c r="QV149" s="3"/>
      <c r="QW149" s="88"/>
      <c r="QX149" s="23"/>
      <c r="QY149" s="68"/>
      <c r="QZ149" s="68"/>
      <c r="RA149" s="62"/>
      <c r="RB149" s="23"/>
      <c r="RC149" s="23"/>
      <c r="RD149" s="68"/>
      <c r="RE149" s="62"/>
      <c r="RF149" s="34"/>
      <c r="RG149" s="143"/>
      <c r="RH149" s="143"/>
      <c r="RI149" s="143"/>
      <c r="RJ149" s="17"/>
      <c r="RK149" s="3"/>
      <c r="RL149" s="32"/>
      <c r="RM149" s="3"/>
      <c r="RN149" s="32"/>
      <c r="RO149" s="3"/>
      <c r="RP149" s="32"/>
      <c r="RQ149" s="3"/>
      <c r="RR149" s="32"/>
      <c r="RS149" s="58"/>
      <c r="RT149" s="59"/>
      <c r="RU149" s="58"/>
      <c r="RV149" s="59"/>
      <c r="RW149" s="58"/>
      <c r="RX149" s="59"/>
      <c r="RY149" s="42"/>
      <c r="RZ149" s="92"/>
      <c r="SA149" s="141"/>
      <c r="SB149" s="36"/>
      <c r="SC149" s="98"/>
      <c r="SD149" s="17"/>
      <c r="SE149" s="100"/>
      <c r="SF149" s="88"/>
      <c r="SG149" s="3"/>
      <c r="SH149" s="88"/>
      <c r="SI149" s="23"/>
      <c r="SJ149" s="68"/>
      <c r="SK149" s="68"/>
      <c r="SL149" s="62"/>
      <c r="SM149" s="23"/>
      <c r="SN149" s="23"/>
      <c r="SO149" s="68"/>
      <c r="SP149" s="62"/>
      <c r="SQ149" s="34"/>
      <c r="SR149" s="143"/>
      <c r="SS149" s="143"/>
      <c r="ST149" s="143"/>
      <c r="SU149" s="17"/>
      <c r="SV149" s="3"/>
      <c r="SW149" s="32"/>
      <c r="SX149" s="3"/>
      <c r="SY149" s="32"/>
      <c r="SZ149" s="3"/>
      <c r="TA149" s="32"/>
      <c r="TB149" s="3"/>
      <c r="TC149" s="32"/>
      <c r="TD149" s="58"/>
      <c r="TE149" s="59"/>
      <c r="TF149" s="58"/>
      <c r="TG149" s="59"/>
      <c r="TH149" s="58"/>
      <c r="TI149" s="59"/>
      <c r="TJ149" s="42"/>
      <c r="TK149" s="92"/>
      <c r="TL149" s="141"/>
      <c r="TM149" s="36"/>
      <c r="TN149" s="98"/>
      <c r="TO149" s="17"/>
      <c r="TP149" s="100"/>
      <c r="TQ149" s="88"/>
      <c r="TR149" s="3"/>
      <c r="TS149" s="88"/>
      <c r="TT149" s="23"/>
      <c r="TU149" s="68"/>
      <c r="TV149" s="68"/>
      <c r="TW149" s="62"/>
      <c r="TX149" s="23"/>
      <c r="TY149" s="23"/>
      <c r="TZ149" s="68"/>
      <c r="UA149" s="62"/>
      <c r="UB149" s="34"/>
      <c r="UC149" s="143"/>
      <c r="UD149" s="143"/>
      <c r="UE149" s="143"/>
      <c r="UF149" s="17"/>
      <c r="UG149" s="3"/>
      <c r="UH149" s="32"/>
      <c r="UI149" s="3"/>
      <c r="UJ149" s="32"/>
      <c r="UK149" s="3"/>
      <c r="UL149" s="32"/>
      <c r="UM149" s="3"/>
      <c r="UN149" s="32"/>
      <c r="UO149" s="58"/>
      <c r="UP149" s="59"/>
      <c r="UQ149" s="58"/>
      <c r="UR149" s="59"/>
      <c r="US149" s="58"/>
      <c r="UT149" s="59"/>
      <c r="UU149" s="42"/>
      <c r="UV149" s="92"/>
      <c r="UW149" s="141"/>
      <c r="UX149" s="36"/>
      <c r="UY149" s="98"/>
      <c r="UZ149" s="17"/>
      <c r="VA149" s="100">
        <v>0</v>
      </c>
      <c r="VB149" s="88">
        <v>0</v>
      </c>
      <c r="VC149" s="3">
        <v>0</v>
      </c>
      <c r="VD149" s="88">
        <v>0</v>
      </c>
      <c r="VE149" s="23">
        <f t="shared" si="1048"/>
        <v>0</v>
      </c>
      <c r="VF149" s="68">
        <f t="shared" si="1049"/>
        <v>0</v>
      </c>
      <c r="VG149" s="68">
        <f t="shared" si="1050"/>
        <v>0</v>
      </c>
      <c r="VH149" s="62">
        <f t="shared" si="1051"/>
        <v>0</v>
      </c>
      <c r="VI149" s="23">
        <v>0</v>
      </c>
      <c r="VJ149" s="23"/>
      <c r="VK149" s="68"/>
      <c r="VL149" s="62"/>
      <c r="VM149" s="34">
        <f t="shared" si="1052"/>
        <v>0</v>
      </c>
      <c r="VN149" s="143" t="str">
        <f t="shared" si="1044"/>
        <v>W3</v>
      </c>
      <c r="VO149" s="143" t="str">
        <f t="shared" si="1045"/>
        <v>-</v>
      </c>
      <c r="VP149" s="143" t="str">
        <f t="shared" si="1046"/>
        <v>FBA79997</v>
      </c>
      <c r="VQ149" s="17">
        <f t="shared" si="1053"/>
        <v>2248.2600000000002</v>
      </c>
      <c r="VR149" s="3">
        <v>0</v>
      </c>
      <c r="VS149" s="32">
        <f t="shared" si="1054"/>
        <v>0</v>
      </c>
      <c r="VT149" s="3">
        <v>0</v>
      </c>
      <c r="VU149" s="32">
        <f t="shared" si="1055"/>
        <v>0</v>
      </c>
      <c r="VV149" s="3">
        <v>0</v>
      </c>
      <c r="VW149" s="32">
        <f t="shared" si="1056"/>
        <v>0</v>
      </c>
      <c r="VX149" s="3">
        <v>0</v>
      </c>
      <c r="VY149" s="32">
        <f t="shared" si="1057"/>
        <v>0</v>
      </c>
      <c r="VZ149" s="58">
        <v>0</v>
      </c>
      <c r="WA149" s="59">
        <f t="shared" si="1058"/>
        <v>0</v>
      </c>
      <c r="WB149" s="58">
        <v>0</v>
      </c>
      <c r="WC149" s="59">
        <f t="shared" si="1059"/>
        <v>0</v>
      </c>
      <c r="WD149" s="58">
        <v>20</v>
      </c>
      <c r="WE149" s="59">
        <f t="shared" si="1060"/>
        <v>44965.200000000004</v>
      </c>
      <c r="WF149" s="42">
        <f t="shared" si="1061"/>
        <v>20</v>
      </c>
      <c r="WG149" s="92">
        <f t="shared" si="1062"/>
        <v>44965.200000000004</v>
      </c>
      <c r="WH149" s="141">
        <v>0</v>
      </c>
      <c r="WI149" s="36" t="str">
        <f t="shared" si="1047"/>
        <v>W3</v>
      </c>
      <c r="WJ149" s="98" t="s">
        <v>465</v>
      </c>
      <c r="WK149" s="17">
        <f t="shared" si="1063"/>
        <v>2248.2600000000002</v>
      </c>
    </row>
    <row r="150" spans="1:609">
      <c r="A150" s="161" t="s">
        <v>744</v>
      </c>
      <c r="B150" s="161" t="s">
        <v>724</v>
      </c>
      <c r="C150" s="183"/>
      <c r="D150" s="150" t="s">
        <v>669</v>
      </c>
      <c r="E150" s="150" t="s">
        <v>828</v>
      </c>
      <c r="F150" s="183"/>
      <c r="G150" s="183"/>
      <c r="H150" s="161" t="s">
        <v>480</v>
      </c>
      <c r="I150" s="161" t="s">
        <v>480</v>
      </c>
      <c r="J150" s="188">
        <v>5118.2853999999998</v>
      </c>
      <c r="DV150" s="172"/>
      <c r="DW150" s="172"/>
      <c r="DX150" s="172"/>
      <c r="DY150" s="172"/>
      <c r="DZ150" s="172"/>
      <c r="EA150" s="172"/>
      <c r="EB150" s="172"/>
      <c r="EC150" s="172"/>
      <c r="ED150" s="172"/>
      <c r="EL150" s="172"/>
      <c r="EP150" s="172"/>
      <c r="ER150" s="172"/>
      <c r="ES150" s="172"/>
      <c r="ET150" s="172"/>
      <c r="EU150" s="172"/>
      <c r="FC150" s="172"/>
      <c r="FG150" s="172"/>
      <c r="FP150" s="172"/>
      <c r="FS150" s="173"/>
      <c r="FT150" s="172"/>
      <c r="GC150" s="172"/>
      <c r="GF150" s="173"/>
      <c r="GG150" s="172"/>
      <c r="GP150" s="172"/>
      <c r="GS150" s="173"/>
      <c r="GT150" s="172"/>
      <c r="HC150" s="172"/>
      <c r="HF150" s="173"/>
      <c r="HG150" s="172"/>
      <c r="HP150" s="172"/>
      <c r="HS150" s="173"/>
      <c r="HT150" s="172"/>
      <c r="IC150" s="172"/>
      <c r="IF150" s="173"/>
      <c r="IG150" s="172"/>
      <c r="IJ150" s="173"/>
      <c r="IL150" s="173"/>
      <c r="IN150" s="173"/>
      <c r="IO150" s="173"/>
      <c r="IP150" s="172"/>
      <c r="IS150" s="173"/>
      <c r="IT150" s="172"/>
      <c r="JT150" s="173"/>
      <c r="JV150" s="173"/>
      <c r="JX150" s="173"/>
      <c r="JY150" s="173"/>
      <c r="JZ150" s="172"/>
      <c r="KC150" s="173"/>
      <c r="KD150" s="172"/>
      <c r="LC150" s="100"/>
      <c r="LD150" s="88"/>
      <c r="LE150" s="3"/>
      <c r="LF150" s="88"/>
      <c r="LG150" s="23"/>
      <c r="LH150" s="68"/>
      <c r="LI150" s="68"/>
      <c r="LJ150" s="62"/>
      <c r="LK150" s="23"/>
      <c r="LL150" s="23"/>
      <c r="LM150" s="68"/>
      <c r="LN150" s="62"/>
      <c r="LO150" s="34"/>
      <c r="LP150" s="143"/>
      <c r="LQ150" s="146"/>
      <c r="LR150" s="143"/>
      <c r="LS150" s="126"/>
      <c r="LT150" s="3"/>
      <c r="LU150" s="32"/>
      <c r="LV150" s="3"/>
      <c r="LW150" s="32"/>
      <c r="LX150" s="3"/>
      <c r="LY150" s="32"/>
      <c r="LZ150" s="3"/>
      <c r="MA150" s="32"/>
      <c r="MB150" s="58"/>
      <c r="MC150" s="59"/>
      <c r="MD150" s="58"/>
      <c r="ME150" s="59"/>
      <c r="MF150" s="58"/>
      <c r="MG150" s="59"/>
      <c r="MH150" s="42"/>
      <c r="MI150" s="10"/>
      <c r="MJ150" s="36"/>
      <c r="MK150" s="98"/>
      <c r="ML150" s="126"/>
      <c r="MM150" s="100"/>
      <c r="MN150" s="88"/>
      <c r="MO150" s="3"/>
      <c r="MP150" s="88"/>
      <c r="MQ150" s="23"/>
      <c r="MR150" s="68"/>
      <c r="MS150" s="68"/>
      <c r="MT150" s="62"/>
      <c r="MU150" s="23"/>
      <c r="MV150" s="23"/>
      <c r="MW150" s="68"/>
      <c r="MX150" s="62"/>
      <c r="MY150" s="34"/>
      <c r="MZ150" s="143"/>
      <c r="NA150" s="143"/>
      <c r="NB150" s="143"/>
      <c r="NC150" s="17"/>
      <c r="ND150" s="3"/>
      <c r="NE150" s="32"/>
      <c r="NF150" s="3"/>
      <c r="NG150" s="32"/>
      <c r="NH150" s="3"/>
      <c r="NI150" s="32"/>
      <c r="NJ150" s="3"/>
      <c r="NK150" s="32"/>
      <c r="NL150" s="58"/>
      <c r="NM150" s="59"/>
      <c r="NN150" s="58"/>
      <c r="NO150" s="59"/>
      <c r="NP150" s="58"/>
      <c r="NQ150" s="59"/>
      <c r="NR150" s="42"/>
      <c r="NS150" s="92"/>
      <c r="NT150" s="141"/>
      <c r="NU150" s="36"/>
      <c r="NV150" s="98"/>
      <c r="NW150" s="126"/>
      <c r="NX150" s="100">
        <v>0</v>
      </c>
      <c r="NY150" s="88">
        <v>0</v>
      </c>
      <c r="NZ150" s="3">
        <v>0</v>
      </c>
      <c r="OA150" s="88">
        <v>0</v>
      </c>
      <c r="OB150" s="23">
        <f>NX150+NZ150</f>
        <v>0</v>
      </c>
      <c r="OC150" s="68">
        <f>NY150+OA150</f>
        <v>0</v>
      </c>
      <c r="OD150" s="68">
        <f>OC150/1.18</f>
        <v>0</v>
      </c>
      <c r="OE150" s="62">
        <f>OC150/$OC$1</f>
        <v>0</v>
      </c>
      <c r="OF150" s="23" t="s">
        <v>646</v>
      </c>
      <c r="OG150" s="23">
        <v>0</v>
      </c>
      <c r="OH150" s="68">
        <v>0</v>
      </c>
      <c r="OI150" s="62">
        <f>OH150/$IS$1</f>
        <v>0</v>
      </c>
      <c r="OJ150" s="34">
        <f>OB150*ON150</f>
        <v>0</v>
      </c>
      <c r="OK150" s="143" t="str">
        <f>E150</f>
        <v>PB-05 (AA-05 + AM-C11 + AI-04)</v>
      </c>
      <c r="OL150" s="143" t="str">
        <f>A150</f>
        <v>B0FJ8T4WXM</v>
      </c>
      <c r="OM150" s="143" t="str">
        <f>B150</f>
        <v>FBA79834</v>
      </c>
      <c r="ON150" s="17">
        <f>J150</f>
        <v>5118.2853999999998</v>
      </c>
      <c r="OO150" s="3">
        <v>3</v>
      </c>
      <c r="OP150" s="32">
        <f>OO150*ON150</f>
        <v>15354.856199999998</v>
      </c>
      <c r="OQ150" s="3">
        <v>0</v>
      </c>
      <c r="OR150" s="32">
        <f>OQ150*ON150</f>
        <v>0</v>
      </c>
      <c r="OS150" s="3">
        <v>0</v>
      </c>
      <c r="OT150" s="32">
        <f>OS150*ON150</f>
        <v>0</v>
      </c>
      <c r="OU150" s="3">
        <v>0</v>
      </c>
      <c r="OV150" s="32">
        <f>OU150*ON150</f>
        <v>0</v>
      </c>
      <c r="OW150" s="58">
        <v>0</v>
      </c>
      <c r="OX150" s="59">
        <f>OW150*ON150</f>
        <v>0</v>
      </c>
      <c r="OY150" s="58">
        <v>0</v>
      </c>
      <c r="OZ150" s="59">
        <f>OY150*ON150</f>
        <v>0</v>
      </c>
      <c r="PA150" s="58">
        <v>0</v>
      </c>
      <c r="PB150" s="59">
        <f>PA150*ON150</f>
        <v>0</v>
      </c>
      <c r="PC150" s="42">
        <f>OO150+OQ150+OW150+OS150+OU150+OY150+PA150</f>
        <v>3</v>
      </c>
      <c r="PD150" s="92">
        <f>PC150*ON150</f>
        <v>15354.856199999998</v>
      </c>
      <c r="PE150" s="141">
        <v>0</v>
      </c>
      <c r="PF150" s="36" t="str">
        <f>E150</f>
        <v>PB-05 (AA-05 + AM-C11 + AI-04)</v>
      </c>
      <c r="PG150" s="98" t="str">
        <f>H150</f>
        <v>Bundle Pack</v>
      </c>
      <c r="PH150" s="126">
        <f>J150</f>
        <v>5118.2853999999998</v>
      </c>
      <c r="PI150" s="100">
        <v>0</v>
      </c>
      <c r="PJ150" s="88">
        <v>0</v>
      </c>
      <c r="PK150" s="3">
        <v>0</v>
      </c>
      <c r="PL150" s="88">
        <v>0</v>
      </c>
      <c r="PM150" s="23">
        <f>PI150+PK150</f>
        <v>0</v>
      </c>
      <c r="PN150" s="68">
        <f>PJ150+PL150</f>
        <v>0</v>
      </c>
      <c r="PO150" s="68">
        <f>PN150/1.18</f>
        <v>0</v>
      </c>
      <c r="PP150" s="62">
        <f>PN150/$PN$1</f>
        <v>0</v>
      </c>
      <c r="PQ150" s="23">
        <v>239</v>
      </c>
      <c r="PR150" s="23">
        <v>0</v>
      </c>
      <c r="PS150" s="68">
        <v>0</v>
      </c>
      <c r="PT150" s="62">
        <f>PS150/$IS$1</f>
        <v>0</v>
      </c>
      <c r="PU150" s="34">
        <f>PM150*PY150</f>
        <v>0</v>
      </c>
      <c r="PV150" s="143" t="str">
        <f>E150</f>
        <v>PB-05 (AA-05 + AM-C11 + AI-04)</v>
      </c>
      <c r="PW150" s="143" t="str">
        <f>A150</f>
        <v>B0FJ8T4WXM</v>
      </c>
      <c r="PX150" s="143" t="str">
        <f>B150</f>
        <v>FBA79834</v>
      </c>
      <c r="PY150" s="17">
        <f>J150</f>
        <v>5118.2853999999998</v>
      </c>
      <c r="PZ150" s="3">
        <v>3</v>
      </c>
      <c r="QA150" s="32">
        <f>PZ150*PY150</f>
        <v>15354.856199999998</v>
      </c>
      <c r="QB150" s="3"/>
      <c r="QC150" s="32">
        <f>QB150*PY150</f>
        <v>0</v>
      </c>
      <c r="QD150" s="3">
        <v>0</v>
      </c>
      <c r="QE150" s="32">
        <f>QD150*PY150</f>
        <v>0</v>
      </c>
      <c r="QF150" s="3">
        <v>0</v>
      </c>
      <c r="QG150" s="32">
        <f>QF150*PY150</f>
        <v>0</v>
      </c>
      <c r="QH150" s="58">
        <v>0</v>
      </c>
      <c r="QI150" s="59">
        <f>QH150*PY150</f>
        <v>0</v>
      </c>
      <c r="QJ150" s="58">
        <v>0</v>
      </c>
      <c r="QK150" s="59">
        <f>QJ150*PY150</f>
        <v>0</v>
      </c>
      <c r="QL150" s="58">
        <v>0</v>
      </c>
      <c r="QM150" s="59">
        <f>QL150*PY150</f>
        <v>0</v>
      </c>
      <c r="QN150" s="42">
        <f>PZ150+QB150+QH150+QD150+QF150+QJ150+QL150</f>
        <v>3</v>
      </c>
      <c r="QO150" s="92">
        <f>QN150*PY150</f>
        <v>15354.856199999998</v>
      </c>
      <c r="QP150" s="141">
        <v>0</v>
      </c>
      <c r="QQ150" s="36" t="str">
        <f>E150</f>
        <v>PB-05 (AA-05 + AM-C11 + AI-04)</v>
      </c>
      <c r="QR150" s="98" t="str">
        <f>H150</f>
        <v>Bundle Pack</v>
      </c>
      <c r="QS150" s="126">
        <f>J150</f>
        <v>5118.2853999999998</v>
      </c>
      <c r="QT150" s="100">
        <v>0</v>
      </c>
      <c r="QU150" s="88">
        <v>0</v>
      </c>
      <c r="QV150" s="3">
        <v>0</v>
      </c>
      <c r="QW150" s="88">
        <v>0</v>
      </c>
      <c r="QX150" s="23">
        <f>QT150+QV150</f>
        <v>0</v>
      </c>
      <c r="QY150" s="68">
        <f>QU150+QW150</f>
        <v>0</v>
      </c>
      <c r="QZ150" s="68">
        <f>QY150/1.18</f>
        <v>0</v>
      </c>
      <c r="RA150" s="62">
        <f>QY150/$QY$1</f>
        <v>0</v>
      </c>
      <c r="RB150" s="23">
        <v>152</v>
      </c>
      <c r="RC150" s="23">
        <v>0</v>
      </c>
      <c r="RD150" s="68">
        <v>0</v>
      </c>
      <c r="RE150" s="62">
        <f>RD150/$IS$1</f>
        <v>0</v>
      </c>
      <c r="RF150" s="34">
        <f>QX150*RJ150</f>
        <v>0</v>
      </c>
      <c r="RG150" s="143" t="str">
        <f>E150</f>
        <v>PB-05 (AA-05 + AM-C11 + AI-04)</v>
      </c>
      <c r="RH150" s="143" t="str">
        <f>A150</f>
        <v>B0FJ8T4WXM</v>
      </c>
      <c r="RI150" s="143" t="str">
        <f>B150</f>
        <v>FBA79834</v>
      </c>
      <c r="RJ150" s="17">
        <f>J150</f>
        <v>5118.2853999999998</v>
      </c>
      <c r="RK150" s="3">
        <v>6</v>
      </c>
      <c r="RL150" s="32">
        <f>RK150*RJ150</f>
        <v>30709.712399999997</v>
      </c>
      <c r="RM150" s="3">
        <v>0</v>
      </c>
      <c r="RN150" s="32">
        <f>RM150*RJ150</f>
        <v>0</v>
      </c>
      <c r="RO150" s="3">
        <v>0</v>
      </c>
      <c r="RP150" s="32">
        <f>RO150*RJ150</f>
        <v>0</v>
      </c>
      <c r="RQ150" s="3">
        <v>0</v>
      </c>
      <c r="RR150" s="32">
        <f>RQ150*RJ150</f>
        <v>0</v>
      </c>
      <c r="RS150" s="58">
        <v>0</v>
      </c>
      <c r="RT150" s="59">
        <f>RS150*RJ150</f>
        <v>0</v>
      </c>
      <c r="RU150" s="58">
        <v>0</v>
      </c>
      <c r="RV150" s="59">
        <f>RU150*RJ150</f>
        <v>0</v>
      </c>
      <c r="RW150" s="58">
        <v>0</v>
      </c>
      <c r="RX150" s="59">
        <f>RW150*RJ150</f>
        <v>0</v>
      </c>
      <c r="RY150" s="42">
        <f>RK150+RM150+RS150+RO150+RQ150+RU150+RW150</f>
        <v>6</v>
      </c>
      <c r="RZ150" s="92">
        <f>RY150*RJ150</f>
        <v>30709.712399999997</v>
      </c>
      <c r="SA150" s="141">
        <v>0</v>
      </c>
      <c r="SB150" s="36" t="str">
        <f>E150</f>
        <v>PB-05 (AA-05 + AM-C11 + AI-04)</v>
      </c>
      <c r="SC150" s="98" t="s">
        <v>480</v>
      </c>
      <c r="SD150" s="17">
        <f>J150</f>
        <v>5118.2853999999998</v>
      </c>
      <c r="SE150" s="100">
        <v>0</v>
      </c>
      <c r="SF150" s="88">
        <v>0</v>
      </c>
      <c r="SG150" s="3">
        <v>0</v>
      </c>
      <c r="SH150" s="88">
        <v>0</v>
      </c>
      <c r="SI150" s="23">
        <f>SE150+SG150</f>
        <v>0</v>
      </c>
      <c r="SJ150" s="68">
        <f>SF150+SH150</f>
        <v>0</v>
      </c>
      <c r="SK150" s="68">
        <f>SJ150/1.18</f>
        <v>0</v>
      </c>
      <c r="SL150" s="62">
        <f>SJ150/$SJ$1</f>
        <v>0</v>
      </c>
      <c r="SM150" s="23">
        <v>49</v>
      </c>
      <c r="SN150" s="23">
        <v>0</v>
      </c>
      <c r="SO150" s="68">
        <v>0</v>
      </c>
      <c r="SP150" s="62">
        <f>SO150/$IS$1</f>
        <v>0</v>
      </c>
      <c r="SQ150" s="34">
        <f>SI150*SU150</f>
        <v>0</v>
      </c>
      <c r="SR150" s="143" t="str">
        <f>E150</f>
        <v>PB-05 (AA-05 + AM-C11 + AI-04)</v>
      </c>
      <c r="SS150" s="143" t="str">
        <f>A150</f>
        <v>B0FJ8T4WXM</v>
      </c>
      <c r="ST150" s="143" t="str">
        <f>B150</f>
        <v>FBA79834</v>
      </c>
      <c r="SU150" s="17">
        <f>J150</f>
        <v>5118.2853999999998</v>
      </c>
      <c r="SV150" s="3">
        <v>6</v>
      </c>
      <c r="SW150" s="32">
        <f>SV150*SU150</f>
        <v>30709.712399999997</v>
      </c>
      <c r="SX150" s="3">
        <v>0</v>
      </c>
      <c r="SY150" s="32">
        <f>SX150*SU150</f>
        <v>0</v>
      </c>
      <c r="SZ150" s="3">
        <v>0</v>
      </c>
      <c r="TA150" s="32">
        <f>SZ150*SU150</f>
        <v>0</v>
      </c>
      <c r="TB150" s="3">
        <v>0</v>
      </c>
      <c r="TC150" s="32">
        <f>TB150*SU150</f>
        <v>0</v>
      </c>
      <c r="TD150" s="58">
        <v>0</v>
      </c>
      <c r="TE150" s="59">
        <f>TD150*SU150</f>
        <v>0</v>
      </c>
      <c r="TF150" s="58">
        <v>0</v>
      </c>
      <c r="TG150" s="59">
        <f>TF150*SU150</f>
        <v>0</v>
      </c>
      <c r="TH150" s="58">
        <v>0</v>
      </c>
      <c r="TI150" s="59">
        <f>TH150*SU150</f>
        <v>0</v>
      </c>
      <c r="TJ150" s="42">
        <f>SV150+SX150+TD150+SZ150+TB150+TF150+TH150</f>
        <v>6</v>
      </c>
      <c r="TK150" s="92">
        <f>TJ150*SU150</f>
        <v>30709.712399999997</v>
      </c>
      <c r="TL150" s="141">
        <v>0</v>
      </c>
      <c r="TM150" s="36" t="str">
        <f>E150</f>
        <v>PB-05 (AA-05 + AM-C11 + AI-04)</v>
      </c>
      <c r="TN150" s="98" t="s">
        <v>480</v>
      </c>
      <c r="TO150" s="17">
        <f>J150</f>
        <v>5118.2853999999998</v>
      </c>
      <c r="TP150" s="100">
        <v>0</v>
      </c>
      <c r="TQ150" s="88">
        <v>0</v>
      </c>
      <c r="TR150" s="3">
        <v>0</v>
      </c>
      <c r="TS150" s="88">
        <v>0</v>
      </c>
      <c r="TT150" s="23">
        <f>TP150+TR150</f>
        <v>0</v>
      </c>
      <c r="TU150" s="68">
        <f>TQ150+TS150</f>
        <v>0</v>
      </c>
      <c r="TV150" s="68">
        <f>TU150/1.18</f>
        <v>0</v>
      </c>
      <c r="TW150" s="62">
        <f>TU150/$TU$1</f>
        <v>0</v>
      </c>
      <c r="TX150" s="23">
        <v>59</v>
      </c>
      <c r="TY150" s="23">
        <v>0</v>
      </c>
      <c r="TZ150" s="68">
        <v>0</v>
      </c>
      <c r="UA150" s="62">
        <f>TZ150/$IS$1</f>
        <v>0</v>
      </c>
      <c r="UB150" s="34">
        <f>TT150*J150</f>
        <v>0</v>
      </c>
      <c r="UC150" s="143" t="str">
        <f>E150</f>
        <v>PB-05 (AA-05 + AM-C11 + AI-04)</v>
      </c>
      <c r="UD150" s="143" t="str">
        <f>A150</f>
        <v>B0FJ8T4WXM</v>
      </c>
      <c r="UE150" s="143" t="str">
        <f>B150</f>
        <v>FBA79834</v>
      </c>
      <c r="UF150" s="17">
        <f>J150</f>
        <v>5118.2853999999998</v>
      </c>
      <c r="UG150" s="3">
        <v>4</v>
      </c>
      <c r="UH150" s="32">
        <f>UG150*J150</f>
        <v>20473.141599999999</v>
      </c>
      <c r="UI150" s="3">
        <v>0</v>
      </c>
      <c r="UJ150" s="32">
        <f>UI150*J150</f>
        <v>0</v>
      </c>
      <c r="UK150" s="3">
        <v>0</v>
      </c>
      <c r="UL150" s="32">
        <f>UK150*J150</f>
        <v>0</v>
      </c>
      <c r="UM150" s="3">
        <v>0</v>
      </c>
      <c r="UN150" s="32">
        <f>UM150*J150</f>
        <v>0</v>
      </c>
      <c r="UO150" s="58">
        <v>0</v>
      </c>
      <c r="UP150" s="59">
        <f>UO150*J150</f>
        <v>0</v>
      </c>
      <c r="UQ150" s="58">
        <v>0</v>
      </c>
      <c r="UR150" s="59">
        <f>UQ150*J150</f>
        <v>0</v>
      </c>
      <c r="US150" s="58">
        <v>0</v>
      </c>
      <c r="UT150" s="59">
        <f>US150*J150</f>
        <v>0</v>
      </c>
      <c r="UU150" s="42">
        <f>UG150+UI150+UO150+UK150+UM150+UQ150+US150</f>
        <v>4</v>
      </c>
      <c r="UV150" s="92">
        <f>UU150*J150</f>
        <v>20473.141599999999</v>
      </c>
      <c r="UW150" s="141">
        <v>0</v>
      </c>
      <c r="UX150" s="36" t="str">
        <f>E150</f>
        <v>PB-05 (AA-05 + AM-C11 + AI-04)</v>
      </c>
      <c r="UY150" s="98" t="s">
        <v>480</v>
      </c>
      <c r="UZ150" s="17">
        <f>J150</f>
        <v>5118.2853999999998</v>
      </c>
      <c r="VA150" s="100">
        <v>0</v>
      </c>
      <c r="VB150" s="88">
        <v>0</v>
      </c>
      <c r="VC150" s="3">
        <v>0</v>
      </c>
      <c r="VD150" s="88">
        <v>0</v>
      </c>
      <c r="VE150" s="23">
        <f t="shared" si="1048"/>
        <v>0</v>
      </c>
      <c r="VF150" s="68">
        <f t="shared" si="1049"/>
        <v>0</v>
      </c>
      <c r="VG150" s="68">
        <f t="shared" si="1050"/>
        <v>0</v>
      </c>
      <c r="VH150" s="62">
        <f t="shared" si="1051"/>
        <v>0</v>
      </c>
      <c r="VI150" s="23">
        <v>112</v>
      </c>
      <c r="VJ150" s="23">
        <v>0</v>
      </c>
      <c r="VK150" s="68">
        <v>0</v>
      </c>
      <c r="VL150" s="62">
        <f>VK150/$IS$1</f>
        <v>0</v>
      </c>
      <c r="VM150" s="34">
        <f t="shared" si="1052"/>
        <v>0</v>
      </c>
      <c r="VN150" s="143" t="str">
        <f t="shared" si="1044"/>
        <v>PB-05 (AA-05 + AM-C11 + AI-04)</v>
      </c>
      <c r="VO150" s="143" t="str">
        <f t="shared" si="1045"/>
        <v>B0FJ8T4WXM</v>
      </c>
      <c r="VP150" s="143" t="str">
        <f t="shared" si="1046"/>
        <v>FBA79834</v>
      </c>
      <c r="VQ150" s="17">
        <f t="shared" si="1053"/>
        <v>5118.2853999999998</v>
      </c>
      <c r="VR150" s="3">
        <v>7</v>
      </c>
      <c r="VS150" s="32">
        <f t="shared" si="1054"/>
        <v>35827.997799999997</v>
      </c>
      <c r="VT150" s="3">
        <v>0</v>
      </c>
      <c r="VU150" s="32">
        <f t="shared" si="1055"/>
        <v>0</v>
      </c>
      <c r="VV150" s="3">
        <v>0</v>
      </c>
      <c r="VW150" s="32">
        <f t="shared" si="1056"/>
        <v>0</v>
      </c>
      <c r="VX150" s="3">
        <v>0</v>
      </c>
      <c r="VY150" s="32">
        <f t="shared" si="1057"/>
        <v>0</v>
      </c>
      <c r="VZ150" s="58">
        <v>0</v>
      </c>
      <c r="WA150" s="59">
        <f t="shared" si="1058"/>
        <v>0</v>
      </c>
      <c r="WB150" s="58">
        <v>0</v>
      </c>
      <c r="WC150" s="59">
        <f t="shared" si="1059"/>
        <v>0</v>
      </c>
      <c r="WD150" s="58">
        <v>0</v>
      </c>
      <c r="WE150" s="59">
        <f t="shared" si="1060"/>
        <v>0</v>
      </c>
      <c r="WF150" s="42">
        <f t="shared" si="1061"/>
        <v>7</v>
      </c>
      <c r="WG150" s="92">
        <f t="shared" si="1062"/>
        <v>35827.997799999997</v>
      </c>
      <c r="WH150" s="141">
        <v>0</v>
      </c>
      <c r="WI150" s="36" t="str">
        <f t="shared" si="1047"/>
        <v>PB-05 (AA-05 + AM-C11 + AI-04)</v>
      </c>
      <c r="WJ150" s="98" t="s">
        <v>480</v>
      </c>
      <c r="WK150" s="17">
        <f t="shared" si="1063"/>
        <v>5118.2853999999998</v>
      </c>
    </row>
    <row r="151" spans="1:609">
      <c r="A151" s="150" t="s">
        <v>461</v>
      </c>
      <c r="B151" s="161" t="s">
        <v>917</v>
      </c>
      <c r="C151" s="183"/>
      <c r="D151" s="150" t="s">
        <v>669</v>
      </c>
      <c r="E151" s="161" t="s">
        <v>941</v>
      </c>
      <c r="F151" s="183"/>
      <c r="G151" s="183"/>
      <c r="H151" s="161" t="s">
        <v>476</v>
      </c>
      <c r="I151" s="161" t="s">
        <v>963</v>
      </c>
      <c r="J151" s="188">
        <v>1777.7</v>
      </c>
      <c r="DV151" s="172"/>
      <c r="DW151" s="172"/>
      <c r="DX151" s="172"/>
      <c r="DY151" s="172"/>
      <c r="DZ151" s="172"/>
      <c r="EA151" s="172"/>
      <c r="EB151" s="172"/>
      <c r="EC151" s="172"/>
      <c r="ED151" s="172"/>
      <c r="EL151" s="172"/>
      <c r="EP151" s="172"/>
      <c r="ER151" s="172"/>
      <c r="ES151" s="172"/>
      <c r="ET151" s="172"/>
      <c r="EU151" s="172"/>
      <c r="FC151" s="172"/>
      <c r="FG151" s="172"/>
      <c r="FP151" s="172"/>
      <c r="FS151" s="173"/>
      <c r="FT151" s="172"/>
      <c r="GC151" s="172"/>
      <c r="GF151" s="173"/>
      <c r="GG151" s="172"/>
      <c r="GP151" s="172"/>
      <c r="GS151" s="173"/>
      <c r="GT151" s="172"/>
      <c r="HC151" s="172"/>
      <c r="HF151" s="173"/>
      <c r="HG151" s="172"/>
      <c r="HP151" s="172"/>
      <c r="HS151" s="173"/>
      <c r="HT151" s="172"/>
      <c r="IC151" s="172"/>
      <c r="IF151" s="173"/>
      <c r="IG151" s="172"/>
      <c r="IJ151" s="173"/>
      <c r="IL151" s="173"/>
      <c r="IN151" s="173"/>
      <c r="IO151" s="173"/>
      <c r="IP151" s="172"/>
      <c r="IS151" s="173"/>
      <c r="IT151" s="172"/>
      <c r="JT151" s="173"/>
      <c r="JV151" s="173"/>
      <c r="JX151" s="173"/>
      <c r="JY151" s="173"/>
      <c r="JZ151" s="172"/>
      <c r="KC151" s="173"/>
      <c r="KD151" s="172"/>
      <c r="LC151" s="100"/>
      <c r="LD151" s="88"/>
      <c r="LE151" s="3"/>
      <c r="LF151" s="88"/>
      <c r="LG151" s="23"/>
      <c r="LH151" s="68"/>
      <c r="LI151" s="68"/>
      <c r="LJ151" s="62"/>
      <c r="LK151" s="23"/>
      <c r="LL151" s="23"/>
      <c r="LM151" s="68"/>
      <c r="LN151" s="62"/>
      <c r="LO151" s="34"/>
      <c r="LP151" s="143"/>
      <c r="LQ151" s="146"/>
      <c r="LR151" s="143"/>
      <c r="LS151" s="126"/>
      <c r="LT151" s="3"/>
      <c r="LU151" s="32"/>
      <c r="LV151" s="3"/>
      <c r="LW151" s="32"/>
      <c r="LX151" s="3"/>
      <c r="LY151" s="32"/>
      <c r="LZ151" s="3"/>
      <c r="MA151" s="32"/>
      <c r="MB151" s="58"/>
      <c r="MC151" s="59"/>
      <c r="MD151" s="58"/>
      <c r="ME151" s="59"/>
      <c r="MF151" s="58"/>
      <c r="MG151" s="59"/>
      <c r="MH151" s="42"/>
      <c r="MI151" s="10"/>
      <c r="MJ151" s="36"/>
      <c r="MK151" s="98"/>
      <c r="ML151" s="126"/>
      <c r="MM151" s="100"/>
      <c r="MN151" s="88"/>
      <c r="MO151" s="3"/>
      <c r="MP151" s="88"/>
      <c r="MQ151" s="23"/>
      <c r="MR151" s="68"/>
      <c r="MS151" s="68"/>
      <c r="MT151" s="62"/>
      <c r="MU151" s="23"/>
      <c r="MV151" s="23"/>
      <c r="MW151" s="68"/>
      <c r="MX151" s="62"/>
      <c r="MY151" s="34"/>
      <c r="MZ151" s="143"/>
      <c r="NA151" s="143"/>
      <c r="NB151" s="143"/>
      <c r="NC151" s="17"/>
      <c r="ND151" s="3"/>
      <c r="NE151" s="32"/>
      <c r="NF151" s="3"/>
      <c r="NG151" s="32"/>
      <c r="NH151" s="3"/>
      <c r="NI151" s="32"/>
      <c r="NJ151" s="3"/>
      <c r="NK151" s="32"/>
      <c r="NL151" s="58"/>
      <c r="NM151" s="59"/>
      <c r="NN151" s="58"/>
      <c r="NO151" s="59"/>
      <c r="NP151" s="58"/>
      <c r="NQ151" s="59"/>
      <c r="NR151" s="42"/>
      <c r="NS151" s="92"/>
      <c r="NT151" s="141"/>
      <c r="NU151" s="36"/>
      <c r="NV151" s="98"/>
      <c r="NW151" s="126"/>
      <c r="NX151" s="100"/>
      <c r="NY151" s="88"/>
      <c r="NZ151" s="3"/>
      <c r="OA151" s="88"/>
      <c r="OB151" s="23"/>
      <c r="OC151" s="68"/>
      <c r="OD151" s="68"/>
      <c r="OE151" s="62"/>
      <c r="OF151" s="23"/>
      <c r="OG151" s="23"/>
      <c r="OH151" s="68"/>
      <c r="OI151" s="62"/>
      <c r="OJ151" s="34"/>
      <c r="OK151" s="143"/>
      <c r="OL151" s="143"/>
      <c r="OM151" s="143"/>
      <c r="ON151" s="17"/>
      <c r="OO151" s="3"/>
      <c r="OP151" s="32"/>
      <c r="OQ151" s="3"/>
      <c r="OR151" s="32"/>
      <c r="OS151" s="3"/>
      <c r="OT151" s="32"/>
      <c r="OU151" s="3"/>
      <c r="OV151" s="32"/>
      <c r="OW151" s="58"/>
      <c r="OX151" s="59"/>
      <c r="OY151" s="58"/>
      <c r="OZ151" s="59"/>
      <c r="PA151" s="58"/>
      <c r="PB151" s="59"/>
      <c r="PC151" s="42"/>
      <c r="PD151" s="92"/>
      <c r="PE151" s="141"/>
      <c r="PF151" s="36"/>
      <c r="PG151" s="98"/>
      <c r="PH151" s="126"/>
      <c r="PI151" s="100"/>
      <c r="PJ151" s="88"/>
      <c r="PK151" s="3"/>
      <c r="PL151" s="88"/>
      <c r="PM151" s="23"/>
      <c r="PN151" s="68"/>
      <c r="PO151" s="68"/>
      <c r="PP151" s="62"/>
      <c r="PQ151" s="23"/>
      <c r="PR151" s="23"/>
      <c r="PS151" s="68"/>
      <c r="PT151" s="62"/>
      <c r="PU151" s="34"/>
      <c r="PV151" s="143"/>
      <c r="PW151" s="143"/>
      <c r="PX151" s="143"/>
      <c r="PY151" s="17"/>
      <c r="PZ151" s="3"/>
      <c r="QA151" s="32"/>
      <c r="QB151" s="3"/>
      <c r="QC151" s="32"/>
      <c r="QD151" s="3"/>
      <c r="QE151" s="32"/>
      <c r="QF151" s="3"/>
      <c r="QG151" s="32"/>
      <c r="QH151" s="58"/>
      <c r="QI151" s="59"/>
      <c r="QJ151" s="58"/>
      <c r="QK151" s="59"/>
      <c r="QL151" s="58"/>
      <c r="QM151" s="59"/>
      <c r="QN151" s="42"/>
      <c r="QO151" s="92"/>
      <c r="QP151" s="141"/>
      <c r="QQ151" s="36"/>
      <c r="QR151" s="98"/>
      <c r="QS151" s="126"/>
      <c r="QT151" s="100"/>
      <c r="QU151" s="88"/>
      <c r="QV151" s="3"/>
      <c r="QW151" s="88"/>
      <c r="QX151" s="23"/>
      <c r="QY151" s="68"/>
      <c r="QZ151" s="68"/>
      <c r="RA151" s="62"/>
      <c r="RB151" s="23"/>
      <c r="RC151" s="23"/>
      <c r="RD151" s="68"/>
      <c r="RE151" s="62"/>
      <c r="RF151" s="34"/>
      <c r="RG151" s="143"/>
      <c r="RH151" s="143"/>
      <c r="RI151" s="143"/>
      <c r="RJ151" s="17"/>
      <c r="RK151" s="3"/>
      <c r="RL151" s="32"/>
      <c r="RM151" s="3"/>
      <c r="RN151" s="32"/>
      <c r="RO151" s="3"/>
      <c r="RP151" s="32"/>
      <c r="RQ151" s="3"/>
      <c r="RR151" s="32"/>
      <c r="RS151" s="58"/>
      <c r="RT151" s="59"/>
      <c r="RU151" s="58"/>
      <c r="RV151" s="59"/>
      <c r="RW151" s="58"/>
      <c r="RX151" s="59"/>
      <c r="RY151" s="42"/>
      <c r="RZ151" s="92"/>
      <c r="SA151" s="141"/>
      <c r="SB151" s="36"/>
      <c r="SC151" s="98"/>
      <c r="SD151" s="17"/>
      <c r="SE151" s="100"/>
      <c r="SF151" s="88"/>
      <c r="SG151" s="3"/>
      <c r="SH151" s="88"/>
      <c r="SI151" s="23"/>
      <c r="SJ151" s="68"/>
      <c r="SK151" s="68"/>
      <c r="SL151" s="62"/>
      <c r="SM151" s="23"/>
      <c r="SN151" s="23"/>
      <c r="SO151" s="68"/>
      <c r="SP151" s="62"/>
      <c r="SQ151" s="34"/>
      <c r="SR151" s="143"/>
      <c r="SS151" s="143"/>
      <c r="ST151" s="143"/>
      <c r="SU151" s="17"/>
      <c r="SV151" s="3"/>
      <c r="SW151" s="32"/>
      <c r="SX151" s="3"/>
      <c r="SY151" s="32"/>
      <c r="SZ151" s="3"/>
      <c r="TA151" s="32"/>
      <c r="TB151" s="3"/>
      <c r="TC151" s="32"/>
      <c r="TD151" s="58"/>
      <c r="TE151" s="59"/>
      <c r="TF151" s="58"/>
      <c r="TG151" s="59"/>
      <c r="TH151" s="58"/>
      <c r="TI151" s="59"/>
      <c r="TJ151" s="42"/>
      <c r="TK151" s="92"/>
      <c r="TL151" s="141"/>
      <c r="TM151" s="36"/>
      <c r="TN151" s="98"/>
      <c r="TO151" s="17"/>
      <c r="TP151" s="100"/>
      <c r="TQ151" s="88"/>
      <c r="TR151" s="3"/>
      <c r="TS151" s="88"/>
      <c r="TT151" s="23"/>
      <c r="TU151" s="68"/>
      <c r="TV151" s="68"/>
      <c r="TW151" s="62"/>
      <c r="TX151" s="23"/>
      <c r="TY151" s="23"/>
      <c r="TZ151" s="68"/>
      <c r="UA151" s="62"/>
      <c r="UB151" s="34"/>
      <c r="UC151" s="143"/>
      <c r="UD151" s="143"/>
      <c r="UE151" s="143"/>
      <c r="UF151" s="17"/>
      <c r="UG151" s="3"/>
      <c r="UH151" s="32"/>
      <c r="UI151" s="3"/>
      <c r="UJ151" s="32"/>
      <c r="UK151" s="3"/>
      <c r="UL151" s="32"/>
      <c r="UM151" s="3"/>
      <c r="UN151" s="32"/>
      <c r="UO151" s="58"/>
      <c r="UP151" s="59"/>
      <c r="UQ151" s="58"/>
      <c r="UR151" s="59"/>
      <c r="US151" s="58"/>
      <c r="UT151" s="59"/>
      <c r="UU151" s="42"/>
      <c r="UV151" s="92"/>
      <c r="UW151" s="141"/>
      <c r="UX151" s="36"/>
      <c r="UY151" s="98"/>
      <c r="UZ151" s="17"/>
      <c r="VA151" s="100">
        <v>0</v>
      </c>
      <c r="VB151" s="88">
        <v>0</v>
      </c>
      <c r="VC151" s="3">
        <v>0</v>
      </c>
      <c r="VD151" s="88">
        <v>0</v>
      </c>
      <c r="VE151" s="23">
        <f t="shared" si="1048"/>
        <v>0</v>
      </c>
      <c r="VF151" s="68">
        <f t="shared" si="1049"/>
        <v>0</v>
      </c>
      <c r="VG151" s="68">
        <f t="shared" si="1050"/>
        <v>0</v>
      </c>
      <c r="VH151" s="62">
        <f t="shared" si="1051"/>
        <v>0</v>
      </c>
      <c r="VI151" s="23">
        <v>0</v>
      </c>
      <c r="VJ151" s="23"/>
      <c r="VK151" s="68"/>
      <c r="VL151" s="62"/>
      <c r="VM151" s="34">
        <f t="shared" si="1052"/>
        <v>0</v>
      </c>
      <c r="VN151" s="143" t="str">
        <f t="shared" si="1044"/>
        <v>USB718</v>
      </c>
      <c r="VO151" s="143" t="str">
        <f t="shared" si="1045"/>
        <v>-</v>
      </c>
      <c r="VP151" s="143" t="str">
        <f t="shared" si="1046"/>
        <v>FBA80001</v>
      </c>
      <c r="VQ151" s="17">
        <f t="shared" si="1053"/>
        <v>1777.7</v>
      </c>
      <c r="VR151" s="3">
        <v>0</v>
      </c>
      <c r="VS151" s="32">
        <f t="shared" si="1054"/>
        <v>0</v>
      </c>
      <c r="VT151" s="3">
        <v>0</v>
      </c>
      <c r="VU151" s="32">
        <f t="shared" si="1055"/>
        <v>0</v>
      </c>
      <c r="VV151" s="3">
        <v>0</v>
      </c>
      <c r="VW151" s="32">
        <f t="shared" si="1056"/>
        <v>0</v>
      </c>
      <c r="VX151" s="3">
        <v>0</v>
      </c>
      <c r="VY151" s="32">
        <f t="shared" si="1057"/>
        <v>0</v>
      </c>
      <c r="VZ151" s="58">
        <v>0</v>
      </c>
      <c r="WA151" s="59">
        <f t="shared" si="1058"/>
        <v>0</v>
      </c>
      <c r="WB151" s="58">
        <v>0</v>
      </c>
      <c r="WC151" s="59">
        <f t="shared" si="1059"/>
        <v>0</v>
      </c>
      <c r="WD151" s="58">
        <v>20</v>
      </c>
      <c r="WE151" s="59">
        <f t="shared" si="1060"/>
        <v>35554</v>
      </c>
      <c r="WF151" s="42">
        <f t="shared" si="1061"/>
        <v>20</v>
      </c>
      <c r="WG151" s="92">
        <f t="shared" si="1062"/>
        <v>35554</v>
      </c>
      <c r="WH151" s="141">
        <v>0</v>
      </c>
      <c r="WI151" s="36" t="str">
        <f t="shared" si="1047"/>
        <v>USB718</v>
      </c>
      <c r="WJ151" s="98" t="s">
        <v>465</v>
      </c>
      <c r="WK151" s="17">
        <f t="shared" si="1063"/>
        <v>1777.7</v>
      </c>
    </row>
    <row r="152" spans="1:609">
      <c r="A152" s="150" t="s">
        <v>461</v>
      </c>
      <c r="B152" s="161" t="s">
        <v>908</v>
      </c>
      <c r="C152" s="183"/>
      <c r="D152" s="150" t="s">
        <v>669</v>
      </c>
      <c r="E152" s="161" t="s">
        <v>932</v>
      </c>
      <c r="F152" s="183"/>
      <c r="G152" s="183"/>
      <c r="H152" s="161" t="s">
        <v>955</v>
      </c>
      <c r="I152" s="161" t="s">
        <v>956</v>
      </c>
      <c r="J152" s="188">
        <v>1673.13</v>
      </c>
      <c r="DV152" s="172"/>
      <c r="DW152" s="172"/>
      <c r="DX152" s="172"/>
      <c r="DY152" s="172"/>
      <c r="DZ152" s="172"/>
      <c r="EA152" s="172"/>
      <c r="EB152" s="172"/>
      <c r="EC152" s="172"/>
      <c r="ED152" s="172"/>
      <c r="EL152" s="172"/>
      <c r="EP152" s="172"/>
      <c r="ER152" s="172"/>
      <c r="ES152" s="172"/>
      <c r="ET152" s="172"/>
      <c r="EU152" s="172"/>
      <c r="FC152" s="172"/>
      <c r="FG152" s="172"/>
      <c r="FP152" s="172"/>
      <c r="FS152" s="173"/>
      <c r="FT152" s="172"/>
      <c r="GC152" s="172"/>
      <c r="GF152" s="173"/>
      <c r="GG152" s="172"/>
      <c r="GP152" s="172"/>
      <c r="GS152" s="173"/>
      <c r="GT152" s="172"/>
      <c r="HC152" s="172"/>
      <c r="HF152" s="173"/>
      <c r="HG152" s="172"/>
      <c r="HP152" s="172"/>
      <c r="HS152" s="173"/>
      <c r="HT152" s="172"/>
      <c r="IC152" s="172"/>
      <c r="IF152" s="173"/>
      <c r="IG152" s="172"/>
      <c r="IJ152" s="173"/>
      <c r="IL152" s="173"/>
      <c r="IN152" s="173"/>
      <c r="IO152" s="173"/>
      <c r="IP152" s="172"/>
      <c r="IS152" s="173"/>
      <c r="IT152" s="172"/>
      <c r="JT152" s="173"/>
      <c r="JV152" s="173"/>
      <c r="JX152" s="173"/>
      <c r="JY152" s="173"/>
      <c r="JZ152" s="172"/>
      <c r="KC152" s="173"/>
      <c r="KD152" s="172"/>
      <c r="LC152" s="100"/>
      <c r="LD152" s="88"/>
      <c r="LE152" s="3"/>
      <c r="LF152" s="88"/>
      <c r="LG152" s="23"/>
      <c r="LH152" s="68"/>
      <c r="LI152" s="68"/>
      <c r="LJ152" s="62"/>
      <c r="LK152" s="23"/>
      <c r="LL152" s="23"/>
      <c r="LM152" s="68"/>
      <c r="LN152" s="62"/>
      <c r="LO152" s="34"/>
      <c r="LP152" s="143"/>
      <c r="LQ152" s="146"/>
      <c r="LR152" s="143"/>
      <c r="LS152" s="126"/>
      <c r="LT152" s="3"/>
      <c r="LU152" s="32"/>
      <c r="LV152" s="3"/>
      <c r="LW152" s="32"/>
      <c r="LX152" s="3"/>
      <c r="LY152" s="32"/>
      <c r="LZ152" s="3"/>
      <c r="MA152" s="32"/>
      <c r="MB152" s="58"/>
      <c r="MC152" s="59"/>
      <c r="MD152" s="58"/>
      <c r="ME152" s="59"/>
      <c r="MF152" s="58"/>
      <c r="MG152" s="59"/>
      <c r="MH152" s="42"/>
      <c r="MI152" s="10"/>
      <c r="MJ152" s="36"/>
      <c r="MK152" s="98"/>
      <c r="ML152" s="126"/>
      <c r="MM152" s="100"/>
      <c r="MN152" s="88"/>
      <c r="MO152" s="3"/>
      <c r="MP152" s="88"/>
      <c r="MQ152" s="23"/>
      <c r="MR152" s="68"/>
      <c r="MS152" s="68"/>
      <c r="MT152" s="62"/>
      <c r="MU152" s="23"/>
      <c r="MV152" s="23"/>
      <c r="MW152" s="68"/>
      <c r="MX152" s="62"/>
      <c r="MY152" s="34"/>
      <c r="MZ152" s="143"/>
      <c r="NA152" s="143"/>
      <c r="NB152" s="143"/>
      <c r="NC152" s="17"/>
      <c r="ND152" s="3"/>
      <c r="NE152" s="32"/>
      <c r="NF152" s="3"/>
      <c r="NG152" s="32"/>
      <c r="NH152" s="3"/>
      <c r="NI152" s="32"/>
      <c r="NJ152" s="3"/>
      <c r="NK152" s="32"/>
      <c r="NL152" s="58"/>
      <c r="NM152" s="59"/>
      <c r="NN152" s="58"/>
      <c r="NO152" s="59"/>
      <c r="NP152" s="58"/>
      <c r="NQ152" s="59"/>
      <c r="NR152" s="42"/>
      <c r="NS152" s="92"/>
      <c r="NT152" s="141"/>
      <c r="NU152" s="36"/>
      <c r="NV152" s="98"/>
      <c r="NW152" s="126"/>
      <c r="NX152" s="100"/>
      <c r="NY152" s="88"/>
      <c r="NZ152" s="3"/>
      <c r="OA152" s="88"/>
      <c r="OB152" s="23"/>
      <c r="OC152" s="68"/>
      <c r="OD152" s="68"/>
      <c r="OE152" s="62"/>
      <c r="OF152" s="23"/>
      <c r="OG152" s="23"/>
      <c r="OH152" s="68"/>
      <c r="OI152" s="62"/>
      <c r="OJ152" s="34"/>
      <c r="OK152" s="143"/>
      <c r="OL152" s="143"/>
      <c r="OM152" s="143"/>
      <c r="ON152" s="17"/>
      <c r="OO152" s="3"/>
      <c r="OP152" s="32"/>
      <c r="OQ152" s="3"/>
      <c r="OR152" s="32"/>
      <c r="OS152" s="3"/>
      <c r="OT152" s="32"/>
      <c r="OU152" s="3"/>
      <c r="OV152" s="32"/>
      <c r="OW152" s="58"/>
      <c r="OX152" s="59"/>
      <c r="OY152" s="58"/>
      <c r="OZ152" s="59"/>
      <c r="PA152" s="58"/>
      <c r="PB152" s="59"/>
      <c r="PC152" s="42"/>
      <c r="PD152" s="92"/>
      <c r="PE152" s="141"/>
      <c r="PF152" s="36"/>
      <c r="PG152" s="98"/>
      <c r="PH152" s="126"/>
      <c r="PI152" s="100"/>
      <c r="PJ152" s="88"/>
      <c r="PK152" s="3"/>
      <c r="PL152" s="88"/>
      <c r="PM152" s="23"/>
      <c r="PN152" s="68"/>
      <c r="PO152" s="68"/>
      <c r="PP152" s="62"/>
      <c r="PQ152" s="23"/>
      <c r="PR152" s="23"/>
      <c r="PS152" s="68"/>
      <c r="PT152" s="62"/>
      <c r="PU152" s="34"/>
      <c r="PV152" s="143"/>
      <c r="PW152" s="143"/>
      <c r="PX152" s="143"/>
      <c r="PY152" s="17"/>
      <c r="PZ152" s="3"/>
      <c r="QA152" s="32"/>
      <c r="QB152" s="3"/>
      <c r="QC152" s="32"/>
      <c r="QD152" s="3"/>
      <c r="QE152" s="32"/>
      <c r="QF152" s="3"/>
      <c r="QG152" s="32"/>
      <c r="QH152" s="58"/>
      <c r="QI152" s="59"/>
      <c r="QJ152" s="58"/>
      <c r="QK152" s="59"/>
      <c r="QL152" s="58"/>
      <c r="QM152" s="59"/>
      <c r="QN152" s="42"/>
      <c r="QO152" s="92"/>
      <c r="QP152" s="141"/>
      <c r="QQ152" s="36"/>
      <c r="QR152" s="98"/>
      <c r="QS152" s="126"/>
      <c r="QT152" s="100"/>
      <c r="QU152" s="88"/>
      <c r="QV152" s="3"/>
      <c r="QW152" s="88"/>
      <c r="QX152" s="23"/>
      <c r="QY152" s="68"/>
      <c r="QZ152" s="68"/>
      <c r="RA152" s="62"/>
      <c r="RB152" s="23"/>
      <c r="RC152" s="23"/>
      <c r="RD152" s="68"/>
      <c r="RE152" s="62"/>
      <c r="RF152" s="34"/>
      <c r="RG152" s="143"/>
      <c r="RH152" s="143"/>
      <c r="RI152" s="143"/>
      <c r="RJ152" s="17"/>
      <c r="RK152" s="3"/>
      <c r="RL152" s="32"/>
      <c r="RM152" s="3"/>
      <c r="RN152" s="32"/>
      <c r="RO152" s="3"/>
      <c r="RP152" s="32"/>
      <c r="RQ152" s="3"/>
      <c r="RR152" s="32"/>
      <c r="RS152" s="58"/>
      <c r="RT152" s="59"/>
      <c r="RU152" s="58"/>
      <c r="RV152" s="59"/>
      <c r="RW152" s="58"/>
      <c r="RX152" s="59"/>
      <c r="RY152" s="42"/>
      <c r="RZ152" s="92"/>
      <c r="SA152" s="141"/>
      <c r="SB152" s="36"/>
      <c r="SC152" s="98"/>
      <c r="SD152" s="17"/>
      <c r="SE152" s="100"/>
      <c r="SF152" s="88"/>
      <c r="SG152" s="3"/>
      <c r="SH152" s="88"/>
      <c r="SI152" s="23"/>
      <c r="SJ152" s="68"/>
      <c r="SK152" s="68"/>
      <c r="SL152" s="62"/>
      <c r="SM152" s="23"/>
      <c r="SN152" s="23"/>
      <c r="SO152" s="68"/>
      <c r="SP152" s="62"/>
      <c r="SQ152" s="34"/>
      <c r="SR152" s="143"/>
      <c r="SS152" s="143"/>
      <c r="ST152" s="143"/>
      <c r="SU152" s="17"/>
      <c r="SV152" s="3"/>
      <c r="SW152" s="32"/>
      <c r="SX152" s="3"/>
      <c r="SY152" s="32"/>
      <c r="SZ152" s="3"/>
      <c r="TA152" s="32"/>
      <c r="TB152" s="3"/>
      <c r="TC152" s="32"/>
      <c r="TD152" s="58"/>
      <c r="TE152" s="59"/>
      <c r="TF152" s="58"/>
      <c r="TG152" s="59"/>
      <c r="TH152" s="58"/>
      <c r="TI152" s="59"/>
      <c r="TJ152" s="42"/>
      <c r="TK152" s="92"/>
      <c r="TL152" s="141"/>
      <c r="TM152" s="36"/>
      <c r="TN152" s="98"/>
      <c r="TO152" s="17"/>
      <c r="TP152" s="100"/>
      <c r="TQ152" s="88"/>
      <c r="TR152" s="3"/>
      <c r="TS152" s="88"/>
      <c r="TT152" s="23"/>
      <c r="TU152" s="68"/>
      <c r="TV152" s="68"/>
      <c r="TW152" s="62"/>
      <c r="TX152" s="23"/>
      <c r="TY152" s="23"/>
      <c r="TZ152" s="68"/>
      <c r="UA152" s="62"/>
      <c r="UB152" s="34"/>
      <c r="UC152" s="143"/>
      <c r="UD152" s="143"/>
      <c r="UE152" s="143"/>
      <c r="UF152" s="17"/>
      <c r="UG152" s="3"/>
      <c r="UH152" s="32"/>
      <c r="UI152" s="3"/>
      <c r="UJ152" s="32"/>
      <c r="UK152" s="3"/>
      <c r="UL152" s="32"/>
      <c r="UM152" s="3"/>
      <c r="UN152" s="32"/>
      <c r="UO152" s="58"/>
      <c r="UP152" s="59"/>
      <c r="UQ152" s="58"/>
      <c r="UR152" s="59"/>
      <c r="US152" s="58"/>
      <c r="UT152" s="59"/>
      <c r="UU152" s="42"/>
      <c r="UV152" s="92"/>
      <c r="UW152" s="141"/>
      <c r="UX152" s="36"/>
      <c r="UY152" s="98"/>
      <c r="UZ152" s="17"/>
      <c r="VA152" s="100">
        <v>0</v>
      </c>
      <c r="VB152" s="88">
        <v>0</v>
      </c>
      <c r="VC152" s="3">
        <v>0</v>
      </c>
      <c r="VD152" s="88">
        <v>0</v>
      </c>
      <c r="VE152" s="23">
        <f t="shared" si="1048"/>
        <v>0</v>
      </c>
      <c r="VF152" s="68">
        <f t="shared" si="1049"/>
        <v>0</v>
      </c>
      <c r="VG152" s="68">
        <f t="shared" si="1050"/>
        <v>0</v>
      </c>
      <c r="VH152" s="62">
        <f t="shared" si="1051"/>
        <v>0</v>
      </c>
      <c r="VI152" s="23">
        <v>0</v>
      </c>
      <c r="VJ152" s="23"/>
      <c r="VK152" s="68"/>
      <c r="VL152" s="62"/>
      <c r="VM152" s="34">
        <f t="shared" si="1052"/>
        <v>0</v>
      </c>
      <c r="VN152" s="143" t="str">
        <f t="shared" si="1044"/>
        <v>AE831</v>
      </c>
      <c r="VO152" s="143" t="str">
        <f t="shared" si="1045"/>
        <v>-</v>
      </c>
      <c r="VP152" s="143" t="str">
        <f t="shared" si="1046"/>
        <v>FBA79975</v>
      </c>
      <c r="VQ152" s="17">
        <f t="shared" si="1053"/>
        <v>1673.13</v>
      </c>
      <c r="VR152" s="3">
        <v>0</v>
      </c>
      <c r="VS152" s="32">
        <f t="shared" si="1054"/>
        <v>0</v>
      </c>
      <c r="VT152" s="3">
        <v>0</v>
      </c>
      <c r="VU152" s="32">
        <f t="shared" si="1055"/>
        <v>0</v>
      </c>
      <c r="VV152" s="3">
        <v>0</v>
      </c>
      <c r="VW152" s="32">
        <f t="shared" si="1056"/>
        <v>0</v>
      </c>
      <c r="VX152" s="3">
        <v>0</v>
      </c>
      <c r="VY152" s="32">
        <f t="shared" si="1057"/>
        <v>0</v>
      </c>
      <c r="VZ152" s="58">
        <v>0</v>
      </c>
      <c r="WA152" s="59">
        <f t="shared" si="1058"/>
        <v>0</v>
      </c>
      <c r="WB152" s="58">
        <v>0</v>
      </c>
      <c r="WC152" s="59">
        <f t="shared" si="1059"/>
        <v>0</v>
      </c>
      <c r="WD152" s="58">
        <v>20</v>
      </c>
      <c r="WE152" s="59">
        <f t="shared" si="1060"/>
        <v>33462.600000000006</v>
      </c>
      <c r="WF152" s="42">
        <f t="shared" si="1061"/>
        <v>20</v>
      </c>
      <c r="WG152" s="92">
        <f t="shared" si="1062"/>
        <v>33462.600000000006</v>
      </c>
      <c r="WH152" s="141">
        <v>0</v>
      </c>
      <c r="WI152" s="36" t="str">
        <f t="shared" si="1047"/>
        <v>AE831</v>
      </c>
      <c r="WJ152" s="98" t="s">
        <v>465</v>
      </c>
      <c r="WK152" s="17">
        <f t="shared" si="1063"/>
        <v>1673.13</v>
      </c>
    </row>
    <row r="153" spans="1:609">
      <c r="A153" s="150" t="s">
        <v>461</v>
      </c>
      <c r="B153" s="161" t="s">
        <v>914</v>
      </c>
      <c r="C153" s="183"/>
      <c r="D153" s="150" t="s">
        <v>669</v>
      </c>
      <c r="E153" s="161" t="s">
        <v>938</v>
      </c>
      <c r="F153" s="183"/>
      <c r="G153" s="183"/>
      <c r="H153" s="161" t="s">
        <v>955</v>
      </c>
      <c r="I153" s="161" t="s">
        <v>960</v>
      </c>
      <c r="J153" s="188">
        <v>1359.42</v>
      </c>
      <c r="DV153" s="172"/>
      <c r="DW153" s="172"/>
      <c r="DX153" s="172"/>
      <c r="DY153" s="172"/>
      <c r="DZ153" s="172"/>
      <c r="EA153" s="172"/>
      <c r="EB153" s="172"/>
      <c r="EC153" s="172"/>
      <c r="ED153" s="172"/>
      <c r="EL153" s="172"/>
      <c r="EP153" s="172"/>
      <c r="ER153" s="172"/>
      <c r="ES153" s="172"/>
      <c r="ET153" s="172"/>
      <c r="EU153" s="172"/>
      <c r="FC153" s="172"/>
      <c r="FG153" s="172"/>
      <c r="FP153" s="172"/>
      <c r="FS153" s="173"/>
      <c r="FT153" s="172"/>
      <c r="GC153" s="172"/>
      <c r="GF153" s="173"/>
      <c r="GG153" s="172"/>
      <c r="GP153" s="172"/>
      <c r="GS153" s="173"/>
      <c r="GT153" s="172"/>
      <c r="HC153" s="172"/>
      <c r="HF153" s="173"/>
      <c r="HG153" s="172"/>
      <c r="HP153" s="172"/>
      <c r="HS153" s="173"/>
      <c r="HT153" s="172"/>
      <c r="IC153" s="172"/>
      <c r="IF153" s="173"/>
      <c r="IG153" s="172"/>
      <c r="IJ153" s="173"/>
      <c r="IL153" s="173"/>
      <c r="IN153" s="173"/>
      <c r="IO153" s="173"/>
      <c r="IP153" s="172"/>
      <c r="IS153" s="173"/>
      <c r="IT153" s="172"/>
      <c r="JT153" s="173"/>
      <c r="JV153" s="173"/>
      <c r="JX153" s="173"/>
      <c r="JY153" s="173"/>
      <c r="JZ153" s="172"/>
      <c r="KC153" s="173"/>
      <c r="KD153" s="172"/>
      <c r="LC153" s="100"/>
      <c r="LD153" s="88"/>
      <c r="LE153" s="3"/>
      <c r="LF153" s="88"/>
      <c r="LG153" s="23"/>
      <c r="LH153" s="68"/>
      <c r="LI153" s="68"/>
      <c r="LJ153" s="62"/>
      <c r="LK153" s="23"/>
      <c r="LL153" s="23"/>
      <c r="LM153" s="68"/>
      <c r="LN153" s="62"/>
      <c r="LO153" s="34"/>
      <c r="LP153" s="143"/>
      <c r="LQ153" s="146"/>
      <c r="LR153" s="143"/>
      <c r="LS153" s="126"/>
      <c r="LT153" s="3"/>
      <c r="LU153" s="32"/>
      <c r="LV153" s="3"/>
      <c r="LW153" s="32"/>
      <c r="LX153" s="3"/>
      <c r="LY153" s="32"/>
      <c r="LZ153" s="3"/>
      <c r="MA153" s="32"/>
      <c r="MB153" s="58"/>
      <c r="MC153" s="59"/>
      <c r="MD153" s="58"/>
      <c r="ME153" s="59"/>
      <c r="MF153" s="58"/>
      <c r="MG153" s="59"/>
      <c r="MH153" s="42"/>
      <c r="MI153" s="10"/>
      <c r="MJ153" s="36"/>
      <c r="MK153" s="98"/>
      <c r="ML153" s="126"/>
      <c r="MM153" s="100"/>
      <c r="MN153" s="88"/>
      <c r="MO153" s="3"/>
      <c r="MP153" s="88"/>
      <c r="MQ153" s="23"/>
      <c r="MR153" s="68"/>
      <c r="MS153" s="68"/>
      <c r="MT153" s="62"/>
      <c r="MU153" s="23"/>
      <c r="MV153" s="23"/>
      <c r="MW153" s="68"/>
      <c r="MX153" s="62"/>
      <c r="MY153" s="34"/>
      <c r="MZ153" s="143"/>
      <c r="NA153" s="143"/>
      <c r="NB153" s="143"/>
      <c r="NC153" s="17"/>
      <c r="ND153" s="3"/>
      <c r="NE153" s="32"/>
      <c r="NF153" s="3"/>
      <c r="NG153" s="32"/>
      <c r="NH153" s="3"/>
      <c r="NI153" s="32"/>
      <c r="NJ153" s="3"/>
      <c r="NK153" s="32"/>
      <c r="NL153" s="58"/>
      <c r="NM153" s="59"/>
      <c r="NN153" s="58"/>
      <c r="NO153" s="59"/>
      <c r="NP153" s="58"/>
      <c r="NQ153" s="59"/>
      <c r="NR153" s="42"/>
      <c r="NS153" s="92"/>
      <c r="NT153" s="141"/>
      <c r="NU153" s="36"/>
      <c r="NV153" s="98"/>
      <c r="NW153" s="126"/>
      <c r="NX153" s="100"/>
      <c r="NY153" s="88"/>
      <c r="NZ153" s="3"/>
      <c r="OA153" s="88"/>
      <c r="OB153" s="23"/>
      <c r="OC153" s="68"/>
      <c r="OD153" s="68"/>
      <c r="OE153" s="62"/>
      <c r="OF153" s="23"/>
      <c r="OG153" s="23"/>
      <c r="OH153" s="68"/>
      <c r="OI153" s="62"/>
      <c r="OJ153" s="34"/>
      <c r="OK153" s="143"/>
      <c r="OL153" s="143"/>
      <c r="OM153" s="143"/>
      <c r="ON153" s="17"/>
      <c r="OO153" s="3"/>
      <c r="OP153" s="32"/>
      <c r="OQ153" s="3"/>
      <c r="OR153" s="32"/>
      <c r="OS153" s="3"/>
      <c r="OT153" s="32"/>
      <c r="OU153" s="3"/>
      <c r="OV153" s="32"/>
      <c r="OW153" s="58"/>
      <c r="OX153" s="59"/>
      <c r="OY153" s="58"/>
      <c r="OZ153" s="59"/>
      <c r="PA153" s="58"/>
      <c r="PB153" s="59"/>
      <c r="PC153" s="42"/>
      <c r="PD153" s="92"/>
      <c r="PE153" s="141"/>
      <c r="PF153" s="36"/>
      <c r="PG153" s="98"/>
      <c r="PH153" s="126"/>
      <c r="PI153" s="100"/>
      <c r="PJ153" s="88"/>
      <c r="PK153" s="3"/>
      <c r="PL153" s="88"/>
      <c r="PM153" s="23"/>
      <c r="PN153" s="68"/>
      <c r="PO153" s="68"/>
      <c r="PP153" s="62"/>
      <c r="PQ153" s="23"/>
      <c r="PR153" s="23"/>
      <c r="PS153" s="68"/>
      <c r="PT153" s="62"/>
      <c r="PU153" s="34"/>
      <c r="PV153" s="143"/>
      <c r="PW153" s="143"/>
      <c r="PX153" s="143"/>
      <c r="PY153" s="17"/>
      <c r="PZ153" s="3"/>
      <c r="QA153" s="32"/>
      <c r="QB153" s="3"/>
      <c r="QC153" s="32"/>
      <c r="QD153" s="3"/>
      <c r="QE153" s="32"/>
      <c r="QF153" s="3"/>
      <c r="QG153" s="32"/>
      <c r="QH153" s="58"/>
      <c r="QI153" s="59"/>
      <c r="QJ153" s="58"/>
      <c r="QK153" s="59"/>
      <c r="QL153" s="58"/>
      <c r="QM153" s="59"/>
      <c r="QN153" s="42"/>
      <c r="QO153" s="92"/>
      <c r="QP153" s="141"/>
      <c r="QQ153" s="36"/>
      <c r="QR153" s="98"/>
      <c r="QS153" s="126"/>
      <c r="QT153" s="100"/>
      <c r="QU153" s="88"/>
      <c r="QV153" s="3"/>
      <c r="QW153" s="88"/>
      <c r="QX153" s="23"/>
      <c r="QY153" s="68"/>
      <c r="QZ153" s="68"/>
      <c r="RA153" s="62"/>
      <c r="RB153" s="23"/>
      <c r="RC153" s="23"/>
      <c r="RD153" s="68"/>
      <c r="RE153" s="62"/>
      <c r="RF153" s="34"/>
      <c r="RG153" s="143"/>
      <c r="RH153" s="143"/>
      <c r="RI153" s="143"/>
      <c r="RJ153" s="17"/>
      <c r="RK153" s="3"/>
      <c r="RL153" s="32"/>
      <c r="RM153" s="3"/>
      <c r="RN153" s="32"/>
      <c r="RO153" s="3"/>
      <c r="RP153" s="32"/>
      <c r="RQ153" s="3"/>
      <c r="RR153" s="32"/>
      <c r="RS153" s="58"/>
      <c r="RT153" s="59"/>
      <c r="RU153" s="58"/>
      <c r="RV153" s="59"/>
      <c r="RW153" s="58"/>
      <c r="RX153" s="59"/>
      <c r="RY153" s="42"/>
      <c r="RZ153" s="92"/>
      <c r="SA153" s="141"/>
      <c r="SB153" s="36"/>
      <c r="SC153" s="98"/>
      <c r="SD153" s="17"/>
      <c r="SE153" s="100"/>
      <c r="SF153" s="88"/>
      <c r="SG153" s="3"/>
      <c r="SH153" s="88"/>
      <c r="SI153" s="23"/>
      <c r="SJ153" s="68"/>
      <c r="SK153" s="68"/>
      <c r="SL153" s="62"/>
      <c r="SM153" s="23"/>
      <c r="SN153" s="23"/>
      <c r="SO153" s="68"/>
      <c r="SP153" s="62"/>
      <c r="SQ153" s="34"/>
      <c r="SR153" s="143"/>
      <c r="SS153" s="143"/>
      <c r="ST153" s="143"/>
      <c r="SU153" s="17"/>
      <c r="SV153" s="3"/>
      <c r="SW153" s="32"/>
      <c r="SX153" s="3"/>
      <c r="SY153" s="32"/>
      <c r="SZ153" s="3"/>
      <c r="TA153" s="32"/>
      <c r="TB153" s="3"/>
      <c r="TC153" s="32"/>
      <c r="TD153" s="58"/>
      <c r="TE153" s="59"/>
      <c r="TF153" s="58"/>
      <c r="TG153" s="59"/>
      <c r="TH153" s="58"/>
      <c r="TI153" s="59"/>
      <c r="TJ153" s="42"/>
      <c r="TK153" s="92"/>
      <c r="TL153" s="141"/>
      <c r="TM153" s="36"/>
      <c r="TN153" s="98"/>
      <c r="TO153" s="17"/>
      <c r="TP153" s="100"/>
      <c r="TQ153" s="88"/>
      <c r="TR153" s="3"/>
      <c r="TS153" s="88"/>
      <c r="TT153" s="23"/>
      <c r="TU153" s="68"/>
      <c r="TV153" s="68"/>
      <c r="TW153" s="62"/>
      <c r="TX153" s="23"/>
      <c r="TY153" s="23"/>
      <c r="TZ153" s="68"/>
      <c r="UA153" s="62"/>
      <c r="UB153" s="34"/>
      <c r="UC153" s="143"/>
      <c r="UD153" s="143"/>
      <c r="UE153" s="143"/>
      <c r="UF153" s="17"/>
      <c r="UG153" s="3"/>
      <c r="UH153" s="32"/>
      <c r="UI153" s="3"/>
      <c r="UJ153" s="32"/>
      <c r="UK153" s="3"/>
      <c r="UL153" s="32"/>
      <c r="UM153" s="3"/>
      <c r="UN153" s="32"/>
      <c r="UO153" s="58"/>
      <c r="UP153" s="59"/>
      <c r="UQ153" s="58"/>
      <c r="UR153" s="59"/>
      <c r="US153" s="58"/>
      <c r="UT153" s="59"/>
      <c r="UU153" s="42"/>
      <c r="UV153" s="92"/>
      <c r="UW153" s="141"/>
      <c r="UX153" s="36"/>
      <c r="UY153" s="98"/>
      <c r="UZ153" s="17"/>
      <c r="VA153" s="100">
        <v>0</v>
      </c>
      <c r="VB153" s="88">
        <v>0</v>
      </c>
      <c r="VC153" s="3">
        <v>0</v>
      </c>
      <c r="VD153" s="88">
        <v>0</v>
      </c>
      <c r="VE153" s="23">
        <f t="shared" si="1048"/>
        <v>0</v>
      </c>
      <c r="VF153" s="68">
        <f t="shared" si="1049"/>
        <v>0</v>
      </c>
      <c r="VG153" s="68">
        <f t="shared" si="1050"/>
        <v>0</v>
      </c>
      <c r="VH153" s="62">
        <f t="shared" si="1051"/>
        <v>0</v>
      </c>
      <c r="VI153" s="23">
        <v>0</v>
      </c>
      <c r="VJ153" s="23"/>
      <c r="VK153" s="68"/>
      <c r="VL153" s="62"/>
      <c r="VM153" s="34">
        <f t="shared" si="1052"/>
        <v>0</v>
      </c>
      <c r="VN153" s="143" t="str">
        <f t="shared" si="1044"/>
        <v>W5</v>
      </c>
      <c r="VO153" s="143" t="str">
        <f t="shared" si="1045"/>
        <v>-</v>
      </c>
      <c r="VP153" s="143" t="str">
        <f t="shared" si="1046"/>
        <v>FBA79998</v>
      </c>
      <c r="VQ153" s="17">
        <f t="shared" si="1053"/>
        <v>1359.42</v>
      </c>
      <c r="VR153" s="3">
        <v>0</v>
      </c>
      <c r="VS153" s="32">
        <f t="shared" si="1054"/>
        <v>0</v>
      </c>
      <c r="VT153" s="3">
        <v>0</v>
      </c>
      <c r="VU153" s="32">
        <f t="shared" si="1055"/>
        <v>0</v>
      </c>
      <c r="VV153" s="3">
        <v>0</v>
      </c>
      <c r="VW153" s="32">
        <f t="shared" si="1056"/>
        <v>0</v>
      </c>
      <c r="VX153" s="3">
        <v>0</v>
      </c>
      <c r="VY153" s="32">
        <f t="shared" si="1057"/>
        <v>0</v>
      </c>
      <c r="VZ153" s="58">
        <v>0</v>
      </c>
      <c r="WA153" s="59">
        <f t="shared" si="1058"/>
        <v>0</v>
      </c>
      <c r="WB153" s="58">
        <v>0</v>
      </c>
      <c r="WC153" s="59">
        <f t="shared" si="1059"/>
        <v>0</v>
      </c>
      <c r="WD153" s="58">
        <v>20</v>
      </c>
      <c r="WE153" s="59">
        <f t="shared" si="1060"/>
        <v>27188.400000000001</v>
      </c>
      <c r="WF153" s="42">
        <f t="shared" si="1061"/>
        <v>20</v>
      </c>
      <c r="WG153" s="92">
        <f t="shared" si="1062"/>
        <v>27188.400000000001</v>
      </c>
      <c r="WH153" s="141">
        <v>0</v>
      </c>
      <c r="WI153" s="36" t="str">
        <f t="shared" si="1047"/>
        <v>W5</v>
      </c>
      <c r="WJ153" s="98" t="s">
        <v>465</v>
      </c>
      <c r="WK153" s="17">
        <f t="shared" si="1063"/>
        <v>1359.42</v>
      </c>
    </row>
    <row r="154" spans="1:609">
      <c r="A154" s="155" t="s">
        <v>80</v>
      </c>
      <c r="B154" s="155" t="s">
        <v>79</v>
      </c>
      <c r="C154" s="152" t="s">
        <v>481</v>
      </c>
      <c r="D154" s="150" t="s">
        <v>669</v>
      </c>
      <c r="E154" s="154" t="s">
        <v>233</v>
      </c>
      <c r="F154" s="165" t="s">
        <v>292</v>
      </c>
      <c r="G154" s="167" t="s">
        <v>331</v>
      </c>
      <c r="H154" s="150" t="s">
        <v>471</v>
      </c>
      <c r="I154" s="150" t="s">
        <v>460</v>
      </c>
      <c r="J154" s="187">
        <v>2339.0520499999998</v>
      </c>
      <c r="K154" s="134" t="s">
        <v>194</v>
      </c>
      <c r="L154" s="136">
        <v>0</v>
      </c>
      <c r="M154" s="120">
        <v>0</v>
      </c>
      <c r="N154" s="137">
        <v>0</v>
      </c>
      <c r="O154" s="120">
        <v>0</v>
      </c>
      <c r="P154" s="122">
        <f>M154+N154+O154</f>
        <v>0</v>
      </c>
      <c r="Q154" s="136">
        <v>1</v>
      </c>
      <c r="R154" s="120">
        <v>0</v>
      </c>
      <c r="S154" s="138">
        <v>0</v>
      </c>
      <c r="T154" s="120">
        <v>0</v>
      </c>
      <c r="U154" s="122">
        <f>R154+S154+T154</f>
        <v>0</v>
      </c>
      <c r="V154" s="136">
        <v>0.99060000000000004</v>
      </c>
      <c r="W154" s="120">
        <v>0</v>
      </c>
      <c r="X154" s="120">
        <v>0</v>
      </c>
      <c r="Y154" s="120">
        <v>0</v>
      </c>
      <c r="Z154" s="122">
        <f>W154+X154+Y154</f>
        <v>0</v>
      </c>
      <c r="AA154" s="116">
        <f>Z154/$Z$1</f>
        <v>0</v>
      </c>
      <c r="AB154" s="136">
        <v>0.99839999999999995</v>
      </c>
      <c r="AC154" s="120">
        <v>0</v>
      </c>
      <c r="AD154" s="120">
        <v>0</v>
      </c>
      <c r="AE154" s="120">
        <v>2</v>
      </c>
      <c r="AF154" s="122">
        <f>AC154+AD154+AE154</f>
        <v>2</v>
      </c>
      <c r="AG154" s="116">
        <f>AF154/$AF$1</f>
        <v>1.4914243102162564E-3</v>
      </c>
      <c r="AH154" s="114">
        <v>0.99470000000000003</v>
      </c>
      <c r="AI154" s="120">
        <v>0</v>
      </c>
      <c r="AJ154" s="120">
        <v>0</v>
      </c>
      <c r="AK154" s="120">
        <v>1</v>
      </c>
      <c r="AL154" s="122">
        <f>AI154+AJ154+AK154</f>
        <v>1</v>
      </c>
      <c r="AM154" s="116">
        <f>AL154/$AL$1</f>
        <v>8.4889643463497452E-4</v>
      </c>
      <c r="AN154" s="114">
        <v>1</v>
      </c>
      <c r="AO154" s="120">
        <v>0</v>
      </c>
      <c r="AP154" s="120">
        <v>1</v>
      </c>
      <c r="AQ154" s="122">
        <f>AO154+AP154</f>
        <v>1</v>
      </c>
      <c r="AR154" s="123" t="e">
        <f>AQ154*#REF!</f>
        <v>#REF!</v>
      </c>
      <c r="AS154" s="116" t="e">
        <f>AR154/$AR$1</f>
        <v>#REF!</v>
      </c>
      <c r="AT154" s="114">
        <v>0.99250000000000005</v>
      </c>
      <c r="AU154" s="120">
        <v>0</v>
      </c>
      <c r="AV154" s="120">
        <v>0</v>
      </c>
      <c r="AW154" s="122">
        <f>AU154+AV154</f>
        <v>0</v>
      </c>
      <c r="AX154" s="123" t="e">
        <f>AW154*#REF!</f>
        <v>#REF!</v>
      </c>
      <c r="AY154" s="116" t="e">
        <f>AX154/$AX$1</f>
        <v>#REF!</v>
      </c>
      <c r="AZ154" s="114">
        <v>0.98970000000000002</v>
      </c>
      <c r="BA154" s="120">
        <v>0</v>
      </c>
      <c r="BB154" s="120">
        <v>0</v>
      </c>
      <c r="BC154" s="122">
        <f>BA154+BB154</f>
        <v>0</v>
      </c>
      <c r="BD154" s="123" t="e">
        <f>BC154*#REF!</f>
        <v>#REF!</v>
      </c>
      <c r="BE154" s="116" t="e">
        <f>BD154/$BD$1</f>
        <v>#REF!</v>
      </c>
      <c r="BF154" s="114">
        <v>0.93240000000000001</v>
      </c>
      <c r="BG154" s="120">
        <v>0</v>
      </c>
      <c r="BH154" s="120">
        <v>0</v>
      </c>
      <c r="BI154" s="122">
        <f>BG154+BH154</f>
        <v>0</v>
      </c>
      <c r="BJ154" s="123" t="e">
        <f>BI154*#REF!</f>
        <v>#REF!</v>
      </c>
      <c r="BK154" s="115" t="e">
        <f>BJ154/$BJ$1</f>
        <v>#REF!</v>
      </c>
      <c r="BL154" s="114">
        <v>1</v>
      </c>
      <c r="BM154" s="120">
        <v>0</v>
      </c>
      <c r="BN154" s="120">
        <v>0</v>
      </c>
      <c r="BO154" s="122">
        <f>BM154+BN154</f>
        <v>0</v>
      </c>
      <c r="BP154" s="123" t="e">
        <f>BO154*#REF!</f>
        <v>#REF!</v>
      </c>
      <c r="BQ154" s="115" t="e">
        <f>BP154/$BP$1</f>
        <v>#REF!</v>
      </c>
      <c r="BR154" s="114">
        <v>0.99250000000000005</v>
      </c>
      <c r="BS154" s="120">
        <v>0</v>
      </c>
      <c r="BT154" s="120">
        <v>1</v>
      </c>
      <c r="BU154" s="120">
        <v>3299</v>
      </c>
      <c r="BV154" s="120">
        <v>0</v>
      </c>
      <c r="BW154" s="120">
        <v>0</v>
      </c>
      <c r="BX154" s="120">
        <v>0</v>
      </c>
      <c r="BY154" s="120">
        <v>0</v>
      </c>
      <c r="BZ154" s="122">
        <f>BS154+BT154+BX154+BV154</f>
        <v>1</v>
      </c>
      <c r="CA154" s="122">
        <f>BY154+BU154+BW154</f>
        <v>3299</v>
      </c>
      <c r="CB154" s="115">
        <f>CA154/$CA$1</f>
        <v>4.0318883824290642E-4</v>
      </c>
      <c r="CC154" s="123" t="e">
        <f>BZ154*#REF!</f>
        <v>#REF!</v>
      </c>
      <c r="CD154" s="120">
        <v>2</v>
      </c>
      <c r="CE154" s="120">
        <v>5998</v>
      </c>
      <c r="CF154" s="120">
        <v>0</v>
      </c>
      <c r="CG154" s="120">
        <v>0</v>
      </c>
      <c r="CH154" s="120">
        <v>0</v>
      </c>
      <c r="CI154" s="120">
        <v>0</v>
      </c>
      <c r="CJ154" s="122">
        <f>CD154+CH154+CF154</f>
        <v>2</v>
      </c>
      <c r="CK154" s="122">
        <f>CI154+CE154+CG154</f>
        <v>5998</v>
      </c>
      <c r="CL154" s="116">
        <f>CK154/$CK$1</f>
        <v>8.0961409475561932E-4</v>
      </c>
      <c r="CM154" s="123" t="e">
        <f>CJ154*#REF!</f>
        <v>#REF!</v>
      </c>
      <c r="CN154" s="120">
        <v>0</v>
      </c>
      <c r="CO154" s="120">
        <v>0</v>
      </c>
      <c r="CP154" s="120">
        <v>0</v>
      </c>
      <c r="CQ154" s="120">
        <v>0</v>
      </c>
      <c r="CR154" s="120">
        <v>0</v>
      </c>
      <c r="CS154" s="120">
        <v>0</v>
      </c>
      <c r="CT154" s="122">
        <f>CN154+CR154+CP154</f>
        <v>0</v>
      </c>
      <c r="CU154" s="122">
        <f>CS154+CO154+CQ154</f>
        <v>0</v>
      </c>
      <c r="CV154" s="116">
        <f>CU154/$CU$1</f>
        <v>0</v>
      </c>
      <c r="CW154" s="123" t="e">
        <f>CT154*#REF!</f>
        <v>#REF!</v>
      </c>
      <c r="CX154" s="120">
        <v>3</v>
      </c>
      <c r="CY154" s="120">
        <v>9565</v>
      </c>
      <c r="CZ154" s="120">
        <v>0</v>
      </c>
      <c r="DA154" s="120">
        <v>0</v>
      </c>
      <c r="DB154" s="122">
        <f t="shared" ref="DB154:DC158" si="1074">CX154+CZ154</f>
        <v>3</v>
      </c>
      <c r="DC154" s="122">
        <f t="shared" si="1074"/>
        <v>9565</v>
      </c>
      <c r="DD154" s="116">
        <f>DC154/$DC$1</f>
        <v>1.2498096473921253E-3</v>
      </c>
      <c r="DE154" s="122">
        <v>403</v>
      </c>
      <c r="DF154" s="122">
        <v>3</v>
      </c>
      <c r="DG154" s="122">
        <v>9565</v>
      </c>
      <c r="DH154" s="123" t="e">
        <f>DB154*#REF!</f>
        <v>#REF!</v>
      </c>
      <c r="DI154" s="120">
        <v>1</v>
      </c>
      <c r="DJ154" s="120">
        <v>2849</v>
      </c>
      <c r="DK154" s="120">
        <v>0</v>
      </c>
      <c r="DL154" s="120">
        <v>0</v>
      </c>
      <c r="DM154" s="122">
        <f t="shared" ref="DM154:DN158" si="1075">DI154+DK154</f>
        <v>1</v>
      </c>
      <c r="DN154" s="122">
        <f t="shared" si="1075"/>
        <v>2849</v>
      </c>
      <c r="DO154" s="122">
        <f>DN154/1.18</f>
        <v>2414.406779661017</v>
      </c>
      <c r="DP154" s="116">
        <f>DN154/$DN$1</f>
        <v>3.2631839049608011E-4</v>
      </c>
      <c r="DQ154" s="122">
        <v>516</v>
      </c>
      <c r="DR154" s="122">
        <v>1</v>
      </c>
      <c r="DS154" s="122">
        <v>2849</v>
      </c>
      <c r="DT154" s="116">
        <f>DS154/$DS$1</f>
        <v>2.8439369901672707E-4</v>
      </c>
      <c r="DU154" s="123" t="e">
        <f>DM154*#REF!</f>
        <v>#REF!</v>
      </c>
      <c r="DV154" s="117">
        <f>(DR154-DF154)/DF154</f>
        <v>-0.66666666666666663</v>
      </c>
      <c r="DW154" s="117">
        <f>(DM154-DB154)/DB154</f>
        <v>-0.66666666666666663</v>
      </c>
      <c r="DX154" s="123">
        <v>783.77</v>
      </c>
      <c r="DY154" s="122">
        <v>3</v>
      </c>
      <c r="DZ154" s="123">
        <v>5760.17</v>
      </c>
      <c r="EA154" s="116">
        <f>DX154/DZ154</f>
        <v>0.13606716468437563</v>
      </c>
      <c r="EB154" s="116">
        <f>DX154/DO154</f>
        <v>0.32462218322218322</v>
      </c>
      <c r="EC154" s="116" t="s">
        <v>461</v>
      </c>
      <c r="ED154" s="116" t="s">
        <v>461</v>
      </c>
      <c r="EE154" s="120">
        <v>2</v>
      </c>
      <c r="EF154" s="120">
        <v>5348</v>
      </c>
      <c r="EG154" s="120">
        <v>0</v>
      </c>
      <c r="EH154" s="120">
        <v>0</v>
      </c>
      <c r="EI154" s="122">
        <f t="shared" ref="EI154:EJ158" si="1076">EE154+EG154</f>
        <v>2</v>
      </c>
      <c r="EJ154" s="122">
        <f t="shared" si="1076"/>
        <v>5348</v>
      </c>
      <c r="EK154" s="122">
        <f>EJ154/1.18</f>
        <v>4532.203389830509</v>
      </c>
      <c r="EL154" s="117">
        <f>EJ154/$EJ$1</f>
        <v>5.4263413820012003E-4</v>
      </c>
      <c r="EM154" s="122">
        <v>611</v>
      </c>
      <c r="EN154" s="122">
        <v>2</v>
      </c>
      <c r="EO154" s="122">
        <v>5448</v>
      </c>
      <c r="EP154" s="117">
        <f>EO154/$EO$1</f>
        <v>4.8106117432789849E-4</v>
      </c>
      <c r="EQ154" s="123" t="e">
        <f>EI154*#REF!</f>
        <v>#REF!</v>
      </c>
      <c r="ER154" s="116">
        <f>(EN154-DR154)/DR154</f>
        <v>1</v>
      </c>
      <c r="ES154" s="116">
        <f>(EI154-DM154)/DM154</f>
        <v>1</v>
      </c>
      <c r="ET154" s="117"/>
      <c r="EU154" s="117"/>
      <c r="EV154" s="120">
        <v>0</v>
      </c>
      <c r="EW154" s="120">
        <v>0</v>
      </c>
      <c r="EX154" s="120">
        <v>0</v>
      </c>
      <c r="EY154" s="120">
        <v>0</v>
      </c>
      <c r="EZ154" s="122">
        <f t="shared" ref="EZ154:FA158" si="1077">EV154+EX154</f>
        <v>0</v>
      </c>
      <c r="FA154" s="122">
        <f t="shared" si="1077"/>
        <v>0</v>
      </c>
      <c r="FB154" s="124">
        <f>FA154/1.18</f>
        <v>0</v>
      </c>
      <c r="FC154" s="117">
        <f>FA154/$FA$1</f>
        <v>0</v>
      </c>
      <c r="FD154" s="122">
        <v>480</v>
      </c>
      <c r="FE154" s="122">
        <v>0</v>
      </c>
      <c r="FF154" s="122">
        <v>0</v>
      </c>
      <c r="FG154" s="117">
        <f>FF154/$FF$1</f>
        <v>0</v>
      </c>
      <c r="FH154" s="123" t="e">
        <f>EZ154*#REF!</f>
        <v>#REF!</v>
      </c>
      <c r="FI154" s="120">
        <v>1</v>
      </c>
      <c r="FJ154" s="120">
        <v>1899.0000000000002</v>
      </c>
      <c r="FK154" s="120">
        <v>0</v>
      </c>
      <c r="FL154" s="120">
        <v>0</v>
      </c>
      <c r="FM154" s="122">
        <f t="shared" ref="FM154:FN158" si="1078">FI154+FK154</f>
        <v>1</v>
      </c>
      <c r="FN154" s="122">
        <f t="shared" si="1078"/>
        <v>1899.0000000000002</v>
      </c>
      <c r="FO154" s="124">
        <f>FN154/1.18</f>
        <v>1609.3220338983053</v>
      </c>
      <c r="FP154" s="117">
        <f>FN154/$FN$1</f>
        <v>1.465326420735551E-4</v>
      </c>
      <c r="FQ154" s="122">
        <v>326</v>
      </c>
      <c r="FR154" s="122">
        <v>2</v>
      </c>
      <c r="FS154" s="118">
        <v>4698</v>
      </c>
      <c r="FT154" s="117">
        <f>FS154/$FS$1</f>
        <v>2.7916106801063482E-4</v>
      </c>
      <c r="FU154" s="123" t="e">
        <f>FM154*#REF!</f>
        <v>#REF!</v>
      </c>
      <c r="FV154" s="120">
        <v>5</v>
      </c>
      <c r="FW154" s="120">
        <v>11895</v>
      </c>
      <c r="FX154" s="120">
        <v>0</v>
      </c>
      <c r="FY154" s="120">
        <v>0</v>
      </c>
      <c r="FZ154" s="122">
        <f t="shared" ref="FZ154:GA158" si="1079">FV154+FX154</f>
        <v>5</v>
      </c>
      <c r="GA154" s="122">
        <f t="shared" si="1079"/>
        <v>11895</v>
      </c>
      <c r="GB154" s="124">
        <f>GA154/1.18</f>
        <v>10080.508474576272</v>
      </c>
      <c r="GC154" s="117">
        <f>GA154/$GA$1</f>
        <v>1.0928287752585881E-3</v>
      </c>
      <c r="GD154" s="122">
        <v>411</v>
      </c>
      <c r="GE154" s="122">
        <v>6</v>
      </c>
      <c r="GF154" s="118">
        <v>12495</v>
      </c>
      <c r="GG154" s="117">
        <f>GF154/$GF$1</f>
        <v>1.0158245877841545E-3</v>
      </c>
      <c r="GH154" s="123">
        <f>J154*FZ154</f>
        <v>11695.260249999999</v>
      </c>
      <c r="GI154" s="120">
        <v>0</v>
      </c>
      <c r="GJ154" s="120">
        <v>0</v>
      </c>
      <c r="GK154" s="120"/>
      <c r="GL154" s="120"/>
      <c r="GM154" s="122">
        <f t="shared" ref="GM154:GN158" si="1080">GI154+GK154</f>
        <v>0</v>
      </c>
      <c r="GN154" s="122">
        <f t="shared" si="1080"/>
        <v>0</v>
      </c>
      <c r="GO154" s="124">
        <f>GN154/1.18</f>
        <v>0</v>
      </c>
      <c r="GP154" s="117">
        <f>GN154/$GN$1</f>
        <v>0</v>
      </c>
      <c r="GQ154" s="122">
        <v>144</v>
      </c>
      <c r="GR154" s="122">
        <v>0</v>
      </c>
      <c r="GS154" s="118">
        <v>0</v>
      </c>
      <c r="GT154" s="117">
        <f>GS154/$GS$1</f>
        <v>0</v>
      </c>
      <c r="GU154" s="123">
        <f>J154*GM154</f>
        <v>0</v>
      </c>
      <c r="GV154" s="120">
        <v>0</v>
      </c>
      <c r="GW154" s="120">
        <v>0</v>
      </c>
      <c r="GX154" s="120"/>
      <c r="GY154" s="120"/>
      <c r="GZ154" s="122">
        <f t="shared" ref="GZ154:HA158" si="1081">GV154+GX154</f>
        <v>0</v>
      </c>
      <c r="HA154" s="122">
        <f t="shared" si="1081"/>
        <v>0</v>
      </c>
      <c r="HB154" s="124">
        <f>HA154/1.18</f>
        <v>0</v>
      </c>
      <c r="HC154" s="117">
        <f>HA154/$HA$1</f>
        <v>0</v>
      </c>
      <c r="HD154" s="122">
        <v>154</v>
      </c>
      <c r="HE154" s="122">
        <v>0</v>
      </c>
      <c r="HF154" s="118">
        <v>0</v>
      </c>
      <c r="HG154" s="117">
        <f>HF154/$HF$1</f>
        <v>0</v>
      </c>
      <c r="HH154" s="123">
        <f>J154*GZ154</f>
        <v>0</v>
      </c>
      <c r="HI154" s="120">
        <v>0</v>
      </c>
      <c r="HJ154" s="120">
        <v>0</v>
      </c>
      <c r="HK154" s="120"/>
      <c r="HL154" s="120"/>
      <c r="HM154" s="122">
        <f t="shared" ref="HM154:HN158" si="1082">HI154+HK154</f>
        <v>0</v>
      </c>
      <c r="HN154" s="122">
        <f t="shared" si="1082"/>
        <v>0</v>
      </c>
      <c r="HO154" s="124">
        <f>HN154/1.18</f>
        <v>0</v>
      </c>
      <c r="HP154" s="117">
        <f>HN154/$HN$1</f>
        <v>0</v>
      </c>
      <c r="HQ154" s="122">
        <v>116</v>
      </c>
      <c r="HR154" s="122">
        <v>0</v>
      </c>
      <c r="HS154" s="118">
        <v>0</v>
      </c>
      <c r="HT154" s="117">
        <f>HS154/$HS$1</f>
        <v>0</v>
      </c>
      <c r="HU154" s="123">
        <f>J154*HM154</f>
        <v>0</v>
      </c>
      <c r="HV154" s="120">
        <v>1</v>
      </c>
      <c r="HW154" s="120">
        <v>2656</v>
      </c>
      <c r="HX154" s="120">
        <v>0</v>
      </c>
      <c r="HY154">
        <v>0</v>
      </c>
      <c r="HZ154" s="122">
        <f t="shared" ref="HZ154:IA158" si="1083">HV154+HX154</f>
        <v>1</v>
      </c>
      <c r="IA154" s="122">
        <f t="shared" si="1083"/>
        <v>2656</v>
      </c>
      <c r="IB154" s="124">
        <f>IA154/1.18</f>
        <v>2250.8474576271187</v>
      </c>
      <c r="IC154" s="117">
        <f>IA154/$IA$1</f>
        <v>2.1652982560623014E-4</v>
      </c>
      <c r="ID154" s="122">
        <v>123</v>
      </c>
      <c r="IE154" s="122">
        <v>1</v>
      </c>
      <c r="IF154" s="118">
        <v>2597</v>
      </c>
      <c r="IG154" s="117">
        <f>IF154/$IF$1</f>
        <v>1.4374520180508992E-3</v>
      </c>
      <c r="IH154" s="123">
        <f>IY154*HZ154</f>
        <v>2339.0520499999998</v>
      </c>
      <c r="II154" s="120">
        <v>0</v>
      </c>
      <c r="IJ154" s="127">
        <v>0</v>
      </c>
      <c r="IK154" s="120">
        <v>0</v>
      </c>
      <c r="IL154" s="127">
        <v>0</v>
      </c>
      <c r="IM154" s="122">
        <f t="shared" ref="IM154:IN158" si="1084">II154+IK154</f>
        <v>0</v>
      </c>
      <c r="IN154" s="118">
        <f t="shared" si="1084"/>
        <v>0</v>
      </c>
      <c r="IO154" s="118">
        <f>IN154/1.18</f>
        <v>0</v>
      </c>
      <c r="IP154" s="117">
        <f>IN154/$IN$1</f>
        <v>0</v>
      </c>
      <c r="IQ154" s="122">
        <v>73</v>
      </c>
      <c r="IR154" s="122">
        <v>0</v>
      </c>
      <c r="IS154" s="118">
        <v>0</v>
      </c>
      <c r="IT154" s="117">
        <f>IS154/$IS$1</f>
        <v>0</v>
      </c>
      <c r="IU154" s="123">
        <f>IY154*IM154</f>
        <v>0</v>
      </c>
      <c r="IV154" s="146" t="str">
        <f>E154</f>
        <v>AM-C32</v>
      </c>
      <c r="IW154" s="146" t="str">
        <f t="shared" ref="IW154:IX158" si="1085">A154</f>
        <v>B0C539RBGL</v>
      </c>
      <c r="IX154" s="146" t="str">
        <f t="shared" si="1085"/>
        <v>FBA78205</v>
      </c>
      <c r="IY154" s="121">
        <v>2339.0520499999998</v>
      </c>
      <c r="IZ154" s="120">
        <v>5</v>
      </c>
      <c r="JA154" s="128">
        <f>IZ154*IY154</f>
        <v>11695.260249999999</v>
      </c>
      <c r="JB154" s="120">
        <v>12</v>
      </c>
      <c r="JC154" s="128">
        <f>JB154*IY154</f>
        <v>28068.624599999996</v>
      </c>
      <c r="JD154" s="120">
        <v>8</v>
      </c>
      <c r="JE154" s="128">
        <f>JD154*IY154</f>
        <v>18712.416399999998</v>
      </c>
      <c r="JF154" s="120">
        <v>0</v>
      </c>
      <c r="JG154" s="128">
        <f>JF154*IY154</f>
        <v>0</v>
      </c>
      <c r="JH154" s="129">
        <v>0</v>
      </c>
      <c r="JI154" s="130">
        <f>JH154*IY154</f>
        <v>0</v>
      </c>
      <c r="JJ154" s="129">
        <v>0</v>
      </c>
      <c r="JK154" s="130">
        <f>JJ154*IY154</f>
        <v>0</v>
      </c>
      <c r="JL154" s="129">
        <v>0</v>
      </c>
      <c r="JM154" s="130">
        <f>JL154*IY154</f>
        <v>0</v>
      </c>
      <c r="JN154" s="131">
        <f>IZ154+JB154+JH154+JD154+JF154+JJ154+JL154</f>
        <v>25</v>
      </c>
      <c r="JO154" s="132">
        <f>JN154*IY154</f>
        <v>58476.301249999997</v>
      </c>
      <c r="JP154" s="125" t="str">
        <f>E154</f>
        <v>AM-C32</v>
      </c>
      <c r="JQ154" s="125" t="str">
        <f>C154</f>
        <v>Eol</v>
      </c>
      <c r="JR154" s="121">
        <v>2339.0520499999998</v>
      </c>
      <c r="JS154" s="120">
        <v>0</v>
      </c>
      <c r="JT154" s="127">
        <v>0</v>
      </c>
      <c r="JU154" s="120">
        <v>0</v>
      </c>
      <c r="JV154" s="127">
        <v>0</v>
      </c>
      <c r="JW154" s="122">
        <f t="shared" ref="JW154:JX158" si="1086">JS154+JU154</f>
        <v>0</v>
      </c>
      <c r="JX154" s="118">
        <f t="shared" si="1086"/>
        <v>0</v>
      </c>
      <c r="JY154" s="118">
        <f>JX154/1.18</f>
        <v>0</v>
      </c>
      <c r="JZ154" s="117">
        <f>JX154/$JX$1</f>
        <v>0</v>
      </c>
      <c r="KA154" s="122">
        <v>102</v>
      </c>
      <c r="KB154" s="122">
        <v>0</v>
      </c>
      <c r="KC154" s="118">
        <v>0</v>
      </c>
      <c r="KD154" s="117">
        <f>KC154/$IS$1</f>
        <v>0</v>
      </c>
      <c r="KE154" s="123">
        <f>KI154*JW154</f>
        <v>0</v>
      </c>
      <c r="KF154" s="146" t="str">
        <f>E154</f>
        <v>AM-C32</v>
      </c>
      <c r="KG154" s="146">
        <f>AK154</f>
        <v>1</v>
      </c>
      <c r="KH154" s="146" t="str">
        <f>B154</f>
        <v>FBA78205</v>
      </c>
      <c r="KI154" s="121">
        <v>2339.0520499999998</v>
      </c>
      <c r="KJ154" s="120">
        <v>5</v>
      </c>
      <c r="KK154" s="128">
        <f>KJ154*KI154</f>
        <v>11695.260249999999</v>
      </c>
      <c r="KL154" s="120">
        <v>8</v>
      </c>
      <c r="KM154" s="128">
        <f>KL154*KI154</f>
        <v>18712.416399999998</v>
      </c>
      <c r="KN154" s="120">
        <v>8</v>
      </c>
      <c r="KO154" s="128">
        <f>KN154*KI154</f>
        <v>18712.416399999998</v>
      </c>
      <c r="KP154" s="120">
        <v>0</v>
      </c>
      <c r="KQ154" s="128">
        <f>KP154*KI154</f>
        <v>0</v>
      </c>
      <c r="KR154" s="129">
        <v>0</v>
      </c>
      <c r="KS154" s="130">
        <f>KR154*KI154</f>
        <v>0</v>
      </c>
      <c r="KT154" s="129">
        <v>0</v>
      </c>
      <c r="KU154" s="130">
        <f>KT154*KI154</f>
        <v>0</v>
      </c>
      <c r="KV154" s="129">
        <v>0</v>
      </c>
      <c r="KW154" s="130">
        <f>KV154*KI154</f>
        <v>0</v>
      </c>
      <c r="KX154" s="131">
        <f>KJ154+KL154+KR154+KN154+KP154+KT154+KV154</f>
        <v>21</v>
      </c>
      <c r="KY154" s="132">
        <f>KX154*KI154</f>
        <v>49120.093049999996</v>
      </c>
      <c r="KZ154" s="125" t="str">
        <f>E154</f>
        <v>AM-C32</v>
      </c>
      <c r="LA154" s="125">
        <f>AM154</f>
        <v>8.4889643463497452E-4</v>
      </c>
      <c r="LB154" s="121">
        <v>2339.0520499999998</v>
      </c>
      <c r="LC154" s="100">
        <v>0</v>
      </c>
      <c r="LD154" s="88">
        <v>0</v>
      </c>
      <c r="LE154" s="3">
        <v>0</v>
      </c>
      <c r="LF154" s="88">
        <v>0</v>
      </c>
      <c r="LG154" s="23">
        <f t="shared" ref="LG154:LH158" si="1087">LC154+LE154</f>
        <v>0</v>
      </c>
      <c r="LH154" s="68">
        <f t="shared" si="1087"/>
        <v>0</v>
      </c>
      <c r="LI154" s="68">
        <f>LH154/1.18</f>
        <v>0</v>
      </c>
      <c r="LJ154" s="62">
        <f>LH154/$LH$1</f>
        <v>0</v>
      </c>
      <c r="LK154" s="23">
        <v>79</v>
      </c>
      <c r="LL154" s="23">
        <v>0</v>
      </c>
      <c r="LM154" s="68">
        <v>0</v>
      </c>
      <c r="LN154" s="62">
        <f>LM154/$IS$1</f>
        <v>0</v>
      </c>
      <c r="LO154" s="34">
        <f>LS154*LG154</f>
        <v>0</v>
      </c>
      <c r="LP154" s="143" t="str">
        <f>E154</f>
        <v>AM-C32</v>
      </c>
      <c r="LQ154" s="146">
        <f>BU154</f>
        <v>3299</v>
      </c>
      <c r="LR154" s="143" t="str">
        <f>B154</f>
        <v>FBA78205</v>
      </c>
      <c r="LS154" s="17">
        <v>2339.0520499999998</v>
      </c>
      <c r="LT154" s="3">
        <v>3</v>
      </c>
      <c r="LU154" s="32">
        <f>LT154*LS154</f>
        <v>7017.1561499999989</v>
      </c>
      <c r="LV154" s="3">
        <v>8</v>
      </c>
      <c r="LW154" s="32">
        <f>LV154*LS154</f>
        <v>18712.416399999998</v>
      </c>
      <c r="LX154" s="3">
        <v>1</v>
      </c>
      <c r="LY154" s="32">
        <f>LX154*LS154</f>
        <v>2339.0520499999998</v>
      </c>
      <c r="LZ154" s="3">
        <v>0</v>
      </c>
      <c r="MA154" s="32">
        <f>LZ154*LS154</f>
        <v>0</v>
      </c>
      <c r="MB154" s="58">
        <v>0</v>
      </c>
      <c r="MC154" s="59">
        <f>MB154*LS154</f>
        <v>0</v>
      </c>
      <c r="MD154" s="58">
        <v>0</v>
      </c>
      <c r="ME154" s="59">
        <f>MD154*LS154</f>
        <v>0</v>
      </c>
      <c r="MF154" s="58">
        <v>0</v>
      </c>
      <c r="MG154" s="59">
        <f>MF154*LS154</f>
        <v>0</v>
      </c>
      <c r="MH154" s="42">
        <f>LT154+LV154+MB154+LX154+LZ154+MD154+MF154</f>
        <v>12</v>
      </c>
      <c r="MI154" s="10">
        <f>MH154*LS154</f>
        <v>28068.624599999996</v>
      </c>
      <c r="MJ154" s="36" t="str">
        <f>E154</f>
        <v>AM-C32</v>
      </c>
      <c r="MK154" s="98" t="s">
        <v>481</v>
      </c>
      <c r="ML154" s="17">
        <v>2339.0520499999998</v>
      </c>
      <c r="MM154" s="100">
        <v>0</v>
      </c>
      <c r="MN154" s="88">
        <v>0</v>
      </c>
      <c r="MO154" s="3">
        <v>0</v>
      </c>
      <c r="MP154" s="88">
        <v>0</v>
      </c>
      <c r="MQ154" s="23">
        <f t="shared" ref="MQ154:MR158" si="1088">MM154+MO154</f>
        <v>0</v>
      </c>
      <c r="MR154" s="68">
        <f t="shared" si="1088"/>
        <v>0</v>
      </c>
      <c r="MS154" s="68">
        <f>MR154/1.18</f>
        <v>0</v>
      </c>
      <c r="MT154" s="62">
        <f>MR154/$MR$1</f>
        <v>0</v>
      </c>
      <c r="MU154" s="23">
        <v>132</v>
      </c>
      <c r="MV154" s="23">
        <v>0</v>
      </c>
      <c r="MW154" s="68">
        <v>0</v>
      </c>
      <c r="MX154" s="62">
        <f>MW154/$IS$1</f>
        <v>0</v>
      </c>
      <c r="MY154" s="34">
        <f>MQ154*NC154</f>
        <v>0</v>
      </c>
      <c r="MZ154" s="143" t="str">
        <f>E154</f>
        <v>AM-C32</v>
      </c>
      <c r="NA154" s="143" t="str">
        <f t="shared" ref="NA154:NB158" si="1089">A154</f>
        <v>B0C539RBGL</v>
      </c>
      <c r="NB154" s="143" t="str">
        <f t="shared" si="1089"/>
        <v>FBA78205</v>
      </c>
      <c r="NC154" s="17">
        <f>J154</f>
        <v>2339.0520499999998</v>
      </c>
      <c r="ND154" s="3">
        <v>7</v>
      </c>
      <c r="NE154" s="32">
        <f>ND154*NC154</f>
        <v>16373.364349999998</v>
      </c>
      <c r="NF154" s="3">
        <v>8</v>
      </c>
      <c r="NG154" s="32">
        <f>NF154*NC154</f>
        <v>18712.416399999998</v>
      </c>
      <c r="NH154" s="3">
        <v>3</v>
      </c>
      <c r="NI154" s="32">
        <f>NH154*NC154</f>
        <v>7017.1561499999989</v>
      </c>
      <c r="NJ154" s="3">
        <v>0</v>
      </c>
      <c r="NK154" s="32">
        <f>NJ154*NC154</f>
        <v>0</v>
      </c>
      <c r="NL154" s="58">
        <v>0</v>
      </c>
      <c r="NM154" s="59">
        <f>NL154*NC154</f>
        <v>0</v>
      </c>
      <c r="NN154" s="58">
        <v>0</v>
      </c>
      <c r="NO154" s="59">
        <f>NN154*NC154</f>
        <v>0</v>
      </c>
      <c r="NP154" s="58">
        <v>0</v>
      </c>
      <c r="NQ154" s="59">
        <f>NP154*NC154</f>
        <v>0</v>
      </c>
      <c r="NR154" s="42">
        <f>ND154+NF154+NL154+NH154+NJ154+NN154+NP154</f>
        <v>18</v>
      </c>
      <c r="NS154" s="92">
        <f>NR154*NC154</f>
        <v>42102.936899999993</v>
      </c>
      <c r="NT154" s="141">
        <v>0</v>
      </c>
      <c r="NU154" s="36" t="str">
        <f>E154</f>
        <v>AM-C32</v>
      </c>
      <c r="NV154" s="98" t="s">
        <v>481</v>
      </c>
      <c r="NW154" s="17">
        <v>2339.0520499999998</v>
      </c>
      <c r="NX154" s="100">
        <v>1</v>
      </c>
      <c r="NY154" s="88">
        <v>2599</v>
      </c>
      <c r="NZ154" s="3">
        <v>0</v>
      </c>
      <c r="OA154" s="88">
        <v>0</v>
      </c>
      <c r="OB154" s="23">
        <f t="shared" ref="OB154:OC158" si="1090">NX154+NZ154</f>
        <v>1</v>
      </c>
      <c r="OC154" s="68">
        <f t="shared" si="1090"/>
        <v>2599</v>
      </c>
      <c r="OD154" s="68">
        <f>OC154/1.18</f>
        <v>2202.5423728813562</v>
      </c>
      <c r="OE154" s="62">
        <f>OC154/$OC$1</f>
        <v>1.8211659644617884E-4</v>
      </c>
      <c r="OF154" s="23">
        <v>124</v>
      </c>
      <c r="OG154" s="23">
        <v>0</v>
      </c>
      <c r="OH154" s="68">
        <v>0</v>
      </c>
      <c r="OI154" s="62">
        <f>OH154/$IS$1</f>
        <v>0</v>
      </c>
      <c r="OJ154" s="34">
        <f>OB154*ON154</f>
        <v>2339.0520499999998</v>
      </c>
      <c r="OK154" s="143" t="str">
        <f>E154</f>
        <v>AM-C32</v>
      </c>
      <c r="OL154" s="143" t="str">
        <f t="shared" ref="OL154:OM158" si="1091">A154</f>
        <v>B0C539RBGL</v>
      </c>
      <c r="OM154" s="143" t="str">
        <f t="shared" si="1091"/>
        <v>FBA78205</v>
      </c>
      <c r="ON154" s="17">
        <f>J154</f>
        <v>2339.0520499999998</v>
      </c>
      <c r="OO154" s="3">
        <v>5</v>
      </c>
      <c r="OP154" s="32">
        <f>OO154*ON154</f>
        <v>11695.260249999999</v>
      </c>
      <c r="OQ154" s="3">
        <v>8</v>
      </c>
      <c r="OR154" s="32">
        <f>OQ154*ON154</f>
        <v>18712.416399999998</v>
      </c>
      <c r="OS154" s="3">
        <v>1</v>
      </c>
      <c r="OT154" s="32">
        <f>OS154*ON154</f>
        <v>2339.0520499999998</v>
      </c>
      <c r="OU154" s="3">
        <v>0</v>
      </c>
      <c r="OV154" s="32">
        <f>OU154*ON154</f>
        <v>0</v>
      </c>
      <c r="OW154" s="58">
        <v>0</v>
      </c>
      <c r="OX154" s="59">
        <f>OW154*ON154</f>
        <v>0</v>
      </c>
      <c r="OY154" s="58">
        <v>0</v>
      </c>
      <c r="OZ154" s="59">
        <f>OY154*ON154</f>
        <v>0</v>
      </c>
      <c r="PA154" s="58">
        <v>0</v>
      </c>
      <c r="PB154" s="59">
        <f>PA154*ON154</f>
        <v>0</v>
      </c>
      <c r="PC154" s="42">
        <f>OO154+OQ154+OW154+OS154+OU154+OY154+PA154</f>
        <v>14</v>
      </c>
      <c r="PD154" s="92">
        <f>PC154*ON154</f>
        <v>32746.728699999996</v>
      </c>
      <c r="PE154" s="141">
        <v>0</v>
      </c>
      <c r="PF154" s="36" t="str">
        <f>E154</f>
        <v>AM-C32</v>
      </c>
      <c r="PG154" s="98" t="s">
        <v>481</v>
      </c>
      <c r="PH154" s="17">
        <v>2339.0520499999998</v>
      </c>
      <c r="PI154" s="100">
        <v>1</v>
      </c>
      <c r="PJ154" s="88">
        <v>2599</v>
      </c>
      <c r="PK154" s="3">
        <v>0</v>
      </c>
      <c r="PL154" s="88">
        <v>0</v>
      </c>
      <c r="PM154" s="23">
        <f t="shared" ref="PM154:PN158" si="1092">PI154+PK154</f>
        <v>1</v>
      </c>
      <c r="PN154" s="68">
        <f t="shared" si="1092"/>
        <v>2599</v>
      </c>
      <c r="PO154" s="68">
        <f>PN154/1.18</f>
        <v>2202.5423728813562</v>
      </c>
      <c r="PP154" s="62">
        <f>PN154/$PN$1</f>
        <v>1.4640787271438934E-4</v>
      </c>
      <c r="PQ154" s="23">
        <v>42</v>
      </c>
      <c r="PR154" s="23">
        <v>0</v>
      </c>
      <c r="PS154" s="68">
        <v>0</v>
      </c>
      <c r="PT154" s="62">
        <f>PS154/$IS$1</f>
        <v>0</v>
      </c>
      <c r="PU154" s="34">
        <f>PM154*PY154</f>
        <v>2339.0520499999998</v>
      </c>
      <c r="PV154" s="143" t="str">
        <f>E154</f>
        <v>AM-C32</v>
      </c>
      <c r="PW154" s="143" t="str">
        <f t="shared" ref="PW154:PX158" si="1093">A154</f>
        <v>B0C539RBGL</v>
      </c>
      <c r="PX154" s="143" t="str">
        <f t="shared" si="1093"/>
        <v>FBA78205</v>
      </c>
      <c r="PY154" s="17">
        <f>J154</f>
        <v>2339.0520499999998</v>
      </c>
      <c r="PZ154" s="3">
        <v>4</v>
      </c>
      <c r="QA154" s="32">
        <f>PZ154*PY154</f>
        <v>9356.2081999999991</v>
      </c>
      <c r="QB154" s="3"/>
      <c r="QC154" s="32">
        <f>QB154*PY154</f>
        <v>0</v>
      </c>
      <c r="QD154" s="3">
        <v>1</v>
      </c>
      <c r="QE154" s="32">
        <f>QD154*PY154</f>
        <v>2339.0520499999998</v>
      </c>
      <c r="QF154" s="3">
        <v>0</v>
      </c>
      <c r="QG154" s="32">
        <f>QF154*PY154</f>
        <v>0</v>
      </c>
      <c r="QH154" s="58">
        <v>0</v>
      </c>
      <c r="QI154" s="59">
        <f>QH154*PY154</f>
        <v>0</v>
      </c>
      <c r="QJ154" s="58">
        <v>0</v>
      </c>
      <c r="QK154" s="59">
        <f>QJ154*PY154</f>
        <v>0</v>
      </c>
      <c r="QL154" s="58">
        <v>0</v>
      </c>
      <c r="QM154" s="59">
        <f>QL154*PY154</f>
        <v>0</v>
      </c>
      <c r="QN154" s="42">
        <f>PZ154+QB154+QH154+QD154+QF154+QJ154+QL154</f>
        <v>5</v>
      </c>
      <c r="QO154" s="92">
        <f>QN154*PY154</f>
        <v>11695.260249999999</v>
      </c>
      <c r="QP154" s="141">
        <v>0</v>
      </c>
      <c r="QQ154" s="36" t="str">
        <f>E154</f>
        <v>AM-C32</v>
      </c>
      <c r="QR154" s="98" t="s">
        <v>481</v>
      </c>
      <c r="QS154" s="17">
        <v>2339.0520499999998</v>
      </c>
      <c r="QT154" s="100">
        <v>0</v>
      </c>
      <c r="QU154" s="88">
        <v>0</v>
      </c>
      <c r="QV154" s="3">
        <v>0</v>
      </c>
      <c r="QW154" s="88">
        <v>0</v>
      </c>
      <c r="QX154" s="23">
        <f t="shared" ref="QX154:QY158" si="1094">QT154+QV154</f>
        <v>0</v>
      </c>
      <c r="QY154" s="68">
        <f t="shared" si="1094"/>
        <v>0</v>
      </c>
      <c r="QZ154" s="68">
        <f>QY154/1.18</f>
        <v>0</v>
      </c>
      <c r="RA154" s="62">
        <f>QY154/$QY$1</f>
        <v>0</v>
      </c>
      <c r="RB154" s="23">
        <v>70</v>
      </c>
      <c r="RC154" s="23">
        <v>0</v>
      </c>
      <c r="RD154" s="68">
        <v>0</v>
      </c>
      <c r="RE154" s="62">
        <f>RD154/$IS$1</f>
        <v>0</v>
      </c>
      <c r="RF154" s="34">
        <f>QX154*RJ154</f>
        <v>0</v>
      </c>
      <c r="RG154" s="143" t="str">
        <f>E154</f>
        <v>AM-C32</v>
      </c>
      <c r="RH154" s="143" t="str">
        <f t="shared" ref="RH154:RI158" si="1095">A154</f>
        <v>B0C539RBGL</v>
      </c>
      <c r="RI154" s="143" t="str">
        <f t="shared" si="1095"/>
        <v>FBA78205</v>
      </c>
      <c r="RJ154" s="17">
        <f>J154</f>
        <v>2339.0520499999998</v>
      </c>
      <c r="RK154" s="3">
        <v>3</v>
      </c>
      <c r="RL154" s="32">
        <f>RK154*RJ154</f>
        <v>7017.1561499999989</v>
      </c>
      <c r="RM154" s="3">
        <v>9</v>
      </c>
      <c r="RN154" s="32">
        <f>RM154*RJ154</f>
        <v>21051.468449999997</v>
      </c>
      <c r="RO154" s="3">
        <v>1</v>
      </c>
      <c r="RP154" s="32">
        <f>RO154*RJ154</f>
        <v>2339.0520499999998</v>
      </c>
      <c r="RQ154" s="3">
        <v>0</v>
      </c>
      <c r="RR154" s="32">
        <f>RQ154*RJ154</f>
        <v>0</v>
      </c>
      <c r="RS154" s="58">
        <v>0</v>
      </c>
      <c r="RT154" s="59">
        <f>RS154*RJ154</f>
        <v>0</v>
      </c>
      <c r="RU154" s="58">
        <v>0</v>
      </c>
      <c r="RV154" s="59">
        <f>RU154*RJ154</f>
        <v>0</v>
      </c>
      <c r="RW154" s="58">
        <v>0</v>
      </c>
      <c r="RX154" s="59">
        <f>RW154*RJ154</f>
        <v>0</v>
      </c>
      <c r="RY154" s="42">
        <f>RK154+RM154+RS154+RO154+RQ154+RU154+RW154</f>
        <v>13</v>
      </c>
      <c r="RZ154" s="92">
        <f>RY154*RJ154</f>
        <v>30407.676649999998</v>
      </c>
      <c r="SA154" s="141">
        <v>0</v>
      </c>
      <c r="SB154" s="36" t="str">
        <f>E154</f>
        <v>AM-C32</v>
      </c>
      <c r="SC154" s="98" t="s">
        <v>481</v>
      </c>
      <c r="SD154" s="17">
        <f>J154</f>
        <v>2339.0520499999998</v>
      </c>
      <c r="SE154" s="100">
        <v>2</v>
      </c>
      <c r="SF154" s="88">
        <v>4198</v>
      </c>
      <c r="SG154" s="3">
        <v>0</v>
      </c>
      <c r="SH154" s="88">
        <v>0</v>
      </c>
      <c r="SI154" s="23">
        <f t="shared" ref="SI154:SI181" si="1096">SE154+SG154</f>
        <v>2</v>
      </c>
      <c r="SJ154" s="68">
        <f t="shared" ref="SJ154:SJ181" si="1097">SF154+SH154</f>
        <v>4198</v>
      </c>
      <c r="SK154" s="68">
        <f t="shared" ref="SK154:SK181" si="1098">SJ154/1.18</f>
        <v>3557.6271186440681</v>
      </c>
      <c r="SL154" s="62">
        <f t="shared" ref="SL154:SL181" si="1099">SJ154/$SJ$1</f>
        <v>2.6894318078805223E-4</v>
      </c>
      <c r="SM154" s="23">
        <v>101</v>
      </c>
      <c r="SN154" s="23">
        <v>0</v>
      </c>
      <c r="SO154" s="68">
        <v>0</v>
      </c>
      <c r="SP154" s="62">
        <f t="shared" ref="SP154:SP181" si="1100">SO154/$IS$1</f>
        <v>0</v>
      </c>
      <c r="SQ154" s="34">
        <f t="shared" ref="SQ154:SQ181" si="1101">SI154*SU154</f>
        <v>4678.1040999999996</v>
      </c>
      <c r="SR154" s="143" t="str">
        <f t="shared" ref="SR154:SR181" si="1102">E154</f>
        <v>AM-C32</v>
      </c>
      <c r="SS154" s="143" t="str">
        <f t="shared" ref="SS154:SS181" si="1103">A154</f>
        <v>B0C539RBGL</v>
      </c>
      <c r="ST154" s="143" t="str">
        <f t="shared" ref="ST154:ST181" si="1104">B154</f>
        <v>FBA78205</v>
      </c>
      <c r="SU154" s="17">
        <f t="shared" ref="SU154:SU181" si="1105">J154</f>
        <v>2339.0520499999998</v>
      </c>
      <c r="SV154" s="3">
        <v>2</v>
      </c>
      <c r="SW154" s="32">
        <f t="shared" ref="SW154:SW181" si="1106">SV154*SU154</f>
        <v>4678.1040999999996</v>
      </c>
      <c r="SX154" s="3">
        <v>10</v>
      </c>
      <c r="SY154" s="32">
        <f t="shared" ref="SY154:SY181" si="1107">SX154*SU154</f>
        <v>23390.520499999999</v>
      </c>
      <c r="SZ154" s="3">
        <v>1</v>
      </c>
      <c r="TA154" s="32">
        <f t="shared" ref="TA154:TA181" si="1108">SZ154*SU154</f>
        <v>2339.0520499999998</v>
      </c>
      <c r="TB154" s="3">
        <v>0</v>
      </c>
      <c r="TC154" s="32">
        <f t="shared" ref="TC154:TC181" si="1109">TB154*SU154</f>
        <v>0</v>
      </c>
      <c r="TD154" s="58">
        <v>0</v>
      </c>
      <c r="TE154" s="59">
        <f t="shared" ref="TE154:TE181" si="1110">TD154*SU154</f>
        <v>0</v>
      </c>
      <c r="TF154" s="58">
        <v>0</v>
      </c>
      <c r="TG154" s="59">
        <f t="shared" ref="TG154:TG181" si="1111">TF154*SU154</f>
        <v>0</v>
      </c>
      <c r="TH154" s="58">
        <v>0</v>
      </c>
      <c r="TI154" s="59">
        <f t="shared" ref="TI154:TI181" si="1112">TH154*SU154</f>
        <v>0</v>
      </c>
      <c r="TJ154" s="42">
        <f t="shared" ref="TJ154:TJ181" si="1113">SV154+SX154+TD154+SZ154+TB154+TF154+TH154</f>
        <v>13</v>
      </c>
      <c r="TK154" s="92">
        <f t="shared" ref="TK154:TK181" si="1114">TJ154*SU154</f>
        <v>30407.676649999998</v>
      </c>
      <c r="TL154" s="141">
        <v>0</v>
      </c>
      <c r="TM154" s="36" t="str">
        <f t="shared" ref="TM154:TM181" si="1115">E154</f>
        <v>AM-C32</v>
      </c>
      <c r="TN154" s="98" t="s">
        <v>481</v>
      </c>
      <c r="TO154" s="17">
        <f t="shared" ref="TO154:TO181" si="1116">J154</f>
        <v>2339.0520499999998</v>
      </c>
      <c r="TP154" s="100">
        <v>0</v>
      </c>
      <c r="TQ154" s="88">
        <v>0</v>
      </c>
      <c r="TR154" s="3">
        <v>0</v>
      </c>
      <c r="TS154" s="88">
        <v>0</v>
      </c>
      <c r="TT154" s="23">
        <f t="shared" ref="TT154:TT181" si="1117">TP154+TR154</f>
        <v>0</v>
      </c>
      <c r="TU154" s="68">
        <f t="shared" ref="TU154:TU181" si="1118">TQ154+TS154</f>
        <v>0</v>
      </c>
      <c r="TV154" s="68">
        <f t="shared" ref="TV154:TV181" si="1119">TU154/1.18</f>
        <v>0</v>
      </c>
      <c r="TW154" s="62">
        <f t="shared" ref="TW154:TW181" si="1120">TU154/$TU$1</f>
        <v>0</v>
      </c>
      <c r="TX154" s="23">
        <v>48</v>
      </c>
      <c r="TY154" s="23">
        <v>0</v>
      </c>
      <c r="TZ154" s="68">
        <v>0</v>
      </c>
      <c r="UA154" s="62">
        <f t="shared" ref="UA154:UA181" si="1121">TZ154/$IS$1</f>
        <v>0</v>
      </c>
      <c r="UB154" s="34">
        <f t="shared" ref="UB154:UB181" si="1122">TT154*J154</f>
        <v>0</v>
      </c>
      <c r="UC154" s="143" t="str">
        <f t="shared" ref="UC154:UC181" si="1123">E154</f>
        <v>AM-C32</v>
      </c>
      <c r="UD154" s="143" t="str">
        <f t="shared" ref="UD154:UD181" si="1124">A154</f>
        <v>B0C539RBGL</v>
      </c>
      <c r="UE154" s="143" t="str">
        <f t="shared" ref="UE154:UE181" si="1125">B154</f>
        <v>FBA78205</v>
      </c>
      <c r="UF154" s="17">
        <f t="shared" ref="UF154:UF181" si="1126">J154</f>
        <v>2339.0520499999998</v>
      </c>
      <c r="UG154" s="3">
        <v>1</v>
      </c>
      <c r="UH154" s="32">
        <f t="shared" ref="UH154:UH181" si="1127">UG154*J154</f>
        <v>2339.0520499999998</v>
      </c>
      <c r="UI154" s="3">
        <v>11</v>
      </c>
      <c r="UJ154" s="32">
        <f t="shared" ref="UJ154:UJ181" si="1128">UI154*J154</f>
        <v>25729.572549999997</v>
      </c>
      <c r="UK154" s="3">
        <v>1</v>
      </c>
      <c r="UL154" s="32">
        <f t="shared" ref="UL154:UL181" si="1129">UK154*J154</f>
        <v>2339.0520499999998</v>
      </c>
      <c r="UM154" s="3">
        <v>0</v>
      </c>
      <c r="UN154" s="32">
        <f t="shared" ref="UN154:UN181" si="1130">UM154*J154</f>
        <v>0</v>
      </c>
      <c r="UO154" s="58">
        <v>0</v>
      </c>
      <c r="UP154" s="59">
        <f t="shared" ref="UP154:UP181" si="1131">UO154*J154</f>
        <v>0</v>
      </c>
      <c r="UQ154" s="58">
        <v>0</v>
      </c>
      <c r="UR154" s="59">
        <f t="shared" ref="UR154:UR181" si="1132">UQ154*J154</f>
        <v>0</v>
      </c>
      <c r="US154" s="58">
        <v>0</v>
      </c>
      <c r="UT154" s="59">
        <f t="shared" ref="UT154:UT181" si="1133">US154*J154</f>
        <v>0</v>
      </c>
      <c r="UU154" s="42">
        <f t="shared" ref="UU154:UU181" si="1134">UG154+UI154+UO154+UK154+UM154+UQ154+US154</f>
        <v>13</v>
      </c>
      <c r="UV154" s="92">
        <f t="shared" ref="UV154:UV181" si="1135">UU154*J154</f>
        <v>30407.676649999998</v>
      </c>
      <c r="UW154" s="141">
        <v>0</v>
      </c>
      <c r="UX154" s="36" t="str">
        <f t="shared" ref="UX154:UX181" si="1136">E154</f>
        <v>AM-C32</v>
      </c>
      <c r="UY154" s="98" t="s">
        <v>481</v>
      </c>
      <c r="UZ154" s="17">
        <f t="shared" ref="UZ154:UZ181" si="1137">J154</f>
        <v>2339.0520499999998</v>
      </c>
      <c r="VA154" s="100">
        <v>0</v>
      </c>
      <c r="VB154" s="88">
        <v>0</v>
      </c>
      <c r="VC154" s="3">
        <v>0</v>
      </c>
      <c r="VD154" s="88">
        <v>0</v>
      </c>
      <c r="VE154" s="23">
        <f t="shared" si="1048"/>
        <v>0</v>
      </c>
      <c r="VF154" s="68">
        <f t="shared" si="1049"/>
        <v>0</v>
      </c>
      <c r="VG154" s="68">
        <f t="shared" si="1050"/>
        <v>0</v>
      </c>
      <c r="VH154" s="62">
        <f t="shared" si="1051"/>
        <v>0</v>
      </c>
      <c r="VI154" s="23">
        <v>62</v>
      </c>
      <c r="VJ154" s="23">
        <v>0</v>
      </c>
      <c r="VK154" s="68">
        <v>0</v>
      </c>
      <c r="VL154" s="62">
        <f t="shared" ref="VL154:VL181" si="1138">VK154/$IS$1</f>
        <v>0</v>
      </c>
      <c r="VM154" s="34">
        <f t="shared" si="1052"/>
        <v>0</v>
      </c>
      <c r="VN154" s="143" t="str">
        <f t="shared" si="1044"/>
        <v>AM-C32</v>
      </c>
      <c r="VO154" s="143" t="str">
        <f t="shared" si="1045"/>
        <v>B0C539RBGL</v>
      </c>
      <c r="VP154" s="143" t="str">
        <f t="shared" si="1046"/>
        <v>FBA78205</v>
      </c>
      <c r="VQ154" s="17">
        <f t="shared" si="1053"/>
        <v>2339.0520499999998</v>
      </c>
      <c r="VR154" s="3">
        <v>1</v>
      </c>
      <c r="VS154" s="32">
        <f t="shared" si="1054"/>
        <v>2339.0520499999998</v>
      </c>
      <c r="VT154" s="3">
        <v>10</v>
      </c>
      <c r="VU154" s="32">
        <f t="shared" si="1055"/>
        <v>23390.520499999999</v>
      </c>
      <c r="VV154" s="3">
        <v>0</v>
      </c>
      <c r="VW154" s="32">
        <f t="shared" si="1056"/>
        <v>0</v>
      </c>
      <c r="VX154" s="3">
        <v>0</v>
      </c>
      <c r="VY154" s="32">
        <f t="shared" si="1057"/>
        <v>0</v>
      </c>
      <c r="VZ154" s="58">
        <v>0</v>
      </c>
      <c r="WA154" s="59">
        <f t="shared" si="1058"/>
        <v>0</v>
      </c>
      <c r="WB154" s="58">
        <v>0</v>
      </c>
      <c r="WC154" s="59">
        <f t="shared" si="1059"/>
        <v>0</v>
      </c>
      <c r="WD154" s="58">
        <v>0</v>
      </c>
      <c r="WE154" s="59">
        <f t="shared" si="1060"/>
        <v>0</v>
      </c>
      <c r="WF154" s="42">
        <f t="shared" si="1061"/>
        <v>11</v>
      </c>
      <c r="WG154" s="92">
        <f t="shared" si="1062"/>
        <v>25729.572549999997</v>
      </c>
      <c r="WH154" s="141">
        <v>0</v>
      </c>
      <c r="WI154" s="36" t="str">
        <f t="shared" si="1047"/>
        <v>AM-C32</v>
      </c>
      <c r="WJ154" s="98" t="s">
        <v>481</v>
      </c>
      <c r="WK154" s="17">
        <f t="shared" si="1063"/>
        <v>2339.0520499999998</v>
      </c>
    </row>
    <row r="155" spans="1:609">
      <c r="A155" s="150" t="s">
        <v>388</v>
      </c>
      <c r="B155" s="150" t="s">
        <v>387</v>
      </c>
      <c r="C155" s="152" t="s">
        <v>292</v>
      </c>
      <c r="D155" s="150" t="s">
        <v>669</v>
      </c>
      <c r="E155" s="150" t="s">
        <v>389</v>
      </c>
      <c r="F155" s="165" t="s">
        <v>296</v>
      </c>
      <c r="G155" s="152"/>
      <c r="H155" s="150" t="s">
        <v>431</v>
      </c>
      <c r="I155" s="150" t="s">
        <v>431</v>
      </c>
      <c r="J155" s="187">
        <v>3607.8451619999996</v>
      </c>
      <c r="K155" s="134" t="s">
        <v>193</v>
      </c>
      <c r="L155" s="136">
        <v>0</v>
      </c>
      <c r="M155" s="120">
        <v>0</v>
      </c>
      <c r="N155" s="137">
        <v>0</v>
      </c>
      <c r="O155" s="120">
        <v>0</v>
      </c>
      <c r="P155" s="122">
        <f>M155+N155+O155</f>
        <v>0</v>
      </c>
      <c r="Q155" s="136">
        <v>0</v>
      </c>
      <c r="R155" s="120">
        <v>0</v>
      </c>
      <c r="S155" s="138">
        <v>0</v>
      </c>
      <c r="T155" s="120">
        <v>0</v>
      </c>
      <c r="U155" s="122">
        <f>R155+S155+T155</f>
        <v>0</v>
      </c>
      <c r="V155" s="136">
        <v>0</v>
      </c>
      <c r="W155" s="120">
        <v>0</v>
      </c>
      <c r="X155" s="120">
        <v>0</v>
      </c>
      <c r="Y155" s="120">
        <v>0</v>
      </c>
      <c r="Z155" s="122">
        <f>W155+X155+Y155</f>
        <v>0</v>
      </c>
      <c r="AA155" s="116">
        <f>Z155/$Z$1</f>
        <v>0</v>
      </c>
      <c r="AB155" s="136">
        <v>0</v>
      </c>
      <c r="AC155" s="120">
        <v>0</v>
      </c>
      <c r="AD155" s="120">
        <v>0</v>
      </c>
      <c r="AE155" s="120">
        <v>0</v>
      </c>
      <c r="AF155" s="122">
        <f>AC155+AD155+AE155</f>
        <v>0</v>
      </c>
      <c r="AG155" s="116">
        <f>AF155/$AF$1</f>
        <v>0</v>
      </c>
      <c r="AH155" s="114">
        <v>0</v>
      </c>
      <c r="AI155" s="120">
        <v>0</v>
      </c>
      <c r="AJ155" s="120">
        <v>0</v>
      </c>
      <c r="AK155" s="120">
        <v>0</v>
      </c>
      <c r="AL155" s="122">
        <f>AI155+AJ155+AK155</f>
        <v>0</v>
      </c>
      <c r="AM155" s="116">
        <f>AL155/$AL$1</f>
        <v>0</v>
      </c>
      <c r="AN155" s="114">
        <v>0</v>
      </c>
      <c r="AO155" s="120">
        <v>0</v>
      </c>
      <c r="AP155" s="120">
        <v>0</v>
      </c>
      <c r="AQ155" s="122">
        <f>AO155+AP155</f>
        <v>0</v>
      </c>
      <c r="AR155" s="123" t="e">
        <f>AQ155*#REF!</f>
        <v>#REF!</v>
      </c>
      <c r="AS155" s="116" t="e">
        <f>AR155/$AR$1</f>
        <v>#REF!</v>
      </c>
      <c r="AT155" s="114">
        <v>0</v>
      </c>
      <c r="AU155" s="120">
        <v>0</v>
      </c>
      <c r="AV155" s="120">
        <v>0</v>
      </c>
      <c r="AW155" s="122">
        <f>AU155+AV155</f>
        <v>0</v>
      </c>
      <c r="AX155" s="123" t="e">
        <f>AW155*#REF!</f>
        <v>#REF!</v>
      </c>
      <c r="AY155" s="116" t="e">
        <f>AX155/$AX$1</f>
        <v>#REF!</v>
      </c>
      <c r="AZ155" s="114">
        <v>0.99370000000000003</v>
      </c>
      <c r="BA155" s="120">
        <v>0</v>
      </c>
      <c r="BB155" s="120">
        <v>5</v>
      </c>
      <c r="BC155" s="122">
        <f>BA155+BB155</f>
        <v>5</v>
      </c>
      <c r="BD155" s="123" t="e">
        <f>BC155*#REF!</f>
        <v>#REF!</v>
      </c>
      <c r="BE155" s="116" t="e">
        <f>BD155/$BD$1</f>
        <v>#REF!</v>
      </c>
      <c r="BF155" s="114">
        <v>0.99880000000000002</v>
      </c>
      <c r="BG155" s="120">
        <v>0</v>
      </c>
      <c r="BH155" s="120">
        <v>13</v>
      </c>
      <c r="BI155" s="122">
        <f>BG155+BH155</f>
        <v>13</v>
      </c>
      <c r="BJ155" s="123" t="e">
        <f>BI155*#REF!</f>
        <v>#REF!</v>
      </c>
      <c r="BK155" s="115" t="e">
        <f>BJ155/$BJ$1</f>
        <v>#REF!</v>
      </c>
      <c r="BL155" s="114">
        <v>0.99950000000000006</v>
      </c>
      <c r="BM155" s="120">
        <v>0</v>
      </c>
      <c r="BN155" s="120">
        <v>26</v>
      </c>
      <c r="BO155" s="122">
        <f>BM155+BN155</f>
        <v>26</v>
      </c>
      <c r="BP155" s="123" t="e">
        <f>BO155*#REF!</f>
        <v>#REF!</v>
      </c>
      <c r="BQ155" s="115" t="e">
        <f>BP155/$BP$1</f>
        <v>#REF!</v>
      </c>
      <c r="BR155" s="114">
        <v>0.99709999999999999</v>
      </c>
      <c r="BS155" s="120">
        <v>0</v>
      </c>
      <c r="BT155" s="120">
        <v>40</v>
      </c>
      <c r="BU155" s="120">
        <v>260138</v>
      </c>
      <c r="BV155" s="120">
        <v>0</v>
      </c>
      <c r="BW155" s="120">
        <v>0</v>
      </c>
      <c r="BX155" s="120">
        <v>5</v>
      </c>
      <c r="BY155" s="120">
        <v>30415</v>
      </c>
      <c r="BZ155" s="122">
        <f>BS155+BT155+BX155+BV155</f>
        <v>45</v>
      </c>
      <c r="CA155" s="122">
        <f>BY155+BU155+BW155</f>
        <v>290553</v>
      </c>
      <c r="CB155" s="115">
        <f>CA155/$CA$1</f>
        <v>3.5510071693843952E-2</v>
      </c>
      <c r="CC155" s="123" t="e">
        <f>BZ155*#REF!</f>
        <v>#REF!</v>
      </c>
      <c r="CD155" s="120">
        <v>23</v>
      </c>
      <c r="CE155" s="120">
        <v>160889</v>
      </c>
      <c r="CF155" s="120">
        <v>0</v>
      </c>
      <c r="CG155" s="120">
        <v>0</v>
      </c>
      <c r="CH155" s="120">
        <v>42</v>
      </c>
      <c r="CI155" s="120">
        <v>176358</v>
      </c>
      <c r="CJ155" s="122">
        <f>CD155+CH155+CF155</f>
        <v>65</v>
      </c>
      <c r="CK155" s="122">
        <f>CI155+CE155+CG155</f>
        <v>337247</v>
      </c>
      <c r="CL155" s="116">
        <f>CK155/$CK$1</f>
        <v>4.5521828045023069E-2</v>
      </c>
      <c r="CM155" s="123" t="e">
        <f>CJ155*#REF!</f>
        <v>#REF!</v>
      </c>
      <c r="CN155" s="120">
        <v>17</v>
      </c>
      <c r="CO155" s="120">
        <v>117992</v>
      </c>
      <c r="CP155" s="120">
        <v>0</v>
      </c>
      <c r="CQ155" s="120">
        <v>0</v>
      </c>
      <c r="CR155" s="120">
        <v>4</v>
      </c>
      <c r="CS155" s="120">
        <v>21780</v>
      </c>
      <c r="CT155" s="122">
        <f>CN155+CR155+CP155</f>
        <v>21</v>
      </c>
      <c r="CU155" s="122">
        <f>CS155+CO155+CQ155</f>
        <v>139772</v>
      </c>
      <c r="CV155" s="116">
        <f>CU155/$CU$1</f>
        <v>1.9753632551232258E-2</v>
      </c>
      <c r="CW155" s="123" t="e">
        <f>CT155*#REF!</f>
        <v>#REF!</v>
      </c>
      <c r="CX155" s="120">
        <v>23</v>
      </c>
      <c r="CY155" s="120">
        <v>161017.01999999999</v>
      </c>
      <c r="CZ155" s="120">
        <v>0</v>
      </c>
      <c r="DA155" s="120">
        <v>0</v>
      </c>
      <c r="DB155" s="122">
        <f t="shared" si="1074"/>
        <v>23</v>
      </c>
      <c r="DC155" s="122">
        <f t="shared" si="1074"/>
        <v>161017.01999999999</v>
      </c>
      <c r="DD155" s="170">
        <f>DC155/$DC$1</f>
        <v>2.103927077787044E-2</v>
      </c>
      <c r="DE155" s="122">
        <v>4094</v>
      </c>
      <c r="DF155" s="122">
        <v>32</v>
      </c>
      <c r="DG155" s="122">
        <v>202710</v>
      </c>
      <c r="DH155" s="123" t="e">
        <f>DB155*#REF!</f>
        <v>#REF!</v>
      </c>
      <c r="DI155" s="120">
        <v>22</v>
      </c>
      <c r="DJ155" s="120">
        <v>149995.02999999997</v>
      </c>
      <c r="DK155" s="120">
        <v>0</v>
      </c>
      <c r="DL155" s="120">
        <v>0</v>
      </c>
      <c r="DM155" s="122">
        <f t="shared" si="1075"/>
        <v>22</v>
      </c>
      <c r="DN155" s="122">
        <f t="shared" si="1075"/>
        <v>149995.02999999997</v>
      </c>
      <c r="DO155" s="122">
        <f>DN155/1.18</f>
        <v>127114.43220338981</v>
      </c>
      <c r="DP155" s="117">
        <f>DN155/$DN$1</f>
        <v>1.7180111187087132E-2</v>
      </c>
      <c r="DQ155" s="122">
        <v>3135</v>
      </c>
      <c r="DR155" s="122">
        <v>36</v>
      </c>
      <c r="DS155" s="122">
        <v>205104</v>
      </c>
      <c r="DT155" s="117">
        <f>DS155/$DS$1</f>
        <v>2.0473950594288099E-2</v>
      </c>
      <c r="DU155" s="123" t="e">
        <f>DM155*#REF!</f>
        <v>#REF!</v>
      </c>
      <c r="DV155" s="116">
        <f>(DR155-DF155)/DF155</f>
        <v>0.125</v>
      </c>
      <c r="DW155" s="117">
        <f>(DM155-DB155)/DB155</f>
        <v>-4.3478260869565216E-2</v>
      </c>
      <c r="DX155" s="123">
        <v>17970.21</v>
      </c>
      <c r="DY155" s="122">
        <v>29</v>
      </c>
      <c r="DZ155" s="123">
        <v>127251.69</v>
      </c>
      <c r="EA155" s="116">
        <f>DX155/DZ155</f>
        <v>0.14121784944467142</v>
      </c>
      <c r="EB155" s="116">
        <f>DX155/DO155</f>
        <v>0.14137033607046848</v>
      </c>
      <c r="EC155" s="117" t="s">
        <v>554</v>
      </c>
      <c r="ED155" s="117" t="s">
        <v>552</v>
      </c>
      <c r="EE155" s="120">
        <v>33</v>
      </c>
      <c r="EF155" s="120">
        <v>209435.08</v>
      </c>
      <c r="EG155" s="120">
        <v>0</v>
      </c>
      <c r="EH155" s="120">
        <v>0</v>
      </c>
      <c r="EI155" s="122">
        <f t="shared" si="1076"/>
        <v>33</v>
      </c>
      <c r="EJ155" s="122">
        <f t="shared" si="1076"/>
        <v>209435.08</v>
      </c>
      <c r="EK155" s="122">
        <f>EJ155/1.18</f>
        <v>177487.35593220338</v>
      </c>
      <c r="EL155" s="117">
        <f>EJ155/$EJ$1</f>
        <v>2.1250303691973296E-2</v>
      </c>
      <c r="EM155" s="122">
        <v>3643</v>
      </c>
      <c r="EN155" s="122">
        <v>38</v>
      </c>
      <c r="EO155" s="122">
        <v>241745</v>
      </c>
      <c r="EP155" s="117">
        <f>EO155/$EO$1</f>
        <v>2.1346206605708115E-2</v>
      </c>
      <c r="EQ155" s="123" t="e">
        <f>EI155*#REF!</f>
        <v>#REF!</v>
      </c>
      <c r="ER155" s="116">
        <f>(EN155-DR155)/DR155</f>
        <v>5.5555555555555552E-2</v>
      </c>
      <c r="ES155" s="116">
        <f>(EI155-DM155)/DM155</f>
        <v>0.5</v>
      </c>
      <c r="ET155" s="117"/>
      <c r="EU155" s="117"/>
      <c r="EV155" s="120">
        <v>33</v>
      </c>
      <c r="EW155" s="120">
        <v>208576.05000000005</v>
      </c>
      <c r="EX155" s="120">
        <v>6</v>
      </c>
      <c r="EY155" s="120">
        <v>38394</v>
      </c>
      <c r="EZ155" s="122">
        <f t="shared" si="1077"/>
        <v>39</v>
      </c>
      <c r="FA155" s="122">
        <f t="shared" si="1077"/>
        <v>246970.05000000005</v>
      </c>
      <c r="FB155" s="124">
        <f>FA155/1.18</f>
        <v>209296.65254237293</v>
      </c>
      <c r="FC155" s="117">
        <f>FA155/$FA$1</f>
        <v>2.4114758308382535E-2</v>
      </c>
      <c r="FD155" s="122">
        <v>4358</v>
      </c>
      <c r="FE155" s="122">
        <v>63</v>
      </c>
      <c r="FF155" s="122">
        <v>367741</v>
      </c>
      <c r="FG155" s="117">
        <f>FF155/$FF$1</f>
        <v>2.797955516774888E-2</v>
      </c>
      <c r="FH155" s="123" t="e">
        <f>EZ155*#REF!</f>
        <v>#REF!</v>
      </c>
      <c r="FI155" s="120">
        <v>50</v>
      </c>
      <c r="FJ155" s="120">
        <v>304802.16000000003</v>
      </c>
      <c r="FK155" s="120">
        <v>1</v>
      </c>
      <c r="FL155" s="120">
        <v>5999</v>
      </c>
      <c r="FM155" s="122">
        <f t="shared" si="1078"/>
        <v>51</v>
      </c>
      <c r="FN155" s="122">
        <f t="shared" si="1078"/>
        <v>310801.16000000003</v>
      </c>
      <c r="FO155" s="124">
        <f>FN155/1.18</f>
        <v>263390.81355932209</v>
      </c>
      <c r="FP155" s="117">
        <f>FN155/$FN$1</f>
        <v>2.3982367106016707E-2</v>
      </c>
      <c r="FQ155" s="122">
        <v>5203</v>
      </c>
      <c r="FR155" s="122">
        <v>76</v>
      </c>
      <c r="FS155" s="118">
        <v>404444</v>
      </c>
      <c r="FT155" s="117">
        <f>FS155/$FS$1</f>
        <v>2.4032571092059002E-2</v>
      </c>
      <c r="FU155" s="123" t="e">
        <f>FM155*#REF!</f>
        <v>#REF!</v>
      </c>
      <c r="FV155" s="120">
        <v>19</v>
      </c>
      <c r="FW155" s="120">
        <v>120781</v>
      </c>
      <c r="FX155" s="120">
        <v>1</v>
      </c>
      <c r="FY155" s="120">
        <v>5999</v>
      </c>
      <c r="FZ155" s="122">
        <f t="shared" si="1079"/>
        <v>20</v>
      </c>
      <c r="GA155" s="122">
        <f t="shared" si="1079"/>
        <v>126780</v>
      </c>
      <c r="GB155" s="124">
        <f>GA155/1.18</f>
        <v>107440.67796610171</v>
      </c>
      <c r="GC155" s="117">
        <f>GA155/$GA$1</f>
        <v>1.1647652974130627E-2</v>
      </c>
      <c r="GD155" s="122">
        <v>3992</v>
      </c>
      <c r="GE155" s="122">
        <v>32</v>
      </c>
      <c r="GF155" s="118">
        <v>186371</v>
      </c>
      <c r="GG155" s="117">
        <f>GF155/$GF$1</f>
        <v>1.5151680212078484E-2</v>
      </c>
      <c r="GH155" s="123">
        <f>J155*FZ155</f>
        <v>72156.903239999985</v>
      </c>
      <c r="GI155" s="120">
        <v>34</v>
      </c>
      <c r="GJ155" s="120">
        <v>220316</v>
      </c>
      <c r="GK155" s="120"/>
      <c r="GL155" s="120"/>
      <c r="GM155" s="122">
        <f t="shared" si="1080"/>
        <v>34</v>
      </c>
      <c r="GN155" s="122">
        <f t="shared" si="1080"/>
        <v>220316</v>
      </c>
      <c r="GO155" s="124">
        <f>GN155/1.18</f>
        <v>186708.4745762712</v>
      </c>
      <c r="GP155" s="117">
        <f>GN155/$GN$1</f>
        <v>2.451067220796661E-2</v>
      </c>
      <c r="GQ155" s="122">
        <v>4117</v>
      </c>
      <c r="GR155" s="122">
        <v>46</v>
      </c>
      <c r="GS155" s="118">
        <v>272358</v>
      </c>
      <c r="GT155" s="117">
        <f>GS155/$GS$1</f>
        <v>2.5834336338856099E-2</v>
      </c>
      <c r="GU155" s="123">
        <f>J155*GM155</f>
        <v>122666.73550799998</v>
      </c>
      <c r="GV155" s="120">
        <v>21</v>
      </c>
      <c r="GW155" s="120">
        <v>136646.02000000002</v>
      </c>
      <c r="GX155" s="120"/>
      <c r="GY155" s="120"/>
      <c r="GZ155" s="122">
        <f t="shared" si="1081"/>
        <v>21</v>
      </c>
      <c r="HA155" s="122">
        <f t="shared" si="1081"/>
        <v>136646.02000000002</v>
      </c>
      <c r="HB155" s="124">
        <f>HA155/1.18</f>
        <v>115801.7118644068</v>
      </c>
      <c r="HC155" s="117">
        <f>HA155/$HA$1</f>
        <v>1.6390915104106944E-2</v>
      </c>
      <c r="HD155" s="122">
        <v>2138</v>
      </c>
      <c r="HE155" s="122">
        <v>22</v>
      </c>
      <c r="HF155" s="118">
        <v>129982</v>
      </c>
      <c r="HG155" s="117">
        <f>HF155/$HF$1</f>
        <v>1.1276150302750174E-2</v>
      </c>
      <c r="HH155" s="123">
        <f>J155*GZ155</f>
        <v>75764.748401999997</v>
      </c>
      <c r="HI155" s="120">
        <v>4</v>
      </c>
      <c r="HJ155" s="120">
        <v>25938.01</v>
      </c>
      <c r="HK155" s="120"/>
      <c r="HL155" s="120"/>
      <c r="HM155" s="122">
        <f t="shared" si="1082"/>
        <v>4</v>
      </c>
      <c r="HN155" s="122">
        <f t="shared" si="1082"/>
        <v>25938.01</v>
      </c>
      <c r="HO155" s="124">
        <f>HN155/1.18</f>
        <v>21981.364406779659</v>
      </c>
      <c r="HP155" s="117">
        <f>HN155/$HN$1</f>
        <v>3.0967463012058225E-3</v>
      </c>
      <c r="HQ155" s="122">
        <v>249</v>
      </c>
      <c r="HR155" s="122">
        <v>1</v>
      </c>
      <c r="HS155" s="118">
        <v>7149</v>
      </c>
      <c r="HT155" s="117">
        <f>HS155/$HS$1</f>
        <v>7.4193430544819926E-4</v>
      </c>
      <c r="HU155" s="123">
        <f>J155*HM155</f>
        <v>14431.380647999998</v>
      </c>
      <c r="HV155" s="120">
        <v>1</v>
      </c>
      <c r="HW155" s="120">
        <v>7149</v>
      </c>
      <c r="HX155" s="120">
        <v>0</v>
      </c>
      <c r="HY155">
        <v>0</v>
      </c>
      <c r="HZ155" s="122">
        <f t="shared" si="1083"/>
        <v>1</v>
      </c>
      <c r="IA155" s="122">
        <f t="shared" si="1083"/>
        <v>7149</v>
      </c>
      <c r="IB155" s="124">
        <f>IA155/1.18</f>
        <v>6058.4745762711864</v>
      </c>
      <c r="IC155" s="117">
        <f>IA155/$IA$1</f>
        <v>5.828206789378537E-4</v>
      </c>
      <c r="ID155" s="122">
        <v>0</v>
      </c>
      <c r="IE155" s="122">
        <v>0</v>
      </c>
      <c r="IF155" s="118">
        <v>0</v>
      </c>
      <c r="IG155" s="117">
        <f>IF155/$IF$1</f>
        <v>0</v>
      </c>
      <c r="IH155" s="123">
        <f>IY155*HZ155</f>
        <v>3607.8451619999996</v>
      </c>
      <c r="II155" s="120">
        <v>0</v>
      </c>
      <c r="IJ155" s="127">
        <v>0</v>
      </c>
      <c r="IK155" s="120">
        <v>0</v>
      </c>
      <c r="IL155" s="127">
        <v>0</v>
      </c>
      <c r="IM155" s="122">
        <f t="shared" si="1084"/>
        <v>0</v>
      </c>
      <c r="IN155" s="118">
        <f t="shared" si="1084"/>
        <v>0</v>
      </c>
      <c r="IO155" s="118">
        <f>IN155/1.18</f>
        <v>0</v>
      </c>
      <c r="IP155" s="117">
        <f>IN155/$IN$1</f>
        <v>0</v>
      </c>
      <c r="IQ155" s="122" t="s">
        <v>646</v>
      </c>
      <c r="IR155" s="122">
        <v>0</v>
      </c>
      <c r="IS155" s="118">
        <v>0</v>
      </c>
      <c r="IT155" s="117">
        <f>IS155/$IS$1</f>
        <v>0</v>
      </c>
      <c r="IU155" s="123">
        <f>IY155*IM155</f>
        <v>0</v>
      </c>
      <c r="IV155" s="146" t="str">
        <f>E155</f>
        <v>AI-02 2x2| Metallic Red</v>
      </c>
      <c r="IW155" s="146" t="str">
        <f t="shared" si="1085"/>
        <v>B0CLH7G5WH</v>
      </c>
      <c r="IX155" s="146" t="str">
        <f t="shared" si="1085"/>
        <v>FBA79070</v>
      </c>
      <c r="IY155" s="121">
        <v>3607.8451619999996</v>
      </c>
      <c r="IZ155" s="120">
        <v>0</v>
      </c>
      <c r="JA155" s="128">
        <f>IZ155*IY155</f>
        <v>0</v>
      </c>
      <c r="JB155" s="120">
        <v>6</v>
      </c>
      <c r="JC155" s="128">
        <f>JB155*IY155</f>
        <v>21647.070971999998</v>
      </c>
      <c r="JD155" s="120">
        <v>0</v>
      </c>
      <c r="JE155" s="128">
        <f>JD155*IY155</f>
        <v>0</v>
      </c>
      <c r="JF155" s="120">
        <v>0</v>
      </c>
      <c r="JG155" s="128">
        <f>JF155*IY155</f>
        <v>0</v>
      </c>
      <c r="JH155" s="129">
        <v>0</v>
      </c>
      <c r="JI155" s="130">
        <f>JH155*IY155</f>
        <v>0</v>
      </c>
      <c r="JJ155" s="129">
        <v>0</v>
      </c>
      <c r="JK155" s="130">
        <f>JJ155*IY155</f>
        <v>0</v>
      </c>
      <c r="JL155" s="129">
        <v>0</v>
      </c>
      <c r="JM155" s="130">
        <f>JL155*IY155</f>
        <v>0</v>
      </c>
      <c r="JN155" s="131">
        <f>IZ155+JB155+JH155+JD155+JF155+JJ155+JL155</f>
        <v>6</v>
      </c>
      <c r="JO155" s="132">
        <f>JN155*IY155</f>
        <v>21647.070971999998</v>
      </c>
      <c r="JP155" s="125" t="str">
        <f>E155</f>
        <v>AI-02 2x2| Metallic Red</v>
      </c>
      <c r="JQ155" s="125" t="str">
        <f>C155</f>
        <v>Longtail</v>
      </c>
      <c r="JR155" s="121">
        <v>3607.8451619999996</v>
      </c>
      <c r="JS155" s="120">
        <v>0</v>
      </c>
      <c r="JT155" s="127">
        <v>0</v>
      </c>
      <c r="JU155" s="120">
        <v>0</v>
      </c>
      <c r="JV155" s="127">
        <v>0</v>
      </c>
      <c r="JW155" s="122">
        <f t="shared" si="1086"/>
        <v>0</v>
      </c>
      <c r="JX155" s="118">
        <f t="shared" si="1086"/>
        <v>0</v>
      </c>
      <c r="JY155" s="118">
        <f>JX155/1.18</f>
        <v>0</v>
      </c>
      <c r="JZ155" s="117">
        <f>JX155/$JX$1</f>
        <v>0</v>
      </c>
      <c r="KA155" s="122" t="s">
        <v>646</v>
      </c>
      <c r="KB155" s="122">
        <v>0</v>
      </c>
      <c r="KC155" s="118">
        <v>0</v>
      </c>
      <c r="KD155" s="117">
        <f>KC155/$IS$1</f>
        <v>0</v>
      </c>
      <c r="KE155" s="123">
        <f>KI155*JW155</f>
        <v>0</v>
      </c>
      <c r="KF155" s="146" t="str">
        <f>E155</f>
        <v>AI-02 2x2| Metallic Red</v>
      </c>
      <c r="KG155" s="146">
        <f>AK155</f>
        <v>0</v>
      </c>
      <c r="KH155" s="146" t="str">
        <f>B155</f>
        <v>FBA79070</v>
      </c>
      <c r="KI155" s="121">
        <v>3607.8451619999996</v>
      </c>
      <c r="KJ155" s="120">
        <v>0</v>
      </c>
      <c r="KK155" s="128">
        <f>KJ155*KI155</f>
        <v>0</v>
      </c>
      <c r="KL155" s="120">
        <v>9</v>
      </c>
      <c r="KM155" s="128">
        <f>KL155*KI155</f>
        <v>32470.606457999995</v>
      </c>
      <c r="KN155" s="120">
        <v>0</v>
      </c>
      <c r="KO155" s="128">
        <f>KN155*KI155</f>
        <v>0</v>
      </c>
      <c r="KP155" s="120">
        <v>0</v>
      </c>
      <c r="KQ155" s="128">
        <f>KP155*KI155</f>
        <v>0</v>
      </c>
      <c r="KR155" s="129">
        <v>0</v>
      </c>
      <c r="KS155" s="130">
        <f>KR155*KI155</f>
        <v>0</v>
      </c>
      <c r="KT155" s="129">
        <v>0</v>
      </c>
      <c r="KU155" s="130">
        <f>KT155*KI155</f>
        <v>0</v>
      </c>
      <c r="KV155" s="129">
        <v>0</v>
      </c>
      <c r="KW155" s="130">
        <f>KV155*KI155</f>
        <v>0</v>
      </c>
      <c r="KX155" s="131">
        <f>KJ155+KL155+KR155+KN155+KP155+KT155+KV155</f>
        <v>9</v>
      </c>
      <c r="KY155" s="132">
        <f>KX155*KI155</f>
        <v>32470.606457999995</v>
      </c>
      <c r="KZ155" s="125" t="str">
        <f>E155</f>
        <v>AI-02 2x2| Metallic Red</v>
      </c>
      <c r="LA155" s="125">
        <f>AM155</f>
        <v>0</v>
      </c>
      <c r="LB155" s="121">
        <v>3607.8451619999996</v>
      </c>
      <c r="LC155" s="100">
        <v>0</v>
      </c>
      <c r="LD155" s="88">
        <v>0</v>
      </c>
      <c r="LE155" s="3">
        <v>0</v>
      </c>
      <c r="LF155" s="88">
        <v>0</v>
      </c>
      <c r="LG155" s="23">
        <f t="shared" si="1087"/>
        <v>0</v>
      </c>
      <c r="LH155" s="68">
        <f t="shared" si="1087"/>
        <v>0</v>
      </c>
      <c r="LI155" s="68">
        <f>LH155/1.18</f>
        <v>0</v>
      </c>
      <c r="LJ155" s="62">
        <f>LH155/$LH$1</f>
        <v>0</v>
      </c>
      <c r="LK155" s="23" t="s">
        <v>646</v>
      </c>
      <c r="LL155" s="23">
        <v>0</v>
      </c>
      <c r="LM155" s="68">
        <v>0</v>
      </c>
      <c r="LN155" s="62">
        <f>LM155/$IS$1</f>
        <v>0</v>
      </c>
      <c r="LO155" s="34">
        <f>LS155*LG155</f>
        <v>0</v>
      </c>
      <c r="LP155" s="143" t="str">
        <f>E155</f>
        <v>AI-02 2x2| Metallic Red</v>
      </c>
      <c r="LQ155" s="146">
        <f>BU155</f>
        <v>260138</v>
      </c>
      <c r="LR155" s="143" t="str">
        <f>B155</f>
        <v>FBA79070</v>
      </c>
      <c r="LS155" s="17">
        <v>3607.8451619999996</v>
      </c>
      <c r="LT155" s="3">
        <v>0</v>
      </c>
      <c r="LU155" s="32">
        <f>LT155*LS155</f>
        <v>0</v>
      </c>
      <c r="LV155" s="3">
        <v>9</v>
      </c>
      <c r="LW155" s="32">
        <f>LV155*LS155</f>
        <v>32470.606457999995</v>
      </c>
      <c r="LX155" s="3">
        <v>0</v>
      </c>
      <c r="LY155" s="32">
        <f>LX155*LS155</f>
        <v>0</v>
      </c>
      <c r="LZ155" s="3">
        <v>0</v>
      </c>
      <c r="MA155" s="32">
        <f>LZ155*LS155</f>
        <v>0</v>
      </c>
      <c r="MB155" s="58">
        <v>0</v>
      </c>
      <c r="MC155" s="59">
        <f>MB155*LS155</f>
        <v>0</v>
      </c>
      <c r="MD155" s="58">
        <v>0</v>
      </c>
      <c r="ME155" s="59">
        <f>MD155*LS155</f>
        <v>0</v>
      </c>
      <c r="MF155" s="58">
        <v>0</v>
      </c>
      <c r="MG155" s="59">
        <f>MF155*LS155</f>
        <v>0</v>
      </c>
      <c r="MH155" s="42">
        <f>LT155+LV155+MB155+LX155+LZ155+MD155+MF155</f>
        <v>9</v>
      </c>
      <c r="MI155" s="10">
        <f>MH155*LS155</f>
        <v>32470.606457999995</v>
      </c>
      <c r="MJ155" s="36" t="str">
        <f>E155</f>
        <v>AI-02 2x2| Metallic Red</v>
      </c>
      <c r="MK155" s="98" t="s">
        <v>292</v>
      </c>
      <c r="ML155" s="17">
        <v>3607.8451619999996</v>
      </c>
      <c r="MM155" s="100">
        <v>0</v>
      </c>
      <c r="MN155" s="88">
        <v>0</v>
      </c>
      <c r="MO155" s="3">
        <v>0</v>
      </c>
      <c r="MP155" s="88">
        <v>0</v>
      </c>
      <c r="MQ155" s="23">
        <f t="shared" si="1088"/>
        <v>0</v>
      </c>
      <c r="MR155" s="68">
        <f t="shared" si="1088"/>
        <v>0</v>
      </c>
      <c r="MS155" s="68">
        <f>MR155/1.18</f>
        <v>0</v>
      </c>
      <c r="MT155" s="62">
        <f>MR155/$MR$1</f>
        <v>0</v>
      </c>
      <c r="MU155" s="23" t="s">
        <v>646</v>
      </c>
      <c r="MV155" s="23">
        <v>0</v>
      </c>
      <c r="MW155" s="68">
        <v>0</v>
      </c>
      <c r="MX155" s="62">
        <f>MW155/$IS$1</f>
        <v>0</v>
      </c>
      <c r="MY155" s="34">
        <f>MQ155*NC155</f>
        <v>0</v>
      </c>
      <c r="MZ155" s="143" t="str">
        <f>E155</f>
        <v>AI-02 2x2| Metallic Red</v>
      </c>
      <c r="NA155" s="143" t="str">
        <f t="shared" si="1089"/>
        <v>B0CLH7G5WH</v>
      </c>
      <c r="NB155" s="143" t="str">
        <f t="shared" si="1089"/>
        <v>FBA79070</v>
      </c>
      <c r="NC155" s="17">
        <f>J155</f>
        <v>3607.8451619999996</v>
      </c>
      <c r="ND155" s="3">
        <v>0</v>
      </c>
      <c r="NE155" s="32">
        <f>ND155*NC155</f>
        <v>0</v>
      </c>
      <c r="NF155" s="3">
        <v>9</v>
      </c>
      <c r="NG155" s="32">
        <f>NF155*NC155</f>
        <v>32470.606457999995</v>
      </c>
      <c r="NH155" s="3">
        <v>0</v>
      </c>
      <c r="NI155" s="32">
        <f>NH155*NC155</f>
        <v>0</v>
      </c>
      <c r="NJ155" s="3">
        <v>0</v>
      </c>
      <c r="NK155" s="32">
        <f>NJ155*NC155</f>
        <v>0</v>
      </c>
      <c r="NL155" s="58">
        <v>0</v>
      </c>
      <c r="NM155" s="59">
        <f>NL155*NC155</f>
        <v>0</v>
      </c>
      <c r="NN155" s="58">
        <v>0</v>
      </c>
      <c r="NO155" s="59">
        <f>NN155*NC155</f>
        <v>0</v>
      </c>
      <c r="NP155" s="58">
        <v>0</v>
      </c>
      <c r="NQ155" s="59">
        <f>NP155*NC155</f>
        <v>0</v>
      </c>
      <c r="NR155" s="42">
        <f>ND155+NF155+NL155+NH155+NJ155+NN155+NP155</f>
        <v>9</v>
      </c>
      <c r="NS155" s="92">
        <f>NR155*NC155</f>
        <v>32470.606457999995</v>
      </c>
      <c r="NT155" s="141">
        <v>0</v>
      </c>
      <c r="NU155" s="36" t="str">
        <f>E155</f>
        <v>AI-02 2x2| Metallic Red</v>
      </c>
      <c r="NV155" s="98" t="s">
        <v>292</v>
      </c>
      <c r="NW155" s="17">
        <v>3607.8451619999996</v>
      </c>
      <c r="NX155" s="100">
        <v>0</v>
      </c>
      <c r="NY155" s="88">
        <v>0</v>
      </c>
      <c r="NZ155" s="3">
        <v>0</v>
      </c>
      <c r="OA155" s="88">
        <v>0</v>
      </c>
      <c r="OB155" s="23">
        <f t="shared" si="1090"/>
        <v>0</v>
      </c>
      <c r="OC155" s="68">
        <f t="shared" si="1090"/>
        <v>0</v>
      </c>
      <c r="OD155" s="68">
        <f>OC155/1.18</f>
        <v>0</v>
      </c>
      <c r="OE155" s="62">
        <f>OC155/$OC$1</f>
        <v>0</v>
      </c>
      <c r="OF155" s="23" t="s">
        <v>646</v>
      </c>
      <c r="OG155" s="23">
        <v>0</v>
      </c>
      <c r="OH155" s="68">
        <v>0</v>
      </c>
      <c r="OI155" s="62">
        <f>OH155/$IS$1</f>
        <v>0</v>
      </c>
      <c r="OJ155" s="34">
        <f>OB155*ON155</f>
        <v>0</v>
      </c>
      <c r="OK155" s="143" t="str">
        <f>E155</f>
        <v>AI-02 2x2| Metallic Red</v>
      </c>
      <c r="OL155" s="143" t="str">
        <f t="shared" si="1091"/>
        <v>B0CLH7G5WH</v>
      </c>
      <c r="OM155" s="143" t="str">
        <f t="shared" si="1091"/>
        <v>FBA79070</v>
      </c>
      <c r="ON155" s="17">
        <f>J155</f>
        <v>3607.8451619999996</v>
      </c>
      <c r="OO155" s="3">
        <v>0</v>
      </c>
      <c r="OP155" s="32">
        <f>OO155*ON155</f>
        <v>0</v>
      </c>
      <c r="OQ155" s="3">
        <v>9</v>
      </c>
      <c r="OR155" s="32">
        <f>OQ155*ON155</f>
        <v>32470.606457999995</v>
      </c>
      <c r="OS155" s="3">
        <v>0</v>
      </c>
      <c r="OT155" s="32">
        <f>OS155*ON155</f>
        <v>0</v>
      </c>
      <c r="OU155" s="3">
        <v>0</v>
      </c>
      <c r="OV155" s="32">
        <f>OU155*ON155</f>
        <v>0</v>
      </c>
      <c r="OW155" s="58">
        <v>0</v>
      </c>
      <c r="OX155" s="59">
        <f>OW155*ON155</f>
        <v>0</v>
      </c>
      <c r="OY155" s="58">
        <v>0</v>
      </c>
      <c r="OZ155" s="59">
        <f>OY155*ON155</f>
        <v>0</v>
      </c>
      <c r="PA155" s="58">
        <v>0</v>
      </c>
      <c r="PB155" s="59">
        <f>PA155*ON155</f>
        <v>0</v>
      </c>
      <c r="PC155" s="42">
        <f>OO155+OQ155+OW155+OS155+OU155+OY155+PA155</f>
        <v>9</v>
      </c>
      <c r="PD155" s="92">
        <f>PC155*ON155</f>
        <v>32470.606457999995</v>
      </c>
      <c r="PE155" s="141">
        <v>0</v>
      </c>
      <c r="PF155" s="36" t="str">
        <f>E155</f>
        <v>AI-02 2x2| Metallic Red</v>
      </c>
      <c r="PG155" s="98" t="s">
        <v>292</v>
      </c>
      <c r="PH155" s="17">
        <v>3607.8451619999996</v>
      </c>
      <c r="PI155" s="100">
        <v>0</v>
      </c>
      <c r="PJ155" s="88">
        <v>0</v>
      </c>
      <c r="PK155" s="3">
        <v>0</v>
      </c>
      <c r="PL155" s="88">
        <v>0</v>
      </c>
      <c r="PM155" s="23">
        <f t="shared" si="1092"/>
        <v>0</v>
      </c>
      <c r="PN155" s="68">
        <f t="shared" si="1092"/>
        <v>0</v>
      </c>
      <c r="PO155" s="68">
        <f>PN155/1.18</f>
        <v>0</v>
      </c>
      <c r="PP155" s="62">
        <f>PN155/$PN$1</f>
        <v>0</v>
      </c>
      <c r="PQ155" s="23" t="s">
        <v>646</v>
      </c>
      <c r="PR155" s="23">
        <v>0</v>
      </c>
      <c r="PS155" s="68">
        <v>0</v>
      </c>
      <c r="PT155" s="62">
        <f>PS155/$IS$1</f>
        <v>0</v>
      </c>
      <c r="PU155" s="34">
        <f>PM155*PY155</f>
        <v>0</v>
      </c>
      <c r="PV155" s="143" t="str">
        <f>E155</f>
        <v>AI-02 2x2| Metallic Red</v>
      </c>
      <c r="PW155" s="143" t="str">
        <f t="shared" si="1093"/>
        <v>B0CLH7G5WH</v>
      </c>
      <c r="PX155" s="143" t="str">
        <f t="shared" si="1093"/>
        <v>FBA79070</v>
      </c>
      <c r="PY155" s="17">
        <f>J155</f>
        <v>3607.8451619999996</v>
      </c>
      <c r="PZ155" s="3">
        <v>0</v>
      </c>
      <c r="QA155" s="32">
        <f>PZ155*PY155</f>
        <v>0</v>
      </c>
      <c r="QB155" s="3"/>
      <c r="QC155" s="32">
        <f>QB155*PY155</f>
        <v>0</v>
      </c>
      <c r="QD155" s="3">
        <v>0</v>
      </c>
      <c r="QE155" s="32">
        <f>QD155*PY155</f>
        <v>0</v>
      </c>
      <c r="QF155" s="3">
        <v>0</v>
      </c>
      <c r="QG155" s="32">
        <f>QF155*PY155</f>
        <v>0</v>
      </c>
      <c r="QH155" s="58">
        <v>0</v>
      </c>
      <c r="QI155" s="59">
        <f>QH155*PY155</f>
        <v>0</v>
      </c>
      <c r="QJ155" s="58">
        <v>0</v>
      </c>
      <c r="QK155" s="59">
        <f>QJ155*PY155</f>
        <v>0</v>
      </c>
      <c r="QL155" s="58">
        <v>0</v>
      </c>
      <c r="QM155" s="59">
        <f>QL155*PY155</f>
        <v>0</v>
      </c>
      <c r="QN155" s="42">
        <f>PZ155+QB155+QH155+QD155+QF155+QJ155+QL155</f>
        <v>0</v>
      </c>
      <c r="QO155" s="92">
        <f>QN155*PY155</f>
        <v>0</v>
      </c>
      <c r="QP155" s="141">
        <v>0</v>
      </c>
      <c r="QQ155" s="36" t="str">
        <f>E155</f>
        <v>AI-02 2x2| Metallic Red</v>
      </c>
      <c r="QR155" s="98" t="s">
        <v>292</v>
      </c>
      <c r="QS155" s="17">
        <v>3607.8451619999996</v>
      </c>
      <c r="QT155" s="100">
        <v>0</v>
      </c>
      <c r="QU155" s="88">
        <v>0</v>
      </c>
      <c r="QV155" s="3">
        <v>0</v>
      </c>
      <c r="QW155" s="88">
        <v>0</v>
      </c>
      <c r="QX155" s="23">
        <f t="shared" si="1094"/>
        <v>0</v>
      </c>
      <c r="QY155" s="68">
        <f t="shared" si="1094"/>
        <v>0</v>
      </c>
      <c r="QZ155" s="68">
        <f>QY155/1.18</f>
        <v>0</v>
      </c>
      <c r="RA155" s="62">
        <f>QY155/$QY$1</f>
        <v>0</v>
      </c>
      <c r="RB155" s="23" t="s">
        <v>646</v>
      </c>
      <c r="RC155" s="23">
        <v>0</v>
      </c>
      <c r="RD155" s="68">
        <v>0</v>
      </c>
      <c r="RE155" s="62">
        <f>RD155/$IS$1</f>
        <v>0</v>
      </c>
      <c r="RF155" s="34">
        <f>QX155*RJ155</f>
        <v>0</v>
      </c>
      <c r="RG155" s="143" t="str">
        <f>E155</f>
        <v>AI-02 2x2| Metallic Red</v>
      </c>
      <c r="RH155" s="143" t="str">
        <f t="shared" si="1095"/>
        <v>B0CLH7G5WH</v>
      </c>
      <c r="RI155" s="143" t="str">
        <f t="shared" si="1095"/>
        <v>FBA79070</v>
      </c>
      <c r="RJ155" s="17">
        <f>J155</f>
        <v>3607.8451619999996</v>
      </c>
      <c r="RK155" s="3">
        <v>0</v>
      </c>
      <c r="RL155" s="32">
        <f>RK155*RJ155</f>
        <v>0</v>
      </c>
      <c r="RM155" s="3">
        <v>9</v>
      </c>
      <c r="RN155" s="32">
        <f>RM155*RJ155</f>
        <v>32470.606457999995</v>
      </c>
      <c r="RO155" s="3">
        <v>0</v>
      </c>
      <c r="RP155" s="32">
        <f>RO155*RJ155</f>
        <v>0</v>
      </c>
      <c r="RQ155" s="3">
        <v>0</v>
      </c>
      <c r="RR155" s="32">
        <f>RQ155*RJ155</f>
        <v>0</v>
      </c>
      <c r="RS155" s="58">
        <v>0</v>
      </c>
      <c r="RT155" s="59">
        <f>RS155*RJ155</f>
        <v>0</v>
      </c>
      <c r="RU155" s="58">
        <v>0</v>
      </c>
      <c r="RV155" s="59">
        <f>RU155*RJ155</f>
        <v>0</v>
      </c>
      <c r="RW155" s="58">
        <v>0</v>
      </c>
      <c r="RX155" s="59">
        <f>RW155*RJ155</f>
        <v>0</v>
      </c>
      <c r="RY155" s="42">
        <f>RK155+RM155+RS155+RO155+RQ155+RU155+RW155</f>
        <v>9</v>
      </c>
      <c r="RZ155" s="92">
        <f>RY155*RJ155</f>
        <v>32470.606457999995</v>
      </c>
      <c r="SA155" s="141">
        <v>0</v>
      </c>
      <c r="SB155" s="36" t="str">
        <f>E155</f>
        <v>AI-02 2x2| Metallic Red</v>
      </c>
      <c r="SC155" s="98" t="s">
        <v>292</v>
      </c>
      <c r="SD155" s="17">
        <f>J155</f>
        <v>3607.8451619999996</v>
      </c>
      <c r="SE155" s="100">
        <v>0</v>
      </c>
      <c r="SF155" s="88">
        <v>0</v>
      </c>
      <c r="SG155" s="3">
        <v>0</v>
      </c>
      <c r="SH155" s="88">
        <v>0</v>
      </c>
      <c r="SI155" s="23">
        <f t="shared" si="1096"/>
        <v>0</v>
      </c>
      <c r="SJ155" s="68">
        <f t="shared" si="1097"/>
        <v>0</v>
      </c>
      <c r="SK155" s="68">
        <f t="shared" si="1098"/>
        <v>0</v>
      </c>
      <c r="SL155" s="62">
        <f t="shared" si="1099"/>
        <v>0</v>
      </c>
      <c r="SM155" s="23">
        <v>0</v>
      </c>
      <c r="SN155" s="23">
        <v>0</v>
      </c>
      <c r="SO155" s="68">
        <v>0</v>
      </c>
      <c r="SP155" s="62">
        <f t="shared" si="1100"/>
        <v>0</v>
      </c>
      <c r="SQ155" s="34">
        <f t="shared" si="1101"/>
        <v>0</v>
      </c>
      <c r="SR155" s="143" t="str">
        <f t="shared" si="1102"/>
        <v>AI-02 2x2| Metallic Red</v>
      </c>
      <c r="SS155" s="143" t="str">
        <f t="shared" si="1103"/>
        <v>B0CLH7G5WH</v>
      </c>
      <c r="ST155" s="143" t="str">
        <f t="shared" si="1104"/>
        <v>FBA79070</v>
      </c>
      <c r="SU155" s="17">
        <f t="shared" si="1105"/>
        <v>3607.8451619999996</v>
      </c>
      <c r="SV155" s="3">
        <v>0</v>
      </c>
      <c r="SW155" s="32">
        <f t="shared" si="1106"/>
        <v>0</v>
      </c>
      <c r="SX155" s="3">
        <v>9</v>
      </c>
      <c r="SY155" s="32">
        <f t="shared" si="1107"/>
        <v>32470.606457999995</v>
      </c>
      <c r="SZ155" s="3">
        <v>0</v>
      </c>
      <c r="TA155" s="32">
        <f t="shared" si="1108"/>
        <v>0</v>
      </c>
      <c r="TB155" s="3">
        <v>0</v>
      </c>
      <c r="TC155" s="32">
        <f t="shared" si="1109"/>
        <v>0</v>
      </c>
      <c r="TD155" s="58">
        <v>0</v>
      </c>
      <c r="TE155" s="59">
        <f t="shared" si="1110"/>
        <v>0</v>
      </c>
      <c r="TF155" s="58">
        <v>0</v>
      </c>
      <c r="TG155" s="59">
        <f t="shared" si="1111"/>
        <v>0</v>
      </c>
      <c r="TH155" s="58">
        <v>0</v>
      </c>
      <c r="TI155" s="59">
        <f t="shared" si="1112"/>
        <v>0</v>
      </c>
      <c r="TJ155" s="42">
        <f t="shared" si="1113"/>
        <v>9</v>
      </c>
      <c r="TK155" s="92">
        <f t="shared" si="1114"/>
        <v>32470.606457999995</v>
      </c>
      <c r="TL155" s="141">
        <v>0</v>
      </c>
      <c r="TM155" s="36" t="str">
        <f t="shared" si="1115"/>
        <v>AI-02 2x2| Metallic Red</v>
      </c>
      <c r="TN155" s="98" t="s">
        <v>294</v>
      </c>
      <c r="TO155" s="17">
        <f t="shared" si="1116"/>
        <v>3607.8451619999996</v>
      </c>
      <c r="TP155" s="100">
        <v>0</v>
      </c>
      <c r="TQ155" s="88">
        <v>0</v>
      </c>
      <c r="TR155" s="3">
        <v>0</v>
      </c>
      <c r="TS155" s="88">
        <v>0</v>
      </c>
      <c r="TT155" s="23">
        <f t="shared" si="1117"/>
        <v>0</v>
      </c>
      <c r="TU155" s="68">
        <f t="shared" si="1118"/>
        <v>0</v>
      </c>
      <c r="TV155" s="68">
        <f t="shared" si="1119"/>
        <v>0</v>
      </c>
      <c r="TW155" s="62">
        <f t="shared" si="1120"/>
        <v>0</v>
      </c>
      <c r="TX155" s="23">
        <v>0</v>
      </c>
      <c r="TY155" s="23">
        <v>0</v>
      </c>
      <c r="TZ155" s="68">
        <v>0</v>
      </c>
      <c r="UA155" s="62">
        <f t="shared" si="1121"/>
        <v>0</v>
      </c>
      <c r="UB155" s="34">
        <f t="shared" si="1122"/>
        <v>0</v>
      </c>
      <c r="UC155" s="143" t="str">
        <f t="shared" si="1123"/>
        <v>AI-02 2x2| Metallic Red</v>
      </c>
      <c r="UD155" s="143" t="str">
        <f t="shared" si="1124"/>
        <v>B0CLH7G5WH</v>
      </c>
      <c r="UE155" s="143" t="str">
        <f t="shared" si="1125"/>
        <v>FBA79070</v>
      </c>
      <c r="UF155" s="17">
        <f t="shared" si="1126"/>
        <v>3607.8451619999996</v>
      </c>
      <c r="UG155" s="3">
        <v>0</v>
      </c>
      <c r="UH155" s="32">
        <f t="shared" si="1127"/>
        <v>0</v>
      </c>
      <c r="UI155" s="3">
        <v>7</v>
      </c>
      <c r="UJ155" s="32">
        <f t="shared" si="1128"/>
        <v>25254.916133999999</v>
      </c>
      <c r="UK155" s="3">
        <v>0</v>
      </c>
      <c r="UL155" s="32">
        <f t="shared" si="1129"/>
        <v>0</v>
      </c>
      <c r="UM155" s="3">
        <v>0</v>
      </c>
      <c r="UN155" s="32">
        <f t="shared" si="1130"/>
        <v>0</v>
      </c>
      <c r="UO155" s="58">
        <v>0</v>
      </c>
      <c r="UP155" s="59">
        <f t="shared" si="1131"/>
        <v>0</v>
      </c>
      <c r="UQ155" s="58">
        <v>0</v>
      </c>
      <c r="UR155" s="59">
        <f t="shared" si="1132"/>
        <v>0</v>
      </c>
      <c r="US155" s="58">
        <v>0</v>
      </c>
      <c r="UT155" s="59">
        <f t="shared" si="1133"/>
        <v>0</v>
      </c>
      <c r="UU155" s="42">
        <f t="shared" si="1134"/>
        <v>7</v>
      </c>
      <c r="UV155" s="92">
        <f t="shared" si="1135"/>
        <v>25254.916133999999</v>
      </c>
      <c r="UW155" s="141">
        <v>0</v>
      </c>
      <c r="UX155" s="36" t="str">
        <f t="shared" si="1136"/>
        <v>AI-02 2x2| Metallic Red</v>
      </c>
      <c r="UY155" s="98" t="s">
        <v>294</v>
      </c>
      <c r="UZ155" s="17">
        <f t="shared" si="1137"/>
        <v>3607.8451619999996</v>
      </c>
      <c r="VA155" s="100">
        <v>0</v>
      </c>
      <c r="VB155" s="88">
        <v>0</v>
      </c>
      <c r="VC155" s="3">
        <v>0</v>
      </c>
      <c r="VD155" s="88">
        <v>0</v>
      </c>
      <c r="VE155" s="23">
        <f t="shared" si="1048"/>
        <v>0</v>
      </c>
      <c r="VF155" s="68">
        <f t="shared" si="1049"/>
        <v>0</v>
      </c>
      <c r="VG155" s="68">
        <f t="shared" si="1050"/>
        <v>0</v>
      </c>
      <c r="VH155" s="62">
        <f t="shared" si="1051"/>
        <v>0</v>
      </c>
      <c r="VI155" s="23">
        <v>0</v>
      </c>
      <c r="VJ155" s="23">
        <v>0</v>
      </c>
      <c r="VK155" s="68">
        <v>0</v>
      </c>
      <c r="VL155" s="62">
        <f t="shared" si="1138"/>
        <v>0</v>
      </c>
      <c r="VM155" s="34">
        <f t="shared" si="1052"/>
        <v>0</v>
      </c>
      <c r="VN155" s="143" t="str">
        <f t="shared" si="1044"/>
        <v>AI-02 2x2| Metallic Red</v>
      </c>
      <c r="VO155" s="143" t="str">
        <f t="shared" si="1045"/>
        <v>B0CLH7G5WH</v>
      </c>
      <c r="VP155" s="143" t="str">
        <f t="shared" si="1046"/>
        <v>FBA79070</v>
      </c>
      <c r="VQ155" s="17">
        <f t="shared" si="1053"/>
        <v>3607.8451619999996</v>
      </c>
      <c r="VR155" s="3">
        <v>0</v>
      </c>
      <c r="VS155" s="32">
        <f t="shared" si="1054"/>
        <v>0</v>
      </c>
      <c r="VT155" s="3">
        <v>7</v>
      </c>
      <c r="VU155" s="32">
        <f t="shared" si="1055"/>
        <v>25254.916133999999</v>
      </c>
      <c r="VV155" s="3">
        <v>0</v>
      </c>
      <c r="VW155" s="32">
        <f t="shared" si="1056"/>
        <v>0</v>
      </c>
      <c r="VX155" s="3">
        <v>0</v>
      </c>
      <c r="VY155" s="32">
        <f t="shared" si="1057"/>
        <v>0</v>
      </c>
      <c r="VZ155" s="58">
        <v>0</v>
      </c>
      <c r="WA155" s="59">
        <f t="shared" si="1058"/>
        <v>0</v>
      </c>
      <c r="WB155" s="58">
        <v>0</v>
      </c>
      <c r="WC155" s="59">
        <f t="shared" si="1059"/>
        <v>0</v>
      </c>
      <c r="WD155" s="58">
        <v>0</v>
      </c>
      <c r="WE155" s="59">
        <f t="shared" si="1060"/>
        <v>0</v>
      </c>
      <c r="WF155" s="42">
        <f t="shared" si="1061"/>
        <v>7</v>
      </c>
      <c r="WG155" s="92">
        <f t="shared" si="1062"/>
        <v>25254.916133999999</v>
      </c>
      <c r="WH155" s="141">
        <v>0</v>
      </c>
      <c r="WI155" s="36" t="str">
        <f t="shared" si="1047"/>
        <v>AI-02 2x2| Metallic Red</v>
      </c>
      <c r="WJ155" s="98" t="s">
        <v>294</v>
      </c>
      <c r="WK155" s="17">
        <f t="shared" si="1063"/>
        <v>3607.8451619999996</v>
      </c>
    </row>
    <row r="156" spans="1:609">
      <c r="A156" s="154" t="s">
        <v>66</v>
      </c>
      <c r="B156" s="155" t="s">
        <v>65</v>
      </c>
      <c r="C156" s="152" t="s">
        <v>292</v>
      </c>
      <c r="D156" s="150" t="s">
        <v>669</v>
      </c>
      <c r="E156" s="155" t="s">
        <v>226</v>
      </c>
      <c r="F156" s="165" t="s">
        <v>292</v>
      </c>
      <c r="G156" s="153" t="s">
        <v>324</v>
      </c>
      <c r="H156" s="150" t="s">
        <v>477</v>
      </c>
      <c r="I156" s="150" t="s">
        <v>439</v>
      </c>
      <c r="J156" s="187">
        <v>7667.5267199999989</v>
      </c>
      <c r="K156" s="135" t="s">
        <v>193</v>
      </c>
      <c r="L156" s="136">
        <v>0</v>
      </c>
      <c r="M156" s="120">
        <v>0</v>
      </c>
      <c r="N156" s="137">
        <v>1</v>
      </c>
      <c r="O156" s="120">
        <v>0</v>
      </c>
      <c r="P156" s="122">
        <f>M156+N156+O156</f>
        <v>1</v>
      </c>
      <c r="Q156" s="136">
        <v>0</v>
      </c>
      <c r="R156" s="120">
        <v>0</v>
      </c>
      <c r="S156" s="138">
        <v>0</v>
      </c>
      <c r="T156" s="120">
        <v>0</v>
      </c>
      <c r="U156" s="122">
        <f>R156+S156+T156</f>
        <v>0</v>
      </c>
      <c r="V156" s="136">
        <v>0.9919</v>
      </c>
      <c r="W156" s="120">
        <v>0</v>
      </c>
      <c r="X156" s="120">
        <v>0</v>
      </c>
      <c r="Y156" s="120">
        <v>1</v>
      </c>
      <c r="Z156" s="122">
        <f>W156+X156+Y156</f>
        <v>1</v>
      </c>
      <c r="AA156" s="116">
        <f>Z156/$Z$1</f>
        <v>8.598452278589854E-4</v>
      </c>
      <c r="AB156" s="136">
        <v>0.99929999999999997</v>
      </c>
      <c r="AC156" s="120">
        <v>0</v>
      </c>
      <c r="AD156" s="120">
        <v>0</v>
      </c>
      <c r="AE156" s="120">
        <v>0</v>
      </c>
      <c r="AF156" s="122">
        <f>AC156+AD156+AE156</f>
        <v>0</v>
      </c>
      <c r="AG156" s="116">
        <f>AF156/$AF$1</f>
        <v>0</v>
      </c>
      <c r="AH156" s="114">
        <v>0.85140000000000005</v>
      </c>
      <c r="AI156" s="120">
        <v>0</v>
      </c>
      <c r="AJ156" s="120">
        <v>0</v>
      </c>
      <c r="AK156" s="120">
        <v>2</v>
      </c>
      <c r="AL156" s="122">
        <f>AI156+AJ156+AK156</f>
        <v>2</v>
      </c>
      <c r="AM156" s="116">
        <f>AL156/$AL$1</f>
        <v>1.697792869269949E-3</v>
      </c>
      <c r="AN156" s="114">
        <v>0.97970000000000002</v>
      </c>
      <c r="AO156" s="120">
        <v>0</v>
      </c>
      <c r="AP156" s="120">
        <v>7</v>
      </c>
      <c r="AQ156" s="122">
        <f>AO156+AP156</f>
        <v>7</v>
      </c>
      <c r="AR156" s="123" t="e">
        <f>AQ156*#REF!</f>
        <v>#REF!</v>
      </c>
      <c r="AS156" s="116" t="e">
        <f>AR156/$AR$1</f>
        <v>#REF!</v>
      </c>
      <c r="AT156" s="114">
        <v>0.97829999999999995</v>
      </c>
      <c r="AU156" s="120">
        <v>0</v>
      </c>
      <c r="AV156" s="120">
        <v>6</v>
      </c>
      <c r="AW156" s="122">
        <f>AU156+AV156</f>
        <v>6</v>
      </c>
      <c r="AX156" s="123" t="e">
        <f>AW156*#REF!</f>
        <v>#REF!</v>
      </c>
      <c r="AY156" s="116" t="e">
        <f>AX156/$AX$1</f>
        <v>#REF!</v>
      </c>
      <c r="AZ156" s="114">
        <v>0.98529999999999995</v>
      </c>
      <c r="BA156" s="120">
        <v>0</v>
      </c>
      <c r="BB156" s="120">
        <v>4</v>
      </c>
      <c r="BC156" s="122">
        <f>BA156+BB156</f>
        <v>4</v>
      </c>
      <c r="BD156" s="123" t="e">
        <f>BC156*#REF!</f>
        <v>#REF!</v>
      </c>
      <c r="BE156" s="116" t="e">
        <f>BD156/$BD$1</f>
        <v>#REF!</v>
      </c>
      <c r="BF156" s="114">
        <v>0.97650000000000003</v>
      </c>
      <c r="BG156" s="120">
        <v>0</v>
      </c>
      <c r="BH156" s="120">
        <v>4</v>
      </c>
      <c r="BI156" s="122">
        <f>BG156+BH156</f>
        <v>4</v>
      </c>
      <c r="BJ156" s="123" t="e">
        <f>BI156*#REF!</f>
        <v>#REF!</v>
      </c>
      <c r="BK156" s="115" t="e">
        <f>BJ156/$BJ$1</f>
        <v>#REF!</v>
      </c>
      <c r="BL156" s="114">
        <v>0.99609999999999999</v>
      </c>
      <c r="BM156" s="120">
        <v>0</v>
      </c>
      <c r="BN156" s="120">
        <v>3</v>
      </c>
      <c r="BO156" s="122">
        <f>BM156+BN156</f>
        <v>3</v>
      </c>
      <c r="BP156" s="123" t="e">
        <f>BO156*#REF!</f>
        <v>#REF!</v>
      </c>
      <c r="BQ156" s="115" t="e">
        <f>BP156/$BP$1</f>
        <v>#REF!</v>
      </c>
      <c r="BR156" s="114">
        <v>0.99070000000000003</v>
      </c>
      <c r="BS156" s="120">
        <v>0</v>
      </c>
      <c r="BT156" s="120">
        <v>2</v>
      </c>
      <c r="BU156" s="120">
        <v>26998</v>
      </c>
      <c r="BV156" s="120">
        <v>0</v>
      </c>
      <c r="BW156" s="120">
        <v>0</v>
      </c>
      <c r="BX156" s="120">
        <v>0</v>
      </c>
      <c r="BY156" s="120">
        <v>0</v>
      </c>
      <c r="BZ156" s="122">
        <f>BS156+BT156+BX156+BV156</f>
        <v>2</v>
      </c>
      <c r="CA156" s="122">
        <f>BY156+BU156+BW156</f>
        <v>26998</v>
      </c>
      <c r="CB156" s="115">
        <f>CA156/$CA$1</f>
        <v>3.2995732812615905E-3</v>
      </c>
      <c r="CC156" s="123" t="e">
        <f>BZ156*#REF!</f>
        <v>#REF!</v>
      </c>
      <c r="CD156" s="120">
        <v>4</v>
      </c>
      <c r="CE156" s="120">
        <v>53996</v>
      </c>
      <c r="CF156" s="120">
        <v>0</v>
      </c>
      <c r="CG156" s="120">
        <v>0</v>
      </c>
      <c r="CH156" s="120">
        <v>0</v>
      </c>
      <c r="CI156" s="120">
        <v>0</v>
      </c>
      <c r="CJ156" s="122">
        <f>CD156+CH156+CF156</f>
        <v>4</v>
      </c>
      <c r="CK156" s="122">
        <f>CI156+CE156+CG156</f>
        <v>53996</v>
      </c>
      <c r="CL156" s="116">
        <f>CK156/$CK$1</f>
        <v>7.2884165822648256E-3</v>
      </c>
      <c r="CM156" s="123" t="e">
        <f>CJ156*#REF!</f>
        <v>#REF!</v>
      </c>
      <c r="CN156" s="120">
        <v>0</v>
      </c>
      <c r="CO156" s="120">
        <v>0</v>
      </c>
      <c r="CP156" s="120">
        <v>0</v>
      </c>
      <c r="CQ156" s="120">
        <v>0</v>
      </c>
      <c r="CR156" s="120">
        <v>0</v>
      </c>
      <c r="CS156" s="120">
        <v>0</v>
      </c>
      <c r="CT156" s="122">
        <f>CN156+CR156+CP156</f>
        <v>0</v>
      </c>
      <c r="CU156" s="122">
        <f>CS156+CO156+CQ156</f>
        <v>0</v>
      </c>
      <c r="CV156" s="116">
        <f>CU156/$CU$1</f>
        <v>0</v>
      </c>
      <c r="CW156" s="123" t="e">
        <f>CT156*#REF!</f>
        <v>#REF!</v>
      </c>
      <c r="CX156" s="120">
        <v>1</v>
      </c>
      <c r="CY156" s="120">
        <v>13999</v>
      </c>
      <c r="CZ156" s="120">
        <v>0</v>
      </c>
      <c r="DA156" s="120">
        <v>0</v>
      </c>
      <c r="DB156" s="122">
        <f t="shared" si="1074"/>
        <v>1</v>
      </c>
      <c r="DC156" s="122">
        <f t="shared" si="1074"/>
        <v>13999</v>
      </c>
      <c r="DD156" s="116">
        <f>DC156/$DC$1</f>
        <v>1.8291777578507435E-3</v>
      </c>
      <c r="DE156" s="122">
        <v>675</v>
      </c>
      <c r="DF156" s="122">
        <v>1</v>
      </c>
      <c r="DG156" s="122">
        <v>13999</v>
      </c>
      <c r="DH156" s="123" t="e">
        <f>DB156*#REF!</f>
        <v>#REF!</v>
      </c>
      <c r="DI156" s="120">
        <v>1</v>
      </c>
      <c r="DJ156" s="120">
        <v>12877</v>
      </c>
      <c r="DK156" s="120">
        <v>0</v>
      </c>
      <c r="DL156" s="120">
        <v>0</v>
      </c>
      <c r="DM156" s="122">
        <f t="shared" si="1075"/>
        <v>1</v>
      </c>
      <c r="DN156" s="122">
        <f t="shared" si="1075"/>
        <v>12877</v>
      </c>
      <c r="DO156" s="122">
        <f>DN156/1.18</f>
        <v>10912.71186440678</v>
      </c>
      <c r="DP156" s="116">
        <f>DN156/$DN$1</f>
        <v>1.4749041468648731E-3</v>
      </c>
      <c r="DQ156" s="122">
        <v>567</v>
      </c>
      <c r="DR156" s="122">
        <v>1</v>
      </c>
      <c r="DS156" s="122">
        <v>12877</v>
      </c>
      <c r="DT156" s="116">
        <f>DS156/$DS$1</f>
        <v>1.2854116048572814E-3</v>
      </c>
      <c r="DU156" s="123" t="e">
        <f>DM156*#REF!</f>
        <v>#REF!</v>
      </c>
      <c r="DV156" s="116">
        <f>(DR156-DF156)/DF156</f>
        <v>0</v>
      </c>
      <c r="DW156" s="116">
        <f>(DM156-DB156)/DB156</f>
        <v>0</v>
      </c>
      <c r="DX156" s="123">
        <v>1496.5599999999997</v>
      </c>
      <c r="DY156" s="122">
        <v>1</v>
      </c>
      <c r="DZ156" s="123">
        <v>9321.19</v>
      </c>
      <c r="EA156" s="116">
        <f>DX156/DZ156</f>
        <v>0.16055460729799517</v>
      </c>
      <c r="EB156" s="116">
        <f>DX156/DO156</f>
        <v>0.13713914731692162</v>
      </c>
      <c r="EC156" s="116" t="s">
        <v>461</v>
      </c>
      <c r="ED156" s="116" t="s">
        <v>461</v>
      </c>
      <c r="EE156" s="120">
        <v>3</v>
      </c>
      <c r="EF156" s="120">
        <v>34347</v>
      </c>
      <c r="EG156" s="120">
        <v>0</v>
      </c>
      <c r="EH156" s="120">
        <v>0</v>
      </c>
      <c r="EI156" s="122">
        <f t="shared" si="1076"/>
        <v>3</v>
      </c>
      <c r="EJ156" s="122">
        <f t="shared" si="1076"/>
        <v>34347</v>
      </c>
      <c r="EK156" s="122">
        <f>EJ156/1.18</f>
        <v>29107.627118644068</v>
      </c>
      <c r="EL156" s="117">
        <f>EJ156/$EJ$1</f>
        <v>3.4850139762078393E-3</v>
      </c>
      <c r="EM156" s="122">
        <v>798</v>
      </c>
      <c r="EN156" s="122">
        <v>4</v>
      </c>
      <c r="EO156" s="122">
        <v>46496</v>
      </c>
      <c r="EP156" s="117">
        <f>EO156/$EO$1</f>
        <v>4.1056204775238563E-3</v>
      </c>
      <c r="EQ156" s="123" t="e">
        <f>EI156*#REF!</f>
        <v>#REF!</v>
      </c>
      <c r="ER156" s="116">
        <f>(EN156-DR156)/DR156</f>
        <v>3</v>
      </c>
      <c r="ES156" s="116">
        <f>(EI156-DM156)/DM156</f>
        <v>2</v>
      </c>
      <c r="ET156" s="116"/>
      <c r="EU156" s="116"/>
      <c r="EV156" s="120">
        <v>5</v>
      </c>
      <c r="EW156" s="120">
        <v>58995</v>
      </c>
      <c r="EX156" s="120">
        <v>0</v>
      </c>
      <c r="EY156" s="120">
        <v>0</v>
      </c>
      <c r="EZ156" s="122">
        <f t="shared" si="1077"/>
        <v>5</v>
      </c>
      <c r="FA156" s="122">
        <f t="shared" si="1077"/>
        <v>58995</v>
      </c>
      <c r="FB156" s="124">
        <f>FA156/1.18</f>
        <v>49995.762711864409</v>
      </c>
      <c r="FC156" s="117">
        <f>FA156/$FA$1</f>
        <v>5.760415752448636E-3</v>
      </c>
      <c r="FD156" s="122">
        <v>1306</v>
      </c>
      <c r="FE156" s="122">
        <v>11</v>
      </c>
      <c r="FF156" s="122">
        <v>116990</v>
      </c>
      <c r="FG156" s="117">
        <f>FF156/$FF$1</f>
        <v>8.9011781636394692E-3</v>
      </c>
      <c r="FH156" s="123" t="e">
        <f>EZ156*#REF!</f>
        <v>#REF!</v>
      </c>
      <c r="FI156" s="120">
        <v>5</v>
      </c>
      <c r="FJ156" s="120">
        <v>58080.009999999995</v>
      </c>
      <c r="FK156" s="120">
        <v>0</v>
      </c>
      <c r="FL156" s="120">
        <v>0</v>
      </c>
      <c r="FM156" s="122">
        <f t="shared" si="1078"/>
        <v>5</v>
      </c>
      <c r="FN156" s="122">
        <f t="shared" si="1078"/>
        <v>58080.009999999995</v>
      </c>
      <c r="FO156" s="124">
        <f>FN156/1.18</f>
        <v>49220.347457627118</v>
      </c>
      <c r="FP156" s="117">
        <f>FN156/$FN$1</f>
        <v>4.4816310252546072E-3</v>
      </c>
      <c r="FQ156" s="122">
        <v>1434</v>
      </c>
      <c r="FR156" s="122">
        <v>12</v>
      </c>
      <c r="FS156" s="118">
        <v>131489</v>
      </c>
      <c r="FT156" s="117">
        <f>FS156/$FS$1</f>
        <v>7.8132417351320475E-3</v>
      </c>
      <c r="FU156" s="123" t="e">
        <f>FM156*#REF!</f>
        <v>#REF!</v>
      </c>
      <c r="FV156" s="120">
        <v>8</v>
      </c>
      <c r="FW156" s="120">
        <v>95392</v>
      </c>
      <c r="FX156" s="120">
        <v>0</v>
      </c>
      <c r="FY156" s="120">
        <v>0</v>
      </c>
      <c r="FZ156" s="122">
        <f t="shared" si="1079"/>
        <v>8</v>
      </c>
      <c r="GA156" s="122">
        <f t="shared" si="1079"/>
        <v>95392</v>
      </c>
      <c r="GB156" s="124">
        <f>GA156/1.18</f>
        <v>80840.677966101706</v>
      </c>
      <c r="GC156" s="117">
        <f>GA156/$GA$1</f>
        <v>8.7639447271515118E-3</v>
      </c>
      <c r="GD156" s="122">
        <v>1132</v>
      </c>
      <c r="GE156" s="122">
        <v>8</v>
      </c>
      <c r="GF156" s="118">
        <v>84993</v>
      </c>
      <c r="GG156" s="117">
        <f>GF156/$GF$1</f>
        <v>6.9098022560655174E-3</v>
      </c>
      <c r="GH156" s="123">
        <f>J156*FZ156</f>
        <v>61340.213759999991</v>
      </c>
      <c r="GI156" s="120">
        <v>6</v>
      </c>
      <c r="GJ156" s="120">
        <v>75994</v>
      </c>
      <c r="GK156" s="120"/>
      <c r="GL156" s="120"/>
      <c r="GM156" s="122">
        <f t="shared" si="1080"/>
        <v>6</v>
      </c>
      <c r="GN156" s="122">
        <f t="shared" si="1080"/>
        <v>75994</v>
      </c>
      <c r="GO156" s="124">
        <f>GN156/1.18</f>
        <v>64401.694915254244</v>
      </c>
      <c r="GP156" s="117">
        <f>GN156/$GN$1</f>
        <v>8.4545109014879296E-3</v>
      </c>
      <c r="GQ156" s="122">
        <v>897</v>
      </c>
      <c r="GR156" s="122">
        <v>6</v>
      </c>
      <c r="GS156" s="118">
        <v>77494</v>
      </c>
      <c r="GT156" s="117">
        <f>GS156/$GS$1</f>
        <v>7.3506416563615335E-3</v>
      </c>
      <c r="GU156" s="123">
        <f>J156*GM156</f>
        <v>46005.160319999995</v>
      </c>
      <c r="GV156" s="120">
        <v>4</v>
      </c>
      <c r="GW156" s="120">
        <v>48293.32</v>
      </c>
      <c r="GX156" s="120"/>
      <c r="GY156" s="120"/>
      <c r="GZ156" s="122">
        <f t="shared" si="1081"/>
        <v>4</v>
      </c>
      <c r="HA156" s="122">
        <f t="shared" si="1081"/>
        <v>48293.32</v>
      </c>
      <c r="HB156" s="124">
        <f>HA156/1.18</f>
        <v>40926.542372881355</v>
      </c>
      <c r="HC156" s="117">
        <f>HA156/$HA$1</f>
        <v>5.792863255113247E-3</v>
      </c>
      <c r="HD156" s="122">
        <v>927</v>
      </c>
      <c r="HE156" s="122">
        <v>4</v>
      </c>
      <c r="HF156" s="118">
        <v>48536</v>
      </c>
      <c r="HG156" s="117">
        <f>HF156/$HF$1</f>
        <v>4.2105770883220945E-3</v>
      </c>
      <c r="HH156" s="123">
        <f>J156*GZ156</f>
        <v>30670.106879999996</v>
      </c>
      <c r="HI156" s="120">
        <v>2</v>
      </c>
      <c r="HJ156" s="120">
        <v>25998</v>
      </c>
      <c r="HK156" s="120"/>
      <c r="HL156" s="120"/>
      <c r="HM156" s="122">
        <f t="shared" si="1082"/>
        <v>2</v>
      </c>
      <c r="HN156" s="122">
        <f t="shared" si="1082"/>
        <v>25998</v>
      </c>
      <c r="HO156" s="124">
        <f>HN156/1.18</f>
        <v>22032.203389830509</v>
      </c>
      <c r="HP156" s="117">
        <f>HN156/$HN$1</f>
        <v>3.1039085241600642E-3</v>
      </c>
      <c r="HQ156" s="122">
        <v>666</v>
      </c>
      <c r="HR156" s="122">
        <v>1</v>
      </c>
      <c r="HS156" s="118">
        <v>12999</v>
      </c>
      <c r="HT156" s="117">
        <f>HS156/$HS$1</f>
        <v>1.3490563766290591E-3</v>
      </c>
      <c r="HU156" s="123">
        <f>J156*HM156</f>
        <v>15335.053439999998</v>
      </c>
      <c r="HV156" s="120">
        <v>2</v>
      </c>
      <c r="HW156" s="120">
        <v>26077</v>
      </c>
      <c r="HX156" s="120">
        <v>0</v>
      </c>
      <c r="HY156">
        <v>0</v>
      </c>
      <c r="HZ156" s="122">
        <f t="shared" si="1083"/>
        <v>2</v>
      </c>
      <c r="IA156" s="122">
        <f t="shared" si="1083"/>
        <v>26077</v>
      </c>
      <c r="IB156" s="124">
        <f>IA156/1.18</f>
        <v>22099.152542372882</v>
      </c>
      <c r="IC156" s="117">
        <f>IA156/$IA$1</f>
        <v>2.1259217855171928E-3</v>
      </c>
      <c r="ID156" s="122">
        <v>601</v>
      </c>
      <c r="IE156" s="122">
        <v>2</v>
      </c>
      <c r="IF156" s="118">
        <v>25998</v>
      </c>
      <c r="IG156" s="117">
        <f>IF156/$IF$1</f>
        <v>1.43900183154745E-2</v>
      </c>
      <c r="IH156" s="123">
        <f>IY156*HZ156</f>
        <v>15700</v>
      </c>
      <c r="II156" s="120">
        <v>2</v>
      </c>
      <c r="IJ156" s="127">
        <v>25994</v>
      </c>
      <c r="IK156" s="120">
        <v>0</v>
      </c>
      <c r="IL156" s="127">
        <v>0</v>
      </c>
      <c r="IM156" s="122">
        <f t="shared" si="1084"/>
        <v>2</v>
      </c>
      <c r="IN156" s="118">
        <f t="shared" si="1084"/>
        <v>25994</v>
      </c>
      <c r="IO156" s="118">
        <f>IN156/1.18</f>
        <v>22028.813559322036</v>
      </c>
      <c r="IP156" s="117">
        <f>IN156/$IN$1</f>
        <v>2.825635858910588E-3</v>
      </c>
      <c r="IQ156" s="122">
        <v>690</v>
      </c>
      <c r="IR156" s="122">
        <v>1</v>
      </c>
      <c r="IS156" s="118">
        <v>12997</v>
      </c>
      <c r="IT156" s="117">
        <f>IS156/$IS$1</f>
        <v>1.2409485326693044E-2</v>
      </c>
      <c r="IU156" s="123">
        <f>IY156*IM156</f>
        <v>15700</v>
      </c>
      <c r="IV156" s="146" t="str">
        <f>E156</f>
        <v>AM-K2</v>
      </c>
      <c r="IW156" s="146" t="str">
        <f t="shared" si="1085"/>
        <v>B0BLK8PXNY</v>
      </c>
      <c r="IX156" s="146" t="str">
        <f t="shared" si="1085"/>
        <v>FBA76743</v>
      </c>
      <c r="IY156" s="121">
        <v>7850</v>
      </c>
      <c r="IZ156" s="120">
        <v>5</v>
      </c>
      <c r="JA156" s="128">
        <f>IZ156*IY156</f>
        <v>39250</v>
      </c>
      <c r="JB156" s="120">
        <v>1</v>
      </c>
      <c r="JC156" s="128">
        <f>JB156*IY156</f>
        <v>7850</v>
      </c>
      <c r="JD156" s="120">
        <v>0</v>
      </c>
      <c r="JE156" s="128">
        <f>JD156*IY156</f>
        <v>0</v>
      </c>
      <c r="JF156" s="120">
        <v>0</v>
      </c>
      <c r="JG156" s="128">
        <f>JF156*IY156</f>
        <v>0</v>
      </c>
      <c r="JH156" s="129">
        <v>0</v>
      </c>
      <c r="JI156" s="130">
        <f>JH156*IY156</f>
        <v>0</v>
      </c>
      <c r="JJ156" s="129">
        <v>0</v>
      </c>
      <c r="JK156" s="130">
        <f>JJ156*IY156</f>
        <v>0</v>
      </c>
      <c r="JL156" s="129">
        <v>0</v>
      </c>
      <c r="JM156" s="130">
        <f>JL156*IY156</f>
        <v>0</v>
      </c>
      <c r="JN156" s="131">
        <f>IZ156+JB156+JH156+JD156+JF156+JJ156+JL156</f>
        <v>6</v>
      </c>
      <c r="JO156" s="132">
        <f>JN156*IY156</f>
        <v>47100</v>
      </c>
      <c r="JP156" s="125" t="str">
        <f>E156</f>
        <v>AM-K2</v>
      </c>
      <c r="JQ156" s="125" t="str">
        <f>C156</f>
        <v>Longtail</v>
      </c>
      <c r="JR156" s="121">
        <v>7850</v>
      </c>
      <c r="JS156" s="120">
        <v>0</v>
      </c>
      <c r="JT156" s="127">
        <v>0</v>
      </c>
      <c r="JU156" s="120">
        <v>0</v>
      </c>
      <c r="JV156" s="127">
        <v>0</v>
      </c>
      <c r="JW156" s="122">
        <f t="shared" si="1086"/>
        <v>0</v>
      </c>
      <c r="JX156" s="118">
        <f t="shared" si="1086"/>
        <v>0</v>
      </c>
      <c r="JY156" s="118">
        <f>JX156/1.18</f>
        <v>0</v>
      </c>
      <c r="JZ156" s="117">
        <f>JX156/$JX$1</f>
        <v>0</v>
      </c>
      <c r="KA156" s="122">
        <v>816</v>
      </c>
      <c r="KB156" s="122">
        <v>1</v>
      </c>
      <c r="KC156" s="118">
        <v>12997</v>
      </c>
      <c r="KD156" s="117">
        <f>KC156/$IS$1</f>
        <v>1.2409485326693044E-2</v>
      </c>
      <c r="KE156" s="123">
        <f>KI156*JW156</f>
        <v>0</v>
      </c>
      <c r="KF156" s="146" t="str">
        <f>E156</f>
        <v>AM-K2</v>
      </c>
      <c r="KG156" s="146" t="str">
        <f>A156</f>
        <v>B0BLK8PXNY</v>
      </c>
      <c r="KH156" s="146" t="str">
        <f>B156</f>
        <v>FBA76743</v>
      </c>
      <c r="KI156" s="121">
        <v>7850</v>
      </c>
      <c r="KJ156" s="120">
        <v>3</v>
      </c>
      <c r="KK156" s="128">
        <f>KJ156*KI156</f>
        <v>23550</v>
      </c>
      <c r="KL156" s="120">
        <v>2</v>
      </c>
      <c r="KM156" s="128">
        <f>KL156*KI156</f>
        <v>15700</v>
      </c>
      <c r="KN156" s="120">
        <v>0</v>
      </c>
      <c r="KO156" s="128">
        <f>KN156*KI156</f>
        <v>0</v>
      </c>
      <c r="KP156" s="120">
        <v>0</v>
      </c>
      <c r="KQ156" s="128">
        <f>KP156*KI156</f>
        <v>0</v>
      </c>
      <c r="KR156" s="129">
        <v>0</v>
      </c>
      <c r="KS156" s="130">
        <f>KR156*KI156</f>
        <v>0</v>
      </c>
      <c r="KT156" s="129">
        <v>0</v>
      </c>
      <c r="KU156" s="130">
        <f>KT156*KI156</f>
        <v>0</v>
      </c>
      <c r="KV156" s="129">
        <v>0</v>
      </c>
      <c r="KW156" s="130">
        <f>KV156*KI156</f>
        <v>0</v>
      </c>
      <c r="KX156" s="131">
        <f>KJ156+KL156+KR156+KN156+KP156+KT156+KV156</f>
        <v>5</v>
      </c>
      <c r="KY156" s="132">
        <f>KX156*KI156</f>
        <v>39250</v>
      </c>
      <c r="KZ156" s="125" t="str">
        <f>E156</f>
        <v>AM-K2</v>
      </c>
      <c r="LA156" s="125" t="str">
        <f>C156</f>
        <v>Longtail</v>
      </c>
      <c r="LB156" s="121">
        <v>7850</v>
      </c>
      <c r="LC156" s="100">
        <v>2</v>
      </c>
      <c r="LD156" s="88">
        <v>25998</v>
      </c>
      <c r="LE156" s="3">
        <v>0</v>
      </c>
      <c r="LF156" s="88">
        <v>0</v>
      </c>
      <c r="LG156" s="23">
        <f t="shared" si="1087"/>
        <v>2</v>
      </c>
      <c r="LH156" s="68">
        <f t="shared" si="1087"/>
        <v>25998</v>
      </c>
      <c r="LI156" s="68">
        <f>LH156/1.18</f>
        <v>22032.203389830509</v>
      </c>
      <c r="LJ156" s="62">
        <f>LH156/$LH$1</f>
        <v>2.4042462588031062E-3</v>
      </c>
      <c r="LK156" s="23">
        <v>444</v>
      </c>
      <c r="LL156" s="23">
        <v>1</v>
      </c>
      <c r="LM156" s="68">
        <v>12997</v>
      </c>
      <c r="LN156" s="62">
        <f>LM156/$IS$1</f>
        <v>1.2409485326693044E-2</v>
      </c>
      <c r="LO156" s="34">
        <f>LS156*LG156</f>
        <v>15335.053439999998</v>
      </c>
      <c r="LP156" s="143" t="str">
        <f>E156</f>
        <v>AM-K2</v>
      </c>
      <c r="LQ156" s="147" t="str">
        <f>A156</f>
        <v>B0BLK8PXNY</v>
      </c>
      <c r="LR156" s="143" t="str">
        <f>B156</f>
        <v>FBA76743</v>
      </c>
      <c r="LS156" s="17">
        <v>7667.5267199999989</v>
      </c>
      <c r="LT156" s="3">
        <v>0</v>
      </c>
      <c r="LU156" s="32">
        <f>LT156*LS156</f>
        <v>0</v>
      </c>
      <c r="LV156" s="3">
        <v>2</v>
      </c>
      <c r="LW156" s="32">
        <f>LV156*LS156</f>
        <v>15335.053439999998</v>
      </c>
      <c r="LX156" s="3">
        <v>0</v>
      </c>
      <c r="LY156" s="32">
        <f>LX156*LS156</f>
        <v>0</v>
      </c>
      <c r="LZ156" s="3">
        <v>0</v>
      </c>
      <c r="MA156" s="32">
        <f>LZ156*LS156</f>
        <v>0</v>
      </c>
      <c r="MB156" s="58">
        <v>0</v>
      </c>
      <c r="MC156" s="59">
        <f>MB156*LS156</f>
        <v>0</v>
      </c>
      <c r="MD156" s="58">
        <v>0</v>
      </c>
      <c r="ME156" s="59">
        <f>MD156*LS156</f>
        <v>0</v>
      </c>
      <c r="MF156" s="58">
        <v>0</v>
      </c>
      <c r="MG156" s="59">
        <f>MF156*LS156</f>
        <v>0</v>
      </c>
      <c r="MH156" s="42">
        <f>LT156+LV156+MB156+LX156+LZ156+MD156+MF156</f>
        <v>2</v>
      </c>
      <c r="MI156" s="10">
        <f>MH156*LS156</f>
        <v>15335.053439999998</v>
      </c>
      <c r="MJ156" s="36" t="str">
        <f>E156</f>
        <v>AM-K2</v>
      </c>
      <c r="MK156" s="98" t="s">
        <v>292</v>
      </c>
      <c r="ML156" s="17">
        <v>7667.5267199999989</v>
      </c>
      <c r="MM156" s="100">
        <v>0</v>
      </c>
      <c r="MN156" s="88">
        <v>0</v>
      </c>
      <c r="MO156" s="3">
        <v>0</v>
      </c>
      <c r="MP156" s="88">
        <v>0</v>
      </c>
      <c r="MQ156" s="23">
        <f t="shared" si="1088"/>
        <v>0</v>
      </c>
      <c r="MR156" s="68">
        <f t="shared" si="1088"/>
        <v>0</v>
      </c>
      <c r="MS156" s="68">
        <f>MR156/1.18</f>
        <v>0</v>
      </c>
      <c r="MT156" s="62">
        <f>MR156/$MR$1</f>
        <v>0</v>
      </c>
      <c r="MU156" s="23" t="s">
        <v>646</v>
      </c>
      <c r="MV156" s="23">
        <v>1</v>
      </c>
      <c r="MW156" s="68">
        <v>12997</v>
      </c>
      <c r="MX156" s="62">
        <f>MW156/$IS$1</f>
        <v>1.2409485326693044E-2</v>
      </c>
      <c r="MY156" s="34">
        <f>MQ156*NC156</f>
        <v>0</v>
      </c>
      <c r="MZ156" s="143" t="str">
        <f>E156</f>
        <v>AM-K2</v>
      </c>
      <c r="NA156" s="143" t="str">
        <f t="shared" si="1089"/>
        <v>B0BLK8PXNY</v>
      </c>
      <c r="NB156" s="143" t="str">
        <f t="shared" si="1089"/>
        <v>FBA76743</v>
      </c>
      <c r="NC156" s="17">
        <f>J156</f>
        <v>7667.5267199999989</v>
      </c>
      <c r="ND156" s="3">
        <v>0</v>
      </c>
      <c r="NE156" s="32">
        <f>ND156*NC156</f>
        <v>0</v>
      </c>
      <c r="NF156" s="3">
        <v>4</v>
      </c>
      <c r="NG156" s="32">
        <f>NF156*NC156</f>
        <v>30670.106879999996</v>
      </c>
      <c r="NH156" s="3">
        <v>1</v>
      </c>
      <c r="NI156" s="32">
        <f>NH156*NC156</f>
        <v>7667.5267199999989</v>
      </c>
      <c r="NJ156" s="3">
        <v>0</v>
      </c>
      <c r="NK156" s="32">
        <f>NJ156*NC156</f>
        <v>0</v>
      </c>
      <c r="NL156" s="58">
        <v>0</v>
      </c>
      <c r="NM156" s="59">
        <f>NL156*NC156</f>
        <v>0</v>
      </c>
      <c r="NN156" s="58">
        <v>0</v>
      </c>
      <c r="NO156" s="59">
        <f>NN156*NC156</f>
        <v>0</v>
      </c>
      <c r="NP156" s="58">
        <v>0</v>
      </c>
      <c r="NQ156" s="59">
        <f>NP156*NC156</f>
        <v>0</v>
      </c>
      <c r="NR156" s="42">
        <f>ND156+NF156+NL156+NH156+NJ156+NN156+NP156</f>
        <v>5</v>
      </c>
      <c r="NS156" s="92">
        <f>NR156*NC156</f>
        <v>38337.633599999994</v>
      </c>
      <c r="NT156" s="141">
        <v>0</v>
      </c>
      <c r="NU156" s="36" t="str">
        <f>E156</f>
        <v>AM-K2</v>
      </c>
      <c r="NV156" s="98" t="s">
        <v>292</v>
      </c>
      <c r="NW156" s="17">
        <v>7667.5267199999989</v>
      </c>
      <c r="NX156" s="100">
        <v>0</v>
      </c>
      <c r="NY156" s="88">
        <v>0</v>
      </c>
      <c r="NZ156" s="3">
        <v>0</v>
      </c>
      <c r="OA156" s="88">
        <v>0</v>
      </c>
      <c r="OB156" s="23">
        <f t="shared" si="1090"/>
        <v>0</v>
      </c>
      <c r="OC156" s="68">
        <f t="shared" si="1090"/>
        <v>0</v>
      </c>
      <c r="OD156" s="68">
        <f>OC156/1.18</f>
        <v>0</v>
      </c>
      <c r="OE156" s="62">
        <f>OC156/$OC$1</f>
        <v>0</v>
      </c>
      <c r="OF156" s="23" t="s">
        <v>646</v>
      </c>
      <c r="OG156" s="23">
        <v>1</v>
      </c>
      <c r="OH156" s="68">
        <v>12997</v>
      </c>
      <c r="OI156" s="62">
        <f>OH156/$IS$1</f>
        <v>1.2409485326693044E-2</v>
      </c>
      <c r="OJ156" s="34">
        <f>OB156*ON156</f>
        <v>0</v>
      </c>
      <c r="OK156" s="143" t="str">
        <f>E156</f>
        <v>AM-K2</v>
      </c>
      <c r="OL156" s="143" t="str">
        <f t="shared" si="1091"/>
        <v>B0BLK8PXNY</v>
      </c>
      <c r="OM156" s="143" t="str">
        <f t="shared" si="1091"/>
        <v>FBA76743</v>
      </c>
      <c r="ON156" s="17">
        <f>J156</f>
        <v>7667.5267199999989</v>
      </c>
      <c r="OO156" s="3">
        <v>0</v>
      </c>
      <c r="OP156" s="32">
        <f>OO156*ON156</f>
        <v>0</v>
      </c>
      <c r="OQ156" s="3">
        <v>4</v>
      </c>
      <c r="OR156" s="32">
        <f>OQ156*ON156</f>
        <v>30670.106879999996</v>
      </c>
      <c r="OS156" s="3">
        <v>1</v>
      </c>
      <c r="OT156" s="32">
        <f>OS156*ON156</f>
        <v>7667.5267199999989</v>
      </c>
      <c r="OU156" s="3">
        <v>0</v>
      </c>
      <c r="OV156" s="32">
        <f>OU156*ON156</f>
        <v>0</v>
      </c>
      <c r="OW156" s="58">
        <v>0</v>
      </c>
      <c r="OX156" s="59">
        <f>OW156*ON156</f>
        <v>0</v>
      </c>
      <c r="OY156" s="58">
        <v>0</v>
      </c>
      <c r="OZ156" s="59">
        <f>OY156*ON156</f>
        <v>0</v>
      </c>
      <c r="PA156" s="58">
        <v>0</v>
      </c>
      <c r="PB156" s="59">
        <f>PA156*ON156</f>
        <v>0</v>
      </c>
      <c r="PC156" s="42">
        <f>OO156+OQ156+OW156+OS156+OU156+OY156+PA156</f>
        <v>5</v>
      </c>
      <c r="PD156" s="92">
        <f>PC156*ON156</f>
        <v>38337.633599999994</v>
      </c>
      <c r="PE156" s="141">
        <v>0</v>
      </c>
      <c r="PF156" s="36" t="str">
        <f>E156</f>
        <v>AM-K2</v>
      </c>
      <c r="PG156" s="98" t="s">
        <v>292</v>
      </c>
      <c r="PH156" s="17">
        <v>7667.5267199999989</v>
      </c>
      <c r="PI156" s="100">
        <v>0</v>
      </c>
      <c r="PJ156" s="88">
        <v>0</v>
      </c>
      <c r="PK156" s="3">
        <v>0</v>
      </c>
      <c r="PL156" s="88">
        <v>0</v>
      </c>
      <c r="PM156" s="23">
        <f t="shared" si="1092"/>
        <v>0</v>
      </c>
      <c r="PN156" s="68">
        <f t="shared" si="1092"/>
        <v>0</v>
      </c>
      <c r="PO156" s="68">
        <f>PN156/1.18</f>
        <v>0</v>
      </c>
      <c r="PP156" s="62">
        <f>PN156/$PN$1</f>
        <v>0</v>
      </c>
      <c r="PQ156" s="23" t="s">
        <v>646</v>
      </c>
      <c r="PR156" s="23">
        <v>1</v>
      </c>
      <c r="PS156" s="68">
        <v>12997</v>
      </c>
      <c r="PT156" s="62">
        <f>PS156/$IS$1</f>
        <v>1.2409485326693044E-2</v>
      </c>
      <c r="PU156" s="34">
        <f>PM156*PY156</f>
        <v>0</v>
      </c>
      <c r="PV156" s="143" t="str">
        <f>E156</f>
        <v>AM-K2</v>
      </c>
      <c r="PW156" s="143" t="str">
        <f t="shared" si="1093"/>
        <v>B0BLK8PXNY</v>
      </c>
      <c r="PX156" s="143" t="str">
        <f t="shared" si="1093"/>
        <v>FBA76743</v>
      </c>
      <c r="PY156" s="17">
        <f>J156</f>
        <v>7667.5267199999989</v>
      </c>
      <c r="PZ156" s="3">
        <v>0</v>
      </c>
      <c r="QA156" s="32">
        <f>PZ156*PY156</f>
        <v>0</v>
      </c>
      <c r="QB156" s="3"/>
      <c r="QC156" s="32">
        <f>QB156*PY156</f>
        <v>0</v>
      </c>
      <c r="QD156" s="3">
        <v>1</v>
      </c>
      <c r="QE156" s="32">
        <f>QD156*PY156</f>
        <v>7667.5267199999989</v>
      </c>
      <c r="QF156" s="3">
        <v>0</v>
      </c>
      <c r="QG156" s="32">
        <f>QF156*PY156</f>
        <v>0</v>
      </c>
      <c r="QH156" s="58">
        <v>0</v>
      </c>
      <c r="QI156" s="59">
        <f>QH156*PY156</f>
        <v>0</v>
      </c>
      <c r="QJ156" s="58">
        <v>0</v>
      </c>
      <c r="QK156" s="59">
        <f>QJ156*PY156</f>
        <v>0</v>
      </c>
      <c r="QL156" s="58">
        <v>0</v>
      </c>
      <c r="QM156" s="59">
        <f>QL156*PY156</f>
        <v>0</v>
      </c>
      <c r="QN156" s="42">
        <f>PZ156+QB156+QH156+QD156+QF156+QJ156+QL156</f>
        <v>1</v>
      </c>
      <c r="QO156" s="92">
        <f>QN156*PY156</f>
        <v>7667.5267199999989</v>
      </c>
      <c r="QP156" s="141">
        <v>0</v>
      </c>
      <c r="QQ156" s="36" t="str">
        <f>E156</f>
        <v>AM-K2</v>
      </c>
      <c r="QR156" s="98" t="s">
        <v>292</v>
      </c>
      <c r="QS156" s="17">
        <v>7667.5267199999989</v>
      </c>
      <c r="QT156" s="100">
        <v>0</v>
      </c>
      <c r="QU156" s="88">
        <v>0</v>
      </c>
      <c r="QV156" s="3">
        <v>0</v>
      </c>
      <c r="QW156" s="88">
        <v>0</v>
      </c>
      <c r="QX156" s="23">
        <f t="shared" si="1094"/>
        <v>0</v>
      </c>
      <c r="QY156" s="68">
        <f t="shared" si="1094"/>
        <v>0</v>
      </c>
      <c r="QZ156" s="68">
        <f>QY156/1.18</f>
        <v>0</v>
      </c>
      <c r="RA156" s="62">
        <f>QY156/$QY$1</f>
        <v>0</v>
      </c>
      <c r="RB156" s="23" t="s">
        <v>646</v>
      </c>
      <c r="RC156" s="23">
        <v>1</v>
      </c>
      <c r="RD156" s="68">
        <v>12997</v>
      </c>
      <c r="RE156" s="62">
        <f>RD156/$IS$1</f>
        <v>1.2409485326693044E-2</v>
      </c>
      <c r="RF156" s="34">
        <f>QX156*RJ156</f>
        <v>0</v>
      </c>
      <c r="RG156" s="143" t="str">
        <f>E156</f>
        <v>AM-K2</v>
      </c>
      <c r="RH156" s="143" t="str">
        <f t="shared" si="1095"/>
        <v>B0BLK8PXNY</v>
      </c>
      <c r="RI156" s="143" t="str">
        <f t="shared" si="1095"/>
        <v>FBA76743</v>
      </c>
      <c r="RJ156" s="17">
        <f>J156</f>
        <v>7667.5267199999989</v>
      </c>
      <c r="RK156" s="3">
        <v>0</v>
      </c>
      <c r="RL156" s="32">
        <f>RK156*RJ156</f>
        <v>0</v>
      </c>
      <c r="RM156" s="3">
        <v>4</v>
      </c>
      <c r="RN156" s="32">
        <f>RM156*RJ156</f>
        <v>30670.106879999996</v>
      </c>
      <c r="RO156" s="3">
        <v>0</v>
      </c>
      <c r="RP156" s="32">
        <f>RO156*RJ156</f>
        <v>0</v>
      </c>
      <c r="RQ156" s="3">
        <v>0</v>
      </c>
      <c r="RR156" s="32">
        <f>RQ156*RJ156</f>
        <v>0</v>
      </c>
      <c r="RS156" s="58">
        <v>0</v>
      </c>
      <c r="RT156" s="59">
        <f>RS156*RJ156</f>
        <v>0</v>
      </c>
      <c r="RU156" s="58">
        <v>0</v>
      </c>
      <c r="RV156" s="59">
        <f>RU156*RJ156</f>
        <v>0</v>
      </c>
      <c r="RW156" s="58">
        <v>0</v>
      </c>
      <c r="RX156" s="59">
        <f>RW156*RJ156</f>
        <v>0</v>
      </c>
      <c r="RY156" s="42">
        <f>RK156+RM156+RS156+RO156+RQ156+RU156+RW156</f>
        <v>4</v>
      </c>
      <c r="RZ156" s="92">
        <f>RY156*RJ156</f>
        <v>30670.106879999996</v>
      </c>
      <c r="SA156" s="141">
        <v>0</v>
      </c>
      <c r="SB156" s="36" t="str">
        <f>E156</f>
        <v>AM-K2</v>
      </c>
      <c r="SC156" s="98" t="s">
        <v>292</v>
      </c>
      <c r="SD156" s="17">
        <f>J156</f>
        <v>7667.5267199999989</v>
      </c>
      <c r="SE156" s="100">
        <v>0</v>
      </c>
      <c r="SF156" s="88">
        <v>0</v>
      </c>
      <c r="SG156" s="3">
        <v>0</v>
      </c>
      <c r="SH156" s="88">
        <v>0</v>
      </c>
      <c r="SI156" s="23">
        <f t="shared" si="1096"/>
        <v>0</v>
      </c>
      <c r="SJ156" s="68">
        <f t="shared" si="1097"/>
        <v>0</v>
      </c>
      <c r="SK156" s="68">
        <f t="shared" si="1098"/>
        <v>0</v>
      </c>
      <c r="SL156" s="62">
        <f t="shared" si="1099"/>
        <v>0</v>
      </c>
      <c r="SM156" s="23">
        <v>0</v>
      </c>
      <c r="SN156" s="23">
        <v>1</v>
      </c>
      <c r="SO156" s="68">
        <v>12997</v>
      </c>
      <c r="SP156" s="62">
        <f t="shared" si="1100"/>
        <v>1.2409485326693044E-2</v>
      </c>
      <c r="SQ156" s="34">
        <f t="shared" si="1101"/>
        <v>0</v>
      </c>
      <c r="SR156" s="143" t="str">
        <f t="shared" si="1102"/>
        <v>AM-K2</v>
      </c>
      <c r="SS156" s="143" t="str">
        <f t="shared" si="1103"/>
        <v>B0BLK8PXNY</v>
      </c>
      <c r="ST156" s="143" t="str">
        <f t="shared" si="1104"/>
        <v>FBA76743</v>
      </c>
      <c r="SU156" s="17">
        <f t="shared" si="1105"/>
        <v>7667.5267199999989</v>
      </c>
      <c r="SV156" s="3">
        <v>0</v>
      </c>
      <c r="SW156" s="32">
        <f t="shared" si="1106"/>
        <v>0</v>
      </c>
      <c r="SX156" s="3">
        <v>4</v>
      </c>
      <c r="SY156" s="32">
        <f t="shared" si="1107"/>
        <v>30670.106879999996</v>
      </c>
      <c r="SZ156" s="3">
        <v>0</v>
      </c>
      <c r="TA156" s="32">
        <f t="shared" si="1108"/>
        <v>0</v>
      </c>
      <c r="TB156" s="3">
        <v>0</v>
      </c>
      <c r="TC156" s="32">
        <f t="shared" si="1109"/>
        <v>0</v>
      </c>
      <c r="TD156" s="58">
        <v>0</v>
      </c>
      <c r="TE156" s="59">
        <f t="shared" si="1110"/>
        <v>0</v>
      </c>
      <c r="TF156" s="58">
        <v>0</v>
      </c>
      <c r="TG156" s="59">
        <f t="shared" si="1111"/>
        <v>0</v>
      </c>
      <c r="TH156" s="58">
        <v>0</v>
      </c>
      <c r="TI156" s="59">
        <f t="shared" si="1112"/>
        <v>0</v>
      </c>
      <c r="TJ156" s="42">
        <f t="shared" si="1113"/>
        <v>4</v>
      </c>
      <c r="TK156" s="92">
        <f t="shared" si="1114"/>
        <v>30670.106879999996</v>
      </c>
      <c r="TL156" s="141">
        <v>0</v>
      </c>
      <c r="TM156" s="36" t="str">
        <f t="shared" si="1115"/>
        <v>AM-K2</v>
      </c>
      <c r="TN156" s="98" t="s">
        <v>292</v>
      </c>
      <c r="TO156" s="17">
        <f t="shared" si="1116"/>
        <v>7667.5267199999989</v>
      </c>
      <c r="TP156" s="100">
        <v>0</v>
      </c>
      <c r="TQ156" s="88">
        <v>0</v>
      </c>
      <c r="TR156" s="3">
        <v>0</v>
      </c>
      <c r="TS156" s="88">
        <v>0</v>
      </c>
      <c r="TT156" s="23">
        <f t="shared" si="1117"/>
        <v>0</v>
      </c>
      <c r="TU156" s="68">
        <f t="shared" si="1118"/>
        <v>0</v>
      </c>
      <c r="TV156" s="68">
        <f t="shared" si="1119"/>
        <v>0</v>
      </c>
      <c r="TW156" s="62">
        <f t="shared" si="1120"/>
        <v>0</v>
      </c>
      <c r="TX156" s="23">
        <v>0</v>
      </c>
      <c r="TY156" s="23">
        <v>1</v>
      </c>
      <c r="TZ156" s="68">
        <v>12997</v>
      </c>
      <c r="UA156" s="62">
        <f t="shared" si="1121"/>
        <v>1.2409485326693044E-2</v>
      </c>
      <c r="UB156" s="34">
        <f t="shared" si="1122"/>
        <v>0</v>
      </c>
      <c r="UC156" s="143" t="str">
        <f t="shared" si="1123"/>
        <v>AM-K2</v>
      </c>
      <c r="UD156" s="143" t="str">
        <f t="shared" si="1124"/>
        <v>B0BLK8PXNY</v>
      </c>
      <c r="UE156" s="143" t="str">
        <f t="shared" si="1125"/>
        <v>FBA76743</v>
      </c>
      <c r="UF156" s="17">
        <f t="shared" si="1126"/>
        <v>7667.5267199999989</v>
      </c>
      <c r="UG156" s="3">
        <v>0</v>
      </c>
      <c r="UH156" s="32">
        <f t="shared" si="1127"/>
        <v>0</v>
      </c>
      <c r="UI156" s="3">
        <v>4</v>
      </c>
      <c r="UJ156" s="32">
        <f t="shared" si="1128"/>
        <v>30670.106879999996</v>
      </c>
      <c r="UK156" s="3">
        <v>0</v>
      </c>
      <c r="UL156" s="32">
        <f t="shared" si="1129"/>
        <v>0</v>
      </c>
      <c r="UM156" s="3">
        <v>0</v>
      </c>
      <c r="UN156" s="32">
        <f t="shared" si="1130"/>
        <v>0</v>
      </c>
      <c r="UO156" s="58">
        <v>0</v>
      </c>
      <c r="UP156" s="59">
        <f t="shared" si="1131"/>
        <v>0</v>
      </c>
      <c r="UQ156" s="58">
        <v>0</v>
      </c>
      <c r="UR156" s="59">
        <f t="shared" si="1132"/>
        <v>0</v>
      </c>
      <c r="US156" s="58">
        <v>0</v>
      </c>
      <c r="UT156" s="59">
        <f t="shared" si="1133"/>
        <v>0</v>
      </c>
      <c r="UU156" s="42">
        <f t="shared" si="1134"/>
        <v>4</v>
      </c>
      <c r="UV156" s="92">
        <f t="shared" si="1135"/>
        <v>30670.106879999996</v>
      </c>
      <c r="UW156" s="141">
        <v>0</v>
      </c>
      <c r="UX156" s="36" t="str">
        <f t="shared" si="1136"/>
        <v>AM-K2</v>
      </c>
      <c r="UY156" s="98" t="s">
        <v>292</v>
      </c>
      <c r="UZ156" s="17">
        <f t="shared" si="1137"/>
        <v>7667.5267199999989</v>
      </c>
      <c r="VA156" s="100">
        <v>0</v>
      </c>
      <c r="VB156" s="88">
        <v>0</v>
      </c>
      <c r="VC156" s="3">
        <v>0</v>
      </c>
      <c r="VD156" s="88">
        <v>0</v>
      </c>
      <c r="VE156" s="23">
        <f t="shared" si="1048"/>
        <v>0</v>
      </c>
      <c r="VF156" s="68">
        <f t="shared" si="1049"/>
        <v>0</v>
      </c>
      <c r="VG156" s="68">
        <f t="shared" si="1050"/>
        <v>0</v>
      </c>
      <c r="VH156" s="62">
        <f t="shared" si="1051"/>
        <v>0</v>
      </c>
      <c r="VI156" s="23">
        <v>0</v>
      </c>
      <c r="VJ156" s="23">
        <v>1</v>
      </c>
      <c r="VK156" s="68">
        <v>12997</v>
      </c>
      <c r="VL156" s="62">
        <f t="shared" si="1138"/>
        <v>1.2409485326693044E-2</v>
      </c>
      <c r="VM156" s="34">
        <f t="shared" si="1052"/>
        <v>0</v>
      </c>
      <c r="VN156" s="143" t="str">
        <f t="shared" si="1044"/>
        <v>AM-K2</v>
      </c>
      <c r="VO156" s="143" t="str">
        <f t="shared" si="1045"/>
        <v>B0BLK8PXNY</v>
      </c>
      <c r="VP156" s="143" t="str">
        <f t="shared" si="1046"/>
        <v>FBA76743</v>
      </c>
      <c r="VQ156" s="17">
        <f t="shared" si="1053"/>
        <v>7667.5267199999989</v>
      </c>
      <c r="VR156" s="3">
        <v>0</v>
      </c>
      <c r="VS156" s="32">
        <f t="shared" si="1054"/>
        <v>0</v>
      </c>
      <c r="VT156" s="3">
        <v>3</v>
      </c>
      <c r="VU156" s="32">
        <f t="shared" si="1055"/>
        <v>23002.580159999998</v>
      </c>
      <c r="VV156" s="3">
        <v>0</v>
      </c>
      <c r="VW156" s="32">
        <f t="shared" si="1056"/>
        <v>0</v>
      </c>
      <c r="VX156" s="3">
        <v>0</v>
      </c>
      <c r="VY156" s="32">
        <f t="shared" si="1057"/>
        <v>0</v>
      </c>
      <c r="VZ156" s="58">
        <v>0</v>
      </c>
      <c r="WA156" s="59">
        <f t="shared" si="1058"/>
        <v>0</v>
      </c>
      <c r="WB156" s="58">
        <v>0</v>
      </c>
      <c r="WC156" s="59">
        <f t="shared" si="1059"/>
        <v>0</v>
      </c>
      <c r="WD156" s="58">
        <v>0</v>
      </c>
      <c r="WE156" s="59">
        <f t="shared" si="1060"/>
        <v>0</v>
      </c>
      <c r="WF156" s="42">
        <f t="shared" si="1061"/>
        <v>3</v>
      </c>
      <c r="WG156" s="92">
        <f t="shared" si="1062"/>
        <v>23002.580159999998</v>
      </c>
      <c r="WH156" s="141">
        <v>0</v>
      </c>
      <c r="WI156" s="36" t="str">
        <f t="shared" si="1047"/>
        <v>AM-K2</v>
      </c>
      <c r="WJ156" s="98" t="s">
        <v>292</v>
      </c>
      <c r="WK156" s="17">
        <f t="shared" si="1063"/>
        <v>7667.5267199999989</v>
      </c>
    </row>
    <row r="157" spans="1:609">
      <c r="A157" s="157" t="s">
        <v>72</v>
      </c>
      <c r="B157" s="157" t="s">
        <v>71</v>
      </c>
      <c r="C157" s="152" t="s">
        <v>294</v>
      </c>
      <c r="D157" s="150" t="s">
        <v>669</v>
      </c>
      <c r="E157" s="157" t="s">
        <v>229</v>
      </c>
      <c r="F157" s="165" t="s">
        <v>294</v>
      </c>
      <c r="G157" s="165" t="s">
        <v>327</v>
      </c>
      <c r="H157" s="159" t="s">
        <v>628</v>
      </c>
      <c r="I157" s="159" t="s">
        <v>629</v>
      </c>
      <c r="J157" s="187">
        <v>2769.7249916577352</v>
      </c>
      <c r="K157" s="135" t="s">
        <v>193</v>
      </c>
      <c r="L157" s="136">
        <v>0</v>
      </c>
      <c r="M157" s="120">
        <v>0</v>
      </c>
      <c r="N157" s="137">
        <v>0</v>
      </c>
      <c r="O157" s="120">
        <v>0</v>
      </c>
      <c r="P157" s="122">
        <f>M157+N157+O157</f>
        <v>0</v>
      </c>
      <c r="Q157" s="136">
        <v>0</v>
      </c>
      <c r="R157" s="120">
        <v>0</v>
      </c>
      <c r="S157" s="138">
        <v>0</v>
      </c>
      <c r="T157" s="120">
        <v>0</v>
      </c>
      <c r="U157" s="122">
        <f>R157+S157+T157</f>
        <v>0</v>
      </c>
      <c r="V157" s="136">
        <v>0.99770000000000003</v>
      </c>
      <c r="W157" s="120">
        <v>0</v>
      </c>
      <c r="X157" s="120">
        <v>0</v>
      </c>
      <c r="Y157" s="120">
        <v>2</v>
      </c>
      <c r="Z157" s="122">
        <f>W157+X157+Y157</f>
        <v>2</v>
      </c>
      <c r="AA157" s="116">
        <f>Z157/$Z$1</f>
        <v>1.7196904557179708E-3</v>
      </c>
      <c r="AB157" s="136">
        <v>0.999</v>
      </c>
      <c r="AC157" s="120">
        <v>0</v>
      </c>
      <c r="AD157" s="120">
        <v>0</v>
      </c>
      <c r="AE157" s="120">
        <v>11</v>
      </c>
      <c r="AF157" s="122">
        <f>AC157+AD157+AE157</f>
        <v>11</v>
      </c>
      <c r="AG157" s="116">
        <f>AF157/$AF$1</f>
        <v>8.2028337061894104E-3</v>
      </c>
      <c r="AH157" s="114">
        <v>0.99239999999999995</v>
      </c>
      <c r="AI157" s="120">
        <v>0</v>
      </c>
      <c r="AJ157" s="120">
        <v>0</v>
      </c>
      <c r="AK157" s="120">
        <v>11</v>
      </c>
      <c r="AL157" s="122">
        <f>AI157+AJ157+AK157</f>
        <v>11</v>
      </c>
      <c r="AM157" s="116">
        <f>AL157/$AL$1</f>
        <v>9.3378607809847195E-3</v>
      </c>
      <c r="AN157" s="114">
        <v>0.99890000000000001</v>
      </c>
      <c r="AO157" s="120">
        <v>0</v>
      </c>
      <c r="AP157" s="120">
        <v>12</v>
      </c>
      <c r="AQ157" s="122">
        <f>AO157+AP157</f>
        <v>12</v>
      </c>
      <c r="AR157" s="123" t="e">
        <f>AQ157*#REF!</f>
        <v>#REF!</v>
      </c>
      <c r="AS157" s="116" t="e">
        <f>AR157/$AR$1</f>
        <v>#REF!</v>
      </c>
      <c r="AT157" s="114">
        <v>0.96489999999999998</v>
      </c>
      <c r="AU157" s="120">
        <v>0</v>
      </c>
      <c r="AV157" s="120">
        <v>4</v>
      </c>
      <c r="AW157" s="122">
        <f>AU157+AV157</f>
        <v>4</v>
      </c>
      <c r="AX157" s="123" t="e">
        <f>AW157*#REF!</f>
        <v>#REF!</v>
      </c>
      <c r="AY157" s="116" t="e">
        <f>AX157/$AX$1</f>
        <v>#REF!</v>
      </c>
      <c r="AZ157" s="114">
        <v>0.99270000000000003</v>
      </c>
      <c r="BA157" s="120">
        <v>0</v>
      </c>
      <c r="BB157" s="120">
        <v>1</v>
      </c>
      <c r="BC157" s="122">
        <f>BA157+BB157</f>
        <v>1</v>
      </c>
      <c r="BD157" s="123" t="e">
        <f>BC157*#REF!</f>
        <v>#REF!</v>
      </c>
      <c r="BE157" s="116" t="e">
        <f>BD157/$BD$1</f>
        <v>#REF!</v>
      </c>
      <c r="BF157" s="114">
        <v>0.99890000000000001</v>
      </c>
      <c r="BG157" s="120">
        <v>0</v>
      </c>
      <c r="BH157" s="120">
        <v>6</v>
      </c>
      <c r="BI157" s="122">
        <f>BG157+BH157</f>
        <v>6</v>
      </c>
      <c r="BJ157" s="123" t="e">
        <f>BI157*#REF!</f>
        <v>#REF!</v>
      </c>
      <c r="BK157" s="115" t="e">
        <f>BJ157/$BJ$1</f>
        <v>#REF!</v>
      </c>
      <c r="BL157" s="114">
        <v>0.99870000000000003</v>
      </c>
      <c r="BM157" s="120">
        <v>0</v>
      </c>
      <c r="BN157" s="120">
        <v>3</v>
      </c>
      <c r="BO157" s="122">
        <f>BM157+BN157</f>
        <v>3</v>
      </c>
      <c r="BP157" s="123" t="e">
        <f>BO157*#REF!</f>
        <v>#REF!</v>
      </c>
      <c r="BQ157" s="115" t="e">
        <f>BP157/$BP$1</f>
        <v>#REF!</v>
      </c>
      <c r="BR157" s="114">
        <v>0.99890000000000001</v>
      </c>
      <c r="BS157" s="120">
        <v>0</v>
      </c>
      <c r="BT157" s="120">
        <v>8</v>
      </c>
      <c r="BU157" s="120">
        <v>36792</v>
      </c>
      <c r="BV157" s="120">
        <v>0</v>
      </c>
      <c r="BW157" s="120">
        <v>0</v>
      </c>
      <c r="BX157" s="120">
        <v>4</v>
      </c>
      <c r="BY157" s="120">
        <v>8996</v>
      </c>
      <c r="BZ157" s="122">
        <f>BS157+BT157+BX157+BV157</f>
        <v>12</v>
      </c>
      <c r="CA157" s="122">
        <f>BY157+BU157+BW157</f>
        <v>45788</v>
      </c>
      <c r="CB157" s="115">
        <f>CA157/$CA$1</f>
        <v>5.5960019780133975E-3</v>
      </c>
      <c r="CC157" s="123" t="e">
        <f>BZ157*#REF!</f>
        <v>#REF!</v>
      </c>
      <c r="CD157" s="120">
        <v>11</v>
      </c>
      <c r="CE157" s="120">
        <v>51788</v>
      </c>
      <c r="CF157" s="120">
        <v>0</v>
      </c>
      <c r="CG157" s="120">
        <v>0</v>
      </c>
      <c r="CH157" s="120">
        <v>8</v>
      </c>
      <c r="CI157" s="120">
        <v>17992</v>
      </c>
      <c r="CJ157" s="122">
        <f>CD157+CH157+CF157</f>
        <v>19</v>
      </c>
      <c r="CK157" s="122">
        <f>CI157+CE157+CG157</f>
        <v>69780</v>
      </c>
      <c r="CL157" s="116">
        <f>CK157/$CK$1</f>
        <v>9.4189515725320305E-3</v>
      </c>
      <c r="CM157" s="123" t="e">
        <f>CJ157*#REF!</f>
        <v>#REF!</v>
      </c>
      <c r="CN157" s="120">
        <v>6</v>
      </c>
      <c r="CO157" s="120">
        <v>25759.42</v>
      </c>
      <c r="CP157" s="120">
        <v>0</v>
      </c>
      <c r="CQ157" s="120">
        <v>0</v>
      </c>
      <c r="CR157" s="120">
        <v>0</v>
      </c>
      <c r="CS157" s="120">
        <v>0</v>
      </c>
      <c r="CT157" s="122">
        <f>CN157+CR157+CP157</f>
        <v>6</v>
      </c>
      <c r="CU157" s="122">
        <f>CS157+CO157+CQ157</f>
        <v>25759.42</v>
      </c>
      <c r="CV157" s="116">
        <f>CU157/$CU$1</f>
        <v>3.6405153923022007E-3</v>
      </c>
      <c r="CW157" s="123" t="e">
        <f>CT157*#REF!</f>
        <v>#REF!</v>
      </c>
      <c r="CX157" s="120">
        <v>7</v>
      </c>
      <c r="CY157" s="120">
        <v>29607.58</v>
      </c>
      <c r="CZ157" s="120">
        <v>0</v>
      </c>
      <c r="DA157" s="120">
        <v>0</v>
      </c>
      <c r="DB157" s="122">
        <f t="shared" si="1074"/>
        <v>7</v>
      </c>
      <c r="DC157" s="122">
        <f t="shared" si="1074"/>
        <v>29607.58</v>
      </c>
      <c r="DD157" s="116">
        <f>DC157/$DC$1</f>
        <v>3.8686711050636845E-3</v>
      </c>
      <c r="DE157" s="122">
        <v>1283</v>
      </c>
      <c r="DF157" s="122">
        <v>10</v>
      </c>
      <c r="DG157" s="122">
        <v>42290</v>
      </c>
      <c r="DH157" s="123" t="e">
        <f>DB157*#REF!</f>
        <v>#REF!</v>
      </c>
      <c r="DI157" s="120">
        <v>8</v>
      </c>
      <c r="DJ157" s="120">
        <v>33576.58</v>
      </c>
      <c r="DK157" s="120">
        <v>0</v>
      </c>
      <c r="DL157" s="120">
        <v>0</v>
      </c>
      <c r="DM157" s="122">
        <f t="shared" si="1075"/>
        <v>8</v>
      </c>
      <c r="DN157" s="122">
        <f t="shared" si="1075"/>
        <v>33576.58</v>
      </c>
      <c r="DO157" s="122">
        <f>DN157/1.18</f>
        <v>28454.728813559326</v>
      </c>
      <c r="DP157" s="116">
        <f>DN157/$DN$1</f>
        <v>3.8457899417209105E-3</v>
      </c>
      <c r="DQ157" s="122">
        <v>1477</v>
      </c>
      <c r="DR157" s="122">
        <v>12</v>
      </c>
      <c r="DS157" s="122">
        <v>50658</v>
      </c>
      <c r="DT157" s="116">
        <f>DS157/$DS$1</f>
        <v>5.0567974744785398E-3</v>
      </c>
      <c r="DU157" s="123" t="e">
        <f>DM157*#REF!</f>
        <v>#REF!</v>
      </c>
      <c r="DV157" s="116">
        <f>(DR157-DF157)/DF157</f>
        <v>0.2</v>
      </c>
      <c r="DW157" s="116">
        <f>(DM157-DB157)/DB157</f>
        <v>0.14285714285714285</v>
      </c>
      <c r="DX157" s="123">
        <v>5824.3599999999988</v>
      </c>
      <c r="DY157" s="122">
        <v>7</v>
      </c>
      <c r="DZ157" s="123">
        <v>36552.550000000003</v>
      </c>
      <c r="EA157" s="116">
        <f>DX157/DZ157</f>
        <v>0.15934209788373174</v>
      </c>
      <c r="EB157" s="116">
        <f>DX157/DO157</f>
        <v>0.20468864905240491</v>
      </c>
      <c r="EC157" s="116" t="s">
        <v>461</v>
      </c>
      <c r="ED157" s="116" t="s">
        <v>461</v>
      </c>
      <c r="EE157" s="120">
        <v>14</v>
      </c>
      <c r="EF157" s="120">
        <v>55484</v>
      </c>
      <c r="EG157" s="120">
        <v>0</v>
      </c>
      <c r="EH157" s="120">
        <v>0</v>
      </c>
      <c r="EI157" s="122">
        <f t="shared" si="1076"/>
        <v>14</v>
      </c>
      <c r="EJ157" s="122">
        <f t="shared" si="1076"/>
        <v>55484</v>
      </c>
      <c r="EK157" s="122">
        <f>EJ157/1.18</f>
        <v>47020.338983050853</v>
      </c>
      <c r="EL157" s="117">
        <f>EJ157/$EJ$1</f>
        <v>5.6296769865174763E-3</v>
      </c>
      <c r="EM157" s="122">
        <v>2295</v>
      </c>
      <c r="EN157" s="122">
        <v>17</v>
      </c>
      <c r="EO157" s="122">
        <v>63944</v>
      </c>
      <c r="EP157" s="117">
        <f>EO157/$EO$1</f>
        <v>5.6462877627061559E-3</v>
      </c>
      <c r="EQ157" s="123" t="e">
        <f>EI157*#REF!</f>
        <v>#REF!</v>
      </c>
      <c r="ER157" s="116">
        <f>(EN157-DR157)/DR157</f>
        <v>0.41666666666666669</v>
      </c>
      <c r="ES157" s="116">
        <f>(EI157-DM157)/DM157</f>
        <v>0.75</v>
      </c>
      <c r="ET157" s="116"/>
      <c r="EU157" s="116"/>
      <c r="EV157" s="120">
        <v>21</v>
      </c>
      <c r="EW157" s="120">
        <v>86065.99</v>
      </c>
      <c r="EX157" s="120">
        <v>0</v>
      </c>
      <c r="EY157" s="120">
        <v>0</v>
      </c>
      <c r="EZ157" s="122">
        <f t="shared" si="1077"/>
        <v>21</v>
      </c>
      <c r="FA157" s="122">
        <f t="shared" si="1077"/>
        <v>86065.99</v>
      </c>
      <c r="FB157" s="124">
        <f>FA157/1.18</f>
        <v>72937.279661016961</v>
      </c>
      <c r="FC157" s="117">
        <f>FA157/$FA$1</f>
        <v>8.4036932713973528E-3</v>
      </c>
      <c r="FD157" s="122">
        <v>2386</v>
      </c>
      <c r="FE157" s="122">
        <v>31</v>
      </c>
      <c r="FF157" s="122">
        <v>113300</v>
      </c>
      <c r="FG157" s="117">
        <f>FF157/$FF$1</f>
        <v>8.6204247024562076E-3</v>
      </c>
      <c r="FH157" s="123" t="e">
        <f>EZ157*#REF!</f>
        <v>#REF!</v>
      </c>
      <c r="FI157" s="120">
        <v>18</v>
      </c>
      <c r="FJ157" s="120">
        <v>68302.900000000009</v>
      </c>
      <c r="FK157" s="120">
        <v>0</v>
      </c>
      <c r="FL157" s="120">
        <v>0</v>
      </c>
      <c r="FM157" s="122">
        <f t="shared" si="1078"/>
        <v>18</v>
      </c>
      <c r="FN157" s="122">
        <f t="shared" si="1078"/>
        <v>68302.900000000009</v>
      </c>
      <c r="FO157" s="124">
        <f>FN157/1.18</f>
        <v>57883.813559322043</v>
      </c>
      <c r="FP157" s="117">
        <f>FN157/$FN$1</f>
        <v>5.2704604519672599E-3</v>
      </c>
      <c r="FQ157" s="122">
        <v>1226</v>
      </c>
      <c r="FR157" s="122">
        <v>20</v>
      </c>
      <c r="FS157" s="118">
        <v>75920</v>
      </c>
      <c r="FT157" s="117">
        <f>FS157/$FS$1</f>
        <v>4.5112618738542779E-3</v>
      </c>
      <c r="FU157" s="123" t="e">
        <f>FM157*#REF!</f>
        <v>#REF!</v>
      </c>
      <c r="FV157" s="120">
        <v>1</v>
      </c>
      <c r="FW157" s="120">
        <v>4199</v>
      </c>
      <c r="FX157" s="120">
        <v>0</v>
      </c>
      <c r="FY157" s="120">
        <v>0</v>
      </c>
      <c r="FZ157" s="122">
        <f t="shared" si="1079"/>
        <v>1</v>
      </c>
      <c r="GA157" s="122">
        <f t="shared" si="1079"/>
        <v>4199</v>
      </c>
      <c r="GB157" s="124">
        <f>GA157/1.18</f>
        <v>3558.4745762711868</v>
      </c>
      <c r="GC157" s="117">
        <f>GA157/$GA$1</f>
        <v>3.857745294082229E-4</v>
      </c>
      <c r="GD157" s="122">
        <v>537</v>
      </c>
      <c r="GE157" s="122">
        <v>1</v>
      </c>
      <c r="GF157" s="118">
        <v>4199</v>
      </c>
      <c r="GG157" s="117">
        <f>GF157/$GF$1</f>
        <v>3.4137234446623965E-4</v>
      </c>
      <c r="GH157" s="123">
        <f>J157*FZ157</f>
        <v>2769.7249916577352</v>
      </c>
      <c r="GI157" s="120">
        <v>0</v>
      </c>
      <c r="GJ157" s="120">
        <v>0</v>
      </c>
      <c r="GK157" s="120"/>
      <c r="GL157" s="120"/>
      <c r="GM157" s="122">
        <f t="shared" si="1080"/>
        <v>0</v>
      </c>
      <c r="GN157" s="122">
        <f t="shared" si="1080"/>
        <v>0</v>
      </c>
      <c r="GO157" s="124">
        <f>GN157/1.18</f>
        <v>0</v>
      </c>
      <c r="GP157" s="117">
        <f>GN157/$GN$1</f>
        <v>0</v>
      </c>
      <c r="GQ157" s="122">
        <v>565</v>
      </c>
      <c r="GR157" s="122">
        <v>1</v>
      </c>
      <c r="GS157" s="118">
        <v>3999</v>
      </c>
      <c r="GT157" s="117">
        <f>GS157/$GS$1</f>
        <v>3.7932247636965149E-4</v>
      </c>
      <c r="GU157" s="123">
        <f>J157*GM157</f>
        <v>0</v>
      </c>
      <c r="GV157" s="120">
        <v>3</v>
      </c>
      <c r="GW157" s="120">
        <v>11521.02</v>
      </c>
      <c r="GX157" s="120"/>
      <c r="GY157" s="120"/>
      <c r="GZ157" s="122">
        <f t="shared" si="1081"/>
        <v>3</v>
      </c>
      <c r="HA157" s="122">
        <f t="shared" si="1081"/>
        <v>11521.02</v>
      </c>
      <c r="HB157" s="124">
        <f>HA157/1.18</f>
        <v>9763.5762711864409</v>
      </c>
      <c r="HC157" s="117">
        <f>HA157/$HA$1</f>
        <v>1.3819653198294262E-3</v>
      </c>
      <c r="HD157" s="122">
        <v>1228</v>
      </c>
      <c r="HE157" s="122">
        <v>3</v>
      </c>
      <c r="HF157" s="118">
        <v>11597</v>
      </c>
      <c r="HG157" s="117">
        <f>HF157/$HF$1</f>
        <v>1.0060586470510822E-3</v>
      </c>
      <c r="HH157" s="123">
        <f>J157*GZ157</f>
        <v>8309.1749749732062</v>
      </c>
      <c r="HI157" s="120">
        <v>3</v>
      </c>
      <c r="HJ157" s="120">
        <v>11876</v>
      </c>
      <c r="HK157" s="120"/>
      <c r="HL157" s="120"/>
      <c r="HM157" s="122">
        <f t="shared" si="1082"/>
        <v>3</v>
      </c>
      <c r="HN157" s="122">
        <f t="shared" si="1082"/>
        <v>11876</v>
      </c>
      <c r="HO157" s="124">
        <f>HN157/1.18</f>
        <v>10064.406779661018</v>
      </c>
      <c r="HP157" s="117">
        <f>HN157/$HN$1</f>
        <v>1.4178789765722333E-3</v>
      </c>
      <c r="HQ157" s="122">
        <v>559</v>
      </c>
      <c r="HR157" s="122">
        <v>3</v>
      </c>
      <c r="HS157" s="118">
        <v>11697</v>
      </c>
      <c r="HT157" s="117">
        <f>HS157/$HS$1</f>
        <v>1.2139327977098318E-3</v>
      </c>
      <c r="HU157" s="123">
        <f>J157*HM157</f>
        <v>8309.1749749732062</v>
      </c>
      <c r="HV157" s="120">
        <v>1</v>
      </c>
      <c r="HW157" s="120">
        <v>3978</v>
      </c>
      <c r="HX157" s="120">
        <v>0</v>
      </c>
      <c r="HY157">
        <v>0</v>
      </c>
      <c r="HZ157" s="122">
        <f t="shared" si="1083"/>
        <v>1</v>
      </c>
      <c r="IA157" s="122">
        <f t="shared" si="1083"/>
        <v>3978</v>
      </c>
      <c r="IB157" s="124">
        <f>IA157/1.18</f>
        <v>3371.1864406779664</v>
      </c>
      <c r="IC157" s="117">
        <f>IA157/$IA$1</f>
        <v>3.2430558970692152E-4</v>
      </c>
      <c r="ID157" s="122">
        <v>403</v>
      </c>
      <c r="IE157" s="122">
        <v>0</v>
      </c>
      <c r="IF157" s="118">
        <v>0</v>
      </c>
      <c r="IG157" s="117">
        <f>IF157/$IF$1</f>
        <v>0</v>
      </c>
      <c r="IH157" s="123">
        <f>IY157*HZ157</f>
        <v>2769.7249916577352</v>
      </c>
      <c r="II157" s="120">
        <v>0</v>
      </c>
      <c r="IJ157" s="127">
        <v>0</v>
      </c>
      <c r="IK157" s="120">
        <v>1</v>
      </c>
      <c r="IL157" s="127">
        <v>3998.9964</v>
      </c>
      <c r="IM157" s="122">
        <f t="shared" si="1084"/>
        <v>1</v>
      </c>
      <c r="IN157" s="118">
        <f t="shared" si="1084"/>
        <v>3998.9964</v>
      </c>
      <c r="IO157" s="118">
        <f>IN157/1.18</f>
        <v>3388.98</v>
      </c>
      <c r="IP157" s="117">
        <f>IN157/$IN$1</f>
        <v>4.347044559319208E-4</v>
      </c>
      <c r="IQ157" s="122">
        <v>519</v>
      </c>
      <c r="IR157" s="122">
        <v>0</v>
      </c>
      <c r="IS157" s="118">
        <v>0</v>
      </c>
      <c r="IT157" s="117">
        <f>IS157/$IS$1</f>
        <v>0</v>
      </c>
      <c r="IU157" s="123">
        <f>IY157*IM157</f>
        <v>2769.7249916577352</v>
      </c>
      <c r="IV157" s="146" t="str">
        <f>E157</f>
        <v>AM-C37</v>
      </c>
      <c r="IW157" s="146" t="str">
        <f t="shared" si="1085"/>
        <v>B0C55MY66L</v>
      </c>
      <c r="IX157" s="146" t="str">
        <f t="shared" si="1085"/>
        <v>FBA78424</v>
      </c>
      <c r="IY157" s="121">
        <v>2769.7249916577352</v>
      </c>
      <c r="IZ157" s="120">
        <v>7</v>
      </c>
      <c r="JA157" s="128">
        <f>IZ157*IY157</f>
        <v>19388.074941604147</v>
      </c>
      <c r="JB157" s="120">
        <v>0</v>
      </c>
      <c r="JC157" s="128">
        <f>JB157*IY157</f>
        <v>0</v>
      </c>
      <c r="JD157" s="120">
        <v>5</v>
      </c>
      <c r="JE157" s="128">
        <f>JD157*IY157</f>
        <v>13848.624958288676</v>
      </c>
      <c r="JF157" s="120">
        <v>0</v>
      </c>
      <c r="JG157" s="128">
        <f>JF157*IY157</f>
        <v>0</v>
      </c>
      <c r="JH157" s="129">
        <v>0</v>
      </c>
      <c r="JI157" s="130">
        <f>JH157*IY157</f>
        <v>0</v>
      </c>
      <c r="JJ157" s="129">
        <v>0</v>
      </c>
      <c r="JK157" s="130">
        <f>JJ157*IY157</f>
        <v>0</v>
      </c>
      <c r="JL157" s="129">
        <v>0</v>
      </c>
      <c r="JM157" s="130">
        <f>JL157*IY157</f>
        <v>0</v>
      </c>
      <c r="JN157" s="131">
        <f>IZ157+JB157+JH157+JD157+JF157+JJ157+JL157</f>
        <v>12</v>
      </c>
      <c r="JO157" s="132">
        <f>JN157*IY157</f>
        <v>33236.699899892825</v>
      </c>
      <c r="JP157" s="125" t="str">
        <f>E157</f>
        <v>AM-C37</v>
      </c>
      <c r="JQ157" s="125" t="str">
        <f>C157</f>
        <v>EOL</v>
      </c>
      <c r="JR157" s="121">
        <v>2769.7249916577352</v>
      </c>
      <c r="JS157" s="120">
        <v>0</v>
      </c>
      <c r="JT157" s="127">
        <v>0</v>
      </c>
      <c r="JU157" s="120">
        <v>1</v>
      </c>
      <c r="JV157" s="127">
        <v>3998.9964</v>
      </c>
      <c r="JW157" s="122">
        <f t="shared" si="1086"/>
        <v>1</v>
      </c>
      <c r="JX157" s="118">
        <f t="shared" si="1086"/>
        <v>3998.9964</v>
      </c>
      <c r="JY157" s="118">
        <f>JX157/1.18</f>
        <v>3388.98</v>
      </c>
      <c r="JZ157" s="117">
        <f>JX157/$JX$1</f>
        <v>3.6352594000347823E-4</v>
      </c>
      <c r="KA157" s="122">
        <v>242</v>
      </c>
      <c r="KB157" s="122">
        <v>0</v>
      </c>
      <c r="KC157" s="118">
        <v>0</v>
      </c>
      <c r="KD157" s="117">
        <f>KC157/$IS$1</f>
        <v>0</v>
      </c>
      <c r="KE157" s="123">
        <f>KI157*JW157</f>
        <v>2769.7249916577352</v>
      </c>
      <c r="KF157" s="146" t="str">
        <f>E157</f>
        <v>AM-C37</v>
      </c>
      <c r="KG157" s="146" t="str">
        <f>A157</f>
        <v>B0C55MY66L</v>
      </c>
      <c r="KH157" s="146" t="str">
        <f>B157</f>
        <v>FBA78424</v>
      </c>
      <c r="KI157" s="121">
        <v>2769.7249916577352</v>
      </c>
      <c r="KJ157" s="120">
        <v>7</v>
      </c>
      <c r="KK157" s="128">
        <f>KJ157*KI157</f>
        <v>19388.074941604147</v>
      </c>
      <c r="KL157" s="120">
        <v>2</v>
      </c>
      <c r="KM157" s="128">
        <f>KL157*KI157</f>
        <v>5539.4499833154705</v>
      </c>
      <c r="KN157" s="120">
        <v>5</v>
      </c>
      <c r="KO157" s="128">
        <f>KN157*KI157</f>
        <v>13848.624958288676</v>
      </c>
      <c r="KP157" s="120">
        <v>0</v>
      </c>
      <c r="KQ157" s="128">
        <f>KP157*KI157</f>
        <v>0</v>
      </c>
      <c r="KR157" s="129">
        <v>0</v>
      </c>
      <c r="KS157" s="130">
        <f>KR157*KI157</f>
        <v>0</v>
      </c>
      <c r="KT157" s="129">
        <v>0</v>
      </c>
      <c r="KU157" s="130">
        <f>KT157*KI157</f>
        <v>0</v>
      </c>
      <c r="KV157" s="129">
        <v>0</v>
      </c>
      <c r="KW157" s="130">
        <f>KV157*KI157</f>
        <v>0</v>
      </c>
      <c r="KX157" s="131">
        <f>KJ157+KL157+KR157+KN157+KP157+KT157+KV157</f>
        <v>14</v>
      </c>
      <c r="KY157" s="132">
        <f>KX157*KI157</f>
        <v>38776.149883208294</v>
      </c>
      <c r="KZ157" s="125" t="str">
        <f>E157</f>
        <v>AM-C37</v>
      </c>
      <c r="LA157" s="125" t="str">
        <f>C157</f>
        <v>EOL</v>
      </c>
      <c r="LB157" s="121">
        <v>2769.7249916577352</v>
      </c>
      <c r="LC157" s="100">
        <v>0</v>
      </c>
      <c r="LD157" s="88">
        <v>0</v>
      </c>
      <c r="LE157" s="3">
        <v>4</v>
      </c>
      <c r="LF157" s="88">
        <v>15995.9856</v>
      </c>
      <c r="LG157" s="23">
        <f t="shared" si="1087"/>
        <v>4</v>
      </c>
      <c r="LH157" s="68">
        <f t="shared" si="1087"/>
        <v>15995.9856</v>
      </c>
      <c r="LI157" s="68">
        <f>LH157/1.18</f>
        <v>13555.92</v>
      </c>
      <c r="LJ157" s="62">
        <f>LH157/$LH$1</f>
        <v>1.479278734312961E-3</v>
      </c>
      <c r="LK157" s="23">
        <v>231</v>
      </c>
      <c r="LL157" s="23">
        <v>0</v>
      </c>
      <c r="LM157" s="68">
        <v>0</v>
      </c>
      <c r="LN157" s="62">
        <f>LM157/$IS$1</f>
        <v>0</v>
      </c>
      <c r="LO157" s="34">
        <f>LS157*LG157</f>
        <v>11078.899966630941</v>
      </c>
      <c r="LP157" s="143" t="str">
        <f>E157</f>
        <v>AM-C37</v>
      </c>
      <c r="LQ157" s="147" t="str">
        <f>A157</f>
        <v>B0C55MY66L</v>
      </c>
      <c r="LR157" s="143" t="str">
        <f>B157</f>
        <v>FBA78424</v>
      </c>
      <c r="LS157" s="17">
        <v>2769.7249916577352</v>
      </c>
      <c r="LT157" s="3">
        <v>5</v>
      </c>
      <c r="LU157" s="32">
        <f>LT157*LS157</f>
        <v>13848.624958288676</v>
      </c>
      <c r="LV157" s="3">
        <v>4</v>
      </c>
      <c r="LW157" s="32">
        <f>LV157*LS157</f>
        <v>11078.899966630941</v>
      </c>
      <c r="LX157" s="3">
        <v>3</v>
      </c>
      <c r="LY157" s="32">
        <f>LX157*LS157</f>
        <v>8309.1749749732062</v>
      </c>
      <c r="LZ157" s="3">
        <v>0</v>
      </c>
      <c r="MA157" s="32">
        <f>LZ157*LS157</f>
        <v>0</v>
      </c>
      <c r="MB157" s="58">
        <v>0</v>
      </c>
      <c r="MC157" s="59">
        <f>MB157*LS157</f>
        <v>0</v>
      </c>
      <c r="MD157" s="58">
        <v>0</v>
      </c>
      <c r="ME157" s="59">
        <f>MD157*LS157</f>
        <v>0</v>
      </c>
      <c r="MF157" s="58">
        <v>0</v>
      </c>
      <c r="MG157" s="59">
        <f>MF157*LS157</f>
        <v>0</v>
      </c>
      <c r="MH157" s="42">
        <f>LT157+LV157+MB157+LX157+LZ157+MD157+MF157</f>
        <v>12</v>
      </c>
      <c r="MI157" s="10">
        <f>MH157*LS157</f>
        <v>33236.699899892825</v>
      </c>
      <c r="MJ157" s="36" t="str">
        <f>E157</f>
        <v>AM-C37</v>
      </c>
      <c r="MK157" s="98" t="s">
        <v>294</v>
      </c>
      <c r="ML157" s="17">
        <v>2769.7249916577352</v>
      </c>
      <c r="MM157" s="100">
        <v>0</v>
      </c>
      <c r="MN157" s="88">
        <v>0</v>
      </c>
      <c r="MO157" s="3">
        <v>1</v>
      </c>
      <c r="MP157" s="88">
        <v>3599</v>
      </c>
      <c r="MQ157" s="23">
        <f t="shared" si="1088"/>
        <v>1</v>
      </c>
      <c r="MR157" s="68">
        <f t="shared" si="1088"/>
        <v>3599</v>
      </c>
      <c r="MS157" s="68">
        <f>MR157/1.18</f>
        <v>3050</v>
      </c>
      <c r="MT157" s="62">
        <f>MR157/$MR$1</f>
        <v>2.6381558460500317E-4</v>
      </c>
      <c r="MU157" s="23">
        <v>217</v>
      </c>
      <c r="MV157" s="23">
        <v>0</v>
      </c>
      <c r="MW157" s="68">
        <v>0</v>
      </c>
      <c r="MX157" s="62">
        <f>MW157/$IS$1</f>
        <v>0</v>
      </c>
      <c r="MY157" s="34">
        <f>MQ157*NC157</f>
        <v>2769.7249916577352</v>
      </c>
      <c r="MZ157" s="143" t="str">
        <f>E157</f>
        <v>AM-C37</v>
      </c>
      <c r="NA157" s="143" t="str">
        <f t="shared" si="1089"/>
        <v>B0C55MY66L</v>
      </c>
      <c r="NB157" s="143" t="str">
        <f t="shared" si="1089"/>
        <v>FBA78424</v>
      </c>
      <c r="NC157" s="17">
        <f>J157</f>
        <v>2769.7249916577352</v>
      </c>
      <c r="ND157" s="3">
        <v>5</v>
      </c>
      <c r="NE157" s="32">
        <f>ND157*NC157</f>
        <v>13848.624958288676</v>
      </c>
      <c r="NF157" s="3">
        <v>4</v>
      </c>
      <c r="NG157" s="32">
        <f>NF157*NC157</f>
        <v>11078.899966630941</v>
      </c>
      <c r="NH157" s="3">
        <v>3</v>
      </c>
      <c r="NI157" s="32">
        <f>NH157*NC157</f>
        <v>8309.1749749732062</v>
      </c>
      <c r="NJ157" s="3">
        <v>0</v>
      </c>
      <c r="NK157" s="32">
        <f>NJ157*NC157</f>
        <v>0</v>
      </c>
      <c r="NL157" s="58">
        <v>0</v>
      </c>
      <c r="NM157" s="59">
        <f>NL157*NC157</f>
        <v>0</v>
      </c>
      <c r="NN157" s="58">
        <v>0</v>
      </c>
      <c r="NO157" s="59">
        <f>NN157*NC157</f>
        <v>0</v>
      </c>
      <c r="NP157" s="58">
        <v>0</v>
      </c>
      <c r="NQ157" s="59">
        <f>NP157*NC157</f>
        <v>0</v>
      </c>
      <c r="NR157" s="42">
        <f>ND157+NF157+NL157+NH157+NJ157+NN157+NP157</f>
        <v>12</v>
      </c>
      <c r="NS157" s="92">
        <f>NR157*NC157</f>
        <v>33236.699899892825</v>
      </c>
      <c r="NT157" s="141">
        <v>14</v>
      </c>
      <c r="NU157" s="36" t="str">
        <f>E157</f>
        <v>AM-C37</v>
      </c>
      <c r="NV157" s="98" t="s">
        <v>294</v>
      </c>
      <c r="NW157" s="17">
        <v>2769.7249916577352</v>
      </c>
      <c r="NX157" s="100">
        <v>0</v>
      </c>
      <c r="NY157" s="88">
        <v>0</v>
      </c>
      <c r="NZ157" s="3">
        <v>5</v>
      </c>
      <c r="OA157" s="88">
        <v>18443</v>
      </c>
      <c r="OB157" s="23">
        <f t="shared" si="1090"/>
        <v>5</v>
      </c>
      <c r="OC157" s="68">
        <f t="shared" si="1090"/>
        <v>18443</v>
      </c>
      <c r="OD157" s="68">
        <f>OC157/1.18</f>
        <v>15629.661016949154</v>
      </c>
      <c r="OE157" s="62">
        <f>OC157/$OC$1</f>
        <v>1.2923341239926419E-3</v>
      </c>
      <c r="OF157" s="23">
        <v>163</v>
      </c>
      <c r="OG157" s="23">
        <v>0</v>
      </c>
      <c r="OH157" s="68">
        <v>0</v>
      </c>
      <c r="OI157" s="62">
        <f>OH157/$IS$1</f>
        <v>0</v>
      </c>
      <c r="OJ157" s="34">
        <f>OB157*ON157</f>
        <v>13848.624958288676</v>
      </c>
      <c r="OK157" s="143" t="str">
        <f>E157</f>
        <v>AM-C37</v>
      </c>
      <c r="OL157" s="143" t="str">
        <f t="shared" si="1091"/>
        <v>B0C55MY66L</v>
      </c>
      <c r="OM157" s="143" t="str">
        <f t="shared" si="1091"/>
        <v>FBA78424</v>
      </c>
      <c r="ON157" s="17">
        <f>J157</f>
        <v>2769.7249916577352</v>
      </c>
      <c r="OO157" s="3">
        <v>3</v>
      </c>
      <c r="OP157" s="32">
        <f>OO157*ON157</f>
        <v>8309.1749749732062</v>
      </c>
      <c r="OQ157" s="3">
        <v>6</v>
      </c>
      <c r="OR157" s="32">
        <f>OQ157*ON157</f>
        <v>16618.349949946412</v>
      </c>
      <c r="OS157" s="3">
        <v>1</v>
      </c>
      <c r="OT157" s="32">
        <f>OS157*ON157</f>
        <v>2769.7249916577352</v>
      </c>
      <c r="OU157" s="3">
        <v>0</v>
      </c>
      <c r="OV157" s="32">
        <f>OU157*ON157</f>
        <v>0</v>
      </c>
      <c r="OW157" s="58">
        <v>0</v>
      </c>
      <c r="OX157" s="59">
        <f>OW157*ON157</f>
        <v>0</v>
      </c>
      <c r="OY157" s="58">
        <v>0</v>
      </c>
      <c r="OZ157" s="59">
        <f>OY157*ON157</f>
        <v>0</v>
      </c>
      <c r="PA157" s="58">
        <v>0</v>
      </c>
      <c r="PB157" s="59">
        <f>PA157*ON157</f>
        <v>0</v>
      </c>
      <c r="PC157" s="42">
        <f>OO157+OQ157+OW157+OS157+OU157+OY157+PA157</f>
        <v>10</v>
      </c>
      <c r="PD157" s="92">
        <f>PC157*ON157</f>
        <v>27697.249916577352</v>
      </c>
      <c r="PE157" s="141">
        <v>7</v>
      </c>
      <c r="PF157" s="36" t="str">
        <f>E157</f>
        <v>AM-C37</v>
      </c>
      <c r="PG157" s="98" t="s">
        <v>294</v>
      </c>
      <c r="PH157" s="17">
        <v>2769.7249916577352</v>
      </c>
      <c r="PI157" s="100">
        <v>0</v>
      </c>
      <c r="PJ157" s="88">
        <v>0</v>
      </c>
      <c r="PK157" s="3">
        <v>1</v>
      </c>
      <c r="PL157" s="88">
        <v>3599</v>
      </c>
      <c r="PM157" s="23">
        <f t="shared" si="1092"/>
        <v>1</v>
      </c>
      <c r="PN157" s="68">
        <f t="shared" si="1092"/>
        <v>3599</v>
      </c>
      <c r="PO157" s="68">
        <f>PN157/1.18</f>
        <v>3050</v>
      </c>
      <c r="PP157" s="62">
        <f>PN157/$PN$1</f>
        <v>2.0274025929168423E-4</v>
      </c>
      <c r="PQ157" s="23">
        <v>210</v>
      </c>
      <c r="PR157" s="23">
        <v>0</v>
      </c>
      <c r="PS157" s="68">
        <v>0</v>
      </c>
      <c r="PT157" s="62">
        <f>PS157/$IS$1</f>
        <v>0</v>
      </c>
      <c r="PU157" s="34">
        <f>PM157*PY157</f>
        <v>2769.7249916577352</v>
      </c>
      <c r="PV157" s="143" t="str">
        <f>E157</f>
        <v>AM-C37</v>
      </c>
      <c r="PW157" s="143" t="str">
        <f t="shared" si="1093"/>
        <v>B0C55MY66L</v>
      </c>
      <c r="PX157" s="143" t="str">
        <f t="shared" si="1093"/>
        <v>FBA78424</v>
      </c>
      <c r="PY157" s="17">
        <f>J157</f>
        <v>2769.7249916577352</v>
      </c>
      <c r="PZ157" s="3">
        <v>3</v>
      </c>
      <c r="QA157" s="32">
        <f>PZ157*PY157</f>
        <v>8309.1749749732062</v>
      </c>
      <c r="QB157" s="3"/>
      <c r="QC157" s="32">
        <f>QB157*PY157</f>
        <v>0</v>
      </c>
      <c r="QD157" s="3">
        <v>1</v>
      </c>
      <c r="QE157" s="32">
        <f>QD157*PY157</f>
        <v>2769.7249916577352</v>
      </c>
      <c r="QF157" s="3">
        <v>0</v>
      </c>
      <c r="QG157" s="32">
        <f>QF157*PY157</f>
        <v>0</v>
      </c>
      <c r="QH157" s="58">
        <v>0</v>
      </c>
      <c r="QI157" s="59">
        <f>QH157*PY157</f>
        <v>0</v>
      </c>
      <c r="QJ157" s="58">
        <v>0</v>
      </c>
      <c r="QK157" s="59">
        <f>QJ157*PY157</f>
        <v>0</v>
      </c>
      <c r="QL157" s="58">
        <v>0</v>
      </c>
      <c r="QM157" s="59">
        <f>QL157*PY157</f>
        <v>0</v>
      </c>
      <c r="QN157" s="42">
        <f>PZ157+QB157+QH157+QD157+QF157+QJ157+QL157</f>
        <v>4</v>
      </c>
      <c r="QO157" s="92">
        <f>QN157*PY157</f>
        <v>11078.899966630941</v>
      </c>
      <c r="QP157" s="141">
        <v>6</v>
      </c>
      <c r="QQ157" s="36" t="str">
        <f>E157</f>
        <v>AM-C37</v>
      </c>
      <c r="QR157" s="98" t="s">
        <v>294</v>
      </c>
      <c r="QS157" s="17">
        <v>2769.7249916577352</v>
      </c>
      <c r="QT157" s="100">
        <v>0</v>
      </c>
      <c r="QU157" s="88">
        <v>0</v>
      </c>
      <c r="QV157" s="3">
        <v>0</v>
      </c>
      <c r="QW157" s="88">
        <v>0</v>
      </c>
      <c r="QX157" s="23">
        <f t="shared" si="1094"/>
        <v>0</v>
      </c>
      <c r="QY157" s="68">
        <f t="shared" si="1094"/>
        <v>0</v>
      </c>
      <c r="QZ157" s="68">
        <f>QY157/1.18</f>
        <v>0</v>
      </c>
      <c r="RA157" s="62">
        <f>QY157/$QY$1</f>
        <v>0</v>
      </c>
      <c r="RB157" s="23">
        <v>130</v>
      </c>
      <c r="RC157" s="23">
        <v>0</v>
      </c>
      <c r="RD157" s="68">
        <v>0</v>
      </c>
      <c r="RE157" s="62">
        <f>RD157/$IS$1</f>
        <v>0</v>
      </c>
      <c r="RF157" s="34">
        <f>QX157*RJ157</f>
        <v>0</v>
      </c>
      <c r="RG157" s="143" t="str">
        <f>E157</f>
        <v>AM-C37</v>
      </c>
      <c r="RH157" s="143" t="str">
        <f t="shared" si="1095"/>
        <v>B0C55MY66L</v>
      </c>
      <c r="RI157" s="143" t="str">
        <f t="shared" si="1095"/>
        <v>FBA78424</v>
      </c>
      <c r="RJ157" s="17">
        <f>J157</f>
        <v>2769.7249916577352</v>
      </c>
      <c r="RK157" s="3">
        <v>3</v>
      </c>
      <c r="RL157" s="32">
        <f>RK157*RJ157</f>
        <v>8309.1749749732062</v>
      </c>
      <c r="RM157" s="3">
        <v>8</v>
      </c>
      <c r="RN157" s="32">
        <f>RM157*RJ157</f>
        <v>22157.799933261882</v>
      </c>
      <c r="RO157" s="3">
        <v>0</v>
      </c>
      <c r="RP157" s="32">
        <f>RO157*RJ157</f>
        <v>0</v>
      </c>
      <c r="RQ157" s="3">
        <v>0</v>
      </c>
      <c r="RR157" s="32">
        <f>RQ157*RJ157</f>
        <v>0</v>
      </c>
      <c r="RS157" s="58">
        <v>0</v>
      </c>
      <c r="RT157" s="59">
        <f>RS157*RJ157</f>
        <v>0</v>
      </c>
      <c r="RU157" s="58">
        <v>0</v>
      </c>
      <c r="RV157" s="59">
        <f>RU157*RJ157</f>
        <v>0</v>
      </c>
      <c r="RW157" s="58">
        <v>0</v>
      </c>
      <c r="RX157" s="59">
        <f>RW157*RJ157</f>
        <v>0</v>
      </c>
      <c r="RY157" s="42">
        <f>RK157+RM157+RS157+RO157+RQ157+RU157+RW157</f>
        <v>11</v>
      </c>
      <c r="RZ157" s="92">
        <f>RY157*RJ157</f>
        <v>30466.974908235086</v>
      </c>
      <c r="SA157" s="141">
        <v>6</v>
      </c>
      <c r="SB157" s="36" t="str">
        <f>E157</f>
        <v>AM-C37</v>
      </c>
      <c r="SC157" s="98" t="s">
        <v>294</v>
      </c>
      <c r="SD157" s="17">
        <f>J157</f>
        <v>2769.7249916577352</v>
      </c>
      <c r="SE157" s="100">
        <v>1</v>
      </c>
      <c r="SF157" s="88">
        <v>3999</v>
      </c>
      <c r="SG157" s="3">
        <v>0</v>
      </c>
      <c r="SH157" s="88">
        <v>0</v>
      </c>
      <c r="SI157" s="23">
        <f t="shared" si="1096"/>
        <v>1</v>
      </c>
      <c r="SJ157" s="68">
        <f t="shared" si="1097"/>
        <v>3999</v>
      </c>
      <c r="SK157" s="68">
        <f t="shared" si="1098"/>
        <v>3388.9830508474579</v>
      </c>
      <c r="SL157" s="62">
        <f t="shared" si="1099"/>
        <v>2.5619432586265382E-4</v>
      </c>
      <c r="SM157" s="23">
        <v>82</v>
      </c>
      <c r="SN157" s="23">
        <v>0</v>
      </c>
      <c r="SO157" s="68">
        <v>0</v>
      </c>
      <c r="SP157" s="62">
        <f t="shared" si="1100"/>
        <v>0</v>
      </c>
      <c r="SQ157" s="34">
        <f t="shared" si="1101"/>
        <v>2769.7249916577352</v>
      </c>
      <c r="SR157" s="143" t="str">
        <f t="shared" si="1102"/>
        <v>AM-C37</v>
      </c>
      <c r="SS157" s="143" t="str">
        <f t="shared" si="1103"/>
        <v>B0C55MY66L</v>
      </c>
      <c r="ST157" s="143" t="str">
        <f t="shared" si="1104"/>
        <v>FBA78424</v>
      </c>
      <c r="SU157" s="17">
        <f t="shared" si="1105"/>
        <v>2769.7249916577352</v>
      </c>
      <c r="SV157" s="3">
        <v>1</v>
      </c>
      <c r="SW157" s="32">
        <f t="shared" si="1106"/>
        <v>2769.7249916577352</v>
      </c>
      <c r="SX157" s="3">
        <v>8</v>
      </c>
      <c r="SY157" s="32">
        <f t="shared" si="1107"/>
        <v>22157.799933261882</v>
      </c>
      <c r="SZ157" s="3">
        <v>0</v>
      </c>
      <c r="TA157" s="32">
        <f t="shared" si="1108"/>
        <v>0</v>
      </c>
      <c r="TB157" s="3">
        <v>0</v>
      </c>
      <c r="TC157" s="32">
        <f t="shared" si="1109"/>
        <v>0</v>
      </c>
      <c r="TD157" s="58">
        <v>0</v>
      </c>
      <c r="TE157" s="59">
        <f t="shared" si="1110"/>
        <v>0</v>
      </c>
      <c r="TF157" s="58">
        <v>0</v>
      </c>
      <c r="TG157" s="59">
        <f t="shared" si="1111"/>
        <v>0</v>
      </c>
      <c r="TH157" s="58">
        <v>0</v>
      </c>
      <c r="TI157" s="59">
        <f t="shared" si="1112"/>
        <v>0</v>
      </c>
      <c r="TJ157" s="42">
        <f t="shared" si="1113"/>
        <v>9</v>
      </c>
      <c r="TK157" s="92">
        <f t="shared" si="1114"/>
        <v>24927.524924919617</v>
      </c>
      <c r="TL157" s="141">
        <v>6</v>
      </c>
      <c r="TM157" s="36" t="str">
        <f t="shared" si="1115"/>
        <v>AM-C37</v>
      </c>
      <c r="TN157" s="98" t="s">
        <v>294</v>
      </c>
      <c r="TO157" s="17">
        <f t="shared" si="1116"/>
        <v>2769.7249916577352</v>
      </c>
      <c r="TP157" s="100">
        <v>0</v>
      </c>
      <c r="TQ157" s="88">
        <v>0</v>
      </c>
      <c r="TR157" s="3">
        <v>0</v>
      </c>
      <c r="TS157" s="88">
        <v>0</v>
      </c>
      <c r="TT157" s="23">
        <f t="shared" si="1117"/>
        <v>0</v>
      </c>
      <c r="TU157" s="68">
        <f t="shared" si="1118"/>
        <v>0</v>
      </c>
      <c r="TV157" s="68">
        <f t="shared" si="1119"/>
        <v>0</v>
      </c>
      <c r="TW157" s="62">
        <f t="shared" si="1120"/>
        <v>0</v>
      </c>
      <c r="TX157" s="23">
        <v>99</v>
      </c>
      <c r="TY157" s="23">
        <v>0</v>
      </c>
      <c r="TZ157" s="68">
        <v>0</v>
      </c>
      <c r="UA157" s="62">
        <f t="shared" si="1121"/>
        <v>0</v>
      </c>
      <c r="UB157" s="34">
        <f t="shared" si="1122"/>
        <v>0</v>
      </c>
      <c r="UC157" s="143" t="str">
        <f t="shared" si="1123"/>
        <v>AM-C37</v>
      </c>
      <c r="UD157" s="143" t="str">
        <f t="shared" si="1124"/>
        <v>B0C55MY66L</v>
      </c>
      <c r="UE157" s="143" t="str">
        <f t="shared" si="1125"/>
        <v>FBA78424</v>
      </c>
      <c r="UF157" s="17">
        <f t="shared" si="1126"/>
        <v>2769.7249916577352</v>
      </c>
      <c r="UG157" s="3">
        <v>1</v>
      </c>
      <c r="UH157" s="32">
        <f t="shared" si="1127"/>
        <v>2769.7249916577352</v>
      </c>
      <c r="UI157" s="3">
        <v>8</v>
      </c>
      <c r="UJ157" s="32">
        <f t="shared" si="1128"/>
        <v>22157.799933261882</v>
      </c>
      <c r="UK157" s="3">
        <v>0</v>
      </c>
      <c r="UL157" s="32">
        <f t="shared" si="1129"/>
        <v>0</v>
      </c>
      <c r="UM157" s="3">
        <v>0</v>
      </c>
      <c r="UN157" s="32">
        <f t="shared" si="1130"/>
        <v>0</v>
      </c>
      <c r="UO157" s="58">
        <v>0</v>
      </c>
      <c r="UP157" s="59">
        <f t="shared" si="1131"/>
        <v>0</v>
      </c>
      <c r="UQ157" s="58">
        <v>0</v>
      </c>
      <c r="UR157" s="59">
        <f t="shared" si="1132"/>
        <v>0</v>
      </c>
      <c r="US157" s="58">
        <v>0</v>
      </c>
      <c r="UT157" s="59">
        <f t="shared" si="1133"/>
        <v>0</v>
      </c>
      <c r="UU157" s="42">
        <f t="shared" si="1134"/>
        <v>9</v>
      </c>
      <c r="UV157" s="92">
        <f t="shared" si="1135"/>
        <v>24927.524924919617</v>
      </c>
      <c r="UW157" s="141">
        <v>6</v>
      </c>
      <c r="UX157" s="36" t="str">
        <f t="shared" si="1136"/>
        <v>AM-C37</v>
      </c>
      <c r="UY157" s="98" t="s">
        <v>294</v>
      </c>
      <c r="UZ157" s="17">
        <f t="shared" si="1137"/>
        <v>2769.7249916577352</v>
      </c>
      <c r="VA157" s="100">
        <v>0</v>
      </c>
      <c r="VB157" s="88">
        <v>0</v>
      </c>
      <c r="VC157" s="3">
        <v>0</v>
      </c>
      <c r="VD157" s="88">
        <v>0</v>
      </c>
      <c r="VE157" s="23">
        <f t="shared" si="1048"/>
        <v>0</v>
      </c>
      <c r="VF157" s="68">
        <f t="shared" si="1049"/>
        <v>0</v>
      </c>
      <c r="VG157" s="68">
        <f t="shared" si="1050"/>
        <v>0</v>
      </c>
      <c r="VH157" s="62">
        <f t="shared" si="1051"/>
        <v>0</v>
      </c>
      <c r="VI157" s="23">
        <v>95</v>
      </c>
      <c r="VJ157" s="23">
        <v>0</v>
      </c>
      <c r="VK157" s="68">
        <v>0</v>
      </c>
      <c r="VL157" s="62">
        <f t="shared" si="1138"/>
        <v>0</v>
      </c>
      <c r="VM157" s="34">
        <f t="shared" si="1052"/>
        <v>0</v>
      </c>
      <c r="VN157" s="143" t="str">
        <f t="shared" si="1044"/>
        <v>AM-C37</v>
      </c>
      <c r="VO157" s="143" t="str">
        <f t="shared" si="1045"/>
        <v>B0C55MY66L</v>
      </c>
      <c r="VP157" s="143" t="str">
        <f t="shared" si="1046"/>
        <v>FBA78424</v>
      </c>
      <c r="VQ157" s="17">
        <f t="shared" si="1053"/>
        <v>2769.7249916577352</v>
      </c>
      <c r="VR157" s="3">
        <v>1</v>
      </c>
      <c r="VS157" s="32">
        <f t="shared" si="1054"/>
        <v>2769.7249916577352</v>
      </c>
      <c r="VT157" s="3">
        <v>7</v>
      </c>
      <c r="VU157" s="32">
        <f t="shared" si="1055"/>
        <v>19388.074941604147</v>
      </c>
      <c r="VV157" s="3">
        <v>0</v>
      </c>
      <c r="VW157" s="32">
        <f t="shared" si="1056"/>
        <v>0</v>
      </c>
      <c r="VX157" s="3">
        <v>0</v>
      </c>
      <c r="VY157" s="32">
        <f t="shared" si="1057"/>
        <v>0</v>
      </c>
      <c r="VZ157" s="58">
        <v>0</v>
      </c>
      <c r="WA157" s="59">
        <f t="shared" si="1058"/>
        <v>0</v>
      </c>
      <c r="WB157" s="58">
        <v>0</v>
      </c>
      <c r="WC157" s="59">
        <f t="shared" si="1059"/>
        <v>0</v>
      </c>
      <c r="WD157" s="58">
        <v>0</v>
      </c>
      <c r="WE157" s="59">
        <f t="shared" si="1060"/>
        <v>0</v>
      </c>
      <c r="WF157" s="42">
        <f t="shared" si="1061"/>
        <v>8</v>
      </c>
      <c r="WG157" s="92">
        <f t="shared" si="1062"/>
        <v>22157.799933261882</v>
      </c>
      <c r="WH157" s="141">
        <v>5</v>
      </c>
      <c r="WI157" s="36" t="str">
        <f t="shared" si="1047"/>
        <v>AM-C37</v>
      </c>
      <c r="WJ157" s="98" t="s">
        <v>294</v>
      </c>
      <c r="WK157" s="17">
        <f t="shared" si="1063"/>
        <v>2769.7249916577352</v>
      </c>
    </row>
    <row r="158" spans="1:609">
      <c r="A158" s="157" t="s">
        <v>152</v>
      </c>
      <c r="B158" s="157" t="s">
        <v>151</v>
      </c>
      <c r="C158" s="152" t="s">
        <v>480</v>
      </c>
      <c r="D158" s="150" t="s">
        <v>669</v>
      </c>
      <c r="E158" s="157" t="s">
        <v>270</v>
      </c>
      <c r="F158" s="165" t="s">
        <v>296</v>
      </c>
      <c r="G158" s="165"/>
      <c r="H158" s="159" t="s">
        <v>431</v>
      </c>
      <c r="I158" s="159" t="s">
        <v>468</v>
      </c>
      <c r="J158" s="187">
        <v>3782.4183149999999</v>
      </c>
      <c r="K158" s="134" t="s">
        <v>194</v>
      </c>
      <c r="L158" s="136">
        <v>0</v>
      </c>
      <c r="M158" s="120">
        <v>0</v>
      </c>
      <c r="N158" s="137">
        <v>0</v>
      </c>
      <c r="O158" s="120">
        <v>0</v>
      </c>
      <c r="P158" s="122">
        <f>M158+N158+O158</f>
        <v>0</v>
      </c>
      <c r="Q158" s="136">
        <v>0</v>
      </c>
      <c r="R158" s="120">
        <v>0</v>
      </c>
      <c r="S158" s="138">
        <v>0</v>
      </c>
      <c r="T158" s="120">
        <v>0</v>
      </c>
      <c r="U158" s="122">
        <f>R158+S158+T158</f>
        <v>0</v>
      </c>
      <c r="V158" s="136">
        <v>0</v>
      </c>
      <c r="W158" s="120">
        <v>0</v>
      </c>
      <c r="X158" s="120">
        <v>0</v>
      </c>
      <c r="Y158" s="120">
        <v>0</v>
      </c>
      <c r="Z158" s="122">
        <f>W158+X158+Y158</f>
        <v>0</v>
      </c>
      <c r="AA158" s="116">
        <f>Z158/$Z$1</f>
        <v>0</v>
      </c>
      <c r="AB158" s="136">
        <v>0</v>
      </c>
      <c r="AC158" s="120">
        <v>0</v>
      </c>
      <c r="AD158" s="120">
        <v>0</v>
      </c>
      <c r="AE158" s="120">
        <v>0</v>
      </c>
      <c r="AF158" s="122">
        <f>AC158+AD158+AE158</f>
        <v>0</v>
      </c>
      <c r="AG158" s="116">
        <f>AF158/$AF$1</f>
        <v>0</v>
      </c>
      <c r="AH158" s="114">
        <v>0</v>
      </c>
      <c r="AI158" s="120">
        <v>0</v>
      </c>
      <c r="AJ158" s="120">
        <v>0</v>
      </c>
      <c r="AK158" s="120">
        <v>0</v>
      </c>
      <c r="AL158" s="122">
        <f>AI158+AJ158+AK158</f>
        <v>0</v>
      </c>
      <c r="AM158" s="116">
        <f>AL158/$AL$1</f>
        <v>0</v>
      </c>
      <c r="AN158" s="114">
        <v>0.98209999999999997</v>
      </c>
      <c r="AO158" s="120">
        <v>0</v>
      </c>
      <c r="AP158" s="120">
        <v>0</v>
      </c>
      <c r="AQ158" s="122">
        <f>AO158+AP158</f>
        <v>0</v>
      </c>
      <c r="AR158" s="123" t="e">
        <f>AQ158*#REF!</f>
        <v>#REF!</v>
      </c>
      <c r="AS158" s="116" t="e">
        <f>AR158/$AR$1</f>
        <v>#REF!</v>
      </c>
      <c r="AT158" s="114">
        <v>0.99839999999999995</v>
      </c>
      <c r="AU158" s="120">
        <v>0</v>
      </c>
      <c r="AV158" s="120">
        <v>10</v>
      </c>
      <c r="AW158" s="122">
        <f>AU158+AV158</f>
        <v>10</v>
      </c>
      <c r="AX158" s="123" t="e">
        <f>AW158*#REF!</f>
        <v>#REF!</v>
      </c>
      <c r="AY158" s="116" t="e">
        <f>AX158/$AX$1</f>
        <v>#REF!</v>
      </c>
      <c r="AZ158" s="114">
        <v>1</v>
      </c>
      <c r="BA158" s="120">
        <v>0</v>
      </c>
      <c r="BB158" s="120">
        <v>8</v>
      </c>
      <c r="BC158" s="122">
        <f>BA158+BB158</f>
        <v>8</v>
      </c>
      <c r="BD158" s="123" t="e">
        <f>BC158*#REF!</f>
        <v>#REF!</v>
      </c>
      <c r="BE158" s="116" t="e">
        <f>BD158/$BD$1</f>
        <v>#REF!</v>
      </c>
      <c r="BF158" s="114">
        <v>0.99929999999999997</v>
      </c>
      <c r="BG158" s="120">
        <v>0</v>
      </c>
      <c r="BH158" s="120">
        <v>7</v>
      </c>
      <c r="BI158" s="122">
        <f>BG158+BH158</f>
        <v>7</v>
      </c>
      <c r="BJ158" s="123" t="e">
        <f>BI158*#REF!</f>
        <v>#REF!</v>
      </c>
      <c r="BK158" s="115" t="e">
        <f>BJ158/$BJ$1</f>
        <v>#REF!</v>
      </c>
      <c r="BL158" s="114">
        <v>0.99760000000000004</v>
      </c>
      <c r="BM158" s="120">
        <v>0</v>
      </c>
      <c r="BN158" s="120">
        <v>4</v>
      </c>
      <c r="BO158" s="122">
        <f>BM158+BN158</f>
        <v>4</v>
      </c>
      <c r="BP158" s="123" t="e">
        <f>BO158*#REF!</f>
        <v>#REF!</v>
      </c>
      <c r="BQ158" s="115" t="e">
        <f>BP158/$BP$1</f>
        <v>#REF!</v>
      </c>
      <c r="BR158" s="114">
        <v>0.99919999999999998</v>
      </c>
      <c r="BS158" s="120">
        <v>0</v>
      </c>
      <c r="BT158" s="120">
        <v>7</v>
      </c>
      <c r="BU158" s="120">
        <v>38493</v>
      </c>
      <c r="BV158" s="120">
        <v>0</v>
      </c>
      <c r="BW158" s="120">
        <v>0</v>
      </c>
      <c r="BX158" s="120">
        <v>0</v>
      </c>
      <c r="BY158" s="120">
        <v>0</v>
      </c>
      <c r="BZ158" s="122">
        <f>BS158+BT158+BX158+BV158</f>
        <v>7</v>
      </c>
      <c r="CA158" s="122">
        <f>BY158+BU158+BW158</f>
        <v>38493</v>
      </c>
      <c r="CB158" s="115">
        <f>CA158/$CA$1</f>
        <v>4.7044401183644127E-3</v>
      </c>
      <c r="CC158" s="123" t="e">
        <f>BZ158*#REF!</f>
        <v>#REF!</v>
      </c>
      <c r="CD158" s="120">
        <v>1</v>
      </c>
      <c r="CE158" s="120">
        <v>5499</v>
      </c>
      <c r="CF158" s="120">
        <v>0</v>
      </c>
      <c r="CG158" s="120">
        <v>0</v>
      </c>
      <c r="CH158" s="120">
        <v>6</v>
      </c>
      <c r="CI158" s="120">
        <v>20874</v>
      </c>
      <c r="CJ158" s="122">
        <f>CD158+CH158+CF158</f>
        <v>7</v>
      </c>
      <c r="CK158" s="122">
        <f>CI158+CE158+CG158</f>
        <v>26373</v>
      </c>
      <c r="CL158" s="116">
        <f>CK158/$CK$1</f>
        <v>3.5598453686211985E-3</v>
      </c>
      <c r="CM158" s="123" t="e">
        <f>CJ158*#REF!</f>
        <v>#REF!</v>
      </c>
      <c r="CN158" s="120">
        <v>2</v>
      </c>
      <c r="CO158" s="120">
        <v>11198</v>
      </c>
      <c r="CP158" s="120">
        <v>0</v>
      </c>
      <c r="CQ158" s="120">
        <v>0</v>
      </c>
      <c r="CR158" s="120">
        <v>3</v>
      </c>
      <c r="CS158" s="120">
        <v>11256</v>
      </c>
      <c r="CT158" s="122">
        <f>CN158+CR158+CP158</f>
        <v>5</v>
      </c>
      <c r="CU158" s="122">
        <f>CS158+CO158+CQ158</f>
        <v>22454</v>
      </c>
      <c r="CV158" s="116">
        <f>CU158/$CU$1</f>
        <v>3.1733685237770736E-3</v>
      </c>
      <c r="CW158" s="123" t="e">
        <f>CT158*#REF!</f>
        <v>#REF!</v>
      </c>
      <c r="CX158" s="120">
        <v>2</v>
      </c>
      <c r="CY158" s="120">
        <v>11402.58</v>
      </c>
      <c r="CZ158" s="120">
        <v>0</v>
      </c>
      <c r="DA158" s="120">
        <v>0</v>
      </c>
      <c r="DB158" s="122">
        <f t="shared" si="1074"/>
        <v>2</v>
      </c>
      <c r="DC158" s="122">
        <f t="shared" si="1074"/>
        <v>11402.58</v>
      </c>
      <c r="DD158" s="116">
        <f>DC158/$DC$1</f>
        <v>1.4899168310674856E-3</v>
      </c>
      <c r="DE158" s="122">
        <v>1453</v>
      </c>
      <c r="DF158" s="122">
        <v>5</v>
      </c>
      <c r="DG158" s="122">
        <v>22796</v>
      </c>
      <c r="DH158" s="123" t="e">
        <f>DB158*#REF!</f>
        <v>#REF!</v>
      </c>
      <c r="DI158" s="120">
        <v>1</v>
      </c>
      <c r="DJ158" s="120">
        <v>5699</v>
      </c>
      <c r="DK158" s="120">
        <v>0</v>
      </c>
      <c r="DL158" s="120">
        <v>0</v>
      </c>
      <c r="DM158" s="122">
        <f t="shared" si="1075"/>
        <v>1</v>
      </c>
      <c r="DN158" s="122">
        <f t="shared" si="1075"/>
        <v>5699</v>
      </c>
      <c r="DO158" s="122">
        <f>DN158/1.18</f>
        <v>4829.6610169491532</v>
      </c>
      <c r="DP158" s="116">
        <f>DN158/$DN$1</f>
        <v>6.5275131886176222E-4</v>
      </c>
      <c r="DQ158" s="122">
        <v>1603</v>
      </c>
      <c r="DR158" s="122">
        <v>1</v>
      </c>
      <c r="DS158" s="122">
        <v>5699</v>
      </c>
      <c r="DT158" s="116">
        <f>DS158/$DS$1</f>
        <v>5.688872203216314E-4</v>
      </c>
      <c r="DU158" s="123" t="e">
        <f>DM158*#REF!</f>
        <v>#REF!</v>
      </c>
      <c r="DV158" s="117">
        <f>(DR158-DF158)/DF158</f>
        <v>-0.8</v>
      </c>
      <c r="DW158" s="117">
        <f>(DM158-DB158)/DB158</f>
        <v>-0.5</v>
      </c>
      <c r="DX158" s="123">
        <v>2017.56</v>
      </c>
      <c r="DY158" s="122">
        <v>1</v>
      </c>
      <c r="DZ158" s="123">
        <v>3380.51</v>
      </c>
      <c r="EA158" s="116">
        <f>DX158/DZ158</f>
        <v>0.59682118970214548</v>
      </c>
      <c r="EB158" s="116">
        <f>DX158/DO158</f>
        <v>0.41774360414107731</v>
      </c>
      <c r="EC158" s="116" t="s">
        <v>461</v>
      </c>
      <c r="ED158" s="116" t="s">
        <v>461</v>
      </c>
      <c r="EE158" s="120">
        <v>2</v>
      </c>
      <c r="EF158" s="120">
        <v>11398</v>
      </c>
      <c r="EG158" s="120">
        <v>0</v>
      </c>
      <c r="EH158" s="120">
        <v>0</v>
      </c>
      <c r="EI158" s="122">
        <f t="shared" si="1076"/>
        <v>2</v>
      </c>
      <c r="EJ158" s="122">
        <f t="shared" si="1076"/>
        <v>11398</v>
      </c>
      <c r="EK158" s="122">
        <f>EJ158/1.18</f>
        <v>9659.3220338983065</v>
      </c>
      <c r="EL158" s="117">
        <f>EJ158/$EJ$1</f>
        <v>1.1564966169044443E-3</v>
      </c>
      <c r="EM158" s="122">
        <v>1719</v>
      </c>
      <c r="EN158" s="122">
        <v>6</v>
      </c>
      <c r="EO158" s="122">
        <v>28495</v>
      </c>
      <c r="EP158" s="117">
        <f>EO158/$EO$1</f>
        <v>2.5161230107330151E-3</v>
      </c>
      <c r="EQ158" s="123" t="e">
        <f>EI158*#REF!</f>
        <v>#REF!</v>
      </c>
      <c r="ER158" s="116">
        <f>(EN158-DR158)/DR158</f>
        <v>5</v>
      </c>
      <c r="ES158" s="116">
        <f>(EI158-DM158)/DM158</f>
        <v>1</v>
      </c>
      <c r="ET158" s="117"/>
      <c r="EU158" s="117"/>
      <c r="EV158" s="120">
        <v>4</v>
      </c>
      <c r="EW158" s="120">
        <v>22035</v>
      </c>
      <c r="EX158" s="120">
        <v>0</v>
      </c>
      <c r="EY158" s="120">
        <v>0</v>
      </c>
      <c r="EZ158" s="122">
        <f t="shared" si="1077"/>
        <v>4</v>
      </c>
      <c r="FA158" s="122">
        <f t="shared" si="1077"/>
        <v>22035</v>
      </c>
      <c r="FB158" s="124">
        <f>FA158/1.18</f>
        <v>18673.728813559323</v>
      </c>
      <c r="FC158" s="117">
        <f>FA158/$FA$1</f>
        <v>2.1515511671362946E-3</v>
      </c>
      <c r="FD158" s="122">
        <v>2040</v>
      </c>
      <c r="FE158" s="122">
        <v>6</v>
      </c>
      <c r="FF158" s="122">
        <v>21886</v>
      </c>
      <c r="FG158" s="117">
        <f>FF158/$FF$1</f>
        <v>1.665195190096704E-3</v>
      </c>
      <c r="FH158" s="123" t="e">
        <f>EZ158*#REF!</f>
        <v>#REF!</v>
      </c>
      <c r="FI158" s="120">
        <v>4</v>
      </c>
      <c r="FJ158" s="120">
        <v>19835</v>
      </c>
      <c r="FK158" s="120">
        <v>0</v>
      </c>
      <c r="FL158" s="120">
        <v>0</v>
      </c>
      <c r="FM158" s="122">
        <f t="shared" si="1078"/>
        <v>4</v>
      </c>
      <c r="FN158" s="122">
        <f t="shared" si="1078"/>
        <v>19835</v>
      </c>
      <c r="FO158" s="124">
        <f>FN158/1.18</f>
        <v>16809.322033898305</v>
      </c>
      <c r="FP158" s="117">
        <f>FN158/$FN$1</f>
        <v>1.5305292024902395E-3</v>
      </c>
      <c r="FQ158" s="122">
        <v>3236</v>
      </c>
      <c r="FR158" s="122">
        <v>13</v>
      </c>
      <c r="FS158" s="118">
        <v>50540</v>
      </c>
      <c r="FT158" s="117">
        <f>FS158/$FS$1</f>
        <v>3.003150357015216E-3</v>
      </c>
      <c r="FU158" s="123" t="e">
        <f>FM158*#REF!</f>
        <v>#REF!</v>
      </c>
      <c r="FV158" s="120">
        <v>10</v>
      </c>
      <c r="FW158" s="120">
        <v>55430</v>
      </c>
      <c r="FX158" s="120">
        <v>0</v>
      </c>
      <c r="FY158" s="120">
        <v>0</v>
      </c>
      <c r="FZ158" s="122">
        <f t="shared" si="1079"/>
        <v>10</v>
      </c>
      <c r="GA158" s="122">
        <f t="shared" si="1079"/>
        <v>55430</v>
      </c>
      <c r="GB158" s="124">
        <f>GA158/1.18</f>
        <v>46974.576271186445</v>
      </c>
      <c r="GC158" s="117">
        <f>GA158/$GA$1</f>
        <v>5.0925177816379605E-3</v>
      </c>
      <c r="GD158" s="122">
        <v>2469</v>
      </c>
      <c r="GE158" s="122">
        <v>13</v>
      </c>
      <c r="GF158" s="118">
        <v>61389</v>
      </c>
      <c r="GG158" s="117">
        <f>GF158/$GF$1</f>
        <v>4.9908327826715853E-3</v>
      </c>
      <c r="GH158" s="123">
        <f>J158*FZ158</f>
        <v>37824.183149999997</v>
      </c>
      <c r="GI158" s="120">
        <v>4</v>
      </c>
      <c r="GJ158" s="120">
        <v>22396</v>
      </c>
      <c r="GK158" s="120"/>
      <c r="GL158" s="120"/>
      <c r="GM158" s="122">
        <f t="shared" si="1080"/>
        <v>4</v>
      </c>
      <c r="GN158" s="122">
        <f t="shared" si="1080"/>
        <v>22396</v>
      </c>
      <c r="GO158" s="124">
        <f>GN158/1.18</f>
        <v>18979.661016949154</v>
      </c>
      <c r="GP158" s="117">
        <f>GN158/$GN$1</f>
        <v>2.4916075762523838E-3</v>
      </c>
      <c r="GQ158" s="122">
        <v>1861</v>
      </c>
      <c r="GR158" s="122">
        <v>5</v>
      </c>
      <c r="GS158" s="118">
        <v>27995</v>
      </c>
      <c r="GT158" s="117">
        <f>GS158/$GS$1</f>
        <v>2.6554470432529117E-3</v>
      </c>
      <c r="GU158" s="123">
        <f>J158*GM158</f>
        <v>15129.67326</v>
      </c>
      <c r="GV158" s="120">
        <v>5</v>
      </c>
      <c r="GW158" s="120">
        <v>26889.01</v>
      </c>
      <c r="GX158" s="120"/>
      <c r="GY158" s="120"/>
      <c r="GZ158" s="122">
        <f t="shared" si="1081"/>
        <v>5</v>
      </c>
      <c r="HA158" s="122">
        <f t="shared" si="1081"/>
        <v>26889.01</v>
      </c>
      <c r="HB158" s="124">
        <f>HA158/1.18</f>
        <v>22787.296610169491</v>
      </c>
      <c r="HC158" s="117">
        <f>HA158/$HA$1</f>
        <v>3.2253810256858014E-3</v>
      </c>
      <c r="HD158" s="122">
        <v>1669</v>
      </c>
      <c r="HE158" s="122">
        <v>5</v>
      </c>
      <c r="HF158" s="118">
        <v>20996</v>
      </c>
      <c r="HG158" s="117">
        <f>HF158/$HF$1</f>
        <v>1.821437212510522E-3</v>
      </c>
      <c r="HH158" s="123">
        <f>J158*GZ158</f>
        <v>18912.091574999999</v>
      </c>
      <c r="HI158" s="120">
        <v>2</v>
      </c>
      <c r="HJ158" s="120">
        <v>11198</v>
      </c>
      <c r="HK158" s="120"/>
      <c r="HL158" s="120"/>
      <c r="HM158" s="122">
        <f t="shared" si="1082"/>
        <v>2</v>
      </c>
      <c r="HN158" s="122">
        <f t="shared" si="1082"/>
        <v>11198</v>
      </c>
      <c r="HO158" s="124">
        <f>HN158/1.18</f>
        <v>9489.8305084745771</v>
      </c>
      <c r="HP158" s="117">
        <f>HN158/$HN$1</f>
        <v>1.3369323660875605E-3</v>
      </c>
      <c r="HQ158" s="122">
        <v>928</v>
      </c>
      <c r="HR158" s="122">
        <v>4</v>
      </c>
      <c r="HS158" s="118">
        <v>16797</v>
      </c>
      <c r="HT158" s="117">
        <f>HS158/$HS$1</f>
        <v>1.7432187059187865E-3</v>
      </c>
      <c r="HU158" s="123">
        <f>J158*HM158</f>
        <v>7564.8366299999998</v>
      </c>
      <c r="HV158" s="120">
        <v>3</v>
      </c>
      <c r="HW158" s="120">
        <v>16795</v>
      </c>
      <c r="HX158" s="120">
        <v>0</v>
      </c>
      <c r="HY158">
        <v>0</v>
      </c>
      <c r="HZ158" s="122">
        <f t="shared" si="1083"/>
        <v>3</v>
      </c>
      <c r="IA158" s="122">
        <f t="shared" si="1083"/>
        <v>16795</v>
      </c>
      <c r="IB158" s="124">
        <f>IA158/1.18</f>
        <v>14233.050847457627</v>
      </c>
      <c r="IC158" s="117">
        <f>IA158/$IA$1</f>
        <v>1.369208742867709E-3</v>
      </c>
      <c r="ID158" s="122">
        <v>1299</v>
      </c>
      <c r="IE158" s="122">
        <v>4</v>
      </c>
      <c r="IF158" s="118">
        <v>22390</v>
      </c>
      <c r="IG158" s="117">
        <f>IF158/$IF$1</f>
        <v>1.239297292420471E-2</v>
      </c>
      <c r="IH158" s="123">
        <f>IY158*HZ158</f>
        <v>11347.254945000001</v>
      </c>
      <c r="II158" s="120">
        <v>1</v>
      </c>
      <c r="IJ158" s="127">
        <v>5597</v>
      </c>
      <c r="IK158" s="120">
        <v>0</v>
      </c>
      <c r="IL158" s="127">
        <v>0</v>
      </c>
      <c r="IM158" s="122">
        <f t="shared" si="1084"/>
        <v>1</v>
      </c>
      <c r="IN158" s="118">
        <f t="shared" si="1084"/>
        <v>5597</v>
      </c>
      <c r="IO158" s="118">
        <f>IN158/1.18</f>
        <v>4743.2203389830511</v>
      </c>
      <c r="IP158" s="117">
        <f>IN158/$IN$1</f>
        <v>6.0841286074950218E-4</v>
      </c>
      <c r="IQ158" s="122">
        <v>792</v>
      </c>
      <c r="IR158" s="122">
        <v>1</v>
      </c>
      <c r="IS158" s="118">
        <v>0</v>
      </c>
      <c r="IT158" s="117">
        <f>IS158/$IS$1</f>
        <v>0</v>
      </c>
      <c r="IU158" s="123">
        <f>IY158*IM158</f>
        <v>3782.4183149999999</v>
      </c>
      <c r="IV158" s="146" t="str">
        <f>E158</f>
        <v>AB-01</v>
      </c>
      <c r="IW158" s="146" t="str">
        <f t="shared" si="1085"/>
        <v>B0CF5WXWFH</v>
      </c>
      <c r="IX158" s="146" t="str">
        <f t="shared" si="1085"/>
        <v>FBA78986</v>
      </c>
      <c r="IY158" s="121">
        <v>3782.4183149999999</v>
      </c>
      <c r="IZ158" s="120">
        <v>29</v>
      </c>
      <c r="JA158" s="128">
        <f>IZ158*IY158</f>
        <v>109690.131135</v>
      </c>
      <c r="JB158" s="120">
        <v>4</v>
      </c>
      <c r="JC158" s="128">
        <f>JB158*IY158</f>
        <v>15129.67326</v>
      </c>
      <c r="JD158" s="120">
        <v>0</v>
      </c>
      <c r="JE158" s="128">
        <f>JD158*IY158</f>
        <v>0</v>
      </c>
      <c r="JF158" s="120">
        <v>0</v>
      </c>
      <c r="JG158" s="128">
        <f>JF158*IY158</f>
        <v>0</v>
      </c>
      <c r="JH158" s="129">
        <v>0</v>
      </c>
      <c r="JI158" s="130">
        <f>JH158*IY158</f>
        <v>0</v>
      </c>
      <c r="JJ158" s="129">
        <v>0</v>
      </c>
      <c r="JK158" s="130">
        <f>JJ158*IY158</f>
        <v>0</v>
      </c>
      <c r="JL158" s="129">
        <v>0</v>
      </c>
      <c r="JM158" s="130">
        <f>JL158*IY158</f>
        <v>0</v>
      </c>
      <c r="JN158" s="131">
        <f>IZ158+JB158+JH158+JD158+JF158+JJ158+JL158</f>
        <v>33</v>
      </c>
      <c r="JO158" s="132">
        <f>JN158*IY158</f>
        <v>124819.804395</v>
      </c>
      <c r="JP158" s="125" t="str">
        <f>E158</f>
        <v>AB-01</v>
      </c>
      <c r="JQ158" s="125" t="str">
        <f>C158</f>
        <v>Bundle Pack</v>
      </c>
      <c r="JR158" s="121">
        <v>3782.4183149999999</v>
      </c>
      <c r="JS158" s="120">
        <v>3</v>
      </c>
      <c r="JT158" s="127">
        <v>16597</v>
      </c>
      <c r="JU158" s="120">
        <v>0</v>
      </c>
      <c r="JV158" s="127">
        <v>0</v>
      </c>
      <c r="JW158" s="122">
        <f t="shared" si="1086"/>
        <v>3</v>
      </c>
      <c r="JX158" s="118">
        <f t="shared" si="1086"/>
        <v>16597</v>
      </c>
      <c r="JY158" s="118">
        <f>JX158/1.18</f>
        <v>14065.254237288136</v>
      </c>
      <c r="JZ158" s="117">
        <f>JX158/$JX$1</f>
        <v>1.5087385490613915E-3</v>
      </c>
      <c r="KA158" s="122">
        <v>3435</v>
      </c>
      <c r="KB158" s="122">
        <v>1</v>
      </c>
      <c r="KC158" s="118">
        <v>0</v>
      </c>
      <c r="KD158" s="117">
        <f>KC158/$IS$1</f>
        <v>0</v>
      </c>
      <c r="KE158" s="123">
        <f>KI158*JW158</f>
        <v>11347.254945000001</v>
      </c>
      <c r="KF158" s="146" t="str">
        <f>E158</f>
        <v>AB-01</v>
      </c>
      <c r="KG158" s="146" t="str">
        <f>A158</f>
        <v>B0CF5WXWFH</v>
      </c>
      <c r="KH158" s="146" t="str">
        <f>B158</f>
        <v>FBA78986</v>
      </c>
      <c r="KI158" s="121">
        <v>3782.4183149999999</v>
      </c>
      <c r="KJ158" s="120">
        <v>17</v>
      </c>
      <c r="KK158" s="128">
        <f>KJ158*KI158</f>
        <v>64301.111355000001</v>
      </c>
      <c r="KL158" s="120">
        <v>4</v>
      </c>
      <c r="KM158" s="128">
        <f>KL158*KI158</f>
        <v>15129.67326</v>
      </c>
      <c r="KN158" s="120">
        <v>0</v>
      </c>
      <c r="KO158" s="128">
        <f>KN158*KI158</f>
        <v>0</v>
      </c>
      <c r="KP158" s="120">
        <v>0</v>
      </c>
      <c r="KQ158" s="128">
        <f>KP158*KI158</f>
        <v>0</v>
      </c>
      <c r="KR158" s="129">
        <v>0</v>
      </c>
      <c r="KS158" s="130">
        <f>KR158*KI158</f>
        <v>0</v>
      </c>
      <c r="KT158" s="129">
        <v>0</v>
      </c>
      <c r="KU158" s="130">
        <f>KT158*KI158</f>
        <v>0</v>
      </c>
      <c r="KV158" s="129">
        <v>0</v>
      </c>
      <c r="KW158" s="130">
        <f>KV158*KI158</f>
        <v>0</v>
      </c>
      <c r="KX158" s="131">
        <f>KJ158+KL158+KR158+KN158+KP158+KT158+KV158</f>
        <v>21</v>
      </c>
      <c r="KY158" s="132">
        <f>KX158*KI158</f>
        <v>79430.784614999997</v>
      </c>
      <c r="KZ158" s="125" t="str">
        <f>E158</f>
        <v>AB-01</v>
      </c>
      <c r="LA158" s="125" t="str">
        <f>C158</f>
        <v>Bundle Pack</v>
      </c>
      <c r="LB158" s="121">
        <v>3782.4183149999999</v>
      </c>
      <c r="LC158" s="100">
        <v>5</v>
      </c>
      <c r="LD158" s="88">
        <v>28050</v>
      </c>
      <c r="LE158" s="3">
        <v>0</v>
      </c>
      <c r="LF158" s="88">
        <v>0</v>
      </c>
      <c r="LG158" s="23">
        <f t="shared" si="1087"/>
        <v>5</v>
      </c>
      <c r="LH158" s="68">
        <f t="shared" si="1087"/>
        <v>28050</v>
      </c>
      <c r="LI158" s="68">
        <f>LH158/1.18</f>
        <v>23771.186440677968</v>
      </c>
      <c r="LJ158" s="62">
        <f>LH158/$LH$1</f>
        <v>2.5940113685447778E-3</v>
      </c>
      <c r="LK158" s="23">
        <v>4955</v>
      </c>
      <c r="LL158" s="23">
        <v>1</v>
      </c>
      <c r="LM158" s="68">
        <v>0</v>
      </c>
      <c r="LN158" s="62">
        <f>LM158/$IS$1</f>
        <v>0</v>
      </c>
      <c r="LO158" s="34">
        <f>LS158*LG158</f>
        <v>18912.091574999999</v>
      </c>
      <c r="LP158" s="143" t="str">
        <f>E158</f>
        <v>AB-01</v>
      </c>
      <c r="LQ158" s="147" t="str">
        <f>A158</f>
        <v>B0CF5WXWFH</v>
      </c>
      <c r="LR158" s="143" t="str">
        <f>B158</f>
        <v>FBA78986</v>
      </c>
      <c r="LS158" s="17">
        <v>3782.4183149999999</v>
      </c>
      <c r="LT158" s="3">
        <v>16</v>
      </c>
      <c r="LU158" s="32">
        <f>LT158*LS158</f>
        <v>60518.693039999998</v>
      </c>
      <c r="LV158" s="3">
        <v>4</v>
      </c>
      <c r="LW158" s="32">
        <f>LV158*LS158</f>
        <v>15129.67326</v>
      </c>
      <c r="LX158" s="3">
        <v>0</v>
      </c>
      <c r="LY158" s="32">
        <f>LX158*LS158</f>
        <v>0</v>
      </c>
      <c r="LZ158" s="3">
        <v>0</v>
      </c>
      <c r="MA158" s="32">
        <f>LZ158*LS158</f>
        <v>0</v>
      </c>
      <c r="MB158" s="58">
        <v>0</v>
      </c>
      <c r="MC158" s="59">
        <f>MB158*LS158</f>
        <v>0</v>
      </c>
      <c r="MD158" s="58">
        <v>0</v>
      </c>
      <c r="ME158" s="59">
        <f>MD158*LS158</f>
        <v>0</v>
      </c>
      <c r="MF158" s="58">
        <v>0</v>
      </c>
      <c r="MG158" s="59">
        <f>MF158*LS158</f>
        <v>0</v>
      </c>
      <c r="MH158" s="42">
        <f>LT158+LV158+MB158+LX158+LZ158+MD158+MF158</f>
        <v>20</v>
      </c>
      <c r="MI158" s="10">
        <f>MH158*LS158</f>
        <v>75648.366299999994</v>
      </c>
      <c r="MJ158" s="36" t="str">
        <f>E158</f>
        <v>AB-01</v>
      </c>
      <c r="MK158" s="98" t="s">
        <v>480</v>
      </c>
      <c r="ML158" s="17">
        <v>3782.4183149999999</v>
      </c>
      <c r="MM158" s="100">
        <v>3</v>
      </c>
      <c r="MN158" s="88">
        <v>16909</v>
      </c>
      <c r="MO158" s="3">
        <v>0</v>
      </c>
      <c r="MP158" s="88">
        <v>0</v>
      </c>
      <c r="MQ158" s="23">
        <f t="shared" si="1088"/>
        <v>3</v>
      </c>
      <c r="MR158" s="68">
        <f t="shared" si="1088"/>
        <v>16909</v>
      </c>
      <c r="MS158" s="68">
        <f>MR158/1.18</f>
        <v>14329.661016949154</v>
      </c>
      <c r="MT158" s="62">
        <f>MR158/$MR$1</f>
        <v>1.2394714420911361E-3</v>
      </c>
      <c r="MU158" s="23">
        <v>6394</v>
      </c>
      <c r="MV158" s="23">
        <v>1</v>
      </c>
      <c r="MW158" s="68">
        <v>0</v>
      </c>
      <c r="MX158" s="62">
        <f>MW158/$IS$1</f>
        <v>0</v>
      </c>
      <c r="MY158" s="34">
        <f>MQ158*NC158</f>
        <v>11347.254945000001</v>
      </c>
      <c r="MZ158" s="143" t="str">
        <f>E158</f>
        <v>AB-01</v>
      </c>
      <c r="NA158" s="143" t="str">
        <f t="shared" si="1089"/>
        <v>B0CF5WXWFH</v>
      </c>
      <c r="NB158" s="143" t="str">
        <f t="shared" si="1089"/>
        <v>FBA78986</v>
      </c>
      <c r="NC158" s="17">
        <f>J158</f>
        <v>3782.4183149999999</v>
      </c>
      <c r="ND158" s="3">
        <v>10</v>
      </c>
      <c r="NE158" s="32">
        <f>ND158*NC158</f>
        <v>37824.183149999997</v>
      </c>
      <c r="NF158" s="3">
        <v>5</v>
      </c>
      <c r="NG158" s="32">
        <f>NF158*NC158</f>
        <v>18912.091574999999</v>
      </c>
      <c r="NH158" s="3">
        <v>0</v>
      </c>
      <c r="NI158" s="32">
        <f>NH158*NC158</f>
        <v>0</v>
      </c>
      <c r="NJ158" s="3">
        <v>0</v>
      </c>
      <c r="NK158" s="32">
        <f>NJ158*NC158</f>
        <v>0</v>
      </c>
      <c r="NL158" s="58">
        <v>0</v>
      </c>
      <c r="NM158" s="59">
        <f>NL158*NC158</f>
        <v>0</v>
      </c>
      <c r="NN158" s="58">
        <v>0</v>
      </c>
      <c r="NO158" s="59">
        <f>NN158*NC158</f>
        <v>0</v>
      </c>
      <c r="NP158" s="58">
        <v>0</v>
      </c>
      <c r="NQ158" s="59">
        <f>NP158*NC158</f>
        <v>0</v>
      </c>
      <c r="NR158" s="42">
        <f>ND158+NF158+NL158+NH158+NJ158+NN158+NP158</f>
        <v>15</v>
      </c>
      <c r="NS158" s="92">
        <f>NR158*NC158</f>
        <v>56736.274724999996</v>
      </c>
      <c r="NT158" s="141">
        <v>0</v>
      </c>
      <c r="NU158" s="36" t="str">
        <f>E158</f>
        <v>AB-01</v>
      </c>
      <c r="NV158" s="98" t="s">
        <v>480</v>
      </c>
      <c r="NW158" s="17">
        <v>3782.4183149999999</v>
      </c>
      <c r="NX158" s="100">
        <v>5</v>
      </c>
      <c r="NY158" s="88">
        <v>27803</v>
      </c>
      <c r="NZ158" s="3">
        <v>0</v>
      </c>
      <c r="OA158" s="88">
        <v>0</v>
      </c>
      <c r="OB158" s="23">
        <f t="shared" si="1090"/>
        <v>5</v>
      </c>
      <c r="OC158" s="68">
        <f t="shared" si="1090"/>
        <v>27803</v>
      </c>
      <c r="OD158" s="68">
        <f>OC158/1.18</f>
        <v>23561.864406779663</v>
      </c>
      <c r="OE158" s="62">
        <f>OC158/$OC$1</f>
        <v>1.9482061296626049E-3</v>
      </c>
      <c r="OF158" s="23">
        <v>149</v>
      </c>
      <c r="OG158" s="23">
        <v>1</v>
      </c>
      <c r="OH158" s="68">
        <v>0</v>
      </c>
      <c r="OI158" s="62">
        <f>OH158/$IS$1</f>
        <v>0</v>
      </c>
      <c r="OJ158" s="34">
        <f>OB158*ON158</f>
        <v>18912.091574999999</v>
      </c>
      <c r="OK158" s="143" t="str">
        <f>E158</f>
        <v>AB-01</v>
      </c>
      <c r="OL158" s="143" t="str">
        <f t="shared" si="1091"/>
        <v>B0CF5WXWFH</v>
      </c>
      <c r="OM158" s="143" t="str">
        <f t="shared" si="1091"/>
        <v>FBA78986</v>
      </c>
      <c r="ON158" s="17">
        <f>J158</f>
        <v>3782.4183149999999</v>
      </c>
      <c r="OO158" s="3">
        <v>10</v>
      </c>
      <c r="OP158" s="32">
        <f>OO158*ON158</f>
        <v>37824.183149999997</v>
      </c>
      <c r="OQ158" s="3">
        <v>5</v>
      </c>
      <c r="OR158" s="32">
        <f>OQ158*ON158</f>
        <v>18912.091574999999</v>
      </c>
      <c r="OS158" s="3">
        <v>0</v>
      </c>
      <c r="OT158" s="32">
        <f>OS158*ON158</f>
        <v>0</v>
      </c>
      <c r="OU158" s="3">
        <v>0</v>
      </c>
      <c r="OV158" s="32">
        <f>OU158*ON158</f>
        <v>0</v>
      </c>
      <c r="OW158" s="58">
        <v>0</v>
      </c>
      <c r="OX158" s="59">
        <f>OW158*ON158</f>
        <v>0</v>
      </c>
      <c r="OY158" s="58">
        <v>0</v>
      </c>
      <c r="OZ158" s="59">
        <f>OY158*ON158</f>
        <v>0</v>
      </c>
      <c r="PA158" s="58">
        <v>0</v>
      </c>
      <c r="PB158" s="59">
        <f>PA158*ON158</f>
        <v>0</v>
      </c>
      <c r="PC158" s="42">
        <f>OO158+OQ158+OW158+OS158+OU158+OY158+PA158</f>
        <v>15</v>
      </c>
      <c r="PD158" s="92">
        <f>PC158*ON158</f>
        <v>56736.274724999996</v>
      </c>
      <c r="PE158" s="141">
        <v>0</v>
      </c>
      <c r="PF158" s="36" t="str">
        <f>E158</f>
        <v>AB-01</v>
      </c>
      <c r="PG158" s="98" t="s">
        <v>480</v>
      </c>
      <c r="PH158" s="17">
        <v>3782.4183149999999</v>
      </c>
      <c r="PI158" s="100">
        <v>0</v>
      </c>
      <c r="PJ158" s="88">
        <v>0</v>
      </c>
      <c r="PK158" s="3">
        <v>0</v>
      </c>
      <c r="PL158" s="88">
        <v>0</v>
      </c>
      <c r="PM158" s="23">
        <f t="shared" si="1092"/>
        <v>0</v>
      </c>
      <c r="PN158" s="68">
        <f t="shared" si="1092"/>
        <v>0</v>
      </c>
      <c r="PO158" s="68">
        <f>PN158/1.18</f>
        <v>0</v>
      </c>
      <c r="PP158" s="62">
        <f>PN158/$PN$1</f>
        <v>0</v>
      </c>
      <c r="PQ158" s="23" t="s">
        <v>646</v>
      </c>
      <c r="PR158" s="23">
        <v>1</v>
      </c>
      <c r="PS158" s="68">
        <v>0</v>
      </c>
      <c r="PT158" s="62">
        <f>PS158/$IS$1</f>
        <v>0</v>
      </c>
      <c r="PU158" s="34">
        <f>PM158*PY158</f>
        <v>0</v>
      </c>
      <c r="PV158" s="143" t="str">
        <f>E158</f>
        <v>AB-01</v>
      </c>
      <c r="PW158" s="143" t="str">
        <f t="shared" si="1093"/>
        <v>B0CF5WXWFH</v>
      </c>
      <c r="PX158" s="143" t="str">
        <f t="shared" si="1093"/>
        <v>FBA78986</v>
      </c>
      <c r="PY158" s="17">
        <f>J158</f>
        <v>3782.4183149999999</v>
      </c>
      <c r="PZ158" s="3">
        <v>10</v>
      </c>
      <c r="QA158" s="32">
        <f>PZ158*PY158</f>
        <v>37824.183149999997</v>
      </c>
      <c r="QB158" s="3"/>
      <c r="QC158" s="32">
        <f>QB158*PY158</f>
        <v>0</v>
      </c>
      <c r="QD158" s="3">
        <v>0</v>
      </c>
      <c r="QE158" s="32">
        <f>QD158*PY158</f>
        <v>0</v>
      </c>
      <c r="QF158" s="3">
        <v>0</v>
      </c>
      <c r="QG158" s="32">
        <f>QF158*PY158</f>
        <v>0</v>
      </c>
      <c r="QH158" s="58">
        <v>0</v>
      </c>
      <c r="QI158" s="59">
        <f>QH158*PY158</f>
        <v>0</v>
      </c>
      <c r="QJ158" s="58">
        <v>0</v>
      </c>
      <c r="QK158" s="59">
        <f>QJ158*PY158</f>
        <v>0</v>
      </c>
      <c r="QL158" s="58">
        <v>0</v>
      </c>
      <c r="QM158" s="59">
        <f>QL158*PY158</f>
        <v>0</v>
      </c>
      <c r="QN158" s="42">
        <f>PZ158+QB158+QH158+QD158+QF158+QJ158+QL158</f>
        <v>10</v>
      </c>
      <c r="QO158" s="92">
        <f>QN158*PY158</f>
        <v>37824.183149999997</v>
      </c>
      <c r="QP158" s="141">
        <v>0</v>
      </c>
      <c r="QQ158" s="36" t="str">
        <f>E158</f>
        <v>AB-01</v>
      </c>
      <c r="QR158" s="98" t="s">
        <v>480</v>
      </c>
      <c r="QS158" s="17">
        <v>3782.4183149999999</v>
      </c>
      <c r="QT158" s="100">
        <v>0</v>
      </c>
      <c r="QU158" s="88">
        <v>0</v>
      </c>
      <c r="QV158" s="3">
        <v>0</v>
      </c>
      <c r="QW158" s="88">
        <v>0</v>
      </c>
      <c r="QX158" s="23">
        <f t="shared" si="1094"/>
        <v>0</v>
      </c>
      <c r="QY158" s="68">
        <f t="shared" si="1094"/>
        <v>0</v>
      </c>
      <c r="QZ158" s="68">
        <f>QY158/1.18</f>
        <v>0</v>
      </c>
      <c r="RA158" s="62">
        <f>QY158/$QY$1</f>
        <v>0</v>
      </c>
      <c r="RB158" s="23" t="s">
        <v>646</v>
      </c>
      <c r="RC158" s="23">
        <v>1</v>
      </c>
      <c r="RD158" s="68">
        <v>0</v>
      </c>
      <c r="RE158" s="62">
        <f>RD158/$IS$1</f>
        <v>0</v>
      </c>
      <c r="RF158" s="34">
        <f>QX158*RJ158</f>
        <v>0</v>
      </c>
      <c r="RG158" s="143" t="str">
        <f>E158</f>
        <v>AB-01</v>
      </c>
      <c r="RH158" s="143" t="str">
        <f t="shared" si="1095"/>
        <v>B0CF5WXWFH</v>
      </c>
      <c r="RI158" s="143" t="str">
        <f t="shared" si="1095"/>
        <v>FBA78986</v>
      </c>
      <c r="RJ158" s="17">
        <f>J158</f>
        <v>3782.4183149999999</v>
      </c>
      <c r="RK158" s="3">
        <v>0</v>
      </c>
      <c r="RL158" s="32">
        <f>RK158*RJ158</f>
        <v>0</v>
      </c>
      <c r="RM158" s="3">
        <v>5</v>
      </c>
      <c r="RN158" s="32">
        <f>RM158*RJ158</f>
        <v>18912.091574999999</v>
      </c>
      <c r="RO158" s="3">
        <v>0</v>
      </c>
      <c r="RP158" s="32">
        <f>RO158*RJ158</f>
        <v>0</v>
      </c>
      <c r="RQ158" s="3">
        <v>0</v>
      </c>
      <c r="RR158" s="32">
        <f>RQ158*RJ158</f>
        <v>0</v>
      </c>
      <c r="RS158" s="58">
        <v>0</v>
      </c>
      <c r="RT158" s="59">
        <f>RS158*RJ158</f>
        <v>0</v>
      </c>
      <c r="RU158" s="58">
        <v>0</v>
      </c>
      <c r="RV158" s="59">
        <f>RU158*RJ158</f>
        <v>0</v>
      </c>
      <c r="RW158" s="58">
        <v>0</v>
      </c>
      <c r="RX158" s="59">
        <f>RW158*RJ158</f>
        <v>0</v>
      </c>
      <c r="RY158" s="42">
        <f>RK158+RM158+RS158+RO158+RQ158+RU158+RW158</f>
        <v>5</v>
      </c>
      <c r="RZ158" s="92">
        <f>RY158*RJ158</f>
        <v>18912.091574999999</v>
      </c>
      <c r="SA158" s="141">
        <v>0</v>
      </c>
      <c r="SB158" s="36" t="str">
        <f>E158</f>
        <v>AB-01</v>
      </c>
      <c r="SC158" s="98" t="s">
        <v>480</v>
      </c>
      <c r="SD158" s="17">
        <f>J158</f>
        <v>3782.4183149999999</v>
      </c>
      <c r="SE158" s="100">
        <v>0</v>
      </c>
      <c r="SF158" s="88">
        <v>0</v>
      </c>
      <c r="SG158" s="3">
        <v>0</v>
      </c>
      <c r="SH158" s="88">
        <v>0</v>
      </c>
      <c r="SI158" s="23">
        <f t="shared" si="1096"/>
        <v>0</v>
      </c>
      <c r="SJ158" s="68">
        <f t="shared" si="1097"/>
        <v>0</v>
      </c>
      <c r="SK158" s="68">
        <f t="shared" si="1098"/>
        <v>0</v>
      </c>
      <c r="SL158" s="62">
        <f t="shared" si="1099"/>
        <v>0</v>
      </c>
      <c r="SM158" s="23">
        <v>0</v>
      </c>
      <c r="SN158" s="23">
        <v>1</v>
      </c>
      <c r="SO158" s="68">
        <v>0</v>
      </c>
      <c r="SP158" s="62">
        <f t="shared" si="1100"/>
        <v>0</v>
      </c>
      <c r="SQ158" s="34">
        <f t="shared" si="1101"/>
        <v>0</v>
      </c>
      <c r="SR158" s="143" t="str">
        <f t="shared" si="1102"/>
        <v>AB-01</v>
      </c>
      <c r="SS158" s="143" t="str">
        <f t="shared" si="1103"/>
        <v>B0CF5WXWFH</v>
      </c>
      <c r="ST158" s="143" t="str">
        <f t="shared" si="1104"/>
        <v>FBA78986</v>
      </c>
      <c r="SU158" s="17">
        <f t="shared" si="1105"/>
        <v>3782.4183149999999</v>
      </c>
      <c r="SV158" s="3">
        <v>0</v>
      </c>
      <c r="SW158" s="32">
        <f t="shared" si="1106"/>
        <v>0</v>
      </c>
      <c r="SX158" s="3">
        <v>5</v>
      </c>
      <c r="SY158" s="32">
        <f t="shared" si="1107"/>
        <v>18912.091574999999</v>
      </c>
      <c r="SZ158" s="3">
        <v>0</v>
      </c>
      <c r="TA158" s="32">
        <f t="shared" si="1108"/>
        <v>0</v>
      </c>
      <c r="TB158" s="3">
        <v>0</v>
      </c>
      <c r="TC158" s="32">
        <f t="shared" si="1109"/>
        <v>0</v>
      </c>
      <c r="TD158" s="58">
        <v>0</v>
      </c>
      <c r="TE158" s="59">
        <f t="shared" si="1110"/>
        <v>0</v>
      </c>
      <c r="TF158" s="58">
        <v>0</v>
      </c>
      <c r="TG158" s="59">
        <f t="shared" si="1111"/>
        <v>0</v>
      </c>
      <c r="TH158" s="58">
        <v>0</v>
      </c>
      <c r="TI158" s="59">
        <f t="shared" si="1112"/>
        <v>0</v>
      </c>
      <c r="TJ158" s="42">
        <f t="shared" si="1113"/>
        <v>5</v>
      </c>
      <c r="TK158" s="92">
        <f t="shared" si="1114"/>
        <v>18912.091574999999</v>
      </c>
      <c r="TL158" s="141">
        <v>0</v>
      </c>
      <c r="TM158" s="36" t="str">
        <f t="shared" si="1115"/>
        <v>AB-01</v>
      </c>
      <c r="TN158" s="98" t="s">
        <v>480</v>
      </c>
      <c r="TO158" s="17">
        <f t="shared" si="1116"/>
        <v>3782.4183149999999</v>
      </c>
      <c r="TP158" s="100">
        <v>0</v>
      </c>
      <c r="TQ158" s="88">
        <v>0</v>
      </c>
      <c r="TR158" s="3">
        <v>0</v>
      </c>
      <c r="TS158" s="88">
        <v>0</v>
      </c>
      <c r="TT158" s="23">
        <f t="shared" si="1117"/>
        <v>0</v>
      </c>
      <c r="TU158" s="68">
        <f t="shared" si="1118"/>
        <v>0</v>
      </c>
      <c r="TV158" s="68">
        <f t="shared" si="1119"/>
        <v>0</v>
      </c>
      <c r="TW158" s="62">
        <f t="shared" si="1120"/>
        <v>0</v>
      </c>
      <c r="TX158" s="23">
        <v>0</v>
      </c>
      <c r="TY158" s="23">
        <v>1</v>
      </c>
      <c r="TZ158" s="68">
        <v>0</v>
      </c>
      <c r="UA158" s="62">
        <f t="shared" si="1121"/>
        <v>0</v>
      </c>
      <c r="UB158" s="34">
        <f t="shared" si="1122"/>
        <v>0</v>
      </c>
      <c r="UC158" s="143" t="str">
        <f t="shared" si="1123"/>
        <v>AB-01</v>
      </c>
      <c r="UD158" s="143" t="str">
        <f t="shared" si="1124"/>
        <v>B0CF5WXWFH</v>
      </c>
      <c r="UE158" s="143" t="str">
        <f t="shared" si="1125"/>
        <v>FBA78986</v>
      </c>
      <c r="UF158" s="17">
        <f t="shared" si="1126"/>
        <v>3782.4183149999999</v>
      </c>
      <c r="UG158" s="3">
        <v>0</v>
      </c>
      <c r="UH158" s="32">
        <f t="shared" si="1127"/>
        <v>0</v>
      </c>
      <c r="UI158" s="3">
        <v>5</v>
      </c>
      <c r="UJ158" s="32">
        <f t="shared" si="1128"/>
        <v>18912.091574999999</v>
      </c>
      <c r="UK158" s="3">
        <v>0</v>
      </c>
      <c r="UL158" s="32">
        <f t="shared" si="1129"/>
        <v>0</v>
      </c>
      <c r="UM158" s="3">
        <v>0</v>
      </c>
      <c r="UN158" s="32">
        <f t="shared" si="1130"/>
        <v>0</v>
      </c>
      <c r="UO158" s="58">
        <v>0</v>
      </c>
      <c r="UP158" s="59">
        <f t="shared" si="1131"/>
        <v>0</v>
      </c>
      <c r="UQ158" s="58">
        <v>0</v>
      </c>
      <c r="UR158" s="59">
        <f t="shared" si="1132"/>
        <v>0</v>
      </c>
      <c r="US158" s="58">
        <v>0</v>
      </c>
      <c r="UT158" s="59">
        <f t="shared" si="1133"/>
        <v>0</v>
      </c>
      <c r="UU158" s="42">
        <f t="shared" si="1134"/>
        <v>5</v>
      </c>
      <c r="UV158" s="92">
        <f t="shared" si="1135"/>
        <v>18912.091574999999</v>
      </c>
      <c r="UW158" s="141">
        <v>0</v>
      </c>
      <c r="UX158" s="36" t="str">
        <f t="shared" si="1136"/>
        <v>AB-01</v>
      </c>
      <c r="UY158" s="98" t="s">
        <v>480</v>
      </c>
      <c r="UZ158" s="17">
        <f t="shared" si="1137"/>
        <v>3782.4183149999999</v>
      </c>
      <c r="VA158" s="100">
        <v>0</v>
      </c>
      <c r="VB158" s="88">
        <v>0</v>
      </c>
      <c r="VC158" s="3">
        <v>0</v>
      </c>
      <c r="VD158" s="88">
        <v>0</v>
      </c>
      <c r="VE158" s="23">
        <f t="shared" si="1048"/>
        <v>0</v>
      </c>
      <c r="VF158" s="68">
        <f t="shared" si="1049"/>
        <v>0</v>
      </c>
      <c r="VG158" s="68">
        <f t="shared" si="1050"/>
        <v>0</v>
      </c>
      <c r="VH158" s="62">
        <f t="shared" si="1051"/>
        <v>0</v>
      </c>
      <c r="VI158" s="23">
        <v>0</v>
      </c>
      <c r="VJ158" s="23">
        <v>1</v>
      </c>
      <c r="VK158" s="68">
        <v>0</v>
      </c>
      <c r="VL158" s="62">
        <f t="shared" si="1138"/>
        <v>0</v>
      </c>
      <c r="VM158" s="34">
        <f t="shared" si="1052"/>
        <v>0</v>
      </c>
      <c r="VN158" s="143" t="str">
        <f t="shared" si="1044"/>
        <v>AB-01</v>
      </c>
      <c r="VO158" s="143" t="str">
        <f t="shared" si="1045"/>
        <v>B0CF5WXWFH</v>
      </c>
      <c r="VP158" s="143" t="str">
        <f t="shared" si="1046"/>
        <v>FBA78986</v>
      </c>
      <c r="VQ158" s="17">
        <f t="shared" si="1053"/>
        <v>3782.4183149999999</v>
      </c>
      <c r="VR158" s="3">
        <v>0</v>
      </c>
      <c r="VS158" s="32">
        <f t="shared" si="1054"/>
        <v>0</v>
      </c>
      <c r="VT158" s="3">
        <v>5</v>
      </c>
      <c r="VU158" s="32">
        <f t="shared" si="1055"/>
        <v>18912.091574999999</v>
      </c>
      <c r="VV158" s="3">
        <v>0</v>
      </c>
      <c r="VW158" s="32">
        <f t="shared" si="1056"/>
        <v>0</v>
      </c>
      <c r="VX158" s="3">
        <v>0</v>
      </c>
      <c r="VY158" s="32">
        <f t="shared" si="1057"/>
        <v>0</v>
      </c>
      <c r="VZ158" s="58">
        <v>0</v>
      </c>
      <c r="WA158" s="59">
        <f t="shared" si="1058"/>
        <v>0</v>
      </c>
      <c r="WB158" s="58">
        <v>0</v>
      </c>
      <c r="WC158" s="59">
        <f t="shared" si="1059"/>
        <v>0</v>
      </c>
      <c r="WD158" s="58">
        <v>0</v>
      </c>
      <c r="WE158" s="59">
        <f t="shared" si="1060"/>
        <v>0</v>
      </c>
      <c r="WF158" s="42">
        <f t="shared" si="1061"/>
        <v>5</v>
      </c>
      <c r="WG158" s="92">
        <f t="shared" si="1062"/>
        <v>18912.091574999999</v>
      </c>
      <c r="WH158" s="141">
        <v>0</v>
      </c>
      <c r="WI158" s="36" t="str">
        <f t="shared" si="1047"/>
        <v>AB-01</v>
      </c>
      <c r="WJ158" s="98" t="s">
        <v>480</v>
      </c>
      <c r="WK158" s="17">
        <f t="shared" si="1063"/>
        <v>3782.4183149999999</v>
      </c>
    </row>
    <row r="159" spans="1:609">
      <c r="A159" s="190" t="s">
        <v>888</v>
      </c>
      <c r="B159" s="157" t="s">
        <v>860</v>
      </c>
      <c r="C159" s="152"/>
      <c r="D159" s="150" t="s">
        <v>669</v>
      </c>
      <c r="E159" s="158" t="s">
        <v>849</v>
      </c>
      <c r="F159" s="165"/>
      <c r="G159" s="153"/>
      <c r="H159" s="159" t="s">
        <v>868</v>
      </c>
      <c r="I159" s="159" t="s">
        <v>870</v>
      </c>
      <c r="J159" s="187">
        <v>3095.93</v>
      </c>
      <c r="K159" s="135"/>
      <c r="L159" s="136"/>
      <c r="M159" s="120"/>
      <c r="N159" s="137"/>
      <c r="O159" s="120"/>
      <c r="P159" s="122"/>
      <c r="Q159" s="136"/>
      <c r="R159" s="120"/>
      <c r="S159" s="138"/>
      <c r="T159" s="120"/>
      <c r="U159" s="122"/>
      <c r="V159" s="136"/>
      <c r="W159" s="120"/>
      <c r="X159" s="120"/>
      <c r="Y159" s="120"/>
      <c r="Z159" s="122"/>
      <c r="AA159" s="116"/>
      <c r="AB159" s="136"/>
      <c r="AC159" s="120"/>
      <c r="AD159" s="120"/>
      <c r="AE159" s="120"/>
      <c r="AF159" s="122"/>
      <c r="AG159" s="116"/>
      <c r="AH159" s="114"/>
      <c r="AI159" s="120"/>
      <c r="AJ159" s="120"/>
      <c r="AK159" s="120"/>
      <c r="AL159" s="122"/>
      <c r="AM159" s="116"/>
      <c r="AN159" s="114"/>
      <c r="AO159" s="120"/>
      <c r="AP159" s="120"/>
      <c r="AQ159" s="122"/>
      <c r="AR159" s="123"/>
      <c r="AS159" s="116"/>
      <c r="AT159" s="114"/>
      <c r="AU159" s="120"/>
      <c r="AV159" s="120"/>
      <c r="AW159" s="122"/>
      <c r="AX159" s="123"/>
      <c r="AY159" s="116"/>
      <c r="AZ159" s="114"/>
      <c r="BA159" s="120"/>
      <c r="BB159" s="120"/>
      <c r="BC159" s="122"/>
      <c r="BD159" s="123"/>
      <c r="BE159" s="116"/>
      <c r="BF159" s="114"/>
      <c r="BG159" s="120"/>
      <c r="BH159" s="120"/>
      <c r="BI159" s="122"/>
      <c r="BJ159" s="123"/>
      <c r="BK159" s="115"/>
      <c r="BL159" s="114"/>
      <c r="BM159" s="120"/>
      <c r="BN159" s="120"/>
      <c r="BO159" s="122"/>
      <c r="BP159" s="123"/>
      <c r="BQ159" s="115"/>
      <c r="BR159" s="114"/>
      <c r="BS159" s="120"/>
      <c r="BT159" s="120"/>
      <c r="BU159" s="120"/>
      <c r="BV159" s="120"/>
      <c r="BW159" s="120"/>
      <c r="BX159" s="120"/>
      <c r="BY159" s="120"/>
      <c r="BZ159" s="122"/>
      <c r="CA159" s="122"/>
      <c r="CB159" s="115"/>
      <c r="CC159" s="123"/>
      <c r="CD159" s="120"/>
      <c r="CE159" s="120"/>
      <c r="CF159" s="120"/>
      <c r="CG159" s="120"/>
      <c r="CH159" s="120"/>
      <c r="CI159" s="120"/>
      <c r="CJ159" s="122"/>
      <c r="CK159" s="122"/>
      <c r="CL159" s="116"/>
      <c r="CM159" s="123"/>
      <c r="CN159" s="120"/>
      <c r="CO159" s="120"/>
      <c r="CP159" s="120"/>
      <c r="CQ159" s="120"/>
      <c r="CR159" s="120"/>
      <c r="CS159" s="120"/>
      <c r="CT159" s="122"/>
      <c r="CU159" s="122"/>
      <c r="CV159" s="116"/>
      <c r="CW159" s="123"/>
      <c r="CX159" s="120"/>
      <c r="CY159" s="120"/>
      <c r="CZ159" s="120"/>
      <c r="DA159" s="120"/>
      <c r="DB159" s="122"/>
      <c r="DC159" s="122"/>
      <c r="DD159" s="116"/>
      <c r="DE159" s="122"/>
      <c r="DF159" s="122"/>
      <c r="DG159" s="122"/>
      <c r="DH159" s="123"/>
      <c r="DI159" s="120"/>
      <c r="DJ159" s="120"/>
      <c r="DK159" s="120"/>
      <c r="DL159" s="120"/>
      <c r="DM159" s="122"/>
      <c r="DN159" s="122"/>
      <c r="DO159" s="122"/>
      <c r="DP159" s="116"/>
      <c r="DQ159" s="122"/>
      <c r="DR159" s="122"/>
      <c r="DS159" s="122"/>
      <c r="DT159" s="116"/>
      <c r="DU159" s="123"/>
      <c r="DV159" s="116"/>
      <c r="DW159" s="117"/>
      <c r="DX159" s="123"/>
      <c r="DY159" s="122"/>
      <c r="DZ159" s="123"/>
      <c r="EA159" s="116"/>
      <c r="EB159" s="116"/>
      <c r="EC159" s="116"/>
      <c r="ED159" s="116"/>
      <c r="EE159" s="120"/>
      <c r="EF159" s="120"/>
      <c r="EG159" s="120"/>
      <c r="EH159" s="120"/>
      <c r="EI159" s="122"/>
      <c r="EJ159" s="122"/>
      <c r="EK159" s="122"/>
      <c r="EL159" s="117"/>
      <c r="EM159" s="122"/>
      <c r="EN159" s="122"/>
      <c r="EO159" s="122"/>
      <c r="EP159" s="117"/>
      <c r="EQ159" s="123"/>
      <c r="ER159" s="116"/>
      <c r="ES159" s="116"/>
      <c r="ET159" s="117"/>
      <c r="EU159" s="117"/>
      <c r="EV159" s="120"/>
      <c r="EW159" s="120"/>
      <c r="EX159" s="120"/>
      <c r="EY159" s="120"/>
      <c r="EZ159" s="122"/>
      <c r="FA159" s="122"/>
      <c r="FB159" s="124"/>
      <c r="FC159" s="117"/>
      <c r="FD159" s="122"/>
      <c r="FE159" s="122"/>
      <c r="FF159" s="122"/>
      <c r="FG159" s="117"/>
      <c r="FH159" s="123"/>
      <c r="FI159" s="120"/>
      <c r="FJ159" s="120"/>
      <c r="FK159" s="120"/>
      <c r="FL159" s="120"/>
      <c r="FM159" s="122"/>
      <c r="FN159" s="122"/>
      <c r="FO159" s="124"/>
      <c r="FP159" s="117"/>
      <c r="FQ159" s="122"/>
      <c r="FR159" s="122"/>
      <c r="FS159" s="118"/>
      <c r="FT159" s="117"/>
      <c r="FU159" s="123"/>
      <c r="FV159" s="120"/>
      <c r="FW159" s="120"/>
      <c r="FX159" s="120"/>
      <c r="FY159" s="120"/>
      <c r="FZ159" s="122"/>
      <c r="GA159" s="122"/>
      <c r="GB159" s="124"/>
      <c r="GC159" s="117"/>
      <c r="GD159" s="122"/>
      <c r="GE159" s="122"/>
      <c r="GF159" s="118"/>
      <c r="GG159" s="117"/>
      <c r="GH159" s="123"/>
      <c r="GI159" s="120"/>
      <c r="GJ159" s="120"/>
      <c r="GK159" s="120"/>
      <c r="GL159" s="120"/>
      <c r="GM159" s="122"/>
      <c r="GN159" s="122"/>
      <c r="GO159" s="124"/>
      <c r="GP159" s="117"/>
      <c r="GQ159" s="122"/>
      <c r="GR159" s="122"/>
      <c r="GS159" s="118"/>
      <c r="GT159" s="117"/>
      <c r="GU159" s="123"/>
      <c r="GV159" s="120"/>
      <c r="GW159" s="120"/>
      <c r="GX159" s="120"/>
      <c r="GY159" s="120"/>
      <c r="GZ159" s="122"/>
      <c r="HA159" s="122"/>
      <c r="HB159" s="124"/>
      <c r="HC159" s="117"/>
      <c r="HD159" s="122"/>
      <c r="HE159" s="122"/>
      <c r="HF159" s="118"/>
      <c r="HG159" s="117"/>
      <c r="HH159" s="123"/>
      <c r="HI159" s="120"/>
      <c r="HJ159" s="120"/>
      <c r="HK159" s="120"/>
      <c r="HL159" s="120"/>
      <c r="HM159" s="122"/>
      <c r="HN159" s="122"/>
      <c r="HO159" s="124"/>
      <c r="HP159" s="117"/>
      <c r="HQ159" s="122"/>
      <c r="HR159" s="122"/>
      <c r="HS159" s="118"/>
      <c r="HT159" s="117"/>
      <c r="HU159" s="123"/>
      <c r="HV159" s="120"/>
      <c r="HW159" s="120"/>
      <c r="HX159" s="120"/>
      <c r="HZ159" s="122"/>
      <c r="IA159" s="122"/>
      <c r="IB159" s="124"/>
      <c r="IC159" s="117"/>
      <c r="ID159" s="122"/>
      <c r="IE159" s="122"/>
      <c r="IF159" s="118"/>
      <c r="IG159" s="117"/>
      <c r="IH159" s="123"/>
      <c r="II159" s="120"/>
      <c r="IJ159" s="127"/>
      <c r="IK159" s="120"/>
      <c r="IL159" s="127"/>
      <c r="IM159" s="122"/>
      <c r="IN159" s="118"/>
      <c r="IO159" s="118"/>
      <c r="IP159" s="117"/>
      <c r="IQ159" s="122"/>
      <c r="IR159" s="122"/>
      <c r="IS159" s="118"/>
      <c r="IT159" s="117"/>
      <c r="IU159" s="123"/>
      <c r="IV159" s="146"/>
      <c r="IW159" s="146"/>
      <c r="IX159" s="146"/>
      <c r="IY159" s="121"/>
      <c r="IZ159" s="120"/>
      <c r="JA159" s="128"/>
      <c r="JB159" s="120"/>
      <c r="JC159" s="128"/>
      <c r="JD159" s="120"/>
      <c r="JE159" s="128"/>
      <c r="JF159" s="120"/>
      <c r="JG159" s="128"/>
      <c r="JH159" s="129"/>
      <c r="JI159" s="130"/>
      <c r="JJ159" s="129"/>
      <c r="JK159" s="130"/>
      <c r="JL159" s="129"/>
      <c r="JM159" s="130"/>
      <c r="JN159" s="131"/>
      <c r="JO159" s="132"/>
      <c r="JP159" s="125"/>
      <c r="JQ159" s="125"/>
      <c r="JR159" s="121"/>
      <c r="JS159" s="120"/>
      <c r="JT159" s="127"/>
      <c r="JU159" s="120"/>
      <c r="JV159" s="127"/>
      <c r="JW159" s="122"/>
      <c r="JX159" s="118"/>
      <c r="JY159" s="118"/>
      <c r="JZ159" s="117"/>
      <c r="KA159" s="122"/>
      <c r="KB159" s="122"/>
      <c r="KC159" s="118"/>
      <c r="KD159" s="117"/>
      <c r="KE159" s="123"/>
      <c r="KF159" s="146"/>
      <c r="KG159" s="146"/>
      <c r="KH159" s="146"/>
      <c r="KI159" s="121"/>
      <c r="KJ159" s="120"/>
      <c r="KK159" s="128"/>
      <c r="KL159" s="120"/>
      <c r="KM159" s="128"/>
      <c r="KN159" s="120"/>
      <c r="KO159" s="128"/>
      <c r="KP159" s="120"/>
      <c r="KQ159" s="128"/>
      <c r="KR159" s="129"/>
      <c r="KS159" s="130"/>
      <c r="KT159" s="129"/>
      <c r="KU159" s="130"/>
      <c r="KV159" s="129"/>
      <c r="KW159" s="130"/>
      <c r="KX159" s="131"/>
      <c r="KY159" s="132"/>
      <c r="KZ159" s="125"/>
      <c r="LA159" s="125"/>
      <c r="LB159" s="121"/>
      <c r="LC159" s="100"/>
      <c r="LD159" s="88"/>
      <c r="LE159" s="3"/>
      <c r="LF159" s="88"/>
      <c r="LG159" s="23"/>
      <c r="LH159" s="68"/>
      <c r="LI159" s="68"/>
      <c r="LJ159" s="62"/>
      <c r="LK159" s="23"/>
      <c r="LL159" s="23"/>
      <c r="LM159" s="68"/>
      <c r="LN159" s="62"/>
      <c r="LO159" s="34"/>
      <c r="LP159" s="143"/>
      <c r="LQ159" s="146"/>
      <c r="LR159" s="143"/>
      <c r="LS159" s="17"/>
      <c r="LT159" s="3"/>
      <c r="LU159" s="32"/>
      <c r="LV159" s="3"/>
      <c r="LW159" s="32"/>
      <c r="LX159" s="3"/>
      <c r="LY159" s="32"/>
      <c r="LZ159" s="3"/>
      <c r="MA159" s="32"/>
      <c r="MB159" s="58"/>
      <c r="MC159" s="59"/>
      <c r="MD159" s="58"/>
      <c r="ME159" s="59"/>
      <c r="MF159" s="58"/>
      <c r="MG159" s="59"/>
      <c r="MH159" s="42"/>
      <c r="MI159" s="10"/>
      <c r="MJ159" s="36"/>
      <c r="MK159" s="98"/>
      <c r="ML159" s="17"/>
      <c r="MM159" s="100"/>
      <c r="MN159" s="88"/>
      <c r="MO159" s="3"/>
      <c r="MP159" s="88"/>
      <c r="MQ159" s="23"/>
      <c r="MR159" s="68"/>
      <c r="MS159" s="68"/>
      <c r="MT159" s="62"/>
      <c r="MU159" s="23"/>
      <c r="MV159" s="23"/>
      <c r="MW159" s="68"/>
      <c r="MX159" s="62"/>
      <c r="MY159" s="34"/>
      <c r="MZ159" s="143"/>
      <c r="NA159" s="143"/>
      <c r="NB159" s="143"/>
      <c r="NC159" s="17"/>
      <c r="ND159" s="3"/>
      <c r="NE159" s="32"/>
      <c r="NF159" s="3"/>
      <c r="NG159" s="32"/>
      <c r="NH159" s="3"/>
      <c r="NI159" s="32"/>
      <c r="NJ159" s="3"/>
      <c r="NK159" s="32"/>
      <c r="NL159" s="58"/>
      <c r="NM159" s="59"/>
      <c r="NN159" s="58"/>
      <c r="NO159" s="59"/>
      <c r="NP159" s="58"/>
      <c r="NQ159" s="59"/>
      <c r="NR159" s="42"/>
      <c r="NS159" s="92"/>
      <c r="NT159" s="141"/>
      <c r="NU159" s="36"/>
      <c r="NV159" s="98"/>
      <c r="NW159" s="17"/>
      <c r="NX159" s="100"/>
      <c r="NY159" s="88"/>
      <c r="NZ159" s="3"/>
      <c r="OA159" s="88"/>
      <c r="OB159" s="23"/>
      <c r="OC159" s="68"/>
      <c r="OD159" s="68"/>
      <c r="OE159" s="62"/>
      <c r="OF159" s="23"/>
      <c r="OG159" s="23"/>
      <c r="OH159" s="68"/>
      <c r="OI159" s="62"/>
      <c r="OJ159" s="34"/>
      <c r="OK159" s="143"/>
      <c r="OL159" s="143"/>
      <c r="OM159" s="143"/>
      <c r="ON159" s="17"/>
      <c r="OO159" s="3"/>
      <c r="OP159" s="32"/>
      <c r="OQ159" s="3"/>
      <c r="OR159" s="32"/>
      <c r="OS159" s="3"/>
      <c r="OT159" s="32"/>
      <c r="OU159" s="3"/>
      <c r="OV159" s="32"/>
      <c r="OW159" s="58"/>
      <c r="OX159" s="59"/>
      <c r="OY159" s="58"/>
      <c r="OZ159" s="59"/>
      <c r="PA159" s="58"/>
      <c r="PB159" s="59"/>
      <c r="PC159" s="42"/>
      <c r="PD159" s="92"/>
      <c r="PE159" s="141"/>
      <c r="PF159" s="36"/>
      <c r="PG159" s="98"/>
      <c r="PH159" s="17"/>
      <c r="PI159" s="100"/>
      <c r="PJ159" s="88"/>
      <c r="PK159" s="3"/>
      <c r="PL159" s="88"/>
      <c r="PM159" s="23"/>
      <c r="PN159" s="68"/>
      <c r="PO159" s="68"/>
      <c r="PP159" s="62"/>
      <c r="PQ159" s="23"/>
      <c r="PR159" s="23"/>
      <c r="PS159" s="68"/>
      <c r="PT159" s="62"/>
      <c r="PU159" s="34"/>
      <c r="PV159" s="143"/>
      <c r="PW159" s="143"/>
      <c r="PX159" s="143"/>
      <c r="PY159" s="17"/>
      <c r="PZ159" s="3"/>
      <c r="QA159" s="32"/>
      <c r="QB159" s="3"/>
      <c r="QC159" s="32"/>
      <c r="QD159" s="3"/>
      <c r="QE159" s="32"/>
      <c r="QF159" s="3"/>
      <c r="QG159" s="32"/>
      <c r="QH159" s="58"/>
      <c r="QI159" s="59"/>
      <c r="QJ159" s="58"/>
      <c r="QK159" s="59"/>
      <c r="QL159" s="58"/>
      <c r="QM159" s="59"/>
      <c r="QN159" s="42"/>
      <c r="QO159" s="92"/>
      <c r="QP159" s="141"/>
      <c r="QQ159" s="36"/>
      <c r="QR159" s="98"/>
      <c r="QS159" s="17"/>
      <c r="QT159" s="100"/>
      <c r="QU159" s="88"/>
      <c r="QV159" s="3"/>
      <c r="QW159" s="88"/>
      <c r="QX159" s="23"/>
      <c r="QY159" s="68"/>
      <c r="QZ159" s="68"/>
      <c r="RA159" s="62"/>
      <c r="RB159" s="23"/>
      <c r="RC159" s="23"/>
      <c r="RD159" s="68"/>
      <c r="RE159" s="62"/>
      <c r="RF159" s="34"/>
      <c r="RG159" s="143"/>
      <c r="RH159" s="143"/>
      <c r="RI159" s="143"/>
      <c r="RJ159" s="17"/>
      <c r="RK159" s="3"/>
      <c r="RL159" s="32"/>
      <c r="RM159" s="3"/>
      <c r="RN159" s="32"/>
      <c r="RO159" s="3"/>
      <c r="RP159" s="32"/>
      <c r="RQ159" s="3"/>
      <c r="RR159" s="32"/>
      <c r="RS159" s="58"/>
      <c r="RT159" s="59"/>
      <c r="RU159" s="58"/>
      <c r="RV159" s="59"/>
      <c r="RW159" s="58"/>
      <c r="RX159" s="59"/>
      <c r="RY159" s="42"/>
      <c r="RZ159" s="92"/>
      <c r="SA159" s="141"/>
      <c r="SB159" s="36"/>
      <c r="SC159" s="98"/>
      <c r="SD159" s="17"/>
      <c r="SE159" s="100">
        <v>0</v>
      </c>
      <c r="SF159" s="88">
        <v>0</v>
      </c>
      <c r="SG159" s="3">
        <v>0</v>
      </c>
      <c r="SH159" s="88">
        <v>0</v>
      </c>
      <c r="SI159" s="23">
        <f t="shared" si="1096"/>
        <v>0</v>
      </c>
      <c r="SJ159" s="68">
        <f t="shared" si="1097"/>
        <v>0</v>
      </c>
      <c r="SK159" s="68">
        <f t="shared" si="1098"/>
        <v>0</v>
      </c>
      <c r="SL159" s="62">
        <f t="shared" si="1099"/>
        <v>0</v>
      </c>
      <c r="SM159" s="23">
        <v>0</v>
      </c>
      <c r="SN159" s="23">
        <v>0</v>
      </c>
      <c r="SO159" s="68">
        <v>0</v>
      </c>
      <c r="SP159" s="62">
        <f t="shared" si="1100"/>
        <v>0</v>
      </c>
      <c r="SQ159" s="34">
        <f t="shared" si="1101"/>
        <v>0</v>
      </c>
      <c r="SR159" s="143" t="str">
        <f t="shared" si="1102"/>
        <v>AM-Mix4 OTG</v>
      </c>
      <c r="SS159" s="143" t="str">
        <f t="shared" si="1103"/>
        <v>B0G53LZNY3</v>
      </c>
      <c r="ST159" s="143" t="str">
        <f t="shared" si="1104"/>
        <v>FBA79962</v>
      </c>
      <c r="SU159" s="17">
        <f t="shared" si="1105"/>
        <v>3095.93</v>
      </c>
      <c r="SV159" s="3">
        <v>0</v>
      </c>
      <c r="SW159" s="32">
        <f t="shared" si="1106"/>
        <v>0</v>
      </c>
      <c r="SX159" s="3">
        <v>0</v>
      </c>
      <c r="SY159" s="32">
        <f t="shared" si="1107"/>
        <v>0</v>
      </c>
      <c r="SZ159" s="3">
        <v>0</v>
      </c>
      <c r="TA159" s="32">
        <f t="shared" si="1108"/>
        <v>0</v>
      </c>
      <c r="TB159" s="3">
        <v>0</v>
      </c>
      <c r="TC159" s="32">
        <f t="shared" si="1109"/>
        <v>0</v>
      </c>
      <c r="TD159" s="58">
        <v>0</v>
      </c>
      <c r="TE159" s="59">
        <f t="shared" si="1110"/>
        <v>0</v>
      </c>
      <c r="TF159" s="58">
        <v>0</v>
      </c>
      <c r="TG159" s="59">
        <f t="shared" si="1111"/>
        <v>0</v>
      </c>
      <c r="TH159" s="58">
        <v>20</v>
      </c>
      <c r="TI159" s="59">
        <f t="shared" si="1112"/>
        <v>61918.6</v>
      </c>
      <c r="TJ159" s="42">
        <f t="shared" si="1113"/>
        <v>20</v>
      </c>
      <c r="TK159" s="92">
        <f t="shared" si="1114"/>
        <v>61918.6</v>
      </c>
      <c r="TL159" s="141">
        <v>0</v>
      </c>
      <c r="TM159" s="36" t="str">
        <f t="shared" si="1115"/>
        <v>AM-Mix4 OTG</v>
      </c>
      <c r="TN159" s="98" t="s">
        <v>664</v>
      </c>
      <c r="TO159" s="17">
        <f t="shared" si="1116"/>
        <v>3095.93</v>
      </c>
      <c r="TP159" s="100">
        <v>0</v>
      </c>
      <c r="TQ159" s="88">
        <v>0</v>
      </c>
      <c r="TR159" s="3">
        <v>0</v>
      </c>
      <c r="TS159" s="88">
        <v>0</v>
      </c>
      <c r="TT159" s="23">
        <f t="shared" si="1117"/>
        <v>0</v>
      </c>
      <c r="TU159" s="68">
        <f t="shared" si="1118"/>
        <v>0</v>
      </c>
      <c r="TV159" s="68">
        <f t="shared" si="1119"/>
        <v>0</v>
      </c>
      <c r="TW159" s="62">
        <f t="shared" si="1120"/>
        <v>0</v>
      </c>
      <c r="TX159" s="23">
        <v>0</v>
      </c>
      <c r="TY159" s="23">
        <v>0</v>
      </c>
      <c r="TZ159" s="68">
        <v>0</v>
      </c>
      <c r="UA159" s="62">
        <f t="shared" si="1121"/>
        <v>0</v>
      </c>
      <c r="UB159" s="34">
        <f t="shared" si="1122"/>
        <v>0</v>
      </c>
      <c r="UC159" s="143" t="str">
        <f t="shared" si="1123"/>
        <v>AM-Mix4 OTG</v>
      </c>
      <c r="UD159" s="143" t="str">
        <f t="shared" si="1124"/>
        <v>B0G53LZNY3</v>
      </c>
      <c r="UE159" s="143" t="str">
        <f t="shared" si="1125"/>
        <v>FBA79962</v>
      </c>
      <c r="UF159" s="17">
        <f t="shared" si="1126"/>
        <v>3095.93</v>
      </c>
      <c r="UG159" s="3">
        <v>0</v>
      </c>
      <c r="UH159" s="32">
        <f t="shared" si="1127"/>
        <v>0</v>
      </c>
      <c r="UI159" s="3">
        <v>0</v>
      </c>
      <c r="UJ159" s="32">
        <f t="shared" si="1128"/>
        <v>0</v>
      </c>
      <c r="UK159" s="3">
        <v>0</v>
      </c>
      <c r="UL159" s="32">
        <f t="shared" si="1129"/>
        <v>0</v>
      </c>
      <c r="UM159" s="3">
        <v>0</v>
      </c>
      <c r="UN159" s="32">
        <f t="shared" si="1130"/>
        <v>0</v>
      </c>
      <c r="UO159" s="58">
        <v>0</v>
      </c>
      <c r="UP159" s="59">
        <f t="shared" si="1131"/>
        <v>0</v>
      </c>
      <c r="UQ159" s="58">
        <v>0</v>
      </c>
      <c r="UR159" s="59">
        <f t="shared" si="1132"/>
        <v>0</v>
      </c>
      <c r="US159" s="58">
        <v>20</v>
      </c>
      <c r="UT159" s="59">
        <f t="shared" si="1133"/>
        <v>61918.6</v>
      </c>
      <c r="UU159" s="42">
        <f t="shared" si="1134"/>
        <v>20</v>
      </c>
      <c r="UV159" s="92">
        <f t="shared" si="1135"/>
        <v>61918.6</v>
      </c>
      <c r="UW159" s="141">
        <v>0</v>
      </c>
      <c r="UX159" s="36" t="str">
        <f t="shared" si="1136"/>
        <v>AM-Mix4 OTG</v>
      </c>
      <c r="UY159" s="98" t="s">
        <v>664</v>
      </c>
      <c r="UZ159" s="17">
        <f t="shared" si="1137"/>
        <v>3095.93</v>
      </c>
      <c r="VA159" s="100">
        <v>0</v>
      </c>
      <c r="VB159" s="88">
        <v>0</v>
      </c>
      <c r="VC159" s="3">
        <v>0</v>
      </c>
      <c r="VD159" s="88">
        <v>0</v>
      </c>
      <c r="VE159" s="23">
        <f t="shared" si="1048"/>
        <v>0</v>
      </c>
      <c r="VF159" s="68">
        <f t="shared" si="1049"/>
        <v>0</v>
      </c>
      <c r="VG159" s="68">
        <f t="shared" si="1050"/>
        <v>0</v>
      </c>
      <c r="VH159" s="62">
        <f t="shared" si="1051"/>
        <v>0</v>
      </c>
      <c r="VI159" s="23">
        <v>18</v>
      </c>
      <c r="VJ159" s="23">
        <v>0</v>
      </c>
      <c r="VK159" s="68">
        <v>0</v>
      </c>
      <c r="VL159" s="62">
        <f t="shared" si="1138"/>
        <v>0</v>
      </c>
      <c r="VM159" s="34">
        <f t="shared" si="1052"/>
        <v>0</v>
      </c>
      <c r="VN159" s="143" t="str">
        <f t="shared" si="1044"/>
        <v>AM-Mix4 OTG</v>
      </c>
      <c r="VO159" s="143" t="str">
        <f t="shared" si="1045"/>
        <v>B0G53LZNY3</v>
      </c>
      <c r="VP159" s="143" t="str">
        <f t="shared" si="1046"/>
        <v>FBA79962</v>
      </c>
      <c r="VQ159" s="17">
        <f t="shared" si="1053"/>
        <v>3095.93</v>
      </c>
      <c r="VR159" s="3">
        <v>6</v>
      </c>
      <c r="VS159" s="32">
        <f t="shared" si="1054"/>
        <v>18575.579999999998</v>
      </c>
      <c r="VT159" s="3">
        <v>0</v>
      </c>
      <c r="VU159" s="32">
        <f t="shared" si="1055"/>
        <v>0</v>
      </c>
      <c r="VV159" s="3">
        <v>0</v>
      </c>
      <c r="VW159" s="32">
        <f t="shared" si="1056"/>
        <v>0</v>
      </c>
      <c r="VX159" s="3">
        <v>0</v>
      </c>
      <c r="VY159" s="32">
        <f t="shared" si="1057"/>
        <v>0</v>
      </c>
      <c r="VZ159" s="58">
        <v>0</v>
      </c>
      <c r="WA159" s="59">
        <f t="shared" si="1058"/>
        <v>0</v>
      </c>
      <c r="WB159" s="58">
        <v>0</v>
      </c>
      <c r="WC159" s="59">
        <f t="shared" si="1059"/>
        <v>0</v>
      </c>
      <c r="WD159" s="58">
        <v>0</v>
      </c>
      <c r="WE159" s="59">
        <f t="shared" si="1060"/>
        <v>0</v>
      </c>
      <c r="WF159" s="42">
        <f t="shared" si="1061"/>
        <v>6</v>
      </c>
      <c r="WG159" s="92">
        <f t="shared" si="1062"/>
        <v>18575.579999999998</v>
      </c>
      <c r="WH159" s="141">
        <v>1</v>
      </c>
      <c r="WI159" s="36" t="str">
        <f t="shared" si="1047"/>
        <v>AM-Mix4 OTG</v>
      </c>
      <c r="WJ159" s="98" t="s">
        <v>664</v>
      </c>
      <c r="WK159" s="17">
        <f t="shared" si="1063"/>
        <v>3095.93</v>
      </c>
    </row>
    <row r="160" spans="1:609">
      <c r="A160" s="160" t="s">
        <v>776</v>
      </c>
      <c r="B160" s="160" t="s">
        <v>792</v>
      </c>
      <c r="C160" s="183"/>
      <c r="D160" s="150" t="s">
        <v>669</v>
      </c>
      <c r="E160" s="159" t="s">
        <v>838</v>
      </c>
      <c r="F160" s="183"/>
      <c r="G160" s="183"/>
      <c r="H160" s="160" t="s">
        <v>798</v>
      </c>
      <c r="I160" s="160" t="s">
        <v>804</v>
      </c>
      <c r="J160" s="188">
        <v>2280.5034000000001</v>
      </c>
      <c r="DV160" s="148"/>
      <c r="DW160" s="148"/>
      <c r="DX160" s="148"/>
      <c r="DY160" s="148"/>
      <c r="DZ160" s="148"/>
      <c r="EA160" s="148"/>
      <c r="EB160" s="148"/>
      <c r="EC160" s="148"/>
      <c r="ED160" s="148"/>
      <c r="EL160" s="148"/>
      <c r="EP160" s="148"/>
      <c r="ER160" s="148"/>
      <c r="ES160" s="148"/>
      <c r="ET160" s="148"/>
      <c r="EU160" s="148"/>
      <c r="FC160" s="148"/>
      <c r="FG160" s="148"/>
      <c r="FP160" s="148"/>
      <c r="FS160" s="149"/>
      <c r="FT160" s="148"/>
      <c r="GC160" s="148"/>
      <c r="GF160" s="149"/>
      <c r="GG160" s="148"/>
      <c r="GP160" s="148"/>
      <c r="GS160" s="149"/>
      <c r="GT160" s="148"/>
      <c r="HC160" s="148"/>
      <c r="HF160" s="149"/>
      <c r="HG160" s="148"/>
      <c r="HP160" s="148"/>
      <c r="HS160" s="149"/>
      <c r="HT160" s="148"/>
      <c r="IC160" s="148"/>
      <c r="IF160" s="149"/>
      <c r="IG160" s="148"/>
      <c r="IJ160" s="149"/>
      <c r="IL160" s="149"/>
      <c r="IN160" s="149"/>
      <c r="IO160" s="149"/>
      <c r="IP160" s="148"/>
      <c r="IS160" s="149"/>
      <c r="IT160" s="148"/>
      <c r="JT160" s="149"/>
      <c r="JV160" s="149"/>
      <c r="JX160" s="149"/>
      <c r="JY160" s="149"/>
      <c r="JZ160" s="148"/>
      <c r="KC160" s="149"/>
      <c r="KD160" s="148"/>
      <c r="LC160" s="100"/>
      <c r="LD160" s="88"/>
      <c r="LE160" s="3"/>
      <c r="LF160" s="88"/>
      <c r="LG160" s="23"/>
      <c r="LH160" s="68"/>
      <c r="LI160" s="68"/>
      <c r="LJ160" s="62"/>
      <c r="LK160" s="23"/>
      <c r="LL160" s="23"/>
      <c r="LM160" s="68"/>
      <c r="LN160" s="62"/>
      <c r="LO160" s="34"/>
      <c r="LP160" s="143"/>
      <c r="LQ160" s="146"/>
      <c r="LR160" s="143"/>
      <c r="LS160" s="126"/>
      <c r="LT160" s="3"/>
      <c r="LU160" s="32"/>
      <c r="LV160" s="3"/>
      <c r="LW160" s="32"/>
      <c r="LX160" s="3"/>
      <c r="LY160" s="32"/>
      <c r="LZ160" s="3"/>
      <c r="MA160" s="32"/>
      <c r="MB160" s="58"/>
      <c r="MC160" s="59"/>
      <c r="MD160" s="58"/>
      <c r="ME160" s="59"/>
      <c r="MF160" s="58"/>
      <c r="MG160" s="59"/>
      <c r="MH160" s="42"/>
      <c r="MI160" s="10"/>
      <c r="MJ160" s="36"/>
      <c r="MK160" s="98"/>
      <c r="ML160" s="126"/>
      <c r="MM160" s="100"/>
      <c r="MN160" s="88"/>
      <c r="MO160" s="3"/>
      <c r="MP160" s="88"/>
      <c r="MQ160" s="23"/>
      <c r="MR160" s="68"/>
      <c r="MS160" s="68"/>
      <c r="MT160" s="62"/>
      <c r="MU160" s="23"/>
      <c r="MV160" s="23"/>
      <c r="MW160" s="68"/>
      <c r="MX160" s="62"/>
      <c r="MY160" s="34"/>
      <c r="MZ160" s="143"/>
      <c r="NA160" s="143"/>
      <c r="NB160" s="143"/>
      <c r="NC160" s="17"/>
      <c r="ND160" s="3"/>
      <c r="NE160" s="32"/>
      <c r="NF160" s="3"/>
      <c r="NG160" s="32"/>
      <c r="NH160" s="3"/>
      <c r="NI160" s="32"/>
      <c r="NJ160" s="3"/>
      <c r="NK160" s="32"/>
      <c r="NL160" s="58"/>
      <c r="NM160" s="59"/>
      <c r="NN160" s="58"/>
      <c r="NO160" s="59"/>
      <c r="NP160" s="58"/>
      <c r="NQ160" s="59"/>
      <c r="NR160" s="42"/>
      <c r="NS160" s="92"/>
      <c r="NT160" s="141"/>
      <c r="NU160" s="36"/>
      <c r="NV160" s="98"/>
      <c r="NW160" s="126"/>
      <c r="NX160" s="100"/>
      <c r="NY160" s="88"/>
      <c r="NZ160" s="3"/>
      <c r="OA160" s="88"/>
      <c r="OB160" s="23"/>
      <c r="OC160" s="68"/>
      <c r="OD160" s="68"/>
      <c r="OE160" s="62"/>
      <c r="OF160" s="23"/>
      <c r="OG160" s="23"/>
      <c r="OH160" s="68"/>
      <c r="OI160" s="62"/>
      <c r="OJ160" s="34"/>
      <c r="OK160" s="143"/>
      <c r="OL160" s="143"/>
      <c r="OM160" s="143"/>
      <c r="ON160" s="17"/>
      <c r="OO160" s="3"/>
      <c r="OP160" s="32"/>
      <c r="OQ160" s="3"/>
      <c r="OR160" s="32"/>
      <c r="OS160" s="3"/>
      <c r="OT160" s="32"/>
      <c r="OU160" s="3"/>
      <c r="OV160" s="32"/>
      <c r="OW160" s="58"/>
      <c r="OX160" s="59"/>
      <c r="OY160" s="58"/>
      <c r="OZ160" s="59"/>
      <c r="PA160" s="58"/>
      <c r="PB160" s="59"/>
      <c r="PC160" s="42"/>
      <c r="PD160" s="92"/>
      <c r="PE160" s="141"/>
      <c r="PF160" s="36"/>
      <c r="PG160" s="98"/>
      <c r="PH160" s="126"/>
      <c r="PI160" s="100"/>
      <c r="PJ160" s="88"/>
      <c r="PK160" s="3"/>
      <c r="PL160" s="88"/>
      <c r="PM160" s="23"/>
      <c r="PN160" s="68"/>
      <c r="PO160" s="68"/>
      <c r="PP160" s="62"/>
      <c r="PQ160" s="23"/>
      <c r="PR160" s="23"/>
      <c r="PS160" s="68"/>
      <c r="PT160" s="62"/>
      <c r="PU160" s="34"/>
      <c r="PV160" s="143"/>
      <c r="PW160" s="143"/>
      <c r="PX160" s="143"/>
      <c r="PY160" s="17"/>
      <c r="PZ160" s="3"/>
      <c r="QA160" s="32"/>
      <c r="QB160" s="3"/>
      <c r="QC160" s="32"/>
      <c r="QD160" s="3"/>
      <c r="QE160" s="32"/>
      <c r="QF160" s="3"/>
      <c r="QG160" s="32"/>
      <c r="QH160" s="58"/>
      <c r="QI160" s="59"/>
      <c r="QJ160" s="58"/>
      <c r="QK160" s="59"/>
      <c r="QL160" s="58"/>
      <c r="QM160" s="59"/>
      <c r="QN160" s="42"/>
      <c r="QO160" s="92"/>
      <c r="QP160" s="141"/>
      <c r="QQ160" s="36"/>
      <c r="QR160" s="98"/>
      <c r="QS160" s="126"/>
      <c r="QT160" s="100">
        <v>0</v>
      </c>
      <c r="QU160" s="88">
        <v>0</v>
      </c>
      <c r="QV160" s="3">
        <v>0</v>
      </c>
      <c r="QW160" s="88">
        <v>0</v>
      </c>
      <c r="QX160" s="23">
        <f t="shared" ref="QX160:QX181" si="1139">QT160+QV160</f>
        <v>0</v>
      </c>
      <c r="QY160" s="68">
        <f t="shared" ref="QY160:QY181" si="1140">QU160+QW160</f>
        <v>0</v>
      </c>
      <c r="QZ160" s="68">
        <f t="shared" ref="QZ160:QZ181" si="1141">QY160/1.18</f>
        <v>0</v>
      </c>
      <c r="RA160" s="62">
        <f t="shared" ref="RA160:RA181" si="1142">QY160/$QY$1</f>
        <v>0</v>
      </c>
      <c r="RB160" s="23" t="s">
        <v>646</v>
      </c>
      <c r="RC160" s="23">
        <v>0</v>
      </c>
      <c r="RD160" s="68">
        <v>0</v>
      </c>
      <c r="RE160" s="62">
        <f t="shared" ref="RE160:RE181" si="1143">RD160/$IS$1</f>
        <v>0</v>
      </c>
      <c r="RF160" s="34">
        <f t="shared" ref="RF160:RF181" si="1144">QX160*RJ160</f>
        <v>0</v>
      </c>
      <c r="RG160" s="143" t="str">
        <f t="shared" ref="RG160:RG181" si="1145">E160</f>
        <v>PB-14 (AM-C43+AH-40-SL+AI-12)</v>
      </c>
      <c r="RH160" s="143" t="str">
        <f t="shared" ref="RH160:RH181" si="1146">A160</f>
        <v>B0FTVV1QJY</v>
      </c>
      <c r="RI160" s="143" t="str">
        <f t="shared" ref="RI160:RI181" si="1147">B160</f>
        <v>FBA79908</v>
      </c>
      <c r="RJ160" s="17">
        <f t="shared" ref="RJ160:RJ181" si="1148">J160</f>
        <v>2280.5034000000001</v>
      </c>
      <c r="RK160" s="3">
        <v>5</v>
      </c>
      <c r="RL160" s="32">
        <f t="shared" ref="RL160:RL181" si="1149">RK160*RJ160</f>
        <v>11402.517</v>
      </c>
      <c r="RM160" s="3">
        <v>0</v>
      </c>
      <c r="RN160" s="32">
        <f t="shared" ref="RN160:RN181" si="1150">RM160*RJ160</f>
        <v>0</v>
      </c>
      <c r="RO160" s="3">
        <v>0</v>
      </c>
      <c r="RP160" s="32">
        <f t="shared" ref="RP160:RP181" si="1151">RO160*RJ160</f>
        <v>0</v>
      </c>
      <c r="RQ160" s="3">
        <v>0</v>
      </c>
      <c r="RR160" s="32">
        <f t="shared" ref="RR160:RR181" si="1152">RQ160*RJ160</f>
        <v>0</v>
      </c>
      <c r="RS160" s="58">
        <v>0</v>
      </c>
      <c r="RT160" s="59">
        <f t="shared" ref="RT160:RT181" si="1153">RS160*RJ160</f>
        <v>0</v>
      </c>
      <c r="RU160" s="58">
        <v>0</v>
      </c>
      <c r="RV160" s="59">
        <f t="shared" ref="RV160:RV181" si="1154">RU160*RJ160</f>
        <v>0</v>
      </c>
      <c r="RW160" s="58">
        <v>0</v>
      </c>
      <c r="RX160" s="59">
        <f t="shared" ref="RX160:RX181" si="1155">RW160*RJ160</f>
        <v>0</v>
      </c>
      <c r="RY160" s="42">
        <f t="shared" ref="RY160:RY181" si="1156">RK160+RM160+RS160+RO160+RQ160+RU160+RW160</f>
        <v>5</v>
      </c>
      <c r="RZ160" s="92">
        <f t="shared" ref="RZ160:RZ181" si="1157">RY160*RJ160</f>
        <v>11402.517</v>
      </c>
      <c r="SA160" s="141">
        <v>0</v>
      </c>
      <c r="SB160" s="36" t="str">
        <f t="shared" ref="SB160:SB181" si="1158">E160</f>
        <v>PB-14 (AM-C43+AH-40-SL+AI-12)</v>
      </c>
      <c r="SC160" s="98" t="s">
        <v>480</v>
      </c>
      <c r="SD160" s="17">
        <f t="shared" ref="SD160:SD181" si="1159">J160</f>
        <v>2280.5034000000001</v>
      </c>
      <c r="SE160" s="100">
        <v>0</v>
      </c>
      <c r="SF160" s="88">
        <v>0</v>
      </c>
      <c r="SG160" s="3">
        <v>0</v>
      </c>
      <c r="SH160" s="88">
        <v>0</v>
      </c>
      <c r="SI160" s="23">
        <f t="shared" si="1096"/>
        <v>0</v>
      </c>
      <c r="SJ160" s="68">
        <f t="shared" si="1097"/>
        <v>0</v>
      </c>
      <c r="SK160" s="68">
        <f t="shared" si="1098"/>
        <v>0</v>
      </c>
      <c r="SL160" s="62">
        <f t="shared" si="1099"/>
        <v>0</v>
      </c>
      <c r="SM160" s="23">
        <v>10</v>
      </c>
      <c r="SN160" s="23">
        <v>0</v>
      </c>
      <c r="SO160" s="68">
        <v>0</v>
      </c>
      <c r="SP160" s="62">
        <f t="shared" si="1100"/>
        <v>0</v>
      </c>
      <c r="SQ160" s="34">
        <f t="shared" si="1101"/>
        <v>0</v>
      </c>
      <c r="SR160" s="143" t="str">
        <f t="shared" si="1102"/>
        <v>PB-14 (AM-C43+AH-40-SL+AI-12)</v>
      </c>
      <c r="SS160" s="143" t="str">
        <f t="shared" si="1103"/>
        <v>B0FTVV1QJY</v>
      </c>
      <c r="ST160" s="143" t="str">
        <f t="shared" si="1104"/>
        <v>FBA79908</v>
      </c>
      <c r="SU160" s="17">
        <f t="shared" si="1105"/>
        <v>2280.5034000000001</v>
      </c>
      <c r="SV160" s="3">
        <v>5</v>
      </c>
      <c r="SW160" s="32">
        <f t="shared" si="1106"/>
        <v>11402.517</v>
      </c>
      <c r="SX160" s="3">
        <v>0</v>
      </c>
      <c r="SY160" s="32">
        <f t="shared" si="1107"/>
        <v>0</v>
      </c>
      <c r="SZ160" s="3">
        <v>0</v>
      </c>
      <c r="TA160" s="32">
        <f t="shared" si="1108"/>
        <v>0</v>
      </c>
      <c r="TB160" s="3">
        <v>0</v>
      </c>
      <c r="TC160" s="32">
        <f t="shared" si="1109"/>
        <v>0</v>
      </c>
      <c r="TD160" s="58">
        <v>0</v>
      </c>
      <c r="TE160" s="59">
        <f t="shared" si="1110"/>
        <v>0</v>
      </c>
      <c r="TF160" s="58">
        <v>0</v>
      </c>
      <c r="TG160" s="59">
        <f t="shared" si="1111"/>
        <v>0</v>
      </c>
      <c r="TH160" s="58">
        <v>0</v>
      </c>
      <c r="TI160" s="59">
        <f t="shared" si="1112"/>
        <v>0</v>
      </c>
      <c r="TJ160" s="42">
        <f t="shared" si="1113"/>
        <v>5</v>
      </c>
      <c r="TK160" s="92">
        <f t="shared" si="1114"/>
        <v>11402.517</v>
      </c>
      <c r="TL160" s="141">
        <v>10</v>
      </c>
      <c r="TM160" s="36" t="str">
        <f t="shared" si="1115"/>
        <v>PB-14 (AM-C43+AH-40-SL+AI-12)</v>
      </c>
      <c r="TN160" s="98" t="s">
        <v>480</v>
      </c>
      <c r="TO160" s="17">
        <f t="shared" si="1116"/>
        <v>2280.5034000000001</v>
      </c>
      <c r="TP160" s="100">
        <v>0</v>
      </c>
      <c r="TQ160" s="88">
        <v>0</v>
      </c>
      <c r="TR160" s="3">
        <v>0</v>
      </c>
      <c r="TS160" s="88">
        <v>0</v>
      </c>
      <c r="TT160" s="23">
        <f t="shared" si="1117"/>
        <v>0</v>
      </c>
      <c r="TU160" s="68">
        <f t="shared" si="1118"/>
        <v>0</v>
      </c>
      <c r="TV160" s="68">
        <f t="shared" si="1119"/>
        <v>0</v>
      </c>
      <c r="TW160" s="62">
        <f t="shared" si="1120"/>
        <v>0</v>
      </c>
      <c r="TX160" s="23">
        <v>0</v>
      </c>
      <c r="TY160" s="23">
        <v>0</v>
      </c>
      <c r="TZ160" s="68">
        <v>0</v>
      </c>
      <c r="UA160" s="62">
        <f t="shared" si="1121"/>
        <v>0</v>
      </c>
      <c r="UB160" s="34">
        <f t="shared" si="1122"/>
        <v>0</v>
      </c>
      <c r="UC160" s="143" t="str">
        <f t="shared" si="1123"/>
        <v>PB-14 (AM-C43+AH-40-SL+AI-12)</v>
      </c>
      <c r="UD160" s="143" t="str">
        <f t="shared" si="1124"/>
        <v>B0FTVV1QJY</v>
      </c>
      <c r="UE160" s="143" t="str">
        <f t="shared" si="1125"/>
        <v>FBA79908</v>
      </c>
      <c r="UF160" s="17">
        <f t="shared" si="1126"/>
        <v>2280.5034000000001</v>
      </c>
      <c r="UG160" s="3">
        <v>5</v>
      </c>
      <c r="UH160" s="32">
        <f t="shared" si="1127"/>
        <v>11402.517</v>
      </c>
      <c r="UI160" s="3">
        <v>0</v>
      </c>
      <c r="UJ160" s="32">
        <f t="shared" si="1128"/>
        <v>0</v>
      </c>
      <c r="UK160" s="3">
        <v>0</v>
      </c>
      <c r="UL160" s="32">
        <f t="shared" si="1129"/>
        <v>0</v>
      </c>
      <c r="UM160" s="3">
        <v>0</v>
      </c>
      <c r="UN160" s="32">
        <f t="shared" si="1130"/>
        <v>0</v>
      </c>
      <c r="UO160" s="58">
        <v>0</v>
      </c>
      <c r="UP160" s="59">
        <f t="shared" si="1131"/>
        <v>0</v>
      </c>
      <c r="UQ160" s="58">
        <v>0</v>
      </c>
      <c r="UR160" s="59">
        <f t="shared" si="1132"/>
        <v>0</v>
      </c>
      <c r="US160" s="58">
        <v>0</v>
      </c>
      <c r="UT160" s="59">
        <f t="shared" si="1133"/>
        <v>0</v>
      </c>
      <c r="UU160" s="42">
        <f t="shared" si="1134"/>
        <v>5</v>
      </c>
      <c r="UV160" s="92">
        <f t="shared" si="1135"/>
        <v>11402.517</v>
      </c>
      <c r="UW160" s="141">
        <v>10</v>
      </c>
      <c r="UX160" s="36" t="str">
        <f t="shared" si="1136"/>
        <v>PB-14 (AM-C43+AH-40-SL+AI-12)</v>
      </c>
      <c r="UY160" s="98" t="s">
        <v>480</v>
      </c>
      <c r="UZ160" s="17">
        <f t="shared" si="1137"/>
        <v>2280.5034000000001</v>
      </c>
      <c r="VA160" s="100">
        <v>0</v>
      </c>
      <c r="VB160" s="88">
        <v>0</v>
      </c>
      <c r="VC160" s="3">
        <v>0</v>
      </c>
      <c r="VD160" s="88">
        <v>0</v>
      </c>
      <c r="VE160" s="23">
        <f t="shared" si="1048"/>
        <v>0</v>
      </c>
      <c r="VF160" s="68">
        <f t="shared" si="1049"/>
        <v>0</v>
      </c>
      <c r="VG160" s="68">
        <f t="shared" si="1050"/>
        <v>0</v>
      </c>
      <c r="VH160" s="62">
        <f t="shared" si="1051"/>
        <v>0</v>
      </c>
      <c r="VI160" s="23">
        <v>0</v>
      </c>
      <c r="VJ160" s="23">
        <v>0</v>
      </c>
      <c r="VK160" s="68">
        <v>0</v>
      </c>
      <c r="VL160" s="62">
        <f t="shared" si="1138"/>
        <v>0</v>
      </c>
      <c r="VM160" s="34">
        <f t="shared" si="1052"/>
        <v>0</v>
      </c>
      <c r="VN160" s="143" t="str">
        <f t="shared" si="1044"/>
        <v>PB-14 (AM-C43+AH-40-SL+AI-12)</v>
      </c>
      <c r="VO160" s="143" t="str">
        <f t="shared" si="1045"/>
        <v>B0FTVV1QJY</v>
      </c>
      <c r="VP160" s="143" t="str">
        <f t="shared" si="1046"/>
        <v>FBA79908</v>
      </c>
      <c r="VQ160" s="17">
        <f t="shared" si="1053"/>
        <v>2280.5034000000001</v>
      </c>
      <c r="VR160" s="3">
        <v>5</v>
      </c>
      <c r="VS160" s="32">
        <f t="shared" si="1054"/>
        <v>11402.517</v>
      </c>
      <c r="VT160" s="3">
        <v>0</v>
      </c>
      <c r="VU160" s="32">
        <f t="shared" si="1055"/>
        <v>0</v>
      </c>
      <c r="VV160" s="3">
        <v>0</v>
      </c>
      <c r="VW160" s="32">
        <f t="shared" si="1056"/>
        <v>0</v>
      </c>
      <c r="VX160" s="3">
        <v>0</v>
      </c>
      <c r="VY160" s="32">
        <f t="shared" si="1057"/>
        <v>0</v>
      </c>
      <c r="VZ160" s="58">
        <v>0</v>
      </c>
      <c r="WA160" s="59">
        <f t="shared" si="1058"/>
        <v>0</v>
      </c>
      <c r="WB160" s="58">
        <v>0</v>
      </c>
      <c r="WC160" s="59">
        <f t="shared" si="1059"/>
        <v>0</v>
      </c>
      <c r="WD160" s="58">
        <v>0</v>
      </c>
      <c r="WE160" s="59">
        <f t="shared" si="1060"/>
        <v>0</v>
      </c>
      <c r="WF160" s="42">
        <f t="shared" si="1061"/>
        <v>5</v>
      </c>
      <c r="WG160" s="92">
        <f t="shared" si="1062"/>
        <v>11402.517</v>
      </c>
      <c r="WH160" s="141">
        <v>10</v>
      </c>
      <c r="WI160" s="36" t="str">
        <f t="shared" si="1047"/>
        <v>PB-14 (AM-C43+AH-40-SL+AI-12)</v>
      </c>
      <c r="WJ160" s="98" t="s">
        <v>480</v>
      </c>
      <c r="WK160" s="17">
        <f t="shared" si="1063"/>
        <v>2280.5034000000001</v>
      </c>
    </row>
    <row r="161" spans="1:609">
      <c r="A161" s="160" t="s">
        <v>773</v>
      </c>
      <c r="B161" s="160" t="s">
        <v>789</v>
      </c>
      <c r="C161" s="183"/>
      <c r="D161" s="150" t="s">
        <v>669</v>
      </c>
      <c r="E161" s="159" t="s">
        <v>835</v>
      </c>
      <c r="F161" s="183"/>
      <c r="G161" s="183"/>
      <c r="H161" s="160" t="s">
        <v>798</v>
      </c>
      <c r="I161" s="160" t="s">
        <v>801</v>
      </c>
      <c r="J161" s="188">
        <v>3425.8468000000003</v>
      </c>
      <c r="DV161" s="172"/>
      <c r="DW161" s="172"/>
      <c r="DX161" s="172"/>
      <c r="DY161" s="172"/>
      <c r="DZ161" s="172"/>
      <c r="EA161" s="172"/>
      <c r="EB161" s="172"/>
      <c r="EC161" s="172"/>
      <c r="ED161" s="172"/>
      <c r="EL161" s="172"/>
      <c r="EP161" s="172"/>
      <c r="ER161" s="172"/>
      <c r="ES161" s="172"/>
      <c r="ET161" s="172"/>
      <c r="EU161" s="172"/>
      <c r="FC161" s="172"/>
      <c r="FG161" s="172"/>
      <c r="FP161" s="172"/>
      <c r="FS161" s="173"/>
      <c r="FT161" s="172"/>
      <c r="GC161" s="172"/>
      <c r="GF161" s="173"/>
      <c r="GG161" s="172"/>
      <c r="GP161" s="172"/>
      <c r="GS161" s="173"/>
      <c r="GT161" s="172"/>
      <c r="HC161" s="172"/>
      <c r="HF161" s="173"/>
      <c r="HG161" s="172"/>
      <c r="HP161" s="172"/>
      <c r="HS161" s="173"/>
      <c r="HT161" s="172"/>
      <c r="IC161" s="172"/>
      <c r="IF161" s="173"/>
      <c r="IG161" s="172"/>
      <c r="IJ161" s="173"/>
      <c r="IL161" s="173"/>
      <c r="IN161" s="173"/>
      <c r="IO161" s="173"/>
      <c r="IP161" s="172"/>
      <c r="IS161" s="173"/>
      <c r="IT161" s="172"/>
      <c r="JT161" s="173"/>
      <c r="JV161" s="173"/>
      <c r="JX161" s="173"/>
      <c r="JY161" s="173"/>
      <c r="JZ161" s="172"/>
      <c r="KC161" s="173"/>
      <c r="KD161" s="172"/>
      <c r="LC161" s="100"/>
      <c r="LD161" s="88"/>
      <c r="LE161" s="3"/>
      <c r="LF161" s="88"/>
      <c r="LG161" s="23"/>
      <c r="LH161" s="68"/>
      <c r="LI161" s="68"/>
      <c r="LJ161" s="62"/>
      <c r="LK161" s="23"/>
      <c r="LL161" s="23"/>
      <c r="LM161" s="68"/>
      <c r="LN161" s="62"/>
      <c r="LO161" s="34"/>
      <c r="LP161" s="143"/>
      <c r="LQ161" s="146"/>
      <c r="LR161" s="143"/>
      <c r="LS161" s="126"/>
      <c r="LT161" s="3"/>
      <c r="LU161" s="32"/>
      <c r="LV161" s="3"/>
      <c r="LW161" s="32"/>
      <c r="LX161" s="3"/>
      <c r="LY161" s="32"/>
      <c r="LZ161" s="3"/>
      <c r="MA161" s="32"/>
      <c r="MB161" s="58"/>
      <c r="MC161" s="59"/>
      <c r="MD161" s="58"/>
      <c r="ME161" s="59"/>
      <c r="MF161" s="58"/>
      <c r="MG161" s="59"/>
      <c r="MH161" s="42"/>
      <c r="MI161" s="10"/>
      <c r="MJ161" s="36"/>
      <c r="MK161" s="98"/>
      <c r="ML161" s="126"/>
      <c r="MM161" s="100"/>
      <c r="MN161" s="88"/>
      <c r="MO161" s="3"/>
      <c r="MP161" s="88"/>
      <c r="MQ161" s="23"/>
      <c r="MR161" s="68"/>
      <c r="MS161" s="68"/>
      <c r="MT161" s="62"/>
      <c r="MU161" s="23"/>
      <c r="MV161" s="23"/>
      <c r="MW161" s="68"/>
      <c r="MX161" s="62"/>
      <c r="MY161" s="34"/>
      <c r="MZ161" s="143"/>
      <c r="NA161" s="143"/>
      <c r="NB161" s="143"/>
      <c r="NC161" s="17"/>
      <c r="ND161" s="3"/>
      <c r="NE161" s="32"/>
      <c r="NF161" s="3"/>
      <c r="NG161" s="32"/>
      <c r="NH161" s="3"/>
      <c r="NI161" s="32"/>
      <c r="NJ161" s="3"/>
      <c r="NK161" s="32"/>
      <c r="NL161" s="58"/>
      <c r="NM161" s="59"/>
      <c r="NN161" s="58"/>
      <c r="NO161" s="59"/>
      <c r="NP161" s="58"/>
      <c r="NQ161" s="59"/>
      <c r="NR161" s="42"/>
      <c r="NS161" s="92"/>
      <c r="NT161" s="141"/>
      <c r="NU161" s="36"/>
      <c r="NV161" s="98"/>
      <c r="NW161" s="126"/>
      <c r="NX161" s="100"/>
      <c r="NY161" s="88"/>
      <c r="NZ161" s="3"/>
      <c r="OA161" s="88"/>
      <c r="OB161" s="23"/>
      <c r="OC161" s="68"/>
      <c r="OD161" s="68"/>
      <c r="OE161" s="62"/>
      <c r="OF161" s="23"/>
      <c r="OG161" s="23"/>
      <c r="OH161" s="68"/>
      <c r="OI161" s="62"/>
      <c r="OJ161" s="34"/>
      <c r="OK161" s="143"/>
      <c r="OL161" s="143"/>
      <c r="OM161" s="143"/>
      <c r="ON161" s="17"/>
      <c r="OO161" s="3"/>
      <c r="OP161" s="32"/>
      <c r="OQ161" s="3"/>
      <c r="OR161" s="32"/>
      <c r="OS161" s="3"/>
      <c r="OT161" s="32"/>
      <c r="OU161" s="3"/>
      <c r="OV161" s="32"/>
      <c r="OW161" s="58"/>
      <c r="OX161" s="59"/>
      <c r="OY161" s="58"/>
      <c r="OZ161" s="59"/>
      <c r="PA161" s="58"/>
      <c r="PB161" s="59"/>
      <c r="PC161" s="42"/>
      <c r="PD161" s="92"/>
      <c r="PE161" s="141"/>
      <c r="PF161" s="36"/>
      <c r="PG161" s="98"/>
      <c r="PH161" s="126"/>
      <c r="PI161" s="100"/>
      <c r="PJ161" s="88"/>
      <c r="PK161" s="3"/>
      <c r="PL161" s="88"/>
      <c r="PM161" s="23"/>
      <c r="PN161" s="68"/>
      <c r="PO161" s="68"/>
      <c r="PP161" s="62"/>
      <c r="PQ161" s="23"/>
      <c r="PR161" s="23"/>
      <c r="PS161" s="68"/>
      <c r="PT161" s="62"/>
      <c r="PU161" s="34"/>
      <c r="PV161" s="143"/>
      <c r="PW161" s="143"/>
      <c r="PX161" s="143"/>
      <c r="PY161" s="17"/>
      <c r="PZ161" s="3"/>
      <c r="QA161" s="32"/>
      <c r="QB161" s="3"/>
      <c r="QC161" s="32"/>
      <c r="QD161" s="3"/>
      <c r="QE161" s="32"/>
      <c r="QF161" s="3"/>
      <c r="QG161" s="32"/>
      <c r="QH161" s="58"/>
      <c r="QI161" s="59"/>
      <c r="QJ161" s="58"/>
      <c r="QK161" s="59"/>
      <c r="QL161" s="58"/>
      <c r="QM161" s="59"/>
      <c r="QN161" s="42"/>
      <c r="QO161" s="92"/>
      <c r="QP161" s="141"/>
      <c r="QQ161" s="36"/>
      <c r="QR161" s="98"/>
      <c r="QS161" s="126"/>
      <c r="QT161" s="100">
        <v>0</v>
      </c>
      <c r="QU161" s="88">
        <v>0</v>
      </c>
      <c r="QV161" s="3">
        <v>0</v>
      </c>
      <c r="QW161" s="88">
        <v>0</v>
      </c>
      <c r="QX161" s="23">
        <f t="shared" si="1139"/>
        <v>0</v>
      </c>
      <c r="QY161" s="68">
        <f t="shared" si="1140"/>
        <v>0</v>
      </c>
      <c r="QZ161" s="68">
        <f t="shared" si="1141"/>
        <v>0</v>
      </c>
      <c r="RA161" s="62">
        <f t="shared" si="1142"/>
        <v>0</v>
      </c>
      <c r="RB161" s="23" t="s">
        <v>646</v>
      </c>
      <c r="RC161" s="23">
        <v>0</v>
      </c>
      <c r="RD161" s="68">
        <v>0</v>
      </c>
      <c r="RE161" s="62">
        <f t="shared" si="1143"/>
        <v>0</v>
      </c>
      <c r="RF161" s="34">
        <f t="shared" si="1144"/>
        <v>0</v>
      </c>
      <c r="RG161" s="143" t="str">
        <f t="shared" si="1145"/>
        <v>PB-11 (AM-C44+AA-05+AH-45-BK)</v>
      </c>
      <c r="RH161" s="143" t="str">
        <f t="shared" si="1146"/>
        <v>B0FTVSH458</v>
      </c>
      <c r="RI161" s="143" t="str">
        <f t="shared" si="1147"/>
        <v>FBA79905</v>
      </c>
      <c r="RJ161" s="17">
        <f t="shared" si="1148"/>
        <v>3425.8468000000003</v>
      </c>
      <c r="RK161" s="3">
        <v>5</v>
      </c>
      <c r="RL161" s="32">
        <f t="shared" si="1149"/>
        <v>17129.234</v>
      </c>
      <c r="RM161" s="3">
        <v>0</v>
      </c>
      <c r="RN161" s="32">
        <f t="shared" si="1150"/>
        <v>0</v>
      </c>
      <c r="RO161" s="3">
        <v>0</v>
      </c>
      <c r="RP161" s="32">
        <f t="shared" si="1151"/>
        <v>0</v>
      </c>
      <c r="RQ161" s="3">
        <v>0</v>
      </c>
      <c r="RR161" s="32">
        <f t="shared" si="1152"/>
        <v>0</v>
      </c>
      <c r="RS161" s="58">
        <v>0</v>
      </c>
      <c r="RT161" s="59">
        <f t="shared" si="1153"/>
        <v>0</v>
      </c>
      <c r="RU161" s="58">
        <v>0</v>
      </c>
      <c r="RV161" s="59">
        <f t="shared" si="1154"/>
        <v>0</v>
      </c>
      <c r="RW161" s="58">
        <v>0</v>
      </c>
      <c r="RX161" s="59">
        <f t="shared" si="1155"/>
        <v>0</v>
      </c>
      <c r="RY161" s="42">
        <f t="shared" si="1156"/>
        <v>5</v>
      </c>
      <c r="RZ161" s="92">
        <f t="shared" si="1157"/>
        <v>17129.234</v>
      </c>
      <c r="SA161" s="141">
        <v>0</v>
      </c>
      <c r="SB161" s="36" t="str">
        <f t="shared" si="1158"/>
        <v>PB-11 (AM-C44+AA-05+AH-45-BK)</v>
      </c>
      <c r="SC161" s="98" t="s">
        <v>480</v>
      </c>
      <c r="SD161" s="17">
        <f t="shared" si="1159"/>
        <v>3425.8468000000003</v>
      </c>
      <c r="SE161" s="100">
        <v>0</v>
      </c>
      <c r="SF161" s="88">
        <v>0</v>
      </c>
      <c r="SG161" s="3">
        <v>0</v>
      </c>
      <c r="SH161" s="88">
        <v>0</v>
      </c>
      <c r="SI161" s="23">
        <f t="shared" si="1096"/>
        <v>0</v>
      </c>
      <c r="SJ161" s="68">
        <f t="shared" si="1097"/>
        <v>0</v>
      </c>
      <c r="SK161" s="68">
        <f t="shared" si="1098"/>
        <v>0</v>
      </c>
      <c r="SL161" s="62">
        <f t="shared" si="1099"/>
        <v>0</v>
      </c>
      <c r="SM161" s="23">
        <v>0</v>
      </c>
      <c r="SN161" s="23">
        <v>0</v>
      </c>
      <c r="SO161" s="68">
        <v>0</v>
      </c>
      <c r="SP161" s="62">
        <f t="shared" si="1100"/>
        <v>0</v>
      </c>
      <c r="SQ161" s="34">
        <f t="shared" si="1101"/>
        <v>0</v>
      </c>
      <c r="SR161" s="143" t="str">
        <f t="shared" si="1102"/>
        <v>PB-11 (AM-C44+AA-05+AH-45-BK)</v>
      </c>
      <c r="SS161" s="143" t="str">
        <f t="shared" si="1103"/>
        <v>B0FTVSH458</v>
      </c>
      <c r="ST161" s="143" t="str">
        <f t="shared" si="1104"/>
        <v>FBA79905</v>
      </c>
      <c r="SU161" s="17">
        <f t="shared" si="1105"/>
        <v>3425.8468000000003</v>
      </c>
      <c r="SV161" s="3">
        <v>0</v>
      </c>
      <c r="SW161" s="32">
        <f t="shared" si="1106"/>
        <v>0</v>
      </c>
      <c r="SX161" s="3">
        <v>0</v>
      </c>
      <c r="SY161" s="32">
        <f t="shared" si="1107"/>
        <v>0</v>
      </c>
      <c r="SZ161" s="3">
        <v>0</v>
      </c>
      <c r="TA161" s="32">
        <f t="shared" si="1108"/>
        <v>0</v>
      </c>
      <c r="TB161" s="3">
        <v>0</v>
      </c>
      <c r="TC161" s="32">
        <f t="shared" si="1109"/>
        <v>0</v>
      </c>
      <c r="TD161" s="58">
        <v>0</v>
      </c>
      <c r="TE161" s="59">
        <f t="shared" si="1110"/>
        <v>0</v>
      </c>
      <c r="TF161" s="58">
        <v>0</v>
      </c>
      <c r="TG161" s="59">
        <f t="shared" si="1111"/>
        <v>0</v>
      </c>
      <c r="TH161" s="58">
        <v>0</v>
      </c>
      <c r="TI161" s="59">
        <f t="shared" si="1112"/>
        <v>0</v>
      </c>
      <c r="TJ161" s="42">
        <f t="shared" si="1113"/>
        <v>0</v>
      </c>
      <c r="TK161" s="92">
        <f t="shared" si="1114"/>
        <v>0</v>
      </c>
      <c r="TL161" s="141">
        <v>10</v>
      </c>
      <c r="TM161" s="36" t="str">
        <f t="shared" si="1115"/>
        <v>PB-11 (AM-C44+AA-05+AH-45-BK)</v>
      </c>
      <c r="TN161" s="98" t="s">
        <v>480</v>
      </c>
      <c r="TO161" s="17">
        <f t="shared" si="1116"/>
        <v>3425.8468000000003</v>
      </c>
      <c r="TP161" s="100">
        <v>0</v>
      </c>
      <c r="TQ161" s="88">
        <v>0</v>
      </c>
      <c r="TR161" s="3">
        <v>0</v>
      </c>
      <c r="TS161" s="88">
        <v>0</v>
      </c>
      <c r="TT161" s="23">
        <f t="shared" si="1117"/>
        <v>0</v>
      </c>
      <c r="TU161" s="68">
        <f t="shared" si="1118"/>
        <v>0</v>
      </c>
      <c r="TV161" s="68">
        <f t="shared" si="1119"/>
        <v>0</v>
      </c>
      <c r="TW161" s="62">
        <f t="shared" si="1120"/>
        <v>0</v>
      </c>
      <c r="TX161" s="23">
        <v>0</v>
      </c>
      <c r="TY161" s="23">
        <v>0</v>
      </c>
      <c r="TZ161" s="68">
        <v>0</v>
      </c>
      <c r="UA161" s="62">
        <f t="shared" si="1121"/>
        <v>0</v>
      </c>
      <c r="UB161" s="34">
        <f t="shared" si="1122"/>
        <v>0</v>
      </c>
      <c r="UC161" s="143" t="str">
        <f t="shared" si="1123"/>
        <v>PB-11 (AM-C44+AA-05+AH-45-BK)</v>
      </c>
      <c r="UD161" s="143" t="str">
        <f t="shared" si="1124"/>
        <v>B0FTVSH458</v>
      </c>
      <c r="UE161" s="143" t="str">
        <f t="shared" si="1125"/>
        <v>FBA79905</v>
      </c>
      <c r="UF161" s="17">
        <f t="shared" si="1126"/>
        <v>3425.8468000000003</v>
      </c>
      <c r="UG161" s="3">
        <v>3</v>
      </c>
      <c r="UH161" s="32">
        <f t="shared" si="1127"/>
        <v>10277.540400000002</v>
      </c>
      <c r="UI161" s="3">
        <v>0</v>
      </c>
      <c r="UJ161" s="32">
        <f t="shared" si="1128"/>
        <v>0</v>
      </c>
      <c r="UK161" s="3">
        <v>0</v>
      </c>
      <c r="UL161" s="32">
        <f t="shared" si="1129"/>
        <v>0</v>
      </c>
      <c r="UM161" s="3">
        <v>0</v>
      </c>
      <c r="UN161" s="32">
        <f t="shared" si="1130"/>
        <v>0</v>
      </c>
      <c r="UO161" s="58">
        <v>0</v>
      </c>
      <c r="UP161" s="59">
        <f t="shared" si="1131"/>
        <v>0</v>
      </c>
      <c r="UQ161" s="58">
        <v>0</v>
      </c>
      <c r="UR161" s="59">
        <f t="shared" si="1132"/>
        <v>0</v>
      </c>
      <c r="US161" s="58">
        <v>0</v>
      </c>
      <c r="UT161" s="59">
        <f t="shared" si="1133"/>
        <v>0</v>
      </c>
      <c r="UU161" s="42">
        <f t="shared" si="1134"/>
        <v>3</v>
      </c>
      <c r="UV161" s="92">
        <f t="shared" si="1135"/>
        <v>10277.540400000002</v>
      </c>
      <c r="UW161" s="141">
        <v>10</v>
      </c>
      <c r="UX161" s="36" t="str">
        <f t="shared" si="1136"/>
        <v>PB-11 (AM-C44+AA-05+AH-45-BK)</v>
      </c>
      <c r="UY161" s="98" t="s">
        <v>480</v>
      </c>
      <c r="UZ161" s="17">
        <f t="shared" si="1137"/>
        <v>3425.8468000000003</v>
      </c>
      <c r="VA161" s="100">
        <v>0</v>
      </c>
      <c r="VB161" s="88">
        <v>0</v>
      </c>
      <c r="VC161" s="3">
        <v>0</v>
      </c>
      <c r="VD161" s="88">
        <v>0</v>
      </c>
      <c r="VE161" s="23">
        <f t="shared" si="1048"/>
        <v>0</v>
      </c>
      <c r="VF161" s="68">
        <f t="shared" si="1049"/>
        <v>0</v>
      </c>
      <c r="VG161" s="68">
        <f t="shared" si="1050"/>
        <v>0</v>
      </c>
      <c r="VH161" s="62">
        <f t="shared" si="1051"/>
        <v>0</v>
      </c>
      <c r="VI161" s="23">
        <v>77</v>
      </c>
      <c r="VJ161" s="23">
        <v>0</v>
      </c>
      <c r="VK161" s="68">
        <v>0</v>
      </c>
      <c r="VL161" s="62">
        <f t="shared" si="1138"/>
        <v>0</v>
      </c>
      <c r="VM161" s="34">
        <f t="shared" si="1052"/>
        <v>0</v>
      </c>
      <c r="VN161" s="143" t="str">
        <f t="shared" si="1044"/>
        <v>PB-11 (AM-C44+AA-05+AH-45-BK)</v>
      </c>
      <c r="VO161" s="143" t="str">
        <f t="shared" si="1045"/>
        <v>B0FTVSH458</v>
      </c>
      <c r="VP161" s="143" t="str">
        <f t="shared" si="1046"/>
        <v>FBA79905</v>
      </c>
      <c r="VQ161" s="17">
        <f t="shared" si="1053"/>
        <v>3425.8468000000003</v>
      </c>
      <c r="VR161" s="3">
        <v>3</v>
      </c>
      <c r="VS161" s="32">
        <f t="shared" si="1054"/>
        <v>10277.540400000002</v>
      </c>
      <c r="VT161" s="3">
        <v>0</v>
      </c>
      <c r="VU161" s="32">
        <f t="shared" si="1055"/>
        <v>0</v>
      </c>
      <c r="VV161" s="3">
        <v>0</v>
      </c>
      <c r="VW161" s="32">
        <f t="shared" si="1056"/>
        <v>0</v>
      </c>
      <c r="VX161" s="3">
        <v>0</v>
      </c>
      <c r="VY161" s="32">
        <f t="shared" si="1057"/>
        <v>0</v>
      </c>
      <c r="VZ161" s="58">
        <v>0</v>
      </c>
      <c r="WA161" s="59">
        <f t="shared" si="1058"/>
        <v>0</v>
      </c>
      <c r="WB161" s="58">
        <v>0</v>
      </c>
      <c r="WC161" s="59">
        <f t="shared" si="1059"/>
        <v>0</v>
      </c>
      <c r="WD161" s="58">
        <v>0</v>
      </c>
      <c r="WE161" s="59">
        <f t="shared" si="1060"/>
        <v>0</v>
      </c>
      <c r="WF161" s="42">
        <f t="shared" si="1061"/>
        <v>3</v>
      </c>
      <c r="WG161" s="92">
        <f t="shared" si="1062"/>
        <v>10277.540400000002</v>
      </c>
      <c r="WH161" s="141">
        <v>10</v>
      </c>
      <c r="WI161" s="36" t="str">
        <f t="shared" si="1047"/>
        <v>PB-11 (AM-C44+AA-05+AH-45-BK)</v>
      </c>
      <c r="WJ161" s="98" t="s">
        <v>480</v>
      </c>
      <c r="WK161" s="17">
        <f t="shared" si="1063"/>
        <v>3425.8468000000003</v>
      </c>
    </row>
    <row r="162" spans="1:609">
      <c r="A162" s="157" t="s">
        <v>187</v>
      </c>
      <c r="B162" s="171" t="s">
        <v>186</v>
      </c>
      <c r="C162" s="152" t="s">
        <v>292</v>
      </c>
      <c r="D162" s="150" t="s">
        <v>669</v>
      </c>
      <c r="E162" s="171" t="s">
        <v>287</v>
      </c>
      <c r="F162" s="165" t="s">
        <v>296</v>
      </c>
      <c r="G162" s="165" t="s">
        <v>380</v>
      </c>
      <c r="H162" s="159" t="s">
        <v>475</v>
      </c>
      <c r="I162" s="159" t="s">
        <v>449</v>
      </c>
      <c r="J162" s="187">
        <v>3351.8045375999995</v>
      </c>
      <c r="K162" s="135" t="s">
        <v>193</v>
      </c>
      <c r="L162" s="136">
        <v>0</v>
      </c>
      <c r="M162" s="120">
        <v>0</v>
      </c>
      <c r="N162" s="137">
        <v>0</v>
      </c>
      <c r="O162" s="120">
        <v>0</v>
      </c>
      <c r="P162" s="122">
        <f t="shared" ref="P162:P181" si="1160">M162+N162+O162</f>
        <v>0</v>
      </c>
      <c r="Q162" s="136">
        <v>0</v>
      </c>
      <c r="R162" s="120">
        <v>0</v>
      </c>
      <c r="S162" s="138">
        <v>0</v>
      </c>
      <c r="T162" s="120">
        <v>0</v>
      </c>
      <c r="U162" s="122">
        <f t="shared" ref="U162:U181" si="1161">R162+S162+T162</f>
        <v>0</v>
      </c>
      <c r="V162" s="136">
        <v>0</v>
      </c>
      <c r="W162" s="120">
        <v>0</v>
      </c>
      <c r="X162" s="120">
        <v>0</v>
      </c>
      <c r="Y162" s="120">
        <v>0</v>
      </c>
      <c r="Z162" s="122">
        <f t="shared" ref="Z162:Z181" si="1162">W162+X162+Y162</f>
        <v>0</v>
      </c>
      <c r="AA162" s="116">
        <f t="shared" ref="AA162:AA181" si="1163">Z162/$Z$1</f>
        <v>0</v>
      </c>
      <c r="AB162" s="136">
        <v>0</v>
      </c>
      <c r="AC162" s="120">
        <v>0</v>
      </c>
      <c r="AD162" s="120">
        <v>0</v>
      </c>
      <c r="AE162" s="120">
        <v>0</v>
      </c>
      <c r="AF162" s="122">
        <f t="shared" ref="AF162:AF181" si="1164">AC162+AD162+AE162</f>
        <v>0</v>
      </c>
      <c r="AG162" s="116">
        <f t="shared" ref="AG162:AG181" si="1165">AF162/$AF$1</f>
        <v>0</v>
      </c>
      <c r="AH162" s="114">
        <v>0</v>
      </c>
      <c r="AI162" s="120">
        <v>0</v>
      </c>
      <c r="AJ162" s="120">
        <v>0</v>
      </c>
      <c r="AK162" s="120">
        <v>0</v>
      </c>
      <c r="AL162" s="122">
        <f t="shared" ref="AL162:AL181" si="1166">AI162+AJ162+AK162</f>
        <v>0</v>
      </c>
      <c r="AM162" s="116">
        <f t="shared" ref="AM162:AM181" si="1167">AL162/$AL$1</f>
        <v>0</v>
      </c>
      <c r="AN162" s="114">
        <v>0</v>
      </c>
      <c r="AO162" s="120">
        <v>0</v>
      </c>
      <c r="AP162" s="120">
        <v>0</v>
      </c>
      <c r="AQ162" s="122">
        <f t="shared" ref="AQ162:AQ181" si="1168">AO162+AP162</f>
        <v>0</v>
      </c>
      <c r="AR162" s="123" t="e">
        <f>AQ162*#REF!</f>
        <v>#REF!</v>
      </c>
      <c r="AS162" s="116" t="e">
        <f t="shared" ref="AS162:AS181" si="1169">AR162/$AR$1</f>
        <v>#REF!</v>
      </c>
      <c r="AT162" s="114">
        <v>0</v>
      </c>
      <c r="AU162" s="120">
        <v>0</v>
      </c>
      <c r="AV162" s="120">
        <v>0</v>
      </c>
      <c r="AW162" s="122">
        <f t="shared" ref="AW162:AW181" si="1170">AU162+AV162</f>
        <v>0</v>
      </c>
      <c r="AX162" s="123" t="e">
        <f>AW162*#REF!</f>
        <v>#REF!</v>
      </c>
      <c r="AY162" s="116" t="e">
        <f t="shared" ref="AY162:AY181" si="1171">AX162/$AX$1</f>
        <v>#REF!</v>
      </c>
      <c r="AZ162" s="114">
        <v>0.99219999999999997</v>
      </c>
      <c r="BA162" s="120">
        <v>0</v>
      </c>
      <c r="BB162" s="120">
        <v>1</v>
      </c>
      <c r="BC162" s="122">
        <f t="shared" ref="BC162:BC181" si="1172">BA162+BB162</f>
        <v>1</v>
      </c>
      <c r="BD162" s="123" t="e">
        <f>BC162*#REF!</f>
        <v>#REF!</v>
      </c>
      <c r="BE162" s="116" t="e">
        <f t="shared" ref="BE162:BE181" si="1173">BD162/$BD$1</f>
        <v>#REF!</v>
      </c>
      <c r="BF162" s="114">
        <v>0.98109999999999997</v>
      </c>
      <c r="BG162" s="120">
        <v>0</v>
      </c>
      <c r="BH162" s="120">
        <v>3</v>
      </c>
      <c r="BI162" s="122">
        <f t="shared" ref="BI162:BI181" si="1174">BG162+BH162</f>
        <v>3</v>
      </c>
      <c r="BJ162" s="123" t="e">
        <f>BI162*#REF!</f>
        <v>#REF!</v>
      </c>
      <c r="BK162" s="115" t="e">
        <f t="shared" ref="BK162:BK181" si="1175">BJ162/$BJ$1</f>
        <v>#REF!</v>
      </c>
      <c r="BL162" s="114">
        <v>1</v>
      </c>
      <c r="BM162" s="120">
        <v>0</v>
      </c>
      <c r="BN162" s="120">
        <v>0</v>
      </c>
      <c r="BO162" s="122">
        <f t="shared" ref="BO162:BO181" si="1176">BM162+BN162</f>
        <v>0</v>
      </c>
      <c r="BP162" s="123" t="e">
        <f>BO162*#REF!</f>
        <v>#REF!</v>
      </c>
      <c r="BQ162" s="115" t="e">
        <f t="shared" ref="BQ162:BQ181" si="1177">BP162/$BP$1</f>
        <v>#REF!</v>
      </c>
      <c r="BR162" s="114">
        <v>0.99529999999999996</v>
      </c>
      <c r="BS162" s="120">
        <v>0</v>
      </c>
      <c r="BT162" s="120">
        <v>2</v>
      </c>
      <c r="BU162" s="120">
        <v>11598</v>
      </c>
      <c r="BV162" s="120">
        <v>0</v>
      </c>
      <c r="BW162" s="120">
        <v>0</v>
      </c>
      <c r="BX162" s="120">
        <v>0</v>
      </c>
      <c r="BY162" s="120">
        <v>0</v>
      </c>
      <c r="BZ162" s="122">
        <f t="shared" ref="BZ162:BZ181" si="1178">BS162+BT162+BX162+BV162</f>
        <v>2</v>
      </c>
      <c r="CA162" s="122">
        <f t="shared" ref="CA162:CA181" si="1179">BY162+BU162+BW162</f>
        <v>11598</v>
      </c>
      <c r="CB162" s="115">
        <f t="shared" ref="CB162:CB181" si="1180">CA162/$CA$1</f>
        <v>1.417455030597523E-3</v>
      </c>
      <c r="CC162" s="123" t="e">
        <f>BZ162*#REF!</f>
        <v>#REF!</v>
      </c>
      <c r="CD162" s="120">
        <v>3</v>
      </c>
      <c r="CE162" s="120">
        <v>14997</v>
      </c>
      <c r="CF162" s="120">
        <v>0</v>
      </c>
      <c r="CG162" s="120">
        <v>0</v>
      </c>
      <c r="CH162" s="120">
        <v>0</v>
      </c>
      <c r="CI162" s="120">
        <v>0</v>
      </c>
      <c r="CJ162" s="122">
        <f t="shared" ref="CJ162:CJ181" si="1181">CD162+CH162+CF162</f>
        <v>3</v>
      </c>
      <c r="CK162" s="122">
        <f t="shared" ref="CK162:CK181" si="1182">CI162+CE162+CG162</f>
        <v>14997</v>
      </c>
      <c r="CL162" s="116">
        <f t="shared" ref="CL162:CL181" si="1183">CK162/$CK$1</f>
        <v>2.0243051982410843E-3</v>
      </c>
      <c r="CM162" s="123" t="e">
        <f>CJ162*#REF!</f>
        <v>#REF!</v>
      </c>
      <c r="CN162" s="120">
        <v>14</v>
      </c>
      <c r="CO162" s="120">
        <v>78486.250000000015</v>
      </c>
      <c r="CP162" s="120">
        <v>0</v>
      </c>
      <c r="CQ162" s="120">
        <v>0</v>
      </c>
      <c r="CR162" s="120">
        <v>0</v>
      </c>
      <c r="CS162" s="120">
        <v>0</v>
      </c>
      <c r="CT162" s="122">
        <f t="shared" ref="CT162:CT181" si="1184">CN162+CR162+CP162</f>
        <v>14</v>
      </c>
      <c r="CU162" s="122">
        <f t="shared" ref="CU162:CU181" si="1185">CS162+CO162+CQ162</f>
        <v>78486.250000000015</v>
      </c>
      <c r="CV162" s="116">
        <f t="shared" ref="CV162:CV181" si="1186">CU162/$CU$1</f>
        <v>1.1092268428756498E-2</v>
      </c>
      <c r="CW162" s="123" t="e">
        <f>CT162*#REF!</f>
        <v>#REF!</v>
      </c>
      <c r="CX162" s="120">
        <v>3</v>
      </c>
      <c r="CY162" s="120">
        <v>17997</v>
      </c>
      <c r="CZ162" s="120">
        <v>0</v>
      </c>
      <c r="DA162" s="120">
        <v>0</v>
      </c>
      <c r="DB162" s="122">
        <f t="shared" ref="DB162:DB181" si="1187">CX162+CZ162</f>
        <v>3</v>
      </c>
      <c r="DC162" s="122">
        <f t="shared" ref="DC162:DC181" si="1188">CY162+DA162</f>
        <v>17997</v>
      </c>
      <c r="DD162" s="116">
        <f t="shared" ref="DD162:DD181" si="1189">DC162/$DC$1</f>
        <v>2.3515759774298045E-3</v>
      </c>
      <c r="DE162" s="122">
        <v>994</v>
      </c>
      <c r="DF162" s="122">
        <v>4</v>
      </c>
      <c r="DG162" s="122">
        <v>23996</v>
      </c>
      <c r="DH162" s="123" t="e">
        <f>DB162*#REF!</f>
        <v>#REF!</v>
      </c>
      <c r="DI162" s="120">
        <v>7</v>
      </c>
      <c r="DJ162" s="120">
        <v>41993</v>
      </c>
      <c r="DK162" s="120">
        <v>0</v>
      </c>
      <c r="DL162" s="120">
        <v>0</v>
      </c>
      <c r="DM162" s="122">
        <f t="shared" ref="DM162:DM181" si="1190">DI162+DK162</f>
        <v>7</v>
      </c>
      <c r="DN162" s="122">
        <f t="shared" ref="DN162:DN181" si="1191">DJ162+DL162</f>
        <v>41993</v>
      </c>
      <c r="DO162" s="122">
        <f t="shared" ref="DO162:DO181" si="1192">DN162/1.18</f>
        <v>35587.288135593219</v>
      </c>
      <c r="DP162" s="116">
        <f t="shared" ref="DP162:DP181" si="1193">DN162/$DN$1</f>
        <v>4.8097887581965218E-3</v>
      </c>
      <c r="DQ162" s="122">
        <v>859</v>
      </c>
      <c r="DR162" s="122">
        <v>7</v>
      </c>
      <c r="DS162" s="122">
        <v>41993</v>
      </c>
      <c r="DT162" s="116">
        <f t="shared" ref="DT162:DT181" si="1194">DS162/$DS$1</f>
        <v>4.1918373474234541E-3</v>
      </c>
      <c r="DU162" s="123" t="e">
        <f>DM162*#REF!</f>
        <v>#REF!</v>
      </c>
      <c r="DV162" s="116">
        <f t="shared" ref="DV162:DV181" si="1195">(DR162-DF162)/DF162</f>
        <v>0.75</v>
      </c>
      <c r="DW162" s="116">
        <f t="shared" ref="DW162:DW181" si="1196">(DM162-DB162)/DB162</f>
        <v>1.3333333333333333</v>
      </c>
      <c r="DX162" s="123">
        <v>1304.98</v>
      </c>
      <c r="DY162" s="122">
        <v>5</v>
      </c>
      <c r="DZ162" s="123">
        <v>27189.839999999997</v>
      </c>
      <c r="EA162" s="116">
        <f t="shared" ref="EA162:EA181" si="1197">DX162/DZ162</f>
        <v>4.7995133476327931E-2</v>
      </c>
      <c r="EB162" s="116">
        <f t="shared" ref="EB162:EB181" si="1198">DX162/DO162</f>
        <v>3.6669835448765273E-2</v>
      </c>
      <c r="EC162" s="116" t="s">
        <v>461</v>
      </c>
      <c r="ED162" s="116" t="s">
        <v>461</v>
      </c>
      <c r="EE162" s="120">
        <v>5</v>
      </c>
      <c r="EF162" s="120">
        <v>29995</v>
      </c>
      <c r="EG162" s="120">
        <v>0</v>
      </c>
      <c r="EH162" s="120">
        <v>0</v>
      </c>
      <c r="EI162" s="122">
        <f t="shared" ref="EI162:EI181" si="1199">EE162+EG162</f>
        <v>5</v>
      </c>
      <c r="EJ162" s="122">
        <f t="shared" ref="EJ162:EJ181" si="1200">EF162+EH162</f>
        <v>29995</v>
      </c>
      <c r="EK162" s="122">
        <f t="shared" ref="EK162:EK181" si="1201">EJ162/1.18</f>
        <v>25419.491525423731</v>
      </c>
      <c r="EL162" s="117">
        <f t="shared" ref="EL162:EL181" si="1202">EJ162/$EJ$1</f>
        <v>3.0434388510307783E-3</v>
      </c>
      <c r="EM162" s="122">
        <v>609</v>
      </c>
      <c r="EN162" s="122">
        <v>5</v>
      </c>
      <c r="EO162" s="122">
        <v>29995</v>
      </c>
      <c r="EP162" s="117">
        <f t="shared" ref="EP162:EP181" si="1203">EO162/$EO$1</f>
        <v>2.6485737745898155E-3</v>
      </c>
      <c r="EQ162" s="123" t="e">
        <f>EI162*#REF!</f>
        <v>#REF!</v>
      </c>
      <c r="ER162" s="116">
        <f t="shared" ref="ER162:ER181" si="1204">(EN162-DR162)/DR162</f>
        <v>-0.2857142857142857</v>
      </c>
      <c r="ES162" s="116">
        <f t="shared" ref="ES162:ES181" si="1205">(EI162-DM162)/DM162</f>
        <v>-0.2857142857142857</v>
      </c>
      <c r="ET162" s="116"/>
      <c r="EU162" s="116"/>
      <c r="EV162" s="120">
        <v>1</v>
      </c>
      <c r="EW162" s="120">
        <v>5999</v>
      </c>
      <c r="EX162" s="120">
        <v>0</v>
      </c>
      <c r="EY162" s="120">
        <v>0</v>
      </c>
      <c r="EZ162" s="122">
        <f t="shared" ref="EZ162:EZ181" si="1206">EV162+EX162</f>
        <v>1</v>
      </c>
      <c r="FA162" s="122">
        <f t="shared" ref="FA162:FA181" si="1207">EW162+EY162</f>
        <v>5999</v>
      </c>
      <c r="FB162" s="124">
        <f t="shared" ref="FB162:FB181" si="1208">FA162/1.18</f>
        <v>5083.8983050847464</v>
      </c>
      <c r="FC162" s="117">
        <f t="shared" ref="FC162:FC181" si="1209">FA162/$FA$1</f>
        <v>5.85756998032704E-4</v>
      </c>
      <c r="FD162" s="122">
        <v>384</v>
      </c>
      <c r="FE162" s="122">
        <v>1</v>
      </c>
      <c r="FF162" s="122">
        <v>5999</v>
      </c>
      <c r="FG162" s="117">
        <f t="shared" ref="FG162:FG181" si="1210">FF162/$FF$1</f>
        <v>4.5643360803208113E-4</v>
      </c>
      <c r="FH162" s="123" t="e">
        <f>EZ162*#REF!</f>
        <v>#REF!</v>
      </c>
      <c r="FI162" s="120">
        <v>0</v>
      </c>
      <c r="FJ162" s="120">
        <v>0</v>
      </c>
      <c r="FK162" s="120">
        <v>0</v>
      </c>
      <c r="FL162" s="120">
        <v>0</v>
      </c>
      <c r="FM162" s="122">
        <f t="shared" ref="FM162:FM181" si="1211">FI162+FK162</f>
        <v>0</v>
      </c>
      <c r="FN162" s="122">
        <f t="shared" ref="FN162:FN181" si="1212">FJ162+FL162</f>
        <v>0</v>
      </c>
      <c r="FO162" s="124">
        <f t="shared" ref="FO162:FO181" si="1213">FN162/1.18</f>
        <v>0</v>
      </c>
      <c r="FP162" s="117">
        <f t="shared" ref="FP162:FP181" si="1214">FN162/$FN$1</f>
        <v>0</v>
      </c>
      <c r="FQ162" s="122">
        <v>0</v>
      </c>
      <c r="FR162" s="122">
        <v>0</v>
      </c>
      <c r="FS162" s="118">
        <v>0</v>
      </c>
      <c r="FT162" s="117">
        <f t="shared" ref="FT162:FT181" si="1215">FS162/$FS$1</f>
        <v>0</v>
      </c>
      <c r="FU162" s="123" t="e">
        <f>FM162*#REF!</f>
        <v>#REF!</v>
      </c>
      <c r="FV162" s="120">
        <v>0</v>
      </c>
      <c r="FW162" s="120">
        <v>0</v>
      </c>
      <c r="FX162" s="120">
        <v>0</v>
      </c>
      <c r="FY162" s="120">
        <v>0</v>
      </c>
      <c r="FZ162" s="122">
        <f t="shared" ref="FZ162:FZ181" si="1216">FV162+FX162</f>
        <v>0</v>
      </c>
      <c r="GA162" s="122">
        <f t="shared" ref="GA162:GA181" si="1217">FW162+FY162</f>
        <v>0</v>
      </c>
      <c r="GB162" s="124">
        <f t="shared" ref="GB162:GB181" si="1218">GA162/1.18</f>
        <v>0</v>
      </c>
      <c r="GC162" s="117">
        <f t="shared" ref="GC162:GC181" si="1219">GA162/$GA$1</f>
        <v>0</v>
      </c>
      <c r="GD162" s="122">
        <v>0</v>
      </c>
      <c r="GE162" s="122">
        <v>0</v>
      </c>
      <c r="GF162" s="118">
        <v>0</v>
      </c>
      <c r="GG162" s="117">
        <f t="shared" ref="GG162:GG181" si="1220">GF162/$GF$1</f>
        <v>0</v>
      </c>
      <c r="GH162" s="123">
        <f t="shared" ref="GH162:GH181" si="1221">J162*FZ162</f>
        <v>0</v>
      </c>
      <c r="GI162" s="120">
        <v>0</v>
      </c>
      <c r="GJ162" s="120">
        <v>0</v>
      </c>
      <c r="GK162" s="120"/>
      <c r="GL162" s="120"/>
      <c r="GM162" s="122">
        <f t="shared" ref="GM162:GM181" si="1222">GI162+GK162</f>
        <v>0</v>
      </c>
      <c r="GN162" s="122">
        <f t="shared" ref="GN162:GN181" si="1223">GJ162+GL162</f>
        <v>0</v>
      </c>
      <c r="GO162" s="124">
        <f t="shared" ref="GO162:GO181" si="1224">GN162/1.18</f>
        <v>0</v>
      </c>
      <c r="GP162" s="117">
        <f t="shared" ref="GP162:GP181" si="1225">GN162/$GN$1</f>
        <v>0</v>
      </c>
      <c r="GQ162" s="122">
        <v>0</v>
      </c>
      <c r="GR162" s="122">
        <v>0</v>
      </c>
      <c r="GS162" s="118">
        <v>0</v>
      </c>
      <c r="GT162" s="117">
        <f t="shared" ref="GT162:GT181" si="1226">GS162/$GS$1</f>
        <v>0</v>
      </c>
      <c r="GU162" s="123">
        <f t="shared" ref="GU162:GU181" si="1227">J162*GM162</f>
        <v>0</v>
      </c>
      <c r="GV162" s="120">
        <v>0</v>
      </c>
      <c r="GW162" s="120">
        <v>0</v>
      </c>
      <c r="GX162" s="120"/>
      <c r="GY162" s="120"/>
      <c r="GZ162" s="122">
        <f t="shared" ref="GZ162:GZ181" si="1228">GV162+GX162</f>
        <v>0</v>
      </c>
      <c r="HA162" s="122">
        <f t="shared" ref="HA162:HA181" si="1229">GW162+GY162</f>
        <v>0</v>
      </c>
      <c r="HB162" s="124">
        <f t="shared" ref="HB162:HB181" si="1230">HA162/1.18</f>
        <v>0</v>
      </c>
      <c r="HC162" s="117">
        <f t="shared" ref="HC162:HC181" si="1231">HA162/$HA$1</f>
        <v>0</v>
      </c>
      <c r="HD162" s="122">
        <v>73</v>
      </c>
      <c r="HE162" s="122">
        <v>0</v>
      </c>
      <c r="HF162" s="118">
        <v>0</v>
      </c>
      <c r="HG162" s="117">
        <f t="shared" ref="HG162:HG181" si="1232">HF162/$HF$1</f>
        <v>0</v>
      </c>
      <c r="HH162" s="123">
        <f t="shared" ref="HH162:HH181" si="1233">J162*GZ162</f>
        <v>0</v>
      </c>
      <c r="HI162" s="120">
        <v>1</v>
      </c>
      <c r="HJ162" s="120">
        <v>5999</v>
      </c>
      <c r="HK162" s="120"/>
      <c r="HL162" s="120"/>
      <c r="HM162" s="122">
        <f t="shared" ref="HM162:HM181" si="1234">HI162+HK162</f>
        <v>1</v>
      </c>
      <c r="HN162" s="122">
        <f t="shared" ref="HN162:HN181" si="1235">HJ162+HL162</f>
        <v>5999</v>
      </c>
      <c r="HO162" s="124">
        <f t="shared" ref="HO162:HO181" si="1236">HN162/1.18</f>
        <v>5083.8983050847464</v>
      </c>
      <c r="HP162" s="117">
        <f t="shared" ref="HP162:HP181" si="1237">HN162/$HN$1</f>
        <v>7.1622229542411819E-4</v>
      </c>
      <c r="HQ162" s="122">
        <v>122</v>
      </c>
      <c r="HR162" s="122">
        <v>1</v>
      </c>
      <c r="HS162" s="118">
        <v>5999</v>
      </c>
      <c r="HT162" s="117">
        <f t="shared" ref="HT162:HT181" si="1238">HS162/$HS$1</f>
        <v>6.2258552222461147E-4</v>
      </c>
      <c r="HU162" s="123">
        <f t="shared" ref="HU162:HU181" si="1239">J162*HM162</f>
        <v>3351.8045375999995</v>
      </c>
      <c r="HV162" s="120">
        <v>1</v>
      </c>
      <c r="HW162" s="120">
        <v>5999</v>
      </c>
      <c r="HX162" s="120">
        <v>0</v>
      </c>
      <c r="HY162">
        <v>0</v>
      </c>
      <c r="HZ162" s="122">
        <f t="shared" ref="HZ162:HZ181" si="1240">HV162+HX162</f>
        <v>1</v>
      </c>
      <c r="IA162" s="122">
        <f t="shared" ref="IA162:IA181" si="1241">HW162+HY162</f>
        <v>5999</v>
      </c>
      <c r="IB162" s="124">
        <f t="shared" ref="IB162:IB181" si="1242">IA162/1.18</f>
        <v>5083.8983050847464</v>
      </c>
      <c r="IC162" s="117">
        <f t="shared" ref="IC162:IC181" si="1243">IA162/$IA$1</f>
        <v>4.8906717763997536E-4</v>
      </c>
      <c r="ID162" s="122">
        <v>10</v>
      </c>
      <c r="IE162" s="122">
        <v>1</v>
      </c>
      <c r="IF162" s="118">
        <v>5999</v>
      </c>
      <c r="IG162" s="117">
        <f t="shared" ref="IG162:IG181" si="1244">IF162/$IF$1</f>
        <v>3.3204754163601632E-3</v>
      </c>
      <c r="IH162" s="123">
        <f t="shared" ref="IH162:IH181" si="1245">IY162*HZ162</f>
        <v>3351.8045375999995</v>
      </c>
      <c r="II162" s="120">
        <v>0</v>
      </c>
      <c r="IJ162" s="127">
        <v>0</v>
      </c>
      <c r="IK162" s="120">
        <v>0</v>
      </c>
      <c r="IL162" s="127">
        <v>0</v>
      </c>
      <c r="IM162" s="122">
        <f t="shared" ref="IM162:IM181" si="1246">II162+IK162</f>
        <v>0</v>
      </c>
      <c r="IN162" s="118">
        <f t="shared" ref="IN162:IN181" si="1247">IJ162+IL162</f>
        <v>0</v>
      </c>
      <c r="IO162" s="118">
        <f t="shared" ref="IO162:IO181" si="1248">IN162/1.18</f>
        <v>0</v>
      </c>
      <c r="IP162" s="117">
        <f t="shared" ref="IP162:IP181" si="1249">IN162/$IN$1</f>
        <v>0</v>
      </c>
      <c r="IQ162" s="122" t="s">
        <v>646</v>
      </c>
      <c r="IR162" s="122">
        <v>0</v>
      </c>
      <c r="IS162" s="118">
        <v>0</v>
      </c>
      <c r="IT162" s="117">
        <f t="shared" ref="IT162:IT181" si="1250">IS162/$IS$1</f>
        <v>0</v>
      </c>
      <c r="IU162" s="123">
        <f t="shared" ref="IU162:IU181" si="1251">IY162*IM162</f>
        <v>0</v>
      </c>
      <c r="IV162" s="146" t="str">
        <f t="shared" ref="IV162:IV181" si="1252">E162</f>
        <v>AI-09</v>
      </c>
      <c r="IW162" s="146" t="str">
        <f t="shared" ref="IW162:IW181" si="1253">A162</f>
        <v>B0CH4WFQF6</v>
      </c>
      <c r="IX162" s="146" t="str">
        <f t="shared" ref="IX162:IX181" si="1254">B162</f>
        <v>FBA79014</v>
      </c>
      <c r="IY162" s="121">
        <v>3351.8045375999995</v>
      </c>
      <c r="IZ162" s="120">
        <v>0</v>
      </c>
      <c r="JA162" s="128">
        <f t="shared" ref="JA162:JA181" si="1255">IZ162*IY162</f>
        <v>0</v>
      </c>
      <c r="JB162" s="120">
        <v>2</v>
      </c>
      <c r="JC162" s="128">
        <f t="shared" ref="JC162:JC181" si="1256">JB162*IY162</f>
        <v>6703.6090751999991</v>
      </c>
      <c r="JD162" s="120">
        <v>0</v>
      </c>
      <c r="JE162" s="128">
        <f t="shared" ref="JE162:JE181" si="1257">JD162*IY162</f>
        <v>0</v>
      </c>
      <c r="JF162" s="120">
        <v>0</v>
      </c>
      <c r="JG162" s="128">
        <f t="shared" ref="JG162:JG181" si="1258">JF162*IY162</f>
        <v>0</v>
      </c>
      <c r="JH162" s="129">
        <v>0</v>
      </c>
      <c r="JI162" s="130">
        <f t="shared" ref="JI162:JI181" si="1259">JH162*IY162</f>
        <v>0</v>
      </c>
      <c r="JJ162" s="129">
        <v>0</v>
      </c>
      <c r="JK162" s="130">
        <f t="shared" ref="JK162:JK181" si="1260">JJ162*IY162</f>
        <v>0</v>
      </c>
      <c r="JL162" s="129">
        <v>0</v>
      </c>
      <c r="JM162" s="130">
        <f t="shared" ref="JM162:JM181" si="1261">JL162*IY162</f>
        <v>0</v>
      </c>
      <c r="JN162" s="131">
        <f t="shared" ref="JN162:JN181" si="1262">IZ162+JB162+JH162+JD162+JF162+JJ162+JL162</f>
        <v>2</v>
      </c>
      <c r="JO162" s="132">
        <f t="shared" ref="JO162:JO181" si="1263">JN162*IY162</f>
        <v>6703.6090751999991</v>
      </c>
      <c r="JP162" s="125" t="str">
        <f t="shared" ref="JP162:JP181" si="1264">E162</f>
        <v>AI-09</v>
      </c>
      <c r="JQ162" s="125" t="str">
        <f t="shared" ref="JQ162:JQ181" si="1265">C162</f>
        <v>Longtail</v>
      </c>
      <c r="JR162" s="121">
        <v>3351.8045375999995</v>
      </c>
      <c r="JS162" s="120">
        <v>0</v>
      </c>
      <c r="JT162" s="127">
        <v>0</v>
      </c>
      <c r="JU162" s="120">
        <v>0</v>
      </c>
      <c r="JV162" s="127">
        <v>0</v>
      </c>
      <c r="JW162" s="122">
        <f t="shared" ref="JW162:JW181" si="1266">JS162+JU162</f>
        <v>0</v>
      </c>
      <c r="JX162" s="118">
        <f t="shared" ref="JX162:JX181" si="1267">JT162+JV162</f>
        <v>0</v>
      </c>
      <c r="JY162" s="118">
        <f t="shared" ref="JY162:JY181" si="1268">JX162/1.18</f>
        <v>0</v>
      </c>
      <c r="JZ162" s="117">
        <f t="shared" ref="JZ162:JZ181" si="1269">JX162/$JX$1</f>
        <v>0</v>
      </c>
      <c r="KA162" s="122" t="s">
        <v>646</v>
      </c>
      <c r="KB162" s="122">
        <v>0</v>
      </c>
      <c r="KC162" s="118">
        <v>0</v>
      </c>
      <c r="KD162" s="117">
        <f t="shared" ref="KD162:KD181" si="1270">KC162/$IS$1</f>
        <v>0</v>
      </c>
      <c r="KE162" s="123">
        <f t="shared" ref="KE162:KE181" si="1271">KI162*JW162</f>
        <v>0</v>
      </c>
      <c r="KF162" s="146" t="str">
        <f t="shared" ref="KF162:KF181" si="1272">E162</f>
        <v>AI-09</v>
      </c>
      <c r="KG162" s="146">
        <f>AK162</f>
        <v>0</v>
      </c>
      <c r="KH162" s="146" t="str">
        <f t="shared" ref="KH162:KH181" si="1273">B162</f>
        <v>FBA79014</v>
      </c>
      <c r="KI162" s="121">
        <v>3351.8045375999995</v>
      </c>
      <c r="KJ162" s="120">
        <v>0</v>
      </c>
      <c r="KK162" s="128">
        <f t="shared" ref="KK162:KK181" si="1274">KJ162*KI162</f>
        <v>0</v>
      </c>
      <c r="KL162" s="120">
        <v>2</v>
      </c>
      <c r="KM162" s="128">
        <f t="shared" ref="KM162:KM181" si="1275">KL162*KI162</f>
        <v>6703.6090751999991</v>
      </c>
      <c r="KN162" s="120">
        <v>0</v>
      </c>
      <c r="KO162" s="128">
        <f t="shared" ref="KO162:KO181" si="1276">KN162*KI162</f>
        <v>0</v>
      </c>
      <c r="KP162" s="120">
        <v>0</v>
      </c>
      <c r="KQ162" s="128">
        <f t="shared" ref="KQ162:KQ181" si="1277">KP162*KI162</f>
        <v>0</v>
      </c>
      <c r="KR162" s="129">
        <v>0</v>
      </c>
      <c r="KS162" s="130">
        <f t="shared" ref="KS162:KS181" si="1278">KR162*KI162</f>
        <v>0</v>
      </c>
      <c r="KT162" s="129">
        <v>0</v>
      </c>
      <c r="KU162" s="130">
        <f t="shared" ref="KU162:KU181" si="1279">KT162*KI162</f>
        <v>0</v>
      </c>
      <c r="KV162" s="129">
        <v>0</v>
      </c>
      <c r="KW162" s="130">
        <f t="shared" ref="KW162:KW181" si="1280">KV162*KI162</f>
        <v>0</v>
      </c>
      <c r="KX162" s="131">
        <f t="shared" ref="KX162:KX181" si="1281">KJ162+KL162+KR162+KN162+KP162+KT162+KV162</f>
        <v>2</v>
      </c>
      <c r="KY162" s="132">
        <f t="shared" ref="KY162:KY181" si="1282">KX162*KI162</f>
        <v>6703.6090751999991</v>
      </c>
      <c r="KZ162" s="125" t="str">
        <f t="shared" ref="KZ162:KZ181" si="1283">E162</f>
        <v>AI-09</v>
      </c>
      <c r="LA162" s="125">
        <f>AM162</f>
        <v>0</v>
      </c>
      <c r="LB162" s="121">
        <v>3351.8045375999995</v>
      </c>
      <c r="LC162" s="100">
        <v>0</v>
      </c>
      <c r="LD162" s="88">
        <v>0</v>
      </c>
      <c r="LE162" s="3">
        <v>0</v>
      </c>
      <c r="LF162" s="88">
        <v>0</v>
      </c>
      <c r="LG162" s="23">
        <f t="shared" ref="LG162:LG181" si="1284">LC162+LE162</f>
        <v>0</v>
      </c>
      <c r="LH162" s="68">
        <f t="shared" ref="LH162:LH181" si="1285">LD162+LF162</f>
        <v>0</v>
      </c>
      <c r="LI162" s="68">
        <f t="shared" ref="LI162:LI181" si="1286">LH162/1.18</f>
        <v>0</v>
      </c>
      <c r="LJ162" s="62">
        <f t="shared" ref="LJ162:LJ181" si="1287">LH162/$LH$1</f>
        <v>0</v>
      </c>
      <c r="LK162" s="23" t="s">
        <v>646</v>
      </c>
      <c r="LL162" s="23">
        <v>0</v>
      </c>
      <c r="LM162" s="68">
        <v>0</v>
      </c>
      <c r="LN162" s="62">
        <f t="shared" ref="LN162:LN181" si="1288">LM162/$IS$1</f>
        <v>0</v>
      </c>
      <c r="LO162" s="34">
        <f t="shared" ref="LO162:LO181" si="1289">LS162*LG162</f>
        <v>0</v>
      </c>
      <c r="LP162" s="143" t="str">
        <f t="shared" ref="LP162:LP181" si="1290">E162</f>
        <v>AI-09</v>
      </c>
      <c r="LQ162" s="146">
        <f>BU162</f>
        <v>11598</v>
      </c>
      <c r="LR162" s="143" t="str">
        <f t="shared" ref="LR162:LR181" si="1291">B162</f>
        <v>FBA79014</v>
      </c>
      <c r="LS162" s="17">
        <v>3351.8045375999995</v>
      </c>
      <c r="LT162" s="3">
        <v>0</v>
      </c>
      <c r="LU162" s="32">
        <f t="shared" ref="LU162:LU181" si="1292">LT162*LS162</f>
        <v>0</v>
      </c>
      <c r="LV162" s="3">
        <v>2</v>
      </c>
      <c r="LW162" s="32">
        <f t="shared" ref="LW162:LW181" si="1293">LV162*LS162</f>
        <v>6703.6090751999991</v>
      </c>
      <c r="LX162" s="3">
        <v>0</v>
      </c>
      <c r="LY162" s="32">
        <f t="shared" ref="LY162:LY181" si="1294">LX162*LS162</f>
        <v>0</v>
      </c>
      <c r="LZ162" s="3">
        <v>0</v>
      </c>
      <c r="MA162" s="32">
        <f t="shared" ref="MA162:MA181" si="1295">LZ162*LS162</f>
        <v>0</v>
      </c>
      <c r="MB162" s="58">
        <v>0</v>
      </c>
      <c r="MC162" s="59">
        <f t="shared" ref="MC162:MC181" si="1296">MB162*LS162</f>
        <v>0</v>
      </c>
      <c r="MD162" s="58">
        <v>0</v>
      </c>
      <c r="ME162" s="59">
        <f t="shared" ref="ME162:ME181" si="1297">MD162*LS162</f>
        <v>0</v>
      </c>
      <c r="MF162" s="58">
        <v>0</v>
      </c>
      <c r="MG162" s="59">
        <f t="shared" ref="MG162:MG181" si="1298">MF162*LS162</f>
        <v>0</v>
      </c>
      <c r="MH162" s="42">
        <f t="shared" ref="MH162:MH181" si="1299">LT162+LV162+MB162+LX162+LZ162+MD162+MF162</f>
        <v>2</v>
      </c>
      <c r="MI162" s="10">
        <f t="shared" ref="MI162:MI181" si="1300">MH162*LS162</f>
        <v>6703.6090751999991</v>
      </c>
      <c r="MJ162" s="36" t="str">
        <f t="shared" ref="MJ162:MJ181" si="1301">E162</f>
        <v>AI-09</v>
      </c>
      <c r="MK162" s="98" t="s">
        <v>294</v>
      </c>
      <c r="ML162" s="17">
        <v>3351.8045375999995</v>
      </c>
      <c r="MM162" s="100">
        <v>0</v>
      </c>
      <c r="MN162" s="88">
        <v>0</v>
      </c>
      <c r="MO162" s="3">
        <v>0</v>
      </c>
      <c r="MP162" s="88">
        <v>0</v>
      </c>
      <c r="MQ162" s="23">
        <f t="shared" ref="MQ162:MQ181" si="1302">MM162+MO162</f>
        <v>0</v>
      </c>
      <c r="MR162" s="68">
        <f t="shared" ref="MR162:MR181" si="1303">MN162+MP162</f>
        <v>0</v>
      </c>
      <c r="MS162" s="68">
        <f t="shared" ref="MS162:MS181" si="1304">MR162/1.18</f>
        <v>0</v>
      </c>
      <c r="MT162" s="62">
        <f t="shared" ref="MT162:MT181" si="1305">MR162/$MR$1</f>
        <v>0</v>
      </c>
      <c r="MU162" s="23" t="s">
        <v>646</v>
      </c>
      <c r="MV162" s="23">
        <v>0</v>
      </c>
      <c r="MW162" s="68">
        <v>0</v>
      </c>
      <c r="MX162" s="62">
        <f t="shared" ref="MX162:MX181" si="1306">MW162/$IS$1</f>
        <v>0</v>
      </c>
      <c r="MY162" s="34">
        <f t="shared" ref="MY162:MY181" si="1307">MQ162*NC162</f>
        <v>0</v>
      </c>
      <c r="MZ162" s="143" t="str">
        <f t="shared" ref="MZ162:MZ181" si="1308">E162</f>
        <v>AI-09</v>
      </c>
      <c r="NA162" s="143" t="str">
        <f t="shared" ref="NA162:NA181" si="1309">A162</f>
        <v>B0CH4WFQF6</v>
      </c>
      <c r="NB162" s="143" t="str">
        <f t="shared" ref="NB162:NB181" si="1310">B162</f>
        <v>FBA79014</v>
      </c>
      <c r="NC162" s="17">
        <f t="shared" ref="NC162:NC181" si="1311">J162</f>
        <v>3351.8045375999995</v>
      </c>
      <c r="ND162" s="3">
        <v>0</v>
      </c>
      <c r="NE162" s="32">
        <f t="shared" ref="NE162:NE181" si="1312">ND162*NC162</f>
        <v>0</v>
      </c>
      <c r="NF162" s="3">
        <v>2</v>
      </c>
      <c r="NG162" s="32">
        <f t="shared" ref="NG162:NG181" si="1313">NF162*NC162</f>
        <v>6703.6090751999991</v>
      </c>
      <c r="NH162" s="3">
        <v>0</v>
      </c>
      <c r="NI162" s="32">
        <f t="shared" ref="NI162:NI181" si="1314">NH162*NC162</f>
        <v>0</v>
      </c>
      <c r="NJ162" s="3">
        <v>0</v>
      </c>
      <c r="NK162" s="32">
        <f t="shared" ref="NK162:NK181" si="1315">NJ162*NC162</f>
        <v>0</v>
      </c>
      <c r="NL162" s="58">
        <v>0</v>
      </c>
      <c r="NM162" s="59">
        <f t="shared" ref="NM162:NM181" si="1316">NL162*NC162</f>
        <v>0</v>
      </c>
      <c r="NN162" s="58">
        <v>0</v>
      </c>
      <c r="NO162" s="59">
        <f t="shared" ref="NO162:NO181" si="1317">NN162*NC162</f>
        <v>0</v>
      </c>
      <c r="NP162" s="58">
        <v>0</v>
      </c>
      <c r="NQ162" s="59">
        <f t="shared" ref="NQ162:NQ181" si="1318">NP162*NC162</f>
        <v>0</v>
      </c>
      <c r="NR162" s="42">
        <f t="shared" ref="NR162:NR181" si="1319">ND162+NF162+NL162+NH162+NJ162+NN162+NP162</f>
        <v>2</v>
      </c>
      <c r="NS162" s="92">
        <f t="shared" ref="NS162:NS181" si="1320">NR162*NC162</f>
        <v>6703.6090751999991</v>
      </c>
      <c r="NT162" s="141">
        <v>0</v>
      </c>
      <c r="NU162" s="36" t="str">
        <f t="shared" ref="NU162:NU181" si="1321">E162</f>
        <v>AI-09</v>
      </c>
      <c r="NV162" s="98" t="s">
        <v>294</v>
      </c>
      <c r="NW162" s="17">
        <v>3351.8045375999995</v>
      </c>
      <c r="NX162" s="100">
        <v>0</v>
      </c>
      <c r="NY162" s="88">
        <v>0</v>
      </c>
      <c r="NZ162" s="3">
        <v>0</v>
      </c>
      <c r="OA162" s="88">
        <v>0</v>
      </c>
      <c r="OB162" s="23">
        <f t="shared" ref="OB162:OB181" si="1322">NX162+NZ162</f>
        <v>0</v>
      </c>
      <c r="OC162" s="68">
        <f t="shared" ref="OC162:OC181" si="1323">NY162+OA162</f>
        <v>0</v>
      </c>
      <c r="OD162" s="68">
        <f t="shared" ref="OD162:OD181" si="1324">OC162/1.18</f>
        <v>0</v>
      </c>
      <c r="OE162" s="62">
        <f t="shared" ref="OE162:OE181" si="1325">OC162/$OC$1</f>
        <v>0</v>
      </c>
      <c r="OF162" s="23" t="s">
        <v>646</v>
      </c>
      <c r="OG162" s="23">
        <v>0</v>
      </c>
      <c r="OH162" s="68">
        <v>0</v>
      </c>
      <c r="OI162" s="62">
        <f t="shared" ref="OI162:OI181" si="1326">OH162/$IS$1</f>
        <v>0</v>
      </c>
      <c r="OJ162" s="34">
        <f t="shared" ref="OJ162:OJ181" si="1327">OB162*ON162</f>
        <v>0</v>
      </c>
      <c r="OK162" s="143" t="str">
        <f t="shared" ref="OK162:OK181" si="1328">E162</f>
        <v>AI-09</v>
      </c>
      <c r="OL162" s="143" t="str">
        <f t="shared" ref="OL162:OL181" si="1329">A162</f>
        <v>B0CH4WFQF6</v>
      </c>
      <c r="OM162" s="143" t="str">
        <f t="shared" ref="OM162:OM181" si="1330">B162</f>
        <v>FBA79014</v>
      </c>
      <c r="ON162" s="17">
        <f t="shared" ref="ON162:ON181" si="1331">J162</f>
        <v>3351.8045375999995</v>
      </c>
      <c r="OO162" s="3">
        <v>0</v>
      </c>
      <c r="OP162" s="32">
        <f t="shared" ref="OP162:OP181" si="1332">OO162*ON162</f>
        <v>0</v>
      </c>
      <c r="OQ162" s="3">
        <v>2</v>
      </c>
      <c r="OR162" s="32">
        <f t="shared" ref="OR162:OR181" si="1333">OQ162*ON162</f>
        <v>6703.6090751999991</v>
      </c>
      <c r="OS162" s="3">
        <v>0</v>
      </c>
      <c r="OT162" s="32">
        <f t="shared" ref="OT162:OT181" si="1334">OS162*ON162</f>
        <v>0</v>
      </c>
      <c r="OU162" s="3">
        <v>0</v>
      </c>
      <c r="OV162" s="32">
        <f t="shared" ref="OV162:OV181" si="1335">OU162*ON162</f>
        <v>0</v>
      </c>
      <c r="OW162" s="58">
        <v>0</v>
      </c>
      <c r="OX162" s="59">
        <f t="shared" ref="OX162:OX181" si="1336">OW162*ON162</f>
        <v>0</v>
      </c>
      <c r="OY162" s="58">
        <v>0</v>
      </c>
      <c r="OZ162" s="59">
        <f t="shared" ref="OZ162:OZ181" si="1337">OY162*ON162</f>
        <v>0</v>
      </c>
      <c r="PA162" s="58">
        <v>0</v>
      </c>
      <c r="PB162" s="59">
        <f t="shared" ref="PB162:PB181" si="1338">PA162*ON162</f>
        <v>0</v>
      </c>
      <c r="PC162" s="42">
        <f t="shared" ref="PC162:PC181" si="1339">OO162+OQ162+OW162+OS162+OU162+OY162+PA162</f>
        <v>2</v>
      </c>
      <c r="PD162" s="92">
        <f t="shared" ref="PD162:PD181" si="1340">PC162*ON162</f>
        <v>6703.6090751999991</v>
      </c>
      <c r="PE162" s="141">
        <v>0</v>
      </c>
      <c r="PF162" s="36" t="str">
        <f t="shared" ref="PF162:PF181" si="1341">E162</f>
        <v>AI-09</v>
      </c>
      <c r="PG162" s="98" t="s">
        <v>294</v>
      </c>
      <c r="PH162" s="17">
        <v>3351.8045375999995</v>
      </c>
      <c r="PI162" s="100">
        <v>0</v>
      </c>
      <c r="PJ162" s="88">
        <v>0</v>
      </c>
      <c r="PK162" s="3">
        <v>0</v>
      </c>
      <c r="PL162" s="88">
        <v>0</v>
      </c>
      <c r="PM162" s="23">
        <f t="shared" ref="PM162:PM181" si="1342">PI162+PK162</f>
        <v>0</v>
      </c>
      <c r="PN162" s="68">
        <f t="shared" ref="PN162:PN181" si="1343">PJ162+PL162</f>
        <v>0</v>
      </c>
      <c r="PO162" s="68">
        <f t="shared" ref="PO162:PO181" si="1344">PN162/1.18</f>
        <v>0</v>
      </c>
      <c r="PP162" s="62">
        <f t="shared" ref="PP162:PP181" si="1345">PN162/$PN$1</f>
        <v>0</v>
      </c>
      <c r="PQ162" s="23" t="s">
        <v>646</v>
      </c>
      <c r="PR162" s="23">
        <v>0</v>
      </c>
      <c r="PS162" s="68">
        <v>0</v>
      </c>
      <c r="PT162" s="62">
        <f t="shared" ref="PT162:PT181" si="1346">PS162/$IS$1</f>
        <v>0</v>
      </c>
      <c r="PU162" s="34">
        <f t="shared" ref="PU162:PU181" si="1347">PM162*PY162</f>
        <v>0</v>
      </c>
      <c r="PV162" s="143" t="str">
        <f t="shared" ref="PV162:PV181" si="1348">E162</f>
        <v>AI-09</v>
      </c>
      <c r="PW162" s="143" t="str">
        <f t="shared" ref="PW162:PW181" si="1349">A162</f>
        <v>B0CH4WFQF6</v>
      </c>
      <c r="PX162" s="143" t="str">
        <f t="shared" ref="PX162:PX181" si="1350">B162</f>
        <v>FBA79014</v>
      </c>
      <c r="PY162" s="17">
        <f t="shared" ref="PY162:PY181" si="1351">J162</f>
        <v>3351.8045375999995</v>
      </c>
      <c r="PZ162" s="3">
        <v>0</v>
      </c>
      <c r="QA162" s="32">
        <f t="shared" ref="QA162:QA181" si="1352">PZ162*PY162</f>
        <v>0</v>
      </c>
      <c r="QB162" s="3"/>
      <c r="QC162" s="32">
        <f t="shared" ref="QC162:QC181" si="1353">QB162*PY162</f>
        <v>0</v>
      </c>
      <c r="QD162" s="3">
        <v>0</v>
      </c>
      <c r="QE162" s="32">
        <f t="shared" ref="QE162:QE181" si="1354">QD162*PY162</f>
        <v>0</v>
      </c>
      <c r="QF162" s="3">
        <v>0</v>
      </c>
      <c r="QG162" s="32">
        <f t="shared" ref="QG162:QG181" si="1355">QF162*PY162</f>
        <v>0</v>
      </c>
      <c r="QH162" s="58">
        <v>0</v>
      </c>
      <c r="QI162" s="59">
        <f t="shared" ref="QI162:QI181" si="1356">QH162*PY162</f>
        <v>0</v>
      </c>
      <c r="QJ162" s="58">
        <v>0</v>
      </c>
      <c r="QK162" s="59">
        <f t="shared" ref="QK162:QK181" si="1357">QJ162*PY162</f>
        <v>0</v>
      </c>
      <c r="QL162" s="58">
        <v>0</v>
      </c>
      <c r="QM162" s="59">
        <f t="shared" ref="QM162:QM181" si="1358">QL162*PY162</f>
        <v>0</v>
      </c>
      <c r="QN162" s="42">
        <f t="shared" ref="QN162:QN181" si="1359">PZ162+QB162+QH162+QD162+QF162+QJ162+QL162</f>
        <v>0</v>
      </c>
      <c r="QO162" s="92">
        <f t="shared" ref="QO162:QO181" si="1360">QN162*PY162</f>
        <v>0</v>
      </c>
      <c r="QP162" s="141">
        <v>0</v>
      </c>
      <c r="QQ162" s="36" t="str">
        <f t="shared" ref="QQ162:QQ181" si="1361">E162</f>
        <v>AI-09</v>
      </c>
      <c r="QR162" s="98" t="s">
        <v>294</v>
      </c>
      <c r="QS162" s="17">
        <v>3351.8045375999995</v>
      </c>
      <c r="QT162" s="100">
        <v>0</v>
      </c>
      <c r="QU162" s="88">
        <v>0</v>
      </c>
      <c r="QV162" s="3">
        <v>0</v>
      </c>
      <c r="QW162" s="88">
        <v>0</v>
      </c>
      <c r="QX162" s="23">
        <f t="shared" si="1139"/>
        <v>0</v>
      </c>
      <c r="QY162" s="68">
        <f t="shared" si="1140"/>
        <v>0</v>
      </c>
      <c r="QZ162" s="68">
        <f t="shared" si="1141"/>
        <v>0</v>
      </c>
      <c r="RA162" s="62">
        <f t="shared" si="1142"/>
        <v>0</v>
      </c>
      <c r="RB162" s="23" t="s">
        <v>646</v>
      </c>
      <c r="RC162" s="23">
        <v>0</v>
      </c>
      <c r="RD162" s="68">
        <v>0</v>
      </c>
      <c r="RE162" s="62">
        <f t="shared" si="1143"/>
        <v>0</v>
      </c>
      <c r="RF162" s="34">
        <f t="shared" si="1144"/>
        <v>0</v>
      </c>
      <c r="RG162" s="143" t="str">
        <f t="shared" si="1145"/>
        <v>AI-09</v>
      </c>
      <c r="RH162" s="143" t="str">
        <f t="shared" si="1146"/>
        <v>B0CH4WFQF6</v>
      </c>
      <c r="RI162" s="143" t="str">
        <f t="shared" si="1147"/>
        <v>FBA79014</v>
      </c>
      <c r="RJ162" s="17">
        <f t="shared" si="1148"/>
        <v>3351.8045375999995</v>
      </c>
      <c r="RK162" s="3">
        <v>0</v>
      </c>
      <c r="RL162" s="32">
        <f t="shared" si="1149"/>
        <v>0</v>
      </c>
      <c r="RM162" s="3">
        <v>3</v>
      </c>
      <c r="RN162" s="32">
        <f t="shared" si="1150"/>
        <v>10055.413612799999</v>
      </c>
      <c r="RO162" s="3">
        <v>0</v>
      </c>
      <c r="RP162" s="32">
        <f t="shared" si="1151"/>
        <v>0</v>
      </c>
      <c r="RQ162" s="3">
        <v>0</v>
      </c>
      <c r="RR162" s="32">
        <f t="shared" si="1152"/>
        <v>0</v>
      </c>
      <c r="RS162" s="58">
        <v>0</v>
      </c>
      <c r="RT162" s="59">
        <f t="shared" si="1153"/>
        <v>0</v>
      </c>
      <c r="RU162" s="58">
        <v>0</v>
      </c>
      <c r="RV162" s="59">
        <f t="shared" si="1154"/>
        <v>0</v>
      </c>
      <c r="RW162" s="58">
        <v>0</v>
      </c>
      <c r="RX162" s="59">
        <f t="shared" si="1155"/>
        <v>0</v>
      </c>
      <c r="RY162" s="42">
        <f t="shared" si="1156"/>
        <v>3</v>
      </c>
      <c r="RZ162" s="92">
        <f t="shared" si="1157"/>
        <v>10055.413612799999</v>
      </c>
      <c r="SA162" s="141">
        <v>0</v>
      </c>
      <c r="SB162" s="36" t="str">
        <f t="shared" si="1158"/>
        <v>AI-09</v>
      </c>
      <c r="SC162" s="98" t="s">
        <v>294</v>
      </c>
      <c r="SD162" s="17">
        <f t="shared" si="1159"/>
        <v>3351.8045375999995</v>
      </c>
      <c r="SE162" s="100">
        <v>0</v>
      </c>
      <c r="SF162" s="88">
        <v>0</v>
      </c>
      <c r="SG162" s="3">
        <v>0</v>
      </c>
      <c r="SH162" s="88">
        <v>0</v>
      </c>
      <c r="SI162" s="23">
        <f t="shared" si="1096"/>
        <v>0</v>
      </c>
      <c r="SJ162" s="68">
        <f t="shared" si="1097"/>
        <v>0</v>
      </c>
      <c r="SK162" s="68">
        <f t="shared" si="1098"/>
        <v>0</v>
      </c>
      <c r="SL162" s="62">
        <f t="shared" si="1099"/>
        <v>0</v>
      </c>
      <c r="SM162" s="23">
        <v>0</v>
      </c>
      <c r="SN162" s="23">
        <v>0</v>
      </c>
      <c r="SO162" s="68">
        <v>0</v>
      </c>
      <c r="SP162" s="62">
        <f t="shared" si="1100"/>
        <v>0</v>
      </c>
      <c r="SQ162" s="34">
        <f t="shared" si="1101"/>
        <v>0</v>
      </c>
      <c r="SR162" s="143" t="str">
        <f t="shared" si="1102"/>
        <v>AI-09</v>
      </c>
      <c r="SS162" s="143" t="str">
        <f t="shared" si="1103"/>
        <v>B0CH4WFQF6</v>
      </c>
      <c r="ST162" s="143" t="str">
        <f t="shared" si="1104"/>
        <v>FBA79014</v>
      </c>
      <c r="SU162" s="17">
        <f t="shared" si="1105"/>
        <v>3351.8045375999995</v>
      </c>
      <c r="SV162" s="3">
        <v>0</v>
      </c>
      <c r="SW162" s="32">
        <f t="shared" si="1106"/>
        <v>0</v>
      </c>
      <c r="SX162" s="3">
        <v>3</v>
      </c>
      <c r="SY162" s="32">
        <f t="shared" si="1107"/>
        <v>10055.413612799999</v>
      </c>
      <c r="SZ162" s="3">
        <v>0</v>
      </c>
      <c r="TA162" s="32">
        <f t="shared" si="1108"/>
        <v>0</v>
      </c>
      <c r="TB162" s="3">
        <v>0</v>
      </c>
      <c r="TC162" s="32">
        <f t="shared" si="1109"/>
        <v>0</v>
      </c>
      <c r="TD162" s="58">
        <v>0</v>
      </c>
      <c r="TE162" s="59">
        <f t="shared" si="1110"/>
        <v>0</v>
      </c>
      <c r="TF162" s="58">
        <v>0</v>
      </c>
      <c r="TG162" s="59">
        <f t="shared" si="1111"/>
        <v>0</v>
      </c>
      <c r="TH162" s="58">
        <v>0</v>
      </c>
      <c r="TI162" s="59">
        <f t="shared" si="1112"/>
        <v>0</v>
      </c>
      <c r="TJ162" s="42">
        <f t="shared" si="1113"/>
        <v>3</v>
      </c>
      <c r="TK162" s="92">
        <f t="shared" si="1114"/>
        <v>10055.413612799999</v>
      </c>
      <c r="TL162" s="141">
        <v>0</v>
      </c>
      <c r="TM162" s="36" t="str">
        <f t="shared" si="1115"/>
        <v>AI-09</v>
      </c>
      <c r="TN162" s="98" t="s">
        <v>294</v>
      </c>
      <c r="TO162" s="17">
        <f t="shared" si="1116"/>
        <v>3351.8045375999995</v>
      </c>
      <c r="TP162" s="100">
        <v>0</v>
      </c>
      <c r="TQ162" s="88">
        <v>0</v>
      </c>
      <c r="TR162" s="3">
        <v>0</v>
      </c>
      <c r="TS162" s="88">
        <v>0</v>
      </c>
      <c r="TT162" s="23">
        <f t="shared" si="1117"/>
        <v>0</v>
      </c>
      <c r="TU162" s="68">
        <f t="shared" si="1118"/>
        <v>0</v>
      </c>
      <c r="TV162" s="68">
        <f t="shared" si="1119"/>
        <v>0</v>
      </c>
      <c r="TW162" s="62">
        <f t="shared" si="1120"/>
        <v>0</v>
      </c>
      <c r="TX162" s="23">
        <v>0</v>
      </c>
      <c r="TY162" s="23">
        <v>0</v>
      </c>
      <c r="TZ162" s="68">
        <v>0</v>
      </c>
      <c r="UA162" s="62">
        <f t="shared" si="1121"/>
        <v>0</v>
      </c>
      <c r="UB162" s="34">
        <f t="shared" si="1122"/>
        <v>0</v>
      </c>
      <c r="UC162" s="143" t="str">
        <f t="shared" si="1123"/>
        <v>AI-09</v>
      </c>
      <c r="UD162" s="143" t="str">
        <f t="shared" si="1124"/>
        <v>B0CH4WFQF6</v>
      </c>
      <c r="UE162" s="143" t="str">
        <f t="shared" si="1125"/>
        <v>FBA79014</v>
      </c>
      <c r="UF162" s="17">
        <f t="shared" si="1126"/>
        <v>3351.8045375999995</v>
      </c>
      <c r="UG162" s="3">
        <v>0</v>
      </c>
      <c r="UH162" s="32">
        <f t="shared" si="1127"/>
        <v>0</v>
      </c>
      <c r="UI162" s="3">
        <v>3</v>
      </c>
      <c r="UJ162" s="32">
        <f t="shared" si="1128"/>
        <v>10055.413612799999</v>
      </c>
      <c r="UK162" s="3">
        <v>0</v>
      </c>
      <c r="UL162" s="32">
        <f t="shared" si="1129"/>
        <v>0</v>
      </c>
      <c r="UM162" s="3">
        <v>0</v>
      </c>
      <c r="UN162" s="32">
        <f t="shared" si="1130"/>
        <v>0</v>
      </c>
      <c r="UO162" s="58">
        <v>0</v>
      </c>
      <c r="UP162" s="59">
        <f t="shared" si="1131"/>
        <v>0</v>
      </c>
      <c r="UQ162" s="58">
        <v>0</v>
      </c>
      <c r="UR162" s="59">
        <f t="shared" si="1132"/>
        <v>0</v>
      </c>
      <c r="US162" s="58">
        <v>0</v>
      </c>
      <c r="UT162" s="59">
        <f t="shared" si="1133"/>
        <v>0</v>
      </c>
      <c r="UU162" s="42">
        <f t="shared" si="1134"/>
        <v>3</v>
      </c>
      <c r="UV162" s="92">
        <f t="shared" si="1135"/>
        <v>10055.413612799999</v>
      </c>
      <c r="UW162" s="141">
        <v>0</v>
      </c>
      <c r="UX162" s="36" t="str">
        <f t="shared" si="1136"/>
        <v>AI-09</v>
      </c>
      <c r="UY162" s="98" t="s">
        <v>294</v>
      </c>
      <c r="UZ162" s="17">
        <f t="shared" si="1137"/>
        <v>3351.8045375999995</v>
      </c>
      <c r="VA162" s="100">
        <v>0</v>
      </c>
      <c r="VB162" s="88">
        <v>0</v>
      </c>
      <c r="VC162" s="3">
        <v>0</v>
      </c>
      <c r="VD162" s="88">
        <v>0</v>
      </c>
      <c r="VE162" s="23">
        <f t="shared" si="1048"/>
        <v>0</v>
      </c>
      <c r="VF162" s="68">
        <f t="shared" si="1049"/>
        <v>0</v>
      </c>
      <c r="VG162" s="68">
        <f t="shared" si="1050"/>
        <v>0</v>
      </c>
      <c r="VH162" s="62">
        <f t="shared" si="1051"/>
        <v>0</v>
      </c>
      <c r="VI162" s="23">
        <v>0</v>
      </c>
      <c r="VJ162" s="23">
        <v>0</v>
      </c>
      <c r="VK162" s="68">
        <v>0</v>
      </c>
      <c r="VL162" s="62">
        <f t="shared" si="1138"/>
        <v>0</v>
      </c>
      <c r="VM162" s="34">
        <f t="shared" si="1052"/>
        <v>0</v>
      </c>
      <c r="VN162" s="143" t="str">
        <f t="shared" si="1044"/>
        <v>AI-09</v>
      </c>
      <c r="VO162" s="143" t="str">
        <f t="shared" si="1045"/>
        <v>B0CH4WFQF6</v>
      </c>
      <c r="VP162" s="143" t="str">
        <f t="shared" si="1046"/>
        <v>FBA79014</v>
      </c>
      <c r="VQ162" s="17">
        <f t="shared" si="1053"/>
        <v>3351.8045375999995</v>
      </c>
      <c r="VR162" s="3">
        <v>0</v>
      </c>
      <c r="VS162" s="32">
        <f t="shared" si="1054"/>
        <v>0</v>
      </c>
      <c r="VT162" s="3">
        <v>3</v>
      </c>
      <c r="VU162" s="32">
        <f t="shared" si="1055"/>
        <v>10055.413612799999</v>
      </c>
      <c r="VV162" s="3">
        <v>0</v>
      </c>
      <c r="VW162" s="32">
        <f t="shared" si="1056"/>
        <v>0</v>
      </c>
      <c r="VX162" s="3">
        <v>0</v>
      </c>
      <c r="VY162" s="32">
        <f t="shared" si="1057"/>
        <v>0</v>
      </c>
      <c r="VZ162" s="58">
        <v>0</v>
      </c>
      <c r="WA162" s="59">
        <f t="shared" si="1058"/>
        <v>0</v>
      </c>
      <c r="WB162" s="58">
        <v>0</v>
      </c>
      <c r="WC162" s="59">
        <f t="shared" si="1059"/>
        <v>0</v>
      </c>
      <c r="WD162" s="58">
        <v>0</v>
      </c>
      <c r="WE162" s="59">
        <f t="shared" si="1060"/>
        <v>0</v>
      </c>
      <c r="WF162" s="42">
        <f t="shared" si="1061"/>
        <v>3</v>
      </c>
      <c r="WG162" s="92">
        <f t="shared" si="1062"/>
        <v>10055.413612799999</v>
      </c>
      <c r="WH162" s="141">
        <v>0</v>
      </c>
      <c r="WI162" s="36" t="str">
        <f t="shared" si="1047"/>
        <v>AI-09</v>
      </c>
      <c r="WJ162" s="98" t="s">
        <v>294</v>
      </c>
      <c r="WK162" s="17">
        <f t="shared" si="1063"/>
        <v>3351.8045375999995</v>
      </c>
    </row>
    <row r="163" spans="1:609">
      <c r="A163" s="157" t="s">
        <v>74</v>
      </c>
      <c r="B163" s="157" t="s">
        <v>73</v>
      </c>
      <c r="C163" s="152" t="s">
        <v>294</v>
      </c>
      <c r="D163" s="150" t="s">
        <v>669</v>
      </c>
      <c r="E163" s="157" t="s">
        <v>230</v>
      </c>
      <c r="F163" s="165" t="s">
        <v>292</v>
      </c>
      <c r="G163" s="165" t="s">
        <v>328</v>
      </c>
      <c r="H163" s="159" t="s">
        <v>632</v>
      </c>
      <c r="I163" s="159" t="s">
        <v>444</v>
      </c>
      <c r="J163" s="187">
        <v>1189.0348600980001</v>
      </c>
      <c r="K163" s="135" t="s">
        <v>193</v>
      </c>
      <c r="L163" s="136">
        <v>0</v>
      </c>
      <c r="M163" s="120">
        <v>0</v>
      </c>
      <c r="N163" s="137">
        <v>0</v>
      </c>
      <c r="O163" s="120">
        <v>0</v>
      </c>
      <c r="P163" s="122">
        <f t="shared" si="1160"/>
        <v>0</v>
      </c>
      <c r="Q163" s="136">
        <v>0</v>
      </c>
      <c r="R163" s="120">
        <v>0</v>
      </c>
      <c r="S163" s="138">
        <v>0</v>
      </c>
      <c r="T163" s="120">
        <v>0</v>
      </c>
      <c r="U163" s="122">
        <f t="shared" si="1161"/>
        <v>0</v>
      </c>
      <c r="V163" s="136">
        <v>0.91910000000000003</v>
      </c>
      <c r="W163" s="120">
        <v>0</v>
      </c>
      <c r="X163" s="120">
        <v>0</v>
      </c>
      <c r="Y163" s="120">
        <v>1</v>
      </c>
      <c r="Z163" s="122">
        <f t="shared" si="1162"/>
        <v>1</v>
      </c>
      <c r="AA163" s="116">
        <f t="shared" si="1163"/>
        <v>8.598452278589854E-4</v>
      </c>
      <c r="AB163" s="136">
        <v>0.99929999999999997</v>
      </c>
      <c r="AC163" s="120">
        <v>0</v>
      </c>
      <c r="AD163" s="120">
        <v>0</v>
      </c>
      <c r="AE163" s="120">
        <v>2</v>
      </c>
      <c r="AF163" s="122">
        <f t="shared" si="1164"/>
        <v>2</v>
      </c>
      <c r="AG163" s="116">
        <f t="shared" si="1165"/>
        <v>1.4914243102162564E-3</v>
      </c>
      <c r="AH163" s="114">
        <v>0.99060000000000004</v>
      </c>
      <c r="AI163" s="120">
        <v>0</v>
      </c>
      <c r="AJ163" s="120">
        <v>0</v>
      </c>
      <c r="AK163" s="120">
        <v>0</v>
      </c>
      <c r="AL163" s="122">
        <f t="shared" si="1166"/>
        <v>0</v>
      </c>
      <c r="AM163" s="116">
        <f t="shared" si="1167"/>
        <v>0</v>
      </c>
      <c r="AN163" s="114">
        <v>1</v>
      </c>
      <c r="AO163" s="120">
        <v>0</v>
      </c>
      <c r="AP163" s="120">
        <v>1</v>
      </c>
      <c r="AQ163" s="122">
        <f t="shared" si="1168"/>
        <v>1</v>
      </c>
      <c r="AR163" s="123" t="e">
        <f>AQ163*#REF!</f>
        <v>#REF!</v>
      </c>
      <c r="AS163" s="116" t="e">
        <f t="shared" si="1169"/>
        <v>#REF!</v>
      </c>
      <c r="AT163" s="114">
        <v>1</v>
      </c>
      <c r="AU163" s="120">
        <v>0</v>
      </c>
      <c r="AV163" s="120">
        <v>0</v>
      </c>
      <c r="AW163" s="122">
        <f t="shared" si="1170"/>
        <v>0</v>
      </c>
      <c r="AX163" s="123" t="e">
        <f>AW163*#REF!</f>
        <v>#REF!</v>
      </c>
      <c r="AY163" s="116" t="e">
        <f t="shared" si="1171"/>
        <v>#REF!</v>
      </c>
      <c r="AZ163" s="114">
        <v>0.99609999999999999</v>
      </c>
      <c r="BA163" s="120">
        <v>0</v>
      </c>
      <c r="BB163" s="120">
        <v>0</v>
      </c>
      <c r="BC163" s="122">
        <f t="shared" si="1172"/>
        <v>0</v>
      </c>
      <c r="BD163" s="123" t="e">
        <f>BC163*#REF!</f>
        <v>#REF!</v>
      </c>
      <c r="BE163" s="116" t="e">
        <f t="shared" si="1173"/>
        <v>#REF!</v>
      </c>
      <c r="BF163" s="114">
        <v>0.99570000000000003</v>
      </c>
      <c r="BG163" s="120">
        <v>0</v>
      </c>
      <c r="BH163" s="120">
        <v>1</v>
      </c>
      <c r="BI163" s="122">
        <f t="shared" si="1174"/>
        <v>1</v>
      </c>
      <c r="BJ163" s="123" t="e">
        <f>BI163*#REF!</f>
        <v>#REF!</v>
      </c>
      <c r="BK163" s="115" t="e">
        <f t="shared" si="1175"/>
        <v>#REF!</v>
      </c>
      <c r="BL163" s="114">
        <v>1</v>
      </c>
      <c r="BM163" s="120">
        <v>0</v>
      </c>
      <c r="BN163" s="120">
        <v>0</v>
      </c>
      <c r="BO163" s="122">
        <f t="shared" si="1176"/>
        <v>0</v>
      </c>
      <c r="BP163" s="123" t="e">
        <f>BO163*#REF!</f>
        <v>#REF!</v>
      </c>
      <c r="BQ163" s="115" t="e">
        <f t="shared" si="1177"/>
        <v>#REF!</v>
      </c>
      <c r="BR163" s="114">
        <v>1</v>
      </c>
      <c r="BS163" s="120">
        <v>0</v>
      </c>
      <c r="BT163" s="120">
        <v>3</v>
      </c>
      <c r="BU163" s="120">
        <v>5997</v>
      </c>
      <c r="BV163" s="120">
        <v>0</v>
      </c>
      <c r="BW163" s="120">
        <v>0</v>
      </c>
      <c r="BX163" s="120">
        <v>1</v>
      </c>
      <c r="BY163" s="120">
        <v>1149</v>
      </c>
      <c r="BZ163" s="122">
        <f t="shared" si="1178"/>
        <v>4</v>
      </c>
      <c r="CA163" s="122">
        <f t="shared" si="1179"/>
        <v>7146</v>
      </c>
      <c r="CB163" s="115">
        <f t="shared" si="1180"/>
        <v>8.7335175449645627E-4</v>
      </c>
      <c r="CC163" s="123" t="e">
        <f>BZ163*#REF!</f>
        <v>#REF!</v>
      </c>
      <c r="CD163" s="120">
        <v>2</v>
      </c>
      <c r="CE163" s="120">
        <v>3798</v>
      </c>
      <c r="CF163" s="120">
        <v>0</v>
      </c>
      <c r="CG163" s="120">
        <v>0</v>
      </c>
      <c r="CH163" s="120">
        <v>0</v>
      </c>
      <c r="CI163" s="120">
        <v>0</v>
      </c>
      <c r="CJ163" s="122">
        <f t="shared" si="1181"/>
        <v>2</v>
      </c>
      <c r="CK163" s="122">
        <f t="shared" si="1182"/>
        <v>3798</v>
      </c>
      <c r="CL163" s="116">
        <f t="shared" si="1183"/>
        <v>5.1265660751614579E-4</v>
      </c>
      <c r="CM163" s="123" t="e">
        <f>CJ163*#REF!</f>
        <v>#REF!</v>
      </c>
      <c r="CN163" s="120">
        <v>0</v>
      </c>
      <c r="CO163" s="120">
        <v>0</v>
      </c>
      <c r="CP163" s="120">
        <v>0</v>
      </c>
      <c r="CQ163" s="120">
        <v>0</v>
      </c>
      <c r="CR163" s="120">
        <v>0</v>
      </c>
      <c r="CS163" s="120">
        <v>0</v>
      </c>
      <c r="CT163" s="122">
        <f t="shared" si="1184"/>
        <v>0</v>
      </c>
      <c r="CU163" s="122">
        <f t="shared" si="1185"/>
        <v>0</v>
      </c>
      <c r="CV163" s="116">
        <f t="shared" si="1186"/>
        <v>0</v>
      </c>
      <c r="CW163" s="123" t="e">
        <f>CT163*#REF!</f>
        <v>#REF!</v>
      </c>
      <c r="CX163" s="120">
        <v>0</v>
      </c>
      <c r="CY163" s="120">
        <v>0</v>
      </c>
      <c r="CZ163" s="120">
        <v>0</v>
      </c>
      <c r="DA163" s="120">
        <v>0</v>
      </c>
      <c r="DB163" s="122">
        <f t="shared" si="1187"/>
        <v>0</v>
      </c>
      <c r="DC163" s="122">
        <f t="shared" si="1188"/>
        <v>0</v>
      </c>
      <c r="DD163" s="116">
        <f t="shared" si="1189"/>
        <v>0</v>
      </c>
      <c r="DE163" s="122">
        <v>116</v>
      </c>
      <c r="DF163" s="122">
        <v>0</v>
      </c>
      <c r="DG163" s="122">
        <v>0</v>
      </c>
      <c r="DH163" s="123" t="e">
        <f>DB163*#REF!</f>
        <v>#REF!</v>
      </c>
      <c r="DI163" s="120">
        <v>1</v>
      </c>
      <c r="DJ163" s="120">
        <v>1899</v>
      </c>
      <c r="DK163" s="120">
        <v>0</v>
      </c>
      <c r="DL163" s="120">
        <v>0</v>
      </c>
      <c r="DM163" s="122">
        <f t="shared" si="1190"/>
        <v>1</v>
      </c>
      <c r="DN163" s="122">
        <f t="shared" si="1191"/>
        <v>1899</v>
      </c>
      <c r="DO163" s="122">
        <f t="shared" si="1192"/>
        <v>1609.3220338983051</v>
      </c>
      <c r="DP163" s="116">
        <f t="shared" si="1193"/>
        <v>2.1750741437418606E-4</v>
      </c>
      <c r="DQ163" s="122">
        <v>119</v>
      </c>
      <c r="DR163" s="122">
        <v>1</v>
      </c>
      <c r="DS163" s="122">
        <v>1899</v>
      </c>
      <c r="DT163" s="116">
        <f t="shared" si="1194"/>
        <v>1.8956252524842567E-4</v>
      </c>
      <c r="DU163" s="123" t="e">
        <f>DM163*#REF!</f>
        <v>#REF!</v>
      </c>
      <c r="DV163" s="116" t="e">
        <f t="shared" si="1195"/>
        <v>#DIV/0!</v>
      </c>
      <c r="DW163" s="116" t="e">
        <f t="shared" si="1196"/>
        <v>#DIV/0!</v>
      </c>
      <c r="DX163" s="123">
        <v>0</v>
      </c>
      <c r="DY163" s="122">
        <v>0</v>
      </c>
      <c r="DZ163" s="123">
        <v>0</v>
      </c>
      <c r="EA163" s="116" t="e">
        <f t="shared" si="1197"/>
        <v>#DIV/0!</v>
      </c>
      <c r="EB163" s="116">
        <f t="shared" si="1198"/>
        <v>0</v>
      </c>
      <c r="EC163" s="116" t="s">
        <v>461</v>
      </c>
      <c r="ED163" s="116" t="s">
        <v>461</v>
      </c>
      <c r="EE163" s="120">
        <v>1</v>
      </c>
      <c r="EF163" s="120">
        <v>1899</v>
      </c>
      <c r="EG163" s="120">
        <v>0</v>
      </c>
      <c r="EH163" s="120">
        <v>0</v>
      </c>
      <c r="EI163" s="122">
        <f t="shared" si="1199"/>
        <v>1</v>
      </c>
      <c r="EJ163" s="122">
        <f t="shared" si="1200"/>
        <v>1899</v>
      </c>
      <c r="EK163" s="122">
        <f t="shared" si="1201"/>
        <v>1609.3220338983051</v>
      </c>
      <c r="EL163" s="117">
        <f t="shared" si="1202"/>
        <v>1.9268179290239865E-4</v>
      </c>
      <c r="EM163" s="122">
        <v>187</v>
      </c>
      <c r="EN163" s="122">
        <v>2</v>
      </c>
      <c r="EO163" s="122">
        <v>3798</v>
      </c>
      <c r="EP163" s="117">
        <f t="shared" si="1203"/>
        <v>3.353653340854182E-4</v>
      </c>
      <c r="EQ163" s="123" t="e">
        <f>EI163*#REF!</f>
        <v>#REF!</v>
      </c>
      <c r="ER163" s="116">
        <f t="shared" si="1204"/>
        <v>1</v>
      </c>
      <c r="ES163" s="116">
        <f t="shared" si="1205"/>
        <v>0</v>
      </c>
      <c r="ET163" s="116"/>
      <c r="EU163" s="116"/>
      <c r="EV163" s="120">
        <v>0</v>
      </c>
      <c r="EW163" s="120">
        <v>0</v>
      </c>
      <c r="EX163" s="120">
        <v>0</v>
      </c>
      <c r="EY163" s="120">
        <v>0</v>
      </c>
      <c r="EZ163" s="122">
        <f t="shared" si="1206"/>
        <v>0</v>
      </c>
      <c r="FA163" s="122">
        <f t="shared" si="1207"/>
        <v>0</v>
      </c>
      <c r="FB163" s="124">
        <f t="shared" si="1208"/>
        <v>0</v>
      </c>
      <c r="FC163" s="117">
        <f t="shared" si="1209"/>
        <v>0</v>
      </c>
      <c r="FD163" s="122">
        <v>137</v>
      </c>
      <c r="FE163" s="122">
        <v>0</v>
      </c>
      <c r="FF163" s="122">
        <v>0</v>
      </c>
      <c r="FG163" s="117">
        <f t="shared" si="1210"/>
        <v>0</v>
      </c>
      <c r="FH163" s="123" t="e">
        <f>EZ163*#REF!</f>
        <v>#REF!</v>
      </c>
      <c r="FI163" s="120">
        <v>1</v>
      </c>
      <c r="FJ163" s="120">
        <v>1299</v>
      </c>
      <c r="FK163" s="120">
        <v>0</v>
      </c>
      <c r="FL163" s="120">
        <v>0</v>
      </c>
      <c r="FM163" s="122">
        <f t="shared" si="1211"/>
        <v>1</v>
      </c>
      <c r="FN163" s="122">
        <f t="shared" si="1212"/>
        <v>1299</v>
      </c>
      <c r="FO163" s="124">
        <f t="shared" si="1213"/>
        <v>1100.8474576271187</v>
      </c>
      <c r="FP163" s="117">
        <f t="shared" si="1214"/>
        <v>1.0023480887495947E-4</v>
      </c>
      <c r="FQ163" s="122">
        <v>597</v>
      </c>
      <c r="FR163" s="122">
        <v>2</v>
      </c>
      <c r="FS163" s="118">
        <v>2648</v>
      </c>
      <c r="FT163" s="117">
        <f t="shared" si="1215"/>
        <v>1.5734749001535995E-4</v>
      </c>
      <c r="FU163" s="123" t="e">
        <f>FM163*#REF!</f>
        <v>#REF!</v>
      </c>
      <c r="FV163" s="120">
        <v>2</v>
      </c>
      <c r="FW163" s="120">
        <v>3198</v>
      </c>
      <c r="FX163" s="120">
        <v>0</v>
      </c>
      <c r="FY163" s="120">
        <v>0</v>
      </c>
      <c r="FZ163" s="122">
        <f t="shared" si="1216"/>
        <v>2</v>
      </c>
      <c r="GA163" s="122">
        <f t="shared" si="1217"/>
        <v>3198</v>
      </c>
      <c r="GB163" s="124">
        <f t="shared" si="1218"/>
        <v>2710.1694915254238</v>
      </c>
      <c r="GC163" s="117">
        <f t="shared" si="1219"/>
        <v>2.9380970351214499E-4</v>
      </c>
      <c r="GD163" s="122">
        <v>639</v>
      </c>
      <c r="GE163" s="122">
        <v>2</v>
      </c>
      <c r="GF163" s="118">
        <v>3198</v>
      </c>
      <c r="GG163" s="117">
        <f t="shared" si="1220"/>
        <v>2.5999255956252307E-4</v>
      </c>
      <c r="GH163" s="123">
        <f t="shared" si="1221"/>
        <v>2378.0697201960002</v>
      </c>
      <c r="GI163" s="120">
        <v>6</v>
      </c>
      <c r="GJ163" s="120">
        <v>8794</v>
      </c>
      <c r="GK163" s="120"/>
      <c r="GL163" s="120"/>
      <c r="GM163" s="122">
        <f t="shared" si="1222"/>
        <v>6</v>
      </c>
      <c r="GN163" s="122">
        <f t="shared" si="1223"/>
        <v>8794</v>
      </c>
      <c r="GO163" s="124">
        <f t="shared" si="1224"/>
        <v>7452.5423728813566</v>
      </c>
      <c r="GP163" s="117">
        <f t="shared" si="1225"/>
        <v>9.7835314455989742E-4</v>
      </c>
      <c r="GQ163" s="122">
        <v>601</v>
      </c>
      <c r="GR163" s="122">
        <v>8</v>
      </c>
      <c r="GS163" s="118">
        <v>11992</v>
      </c>
      <c r="GT163" s="117">
        <f t="shared" si="1226"/>
        <v>1.1374931574455766E-3</v>
      </c>
      <c r="GU163" s="123">
        <f t="shared" si="1227"/>
        <v>7134.2091605880005</v>
      </c>
      <c r="GV163" s="120">
        <v>2</v>
      </c>
      <c r="GW163" s="120">
        <v>2998</v>
      </c>
      <c r="GX163" s="120"/>
      <c r="GY163" s="120"/>
      <c r="GZ163" s="122">
        <f t="shared" si="1228"/>
        <v>2</v>
      </c>
      <c r="HA163" s="122">
        <f t="shared" si="1229"/>
        <v>2998</v>
      </c>
      <c r="HB163" s="124">
        <f t="shared" si="1230"/>
        <v>2540.6779661016949</v>
      </c>
      <c r="HC163" s="117">
        <f t="shared" si="1231"/>
        <v>3.5961503658952241E-4</v>
      </c>
      <c r="HD163" s="122">
        <v>617</v>
      </c>
      <c r="HE163" s="122">
        <v>3</v>
      </c>
      <c r="HF163" s="118">
        <v>2998</v>
      </c>
      <c r="HG163" s="117">
        <f t="shared" si="1232"/>
        <v>2.6008138517367806E-4</v>
      </c>
      <c r="HH163" s="123">
        <f t="shared" si="1233"/>
        <v>2378.0697201960002</v>
      </c>
      <c r="HI163" s="120">
        <v>1</v>
      </c>
      <c r="HJ163" s="120">
        <v>1499</v>
      </c>
      <c r="HK163" s="120"/>
      <c r="HL163" s="120"/>
      <c r="HM163" s="122">
        <f t="shared" si="1234"/>
        <v>1</v>
      </c>
      <c r="HN163" s="122">
        <f t="shared" si="1235"/>
        <v>1499</v>
      </c>
      <c r="HO163" s="124">
        <f t="shared" si="1236"/>
        <v>1270.3389830508474</v>
      </c>
      <c r="HP163" s="117">
        <f t="shared" si="1237"/>
        <v>1.7896603114531641E-4</v>
      </c>
      <c r="HQ163" s="122">
        <v>175</v>
      </c>
      <c r="HR163" s="122">
        <v>3</v>
      </c>
      <c r="HS163" s="118">
        <v>4497</v>
      </c>
      <c r="HT163" s="117">
        <f t="shared" si="1238"/>
        <v>4.6670563317954291E-4</v>
      </c>
      <c r="HU163" s="123">
        <f t="shared" si="1239"/>
        <v>1189.0348600980001</v>
      </c>
      <c r="HV163" s="120">
        <v>2</v>
      </c>
      <c r="HW163" s="120">
        <v>2998</v>
      </c>
      <c r="HX163" s="120">
        <v>0</v>
      </c>
      <c r="HY163">
        <v>0</v>
      </c>
      <c r="HZ163" s="122">
        <f t="shared" si="1240"/>
        <v>2</v>
      </c>
      <c r="IA163" s="122">
        <f t="shared" si="1241"/>
        <v>2998</v>
      </c>
      <c r="IB163" s="124">
        <f t="shared" si="1242"/>
        <v>2540.6779661016949</v>
      </c>
      <c r="IC163" s="117">
        <f t="shared" si="1243"/>
        <v>2.4441130164438177E-4</v>
      </c>
      <c r="ID163" s="122">
        <v>337</v>
      </c>
      <c r="IE163" s="122">
        <v>2</v>
      </c>
      <c r="IF163" s="118">
        <v>2998</v>
      </c>
      <c r="IG163" s="117">
        <f t="shared" si="1244"/>
        <v>1.6594074509497865E-3</v>
      </c>
      <c r="IH163" s="123">
        <f t="shared" si="1245"/>
        <v>2378.0697201960002</v>
      </c>
      <c r="II163" s="120">
        <v>2</v>
      </c>
      <c r="IJ163" s="127">
        <v>2998</v>
      </c>
      <c r="IK163" s="120">
        <v>0</v>
      </c>
      <c r="IL163" s="127">
        <v>0</v>
      </c>
      <c r="IM163" s="122">
        <f t="shared" si="1246"/>
        <v>2</v>
      </c>
      <c r="IN163" s="118">
        <f t="shared" si="1247"/>
        <v>2998</v>
      </c>
      <c r="IO163" s="118">
        <f t="shared" si="1248"/>
        <v>2540.6779661016949</v>
      </c>
      <c r="IP163" s="117">
        <f t="shared" si="1249"/>
        <v>3.2589275621350858E-4</v>
      </c>
      <c r="IQ163" s="122">
        <v>257</v>
      </c>
      <c r="IR163" s="122">
        <v>0</v>
      </c>
      <c r="IS163" s="118">
        <v>0</v>
      </c>
      <c r="IT163" s="117">
        <f t="shared" si="1250"/>
        <v>0</v>
      </c>
      <c r="IU163" s="123">
        <f t="shared" si="1251"/>
        <v>2378.0697201960002</v>
      </c>
      <c r="IV163" s="146" t="str">
        <f t="shared" si="1252"/>
        <v>AM-C38</v>
      </c>
      <c r="IW163" s="146" t="str">
        <f t="shared" si="1253"/>
        <v>B0C55QXL83</v>
      </c>
      <c r="IX163" s="146" t="str">
        <f t="shared" si="1254"/>
        <v>FBA78425</v>
      </c>
      <c r="IY163" s="121">
        <v>1189.0348600980001</v>
      </c>
      <c r="IZ163" s="120">
        <v>2</v>
      </c>
      <c r="JA163" s="128">
        <f t="shared" si="1255"/>
        <v>2378.0697201960002</v>
      </c>
      <c r="JB163" s="120">
        <v>9</v>
      </c>
      <c r="JC163" s="128">
        <f t="shared" si="1256"/>
        <v>10701.313740882</v>
      </c>
      <c r="JD163" s="120">
        <v>0</v>
      </c>
      <c r="JE163" s="128">
        <f t="shared" si="1257"/>
        <v>0</v>
      </c>
      <c r="JF163" s="120">
        <v>0</v>
      </c>
      <c r="JG163" s="128">
        <f t="shared" si="1258"/>
        <v>0</v>
      </c>
      <c r="JH163" s="129">
        <v>0</v>
      </c>
      <c r="JI163" s="130">
        <f t="shared" si="1259"/>
        <v>0</v>
      </c>
      <c r="JJ163" s="129">
        <v>0</v>
      </c>
      <c r="JK163" s="130">
        <f t="shared" si="1260"/>
        <v>0</v>
      </c>
      <c r="JL163" s="129">
        <v>0</v>
      </c>
      <c r="JM163" s="130">
        <f t="shared" si="1261"/>
        <v>0</v>
      </c>
      <c r="JN163" s="131">
        <f t="shared" si="1262"/>
        <v>11</v>
      </c>
      <c r="JO163" s="132">
        <f t="shared" si="1263"/>
        <v>13079.383461078001</v>
      </c>
      <c r="JP163" s="125" t="str">
        <f t="shared" si="1264"/>
        <v>AM-C38</v>
      </c>
      <c r="JQ163" s="125" t="str">
        <f t="shared" si="1265"/>
        <v>EOL</v>
      </c>
      <c r="JR163" s="121">
        <v>1189.0348600980001</v>
      </c>
      <c r="JS163" s="120">
        <v>1</v>
      </c>
      <c r="JT163" s="127">
        <v>1499</v>
      </c>
      <c r="JU163" s="120">
        <v>0</v>
      </c>
      <c r="JV163" s="127">
        <v>0</v>
      </c>
      <c r="JW163" s="122">
        <f t="shared" si="1266"/>
        <v>1</v>
      </c>
      <c r="JX163" s="118">
        <f t="shared" si="1267"/>
        <v>1499</v>
      </c>
      <c r="JY163" s="118">
        <f t="shared" si="1268"/>
        <v>1270.3389830508474</v>
      </c>
      <c r="JZ163" s="117">
        <f t="shared" si="1269"/>
        <v>1.3626553503904475E-4</v>
      </c>
      <c r="KA163" s="122">
        <v>595</v>
      </c>
      <c r="KB163" s="122">
        <v>0</v>
      </c>
      <c r="KC163" s="118">
        <v>0</v>
      </c>
      <c r="KD163" s="117">
        <f t="shared" si="1270"/>
        <v>0</v>
      </c>
      <c r="KE163" s="123">
        <f t="shared" si="1271"/>
        <v>1189.0348600980001</v>
      </c>
      <c r="KF163" s="146" t="str">
        <f t="shared" si="1272"/>
        <v>AM-C38</v>
      </c>
      <c r="KG163" s="146" t="str">
        <f>A163</f>
        <v>B0C55QXL83</v>
      </c>
      <c r="KH163" s="146" t="str">
        <f t="shared" si="1273"/>
        <v>FBA78425</v>
      </c>
      <c r="KI163" s="121">
        <v>1189.0348600980001</v>
      </c>
      <c r="KJ163" s="120">
        <v>1</v>
      </c>
      <c r="KK163" s="128">
        <f t="shared" si="1274"/>
        <v>1189.0348600980001</v>
      </c>
      <c r="KL163" s="120">
        <v>9</v>
      </c>
      <c r="KM163" s="128">
        <f t="shared" si="1275"/>
        <v>10701.313740882</v>
      </c>
      <c r="KN163" s="120">
        <v>0</v>
      </c>
      <c r="KO163" s="128">
        <f t="shared" si="1276"/>
        <v>0</v>
      </c>
      <c r="KP163" s="120">
        <v>0</v>
      </c>
      <c r="KQ163" s="128">
        <f t="shared" si="1277"/>
        <v>0</v>
      </c>
      <c r="KR163" s="129">
        <v>0</v>
      </c>
      <c r="KS163" s="130">
        <f t="shared" si="1278"/>
        <v>0</v>
      </c>
      <c r="KT163" s="129">
        <v>0</v>
      </c>
      <c r="KU163" s="130">
        <f t="shared" si="1279"/>
        <v>0</v>
      </c>
      <c r="KV163" s="129">
        <v>0</v>
      </c>
      <c r="KW163" s="130">
        <f t="shared" si="1280"/>
        <v>0</v>
      </c>
      <c r="KX163" s="131">
        <f t="shared" si="1281"/>
        <v>10</v>
      </c>
      <c r="KY163" s="132">
        <f t="shared" si="1282"/>
        <v>11890.34860098</v>
      </c>
      <c r="KZ163" s="125" t="str">
        <f t="shared" si="1283"/>
        <v>AM-C38</v>
      </c>
      <c r="LA163" s="125" t="str">
        <f>C163</f>
        <v>EOL</v>
      </c>
      <c r="LB163" s="121">
        <v>1189.0348600980001</v>
      </c>
      <c r="LC163" s="100">
        <v>1</v>
      </c>
      <c r="LD163" s="88">
        <v>1499</v>
      </c>
      <c r="LE163" s="3">
        <v>0</v>
      </c>
      <c r="LF163" s="88">
        <v>0</v>
      </c>
      <c r="LG163" s="23">
        <f t="shared" si="1284"/>
        <v>1</v>
      </c>
      <c r="LH163" s="68">
        <f t="shared" si="1285"/>
        <v>1499</v>
      </c>
      <c r="LI163" s="68">
        <f t="shared" si="1286"/>
        <v>1270.3389830508474</v>
      </c>
      <c r="LJ163" s="62">
        <f t="shared" si="1287"/>
        <v>1.3862470736002218E-4</v>
      </c>
      <c r="LK163" s="23">
        <v>35</v>
      </c>
      <c r="LL163" s="23">
        <v>0</v>
      </c>
      <c r="LM163" s="68">
        <v>0</v>
      </c>
      <c r="LN163" s="62">
        <f t="shared" si="1288"/>
        <v>0</v>
      </c>
      <c r="LO163" s="34">
        <f t="shared" si="1289"/>
        <v>1189.0348600980001</v>
      </c>
      <c r="LP163" s="143" t="str">
        <f t="shared" si="1290"/>
        <v>AM-C38</v>
      </c>
      <c r="LQ163" s="147" t="str">
        <f>A163</f>
        <v>B0C55QXL83</v>
      </c>
      <c r="LR163" s="143" t="str">
        <f t="shared" si="1291"/>
        <v>FBA78425</v>
      </c>
      <c r="LS163" s="17">
        <v>1189.0348600980001</v>
      </c>
      <c r="LT163" s="3">
        <v>0</v>
      </c>
      <c r="LU163" s="32">
        <f t="shared" si="1292"/>
        <v>0</v>
      </c>
      <c r="LV163" s="3">
        <v>9</v>
      </c>
      <c r="LW163" s="32">
        <f t="shared" si="1293"/>
        <v>10701.313740882</v>
      </c>
      <c r="LX163" s="3">
        <v>0</v>
      </c>
      <c r="LY163" s="32">
        <f t="shared" si="1294"/>
        <v>0</v>
      </c>
      <c r="LZ163" s="3">
        <v>0</v>
      </c>
      <c r="MA163" s="32">
        <f t="shared" si="1295"/>
        <v>0</v>
      </c>
      <c r="MB163" s="58">
        <v>0</v>
      </c>
      <c r="MC163" s="59">
        <f t="shared" si="1296"/>
        <v>0</v>
      </c>
      <c r="MD163" s="58">
        <v>0</v>
      </c>
      <c r="ME163" s="59">
        <f t="shared" si="1297"/>
        <v>0</v>
      </c>
      <c r="MF163" s="58">
        <v>0</v>
      </c>
      <c r="MG163" s="59">
        <f t="shared" si="1298"/>
        <v>0</v>
      </c>
      <c r="MH163" s="42">
        <f t="shared" si="1299"/>
        <v>9</v>
      </c>
      <c r="MI163" s="10">
        <f t="shared" si="1300"/>
        <v>10701.313740882</v>
      </c>
      <c r="MJ163" s="36" t="str">
        <f t="shared" si="1301"/>
        <v>AM-C38</v>
      </c>
      <c r="MK163" s="98" t="s">
        <v>294</v>
      </c>
      <c r="ML163" s="17">
        <v>1189.0348600980001</v>
      </c>
      <c r="MM163" s="100">
        <v>0</v>
      </c>
      <c r="MN163" s="88">
        <v>0</v>
      </c>
      <c r="MO163" s="3">
        <v>0</v>
      </c>
      <c r="MP163" s="88">
        <v>0</v>
      </c>
      <c r="MQ163" s="23">
        <f t="shared" si="1302"/>
        <v>0</v>
      </c>
      <c r="MR163" s="68">
        <f t="shared" si="1303"/>
        <v>0</v>
      </c>
      <c r="MS163" s="68">
        <f t="shared" si="1304"/>
        <v>0</v>
      </c>
      <c r="MT163" s="62">
        <f t="shared" si="1305"/>
        <v>0</v>
      </c>
      <c r="MU163" s="23" t="s">
        <v>646</v>
      </c>
      <c r="MV163" s="23">
        <v>0</v>
      </c>
      <c r="MW163" s="68">
        <v>0</v>
      </c>
      <c r="MX163" s="62">
        <f t="shared" si="1306"/>
        <v>0</v>
      </c>
      <c r="MY163" s="34">
        <f t="shared" si="1307"/>
        <v>0</v>
      </c>
      <c r="MZ163" s="143" t="str">
        <f t="shared" si="1308"/>
        <v>AM-C38</v>
      </c>
      <c r="NA163" s="143" t="str">
        <f t="shared" si="1309"/>
        <v>B0C55QXL83</v>
      </c>
      <c r="NB163" s="143" t="str">
        <f t="shared" si="1310"/>
        <v>FBA78425</v>
      </c>
      <c r="NC163" s="17">
        <f t="shared" si="1311"/>
        <v>1189.0348600980001</v>
      </c>
      <c r="ND163" s="3">
        <v>0</v>
      </c>
      <c r="NE163" s="32">
        <f t="shared" si="1312"/>
        <v>0</v>
      </c>
      <c r="NF163" s="3">
        <v>9</v>
      </c>
      <c r="NG163" s="32">
        <f t="shared" si="1313"/>
        <v>10701.313740882</v>
      </c>
      <c r="NH163" s="3">
        <v>0</v>
      </c>
      <c r="NI163" s="32">
        <f t="shared" si="1314"/>
        <v>0</v>
      </c>
      <c r="NJ163" s="3">
        <v>0</v>
      </c>
      <c r="NK163" s="32">
        <f t="shared" si="1315"/>
        <v>0</v>
      </c>
      <c r="NL163" s="58">
        <v>0</v>
      </c>
      <c r="NM163" s="59">
        <f t="shared" si="1316"/>
        <v>0</v>
      </c>
      <c r="NN163" s="58">
        <v>0</v>
      </c>
      <c r="NO163" s="59">
        <f t="shared" si="1317"/>
        <v>0</v>
      </c>
      <c r="NP163" s="58">
        <v>0</v>
      </c>
      <c r="NQ163" s="59">
        <f t="shared" si="1318"/>
        <v>0</v>
      </c>
      <c r="NR163" s="42">
        <f t="shared" si="1319"/>
        <v>9</v>
      </c>
      <c r="NS163" s="92">
        <f t="shared" si="1320"/>
        <v>10701.313740882</v>
      </c>
      <c r="NT163" s="141">
        <v>0</v>
      </c>
      <c r="NU163" s="36" t="str">
        <f t="shared" si="1321"/>
        <v>AM-C38</v>
      </c>
      <c r="NV163" s="98" t="s">
        <v>294</v>
      </c>
      <c r="NW163" s="17">
        <v>1189.0348600980001</v>
      </c>
      <c r="NX163" s="100">
        <v>0</v>
      </c>
      <c r="NY163" s="88">
        <v>0</v>
      </c>
      <c r="NZ163" s="3">
        <v>0</v>
      </c>
      <c r="OA163" s="88">
        <v>0</v>
      </c>
      <c r="OB163" s="23">
        <f t="shared" si="1322"/>
        <v>0</v>
      </c>
      <c r="OC163" s="68">
        <f t="shared" si="1323"/>
        <v>0</v>
      </c>
      <c r="OD163" s="68">
        <f t="shared" si="1324"/>
        <v>0</v>
      </c>
      <c r="OE163" s="62">
        <f t="shared" si="1325"/>
        <v>0</v>
      </c>
      <c r="OF163" s="23" t="s">
        <v>646</v>
      </c>
      <c r="OG163" s="23">
        <v>0</v>
      </c>
      <c r="OH163" s="68">
        <v>0</v>
      </c>
      <c r="OI163" s="62">
        <f t="shared" si="1326"/>
        <v>0</v>
      </c>
      <c r="OJ163" s="34">
        <f t="shared" si="1327"/>
        <v>0</v>
      </c>
      <c r="OK163" s="143" t="str">
        <f t="shared" si="1328"/>
        <v>AM-C38</v>
      </c>
      <c r="OL163" s="143" t="str">
        <f t="shared" si="1329"/>
        <v>B0C55QXL83</v>
      </c>
      <c r="OM163" s="143" t="str">
        <f t="shared" si="1330"/>
        <v>FBA78425</v>
      </c>
      <c r="ON163" s="17">
        <f t="shared" si="1331"/>
        <v>1189.0348600980001</v>
      </c>
      <c r="OO163" s="3">
        <v>0</v>
      </c>
      <c r="OP163" s="32">
        <f t="shared" si="1332"/>
        <v>0</v>
      </c>
      <c r="OQ163" s="3">
        <v>9</v>
      </c>
      <c r="OR163" s="32">
        <f t="shared" si="1333"/>
        <v>10701.313740882</v>
      </c>
      <c r="OS163" s="3">
        <v>0</v>
      </c>
      <c r="OT163" s="32">
        <f t="shared" si="1334"/>
        <v>0</v>
      </c>
      <c r="OU163" s="3">
        <v>0</v>
      </c>
      <c r="OV163" s="32">
        <f t="shared" si="1335"/>
        <v>0</v>
      </c>
      <c r="OW163" s="58">
        <v>0</v>
      </c>
      <c r="OX163" s="59">
        <f t="shared" si="1336"/>
        <v>0</v>
      </c>
      <c r="OY163" s="58">
        <v>0</v>
      </c>
      <c r="OZ163" s="59">
        <f t="shared" si="1337"/>
        <v>0</v>
      </c>
      <c r="PA163" s="58">
        <v>0</v>
      </c>
      <c r="PB163" s="59">
        <f t="shared" si="1338"/>
        <v>0</v>
      </c>
      <c r="PC163" s="42">
        <f t="shared" si="1339"/>
        <v>9</v>
      </c>
      <c r="PD163" s="92">
        <f t="shared" si="1340"/>
        <v>10701.313740882</v>
      </c>
      <c r="PE163" s="141">
        <v>0</v>
      </c>
      <c r="PF163" s="36" t="str">
        <f t="shared" si="1341"/>
        <v>AM-C38</v>
      </c>
      <c r="PG163" s="98" t="s">
        <v>294</v>
      </c>
      <c r="PH163" s="17">
        <v>1189.0348600980001</v>
      </c>
      <c r="PI163" s="100">
        <v>0</v>
      </c>
      <c r="PJ163" s="88">
        <v>0</v>
      </c>
      <c r="PK163" s="3">
        <v>0</v>
      </c>
      <c r="PL163" s="88">
        <v>0</v>
      </c>
      <c r="PM163" s="23">
        <f t="shared" si="1342"/>
        <v>0</v>
      </c>
      <c r="PN163" s="68">
        <f t="shared" si="1343"/>
        <v>0</v>
      </c>
      <c r="PO163" s="68">
        <f t="shared" si="1344"/>
        <v>0</v>
      </c>
      <c r="PP163" s="62">
        <f t="shared" si="1345"/>
        <v>0</v>
      </c>
      <c r="PQ163" s="23" t="s">
        <v>646</v>
      </c>
      <c r="PR163" s="23">
        <v>0</v>
      </c>
      <c r="PS163" s="68">
        <v>0</v>
      </c>
      <c r="PT163" s="62">
        <f t="shared" si="1346"/>
        <v>0</v>
      </c>
      <c r="PU163" s="34">
        <f t="shared" si="1347"/>
        <v>0</v>
      </c>
      <c r="PV163" s="143" t="str">
        <f t="shared" si="1348"/>
        <v>AM-C38</v>
      </c>
      <c r="PW163" s="143" t="str">
        <f t="shared" si="1349"/>
        <v>B0C55QXL83</v>
      </c>
      <c r="PX163" s="143" t="str">
        <f t="shared" si="1350"/>
        <v>FBA78425</v>
      </c>
      <c r="PY163" s="17">
        <f t="shared" si="1351"/>
        <v>1189.0348600980001</v>
      </c>
      <c r="PZ163" s="3">
        <v>0</v>
      </c>
      <c r="QA163" s="32">
        <f t="shared" si="1352"/>
        <v>0</v>
      </c>
      <c r="QB163" s="3"/>
      <c r="QC163" s="32">
        <f t="shared" si="1353"/>
        <v>0</v>
      </c>
      <c r="QD163" s="3">
        <v>0</v>
      </c>
      <c r="QE163" s="32">
        <f t="shared" si="1354"/>
        <v>0</v>
      </c>
      <c r="QF163" s="3">
        <v>0</v>
      </c>
      <c r="QG163" s="32">
        <f t="shared" si="1355"/>
        <v>0</v>
      </c>
      <c r="QH163" s="58">
        <v>0</v>
      </c>
      <c r="QI163" s="59">
        <f t="shared" si="1356"/>
        <v>0</v>
      </c>
      <c r="QJ163" s="58">
        <v>0</v>
      </c>
      <c r="QK163" s="59">
        <f t="shared" si="1357"/>
        <v>0</v>
      </c>
      <c r="QL163" s="58">
        <v>0</v>
      </c>
      <c r="QM163" s="59">
        <f t="shared" si="1358"/>
        <v>0</v>
      </c>
      <c r="QN163" s="42">
        <f t="shared" si="1359"/>
        <v>0</v>
      </c>
      <c r="QO163" s="92">
        <f t="shared" si="1360"/>
        <v>0</v>
      </c>
      <c r="QP163" s="141">
        <v>0</v>
      </c>
      <c r="QQ163" s="36" t="str">
        <f t="shared" si="1361"/>
        <v>AM-C38</v>
      </c>
      <c r="QR163" s="98" t="s">
        <v>294</v>
      </c>
      <c r="QS163" s="17">
        <v>1189.0348600980001</v>
      </c>
      <c r="QT163" s="100">
        <v>0</v>
      </c>
      <c r="QU163" s="88">
        <v>0</v>
      </c>
      <c r="QV163" s="3">
        <v>0</v>
      </c>
      <c r="QW163" s="88">
        <v>0</v>
      </c>
      <c r="QX163" s="23">
        <f t="shared" si="1139"/>
        <v>0</v>
      </c>
      <c r="QY163" s="68">
        <f t="shared" si="1140"/>
        <v>0</v>
      </c>
      <c r="QZ163" s="68">
        <f t="shared" si="1141"/>
        <v>0</v>
      </c>
      <c r="RA163" s="62">
        <f t="shared" si="1142"/>
        <v>0</v>
      </c>
      <c r="RB163" s="23" t="s">
        <v>646</v>
      </c>
      <c r="RC163" s="23">
        <v>0</v>
      </c>
      <c r="RD163" s="68">
        <v>0</v>
      </c>
      <c r="RE163" s="62">
        <f t="shared" si="1143"/>
        <v>0</v>
      </c>
      <c r="RF163" s="34">
        <f t="shared" si="1144"/>
        <v>0</v>
      </c>
      <c r="RG163" s="143" t="str">
        <f t="shared" si="1145"/>
        <v>AM-C38</v>
      </c>
      <c r="RH163" s="143" t="str">
        <f t="shared" si="1146"/>
        <v>B0C55QXL83</v>
      </c>
      <c r="RI163" s="143" t="str">
        <f t="shared" si="1147"/>
        <v>FBA78425</v>
      </c>
      <c r="RJ163" s="17">
        <f t="shared" si="1148"/>
        <v>1189.0348600980001</v>
      </c>
      <c r="RK163" s="3">
        <v>0</v>
      </c>
      <c r="RL163" s="32">
        <f t="shared" si="1149"/>
        <v>0</v>
      </c>
      <c r="RM163" s="3">
        <v>9</v>
      </c>
      <c r="RN163" s="32">
        <f t="shared" si="1150"/>
        <v>10701.313740882</v>
      </c>
      <c r="RO163" s="3">
        <v>0</v>
      </c>
      <c r="RP163" s="32">
        <f t="shared" si="1151"/>
        <v>0</v>
      </c>
      <c r="RQ163" s="3">
        <v>0</v>
      </c>
      <c r="RR163" s="32">
        <f t="shared" si="1152"/>
        <v>0</v>
      </c>
      <c r="RS163" s="58">
        <v>0</v>
      </c>
      <c r="RT163" s="59">
        <f t="shared" si="1153"/>
        <v>0</v>
      </c>
      <c r="RU163" s="58">
        <v>0</v>
      </c>
      <c r="RV163" s="59">
        <f t="shared" si="1154"/>
        <v>0</v>
      </c>
      <c r="RW163" s="58">
        <v>0</v>
      </c>
      <c r="RX163" s="59">
        <f t="shared" si="1155"/>
        <v>0</v>
      </c>
      <c r="RY163" s="42">
        <f t="shared" si="1156"/>
        <v>9</v>
      </c>
      <c r="RZ163" s="92">
        <f t="shared" si="1157"/>
        <v>10701.313740882</v>
      </c>
      <c r="SA163" s="141">
        <v>0</v>
      </c>
      <c r="SB163" s="36" t="str">
        <f t="shared" si="1158"/>
        <v>AM-C38</v>
      </c>
      <c r="SC163" s="98" t="s">
        <v>294</v>
      </c>
      <c r="SD163" s="17">
        <f t="shared" si="1159"/>
        <v>1189.0348600980001</v>
      </c>
      <c r="SE163" s="100">
        <v>0</v>
      </c>
      <c r="SF163" s="88">
        <v>0</v>
      </c>
      <c r="SG163" s="3">
        <v>0</v>
      </c>
      <c r="SH163" s="88">
        <v>0</v>
      </c>
      <c r="SI163" s="23">
        <f t="shared" si="1096"/>
        <v>0</v>
      </c>
      <c r="SJ163" s="68">
        <f t="shared" si="1097"/>
        <v>0</v>
      </c>
      <c r="SK163" s="68">
        <f t="shared" si="1098"/>
        <v>0</v>
      </c>
      <c r="SL163" s="62">
        <f t="shared" si="1099"/>
        <v>0</v>
      </c>
      <c r="SM163" s="23">
        <v>0</v>
      </c>
      <c r="SN163" s="23">
        <v>0</v>
      </c>
      <c r="SO163" s="68">
        <v>0</v>
      </c>
      <c r="SP163" s="62">
        <f t="shared" si="1100"/>
        <v>0</v>
      </c>
      <c r="SQ163" s="34">
        <f t="shared" si="1101"/>
        <v>0</v>
      </c>
      <c r="SR163" s="143" t="str">
        <f t="shared" si="1102"/>
        <v>AM-C38</v>
      </c>
      <c r="SS163" s="143" t="str">
        <f t="shared" si="1103"/>
        <v>B0C55QXL83</v>
      </c>
      <c r="ST163" s="143" t="str">
        <f t="shared" si="1104"/>
        <v>FBA78425</v>
      </c>
      <c r="SU163" s="17">
        <f t="shared" si="1105"/>
        <v>1189.0348600980001</v>
      </c>
      <c r="SV163" s="3">
        <v>0</v>
      </c>
      <c r="SW163" s="32">
        <f t="shared" si="1106"/>
        <v>0</v>
      </c>
      <c r="SX163" s="3">
        <v>9</v>
      </c>
      <c r="SY163" s="32">
        <f t="shared" si="1107"/>
        <v>10701.313740882</v>
      </c>
      <c r="SZ163" s="3">
        <v>0</v>
      </c>
      <c r="TA163" s="32">
        <f t="shared" si="1108"/>
        <v>0</v>
      </c>
      <c r="TB163" s="3">
        <v>0</v>
      </c>
      <c r="TC163" s="32">
        <f t="shared" si="1109"/>
        <v>0</v>
      </c>
      <c r="TD163" s="58">
        <v>0</v>
      </c>
      <c r="TE163" s="59">
        <f t="shared" si="1110"/>
        <v>0</v>
      </c>
      <c r="TF163" s="58">
        <v>0</v>
      </c>
      <c r="TG163" s="59">
        <f t="shared" si="1111"/>
        <v>0</v>
      </c>
      <c r="TH163" s="58">
        <v>0</v>
      </c>
      <c r="TI163" s="59">
        <f t="shared" si="1112"/>
        <v>0</v>
      </c>
      <c r="TJ163" s="42">
        <f t="shared" si="1113"/>
        <v>9</v>
      </c>
      <c r="TK163" s="92">
        <f t="shared" si="1114"/>
        <v>10701.313740882</v>
      </c>
      <c r="TL163" s="141">
        <v>0</v>
      </c>
      <c r="TM163" s="36" t="str">
        <f t="shared" si="1115"/>
        <v>AM-C38</v>
      </c>
      <c r="TN163" s="98" t="s">
        <v>294</v>
      </c>
      <c r="TO163" s="17">
        <f t="shared" si="1116"/>
        <v>1189.0348600980001</v>
      </c>
      <c r="TP163" s="100">
        <v>0</v>
      </c>
      <c r="TQ163" s="88">
        <v>0</v>
      </c>
      <c r="TR163" s="3">
        <v>0</v>
      </c>
      <c r="TS163" s="88">
        <v>0</v>
      </c>
      <c r="TT163" s="23">
        <f t="shared" si="1117"/>
        <v>0</v>
      </c>
      <c r="TU163" s="68">
        <f t="shared" si="1118"/>
        <v>0</v>
      </c>
      <c r="TV163" s="68">
        <f t="shared" si="1119"/>
        <v>0</v>
      </c>
      <c r="TW163" s="62">
        <f t="shared" si="1120"/>
        <v>0</v>
      </c>
      <c r="TX163" s="23">
        <v>0</v>
      </c>
      <c r="TY163" s="23">
        <v>0</v>
      </c>
      <c r="TZ163" s="68">
        <v>0</v>
      </c>
      <c r="UA163" s="62">
        <f t="shared" si="1121"/>
        <v>0</v>
      </c>
      <c r="UB163" s="34">
        <f t="shared" si="1122"/>
        <v>0</v>
      </c>
      <c r="UC163" s="143" t="str">
        <f t="shared" si="1123"/>
        <v>AM-C38</v>
      </c>
      <c r="UD163" s="143" t="str">
        <f t="shared" si="1124"/>
        <v>B0C55QXL83</v>
      </c>
      <c r="UE163" s="143" t="str">
        <f t="shared" si="1125"/>
        <v>FBA78425</v>
      </c>
      <c r="UF163" s="17">
        <f t="shared" si="1126"/>
        <v>1189.0348600980001</v>
      </c>
      <c r="UG163" s="3">
        <v>0</v>
      </c>
      <c r="UH163" s="32">
        <f t="shared" si="1127"/>
        <v>0</v>
      </c>
      <c r="UI163" s="3">
        <v>8</v>
      </c>
      <c r="UJ163" s="32">
        <f t="shared" si="1128"/>
        <v>9512.2788807840006</v>
      </c>
      <c r="UK163" s="3">
        <v>0</v>
      </c>
      <c r="UL163" s="32">
        <f t="shared" si="1129"/>
        <v>0</v>
      </c>
      <c r="UM163" s="3">
        <v>0</v>
      </c>
      <c r="UN163" s="32">
        <f t="shared" si="1130"/>
        <v>0</v>
      </c>
      <c r="UO163" s="58">
        <v>0</v>
      </c>
      <c r="UP163" s="59">
        <f t="shared" si="1131"/>
        <v>0</v>
      </c>
      <c r="UQ163" s="58">
        <v>0</v>
      </c>
      <c r="UR163" s="59">
        <f t="shared" si="1132"/>
        <v>0</v>
      </c>
      <c r="US163" s="58">
        <v>0</v>
      </c>
      <c r="UT163" s="59">
        <f t="shared" si="1133"/>
        <v>0</v>
      </c>
      <c r="UU163" s="42">
        <f t="shared" si="1134"/>
        <v>8</v>
      </c>
      <c r="UV163" s="92">
        <f t="shared" si="1135"/>
        <v>9512.2788807840006</v>
      </c>
      <c r="UW163" s="141">
        <v>0</v>
      </c>
      <c r="UX163" s="36" t="str">
        <f t="shared" si="1136"/>
        <v>AM-C38</v>
      </c>
      <c r="UY163" s="98" t="s">
        <v>294</v>
      </c>
      <c r="UZ163" s="17">
        <f t="shared" si="1137"/>
        <v>1189.0348600980001</v>
      </c>
      <c r="VA163" s="100">
        <v>0</v>
      </c>
      <c r="VB163" s="88">
        <v>0</v>
      </c>
      <c r="VC163" s="3">
        <v>0</v>
      </c>
      <c r="VD163" s="88">
        <v>0</v>
      </c>
      <c r="VE163" s="23">
        <f t="shared" si="1048"/>
        <v>0</v>
      </c>
      <c r="VF163" s="68">
        <f t="shared" si="1049"/>
        <v>0</v>
      </c>
      <c r="VG163" s="68">
        <f t="shared" si="1050"/>
        <v>0</v>
      </c>
      <c r="VH163" s="62">
        <f t="shared" si="1051"/>
        <v>0</v>
      </c>
      <c r="VI163" s="23">
        <v>0</v>
      </c>
      <c r="VJ163" s="23">
        <v>0</v>
      </c>
      <c r="VK163" s="68">
        <v>0</v>
      </c>
      <c r="VL163" s="62">
        <f t="shared" si="1138"/>
        <v>0</v>
      </c>
      <c r="VM163" s="34">
        <f t="shared" si="1052"/>
        <v>0</v>
      </c>
      <c r="VN163" s="143" t="str">
        <f t="shared" si="1044"/>
        <v>AM-C38</v>
      </c>
      <c r="VO163" s="143" t="str">
        <f t="shared" si="1045"/>
        <v>B0C55QXL83</v>
      </c>
      <c r="VP163" s="143" t="str">
        <f t="shared" si="1046"/>
        <v>FBA78425</v>
      </c>
      <c r="VQ163" s="17">
        <f t="shared" si="1053"/>
        <v>1189.0348600980001</v>
      </c>
      <c r="VR163" s="3">
        <v>0</v>
      </c>
      <c r="VS163" s="32">
        <f t="shared" si="1054"/>
        <v>0</v>
      </c>
      <c r="VT163" s="3">
        <v>8</v>
      </c>
      <c r="VU163" s="32">
        <f t="shared" si="1055"/>
        <v>9512.2788807840006</v>
      </c>
      <c r="VV163" s="3">
        <v>0</v>
      </c>
      <c r="VW163" s="32">
        <f t="shared" si="1056"/>
        <v>0</v>
      </c>
      <c r="VX163" s="3">
        <v>0</v>
      </c>
      <c r="VY163" s="32">
        <f t="shared" si="1057"/>
        <v>0</v>
      </c>
      <c r="VZ163" s="58">
        <v>0</v>
      </c>
      <c r="WA163" s="59">
        <f t="shared" si="1058"/>
        <v>0</v>
      </c>
      <c r="WB163" s="58">
        <v>0</v>
      </c>
      <c r="WC163" s="59">
        <f t="shared" si="1059"/>
        <v>0</v>
      </c>
      <c r="WD163" s="58">
        <v>0</v>
      </c>
      <c r="WE163" s="59">
        <f t="shared" si="1060"/>
        <v>0</v>
      </c>
      <c r="WF163" s="42">
        <f t="shared" si="1061"/>
        <v>8</v>
      </c>
      <c r="WG163" s="92">
        <f t="shared" si="1062"/>
        <v>9512.2788807840006</v>
      </c>
      <c r="WH163" s="141">
        <v>0</v>
      </c>
      <c r="WI163" s="36" t="str">
        <f t="shared" si="1047"/>
        <v>AM-C38</v>
      </c>
      <c r="WJ163" s="98" t="s">
        <v>294</v>
      </c>
      <c r="WK163" s="17">
        <f t="shared" si="1063"/>
        <v>1189.0348600980001</v>
      </c>
    </row>
    <row r="164" spans="1:609">
      <c r="A164" s="154" t="s">
        <v>42</v>
      </c>
      <c r="B164" s="157" t="s">
        <v>41</v>
      </c>
      <c r="C164" s="152" t="s">
        <v>294</v>
      </c>
      <c r="D164" s="150" t="s">
        <v>669</v>
      </c>
      <c r="E164" s="158" t="s">
        <v>214</v>
      </c>
      <c r="F164" s="165" t="s">
        <v>292</v>
      </c>
      <c r="G164" s="153" t="s">
        <v>312</v>
      </c>
      <c r="H164" s="159" t="s">
        <v>471</v>
      </c>
      <c r="I164" s="159" t="s">
        <v>458</v>
      </c>
      <c r="J164" s="187">
        <v>1512.4175313122648</v>
      </c>
      <c r="K164" s="135" t="s">
        <v>193</v>
      </c>
      <c r="L164" s="136">
        <v>0.88529999999999998</v>
      </c>
      <c r="M164" s="120">
        <v>0</v>
      </c>
      <c r="N164" s="137">
        <v>1</v>
      </c>
      <c r="O164" s="120">
        <v>0</v>
      </c>
      <c r="P164" s="122">
        <f t="shared" si="1160"/>
        <v>1</v>
      </c>
      <c r="Q164" s="136">
        <v>0.99560000000000004</v>
      </c>
      <c r="R164" s="120">
        <v>0</v>
      </c>
      <c r="S164" s="138">
        <v>0</v>
      </c>
      <c r="T164" s="120">
        <v>0</v>
      </c>
      <c r="U164" s="122">
        <f t="shared" si="1161"/>
        <v>0</v>
      </c>
      <c r="V164" s="136">
        <v>0.99690000000000001</v>
      </c>
      <c r="W164" s="120">
        <v>0</v>
      </c>
      <c r="X164" s="120">
        <v>0</v>
      </c>
      <c r="Y164" s="120">
        <v>2</v>
      </c>
      <c r="Z164" s="122">
        <f t="shared" si="1162"/>
        <v>2</v>
      </c>
      <c r="AA164" s="116">
        <f t="shared" si="1163"/>
        <v>1.7196904557179708E-3</v>
      </c>
      <c r="AB164" s="136">
        <v>0.99809999999999999</v>
      </c>
      <c r="AC164" s="120">
        <v>0</v>
      </c>
      <c r="AD164" s="120">
        <v>0</v>
      </c>
      <c r="AE164" s="120">
        <v>3</v>
      </c>
      <c r="AF164" s="122">
        <f t="shared" si="1164"/>
        <v>3</v>
      </c>
      <c r="AG164" s="116">
        <f t="shared" si="1165"/>
        <v>2.2371364653243847E-3</v>
      </c>
      <c r="AH164" s="114">
        <v>0.98470000000000002</v>
      </c>
      <c r="AI164" s="120">
        <v>0</v>
      </c>
      <c r="AJ164" s="120">
        <v>0</v>
      </c>
      <c r="AK164" s="120">
        <v>1</v>
      </c>
      <c r="AL164" s="122">
        <f t="shared" si="1166"/>
        <v>1</v>
      </c>
      <c r="AM164" s="116">
        <f t="shared" si="1167"/>
        <v>8.4889643463497452E-4</v>
      </c>
      <c r="AN164" s="114">
        <v>1</v>
      </c>
      <c r="AO164" s="120">
        <v>0</v>
      </c>
      <c r="AP164" s="120">
        <v>0</v>
      </c>
      <c r="AQ164" s="122">
        <f t="shared" si="1168"/>
        <v>0</v>
      </c>
      <c r="AR164" s="123" t="e">
        <f>AQ164*#REF!</f>
        <v>#REF!</v>
      </c>
      <c r="AS164" s="116" t="e">
        <f t="shared" si="1169"/>
        <v>#REF!</v>
      </c>
      <c r="AT164" s="114">
        <v>0.99050000000000005</v>
      </c>
      <c r="AU164" s="120">
        <v>0</v>
      </c>
      <c r="AV164" s="120">
        <v>1</v>
      </c>
      <c r="AW164" s="122">
        <f t="shared" si="1170"/>
        <v>1</v>
      </c>
      <c r="AX164" s="123" t="e">
        <f>AW164*#REF!</f>
        <v>#REF!</v>
      </c>
      <c r="AY164" s="116" t="e">
        <f t="shared" si="1171"/>
        <v>#REF!</v>
      </c>
      <c r="AZ164" s="114">
        <v>0.99380000000000002</v>
      </c>
      <c r="BA164" s="120">
        <v>0</v>
      </c>
      <c r="BB164" s="120">
        <v>0</v>
      </c>
      <c r="BC164" s="122">
        <f t="shared" si="1172"/>
        <v>0</v>
      </c>
      <c r="BD164" s="123" t="e">
        <f>BC164*#REF!</f>
        <v>#REF!</v>
      </c>
      <c r="BE164" s="116" t="e">
        <f t="shared" si="1173"/>
        <v>#REF!</v>
      </c>
      <c r="BF164" s="114">
        <v>1</v>
      </c>
      <c r="BG164" s="120">
        <v>0</v>
      </c>
      <c r="BH164" s="120">
        <v>3</v>
      </c>
      <c r="BI164" s="122">
        <f t="shared" si="1174"/>
        <v>3</v>
      </c>
      <c r="BJ164" s="123" t="e">
        <f>BI164*#REF!</f>
        <v>#REF!</v>
      </c>
      <c r="BK164" s="115" t="e">
        <f t="shared" si="1175"/>
        <v>#REF!</v>
      </c>
      <c r="BL164" s="114">
        <v>0.92500000000000004</v>
      </c>
      <c r="BM164" s="120">
        <v>0</v>
      </c>
      <c r="BN164" s="120">
        <v>14</v>
      </c>
      <c r="BO164" s="122">
        <f t="shared" si="1176"/>
        <v>14</v>
      </c>
      <c r="BP164" s="123" t="e">
        <f>BO164*#REF!</f>
        <v>#REF!</v>
      </c>
      <c r="BQ164" s="115" t="e">
        <f t="shared" si="1177"/>
        <v>#REF!</v>
      </c>
      <c r="BR164" s="114">
        <v>1</v>
      </c>
      <c r="BS164" s="120">
        <v>0</v>
      </c>
      <c r="BT164" s="120">
        <v>36</v>
      </c>
      <c r="BU164" s="120">
        <v>54063</v>
      </c>
      <c r="BV164" s="120">
        <v>0</v>
      </c>
      <c r="BW164" s="120">
        <v>0</v>
      </c>
      <c r="BX164" s="120">
        <v>2</v>
      </c>
      <c r="BY164" s="120">
        <v>2898</v>
      </c>
      <c r="BZ164" s="122">
        <f t="shared" si="1178"/>
        <v>38</v>
      </c>
      <c r="CA164" s="122">
        <f t="shared" si="1179"/>
        <v>56961</v>
      </c>
      <c r="CB164" s="115">
        <f t="shared" si="1180"/>
        <v>6.9615154335114253E-3</v>
      </c>
      <c r="CC164" s="123" t="e">
        <f>BZ164*#REF!</f>
        <v>#REF!</v>
      </c>
      <c r="CD164" s="120">
        <v>39</v>
      </c>
      <c r="CE164" s="120">
        <v>61639</v>
      </c>
      <c r="CF164" s="120">
        <v>0</v>
      </c>
      <c r="CG164" s="120">
        <v>0</v>
      </c>
      <c r="CH164" s="120">
        <v>2</v>
      </c>
      <c r="CI164" s="120">
        <v>2898</v>
      </c>
      <c r="CJ164" s="122">
        <f t="shared" si="1181"/>
        <v>41</v>
      </c>
      <c r="CK164" s="122">
        <f t="shared" si="1182"/>
        <v>64537</v>
      </c>
      <c r="CL164" s="116">
        <f t="shared" si="1183"/>
        <v>8.7112478881699578E-3</v>
      </c>
      <c r="CM164" s="123" t="e">
        <f>CJ164*#REF!</f>
        <v>#REF!</v>
      </c>
      <c r="CN164" s="120">
        <v>47</v>
      </c>
      <c r="CO164" s="120">
        <v>76200.72</v>
      </c>
      <c r="CP164" s="120">
        <v>0</v>
      </c>
      <c r="CQ164" s="120">
        <v>0</v>
      </c>
      <c r="CR164" s="120">
        <v>0</v>
      </c>
      <c r="CS164" s="120">
        <v>0</v>
      </c>
      <c r="CT164" s="122">
        <f t="shared" si="1184"/>
        <v>47</v>
      </c>
      <c r="CU164" s="122">
        <f t="shared" si="1185"/>
        <v>76200.72</v>
      </c>
      <c r="CV164" s="116">
        <f t="shared" si="1186"/>
        <v>1.0769260102304718E-2</v>
      </c>
      <c r="CW164" s="123" t="e">
        <f>CT164*#REF!</f>
        <v>#REF!</v>
      </c>
      <c r="CX164" s="120">
        <v>14</v>
      </c>
      <c r="CY164" s="120">
        <v>23155</v>
      </c>
      <c r="CZ164" s="120">
        <v>0</v>
      </c>
      <c r="DA164" s="120">
        <v>0</v>
      </c>
      <c r="DB164" s="122">
        <f t="shared" si="1187"/>
        <v>14</v>
      </c>
      <c r="DC164" s="122">
        <f t="shared" si="1188"/>
        <v>23155</v>
      </c>
      <c r="DD164" s="116">
        <f t="shared" si="1189"/>
        <v>3.025545466321449E-3</v>
      </c>
      <c r="DE164" s="122">
        <v>902</v>
      </c>
      <c r="DF164" s="122">
        <v>17</v>
      </c>
      <c r="DG164" s="122">
        <v>26384</v>
      </c>
      <c r="DH164" s="123" t="e">
        <f>DB164*#REF!</f>
        <v>#REF!</v>
      </c>
      <c r="DI164" s="120">
        <v>4</v>
      </c>
      <c r="DJ164" s="120">
        <v>6596</v>
      </c>
      <c r="DK164" s="120">
        <v>0</v>
      </c>
      <c r="DL164" s="120">
        <v>0</v>
      </c>
      <c r="DM164" s="122">
        <f t="shared" si="1190"/>
        <v>4</v>
      </c>
      <c r="DN164" s="122">
        <f t="shared" si="1191"/>
        <v>6596</v>
      </c>
      <c r="DO164" s="122">
        <f t="shared" si="1192"/>
        <v>5589.8305084745762</v>
      </c>
      <c r="DP164" s="116">
        <f t="shared" si="1193"/>
        <v>7.5549178789475059E-4</v>
      </c>
      <c r="DQ164" s="122">
        <v>313</v>
      </c>
      <c r="DR164" s="122">
        <v>4</v>
      </c>
      <c r="DS164" s="122">
        <v>6596</v>
      </c>
      <c r="DT164" s="116">
        <f t="shared" si="1194"/>
        <v>6.584278128165433E-4</v>
      </c>
      <c r="DU164" s="123" t="e">
        <f>DM164*#REF!</f>
        <v>#REF!</v>
      </c>
      <c r="DV164" s="117">
        <f t="shared" si="1195"/>
        <v>-0.76470588235294112</v>
      </c>
      <c r="DW164" s="117">
        <f t="shared" si="1196"/>
        <v>-0.7142857142857143</v>
      </c>
      <c r="DX164" s="123">
        <v>1744.0700000000002</v>
      </c>
      <c r="DY164" s="122">
        <v>2</v>
      </c>
      <c r="DZ164" s="123">
        <v>2752.54</v>
      </c>
      <c r="EA164" s="116">
        <f t="shared" si="1197"/>
        <v>0.63362203637367676</v>
      </c>
      <c r="EB164" s="116">
        <f t="shared" si="1198"/>
        <v>0.31200767131594909</v>
      </c>
      <c r="EC164" s="116" t="s">
        <v>461</v>
      </c>
      <c r="ED164" s="116" t="s">
        <v>461</v>
      </c>
      <c r="EE164" s="120">
        <v>0</v>
      </c>
      <c r="EF164" s="120">
        <v>0</v>
      </c>
      <c r="EG164" s="120">
        <v>0</v>
      </c>
      <c r="EH164" s="120">
        <v>0</v>
      </c>
      <c r="EI164" s="122">
        <f t="shared" si="1199"/>
        <v>0</v>
      </c>
      <c r="EJ164" s="122">
        <f t="shared" si="1200"/>
        <v>0</v>
      </c>
      <c r="EK164" s="122">
        <f t="shared" si="1201"/>
        <v>0</v>
      </c>
      <c r="EL164" s="117">
        <f t="shared" si="1202"/>
        <v>0</v>
      </c>
      <c r="EM164" s="122">
        <v>0</v>
      </c>
      <c r="EN164" s="122">
        <v>0</v>
      </c>
      <c r="EO164" s="122">
        <v>0</v>
      </c>
      <c r="EP164" s="117">
        <f t="shared" si="1203"/>
        <v>0</v>
      </c>
      <c r="EQ164" s="123" t="e">
        <f>EI164*#REF!</f>
        <v>#REF!</v>
      </c>
      <c r="ER164" s="116">
        <f t="shared" si="1204"/>
        <v>-1</v>
      </c>
      <c r="ES164" s="116">
        <f t="shared" si="1205"/>
        <v>-1</v>
      </c>
      <c r="ET164" s="117"/>
      <c r="EU164" s="117"/>
      <c r="EV164" s="120">
        <v>0</v>
      </c>
      <c r="EW164" s="120">
        <v>0</v>
      </c>
      <c r="EX164" s="120">
        <v>0</v>
      </c>
      <c r="EY164" s="120">
        <v>0</v>
      </c>
      <c r="EZ164" s="122">
        <f t="shared" si="1206"/>
        <v>0</v>
      </c>
      <c r="FA164" s="122">
        <f t="shared" si="1207"/>
        <v>0</v>
      </c>
      <c r="FB164" s="124">
        <f t="shared" si="1208"/>
        <v>0</v>
      </c>
      <c r="FC164" s="117">
        <f t="shared" si="1209"/>
        <v>0</v>
      </c>
      <c r="FD164" s="122">
        <v>0</v>
      </c>
      <c r="FE164" s="122">
        <v>0</v>
      </c>
      <c r="FF164" s="122">
        <v>0</v>
      </c>
      <c r="FG164" s="117">
        <f t="shared" si="1210"/>
        <v>0</v>
      </c>
      <c r="FH164" s="123" t="e">
        <f>EZ164*#REF!</f>
        <v>#REF!</v>
      </c>
      <c r="FI164" s="120">
        <v>0</v>
      </c>
      <c r="FJ164" s="120">
        <v>0</v>
      </c>
      <c r="FK164" s="120">
        <v>0</v>
      </c>
      <c r="FL164" s="120">
        <v>0</v>
      </c>
      <c r="FM164" s="122">
        <f t="shared" si="1211"/>
        <v>0</v>
      </c>
      <c r="FN164" s="122">
        <f t="shared" si="1212"/>
        <v>0</v>
      </c>
      <c r="FO164" s="124">
        <f t="shared" si="1213"/>
        <v>0</v>
      </c>
      <c r="FP164" s="117">
        <f t="shared" si="1214"/>
        <v>0</v>
      </c>
      <c r="FQ164" s="122">
        <v>0</v>
      </c>
      <c r="FR164" s="122">
        <v>0</v>
      </c>
      <c r="FS164" s="118">
        <v>0</v>
      </c>
      <c r="FT164" s="117">
        <f t="shared" si="1215"/>
        <v>0</v>
      </c>
      <c r="FU164" s="123" t="e">
        <f>FM164*#REF!</f>
        <v>#REF!</v>
      </c>
      <c r="FV164" s="120">
        <v>0</v>
      </c>
      <c r="FW164" s="120">
        <v>0</v>
      </c>
      <c r="FX164" s="120">
        <v>0</v>
      </c>
      <c r="FY164" s="120">
        <v>0</v>
      </c>
      <c r="FZ164" s="122">
        <f t="shared" si="1216"/>
        <v>0</v>
      </c>
      <c r="GA164" s="122">
        <f t="shared" si="1217"/>
        <v>0</v>
      </c>
      <c r="GB164" s="124">
        <f t="shared" si="1218"/>
        <v>0</v>
      </c>
      <c r="GC164" s="117">
        <f t="shared" si="1219"/>
        <v>0</v>
      </c>
      <c r="GD164" s="122">
        <v>0</v>
      </c>
      <c r="GE164" s="122">
        <v>0</v>
      </c>
      <c r="GF164" s="118">
        <v>0</v>
      </c>
      <c r="GG164" s="117">
        <f t="shared" si="1220"/>
        <v>0</v>
      </c>
      <c r="GH164" s="123">
        <f t="shared" si="1221"/>
        <v>0</v>
      </c>
      <c r="GI164" s="120">
        <v>0</v>
      </c>
      <c r="GJ164" s="120">
        <v>0</v>
      </c>
      <c r="GK164" s="120"/>
      <c r="GL164" s="120"/>
      <c r="GM164" s="122">
        <f t="shared" si="1222"/>
        <v>0</v>
      </c>
      <c r="GN164" s="122">
        <f t="shared" si="1223"/>
        <v>0</v>
      </c>
      <c r="GO164" s="124">
        <f t="shared" si="1224"/>
        <v>0</v>
      </c>
      <c r="GP164" s="117">
        <f t="shared" si="1225"/>
        <v>0</v>
      </c>
      <c r="GQ164" s="122">
        <v>0</v>
      </c>
      <c r="GR164" s="122">
        <v>0</v>
      </c>
      <c r="GS164" s="118">
        <v>0</v>
      </c>
      <c r="GT164" s="117">
        <f t="shared" si="1226"/>
        <v>0</v>
      </c>
      <c r="GU164" s="123">
        <f t="shared" si="1227"/>
        <v>0</v>
      </c>
      <c r="GV164" s="120">
        <v>0</v>
      </c>
      <c r="GW164" s="120">
        <v>0</v>
      </c>
      <c r="GX164" s="120"/>
      <c r="GY164" s="120"/>
      <c r="GZ164" s="122">
        <f t="shared" si="1228"/>
        <v>0</v>
      </c>
      <c r="HA164" s="122">
        <f t="shared" si="1229"/>
        <v>0</v>
      </c>
      <c r="HB164" s="124">
        <f t="shared" si="1230"/>
        <v>0</v>
      </c>
      <c r="HC164" s="117">
        <f t="shared" si="1231"/>
        <v>0</v>
      </c>
      <c r="HD164" s="122">
        <v>0</v>
      </c>
      <c r="HE164" s="122">
        <v>0</v>
      </c>
      <c r="HF164" s="118">
        <v>0</v>
      </c>
      <c r="HG164" s="117">
        <f t="shared" si="1232"/>
        <v>0</v>
      </c>
      <c r="HH164" s="123">
        <f t="shared" si="1233"/>
        <v>0</v>
      </c>
      <c r="HI164" s="120">
        <v>0</v>
      </c>
      <c r="HJ164" s="120">
        <v>0</v>
      </c>
      <c r="HK164" s="120"/>
      <c r="HL164" s="120"/>
      <c r="HM164" s="122">
        <f t="shared" si="1234"/>
        <v>0</v>
      </c>
      <c r="HN164" s="122">
        <f t="shared" si="1235"/>
        <v>0</v>
      </c>
      <c r="HO164" s="124">
        <f t="shared" si="1236"/>
        <v>0</v>
      </c>
      <c r="HP164" s="117">
        <f t="shared" si="1237"/>
        <v>0</v>
      </c>
      <c r="HQ164" s="122">
        <v>0</v>
      </c>
      <c r="HR164" s="122">
        <v>0</v>
      </c>
      <c r="HS164" s="118">
        <v>0</v>
      </c>
      <c r="HT164" s="117">
        <f t="shared" si="1238"/>
        <v>0</v>
      </c>
      <c r="HU164" s="123">
        <f t="shared" si="1239"/>
        <v>0</v>
      </c>
      <c r="HV164" s="120">
        <v>0</v>
      </c>
      <c r="HW164" s="120">
        <v>0</v>
      </c>
      <c r="HX164" s="120">
        <v>0</v>
      </c>
      <c r="HY164">
        <v>0</v>
      </c>
      <c r="HZ164" s="122">
        <f t="shared" si="1240"/>
        <v>0</v>
      </c>
      <c r="IA164" s="122">
        <f t="shared" si="1241"/>
        <v>0</v>
      </c>
      <c r="IB164" s="124">
        <f t="shared" si="1242"/>
        <v>0</v>
      </c>
      <c r="IC164" s="117">
        <f t="shared" si="1243"/>
        <v>0</v>
      </c>
      <c r="ID164" s="122">
        <v>0</v>
      </c>
      <c r="IE164" s="122">
        <v>0</v>
      </c>
      <c r="IF164" s="118">
        <v>0</v>
      </c>
      <c r="IG164" s="117">
        <f t="shared" si="1244"/>
        <v>0</v>
      </c>
      <c r="IH164" s="123">
        <f t="shared" si="1245"/>
        <v>0</v>
      </c>
      <c r="II164" s="120">
        <v>0</v>
      </c>
      <c r="IJ164" s="127">
        <v>0</v>
      </c>
      <c r="IK164" s="120">
        <v>0</v>
      </c>
      <c r="IL164" s="127">
        <v>0</v>
      </c>
      <c r="IM164" s="122">
        <f t="shared" si="1246"/>
        <v>0</v>
      </c>
      <c r="IN164" s="118">
        <f t="shared" si="1247"/>
        <v>0</v>
      </c>
      <c r="IO164" s="118">
        <f t="shared" si="1248"/>
        <v>0</v>
      </c>
      <c r="IP164" s="117">
        <f t="shared" si="1249"/>
        <v>0</v>
      </c>
      <c r="IQ164" s="122" t="s">
        <v>646</v>
      </c>
      <c r="IR164" s="122">
        <v>0</v>
      </c>
      <c r="IS164" s="118">
        <v>0</v>
      </c>
      <c r="IT164" s="117">
        <f t="shared" si="1250"/>
        <v>0</v>
      </c>
      <c r="IU164" s="123">
        <f t="shared" si="1251"/>
        <v>0</v>
      </c>
      <c r="IV164" s="146" t="str">
        <f t="shared" si="1252"/>
        <v>AM-C23</v>
      </c>
      <c r="IW164" s="146" t="str">
        <f t="shared" si="1253"/>
        <v>B0BLKD4815</v>
      </c>
      <c r="IX164" s="146" t="str">
        <f t="shared" si="1254"/>
        <v>FBA76726</v>
      </c>
      <c r="IY164" s="121">
        <v>1512.4175313122648</v>
      </c>
      <c r="IZ164" s="120">
        <v>0</v>
      </c>
      <c r="JA164" s="128">
        <f t="shared" si="1255"/>
        <v>0</v>
      </c>
      <c r="JB164" s="120">
        <v>5</v>
      </c>
      <c r="JC164" s="128">
        <f t="shared" si="1256"/>
        <v>7562.0876565613244</v>
      </c>
      <c r="JD164" s="120">
        <v>0</v>
      </c>
      <c r="JE164" s="128">
        <f t="shared" si="1257"/>
        <v>0</v>
      </c>
      <c r="JF164" s="120">
        <v>0</v>
      </c>
      <c r="JG164" s="128">
        <f t="shared" si="1258"/>
        <v>0</v>
      </c>
      <c r="JH164" s="129">
        <v>0</v>
      </c>
      <c r="JI164" s="130">
        <f t="shared" si="1259"/>
        <v>0</v>
      </c>
      <c r="JJ164" s="129">
        <v>0</v>
      </c>
      <c r="JK164" s="130">
        <f t="shared" si="1260"/>
        <v>0</v>
      </c>
      <c r="JL164" s="129">
        <v>0</v>
      </c>
      <c r="JM164" s="130">
        <f t="shared" si="1261"/>
        <v>0</v>
      </c>
      <c r="JN164" s="131">
        <f t="shared" si="1262"/>
        <v>5</v>
      </c>
      <c r="JO164" s="132">
        <f t="shared" si="1263"/>
        <v>7562.0876565613244</v>
      </c>
      <c r="JP164" s="125" t="str">
        <f t="shared" si="1264"/>
        <v>AM-C23</v>
      </c>
      <c r="JQ164" s="125" t="str">
        <f t="shared" si="1265"/>
        <v>EOL</v>
      </c>
      <c r="JR164" s="121">
        <v>1512.4175313122648</v>
      </c>
      <c r="JS164" s="120">
        <v>0</v>
      </c>
      <c r="JT164" s="127">
        <v>0</v>
      </c>
      <c r="JU164" s="120">
        <v>0</v>
      </c>
      <c r="JV164" s="127">
        <v>0</v>
      </c>
      <c r="JW164" s="122">
        <f t="shared" si="1266"/>
        <v>0</v>
      </c>
      <c r="JX164" s="118">
        <f t="shared" si="1267"/>
        <v>0</v>
      </c>
      <c r="JY164" s="118">
        <f t="shared" si="1268"/>
        <v>0</v>
      </c>
      <c r="JZ164" s="117">
        <f t="shared" si="1269"/>
        <v>0</v>
      </c>
      <c r="KA164" s="122" t="s">
        <v>646</v>
      </c>
      <c r="KB164" s="122">
        <v>0</v>
      </c>
      <c r="KC164" s="118">
        <v>0</v>
      </c>
      <c r="KD164" s="117">
        <f t="shared" si="1270"/>
        <v>0</v>
      </c>
      <c r="KE164" s="123">
        <f t="shared" si="1271"/>
        <v>0</v>
      </c>
      <c r="KF164" s="146" t="str">
        <f t="shared" si="1272"/>
        <v>AM-C23</v>
      </c>
      <c r="KG164" s="146">
        <f t="shared" ref="KG164:KG171" si="1362">AK164</f>
        <v>1</v>
      </c>
      <c r="KH164" s="146" t="str">
        <f t="shared" si="1273"/>
        <v>FBA76726</v>
      </c>
      <c r="KI164" s="121">
        <v>1512.4175313122648</v>
      </c>
      <c r="KJ164" s="120">
        <v>0</v>
      </c>
      <c r="KK164" s="128">
        <f t="shared" si="1274"/>
        <v>0</v>
      </c>
      <c r="KL164" s="120">
        <v>4</v>
      </c>
      <c r="KM164" s="128">
        <f t="shared" si="1275"/>
        <v>6049.6701252490593</v>
      </c>
      <c r="KN164" s="120">
        <v>0</v>
      </c>
      <c r="KO164" s="128">
        <f t="shared" si="1276"/>
        <v>0</v>
      </c>
      <c r="KP164" s="120">
        <v>0</v>
      </c>
      <c r="KQ164" s="128">
        <f t="shared" si="1277"/>
        <v>0</v>
      </c>
      <c r="KR164" s="129">
        <v>0</v>
      </c>
      <c r="KS164" s="130">
        <f t="shared" si="1278"/>
        <v>0</v>
      </c>
      <c r="KT164" s="129">
        <v>0</v>
      </c>
      <c r="KU164" s="130">
        <f t="shared" si="1279"/>
        <v>0</v>
      </c>
      <c r="KV164" s="129">
        <v>0</v>
      </c>
      <c r="KW164" s="130">
        <f t="shared" si="1280"/>
        <v>0</v>
      </c>
      <c r="KX164" s="131">
        <f t="shared" si="1281"/>
        <v>4</v>
      </c>
      <c r="KY164" s="132">
        <f t="shared" si="1282"/>
        <v>6049.6701252490593</v>
      </c>
      <c r="KZ164" s="125" t="str">
        <f t="shared" si="1283"/>
        <v>AM-C23</v>
      </c>
      <c r="LA164" s="125">
        <f t="shared" ref="LA164:LA171" si="1363">AM164</f>
        <v>8.4889643463497452E-4</v>
      </c>
      <c r="LB164" s="121">
        <v>1512.4175313122648</v>
      </c>
      <c r="LC164" s="100">
        <v>0</v>
      </c>
      <c r="LD164" s="88">
        <v>0</v>
      </c>
      <c r="LE164" s="3">
        <v>0</v>
      </c>
      <c r="LF164" s="88">
        <v>0</v>
      </c>
      <c r="LG164" s="23">
        <f t="shared" si="1284"/>
        <v>0</v>
      </c>
      <c r="LH164" s="68">
        <f t="shared" si="1285"/>
        <v>0</v>
      </c>
      <c r="LI164" s="68">
        <f t="shared" si="1286"/>
        <v>0</v>
      </c>
      <c r="LJ164" s="62">
        <f t="shared" si="1287"/>
        <v>0</v>
      </c>
      <c r="LK164" s="23" t="s">
        <v>646</v>
      </c>
      <c r="LL164" s="23">
        <v>0</v>
      </c>
      <c r="LM164" s="68">
        <v>0</v>
      </c>
      <c r="LN164" s="62">
        <f t="shared" si="1288"/>
        <v>0</v>
      </c>
      <c r="LO164" s="34">
        <f t="shared" si="1289"/>
        <v>0</v>
      </c>
      <c r="LP164" s="143" t="str">
        <f t="shared" si="1290"/>
        <v>AM-C23</v>
      </c>
      <c r="LQ164" s="146">
        <f t="shared" ref="LQ164:LQ171" si="1364">BU164</f>
        <v>54063</v>
      </c>
      <c r="LR164" s="143" t="str">
        <f t="shared" si="1291"/>
        <v>FBA76726</v>
      </c>
      <c r="LS164" s="17">
        <v>1512.4175313122648</v>
      </c>
      <c r="LT164" s="3">
        <v>0</v>
      </c>
      <c r="LU164" s="32">
        <f t="shared" si="1292"/>
        <v>0</v>
      </c>
      <c r="LV164" s="3">
        <v>4</v>
      </c>
      <c r="LW164" s="32">
        <f t="shared" si="1293"/>
        <v>6049.6701252490593</v>
      </c>
      <c r="LX164" s="3">
        <v>0</v>
      </c>
      <c r="LY164" s="32">
        <f t="shared" si="1294"/>
        <v>0</v>
      </c>
      <c r="LZ164" s="3">
        <v>0</v>
      </c>
      <c r="MA164" s="32">
        <f t="shared" si="1295"/>
        <v>0</v>
      </c>
      <c r="MB164" s="58">
        <v>0</v>
      </c>
      <c r="MC164" s="59">
        <f t="shared" si="1296"/>
        <v>0</v>
      </c>
      <c r="MD164" s="58">
        <v>0</v>
      </c>
      <c r="ME164" s="59">
        <f t="shared" si="1297"/>
        <v>0</v>
      </c>
      <c r="MF164" s="58">
        <v>0</v>
      </c>
      <c r="MG164" s="59">
        <f t="shared" si="1298"/>
        <v>0</v>
      </c>
      <c r="MH164" s="42">
        <f t="shared" si="1299"/>
        <v>4</v>
      </c>
      <c r="MI164" s="10">
        <f t="shared" si="1300"/>
        <v>6049.6701252490593</v>
      </c>
      <c r="MJ164" s="36" t="str">
        <f t="shared" si="1301"/>
        <v>AM-C23</v>
      </c>
      <c r="MK164" s="98" t="s">
        <v>294</v>
      </c>
      <c r="ML164" s="17">
        <v>1512.4175313122648</v>
      </c>
      <c r="MM164" s="100">
        <v>0</v>
      </c>
      <c r="MN164" s="88">
        <v>0</v>
      </c>
      <c r="MO164" s="3">
        <v>0</v>
      </c>
      <c r="MP164" s="88">
        <v>0</v>
      </c>
      <c r="MQ164" s="23">
        <f t="shared" si="1302"/>
        <v>0</v>
      </c>
      <c r="MR164" s="68">
        <f t="shared" si="1303"/>
        <v>0</v>
      </c>
      <c r="MS164" s="68">
        <f t="shared" si="1304"/>
        <v>0</v>
      </c>
      <c r="MT164" s="62">
        <f t="shared" si="1305"/>
        <v>0</v>
      </c>
      <c r="MU164" s="23" t="s">
        <v>646</v>
      </c>
      <c r="MV164" s="23">
        <v>0</v>
      </c>
      <c r="MW164" s="68">
        <v>0</v>
      </c>
      <c r="MX164" s="62">
        <f t="shared" si="1306"/>
        <v>0</v>
      </c>
      <c r="MY164" s="34">
        <f t="shared" si="1307"/>
        <v>0</v>
      </c>
      <c r="MZ164" s="143" t="str">
        <f t="shared" si="1308"/>
        <v>AM-C23</v>
      </c>
      <c r="NA164" s="143" t="str">
        <f t="shared" si="1309"/>
        <v>B0BLKD4815</v>
      </c>
      <c r="NB164" s="143" t="str">
        <f t="shared" si="1310"/>
        <v>FBA76726</v>
      </c>
      <c r="NC164" s="17">
        <f t="shared" si="1311"/>
        <v>1512.4175313122648</v>
      </c>
      <c r="ND164" s="3">
        <v>0</v>
      </c>
      <c r="NE164" s="32">
        <f t="shared" si="1312"/>
        <v>0</v>
      </c>
      <c r="NF164" s="3">
        <v>7</v>
      </c>
      <c r="NG164" s="32">
        <f t="shared" si="1313"/>
        <v>10586.922719185854</v>
      </c>
      <c r="NH164" s="3">
        <v>0</v>
      </c>
      <c r="NI164" s="32">
        <f t="shared" si="1314"/>
        <v>0</v>
      </c>
      <c r="NJ164" s="3">
        <v>0</v>
      </c>
      <c r="NK164" s="32">
        <f t="shared" si="1315"/>
        <v>0</v>
      </c>
      <c r="NL164" s="58">
        <v>0</v>
      </c>
      <c r="NM164" s="59">
        <f t="shared" si="1316"/>
        <v>0</v>
      </c>
      <c r="NN164" s="58">
        <v>0</v>
      </c>
      <c r="NO164" s="59">
        <f t="shared" si="1317"/>
        <v>0</v>
      </c>
      <c r="NP164" s="58">
        <v>0</v>
      </c>
      <c r="NQ164" s="59">
        <f t="shared" si="1318"/>
        <v>0</v>
      </c>
      <c r="NR164" s="42">
        <f t="shared" si="1319"/>
        <v>7</v>
      </c>
      <c r="NS164" s="92">
        <f t="shared" si="1320"/>
        <v>10586.922719185854</v>
      </c>
      <c r="NT164" s="141">
        <v>0</v>
      </c>
      <c r="NU164" s="36" t="str">
        <f t="shared" si="1321"/>
        <v>AM-C23</v>
      </c>
      <c r="NV164" s="98" t="s">
        <v>294</v>
      </c>
      <c r="NW164" s="17">
        <v>1512.4175313122648</v>
      </c>
      <c r="NX164" s="100">
        <v>0</v>
      </c>
      <c r="NY164" s="88">
        <v>0</v>
      </c>
      <c r="NZ164" s="3">
        <v>0</v>
      </c>
      <c r="OA164" s="88">
        <v>0</v>
      </c>
      <c r="OB164" s="23">
        <f t="shared" si="1322"/>
        <v>0</v>
      </c>
      <c r="OC164" s="68">
        <f t="shared" si="1323"/>
        <v>0</v>
      </c>
      <c r="OD164" s="68">
        <f t="shared" si="1324"/>
        <v>0</v>
      </c>
      <c r="OE164" s="62">
        <f t="shared" si="1325"/>
        <v>0</v>
      </c>
      <c r="OF164" s="23" t="s">
        <v>646</v>
      </c>
      <c r="OG164" s="23">
        <v>0</v>
      </c>
      <c r="OH164" s="68">
        <v>0</v>
      </c>
      <c r="OI164" s="62">
        <f t="shared" si="1326"/>
        <v>0</v>
      </c>
      <c r="OJ164" s="34">
        <f t="shared" si="1327"/>
        <v>0</v>
      </c>
      <c r="OK164" s="143" t="str">
        <f t="shared" si="1328"/>
        <v>AM-C23</v>
      </c>
      <c r="OL164" s="143" t="str">
        <f t="shared" si="1329"/>
        <v>B0BLKD4815</v>
      </c>
      <c r="OM164" s="143" t="str">
        <f t="shared" si="1330"/>
        <v>FBA76726</v>
      </c>
      <c r="ON164" s="17">
        <f t="shared" si="1331"/>
        <v>1512.4175313122648</v>
      </c>
      <c r="OO164" s="3">
        <v>0</v>
      </c>
      <c r="OP164" s="32">
        <f t="shared" si="1332"/>
        <v>0</v>
      </c>
      <c r="OQ164" s="3">
        <v>7</v>
      </c>
      <c r="OR164" s="32">
        <f t="shared" si="1333"/>
        <v>10586.922719185854</v>
      </c>
      <c r="OS164" s="3">
        <v>0</v>
      </c>
      <c r="OT164" s="32">
        <f t="shared" si="1334"/>
        <v>0</v>
      </c>
      <c r="OU164" s="3">
        <v>0</v>
      </c>
      <c r="OV164" s="32">
        <f t="shared" si="1335"/>
        <v>0</v>
      </c>
      <c r="OW164" s="58">
        <v>0</v>
      </c>
      <c r="OX164" s="59">
        <f t="shared" si="1336"/>
        <v>0</v>
      </c>
      <c r="OY164" s="58">
        <v>0</v>
      </c>
      <c r="OZ164" s="59">
        <f t="shared" si="1337"/>
        <v>0</v>
      </c>
      <c r="PA164" s="58">
        <v>0</v>
      </c>
      <c r="PB164" s="59">
        <f t="shared" si="1338"/>
        <v>0</v>
      </c>
      <c r="PC164" s="42">
        <f t="shared" si="1339"/>
        <v>7</v>
      </c>
      <c r="PD164" s="92">
        <f t="shared" si="1340"/>
        <v>10586.922719185854</v>
      </c>
      <c r="PE164" s="141">
        <v>0</v>
      </c>
      <c r="PF164" s="36" t="str">
        <f t="shared" si="1341"/>
        <v>AM-C23</v>
      </c>
      <c r="PG164" s="98" t="s">
        <v>294</v>
      </c>
      <c r="PH164" s="17">
        <v>1512.4175313122648</v>
      </c>
      <c r="PI164" s="100">
        <v>0</v>
      </c>
      <c r="PJ164" s="88">
        <v>0</v>
      </c>
      <c r="PK164" s="3">
        <v>0</v>
      </c>
      <c r="PL164" s="88">
        <v>0</v>
      </c>
      <c r="PM164" s="23">
        <f t="shared" si="1342"/>
        <v>0</v>
      </c>
      <c r="PN164" s="68">
        <f t="shared" si="1343"/>
        <v>0</v>
      </c>
      <c r="PO164" s="68">
        <f t="shared" si="1344"/>
        <v>0</v>
      </c>
      <c r="PP164" s="62">
        <f t="shared" si="1345"/>
        <v>0</v>
      </c>
      <c r="PQ164" s="23" t="s">
        <v>646</v>
      </c>
      <c r="PR164" s="23">
        <v>0</v>
      </c>
      <c r="PS164" s="68">
        <v>0</v>
      </c>
      <c r="PT164" s="62">
        <f t="shared" si="1346"/>
        <v>0</v>
      </c>
      <c r="PU164" s="34">
        <f t="shared" si="1347"/>
        <v>0</v>
      </c>
      <c r="PV164" s="143" t="str">
        <f t="shared" si="1348"/>
        <v>AM-C23</v>
      </c>
      <c r="PW164" s="143" t="str">
        <f t="shared" si="1349"/>
        <v>B0BLKD4815</v>
      </c>
      <c r="PX164" s="143" t="str">
        <f t="shared" si="1350"/>
        <v>FBA76726</v>
      </c>
      <c r="PY164" s="17">
        <f t="shared" si="1351"/>
        <v>1512.4175313122648</v>
      </c>
      <c r="PZ164" s="3">
        <v>0</v>
      </c>
      <c r="QA164" s="32">
        <f t="shared" si="1352"/>
        <v>0</v>
      </c>
      <c r="QB164" s="3"/>
      <c r="QC164" s="32">
        <f t="shared" si="1353"/>
        <v>0</v>
      </c>
      <c r="QD164" s="3">
        <v>0</v>
      </c>
      <c r="QE164" s="32">
        <f t="shared" si="1354"/>
        <v>0</v>
      </c>
      <c r="QF164" s="3">
        <v>0</v>
      </c>
      <c r="QG164" s="32">
        <f t="shared" si="1355"/>
        <v>0</v>
      </c>
      <c r="QH164" s="58">
        <v>0</v>
      </c>
      <c r="QI164" s="59">
        <f t="shared" si="1356"/>
        <v>0</v>
      </c>
      <c r="QJ164" s="58">
        <v>0</v>
      </c>
      <c r="QK164" s="59">
        <f t="shared" si="1357"/>
        <v>0</v>
      </c>
      <c r="QL164" s="58">
        <v>0</v>
      </c>
      <c r="QM164" s="59">
        <f t="shared" si="1358"/>
        <v>0</v>
      </c>
      <c r="QN164" s="42">
        <f t="shared" si="1359"/>
        <v>0</v>
      </c>
      <c r="QO164" s="92">
        <f t="shared" si="1360"/>
        <v>0</v>
      </c>
      <c r="QP164" s="141">
        <v>0</v>
      </c>
      <c r="QQ164" s="36" t="str">
        <f t="shared" si="1361"/>
        <v>AM-C23</v>
      </c>
      <c r="QR164" s="98" t="s">
        <v>294</v>
      </c>
      <c r="QS164" s="17">
        <v>1512.4175313122648</v>
      </c>
      <c r="QT164" s="100">
        <v>0</v>
      </c>
      <c r="QU164" s="88">
        <v>0</v>
      </c>
      <c r="QV164" s="3">
        <v>0</v>
      </c>
      <c r="QW164" s="88">
        <v>0</v>
      </c>
      <c r="QX164" s="23">
        <f t="shared" si="1139"/>
        <v>0</v>
      </c>
      <c r="QY164" s="68">
        <f t="shared" si="1140"/>
        <v>0</v>
      </c>
      <c r="QZ164" s="68">
        <f t="shared" si="1141"/>
        <v>0</v>
      </c>
      <c r="RA164" s="62">
        <f t="shared" si="1142"/>
        <v>0</v>
      </c>
      <c r="RB164" s="23" t="s">
        <v>646</v>
      </c>
      <c r="RC164" s="23">
        <v>0</v>
      </c>
      <c r="RD164" s="68">
        <v>0</v>
      </c>
      <c r="RE164" s="62">
        <f t="shared" si="1143"/>
        <v>0</v>
      </c>
      <c r="RF164" s="34">
        <f t="shared" si="1144"/>
        <v>0</v>
      </c>
      <c r="RG164" s="143" t="str">
        <f t="shared" si="1145"/>
        <v>AM-C23</v>
      </c>
      <c r="RH164" s="143" t="str">
        <f t="shared" si="1146"/>
        <v>B0BLKD4815</v>
      </c>
      <c r="RI164" s="143" t="str">
        <f t="shared" si="1147"/>
        <v>FBA76726</v>
      </c>
      <c r="RJ164" s="17">
        <f t="shared" si="1148"/>
        <v>1512.4175313122648</v>
      </c>
      <c r="RK164" s="3">
        <v>0</v>
      </c>
      <c r="RL164" s="32">
        <f t="shared" si="1149"/>
        <v>0</v>
      </c>
      <c r="RM164" s="3">
        <v>6</v>
      </c>
      <c r="RN164" s="32">
        <f t="shared" si="1150"/>
        <v>9074.5051878735885</v>
      </c>
      <c r="RO164" s="3">
        <v>0</v>
      </c>
      <c r="RP164" s="32">
        <f t="shared" si="1151"/>
        <v>0</v>
      </c>
      <c r="RQ164" s="3">
        <v>0</v>
      </c>
      <c r="RR164" s="32">
        <f t="shared" si="1152"/>
        <v>0</v>
      </c>
      <c r="RS164" s="58">
        <v>0</v>
      </c>
      <c r="RT164" s="59">
        <f t="shared" si="1153"/>
        <v>0</v>
      </c>
      <c r="RU164" s="58">
        <v>0</v>
      </c>
      <c r="RV164" s="59">
        <f t="shared" si="1154"/>
        <v>0</v>
      </c>
      <c r="RW164" s="58">
        <v>0</v>
      </c>
      <c r="RX164" s="59">
        <f t="shared" si="1155"/>
        <v>0</v>
      </c>
      <c r="RY164" s="42">
        <f t="shared" si="1156"/>
        <v>6</v>
      </c>
      <c r="RZ164" s="92">
        <f t="shared" si="1157"/>
        <v>9074.5051878735885</v>
      </c>
      <c r="SA164" s="141">
        <v>0</v>
      </c>
      <c r="SB164" s="36" t="str">
        <f t="shared" si="1158"/>
        <v>AM-C23</v>
      </c>
      <c r="SC164" s="98" t="s">
        <v>294</v>
      </c>
      <c r="SD164" s="17">
        <f t="shared" si="1159"/>
        <v>1512.4175313122648</v>
      </c>
      <c r="SE164" s="100">
        <v>0</v>
      </c>
      <c r="SF164" s="88">
        <v>0</v>
      </c>
      <c r="SG164" s="3">
        <v>0</v>
      </c>
      <c r="SH164" s="88">
        <v>0</v>
      </c>
      <c r="SI164" s="23">
        <f t="shared" si="1096"/>
        <v>0</v>
      </c>
      <c r="SJ164" s="68">
        <f t="shared" si="1097"/>
        <v>0</v>
      </c>
      <c r="SK164" s="68">
        <f t="shared" si="1098"/>
        <v>0</v>
      </c>
      <c r="SL164" s="62">
        <f t="shared" si="1099"/>
        <v>0</v>
      </c>
      <c r="SM164" s="23">
        <v>0</v>
      </c>
      <c r="SN164" s="23">
        <v>0</v>
      </c>
      <c r="SO164" s="68">
        <v>0</v>
      </c>
      <c r="SP164" s="62">
        <f t="shared" si="1100"/>
        <v>0</v>
      </c>
      <c r="SQ164" s="34">
        <f t="shared" si="1101"/>
        <v>0</v>
      </c>
      <c r="SR164" s="143" t="str">
        <f t="shared" si="1102"/>
        <v>AM-C23</v>
      </c>
      <c r="SS164" s="143" t="str">
        <f t="shared" si="1103"/>
        <v>B0BLKD4815</v>
      </c>
      <c r="ST164" s="143" t="str">
        <f t="shared" si="1104"/>
        <v>FBA76726</v>
      </c>
      <c r="SU164" s="17">
        <f t="shared" si="1105"/>
        <v>1512.4175313122648</v>
      </c>
      <c r="SV164" s="3">
        <v>0</v>
      </c>
      <c r="SW164" s="32">
        <f t="shared" si="1106"/>
        <v>0</v>
      </c>
      <c r="SX164" s="3">
        <v>6</v>
      </c>
      <c r="SY164" s="32">
        <f t="shared" si="1107"/>
        <v>9074.5051878735885</v>
      </c>
      <c r="SZ164" s="3">
        <v>0</v>
      </c>
      <c r="TA164" s="32">
        <f t="shared" si="1108"/>
        <v>0</v>
      </c>
      <c r="TB164" s="3">
        <v>0</v>
      </c>
      <c r="TC164" s="32">
        <f t="shared" si="1109"/>
        <v>0</v>
      </c>
      <c r="TD164" s="58">
        <v>0</v>
      </c>
      <c r="TE164" s="59">
        <f t="shared" si="1110"/>
        <v>0</v>
      </c>
      <c r="TF164" s="58">
        <v>0</v>
      </c>
      <c r="TG164" s="59">
        <f t="shared" si="1111"/>
        <v>0</v>
      </c>
      <c r="TH164" s="58">
        <v>0</v>
      </c>
      <c r="TI164" s="59">
        <f t="shared" si="1112"/>
        <v>0</v>
      </c>
      <c r="TJ164" s="42">
        <f t="shared" si="1113"/>
        <v>6</v>
      </c>
      <c r="TK164" s="92">
        <f t="shared" si="1114"/>
        <v>9074.5051878735885</v>
      </c>
      <c r="TL164" s="141">
        <v>0</v>
      </c>
      <c r="TM164" s="36" t="str">
        <f t="shared" si="1115"/>
        <v>AM-C23</v>
      </c>
      <c r="TN164" s="98" t="s">
        <v>294</v>
      </c>
      <c r="TO164" s="17">
        <f t="shared" si="1116"/>
        <v>1512.4175313122648</v>
      </c>
      <c r="TP164" s="100">
        <v>0</v>
      </c>
      <c r="TQ164" s="88">
        <v>0</v>
      </c>
      <c r="TR164" s="3">
        <v>0</v>
      </c>
      <c r="TS164" s="88">
        <v>0</v>
      </c>
      <c r="TT164" s="23">
        <f t="shared" si="1117"/>
        <v>0</v>
      </c>
      <c r="TU164" s="68">
        <f t="shared" si="1118"/>
        <v>0</v>
      </c>
      <c r="TV164" s="68">
        <f t="shared" si="1119"/>
        <v>0</v>
      </c>
      <c r="TW164" s="62">
        <f t="shared" si="1120"/>
        <v>0</v>
      </c>
      <c r="TX164" s="23">
        <v>0</v>
      </c>
      <c r="TY164" s="23">
        <v>0</v>
      </c>
      <c r="TZ164" s="68">
        <v>0</v>
      </c>
      <c r="UA164" s="62">
        <f t="shared" si="1121"/>
        <v>0</v>
      </c>
      <c r="UB164" s="34">
        <f t="shared" si="1122"/>
        <v>0</v>
      </c>
      <c r="UC164" s="143" t="str">
        <f t="shared" si="1123"/>
        <v>AM-C23</v>
      </c>
      <c r="UD164" s="143" t="str">
        <f t="shared" si="1124"/>
        <v>B0BLKD4815</v>
      </c>
      <c r="UE164" s="143" t="str">
        <f t="shared" si="1125"/>
        <v>FBA76726</v>
      </c>
      <c r="UF164" s="17">
        <f t="shared" si="1126"/>
        <v>1512.4175313122648</v>
      </c>
      <c r="UG164" s="3">
        <v>0</v>
      </c>
      <c r="UH164" s="32">
        <f t="shared" si="1127"/>
        <v>0</v>
      </c>
      <c r="UI164" s="3">
        <v>6</v>
      </c>
      <c r="UJ164" s="32">
        <f t="shared" si="1128"/>
        <v>9074.5051878735885</v>
      </c>
      <c r="UK164" s="3">
        <v>0</v>
      </c>
      <c r="UL164" s="32">
        <f t="shared" si="1129"/>
        <v>0</v>
      </c>
      <c r="UM164" s="3">
        <v>0</v>
      </c>
      <c r="UN164" s="32">
        <f t="shared" si="1130"/>
        <v>0</v>
      </c>
      <c r="UO164" s="58">
        <v>0</v>
      </c>
      <c r="UP164" s="59">
        <f t="shared" si="1131"/>
        <v>0</v>
      </c>
      <c r="UQ164" s="58">
        <v>0</v>
      </c>
      <c r="UR164" s="59">
        <f t="shared" si="1132"/>
        <v>0</v>
      </c>
      <c r="US164" s="58">
        <v>0</v>
      </c>
      <c r="UT164" s="59">
        <f t="shared" si="1133"/>
        <v>0</v>
      </c>
      <c r="UU164" s="42">
        <f t="shared" si="1134"/>
        <v>6</v>
      </c>
      <c r="UV164" s="92">
        <f t="shared" si="1135"/>
        <v>9074.5051878735885</v>
      </c>
      <c r="UW164" s="141">
        <v>0</v>
      </c>
      <c r="UX164" s="36" t="str">
        <f t="shared" si="1136"/>
        <v>AM-C23</v>
      </c>
      <c r="UY164" s="98" t="s">
        <v>294</v>
      </c>
      <c r="UZ164" s="17">
        <f t="shared" si="1137"/>
        <v>1512.4175313122648</v>
      </c>
      <c r="VA164" s="100">
        <v>0</v>
      </c>
      <c r="VB164" s="88">
        <v>0</v>
      </c>
      <c r="VC164" s="3">
        <v>0</v>
      </c>
      <c r="VD164" s="88">
        <v>0</v>
      </c>
      <c r="VE164" s="23">
        <f t="shared" si="1048"/>
        <v>0</v>
      </c>
      <c r="VF164" s="68">
        <f t="shared" si="1049"/>
        <v>0</v>
      </c>
      <c r="VG164" s="68">
        <f t="shared" si="1050"/>
        <v>0</v>
      </c>
      <c r="VH164" s="62">
        <f t="shared" si="1051"/>
        <v>0</v>
      </c>
      <c r="VI164" s="23">
        <v>0</v>
      </c>
      <c r="VJ164" s="23">
        <v>0</v>
      </c>
      <c r="VK164" s="68">
        <v>0</v>
      </c>
      <c r="VL164" s="62">
        <f t="shared" si="1138"/>
        <v>0</v>
      </c>
      <c r="VM164" s="34">
        <f t="shared" si="1052"/>
        <v>0</v>
      </c>
      <c r="VN164" s="143" t="str">
        <f t="shared" si="1044"/>
        <v>AM-C23</v>
      </c>
      <c r="VO164" s="143" t="str">
        <f t="shared" si="1045"/>
        <v>B0BLKD4815</v>
      </c>
      <c r="VP164" s="143" t="str">
        <f t="shared" si="1046"/>
        <v>FBA76726</v>
      </c>
      <c r="VQ164" s="17">
        <f t="shared" si="1053"/>
        <v>1512.4175313122648</v>
      </c>
      <c r="VR164" s="3">
        <v>0</v>
      </c>
      <c r="VS164" s="32">
        <f t="shared" si="1054"/>
        <v>0</v>
      </c>
      <c r="VT164" s="3">
        <v>6</v>
      </c>
      <c r="VU164" s="32">
        <f t="shared" si="1055"/>
        <v>9074.5051878735885</v>
      </c>
      <c r="VV164" s="3">
        <v>0</v>
      </c>
      <c r="VW164" s="32">
        <f t="shared" si="1056"/>
        <v>0</v>
      </c>
      <c r="VX164" s="3">
        <v>0</v>
      </c>
      <c r="VY164" s="32">
        <f t="shared" si="1057"/>
        <v>0</v>
      </c>
      <c r="VZ164" s="58">
        <v>0</v>
      </c>
      <c r="WA164" s="59">
        <f t="shared" si="1058"/>
        <v>0</v>
      </c>
      <c r="WB164" s="58">
        <v>0</v>
      </c>
      <c r="WC164" s="59">
        <f t="shared" si="1059"/>
        <v>0</v>
      </c>
      <c r="WD164" s="58">
        <v>0</v>
      </c>
      <c r="WE164" s="59">
        <f t="shared" si="1060"/>
        <v>0</v>
      </c>
      <c r="WF164" s="42">
        <f t="shared" si="1061"/>
        <v>6</v>
      </c>
      <c r="WG164" s="92">
        <f t="shared" si="1062"/>
        <v>9074.5051878735885</v>
      </c>
      <c r="WH164" s="141">
        <v>0</v>
      </c>
      <c r="WI164" s="36" t="str">
        <f t="shared" si="1047"/>
        <v>AM-C23</v>
      </c>
      <c r="WJ164" s="98" t="s">
        <v>294</v>
      </c>
      <c r="WK164" s="17">
        <f t="shared" si="1063"/>
        <v>1512.4175313122648</v>
      </c>
    </row>
    <row r="165" spans="1:609">
      <c r="A165" s="154" t="s">
        <v>110</v>
      </c>
      <c r="B165" s="157" t="s">
        <v>109</v>
      </c>
      <c r="C165" s="152" t="s">
        <v>294</v>
      </c>
      <c r="D165" s="150" t="s">
        <v>669</v>
      </c>
      <c r="E165" s="158" t="s">
        <v>249</v>
      </c>
      <c r="F165" s="165" t="s">
        <v>294</v>
      </c>
      <c r="G165" s="153" t="s">
        <v>347</v>
      </c>
      <c r="H165" s="159" t="s">
        <v>473</v>
      </c>
      <c r="I165" s="159" t="s">
        <v>432</v>
      </c>
      <c r="J165" s="187">
        <v>1391.4003812205883</v>
      </c>
      <c r="K165" s="135" t="s">
        <v>193</v>
      </c>
      <c r="L165" s="136">
        <v>5.1900000000000002E-2</v>
      </c>
      <c r="M165" s="120">
        <v>0</v>
      </c>
      <c r="N165" s="137">
        <v>2</v>
      </c>
      <c r="O165" s="120">
        <v>0</v>
      </c>
      <c r="P165" s="122">
        <f t="shared" si="1160"/>
        <v>2</v>
      </c>
      <c r="Q165" s="136">
        <v>0.15690000000000001</v>
      </c>
      <c r="R165" s="120">
        <v>0</v>
      </c>
      <c r="S165" s="120">
        <v>1</v>
      </c>
      <c r="T165" s="120">
        <v>0</v>
      </c>
      <c r="U165" s="122">
        <f t="shared" si="1161"/>
        <v>1</v>
      </c>
      <c r="V165" s="136">
        <v>0.17319999999999999</v>
      </c>
      <c r="W165" s="120">
        <v>0</v>
      </c>
      <c r="X165" s="120">
        <v>2</v>
      </c>
      <c r="Y165" s="120">
        <v>0</v>
      </c>
      <c r="Z165" s="122">
        <f t="shared" si="1162"/>
        <v>2</v>
      </c>
      <c r="AA165" s="116">
        <f t="shared" si="1163"/>
        <v>1.7196904557179708E-3</v>
      </c>
      <c r="AB165" s="136">
        <v>0.23280000000000001</v>
      </c>
      <c r="AC165" s="120">
        <v>0</v>
      </c>
      <c r="AD165" s="120">
        <v>3</v>
      </c>
      <c r="AE165" s="120">
        <v>0</v>
      </c>
      <c r="AF165" s="122">
        <f t="shared" si="1164"/>
        <v>3</v>
      </c>
      <c r="AG165" s="116">
        <f t="shared" si="1165"/>
        <v>2.2371364653243847E-3</v>
      </c>
      <c r="AH165" s="114">
        <v>0.9869</v>
      </c>
      <c r="AI165" s="120">
        <v>0</v>
      </c>
      <c r="AJ165" s="120">
        <v>0</v>
      </c>
      <c r="AK165" s="120">
        <v>4</v>
      </c>
      <c r="AL165" s="122">
        <f t="shared" si="1166"/>
        <v>4</v>
      </c>
      <c r="AM165" s="116">
        <f t="shared" si="1167"/>
        <v>3.3955857385398981E-3</v>
      </c>
      <c r="AN165" s="114">
        <v>0.99629999999999996</v>
      </c>
      <c r="AO165" s="120">
        <v>0</v>
      </c>
      <c r="AP165" s="120">
        <v>1</v>
      </c>
      <c r="AQ165" s="122">
        <f t="shared" si="1168"/>
        <v>1</v>
      </c>
      <c r="AR165" s="123" t="e">
        <f>AQ165*#REF!</f>
        <v>#REF!</v>
      </c>
      <c r="AS165" s="116" t="e">
        <f t="shared" si="1169"/>
        <v>#REF!</v>
      </c>
      <c r="AT165" s="114">
        <v>0.98699999999999999</v>
      </c>
      <c r="AU165" s="120">
        <v>0</v>
      </c>
      <c r="AV165" s="120">
        <v>1</v>
      </c>
      <c r="AW165" s="122">
        <f t="shared" si="1170"/>
        <v>1</v>
      </c>
      <c r="AX165" s="123" t="e">
        <f>AW165*#REF!</f>
        <v>#REF!</v>
      </c>
      <c r="AY165" s="116" t="e">
        <f t="shared" si="1171"/>
        <v>#REF!</v>
      </c>
      <c r="AZ165" s="114">
        <v>0.98399999999999999</v>
      </c>
      <c r="BA165" s="120">
        <v>0</v>
      </c>
      <c r="BB165" s="120">
        <v>1</v>
      </c>
      <c r="BC165" s="122">
        <f t="shared" si="1172"/>
        <v>1</v>
      </c>
      <c r="BD165" s="123" t="e">
        <f>BC165*#REF!</f>
        <v>#REF!</v>
      </c>
      <c r="BE165" s="116" t="e">
        <f t="shared" si="1173"/>
        <v>#REF!</v>
      </c>
      <c r="BF165" s="114">
        <v>0.98109999999999997</v>
      </c>
      <c r="BG165" s="120">
        <v>0</v>
      </c>
      <c r="BH165" s="120">
        <v>2</v>
      </c>
      <c r="BI165" s="122">
        <f t="shared" si="1174"/>
        <v>2</v>
      </c>
      <c r="BJ165" s="123" t="e">
        <f>BI165*#REF!</f>
        <v>#REF!</v>
      </c>
      <c r="BK165" s="115" t="e">
        <f t="shared" si="1175"/>
        <v>#REF!</v>
      </c>
      <c r="BL165" s="114">
        <v>0</v>
      </c>
      <c r="BM165" s="120">
        <v>0</v>
      </c>
      <c r="BN165" s="120">
        <v>0</v>
      </c>
      <c r="BO165" s="122">
        <f t="shared" si="1176"/>
        <v>0</v>
      </c>
      <c r="BP165" s="123" t="e">
        <f>BO165*#REF!</f>
        <v>#REF!</v>
      </c>
      <c r="BQ165" s="115" t="e">
        <f t="shared" si="1177"/>
        <v>#REF!</v>
      </c>
      <c r="BR165" s="114">
        <v>0.94630000000000003</v>
      </c>
      <c r="BS165" s="120">
        <v>0</v>
      </c>
      <c r="BT165" s="120">
        <v>4</v>
      </c>
      <c r="BU165" s="120">
        <v>10796</v>
      </c>
      <c r="BV165" s="120">
        <v>0</v>
      </c>
      <c r="BW165" s="120">
        <v>0</v>
      </c>
      <c r="BX165" s="120">
        <v>0</v>
      </c>
      <c r="BY165" s="120">
        <v>0</v>
      </c>
      <c r="BZ165" s="122">
        <f t="shared" si="1178"/>
        <v>4</v>
      </c>
      <c r="CA165" s="122">
        <f t="shared" si="1179"/>
        <v>10796</v>
      </c>
      <c r="CB165" s="115">
        <f t="shared" si="1180"/>
        <v>1.3194382229980046E-3</v>
      </c>
      <c r="CC165" s="123" t="e">
        <f>BZ165*#REF!</f>
        <v>#REF!</v>
      </c>
      <c r="CD165" s="120">
        <v>0</v>
      </c>
      <c r="CE165" s="120">
        <v>0</v>
      </c>
      <c r="CF165" s="120">
        <v>0</v>
      </c>
      <c r="CG165" s="120">
        <v>0</v>
      </c>
      <c r="CH165" s="120">
        <v>0</v>
      </c>
      <c r="CI165" s="120">
        <v>0</v>
      </c>
      <c r="CJ165" s="122">
        <f t="shared" si="1181"/>
        <v>0</v>
      </c>
      <c r="CK165" s="122">
        <f t="shared" si="1182"/>
        <v>0</v>
      </c>
      <c r="CL165" s="116">
        <f t="shared" si="1183"/>
        <v>0</v>
      </c>
      <c r="CM165" s="123" t="e">
        <f>CJ165*#REF!</f>
        <v>#REF!</v>
      </c>
      <c r="CN165" s="120">
        <v>0</v>
      </c>
      <c r="CO165" s="120">
        <v>0</v>
      </c>
      <c r="CP165" s="120">
        <v>0</v>
      </c>
      <c r="CQ165" s="120">
        <v>0</v>
      </c>
      <c r="CR165" s="120">
        <v>0</v>
      </c>
      <c r="CS165" s="120">
        <v>0</v>
      </c>
      <c r="CT165" s="122">
        <f t="shared" si="1184"/>
        <v>0</v>
      </c>
      <c r="CU165" s="122">
        <f t="shared" si="1185"/>
        <v>0</v>
      </c>
      <c r="CV165" s="116">
        <f t="shared" si="1186"/>
        <v>0</v>
      </c>
      <c r="CW165" s="123" t="e">
        <f>CT165*#REF!</f>
        <v>#REF!</v>
      </c>
      <c r="CX165" s="120">
        <v>0</v>
      </c>
      <c r="CY165" s="120">
        <v>0</v>
      </c>
      <c r="CZ165" s="120">
        <v>0</v>
      </c>
      <c r="DA165" s="120">
        <v>0</v>
      </c>
      <c r="DB165" s="122">
        <f t="shared" si="1187"/>
        <v>0</v>
      </c>
      <c r="DC165" s="122">
        <f t="shared" si="1188"/>
        <v>0</v>
      </c>
      <c r="DD165" s="116">
        <f t="shared" si="1189"/>
        <v>0</v>
      </c>
      <c r="DE165" s="122">
        <v>94</v>
      </c>
      <c r="DF165" s="122">
        <v>1</v>
      </c>
      <c r="DG165" s="122">
        <v>2699</v>
      </c>
      <c r="DH165" s="123" t="e">
        <f>DB165*#REF!</f>
        <v>#REF!</v>
      </c>
      <c r="DI165" s="120">
        <v>0</v>
      </c>
      <c r="DJ165" s="120">
        <v>0</v>
      </c>
      <c r="DK165" s="120">
        <v>0</v>
      </c>
      <c r="DL165" s="120">
        <v>0</v>
      </c>
      <c r="DM165" s="122">
        <f t="shared" si="1190"/>
        <v>0</v>
      </c>
      <c r="DN165" s="122">
        <f t="shared" si="1191"/>
        <v>0</v>
      </c>
      <c r="DO165" s="122">
        <f t="shared" si="1192"/>
        <v>0</v>
      </c>
      <c r="DP165" s="116">
        <f t="shared" si="1193"/>
        <v>0</v>
      </c>
      <c r="DQ165" s="122">
        <v>137</v>
      </c>
      <c r="DR165" s="122">
        <v>0</v>
      </c>
      <c r="DS165" s="122">
        <v>0</v>
      </c>
      <c r="DT165" s="116">
        <f t="shared" si="1194"/>
        <v>0</v>
      </c>
      <c r="DU165" s="123" t="e">
        <f>DM165*#REF!</f>
        <v>#REF!</v>
      </c>
      <c r="DV165" s="116">
        <f t="shared" si="1195"/>
        <v>-1</v>
      </c>
      <c r="DW165" s="116" t="e">
        <f t="shared" si="1196"/>
        <v>#DIV/0!</v>
      </c>
      <c r="DX165" s="123">
        <v>19.41</v>
      </c>
      <c r="DY165" s="122">
        <v>0</v>
      </c>
      <c r="DZ165" s="123">
        <v>0</v>
      </c>
      <c r="EA165" s="116" t="e">
        <f t="shared" si="1197"/>
        <v>#DIV/0!</v>
      </c>
      <c r="EB165" s="116" t="e">
        <f t="shared" si="1198"/>
        <v>#DIV/0!</v>
      </c>
      <c r="EC165" s="116" t="s">
        <v>461</v>
      </c>
      <c r="ED165" s="116" t="s">
        <v>461</v>
      </c>
      <c r="EE165" s="120">
        <v>0</v>
      </c>
      <c r="EF165" s="120">
        <v>0</v>
      </c>
      <c r="EG165" s="120">
        <v>0</v>
      </c>
      <c r="EH165" s="120">
        <v>0</v>
      </c>
      <c r="EI165" s="122">
        <f t="shared" si="1199"/>
        <v>0</v>
      </c>
      <c r="EJ165" s="122">
        <f t="shared" si="1200"/>
        <v>0</v>
      </c>
      <c r="EK165" s="122">
        <f t="shared" si="1201"/>
        <v>0</v>
      </c>
      <c r="EL165" s="117">
        <f t="shared" si="1202"/>
        <v>0</v>
      </c>
      <c r="EM165" s="122">
        <v>221</v>
      </c>
      <c r="EN165" s="122">
        <v>0</v>
      </c>
      <c r="EO165" s="122">
        <v>0</v>
      </c>
      <c r="EP165" s="117">
        <f t="shared" si="1203"/>
        <v>0</v>
      </c>
      <c r="EQ165" s="123" t="e">
        <f>EI165*#REF!</f>
        <v>#REF!</v>
      </c>
      <c r="ER165" s="116" t="e">
        <f t="shared" si="1204"/>
        <v>#DIV/0!</v>
      </c>
      <c r="ES165" s="116" t="e">
        <f t="shared" si="1205"/>
        <v>#DIV/0!</v>
      </c>
      <c r="ET165" s="116"/>
      <c r="EU165" s="116"/>
      <c r="EV165" s="120">
        <v>0</v>
      </c>
      <c r="EW165" s="120">
        <v>0</v>
      </c>
      <c r="EX165" s="120">
        <v>0</v>
      </c>
      <c r="EY165" s="120">
        <v>0</v>
      </c>
      <c r="EZ165" s="122">
        <f t="shared" si="1206"/>
        <v>0</v>
      </c>
      <c r="FA165" s="122">
        <f t="shared" si="1207"/>
        <v>0</v>
      </c>
      <c r="FB165" s="124">
        <f t="shared" si="1208"/>
        <v>0</v>
      </c>
      <c r="FC165" s="117">
        <f t="shared" si="1209"/>
        <v>0</v>
      </c>
      <c r="FD165" s="122">
        <v>13</v>
      </c>
      <c r="FE165" s="122">
        <v>0</v>
      </c>
      <c r="FF165" s="122">
        <v>0</v>
      </c>
      <c r="FG165" s="117">
        <f t="shared" si="1210"/>
        <v>0</v>
      </c>
      <c r="FH165" s="123" t="e">
        <f>EZ165*#REF!</f>
        <v>#REF!</v>
      </c>
      <c r="FI165" s="120">
        <v>0</v>
      </c>
      <c r="FJ165" s="120">
        <v>0</v>
      </c>
      <c r="FK165" s="120">
        <v>0</v>
      </c>
      <c r="FL165" s="120">
        <v>0</v>
      </c>
      <c r="FM165" s="122">
        <f t="shared" si="1211"/>
        <v>0</v>
      </c>
      <c r="FN165" s="122">
        <f t="shared" si="1212"/>
        <v>0</v>
      </c>
      <c r="FO165" s="124">
        <f t="shared" si="1213"/>
        <v>0</v>
      </c>
      <c r="FP165" s="117">
        <f t="shared" si="1214"/>
        <v>0</v>
      </c>
      <c r="FQ165" s="122">
        <v>0</v>
      </c>
      <c r="FR165" s="122">
        <v>0</v>
      </c>
      <c r="FS165" s="118">
        <v>0</v>
      </c>
      <c r="FT165" s="117">
        <f t="shared" si="1215"/>
        <v>0</v>
      </c>
      <c r="FU165" s="123" t="e">
        <f>FM165*#REF!</f>
        <v>#REF!</v>
      </c>
      <c r="FV165" s="120">
        <v>0</v>
      </c>
      <c r="FW165" s="120">
        <v>0</v>
      </c>
      <c r="FX165" s="120">
        <v>0</v>
      </c>
      <c r="FY165" s="120">
        <v>0</v>
      </c>
      <c r="FZ165" s="122">
        <f t="shared" si="1216"/>
        <v>0</v>
      </c>
      <c r="GA165" s="122">
        <f t="shared" si="1217"/>
        <v>0</v>
      </c>
      <c r="GB165" s="124">
        <f t="shared" si="1218"/>
        <v>0</v>
      </c>
      <c r="GC165" s="117">
        <f t="shared" si="1219"/>
        <v>0</v>
      </c>
      <c r="GD165" s="122">
        <v>0</v>
      </c>
      <c r="GE165" s="122">
        <v>0</v>
      </c>
      <c r="GF165" s="118">
        <v>0</v>
      </c>
      <c r="GG165" s="117">
        <f t="shared" si="1220"/>
        <v>0</v>
      </c>
      <c r="GH165" s="123">
        <f t="shared" si="1221"/>
        <v>0</v>
      </c>
      <c r="GI165" s="120">
        <v>0</v>
      </c>
      <c r="GJ165" s="120">
        <v>0</v>
      </c>
      <c r="GK165" s="120"/>
      <c r="GL165" s="120"/>
      <c r="GM165" s="122">
        <f t="shared" si="1222"/>
        <v>0</v>
      </c>
      <c r="GN165" s="122">
        <f t="shared" si="1223"/>
        <v>0</v>
      </c>
      <c r="GO165" s="124">
        <f t="shared" si="1224"/>
        <v>0</v>
      </c>
      <c r="GP165" s="117">
        <f t="shared" si="1225"/>
        <v>0</v>
      </c>
      <c r="GQ165" s="122">
        <v>0</v>
      </c>
      <c r="GR165" s="122">
        <v>0</v>
      </c>
      <c r="GS165" s="118">
        <v>0</v>
      </c>
      <c r="GT165" s="117">
        <f t="shared" si="1226"/>
        <v>0</v>
      </c>
      <c r="GU165" s="123">
        <f t="shared" si="1227"/>
        <v>0</v>
      </c>
      <c r="GV165" s="120">
        <v>0</v>
      </c>
      <c r="GW165" s="120">
        <v>0</v>
      </c>
      <c r="GX165" s="120"/>
      <c r="GY165" s="120"/>
      <c r="GZ165" s="122">
        <f t="shared" si="1228"/>
        <v>0</v>
      </c>
      <c r="HA165" s="122">
        <f t="shared" si="1229"/>
        <v>0</v>
      </c>
      <c r="HB165" s="124">
        <f t="shared" si="1230"/>
        <v>0</v>
      </c>
      <c r="HC165" s="117">
        <f t="shared" si="1231"/>
        <v>0</v>
      </c>
      <c r="HD165" s="122">
        <v>0</v>
      </c>
      <c r="HE165" s="122">
        <v>0</v>
      </c>
      <c r="HF165" s="118">
        <v>0</v>
      </c>
      <c r="HG165" s="117">
        <f t="shared" si="1232"/>
        <v>0</v>
      </c>
      <c r="HH165" s="123">
        <f t="shared" si="1233"/>
        <v>0</v>
      </c>
      <c r="HI165" s="120">
        <v>0</v>
      </c>
      <c r="HJ165" s="120">
        <v>0</v>
      </c>
      <c r="HK165" s="120"/>
      <c r="HL165" s="120"/>
      <c r="HM165" s="122">
        <f t="shared" si="1234"/>
        <v>0</v>
      </c>
      <c r="HN165" s="122">
        <f t="shared" si="1235"/>
        <v>0</v>
      </c>
      <c r="HO165" s="124">
        <f t="shared" si="1236"/>
        <v>0</v>
      </c>
      <c r="HP165" s="117">
        <f t="shared" si="1237"/>
        <v>0</v>
      </c>
      <c r="HQ165" s="122">
        <v>0</v>
      </c>
      <c r="HR165" s="122">
        <v>0</v>
      </c>
      <c r="HS165" s="118">
        <v>0</v>
      </c>
      <c r="HT165" s="117">
        <f t="shared" si="1238"/>
        <v>0</v>
      </c>
      <c r="HU165" s="123">
        <f t="shared" si="1239"/>
        <v>0</v>
      </c>
      <c r="HV165" s="120">
        <v>0</v>
      </c>
      <c r="HW165" s="120">
        <v>0</v>
      </c>
      <c r="HX165" s="120">
        <v>0</v>
      </c>
      <c r="HY165">
        <v>0</v>
      </c>
      <c r="HZ165" s="122">
        <f t="shared" si="1240"/>
        <v>0</v>
      </c>
      <c r="IA165" s="122">
        <f t="shared" si="1241"/>
        <v>0</v>
      </c>
      <c r="IB165" s="124">
        <f t="shared" si="1242"/>
        <v>0</v>
      </c>
      <c r="IC165" s="117">
        <f t="shared" si="1243"/>
        <v>0</v>
      </c>
      <c r="ID165" s="122">
        <v>0</v>
      </c>
      <c r="IE165" s="122">
        <v>0</v>
      </c>
      <c r="IF165" s="118">
        <v>0</v>
      </c>
      <c r="IG165" s="117">
        <f t="shared" si="1244"/>
        <v>0</v>
      </c>
      <c r="IH165" s="123">
        <f t="shared" si="1245"/>
        <v>0</v>
      </c>
      <c r="II165" s="120">
        <v>0</v>
      </c>
      <c r="IJ165" s="127">
        <v>0</v>
      </c>
      <c r="IK165" s="120">
        <v>0</v>
      </c>
      <c r="IL165" s="127">
        <v>0</v>
      </c>
      <c r="IM165" s="122">
        <f t="shared" si="1246"/>
        <v>0</v>
      </c>
      <c r="IN165" s="118">
        <f t="shared" si="1247"/>
        <v>0</v>
      </c>
      <c r="IO165" s="118">
        <f t="shared" si="1248"/>
        <v>0</v>
      </c>
      <c r="IP165" s="117">
        <f t="shared" si="1249"/>
        <v>0</v>
      </c>
      <c r="IQ165" s="122" t="s">
        <v>646</v>
      </c>
      <c r="IR165" s="122">
        <v>0</v>
      </c>
      <c r="IS165" s="118">
        <v>0</v>
      </c>
      <c r="IT165" s="117">
        <f t="shared" si="1250"/>
        <v>0</v>
      </c>
      <c r="IU165" s="123">
        <f t="shared" si="1251"/>
        <v>0</v>
      </c>
      <c r="IV165" s="146" t="str">
        <f t="shared" si="1252"/>
        <v>AA-12</v>
      </c>
      <c r="IW165" s="146" t="str">
        <f t="shared" si="1253"/>
        <v>B0BLRK37TB</v>
      </c>
      <c r="IX165" s="146" t="str">
        <f t="shared" si="1254"/>
        <v>FBA76739</v>
      </c>
      <c r="IY165" s="121">
        <v>1391.4003812205883</v>
      </c>
      <c r="IZ165" s="120">
        <v>0</v>
      </c>
      <c r="JA165" s="128">
        <f t="shared" si="1255"/>
        <v>0</v>
      </c>
      <c r="JB165" s="120">
        <v>6</v>
      </c>
      <c r="JC165" s="128">
        <f t="shared" si="1256"/>
        <v>8348.4022873235299</v>
      </c>
      <c r="JD165" s="120">
        <v>0</v>
      </c>
      <c r="JE165" s="128">
        <f t="shared" si="1257"/>
        <v>0</v>
      </c>
      <c r="JF165" s="120">
        <v>0</v>
      </c>
      <c r="JG165" s="128">
        <f t="shared" si="1258"/>
        <v>0</v>
      </c>
      <c r="JH165" s="129">
        <v>0</v>
      </c>
      <c r="JI165" s="130">
        <f t="shared" si="1259"/>
        <v>0</v>
      </c>
      <c r="JJ165" s="129">
        <v>0</v>
      </c>
      <c r="JK165" s="130">
        <f t="shared" si="1260"/>
        <v>0</v>
      </c>
      <c r="JL165" s="129">
        <v>0</v>
      </c>
      <c r="JM165" s="130">
        <f t="shared" si="1261"/>
        <v>0</v>
      </c>
      <c r="JN165" s="131">
        <f t="shared" si="1262"/>
        <v>6</v>
      </c>
      <c r="JO165" s="132">
        <f t="shared" si="1263"/>
        <v>8348.4022873235299</v>
      </c>
      <c r="JP165" s="125" t="str">
        <f t="shared" si="1264"/>
        <v>AA-12</v>
      </c>
      <c r="JQ165" s="125" t="str">
        <f t="shared" si="1265"/>
        <v>EOL</v>
      </c>
      <c r="JR165" s="121">
        <v>1391.4003812205883</v>
      </c>
      <c r="JS165" s="120">
        <v>0</v>
      </c>
      <c r="JT165" s="127">
        <v>0</v>
      </c>
      <c r="JU165" s="120">
        <v>0</v>
      </c>
      <c r="JV165" s="127">
        <v>0</v>
      </c>
      <c r="JW165" s="122">
        <f t="shared" si="1266"/>
        <v>0</v>
      </c>
      <c r="JX165" s="118">
        <f t="shared" si="1267"/>
        <v>0</v>
      </c>
      <c r="JY165" s="118">
        <f t="shared" si="1268"/>
        <v>0</v>
      </c>
      <c r="JZ165" s="117">
        <f t="shared" si="1269"/>
        <v>0</v>
      </c>
      <c r="KA165" s="122" t="s">
        <v>646</v>
      </c>
      <c r="KB165" s="122">
        <v>0</v>
      </c>
      <c r="KC165" s="118">
        <v>0</v>
      </c>
      <c r="KD165" s="117">
        <f t="shared" si="1270"/>
        <v>0</v>
      </c>
      <c r="KE165" s="123">
        <f t="shared" si="1271"/>
        <v>0</v>
      </c>
      <c r="KF165" s="146" t="str">
        <f t="shared" si="1272"/>
        <v>AA-12</v>
      </c>
      <c r="KG165" s="146">
        <f t="shared" si="1362"/>
        <v>4</v>
      </c>
      <c r="KH165" s="146" t="str">
        <f t="shared" si="1273"/>
        <v>FBA76739</v>
      </c>
      <c r="KI165" s="121">
        <v>1391.4003812205883</v>
      </c>
      <c r="KJ165" s="120">
        <v>0</v>
      </c>
      <c r="KK165" s="128">
        <f t="shared" si="1274"/>
        <v>0</v>
      </c>
      <c r="KL165" s="120">
        <v>6</v>
      </c>
      <c r="KM165" s="128">
        <f t="shared" si="1275"/>
        <v>8348.4022873235299</v>
      </c>
      <c r="KN165" s="120">
        <v>0</v>
      </c>
      <c r="KO165" s="128">
        <f t="shared" si="1276"/>
        <v>0</v>
      </c>
      <c r="KP165" s="120">
        <v>0</v>
      </c>
      <c r="KQ165" s="128">
        <f t="shared" si="1277"/>
        <v>0</v>
      </c>
      <c r="KR165" s="129">
        <v>0</v>
      </c>
      <c r="KS165" s="130">
        <f t="shared" si="1278"/>
        <v>0</v>
      </c>
      <c r="KT165" s="129">
        <v>0</v>
      </c>
      <c r="KU165" s="130">
        <f t="shared" si="1279"/>
        <v>0</v>
      </c>
      <c r="KV165" s="129">
        <v>0</v>
      </c>
      <c r="KW165" s="130">
        <f t="shared" si="1280"/>
        <v>0</v>
      </c>
      <c r="KX165" s="131">
        <f t="shared" si="1281"/>
        <v>6</v>
      </c>
      <c r="KY165" s="132">
        <f t="shared" si="1282"/>
        <v>8348.4022873235299</v>
      </c>
      <c r="KZ165" s="125" t="str">
        <f t="shared" si="1283"/>
        <v>AA-12</v>
      </c>
      <c r="LA165" s="125">
        <f t="shared" si="1363"/>
        <v>3.3955857385398981E-3</v>
      </c>
      <c r="LB165" s="121">
        <v>1391.4003812205883</v>
      </c>
      <c r="LC165" s="100">
        <v>0</v>
      </c>
      <c r="LD165" s="88">
        <v>0</v>
      </c>
      <c r="LE165" s="3">
        <v>0</v>
      </c>
      <c r="LF165" s="88">
        <v>0</v>
      </c>
      <c r="LG165" s="23">
        <f t="shared" si="1284"/>
        <v>0</v>
      </c>
      <c r="LH165" s="68">
        <f t="shared" si="1285"/>
        <v>0</v>
      </c>
      <c r="LI165" s="68">
        <f t="shared" si="1286"/>
        <v>0</v>
      </c>
      <c r="LJ165" s="62">
        <f t="shared" si="1287"/>
        <v>0</v>
      </c>
      <c r="LK165" s="23" t="s">
        <v>646</v>
      </c>
      <c r="LL165" s="23">
        <v>0</v>
      </c>
      <c r="LM165" s="68">
        <v>0</v>
      </c>
      <c r="LN165" s="62">
        <f t="shared" si="1288"/>
        <v>0</v>
      </c>
      <c r="LO165" s="34">
        <f t="shared" si="1289"/>
        <v>0</v>
      </c>
      <c r="LP165" s="143" t="str">
        <f t="shared" si="1290"/>
        <v>AA-12</v>
      </c>
      <c r="LQ165" s="146">
        <f t="shared" si="1364"/>
        <v>10796</v>
      </c>
      <c r="LR165" s="143" t="str">
        <f t="shared" si="1291"/>
        <v>FBA76739</v>
      </c>
      <c r="LS165" s="17">
        <v>1391.4003812205883</v>
      </c>
      <c r="LT165" s="3">
        <v>0</v>
      </c>
      <c r="LU165" s="32">
        <f t="shared" si="1292"/>
        <v>0</v>
      </c>
      <c r="LV165" s="3">
        <v>6</v>
      </c>
      <c r="LW165" s="32">
        <f t="shared" si="1293"/>
        <v>8348.4022873235299</v>
      </c>
      <c r="LX165" s="3">
        <v>0</v>
      </c>
      <c r="LY165" s="32">
        <f t="shared" si="1294"/>
        <v>0</v>
      </c>
      <c r="LZ165" s="3">
        <v>0</v>
      </c>
      <c r="MA165" s="32">
        <f t="shared" si="1295"/>
        <v>0</v>
      </c>
      <c r="MB165" s="58">
        <v>0</v>
      </c>
      <c r="MC165" s="59">
        <f t="shared" si="1296"/>
        <v>0</v>
      </c>
      <c r="MD165" s="58">
        <v>0</v>
      </c>
      <c r="ME165" s="59">
        <f t="shared" si="1297"/>
        <v>0</v>
      </c>
      <c r="MF165" s="58">
        <v>0</v>
      </c>
      <c r="MG165" s="59">
        <f t="shared" si="1298"/>
        <v>0</v>
      </c>
      <c r="MH165" s="42">
        <f t="shared" si="1299"/>
        <v>6</v>
      </c>
      <c r="MI165" s="10">
        <f t="shared" si="1300"/>
        <v>8348.4022873235299</v>
      </c>
      <c r="MJ165" s="36" t="str">
        <f t="shared" si="1301"/>
        <v>AA-12</v>
      </c>
      <c r="MK165" s="98" t="s">
        <v>294</v>
      </c>
      <c r="ML165" s="17">
        <v>1391.4003812205883</v>
      </c>
      <c r="MM165" s="100">
        <v>0</v>
      </c>
      <c r="MN165" s="88">
        <v>0</v>
      </c>
      <c r="MO165" s="3">
        <v>0</v>
      </c>
      <c r="MP165" s="88">
        <v>0</v>
      </c>
      <c r="MQ165" s="23">
        <f t="shared" si="1302"/>
        <v>0</v>
      </c>
      <c r="MR165" s="68">
        <f t="shared" si="1303"/>
        <v>0</v>
      </c>
      <c r="MS165" s="68">
        <f t="shared" si="1304"/>
        <v>0</v>
      </c>
      <c r="MT165" s="62">
        <f t="shared" si="1305"/>
        <v>0</v>
      </c>
      <c r="MU165" s="23" t="s">
        <v>646</v>
      </c>
      <c r="MV165" s="23">
        <v>0</v>
      </c>
      <c r="MW165" s="68">
        <v>0</v>
      </c>
      <c r="MX165" s="62">
        <f t="shared" si="1306"/>
        <v>0</v>
      </c>
      <c r="MY165" s="34">
        <f t="shared" si="1307"/>
        <v>0</v>
      </c>
      <c r="MZ165" s="143" t="str">
        <f t="shared" si="1308"/>
        <v>AA-12</v>
      </c>
      <c r="NA165" s="143" t="str">
        <f t="shared" si="1309"/>
        <v>B0BLRK37TB</v>
      </c>
      <c r="NB165" s="143" t="str">
        <f t="shared" si="1310"/>
        <v>FBA76739</v>
      </c>
      <c r="NC165" s="17">
        <f t="shared" si="1311"/>
        <v>1391.4003812205883</v>
      </c>
      <c r="ND165" s="3">
        <v>0</v>
      </c>
      <c r="NE165" s="32">
        <f t="shared" si="1312"/>
        <v>0</v>
      </c>
      <c r="NF165" s="3">
        <v>6</v>
      </c>
      <c r="NG165" s="32">
        <f t="shared" si="1313"/>
        <v>8348.4022873235299</v>
      </c>
      <c r="NH165" s="3">
        <v>0</v>
      </c>
      <c r="NI165" s="32">
        <f t="shared" si="1314"/>
        <v>0</v>
      </c>
      <c r="NJ165" s="3">
        <v>0</v>
      </c>
      <c r="NK165" s="32">
        <f t="shared" si="1315"/>
        <v>0</v>
      </c>
      <c r="NL165" s="58">
        <v>0</v>
      </c>
      <c r="NM165" s="59">
        <f t="shared" si="1316"/>
        <v>0</v>
      </c>
      <c r="NN165" s="58">
        <v>0</v>
      </c>
      <c r="NO165" s="59">
        <f t="shared" si="1317"/>
        <v>0</v>
      </c>
      <c r="NP165" s="58">
        <v>0</v>
      </c>
      <c r="NQ165" s="59">
        <f t="shared" si="1318"/>
        <v>0</v>
      </c>
      <c r="NR165" s="42">
        <f t="shared" si="1319"/>
        <v>6</v>
      </c>
      <c r="NS165" s="92">
        <f t="shared" si="1320"/>
        <v>8348.4022873235299</v>
      </c>
      <c r="NT165" s="141">
        <v>0</v>
      </c>
      <c r="NU165" s="36" t="str">
        <f t="shared" si="1321"/>
        <v>AA-12</v>
      </c>
      <c r="NV165" s="98" t="s">
        <v>294</v>
      </c>
      <c r="NW165" s="17">
        <v>1391.4003812205883</v>
      </c>
      <c r="NX165" s="100">
        <v>0</v>
      </c>
      <c r="NY165" s="88">
        <v>0</v>
      </c>
      <c r="NZ165" s="3">
        <v>0</v>
      </c>
      <c r="OA165" s="88">
        <v>0</v>
      </c>
      <c r="OB165" s="23">
        <f t="shared" si="1322"/>
        <v>0</v>
      </c>
      <c r="OC165" s="68">
        <f t="shared" si="1323"/>
        <v>0</v>
      </c>
      <c r="OD165" s="68">
        <f t="shared" si="1324"/>
        <v>0</v>
      </c>
      <c r="OE165" s="62">
        <f t="shared" si="1325"/>
        <v>0</v>
      </c>
      <c r="OF165" s="23" t="s">
        <v>646</v>
      </c>
      <c r="OG165" s="23">
        <v>0</v>
      </c>
      <c r="OH165" s="68">
        <v>0</v>
      </c>
      <c r="OI165" s="62">
        <f t="shared" si="1326"/>
        <v>0</v>
      </c>
      <c r="OJ165" s="34">
        <f t="shared" si="1327"/>
        <v>0</v>
      </c>
      <c r="OK165" s="143" t="str">
        <f t="shared" si="1328"/>
        <v>AA-12</v>
      </c>
      <c r="OL165" s="143" t="str">
        <f t="shared" si="1329"/>
        <v>B0BLRK37TB</v>
      </c>
      <c r="OM165" s="143" t="str">
        <f t="shared" si="1330"/>
        <v>FBA76739</v>
      </c>
      <c r="ON165" s="17">
        <f t="shared" si="1331"/>
        <v>1391.4003812205883</v>
      </c>
      <c r="OO165" s="3">
        <v>0</v>
      </c>
      <c r="OP165" s="32">
        <f t="shared" si="1332"/>
        <v>0</v>
      </c>
      <c r="OQ165" s="3">
        <v>6</v>
      </c>
      <c r="OR165" s="32">
        <f t="shared" si="1333"/>
        <v>8348.4022873235299</v>
      </c>
      <c r="OS165" s="3">
        <v>0</v>
      </c>
      <c r="OT165" s="32">
        <f t="shared" si="1334"/>
        <v>0</v>
      </c>
      <c r="OU165" s="3">
        <v>0</v>
      </c>
      <c r="OV165" s="32">
        <f t="shared" si="1335"/>
        <v>0</v>
      </c>
      <c r="OW165" s="58">
        <v>0</v>
      </c>
      <c r="OX165" s="59">
        <f t="shared" si="1336"/>
        <v>0</v>
      </c>
      <c r="OY165" s="58">
        <v>0</v>
      </c>
      <c r="OZ165" s="59">
        <f t="shared" si="1337"/>
        <v>0</v>
      </c>
      <c r="PA165" s="58">
        <v>0</v>
      </c>
      <c r="PB165" s="59">
        <f t="shared" si="1338"/>
        <v>0</v>
      </c>
      <c r="PC165" s="42">
        <f t="shared" si="1339"/>
        <v>6</v>
      </c>
      <c r="PD165" s="92">
        <f t="shared" si="1340"/>
        <v>8348.4022873235299</v>
      </c>
      <c r="PE165" s="141">
        <v>0</v>
      </c>
      <c r="PF165" s="36" t="str">
        <f t="shared" si="1341"/>
        <v>AA-12</v>
      </c>
      <c r="PG165" s="98" t="s">
        <v>294</v>
      </c>
      <c r="PH165" s="17">
        <v>1391.4003812205883</v>
      </c>
      <c r="PI165" s="100">
        <v>0</v>
      </c>
      <c r="PJ165" s="88">
        <v>0</v>
      </c>
      <c r="PK165" s="3">
        <v>0</v>
      </c>
      <c r="PL165" s="88">
        <v>0</v>
      </c>
      <c r="PM165" s="23">
        <f t="shared" si="1342"/>
        <v>0</v>
      </c>
      <c r="PN165" s="68">
        <f t="shared" si="1343"/>
        <v>0</v>
      </c>
      <c r="PO165" s="68">
        <f t="shared" si="1344"/>
        <v>0</v>
      </c>
      <c r="PP165" s="62">
        <f t="shared" si="1345"/>
        <v>0</v>
      </c>
      <c r="PQ165" s="23" t="s">
        <v>646</v>
      </c>
      <c r="PR165" s="23">
        <v>0</v>
      </c>
      <c r="PS165" s="68">
        <v>0</v>
      </c>
      <c r="PT165" s="62">
        <f t="shared" si="1346"/>
        <v>0</v>
      </c>
      <c r="PU165" s="34">
        <f t="shared" si="1347"/>
        <v>0</v>
      </c>
      <c r="PV165" s="143" t="str">
        <f t="shared" si="1348"/>
        <v>AA-12</v>
      </c>
      <c r="PW165" s="143" t="str">
        <f t="shared" si="1349"/>
        <v>B0BLRK37TB</v>
      </c>
      <c r="PX165" s="143" t="str">
        <f t="shared" si="1350"/>
        <v>FBA76739</v>
      </c>
      <c r="PY165" s="17">
        <f t="shared" si="1351"/>
        <v>1391.4003812205883</v>
      </c>
      <c r="PZ165" s="3">
        <v>0</v>
      </c>
      <c r="QA165" s="32">
        <f t="shared" si="1352"/>
        <v>0</v>
      </c>
      <c r="QB165" s="3"/>
      <c r="QC165" s="32">
        <f t="shared" si="1353"/>
        <v>0</v>
      </c>
      <c r="QD165" s="3">
        <v>0</v>
      </c>
      <c r="QE165" s="32">
        <f t="shared" si="1354"/>
        <v>0</v>
      </c>
      <c r="QF165" s="3">
        <v>0</v>
      </c>
      <c r="QG165" s="32">
        <f t="shared" si="1355"/>
        <v>0</v>
      </c>
      <c r="QH165" s="58">
        <v>0</v>
      </c>
      <c r="QI165" s="59">
        <f t="shared" si="1356"/>
        <v>0</v>
      </c>
      <c r="QJ165" s="58">
        <v>0</v>
      </c>
      <c r="QK165" s="59">
        <f t="shared" si="1357"/>
        <v>0</v>
      </c>
      <c r="QL165" s="58">
        <v>0</v>
      </c>
      <c r="QM165" s="59">
        <f t="shared" si="1358"/>
        <v>0</v>
      </c>
      <c r="QN165" s="42">
        <f t="shared" si="1359"/>
        <v>0</v>
      </c>
      <c r="QO165" s="92">
        <f t="shared" si="1360"/>
        <v>0</v>
      </c>
      <c r="QP165" s="141">
        <v>0</v>
      </c>
      <c r="QQ165" s="36" t="str">
        <f t="shared" si="1361"/>
        <v>AA-12</v>
      </c>
      <c r="QR165" s="98" t="s">
        <v>294</v>
      </c>
      <c r="QS165" s="17">
        <v>1391.4003812205883</v>
      </c>
      <c r="QT165" s="100">
        <v>0</v>
      </c>
      <c r="QU165" s="88">
        <v>0</v>
      </c>
      <c r="QV165" s="3">
        <v>0</v>
      </c>
      <c r="QW165" s="88">
        <v>0</v>
      </c>
      <c r="QX165" s="23">
        <f t="shared" si="1139"/>
        <v>0</v>
      </c>
      <c r="QY165" s="68">
        <f t="shared" si="1140"/>
        <v>0</v>
      </c>
      <c r="QZ165" s="68">
        <f t="shared" si="1141"/>
        <v>0</v>
      </c>
      <c r="RA165" s="62">
        <f t="shared" si="1142"/>
        <v>0</v>
      </c>
      <c r="RB165" s="23" t="s">
        <v>646</v>
      </c>
      <c r="RC165" s="23">
        <v>0</v>
      </c>
      <c r="RD165" s="68">
        <v>0</v>
      </c>
      <c r="RE165" s="62">
        <f t="shared" si="1143"/>
        <v>0</v>
      </c>
      <c r="RF165" s="34">
        <f t="shared" si="1144"/>
        <v>0</v>
      </c>
      <c r="RG165" s="143" t="str">
        <f t="shared" si="1145"/>
        <v>AA-12</v>
      </c>
      <c r="RH165" s="143" t="str">
        <f t="shared" si="1146"/>
        <v>B0BLRK37TB</v>
      </c>
      <c r="RI165" s="143" t="str">
        <f t="shared" si="1147"/>
        <v>FBA76739</v>
      </c>
      <c r="RJ165" s="17">
        <f t="shared" si="1148"/>
        <v>1391.4003812205883</v>
      </c>
      <c r="RK165" s="3">
        <v>0</v>
      </c>
      <c r="RL165" s="32">
        <f t="shared" si="1149"/>
        <v>0</v>
      </c>
      <c r="RM165" s="3">
        <v>6</v>
      </c>
      <c r="RN165" s="32">
        <f t="shared" si="1150"/>
        <v>8348.4022873235299</v>
      </c>
      <c r="RO165" s="3">
        <v>0</v>
      </c>
      <c r="RP165" s="32">
        <f t="shared" si="1151"/>
        <v>0</v>
      </c>
      <c r="RQ165" s="3">
        <v>0</v>
      </c>
      <c r="RR165" s="32">
        <f t="shared" si="1152"/>
        <v>0</v>
      </c>
      <c r="RS165" s="58">
        <v>0</v>
      </c>
      <c r="RT165" s="59">
        <f t="shared" si="1153"/>
        <v>0</v>
      </c>
      <c r="RU165" s="58">
        <v>0</v>
      </c>
      <c r="RV165" s="59">
        <f t="shared" si="1154"/>
        <v>0</v>
      </c>
      <c r="RW165" s="58">
        <v>0</v>
      </c>
      <c r="RX165" s="59">
        <f t="shared" si="1155"/>
        <v>0</v>
      </c>
      <c r="RY165" s="42">
        <f t="shared" si="1156"/>
        <v>6</v>
      </c>
      <c r="RZ165" s="92">
        <f t="shared" si="1157"/>
        <v>8348.4022873235299</v>
      </c>
      <c r="SA165" s="141">
        <v>0</v>
      </c>
      <c r="SB165" s="36" t="str">
        <f t="shared" si="1158"/>
        <v>AA-12</v>
      </c>
      <c r="SC165" s="98" t="s">
        <v>294</v>
      </c>
      <c r="SD165" s="17">
        <f t="shared" si="1159"/>
        <v>1391.4003812205883</v>
      </c>
      <c r="SE165" s="100">
        <v>0</v>
      </c>
      <c r="SF165" s="88">
        <v>0</v>
      </c>
      <c r="SG165" s="3">
        <v>0</v>
      </c>
      <c r="SH165" s="88">
        <v>0</v>
      </c>
      <c r="SI165" s="23">
        <f t="shared" si="1096"/>
        <v>0</v>
      </c>
      <c r="SJ165" s="68">
        <f t="shared" si="1097"/>
        <v>0</v>
      </c>
      <c r="SK165" s="68">
        <f t="shared" si="1098"/>
        <v>0</v>
      </c>
      <c r="SL165" s="62">
        <f t="shared" si="1099"/>
        <v>0</v>
      </c>
      <c r="SM165" s="23">
        <v>0</v>
      </c>
      <c r="SN165" s="23">
        <v>0</v>
      </c>
      <c r="SO165" s="68">
        <v>0</v>
      </c>
      <c r="SP165" s="62">
        <f t="shared" si="1100"/>
        <v>0</v>
      </c>
      <c r="SQ165" s="34">
        <f t="shared" si="1101"/>
        <v>0</v>
      </c>
      <c r="SR165" s="143" t="str">
        <f t="shared" si="1102"/>
        <v>AA-12</v>
      </c>
      <c r="SS165" s="143" t="str">
        <f t="shared" si="1103"/>
        <v>B0BLRK37TB</v>
      </c>
      <c r="ST165" s="143" t="str">
        <f t="shared" si="1104"/>
        <v>FBA76739</v>
      </c>
      <c r="SU165" s="17">
        <f t="shared" si="1105"/>
        <v>1391.4003812205883</v>
      </c>
      <c r="SV165" s="3">
        <v>0</v>
      </c>
      <c r="SW165" s="32">
        <f t="shared" si="1106"/>
        <v>0</v>
      </c>
      <c r="SX165" s="3">
        <v>6</v>
      </c>
      <c r="SY165" s="32">
        <f t="shared" si="1107"/>
        <v>8348.4022873235299</v>
      </c>
      <c r="SZ165" s="3">
        <v>0</v>
      </c>
      <c r="TA165" s="32">
        <f t="shared" si="1108"/>
        <v>0</v>
      </c>
      <c r="TB165" s="3">
        <v>0</v>
      </c>
      <c r="TC165" s="32">
        <f t="shared" si="1109"/>
        <v>0</v>
      </c>
      <c r="TD165" s="58">
        <v>0</v>
      </c>
      <c r="TE165" s="59">
        <f t="shared" si="1110"/>
        <v>0</v>
      </c>
      <c r="TF165" s="58">
        <v>0</v>
      </c>
      <c r="TG165" s="59">
        <f t="shared" si="1111"/>
        <v>0</v>
      </c>
      <c r="TH165" s="58">
        <v>0</v>
      </c>
      <c r="TI165" s="59">
        <f t="shared" si="1112"/>
        <v>0</v>
      </c>
      <c r="TJ165" s="42">
        <f t="shared" si="1113"/>
        <v>6</v>
      </c>
      <c r="TK165" s="92">
        <f t="shared" si="1114"/>
        <v>8348.4022873235299</v>
      </c>
      <c r="TL165" s="141">
        <v>0</v>
      </c>
      <c r="TM165" s="36" t="str">
        <f t="shared" si="1115"/>
        <v>AA-12</v>
      </c>
      <c r="TN165" s="98" t="s">
        <v>294</v>
      </c>
      <c r="TO165" s="17">
        <f t="shared" si="1116"/>
        <v>1391.4003812205883</v>
      </c>
      <c r="TP165" s="100">
        <v>0</v>
      </c>
      <c r="TQ165" s="88">
        <v>0</v>
      </c>
      <c r="TR165" s="3">
        <v>0</v>
      </c>
      <c r="TS165" s="88">
        <v>0</v>
      </c>
      <c r="TT165" s="23">
        <f t="shared" si="1117"/>
        <v>0</v>
      </c>
      <c r="TU165" s="68">
        <f t="shared" si="1118"/>
        <v>0</v>
      </c>
      <c r="TV165" s="68">
        <f t="shared" si="1119"/>
        <v>0</v>
      </c>
      <c r="TW165" s="62">
        <f t="shared" si="1120"/>
        <v>0</v>
      </c>
      <c r="TX165" s="23">
        <v>0</v>
      </c>
      <c r="TY165" s="23">
        <v>0</v>
      </c>
      <c r="TZ165" s="68">
        <v>0</v>
      </c>
      <c r="UA165" s="62">
        <f t="shared" si="1121"/>
        <v>0</v>
      </c>
      <c r="UB165" s="34">
        <f t="shared" si="1122"/>
        <v>0</v>
      </c>
      <c r="UC165" s="143" t="str">
        <f t="shared" si="1123"/>
        <v>AA-12</v>
      </c>
      <c r="UD165" s="143" t="str">
        <f t="shared" si="1124"/>
        <v>B0BLRK37TB</v>
      </c>
      <c r="UE165" s="143" t="str">
        <f t="shared" si="1125"/>
        <v>FBA76739</v>
      </c>
      <c r="UF165" s="17">
        <f t="shared" si="1126"/>
        <v>1391.4003812205883</v>
      </c>
      <c r="UG165" s="3">
        <v>0</v>
      </c>
      <c r="UH165" s="32">
        <f t="shared" si="1127"/>
        <v>0</v>
      </c>
      <c r="UI165" s="3">
        <v>6</v>
      </c>
      <c r="UJ165" s="32">
        <f t="shared" si="1128"/>
        <v>8348.4022873235299</v>
      </c>
      <c r="UK165" s="3">
        <v>0</v>
      </c>
      <c r="UL165" s="32">
        <f t="shared" si="1129"/>
        <v>0</v>
      </c>
      <c r="UM165" s="3">
        <v>0</v>
      </c>
      <c r="UN165" s="32">
        <f t="shared" si="1130"/>
        <v>0</v>
      </c>
      <c r="UO165" s="58">
        <v>0</v>
      </c>
      <c r="UP165" s="59">
        <f t="shared" si="1131"/>
        <v>0</v>
      </c>
      <c r="UQ165" s="58">
        <v>0</v>
      </c>
      <c r="UR165" s="59">
        <f t="shared" si="1132"/>
        <v>0</v>
      </c>
      <c r="US165" s="58">
        <v>0</v>
      </c>
      <c r="UT165" s="59">
        <f t="shared" si="1133"/>
        <v>0</v>
      </c>
      <c r="UU165" s="42">
        <f t="shared" si="1134"/>
        <v>6</v>
      </c>
      <c r="UV165" s="92">
        <f t="shared" si="1135"/>
        <v>8348.4022873235299</v>
      </c>
      <c r="UW165" s="141">
        <v>0</v>
      </c>
      <c r="UX165" s="36" t="str">
        <f t="shared" si="1136"/>
        <v>AA-12</v>
      </c>
      <c r="UY165" s="98" t="s">
        <v>294</v>
      </c>
      <c r="UZ165" s="17">
        <f t="shared" si="1137"/>
        <v>1391.4003812205883</v>
      </c>
      <c r="VA165" s="100">
        <v>0</v>
      </c>
      <c r="VB165" s="88">
        <v>0</v>
      </c>
      <c r="VC165" s="3">
        <v>0</v>
      </c>
      <c r="VD165" s="88">
        <v>0</v>
      </c>
      <c r="VE165" s="23">
        <f t="shared" si="1048"/>
        <v>0</v>
      </c>
      <c r="VF165" s="68">
        <f t="shared" si="1049"/>
        <v>0</v>
      </c>
      <c r="VG165" s="68">
        <f t="shared" si="1050"/>
        <v>0</v>
      </c>
      <c r="VH165" s="62">
        <f t="shared" si="1051"/>
        <v>0</v>
      </c>
      <c r="VI165" s="23">
        <v>0</v>
      </c>
      <c r="VJ165" s="23">
        <v>0</v>
      </c>
      <c r="VK165" s="68">
        <v>0</v>
      </c>
      <c r="VL165" s="62">
        <f t="shared" si="1138"/>
        <v>0</v>
      </c>
      <c r="VM165" s="34">
        <f t="shared" si="1052"/>
        <v>0</v>
      </c>
      <c r="VN165" s="143" t="str">
        <f t="shared" si="1044"/>
        <v>AA-12</v>
      </c>
      <c r="VO165" s="143" t="str">
        <f t="shared" si="1045"/>
        <v>B0BLRK37TB</v>
      </c>
      <c r="VP165" s="143" t="str">
        <f t="shared" si="1046"/>
        <v>FBA76739</v>
      </c>
      <c r="VQ165" s="17">
        <f t="shared" si="1053"/>
        <v>1391.4003812205883</v>
      </c>
      <c r="VR165" s="3">
        <v>0</v>
      </c>
      <c r="VS165" s="32">
        <f t="shared" si="1054"/>
        <v>0</v>
      </c>
      <c r="VT165" s="3">
        <v>6</v>
      </c>
      <c r="VU165" s="32">
        <f t="shared" si="1055"/>
        <v>8348.4022873235299</v>
      </c>
      <c r="VV165" s="3">
        <v>0</v>
      </c>
      <c r="VW165" s="32">
        <f t="shared" si="1056"/>
        <v>0</v>
      </c>
      <c r="VX165" s="3">
        <v>0</v>
      </c>
      <c r="VY165" s="32">
        <f t="shared" si="1057"/>
        <v>0</v>
      </c>
      <c r="VZ165" s="58">
        <v>0</v>
      </c>
      <c r="WA165" s="59">
        <f t="shared" si="1058"/>
        <v>0</v>
      </c>
      <c r="WB165" s="58">
        <v>0</v>
      </c>
      <c r="WC165" s="59">
        <f t="shared" si="1059"/>
        <v>0</v>
      </c>
      <c r="WD165" s="58">
        <v>0</v>
      </c>
      <c r="WE165" s="59">
        <f t="shared" si="1060"/>
        <v>0</v>
      </c>
      <c r="WF165" s="42">
        <f t="shared" si="1061"/>
        <v>6</v>
      </c>
      <c r="WG165" s="92">
        <f t="shared" si="1062"/>
        <v>8348.4022873235299</v>
      </c>
      <c r="WH165" s="141">
        <v>0</v>
      </c>
      <c r="WI165" s="36" t="str">
        <f t="shared" si="1047"/>
        <v>AA-12</v>
      </c>
      <c r="WJ165" s="98" t="s">
        <v>294</v>
      </c>
      <c r="WK165" s="17">
        <f t="shared" si="1063"/>
        <v>1391.4003812205883</v>
      </c>
    </row>
    <row r="166" spans="1:609">
      <c r="A166" s="155" t="s">
        <v>70</v>
      </c>
      <c r="B166" s="157" t="s">
        <v>69</v>
      </c>
      <c r="C166" s="152" t="s">
        <v>292</v>
      </c>
      <c r="D166" s="150" t="s">
        <v>669</v>
      </c>
      <c r="E166" s="157" t="s">
        <v>228</v>
      </c>
      <c r="F166" s="165" t="s">
        <v>292</v>
      </c>
      <c r="G166" s="167" t="s">
        <v>326</v>
      </c>
      <c r="H166" s="159" t="s">
        <v>473</v>
      </c>
      <c r="I166" s="159" t="s">
        <v>442</v>
      </c>
      <c r="J166" s="187">
        <v>1658.2570239235292</v>
      </c>
      <c r="K166" s="135" t="s">
        <v>193</v>
      </c>
      <c r="L166" s="136">
        <v>0</v>
      </c>
      <c r="M166" s="120">
        <v>0</v>
      </c>
      <c r="N166" s="137">
        <v>0</v>
      </c>
      <c r="O166" s="120">
        <v>0</v>
      </c>
      <c r="P166" s="122">
        <f t="shared" si="1160"/>
        <v>0</v>
      </c>
      <c r="Q166" s="136">
        <v>0</v>
      </c>
      <c r="R166" s="120">
        <v>0</v>
      </c>
      <c r="S166" s="138">
        <v>0</v>
      </c>
      <c r="T166" s="120">
        <v>0</v>
      </c>
      <c r="U166" s="122">
        <f t="shared" si="1161"/>
        <v>0</v>
      </c>
      <c r="V166" s="136">
        <v>0.70489999999999997</v>
      </c>
      <c r="W166" s="120">
        <v>0</v>
      </c>
      <c r="X166" s="120">
        <v>0</v>
      </c>
      <c r="Y166" s="120">
        <v>0</v>
      </c>
      <c r="Z166" s="122">
        <f t="shared" si="1162"/>
        <v>0</v>
      </c>
      <c r="AA166" s="116">
        <f t="shared" si="1163"/>
        <v>0</v>
      </c>
      <c r="AB166" s="136">
        <v>0.995</v>
      </c>
      <c r="AC166" s="120">
        <v>0</v>
      </c>
      <c r="AD166" s="120">
        <v>0</v>
      </c>
      <c r="AE166" s="120">
        <v>4</v>
      </c>
      <c r="AF166" s="122">
        <f t="shared" si="1164"/>
        <v>4</v>
      </c>
      <c r="AG166" s="116">
        <f t="shared" si="1165"/>
        <v>2.9828486204325128E-3</v>
      </c>
      <c r="AH166" s="114">
        <v>0.95569999999999999</v>
      </c>
      <c r="AI166" s="120">
        <v>0</v>
      </c>
      <c r="AJ166" s="120">
        <v>0</v>
      </c>
      <c r="AK166" s="120">
        <v>10</v>
      </c>
      <c r="AL166" s="122">
        <f t="shared" si="1166"/>
        <v>10</v>
      </c>
      <c r="AM166" s="116">
        <f t="shared" si="1167"/>
        <v>8.4889643463497456E-3</v>
      </c>
      <c r="AN166" s="114">
        <v>0.89249999999999996</v>
      </c>
      <c r="AO166" s="120">
        <v>0</v>
      </c>
      <c r="AP166" s="120">
        <v>2</v>
      </c>
      <c r="AQ166" s="122">
        <f t="shared" si="1168"/>
        <v>2</v>
      </c>
      <c r="AR166" s="123" t="e">
        <f>AQ166*#REF!</f>
        <v>#REF!</v>
      </c>
      <c r="AS166" s="116" t="e">
        <f t="shared" si="1169"/>
        <v>#REF!</v>
      </c>
      <c r="AT166" s="114">
        <v>0.99529999999999996</v>
      </c>
      <c r="AU166" s="120">
        <v>0</v>
      </c>
      <c r="AV166" s="120">
        <v>2</v>
      </c>
      <c r="AW166" s="122">
        <f t="shared" si="1170"/>
        <v>2</v>
      </c>
      <c r="AX166" s="123" t="e">
        <f>AW166*#REF!</f>
        <v>#REF!</v>
      </c>
      <c r="AY166" s="116" t="e">
        <f t="shared" si="1171"/>
        <v>#REF!</v>
      </c>
      <c r="AZ166" s="114">
        <v>1</v>
      </c>
      <c r="BA166" s="120">
        <v>0</v>
      </c>
      <c r="BB166" s="120">
        <v>1</v>
      </c>
      <c r="BC166" s="122">
        <f t="shared" si="1172"/>
        <v>1</v>
      </c>
      <c r="BD166" s="123" t="e">
        <f>BC166*#REF!</f>
        <v>#REF!</v>
      </c>
      <c r="BE166" s="116" t="e">
        <f t="shared" si="1173"/>
        <v>#REF!</v>
      </c>
      <c r="BF166" s="114">
        <v>1</v>
      </c>
      <c r="BG166" s="120">
        <v>0</v>
      </c>
      <c r="BH166" s="120">
        <v>15</v>
      </c>
      <c r="BI166" s="122">
        <f t="shared" si="1174"/>
        <v>15</v>
      </c>
      <c r="BJ166" s="123" t="e">
        <f>BI166*#REF!</f>
        <v>#REF!</v>
      </c>
      <c r="BK166" s="115" t="e">
        <f t="shared" si="1175"/>
        <v>#REF!</v>
      </c>
      <c r="BL166" s="114">
        <v>1</v>
      </c>
      <c r="BM166" s="120">
        <v>0</v>
      </c>
      <c r="BN166" s="120">
        <v>11</v>
      </c>
      <c r="BO166" s="122">
        <f t="shared" si="1176"/>
        <v>11</v>
      </c>
      <c r="BP166" s="123" t="e">
        <f>BO166*#REF!</f>
        <v>#REF!</v>
      </c>
      <c r="BQ166" s="115" t="e">
        <f t="shared" si="1177"/>
        <v>#REF!</v>
      </c>
      <c r="BR166" s="114">
        <v>0.99470000000000003</v>
      </c>
      <c r="BS166" s="120">
        <v>0</v>
      </c>
      <c r="BT166" s="120">
        <v>19</v>
      </c>
      <c r="BU166" s="120">
        <v>42078</v>
      </c>
      <c r="BV166" s="120">
        <v>0</v>
      </c>
      <c r="BW166" s="120">
        <v>0</v>
      </c>
      <c r="BX166" s="120">
        <v>0</v>
      </c>
      <c r="BY166" s="120">
        <v>0</v>
      </c>
      <c r="BZ166" s="122">
        <f t="shared" si="1178"/>
        <v>19</v>
      </c>
      <c r="CA166" s="122">
        <f t="shared" si="1179"/>
        <v>42078</v>
      </c>
      <c r="CB166" s="115">
        <f t="shared" si="1180"/>
        <v>5.1425825812625083E-3</v>
      </c>
      <c r="CC166" s="123" t="e">
        <f>BZ166*#REF!</f>
        <v>#REF!</v>
      </c>
      <c r="CD166" s="120">
        <v>18</v>
      </c>
      <c r="CE166" s="120">
        <v>39813</v>
      </c>
      <c r="CF166" s="120">
        <v>0</v>
      </c>
      <c r="CG166" s="120">
        <v>0</v>
      </c>
      <c r="CH166" s="120">
        <v>0</v>
      </c>
      <c r="CI166" s="120">
        <v>0</v>
      </c>
      <c r="CJ166" s="122">
        <f t="shared" si="1181"/>
        <v>18</v>
      </c>
      <c r="CK166" s="122">
        <f t="shared" si="1182"/>
        <v>39813</v>
      </c>
      <c r="CL166" s="116">
        <f t="shared" si="1183"/>
        <v>5.3739856543023462E-3</v>
      </c>
      <c r="CM166" s="123" t="e">
        <f>CJ166*#REF!</f>
        <v>#REF!</v>
      </c>
      <c r="CN166" s="120">
        <v>17</v>
      </c>
      <c r="CO166" s="120">
        <v>35843</v>
      </c>
      <c r="CP166" s="120">
        <v>0</v>
      </c>
      <c r="CQ166" s="120">
        <v>0</v>
      </c>
      <c r="CR166" s="120">
        <v>0</v>
      </c>
      <c r="CS166" s="120">
        <v>0</v>
      </c>
      <c r="CT166" s="122">
        <f t="shared" si="1184"/>
        <v>17</v>
      </c>
      <c r="CU166" s="122">
        <f t="shared" si="1185"/>
        <v>35843</v>
      </c>
      <c r="CV166" s="116">
        <f t="shared" si="1186"/>
        <v>5.0656029214278817E-3</v>
      </c>
      <c r="CW166" s="123" t="e">
        <f>CT166*#REF!</f>
        <v>#REF!</v>
      </c>
      <c r="CX166" s="120">
        <v>9</v>
      </c>
      <c r="CY166" s="120">
        <v>18911</v>
      </c>
      <c r="CZ166" s="120">
        <v>0</v>
      </c>
      <c r="DA166" s="120">
        <v>0</v>
      </c>
      <c r="DB166" s="122">
        <f t="shared" si="1187"/>
        <v>9</v>
      </c>
      <c r="DC166" s="122">
        <f t="shared" si="1188"/>
        <v>18911</v>
      </c>
      <c r="DD166" s="116">
        <f t="shared" si="1189"/>
        <v>2.4710036844571336E-3</v>
      </c>
      <c r="DE166" s="122">
        <v>657</v>
      </c>
      <c r="DF166" s="122">
        <v>12</v>
      </c>
      <c r="DG166" s="122">
        <v>23089</v>
      </c>
      <c r="DH166" s="123" t="e">
        <f>DB166*#REF!</f>
        <v>#REF!</v>
      </c>
      <c r="DI166" s="120">
        <v>24</v>
      </c>
      <c r="DJ166" s="120">
        <v>50134.01</v>
      </c>
      <c r="DK166" s="120">
        <v>0</v>
      </c>
      <c r="DL166" s="120">
        <v>0</v>
      </c>
      <c r="DM166" s="122">
        <f t="shared" si="1190"/>
        <v>24</v>
      </c>
      <c r="DN166" s="122">
        <f t="shared" si="1191"/>
        <v>50134.01</v>
      </c>
      <c r="DO166" s="122">
        <f t="shared" si="1192"/>
        <v>42486.44915254238</v>
      </c>
      <c r="DP166" s="116">
        <f t="shared" si="1193"/>
        <v>5.7422427000050494E-3</v>
      </c>
      <c r="DQ166" s="122">
        <v>782</v>
      </c>
      <c r="DR166" s="122">
        <v>29</v>
      </c>
      <c r="DS166" s="122">
        <v>56252</v>
      </c>
      <c r="DT166" s="116">
        <f t="shared" si="1194"/>
        <v>5.6152033545415697E-3</v>
      </c>
      <c r="DU166" s="123" t="e">
        <f>DM166*#REF!</f>
        <v>#REF!</v>
      </c>
      <c r="DV166" s="116">
        <f t="shared" si="1195"/>
        <v>1.4166666666666667</v>
      </c>
      <c r="DW166" s="116">
        <f t="shared" si="1196"/>
        <v>1.6666666666666667</v>
      </c>
      <c r="DX166" s="123">
        <v>319.33</v>
      </c>
      <c r="DY166" s="122">
        <v>5</v>
      </c>
      <c r="DZ166" s="123">
        <v>8851.6999999999989</v>
      </c>
      <c r="EA166" s="116">
        <f t="shared" si="1197"/>
        <v>3.6075556107866287E-2</v>
      </c>
      <c r="EB166" s="116">
        <f t="shared" si="1198"/>
        <v>7.516043500210734E-3</v>
      </c>
      <c r="EC166" s="116" t="s">
        <v>461</v>
      </c>
      <c r="ED166" s="116" t="s">
        <v>461</v>
      </c>
      <c r="EE166" s="120">
        <v>30</v>
      </c>
      <c r="EF166" s="120">
        <v>60669</v>
      </c>
      <c r="EG166" s="120">
        <v>0</v>
      </c>
      <c r="EH166" s="120">
        <v>0</v>
      </c>
      <c r="EI166" s="122">
        <f t="shared" si="1199"/>
        <v>30</v>
      </c>
      <c r="EJ166" s="122">
        <f t="shared" si="1200"/>
        <v>60669</v>
      </c>
      <c r="EK166" s="122">
        <f t="shared" si="1201"/>
        <v>51414.406779661018</v>
      </c>
      <c r="EL166" s="117">
        <f t="shared" si="1202"/>
        <v>6.1557723504979591E-3</v>
      </c>
      <c r="EM166" s="122">
        <v>918</v>
      </c>
      <c r="EN166" s="122">
        <v>34</v>
      </c>
      <c r="EO166" s="122">
        <v>63871</v>
      </c>
      <c r="EP166" s="117">
        <f t="shared" si="1203"/>
        <v>5.6398418255317918E-3</v>
      </c>
      <c r="EQ166" s="123" t="e">
        <f>EI166*#REF!</f>
        <v>#REF!</v>
      </c>
      <c r="ER166" s="116">
        <f t="shared" si="1204"/>
        <v>0.17241379310344829</v>
      </c>
      <c r="ES166" s="116">
        <f t="shared" si="1205"/>
        <v>0.25</v>
      </c>
      <c r="ET166" s="116"/>
      <c r="EU166" s="116"/>
      <c r="EV166" s="120">
        <v>31</v>
      </c>
      <c r="EW166" s="120">
        <v>62639.13</v>
      </c>
      <c r="EX166" s="120">
        <v>0</v>
      </c>
      <c r="EY166" s="120">
        <v>0</v>
      </c>
      <c r="EZ166" s="122">
        <f t="shared" si="1206"/>
        <v>31</v>
      </c>
      <c r="FA166" s="122">
        <f t="shared" si="1207"/>
        <v>62639.13</v>
      </c>
      <c r="FB166" s="124">
        <f t="shared" si="1208"/>
        <v>53084.008474576272</v>
      </c>
      <c r="FC166" s="117">
        <f t="shared" si="1209"/>
        <v>6.116237497612983E-3</v>
      </c>
      <c r="FD166" s="122">
        <v>952</v>
      </c>
      <c r="FE166" s="122">
        <v>46</v>
      </c>
      <c r="FF166" s="122">
        <v>89575</v>
      </c>
      <c r="FG166" s="117">
        <f t="shared" si="1210"/>
        <v>6.8153092914608549E-3</v>
      </c>
      <c r="FH166" s="123" t="e">
        <f>EZ166*#REF!</f>
        <v>#REF!</v>
      </c>
      <c r="FI166" s="120">
        <v>19</v>
      </c>
      <c r="FJ166" s="120">
        <v>38667.15</v>
      </c>
      <c r="FK166" s="120">
        <v>0</v>
      </c>
      <c r="FL166" s="120">
        <v>0</v>
      </c>
      <c r="FM166" s="122">
        <f t="shared" si="1211"/>
        <v>19</v>
      </c>
      <c r="FN166" s="122">
        <f t="shared" si="1212"/>
        <v>38667.15</v>
      </c>
      <c r="FO166" s="124">
        <f t="shared" si="1213"/>
        <v>32768.771186440681</v>
      </c>
      <c r="FP166" s="117">
        <f t="shared" si="1214"/>
        <v>2.9836754349417934E-3</v>
      </c>
      <c r="FQ166" s="122">
        <v>792</v>
      </c>
      <c r="FR166" s="122">
        <v>29</v>
      </c>
      <c r="FS166" s="118">
        <v>57012</v>
      </c>
      <c r="FT166" s="117">
        <f t="shared" si="1215"/>
        <v>3.3877247359349323E-3</v>
      </c>
      <c r="FU166" s="123" t="e">
        <f>FM166*#REF!</f>
        <v>#REF!</v>
      </c>
      <c r="FV166" s="120">
        <v>17</v>
      </c>
      <c r="FW166" s="120">
        <v>33313.71</v>
      </c>
      <c r="FX166" s="120">
        <v>0</v>
      </c>
      <c r="FY166" s="120">
        <v>0</v>
      </c>
      <c r="FZ166" s="122">
        <f t="shared" si="1216"/>
        <v>17</v>
      </c>
      <c r="GA166" s="122">
        <f t="shared" si="1217"/>
        <v>33313.71</v>
      </c>
      <c r="GB166" s="124">
        <f t="shared" si="1218"/>
        <v>28231.957627118645</v>
      </c>
      <c r="GC166" s="117">
        <f t="shared" si="1219"/>
        <v>3.060628911191238E-3</v>
      </c>
      <c r="GD166" s="122">
        <v>142</v>
      </c>
      <c r="GE166" s="122">
        <v>4</v>
      </c>
      <c r="GF166" s="118">
        <v>9996</v>
      </c>
      <c r="GG166" s="117">
        <f t="shared" si="1220"/>
        <v>8.1265967022732359E-4</v>
      </c>
      <c r="GH166" s="123">
        <f t="shared" si="1221"/>
        <v>28190.369406699996</v>
      </c>
      <c r="GI166" s="120">
        <v>1</v>
      </c>
      <c r="GJ166" s="120">
        <v>2499</v>
      </c>
      <c r="GK166" s="120"/>
      <c r="GL166" s="120"/>
      <c r="GM166" s="122">
        <f t="shared" si="1222"/>
        <v>1</v>
      </c>
      <c r="GN166" s="122">
        <f t="shared" si="1223"/>
        <v>2499</v>
      </c>
      <c r="GO166" s="124">
        <f t="shared" si="1224"/>
        <v>2117.7966101694915</v>
      </c>
      <c r="GP166" s="117">
        <f t="shared" si="1225"/>
        <v>2.7801961658576119E-4</v>
      </c>
      <c r="GQ166" s="122">
        <v>0</v>
      </c>
      <c r="GR166" s="122">
        <v>0</v>
      </c>
      <c r="GS166" s="118">
        <v>0</v>
      </c>
      <c r="GT166" s="117">
        <f t="shared" si="1226"/>
        <v>0</v>
      </c>
      <c r="GU166" s="123">
        <f t="shared" si="1227"/>
        <v>1658.2570239235292</v>
      </c>
      <c r="GV166" s="120">
        <v>0</v>
      </c>
      <c r="GW166" s="120">
        <v>0</v>
      </c>
      <c r="GX166" s="120"/>
      <c r="GY166" s="120"/>
      <c r="GZ166" s="122">
        <f t="shared" si="1228"/>
        <v>0</v>
      </c>
      <c r="HA166" s="122">
        <f t="shared" si="1229"/>
        <v>0</v>
      </c>
      <c r="HB166" s="124">
        <f t="shared" si="1230"/>
        <v>0</v>
      </c>
      <c r="HC166" s="117">
        <f t="shared" si="1231"/>
        <v>0</v>
      </c>
      <c r="HD166" s="122">
        <v>0</v>
      </c>
      <c r="HE166" s="122">
        <v>0</v>
      </c>
      <c r="HF166" s="118">
        <v>0</v>
      </c>
      <c r="HG166" s="117">
        <f t="shared" si="1232"/>
        <v>0</v>
      </c>
      <c r="HH166" s="123">
        <f t="shared" si="1233"/>
        <v>0</v>
      </c>
      <c r="HI166" s="120">
        <v>0</v>
      </c>
      <c r="HJ166" s="120">
        <v>0</v>
      </c>
      <c r="HK166" s="120"/>
      <c r="HL166" s="120"/>
      <c r="HM166" s="122">
        <f t="shared" si="1234"/>
        <v>0</v>
      </c>
      <c r="HN166" s="122">
        <f t="shared" si="1235"/>
        <v>0</v>
      </c>
      <c r="HO166" s="124">
        <f t="shared" si="1236"/>
        <v>0</v>
      </c>
      <c r="HP166" s="117">
        <f t="shared" si="1237"/>
        <v>0</v>
      </c>
      <c r="HQ166" s="122">
        <v>0</v>
      </c>
      <c r="HR166" s="122">
        <v>0</v>
      </c>
      <c r="HS166" s="118">
        <v>0</v>
      </c>
      <c r="HT166" s="117">
        <f t="shared" si="1238"/>
        <v>0</v>
      </c>
      <c r="HU166" s="123">
        <f t="shared" si="1239"/>
        <v>0</v>
      </c>
      <c r="HV166" s="120">
        <v>0</v>
      </c>
      <c r="HW166" s="120">
        <v>0</v>
      </c>
      <c r="HX166" s="120">
        <v>0</v>
      </c>
      <c r="HY166">
        <v>0</v>
      </c>
      <c r="HZ166" s="122">
        <f t="shared" si="1240"/>
        <v>0</v>
      </c>
      <c r="IA166" s="122">
        <f t="shared" si="1241"/>
        <v>0</v>
      </c>
      <c r="IB166" s="124">
        <f t="shared" si="1242"/>
        <v>0</v>
      </c>
      <c r="IC166" s="117">
        <f t="shared" si="1243"/>
        <v>0</v>
      </c>
      <c r="ID166" s="122">
        <v>0</v>
      </c>
      <c r="IE166" s="122">
        <v>0</v>
      </c>
      <c r="IF166" s="118">
        <v>0</v>
      </c>
      <c r="IG166" s="117">
        <f t="shared" si="1244"/>
        <v>0</v>
      </c>
      <c r="IH166" s="123">
        <f t="shared" si="1245"/>
        <v>0</v>
      </c>
      <c r="II166" s="120">
        <v>0</v>
      </c>
      <c r="IJ166" s="127">
        <v>0</v>
      </c>
      <c r="IK166" s="120">
        <v>0</v>
      </c>
      <c r="IL166" s="127">
        <v>0</v>
      </c>
      <c r="IM166" s="122">
        <f t="shared" si="1246"/>
        <v>0</v>
      </c>
      <c r="IN166" s="118">
        <f t="shared" si="1247"/>
        <v>0</v>
      </c>
      <c r="IO166" s="118">
        <f t="shared" si="1248"/>
        <v>0</v>
      </c>
      <c r="IP166" s="117">
        <f t="shared" si="1249"/>
        <v>0</v>
      </c>
      <c r="IQ166" s="122" t="s">
        <v>646</v>
      </c>
      <c r="IR166" s="122">
        <v>0</v>
      </c>
      <c r="IS166" s="118">
        <v>0</v>
      </c>
      <c r="IT166" s="117">
        <f t="shared" si="1250"/>
        <v>0</v>
      </c>
      <c r="IU166" s="123">
        <f t="shared" si="1251"/>
        <v>0</v>
      </c>
      <c r="IV166" s="146" t="str">
        <f t="shared" si="1252"/>
        <v>AM-A1</v>
      </c>
      <c r="IW166" s="146" t="str">
        <f t="shared" si="1253"/>
        <v>B0C55M2GBN</v>
      </c>
      <c r="IX166" s="146" t="str">
        <f t="shared" si="1254"/>
        <v>FBA78419</v>
      </c>
      <c r="IY166" s="121">
        <v>1658.2570239235292</v>
      </c>
      <c r="IZ166" s="120">
        <v>0</v>
      </c>
      <c r="JA166" s="128">
        <f t="shared" si="1255"/>
        <v>0</v>
      </c>
      <c r="JB166" s="120">
        <v>0</v>
      </c>
      <c r="JC166" s="128">
        <f t="shared" si="1256"/>
        <v>0</v>
      </c>
      <c r="JD166" s="120">
        <v>0</v>
      </c>
      <c r="JE166" s="128">
        <f t="shared" si="1257"/>
        <v>0</v>
      </c>
      <c r="JF166" s="120">
        <v>0</v>
      </c>
      <c r="JG166" s="128">
        <f t="shared" si="1258"/>
        <v>0</v>
      </c>
      <c r="JH166" s="129">
        <v>0</v>
      </c>
      <c r="JI166" s="130">
        <f t="shared" si="1259"/>
        <v>0</v>
      </c>
      <c r="JJ166" s="129">
        <v>0</v>
      </c>
      <c r="JK166" s="130">
        <f t="shared" si="1260"/>
        <v>0</v>
      </c>
      <c r="JL166" s="129">
        <v>0</v>
      </c>
      <c r="JM166" s="130">
        <f t="shared" si="1261"/>
        <v>0</v>
      </c>
      <c r="JN166" s="131">
        <f t="shared" si="1262"/>
        <v>0</v>
      </c>
      <c r="JO166" s="132">
        <f t="shared" si="1263"/>
        <v>0</v>
      </c>
      <c r="JP166" s="125" t="str">
        <f t="shared" si="1264"/>
        <v>AM-A1</v>
      </c>
      <c r="JQ166" s="125" t="str">
        <f t="shared" si="1265"/>
        <v>Longtail</v>
      </c>
      <c r="JR166" s="121">
        <v>1658.2570239235292</v>
      </c>
      <c r="JS166" s="120">
        <v>0</v>
      </c>
      <c r="JT166" s="127">
        <v>0</v>
      </c>
      <c r="JU166" s="120">
        <v>0</v>
      </c>
      <c r="JV166" s="127">
        <v>0</v>
      </c>
      <c r="JW166" s="122">
        <f t="shared" si="1266"/>
        <v>0</v>
      </c>
      <c r="JX166" s="118">
        <f t="shared" si="1267"/>
        <v>0</v>
      </c>
      <c r="JY166" s="118">
        <f t="shared" si="1268"/>
        <v>0</v>
      </c>
      <c r="JZ166" s="117">
        <f t="shared" si="1269"/>
        <v>0</v>
      </c>
      <c r="KA166" s="122" t="s">
        <v>646</v>
      </c>
      <c r="KB166" s="122">
        <v>0</v>
      </c>
      <c r="KC166" s="118">
        <v>0</v>
      </c>
      <c r="KD166" s="117">
        <f t="shared" si="1270"/>
        <v>0</v>
      </c>
      <c r="KE166" s="123">
        <f t="shared" si="1271"/>
        <v>0</v>
      </c>
      <c r="KF166" s="146" t="str">
        <f t="shared" si="1272"/>
        <v>AM-A1</v>
      </c>
      <c r="KG166" s="146">
        <f t="shared" si="1362"/>
        <v>10</v>
      </c>
      <c r="KH166" s="146" t="str">
        <f t="shared" si="1273"/>
        <v>FBA78419</v>
      </c>
      <c r="KI166" s="121">
        <v>1658.2570239235292</v>
      </c>
      <c r="KJ166" s="120">
        <v>0</v>
      </c>
      <c r="KK166" s="128">
        <f t="shared" si="1274"/>
        <v>0</v>
      </c>
      <c r="KL166" s="120">
        <v>3</v>
      </c>
      <c r="KM166" s="128">
        <f t="shared" si="1275"/>
        <v>4974.7710717705877</v>
      </c>
      <c r="KN166" s="120">
        <v>0</v>
      </c>
      <c r="KO166" s="128">
        <f t="shared" si="1276"/>
        <v>0</v>
      </c>
      <c r="KP166" s="120">
        <v>0</v>
      </c>
      <c r="KQ166" s="128">
        <f t="shared" si="1277"/>
        <v>0</v>
      </c>
      <c r="KR166" s="129">
        <v>0</v>
      </c>
      <c r="KS166" s="130">
        <f t="shared" si="1278"/>
        <v>0</v>
      </c>
      <c r="KT166" s="129">
        <v>0</v>
      </c>
      <c r="KU166" s="130">
        <f t="shared" si="1279"/>
        <v>0</v>
      </c>
      <c r="KV166" s="129">
        <v>0</v>
      </c>
      <c r="KW166" s="130">
        <f t="shared" si="1280"/>
        <v>0</v>
      </c>
      <c r="KX166" s="131">
        <f t="shared" si="1281"/>
        <v>3</v>
      </c>
      <c r="KY166" s="132">
        <f t="shared" si="1282"/>
        <v>4974.7710717705877</v>
      </c>
      <c r="KZ166" s="125" t="str">
        <f t="shared" si="1283"/>
        <v>AM-A1</v>
      </c>
      <c r="LA166" s="125">
        <f t="shared" si="1363"/>
        <v>8.4889643463497456E-3</v>
      </c>
      <c r="LB166" s="121">
        <v>1658.2570239235292</v>
      </c>
      <c r="LC166" s="100">
        <v>0</v>
      </c>
      <c r="LD166" s="88">
        <v>0</v>
      </c>
      <c r="LE166" s="3">
        <v>0</v>
      </c>
      <c r="LF166" s="88">
        <v>0</v>
      </c>
      <c r="LG166" s="23">
        <f t="shared" si="1284"/>
        <v>0</v>
      </c>
      <c r="LH166" s="68">
        <f t="shared" si="1285"/>
        <v>0</v>
      </c>
      <c r="LI166" s="68">
        <f t="shared" si="1286"/>
        <v>0</v>
      </c>
      <c r="LJ166" s="62">
        <f t="shared" si="1287"/>
        <v>0</v>
      </c>
      <c r="LK166" s="23" t="s">
        <v>646</v>
      </c>
      <c r="LL166" s="23">
        <v>0</v>
      </c>
      <c r="LM166" s="68">
        <v>0</v>
      </c>
      <c r="LN166" s="62">
        <f t="shared" si="1288"/>
        <v>0</v>
      </c>
      <c r="LO166" s="34">
        <f t="shared" si="1289"/>
        <v>0</v>
      </c>
      <c r="LP166" s="143" t="str">
        <f t="shared" si="1290"/>
        <v>AM-A1</v>
      </c>
      <c r="LQ166" s="146">
        <f t="shared" si="1364"/>
        <v>42078</v>
      </c>
      <c r="LR166" s="143" t="str">
        <f t="shared" si="1291"/>
        <v>FBA78419</v>
      </c>
      <c r="LS166" s="17">
        <v>1658.2570239235292</v>
      </c>
      <c r="LT166" s="3">
        <v>0</v>
      </c>
      <c r="LU166" s="32">
        <f t="shared" si="1292"/>
        <v>0</v>
      </c>
      <c r="LV166" s="3">
        <v>3</v>
      </c>
      <c r="LW166" s="32">
        <f t="shared" si="1293"/>
        <v>4974.7710717705877</v>
      </c>
      <c r="LX166" s="3">
        <v>0</v>
      </c>
      <c r="LY166" s="32">
        <f t="shared" si="1294"/>
        <v>0</v>
      </c>
      <c r="LZ166" s="3">
        <v>0</v>
      </c>
      <c r="MA166" s="32">
        <f t="shared" si="1295"/>
        <v>0</v>
      </c>
      <c r="MB166" s="58">
        <v>0</v>
      </c>
      <c r="MC166" s="59">
        <f t="shared" si="1296"/>
        <v>0</v>
      </c>
      <c r="MD166" s="58">
        <v>0</v>
      </c>
      <c r="ME166" s="59">
        <f t="shared" si="1297"/>
        <v>0</v>
      </c>
      <c r="MF166" s="58">
        <v>0</v>
      </c>
      <c r="MG166" s="59">
        <f t="shared" si="1298"/>
        <v>0</v>
      </c>
      <c r="MH166" s="42">
        <f t="shared" si="1299"/>
        <v>3</v>
      </c>
      <c r="MI166" s="10">
        <f t="shared" si="1300"/>
        <v>4974.7710717705877</v>
      </c>
      <c r="MJ166" s="36" t="str">
        <f t="shared" si="1301"/>
        <v>AM-A1</v>
      </c>
      <c r="MK166" s="98" t="s">
        <v>294</v>
      </c>
      <c r="ML166" s="17">
        <v>1658.2570239235292</v>
      </c>
      <c r="MM166" s="100">
        <v>0</v>
      </c>
      <c r="MN166" s="88">
        <v>0</v>
      </c>
      <c r="MO166" s="3">
        <v>0</v>
      </c>
      <c r="MP166" s="88">
        <v>0</v>
      </c>
      <c r="MQ166" s="23">
        <f t="shared" si="1302"/>
        <v>0</v>
      </c>
      <c r="MR166" s="68">
        <f t="shared" si="1303"/>
        <v>0</v>
      </c>
      <c r="MS166" s="68">
        <f t="shared" si="1304"/>
        <v>0</v>
      </c>
      <c r="MT166" s="62">
        <f t="shared" si="1305"/>
        <v>0</v>
      </c>
      <c r="MU166" s="23" t="s">
        <v>646</v>
      </c>
      <c r="MV166" s="23">
        <v>0</v>
      </c>
      <c r="MW166" s="68">
        <v>0</v>
      </c>
      <c r="MX166" s="62">
        <f t="shared" si="1306"/>
        <v>0</v>
      </c>
      <c r="MY166" s="34">
        <f t="shared" si="1307"/>
        <v>0</v>
      </c>
      <c r="MZ166" s="143" t="str">
        <f t="shared" si="1308"/>
        <v>AM-A1</v>
      </c>
      <c r="NA166" s="143" t="str">
        <f t="shared" si="1309"/>
        <v>B0C55M2GBN</v>
      </c>
      <c r="NB166" s="143" t="str">
        <f t="shared" si="1310"/>
        <v>FBA78419</v>
      </c>
      <c r="NC166" s="17">
        <f t="shared" si="1311"/>
        <v>1658.2570239235292</v>
      </c>
      <c r="ND166" s="3">
        <v>0</v>
      </c>
      <c r="NE166" s="32">
        <f t="shared" si="1312"/>
        <v>0</v>
      </c>
      <c r="NF166" s="3">
        <v>3</v>
      </c>
      <c r="NG166" s="32">
        <f t="shared" si="1313"/>
        <v>4974.7710717705877</v>
      </c>
      <c r="NH166" s="3">
        <v>0</v>
      </c>
      <c r="NI166" s="32">
        <f t="shared" si="1314"/>
        <v>0</v>
      </c>
      <c r="NJ166" s="3">
        <v>0</v>
      </c>
      <c r="NK166" s="32">
        <f t="shared" si="1315"/>
        <v>0</v>
      </c>
      <c r="NL166" s="58">
        <v>0</v>
      </c>
      <c r="NM166" s="59">
        <f t="shared" si="1316"/>
        <v>0</v>
      </c>
      <c r="NN166" s="58">
        <v>0</v>
      </c>
      <c r="NO166" s="59">
        <f t="shared" si="1317"/>
        <v>0</v>
      </c>
      <c r="NP166" s="58">
        <v>0</v>
      </c>
      <c r="NQ166" s="59">
        <f t="shared" si="1318"/>
        <v>0</v>
      </c>
      <c r="NR166" s="42">
        <f t="shared" si="1319"/>
        <v>3</v>
      </c>
      <c r="NS166" s="92">
        <f t="shared" si="1320"/>
        <v>4974.7710717705877</v>
      </c>
      <c r="NT166" s="141">
        <v>0</v>
      </c>
      <c r="NU166" s="36" t="str">
        <f t="shared" si="1321"/>
        <v>AM-A1</v>
      </c>
      <c r="NV166" s="98" t="s">
        <v>294</v>
      </c>
      <c r="NW166" s="17">
        <v>1658.2570239235292</v>
      </c>
      <c r="NX166" s="100">
        <v>0</v>
      </c>
      <c r="NY166" s="88">
        <v>0</v>
      </c>
      <c r="NZ166" s="3">
        <v>0</v>
      </c>
      <c r="OA166" s="88">
        <v>0</v>
      </c>
      <c r="OB166" s="23">
        <f t="shared" si="1322"/>
        <v>0</v>
      </c>
      <c r="OC166" s="68">
        <f t="shared" si="1323"/>
        <v>0</v>
      </c>
      <c r="OD166" s="68">
        <f t="shared" si="1324"/>
        <v>0</v>
      </c>
      <c r="OE166" s="62">
        <f t="shared" si="1325"/>
        <v>0</v>
      </c>
      <c r="OF166" s="23" t="s">
        <v>646</v>
      </c>
      <c r="OG166" s="23">
        <v>0</v>
      </c>
      <c r="OH166" s="68">
        <v>0</v>
      </c>
      <c r="OI166" s="62">
        <f t="shared" si="1326"/>
        <v>0</v>
      </c>
      <c r="OJ166" s="34">
        <f t="shared" si="1327"/>
        <v>0</v>
      </c>
      <c r="OK166" s="143" t="str">
        <f t="shared" si="1328"/>
        <v>AM-A1</v>
      </c>
      <c r="OL166" s="143" t="str">
        <f t="shared" si="1329"/>
        <v>B0C55M2GBN</v>
      </c>
      <c r="OM166" s="143" t="str">
        <f t="shared" si="1330"/>
        <v>FBA78419</v>
      </c>
      <c r="ON166" s="17">
        <f t="shared" si="1331"/>
        <v>1658.2570239235292</v>
      </c>
      <c r="OO166" s="3">
        <v>0</v>
      </c>
      <c r="OP166" s="32">
        <f t="shared" si="1332"/>
        <v>0</v>
      </c>
      <c r="OQ166" s="3">
        <v>3</v>
      </c>
      <c r="OR166" s="32">
        <f t="shared" si="1333"/>
        <v>4974.7710717705877</v>
      </c>
      <c r="OS166" s="3">
        <v>0</v>
      </c>
      <c r="OT166" s="32">
        <f t="shared" si="1334"/>
        <v>0</v>
      </c>
      <c r="OU166" s="3">
        <v>0</v>
      </c>
      <c r="OV166" s="32">
        <f t="shared" si="1335"/>
        <v>0</v>
      </c>
      <c r="OW166" s="58">
        <v>0</v>
      </c>
      <c r="OX166" s="59">
        <f t="shared" si="1336"/>
        <v>0</v>
      </c>
      <c r="OY166" s="58">
        <v>0</v>
      </c>
      <c r="OZ166" s="59">
        <f t="shared" si="1337"/>
        <v>0</v>
      </c>
      <c r="PA166" s="58">
        <v>0</v>
      </c>
      <c r="PB166" s="59">
        <f t="shared" si="1338"/>
        <v>0</v>
      </c>
      <c r="PC166" s="42">
        <f t="shared" si="1339"/>
        <v>3</v>
      </c>
      <c r="PD166" s="92">
        <f t="shared" si="1340"/>
        <v>4974.7710717705877</v>
      </c>
      <c r="PE166" s="141">
        <v>0</v>
      </c>
      <c r="PF166" s="36" t="str">
        <f t="shared" si="1341"/>
        <v>AM-A1</v>
      </c>
      <c r="PG166" s="98" t="s">
        <v>294</v>
      </c>
      <c r="PH166" s="17">
        <v>1658.2570239235292</v>
      </c>
      <c r="PI166" s="100">
        <v>0</v>
      </c>
      <c r="PJ166" s="88">
        <v>0</v>
      </c>
      <c r="PK166" s="3">
        <v>0</v>
      </c>
      <c r="PL166" s="88">
        <v>0</v>
      </c>
      <c r="PM166" s="23">
        <f t="shared" si="1342"/>
        <v>0</v>
      </c>
      <c r="PN166" s="68">
        <f t="shared" si="1343"/>
        <v>0</v>
      </c>
      <c r="PO166" s="68">
        <f t="shared" si="1344"/>
        <v>0</v>
      </c>
      <c r="PP166" s="62">
        <f t="shared" si="1345"/>
        <v>0</v>
      </c>
      <c r="PQ166" s="23" t="s">
        <v>646</v>
      </c>
      <c r="PR166" s="23">
        <v>0</v>
      </c>
      <c r="PS166" s="68">
        <v>0</v>
      </c>
      <c r="PT166" s="62">
        <f t="shared" si="1346"/>
        <v>0</v>
      </c>
      <c r="PU166" s="34">
        <f t="shared" si="1347"/>
        <v>0</v>
      </c>
      <c r="PV166" s="143" t="str">
        <f t="shared" si="1348"/>
        <v>AM-A1</v>
      </c>
      <c r="PW166" s="143" t="str">
        <f t="shared" si="1349"/>
        <v>B0C55M2GBN</v>
      </c>
      <c r="PX166" s="143" t="str">
        <f t="shared" si="1350"/>
        <v>FBA78419</v>
      </c>
      <c r="PY166" s="17">
        <f t="shared" si="1351"/>
        <v>1658.2570239235292</v>
      </c>
      <c r="PZ166" s="3">
        <v>0</v>
      </c>
      <c r="QA166" s="32">
        <f t="shared" si="1352"/>
        <v>0</v>
      </c>
      <c r="QB166" s="3"/>
      <c r="QC166" s="32">
        <f t="shared" si="1353"/>
        <v>0</v>
      </c>
      <c r="QD166" s="3">
        <v>0</v>
      </c>
      <c r="QE166" s="32">
        <f t="shared" si="1354"/>
        <v>0</v>
      </c>
      <c r="QF166" s="3">
        <v>0</v>
      </c>
      <c r="QG166" s="32">
        <f t="shared" si="1355"/>
        <v>0</v>
      </c>
      <c r="QH166" s="58">
        <v>0</v>
      </c>
      <c r="QI166" s="59">
        <f t="shared" si="1356"/>
        <v>0</v>
      </c>
      <c r="QJ166" s="58">
        <v>0</v>
      </c>
      <c r="QK166" s="59">
        <f t="shared" si="1357"/>
        <v>0</v>
      </c>
      <c r="QL166" s="58">
        <v>0</v>
      </c>
      <c r="QM166" s="59">
        <f t="shared" si="1358"/>
        <v>0</v>
      </c>
      <c r="QN166" s="42">
        <f t="shared" si="1359"/>
        <v>0</v>
      </c>
      <c r="QO166" s="92">
        <f t="shared" si="1360"/>
        <v>0</v>
      </c>
      <c r="QP166" s="141">
        <v>0</v>
      </c>
      <c r="QQ166" s="36" t="str">
        <f t="shared" si="1361"/>
        <v>AM-A1</v>
      </c>
      <c r="QR166" s="98" t="s">
        <v>294</v>
      </c>
      <c r="QS166" s="17">
        <v>1658.2570239235292</v>
      </c>
      <c r="QT166" s="100">
        <v>0</v>
      </c>
      <c r="QU166" s="88">
        <v>0</v>
      </c>
      <c r="QV166" s="3">
        <v>0</v>
      </c>
      <c r="QW166" s="88">
        <v>0</v>
      </c>
      <c r="QX166" s="23">
        <f t="shared" si="1139"/>
        <v>0</v>
      </c>
      <c r="QY166" s="68">
        <f t="shared" si="1140"/>
        <v>0</v>
      </c>
      <c r="QZ166" s="68">
        <f t="shared" si="1141"/>
        <v>0</v>
      </c>
      <c r="RA166" s="62">
        <f t="shared" si="1142"/>
        <v>0</v>
      </c>
      <c r="RB166" s="23" t="s">
        <v>646</v>
      </c>
      <c r="RC166" s="23">
        <v>0</v>
      </c>
      <c r="RD166" s="68">
        <v>0</v>
      </c>
      <c r="RE166" s="62">
        <f t="shared" si="1143"/>
        <v>0</v>
      </c>
      <c r="RF166" s="34">
        <f t="shared" si="1144"/>
        <v>0</v>
      </c>
      <c r="RG166" s="143" t="str">
        <f t="shared" si="1145"/>
        <v>AM-A1</v>
      </c>
      <c r="RH166" s="143" t="str">
        <f t="shared" si="1146"/>
        <v>B0C55M2GBN</v>
      </c>
      <c r="RI166" s="143" t="str">
        <f t="shared" si="1147"/>
        <v>FBA78419</v>
      </c>
      <c r="RJ166" s="17">
        <f t="shared" si="1148"/>
        <v>1658.2570239235292</v>
      </c>
      <c r="RK166" s="3">
        <v>0</v>
      </c>
      <c r="RL166" s="32">
        <f t="shared" si="1149"/>
        <v>0</v>
      </c>
      <c r="RM166" s="3">
        <v>3</v>
      </c>
      <c r="RN166" s="32">
        <f t="shared" si="1150"/>
        <v>4974.7710717705877</v>
      </c>
      <c r="RO166" s="3">
        <v>0</v>
      </c>
      <c r="RP166" s="32">
        <f t="shared" si="1151"/>
        <v>0</v>
      </c>
      <c r="RQ166" s="3">
        <v>0</v>
      </c>
      <c r="RR166" s="32">
        <f t="shared" si="1152"/>
        <v>0</v>
      </c>
      <c r="RS166" s="58">
        <v>0</v>
      </c>
      <c r="RT166" s="59">
        <f t="shared" si="1153"/>
        <v>0</v>
      </c>
      <c r="RU166" s="58">
        <v>0</v>
      </c>
      <c r="RV166" s="59">
        <f t="shared" si="1154"/>
        <v>0</v>
      </c>
      <c r="RW166" s="58">
        <v>0</v>
      </c>
      <c r="RX166" s="59">
        <f t="shared" si="1155"/>
        <v>0</v>
      </c>
      <c r="RY166" s="42">
        <f t="shared" si="1156"/>
        <v>3</v>
      </c>
      <c r="RZ166" s="92">
        <f t="shared" si="1157"/>
        <v>4974.7710717705877</v>
      </c>
      <c r="SA166" s="141">
        <v>0</v>
      </c>
      <c r="SB166" s="36" t="str">
        <f t="shared" si="1158"/>
        <v>AM-A1</v>
      </c>
      <c r="SC166" s="98" t="s">
        <v>294</v>
      </c>
      <c r="SD166" s="17">
        <f t="shared" si="1159"/>
        <v>1658.2570239235292</v>
      </c>
      <c r="SE166" s="100">
        <v>0</v>
      </c>
      <c r="SF166" s="88">
        <v>0</v>
      </c>
      <c r="SG166" s="3">
        <v>0</v>
      </c>
      <c r="SH166" s="88">
        <v>0</v>
      </c>
      <c r="SI166" s="23">
        <f t="shared" si="1096"/>
        <v>0</v>
      </c>
      <c r="SJ166" s="68">
        <f t="shared" si="1097"/>
        <v>0</v>
      </c>
      <c r="SK166" s="68">
        <f t="shared" si="1098"/>
        <v>0</v>
      </c>
      <c r="SL166" s="62">
        <f t="shared" si="1099"/>
        <v>0</v>
      </c>
      <c r="SM166" s="23">
        <v>0</v>
      </c>
      <c r="SN166" s="23">
        <v>0</v>
      </c>
      <c r="SO166" s="68">
        <v>0</v>
      </c>
      <c r="SP166" s="62">
        <f t="shared" si="1100"/>
        <v>0</v>
      </c>
      <c r="SQ166" s="34">
        <f t="shared" si="1101"/>
        <v>0</v>
      </c>
      <c r="SR166" s="143" t="str">
        <f t="shared" si="1102"/>
        <v>AM-A1</v>
      </c>
      <c r="SS166" s="143" t="str">
        <f t="shared" si="1103"/>
        <v>B0C55M2GBN</v>
      </c>
      <c r="ST166" s="143" t="str">
        <f t="shared" si="1104"/>
        <v>FBA78419</v>
      </c>
      <c r="SU166" s="17">
        <f t="shared" si="1105"/>
        <v>1658.2570239235292</v>
      </c>
      <c r="SV166" s="3">
        <v>0</v>
      </c>
      <c r="SW166" s="32">
        <f t="shared" si="1106"/>
        <v>0</v>
      </c>
      <c r="SX166" s="3">
        <v>3</v>
      </c>
      <c r="SY166" s="32">
        <f t="shared" si="1107"/>
        <v>4974.7710717705877</v>
      </c>
      <c r="SZ166" s="3">
        <v>0</v>
      </c>
      <c r="TA166" s="32">
        <f t="shared" si="1108"/>
        <v>0</v>
      </c>
      <c r="TB166" s="3">
        <v>0</v>
      </c>
      <c r="TC166" s="32">
        <f t="shared" si="1109"/>
        <v>0</v>
      </c>
      <c r="TD166" s="58">
        <v>0</v>
      </c>
      <c r="TE166" s="59">
        <f t="shared" si="1110"/>
        <v>0</v>
      </c>
      <c r="TF166" s="58">
        <v>0</v>
      </c>
      <c r="TG166" s="59">
        <f t="shared" si="1111"/>
        <v>0</v>
      </c>
      <c r="TH166" s="58">
        <v>0</v>
      </c>
      <c r="TI166" s="59">
        <f t="shared" si="1112"/>
        <v>0</v>
      </c>
      <c r="TJ166" s="42">
        <f t="shared" si="1113"/>
        <v>3</v>
      </c>
      <c r="TK166" s="92">
        <f t="shared" si="1114"/>
        <v>4974.7710717705877</v>
      </c>
      <c r="TL166" s="141">
        <v>0</v>
      </c>
      <c r="TM166" s="36" t="str">
        <f t="shared" si="1115"/>
        <v>AM-A1</v>
      </c>
      <c r="TN166" s="98" t="s">
        <v>294</v>
      </c>
      <c r="TO166" s="17">
        <f t="shared" si="1116"/>
        <v>1658.2570239235292</v>
      </c>
      <c r="TP166" s="100">
        <v>0</v>
      </c>
      <c r="TQ166" s="88">
        <v>0</v>
      </c>
      <c r="TR166" s="3">
        <v>0</v>
      </c>
      <c r="TS166" s="88">
        <v>0</v>
      </c>
      <c r="TT166" s="23">
        <f t="shared" si="1117"/>
        <v>0</v>
      </c>
      <c r="TU166" s="68">
        <f t="shared" si="1118"/>
        <v>0</v>
      </c>
      <c r="TV166" s="68">
        <f t="shared" si="1119"/>
        <v>0</v>
      </c>
      <c r="TW166" s="62">
        <f t="shared" si="1120"/>
        <v>0</v>
      </c>
      <c r="TX166" s="23">
        <v>0</v>
      </c>
      <c r="TY166" s="23">
        <v>0</v>
      </c>
      <c r="TZ166" s="68">
        <v>0</v>
      </c>
      <c r="UA166" s="62">
        <f t="shared" si="1121"/>
        <v>0</v>
      </c>
      <c r="UB166" s="34">
        <f t="shared" si="1122"/>
        <v>0</v>
      </c>
      <c r="UC166" s="143" t="str">
        <f t="shared" si="1123"/>
        <v>AM-A1</v>
      </c>
      <c r="UD166" s="143" t="str">
        <f t="shared" si="1124"/>
        <v>B0C55M2GBN</v>
      </c>
      <c r="UE166" s="143" t="str">
        <f t="shared" si="1125"/>
        <v>FBA78419</v>
      </c>
      <c r="UF166" s="17">
        <f t="shared" si="1126"/>
        <v>1658.2570239235292</v>
      </c>
      <c r="UG166" s="3">
        <v>0</v>
      </c>
      <c r="UH166" s="32">
        <f t="shared" si="1127"/>
        <v>0</v>
      </c>
      <c r="UI166" s="3">
        <v>3</v>
      </c>
      <c r="UJ166" s="32">
        <f t="shared" si="1128"/>
        <v>4974.7710717705877</v>
      </c>
      <c r="UK166" s="3">
        <v>0</v>
      </c>
      <c r="UL166" s="32">
        <f t="shared" si="1129"/>
        <v>0</v>
      </c>
      <c r="UM166" s="3">
        <v>0</v>
      </c>
      <c r="UN166" s="32">
        <f t="shared" si="1130"/>
        <v>0</v>
      </c>
      <c r="UO166" s="58">
        <v>0</v>
      </c>
      <c r="UP166" s="59">
        <f t="shared" si="1131"/>
        <v>0</v>
      </c>
      <c r="UQ166" s="58">
        <v>0</v>
      </c>
      <c r="UR166" s="59">
        <f t="shared" si="1132"/>
        <v>0</v>
      </c>
      <c r="US166" s="58">
        <v>0</v>
      </c>
      <c r="UT166" s="59">
        <f t="shared" si="1133"/>
        <v>0</v>
      </c>
      <c r="UU166" s="42">
        <f t="shared" si="1134"/>
        <v>3</v>
      </c>
      <c r="UV166" s="92">
        <f t="shared" si="1135"/>
        <v>4974.7710717705877</v>
      </c>
      <c r="UW166" s="141">
        <v>0</v>
      </c>
      <c r="UX166" s="36" t="str">
        <f t="shared" si="1136"/>
        <v>AM-A1</v>
      </c>
      <c r="UY166" s="98" t="s">
        <v>294</v>
      </c>
      <c r="UZ166" s="17">
        <f t="shared" si="1137"/>
        <v>1658.2570239235292</v>
      </c>
      <c r="VA166" s="100">
        <v>0</v>
      </c>
      <c r="VB166" s="88">
        <v>0</v>
      </c>
      <c r="VC166" s="3">
        <v>0</v>
      </c>
      <c r="VD166" s="88">
        <v>0</v>
      </c>
      <c r="VE166" s="23">
        <f t="shared" si="1048"/>
        <v>0</v>
      </c>
      <c r="VF166" s="68">
        <f t="shared" si="1049"/>
        <v>0</v>
      </c>
      <c r="VG166" s="68">
        <f t="shared" si="1050"/>
        <v>0</v>
      </c>
      <c r="VH166" s="62">
        <f t="shared" si="1051"/>
        <v>0</v>
      </c>
      <c r="VI166" s="23">
        <v>0</v>
      </c>
      <c r="VJ166" s="23">
        <v>0</v>
      </c>
      <c r="VK166" s="68">
        <v>0</v>
      </c>
      <c r="VL166" s="62">
        <f t="shared" si="1138"/>
        <v>0</v>
      </c>
      <c r="VM166" s="34">
        <f t="shared" si="1052"/>
        <v>0</v>
      </c>
      <c r="VN166" s="143" t="str">
        <f t="shared" si="1044"/>
        <v>AM-A1</v>
      </c>
      <c r="VO166" s="143" t="str">
        <f t="shared" si="1045"/>
        <v>B0C55M2GBN</v>
      </c>
      <c r="VP166" s="143" t="str">
        <f t="shared" si="1046"/>
        <v>FBA78419</v>
      </c>
      <c r="VQ166" s="17">
        <f t="shared" si="1053"/>
        <v>1658.2570239235292</v>
      </c>
      <c r="VR166" s="3">
        <v>0</v>
      </c>
      <c r="VS166" s="32">
        <f t="shared" si="1054"/>
        <v>0</v>
      </c>
      <c r="VT166" s="3">
        <v>3</v>
      </c>
      <c r="VU166" s="32">
        <f t="shared" si="1055"/>
        <v>4974.7710717705877</v>
      </c>
      <c r="VV166" s="3">
        <v>0</v>
      </c>
      <c r="VW166" s="32">
        <f t="shared" si="1056"/>
        <v>0</v>
      </c>
      <c r="VX166" s="3">
        <v>0</v>
      </c>
      <c r="VY166" s="32">
        <f t="shared" si="1057"/>
        <v>0</v>
      </c>
      <c r="VZ166" s="58">
        <v>0</v>
      </c>
      <c r="WA166" s="59">
        <f t="shared" si="1058"/>
        <v>0</v>
      </c>
      <c r="WB166" s="58">
        <v>0</v>
      </c>
      <c r="WC166" s="59">
        <f t="shared" si="1059"/>
        <v>0</v>
      </c>
      <c r="WD166" s="58">
        <v>0</v>
      </c>
      <c r="WE166" s="59">
        <f t="shared" si="1060"/>
        <v>0</v>
      </c>
      <c r="WF166" s="42">
        <f t="shared" si="1061"/>
        <v>3</v>
      </c>
      <c r="WG166" s="92">
        <f t="shared" si="1062"/>
        <v>4974.7710717705877</v>
      </c>
      <c r="WH166" s="141">
        <v>0</v>
      </c>
      <c r="WI166" s="36" t="str">
        <f t="shared" si="1047"/>
        <v>AM-A1</v>
      </c>
      <c r="WJ166" s="98" t="s">
        <v>294</v>
      </c>
      <c r="WK166" s="17">
        <f t="shared" si="1063"/>
        <v>1658.2570239235292</v>
      </c>
    </row>
    <row r="167" spans="1:609">
      <c r="A167" s="155" t="s">
        <v>158</v>
      </c>
      <c r="B167" s="157" t="s">
        <v>157</v>
      </c>
      <c r="C167" s="152" t="s">
        <v>294</v>
      </c>
      <c r="D167" s="150" t="s">
        <v>669</v>
      </c>
      <c r="E167" s="157" t="s">
        <v>273</v>
      </c>
      <c r="F167" s="165" t="s">
        <v>296</v>
      </c>
      <c r="G167" s="168" t="s">
        <v>368</v>
      </c>
      <c r="H167" s="159" t="s">
        <v>473</v>
      </c>
      <c r="I167" s="159" t="s">
        <v>432</v>
      </c>
      <c r="J167" s="187">
        <v>1546.5161112852943</v>
      </c>
      <c r="K167" s="134" t="s">
        <v>196</v>
      </c>
      <c r="L167" s="136">
        <v>0</v>
      </c>
      <c r="M167" s="120">
        <v>0</v>
      </c>
      <c r="N167" s="137">
        <v>0</v>
      </c>
      <c r="O167" s="120">
        <v>0</v>
      </c>
      <c r="P167" s="122">
        <f t="shared" si="1160"/>
        <v>0</v>
      </c>
      <c r="Q167" s="136">
        <v>0</v>
      </c>
      <c r="R167" s="120">
        <v>0</v>
      </c>
      <c r="S167" s="138">
        <v>0</v>
      </c>
      <c r="T167" s="120">
        <v>0</v>
      </c>
      <c r="U167" s="122">
        <f t="shared" si="1161"/>
        <v>0</v>
      </c>
      <c r="V167" s="136">
        <v>0</v>
      </c>
      <c r="W167" s="120">
        <v>0</v>
      </c>
      <c r="X167" s="120">
        <v>0</v>
      </c>
      <c r="Y167" s="120">
        <v>0</v>
      </c>
      <c r="Z167" s="122">
        <f t="shared" si="1162"/>
        <v>0</v>
      </c>
      <c r="AA167" s="116">
        <f t="shared" si="1163"/>
        <v>0</v>
      </c>
      <c r="AB167" s="136">
        <v>0</v>
      </c>
      <c r="AC167" s="120">
        <v>0</v>
      </c>
      <c r="AD167" s="120">
        <v>0</v>
      </c>
      <c r="AE167" s="120">
        <v>0</v>
      </c>
      <c r="AF167" s="122">
        <f t="shared" si="1164"/>
        <v>0</v>
      </c>
      <c r="AG167" s="116">
        <f t="shared" si="1165"/>
        <v>0</v>
      </c>
      <c r="AH167" s="114">
        <v>0</v>
      </c>
      <c r="AI167" s="120">
        <v>0</v>
      </c>
      <c r="AJ167" s="120">
        <v>0</v>
      </c>
      <c r="AK167" s="120">
        <v>0</v>
      </c>
      <c r="AL167" s="122">
        <f t="shared" si="1166"/>
        <v>0</v>
      </c>
      <c r="AM167" s="116">
        <f t="shared" si="1167"/>
        <v>0</v>
      </c>
      <c r="AN167" s="114">
        <v>1</v>
      </c>
      <c r="AO167" s="120">
        <v>0</v>
      </c>
      <c r="AP167" s="120">
        <v>0</v>
      </c>
      <c r="AQ167" s="122">
        <f t="shared" si="1168"/>
        <v>0</v>
      </c>
      <c r="AR167" s="123" t="e">
        <f>AQ167*#REF!</f>
        <v>#REF!</v>
      </c>
      <c r="AS167" s="116" t="e">
        <f t="shared" si="1169"/>
        <v>#REF!</v>
      </c>
      <c r="AT167" s="114">
        <v>0.99439999999999995</v>
      </c>
      <c r="AU167" s="120">
        <v>0</v>
      </c>
      <c r="AV167" s="120">
        <v>0</v>
      </c>
      <c r="AW167" s="122">
        <f t="shared" si="1170"/>
        <v>0</v>
      </c>
      <c r="AX167" s="123" t="e">
        <f>AW167*#REF!</f>
        <v>#REF!</v>
      </c>
      <c r="AY167" s="116" t="e">
        <f t="shared" si="1171"/>
        <v>#REF!</v>
      </c>
      <c r="AZ167" s="114">
        <v>0.99409999999999998</v>
      </c>
      <c r="BA167" s="120">
        <v>0</v>
      </c>
      <c r="BB167" s="120">
        <v>0</v>
      </c>
      <c r="BC167" s="122">
        <f t="shared" si="1172"/>
        <v>0</v>
      </c>
      <c r="BD167" s="123" t="e">
        <f>BC167*#REF!</f>
        <v>#REF!</v>
      </c>
      <c r="BE167" s="116" t="e">
        <f t="shared" si="1173"/>
        <v>#REF!</v>
      </c>
      <c r="BF167" s="114">
        <v>1</v>
      </c>
      <c r="BG167" s="120">
        <v>0</v>
      </c>
      <c r="BH167" s="120">
        <v>1</v>
      </c>
      <c r="BI167" s="122">
        <f t="shared" si="1174"/>
        <v>1</v>
      </c>
      <c r="BJ167" s="123" t="e">
        <f>BI167*#REF!</f>
        <v>#REF!</v>
      </c>
      <c r="BK167" s="115" t="e">
        <f t="shared" si="1175"/>
        <v>#REF!</v>
      </c>
      <c r="BL167" s="114">
        <v>0.96640000000000004</v>
      </c>
      <c r="BM167" s="120">
        <v>0</v>
      </c>
      <c r="BN167" s="120">
        <v>5</v>
      </c>
      <c r="BO167" s="122">
        <f t="shared" si="1176"/>
        <v>5</v>
      </c>
      <c r="BP167" s="123" t="e">
        <f>BO167*#REF!</f>
        <v>#REF!</v>
      </c>
      <c r="BQ167" s="115" t="e">
        <f t="shared" si="1177"/>
        <v>#REF!</v>
      </c>
      <c r="BR167" s="114">
        <v>0.98980000000000001</v>
      </c>
      <c r="BS167" s="120">
        <v>0</v>
      </c>
      <c r="BT167" s="120">
        <v>2</v>
      </c>
      <c r="BU167" s="120">
        <v>5998</v>
      </c>
      <c r="BV167" s="120">
        <v>0</v>
      </c>
      <c r="BW167" s="120">
        <v>0</v>
      </c>
      <c r="BX167" s="120">
        <v>2</v>
      </c>
      <c r="BY167" s="120">
        <v>3698</v>
      </c>
      <c r="BZ167" s="122">
        <f t="shared" si="1178"/>
        <v>4</v>
      </c>
      <c r="CA167" s="122">
        <f t="shared" si="1179"/>
        <v>9696</v>
      </c>
      <c r="CB167" s="115">
        <f t="shared" si="1180"/>
        <v>1.1850012050934285E-3</v>
      </c>
      <c r="CC167" s="123" t="e">
        <f>BZ167*#REF!</f>
        <v>#REF!</v>
      </c>
      <c r="CD167" s="120">
        <v>5</v>
      </c>
      <c r="CE167" s="120">
        <v>13995</v>
      </c>
      <c r="CF167" s="120">
        <v>0</v>
      </c>
      <c r="CG167" s="120">
        <v>0</v>
      </c>
      <c r="CH167" s="120">
        <v>0</v>
      </c>
      <c r="CI167" s="120">
        <v>0</v>
      </c>
      <c r="CJ167" s="122">
        <f t="shared" si="1181"/>
        <v>5</v>
      </c>
      <c r="CK167" s="122">
        <f t="shared" si="1182"/>
        <v>13995</v>
      </c>
      <c r="CL167" s="116">
        <f t="shared" si="1183"/>
        <v>1.8890545608711059E-3</v>
      </c>
      <c r="CM167" s="123" t="e">
        <f>CJ167*#REF!</f>
        <v>#REF!</v>
      </c>
      <c r="CN167" s="120">
        <v>19</v>
      </c>
      <c r="CO167" s="120">
        <v>53168.04</v>
      </c>
      <c r="CP167" s="120">
        <v>0</v>
      </c>
      <c r="CQ167" s="120">
        <v>0</v>
      </c>
      <c r="CR167" s="120">
        <v>0</v>
      </c>
      <c r="CS167" s="120">
        <v>0</v>
      </c>
      <c r="CT167" s="122">
        <f t="shared" si="1184"/>
        <v>19</v>
      </c>
      <c r="CU167" s="122">
        <f t="shared" si="1185"/>
        <v>53168.04</v>
      </c>
      <c r="CV167" s="116">
        <f t="shared" si="1186"/>
        <v>7.5141081592108487E-3</v>
      </c>
      <c r="CW167" s="123" t="e">
        <f>CT167*#REF!</f>
        <v>#REF!</v>
      </c>
      <c r="CX167" s="120">
        <v>28</v>
      </c>
      <c r="CY167" s="120">
        <v>78148.08</v>
      </c>
      <c r="CZ167" s="120">
        <v>0</v>
      </c>
      <c r="DA167" s="120">
        <v>0</v>
      </c>
      <c r="DB167" s="122">
        <f t="shared" si="1187"/>
        <v>28</v>
      </c>
      <c r="DC167" s="122">
        <f t="shared" si="1188"/>
        <v>78148.08</v>
      </c>
      <c r="DD167" s="116">
        <f t="shared" si="1189"/>
        <v>1.0211210068914961E-2</v>
      </c>
      <c r="DE167" s="122">
        <v>1249</v>
      </c>
      <c r="DF167" s="122">
        <v>32</v>
      </c>
      <c r="DG167" s="122">
        <v>81059.039999999994</v>
      </c>
      <c r="DH167" s="123" t="e">
        <f>DB167*#REF!</f>
        <v>#REF!</v>
      </c>
      <c r="DI167" s="120">
        <v>3</v>
      </c>
      <c r="DJ167" s="120">
        <v>8352</v>
      </c>
      <c r="DK167" s="120">
        <v>0</v>
      </c>
      <c r="DL167" s="120">
        <v>0</v>
      </c>
      <c r="DM167" s="122">
        <f t="shared" si="1190"/>
        <v>3</v>
      </c>
      <c r="DN167" s="122">
        <f t="shared" si="1191"/>
        <v>8352</v>
      </c>
      <c r="DO167" s="122">
        <f t="shared" si="1192"/>
        <v>7077.9661016949158</v>
      </c>
      <c r="DP167" s="116">
        <f t="shared" si="1193"/>
        <v>9.5662028691585147E-4</v>
      </c>
      <c r="DQ167" s="122">
        <v>384</v>
      </c>
      <c r="DR167" s="122">
        <v>4</v>
      </c>
      <c r="DS167" s="122">
        <v>8352</v>
      </c>
      <c r="DT167" s="116">
        <f t="shared" si="1194"/>
        <v>8.3371575085563522E-4</v>
      </c>
      <c r="DU167" s="123" t="e">
        <f>DM167*#REF!</f>
        <v>#REF!</v>
      </c>
      <c r="DV167" s="117">
        <f t="shared" si="1195"/>
        <v>-0.875</v>
      </c>
      <c r="DW167" s="117">
        <f t="shared" si="1196"/>
        <v>-0.8928571428571429</v>
      </c>
      <c r="DX167" s="123">
        <v>2855.7599999999998</v>
      </c>
      <c r="DY167" s="122">
        <v>11</v>
      </c>
      <c r="DZ167" s="123">
        <v>21050.01</v>
      </c>
      <c r="EA167" s="116">
        <f t="shared" si="1197"/>
        <v>0.13566549374560868</v>
      </c>
      <c r="EB167" s="116">
        <f t="shared" si="1198"/>
        <v>0.40347183908045969</v>
      </c>
      <c r="EC167" s="116" t="s">
        <v>461</v>
      </c>
      <c r="ED167" s="116" t="s">
        <v>461</v>
      </c>
      <c r="EE167" s="120">
        <v>0</v>
      </c>
      <c r="EF167" s="120">
        <v>0</v>
      </c>
      <c r="EG167" s="120">
        <v>0</v>
      </c>
      <c r="EH167" s="120">
        <v>0</v>
      </c>
      <c r="EI167" s="122">
        <f t="shared" si="1199"/>
        <v>0</v>
      </c>
      <c r="EJ167" s="122">
        <f t="shared" si="1200"/>
        <v>0</v>
      </c>
      <c r="EK167" s="122">
        <f t="shared" si="1201"/>
        <v>0</v>
      </c>
      <c r="EL167" s="117">
        <f t="shared" si="1202"/>
        <v>0</v>
      </c>
      <c r="EM167" s="122">
        <v>0</v>
      </c>
      <c r="EN167" s="122">
        <v>0</v>
      </c>
      <c r="EO167" s="122">
        <v>0</v>
      </c>
      <c r="EP167" s="117">
        <f t="shared" si="1203"/>
        <v>0</v>
      </c>
      <c r="EQ167" s="123" t="e">
        <f>EI167*#REF!</f>
        <v>#REF!</v>
      </c>
      <c r="ER167" s="116">
        <f t="shared" si="1204"/>
        <v>-1</v>
      </c>
      <c r="ES167" s="116">
        <f t="shared" si="1205"/>
        <v>-1</v>
      </c>
      <c r="ET167" s="117"/>
      <c r="EU167" s="117"/>
      <c r="EV167" s="120">
        <v>0</v>
      </c>
      <c r="EW167" s="120">
        <v>0</v>
      </c>
      <c r="EX167" s="120">
        <v>0</v>
      </c>
      <c r="EY167" s="120">
        <v>0</v>
      </c>
      <c r="EZ167" s="122">
        <f t="shared" si="1206"/>
        <v>0</v>
      </c>
      <c r="FA167" s="122">
        <f t="shared" si="1207"/>
        <v>0</v>
      </c>
      <c r="FB167" s="124">
        <f t="shared" si="1208"/>
        <v>0</v>
      </c>
      <c r="FC167" s="117">
        <f t="shared" si="1209"/>
        <v>0</v>
      </c>
      <c r="FD167" s="122">
        <v>18</v>
      </c>
      <c r="FE167" s="122">
        <v>1</v>
      </c>
      <c r="FF167" s="122">
        <v>3899</v>
      </c>
      <c r="FG167" s="117">
        <f t="shared" si="1210"/>
        <v>2.9665521548876219E-4</v>
      </c>
      <c r="FH167" s="123" t="e">
        <f>EZ167*#REF!</f>
        <v>#REF!</v>
      </c>
      <c r="FI167" s="120">
        <v>0</v>
      </c>
      <c r="FJ167" s="120">
        <v>0</v>
      </c>
      <c r="FK167" s="120">
        <v>0</v>
      </c>
      <c r="FL167" s="120">
        <v>0</v>
      </c>
      <c r="FM167" s="122">
        <f t="shared" si="1211"/>
        <v>0</v>
      </c>
      <c r="FN167" s="122">
        <f t="shared" si="1212"/>
        <v>0</v>
      </c>
      <c r="FO167" s="124">
        <f t="shared" si="1213"/>
        <v>0</v>
      </c>
      <c r="FP167" s="117">
        <f t="shared" si="1214"/>
        <v>0</v>
      </c>
      <c r="FQ167" s="122">
        <v>1</v>
      </c>
      <c r="FR167" s="122">
        <v>0</v>
      </c>
      <c r="FS167" s="118">
        <v>0</v>
      </c>
      <c r="FT167" s="117">
        <f t="shared" si="1215"/>
        <v>0</v>
      </c>
      <c r="FU167" s="123" t="e">
        <f>FM167*#REF!</f>
        <v>#REF!</v>
      </c>
      <c r="FV167" s="120">
        <v>0</v>
      </c>
      <c r="FW167" s="120">
        <v>0</v>
      </c>
      <c r="FX167" s="120">
        <v>0</v>
      </c>
      <c r="FY167" s="120">
        <v>0</v>
      </c>
      <c r="FZ167" s="122">
        <f t="shared" si="1216"/>
        <v>0</v>
      </c>
      <c r="GA167" s="122">
        <f t="shared" si="1217"/>
        <v>0</v>
      </c>
      <c r="GB167" s="124">
        <f t="shared" si="1218"/>
        <v>0</v>
      </c>
      <c r="GC167" s="117">
        <f t="shared" si="1219"/>
        <v>0</v>
      </c>
      <c r="GD167" s="122">
        <v>0</v>
      </c>
      <c r="GE167" s="122">
        <v>0</v>
      </c>
      <c r="GF167" s="118">
        <v>0</v>
      </c>
      <c r="GG167" s="117">
        <f t="shared" si="1220"/>
        <v>0</v>
      </c>
      <c r="GH167" s="123">
        <f t="shared" si="1221"/>
        <v>0</v>
      </c>
      <c r="GI167" s="120">
        <v>0</v>
      </c>
      <c r="GJ167" s="120">
        <v>0</v>
      </c>
      <c r="GK167" s="120"/>
      <c r="GL167" s="120"/>
      <c r="GM167" s="122">
        <f t="shared" si="1222"/>
        <v>0</v>
      </c>
      <c r="GN167" s="122">
        <f t="shared" si="1223"/>
        <v>0</v>
      </c>
      <c r="GO167" s="124">
        <f t="shared" si="1224"/>
        <v>0</v>
      </c>
      <c r="GP167" s="117">
        <f t="shared" si="1225"/>
        <v>0</v>
      </c>
      <c r="GQ167" s="122">
        <v>0</v>
      </c>
      <c r="GR167" s="122">
        <v>0</v>
      </c>
      <c r="GS167" s="118">
        <v>0</v>
      </c>
      <c r="GT167" s="117">
        <f t="shared" si="1226"/>
        <v>0</v>
      </c>
      <c r="GU167" s="123">
        <f t="shared" si="1227"/>
        <v>0</v>
      </c>
      <c r="GV167" s="120">
        <v>0</v>
      </c>
      <c r="GW167" s="120">
        <v>0</v>
      </c>
      <c r="GX167" s="120"/>
      <c r="GY167" s="120"/>
      <c r="GZ167" s="122">
        <f t="shared" si="1228"/>
        <v>0</v>
      </c>
      <c r="HA167" s="122">
        <f t="shared" si="1229"/>
        <v>0</v>
      </c>
      <c r="HB167" s="124">
        <f t="shared" si="1230"/>
        <v>0</v>
      </c>
      <c r="HC167" s="117">
        <f t="shared" si="1231"/>
        <v>0</v>
      </c>
      <c r="HD167" s="122">
        <v>93</v>
      </c>
      <c r="HE167" s="122">
        <v>2</v>
      </c>
      <c r="HF167" s="118">
        <v>2799</v>
      </c>
      <c r="HG167" s="117">
        <f t="shared" si="1232"/>
        <v>2.4281781090764674E-4</v>
      </c>
      <c r="HH167" s="123">
        <f t="shared" si="1233"/>
        <v>0</v>
      </c>
      <c r="HI167" s="120">
        <v>3</v>
      </c>
      <c r="HJ167" s="120">
        <v>8156</v>
      </c>
      <c r="HK167" s="120"/>
      <c r="HL167" s="120"/>
      <c r="HM167" s="122">
        <f t="shared" si="1234"/>
        <v>3</v>
      </c>
      <c r="HN167" s="122">
        <f t="shared" si="1235"/>
        <v>8156</v>
      </c>
      <c r="HO167" s="124">
        <f t="shared" si="1236"/>
        <v>6911.8644067796613</v>
      </c>
      <c r="HP167" s="117">
        <f t="shared" si="1237"/>
        <v>9.7374713143509042E-4</v>
      </c>
      <c r="HQ167" s="122">
        <v>106</v>
      </c>
      <c r="HR167" s="122">
        <v>4</v>
      </c>
      <c r="HS167" s="118">
        <v>8097</v>
      </c>
      <c r="HT167" s="117">
        <f t="shared" si="1238"/>
        <v>8.4031921544468733E-4</v>
      </c>
      <c r="HU167" s="123">
        <f t="shared" si="1239"/>
        <v>4639.5483338558824</v>
      </c>
      <c r="HV167" s="120">
        <v>1</v>
      </c>
      <c r="HW167" s="120">
        <v>2699</v>
      </c>
      <c r="HX167" s="120">
        <v>0</v>
      </c>
      <c r="HY167">
        <v>0</v>
      </c>
      <c r="HZ167" s="122">
        <f t="shared" si="1240"/>
        <v>1</v>
      </c>
      <c r="IA167" s="122">
        <f t="shared" si="1241"/>
        <v>2699</v>
      </c>
      <c r="IB167" s="124">
        <f t="shared" si="1242"/>
        <v>2287.2881355932204</v>
      </c>
      <c r="IC167" s="117">
        <f t="shared" si="1243"/>
        <v>2.2003539130693343E-4</v>
      </c>
      <c r="ID167" s="122">
        <v>61</v>
      </c>
      <c r="IE167" s="122">
        <v>2</v>
      </c>
      <c r="IF167" s="118">
        <v>5398</v>
      </c>
      <c r="IG167" s="117">
        <f t="shared" si="1244"/>
        <v>2.9878190194219307E-3</v>
      </c>
      <c r="IH167" s="123">
        <f t="shared" si="1245"/>
        <v>1546.5161112852943</v>
      </c>
      <c r="II167" s="120">
        <v>0</v>
      </c>
      <c r="IJ167" s="127">
        <v>0</v>
      </c>
      <c r="IK167" s="120">
        <v>0</v>
      </c>
      <c r="IL167" s="127">
        <v>0</v>
      </c>
      <c r="IM167" s="122">
        <f t="shared" si="1246"/>
        <v>0</v>
      </c>
      <c r="IN167" s="118">
        <f t="shared" si="1247"/>
        <v>0</v>
      </c>
      <c r="IO167" s="118">
        <f t="shared" si="1248"/>
        <v>0</v>
      </c>
      <c r="IP167" s="117">
        <f t="shared" si="1249"/>
        <v>0</v>
      </c>
      <c r="IQ167" s="122" t="s">
        <v>646</v>
      </c>
      <c r="IR167" s="122">
        <v>0</v>
      </c>
      <c r="IS167" s="118">
        <v>0</v>
      </c>
      <c r="IT167" s="117">
        <f t="shared" si="1250"/>
        <v>0</v>
      </c>
      <c r="IU167" s="123">
        <f t="shared" si="1251"/>
        <v>0</v>
      </c>
      <c r="IV167" s="146" t="str">
        <f t="shared" si="1252"/>
        <v>AA-18</v>
      </c>
      <c r="IW167" s="146" t="str">
        <f t="shared" si="1253"/>
        <v>B0CF5T89FT</v>
      </c>
      <c r="IX167" s="146" t="str">
        <f t="shared" si="1254"/>
        <v>FBA78972</v>
      </c>
      <c r="IY167" s="121">
        <v>1546.5161112852943</v>
      </c>
      <c r="IZ167" s="120">
        <v>0</v>
      </c>
      <c r="JA167" s="128">
        <f t="shared" si="1255"/>
        <v>0</v>
      </c>
      <c r="JB167" s="120">
        <v>3</v>
      </c>
      <c r="JC167" s="128">
        <f t="shared" si="1256"/>
        <v>4639.5483338558824</v>
      </c>
      <c r="JD167" s="120">
        <v>0</v>
      </c>
      <c r="JE167" s="128">
        <f t="shared" si="1257"/>
        <v>0</v>
      </c>
      <c r="JF167" s="120">
        <v>0</v>
      </c>
      <c r="JG167" s="128">
        <f t="shared" si="1258"/>
        <v>0</v>
      </c>
      <c r="JH167" s="129">
        <v>0</v>
      </c>
      <c r="JI167" s="130">
        <f t="shared" si="1259"/>
        <v>0</v>
      </c>
      <c r="JJ167" s="129">
        <v>0</v>
      </c>
      <c r="JK167" s="130">
        <f t="shared" si="1260"/>
        <v>0</v>
      </c>
      <c r="JL167" s="129">
        <v>0</v>
      </c>
      <c r="JM167" s="130">
        <f t="shared" si="1261"/>
        <v>0</v>
      </c>
      <c r="JN167" s="131">
        <f t="shared" si="1262"/>
        <v>3</v>
      </c>
      <c r="JO167" s="132">
        <f t="shared" si="1263"/>
        <v>4639.5483338558824</v>
      </c>
      <c r="JP167" s="125" t="str">
        <f t="shared" si="1264"/>
        <v>AA-18</v>
      </c>
      <c r="JQ167" s="125" t="str">
        <f t="shared" si="1265"/>
        <v>EOL</v>
      </c>
      <c r="JR167" s="121">
        <v>1546.5161112852943</v>
      </c>
      <c r="JS167" s="120">
        <v>0</v>
      </c>
      <c r="JT167" s="127">
        <v>0</v>
      </c>
      <c r="JU167" s="120">
        <v>0</v>
      </c>
      <c r="JV167" s="127">
        <v>0</v>
      </c>
      <c r="JW167" s="122">
        <f t="shared" si="1266"/>
        <v>0</v>
      </c>
      <c r="JX167" s="118">
        <f t="shared" si="1267"/>
        <v>0</v>
      </c>
      <c r="JY167" s="118">
        <f t="shared" si="1268"/>
        <v>0</v>
      </c>
      <c r="JZ167" s="117">
        <f t="shared" si="1269"/>
        <v>0</v>
      </c>
      <c r="KA167" s="122" t="s">
        <v>646</v>
      </c>
      <c r="KB167" s="122">
        <v>0</v>
      </c>
      <c r="KC167" s="118">
        <v>0</v>
      </c>
      <c r="KD167" s="117">
        <f t="shared" si="1270"/>
        <v>0</v>
      </c>
      <c r="KE167" s="123">
        <f t="shared" si="1271"/>
        <v>0</v>
      </c>
      <c r="KF167" s="146" t="str">
        <f t="shared" si="1272"/>
        <v>AA-18</v>
      </c>
      <c r="KG167" s="146">
        <f t="shared" si="1362"/>
        <v>0</v>
      </c>
      <c r="KH167" s="146" t="str">
        <f t="shared" si="1273"/>
        <v>FBA78972</v>
      </c>
      <c r="KI167" s="121">
        <v>1546.5161112852943</v>
      </c>
      <c r="KJ167" s="120">
        <v>0</v>
      </c>
      <c r="KK167" s="128">
        <f t="shared" si="1274"/>
        <v>0</v>
      </c>
      <c r="KL167" s="120">
        <v>3</v>
      </c>
      <c r="KM167" s="128">
        <f t="shared" si="1275"/>
        <v>4639.5483338558824</v>
      </c>
      <c r="KN167" s="120">
        <v>0</v>
      </c>
      <c r="KO167" s="128">
        <f t="shared" si="1276"/>
        <v>0</v>
      </c>
      <c r="KP167" s="120">
        <v>0</v>
      </c>
      <c r="KQ167" s="128">
        <f t="shared" si="1277"/>
        <v>0</v>
      </c>
      <c r="KR167" s="129">
        <v>0</v>
      </c>
      <c r="KS167" s="130">
        <f t="shared" si="1278"/>
        <v>0</v>
      </c>
      <c r="KT167" s="129">
        <v>0</v>
      </c>
      <c r="KU167" s="130">
        <f t="shared" si="1279"/>
        <v>0</v>
      </c>
      <c r="KV167" s="129">
        <v>0</v>
      </c>
      <c r="KW167" s="130">
        <f t="shared" si="1280"/>
        <v>0</v>
      </c>
      <c r="KX167" s="131">
        <f t="shared" si="1281"/>
        <v>3</v>
      </c>
      <c r="KY167" s="132">
        <f t="shared" si="1282"/>
        <v>4639.5483338558824</v>
      </c>
      <c r="KZ167" s="125" t="str">
        <f t="shared" si="1283"/>
        <v>AA-18</v>
      </c>
      <c r="LA167" s="125">
        <f t="shared" si="1363"/>
        <v>0</v>
      </c>
      <c r="LB167" s="121">
        <v>1546.5161112852943</v>
      </c>
      <c r="LC167" s="100">
        <v>0</v>
      </c>
      <c r="LD167" s="88">
        <v>0</v>
      </c>
      <c r="LE167" s="3">
        <v>0</v>
      </c>
      <c r="LF167" s="88">
        <v>0</v>
      </c>
      <c r="LG167" s="23">
        <f t="shared" si="1284"/>
        <v>0</v>
      </c>
      <c r="LH167" s="68">
        <f t="shared" si="1285"/>
        <v>0</v>
      </c>
      <c r="LI167" s="68">
        <f t="shared" si="1286"/>
        <v>0</v>
      </c>
      <c r="LJ167" s="62">
        <f t="shared" si="1287"/>
        <v>0</v>
      </c>
      <c r="LK167" s="23" t="s">
        <v>646</v>
      </c>
      <c r="LL167" s="23">
        <v>0</v>
      </c>
      <c r="LM167" s="68">
        <v>0</v>
      </c>
      <c r="LN167" s="62">
        <f t="shared" si="1288"/>
        <v>0</v>
      </c>
      <c r="LO167" s="34">
        <f t="shared" si="1289"/>
        <v>0</v>
      </c>
      <c r="LP167" s="143" t="str">
        <f t="shared" si="1290"/>
        <v>AA-18</v>
      </c>
      <c r="LQ167" s="146">
        <f t="shared" si="1364"/>
        <v>5998</v>
      </c>
      <c r="LR167" s="143" t="str">
        <f t="shared" si="1291"/>
        <v>FBA78972</v>
      </c>
      <c r="LS167" s="17">
        <v>1546.5161112852943</v>
      </c>
      <c r="LT167" s="3">
        <v>0</v>
      </c>
      <c r="LU167" s="32">
        <f t="shared" si="1292"/>
        <v>0</v>
      </c>
      <c r="LV167" s="3">
        <v>3</v>
      </c>
      <c r="LW167" s="32">
        <f t="shared" si="1293"/>
        <v>4639.5483338558824</v>
      </c>
      <c r="LX167" s="3">
        <v>0</v>
      </c>
      <c r="LY167" s="32">
        <f t="shared" si="1294"/>
        <v>0</v>
      </c>
      <c r="LZ167" s="3">
        <v>0</v>
      </c>
      <c r="MA167" s="32">
        <f t="shared" si="1295"/>
        <v>0</v>
      </c>
      <c r="MB167" s="58">
        <v>0</v>
      </c>
      <c r="MC167" s="59">
        <f t="shared" si="1296"/>
        <v>0</v>
      </c>
      <c r="MD167" s="58">
        <v>0</v>
      </c>
      <c r="ME167" s="59">
        <f t="shared" si="1297"/>
        <v>0</v>
      </c>
      <c r="MF167" s="58">
        <v>0</v>
      </c>
      <c r="MG167" s="59">
        <f t="shared" si="1298"/>
        <v>0</v>
      </c>
      <c r="MH167" s="42">
        <f t="shared" si="1299"/>
        <v>3</v>
      </c>
      <c r="MI167" s="10">
        <f t="shared" si="1300"/>
        <v>4639.5483338558824</v>
      </c>
      <c r="MJ167" s="36" t="str">
        <f t="shared" si="1301"/>
        <v>AA-18</v>
      </c>
      <c r="MK167" s="98" t="s">
        <v>294</v>
      </c>
      <c r="ML167" s="17">
        <v>1546.5161112852943</v>
      </c>
      <c r="MM167" s="100">
        <v>0</v>
      </c>
      <c r="MN167" s="88">
        <v>0</v>
      </c>
      <c r="MO167" s="3">
        <v>0</v>
      </c>
      <c r="MP167" s="88">
        <v>0</v>
      </c>
      <c r="MQ167" s="23">
        <f t="shared" si="1302"/>
        <v>0</v>
      </c>
      <c r="MR167" s="68">
        <f t="shared" si="1303"/>
        <v>0</v>
      </c>
      <c r="MS167" s="68">
        <f t="shared" si="1304"/>
        <v>0</v>
      </c>
      <c r="MT167" s="62">
        <f t="shared" si="1305"/>
        <v>0</v>
      </c>
      <c r="MU167" s="23" t="s">
        <v>646</v>
      </c>
      <c r="MV167" s="23">
        <v>0</v>
      </c>
      <c r="MW167" s="68">
        <v>0</v>
      </c>
      <c r="MX167" s="62">
        <f t="shared" si="1306"/>
        <v>0</v>
      </c>
      <c r="MY167" s="34">
        <f t="shared" si="1307"/>
        <v>0</v>
      </c>
      <c r="MZ167" s="143" t="str">
        <f t="shared" si="1308"/>
        <v>AA-18</v>
      </c>
      <c r="NA167" s="143" t="str">
        <f t="shared" si="1309"/>
        <v>B0CF5T89FT</v>
      </c>
      <c r="NB167" s="143" t="str">
        <f t="shared" si="1310"/>
        <v>FBA78972</v>
      </c>
      <c r="NC167" s="17">
        <f t="shared" si="1311"/>
        <v>1546.5161112852943</v>
      </c>
      <c r="ND167" s="3">
        <v>0</v>
      </c>
      <c r="NE167" s="32">
        <f t="shared" si="1312"/>
        <v>0</v>
      </c>
      <c r="NF167" s="3">
        <v>3</v>
      </c>
      <c r="NG167" s="32">
        <f t="shared" si="1313"/>
        <v>4639.5483338558824</v>
      </c>
      <c r="NH167" s="3">
        <v>0</v>
      </c>
      <c r="NI167" s="32">
        <f t="shared" si="1314"/>
        <v>0</v>
      </c>
      <c r="NJ167" s="3">
        <v>0</v>
      </c>
      <c r="NK167" s="32">
        <f t="shared" si="1315"/>
        <v>0</v>
      </c>
      <c r="NL167" s="58">
        <v>0</v>
      </c>
      <c r="NM167" s="59">
        <f t="shared" si="1316"/>
        <v>0</v>
      </c>
      <c r="NN167" s="58">
        <v>0</v>
      </c>
      <c r="NO167" s="59">
        <f t="shared" si="1317"/>
        <v>0</v>
      </c>
      <c r="NP167" s="58">
        <v>0</v>
      </c>
      <c r="NQ167" s="59">
        <f t="shared" si="1318"/>
        <v>0</v>
      </c>
      <c r="NR167" s="42">
        <f t="shared" si="1319"/>
        <v>3</v>
      </c>
      <c r="NS167" s="92">
        <f t="shared" si="1320"/>
        <v>4639.5483338558824</v>
      </c>
      <c r="NT167" s="141">
        <v>0</v>
      </c>
      <c r="NU167" s="36" t="str">
        <f t="shared" si="1321"/>
        <v>AA-18</v>
      </c>
      <c r="NV167" s="98" t="s">
        <v>294</v>
      </c>
      <c r="NW167" s="17">
        <v>1546.5161112852943</v>
      </c>
      <c r="NX167" s="100">
        <v>0</v>
      </c>
      <c r="NY167" s="88">
        <v>0</v>
      </c>
      <c r="NZ167" s="3">
        <v>0</v>
      </c>
      <c r="OA167" s="88">
        <v>0</v>
      </c>
      <c r="OB167" s="23">
        <f t="shared" si="1322"/>
        <v>0</v>
      </c>
      <c r="OC167" s="68">
        <f t="shared" si="1323"/>
        <v>0</v>
      </c>
      <c r="OD167" s="68">
        <f t="shared" si="1324"/>
        <v>0</v>
      </c>
      <c r="OE167" s="62">
        <f t="shared" si="1325"/>
        <v>0</v>
      </c>
      <c r="OF167" s="23" t="s">
        <v>646</v>
      </c>
      <c r="OG167" s="23">
        <v>0</v>
      </c>
      <c r="OH167" s="68">
        <v>0</v>
      </c>
      <c r="OI167" s="62">
        <f t="shared" si="1326"/>
        <v>0</v>
      </c>
      <c r="OJ167" s="34">
        <f t="shared" si="1327"/>
        <v>0</v>
      </c>
      <c r="OK167" s="143" t="str">
        <f t="shared" si="1328"/>
        <v>AA-18</v>
      </c>
      <c r="OL167" s="143" t="str">
        <f t="shared" si="1329"/>
        <v>B0CF5T89FT</v>
      </c>
      <c r="OM167" s="143" t="str">
        <f t="shared" si="1330"/>
        <v>FBA78972</v>
      </c>
      <c r="ON167" s="17">
        <f t="shared" si="1331"/>
        <v>1546.5161112852943</v>
      </c>
      <c r="OO167" s="3">
        <v>0</v>
      </c>
      <c r="OP167" s="32">
        <f t="shared" si="1332"/>
        <v>0</v>
      </c>
      <c r="OQ167" s="3">
        <v>3</v>
      </c>
      <c r="OR167" s="32">
        <f t="shared" si="1333"/>
        <v>4639.5483338558824</v>
      </c>
      <c r="OS167" s="3">
        <v>0</v>
      </c>
      <c r="OT167" s="32">
        <f t="shared" si="1334"/>
        <v>0</v>
      </c>
      <c r="OU167" s="3">
        <v>0</v>
      </c>
      <c r="OV167" s="32">
        <f t="shared" si="1335"/>
        <v>0</v>
      </c>
      <c r="OW167" s="58">
        <v>0</v>
      </c>
      <c r="OX167" s="59">
        <f t="shared" si="1336"/>
        <v>0</v>
      </c>
      <c r="OY167" s="58">
        <v>0</v>
      </c>
      <c r="OZ167" s="59">
        <f t="shared" si="1337"/>
        <v>0</v>
      </c>
      <c r="PA167" s="58">
        <v>0</v>
      </c>
      <c r="PB167" s="59">
        <f t="shared" si="1338"/>
        <v>0</v>
      </c>
      <c r="PC167" s="42">
        <f t="shared" si="1339"/>
        <v>3</v>
      </c>
      <c r="PD167" s="92">
        <f t="shared" si="1340"/>
        <v>4639.5483338558824</v>
      </c>
      <c r="PE167" s="141">
        <v>0</v>
      </c>
      <c r="PF167" s="36" t="str">
        <f t="shared" si="1341"/>
        <v>AA-18</v>
      </c>
      <c r="PG167" s="98" t="s">
        <v>294</v>
      </c>
      <c r="PH167" s="17">
        <v>1546.5161112852943</v>
      </c>
      <c r="PI167" s="100">
        <v>0</v>
      </c>
      <c r="PJ167" s="88">
        <v>0</v>
      </c>
      <c r="PK167" s="3">
        <v>0</v>
      </c>
      <c r="PL167" s="88">
        <v>0</v>
      </c>
      <c r="PM167" s="23">
        <f t="shared" si="1342"/>
        <v>0</v>
      </c>
      <c r="PN167" s="68">
        <f t="shared" si="1343"/>
        <v>0</v>
      </c>
      <c r="PO167" s="68">
        <f t="shared" si="1344"/>
        <v>0</v>
      </c>
      <c r="PP167" s="62">
        <f t="shared" si="1345"/>
        <v>0</v>
      </c>
      <c r="PQ167" s="23" t="s">
        <v>646</v>
      </c>
      <c r="PR167" s="23">
        <v>0</v>
      </c>
      <c r="PS167" s="68">
        <v>0</v>
      </c>
      <c r="PT167" s="62">
        <f t="shared" si="1346"/>
        <v>0</v>
      </c>
      <c r="PU167" s="34">
        <f t="shared" si="1347"/>
        <v>0</v>
      </c>
      <c r="PV167" s="143" t="str">
        <f t="shared" si="1348"/>
        <v>AA-18</v>
      </c>
      <c r="PW167" s="143" t="str">
        <f t="shared" si="1349"/>
        <v>B0CF5T89FT</v>
      </c>
      <c r="PX167" s="143" t="str">
        <f t="shared" si="1350"/>
        <v>FBA78972</v>
      </c>
      <c r="PY167" s="17">
        <f t="shared" si="1351"/>
        <v>1546.5161112852943</v>
      </c>
      <c r="PZ167" s="3">
        <v>0</v>
      </c>
      <c r="QA167" s="32">
        <f t="shared" si="1352"/>
        <v>0</v>
      </c>
      <c r="QB167" s="3"/>
      <c r="QC167" s="32">
        <f t="shared" si="1353"/>
        <v>0</v>
      </c>
      <c r="QD167" s="3">
        <v>0</v>
      </c>
      <c r="QE167" s="32">
        <f t="shared" si="1354"/>
        <v>0</v>
      </c>
      <c r="QF167" s="3">
        <v>0</v>
      </c>
      <c r="QG167" s="32">
        <f t="shared" si="1355"/>
        <v>0</v>
      </c>
      <c r="QH167" s="58">
        <v>0</v>
      </c>
      <c r="QI167" s="59">
        <f t="shared" si="1356"/>
        <v>0</v>
      </c>
      <c r="QJ167" s="58">
        <v>0</v>
      </c>
      <c r="QK167" s="59">
        <f t="shared" si="1357"/>
        <v>0</v>
      </c>
      <c r="QL167" s="58">
        <v>0</v>
      </c>
      <c r="QM167" s="59">
        <f t="shared" si="1358"/>
        <v>0</v>
      </c>
      <c r="QN167" s="42">
        <f t="shared" si="1359"/>
        <v>0</v>
      </c>
      <c r="QO167" s="92">
        <f t="shared" si="1360"/>
        <v>0</v>
      </c>
      <c r="QP167" s="141">
        <v>0</v>
      </c>
      <c r="QQ167" s="36" t="str">
        <f t="shared" si="1361"/>
        <v>AA-18</v>
      </c>
      <c r="QR167" s="98" t="s">
        <v>294</v>
      </c>
      <c r="QS167" s="17">
        <v>1546.5161112852943</v>
      </c>
      <c r="QT167" s="100">
        <v>0</v>
      </c>
      <c r="QU167" s="88">
        <v>0</v>
      </c>
      <c r="QV167" s="3">
        <v>0</v>
      </c>
      <c r="QW167" s="88">
        <v>0</v>
      </c>
      <c r="QX167" s="23">
        <f t="shared" si="1139"/>
        <v>0</v>
      </c>
      <c r="QY167" s="68">
        <f t="shared" si="1140"/>
        <v>0</v>
      </c>
      <c r="QZ167" s="68">
        <f t="shared" si="1141"/>
        <v>0</v>
      </c>
      <c r="RA167" s="62">
        <f t="shared" si="1142"/>
        <v>0</v>
      </c>
      <c r="RB167" s="23" t="s">
        <v>646</v>
      </c>
      <c r="RC167" s="23">
        <v>0</v>
      </c>
      <c r="RD167" s="68">
        <v>0</v>
      </c>
      <c r="RE167" s="62">
        <f t="shared" si="1143"/>
        <v>0</v>
      </c>
      <c r="RF167" s="34">
        <f t="shared" si="1144"/>
        <v>0</v>
      </c>
      <c r="RG167" s="143" t="str">
        <f t="shared" si="1145"/>
        <v>AA-18</v>
      </c>
      <c r="RH167" s="143" t="str">
        <f t="shared" si="1146"/>
        <v>B0CF5T89FT</v>
      </c>
      <c r="RI167" s="143" t="str">
        <f t="shared" si="1147"/>
        <v>FBA78972</v>
      </c>
      <c r="RJ167" s="17">
        <f t="shared" si="1148"/>
        <v>1546.5161112852943</v>
      </c>
      <c r="RK167" s="3">
        <v>0</v>
      </c>
      <c r="RL167" s="32">
        <f t="shared" si="1149"/>
        <v>0</v>
      </c>
      <c r="RM167" s="3">
        <v>3</v>
      </c>
      <c r="RN167" s="32">
        <f t="shared" si="1150"/>
        <v>4639.5483338558824</v>
      </c>
      <c r="RO167" s="3">
        <v>0</v>
      </c>
      <c r="RP167" s="32">
        <f t="shared" si="1151"/>
        <v>0</v>
      </c>
      <c r="RQ167" s="3">
        <v>0</v>
      </c>
      <c r="RR167" s="32">
        <f t="shared" si="1152"/>
        <v>0</v>
      </c>
      <c r="RS167" s="58">
        <v>0</v>
      </c>
      <c r="RT167" s="59">
        <f t="shared" si="1153"/>
        <v>0</v>
      </c>
      <c r="RU167" s="58">
        <v>0</v>
      </c>
      <c r="RV167" s="59">
        <f t="shared" si="1154"/>
        <v>0</v>
      </c>
      <c r="RW167" s="58">
        <v>0</v>
      </c>
      <c r="RX167" s="59">
        <f t="shared" si="1155"/>
        <v>0</v>
      </c>
      <c r="RY167" s="42">
        <f t="shared" si="1156"/>
        <v>3</v>
      </c>
      <c r="RZ167" s="92">
        <f t="shared" si="1157"/>
        <v>4639.5483338558824</v>
      </c>
      <c r="SA167" s="141">
        <v>0</v>
      </c>
      <c r="SB167" s="36" t="str">
        <f t="shared" si="1158"/>
        <v>AA-18</v>
      </c>
      <c r="SC167" s="98" t="s">
        <v>294</v>
      </c>
      <c r="SD167" s="17">
        <f t="shared" si="1159"/>
        <v>1546.5161112852943</v>
      </c>
      <c r="SE167" s="100">
        <v>0</v>
      </c>
      <c r="SF167" s="88">
        <v>0</v>
      </c>
      <c r="SG167" s="3">
        <v>0</v>
      </c>
      <c r="SH167" s="88">
        <v>0</v>
      </c>
      <c r="SI167" s="23">
        <f t="shared" si="1096"/>
        <v>0</v>
      </c>
      <c r="SJ167" s="68">
        <f t="shared" si="1097"/>
        <v>0</v>
      </c>
      <c r="SK167" s="68">
        <f t="shared" si="1098"/>
        <v>0</v>
      </c>
      <c r="SL167" s="62">
        <f t="shared" si="1099"/>
        <v>0</v>
      </c>
      <c r="SM167" s="23">
        <v>0</v>
      </c>
      <c r="SN167" s="23">
        <v>0</v>
      </c>
      <c r="SO167" s="68">
        <v>0</v>
      </c>
      <c r="SP167" s="62">
        <f t="shared" si="1100"/>
        <v>0</v>
      </c>
      <c r="SQ167" s="34">
        <f t="shared" si="1101"/>
        <v>0</v>
      </c>
      <c r="SR167" s="143" t="str">
        <f t="shared" si="1102"/>
        <v>AA-18</v>
      </c>
      <c r="SS167" s="143" t="str">
        <f t="shared" si="1103"/>
        <v>B0CF5T89FT</v>
      </c>
      <c r="ST167" s="143" t="str">
        <f t="shared" si="1104"/>
        <v>FBA78972</v>
      </c>
      <c r="SU167" s="17">
        <f t="shared" si="1105"/>
        <v>1546.5161112852943</v>
      </c>
      <c r="SV167" s="3">
        <v>0</v>
      </c>
      <c r="SW167" s="32">
        <f t="shared" si="1106"/>
        <v>0</v>
      </c>
      <c r="SX167" s="3">
        <v>3</v>
      </c>
      <c r="SY167" s="32">
        <f t="shared" si="1107"/>
        <v>4639.5483338558824</v>
      </c>
      <c r="SZ167" s="3">
        <v>0</v>
      </c>
      <c r="TA167" s="32">
        <f t="shared" si="1108"/>
        <v>0</v>
      </c>
      <c r="TB167" s="3">
        <v>0</v>
      </c>
      <c r="TC167" s="32">
        <f t="shared" si="1109"/>
        <v>0</v>
      </c>
      <c r="TD167" s="58">
        <v>0</v>
      </c>
      <c r="TE167" s="59">
        <f t="shared" si="1110"/>
        <v>0</v>
      </c>
      <c r="TF167" s="58">
        <v>0</v>
      </c>
      <c r="TG167" s="59">
        <f t="shared" si="1111"/>
        <v>0</v>
      </c>
      <c r="TH167" s="58">
        <v>0</v>
      </c>
      <c r="TI167" s="59">
        <f t="shared" si="1112"/>
        <v>0</v>
      </c>
      <c r="TJ167" s="42">
        <f t="shared" si="1113"/>
        <v>3</v>
      </c>
      <c r="TK167" s="92">
        <f t="shared" si="1114"/>
        <v>4639.5483338558824</v>
      </c>
      <c r="TL167" s="141">
        <v>0</v>
      </c>
      <c r="TM167" s="36" t="str">
        <f t="shared" si="1115"/>
        <v>AA-18</v>
      </c>
      <c r="TN167" s="98" t="s">
        <v>294</v>
      </c>
      <c r="TO167" s="17">
        <f t="shared" si="1116"/>
        <v>1546.5161112852943</v>
      </c>
      <c r="TP167" s="100">
        <v>0</v>
      </c>
      <c r="TQ167" s="88">
        <v>0</v>
      </c>
      <c r="TR167" s="3">
        <v>0</v>
      </c>
      <c r="TS167" s="88">
        <v>0</v>
      </c>
      <c r="TT167" s="23">
        <f t="shared" si="1117"/>
        <v>0</v>
      </c>
      <c r="TU167" s="68">
        <f t="shared" si="1118"/>
        <v>0</v>
      </c>
      <c r="TV167" s="68">
        <f t="shared" si="1119"/>
        <v>0</v>
      </c>
      <c r="TW167" s="62">
        <f t="shared" si="1120"/>
        <v>0</v>
      </c>
      <c r="TX167" s="23">
        <v>0</v>
      </c>
      <c r="TY167" s="23">
        <v>0</v>
      </c>
      <c r="TZ167" s="68">
        <v>0</v>
      </c>
      <c r="UA167" s="62">
        <f t="shared" si="1121"/>
        <v>0</v>
      </c>
      <c r="UB167" s="34">
        <f t="shared" si="1122"/>
        <v>0</v>
      </c>
      <c r="UC167" s="143" t="str">
        <f t="shared" si="1123"/>
        <v>AA-18</v>
      </c>
      <c r="UD167" s="143" t="str">
        <f t="shared" si="1124"/>
        <v>B0CF5T89FT</v>
      </c>
      <c r="UE167" s="143" t="str">
        <f t="shared" si="1125"/>
        <v>FBA78972</v>
      </c>
      <c r="UF167" s="17">
        <f t="shared" si="1126"/>
        <v>1546.5161112852943</v>
      </c>
      <c r="UG167" s="3">
        <v>0</v>
      </c>
      <c r="UH167" s="32">
        <f t="shared" si="1127"/>
        <v>0</v>
      </c>
      <c r="UI167" s="3">
        <v>3</v>
      </c>
      <c r="UJ167" s="32">
        <f t="shared" si="1128"/>
        <v>4639.5483338558824</v>
      </c>
      <c r="UK167" s="3">
        <v>0</v>
      </c>
      <c r="UL167" s="32">
        <f t="shared" si="1129"/>
        <v>0</v>
      </c>
      <c r="UM167" s="3">
        <v>0</v>
      </c>
      <c r="UN167" s="32">
        <f t="shared" si="1130"/>
        <v>0</v>
      </c>
      <c r="UO167" s="58">
        <v>0</v>
      </c>
      <c r="UP167" s="59">
        <f t="shared" si="1131"/>
        <v>0</v>
      </c>
      <c r="UQ167" s="58">
        <v>0</v>
      </c>
      <c r="UR167" s="59">
        <f t="shared" si="1132"/>
        <v>0</v>
      </c>
      <c r="US167" s="58">
        <v>0</v>
      </c>
      <c r="UT167" s="59">
        <f t="shared" si="1133"/>
        <v>0</v>
      </c>
      <c r="UU167" s="42">
        <f t="shared" si="1134"/>
        <v>3</v>
      </c>
      <c r="UV167" s="92">
        <f t="shared" si="1135"/>
        <v>4639.5483338558824</v>
      </c>
      <c r="UW167" s="141">
        <v>0</v>
      </c>
      <c r="UX167" s="36" t="str">
        <f t="shared" si="1136"/>
        <v>AA-18</v>
      </c>
      <c r="UY167" s="98" t="s">
        <v>294</v>
      </c>
      <c r="UZ167" s="17">
        <f t="shared" si="1137"/>
        <v>1546.5161112852943</v>
      </c>
      <c r="VA167" s="100">
        <v>0</v>
      </c>
      <c r="VB167" s="88">
        <v>0</v>
      </c>
      <c r="VC167" s="3">
        <v>0</v>
      </c>
      <c r="VD167" s="88">
        <v>0</v>
      </c>
      <c r="VE167" s="23">
        <f t="shared" si="1048"/>
        <v>0</v>
      </c>
      <c r="VF167" s="68">
        <f t="shared" si="1049"/>
        <v>0</v>
      </c>
      <c r="VG167" s="68">
        <f t="shared" si="1050"/>
        <v>0</v>
      </c>
      <c r="VH167" s="62">
        <f t="shared" si="1051"/>
        <v>0</v>
      </c>
      <c r="VI167" s="23">
        <v>0</v>
      </c>
      <c r="VJ167" s="23">
        <v>0</v>
      </c>
      <c r="VK167" s="68">
        <v>0</v>
      </c>
      <c r="VL167" s="62">
        <f t="shared" si="1138"/>
        <v>0</v>
      </c>
      <c r="VM167" s="34">
        <f t="shared" si="1052"/>
        <v>0</v>
      </c>
      <c r="VN167" s="143" t="str">
        <f t="shared" si="1044"/>
        <v>AA-18</v>
      </c>
      <c r="VO167" s="143" t="str">
        <f t="shared" si="1045"/>
        <v>B0CF5T89FT</v>
      </c>
      <c r="VP167" s="143" t="str">
        <f t="shared" si="1046"/>
        <v>FBA78972</v>
      </c>
      <c r="VQ167" s="17">
        <f t="shared" si="1053"/>
        <v>1546.5161112852943</v>
      </c>
      <c r="VR167" s="3">
        <v>0</v>
      </c>
      <c r="VS167" s="32">
        <f t="shared" si="1054"/>
        <v>0</v>
      </c>
      <c r="VT167" s="3">
        <v>3</v>
      </c>
      <c r="VU167" s="32">
        <f t="shared" si="1055"/>
        <v>4639.5483338558824</v>
      </c>
      <c r="VV167" s="3">
        <v>0</v>
      </c>
      <c r="VW167" s="32">
        <f t="shared" si="1056"/>
        <v>0</v>
      </c>
      <c r="VX167" s="3">
        <v>0</v>
      </c>
      <c r="VY167" s="32">
        <f t="shared" si="1057"/>
        <v>0</v>
      </c>
      <c r="VZ167" s="58">
        <v>0</v>
      </c>
      <c r="WA167" s="59">
        <f t="shared" si="1058"/>
        <v>0</v>
      </c>
      <c r="WB167" s="58">
        <v>0</v>
      </c>
      <c r="WC167" s="59">
        <f t="shared" si="1059"/>
        <v>0</v>
      </c>
      <c r="WD167" s="58">
        <v>0</v>
      </c>
      <c r="WE167" s="59">
        <f t="shared" si="1060"/>
        <v>0</v>
      </c>
      <c r="WF167" s="42">
        <f t="shared" si="1061"/>
        <v>3</v>
      </c>
      <c r="WG167" s="92">
        <f t="shared" si="1062"/>
        <v>4639.5483338558824</v>
      </c>
      <c r="WH167" s="141">
        <v>0</v>
      </c>
      <c r="WI167" s="36" t="str">
        <f t="shared" si="1047"/>
        <v>AA-18</v>
      </c>
      <c r="WJ167" s="98" t="s">
        <v>294</v>
      </c>
      <c r="WK167" s="17">
        <f t="shared" si="1063"/>
        <v>1546.5161112852943</v>
      </c>
    </row>
    <row r="168" spans="1:609">
      <c r="A168" s="155" t="s">
        <v>54</v>
      </c>
      <c r="B168" s="157" t="s">
        <v>53</v>
      </c>
      <c r="C168" s="152" t="s">
        <v>294</v>
      </c>
      <c r="D168" s="150" t="s">
        <v>669</v>
      </c>
      <c r="E168" s="157" t="s">
        <v>220</v>
      </c>
      <c r="F168" s="165" t="s">
        <v>292</v>
      </c>
      <c r="G168" s="165" t="s">
        <v>318</v>
      </c>
      <c r="H168" s="159" t="s">
        <v>479</v>
      </c>
      <c r="I168" s="159" t="s">
        <v>438</v>
      </c>
      <c r="J168" s="187">
        <v>405.43792592352941</v>
      </c>
      <c r="K168" s="135" t="s">
        <v>193</v>
      </c>
      <c r="L168" s="136">
        <v>0</v>
      </c>
      <c r="M168" s="120">
        <v>0</v>
      </c>
      <c r="N168" s="137">
        <v>0</v>
      </c>
      <c r="O168" s="120">
        <v>0</v>
      </c>
      <c r="P168" s="122">
        <f t="shared" si="1160"/>
        <v>0</v>
      </c>
      <c r="Q168" s="136">
        <v>0</v>
      </c>
      <c r="R168" s="120">
        <v>0</v>
      </c>
      <c r="S168" s="138">
        <v>0</v>
      </c>
      <c r="T168" s="120">
        <v>0</v>
      </c>
      <c r="U168" s="122">
        <f t="shared" si="1161"/>
        <v>0</v>
      </c>
      <c r="V168" s="136">
        <v>0.96550000000000002</v>
      </c>
      <c r="W168" s="120">
        <v>0</v>
      </c>
      <c r="X168" s="120">
        <v>0</v>
      </c>
      <c r="Y168" s="120">
        <v>0</v>
      </c>
      <c r="Z168" s="122">
        <f t="shared" si="1162"/>
        <v>0</v>
      </c>
      <c r="AA168" s="116">
        <f t="shared" si="1163"/>
        <v>0</v>
      </c>
      <c r="AB168" s="136">
        <v>0.99409999999999998</v>
      </c>
      <c r="AC168" s="120">
        <v>0</v>
      </c>
      <c r="AD168" s="120">
        <v>0</v>
      </c>
      <c r="AE168" s="120">
        <v>1</v>
      </c>
      <c r="AF168" s="122">
        <f t="shared" si="1164"/>
        <v>1</v>
      </c>
      <c r="AG168" s="116">
        <f t="shared" si="1165"/>
        <v>7.4571215510812821E-4</v>
      </c>
      <c r="AH168" s="114">
        <v>1</v>
      </c>
      <c r="AI168" s="120">
        <v>0</v>
      </c>
      <c r="AJ168" s="120">
        <v>0</v>
      </c>
      <c r="AK168" s="120">
        <v>3</v>
      </c>
      <c r="AL168" s="122">
        <f t="shared" si="1166"/>
        <v>3</v>
      </c>
      <c r="AM168" s="116">
        <f t="shared" si="1167"/>
        <v>2.5466893039049238E-3</v>
      </c>
      <c r="AN168" s="114">
        <v>1</v>
      </c>
      <c r="AO168" s="120">
        <v>0</v>
      </c>
      <c r="AP168" s="120">
        <v>3</v>
      </c>
      <c r="AQ168" s="122">
        <f t="shared" si="1168"/>
        <v>3</v>
      </c>
      <c r="AR168" s="123" t="e">
        <f>AQ168*#REF!</f>
        <v>#REF!</v>
      </c>
      <c r="AS168" s="116" t="e">
        <f t="shared" si="1169"/>
        <v>#REF!</v>
      </c>
      <c r="AT168" s="114">
        <v>0.99490000000000001</v>
      </c>
      <c r="AU168" s="120">
        <v>0</v>
      </c>
      <c r="AV168" s="120">
        <v>3</v>
      </c>
      <c r="AW168" s="122">
        <f t="shared" si="1170"/>
        <v>3</v>
      </c>
      <c r="AX168" s="123" t="e">
        <f>AW168*#REF!</f>
        <v>#REF!</v>
      </c>
      <c r="AY168" s="116" t="e">
        <f t="shared" si="1171"/>
        <v>#REF!</v>
      </c>
      <c r="AZ168" s="114">
        <v>1</v>
      </c>
      <c r="BA168" s="120">
        <v>0</v>
      </c>
      <c r="BB168" s="120">
        <v>0</v>
      </c>
      <c r="BC168" s="122">
        <f t="shared" si="1172"/>
        <v>0</v>
      </c>
      <c r="BD168" s="123" t="e">
        <f>BC168*#REF!</f>
        <v>#REF!</v>
      </c>
      <c r="BE168" s="116" t="e">
        <f t="shared" si="1173"/>
        <v>#REF!</v>
      </c>
      <c r="BF168" s="114">
        <v>1</v>
      </c>
      <c r="BG168" s="120">
        <v>0</v>
      </c>
      <c r="BH168" s="120">
        <v>1</v>
      </c>
      <c r="BI168" s="122">
        <f t="shared" si="1174"/>
        <v>1</v>
      </c>
      <c r="BJ168" s="123" t="e">
        <f>BI168*#REF!</f>
        <v>#REF!</v>
      </c>
      <c r="BK168" s="115" t="e">
        <f t="shared" si="1175"/>
        <v>#REF!</v>
      </c>
      <c r="BL168" s="114">
        <v>1</v>
      </c>
      <c r="BM168" s="120">
        <v>0</v>
      </c>
      <c r="BN168" s="120">
        <v>0</v>
      </c>
      <c r="BO168" s="122">
        <f t="shared" si="1176"/>
        <v>0</v>
      </c>
      <c r="BP168" s="123" t="e">
        <f>BO168*#REF!</f>
        <v>#REF!</v>
      </c>
      <c r="BQ168" s="115" t="e">
        <f t="shared" si="1177"/>
        <v>#REF!</v>
      </c>
      <c r="BR168" s="114">
        <v>1</v>
      </c>
      <c r="BS168" s="120">
        <v>0</v>
      </c>
      <c r="BT168" s="120">
        <v>0</v>
      </c>
      <c r="BU168" s="120">
        <v>0</v>
      </c>
      <c r="BV168" s="120">
        <v>0</v>
      </c>
      <c r="BW168" s="120">
        <v>0</v>
      </c>
      <c r="BX168" s="120">
        <v>0</v>
      </c>
      <c r="BY168" s="120">
        <v>0</v>
      </c>
      <c r="BZ168" s="122">
        <f t="shared" si="1178"/>
        <v>0</v>
      </c>
      <c r="CA168" s="122">
        <f t="shared" si="1179"/>
        <v>0</v>
      </c>
      <c r="CB168" s="115">
        <f t="shared" si="1180"/>
        <v>0</v>
      </c>
      <c r="CC168" s="123" t="e">
        <f>BZ168*#REF!</f>
        <v>#REF!</v>
      </c>
      <c r="CD168" s="120">
        <v>0</v>
      </c>
      <c r="CE168" s="120">
        <v>0</v>
      </c>
      <c r="CF168" s="120">
        <v>0</v>
      </c>
      <c r="CG168" s="120">
        <v>0</v>
      </c>
      <c r="CH168" s="120">
        <v>0</v>
      </c>
      <c r="CI168" s="120">
        <v>0</v>
      </c>
      <c r="CJ168" s="122">
        <f t="shared" si="1181"/>
        <v>0</v>
      </c>
      <c r="CK168" s="122">
        <f t="shared" si="1182"/>
        <v>0</v>
      </c>
      <c r="CL168" s="116">
        <f t="shared" si="1183"/>
        <v>0</v>
      </c>
      <c r="CM168" s="123" t="e">
        <f>CJ168*#REF!</f>
        <v>#REF!</v>
      </c>
      <c r="CN168" s="120">
        <v>0</v>
      </c>
      <c r="CO168" s="120">
        <v>0</v>
      </c>
      <c r="CP168" s="120">
        <v>0</v>
      </c>
      <c r="CQ168" s="120">
        <v>0</v>
      </c>
      <c r="CR168" s="120">
        <v>0</v>
      </c>
      <c r="CS168" s="120">
        <v>0</v>
      </c>
      <c r="CT168" s="122">
        <f t="shared" si="1184"/>
        <v>0</v>
      </c>
      <c r="CU168" s="122">
        <f t="shared" si="1185"/>
        <v>0</v>
      </c>
      <c r="CV168" s="116">
        <f t="shared" si="1186"/>
        <v>0</v>
      </c>
      <c r="CW168" s="123" t="e">
        <f>CT168*#REF!</f>
        <v>#REF!</v>
      </c>
      <c r="CX168" s="120">
        <v>0</v>
      </c>
      <c r="CY168" s="120">
        <v>0</v>
      </c>
      <c r="CZ168" s="120">
        <v>0</v>
      </c>
      <c r="DA168" s="120">
        <v>0</v>
      </c>
      <c r="DB168" s="122">
        <f t="shared" si="1187"/>
        <v>0</v>
      </c>
      <c r="DC168" s="122">
        <f t="shared" si="1188"/>
        <v>0</v>
      </c>
      <c r="DD168" s="116">
        <f t="shared" si="1189"/>
        <v>0</v>
      </c>
      <c r="DE168" s="122">
        <v>42</v>
      </c>
      <c r="DF168" s="122">
        <v>2</v>
      </c>
      <c r="DG168" s="122">
        <v>549</v>
      </c>
      <c r="DH168" s="123" t="e">
        <f>DB168*#REF!</f>
        <v>#REF!</v>
      </c>
      <c r="DI168" s="120">
        <v>1</v>
      </c>
      <c r="DJ168" s="120">
        <v>521.54999999999995</v>
      </c>
      <c r="DK168" s="120">
        <v>0</v>
      </c>
      <c r="DL168" s="120">
        <v>0</v>
      </c>
      <c r="DM168" s="122">
        <f t="shared" si="1190"/>
        <v>1</v>
      </c>
      <c r="DN168" s="122">
        <f t="shared" si="1191"/>
        <v>521.54999999999995</v>
      </c>
      <c r="DO168" s="122">
        <f t="shared" si="1192"/>
        <v>441.99152542372877</v>
      </c>
      <c r="DP168" s="116">
        <f t="shared" si="1193"/>
        <v>5.9737225890919814E-5</v>
      </c>
      <c r="DQ168" s="122">
        <v>50</v>
      </c>
      <c r="DR168" s="122">
        <v>1</v>
      </c>
      <c r="DS168" s="122">
        <v>549</v>
      </c>
      <c r="DT168" s="116">
        <f t="shared" si="1194"/>
        <v>5.4802436209260507E-5</v>
      </c>
      <c r="DU168" s="123" t="e">
        <f>DM168*#REF!</f>
        <v>#REF!</v>
      </c>
      <c r="DV168" s="116">
        <f t="shared" si="1195"/>
        <v>-0.5</v>
      </c>
      <c r="DW168" s="116" t="e">
        <f t="shared" si="1196"/>
        <v>#DIV/0!</v>
      </c>
      <c r="DX168" s="123">
        <v>0</v>
      </c>
      <c r="DY168" s="122">
        <v>0</v>
      </c>
      <c r="DZ168" s="123">
        <v>0</v>
      </c>
      <c r="EA168" s="116" t="e">
        <f t="shared" si="1197"/>
        <v>#DIV/0!</v>
      </c>
      <c r="EB168" s="116">
        <f t="shared" si="1198"/>
        <v>0</v>
      </c>
      <c r="EC168" s="116" t="s">
        <v>461</v>
      </c>
      <c r="ED168" s="116" t="s">
        <v>461</v>
      </c>
      <c r="EE168" s="120">
        <v>1</v>
      </c>
      <c r="EF168" s="120">
        <v>549</v>
      </c>
      <c r="EG168" s="120">
        <v>0</v>
      </c>
      <c r="EH168" s="120">
        <v>0</v>
      </c>
      <c r="EI168" s="122">
        <f t="shared" si="1199"/>
        <v>1</v>
      </c>
      <c r="EJ168" s="122">
        <f t="shared" si="1200"/>
        <v>549</v>
      </c>
      <c r="EK168" s="122">
        <f t="shared" si="1201"/>
        <v>465.25423728813564</v>
      </c>
      <c r="EL168" s="117">
        <f t="shared" si="1202"/>
        <v>5.5704215009698191E-5</v>
      </c>
      <c r="EM168" s="122">
        <v>52</v>
      </c>
      <c r="EN168" s="122">
        <v>1</v>
      </c>
      <c r="EO168" s="122">
        <v>549</v>
      </c>
      <c r="EP168" s="117">
        <f t="shared" si="1203"/>
        <v>4.8476979571588884E-5</v>
      </c>
      <c r="EQ168" s="123" t="e">
        <f>EI168*#REF!</f>
        <v>#REF!</v>
      </c>
      <c r="ER168" s="116">
        <f t="shared" si="1204"/>
        <v>0</v>
      </c>
      <c r="ES168" s="116">
        <f t="shared" si="1205"/>
        <v>0</v>
      </c>
      <c r="ET168" s="116"/>
      <c r="EU168" s="116"/>
      <c r="EV168" s="120">
        <v>0</v>
      </c>
      <c r="EW168" s="120">
        <v>0</v>
      </c>
      <c r="EX168" s="120">
        <v>0</v>
      </c>
      <c r="EY168" s="120">
        <v>0</v>
      </c>
      <c r="EZ168" s="122">
        <f t="shared" si="1206"/>
        <v>0</v>
      </c>
      <c r="FA168" s="122">
        <f t="shared" si="1207"/>
        <v>0</v>
      </c>
      <c r="FB168" s="124">
        <f t="shared" si="1208"/>
        <v>0</v>
      </c>
      <c r="FC168" s="117">
        <f t="shared" si="1209"/>
        <v>0</v>
      </c>
      <c r="FD168" s="122">
        <v>69</v>
      </c>
      <c r="FE168" s="122">
        <v>0</v>
      </c>
      <c r="FF168" s="122">
        <v>0</v>
      </c>
      <c r="FG168" s="117">
        <f t="shared" si="1210"/>
        <v>0</v>
      </c>
      <c r="FH168" s="123" t="e">
        <f>EZ168*#REF!</f>
        <v>#REF!</v>
      </c>
      <c r="FI168" s="120">
        <v>0</v>
      </c>
      <c r="FJ168" s="120">
        <v>0</v>
      </c>
      <c r="FK168" s="120">
        <v>0</v>
      </c>
      <c r="FL168" s="120">
        <v>0</v>
      </c>
      <c r="FM168" s="122">
        <f t="shared" si="1211"/>
        <v>0</v>
      </c>
      <c r="FN168" s="122">
        <f t="shared" si="1212"/>
        <v>0</v>
      </c>
      <c r="FO168" s="124">
        <f t="shared" si="1213"/>
        <v>0</v>
      </c>
      <c r="FP168" s="117">
        <f t="shared" si="1214"/>
        <v>0</v>
      </c>
      <c r="FQ168" s="122">
        <v>47</v>
      </c>
      <c r="FR168" s="122">
        <v>0</v>
      </c>
      <c r="FS168" s="118">
        <v>0</v>
      </c>
      <c r="FT168" s="117">
        <f t="shared" si="1215"/>
        <v>0</v>
      </c>
      <c r="FU168" s="123" t="e">
        <f>FM168*#REF!</f>
        <v>#REF!</v>
      </c>
      <c r="FV168" s="120">
        <v>0</v>
      </c>
      <c r="FW168" s="120">
        <v>0</v>
      </c>
      <c r="FX168" s="120">
        <v>0</v>
      </c>
      <c r="FY168" s="120">
        <v>0</v>
      </c>
      <c r="FZ168" s="122">
        <f t="shared" si="1216"/>
        <v>0</v>
      </c>
      <c r="GA168" s="122">
        <f t="shared" si="1217"/>
        <v>0</v>
      </c>
      <c r="GB168" s="124">
        <f t="shared" si="1218"/>
        <v>0</v>
      </c>
      <c r="GC168" s="117">
        <f t="shared" si="1219"/>
        <v>0</v>
      </c>
      <c r="GD168" s="122">
        <v>35</v>
      </c>
      <c r="GE168" s="122">
        <v>0</v>
      </c>
      <c r="GF168" s="118">
        <v>0</v>
      </c>
      <c r="GG168" s="117">
        <f t="shared" si="1220"/>
        <v>0</v>
      </c>
      <c r="GH168" s="123">
        <f t="shared" si="1221"/>
        <v>0</v>
      </c>
      <c r="GI168" s="120">
        <v>0</v>
      </c>
      <c r="GJ168" s="120">
        <v>0</v>
      </c>
      <c r="GK168" s="120"/>
      <c r="GL168" s="120"/>
      <c r="GM168" s="122">
        <f t="shared" si="1222"/>
        <v>0</v>
      </c>
      <c r="GN168" s="122">
        <f t="shared" si="1223"/>
        <v>0</v>
      </c>
      <c r="GO168" s="124">
        <f t="shared" si="1224"/>
        <v>0</v>
      </c>
      <c r="GP168" s="117">
        <f t="shared" si="1225"/>
        <v>0</v>
      </c>
      <c r="GQ168" s="122">
        <v>29</v>
      </c>
      <c r="GR168" s="122">
        <v>0</v>
      </c>
      <c r="GS168" s="118">
        <v>0</v>
      </c>
      <c r="GT168" s="117">
        <f t="shared" si="1226"/>
        <v>0</v>
      </c>
      <c r="GU168" s="123">
        <f t="shared" si="1227"/>
        <v>0</v>
      </c>
      <c r="GV168" s="120">
        <v>0</v>
      </c>
      <c r="GW168" s="120">
        <v>0</v>
      </c>
      <c r="GX168" s="120"/>
      <c r="GY168" s="120"/>
      <c r="GZ168" s="122">
        <f t="shared" si="1228"/>
        <v>0</v>
      </c>
      <c r="HA168" s="122">
        <f t="shared" si="1229"/>
        <v>0</v>
      </c>
      <c r="HB168" s="124">
        <f t="shared" si="1230"/>
        <v>0</v>
      </c>
      <c r="HC168" s="117">
        <f t="shared" si="1231"/>
        <v>0</v>
      </c>
      <c r="HD168" s="122">
        <v>24</v>
      </c>
      <c r="HE168" s="122">
        <v>0</v>
      </c>
      <c r="HF168" s="118">
        <v>0</v>
      </c>
      <c r="HG168" s="117">
        <f t="shared" si="1232"/>
        <v>0</v>
      </c>
      <c r="HH168" s="123">
        <f t="shared" si="1233"/>
        <v>0</v>
      </c>
      <c r="HI168" s="120">
        <v>0</v>
      </c>
      <c r="HJ168" s="120">
        <v>0</v>
      </c>
      <c r="HK168" s="120"/>
      <c r="HL168" s="120"/>
      <c r="HM168" s="122">
        <f t="shared" si="1234"/>
        <v>0</v>
      </c>
      <c r="HN168" s="122">
        <f t="shared" si="1235"/>
        <v>0</v>
      </c>
      <c r="HO168" s="124">
        <f t="shared" si="1236"/>
        <v>0</v>
      </c>
      <c r="HP168" s="117">
        <f t="shared" si="1237"/>
        <v>0</v>
      </c>
      <c r="HQ168" s="122">
        <v>14</v>
      </c>
      <c r="HR168" s="122">
        <v>0</v>
      </c>
      <c r="HS168" s="118">
        <v>0</v>
      </c>
      <c r="HT168" s="117">
        <f t="shared" si="1238"/>
        <v>0</v>
      </c>
      <c r="HU168" s="123">
        <f t="shared" si="1239"/>
        <v>0</v>
      </c>
      <c r="HV168" s="120">
        <v>0</v>
      </c>
      <c r="HW168" s="120">
        <v>0</v>
      </c>
      <c r="HX168" s="120">
        <v>0</v>
      </c>
      <c r="HY168">
        <v>0</v>
      </c>
      <c r="HZ168" s="122">
        <f t="shared" si="1240"/>
        <v>0</v>
      </c>
      <c r="IA168" s="122">
        <f t="shared" si="1241"/>
        <v>0</v>
      </c>
      <c r="IB168" s="124">
        <f t="shared" si="1242"/>
        <v>0</v>
      </c>
      <c r="IC168" s="117">
        <f t="shared" si="1243"/>
        <v>0</v>
      </c>
      <c r="ID168" s="122">
        <v>8</v>
      </c>
      <c r="IE168" s="122">
        <v>0</v>
      </c>
      <c r="IF168" s="118">
        <v>0</v>
      </c>
      <c r="IG168" s="117">
        <f t="shared" si="1244"/>
        <v>0</v>
      </c>
      <c r="IH168" s="123">
        <f t="shared" si="1245"/>
        <v>0</v>
      </c>
      <c r="II168" s="120">
        <v>0</v>
      </c>
      <c r="IJ168" s="127">
        <v>0</v>
      </c>
      <c r="IK168" s="120">
        <v>0</v>
      </c>
      <c r="IL168" s="127">
        <v>0</v>
      </c>
      <c r="IM168" s="122">
        <f t="shared" si="1246"/>
        <v>0</v>
      </c>
      <c r="IN168" s="118">
        <f t="shared" si="1247"/>
        <v>0</v>
      </c>
      <c r="IO168" s="118">
        <f t="shared" si="1248"/>
        <v>0</v>
      </c>
      <c r="IP168" s="117">
        <f t="shared" si="1249"/>
        <v>0</v>
      </c>
      <c r="IQ168" s="122">
        <v>17</v>
      </c>
      <c r="IR168" s="122">
        <v>0</v>
      </c>
      <c r="IS168" s="118">
        <v>0</v>
      </c>
      <c r="IT168" s="117">
        <f t="shared" si="1250"/>
        <v>0</v>
      </c>
      <c r="IU168" s="123">
        <f t="shared" si="1251"/>
        <v>0</v>
      </c>
      <c r="IV168" s="146" t="str">
        <f t="shared" si="1252"/>
        <v>AM-C36</v>
      </c>
      <c r="IW168" s="146" t="str">
        <f t="shared" si="1253"/>
        <v>B0C598Q6PT</v>
      </c>
      <c r="IX168" s="146" t="str">
        <f t="shared" si="1254"/>
        <v>FBA78423</v>
      </c>
      <c r="IY168" s="121">
        <v>405.43792592352941</v>
      </c>
      <c r="IZ168" s="120">
        <v>25</v>
      </c>
      <c r="JA168" s="128">
        <f t="shared" si="1255"/>
        <v>10135.948148088235</v>
      </c>
      <c r="JB168" s="120">
        <v>48</v>
      </c>
      <c r="JC168" s="128">
        <f t="shared" si="1256"/>
        <v>19461.020444329413</v>
      </c>
      <c r="JD168" s="120">
        <v>0</v>
      </c>
      <c r="JE168" s="128">
        <f t="shared" si="1257"/>
        <v>0</v>
      </c>
      <c r="JF168" s="120">
        <v>0</v>
      </c>
      <c r="JG168" s="128">
        <f t="shared" si="1258"/>
        <v>0</v>
      </c>
      <c r="JH168" s="129">
        <v>0</v>
      </c>
      <c r="JI168" s="130">
        <f t="shared" si="1259"/>
        <v>0</v>
      </c>
      <c r="JJ168" s="129">
        <v>0</v>
      </c>
      <c r="JK168" s="130">
        <f t="shared" si="1260"/>
        <v>0</v>
      </c>
      <c r="JL168" s="129">
        <v>0</v>
      </c>
      <c r="JM168" s="130">
        <f t="shared" si="1261"/>
        <v>0</v>
      </c>
      <c r="JN168" s="131">
        <f t="shared" si="1262"/>
        <v>73</v>
      </c>
      <c r="JO168" s="132">
        <f t="shared" si="1263"/>
        <v>29596.968592417648</v>
      </c>
      <c r="JP168" s="125" t="str">
        <f t="shared" si="1264"/>
        <v>AM-C36</v>
      </c>
      <c r="JQ168" s="125" t="str">
        <f t="shared" si="1265"/>
        <v>EOL</v>
      </c>
      <c r="JR168" s="121">
        <v>405.43792592352941</v>
      </c>
      <c r="JS168" s="120">
        <v>0</v>
      </c>
      <c r="JT168" s="127">
        <v>0</v>
      </c>
      <c r="JU168" s="120">
        <v>0</v>
      </c>
      <c r="JV168" s="127">
        <v>0</v>
      </c>
      <c r="JW168" s="122">
        <f t="shared" si="1266"/>
        <v>0</v>
      </c>
      <c r="JX168" s="118">
        <f t="shared" si="1267"/>
        <v>0</v>
      </c>
      <c r="JY168" s="118">
        <f t="shared" si="1268"/>
        <v>0</v>
      </c>
      <c r="JZ168" s="117">
        <f t="shared" si="1269"/>
        <v>0</v>
      </c>
      <c r="KA168" s="122">
        <v>30</v>
      </c>
      <c r="KB168" s="122">
        <v>0</v>
      </c>
      <c r="KC168" s="118">
        <v>0</v>
      </c>
      <c r="KD168" s="117">
        <f t="shared" si="1270"/>
        <v>0</v>
      </c>
      <c r="KE168" s="123">
        <f t="shared" si="1271"/>
        <v>0</v>
      </c>
      <c r="KF168" s="146" t="str">
        <f t="shared" si="1272"/>
        <v>AM-C36</v>
      </c>
      <c r="KG168" s="146">
        <f t="shared" si="1362"/>
        <v>3</v>
      </c>
      <c r="KH168" s="146" t="str">
        <f t="shared" si="1273"/>
        <v>FBA78423</v>
      </c>
      <c r="KI168" s="121">
        <v>405.43792592352941</v>
      </c>
      <c r="KJ168" s="120">
        <v>1</v>
      </c>
      <c r="KK168" s="128">
        <f t="shared" si="1274"/>
        <v>405.43792592352941</v>
      </c>
      <c r="KL168" s="120">
        <v>2</v>
      </c>
      <c r="KM168" s="128">
        <f t="shared" si="1275"/>
        <v>810.87585184705881</v>
      </c>
      <c r="KN168" s="120">
        <v>0</v>
      </c>
      <c r="KO168" s="128">
        <f t="shared" si="1276"/>
        <v>0</v>
      </c>
      <c r="KP168" s="120">
        <v>0</v>
      </c>
      <c r="KQ168" s="128">
        <f t="shared" si="1277"/>
        <v>0</v>
      </c>
      <c r="KR168" s="129">
        <v>0</v>
      </c>
      <c r="KS168" s="130">
        <f t="shared" si="1278"/>
        <v>0</v>
      </c>
      <c r="KT168" s="129">
        <v>0</v>
      </c>
      <c r="KU168" s="130">
        <f t="shared" si="1279"/>
        <v>0</v>
      </c>
      <c r="KV168" s="129">
        <v>0</v>
      </c>
      <c r="KW168" s="130">
        <f t="shared" si="1280"/>
        <v>0</v>
      </c>
      <c r="KX168" s="131">
        <f t="shared" si="1281"/>
        <v>3</v>
      </c>
      <c r="KY168" s="132">
        <f t="shared" si="1282"/>
        <v>1216.3137777705883</v>
      </c>
      <c r="KZ168" s="125" t="str">
        <f t="shared" si="1283"/>
        <v>AM-C36</v>
      </c>
      <c r="LA168" s="125">
        <f t="shared" si="1363"/>
        <v>2.5466893039049238E-3</v>
      </c>
      <c r="LB168" s="121">
        <v>405.43792592352941</v>
      </c>
      <c r="LC168" s="100">
        <v>0</v>
      </c>
      <c r="LD168" s="88">
        <v>0</v>
      </c>
      <c r="LE168" s="3">
        <v>0</v>
      </c>
      <c r="LF168" s="88">
        <v>0</v>
      </c>
      <c r="LG168" s="23">
        <f t="shared" si="1284"/>
        <v>0</v>
      </c>
      <c r="LH168" s="68">
        <f t="shared" si="1285"/>
        <v>0</v>
      </c>
      <c r="LI168" s="68">
        <f t="shared" si="1286"/>
        <v>0</v>
      </c>
      <c r="LJ168" s="62">
        <f t="shared" si="1287"/>
        <v>0</v>
      </c>
      <c r="LK168" s="23">
        <v>19</v>
      </c>
      <c r="LL168" s="23">
        <v>0</v>
      </c>
      <c r="LM168" s="68">
        <v>0</v>
      </c>
      <c r="LN168" s="62">
        <f t="shared" si="1288"/>
        <v>0</v>
      </c>
      <c r="LO168" s="34">
        <f t="shared" si="1289"/>
        <v>0</v>
      </c>
      <c r="LP168" s="143" t="str">
        <f t="shared" si="1290"/>
        <v>AM-C36</v>
      </c>
      <c r="LQ168" s="146">
        <f t="shared" si="1364"/>
        <v>0</v>
      </c>
      <c r="LR168" s="143" t="str">
        <f t="shared" si="1291"/>
        <v>FBA78423</v>
      </c>
      <c r="LS168" s="17">
        <v>405.43792592352941</v>
      </c>
      <c r="LT168" s="3">
        <v>0</v>
      </c>
      <c r="LU168" s="32">
        <f t="shared" si="1292"/>
        <v>0</v>
      </c>
      <c r="LV168" s="3">
        <v>2</v>
      </c>
      <c r="LW168" s="32">
        <f t="shared" si="1293"/>
        <v>810.87585184705881</v>
      </c>
      <c r="LX168" s="3">
        <v>0</v>
      </c>
      <c r="LY168" s="32">
        <f t="shared" si="1294"/>
        <v>0</v>
      </c>
      <c r="LZ168" s="3">
        <v>0</v>
      </c>
      <c r="MA168" s="32">
        <f t="shared" si="1295"/>
        <v>0</v>
      </c>
      <c r="MB168" s="58">
        <v>0</v>
      </c>
      <c r="MC168" s="59">
        <f t="shared" si="1296"/>
        <v>0</v>
      </c>
      <c r="MD168" s="58">
        <v>0</v>
      </c>
      <c r="ME168" s="59">
        <f t="shared" si="1297"/>
        <v>0</v>
      </c>
      <c r="MF168" s="58">
        <v>0</v>
      </c>
      <c r="MG168" s="59">
        <f t="shared" si="1298"/>
        <v>0</v>
      </c>
      <c r="MH168" s="42">
        <f t="shared" si="1299"/>
        <v>2</v>
      </c>
      <c r="MI168" s="10">
        <f t="shared" si="1300"/>
        <v>810.87585184705881</v>
      </c>
      <c r="MJ168" s="36" t="str">
        <f t="shared" si="1301"/>
        <v>AM-C36</v>
      </c>
      <c r="MK168" s="98" t="s">
        <v>294</v>
      </c>
      <c r="ML168" s="17">
        <v>405.43792592352941</v>
      </c>
      <c r="MM168" s="100">
        <v>0</v>
      </c>
      <c r="MN168" s="88">
        <v>0</v>
      </c>
      <c r="MO168" s="3">
        <v>0</v>
      </c>
      <c r="MP168" s="88">
        <v>0</v>
      </c>
      <c r="MQ168" s="23">
        <f t="shared" si="1302"/>
        <v>0</v>
      </c>
      <c r="MR168" s="68">
        <f t="shared" si="1303"/>
        <v>0</v>
      </c>
      <c r="MS168" s="68">
        <f t="shared" si="1304"/>
        <v>0</v>
      </c>
      <c r="MT168" s="62">
        <f t="shared" si="1305"/>
        <v>0</v>
      </c>
      <c r="MU168" s="23">
        <v>21</v>
      </c>
      <c r="MV168" s="23">
        <v>0</v>
      </c>
      <c r="MW168" s="68">
        <v>0</v>
      </c>
      <c r="MX168" s="62">
        <f t="shared" si="1306"/>
        <v>0</v>
      </c>
      <c r="MY168" s="34">
        <f t="shared" si="1307"/>
        <v>0</v>
      </c>
      <c r="MZ168" s="143" t="str">
        <f t="shared" si="1308"/>
        <v>AM-C36</v>
      </c>
      <c r="NA168" s="143" t="str">
        <f t="shared" si="1309"/>
        <v>B0C598Q6PT</v>
      </c>
      <c r="NB168" s="143" t="str">
        <f t="shared" si="1310"/>
        <v>FBA78423</v>
      </c>
      <c r="NC168" s="17">
        <f t="shared" si="1311"/>
        <v>405.43792592352941</v>
      </c>
      <c r="ND168" s="3">
        <v>6</v>
      </c>
      <c r="NE168" s="32">
        <f t="shared" si="1312"/>
        <v>2432.6275555411767</v>
      </c>
      <c r="NF168" s="3">
        <v>2</v>
      </c>
      <c r="NG168" s="32">
        <f t="shared" si="1313"/>
        <v>810.87585184705881</v>
      </c>
      <c r="NH168" s="3">
        <v>0</v>
      </c>
      <c r="NI168" s="32">
        <f t="shared" si="1314"/>
        <v>0</v>
      </c>
      <c r="NJ168" s="3">
        <v>0</v>
      </c>
      <c r="NK168" s="32">
        <f t="shared" si="1315"/>
        <v>0</v>
      </c>
      <c r="NL168" s="58">
        <v>0</v>
      </c>
      <c r="NM168" s="59">
        <f t="shared" si="1316"/>
        <v>0</v>
      </c>
      <c r="NN168" s="58">
        <v>0</v>
      </c>
      <c r="NO168" s="59">
        <f t="shared" si="1317"/>
        <v>0</v>
      </c>
      <c r="NP168" s="58">
        <v>0</v>
      </c>
      <c r="NQ168" s="59">
        <f t="shared" si="1318"/>
        <v>0</v>
      </c>
      <c r="NR168" s="42">
        <f t="shared" si="1319"/>
        <v>8</v>
      </c>
      <c r="NS168" s="92">
        <f t="shared" si="1320"/>
        <v>3243.5034073882352</v>
      </c>
      <c r="NT168" s="141">
        <v>0</v>
      </c>
      <c r="NU168" s="36" t="str">
        <f t="shared" si="1321"/>
        <v>AM-C36</v>
      </c>
      <c r="NV168" s="98" t="s">
        <v>294</v>
      </c>
      <c r="NW168" s="17">
        <v>405.43792592352941</v>
      </c>
      <c r="NX168" s="100">
        <v>0</v>
      </c>
      <c r="NY168" s="88">
        <v>0</v>
      </c>
      <c r="NZ168" s="3">
        <v>0</v>
      </c>
      <c r="OA168" s="88">
        <v>0</v>
      </c>
      <c r="OB168" s="23">
        <f t="shared" si="1322"/>
        <v>0</v>
      </c>
      <c r="OC168" s="68">
        <f t="shared" si="1323"/>
        <v>0</v>
      </c>
      <c r="OD168" s="68">
        <f t="shared" si="1324"/>
        <v>0</v>
      </c>
      <c r="OE168" s="62">
        <f t="shared" si="1325"/>
        <v>0</v>
      </c>
      <c r="OF168" s="23">
        <v>23</v>
      </c>
      <c r="OG168" s="23">
        <v>0</v>
      </c>
      <c r="OH168" s="68">
        <v>0</v>
      </c>
      <c r="OI168" s="62">
        <f t="shared" si="1326"/>
        <v>0</v>
      </c>
      <c r="OJ168" s="34">
        <f t="shared" si="1327"/>
        <v>0</v>
      </c>
      <c r="OK168" s="143" t="str">
        <f t="shared" si="1328"/>
        <v>AM-C36</v>
      </c>
      <c r="OL168" s="143" t="str">
        <f t="shared" si="1329"/>
        <v>B0C598Q6PT</v>
      </c>
      <c r="OM168" s="143" t="str">
        <f t="shared" si="1330"/>
        <v>FBA78423</v>
      </c>
      <c r="ON168" s="17">
        <f t="shared" si="1331"/>
        <v>405.43792592352941</v>
      </c>
      <c r="OO168" s="3">
        <v>6</v>
      </c>
      <c r="OP168" s="32">
        <f t="shared" si="1332"/>
        <v>2432.6275555411767</v>
      </c>
      <c r="OQ168" s="3">
        <v>2</v>
      </c>
      <c r="OR168" s="32">
        <f t="shared" si="1333"/>
        <v>810.87585184705881</v>
      </c>
      <c r="OS168" s="3">
        <v>0</v>
      </c>
      <c r="OT168" s="32">
        <f t="shared" si="1334"/>
        <v>0</v>
      </c>
      <c r="OU168" s="3">
        <v>0</v>
      </c>
      <c r="OV168" s="32">
        <f t="shared" si="1335"/>
        <v>0</v>
      </c>
      <c r="OW168" s="58">
        <v>0</v>
      </c>
      <c r="OX168" s="59">
        <f t="shared" si="1336"/>
        <v>0</v>
      </c>
      <c r="OY168" s="58">
        <v>0</v>
      </c>
      <c r="OZ168" s="59">
        <f t="shared" si="1337"/>
        <v>0</v>
      </c>
      <c r="PA168" s="58">
        <v>0</v>
      </c>
      <c r="PB168" s="59">
        <f t="shared" si="1338"/>
        <v>0</v>
      </c>
      <c r="PC168" s="42">
        <f t="shared" si="1339"/>
        <v>8</v>
      </c>
      <c r="PD168" s="92">
        <f t="shared" si="1340"/>
        <v>3243.5034073882352</v>
      </c>
      <c r="PE168" s="141">
        <v>0</v>
      </c>
      <c r="PF168" s="36" t="str">
        <f t="shared" si="1341"/>
        <v>AM-C36</v>
      </c>
      <c r="PG168" s="98" t="s">
        <v>294</v>
      </c>
      <c r="PH168" s="17">
        <v>405.43792592352941</v>
      </c>
      <c r="PI168" s="100">
        <v>0</v>
      </c>
      <c r="PJ168" s="88">
        <v>0</v>
      </c>
      <c r="PK168" s="3">
        <v>0</v>
      </c>
      <c r="PL168" s="88">
        <v>0</v>
      </c>
      <c r="PM168" s="23">
        <f t="shared" si="1342"/>
        <v>0</v>
      </c>
      <c r="PN168" s="68">
        <f t="shared" si="1343"/>
        <v>0</v>
      </c>
      <c r="PO168" s="68">
        <f t="shared" si="1344"/>
        <v>0</v>
      </c>
      <c r="PP168" s="62">
        <f t="shared" si="1345"/>
        <v>0</v>
      </c>
      <c r="PQ168" s="23">
        <v>30</v>
      </c>
      <c r="PR168" s="23">
        <v>0</v>
      </c>
      <c r="PS168" s="68">
        <v>0</v>
      </c>
      <c r="PT168" s="62">
        <f t="shared" si="1346"/>
        <v>0</v>
      </c>
      <c r="PU168" s="34">
        <f t="shared" si="1347"/>
        <v>0</v>
      </c>
      <c r="PV168" s="143" t="str">
        <f t="shared" si="1348"/>
        <v>AM-C36</v>
      </c>
      <c r="PW168" s="143" t="str">
        <f t="shared" si="1349"/>
        <v>B0C598Q6PT</v>
      </c>
      <c r="PX168" s="143" t="str">
        <f t="shared" si="1350"/>
        <v>FBA78423</v>
      </c>
      <c r="PY168" s="17">
        <f t="shared" si="1351"/>
        <v>405.43792592352941</v>
      </c>
      <c r="PZ168" s="3">
        <v>6</v>
      </c>
      <c r="QA168" s="32">
        <f t="shared" si="1352"/>
        <v>2432.6275555411767</v>
      </c>
      <c r="QB168" s="3"/>
      <c r="QC168" s="32">
        <f t="shared" si="1353"/>
        <v>0</v>
      </c>
      <c r="QD168" s="3">
        <v>0</v>
      </c>
      <c r="QE168" s="32">
        <f t="shared" si="1354"/>
        <v>0</v>
      </c>
      <c r="QF168" s="3">
        <v>0</v>
      </c>
      <c r="QG168" s="32">
        <f t="shared" si="1355"/>
        <v>0</v>
      </c>
      <c r="QH168" s="58">
        <v>0</v>
      </c>
      <c r="QI168" s="59">
        <f t="shared" si="1356"/>
        <v>0</v>
      </c>
      <c r="QJ168" s="58">
        <v>0</v>
      </c>
      <c r="QK168" s="59">
        <f t="shared" si="1357"/>
        <v>0</v>
      </c>
      <c r="QL168" s="58">
        <v>0</v>
      </c>
      <c r="QM168" s="59">
        <f t="shared" si="1358"/>
        <v>0</v>
      </c>
      <c r="QN168" s="42">
        <f t="shared" si="1359"/>
        <v>6</v>
      </c>
      <c r="QO168" s="92">
        <f t="shared" si="1360"/>
        <v>2432.6275555411767</v>
      </c>
      <c r="QP168" s="141">
        <v>0</v>
      </c>
      <c r="QQ168" s="36" t="str">
        <f t="shared" si="1361"/>
        <v>AM-C36</v>
      </c>
      <c r="QR168" s="98" t="s">
        <v>294</v>
      </c>
      <c r="QS168" s="17">
        <v>405.43792592352941</v>
      </c>
      <c r="QT168" s="100">
        <v>0</v>
      </c>
      <c r="QU168" s="88">
        <v>0</v>
      </c>
      <c r="QV168" s="3">
        <v>0</v>
      </c>
      <c r="QW168" s="88">
        <v>0</v>
      </c>
      <c r="QX168" s="23">
        <f t="shared" si="1139"/>
        <v>0</v>
      </c>
      <c r="QY168" s="68">
        <f t="shared" si="1140"/>
        <v>0</v>
      </c>
      <c r="QZ168" s="68">
        <f t="shared" si="1141"/>
        <v>0</v>
      </c>
      <c r="RA168" s="62">
        <f t="shared" si="1142"/>
        <v>0</v>
      </c>
      <c r="RB168" s="23">
        <v>28</v>
      </c>
      <c r="RC168" s="23">
        <v>0</v>
      </c>
      <c r="RD168" s="68">
        <v>0</v>
      </c>
      <c r="RE168" s="62">
        <f t="shared" si="1143"/>
        <v>0</v>
      </c>
      <c r="RF168" s="34">
        <f t="shared" si="1144"/>
        <v>0</v>
      </c>
      <c r="RG168" s="143" t="str">
        <f t="shared" si="1145"/>
        <v>AM-C36</v>
      </c>
      <c r="RH168" s="143" t="str">
        <f t="shared" si="1146"/>
        <v>B0C598Q6PT</v>
      </c>
      <c r="RI168" s="143" t="str">
        <f t="shared" si="1147"/>
        <v>FBA78423</v>
      </c>
      <c r="RJ168" s="17">
        <f t="shared" si="1148"/>
        <v>405.43792592352941</v>
      </c>
      <c r="RK168" s="3">
        <v>4</v>
      </c>
      <c r="RL168" s="32">
        <f t="shared" si="1149"/>
        <v>1621.7517036941176</v>
      </c>
      <c r="RM168" s="3">
        <v>2</v>
      </c>
      <c r="RN168" s="32">
        <f t="shared" si="1150"/>
        <v>810.87585184705881</v>
      </c>
      <c r="RO168" s="3">
        <v>2</v>
      </c>
      <c r="RP168" s="32">
        <f t="shared" si="1151"/>
        <v>810.87585184705881</v>
      </c>
      <c r="RQ168" s="3">
        <v>0</v>
      </c>
      <c r="RR168" s="32">
        <f t="shared" si="1152"/>
        <v>0</v>
      </c>
      <c r="RS168" s="58">
        <v>0</v>
      </c>
      <c r="RT168" s="59">
        <f t="shared" si="1153"/>
        <v>0</v>
      </c>
      <c r="RU168" s="58">
        <v>0</v>
      </c>
      <c r="RV168" s="59">
        <f t="shared" si="1154"/>
        <v>0</v>
      </c>
      <c r="RW168" s="58">
        <v>0</v>
      </c>
      <c r="RX168" s="59">
        <f t="shared" si="1155"/>
        <v>0</v>
      </c>
      <c r="RY168" s="42">
        <f t="shared" si="1156"/>
        <v>8</v>
      </c>
      <c r="RZ168" s="92">
        <f t="shared" si="1157"/>
        <v>3243.5034073882352</v>
      </c>
      <c r="SA168" s="141">
        <v>0</v>
      </c>
      <c r="SB168" s="36" t="str">
        <f t="shared" si="1158"/>
        <v>AM-C36</v>
      </c>
      <c r="SC168" s="98" t="s">
        <v>294</v>
      </c>
      <c r="SD168" s="17">
        <f t="shared" si="1159"/>
        <v>405.43792592352941</v>
      </c>
      <c r="SE168" s="100">
        <v>0</v>
      </c>
      <c r="SF168" s="88">
        <v>0</v>
      </c>
      <c r="SG168" s="3">
        <v>0</v>
      </c>
      <c r="SH168" s="88">
        <v>0</v>
      </c>
      <c r="SI168" s="23">
        <f t="shared" si="1096"/>
        <v>0</v>
      </c>
      <c r="SJ168" s="68">
        <f t="shared" si="1097"/>
        <v>0</v>
      </c>
      <c r="SK168" s="68">
        <f t="shared" si="1098"/>
        <v>0</v>
      </c>
      <c r="SL168" s="62">
        <f t="shared" si="1099"/>
        <v>0</v>
      </c>
      <c r="SM168" s="23">
        <v>40</v>
      </c>
      <c r="SN168" s="23">
        <v>0</v>
      </c>
      <c r="SO168" s="68">
        <v>0</v>
      </c>
      <c r="SP168" s="62">
        <f t="shared" si="1100"/>
        <v>0</v>
      </c>
      <c r="SQ168" s="34">
        <f t="shared" si="1101"/>
        <v>0</v>
      </c>
      <c r="SR168" s="143" t="str">
        <f t="shared" si="1102"/>
        <v>AM-C36</v>
      </c>
      <c r="SS168" s="143" t="str">
        <f t="shared" si="1103"/>
        <v>B0C598Q6PT</v>
      </c>
      <c r="ST168" s="143" t="str">
        <f t="shared" si="1104"/>
        <v>FBA78423</v>
      </c>
      <c r="SU168" s="17">
        <f t="shared" si="1105"/>
        <v>405.43792592352941</v>
      </c>
      <c r="SV168" s="3">
        <v>4</v>
      </c>
      <c r="SW168" s="32">
        <f t="shared" si="1106"/>
        <v>1621.7517036941176</v>
      </c>
      <c r="SX168" s="3">
        <v>4</v>
      </c>
      <c r="SY168" s="32">
        <f t="shared" si="1107"/>
        <v>1621.7517036941176</v>
      </c>
      <c r="SZ168" s="3">
        <v>2</v>
      </c>
      <c r="TA168" s="32">
        <f t="shared" si="1108"/>
        <v>810.87585184705881</v>
      </c>
      <c r="TB168" s="3">
        <v>0</v>
      </c>
      <c r="TC168" s="32">
        <f t="shared" si="1109"/>
        <v>0</v>
      </c>
      <c r="TD168" s="58">
        <v>0</v>
      </c>
      <c r="TE168" s="59">
        <f t="shared" si="1110"/>
        <v>0</v>
      </c>
      <c r="TF168" s="58">
        <v>0</v>
      </c>
      <c r="TG168" s="59">
        <f t="shared" si="1111"/>
        <v>0</v>
      </c>
      <c r="TH168" s="58">
        <v>0</v>
      </c>
      <c r="TI168" s="59">
        <f t="shared" si="1112"/>
        <v>0</v>
      </c>
      <c r="TJ168" s="42">
        <f t="shared" si="1113"/>
        <v>10</v>
      </c>
      <c r="TK168" s="92">
        <f t="shared" si="1114"/>
        <v>4054.3792592352938</v>
      </c>
      <c r="TL168" s="141">
        <v>0</v>
      </c>
      <c r="TM168" s="36" t="str">
        <f t="shared" si="1115"/>
        <v>AM-C36</v>
      </c>
      <c r="TN168" s="98" t="s">
        <v>294</v>
      </c>
      <c r="TO168" s="17">
        <f t="shared" si="1116"/>
        <v>405.43792592352941</v>
      </c>
      <c r="TP168" s="100">
        <v>0</v>
      </c>
      <c r="TQ168" s="88">
        <v>0</v>
      </c>
      <c r="TR168" s="3">
        <v>0</v>
      </c>
      <c r="TS168" s="88">
        <v>0</v>
      </c>
      <c r="TT168" s="23">
        <f t="shared" si="1117"/>
        <v>0</v>
      </c>
      <c r="TU168" s="68">
        <f t="shared" si="1118"/>
        <v>0</v>
      </c>
      <c r="TV168" s="68">
        <f t="shared" si="1119"/>
        <v>0</v>
      </c>
      <c r="TW168" s="62">
        <f t="shared" si="1120"/>
        <v>0</v>
      </c>
      <c r="TX168" s="23">
        <v>25</v>
      </c>
      <c r="TY168" s="23">
        <v>0</v>
      </c>
      <c r="TZ168" s="68">
        <v>0</v>
      </c>
      <c r="UA168" s="62">
        <f t="shared" si="1121"/>
        <v>0</v>
      </c>
      <c r="UB168" s="34">
        <f t="shared" si="1122"/>
        <v>0</v>
      </c>
      <c r="UC168" s="143" t="str">
        <f t="shared" si="1123"/>
        <v>AM-C36</v>
      </c>
      <c r="UD168" s="143" t="str">
        <f t="shared" si="1124"/>
        <v>B0C598Q6PT</v>
      </c>
      <c r="UE168" s="143" t="str">
        <f t="shared" si="1125"/>
        <v>FBA78423</v>
      </c>
      <c r="UF168" s="17">
        <f t="shared" si="1126"/>
        <v>405.43792592352941</v>
      </c>
      <c r="UG168" s="3">
        <v>1</v>
      </c>
      <c r="UH168" s="32">
        <f t="shared" si="1127"/>
        <v>405.43792592352941</v>
      </c>
      <c r="UI168" s="3">
        <v>7</v>
      </c>
      <c r="UJ168" s="32">
        <f t="shared" si="1128"/>
        <v>2838.065481464706</v>
      </c>
      <c r="UK168" s="3">
        <v>2</v>
      </c>
      <c r="UL168" s="32">
        <f t="shared" si="1129"/>
        <v>810.87585184705881</v>
      </c>
      <c r="UM168" s="3">
        <v>0</v>
      </c>
      <c r="UN168" s="32">
        <f t="shared" si="1130"/>
        <v>0</v>
      </c>
      <c r="UO168" s="58">
        <v>0</v>
      </c>
      <c r="UP168" s="59">
        <f t="shared" si="1131"/>
        <v>0</v>
      </c>
      <c r="UQ168" s="58">
        <v>0</v>
      </c>
      <c r="UR168" s="59">
        <f t="shared" si="1132"/>
        <v>0</v>
      </c>
      <c r="US168" s="58">
        <v>0</v>
      </c>
      <c r="UT168" s="59">
        <f t="shared" si="1133"/>
        <v>0</v>
      </c>
      <c r="UU168" s="42">
        <f t="shared" si="1134"/>
        <v>10</v>
      </c>
      <c r="UV168" s="92">
        <f t="shared" si="1135"/>
        <v>4054.3792592352938</v>
      </c>
      <c r="UW168" s="141">
        <v>0</v>
      </c>
      <c r="UX168" s="36" t="str">
        <f t="shared" si="1136"/>
        <v>AM-C36</v>
      </c>
      <c r="UY168" s="98" t="s">
        <v>294</v>
      </c>
      <c r="UZ168" s="17">
        <f t="shared" si="1137"/>
        <v>405.43792592352941</v>
      </c>
      <c r="VA168" s="100">
        <v>0</v>
      </c>
      <c r="VB168" s="88">
        <v>0</v>
      </c>
      <c r="VC168" s="3">
        <v>0</v>
      </c>
      <c r="VD168" s="88">
        <v>0</v>
      </c>
      <c r="VE168" s="23">
        <f t="shared" si="1048"/>
        <v>0</v>
      </c>
      <c r="VF168" s="68">
        <f t="shared" si="1049"/>
        <v>0</v>
      </c>
      <c r="VG168" s="68">
        <f t="shared" si="1050"/>
        <v>0</v>
      </c>
      <c r="VH168" s="62">
        <f t="shared" si="1051"/>
        <v>0</v>
      </c>
      <c r="VI168" s="23">
        <v>23</v>
      </c>
      <c r="VJ168" s="23">
        <v>0</v>
      </c>
      <c r="VK168" s="68">
        <v>0</v>
      </c>
      <c r="VL168" s="62">
        <f t="shared" si="1138"/>
        <v>0</v>
      </c>
      <c r="VM168" s="34">
        <f t="shared" si="1052"/>
        <v>0</v>
      </c>
      <c r="VN168" s="143" t="str">
        <f t="shared" si="1044"/>
        <v>AM-C36</v>
      </c>
      <c r="VO168" s="143" t="str">
        <f t="shared" si="1045"/>
        <v>B0C598Q6PT</v>
      </c>
      <c r="VP168" s="143" t="str">
        <f t="shared" si="1046"/>
        <v>FBA78423</v>
      </c>
      <c r="VQ168" s="17">
        <f t="shared" si="1053"/>
        <v>405.43792592352941</v>
      </c>
      <c r="VR168" s="3">
        <v>1</v>
      </c>
      <c r="VS168" s="32">
        <f t="shared" si="1054"/>
        <v>405.43792592352941</v>
      </c>
      <c r="VT168" s="3">
        <v>7</v>
      </c>
      <c r="VU168" s="32">
        <f t="shared" si="1055"/>
        <v>2838.065481464706</v>
      </c>
      <c r="VV168" s="3">
        <v>0</v>
      </c>
      <c r="VW168" s="32">
        <f t="shared" si="1056"/>
        <v>0</v>
      </c>
      <c r="VX168" s="3">
        <v>0</v>
      </c>
      <c r="VY168" s="32">
        <f t="shared" si="1057"/>
        <v>0</v>
      </c>
      <c r="VZ168" s="58">
        <v>0</v>
      </c>
      <c r="WA168" s="59">
        <f t="shared" si="1058"/>
        <v>0</v>
      </c>
      <c r="WB168" s="58">
        <v>0</v>
      </c>
      <c r="WC168" s="59">
        <f t="shared" si="1059"/>
        <v>0</v>
      </c>
      <c r="WD168" s="58">
        <v>0</v>
      </c>
      <c r="WE168" s="59">
        <f t="shared" si="1060"/>
        <v>0</v>
      </c>
      <c r="WF168" s="42">
        <f t="shared" si="1061"/>
        <v>8</v>
      </c>
      <c r="WG168" s="92">
        <f t="shared" si="1062"/>
        <v>3243.5034073882352</v>
      </c>
      <c r="WH168" s="141">
        <v>0</v>
      </c>
      <c r="WI168" s="36" t="str">
        <f t="shared" si="1047"/>
        <v>AM-C36</v>
      </c>
      <c r="WJ168" s="98" t="s">
        <v>294</v>
      </c>
      <c r="WK168" s="17">
        <f t="shared" si="1063"/>
        <v>405.43792592352941</v>
      </c>
    </row>
    <row r="169" spans="1:609">
      <c r="A169" s="155" t="s">
        <v>132</v>
      </c>
      <c r="B169" s="157" t="s">
        <v>131</v>
      </c>
      <c r="C169" s="152" t="s">
        <v>294</v>
      </c>
      <c r="D169" s="150" t="s">
        <v>669</v>
      </c>
      <c r="E169" s="157" t="s">
        <v>260</v>
      </c>
      <c r="F169" s="165" t="s">
        <v>292</v>
      </c>
      <c r="G169" s="165" t="s">
        <v>358</v>
      </c>
      <c r="H169" s="159" t="s">
        <v>471</v>
      </c>
      <c r="I169" s="159" t="s">
        <v>458</v>
      </c>
      <c r="J169" s="187">
        <v>3064.4793705697289</v>
      </c>
      <c r="K169" s="134" t="s">
        <v>194</v>
      </c>
      <c r="L169" s="136">
        <v>8.9999999999999998E-4</v>
      </c>
      <c r="M169" s="120">
        <v>0</v>
      </c>
      <c r="N169" s="137">
        <v>5</v>
      </c>
      <c r="O169" s="120">
        <v>0</v>
      </c>
      <c r="P169" s="122">
        <f t="shared" si="1160"/>
        <v>5</v>
      </c>
      <c r="Q169" s="136">
        <v>0</v>
      </c>
      <c r="R169" s="120">
        <v>1</v>
      </c>
      <c r="S169" s="120">
        <v>6</v>
      </c>
      <c r="T169" s="120">
        <v>0</v>
      </c>
      <c r="U169" s="122">
        <f t="shared" si="1161"/>
        <v>7</v>
      </c>
      <c r="V169" s="136">
        <v>0.16500000000000001</v>
      </c>
      <c r="W169" s="120">
        <v>0</v>
      </c>
      <c r="X169" s="120">
        <v>4</v>
      </c>
      <c r="Y169" s="120">
        <v>0</v>
      </c>
      <c r="Z169" s="122">
        <f t="shared" si="1162"/>
        <v>4</v>
      </c>
      <c r="AA169" s="116">
        <f t="shared" si="1163"/>
        <v>3.4393809114359416E-3</v>
      </c>
      <c r="AB169" s="136">
        <v>0.2301</v>
      </c>
      <c r="AC169" s="120">
        <v>0</v>
      </c>
      <c r="AD169" s="120">
        <v>8</v>
      </c>
      <c r="AE169" s="120">
        <v>2</v>
      </c>
      <c r="AF169" s="122">
        <f t="shared" si="1164"/>
        <v>10</v>
      </c>
      <c r="AG169" s="116">
        <f t="shared" si="1165"/>
        <v>7.4571215510812828E-3</v>
      </c>
      <c r="AH169" s="114">
        <v>0</v>
      </c>
      <c r="AI169" s="120">
        <v>4</v>
      </c>
      <c r="AJ169" s="120">
        <v>3</v>
      </c>
      <c r="AK169" s="120">
        <v>0</v>
      </c>
      <c r="AL169" s="122">
        <f t="shared" si="1166"/>
        <v>7</v>
      </c>
      <c r="AM169" s="116">
        <f t="shared" si="1167"/>
        <v>5.9422750424448214E-3</v>
      </c>
      <c r="AN169" s="114">
        <v>0</v>
      </c>
      <c r="AO169" s="120">
        <v>3</v>
      </c>
      <c r="AP169" s="120">
        <v>0</v>
      </c>
      <c r="AQ169" s="122">
        <f t="shared" si="1168"/>
        <v>3</v>
      </c>
      <c r="AR169" s="123" t="e">
        <f>AQ169*#REF!</f>
        <v>#REF!</v>
      </c>
      <c r="AS169" s="116" t="e">
        <f t="shared" si="1169"/>
        <v>#REF!</v>
      </c>
      <c r="AT169" s="114">
        <v>0</v>
      </c>
      <c r="AU169" s="120">
        <v>0</v>
      </c>
      <c r="AV169" s="120">
        <v>0</v>
      </c>
      <c r="AW169" s="122">
        <f t="shared" si="1170"/>
        <v>0</v>
      </c>
      <c r="AX169" s="123" t="e">
        <f>AW169*#REF!</f>
        <v>#REF!</v>
      </c>
      <c r="AY169" s="116" t="e">
        <f t="shared" si="1171"/>
        <v>#REF!</v>
      </c>
      <c r="AZ169" s="114">
        <v>0</v>
      </c>
      <c r="BA169" s="120">
        <v>0</v>
      </c>
      <c r="BB169" s="120">
        <v>0</v>
      </c>
      <c r="BC169" s="122">
        <f t="shared" si="1172"/>
        <v>0</v>
      </c>
      <c r="BD169" s="123" t="e">
        <f>BC169*#REF!</f>
        <v>#REF!</v>
      </c>
      <c r="BE169" s="116" t="e">
        <f t="shared" si="1173"/>
        <v>#REF!</v>
      </c>
      <c r="BF169" s="114">
        <v>1</v>
      </c>
      <c r="BG169" s="120">
        <v>0</v>
      </c>
      <c r="BH169" s="120">
        <v>0</v>
      </c>
      <c r="BI169" s="122">
        <f t="shared" si="1174"/>
        <v>0</v>
      </c>
      <c r="BJ169" s="123" t="e">
        <f>BI169*#REF!</f>
        <v>#REF!</v>
      </c>
      <c r="BK169" s="115" t="e">
        <f t="shared" si="1175"/>
        <v>#REF!</v>
      </c>
      <c r="BL169" s="114">
        <v>0.99199999999999999</v>
      </c>
      <c r="BM169" s="120">
        <v>0</v>
      </c>
      <c r="BN169" s="120">
        <v>3</v>
      </c>
      <c r="BO169" s="122">
        <f t="shared" si="1176"/>
        <v>3</v>
      </c>
      <c r="BP169" s="123" t="e">
        <f>BO169*#REF!</f>
        <v>#REF!</v>
      </c>
      <c r="BQ169" s="115" t="e">
        <f t="shared" si="1177"/>
        <v>#REF!</v>
      </c>
      <c r="BR169" s="114">
        <v>0.99729999999999996</v>
      </c>
      <c r="BS169" s="120">
        <v>0</v>
      </c>
      <c r="BT169" s="120">
        <v>4</v>
      </c>
      <c r="BU169" s="120">
        <v>16496</v>
      </c>
      <c r="BV169" s="120">
        <v>0</v>
      </c>
      <c r="BW169" s="120">
        <v>0</v>
      </c>
      <c r="BX169" s="120">
        <v>0</v>
      </c>
      <c r="BY169" s="120">
        <v>0</v>
      </c>
      <c r="BZ169" s="122">
        <f t="shared" si="1178"/>
        <v>4</v>
      </c>
      <c r="CA169" s="122">
        <f t="shared" si="1179"/>
        <v>16496</v>
      </c>
      <c r="CB169" s="115">
        <f t="shared" si="1180"/>
        <v>2.0160664066853542E-3</v>
      </c>
      <c r="CC169" s="123" t="e">
        <f>BZ169*#REF!</f>
        <v>#REF!</v>
      </c>
      <c r="CD169" s="120">
        <v>0</v>
      </c>
      <c r="CE169" s="120">
        <v>0</v>
      </c>
      <c r="CF169" s="120">
        <v>0</v>
      </c>
      <c r="CG169" s="120">
        <v>0</v>
      </c>
      <c r="CH169" s="120">
        <v>0</v>
      </c>
      <c r="CI169" s="120">
        <v>0</v>
      </c>
      <c r="CJ169" s="122">
        <f t="shared" si="1181"/>
        <v>0</v>
      </c>
      <c r="CK169" s="122">
        <f t="shared" si="1182"/>
        <v>0</v>
      </c>
      <c r="CL169" s="116">
        <f t="shared" si="1183"/>
        <v>0</v>
      </c>
      <c r="CM169" s="123" t="e">
        <f>CJ169*#REF!</f>
        <v>#REF!</v>
      </c>
      <c r="CN169" s="120">
        <v>0</v>
      </c>
      <c r="CO169" s="120">
        <v>0</v>
      </c>
      <c r="CP169" s="120">
        <v>0</v>
      </c>
      <c r="CQ169" s="120">
        <v>0</v>
      </c>
      <c r="CR169" s="120">
        <v>0</v>
      </c>
      <c r="CS169" s="120">
        <v>0</v>
      </c>
      <c r="CT169" s="122">
        <f t="shared" si="1184"/>
        <v>0</v>
      </c>
      <c r="CU169" s="122">
        <f t="shared" si="1185"/>
        <v>0</v>
      </c>
      <c r="CV169" s="116">
        <f t="shared" si="1186"/>
        <v>0</v>
      </c>
      <c r="CW169" s="123" t="e">
        <f>CT169*#REF!</f>
        <v>#REF!</v>
      </c>
      <c r="CX169" s="120">
        <v>0</v>
      </c>
      <c r="CY169" s="120">
        <v>0</v>
      </c>
      <c r="CZ169" s="120">
        <v>0</v>
      </c>
      <c r="DA169" s="120">
        <v>0</v>
      </c>
      <c r="DB169" s="122">
        <f t="shared" si="1187"/>
        <v>0</v>
      </c>
      <c r="DC169" s="122">
        <f t="shared" si="1188"/>
        <v>0</v>
      </c>
      <c r="DD169" s="116">
        <f t="shared" si="1189"/>
        <v>0</v>
      </c>
      <c r="DE169" s="122">
        <v>0</v>
      </c>
      <c r="DF169" s="122">
        <v>0</v>
      </c>
      <c r="DG169" s="122">
        <v>0</v>
      </c>
      <c r="DH169" s="123" t="e">
        <f>DB169*#REF!</f>
        <v>#REF!</v>
      </c>
      <c r="DI169" s="120">
        <v>0</v>
      </c>
      <c r="DJ169" s="120">
        <v>0</v>
      </c>
      <c r="DK169" s="120">
        <v>0</v>
      </c>
      <c r="DL169" s="120">
        <v>0</v>
      </c>
      <c r="DM169" s="122">
        <f t="shared" si="1190"/>
        <v>0</v>
      </c>
      <c r="DN169" s="122">
        <f t="shared" si="1191"/>
        <v>0</v>
      </c>
      <c r="DO169" s="122">
        <f t="shared" si="1192"/>
        <v>0</v>
      </c>
      <c r="DP169" s="116">
        <f t="shared" si="1193"/>
        <v>0</v>
      </c>
      <c r="DQ169" s="122">
        <v>0</v>
      </c>
      <c r="DR169" s="122">
        <v>0</v>
      </c>
      <c r="DS169" s="122">
        <v>0</v>
      </c>
      <c r="DT169" s="116">
        <f t="shared" si="1194"/>
        <v>0</v>
      </c>
      <c r="DU169" s="123" t="e">
        <f>DM169*#REF!</f>
        <v>#REF!</v>
      </c>
      <c r="DV169" s="116" t="e">
        <f t="shared" si="1195"/>
        <v>#DIV/0!</v>
      </c>
      <c r="DW169" s="116" t="e">
        <f t="shared" si="1196"/>
        <v>#DIV/0!</v>
      </c>
      <c r="DX169" s="123">
        <v>0</v>
      </c>
      <c r="DY169" s="122">
        <v>0</v>
      </c>
      <c r="DZ169" s="123">
        <v>0</v>
      </c>
      <c r="EA169" s="116" t="e">
        <f t="shared" si="1197"/>
        <v>#DIV/0!</v>
      </c>
      <c r="EB169" s="116" t="e">
        <f t="shared" si="1198"/>
        <v>#DIV/0!</v>
      </c>
      <c r="EC169" s="116" t="s">
        <v>461</v>
      </c>
      <c r="ED169" s="116" t="s">
        <v>461</v>
      </c>
      <c r="EE169" s="120">
        <v>0</v>
      </c>
      <c r="EF169" s="120">
        <v>0</v>
      </c>
      <c r="EG169" s="120">
        <v>0</v>
      </c>
      <c r="EH169" s="120">
        <v>0</v>
      </c>
      <c r="EI169" s="122">
        <f t="shared" si="1199"/>
        <v>0</v>
      </c>
      <c r="EJ169" s="122">
        <f t="shared" si="1200"/>
        <v>0</v>
      </c>
      <c r="EK169" s="122">
        <f t="shared" si="1201"/>
        <v>0</v>
      </c>
      <c r="EL169" s="117">
        <f t="shared" si="1202"/>
        <v>0</v>
      </c>
      <c r="EM169" s="122">
        <v>0</v>
      </c>
      <c r="EN169" s="122">
        <v>0</v>
      </c>
      <c r="EO169" s="122">
        <v>0</v>
      </c>
      <c r="EP169" s="117">
        <f t="shared" si="1203"/>
        <v>0</v>
      </c>
      <c r="EQ169" s="123" t="e">
        <f>EI169*#REF!</f>
        <v>#REF!</v>
      </c>
      <c r="ER169" s="116" t="e">
        <f t="shared" si="1204"/>
        <v>#DIV/0!</v>
      </c>
      <c r="ES169" s="116" t="e">
        <f t="shared" si="1205"/>
        <v>#DIV/0!</v>
      </c>
      <c r="ET169" s="116"/>
      <c r="EU169" s="116"/>
      <c r="EV169" s="120">
        <v>0</v>
      </c>
      <c r="EW169" s="120">
        <v>0</v>
      </c>
      <c r="EX169" s="120">
        <v>0</v>
      </c>
      <c r="EY169" s="120">
        <v>0</v>
      </c>
      <c r="EZ169" s="122">
        <f t="shared" si="1206"/>
        <v>0</v>
      </c>
      <c r="FA169" s="122">
        <f t="shared" si="1207"/>
        <v>0</v>
      </c>
      <c r="FB169" s="124">
        <f t="shared" si="1208"/>
        <v>0</v>
      </c>
      <c r="FC169" s="117">
        <f t="shared" si="1209"/>
        <v>0</v>
      </c>
      <c r="FD169" s="122">
        <v>0</v>
      </c>
      <c r="FE169" s="122">
        <v>0</v>
      </c>
      <c r="FF169" s="122">
        <v>0</v>
      </c>
      <c r="FG169" s="117">
        <f t="shared" si="1210"/>
        <v>0</v>
      </c>
      <c r="FH169" s="123" t="e">
        <f>EZ169*#REF!</f>
        <v>#REF!</v>
      </c>
      <c r="FI169" s="120">
        <v>0</v>
      </c>
      <c r="FJ169" s="120">
        <v>0</v>
      </c>
      <c r="FK169" s="120">
        <v>0</v>
      </c>
      <c r="FL169" s="120">
        <v>0</v>
      </c>
      <c r="FM169" s="122">
        <f t="shared" si="1211"/>
        <v>0</v>
      </c>
      <c r="FN169" s="122">
        <f t="shared" si="1212"/>
        <v>0</v>
      </c>
      <c r="FO169" s="124">
        <f t="shared" si="1213"/>
        <v>0</v>
      </c>
      <c r="FP169" s="117">
        <f t="shared" si="1214"/>
        <v>0</v>
      </c>
      <c r="FQ169" s="122">
        <v>0</v>
      </c>
      <c r="FR169" s="122">
        <v>0</v>
      </c>
      <c r="FS169" s="118">
        <v>0</v>
      </c>
      <c r="FT169" s="117">
        <f t="shared" si="1215"/>
        <v>0</v>
      </c>
      <c r="FU169" s="123" t="e">
        <f>FM169*#REF!</f>
        <v>#REF!</v>
      </c>
      <c r="FV169" s="120">
        <v>0</v>
      </c>
      <c r="FW169" s="120">
        <v>0</v>
      </c>
      <c r="FX169" s="120">
        <v>0</v>
      </c>
      <c r="FY169" s="120">
        <v>0</v>
      </c>
      <c r="FZ169" s="122">
        <f t="shared" si="1216"/>
        <v>0</v>
      </c>
      <c r="GA169" s="122">
        <f t="shared" si="1217"/>
        <v>0</v>
      </c>
      <c r="GB169" s="124">
        <f t="shared" si="1218"/>
        <v>0</v>
      </c>
      <c r="GC169" s="117">
        <f t="shared" si="1219"/>
        <v>0</v>
      </c>
      <c r="GD169" s="122">
        <v>0</v>
      </c>
      <c r="GE169" s="122">
        <v>0</v>
      </c>
      <c r="GF169" s="118">
        <v>0</v>
      </c>
      <c r="GG169" s="117">
        <f t="shared" si="1220"/>
        <v>0</v>
      </c>
      <c r="GH169" s="123">
        <f t="shared" si="1221"/>
        <v>0</v>
      </c>
      <c r="GI169" s="120">
        <v>0</v>
      </c>
      <c r="GJ169" s="120">
        <v>0</v>
      </c>
      <c r="GK169" s="120"/>
      <c r="GL169" s="120"/>
      <c r="GM169" s="122">
        <f t="shared" si="1222"/>
        <v>0</v>
      </c>
      <c r="GN169" s="122">
        <f t="shared" si="1223"/>
        <v>0</v>
      </c>
      <c r="GO169" s="124">
        <f t="shared" si="1224"/>
        <v>0</v>
      </c>
      <c r="GP169" s="117">
        <f t="shared" si="1225"/>
        <v>0</v>
      </c>
      <c r="GQ169" s="122">
        <v>0</v>
      </c>
      <c r="GR169" s="122">
        <v>0</v>
      </c>
      <c r="GS169" s="118">
        <v>0</v>
      </c>
      <c r="GT169" s="117">
        <f t="shared" si="1226"/>
        <v>0</v>
      </c>
      <c r="GU169" s="123">
        <f t="shared" si="1227"/>
        <v>0</v>
      </c>
      <c r="GV169" s="120">
        <v>0</v>
      </c>
      <c r="GW169" s="120">
        <v>0</v>
      </c>
      <c r="GX169" s="120"/>
      <c r="GY169" s="120"/>
      <c r="GZ169" s="122">
        <f t="shared" si="1228"/>
        <v>0</v>
      </c>
      <c r="HA169" s="122">
        <f t="shared" si="1229"/>
        <v>0</v>
      </c>
      <c r="HB169" s="124">
        <f t="shared" si="1230"/>
        <v>0</v>
      </c>
      <c r="HC169" s="117">
        <f t="shared" si="1231"/>
        <v>0</v>
      </c>
      <c r="HD169" s="122">
        <v>0</v>
      </c>
      <c r="HE169" s="122">
        <v>0</v>
      </c>
      <c r="HF169" s="118">
        <v>0</v>
      </c>
      <c r="HG169" s="117">
        <f t="shared" si="1232"/>
        <v>0</v>
      </c>
      <c r="HH169" s="123">
        <f t="shared" si="1233"/>
        <v>0</v>
      </c>
      <c r="HI169" s="120">
        <v>0</v>
      </c>
      <c r="HJ169" s="120">
        <v>0</v>
      </c>
      <c r="HK169" s="120"/>
      <c r="HL169" s="120"/>
      <c r="HM169" s="122">
        <f t="shared" si="1234"/>
        <v>0</v>
      </c>
      <c r="HN169" s="122">
        <f t="shared" si="1235"/>
        <v>0</v>
      </c>
      <c r="HO169" s="124">
        <f t="shared" si="1236"/>
        <v>0</v>
      </c>
      <c r="HP169" s="117">
        <f t="shared" si="1237"/>
        <v>0</v>
      </c>
      <c r="HQ169" s="122">
        <v>0</v>
      </c>
      <c r="HR169" s="122">
        <v>0</v>
      </c>
      <c r="HS169" s="118">
        <v>0</v>
      </c>
      <c r="HT169" s="117">
        <f t="shared" si="1238"/>
        <v>0</v>
      </c>
      <c r="HU169" s="123">
        <f t="shared" si="1239"/>
        <v>0</v>
      </c>
      <c r="HV169" s="120">
        <v>0</v>
      </c>
      <c r="HW169" s="120">
        <v>0</v>
      </c>
      <c r="HX169" s="120">
        <v>0</v>
      </c>
      <c r="HY169">
        <v>0</v>
      </c>
      <c r="HZ169" s="122">
        <f t="shared" si="1240"/>
        <v>0</v>
      </c>
      <c r="IA169" s="122">
        <f t="shared" si="1241"/>
        <v>0</v>
      </c>
      <c r="IB169" s="124">
        <f t="shared" si="1242"/>
        <v>0</v>
      </c>
      <c r="IC169" s="117">
        <f t="shared" si="1243"/>
        <v>0</v>
      </c>
      <c r="ID169" s="122">
        <v>0</v>
      </c>
      <c r="IE169" s="122">
        <v>0</v>
      </c>
      <c r="IF169" s="118">
        <v>0</v>
      </c>
      <c r="IG169" s="117">
        <f t="shared" si="1244"/>
        <v>0</v>
      </c>
      <c r="IH169" s="123">
        <f t="shared" si="1245"/>
        <v>0</v>
      </c>
      <c r="II169" s="120">
        <v>0</v>
      </c>
      <c r="IJ169" s="127">
        <v>0</v>
      </c>
      <c r="IK169" s="120">
        <v>0</v>
      </c>
      <c r="IL169" s="127">
        <v>0</v>
      </c>
      <c r="IM169" s="122">
        <f t="shared" si="1246"/>
        <v>0</v>
      </c>
      <c r="IN169" s="118">
        <f t="shared" si="1247"/>
        <v>0</v>
      </c>
      <c r="IO169" s="118">
        <f t="shared" si="1248"/>
        <v>0</v>
      </c>
      <c r="IP169" s="117">
        <f t="shared" si="1249"/>
        <v>0</v>
      </c>
      <c r="IQ169" s="122" t="s">
        <v>646</v>
      </c>
      <c r="IR169" s="122">
        <v>0</v>
      </c>
      <c r="IS169" s="118">
        <v>0</v>
      </c>
      <c r="IT169" s="117">
        <f t="shared" si="1250"/>
        <v>0</v>
      </c>
      <c r="IU169" s="123">
        <f t="shared" si="1251"/>
        <v>0</v>
      </c>
      <c r="IV169" s="146" t="str">
        <f t="shared" si="1252"/>
        <v>AM-C8</v>
      </c>
      <c r="IW169" s="146" t="str">
        <f t="shared" si="1253"/>
        <v>B0B4FVV78V</v>
      </c>
      <c r="IX169" s="146" t="str">
        <f t="shared" si="1254"/>
        <v>FBA75682</v>
      </c>
      <c r="IY169" s="121">
        <v>3064.4793705697289</v>
      </c>
      <c r="IZ169" s="120">
        <v>0</v>
      </c>
      <c r="JA169" s="128">
        <f t="shared" si="1255"/>
        <v>0</v>
      </c>
      <c r="JB169" s="120">
        <v>3</v>
      </c>
      <c r="JC169" s="128">
        <f t="shared" si="1256"/>
        <v>9193.4381117091871</v>
      </c>
      <c r="JD169" s="120">
        <v>0</v>
      </c>
      <c r="JE169" s="128">
        <f t="shared" si="1257"/>
        <v>0</v>
      </c>
      <c r="JF169" s="120">
        <v>0</v>
      </c>
      <c r="JG169" s="128">
        <f t="shared" si="1258"/>
        <v>0</v>
      </c>
      <c r="JH169" s="129">
        <v>0</v>
      </c>
      <c r="JI169" s="130">
        <f t="shared" si="1259"/>
        <v>0</v>
      </c>
      <c r="JJ169" s="129">
        <v>0</v>
      </c>
      <c r="JK169" s="130">
        <f t="shared" si="1260"/>
        <v>0</v>
      </c>
      <c r="JL169" s="129">
        <v>0</v>
      </c>
      <c r="JM169" s="130">
        <f t="shared" si="1261"/>
        <v>0</v>
      </c>
      <c r="JN169" s="131">
        <f t="shared" si="1262"/>
        <v>3</v>
      </c>
      <c r="JO169" s="132">
        <f t="shared" si="1263"/>
        <v>9193.4381117091871</v>
      </c>
      <c r="JP169" s="125" t="str">
        <f t="shared" si="1264"/>
        <v>AM-C8</v>
      </c>
      <c r="JQ169" s="125" t="str">
        <f t="shared" si="1265"/>
        <v>EOL</v>
      </c>
      <c r="JR169" s="121">
        <v>3064.4793705697289</v>
      </c>
      <c r="JS169" s="120">
        <v>0</v>
      </c>
      <c r="JT169" s="127">
        <v>0</v>
      </c>
      <c r="JU169" s="120">
        <v>0</v>
      </c>
      <c r="JV169" s="127">
        <v>0</v>
      </c>
      <c r="JW169" s="122">
        <f t="shared" si="1266"/>
        <v>0</v>
      </c>
      <c r="JX169" s="118">
        <f t="shared" si="1267"/>
        <v>0</v>
      </c>
      <c r="JY169" s="118">
        <f t="shared" si="1268"/>
        <v>0</v>
      </c>
      <c r="JZ169" s="117">
        <f t="shared" si="1269"/>
        <v>0</v>
      </c>
      <c r="KA169" s="122" t="s">
        <v>646</v>
      </c>
      <c r="KB169" s="122">
        <v>0</v>
      </c>
      <c r="KC169" s="118">
        <v>0</v>
      </c>
      <c r="KD169" s="117">
        <f t="shared" si="1270"/>
        <v>0</v>
      </c>
      <c r="KE169" s="123">
        <f t="shared" si="1271"/>
        <v>0</v>
      </c>
      <c r="KF169" s="146" t="str">
        <f t="shared" si="1272"/>
        <v>AM-C8</v>
      </c>
      <c r="KG169" s="146">
        <f t="shared" si="1362"/>
        <v>0</v>
      </c>
      <c r="KH169" s="146" t="str">
        <f t="shared" si="1273"/>
        <v>FBA75682</v>
      </c>
      <c r="KI169" s="121">
        <v>3064.4793705697289</v>
      </c>
      <c r="KJ169" s="120">
        <v>0</v>
      </c>
      <c r="KK169" s="128">
        <f t="shared" si="1274"/>
        <v>0</v>
      </c>
      <c r="KL169" s="120">
        <v>4</v>
      </c>
      <c r="KM169" s="128">
        <f t="shared" si="1275"/>
        <v>12257.917482278915</v>
      </c>
      <c r="KN169" s="120">
        <v>0</v>
      </c>
      <c r="KO169" s="128">
        <f t="shared" si="1276"/>
        <v>0</v>
      </c>
      <c r="KP169" s="120">
        <v>0</v>
      </c>
      <c r="KQ169" s="128">
        <f t="shared" si="1277"/>
        <v>0</v>
      </c>
      <c r="KR169" s="129">
        <v>0</v>
      </c>
      <c r="KS169" s="130">
        <f t="shared" si="1278"/>
        <v>0</v>
      </c>
      <c r="KT169" s="129">
        <v>0</v>
      </c>
      <c r="KU169" s="130">
        <f t="shared" si="1279"/>
        <v>0</v>
      </c>
      <c r="KV169" s="129">
        <v>0</v>
      </c>
      <c r="KW169" s="130">
        <f t="shared" si="1280"/>
        <v>0</v>
      </c>
      <c r="KX169" s="131">
        <f t="shared" si="1281"/>
        <v>4</v>
      </c>
      <c r="KY169" s="132">
        <f t="shared" si="1282"/>
        <v>12257.917482278915</v>
      </c>
      <c r="KZ169" s="125" t="str">
        <f t="shared" si="1283"/>
        <v>AM-C8</v>
      </c>
      <c r="LA169" s="125">
        <f t="shared" si="1363"/>
        <v>5.9422750424448214E-3</v>
      </c>
      <c r="LB169" s="121">
        <v>3064.4793705697289</v>
      </c>
      <c r="LC169" s="100">
        <v>0</v>
      </c>
      <c r="LD169" s="88">
        <v>0</v>
      </c>
      <c r="LE169" s="3">
        <v>0</v>
      </c>
      <c r="LF169" s="88">
        <v>0</v>
      </c>
      <c r="LG169" s="23">
        <f t="shared" si="1284"/>
        <v>0</v>
      </c>
      <c r="LH169" s="68">
        <f t="shared" si="1285"/>
        <v>0</v>
      </c>
      <c r="LI169" s="68">
        <f t="shared" si="1286"/>
        <v>0</v>
      </c>
      <c r="LJ169" s="62">
        <f t="shared" si="1287"/>
        <v>0</v>
      </c>
      <c r="LK169" s="23" t="s">
        <v>646</v>
      </c>
      <c r="LL169" s="23">
        <v>0</v>
      </c>
      <c r="LM169" s="68">
        <v>0</v>
      </c>
      <c r="LN169" s="62">
        <f t="shared" si="1288"/>
        <v>0</v>
      </c>
      <c r="LO169" s="34">
        <f t="shared" si="1289"/>
        <v>0</v>
      </c>
      <c r="LP169" s="143" t="str">
        <f t="shared" si="1290"/>
        <v>AM-C8</v>
      </c>
      <c r="LQ169" s="146">
        <f t="shared" si="1364"/>
        <v>16496</v>
      </c>
      <c r="LR169" s="143" t="str">
        <f t="shared" si="1291"/>
        <v>FBA75682</v>
      </c>
      <c r="LS169" s="17">
        <v>3064.4793705697289</v>
      </c>
      <c r="LT169" s="3">
        <v>0</v>
      </c>
      <c r="LU169" s="32">
        <f t="shared" si="1292"/>
        <v>0</v>
      </c>
      <c r="LV169" s="3">
        <v>4</v>
      </c>
      <c r="LW169" s="32">
        <f t="shared" si="1293"/>
        <v>12257.917482278915</v>
      </c>
      <c r="LX169" s="3">
        <v>0</v>
      </c>
      <c r="LY169" s="32">
        <f t="shared" si="1294"/>
        <v>0</v>
      </c>
      <c r="LZ169" s="3">
        <v>0</v>
      </c>
      <c r="MA169" s="32">
        <f t="shared" si="1295"/>
        <v>0</v>
      </c>
      <c r="MB169" s="58">
        <v>0</v>
      </c>
      <c r="MC169" s="59">
        <f t="shared" si="1296"/>
        <v>0</v>
      </c>
      <c r="MD169" s="58">
        <v>0</v>
      </c>
      <c r="ME169" s="59">
        <f t="shared" si="1297"/>
        <v>0</v>
      </c>
      <c r="MF169" s="58">
        <v>0</v>
      </c>
      <c r="MG169" s="59">
        <f t="shared" si="1298"/>
        <v>0</v>
      </c>
      <c r="MH169" s="42">
        <f t="shared" si="1299"/>
        <v>4</v>
      </c>
      <c r="MI169" s="10">
        <f t="shared" si="1300"/>
        <v>12257.917482278915</v>
      </c>
      <c r="MJ169" s="36" t="str">
        <f t="shared" si="1301"/>
        <v>AM-C8</v>
      </c>
      <c r="MK169" s="98" t="s">
        <v>294</v>
      </c>
      <c r="ML169" s="17">
        <v>3064.4793705697289</v>
      </c>
      <c r="MM169" s="100">
        <v>0</v>
      </c>
      <c r="MN169" s="88">
        <v>0</v>
      </c>
      <c r="MO169" s="3">
        <v>0</v>
      </c>
      <c r="MP169" s="88">
        <v>0</v>
      </c>
      <c r="MQ169" s="23">
        <f t="shared" si="1302"/>
        <v>0</v>
      </c>
      <c r="MR169" s="68">
        <f t="shared" si="1303"/>
        <v>0</v>
      </c>
      <c r="MS169" s="68">
        <f t="shared" si="1304"/>
        <v>0</v>
      </c>
      <c r="MT169" s="62">
        <f t="shared" si="1305"/>
        <v>0</v>
      </c>
      <c r="MU169" s="23" t="s">
        <v>646</v>
      </c>
      <c r="MV169" s="23">
        <v>0</v>
      </c>
      <c r="MW169" s="68">
        <v>0</v>
      </c>
      <c r="MX169" s="62">
        <f t="shared" si="1306"/>
        <v>0</v>
      </c>
      <c r="MY169" s="34">
        <f t="shared" si="1307"/>
        <v>0</v>
      </c>
      <c r="MZ169" s="143" t="str">
        <f t="shared" si="1308"/>
        <v>AM-C8</v>
      </c>
      <c r="NA169" s="143" t="str">
        <f t="shared" si="1309"/>
        <v>B0B4FVV78V</v>
      </c>
      <c r="NB169" s="143" t="str">
        <f t="shared" si="1310"/>
        <v>FBA75682</v>
      </c>
      <c r="NC169" s="17">
        <f t="shared" si="1311"/>
        <v>3064.4793705697289</v>
      </c>
      <c r="ND169" s="3">
        <v>0</v>
      </c>
      <c r="NE169" s="32">
        <f t="shared" si="1312"/>
        <v>0</v>
      </c>
      <c r="NF169" s="3">
        <v>4</v>
      </c>
      <c r="NG169" s="32">
        <f t="shared" si="1313"/>
        <v>12257.917482278915</v>
      </c>
      <c r="NH169" s="3">
        <v>0</v>
      </c>
      <c r="NI169" s="32">
        <f t="shared" si="1314"/>
        <v>0</v>
      </c>
      <c r="NJ169" s="3">
        <v>0</v>
      </c>
      <c r="NK169" s="32">
        <f t="shared" si="1315"/>
        <v>0</v>
      </c>
      <c r="NL169" s="58">
        <v>0</v>
      </c>
      <c r="NM169" s="59">
        <f t="shared" si="1316"/>
        <v>0</v>
      </c>
      <c r="NN169" s="58">
        <v>0</v>
      </c>
      <c r="NO169" s="59">
        <f t="shared" si="1317"/>
        <v>0</v>
      </c>
      <c r="NP169" s="58">
        <v>0</v>
      </c>
      <c r="NQ169" s="59">
        <f t="shared" si="1318"/>
        <v>0</v>
      </c>
      <c r="NR169" s="42">
        <f t="shared" si="1319"/>
        <v>4</v>
      </c>
      <c r="NS169" s="92">
        <f t="shared" si="1320"/>
        <v>12257.917482278915</v>
      </c>
      <c r="NT169" s="141">
        <v>0</v>
      </c>
      <c r="NU169" s="36" t="str">
        <f t="shared" si="1321"/>
        <v>AM-C8</v>
      </c>
      <c r="NV169" s="98" t="s">
        <v>294</v>
      </c>
      <c r="NW169" s="17">
        <v>3064.4793705697289</v>
      </c>
      <c r="NX169" s="100">
        <v>0</v>
      </c>
      <c r="NY169" s="88">
        <v>0</v>
      </c>
      <c r="NZ169" s="3">
        <v>0</v>
      </c>
      <c r="OA169" s="88">
        <v>0</v>
      </c>
      <c r="OB169" s="23">
        <f t="shared" si="1322"/>
        <v>0</v>
      </c>
      <c r="OC169" s="68">
        <f t="shared" si="1323"/>
        <v>0</v>
      </c>
      <c r="OD169" s="68">
        <f t="shared" si="1324"/>
        <v>0</v>
      </c>
      <c r="OE169" s="62">
        <f t="shared" si="1325"/>
        <v>0</v>
      </c>
      <c r="OF169" s="23" t="s">
        <v>646</v>
      </c>
      <c r="OG169" s="23">
        <v>0</v>
      </c>
      <c r="OH169" s="68">
        <v>0</v>
      </c>
      <c r="OI169" s="62">
        <f t="shared" si="1326"/>
        <v>0</v>
      </c>
      <c r="OJ169" s="34">
        <f t="shared" si="1327"/>
        <v>0</v>
      </c>
      <c r="OK169" s="143" t="str">
        <f t="shared" si="1328"/>
        <v>AM-C8</v>
      </c>
      <c r="OL169" s="143" t="str">
        <f t="shared" si="1329"/>
        <v>B0B4FVV78V</v>
      </c>
      <c r="OM169" s="143" t="str">
        <f t="shared" si="1330"/>
        <v>FBA75682</v>
      </c>
      <c r="ON169" s="17">
        <f t="shared" si="1331"/>
        <v>3064.4793705697289</v>
      </c>
      <c r="OO169" s="3">
        <v>0</v>
      </c>
      <c r="OP169" s="32">
        <f t="shared" si="1332"/>
        <v>0</v>
      </c>
      <c r="OQ169" s="3">
        <v>4</v>
      </c>
      <c r="OR169" s="32">
        <f t="shared" si="1333"/>
        <v>12257.917482278915</v>
      </c>
      <c r="OS169" s="3">
        <v>0</v>
      </c>
      <c r="OT169" s="32">
        <f t="shared" si="1334"/>
        <v>0</v>
      </c>
      <c r="OU169" s="3">
        <v>0</v>
      </c>
      <c r="OV169" s="32">
        <f t="shared" si="1335"/>
        <v>0</v>
      </c>
      <c r="OW169" s="58">
        <v>0</v>
      </c>
      <c r="OX169" s="59">
        <f t="shared" si="1336"/>
        <v>0</v>
      </c>
      <c r="OY169" s="58">
        <v>0</v>
      </c>
      <c r="OZ169" s="59">
        <f t="shared" si="1337"/>
        <v>0</v>
      </c>
      <c r="PA169" s="58">
        <v>0</v>
      </c>
      <c r="PB169" s="59">
        <f t="shared" si="1338"/>
        <v>0</v>
      </c>
      <c r="PC169" s="42">
        <f t="shared" si="1339"/>
        <v>4</v>
      </c>
      <c r="PD169" s="92">
        <f t="shared" si="1340"/>
        <v>12257.917482278915</v>
      </c>
      <c r="PE169" s="141">
        <v>0</v>
      </c>
      <c r="PF169" s="36" t="str">
        <f t="shared" si="1341"/>
        <v>AM-C8</v>
      </c>
      <c r="PG169" s="98" t="s">
        <v>294</v>
      </c>
      <c r="PH169" s="17">
        <v>3064.4793705697289</v>
      </c>
      <c r="PI169" s="100">
        <v>0</v>
      </c>
      <c r="PJ169" s="88">
        <v>0</v>
      </c>
      <c r="PK169" s="3">
        <v>0</v>
      </c>
      <c r="PL169" s="88">
        <v>0</v>
      </c>
      <c r="PM169" s="23">
        <f t="shared" si="1342"/>
        <v>0</v>
      </c>
      <c r="PN169" s="68">
        <f t="shared" si="1343"/>
        <v>0</v>
      </c>
      <c r="PO169" s="68">
        <f t="shared" si="1344"/>
        <v>0</v>
      </c>
      <c r="PP169" s="62">
        <f t="shared" si="1345"/>
        <v>0</v>
      </c>
      <c r="PQ169" s="23" t="s">
        <v>646</v>
      </c>
      <c r="PR169" s="23">
        <v>0</v>
      </c>
      <c r="PS169" s="68">
        <v>0</v>
      </c>
      <c r="PT169" s="62">
        <f t="shared" si="1346"/>
        <v>0</v>
      </c>
      <c r="PU169" s="34">
        <f t="shared" si="1347"/>
        <v>0</v>
      </c>
      <c r="PV169" s="143" t="str">
        <f t="shared" si="1348"/>
        <v>AM-C8</v>
      </c>
      <c r="PW169" s="143" t="str">
        <f t="shared" si="1349"/>
        <v>B0B4FVV78V</v>
      </c>
      <c r="PX169" s="143" t="str">
        <f t="shared" si="1350"/>
        <v>FBA75682</v>
      </c>
      <c r="PY169" s="17">
        <f t="shared" si="1351"/>
        <v>3064.4793705697289</v>
      </c>
      <c r="PZ169" s="3">
        <v>0</v>
      </c>
      <c r="QA169" s="32">
        <f t="shared" si="1352"/>
        <v>0</v>
      </c>
      <c r="QB169" s="3"/>
      <c r="QC169" s="32">
        <f t="shared" si="1353"/>
        <v>0</v>
      </c>
      <c r="QD169" s="3">
        <v>0</v>
      </c>
      <c r="QE169" s="32">
        <f t="shared" si="1354"/>
        <v>0</v>
      </c>
      <c r="QF169" s="3">
        <v>0</v>
      </c>
      <c r="QG169" s="32">
        <f t="shared" si="1355"/>
        <v>0</v>
      </c>
      <c r="QH169" s="58">
        <v>0</v>
      </c>
      <c r="QI169" s="59">
        <f t="shared" si="1356"/>
        <v>0</v>
      </c>
      <c r="QJ169" s="58">
        <v>0</v>
      </c>
      <c r="QK169" s="59">
        <f t="shared" si="1357"/>
        <v>0</v>
      </c>
      <c r="QL169" s="58">
        <v>0</v>
      </c>
      <c r="QM169" s="59">
        <f t="shared" si="1358"/>
        <v>0</v>
      </c>
      <c r="QN169" s="42">
        <f t="shared" si="1359"/>
        <v>0</v>
      </c>
      <c r="QO169" s="92">
        <f t="shared" si="1360"/>
        <v>0</v>
      </c>
      <c r="QP169" s="141">
        <v>0</v>
      </c>
      <c r="QQ169" s="36" t="str">
        <f t="shared" si="1361"/>
        <v>AM-C8</v>
      </c>
      <c r="QR169" s="98" t="s">
        <v>294</v>
      </c>
      <c r="QS169" s="17">
        <v>3064.4793705697289</v>
      </c>
      <c r="QT169" s="100">
        <v>0</v>
      </c>
      <c r="QU169" s="88">
        <v>0</v>
      </c>
      <c r="QV169" s="3">
        <v>0</v>
      </c>
      <c r="QW169" s="88">
        <v>0</v>
      </c>
      <c r="QX169" s="23">
        <f t="shared" si="1139"/>
        <v>0</v>
      </c>
      <c r="QY169" s="68">
        <f t="shared" si="1140"/>
        <v>0</v>
      </c>
      <c r="QZ169" s="68">
        <f t="shared" si="1141"/>
        <v>0</v>
      </c>
      <c r="RA169" s="62">
        <f t="shared" si="1142"/>
        <v>0</v>
      </c>
      <c r="RB169" s="23" t="s">
        <v>646</v>
      </c>
      <c r="RC169" s="23">
        <v>0</v>
      </c>
      <c r="RD169" s="68">
        <v>0</v>
      </c>
      <c r="RE169" s="62">
        <f t="shared" si="1143"/>
        <v>0</v>
      </c>
      <c r="RF169" s="34">
        <f t="shared" si="1144"/>
        <v>0</v>
      </c>
      <c r="RG169" s="143" t="str">
        <f t="shared" si="1145"/>
        <v>AM-C8</v>
      </c>
      <c r="RH169" s="143" t="str">
        <f t="shared" si="1146"/>
        <v>B0B4FVV78V</v>
      </c>
      <c r="RI169" s="143" t="str">
        <f t="shared" si="1147"/>
        <v>FBA75682</v>
      </c>
      <c r="RJ169" s="17">
        <f t="shared" si="1148"/>
        <v>3064.4793705697289</v>
      </c>
      <c r="RK169" s="3">
        <v>0</v>
      </c>
      <c r="RL169" s="32">
        <f t="shared" si="1149"/>
        <v>0</v>
      </c>
      <c r="RM169" s="3">
        <v>4</v>
      </c>
      <c r="RN169" s="32">
        <f t="shared" si="1150"/>
        <v>12257.917482278915</v>
      </c>
      <c r="RO169" s="3">
        <v>0</v>
      </c>
      <c r="RP169" s="32">
        <f t="shared" si="1151"/>
        <v>0</v>
      </c>
      <c r="RQ169" s="3">
        <v>0</v>
      </c>
      <c r="RR169" s="32">
        <f t="shared" si="1152"/>
        <v>0</v>
      </c>
      <c r="RS169" s="58">
        <v>0</v>
      </c>
      <c r="RT169" s="59">
        <f t="shared" si="1153"/>
        <v>0</v>
      </c>
      <c r="RU169" s="58">
        <v>0</v>
      </c>
      <c r="RV169" s="59">
        <f t="shared" si="1154"/>
        <v>0</v>
      </c>
      <c r="RW169" s="58">
        <v>0</v>
      </c>
      <c r="RX169" s="59">
        <f t="shared" si="1155"/>
        <v>0</v>
      </c>
      <c r="RY169" s="42">
        <f t="shared" si="1156"/>
        <v>4</v>
      </c>
      <c r="RZ169" s="92">
        <f t="shared" si="1157"/>
        <v>12257.917482278915</v>
      </c>
      <c r="SA169" s="141">
        <v>0</v>
      </c>
      <c r="SB169" s="36" t="str">
        <f t="shared" si="1158"/>
        <v>AM-C8</v>
      </c>
      <c r="SC169" s="98" t="s">
        <v>294</v>
      </c>
      <c r="SD169" s="17">
        <f t="shared" si="1159"/>
        <v>3064.4793705697289</v>
      </c>
      <c r="SE169" s="100">
        <v>0</v>
      </c>
      <c r="SF169" s="88">
        <v>0</v>
      </c>
      <c r="SG169" s="3">
        <v>0</v>
      </c>
      <c r="SH169" s="88">
        <v>0</v>
      </c>
      <c r="SI169" s="23">
        <f t="shared" si="1096"/>
        <v>0</v>
      </c>
      <c r="SJ169" s="68">
        <f t="shared" si="1097"/>
        <v>0</v>
      </c>
      <c r="SK169" s="68">
        <f t="shared" si="1098"/>
        <v>0</v>
      </c>
      <c r="SL169" s="62">
        <f t="shared" si="1099"/>
        <v>0</v>
      </c>
      <c r="SM169" s="23">
        <v>0</v>
      </c>
      <c r="SN169" s="23">
        <v>0</v>
      </c>
      <c r="SO169" s="68">
        <v>0</v>
      </c>
      <c r="SP169" s="62">
        <f t="shared" si="1100"/>
        <v>0</v>
      </c>
      <c r="SQ169" s="34">
        <f t="shared" si="1101"/>
        <v>0</v>
      </c>
      <c r="SR169" s="143" t="str">
        <f t="shared" si="1102"/>
        <v>AM-C8</v>
      </c>
      <c r="SS169" s="143" t="str">
        <f t="shared" si="1103"/>
        <v>B0B4FVV78V</v>
      </c>
      <c r="ST169" s="143" t="str">
        <f t="shared" si="1104"/>
        <v>FBA75682</v>
      </c>
      <c r="SU169" s="17">
        <f t="shared" si="1105"/>
        <v>3064.4793705697289</v>
      </c>
      <c r="SV169" s="3">
        <v>0</v>
      </c>
      <c r="SW169" s="32">
        <f t="shared" si="1106"/>
        <v>0</v>
      </c>
      <c r="SX169" s="3">
        <v>4</v>
      </c>
      <c r="SY169" s="32">
        <f t="shared" si="1107"/>
        <v>12257.917482278915</v>
      </c>
      <c r="SZ169" s="3">
        <v>0</v>
      </c>
      <c r="TA169" s="32">
        <f t="shared" si="1108"/>
        <v>0</v>
      </c>
      <c r="TB169" s="3">
        <v>0</v>
      </c>
      <c r="TC169" s="32">
        <f t="shared" si="1109"/>
        <v>0</v>
      </c>
      <c r="TD169" s="58">
        <v>0</v>
      </c>
      <c r="TE169" s="59">
        <f t="shared" si="1110"/>
        <v>0</v>
      </c>
      <c r="TF169" s="58">
        <v>0</v>
      </c>
      <c r="TG169" s="59">
        <f t="shared" si="1111"/>
        <v>0</v>
      </c>
      <c r="TH169" s="58">
        <v>0</v>
      </c>
      <c r="TI169" s="59">
        <f t="shared" si="1112"/>
        <v>0</v>
      </c>
      <c r="TJ169" s="42">
        <f t="shared" si="1113"/>
        <v>4</v>
      </c>
      <c r="TK169" s="92">
        <f t="shared" si="1114"/>
        <v>12257.917482278915</v>
      </c>
      <c r="TL169" s="141">
        <v>0</v>
      </c>
      <c r="TM169" s="36" t="str">
        <f t="shared" si="1115"/>
        <v>AM-C8</v>
      </c>
      <c r="TN169" s="98" t="s">
        <v>294</v>
      </c>
      <c r="TO169" s="17">
        <f t="shared" si="1116"/>
        <v>3064.4793705697289</v>
      </c>
      <c r="TP169" s="100">
        <v>0</v>
      </c>
      <c r="TQ169" s="88">
        <v>0</v>
      </c>
      <c r="TR169" s="3">
        <v>0</v>
      </c>
      <c r="TS169" s="88">
        <v>0</v>
      </c>
      <c r="TT169" s="23">
        <f t="shared" si="1117"/>
        <v>0</v>
      </c>
      <c r="TU169" s="68">
        <f t="shared" si="1118"/>
        <v>0</v>
      </c>
      <c r="TV169" s="68">
        <f t="shared" si="1119"/>
        <v>0</v>
      </c>
      <c r="TW169" s="62">
        <f t="shared" si="1120"/>
        <v>0</v>
      </c>
      <c r="TX169" s="23">
        <v>0</v>
      </c>
      <c r="TY169" s="23">
        <v>0</v>
      </c>
      <c r="TZ169" s="68">
        <v>0</v>
      </c>
      <c r="UA169" s="62">
        <f t="shared" si="1121"/>
        <v>0</v>
      </c>
      <c r="UB169" s="34">
        <f t="shared" si="1122"/>
        <v>0</v>
      </c>
      <c r="UC169" s="143" t="str">
        <f t="shared" si="1123"/>
        <v>AM-C8</v>
      </c>
      <c r="UD169" s="143" t="str">
        <f t="shared" si="1124"/>
        <v>B0B4FVV78V</v>
      </c>
      <c r="UE169" s="143" t="str">
        <f t="shared" si="1125"/>
        <v>FBA75682</v>
      </c>
      <c r="UF169" s="17">
        <f t="shared" si="1126"/>
        <v>3064.4793705697289</v>
      </c>
      <c r="UG169" s="3">
        <v>0</v>
      </c>
      <c r="UH169" s="32">
        <f t="shared" si="1127"/>
        <v>0</v>
      </c>
      <c r="UI169" s="3">
        <v>4</v>
      </c>
      <c r="UJ169" s="32">
        <f t="shared" si="1128"/>
        <v>12257.917482278915</v>
      </c>
      <c r="UK169" s="3">
        <v>0</v>
      </c>
      <c r="UL169" s="32">
        <f t="shared" si="1129"/>
        <v>0</v>
      </c>
      <c r="UM169" s="3">
        <v>0</v>
      </c>
      <c r="UN169" s="32">
        <f t="shared" si="1130"/>
        <v>0</v>
      </c>
      <c r="UO169" s="58">
        <v>0</v>
      </c>
      <c r="UP169" s="59">
        <f t="shared" si="1131"/>
        <v>0</v>
      </c>
      <c r="UQ169" s="58">
        <v>0</v>
      </c>
      <c r="UR169" s="59">
        <f t="shared" si="1132"/>
        <v>0</v>
      </c>
      <c r="US169" s="58">
        <v>0</v>
      </c>
      <c r="UT169" s="59">
        <f t="shared" si="1133"/>
        <v>0</v>
      </c>
      <c r="UU169" s="42">
        <f t="shared" si="1134"/>
        <v>4</v>
      </c>
      <c r="UV169" s="92">
        <f t="shared" si="1135"/>
        <v>12257.917482278915</v>
      </c>
      <c r="UW169" s="141">
        <v>0</v>
      </c>
      <c r="UX169" s="36" t="str">
        <f t="shared" si="1136"/>
        <v>AM-C8</v>
      </c>
      <c r="UY169" s="98" t="s">
        <v>294</v>
      </c>
      <c r="UZ169" s="17">
        <f t="shared" si="1137"/>
        <v>3064.4793705697289</v>
      </c>
      <c r="VA169" s="100">
        <v>0</v>
      </c>
      <c r="VB169" s="88">
        <v>0</v>
      </c>
      <c r="VC169" s="3">
        <v>0</v>
      </c>
      <c r="VD169" s="88">
        <v>0</v>
      </c>
      <c r="VE169" s="23">
        <f t="shared" si="1048"/>
        <v>0</v>
      </c>
      <c r="VF169" s="68">
        <f t="shared" si="1049"/>
        <v>0</v>
      </c>
      <c r="VG169" s="68">
        <f t="shared" si="1050"/>
        <v>0</v>
      </c>
      <c r="VH169" s="62">
        <f t="shared" si="1051"/>
        <v>0</v>
      </c>
      <c r="VI169" s="23">
        <v>0</v>
      </c>
      <c r="VJ169" s="23">
        <v>0</v>
      </c>
      <c r="VK169" s="68">
        <v>0</v>
      </c>
      <c r="VL169" s="62">
        <f t="shared" si="1138"/>
        <v>0</v>
      </c>
      <c r="VM169" s="34">
        <f t="shared" si="1052"/>
        <v>0</v>
      </c>
      <c r="VN169" s="143" t="str">
        <f t="shared" si="1044"/>
        <v>AM-C8</v>
      </c>
      <c r="VO169" s="143" t="str">
        <f t="shared" si="1045"/>
        <v>B0B4FVV78V</v>
      </c>
      <c r="VP169" s="143" t="str">
        <f t="shared" si="1046"/>
        <v>FBA75682</v>
      </c>
      <c r="VQ169" s="17">
        <f t="shared" si="1053"/>
        <v>3064.4793705697289</v>
      </c>
      <c r="VR169" s="3">
        <v>0</v>
      </c>
      <c r="VS169" s="32">
        <f t="shared" si="1054"/>
        <v>0</v>
      </c>
      <c r="VT169" s="3">
        <v>1</v>
      </c>
      <c r="VU169" s="32">
        <f t="shared" si="1055"/>
        <v>3064.4793705697289</v>
      </c>
      <c r="VV169" s="3">
        <v>0</v>
      </c>
      <c r="VW169" s="32">
        <f t="shared" si="1056"/>
        <v>0</v>
      </c>
      <c r="VX169" s="3">
        <v>0</v>
      </c>
      <c r="VY169" s="32">
        <f t="shared" si="1057"/>
        <v>0</v>
      </c>
      <c r="VZ169" s="58">
        <v>0</v>
      </c>
      <c r="WA169" s="59">
        <f t="shared" si="1058"/>
        <v>0</v>
      </c>
      <c r="WB169" s="58">
        <v>0</v>
      </c>
      <c r="WC169" s="59">
        <f t="shared" si="1059"/>
        <v>0</v>
      </c>
      <c r="WD169" s="58">
        <v>0</v>
      </c>
      <c r="WE169" s="59">
        <f t="shared" si="1060"/>
        <v>0</v>
      </c>
      <c r="WF169" s="42">
        <f t="shared" si="1061"/>
        <v>1</v>
      </c>
      <c r="WG169" s="92">
        <f t="shared" si="1062"/>
        <v>3064.4793705697289</v>
      </c>
      <c r="WH169" s="141">
        <v>0</v>
      </c>
      <c r="WI169" s="36" t="str">
        <f t="shared" si="1047"/>
        <v>AM-C8</v>
      </c>
      <c r="WJ169" s="98" t="s">
        <v>294</v>
      </c>
      <c r="WK169" s="17">
        <f t="shared" si="1063"/>
        <v>3064.4793705697289</v>
      </c>
    </row>
    <row r="170" spans="1:609">
      <c r="A170" s="154" t="s">
        <v>106</v>
      </c>
      <c r="B170" s="157" t="s">
        <v>105</v>
      </c>
      <c r="C170" s="152" t="s">
        <v>292</v>
      </c>
      <c r="D170" s="150" t="s">
        <v>669</v>
      </c>
      <c r="E170" s="158" t="s">
        <v>247</v>
      </c>
      <c r="F170" s="165" t="s">
        <v>292</v>
      </c>
      <c r="G170" s="153" t="s">
        <v>345</v>
      </c>
      <c r="H170" s="159" t="s">
        <v>473</v>
      </c>
      <c r="I170" s="159" t="s">
        <v>432</v>
      </c>
      <c r="J170" s="187">
        <v>1013.3041951423528</v>
      </c>
      <c r="K170" s="135" t="s">
        <v>193</v>
      </c>
      <c r="L170" s="136">
        <v>0.2742</v>
      </c>
      <c r="M170" s="120">
        <v>0</v>
      </c>
      <c r="N170" s="137">
        <v>2</v>
      </c>
      <c r="O170" s="120">
        <v>0</v>
      </c>
      <c r="P170" s="122">
        <f t="shared" si="1160"/>
        <v>2</v>
      </c>
      <c r="Q170" s="136">
        <v>0.76919999999999999</v>
      </c>
      <c r="R170" s="120">
        <v>0</v>
      </c>
      <c r="S170" s="120">
        <v>1</v>
      </c>
      <c r="T170" s="120">
        <v>5</v>
      </c>
      <c r="U170" s="122">
        <f t="shared" si="1161"/>
        <v>6</v>
      </c>
      <c r="V170" s="136">
        <v>0.78900000000000003</v>
      </c>
      <c r="W170" s="120">
        <v>0</v>
      </c>
      <c r="X170" s="120">
        <v>1</v>
      </c>
      <c r="Y170" s="120">
        <v>1</v>
      </c>
      <c r="Z170" s="122">
        <f t="shared" si="1162"/>
        <v>2</v>
      </c>
      <c r="AA170" s="116">
        <f t="shared" si="1163"/>
        <v>1.7196904557179708E-3</v>
      </c>
      <c r="AB170" s="136">
        <v>0.62260000000000004</v>
      </c>
      <c r="AC170" s="120">
        <v>0</v>
      </c>
      <c r="AD170" s="120">
        <v>0</v>
      </c>
      <c r="AE170" s="120">
        <v>0</v>
      </c>
      <c r="AF170" s="122">
        <f t="shared" si="1164"/>
        <v>0</v>
      </c>
      <c r="AG170" s="116">
        <f t="shared" si="1165"/>
        <v>0</v>
      </c>
      <c r="AH170" s="114">
        <v>0.1167</v>
      </c>
      <c r="AI170" s="120">
        <v>0</v>
      </c>
      <c r="AJ170" s="120">
        <v>5</v>
      </c>
      <c r="AK170" s="120">
        <v>6</v>
      </c>
      <c r="AL170" s="122">
        <f t="shared" si="1166"/>
        <v>11</v>
      </c>
      <c r="AM170" s="116">
        <f t="shared" si="1167"/>
        <v>9.3378607809847195E-3</v>
      </c>
      <c r="AN170" s="114">
        <v>0.99019999999999997</v>
      </c>
      <c r="AO170" s="120">
        <v>0</v>
      </c>
      <c r="AP170" s="120">
        <v>7</v>
      </c>
      <c r="AQ170" s="122">
        <f t="shared" si="1168"/>
        <v>7</v>
      </c>
      <c r="AR170" s="123" t="e">
        <f>AQ170*#REF!</f>
        <v>#REF!</v>
      </c>
      <c r="AS170" s="116" t="e">
        <f t="shared" si="1169"/>
        <v>#REF!</v>
      </c>
      <c r="AT170" s="114">
        <v>0.99309999999999998</v>
      </c>
      <c r="AU170" s="120">
        <v>0</v>
      </c>
      <c r="AV170" s="120">
        <v>1</v>
      </c>
      <c r="AW170" s="122">
        <f t="shared" si="1170"/>
        <v>1</v>
      </c>
      <c r="AX170" s="123" t="e">
        <f>AW170*#REF!</f>
        <v>#REF!</v>
      </c>
      <c r="AY170" s="116" t="e">
        <f t="shared" si="1171"/>
        <v>#REF!</v>
      </c>
      <c r="AZ170" s="114">
        <v>1</v>
      </c>
      <c r="BA170" s="120">
        <v>0</v>
      </c>
      <c r="BB170" s="120">
        <v>4</v>
      </c>
      <c r="BC170" s="122">
        <f t="shared" si="1172"/>
        <v>4</v>
      </c>
      <c r="BD170" s="123" t="e">
        <f>BC170*#REF!</f>
        <v>#REF!</v>
      </c>
      <c r="BE170" s="116" t="e">
        <f t="shared" si="1173"/>
        <v>#REF!</v>
      </c>
      <c r="BF170" s="114">
        <v>0.99909999999999999</v>
      </c>
      <c r="BG170" s="120">
        <v>0</v>
      </c>
      <c r="BH170" s="120">
        <v>8</v>
      </c>
      <c r="BI170" s="122">
        <f t="shared" si="1174"/>
        <v>8</v>
      </c>
      <c r="BJ170" s="123" t="e">
        <f>BI170*#REF!</f>
        <v>#REF!</v>
      </c>
      <c r="BK170" s="115" t="e">
        <f t="shared" si="1175"/>
        <v>#REF!</v>
      </c>
      <c r="BL170" s="114">
        <v>0.99960000000000004</v>
      </c>
      <c r="BM170" s="120">
        <v>0</v>
      </c>
      <c r="BN170" s="120">
        <v>12</v>
      </c>
      <c r="BO170" s="122">
        <f t="shared" si="1176"/>
        <v>12</v>
      </c>
      <c r="BP170" s="123" t="e">
        <f>BO170*#REF!</f>
        <v>#REF!</v>
      </c>
      <c r="BQ170" s="115" t="e">
        <f t="shared" si="1177"/>
        <v>#REF!</v>
      </c>
      <c r="BR170" s="114">
        <v>1</v>
      </c>
      <c r="BS170" s="120">
        <v>0</v>
      </c>
      <c r="BT170" s="120">
        <v>21</v>
      </c>
      <c r="BU170" s="120">
        <v>44396</v>
      </c>
      <c r="BV170" s="120">
        <v>0</v>
      </c>
      <c r="BW170" s="120">
        <v>0</v>
      </c>
      <c r="BX170" s="120">
        <v>0</v>
      </c>
      <c r="BY170" s="120">
        <v>0</v>
      </c>
      <c r="BZ170" s="122">
        <f t="shared" si="1178"/>
        <v>21</v>
      </c>
      <c r="CA170" s="122">
        <f t="shared" si="1179"/>
        <v>44396</v>
      </c>
      <c r="CB170" s="115">
        <f t="shared" si="1180"/>
        <v>5.4258780426286977E-3</v>
      </c>
      <c r="CC170" s="123" t="e">
        <f>BZ170*#REF!</f>
        <v>#REF!</v>
      </c>
      <c r="CD170" s="120">
        <v>8</v>
      </c>
      <c r="CE170" s="120">
        <v>18391</v>
      </c>
      <c r="CF170" s="120">
        <v>0</v>
      </c>
      <c r="CG170" s="120">
        <v>0</v>
      </c>
      <c r="CH170" s="120">
        <v>1</v>
      </c>
      <c r="CI170" s="120">
        <v>2099</v>
      </c>
      <c r="CJ170" s="122">
        <f t="shared" si="1181"/>
        <v>9</v>
      </c>
      <c r="CK170" s="122">
        <f t="shared" si="1182"/>
        <v>20490</v>
      </c>
      <c r="CL170" s="116">
        <f t="shared" si="1183"/>
        <v>2.7657540516076427E-3</v>
      </c>
      <c r="CM170" s="123" t="e">
        <f>CJ170*#REF!</f>
        <v>#REF!</v>
      </c>
      <c r="CN170" s="120">
        <v>1</v>
      </c>
      <c r="CO170" s="120">
        <v>2778</v>
      </c>
      <c r="CP170" s="120">
        <v>0</v>
      </c>
      <c r="CQ170" s="120">
        <v>0</v>
      </c>
      <c r="CR170" s="120">
        <v>0</v>
      </c>
      <c r="CS170" s="120">
        <v>0</v>
      </c>
      <c r="CT170" s="122">
        <f t="shared" si="1184"/>
        <v>1</v>
      </c>
      <c r="CU170" s="122">
        <f t="shared" si="1185"/>
        <v>2778</v>
      </c>
      <c r="CV170" s="116">
        <f t="shared" si="1186"/>
        <v>3.9260789877316782E-4</v>
      </c>
      <c r="CW170" s="123" t="e">
        <f>CT170*#REF!</f>
        <v>#REF!</v>
      </c>
      <c r="CX170" s="120">
        <v>3</v>
      </c>
      <c r="CY170" s="120">
        <v>7197</v>
      </c>
      <c r="CZ170" s="120">
        <v>0</v>
      </c>
      <c r="DA170" s="120">
        <v>0</v>
      </c>
      <c r="DB170" s="122">
        <f t="shared" si="1187"/>
        <v>3</v>
      </c>
      <c r="DC170" s="122">
        <f t="shared" si="1188"/>
        <v>7197</v>
      </c>
      <c r="DD170" s="116">
        <f t="shared" si="1189"/>
        <v>9.4039519417471256E-4</v>
      </c>
      <c r="DE170" s="122">
        <v>418</v>
      </c>
      <c r="DF170" s="122">
        <v>3</v>
      </c>
      <c r="DG170" s="122">
        <v>7197</v>
      </c>
      <c r="DH170" s="123" t="e">
        <f>DB170*#REF!</f>
        <v>#REF!</v>
      </c>
      <c r="DI170" s="120">
        <v>0</v>
      </c>
      <c r="DJ170" s="120">
        <v>0</v>
      </c>
      <c r="DK170" s="120">
        <v>0</v>
      </c>
      <c r="DL170" s="120">
        <v>0</v>
      </c>
      <c r="DM170" s="122">
        <f t="shared" si="1190"/>
        <v>0</v>
      </c>
      <c r="DN170" s="122">
        <f t="shared" si="1191"/>
        <v>0</v>
      </c>
      <c r="DO170" s="122">
        <f t="shared" si="1192"/>
        <v>0</v>
      </c>
      <c r="DP170" s="116">
        <f t="shared" si="1193"/>
        <v>0</v>
      </c>
      <c r="DQ170" s="122">
        <v>558</v>
      </c>
      <c r="DR170" s="122">
        <v>0</v>
      </c>
      <c r="DS170" s="122">
        <v>0</v>
      </c>
      <c r="DT170" s="116">
        <f t="shared" si="1194"/>
        <v>0</v>
      </c>
      <c r="DU170" s="123" t="e">
        <f>DM170*#REF!</f>
        <v>#REF!</v>
      </c>
      <c r="DV170" s="117">
        <f t="shared" si="1195"/>
        <v>-1</v>
      </c>
      <c r="DW170" s="117">
        <f t="shared" si="1196"/>
        <v>-1</v>
      </c>
      <c r="DX170" s="123">
        <v>1006.0799999999999</v>
      </c>
      <c r="DY170" s="122">
        <v>4</v>
      </c>
      <c r="DZ170" s="123">
        <v>5809.33</v>
      </c>
      <c r="EA170" s="116">
        <f t="shared" si="1197"/>
        <v>0.17318348243256967</v>
      </c>
      <c r="EB170" s="116" t="e">
        <f t="shared" si="1198"/>
        <v>#DIV/0!</v>
      </c>
      <c r="EC170" s="116" t="s">
        <v>461</v>
      </c>
      <c r="ED170" s="116" t="s">
        <v>461</v>
      </c>
      <c r="EE170" s="120">
        <v>3</v>
      </c>
      <c r="EF170" s="120">
        <v>6647</v>
      </c>
      <c r="EG170" s="120">
        <v>0</v>
      </c>
      <c r="EH170" s="120">
        <v>0</v>
      </c>
      <c r="EI170" s="122">
        <f t="shared" si="1199"/>
        <v>3</v>
      </c>
      <c r="EJ170" s="122">
        <f t="shared" si="1200"/>
        <v>6647</v>
      </c>
      <c r="EK170" s="122">
        <f t="shared" si="1201"/>
        <v>5633.0508474576272</v>
      </c>
      <c r="EL170" s="117">
        <f t="shared" si="1202"/>
        <v>6.7443700759465186E-4</v>
      </c>
      <c r="EM170" s="122">
        <v>810</v>
      </c>
      <c r="EN170" s="122">
        <v>4</v>
      </c>
      <c r="EO170" s="122">
        <v>9044</v>
      </c>
      <c r="EP170" s="117">
        <f t="shared" si="1203"/>
        <v>7.9858980554726761E-4</v>
      </c>
      <c r="EQ170" s="123" t="e">
        <f>EI170*#REF!</f>
        <v>#REF!</v>
      </c>
      <c r="ER170" s="116" t="e">
        <f t="shared" si="1204"/>
        <v>#DIV/0!</v>
      </c>
      <c r="ES170" s="116" t="e">
        <f t="shared" si="1205"/>
        <v>#DIV/0!</v>
      </c>
      <c r="ET170" s="117"/>
      <c r="EU170" s="117"/>
      <c r="EV170" s="120">
        <v>3</v>
      </c>
      <c r="EW170" s="120">
        <v>7197</v>
      </c>
      <c r="EX170" s="120">
        <v>0</v>
      </c>
      <c r="EY170" s="120">
        <v>0</v>
      </c>
      <c r="EZ170" s="122">
        <f t="shared" si="1206"/>
        <v>3</v>
      </c>
      <c r="FA170" s="122">
        <f t="shared" si="1207"/>
        <v>7197</v>
      </c>
      <c r="FB170" s="124">
        <f t="shared" si="1208"/>
        <v>6099.1525423728817</v>
      </c>
      <c r="FC170" s="117">
        <f t="shared" si="1209"/>
        <v>7.0273264124710291E-4</v>
      </c>
      <c r="FD170" s="122">
        <v>478</v>
      </c>
      <c r="FE170" s="122">
        <v>8</v>
      </c>
      <c r="FF170" s="122">
        <v>19192</v>
      </c>
      <c r="FG170" s="117">
        <f t="shared" si="1210"/>
        <v>1.4602223379482748E-3</v>
      </c>
      <c r="FH170" s="123" t="e">
        <f>EZ170*#REF!</f>
        <v>#REF!</v>
      </c>
      <c r="FI170" s="120">
        <v>0</v>
      </c>
      <c r="FJ170" s="120">
        <v>0</v>
      </c>
      <c r="FK170" s="120">
        <v>0</v>
      </c>
      <c r="FL170" s="120">
        <v>0</v>
      </c>
      <c r="FM170" s="122">
        <f t="shared" si="1211"/>
        <v>0</v>
      </c>
      <c r="FN170" s="122">
        <f t="shared" si="1212"/>
        <v>0</v>
      </c>
      <c r="FO170" s="124">
        <f t="shared" si="1213"/>
        <v>0</v>
      </c>
      <c r="FP170" s="117">
        <f t="shared" si="1214"/>
        <v>0</v>
      </c>
      <c r="FQ170" s="122">
        <v>135</v>
      </c>
      <c r="FR170" s="122">
        <v>0</v>
      </c>
      <c r="FS170" s="118">
        <v>0</v>
      </c>
      <c r="FT170" s="117">
        <f t="shared" si="1215"/>
        <v>0</v>
      </c>
      <c r="FU170" s="123" t="e">
        <f>FM170*#REF!</f>
        <v>#REF!</v>
      </c>
      <c r="FV170" s="120">
        <v>0</v>
      </c>
      <c r="FW170" s="120">
        <v>0</v>
      </c>
      <c r="FX170" s="120">
        <v>0</v>
      </c>
      <c r="FY170" s="120">
        <v>0</v>
      </c>
      <c r="FZ170" s="122">
        <f t="shared" si="1216"/>
        <v>0</v>
      </c>
      <c r="GA170" s="122">
        <f t="shared" si="1217"/>
        <v>0</v>
      </c>
      <c r="GB170" s="124">
        <f t="shared" si="1218"/>
        <v>0</v>
      </c>
      <c r="GC170" s="117">
        <f t="shared" si="1219"/>
        <v>0</v>
      </c>
      <c r="GD170" s="122">
        <v>0</v>
      </c>
      <c r="GE170" s="122">
        <v>0</v>
      </c>
      <c r="GF170" s="118">
        <v>0</v>
      </c>
      <c r="GG170" s="117">
        <f t="shared" si="1220"/>
        <v>0</v>
      </c>
      <c r="GH170" s="123">
        <f t="shared" si="1221"/>
        <v>0</v>
      </c>
      <c r="GI170" s="120">
        <v>0</v>
      </c>
      <c r="GJ170" s="120">
        <v>0</v>
      </c>
      <c r="GK170" s="120"/>
      <c r="GL170" s="120"/>
      <c r="GM170" s="122">
        <f t="shared" si="1222"/>
        <v>0</v>
      </c>
      <c r="GN170" s="122">
        <f t="shared" si="1223"/>
        <v>0</v>
      </c>
      <c r="GO170" s="124">
        <f t="shared" si="1224"/>
        <v>0</v>
      </c>
      <c r="GP170" s="117">
        <f t="shared" si="1225"/>
        <v>0</v>
      </c>
      <c r="GQ170" s="122">
        <v>0</v>
      </c>
      <c r="GR170" s="122">
        <v>0</v>
      </c>
      <c r="GS170" s="118">
        <v>0</v>
      </c>
      <c r="GT170" s="117">
        <f t="shared" si="1226"/>
        <v>0</v>
      </c>
      <c r="GU170" s="123">
        <f t="shared" si="1227"/>
        <v>0</v>
      </c>
      <c r="GV170" s="120">
        <v>1</v>
      </c>
      <c r="GW170" s="120">
        <v>2599</v>
      </c>
      <c r="GX170" s="120"/>
      <c r="GY170" s="120"/>
      <c r="GZ170" s="122">
        <f t="shared" si="1228"/>
        <v>1</v>
      </c>
      <c r="HA170" s="122">
        <f t="shared" si="1229"/>
        <v>2599</v>
      </c>
      <c r="HB170" s="124">
        <f t="shared" si="1230"/>
        <v>2202.5423728813562</v>
      </c>
      <c r="HC170" s="117">
        <f t="shared" si="1231"/>
        <v>3.1175432958511297E-4</v>
      </c>
      <c r="HD170" s="122">
        <v>459</v>
      </c>
      <c r="HE170" s="122">
        <v>3</v>
      </c>
      <c r="HF170" s="118">
        <v>7797</v>
      </c>
      <c r="HG170" s="117">
        <f t="shared" si="1232"/>
        <v>6.764024550364136E-4</v>
      </c>
      <c r="HH170" s="123">
        <f t="shared" si="1233"/>
        <v>1013.3041951423528</v>
      </c>
      <c r="HI170" s="120">
        <v>2</v>
      </c>
      <c r="HJ170" s="120">
        <v>5172.01</v>
      </c>
      <c r="HK170" s="120"/>
      <c r="HL170" s="120"/>
      <c r="HM170" s="122">
        <f t="shared" si="1234"/>
        <v>2</v>
      </c>
      <c r="HN170" s="122">
        <f t="shared" si="1235"/>
        <v>5172.01</v>
      </c>
      <c r="HO170" s="124">
        <f t="shared" si="1236"/>
        <v>4383.0593220338988</v>
      </c>
      <c r="HP170" s="117">
        <f t="shared" si="1237"/>
        <v>6.1748772698057904E-4</v>
      </c>
      <c r="HQ170" s="122">
        <v>0</v>
      </c>
      <c r="HR170" s="122">
        <v>0</v>
      </c>
      <c r="HS170" s="118">
        <v>0</v>
      </c>
      <c r="HT170" s="117">
        <f t="shared" si="1238"/>
        <v>0</v>
      </c>
      <c r="HU170" s="123">
        <f t="shared" si="1239"/>
        <v>2026.6083902847056</v>
      </c>
      <c r="HV170" s="120">
        <v>0</v>
      </c>
      <c r="HW170" s="120">
        <v>0</v>
      </c>
      <c r="HX170" s="120">
        <v>0</v>
      </c>
      <c r="HY170">
        <v>0</v>
      </c>
      <c r="HZ170" s="122">
        <f t="shared" si="1240"/>
        <v>0</v>
      </c>
      <c r="IA170" s="122">
        <f t="shared" si="1241"/>
        <v>0</v>
      </c>
      <c r="IB170" s="124">
        <f t="shared" si="1242"/>
        <v>0</v>
      </c>
      <c r="IC170" s="117">
        <f t="shared" si="1243"/>
        <v>0</v>
      </c>
      <c r="ID170" s="122">
        <v>0</v>
      </c>
      <c r="IE170" s="122">
        <v>0</v>
      </c>
      <c r="IF170" s="118">
        <v>0</v>
      </c>
      <c r="IG170" s="117">
        <f t="shared" si="1244"/>
        <v>0</v>
      </c>
      <c r="IH170" s="123">
        <f t="shared" si="1245"/>
        <v>0</v>
      </c>
      <c r="II170" s="120">
        <v>0</v>
      </c>
      <c r="IJ170" s="127">
        <v>0</v>
      </c>
      <c r="IK170" s="120">
        <v>0</v>
      </c>
      <c r="IL170" s="127">
        <v>0</v>
      </c>
      <c r="IM170" s="122">
        <f t="shared" si="1246"/>
        <v>0</v>
      </c>
      <c r="IN170" s="118">
        <f t="shared" si="1247"/>
        <v>0</v>
      </c>
      <c r="IO170" s="118">
        <f t="shared" si="1248"/>
        <v>0</v>
      </c>
      <c r="IP170" s="117">
        <f t="shared" si="1249"/>
        <v>0</v>
      </c>
      <c r="IQ170" s="122" t="s">
        <v>646</v>
      </c>
      <c r="IR170" s="122">
        <v>0</v>
      </c>
      <c r="IS170" s="118">
        <v>0</v>
      </c>
      <c r="IT170" s="117">
        <f t="shared" si="1250"/>
        <v>0</v>
      </c>
      <c r="IU170" s="123">
        <f t="shared" si="1251"/>
        <v>0</v>
      </c>
      <c r="IV170" s="146" t="str">
        <f t="shared" si="1252"/>
        <v>AA-07</v>
      </c>
      <c r="IW170" s="146" t="str">
        <f t="shared" si="1253"/>
        <v>B0BLKHVCDX</v>
      </c>
      <c r="IX170" s="146" t="str">
        <f t="shared" si="1254"/>
        <v>FBA76734</v>
      </c>
      <c r="IY170" s="121">
        <v>1186.7363471423528</v>
      </c>
      <c r="IZ170" s="120">
        <v>0</v>
      </c>
      <c r="JA170" s="128">
        <f t="shared" si="1255"/>
        <v>0</v>
      </c>
      <c r="JB170" s="120">
        <v>5</v>
      </c>
      <c r="JC170" s="128">
        <f t="shared" si="1256"/>
        <v>5933.6817357117634</v>
      </c>
      <c r="JD170" s="120">
        <v>0</v>
      </c>
      <c r="JE170" s="128">
        <f t="shared" si="1257"/>
        <v>0</v>
      </c>
      <c r="JF170" s="120">
        <v>0</v>
      </c>
      <c r="JG170" s="128">
        <f t="shared" si="1258"/>
        <v>0</v>
      </c>
      <c r="JH170" s="129">
        <v>0</v>
      </c>
      <c r="JI170" s="130">
        <f t="shared" si="1259"/>
        <v>0</v>
      </c>
      <c r="JJ170" s="129">
        <v>0</v>
      </c>
      <c r="JK170" s="130">
        <f t="shared" si="1260"/>
        <v>0</v>
      </c>
      <c r="JL170" s="129">
        <v>0</v>
      </c>
      <c r="JM170" s="130">
        <f t="shared" si="1261"/>
        <v>0</v>
      </c>
      <c r="JN170" s="131">
        <f t="shared" si="1262"/>
        <v>5</v>
      </c>
      <c r="JO170" s="132">
        <f t="shared" si="1263"/>
        <v>5933.6817357117634</v>
      </c>
      <c r="JP170" s="125" t="str">
        <f t="shared" si="1264"/>
        <v>AA-07</v>
      </c>
      <c r="JQ170" s="125" t="str">
        <f t="shared" si="1265"/>
        <v>Longtail</v>
      </c>
      <c r="JR170" s="121">
        <v>1186.7363471423528</v>
      </c>
      <c r="JS170" s="120">
        <v>0</v>
      </c>
      <c r="JT170" s="127">
        <v>0</v>
      </c>
      <c r="JU170" s="120">
        <v>0</v>
      </c>
      <c r="JV170" s="127">
        <v>0</v>
      </c>
      <c r="JW170" s="122">
        <f t="shared" si="1266"/>
        <v>0</v>
      </c>
      <c r="JX170" s="118">
        <f t="shared" si="1267"/>
        <v>0</v>
      </c>
      <c r="JY170" s="118">
        <f t="shared" si="1268"/>
        <v>0</v>
      </c>
      <c r="JZ170" s="117">
        <f t="shared" si="1269"/>
        <v>0</v>
      </c>
      <c r="KA170" s="122" t="s">
        <v>646</v>
      </c>
      <c r="KB170" s="122">
        <v>0</v>
      </c>
      <c r="KC170" s="118">
        <v>0</v>
      </c>
      <c r="KD170" s="117">
        <f t="shared" si="1270"/>
        <v>0</v>
      </c>
      <c r="KE170" s="123">
        <f t="shared" si="1271"/>
        <v>0</v>
      </c>
      <c r="KF170" s="146" t="str">
        <f t="shared" si="1272"/>
        <v>AA-07</v>
      </c>
      <c r="KG170" s="146">
        <f t="shared" si="1362"/>
        <v>6</v>
      </c>
      <c r="KH170" s="146" t="str">
        <f t="shared" si="1273"/>
        <v>FBA76734</v>
      </c>
      <c r="KI170" s="121">
        <v>1186.7363471423528</v>
      </c>
      <c r="KJ170" s="120">
        <v>0</v>
      </c>
      <c r="KK170" s="128">
        <f t="shared" si="1274"/>
        <v>0</v>
      </c>
      <c r="KL170" s="120">
        <v>5</v>
      </c>
      <c r="KM170" s="128">
        <f t="shared" si="1275"/>
        <v>5933.6817357117634</v>
      </c>
      <c r="KN170" s="120">
        <v>0</v>
      </c>
      <c r="KO170" s="128">
        <f t="shared" si="1276"/>
        <v>0</v>
      </c>
      <c r="KP170" s="120">
        <v>0</v>
      </c>
      <c r="KQ170" s="128">
        <f t="shared" si="1277"/>
        <v>0</v>
      </c>
      <c r="KR170" s="129">
        <v>0</v>
      </c>
      <c r="KS170" s="130">
        <f t="shared" si="1278"/>
        <v>0</v>
      </c>
      <c r="KT170" s="129">
        <v>0</v>
      </c>
      <c r="KU170" s="130">
        <f t="shared" si="1279"/>
        <v>0</v>
      </c>
      <c r="KV170" s="129">
        <v>0</v>
      </c>
      <c r="KW170" s="130">
        <f t="shared" si="1280"/>
        <v>0</v>
      </c>
      <c r="KX170" s="131">
        <f t="shared" si="1281"/>
        <v>5</v>
      </c>
      <c r="KY170" s="132">
        <f t="shared" si="1282"/>
        <v>5933.6817357117634</v>
      </c>
      <c r="KZ170" s="125" t="str">
        <f t="shared" si="1283"/>
        <v>AA-07</v>
      </c>
      <c r="LA170" s="125">
        <f t="shared" si="1363"/>
        <v>9.3378607809847195E-3</v>
      </c>
      <c r="LB170" s="121">
        <v>1186.7363471423528</v>
      </c>
      <c r="LC170" s="100">
        <v>0</v>
      </c>
      <c r="LD170" s="88">
        <v>0</v>
      </c>
      <c r="LE170" s="3">
        <v>0</v>
      </c>
      <c r="LF170" s="88">
        <v>0</v>
      </c>
      <c r="LG170" s="23">
        <f t="shared" si="1284"/>
        <v>0</v>
      </c>
      <c r="LH170" s="68">
        <f t="shared" si="1285"/>
        <v>0</v>
      </c>
      <c r="LI170" s="68">
        <f t="shared" si="1286"/>
        <v>0</v>
      </c>
      <c r="LJ170" s="62">
        <f t="shared" si="1287"/>
        <v>0</v>
      </c>
      <c r="LK170" s="23" t="s">
        <v>646</v>
      </c>
      <c r="LL170" s="23">
        <v>0</v>
      </c>
      <c r="LM170" s="68">
        <v>0</v>
      </c>
      <c r="LN170" s="62">
        <f t="shared" si="1288"/>
        <v>0</v>
      </c>
      <c r="LO170" s="34">
        <f t="shared" si="1289"/>
        <v>0</v>
      </c>
      <c r="LP170" s="143" t="str">
        <f t="shared" si="1290"/>
        <v>AA-07</v>
      </c>
      <c r="LQ170" s="146">
        <f t="shared" si="1364"/>
        <v>44396</v>
      </c>
      <c r="LR170" s="143" t="str">
        <f t="shared" si="1291"/>
        <v>FBA76734</v>
      </c>
      <c r="LS170" s="17">
        <v>1013.3041951423528</v>
      </c>
      <c r="LT170" s="3">
        <v>0</v>
      </c>
      <c r="LU170" s="32">
        <f t="shared" si="1292"/>
        <v>0</v>
      </c>
      <c r="LV170" s="3">
        <v>5</v>
      </c>
      <c r="LW170" s="32">
        <f t="shared" si="1293"/>
        <v>5066.5209757117636</v>
      </c>
      <c r="LX170" s="3">
        <v>0</v>
      </c>
      <c r="LY170" s="32">
        <f t="shared" si="1294"/>
        <v>0</v>
      </c>
      <c r="LZ170" s="3">
        <v>0</v>
      </c>
      <c r="MA170" s="32">
        <f t="shared" si="1295"/>
        <v>0</v>
      </c>
      <c r="MB170" s="58">
        <v>0</v>
      </c>
      <c r="MC170" s="59">
        <f t="shared" si="1296"/>
        <v>0</v>
      </c>
      <c r="MD170" s="58">
        <v>0</v>
      </c>
      <c r="ME170" s="59">
        <f t="shared" si="1297"/>
        <v>0</v>
      </c>
      <c r="MF170" s="58">
        <v>0</v>
      </c>
      <c r="MG170" s="59">
        <f t="shared" si="1298"/>
        <v>0</v>
      </c>
      <c r="MH170" s="42">
        <f t="shared" si="1299"/>
        <v>5</v>
      </c>
      <c r="MI170" s="10">
        <f t="shared" si="1300"/>
        <v>5066.5209757117636</v>
      </c>
      <c r="MJ170" s="36" t="str">
        <f t="shared" si="1301"/>
        <v>AA-07</v>
      </c>
      <c r="MK170" s="98" t="s">
        <v>294</v>
      </c>
      <c r="ML170" s="17">
        <v>1013.3041951423528</v>
      </c>
      <c r="MM170" s="100">
        <v>0</v>
      </c>
      <c r="MN170" s="88">
        <v>0</v>
      </c>
      <c r="MO170" s="3">
        <v>0</v>
      </c>
      <c r="MP170" s="88">
        <v>0</v>
      </c>
      <c r="MQ170" s="23">
        <f t="shared" si="1302"/>
        <v>0</v>
      </c>
      <c r="MR170" s="68">
        <f t="shared" si="1303"/>
        <v>0</v>
      </c>
      <c r="MS170" s="68">
        <f t="shared" si="1304"/>
        <v>0</v>
      </c>
      <c r="MT170" s="62">
        <f t="shared" si="1305"/>
        <v>0</v>
      </c>
      <c r="MU170" s="23" t="s">
        <v>646</v>
      </c>
      <c r="MV170" s="23">
        <v>0</v>
      </c>
      <c r="MW170" s="68">
        <v>0</v>
      </c>
      <c r="MX170" s="62">
        <f t="shared" si="1306"/>
        <v>0</v>
      </c>
      <c r="MY170" s="34">
        <f t="shared" si="1307"/>
        <v>0</v>
      </c>
      <c r="MZ170" s="143" t="str">
        <f t="shared" si="1308"/>
        <v>AA-07</v>
      </c>
      <c r="NA170" s="143" t="str">
        <f t="shared" si="1309"/>
        <v>B0BLKHVCDX</v>
      </c>
      <c r="NB170" s="143" t="str">
        <f t="shared" si="1310"/>
        <v>FBA76734</v>
      </c>
      <c r="NC170" s="17">
        <f t="shared" si="1311"/>
        <v>1013.3041951423528</v>
      </c>
      <c r="ND170" s="3">
        <v>0</v>
      </c>
      <c r="NE170" s="32">
        <f t="shared" si="1312"/>
        <v>0</v>
      </c>
      <c r="NF170" s="3">
        <v>5</v>
      </c>
      <c r="NG170" s="32">
        <f t="shared" si="1313"/>
        <v>5066.5209757117636</v>
      </c>
      <c r="NH170" s="3">
        <v>0</v>
      </c>
      <c r="NI170" s="32">
        <f t="shared" si="1314"/>
        <v>0</v>
      </c>
      <c r="NJ170" s="3">
        <v>0</v>
      </c>
      <c r="NK170" s="32">
        <f t="shared" si="1315"/>
        <v>0</v>
      </c>
      <c r="NL170" s="58">
        <v>0</v>
      </c>
      <c r="NM170" s="59">
        <f t="shared" si="1316"/>
        <v>0</v>
      </c>
      <c r="NN170" s="58">
        <v>0</v>
      </c>
      <c r="NO170" s="59">
        <f t="shared" si="1317"/>
        <v>0</v>
      </c>
      <c r="NP170" s="58">
        <v>0</v>
      </c>
      <c r="NQ170" s="59">
        <f t="shared" si="1318"/>
        <v>0</v>
      </c>
      <c r="NR170" s="42">
        <f t="shared" si="1319"/>
        <v>5</v>
      </c>
      <c r="NS170" s="92">
        <f t="shared" si="1320"/>
        <v>5066.5209757117636</v>
      </c>
      <c r="NT170" s="141">
        <v>0</v>
      </c>
      <c r="NU170" s="36" t="str">
        <f t="shared" si="1321"/>
        <v>AA-07</v>
      </c>
      <c r="NV170" s="98" t="s">
        <v>294</v>
      </c>
      <c r="NW170" s="17">
        <v>1013.3041951423528</v>
      </c>
      <c r="NX170" s="100">
        <v>0</v>
      </c>
      <c r="NY170" s="88">
        <v>0</v>
      </c>
      <c r="NZ170" s="3">
        <v>0</v>
      </c>
      <c r="OA170" s="88">
        <v>0</v>
      </c>
      <c r="OB170" s="23">
        <f t="shared" si="1322"/>
        <v>0</v>
      </c>
      <c r="OC170" s="68">
        <f t="shared" si="1323"/>
        <v>0</v>
      </c>
      <c r="OD170" s="68">
        <f t="shared" si="1324"/>
        <v>0</v>
      </c>
      <c r="OE170" s="62">
        <f t="shared" si="1325"/>
        <v>0</v>
      </c>
      <c r="OF170" s="23" t="s">
        <v>646</v>
      </c>
      <c r="OG170" s="23">
        <v>0</v>
      </c>
      <c r="OH170" s="68">
        <v>0</v>
      </c>
      <c r="OI170" s="62">
        <f t="shared" si="1326"/>
        <v>0</v>
      </c>
      <c r="OJ170" s="34">
        <f t="shared" si="1327"/>
        <v>0</v>
      </c>
      <c r="OK170" s="143" t="str">
        <f t="shared" si="1328"/>
        <v>AA-07</v>
      </c>
      <c r="OL170" s="143" t="str">
        <f t="shared" si="1329"/>
        <v>B0BLKHVCDX</v>
      </c>
      <c r="OM170" s="143" t="str">
        <f t="shared" si="1330"/>
        <v>FBA76734</v>
      </c>
      <c r="ON170" s="17">
        <f t="shared" si="1331"/>
        <v>1013.3041951423528</v>
      </c>
      <c r="OO170" s="3">
        <v>0</v>
      </c>
      <c r="OP170" s="32">
        <f t="shared" si="1332"/>
        <v>0</v>
      </c>
      <c r="OQ170" s="3">
        <v>5</v>
      </c>
      <c r="OR170" s="32">
        <f t="shared" si="1333"/>
        <v>5066.5209757117636</v>
      </c>
      <c r="OS170" s="3">
        <v>0</v>
      </c>
      <c r="OT170" s="32">
        <f t="shared" si="1334"/>
        <v>0</v>
      </c>
      <c r="OU170" s="3">
        <v>0</v>
      </c>
      <c r="OV170" s="32">
        <f t="shared" si="1335"/>
        <v>0</v>
      </c>
      <c r="OW170" s="58">
        <v>0</v>
      </c>
      <c r="OX170" s="59">
        <f t="shared" si="1336"/>
        <v>0</v>
      </c>
      <c r="OY170" s="58">
        <v>0</v>
      </c>
      <c r="OZ170" s="59">
        <f t="shared" si="1337"/>
        <v>0</v>
      </c>
      <c r="PA170" s="58">
        <v>0</v>
      </c>
      <c r="PB170" s="59">
        <f t="shared" si="1338"/>
        <v>0</v>
      </c>
      <c r="PC170" s="42">
        <f t="shared" si="1339"/>
        <v>5</v>
      </c>
      <c r="PD170" s="92">
        <f t="shared" si="1340"/>
        <v>5066.5209757117636</v>
      </c>
      <c r="PE170" s="141">
        <v>0</v>
      </c>
      <c r="PF170" s="36" t="str">
        <f t="shared" si="1341"/>
        <v>AA-07</v>
      </c>
      <c r="PG170" s="98" t="s">
        <v>294</v>
      </c>
      <c r="PH170" s="17">
        <v>1013.3041951423528</v>
      </c>
      <c r="PI170" s="100">
        <v>0</v>
      </c>
      <c r="PJ170" s="88">
        <v>0</v>
      </c>
      <c r="PK170" s="3">
        <v>0</v>
      </c>
      <c r="PL170" s="88">
        <v>0</v>
      </c>
      <c r="PM170" s="23">
        <f t="shared" si="1342"/>
        <v>0</v>
      </c>
      <c r="PN170" s="68">
        <f t="shared" si="1343"/>
        <v>0</v>
      </c>
      <c r="PO170" s="68">
        <f t="shared" si="1344"/>
        <v>0</v>
      </c>
      <c r="PP170" s="62">
        <f t="shared" si="1345"/>
        <v>0</v>
      </c>
      <c r="PQ170" s="23" t="s">
        <v>646</v>
      </c>
      <c r="PR170" s="23">
        <v>0</v>
      </c>
      <c r="PS170" s="68">
        <v>0</v>
      </c>
      <c r="PT170" s="62">
        <f t="shared" si="1346"/>
        <v>0</v>
      </c>
      <c r="PU170" s="34">
        <f t="shared" si="1347"/>
        <v>0</v>
      </c>
      <c r="PV170" s="143" t="str">
        <f t="shared" si="1348"/>
        <v>AA-07</v>
      </c>
      <c r="PW170" s="143" t="str">
        <f t="shared" si="1349"/>
        <v>B0BLKHVCDX</v>
      </c>
      <c r="PX170" s="143" t="str">
        <f t="shared" si="1350"/>
        <v>FBA76734</v>
      </c>
      <c r="PY170" s="17">
        <f t="shared" si="1351"/>
        <v>1013.3041951423528</v>
      </c>
      <c r="PZ170" s="3">
        <v>0</v>
      </c>
      <c r="QA170" s="32">
        <f t="shared" si="1352"/>
        <v>0</v>
      </c>
      <c r="QB170" s="3"/>
      <c r="QC170" s="32">
        <f t="shared" si="1353"/>
        <v>0</v>
      </c>
      <c r="QD170" s="3">
        <v>0</v>
      </c>
      <c r="QE170" s="32">
        <f t="shared" si="1354"/>
        <v>0</v>
      </c>
      <c r="QF170" s="3">
        <v>0</v>
      </c>
      <c r="QG170" s="32">
        <f t="shared" si="1355"/>
        <v>0</v>
      </c>
      <c r="QH170" s="58">
        <v>0</v>
      </c>
      <c r="QI170" s="59">
        <f t="shared" si="1356"/>
        <v>0</v>
      </c>
      <c r="QJ170" s="58">
        <v>0</v>
      </c>
      <c r="QK170" s="59">
        <f t="shared" si="1357"/>
        <v>0</v>
      </c>
      <c r="QL170" s="58">
        <v>0</v>
      </c>
      <c r="QM170" s="59">
        <f t="shared" si="1358"/>
        <v>0</v>
      </c>
      <c r="QN170" s="42">
        <f t="shared" si="1359"/>
        <v>0</v>
      </c>
      <c r="QO170" s="92">
        <f t="shared" si="1360"/>
        <v>0</v>
      </c>
      <c r="QP170" s="141">
        <v>0</v>
      </c>
      <c r="QQ170" s="36" t="str">
        <f t="shared" si="1361"/>
        <v>AA-07</v>
      </c>
      <c r="QR170" s="98" t="s">
        <v>294</v>
      </c>
      <c r="QS170" s="17">
        <v>1013.3041951423528</v>
      </c>
      <c r="QT170" s="100">
        <v>0</v>
      </c>
      <c r="QU170" s="88">
        <v>0</v>
      </c>
      <c r="QV170" s="3">
        <v>0</v>
      </c>
      <c r="QW170" s="88">
        <v>0</v>
      </c>
      <c r="QX170" s="23">
        <f t="shared" si="1139"/>
        <v>0</v>
      </c>
      <c r="QY170" s="68">
        <f t="shared" si="1140"/>
        <v>0</v>
      </c>
      <c r="QZ170" s="68">
        <f t="shared" si="1141"/>
        <v>0</v>
      </c>
      <c r="RA170" s="62">
        <f t="shared" si="1142"/>
        <v>0</v>
      </c>
      <c r="RB170" s="23" t="s">
        <v>646</v>
      </c>
      <c r="RC170" s="23">
        <v>0</v>
      </c>
      <c r="RD170" s="68">
        <v>0</v>
      </c>
      <c r="RE170" s="62">
        <f t="shared" si="1143"/>
        <v>0</v>
      </c>
      <c r="RF170" s="34">
        <f t="shared" si="1144"/>
        <v>0</v>
      </c>
      <c r="RG170" s="143" t="str">
        <f t="shared" si="1145"/>
        <v>AA-07</v>
      </c>
      <c r="RH170" s="143" t="str">
        <f t="shared" si="1146"/>
        <v>B0BLKHVCDX</v>
      </c>
      <c r="RI170" s="143" t="str">
        <f t="shared" si="1147"/>
        <v>FBA76734</v>
      </c>
      <c r="RJ170" s="17">
        <f t="shared" si="1148"/>
        <v>1013.3041951423528</v>
      </c>
      <c r="RK170" s="3">
        <v>0</v>
      </c>
      <c r="RL170" s="32">
        <f t="shared" si="1149"/>
        <v>0</v>
      </c>
      <c r="RM170" s="3">
        <v>5</v>
      </c>
      <c r="RN170" s="32">
        <f t="shared" si="1150"/>
        <v>5066.5209757117636</v>
      </c>
      <c r="RO170" s="3">
        <v>0</v>
      </c>
      <c r="RP170" s="32">
        <f t="shared" si="1151"/>
        <v>0</v>
      </c>
      <c r="RQ170" s="3">
        <v>0</v>
      </c>
      <c r="RR170" s="32">
        <f t="shared" si="1152"/>
        <v>0</v>
      </c>
      <c r="RS170" s="58">
        <v>0</v>
      </c>
      <c r="RT170" s="59">
        <f t="shared" si="1153"/>
        <v>0</v>
      </c>
      <c r="RU170" s="58">
        <v>0</v>
      </c>
      <c r="RV170" s="59">
        <f t="shared" si="1154"/>
        <v>0</v>
      </c>
      <c r="RW170" s="58">
        <v>0</v>
      </c>
      <c r="RX170" s="59">
        <f t="shared" si="1155"/>
        <v>0</v>
      </c>
      <c r="RY170" s="42">
        <f t="shared" si="1156"/>
        <v>5</v>
      </c>
      <c r="RZ170" s="92">
        <f t="shared" si="1157"/>
        <v>5066.5209757117636</v>
      </c>
      <c r="SA170" s="141">
        <v>0</v>
      </c>
      <c r="SB170" s="36" t="str">
        <f t="shared" si="1158"/>
        <v>AA-07</v>
      </c>
      <c r="SC170" s="98" t="s">
        <v>294</v>
      </c>
      <c r="SD170" s="17">
        <f t="shared" si="1159"/>
        <v>1013.3041951423528</v>
      </c>
      <c r="SE170" s="100">
        <v>0</v>
      </c>
      <c r="SF170" s="88">
        <v>0</v>
      </c>
      <c r="SG170" s="3">
        <v>0</v>
      </c>
      <c r="SH170" s="88">
        <v>0</v>
      </c>
      <c r="SI170" s="23">
        <f t="shared" si="1096"/>
        <v>0</v>
      </c>
      <c r="SJ170" s="68">
        <f t="shared" si="1097"/>
        <v>0</v>
      </c>
      <c r="SK170" s="68">
        <f t="shared" si="1098"/>
        <v>0</v>
      </c>
      <c r="SL170" s="62">
        <f t="shared" si="1099"/>
        <v>0</v>
      </c>
      <c r="SM170" s="23">
        <v>0</v>
      </c>
      <c r="SN170" s="23">
        <v>0</v>
      </c>
      <c r="SO170" s="68">
        <v>0</v>
      </c>
      <c r="SP170" s="62">
        <f t="shared" si="1100"/>
        <v>0</v>
      </c>
      <c r="SQ170" s="34">
        <f t="shared" si="1101"/>
        <v>0</v>
      </c>
      <c r="SR170" s="143" t="str">
        <f t="shared" si="1102"/>
        <v>AA-07</v>
      </c>
      <c r="SS170" s="143" t="str">
        <f t="shared" si="1103"/>
        <v>B0BLKHVCDX</v>
      </c>
      <c r="ST170" s="143" t="str">
        <f t="shared" si="1104"/>
        <v>FBA76734</v>
      </c>
      <c r="SU170" s="17">
        <f t="shared" si="1105"/>
        <v>1013.3041951423528</v>
      </c>
      <c r="SV170" s="3">
        <v>0</v>
      </c>
      <c r="SW170" s="32">
        <f t="shared" si="1106"/>
        <v>0</v>
      </c>
      <c r="SX170" s="3">
        <v>5</v>
      </c>
      <c r="SY170" s="32">
        <f t="shared" si="1107"/>
        <v>5066.5209757117636</v>
      </c>
      <c r="SZ170" s="3">
        <v>0</v>
      </c>
      <c r="TA170" s="32">
        <f t="shared" si="1108"/>
        <v>0</v>
      </c>
      <c r="TB170" s="3">
        <v>0</v>
      </c>
      <c r="TC170" s="32">
        <f t="shared" si="1109"/>
        <v>0</v>
      </c>
      <c r="TD170" s="58">
        <v>0</v>
      </c>
      <c r="TE170" s="59">
        <f t="shared" si="1110"/>
        <v>0</v>
      </c>
      <c r="TF170" s="58">
        <v>0</v>
      </c>
      <c r="TG170" s="59">
        <f t="shared" si="1111"/>
        <v>0</v>
      </c>
      <c r="TH170" s="58">
        <v>0</v>
      </c>
      <c r="TI170" s="59">
        <f t="shared" si="1112"/>
        <v>0</v>
      </c>
      <c r="TJ170" s="42">
        <f t="shared" si="1113"/>
        <v>5</v>
      </c>
      <c r="TK170" s="92">
        <f t="shared" si="1114"/>
        <v>5066.5209757117636</v>
      </c>
      <c r="TL170" s="141">
        <v>0</v>
      </c>
      <c r="TM170" s="36" t="str">
        <f t="shared" si="1115"/>
        <v>AA-07</v>
      </c>
      <c r="TN170" s="98" t="s">
        <v>294</v>
      </c>
      <c r="TO170" s="17">
        <f t="shared" si="1116"/>
        <v>1013.3041951423528</v>
      </c>
      <c r="TP170" s="100">
        <v>0</v>
      </c>
      <c r="TQ170" s="88">
        <v>0</v>
      </c>
      <c r="TR170" s="3">
        <v>0</v>
      </c>
      <c r="TS170" s="88">
        <v>0</v>
      </c>
      <c r="TT170" s="23">
        <f t="shared" si="1117"/>
        <v>0</v>
      </c>
      <c r="TU170" s="68">
        <f t="shared" si="1118"/>
        <v>0</v>
      </c>
      <c r="TV170" s="68">
        <f t="shared" si="1119"/>
        <v>0</v>
      </c>
      <c r="TW170" s="62">
        <f t="shared" si="1120"/>
        <v>0</v>
      </c>
      <c r="TX170" s="23">
        <v>0</v>
      </c>
      <c r="TY170" s="23">
        <v>0</v>
      </c>
      <c r="TZ170" s="68">
        <v>0</v>
      </c>
      <c r="UA170" s="62">
        <f t="shared" si="1121"/>
        <v>0</v>
      </c>
      <c r="UB170" s="34">
        <f t="shared" si="1122"/>
        <v>0</v>
      </c>
      <c r="UC170" s="143" t="str">
        <f t="shared" si="1123"/>
        <v>AA-07</v>
      </c>
      <c r="UD170" s="143" t="str">
        <f t="shared" si="1124"/>
        <v>B0BLKHVCDX</v>
      </c>
      <c r="UE170" s="143" t="str">
        <f t="shared" si="1125"/>
        <v>FBA76734</v>
      </c>
      <c r="UF170" s="17">
        <f t="shared" si="1126"/>
        <v>1013.3041951423528</v>
      </c>
      <c r="UG170" s="3">
        <v>0</v>
      </c>
      <c r="UH170" s="32">
        <f t="shared" si="1127"/>
        <v>0</v>
      </c>
      <c r="UI170" s="3">
        <v>5</v>
      </c>
      <c r="UJ170" s="32">
        <f t="shared" si="1128"/>
        <v>5066.5209757117636</v>
      </c>
      <c r="UK170" s="3">
        <v>0</v>
      </c>
      <c r="UL170" s="32">
        <f t="shared" si="1129"/>
        <v>0</v>
      </c>
      <c r="UM170" s="3">
        <v>0</v>
      </c>
      <c r="UN170" s="32">
        <f t="shared" si="1130"/>
        <v>0</v>
      </c>
      <c r="UO170" s="58">
        <v>0</v>
      </c>
      <c r="UP170" s="59">
        <f t="shared" si="1131"/>
        <v>0</v>
      </c>
      <c r="UQ170" s="58">
        <v>0</v>
      </c>
      <c r="UR170" s="59">
        <f t="shared" si="1132"/>
        <v>0</v>
      </c>
      <c r="US170" s="58">
        <v>0</v>
      </c>
      <c r="UT170" s="59">
        <f t="shared" si="1133"/>
        <v>0</v>
      </c>
      <c r="UU170" s="42">
        <f t="shared" si="1134"/>
        <v>5</v>
      </c>
      <c r="UV170" s="92">
        <f t="shared" si="1135"/>
        <v>5066.5209757117636</v>
      </c>
      <c r="UW170" s="141">
        <v>0</v>
      </c>
      <c r="UX170" s="36" t="str">
        <f t="shared" si="1136"/>
        <v>AA-07</v>
      </c>
      <c r="UY170" s="98" t="s">
        <v>294</v>
      </c>
      <c r="UZ170" s="17">
        <f t="shared" si="1137"/>
        <v>1013.3041951423528</v>
      </c>
      <c r="VA170" s="100">
        <v>0</v>
      </c>
      <c r="VB170" s="88">
        <v>0</v>
      </c>
      <c r="VC170" s="3">
        <v>0</v>
      </c>
      <c r="VD170" s="88">
        <v>0</v>
      </c>
      <c r="VE170" s="23">
        <f t="shared" si="1048"/>
        <v>0</v>
      </c>
      <c r="VF170" s="68">
        <f t="shared" si="1049"/>
        <v>0</v>
      </c>
      <c r="VG170" s="68">
        <f t="shared" si="1050"/>
        <v>0</v>
      </c>
      <c r="VH170" s="62">
        <f t="shared" si="1051"/>
        <v>0</v>
      </c>
      <c r="VI170" s="23">
        <v>0</v>
      </c>
      <c r="VJ170" s="23">
        <v>0</v>
      </c>
      <c r="VK170" s="68">
        <v>0</v>
      </c>
      <c r="VL170" s="62">
        <f t="shared" si="1138"/>
        <v>0</v>
      </c>
      <c r="VM170" s="34">
        <f t="shared" si="1052"/>
        <v>0</v>
      </c>
      <c r="VN170" s="143" t="str">
        <f t="shared" si="1044"/>
        <v>AA-07</v>
      </c>
      <c r="VO170" s="143" t="str">
        <f t="shared" si="1045"/>
        <v>B0BLKHVCDX</v>
      </c>
      <c r="VP170" s="143" t="str">
        <f t="shared" si="1046"/>
        <v>FBA76734</v>
      </c>
      <c r="VQ170" s="17">
        <f t="shared" si="1053"/>
        <v>1013.3041951423528</v>
      </c>
      <c r="VR170" s="3">
        <v>0</v>
      </c>
      <c r="VS170" s="32">
        <f t="shared" si="1054"/>
        <v>0</v>
      </c>
      <c r="VT170" s="3">
        <v>3</v>
      </c>
      <c r="VU170" s="32">
        <f t="shared" si="1055"/>
        <v>3039.9125854270583</v>
      </c>
      <c r="VV170" s="3">
        <v>0</v>
      </c>
      <c r="VW170" s="32">
        <f t="shared" si="1056"/>
        <v>0</v>
      </c>
      <c r="VX170" s="3">
        <v>0</v>
      </c>
      <c r="VY170" s="32">
        <f t="shared" si="1057"/>
        <v>0</v>
      </c>
      <c r="VZ170" s="58">
        <v>0</v>
      </c>
      <c r="WA170" s="59">
        <f t="shared" si="1058"/>
        <v>0</v>
      </c>
      <c r="WB170" s="58">
        <v>0</v>
      </c>
      <c r="WC170" s="59">
        <f t="shared" si="1059"/>
        <v>0</v>
      </c>
      <c r="WD170" s="58">
        <v>0</v>
      </c>
      <c r="WE170" s="59">
        <f t="shared" si="1060"/>
        <v>0</v>
      </c>
      <c r="WF170" s="42">
        <f t="shared" si="1061"/>
        <v>3</v>
      </c>
      <c r="WG170" s="92">
        <f t="shared" si="1062"/>
        <v>3039.9125854270583</v>
      </c>
      <c r="WH170" s="141">
        <v>0</v>
      </c>
      <c r="WI170" s="36" t="str">
        <f t="shared" si="1047"/>
        <v>AA-07</v>
      </c>
      <c r="WJ170" s="98" t="s">
        <v>294</v>
      </c>
      <c r="WK170" s="17">
        <f t="shared" si="1063"/>
        <v>1013.3041951423528</v>
      </c>
    </row>
    <row r="171" spans="1:609">
      <c r="A171" s="155" t="s">
        <v>88</v>
      </c>
      <c r="B171" s="157" t="s">
        <v>87</v>
      </c>
      <c r="C171" s="152" t="s">
        <v>294</v>
      </c>
      <c r="D171" s="150" t="s">
        <v>669</v>
      </c>
      <c r="E171" s="157" t="s">
        <v>238</v>
      </c>
      <c r="F171" s="165" t="s">
        <v>294</v>
      </c>
      <c r="G171" s="165" t="s">
        <v>336</v>
      </c>
      <c r="H171" s="159" t="s">
        <v>471</v>
      </c>
      <c r="I171" s="159" t="s">
        <v>458</v>
      </c>
      <c r="J171" s="187">
        <v>2994.131346553309</v>
      </c>
      <c r="K171" s="134" t="s">
        <v>194</v>
      </c>
      <c r="L171" s="136">
        <v>2.4799999999999999E-2</v>
      </c>
      <c r="M171" s="120">
        <v>0</v>
      </c>
      <c r="N171" s="137">
        <v>0</v>
      </c>
      <c r="O171" s="120">
        <v>0</v>
      </c>
      <c r="P171" s="122">
        <f t="shared" si="1160"/>
        <v>0</v>
      </c>
      <c r="Q171" s="136">
        <v>0</v>
      </c>
      <c r="R171" s="120">
        <v>0</v>
      </c>
      <c r="S171" s="138">
        <v>0</v>
      </c>
      <c r="T171" s="120">
        <v>0</v>
      </c>
      <c r="U171" s="122">
        <f t="shared" si="1161"/>
        <v>0</v>
      </c>
      <c r="V171" s="136">
        <v>0.17199999999999999</v>
      </c>
      <c r="W171" s="120">
        <v>0</v>
      </c>
      <c r="X171" s="120">
        <v>0</v>
      </c>
      <c r="Y171" s="120">
        <v>0</v>
      </c>
      <c r="Z171" s="122">
        <f t="shared" si="1162"/>
        <v>0</v>
      </c>
      <c r="AA171" s="116">
        <f t="shared" si="1163"/>
        <v>0</v>
      </c>
      <c r="AB171" s="136">
        <v>0.65849999999999997</v>
      </c>
      <c r="AC171" s="120">
        <v>0</v>
      </c>
      <c r="AD171" s="120">
        <v>0</v>
      </c>
      <c r="AE171" s="120">
        <v>0</v>
      </c>
      <c r="AF171" s="122">
        <f t="shared" si="1164"/>
        <v>0</v>
      </c>
      <c r="AG171" s="116">
        <f t="shared" si="1165"/>
        <v>0</v>
      </c>
      <c r="AH171" s="114">
        <v>0.4914</v>
      </c>
      <c r="AI171" s="120">
        <v>0</v>
      </c>
      <c r="AJ171" s="120">
        <v>1</v>
      </c>
      <c r="AK171" s="120">
        <v>0</v>
      </c>
      <c r="AL171" s="122">
        <f t="shared" si="1166"/>
        <v>1</v>
      </c>
      <c r="AM171" s="116">
        <f t="shared" si="1167"/>
        <v>8.4889643463497452E-4</v>
      </c>
      <c r="AN171" s="114">
        <v>0.73170000000000002</v>
      </c>
      <c r="AO171" s="120">
        <v>0</v>
      </c>
      <c r="AP171" s="120">
        <v>0</v>
      </c>
      <c r="AQ171" s="122">
        <f t="shared" si="1168"/>
        <v>0</v>
      </c>
      <c r="AR171" s="123" t="e">
        <f>AQ171*#REF!</f>
        <v>#REF!</v>
      </c>
      <c r="AS171" s="116" t="e">
        <f t="shared" si="1169"/>
        <v>#REF!</v>
      </c>
      <c r="AT171" s="114">
        <v>0.55969999999999998</v>
      </c>
      <c r="AU171" s="120">
        <v>0</v>
      </c>
      <c r="AV171" s="120">
        <v>0</v>
      </c>
      <c r="AW171" s="122">
        <f t="shared" si="1170"/>
        <v>0</v>
      </c>
      <c r="AX171" s="123" t="e">
        <f>AW171*#REF!</f>
        <v>#REF!</v>
      </c>
      <c r="AY171" s="116" t="e">
        <f t="shared" si="1171"/>
        <v>#REF!</v>
      </c>
      <c r="AZ171" s="114">
        <v>5.6599999999999998E-2</v>
      </c>
      <c r="BA171" s="120">
        <v>0</v>
      </c>
      <c r="BB171" s="120">
        <v>0</v>
      </c>
      <c r="BC171" s="122">
        <f t="shared" si="1172"/>
        <v>0</v>
      </c>
      <c r="BD171" s="123" t="e">
        <f>BC171*#REF!</f>
        <v>#REF!</v>
      </c>
      <c r="BE171" s="116" t="e">
        <f t="shared" si="1173"/>
        <v>#REF!</v>
      </c>
      <c r="BF171" s="114">
        <v>0.80489999999999995</v>
      </c>
      <c r="BG171" s="120">
        <v>0</v>
      </c>
      <c r="BH171" s="120">
        <v>0</v>
      </c>
      <c r="BI171" s="122">
        <f t="shared" si="1174"/>
        <v>0</v>
      </c>
      <c r="BJ171" s="123" t="e">
        <f>BI171*#REF!</f>
        <v>#REF!</v>
      </c>
      <c r="BK171" s="115" t="e">
        <f t="shared" si="1175"/>
        <v>#REF!</v>
      </c>
      <c r="BL171" s="114">
        <v>0.78759999999999997</v>
      </c>
      <c r="BM171" s="120">
        <v>0</v>
      </c>
      <c r="BN171" s="120">
        <v>1</v>
      </c>
      <c r="BO171" s="122">
        <f t="shared" si="1176"/>
        <v>1</v>
      </c>
      <c r="BP171" s="123" t="e">
        <f>BO171*#REF!</f>
        <v>#REF!</v>
      </c>
      <c r="BQ171" s="115" t="e">
        <f t="shared" si="1177"/>
        <v>#REF!</v>
      </c>
      <c r="BR171" s="114">
        <v>1</v>
      </c>
      <c r="BS171" s="120">
        <v>0</v>
      </c>
      <c r="BT171" s="120">
        <v>0</v>
      </c>
      <c r="BU171" s="120">
        <v>0</v>
      </c>
      <c r="BV171" s="120">
        <v>0</v>
      </c>
      <c r="BW171" s="120">
        <v>0</v>
      </c>
      <c r="BX171" s="120">
        <v>1</v>
      </c>
      <c r="BY171" s="120">
        <v>2249</v>
      </c>
      <c r="BZ171" s="122">
        <f t="shared" si="1178"/>
        <v>1</v>
      </c>
      <c r="CA171" s="122">
        <f t="shared" si="1179"/>
        <v>2249</v>
      </c>
      <c r="CB171" s="115">
        <f t="shared" si="1180"/>
        <v>2.7486259387944726E-4</v>
      </c>
      <c r="CC171" s="123" t="e">
        <f>BZ171*#REF!</f>
        <v>#REF!</v>
      </c>
      <c r="CD171" s="120">
        <v>0</v>
      </c>
      <c r="CE171" s="120">
        <v>0</v>
      </c>
      <c r="CF171" s="120">
        <v>1</v>
      </c>
      <c r="CG171" s="120">
        <v>3495</v>
      </c>
      <c r="CH171" s="120">
        <v>0</v>
      </c>
      <c r="CI171" s="120">
        <v>0</v>
      </c>
      <c r="CJ171" s="122">
        <f t="shared" si="1181"/>
        <v>1</v>
      </c>
      <c r="CK171" s="122">
        <f t="shared" si="1182"/>
        <v>3495</v>
      </c>
      <c r="CL171" s="116">
        <f t="shared" si="1183"/>
        <v>4.7175746268270915E-4</v>
      </c>
      <c r="CM171" s="123" t="e">
        <f>CJ171*#REF!</f>
        <v>#REF!</v>
      </c>
      <c r="CN171" s="120">
        <v>1</v>
      </c>
      <c r="CO171" s="120">
        <v>3815</v>
      </c>
      <c r="CP171" s="120">
        <v>0</v>
      </c>
      <c r="CQ171" s="120">
        <v>0</v>
      </c>
      <c r="CR171" s="120">
        <v>0</v>
      </c>
      <c r="CS171" s="120">
        <v>0</v>
      </c>
      <c r="CT171" s="122">
        <f t="shared" si="1184"/>
        <v>1</v>
      </c>
      <c r="CU171" s="122">
        <f t="shared" si="1185"/>
        <v>3815</v>
      </c>
      <c r="CV171" s="116">
        <f t="shared" si="1186"/>
        <v>5.3916455501066781E-4</v>
      </c>
      <c r="CW171" s="123" t="e">
        <f>CT171*#REF!</f>
        <v>#REF!</v>
      </c>
      <c r="CX171" s="120">
        <v>2</v>
      </c>
      <c r="CY171" s="120">
        <v>6966</v>
      </c>
      <c r="CZ171" s="120">
        <v>0</v>
      </c>
      <c r="DA171" s="120">
        <v>0</v>
      </c>
      <c r="DB171" s="122">
        <f t="shared" si="1187"/>
        <v>2</v>
      </c>
      <c r="DC171" s="122">
        <f t="shared" si="1188"/>
        <v>6966</v>
      </c>
      <c r="DD171" s="116">
        <f t="shared" si="1189"/>
        <v>9.1021160519953422E-4</v>
      </c>
      <c r="DE171" s="122">
        <v>171</v>
      </c>
      <c r="DF171" s="122">
        <v>3</v>
      </c>
      <c r="DG171" s="122">
        <v>10257</v>
      </c>
      <c r="DH171" s="123" t="e">
        <f>DB171*#REF!</f>
        <v>#REF!</v>
      </c>
      <c r="DI171" s="120">
        <v>1</v>
      </c>
      <c r="DJ171" s="120">
        <v>3419</v>
      </c>
      <c r="DK171" s="120">
        <v>0</v>
      </c>
      <c r="DL171" s="120">
        <v>0</v>
      </c>
      <c r="DM171" s="122">
        <f t="shared" si="1190"/>
        <v>1</v>
      </c>
      <c r="DN171" s="122">
        <f t="shared" si="1191"/>
        <v>3419</v>
      </c>
      <c r="DO171" s="122">
        <f t="shared" si="1192"/>
        <v>2897.4576271186443</v>
      </c>
      <c r="DP171" s="116">
        <f t="shared" si="1193"/>
        <v>3.9160497616921652E-4</v>
      </c>
      <c r="DQ171" s="122">
        <v>147</v>
      </c>
      <c r="DR171" s="122">
        <v>1</v>
      </c>
      <c r="DS171" s="122">
        <v>3419</v>
      </c>
      <c r="DT171" s="116">
        <f t="shared" si="1194"/>
        <v>3.4129240327770792E-4</v>
      </c>
      <c r="DU171" s="123" t="e">
        <f>DM171*#REF!</f>
        <v>#REF!</v>
      </c>
      <c r="DV171" s="117">
        <f t="shared" si="1195"/>
        <v>-0.66666666666666663</v>
      </c>
      <c r="DW171" s="117">
        <f t="shared" si="1196"/>
        <v>-0.5</v>
      </c>
      <c r="DX171" s="123">
        <v>76.040000000000006</v>
      </c>
      <c r="DY171" s="122">
        <v>0</v>
      </c>
      <c r="DZ171" s="123">
        <v>0</v>
      </c>
      <c r="EA171" s="116" t="e">
        <f t="shared" si="1197"/>
        <v>#DIV/0!</v>
      </c>
      <c r="EB171" s="116">
        <f t="shared" si="1198"/>
        <v>2.6243696987423223E-2</v>
      </c>
      <c r="EC171" s="116" t="s">
        <v>461</v>
      </c>
      <c r="ED171" s="116" t="s">
        <v>461</v>
      </c>
      <c r="EE171" s="120">
        <v>2</v>
      </c>
      <c r="EF171" s="120">
        <v>6917</v>
      </c>
      <c r="EG171" s="120">
        <v>0</v>
      </c>
      <c r="EH171" s="120">
        <v>0</v>
      </c>
      <c r="EI171" s="122">
        <f t="shared" si="1199"/>
        <v>2</v>
      </c>
      <c r="EJ171" s="122">
        <f t="shared" si="1200"/>
        <v>6917</v>
      </c>
      <c r="EK171" s="122">
        <f t="shared" si="1201"/>
        <v>5861.8644067796613</v>
      </c>
      <c r="EL171" s="117">
        <f t="shared" si="1202"/>
        <v>7.0183252317319194E-4</v>
      </c>
      <c r="EM171" s="122">
        <v>412</v>
      </c>
      <c r="EN171" s="122">
        <v>2</v>
      </c>
      <c r="EO171" s="122">
        <v>6818</v>
      </c>
      <c r="EP171" s="117">
        <f t="shared" si="1203"/>
        <v>6.0203287198377605E-4</v>
      </c>
      <c r="EQ171" s="123" t="e">
        <f>EI171*#REF!</f>
        <v>#REF!</v>
      </c>
      <c r="ER171" s="116">
        <f t="shared" si="1204"/>
        <v>1</v>
      </c>
      <c r="ES171" s="116">
        <f t="shared" si="1205"/>
        <v>1</v>
      </c>
      <c r="ET171" s="117"/>
      <c r="EU171" s="117"/>
      <c r="EV171" s="120">
        <v>0</v>
      </c>
      <c r="EW171" s="120">
        <v>0</v>
      </c>
      <c r="EX171" s="120">
        <v>0</v>
      </c>
      <c r="EY171" s="120">
        <v>0</v>
      </c>
      <c r="EZ171" s="122">
        <f t="shared" si="1206"/>
        <v>0</v>
      </c>
      <c r="FA171" s="122">
        <f t="shared" si="1207"/>
        <v>0</v>
      </c>
      <c r="FB171" s="124">
        <f t="shared" si="1208"/>
        <v>0</v>
      </c>
      <c r="FC171" s="117">
        <f t="shared" si="1209"/>
        <v>0</v>
      </c>
      <c r="FD171" s="122">
        <v>532</v>
      </c>
      <c r="FE171" s="122">
        <v>1</v>
      </c>
      <c r="FF171" s="122">
        <v>3399</v>
      </c>
      <c r="FG171" s="117">
        <f t="shared" si="1210"/>
        <v>2.5861274107368622E-4</v>
      </c>
      <c r="FH171" s="123" t="e">
        <f>EZ171*#REF!</f>
        <v>#REF!</v>
      </c>
      <c r="FI171" s="120">
        <v>1</v>
      </c>
      <c r="FJ171" s="120">
        <v>3399</v>
      </c>
      <c r="FK171" s="120">
        <v>1</v>
      </c>
      <c r="FL171" s="120">
        <v>3419</v>
      </c>
      <c r="FM171" s="122">
        <f t="shared" si="1211"/>
        <v>2</v>
      </c>
      <c r="FN171" s="122">
        <f t="shared" si="1212"/>
        <v>6818</v>
      </c>
      <c r="FO171" s="124">
        <f t="shared" si="1213"/>
        <v>5777.9661016949158</v>
      </c>
      <c r="FP171" s="117">
        <f t="shared" si="1214"/>
        <v>5.2609771124670802E-4</v>
      </c>
      <c r="FQ171" s="122">
        <v>326</v>
      </c>
      <c r="FR171" s="122">
        <v>1</v>
      </c>
      <c r="FS171" s="118">
        <v>3399</v>
      </c>
      <c r="FT171" s="117">
        <f t="shared" si="1215"/>
        <v>2.0197285444192162E-4</v>
      </c>
      <c r="FU171" s="123" t="e">
        <f>FM171*#REF!</f>
        <v>#REF!</v>
      </c>
      <c r="FV171" s="120">
        <v>1</v>
      </c>
      <c r="FW171" s="120">
        <v>3399</v>
      </c>
      <c r="FX171" s="120">
        <v>0</v>
      </c>
      <c r="FY171" s="120">
        <v>0</v>
      </c>
      <c r="FZ171" s="122">
        <f t="shared" si="1216"/>
        <v>1</v>
      </c>
      <c r="GA171" s="122">
        <f t="shared" si="1217"/>
        <v>3399</v>
      </c>
      <c r="GB171" s="124">
        <f t="shared" si="1218"/>
        <v>2880.5084745762715</v>
      </c>
      <c r="GC171" s="117">
        <f t="shared" si="1219"/>
        <v>3.122761670537151E-4</v>
      </c>
      <c r="GD171" s="122">
        <v>198</v>
      </c>
      <c r="GE171" s="122">
        <v>2</v>
      </c>
      <c r="GF171" s="118">
        <v>6798</v>
      </c>
      <c r="GG171" s="117">
        <f t="shared" si="1220"/>
        <v>5.5266711066480052E-4</v>
      </c>
      <c r="GH171" s="123">
        <f t="shared" si="1221"/>
        <v>2994.131346553309</v>
      </c>
      <c r="GI171" s="120">
        <v>1</v>
      </c>
      <c r="GJ171" s="120">
        <v>3399</v>
      </c>
      <c r="GK171" s="120"/>
      <c r="GL171" s="120"/>
      <c r="GM171" s="122">
        <f t="shared" si="1222"/>
        <v>1</v>
      </c>
      <c r="GN171" s="122">
        <f t="shared" si="1223"/>
        <v>3399</v>
      </c>
      <c r="GO171" s="124">
        <f t="shared" si="1224"/>
        <v>2880.5084745762715</v>
      </c>
      <c r="GP171" s="117">
        <f t="shared" si="1225"/>
        <v>3.7814672940176159E-4</v>
      </c>
      <c r="GQ171" s="122">
        <v>85</v>
      </c>
      <c r="GR171" s="122">
        <v>0</v>
      </c>
      <c r="GS171" s="118">
        <v>0</v>
      </c>
      <c r="GT171" s="117">
        <f t="shared" si="1226"/>
        <v>0</v>
      </c>
      <c r="GU171" s="123">
        <f t="shared" si="1227"/>
        <v>2994.131346553309</v>
      </c>
      <c r="GV171" s="120">
        <v>0</v>
      </c>
      <c r="GW171" s="120">
        <v>0</v>
      </c>
      <c r="GX171" s="120"/>
      <c r="GY171" s="120"/>
      <c r="GZ171" s="122">
        <f t="shared" si="1228"/>
        <v>0</v>
      </c>
      <c r="HA171" s="122">
        <f t="shared" si="1229"/>
        <v>0</v>
      </c>
      <c r="HB171" s="124">
        <f t="shared" si="1230"/>
        <v>0</v>
      </c>
      <c r="HC171" s="117">
        <f t="shared" si="1231"/>
        <v>0</v>
      </c>
      <c r="HD171" s="122">
        <v>229</v>
      </c>
      <c r="HE171" s="122">
        <v>0</v>
      </c>
      <c r="HF171" s="118">
        <v>0</v>
      </c>
      <c r="HG171" s="117">
        <f t="shared" si="1232"/>
        <v>0</v>
      </c>
      <c r="HH171" s="123">
        <f t="shared" si="1233"/>
        <v>0</v>
      </c>
      <c r="HI171" s="120">
        <v>0</v>
      </c>
      <c r="HJ171" s="120">
        <v>0</v>
      </c>
      <c r="HK171" s="120"/>
      <c r="HL171" s="120"/>
      <c r="HM171" s="122">
        <f t="shared" si="1234"/>
        <v>0</v>
      </c>
      <c r="HN171" s="122">
        <f t="shared" si="1235"/>
        <v>0</v>
      </c>
      <c r="HO171" s="124">
        <f t="shared" si="1236"/>
        <v>0</v>
      </c>
      <c r="HP171" s="117">
        <f t="shared" si="1237"/>
        <v>0</v>
      </c>
      <c r="HQ171" s="122">
        <v>223</v>
      </c>
      <c r="HR171" s="122">
        <v>0</v>
      </c>
      <c r="HS171" s="118">
        <v>0</v>
      </c>
      <c r="HT171" s="117">
        <f t="shared" si="1238"/>
        <v>0</v>
      </c>
      <c r="HU171" s="123">
        <f t="shared" si="1239"/>
        <v>0</v>
      </c>
      <c r="HV171" s="120">
        <v>1</v>
      </c>
      <c r="HW171" s="120">
        <v>3299</v>
      </c>
      <c r="HX171" s="120">
        <v>0</v>
      </c>
      <c r="HY171">
        <v>0</v>
      </c>
      <c r="HZ171" s="122">
        <f t="shared" si="1240"/>
        <v>1</v>
      </c>
      <c r="IA171" s="122">
        <f t="shared" si="1241"/>
        <v>3299</v>
      </c>
      <c r="IB171" s="124">
        <f t="shared" si="1242"/>
        <v>2795.7627118644068</v>
      </c>
      <c r="IC171" s="117">
        <f t="shared" si="1243"/>
        <v>2.6895026154930468E-4</v>
      </c>
      <c r="ID171" s="122">
        <v>298</v>
      </c>
      <c r="IE171" s="122">
        <v>1</v>
      </c>
      <c r="IF171" s="118">
        <v>3299</v>
      </c>
      <c r="IG171" s="117">
        <f t="shared" si="1244"/>
        <v>1.8260124018290014E-3</v>
      </c>
      <c r="IH171" s="123">
        <f t="shared" si="1245"/>
        <v>2994.131346553309</v>
      </c>
      <c r="II171" s="120">
        <v>0</v>
      </c>
      <c r="IJ171" s="127">
        <v>0</v>
      </c>
      <c r="IK171" s="120">
        <v>0</v>
      </c>
      <c r="IL171" s="127">
        <v>0</v>
      </c>
      <c r="IM171" s="122">
        <f t="shared" si="1246"/>
        <v>0</v>
      </c>
      <c r="IN171" s="118">
        <f t="shared" si="1247"/>
        <v>0</v>
      </c>
      <c r="IO171" s="118">
        <f t="shared" si="1248"/>
        <v>0</v>
      </c>
      <c r="IP171" s="117">
        <f t="shared" si="1249"/>
        <v>0</v>
      </c>
      <c r="IQ171" s="122">
        <v>174</v>
      </c>
      <c r="IR171" s="122">
        <v>0</v>
      </c>
      <c r="IS171" s="118">
        <v>0</v>
      </c>
      <c r="IT171" s="117">
        <f t="shared" si="1250"/>
        <v>0</v>
      </c>
      <c r="IU171" s="123">
        <f t="shared" si="1251"/>
        <v>0</v>
      </c>
      <c r="IV171" s="146" t="str">
        <f t="shared" si="1252"/>
        <v>AM-C9</v>
      </c>
      <c r="IW171" s="146" t="str">
        <f t="shared" si="1253"/>
        <v>B0B4FXDHXW</v>
      </c>
      <c r="IX171" s="146" t="str">
        <f t="shared" si="1254"/>
        <v>FBA75685</v>
      </c>
      <c r="IY171" s="121">
        <v>2994.131346553309</v>
      </c>
      <c r="IZ171" s="120">
        <v>4</v>
      </c>
      <c r="JA171" s="128">
        <f t="shared" si="1255"/>
        <v>11976.525386213236</v>
      </c>
      <c r="JB171" s="120">
        <v>0</v>
      </c>
      <c r="JC171" s="128">
        <f t="shared" si="1256"/>
        <v>0</v>
      </c>
      <c r="JD171" s="120">
        <v>3</v>
      </c>
      <c r="JE171" s="128">
        <f t="shared" si="1257"/>
        <v>8982.3940396599264</v>
      </c>
      <c r="JF171" s="120">
        <v>0</v>
      </c>
      <c r="JG171" s="128">
        <f t="shared" si="1258"/>
        <v>0</v>
      </c>
      <c r="JH171" s="129">
        <v>0</v>
      </c>
      <c r="JI171" s="130">
        <f t="shared" si="1259"/>
        <v>0</v>
      </c>
      <c r="JJ171" s="129">
        <v>0</v>
      </c>
      <c r="JK171" s="130">
        <f t="shared" si="1260"/>
        <v>0</v>
      </c>
      <c r="JL171" s="129">
        <v>0</v>
      </c>
      <c r="JM171" s="130">
        <f t="shared" si="1261"/>
        <v>0</v>
      </c>
      <c r="JN171" s="131">
        <f t="shared" si="1262"/>
        <v>7</v>
      </c>
      <c r="JO171" s="132">
        <f t="shared" si="1263"/>
        <v>20958.919425873162</v>
      </c>
      <c r="JP171" s="125" t="str">
        <f t="shared" si="1264"/>
        <v>AM-C9</v>
      </c>
      <c r="JQ171" s="125" t="str">
        <f t="shared" si="1265"/>
        <v>EOL</v>
      </c>
      <c r="JR171" s="121">
        <v>2994.131346553309</v>
      </c>
      <c r="JS171" s="120">
        <v>0</v>
      </c>
      <c r="JT171" s="127">
        <v>0</v>
      </c>
      <c r="JU171" s="120">
        <v>0</v>
      </c>
      <c r="JV171" s="127">
        <v>0</v>
      </c>
      <c r="JW171" s="122">
        <f t="shared" si="1266"/>
        <v>0</v>
      </c>
      <c r="JX171" s="118">
        <f t="shared" si="1267"/>
        <v>0</v>
      </c>
      <c r="JY171" s="118">
        <f t="shared" si="1268"/>
        <v>0</v>
      </c>
      <c r="JZ171" s="117">
        <f t="shared" si="1269"/>
        <v>0</v>
      </c>
      <c r="KA171" s="122">
        <v>136</v>
      </c>
      <c r="KB171" s="122">
        <v>0</v>
      </c>
      <c r="KC171" s="118">
        <v>0</v>
      </c>
      <c r="KD171" s="117">
        <f t="shared" si="1270"/>
        <v>0</v>
      </c>
      <c r="KE171" s="123">
        <f t="shared" si="1271"/>
        <v>0</v>
      </c>
      <c r="KF171" s="146" t="str">
        <f t="shared" si="1272"/>
        <v>AM-C9</v>
      </c>
      <c r="KG171" s="146">
        <f t="shared" si="1362"/>
        <v>0</v>
      </c>
      <c r="KH171" s="146" t="str">
        <f t="shared" si="1273"/>
        <v>FBA75685</v>
      </c>
      <c r="KI171" s="121">
        <v>2994.131346553309</v>
      </c>
      <c r="KJ171" s="120">
        <v>4</v>
      </c>
      <c r="KK171" s="128">
        <f t="shared" si="1274"/>
        <v>11976.525386213236</v>
      </c>
      <c r="KL171" s="120">
        <v>0</v>
      </c>
      <c r="KM171" s="128">
        <f t="shared" si="1275"/>
        <v>0</v>
      </c>
      <c r="KN171" s="120">
        <v>3</v>
      </c>
      <c r="KO171" s="128">
        <f t="shared" si="1276"/>
        <v>8982.3940396599264</v>
      </c>
      <c r="KP171" s="120">
        <v>0</v>
      </c>
      <c r="KQ171" s="128">
        <f t="shared" si="1277"/>
        <v>0</v>
      </c>
      <c r="KR171" s="129">
        <v>0</v>
      </c>
      <c r="KS171" s="130">
        <f t="shared" si="1278"/>
        <v>0</v>
      </c>
      <c r="KT171" s="129">
        <v>0</v>
      </c>
      <c r="KU171" s="130">
        <f t="shared" si="1279"/>
        <v>0</v>
      </c>
      <c r="KV171" s="129">
        <v>0</v>
      </c>
      <c r="KW171" s="130">
        <f t="shared" si="1280"/>
        <v>0</v>
      </c>
      <c r="KX171" s="131">
        <f t="shared" si="1281"/>
        <v>7</v>
      </c>
      <c r="KY171" s="132">
        <f t="shared" si="1282"/>
        <v>20958.919425873162</v>
      </c>
      <c r="KZ171" s="125" t="str">
        <f t="shared" si="1283"/>
        <v>AM-C9</v>
      </c>
      <c r="LA171" s="125">
        <f t="shared" si="1363"/>
        <v>8.4889643463497452E-4</v>
      </c>
      <c r="LB171" s="121">
        <v>2994.131346553309</v>
      </c>
      <c r="LC171" s="100">
        <v>0</v>
      </c>
      <c r="LD171" s="88">
        <v>0</v>
      </c>
      <c r="LE171" s="3">
        <v>0</v>
      </c>
      <c r="LF171" s="88">
        <v>0</v>
      </c>
      <c r="LG171" s="23">
        <f t="shared" si="1284"/>
        <v>0</v>
      </c>
      <c r="LH171" s="68">
        <f t="shared" si="1285"/>
        <v>0</v>
      </c>
      <c r="LI171" s="68">
        <f t="shared" si="1286"/>
        <v>0</v>
      </c>
      <c r="LJ171" s="62">
        <f t="shared" si="1287"/>
        <v>0</v>
      </c>
      <c r="LK171" s="23">
        <v>183</v>
      </c>
      <c r="LL171" s="23">
        <v>0</v>
      </c>
      <c r="LM171" s="68">
        <v>0</v>
      </c>
      <c r="LN171" s="62">
        <f t="shared" si="1288"/>
        <v>0</v>
      </c>
      <c r="LO171" s="34">
        <f t="shared" si="1289"/>
        <v>0</v>
      </c>
      <c r="LP171" s="143" t="str">
        <f t="shared" si="1290"/>
        <v>AM-C9</v>
      </c>
      <c r="LQ171" s="146">
        <f t="shared" si="1364"/>
        <v>0</v>
      </c>
      <c r="LR171" s="143" t="str">
        <f t="shared" si="1291"/>
        <v>FBA75685</v>
      </c>
      <c r="LS171" s="17">
        <v>2994.131346553309</v>
      </c>
      <c r="LT171" s="3">
        <v>3</v>
      </c>
      <c r="LU171" s="32">
        <f t="shared" si="1292"/>
        <v>8982.3940396599264</v>
      </c>
      <c r="LV171" s="3">
        <v>0</v>
      </c>
      <c r="LW171" s="32">
        <f t="shared" si="1293"/>
        <v>0</v>
      </c>
      <c r="LX171" s="3">
        <v>0</v>
      </c>
      <c r="LY171" s="32">
        <f t="shared" si="1294"/>
        <v>0</v>
      </c>
      <c r="LZ171" s="3">
        <v>0</v>
      </c>
      <c r="MA171" s="32">
        <f t="shared" si="1295"/>
        <v>0</v>
      </c>
      <c r="MB171" s="58">
        <v>0</v>
      </c>
      <c r="MC171" s="59">
        <f t="shared" si="1296"/>
        <v>0</v>
      </c>
      <c r="MD171" s="58">
        <v>0</v>
      </c>
      <c r="ME171" s="59">
        <f t="shared" si="1297"/>
        <v>0</v>
      </c>
      <c r="MF171" s="58">
        <v>0</v>
      </c>
      <c r="MG171" s="59">
        <f t="shared" si="1298"/>
        <v>0</v>
      </c>
      <c r="MH171" s="42">
        <f t="shared" si="1299"/>
        <v>3</v>
      </c>
      <c r="MI171" s="10">
        <f t="shared" si="1300"/>
        <v>8982.3940396599264</v>
      </c>
      <c r="MJ171" s="36" t="str">
        <f t="shared" si="1301"/>
        <v>AM-C9</v>
      </c>
      <c r="MK171" s="98" t="s">
        <v>294</v>
      </c>
      <c r="ML171" s="17">
        <v>2994.131346553309</v>
      </c>
      <c r="MM171" s="100">
        <v>0</v>
      </c>
      <c r="MN171" s="88">
        <v>0</v>
      </c>
      <c r="MO171" s="3">
        <v>0</v>
      </c>
      <c r="MP171" s="88">
        <v>0</v>
      </c>
      <c r="MQ171" s="23">
        <f t="shared" si="1302"/>
        <v>0</v>
      </c>
      <c r="MR171" s="68">
        <f t="shared" si="1303"/>
        <v>0</v>
      </c>
      <c r="MS171" s="68">
        <f t="shared" si="1304"/>
        <v>0</v>
      </c>
      <c r="MT171" s="62">
        <f t="shared" si="1305"/>
        <v>0</v>
      </c>
      <c r="MU171" s="23">
        <v>386</v>
      </c>
      <c r="MV171" s="23">
        <v>0</v>
      </c>
      <c r="MW171" s="68">
        <v>0</v>
      </c>
      <c r="MX171" s="62">
        <f t="shared" si="1306"/>
        <v>0</v>
      </c>
      <c r="MY171" s="34">
        <f t="shared" si="1307"/>
        <v>0</v>
      </c>
      <c r="MZ171" s="143" t="str">
        <f t="shared" si="1308"/>
        <v>AM-C9</v>
      </c>
      <c r="NA171" s="143" t="str">
        <f t="shared" si="1309"/>
        <v>B0B4FXDHXW</v>
      </c>
      <c r="NB171" s="143" t="str">
        <f t="shared" si="1310"/>
        <v>FBA75685</v>
      </c>
      <c r="NC171" s="17">
        <f t="shared" si="1311"/>
        <v>2994.131346553309</v>
      </c>
      <c r="ND171" s="3">
        <v>2</v>
      </c>
      <c r="NE171" s="32">
        <f t="shared" si="1312"/>
        <v>5988.2626931066179</v>
      </c>
      <c r="NF171" s="3">
        <v>0</v>
      </c>
      <c r="NG171" s="32">
        <f t="shared" si="1313"/>
        <v>0</v>
      </c>
      <c r="NH171" s="3">
        <v>1</v>
      </c>
      <c r="NI171" s="32">
        <f t="shared" si="1314"/>
        <v>2994.131346553309</v>
      </c>
      <c r="NJ171" s="3">
        <v>0</v>
      </c>
      <c r="NK171" s="32">
        <f t="shared" si="1315"/>
        <v>0</v>
      </c>
      <c r="NL171" s="58">
        <v>0</v>
      </c>
      <c r="NM171" s="59">
        <f t="shared" si="1316"/>
        <v>0</v>
      </c>
      <c r="NN171" s="58">
        <v>0</v>
      </c>
      <c r="NO171" s="59">
        <f t="shared" si="1317"/>
        <v>0</v>
      </c>
      <c r="NP171" s="58">
        <v>0</v>
      </c>
      <c r="NQ171" s="59">
        <f t="shared" si="1318"/>
        <v>0</v>
      </c>
      <c r="NR171" s="42">
        <f t="shared" si="1319"/>
        <v>3</v>
      </c>
      <c r="NS171" s="92">
        <f t="shared" si="1320"/>
        <v>8982.3940396599264</v>
      </c>
      <c r="NT171" s="141">
        <v>0</v>
      </c>
      <c r="NU171" s="36" t="str">
        <f t="shared" si="1321"/>
        <v>AM-C9</v>
      </c>
      <c r="NV171" s="98" t="s">
        <v>294</v>
      </c>
      <c r="NW171" s="17">
        <v>2994.131346553309</v>
      </c>
      <c r="NX171" s="100">
        <v>2</v>
      </c>
      <c r="NY171" s="88">
        <v>4698</v>
      </c>
      <c r="NZ171" s="3">
        <v>0</v>
      </c>
      <c r="OA171" s="88">
        <v>0</v>
      </c>
      <c r="OB171" s="23">
        <f t="shared" si="1322"/>
        <v>2</v>
      </c>
      <c r="OC171" s="68">
        <f t="shared" si="1323"/>
        <v>4698</v>
      </c>
      <c r="OD171" s="68">
        <f t="shared" si="1324"/>
        <v>3981.3559322033902</v>
      </c>
      <c r="OE171" s="62">
        <f t="shared" si="1325"/>
        <v>3.2919729515357762E-4</v>
      </c>
      <c r="OF171" s="23">
        <v>465</v>
      </c>
      <c r="OG171" s="23">
        <v>0</v>
      </c>
      <c r="OH171" s="68">
        <v>0</v>
      </c>
      <c r="OI171" s="62">
        <f t="shared" si="1326"/>
        <v>0</v>
      </c>
      <c r="OJ171" s="34">
        <f t="shared" si="1327"/>
        <v>5988.2626931066179</v>
      </c>
      <c r="OK171" s="143" t="str">
        <f t="shared" si="1328"/>
        <v>AM-C9</v>
      </c>
      <c r="OL171" s="143" t="str">
        <f t="shared" si="1329"/>
        <v>B0B4FXDHXW</v>
      </c>
      <c r="OM171" s="143" t="str">
        <f t="shared" si="1330"/>
        <v>FBA75685</v>
      </c>
      <c r="ON171" s="17">
        <f t="shared" si="1331"/>
        <v>2994.131346553309</v>
      </c>
      <c r="OO171" s="3">
        <v>1</v>
      </c>
      <c r="OP171" s="32">
        <f t="shared" si="1332"/>
        <v>2994.131346553309</v>
      </c>
      <c r="OQ171" s="3">
        <v>1</v>
      </c>
      <c r="OR171" s="32">
        <f t="shared" si="1333"/>
        <v>2994.131346553309</v>
      </c>
      <c r="OS171" s="3">
        <v>0</v>
      </c>
      <c r="OT171" s="32">
        <f t="shared" si="1334"/>
        <v>0</v>
      </c>
      <c r="OU171" s="3">
        <v>0</v>
      </c>
      <c r="OV171" s="32">
        <f t="shared" si="1335"/>
        <v>0</v>
      </c>
      <c r="OW171" s="58">
        <v>0</v>
      </c>
      <c r="OX171" s="59">
        <f t="shared" si="1336"/>
        <v>0</v>
      </c>
      <c r="OY171" s="58">
        <v>0</v>
      </c>
      <c r="OZ171" s="59">
        <f t="shared" si="1337"/>
        <v>0</v>
      </c>
      <c r="PA171" s="58">
        <v>0</v>
      </c>
      <c r="PB171" s="59">
        <f t="shared" si="1338"/>
        <v>0</v>
      </c>
      <c r="PC171" s="42">
        <f t="shared" si="1339"/>
        <v>2</v>
      </c>
      <c r="PD171" s="92">
        <f t="shared" si="1340"/>
        <v>5988.2626931066179</v>
      </c>
      <c r="PE171" s="141">
        <v>0</v>
      </c>
      <c r="PF171" s="36" t="str">
        <f t="shared" si="1341"/>
        <v>AM-C9</v>
      </c>
      <c r="PG171" s="98" t="s">
        <v>294</v>
      </c>
      <c r="PH171" s="17">
        <v>2994.131346553309</v>
      </c>
      <c r="PI171" s="100">
        <v>1</v>
      </c>
      <c r="PJ171" s="88">
        <v>2199</v>
      </c>
      <c r="PK171" s="3">
        <v>0</v>
      </c>
      <c r="PL171" s="88">
        <v>0</v>
      </c>
      <c r="PM171" s="23">
        <f t="shared" si="1342"/>
        <v>1</v>
      </c>
      <c r="PN171" s="68">
        <f t="shared" si="1343"/>
        <v>2199</v>
      </c>
      <c r="PO171" s="68">
        <f t="shared" si="1344"/>
        <v>1863.5593220338983</v>
      </c>
      <c r="PP171" s="62">
        <f t="shared" si="1345"/>
        <v>1.2387491808347142E-4</v>
      </c>
      <c r="PQ171" s="23">
        <v>25</v>
      </c>
      <c r="PR171" s="23">
        <v>0</v>
      </c>
      <c r="PS171" s="68">
        <v>0</v>
      </c>
      <c r="PT171" s="62">
        <f t="shared" si="1346"/>
        <v>0</v>
      </c>
      <c r="PU171" s="34">
        <f t="shared" si="1347"/>
        <v>2994.131346553309</v>
      </c>
      <c r="PV171" s="143" t="str">
        <f t="shared" si="1348"/>
        <v>AM-C9</v>
      </c>
      <c r="PW171" s="143" t="str">
        <f t="shared" si="1349"/>
        <v>B0B4FXDHXW</v>
      </c>
      <c r="PX171" s="143" t="str">
        <f t="shared" si="1350"/>
        <v>FBA75685</v>
      </c>
      <c r="PY171" s="17">
        <f t="shared" si="1351"/>
        <v>2994.131346553309</v>
      </c>
      <c r="PZ171" s="3">
        <v>0</v>
      </c>
      <c r="QA171" s="32">
        <f t="shared" si="1352"/>
        <v>0</v>
      </c>
      <c r="QB171" s="3"/>
      <c r="QC171" s="32">
        <f t="shared" si="1353"/>
        <v>0</v>
      </c>
      <c r="QD171" s="3">
        <v>0</v>
      </c>
      <c r="QE171" s="32">
        <f t="shared" si="1354"/>
        <v>0</v>
      </c>
      <c r="QF171" s="3">
        <v>0</v>
      </c>
      <c r="QG171" s="32">
        <f t="shared" si="1355"/>
        <v>0</v>
      </c>
      <c r="QH171" s="58">
        <v>0</v>
      </c>
      <c r="QI171" s="59">
        <f t="shared" si="1356"/>
        <v>0</v>
      </c>
      <c r="QJ171" s="58">
        <v>0</v>
      </c>
      <c r="QK171" s="59">
        <f t="shared" si="1357"/>
        <v>0</v>
      </c>
      <c r="QL171" s="58">
        <v>0</v>
      </c>
      <c r="QM171" s="59">
        <f t="shared" si="1358"/>
        <v>0</v>
      </c>
      <c r="QN171" s="42">
        <f t="shared" si="1359"/>
        <v>0</v>
      </c>
      <c r="QO171" s="92">
        <f t="shared" si="1360"/>
        <v>0</v>
      </c>
      <c r="QP171" s="141">
        <v>0</v>
      </c>
      <c r="QQ171" s="36" t="str">
        <f t="shared" si="1361"/>
        <v>AM-C9</v>
      </c>
      <c r="QR171" s="98" t="s">
        <v>294</v>
      </c>
      <c r="QS171" s="17">
        <v>2994.131346553309</v>
      </c>
      <c r="QT171" s="100">
        <v>0</v>
      </c>
      <c r="QU171" s="88">
        <v>0</v>
      </c>
      <c r="QV171" s="3">
        <v>0</v>
      </c>
      <c r="QW171" s="88">
        <v>0</v>
      </c>
      <c r="QX171" s="23">
        <f t="shared" si="1139"/>
        <v>0</v>
      </c>
      <c r="QY171" s="68">
        <f t="shared" si="1140"/>
        <v>0</v>
      </c>
      <c r="QZ171" s="68">
        <f t="shared" si="1141"/>
        <v>0</v>
      </c>
      <c r="RA171" s="62">
        <f t="shared" si="1142"/>
        <v>0</v>
      </c>
      <c r="RB171" s="23" t="s">
        <v>646</v>
      </c>
      <c r="RC171" s="23">
        <v>0</v>
      </c>
      <c r="RD171" s="68">
        <v>0</v>
      </c>
      <c r="RE171" s="62">
        <f t="shared" si="1143"/>
        <v>0</v>
      </c>
      <c r="RF171" s="34">
        <f t="shared" si="1144"/>
        <v>0</v>
      </c>
      <c r="RG171" s="143" t="str">
        <f t="shared" si="1145"/>
        <v>AM-C9</v>
      </c>
      <c r="RH171" s="143" t="str">
        <f t="shared" si="1146"/>
        <v>B0B4FXDHXW</v>
      </c>
      <c r="RI171" s="143" t="str">
        <f t="shared" si="1147"/>
        <v>FBA75685</v>
      </c>
      <c r="RJ171" s="17">
        <f t="shared" si="1148"/>
        <v>2994.131346553309</v>
      </c>
      <c r="RK171" s="3">
        <v>0</v>
      </c>
      <c r="RL171" s="32">
        <f t="shared" si="1149"/>
        <v>0</v>
      </c>
      <c r="RM171" s="3">
        <v>1</v>
      </c>
      <c r="RN171" s="32">
        <f t="shared" si="1150"/>
        <v>2994.131346553309</v>
      </c>
      <c r="RO171" s="3">
        <v>0</v>
      </c>
      <c r="RP171" s="32">
        <f t="shared" si="1151"/>
        <v>0</v>
      </c>
      <c r="RQ171" s="3">
        <v>0</v>
      </c>
      <c r="RR171" s="32">
        <f t="shared" si="1152"/>
        <v>0</v>
      </c>
      <c r="RS171" s="58">
        <v>0</v>
      </c>
      <c r="RT171" s="59">
        <f t="shared" si="1153"/>
        <v>0</v>
      </c>
      <c r="RU171" s="58">
        <v>0</v>
      </c>
      <c r="RV171" s="59">
        <f t="shared" si="1154"/>
        <v>0</v>
      </c>
      <c r="RW171" s="58">
        <v>0</v>
      </c>
      <c r="RX171" s="59">
        <f t="shared" si="1155"/>
        <v>0</v>
      </c>
      <c r="RY171" s="42">
        <f t="shared" si="1156"/>
        <v>1</v>
      </c>
      <c r="RZ171" s="92">
        <f t="shared" si="1157"/>
        <v>2994.131346553309</v>
      </c>
      <c r="SA171" s="141">
        <v>0</v>
      </c>
      <c r="SB171" s="36" t="str">
        <f t="shared" si="1158"/>
        <v>AM-C9</v>
      </c>
      <c r="SC171" s="98" t="s">
        <v>294</v>
      </c>
      <c r="SD171" s="17">
        <f t="shared" si="1159"/>
        <v>2994.131346553309</v>
      </c>
      <c r="SE171" s="100">
        <v>0</v>
      </c>
      <c r="SF171" s="88">
        <v>0</v>
      </c>
      <c r="SG171" s="3">
        <v>0</v>
      </c>
      <c r="SH171" s="88">
        <v>0</v>
      </c>
      <c r="SI171" s="23">
        <f t="shared" si="1096"/>
        <v>0</v>
      </c>
      <c r="SJ171" s="68">
        <f t="shared" si="1097"/>
        <v>0</v>
      </c>
      <c r="SK171" s="68">
        <f t="shared" si="1098"/>
        <v>0</v>
      </c>
      <c r="SL171" s="62">
        <f t="shared" si="1099"/>
        <v>0</v>
      </c>
      <c r="SM171" s="23">
        <v>0</v>
      </c>
      <c r="SN171" s="23">
        <v>0</v>
      </c>
      <c r="SO171" s="68">
        <v>0</v>
      </c>
      <c r="SP171" s="62">
        <f t="shared" si="1100"/>
        <v>0</v>
      </c>
      <c r="SQ171" s="34">
        <f t="shared" si="1101"/>
        <v>0</v>
      </c>
      <c r="SR171" s="143" t="str">
        <f t="shared" si="1102"/>
        <v>AM-C9</v>
      </c>
      <c r="SS171" s="143" t="str">
        <f t="shared" si="1103"/>
        <v>B0B4FXDHXW</v>
      </c>
      <c r="ST171" s="143" t="str">
        <f t="shared" si="1104"/>
        <v>FBA75685</v>
      </c>
      <c r="SU171" s="17">
        <f t="shared" si="1105"/>
        <v>2994.131346553309</v>
      </c>
      <c r="SV171" s="3">
        <v>0</v>
      </c>
      <c r="SW171" s="32">
        <f t="shared" si="1106"/>
        <v>0</v>
      </c>
      <c r="SX171" s="3">
        <v>1</v>
      </c>
      <c r="SY171" s="32">
        <f t="shared" si="1107"/>
        <v>2994.131346553309</v>
      </c>
      <c r="SZ171" s="3">
        <v>0</v>
      </c>
      <c r="TA171" s="32">
        <f t="shared" si="1108"/>
        <v>0</v>
      </c>
      <c r="TB171" s="3">
        <v>0</v>
      </c>
      <c r="TC171" s="32">
        <f t="shared" si="1109"/>
        <v>0</v>
      </c>
      <c r="TD171" s="58">
        <v>0</v>
      </c>
      <c r="TE171" s="59">
        <f t="shared" si="1110"/>
        <v>0</v>
      </c>
      <c r="TF171" s="58">
        <v>0</v>
      </c>
      <c r="TG171" s="59">
        <f t="shared" si="1111"/>
        <v>0</v>
      </c>
      <c r="TH171" s="58">
        <v>0</v>
      </c>
      <c r="TI171" s="59">
        <f t="shared" si="1112"/>
        <v>0</v>
      </c>
      <c r="TJ171" s="42">
        <f t="shared" si="1113"/>
        <v>1</v>
      </c>
      <c r="TK171" s="92">
        <f t="shared" si="1114"/>
        <v>2994.131346553309</v>
      </c>
      <c r="TL171" s="141">
        <v>0</v>
      </c>
      <c r="TM171" s="36" t="str">
        <f t="shared" si="1115"/>
        <v>AM-C9</v>
      </c>
      <c r="TN171" s="98" t="s">
        <v>294</v>
      </c>
      <c r="TO171" s="17">
        <f t="shared" si="1116"/>
        <v>2994.131346553309</v>
      </c>
      <c r="TP171" s="100">
        <v>0</v>
      </c>
      <c r="TQ171" s="88">
        <v>0</v>
      </c>
      <c r="TR171" s="3">
        <v>0</v>
      </c>
      <c r="TS171" s="88">
        <v>0</v>
      </c>
      <c r="TT171" s="23">
        <f t="shared" si="1117"/>
        <v>0</v>
      </c>
      <c r="TU171" s="68">
        <f t="shared" si="1118"/>
        <v>0</v>
      </c>
      <c r="TV171" s="68">
        <f t="shared" si="1119"/>
        <v>0</v>
      </c>
      <c r="TW171" s="62">
        <f t="shared" si="1120"/>
        <v>0</v>
      </c>
      <c r="TX171" s="23">
        <v>0</v>
      </c>
      <c r="TY171" s="23">
        <v>0</v>
      </c>
      <c r="TZ171" s="68">
        <v>0</v>
      </c>
      <c r="UA171" s="62">
        <f t="shared" si="1121"/>
        <v>0</v>
      </c>
      <c r="UB171" s="34">
        <f t="shared" si="1122"/>
        <v>0</v>
      </c>
      <c r="UC171" s="143" t="str">
        <f t="shared" si="1123"/>
        <v>AM-C9</v>
      </c>
      <c r="UD171" s="143" t="str">
        <f t="shared" si="1124"/>
        <v>B0B4FXDHXW</v>
      </c>
      <c r="UE171" s="143" t="str">
        <f t="shared" si="1125"/>
        <v>FBA75685</v>
      </c>
      <c r="UF171" s="17">
        <f t="shared" si="1126"/>
        <v>2994.131346553309</v>
      </c>
      <c r="UG171" s="3">
        <v>0</v>
      </c>
      <c r="UH171" s="32">
        <f t="shared" si="1127"/>
        <v>0</v>
      </c>
      <c r="UI171" s="3">
        <v>1</v>
      </c>
      <c r="UJ171" s="32">
        <f t="shared" si="1128"/>
        <v>2994.131346553309</v>
      </c>
      <c r="UK171" s="3">
        <v>0</v>
      </c>
      <c r="UL171" s="32">
        <f t="shared" si="1129"/>
        <v>0</v>
      </c>
      <c r="UM171" s="3">
        <v>0</v>
      </c>
      <c r="UN171" s="32">
        <f t="shared" si="1130"/>
        <v>0</v>
      </c>
      <c r="UO171" s="58">
        <v>0</v>
      </c>
      <c r="UP171" s="59">
        <f t="shared" si="1131"/>
        <v>0</v>
      </c>
      <c r="UQ171" s="58">
        <v>0</v>
      </c>
      <c r="UR171" s="59">
        <f t="shared" si="1132"/>
        <v>0</v>
      </c>
      <c r="US171" s="58">
        <v>0</v>
      </c>
      <c r="UT171" s="59">
        <f t="shared" si="1133"/>
        <v>0</v>
      </c>
      <c r="UU171" s="42">
        <f t="shared" si="1134"/>
        <v>1</v>
      </c>
      <c r="UV171" s="92">
        <f t="shared" si="1135"/>
        <v>2994.131346553309</v>
      </c>
      <c r="UW171" s="141">
        <v>0</v>
      </c>
      <c r="UX171" s="36" t="str">
        <f t="shared" si="1136"/>
        <v>AM-C9</v>
      </c>
      <c r="UY171" s="98" t="s">
        <v>294</v>
      </c>
      <c r="UZ171" s="17">
        <f t="shared" si="1137"/>
        <v>2994.131346553309</v>
      </c>
      <c r="VA171" s="100">
        <v>0</v>
      </c>
      <c r="VB171" s="88">
        <v>0</v>
      </c>
      <c r="VC171" s="3">
        <v>0</v>
      </c>
      <c r="VD171" s="88">
        <v>0</v>
      </c>
      <c r="VE171" s="23">
        <f t="shared" si="1048"/>
        <v>0</v>
      </c>
      <c r="VF171" s="68">
        <f t="shared" si="1049"/>
        <v>0</v>
      </c>
      <c r="VG171" s="68">
        <f t="shared" si="1050"/>
        <v>0</v>
      </c>
      <c r="VH171" s="62">
        <f t="shared" si="1051"/>
        <v>0</v>
      </c>
      <c r="VI171" s="23">
        <v>0</v>
      </c>
      <c r="VJ171" s="23">
        <v>0</v>
      </c>
      <c r="VK171" s="68">
        <v>0</v>
      </c>
      <c r="VL171" s="62">
        <f t="shared" si="1138"/>
        <v>0</v>
      </c>
      <c r="VM171" s="34">
        <f t="shared" si="1052"/>
        <v>0</v>
      </c>
      <c r="VN171" s="143" t="str">
        <f t="shared" si="1044"/>
        <v>AM-C9</v>
      </c>
      <c r="VO171" s="143" t="str">
        <f t="shared" si="1045"/>
        <v>B0B4FXDHXW</v>
      </c>
      <c r="VP171" s="143" t="str">
        <f t="shared" si="1046"/>
        <v>FBA75685</v>
      </c>
      <c r="VQ171" s="17">
        <f t="shared" si="1053"/>
        <v>2994.131346553309</v>
      </c>
      <c r="VR171" s="3">
        <v>0</v>
      </c>
      <c r="VS171" s="32">
        <f t="shared" si="1054"/>
        <v>0</v>
      </c>
      <c r="VT171" s="3">
        <v>1</v>
      </c>
      <c r="VU171" s="32">
        <f t="shared" si="1055"/>
        <v>2994.131346553309</v>
      </c>
      <c r="VV171" s="3">
        <v>0</v>
      </c>
      <c r="VW171" s="32">
        <f t="shared" si="1056"/>
        <v>0</v>
      </c>
      <c r="VX171" s="3">
        <v>0</v>
      </c>
      <c r="VY171" s="32">
        <f t="shared" si="1057"/>
        <v>0</v>
      </c>
      <c r="VZ171" s="58">
        <v>0</v>
      </c>
      <c r="WA171" s="59">
        <f t="shared" si="1058"/>
        <v>0</v>
      </c>
      <c r="WB171" s="58">
        <v>0</v>
      </c>
      <c r="WC171" s="59">
        <f t="shared" si="1059"/>
        <v>0</v>
      </c>
      <c r="WD171" s="58">
        <v>0</v>
      </c>
      <c r="WE171" s="59">
        <f t="shared" si="1060"/>
        <v>0</v>
      </c>
      <c r="WF171" s="42">
        <f t="shared" si="1061"/>
        <v>1</v>
      </c>
      <c r="WG171" s="92">
        <f t="shared" si="1062"/>
        <v>2994.131346553309</v>
      </c>
      <c r="WH171" s="141">
        <v>0</v>
      </c>
      <c r="WI171" s="36" t="str">
        <f t="shared" si="1047"/>
        <v>AM-C9</v>
      </c>
      <c r="WJ171" s="98" t="s">
        <v>294</v>
      </c>
      <c r="WK171" s="17">
        <f t="shared" si="1063"/>
        <v>2994.131346553309</v>
      </c>
    </row>
    <row r="172" spans="1:609">
      <c r="A172" s="154" t="s">
        <v>104</v>
      </c>
      <c r="B172" s="157" t="s">
        <v>103</v>
      </c>
      <c r="C172" s="152" t="s">
        <v>294</v>
      </c>
      <c r="D172" s="150" t="s">
        <v>669</v>
      </c>
      <c r="E172" s="158" t="s">
        <v>246</v>
      </c>
      <c r="F172" s="165" t="s">
        <v>295</v>
      </c>
      <c r="G172" s="153" t="s">
        <v>344</v>
      </c>
      <c r="H172" s="159" t="s">
        <v>431</v>
      </c>
      <c r="I172" s="159" t="s">
        <v>431</v>
      </c>
      <c r="J172" s="187">
        <v>2643.2355000934999</v>
      </c>
      <c r="K172" s="135" t="s">
        <v>193</v>
      </c>
      <c r="L172" s="136">
        <v>0</v>
      </c>
      <c r="M172" s="120">
        <v>0</v>
      </c>
      <c r="N172" s="137">
        <v>0</v>
      </c>
      <c r="O172" s="120">
        <v>0</v>
      </c>
      <c r="P172" s="122">
        <f t="shared" si="1160"/>
        <v>0</v>
      </c>
      <c r="Q172" s="136">
        <v>0</v>
      </c>
      <c r="R172" s="120">
        <v>0</v>
      </c>
      <c r="S172" s="138">
        <v>0</v>
      </c>
      <c r="T172" s="120">
        <v>0</v>
      </c>
      <c r="U172" s="122">
        <f t="shared" si="1161"/>
        <v>0</v>
      </c>
      <c r="V172" s="136">
        <v>0</v>
      </c>
      <c r="W172" s="120">
        <v>0</v>
      </c>
      <c r="X172" s="120">
        <v>0</v>
      </c>
      <c r="Y172" s="120">
        <v>0</v>
      </c>
      <c r="Z172" s="122">
        <f t="shared" si="1162"/>
        <v>0</v>
      </c>
      <c r="AA172" s="116">
        <f t="shared" si="1163"/>
        <v>0</v>
      </c>
      <c r="AB172" s="136">
        <v>0</v>
      </c>
      <c r="AC172" s="120">
        <v>0</v>
      </c>
      <c r="AD172" s="120">
        <v>0</v>
      </c>
      <c r="AE172" s="120">
        <v>0</v>
      </c>
      <c r="AF172" s="122">
        <f t="shared" si="1164"/>
        <v>0</v>
      </c>
      <c r="AG172" s="116">
        <f t="shared" si="1165"/>
        <v>0</v>
      </c>
      <c r="AH172" s="114">
        <v>0</v>
      </c>
      <c r="AI172" s="120">
        <v>0</v>
      </c>
      <c r="AJ172" s="120">
        <v>0</v>
      </c>
      <c r="AK172" s="120">
        <v>0</v>
      </c>
      <c r="AL172" s="122">
        <f t="shared" si="1166"/>
        <v>0</v>
      </c>
      <c r="AM172" s="116">
        <f t="shared" si="1167"/>
        <v>0</v>
      </c>
      <c r="AN172" s="114">
        <v>0</v>
      </c>
      <c r="AO172" s="120">
        <v>0</v>
      </c>
      <c r="AP172" s="120">
        <v>0</v>
      </c>
      <c r="AQ172" s="122">
        <f t="shared" si="1168"/>
        <v>0</v>
      </c>
      <c r="AR172" s="123" t="e">
        <f>AQ172*#REF!</f>
        <v>#REF!</v>
      </c>
      <c r="AS172" s="116" t="e">
        <f t="shared" si="1169"/>
        <v>#REF!</v>
      </c>
      <c r="AT172" s="114">
        <v>0</v>
      </c>
      <c r="AU172" s="120">
        <v>0</v>
      </c>
      <c r="AV172" s="120">
        <v>0</v>
      </c>
      <c r="AW172" s="122">
        <f t="shared" si="1170"/>
        <v>0</v>
      </c>
      <c r="AX172" s="123" t="e">
        <f>AW172*#REF!</f>
        <v>#REF!</v>
      </c>
      <c r="AY172" s="116" t="e">
        <f t="shared" si="1171"/>
        <v>#REF!</v>
      </c>
      <c r="AZ172" s="114">
        <v>0</v>
      </c>
      <c r="BA172" s="120">
        <v>0</v>
      </c>
      <c r="BB172" s="120">
        <v>0</v>
      </c>
      <c r="BC172" s="122">
        <f t="shared" si="1172"/>
        <v>0</v>
      </c>
      <c r="BD172" s="123" t="e">
        <f>BC172*#REF!</f>
        <v>#REF!</v>
      </c>
      <c r="BE172" s="116" t="e">
        <f t="shared" si="1173"/>
        <v>#REF!</v>
      </c>
      <c r="BF172" s="114">
        <v>0</v>
      </c>
      <c r="BG172" s="120">
        <v>0</v>
      </c>
      <c r="BH172" s="120">
        <v>0</v>
      </c>
      <c r="BI172" s="122">
        <f t="shared" si="1174"/>
        <v>0</v>
      </c>
      <c r="BJ172" s="123" t="e">
        <f>BI172*#REF!</f>
        <v>#REF!</v>
      </c>
      <c r="BK172" s="115" t="e">
        <f t="shared" si="1175"/>
        <v>#REF!</v>
      </c>
      <c r="BL172" s="114">
        <v>0</v>
      </c>
      <c r="BM172" s="120">
        <v>0</v>
      </c>
      <c r="BN172" s="120">
        <v>0</v>
      </c>
      <c r="BO172" s="122">
        <f t="shared" si="1176"/>
        <v>0</v>
      </c>
      <c r="BP172" s="123" t="e">
        <f>BO172*#REF!</f>
        <v>#REF!</v>
      </c>
      <c r="BQ172" s="115" t="e">
        <f t="shared" si="1177"/>
        <v>#REF!</v>
      </c>
      <c r="BR172" s="114">
        <v>0</v>
      </c>
      <c r="BS172" s="120">
        <v>0</v>
      </c>
      <c r="BT172" s="120">
        <v>0</v>
      </c>
      <c r="BU172" s="120">
        <v>0</v>
      </c>
      <c r="BV172" s="120">
        <v>0</v>
      </c>
      <c r="BW172" s="120">
        <v>0</v>
      </c>
      <c r="BX172" s="120">
        <v>0</v>
      </c>
      <c r="BY172" s="120">
        <v>0</v>
      </c>
      <c r="BZ172" s="122">
        <f t="shared" si="1178"/>
        <v>0</v>
      </c>
      <c r="CA172" s="122">
        <f t="shared" si="1179"/>
        <v>0</v>
      </c>
      <c r="CB172" s="115">
        <f t="shared" si="1180"/>
        <v>0</v>
      </c>
      <c r="CC172" s="123" t="e">
        <f>BZ172*#REF!</f>
        <v>#REF!</v>
      </c>
      <c r="CD172" s="120">
        <v>0</v>
      </c>
      <c r="CE172" s="120">
        <v>0</v>
      </c>
      <c r="CF172" s="120">
        <v>0</v>
      </c>
      <c r="CG172" s="120">
        <v>0</v>
      </c>
      <c r="CH172" s="120">
        <v>0</v>
      </c>
      <c r="CI172" s="120">
        <v>0</v>
      </c>
      <c r="CJ172" s="122">
        <f t="shared" si="1181"/>
        <v>0</v>
      </c>
      <c r="CK172" s="122">
        <f t="shared" si="1182"/>
        <v>0</v>
      </c>
      <c r="CL172" s="116">
        <f t="shared" si="1183"/>
        <v>0</v>
      </c>
      <c r="CM172" s="123" t="e">
        <f>CJ172*#REF!</f>
        <v>#REF!</v>
      </c>
      <c r="CN172" s="120">
        <v>0</v>
      </c>
      <c r="CO172" s="120">
        <v>0</v>
      </c>
      <c r="CP172" s="120">
        <v>0</v>
      </c>
      <c r="CQ172" s="120">
        <v>0</v>
      </c>
      <c r="CR172" s="120">
        <v>0</v>
      </c>
      <c r="CS172" s="120">
        <v>0</v>
      </c>
      <c r="CT172" s="122">
        <f t="shared" si="1184"/>
        <v>0</v>
      </c>
      <c r="CU172" s="122">
        <f t="shared" si="1185"/>
        <v>0</v>
      </c>
      <c r="CV172" s="116">
        <f t="shared" si="1186"/>
        <v>0</v>
      </c>
      <c r="CW172" s="123" t="e">
        <f>CT172*#REF!</f>
        <v>#REF!</v>
      </c>
      <c r="CX172" s="120">
        <v>0</v>
      </c>
      <c r="CY172" s="120">
        <v>0</v>
      </c>
      <c r="CZ172" s="120">
        <v>0</v>
      </c>
      <c r="DA172" s="120">
        <v>0</v>
      </c>
      <c r="DB172" s="122">
        <f t="shared" si="1187"/>
        <v>0</v>
      </c>
      <c r="DC172" s="122">
        <f t="shared" si="1188"/>
        <v>0</v>
      </c>
      <c r="DD172" s="116">
        <f t="shared" si="1189"/>
        <v>0</v>
      </c>
      <c r="DE172" s="122">
        <v>0</v>
      </c>
      <c r="DF172" s="122">
        <v>0</v>
      </c>
      <c r="DG172" s="122">
        <v>0</v>
      </c>
      <c r="DH172" s="123" t="e">
        <f>DB172*#REF!</f>
        <v>#REF!</v>
      </c>
      <c r="DI172" s="120">
        <v>0</v>
      </c>
      <c r="DJ172" s="120">
        <v>0</v>
      </c>
      <c r="DK172" s="120">
        <v>0</v>
      </c>
      <c r="DL172" s="120">
        <v>0</v>
      </c>
      <c r="DM172" s="122">
        <f t="shared" si="1190"/>
        <v>0</v>
      </c>
      <c r="DN172" s="122">
        <f t="shared" si="1191"/>
        <v>0</v>
      </c>
      <c r="DO172" s="122">
        <f t="shared" si="1192"/>
        <v>0</v>
      </c>
      <c r="DP172" s="116">
        <f t="shared" si="1193"/>
        <v>0</v>
      </c>
      <c r="DQ172" s="122">
        <v>0</v>
      </c>
      <c r="DR172" s="122">
        <v>0</v>
      </c>
      <c r="DS172" s="122">
        <v>0</v>
      </c>
      <c r="DT172" s="116">
        <f t="shared" si="1194"/>
        <v>0</v>
      </c>
      <c r="DU172" s="123" t="e">
        <f>DM172*#REF!</f>
        <v>#REF!</v>
      </c>
      <c r="DV172" s="116" t="e">
        <f t="shared" si="1195"/>
        <v>#DIV/0!</v>
      </c>
      <c r="DW172" s="116" t="e">
        <f t="shared" si="1196"/>
        <v>#DIV/0!</v>
      </c>
      <c r="DX172" s="123">
        <v>0</v>
      </c>
      <c r="DY172" s="122">
        <v>0</v>
      </c>
      <c r="DZ172" s="123">
        <v>0</v>
      </c>
      <c r="EA172" s="116" t="e">
        <f t="shared" si="1197"/>
        <v>#DIV/0!</v>
      </c>
      <c r="EB172" s="116" t="e">
        <f t="shared" si="1198"/>
        <v>#DIV/0!</v>
      </c>
      <c r="EC172" s="116" t="s">
        <v>461</v>
      </c>
      <c r="ED172" s="116" t="s">
        <v>461</v>
      </c>
      <c r="EE172" s="120">
        <v>0</v>
      </c>
      <c r="EF172" s="120">
        <v>0</v>
      </c>
      <c r="EG172" s="120">
        <v>0</v>
      </c>
      <c r="EH172" s="120">
        <v>0</v>
      </c>
      <c r="EI172" s="122">
        <f t="shared" si="1199"/>
        <v>0</v>
      </c>
      <c r="EJ172" s="122">
        <f t="shared" si="1200"/>
        <v>0</v>
      </c>
      <c r="EK172" s="122">
        <f t="shared" si="1201"/>
        <v>0</v>
      </c>
      <c r="EL172" s="117">
        <f t="shared" si="1202"/>
        <v>0</v>
      </c>
      <c r="EM172" s="122">
        <v>0</v>
      </c>
      <c r="EN172" s="122">
        <v>0</v>
      </c>
      <c r="EO172" s="122">
        <v>0</v>
      </c>
      <c r="EP172" s="117">
        <f t="shared" si="1203"/>
        <v>0</v>
      </c>
      <c r="EQ172" s="123" t="e">
        <f>EI172*#REF!</f>
        <v>#REF!</v>
      </c>
      <c r="ER172" s="116" t="e">
        <f t="shared" si="1204"/>
        <v>#DIV/0!</v>
      </c>
      <c r="ES172" s="116" t="e">
        <f t="shared" si="1205"/>
        <v>#DIV/0!</v>
      </c>
      <c r="ET172" s="116"/>
      <c r="EU172" s="116"/>
      <c r="EV172" s="120">
        <v>0</v>
      </c>
      <c r="EW172" s="120">
        <v>0</v>
      </c>
      <c r="EX172" s="120">
        <v>0</v>
      </c>
      <c r="EY172" s="120">
        <v>0</v>
      </c>
      <c r="EZ172" s="122">
        <f t="shared" si="1206"/>
        <v>0</v>
      </c>
      <c r="FA172" s="122">
        <f t="shared" si="1207"/>
        <v>0</v>
      </c>
      <c r="FB172" s="124">
        <f t="shared" si="1208"/>
        <v>0</v>
      </c>
      <c r="FC172" s="117">
        <f t="shared" si="1209"/>
        <v>0</v>
      </c>
      <c r="FD172" s="122">
        <v>0</v>
      </c>
      <c r="FE172" s="122">
        <v>0</v>
      </c>
      <c r="FF172" s="122">
        <v>0</v>
      </c>
      <c r="FG172" s="117">
        <f t="shared" si="1210"/>
        <v>0</v>
      </c>
      <c r="FH172" s="123" t="e">
        <f>EZ172*#REF!</f>
        <v>#REF!</v>
      </c>
      <c r="FI172" s="120">
        <v>0</v>
      </c>
      <c r="FJ172" s="120">
        <v>0</v>
      </c>
      <c r="FK172" s="120">
        <v>0</v>
      </c>
      <c r="FL172" s="120">
        <v>0</v>
      </c>
      <c r="FM172" s="122">
        <f t="shared" si="1211"/>
        <v>0</v>
      </c>
      <c r="FN172" s="122">
        <f t="shared" si="1212"/>
        <v>0</v>
      </c>
      <c r="FO172" s="124">
        <f t="shared" si="1213"/>
        <v>0</v>
      </c>
      <c r="FP172" s="117">
        <f t="shared" si="1214"/>
        <v>0</v>
      </c>
      <c r="FQ172" s="122">
        <v>5</v>
      </c>
      <c r="FR172" s="122">
        <v>0</v>
      </c>
      <c r="FS172" s="118">
        <v>0</v>
      </c>
      <c r="FT172" s="117">
        <f t="shared" si="1215"/>
        <v>0</v>
      </c>
      <c r="FU172" s="123" t="e">
        <f>FM172*#REF!</f>
        <v>#REF!</v>
      </c>
      <c r="FV172" s="120">
        <v>0</v>
      </c>
      <c r="FW172" s="120">
        <v>0</v>
      </c>
      <c r="FX172" s="120">
        <v>0</v>
      </c>
      <c r="FY172" s="120">
        <v>0</v>
      </c>
      <c r="FZ172" s="122">
        <f t="shared" si="1216"/>
        <v>0</v>
      </c>
      <c r="GA172" s="122">
        <f t="shared" si="1217"/>
        <v>0</v>
      </c>
      <c r="GB172" s="124">
        <f t="shared" si="1218"/>
        <v>0</v>
      </c>
      <c r="GC172" s="117">
        <f t="shared" si="1219"/>
        <v>0</v>
      </c>
      <c r="GD172" s="122">
        <v>0</v>
      </c>
      <c r="GE172" s="122">
        <v>0</v>
      </c>
      <c r="GF172" s="118">
        <v>0</v>
      </c>
      <c r="GG172" s="117">
        <f t="shared" si="1220"/>
        <v>0</v>
      </c>
      <c r="GH172" s="123">
        <f t="shared" si="1221"/>
        <v>0</v>
      </c>
      <c r="GI172" s="120">
        <v>0</v>
      </c>
      <c r="GJ172" s="120">
        <v>0</v>
      </c>
      <c r="GK172" s="120"/>
      <c r="GL172" s="120"/>
      <c r="GM172" s="122">
        <f t="shared" si="1222"/>
        <v>0</v>
      </c>
      <c r="GN172" s="122">
        <f t="shared" si="1223"/>
        <v>0</v>
      </c>
      <c r="GO172" s="124">
        <f t="shared" si="1224"/>
        <v>0</v>
      </c>
      <c r="GP172" s="117">
        <f t="shared" si="1225"/>
        <v>0</v>
      </c>
      <c r="GQ172" s="122">
        <v>0</v>
      </c>
      <c r="GR172" s="122">
        <v>0</v>
      </c>
      <c r="GS172" s="118">
        <v>0</v>
      </c>
      <c r="GT172" s="117">
        <f t="shared" si="1226"/>
        <v>0</v>
      </c>
      <c r="GU172" s="123">
        <f t="shared" si="1227"/>
        <v>0</v>
      </c>
      <c r="GV172" s="120">
        <v>0</v>
      </c>
      <c r="GW172" s="120">
        <v>0</v>
      </c>
      <c r="GX172" s="120"/>
      <c r="GY172" s="120"/>
      <c r="GZ172" s="122">
        <f t="shared" si="1228"/>
        <v>0</v>
      </c>
      <c r="HA172" s="122">
        <f t="shared" si="1229"/>
        <v>0</v>
      </c>
      <c r="HB172" s="124">
        <f t="shared" si="1230"/>
        <v>0</v>
      </c>
      <c r="HC172" s="117">
        <f t="shared" si="1231"/>
        <v>0</v>
      </c>
      <c r="HD172" s="122">
        <v>0</v>
      </c>
      <c r="HE172" s="122">
        <v>0</v>
      </c>
      <c r="HF172" s="118">
        <v>0</v>
      </c>
      <c r="HG172" s="117">
        <f t="shared" si="1232"/>
        <v>0</v>
      </c>
      <c r="HH172" s="123">
        <f t="shared" si="1233"/>
        <v>0</v>
      </c>
      <c r="HI172" s="120">
        <v>0</v>
      </c>
      <c r="HJ172" s="120">
        <v>0</v>
      </c>
      <c r="HK172" s="120"/>
      <c r="HL172" s="120"/>
      <c r="HM172" s="122">
        <f t="shared" si="1234"/>
        <v>0</v>
      </c>
      <c r="HN172" s="122">
        <f t="shared" si="1235"/>
        <v>0</v>
      </c>
      <c r="HO172" s="124">
        <f t="shared" si="1236"/>
        <v>0</v>
      </c>
      <c r="HP172" s="117">
        <f t="shared" si="1237"/>
        <v>0</v>
      </c>
      <c r="HQ172" s="122">
        <v>0</v>
      </c>
      <c r="HR172" s="122">
        <v>0</v>
      </c>
      <c r="HS172" s="118">
        <v>0</v>
      </c>
      <c r="HT172" s="117">
        <f t="shared" si="1238"/>
        <v>0</v>
      </c>
      <c r="HU172" s="123">
        <f t="shared" si="1239"/>
        <v>0</v>
      </c>
      <c r="HV172" s="120">
        <v>0</v>
      </c>
      <c r="HW172" s="120">
        <v>0</v>
      </c>
      <c r="HX172" s="120">
        <v>0</v>
      </c>
      <c r="HY172">
        <v>0</v>
      </c>
      <c r="HZ172" s="122">
        <f t="shared" si="1240"/>
        <v>0</v>
      </c>
      <c r="IA172" s="122">
        <f t="shared" si="1241"/>
        <v>0</v>
      </c>
      <c r="IB172" s="124">
        <f t="shared" si="1242"/>
        <v>0</v>
      </c>
      <c r="IC172" s="117">
        <f t="shared" si="1243"/>
        <v>0</v>
      </c>
      <c r="ID172" s="122">
        <v>0</v>
      </c>
      <c r="IE172" s="122">
        <v>0</v>
      </c>
      <c r="IF172" s="118">
        <v>0</v>
      </c>
      <c r="IG172" s="117">
        <f t="shared" si="1244"/>
        <v>0</v>
      </c>
      <c r="IH172" s="123">
        <f t="shared" si="1245"/>
        <v>0</v>
      </c>
      <c r="II172" s="120">
        <v>0</v>
      </c>
      <c r="IJ172" s="127">
        <v>0</v>
      </c>
      <c r="IK172" s="120">
        <v>0</v>
      </c>
      <c r="IL172" s="127">
        <v>0</v>
      </c>
      <c r="IM172" s="122">
        <f t="shared" si="1246"/>
        <v>0</v>
      </c>
      <c r="IN172" s="118">
        <f t="shared" si="1247"/>
        <v>0</v>
      </c>
      <c r="IO172" s="118">
        <f t="shared" si="1248"/>
        <v>0</v>
      </c>
      <c r="IP172" s="117">
        <f t="shared" si="1249"/>
        <v>0</v>
      </c>
      <c r="IQ172" s="122" t="s">
        <v>646</v>
      </c>
      <c r="IR172" s="122">
        <v>0</v>
      </c>
      <c r="IS172" s="118">
        <v>0</v>
      </c>
      <c r="IT172" s="117">
        <f t="shared" si="1250"/>
        <v>0</v>
      </c>
      <c r="IU172" s="123">
        <f t="shared" si="1251"/>
        <v>0</v>
      </c>
      <c r="IV172" s="146" t="str">
        <f t="shared" si="1252"/>
        <v>AI-01</v>
      </c>
      <c r="IW172" s="146" t="str">
        <f t="shared" si="1253"/>
        <v>B0BLKCB2JY</v>
      </c>
      <c r="IX172" s="146" t="str">
        <f t="shared" si="1254"/>
        <v>FBA76732</v>
      </c>
      <c r="IY172" s="121">
        <v>2643.2355000934999</v>
      </c>
      <c r="IZ172" s="120">
        <v>0</v>
      </c>
      <c r="JA172" s="128">
        <f t="shared" si="1255"/>
        <v>0</v>
      </c>
      <c r="JB172" s="120">
        <v>188</v>
      </c>
      <c r="JC172" s="128">
        <f t="shared" si="1256"/>
        <v>496928.27401757799</v>
      </c>
      <c r="JD172" s="120">
        <v>0</v>
      </c>
      <c r="JE172" s="128">
        <f t="shared" si="1257"/>
        <v>0</v>
      </c>
      <c r="JF172" s="120">
        <v>0</v>
      </c>
      <c r="JG172" s="128">
        <f t="shared" si="1258"/>
        <v>0</v>
      </c>
      <c r="JH172" s="129">
        <v>0</v>
      </c>
      <c r="JI172" s="130">
        <f t="shared" si="1259"/>
        <v>0</v>
      </c>
      <c r="JJ172" s="129">
        <v>0</v>
      </c>
      <c r="JK172" s="130">
        <f t="shared" si="1260"/>
        <v>0</v>
      </c>
      <c r="JL172" s="129">
        <v>0</v>
      </c>
      <c r="JM172" s="130">
        <f t="shared" si="1261"/>
        <v>0</v>
      </c>
      <c r="JN172" s="131">
        <f t="shared" si="1262"/>
        <v>188</v>
      </c>
      <c r="JO172" s="132">
        <f t="shared" si="1263"/>
        <v>496928.27401757799</v>
      </c>
      <c r="JP172" s="125" t="str">
        <f t="shared" si="1264"/>
        <v>AI-01</v>
      </c>
      <c r="JQ172" s="125" t="str">
        <f t="shared" si="1265"/>
        <v>EOL</v>
      </c>
      <c r="JR172" s="121">
        <v>2643.2355000934999</v>
      </c>
      <c r="JS172" s="120">
        <v>0</v>
      </c>
      <c r="JT172" s="127">
        <v>0</v>
      </c>
      <c r="JU172" s="120">
        <v>0</v>
      </c>
      <c r="JV172" s="127">
        <v>0</v>
      </c>
      <c r="JW172" s="122">
        <f t="shared" si="1266"/>
        <v>0</v>
      </c>
      <c r="JX172" s="118">
        <f t="shared" si="1267"/>
        <v>0</v>
      </c>
      <c r="JY172" s="118">
        <f t="shared" si="1268"/>
        <v>0</v>
      </c>
      <c r="JZ172" s="117">
        <f t="shared" si="1269"/>
        <v>0</v>
      </c>
      <c r="KA172" s="122" t="s">
        <v>646</v>
      </c>
      <c r="KB172" s="122">
        <v>0</v>
      </c>
      <c r="KC172" s="118">
        <v>0</v>
      </c>
      <c r="KD172" s="117">
        <f t="shared" si="1270"/>
        <v>0</v>
      </c>
      <c r="KE172" s="123">
        <f t="shared" si="1271"/>
        <v>0</v>
      </c>
      <c r="KF172" s="146" t="str">
        <f t="shared" si="1272"/>
        <v>AI-01</v>
      </c>
      <c r="KG172" s="146" t="str">
        <f>A172</f>
        <v>B0BLKCB2JY</v>
      </c>
      <c r="KH172" s="146" t="str">
        <f t="shared" si="1273"/>
        <v>FBA76732</v>
      </c>
      <c r="KI172" s="121">
        <v>2643.2355000934999</v>
      </c>
      <c r="KJ172" s="120">
        <v>0</v>
      </c>
      <c r="KK172" s="128">
        <f t="shared" si="1274"/>
        <v>0</v>
      </c>
      <c r="KL172" s="120">
        <v>28</v>
      </c>
      <c r="KM172" s="128">
        <f t="shared" si="1275"/>
        <v>74010.594002618003</v>
      </c>
      <c r="KN172" s="120">
        <v>0</v>
      </c>
      <c r="KO172" s="128">
        <f t="shared" si="1276"/>
        <v>0</v>
      </c>
      <c r="KP172" s="120">
        <v>0</v>
      </c>
      <c r="KQ172" s="128">
        <f t="shared" si="1277"/>
        <v>0</v>
      </c>
      <c r="KR172" s="129">
        <v>0</v>
      </c>
      <c r="KS172" s="130">
        <f t="shared" si="1278"/>
        <v>0</v>
      </c>
      <c r="KT172" s="129">
        <v>0</v>
      </c>
      <c r="KU172" s="130">
        <f t="shared" si="1279"/>
        <v>0</v>
      </c>
      <c r="KV172" s="129">
        <v>0</v>
      </c>
      <c r="KW172" s="130">
        <f t="shared" si="1280"/>
        <v>0</v>
      </c>
      <c r="KX172" s="131">
        <f t="shared" si="1281"/>
        <v>28</v>
      </c>
      <c r="KY172" s="132">
        <f t="shared" si="1282"/>
        <v>74010.594002618003</v>
      </c>
      <c r="KZ172" s="125" t="str">
        <f t="shared" si="1283"/>
        <v>AI-01</v>
      </c>
      <c r="LA172" s="125" t="str">
        <f>C172</f>
        <v>EOL</v>
      </c>
      <c r="LB172" s="121">
        <v>2643.2355000934999</v>
      </c>
      <c r="LC172" s="100">
        <v>0</v>
      </c>
      <c r="LD172" s="88">
        <v>0</v>
      </c>
      <c r="LE172" s="3">
        <v>0</v>
      </c>
      <c r="LF172" s="88">
        <v>0</v>
      </c>
      <c r="LG172" s="23">
        <f t="shared" si="1284"/>
        <v>0</v>
      </c>
      <c r="LH172" s="68">
        <f t="shared" si="1285"/>
        <v>0</v>
      </c>
      <c r="LI172" s="68">
        <f t="shared" si="1286"/>
        <v>0</v>
      </c>
      <c r="LJ172" s="62">
        <f t="shared" si="1287"/>
        <v>0</v>
      </c>
      <c r="LK172" s="23" t="s">
        <v>646</v>
      </c>
      <c r="LL172" s="23">
        <v>0</v>
      </c>
      <c r="LM172" s="68">
        <v>0</v>
      </c>
      <c r="LN172" s="62">
        <f t="shared" si="1288"/>
        <v>0</v>
      </c>
      <c r="LO172" s="34">
        <f t="shared" si="1289"/>
        <v>0</v>
      </c>
      <c r="LP172" s="143" t="str">
        <f t="shared" si="1290"/>
        <v>AI-01</v>
      </c>
      <c r="LQ172" s="147" t="str">
        <f>A172</f>
        <v>B0BLKCB2JY</v>
      </c>
      <c r="LR172" s="143" t="str">
        <f t="shared" si="1291"/>
        <v>FBA76732</v>
      </c>
      <c r="LS172" s="17">
        <v>2643.2355000934999</v>
      </c>
      <c r="LT172" s="3">
        <v>0</v>
      </c>
      <c r="LU172" s="32">
        <f t="shared" si="1292"/>
        <v>0</v>
      </c>
      <c r="LV172" s="3">
        <v>1</v>
      </c>
      <c r="LW172" s="32">
        <f t="shared" si="1293"/>
        <v>2643.2355000934999</v>
      </c>
      <c r="LX172" s="3">
        <v>0</v>
      </c>
      <c r="LY172" s="32">
        <f t="shared" si="1294"/>
        <v>0</v>
      </c>
      <c r="LZ172" s="3">
        <v>0</v>
      </c>
      <c r="MA172" s="32">
        <f t="shared" si="1295"/>
        <v>0</v>
      </c>
      <c r="MB172" s="58">
        <v>0</v>
      </c>
      <c r="MC172" s="59">
        <f t="shared" si="1296"/>
        <v>0</v>
      </c>
      <c r="MD172" s="58">
        <v>0</v>
      </c>
      <c r="ME172" s="59">
        <f t="shared" si="1297"/>
        <v>0</v>
      </c>
      <c r="MF172" s="58">
        <v>0</v>
      </c>
      <c r="MG172" s="59">
        <f t="shared" si="1298"/>
        <v>0</v>
      </c>
      <c r="MH172" s="42">
        <f t="shared" si="1299"/>
        <v>1</v>
      </c>
      <c r="MI172" s="10">
        <f t="shared" si="1300"/>
        <v>2643.2355000934999</v>
      </c>
      <c r="MJ172" s="36" t="str">
        <f t="shared" si="1301"/>
        <v>AI-01</v>
      </c>
      <c r="MK172" s="98" t="s">
        <v>294</v>
      </c>
      <c r="ML172" s="17">
        <v>2643.2355000934999</v>
      </c>
      <c r="MM172" s="100">
        <v>0</v>
      </c>
      <c r="MN172" s="88">
        <v>0</v>
      </c>
      <c r="MO172" s="3">
        <v>0</v>
      </c>
      <c r="MP172" s="88">
        <v>0</v>
      </c>
      <c r="MQ172" s="23">
        <f t="shared" si="1302"/>
        <v>0</v>
      </c>
      <c r="MR172" s="68">
        <f t="shared" si="1303"/>
        <v>0</v>
      </c>
      <c r="MS172" s="68">
        <f t="shared" si="1304"/>
        <v>0</v>
      </c>
      <c r="MT172" s="62">
        <f t="shared" si="1305"/>
        <v>0</v>
      </c>
      <c r="MU172" s="23" t="s">
        <v>646</v>
      </c>
      <c r="MV172" s="23">
        <v>0</v>
      </c>
      <c r="MW172" s="68">
        <v>0</v>
      </c>
      <c r="MX172" s="62">
        <f t="shared" si="1306"/>
        <v>0</v>
      </c>
      <c r="MY172" s="34">
        <f t="shared" si="1307"/>
        <v>0</v>
      </c>
      <c r="MZ172" s="143" t="str">
        <f t="shared" si="1308"/>
        <v>AI-01</v>
      </c>
      <c r="NA172" s="143" t="str">
        <f t="shared" si="1309"/>
        <v>B0BLKCB2JY</v>
      </c>
      <c r="NB172" s="143" t="str">
        <f t="shared" si="1310"/>
        <v>FBA76732</v>
      </c>
      <c r="NC172" s="17">
        <f t="shared" si="1311"/>
        <v>2643.2355000934999</v>
      </c>
      <c r="ND172" s="3">
        <v>0</v>
      </c>
      <c r="NE172" s="32">
        <f t="shared" si="1312"/>
        <v>0</v>
      </c>
      <c r="NF172" s="3">
        <v>1</v>
      </c>
      <c r="NG172" s="32">
        <f t="shared" si="1313"/>
        <v>2643.2355000934999</v>
      </c>
      <c r="NH172" s="3">
        <v>0</v>
      </c>
      <c r="NI172" s="32">
        <f t="shared" si="1314"/>
        <v>0</v>
      </c>
      <c r="NJ172" s="3">
        <v>0</v>
      </c>
      <c r="NK172" s="32">
        <f t="shared" si="1315"/>
        <v>0</v>
      </c>
      <c r="NL172" s="58">
        <v>0</v>
      </c>
      <c r="NM172" s="59">
        <f t="shared" si="1316"/>
        <v>0</v>
      </c>
      <c r="NN172" s="58">
        <v>0</v>
      </c>
      <c r="NO172" s="59">
        <f t="shared" si="1317"/>
        <v>0</v>
      </c>
      <c r="NP172" s="58">
        <v>0</v>
      </c>
      <c r="NQ172" s="59">
        <f t="shared" si="1318"/>
        <v>0</v>
      </c>
      <c r="NR172" s="42">
        <f t="shared" si="1319"/>
        <v>1</v>
      </c>
      <c r="NS172" s="92">
        <f t="shared" si="1320"/>
        <v>2643.2355000934999</v>
      </c>
      <c r="NT172" s="141">
        <v>0</v>
      </c>
      <c r="NU172" s="36" t="str">
        <f t="shared" si="1321"/>
        <v>AI-01</v>
      </c>
      <c r="NV172" s="98" t="s">
        <v>294</v>
      </c>
      <c r="NW172" s="17">
        <v>2643.2355000934999</v>
      </c>
      <c r="NX172" s="100">
        <v>0</v>
      </c>
      <c r="NY172" s="88">
        <v>0</v>
      </c>
      <c r="NZ172" s="3">
        <v>0</v>
      </c>
      <c r="OA172" s="88">
        <v>0</v>
      </c>
      <c r="OB172" s="23">
        <f t="shared" si="1322"/>
        <v>0</v>
      </c>
      <c r="OC172" s="68">
        <f t="shared" si="1323"/>
        <v>0</v>
      </c>
      <c r="OD172" s="68">
        <f t="shared" si="1324"/>
        <v>0</v>
      </c>
      <c r="OE172" s="62">
        <f t="shared" si="1325"/>
        <v>0</v>
      </c>
      <c r="OF172" s="23" t="s">
        <v>646</v>
      </c>
      <c r="OG172" s="23">
        <v>0</v>
      </c>
      <c r="OH172" s="68">
        <v>0</v>
      </c>
      <c r="OI172" s="62">
        <f t="shared" si="1326"/>
        <v>0</v>
      </c>
      <c r="OJ172" s="34">
        <f t="shared" si="1327"/>
        <v>0</v>
      </c>
      <c r="OK172" s="143" t="str">
        <f t="shared" si="1328"/>
        <v>AI-01</v>
      </c>
      <c r="OL172" s="143" t="str">
        <f t="shared" si="1329"/>
        <v>B0BLKCB2JY</v>
      </c>
      <c r="OM172" s="143" t="str">
        <f t="shared" si="1330"/>
        <v>FBA76732</v>
      </c>
      <c r="ON172" s="17">
        <f t="shared" si="1331"/>
        <v>2643.2355000934999</v>
      </c>
      <c r="OO172" s="3">
        <v>0</v>
      </c>
      <c r="OP172" s="32">
        <f t="shared" si="1332"/>
        <v>0</v>
      </c>
      <c r="OQ172" s="3">
        <v>1</v>
      </c>
      <c r="OR172" s="32">
        <f t="shared" si="1333"/>
        <v>2643.2355000934999</v>
      </c>
      <c r="OS172" s="3">
        <v>0</v>
      </c>
      <c r="OT172" s="32">
        <f t="shared" si="1334"/>
        <v>0</v>
      </c>
      <c r="OU172" s="3">
        <v>0</v>
      </c>
      <c r="OV172" s="32">
        <f t="shared" si="1335"/>
        <v>0</v>
      </c>
      <c r="OW172" s="58">
        <v>0</v>
      </c>
      <c r="OX172" s="59">
        <f t="shared" si="1336"/>
        <v>0</v>
      </c>
      <c r="OY172" s="58">
        <v>0</v>
      </c>
      <c r="OZ172" s="59">
        <f t="shared" si="1337"/>
        <v>0</v>
      </c>
      <c r="PA172" s="58">
        <v>0</v>
      </c>
      <c r="PB172" s="59">
        <f t="shared" si="1338"/>
        <v>0</v>
      </c>
      <c r="PC172" s="42">
        <f t="shared" si="1339"/>
        <v>1</v>
      </c>
      <c r="PD172" s="92">
        <f t="shared" si="1340"/>
        <v>2643.2355000934999</v>
      </c>
      <c r="PE172" s="141">
        <v>0</v>
      </c>
      <c r="PF172" s="36" t="str">
        <f t="shared" si="1341"/>
        <v>AI-01</v>
      </c>
      <c r="PG172" s="98" t="s">
        <v>294</v>
      </c>
      <c r="PH172" s="17">
        <v>2643.2355000934999</v>
      </c>
      <c r="PI172" s="100">
        <v>0</v>
      </c>
      <c r="PJ172" s="88">
        <v>0</v>
      </c>
      <c r="PK172" s="3">
        <v>0</v>
      </c>
      <c r="PL172" s="88">
        <v>0</v>
      </c>
      <c r="PM172" s="23">
        <f t="shared" si="1342"/>
        <v>0</v>
      </c>
      <c r="PN172" s="68">
        <f t="shared" si="1343"/>
        <v>0</v>
      </c>
      <c r="PO172" s="68">
        <f t="shared" si="1344"/>
        <v>0</v>
      </c>
      <c r="PP172" s="62">
        <f t="shared" si="1345"/>
        <v>0</v>
      </c>
      <c r="PQ172" s="23" t="s">
        <v>646</v>
      </c>
      <c r="PR172" s="23">
        <v>0</v>
      </c>
      <c r="PS172" s="68">
        <v>0</v>
      </c>
      <c r="PT172" s="62">
        <f t="shared" si="1346"/>
        <v>0</v>
      </c>
      <c r="PU172" s="34">
        <f t="shared" si="1347"/>
        <v>0</v>
      </c>
      <c r="PV172" s="143" t="str">
        <f t="shared" si="1348"/>
        <v>AI-01</v>
      </c>
      <c r="PW172" s="143" t="str">
        <f t="shared" si="1349"/>
        <v>B0BLKCB2JY</v>
      </c>
      <c r="PX172" s="143" t="str">
        <f t="shared" si="1350"/>
        <v>FBA76732</v>
      </c>
      <c r="PY172" s="17">
        <f t="shared" si="1351"/>
        <v>2643.2355000934999</v>
      </c>
      <c r="PZ172" s="3">
        <v>0</v>
      </c>
      <c r="QA172" s="32">
        <f t="shared" si="1352"/>
        <v>0</v>
      </c>
      <c r="QB172" s="3"/>
      <c r="QC172" s="32">
        <f t="shared" si="1353"/>
        <v>0</v>
      </c>
      <c r="QD172" s="3">
        <v>0</v>
      </c>
      <c r="QE172" s="32">
        <f t="shared" si="1354"/>
        <v>0</v>
      </c>
      <c r="QF172" s="3">
        <v>0</v>
      </c>
      <c r="QG172" s="32">
        <f t="shared" si="1355"/>
        <v>0</v>
      </c>
      <c r="QH172" s="58">
        <v>0</v>
      </c>
      <c r="QI172" s="59">
        <f t="shared" si="1356"/>
        <v>0</v>
      </c>
      <c r="QJ172" s="58">
        <v>0</v>
      </c>
      <c r="QK172" s="59">
        <f t="shared" si="1357"/>
        <v>0</v>
      </c>
      <c r="QL172" s="58">
        <v>0</v>
      </c>
      <c r="QM172" s="59">
        <f t="shared" si="1358"/>
        <v>0</v>
      </c>
      <c r="QN172" s="42">
        <f t="shared" si="1359"/>
        <v>0</v>
      </c>
      <c r="QO172" s="92">
        <f t="shared" si="1360"/>
        <v>0</v>
      </c>
      <c r="QP172" s="141">
        <v>0</v>
      </c>
      <c r="QQ172" s="36" t="str">
        <f t="shared" si="1361"/>
        <v>AI-01</v>
      </c>
      <c r="QR172" s="98" t="s">
        <v>294</v>
      </c>
      <c r="QS172" s="17">
        <v>2643.2355000934999</v>
      </c>
      <c r="QT172" s="100">
        <v>0</v>
      </c>
      <c r="QU172" s="88">
        <v>0</v>
      </c>
      <c r="QV172" s="3">
        <v>0</v>
      </c>
      <c r="QW172" s="88">
        <v>0</v>
      </c>
      <c r="QX172" s="23">
        <f t="shared" si="1139"/>
        <v>0</v>
      </c>
      <c r="QY172" s="68">
        <f t="shared" si="1140"/>
        <v>0</v>
      </c>
      <c r="QZ172" s="68">
        <f t="shared" si="1141"/>
        <v>0</v>
      </c>
      <c r="RA172" s="62">
        <f t="shared" si="1142"/>
        <v>0</v>
      </c>
      <c r="RB172" s="23" t="s">
        <v>646</v>
      </c>
      <c r="RC172" s="23">
        <v>0</v>
      </c>
      <c r="RD172" s="68">
        <v>0</v>
      </c>
      <c r="RE172" s="62">
        <f t="shared" si="1143"/>
        <v>0</v>
      </c>
      <c r="RF172" s="34">
        <f t="shared" si="1144"/>
        <v>0</v>
      </c>
      <c r="RG172" s="143" t="str">
        <f t="shared" si="1145"/>
        <v>AI-01</v>
      </c>
      <c r="RH172" s="143" t="str">
        <f t="shared" si="1146"/>
        <v>B0BLKCB2JY</v>
      </c>
      <c r="RI172" s="143" t="str">
        <f t="shared" si="1147"/>
        <v>FBA76732</v>
      </c>
      <c r="RJ172" s="17">
        <f t="shared" si="1148"/>
        <v>2643.2355000934999</v>
      </c>
      <c r="RK172" s="3">
        <v>0</v>
      </c>
      <c r="RL172" s="32">
        <f t="shared" si="1149"/>
        <v>0</v>
      </c>
      <c r="RM172" s="3">
        <v>1</v>
      </c>
      <c r="RN172" s="32">
        <f t="shared" si="1150"/>
        <v>2643.2355000934999</v>
      </c>
      <c r="RO172" s="3">
        <v>0</v>
      </c>
      <c r="RP172" s="32">
        <f t="shared" si="1151"/>
        <v>0</v>
      </c>
      <c r="RQ172" s="3">
        <v>0</v>
      </c>
      <c r="RR172" s="32">
        <f t="shared" si="1152"/>
        <v>0</v>
      </c>
      <c r="RS172" s="58">
        <v>0</v>
      </c>
      <c r="RT172" s="59">
        <f t="shared" si="1153"/>
        <v>0</v>
      </c>
      <c r="RU172" s="58">
        <v>0</v>
      </c>
      <c r="RV172" s="59">
        <f t="shared" si="1154"/>
        <v>0</v>
      </c>
      <c r="RW172" s="58">
        <v>0</v>
      </c>
      <c r="RX172" s="59">
        <f t="shared" si="1155"/>
        <v>0</v>
      </c>
      <c r="RY172" s="42">
        <f t="shared" si="1156"/>
        <v>1</v>
      </c>
      <c r="RZ172" s="92">
        <f t="shared" si="1157"/>
        <v>2643.2355000934999</v>
      </c>
      <c r="SA172" s="141">
        <v>0</v>
      </c>
      <c r="SB172" s="36" t="str">
        <f t="shared" si="1158"/>
        <v>AI-01</v>
      </c>
      <c r="SC172" s="98" t="s">
        <v>294</v>
      </c>
      <c r="SD172" s="17">
        <f t="shared" si="1159"/>
        <v>2643.2355000934999</v>
      </c>
      <c r="SE172" s="100">
        <v>0</v>
      </c>
      <c r="SF172" s="88">
        <v>0</v>
      </c>
      <c r="SG172" s="3">
        <v>0</v>
      </c>
      <c r="SH172" s="88">
        <v>0</v>
      </c>
      <c r="SI172" s="23">
        <f t="shared" si="1096"/>
        <v>0</v>
      </c>
      <c r="SJ172" s="68">
        <f t="shared" si="1097"/>
        <v>0</v>
      </c>
      <c r="SK172" s="68">
        <f t="shared" si="1098"/>
        <v>0</v>
      </c>
      <c r="SL172" s="62">
        <f t="shared" si="1099"/>
        <v>0</v>
      </c>
      <c r="SM172" s="23">
        <v>0</v>
      </c>
      <c r="SN172" s="23">
        <v>0</v>
      </c>
      <c r="SO172" s="68">
        <v>0</v>
      </c>
      <c r="SP172" s="62">
        <f t="shared" si="1100"/>
        <v>0</v>
      </c>
      <c r="SQ172" s="34">
        <f t="shared" si="1101"/>
        <v>0</v>
      </c>
      <c r="SR172" s="143" t="str">
        <f t="shared" si="1102"/>
        <v>AI-01</v>
      </c>
      <c r="SS172" s="143" t="str">
        <f t="shared" si="1103"/>
        <v>B0BLKCB2JY</v>
      </c>
      <c r="ST172" s="143" t="str">
        <f t="shared" si="1104"/>
        <v>FBA76732</v>
      </c>
      <c r="SU172" s="17">
        <f t="shared" si="1105"/>
        <v>2643.2355000934999</v>
      </c>
      <c r="SV172" s="3">
        <v>0</v>
      </c>
      <c r="SW172" s="32">
        <f t="shared" si="1106"/>
        <v>0</v>
      </c>
      <c r="SX172" s="3">
        <v>1</v>
      </c>
      <c r="SY172" s="32">
        <f t="shared" si="1107"/>
        <v>2643.2355000934999</v>
      </c>
      <c r="SZ172" s="3">
        <v>0</v>
      </c>
      <c r="TA172" s="32">
        <f t="shared" si="1108"/>
        <v>0</v>
      </c>
      <c r="TB172" s="3">
        <v>0</v>
      </c>
      <c r="TC172" s="32">
        <f t="shared" si="1109"/>
        <v>0</v>
      </c>
      <c r="TD172" s="58">
        <v>0</v>
      </c>
      <c r="TE172" s="59">
        <f t="shared" si="1110"/>
        <v>0</v>
      </c>
      <c r="TF172" s="58">
        <v>0</v>
      </c>
      <c r="TG172" s="59">
        <f t="shared" si="1111"/>
        <v>0</v>
      </c>
      <c r="TH172" s="58">
        <v>0</v>
      </c>
      <c r="TI172" s="59">
        <f t="shared" si="1112"/>
        <v>0</v>
      </c>
      <c r="TJ172" s="42">
        <f t="shared" si="1113"/>
        <v>1</v>
      </c>
      <c r="TK172" s="92">
        <f t="shared" si="1114"/>
        <v>2643.2355000934999</v>
      </c>
      <c r="TL172" s="141">
        <v>0</v>
      </c>
      <c r="TM172" s="36" t="str">
        <f t="shared" si="1115"/>
        <v>AI-01</v>
      </c>
      <c r="TN172" s="98" t="s">
        <v>294</v>
      </c>
      <c r="TO172" s="17">
        <f t="shared" si="1116"/>
        <v>2643.2355000934999</v>
      </c>
      <c r="TP172" s="100">
        <v>0</v>
      </c>
      <c r="TQ172" s="88">
        <v>0</v>
      </c>
      <c r="TR172" s="3">
        <v>0</v>
      </c>
      <c r="TS172" s="88">
        <v>0</v>
      </c>
      <c r="TT172" s="23">
        <f t="shared" si="1117"/>
        <v>0</v>
      </c>
      <c r="TU172" s="68">
        <f t="shared" si="1118"/>
        <v>0</v>
      </c>
      <c r="TV172" s="68">
        <f t="shared" si="1119"/>
        <v>0</v>
      </c>
      <c r="TW172" s="62">
        <f t="shared" si="1120"/>
        <v>0</v>
      </c>
      <c r="TX172" s="23">
        <v>0</v>
      </c>
      <c r="TY172" s="23">
        <v>0</v>
      </c>
      <c r="TZ172" s="68">
        <v>0</v>
      </c>
      <c r="UA172" s="62">
        <f t="shared" si="1121"/>
        <v>0</v>
      </c>
      <c r="UB172" s="34">
        <f t="shared" si="1122"/>
        <v>0</v>
      </c>
      <c r="UC172" s="143" t="str">
        <f t="shared" si="1123"/>
        <v>AI-01</v>
      </c>
      <c r="UD172" s="143" t="str">
        <f t="shared" si="1124"/>
        <v>B0BLKCB2JY</v>
      </c>
      <c r="UE172" s="143" t="str">
        <f t="shared" si="1125"/>
        <v>FBA76732</v>
      </c>
      <c r="UF172" s="17">
        <f t="shared" si="1126"/>
        <v>2643.2355000934999</v>
      </c>
      <c r="UG172" s="3">
        <v>0</v>
      </c>
      <c r="UH172" s="32">
        <f t="shared" si="1127"/>
        <v>0</v>
      </c>
      <c r="UI172" s="3">
        <v>1</v>
      </c>
      <c r="UJ172" s="32">
        <f t="shared" si="1128"/>
        <v>2643.2355000934999</v>
      </c>
      <c r="UK172" s="3">
        <v>0</v>
      </c>
      <c r="UL172" s="32">
        <f t="shared" si="1129"/>
        <v>0</v>
      </c>
      <c r="UM172" s="3">
        <v>0</v>
      </c>
      <c r="UN172" s="32">
        <f t="shared" si="1130"/>
        <v>0</v>
      </c>
      <c r="UO172" s="58">
        <v>0</v>
      </c>
      <c r="UP172" s="59">
        <f t="shared" si="1131"/>
        <v>0</v>
      </c>
      <c r="UQ172" s="58">
        <v>0</v>
      </c>
      <c r="UR172" s="59">
        <f t="shared" si="1132"/>
        <v>0</v>
      </c>
      <c r="US172" s="58">
        <v>0</v>
      </c>
      <c r="UT172" s="59">
        <f t="shared" si="1133"/>
        <v>0</v>
      </c>
      <c r="UU172" s="42">
        <f t="shared" si="1134"/>
        <v>1</v>
      </c>
      <c r="UV172" s="92">
        <f t="shared" si="1135"/>
        <v>2643.2355000934999</v>
      </c>
      <c r="UW172" s="141">
        <v>0</v>
      </c>
      <c r="UX172" s="36" t="str">
        <f t="shared" si="1136"/>
        <v>AI-01</v>
      </c>
      <c r="UY172" s="98" t="s">
        <v>294</v>
      </c>
      <c r="UZ172" s="17">
        <f t="shared" si="1137"/>
        <v>2643.2355000934999</v>
      </c>
      <c r="VA172" s="100">
        <v>0</v>
      </c>
      <c r="VB172" s="88">
        <v>0</v>
      </c>
      <c r="VC172" s="3">
        <v>0</v>
      </c>
      <c r="VD172" s="88">
        <v>0</v>
      </c>
      <c r="VE172" s="23">
        <f t="shared" si="1048"/>
        <v>0</v>
      </c>
      <c r="VF172" s="68">
        <f t="shared" si="1049"/>
        <v>0</v>
      </c>
      <c r="VG172" s="68">
        <f t="shared" si="1050"/>
        <v>0</v>
      </c>
      <c r="VH172" s="62">
        <f t="shared" si="1051"/>
        <v>0</v>
      </c>
      <c r="VI172" s="23">
        <v>0</v>
      </c>
      <c r="VJ172" s="23">
        <v>0</v>
      </c>
      <c r="VK172" s="68">
        <v>0</v>
      </c>
      <c r="VL172" s="62">
        <f t="shared" si="1138"/>
        <v>0</v>
      </c>
      <c r="VM172" s="34">
        <f t="shared" si="1052"/>
        <v>0</v>
      </c>
      <c r="VN172" s="143" t="str">
        <f t="shared" si="1044"/>
        <v>AI-01</v>
      </c>
      <c r="VO172" s="143" t="str">
        <f t="shared" si="1045"/>
        <v>B0BLKCB2JY</v>
      </c>
      <c r="VP172" s="143" t="str">
        <f t="shared" si="1046"/>
        <v>FBA76732</v>
      </c>
      <c r="VQ172" s="17">
        <f t="shared" si="1053"/>
        <v>2643.2355000934999</v>
      </c>
      <c r="VR172" s="3">
        <v>0</v>
      </c>
      <c r="VS172" s="32">
        <f t="shared" si="1054"/>
        <v>0</v>
      </c>
      <c r="VT172" s="3">
        <v>1</v>
      </c>
      <c r="VU172" s="32">
        <f t="shared" si="1055"/>
        <v>2643.2355000934999</v>
      </c>
      <c r="VV172" s="3">
        <v>0</v>
      </c>
      <c r="VW172" s="32">
        <f t="shared" si="1056"/>
        <v>0</v>
      </c>
      <c r="VX172" s="3">
        <v>0</v>
      </c>
      <c r="VY172" s="32">
        <f t="shared" si="1057"/>
        <v>0</v>
      </c>
      <c r="VZ172" s="58">
        <v>0</v>
      </c>
      <c r="WA172" s="59">
        <f t="shared" si="1058"/>
        <v>0</v>
      </c>
      <c r="WB172" s="58">
        <v>0</v>
      </c>
      <c r="WC172" s="59">
        <f t="shared" si="1059"/>
        <v>0</v>
      </c>
      <c r="WD172" s="58">
        <v>0</v>
      </c>
      <c r="WE172" s="59">
        <f t="shared" si="1060"/>
        <v>0</v>
      </c>
      <c r="WF172" s="42">
        <f t="shared" si="1061"/>
        <v>1</v>
      </c>
      <c r="WG172" s="92">
        <f t="shared" si="1062"/>
        <v>2643.2355000934999</v>
      </c>
      <c r="WH172" s="141">
        <v>0</v>
      </c>
      <c r="WI172" s="36" t="str">
        <f t="shared" si="1047"/>
        <v>AI-01</v>
      </c>
      <c r="WJ172" s="98" t="s">
        <v>294</v>
      </c>
      <c r="WK172" s="17">
        <f t="shared" si="1063"/>
        <v>2643.2355000934999</v>
      </c>
    </row>
    <row r="173" spans="1:609">
      <c r="A173" s="154" t="s">
        <v>40</v>
      </c>
      <c r="B173" s="157" t="s">
        <v>39</v>
      </c>
      <c r="C173" s="152" t="s">
        <v>294</v>
      </c>
      <c r="D173" s="150" t="s">
        <v>669</v>
      </c>
      <c r="E173" s="158" t="s">
        <v>213</v>
      </c>
      <c r="F173" s="165" t="s">
        <v>292</v>
      </c>
      <c r="G173" s="153" t="s">
        <v>311</v>
      </c>
      <c r="H173" s="159" t="s">
        <v>471</v>
      </c>
      <c r="I173" s="159" t="s">
        <v>458</v>
      </c>
      <c r="J173" s="187">
        <v>758.04449867383516</v>
      </c>
      <c r="K173" s="135" t="s">
        <v>193</v>
      </c>
      <c r="L173" s="136">
        <v>7.0800000000000002E-2</v>
      </c>
      <c r="M173" s="120">
        <v>0</v>
      </c>
      <c r="N173" s="137">
        <v>1</v>
      </c>
      <c r="O173" s="120">
        <v>1</v>
      </c>
      <c r="P173" s="122">
        <f t="shared" si="1160"/>
        <v>2</v>
      </c>
      <c r="Q173" s="136">
        <v>9.4899999999999998E-2</v>
      </c>
      <c r="R173" s="120">
        <v>0</v>
      </c>
      <c r="S173" s="138">
        <v>0</v>
      </c>
      <c r="T173" s="120">
        <v>0</v>
      </c>
      <c r="U173" s="122">
        <f t="shared" si="1161"/>
        <v>0</v>
      </c>
      <c r="V173" s="136">
        <v>0.74039999999999995</v>
      </c>
      <c r="W173" s="120">
        <v>0</v>
      </c>
      <c r="X173" s="120">
        <v>1</v>
      </c>
      <c r="Y173" s="120">
        <v>0</v>
      </c>
      <c r="Z173" s="122">
        <f t="shared" si="1162"/>
        <v>1</v>
      </c>
      <c r="AA173" s="116">
        <f t="shared" si="1163"/>
        <v>8.598452278589854E-4</v>
      </c>
      <c r="AB173" s="136">
        <v>0.34439999999999998</v>
      </c>
      <c r="AC173" s="120">
        <v>0</v>
      </c>
      <c r="AD173" s="120">
        <v>3</v>
      </c>
      <c r="AE173" s="120">
        <v>2</v>
      </c>
      <c r="AF173" s="122">
        <f t="shared" si="1164"/>
        <v>5</v>
      </c>
      <c r="AG173" s="116">
        <f t="shared" si="1165"/>
        <v>3.7285607755406414E-3</v>
      </c>
      <c r="AH173" s="114">
        <v>0.30959999999999999</v>
      </c>
      <c r="AI173" s="120">
        <v>0</v>
      </c>
      <c r="AJ173" s="120">
        <v>0</v>
      </c>
      <c r="AK173" s="120">
        <v>0</v>
      </c>
      <c r="AL173" s="122">
        <f t="shared" si="1166"/>
        <v>0</v>
      </c>
      <c r="AM173" s="116">
        <f t="shared" si="1167"/>
        <v>0</v>
      </c>
      <c r="AN173" s="114">
        <v>1</v>
      </c>
      <c r="AO173" s="120">
        <v>0</v>
      </c>
      <c r="AP173" s="120">
        <v>0</v>
      </c>
      <c r="AQ173" s="122">
        <f t="shared" si="1168"/>
        <v>0</v>
      </c>
      <c r="AR173" s="123" t="e">
        <f>AQ173*#REF!</f>
        <v>#REF!</v>
      </c>
      <c r="AS173" s="116" t="e">
        <f t="shared" si="1169"/>
        <v>#REF!</v>
      </c>
      <c r="AT173" s="114">
        <v>0.99309999999999998</v>
      </c>
      <c r="AU173" s="120">
        <v>0</v>
      </c>
      <c r="AV173" s="120">
        <v>0</v>
      </c>
      <c r="AW173" s="122">
        <f t="shared" si="1170"/>
        <v>0</v>
      </c>
      <c r="AX173" s="123" t="e">
        <f>AW173*#REF!</f>
        <v>#REF!</v>
      </c>
      <c r="AY173" s="116" t="e">
        <f t="shared" si="1171"/>
        <v>#REF!</v>
      </c>
      <c r="AZ173" s="114">
        <v>0.998</v>
      </c>
      <c r="BA173" s="120">
        <v>0</v>
      </c>
      <c r="BB173" s="120">
        <v>0</v>
      </c>
      <c r="BC173" s="122">
        <f t="shared" si="1172"/>
        <v>0</v>
      </c>
      <c r="BD173" s="123" t="e">
        <f>BC173*#REF!</f>
        <v>#REF!</v>
      </c>
      <c r="BE173" s="116" t="e">
        <f t="shared" si="1173"/>
        <v>#REF!</v>
      </c>
      <c r="BF173" s="114">
        <v>0.98509999999999998</v>
      </c>
      <c r="BG173" s="120">
        <v>0</v>
      </c>
      <c r="BH173" s="120">
        <v>0</v>
      </c>
      <c r="BI173" s="122">
        <f t="shared" si="1174"/>
        <v>0</v>
      </c>
      <c r="BJ173" s="123" t="e">
        <f>BI173*#REF!</f>
        <v>#REF!</v>
      </c>
      <c r="BK173" s="115" t="e">
        <f t="shared" si="1175"/>
        <v>#REF!</v>
      </c>
      <c r="BL173" s="114">
        <v>0.99890000000000001</v>
      </c>
      <c r="BM173" s="120">
        <v>0</v>
      </c>
      <c r="BN173" s="120">
        <v>2</v>
      </c>
      <c r="BO173" s="122">
        <f t="shared" si="1176"/>
        <v>2</v>
      </c>
      <c r="BP173" s="123" t="e">
        <f>BO173*#REF!</f>
        <v>#REF!</v>
      </c>
      <c r="BQ173" s="115" t="e">
        <f t="shared" si="1177"/>
        <v>#REF!</v>
      </c>
      <c r="BR173" s="114">
        <v>0.9919</v>
      </c>
      <c r="BS173" s="120">
        <v>0</v>
      </c>
      <c r="BT173" s="120">
        <v>30</v>
      </c>
      <c r="BU173" s="120">
        <v>44970</v>
      </c>
      <c r="BV173" s="120">
        <v>0</v>
      </c>
      <c r="BW173" s="120">
        <v>0</v>
      </c>
      <c r="BX173" s="120">
        <v>3</v>
      </c>
      <c r="BY173" s="120">
        <v>4047</v>
      </c>
      <c r="BZ173" s="122">
        <f t="shared" si="1178"/>
        <v>33</v>
      </c>
      <c r="CA173" s="122">
        <f t="shared" si="1179"/>
        <v>49017</v>
      </c>
      <c r="CB173" s="115">
        <f t="shared" si="1180"/>
        <v>5.9906357332987397E-3</v>
      </c>
      <c r="CC173" s="123" t="e">
        <f>BZ173*#REF!</f>
        <v>#REF!</v>
      </c>
      <c r="CD173" s="120">
        <v>16</v>
      </c>
      <c r="CE173" s="120">
        <v>25484</v>
      </c>
      <c r="CF173" s="120">
        <v>0</v>
      </c>
      <c r="CG173" s="120">
        <v>0</v>
      </c>
      <c r="CH173" s="120">
        <v>5</v>
      </c>
      <c r="CI173" s="120">
        <v>6745</v>
      </c>
      <c r="CJ173" s="122">
        <f t="shared" si="1181"/>
        <v>21</v>
      </c>
      <c r="CK173" s="122">
        <f t="shared" si="1182"/>
        <v>32229</v>
      </c>
      <c r="CL173" s="116">
        <f t="shared" si="1183"/>
        <v>4.3502922073822697E-3</v>
      </c>
      <c r="CM173" s="123" t="e">
        <f>CJ173*#REF!</f>
        <v>#REF!</v>
      </c>
      <c r="CN173" s="120">
        <v>27</v>
      </c>
      <c r="CO173" s="120">
        <v>42049.93</v>
      </c>
      <c r="CP173" s="120">
        <v>0</v>
      </c>
      <c r="CQ173" s="120">
        <v>0</v>
      </c>
      <c r="CR173" s="120">
        <v>3</v>
      </c>
      <c r="CS173" s="120">
        <v>4413</v>
      </c>
      <c r="CT173" s="122">
        <f t="shared" si="1184"/>
        <v>30</v>
      </c>
      <c r="CU173" s="122">
        <f t="shared" si="1185"/>
        <v>46462.93</v>
      </c>
      <c r="CV173" s="116">
        <f t="shared" si="1186"/>
        <v>6.5664914752141049E-3</v>
      </c>
      <c r="CW173" s="123" t="e">
        <f>CT173*#REF!</f>
        <v>#REF!</v>
      </c>
      <c r="CX173" s="120">
        <v>49</v>
      </c>
      <c r="CY173" s="120">
        <v>77000.17</v>
      </c>
      <c r="CZ173" s="120">
        <v>0</v>
      </c>
      <c r="DA173" s="120">
        <v>0</v>
      </c>
      <c r="DB173" s="122">
        <f t="shared" si="1187"/>
        <v>49</v>
      </c>
      <c r="DC173" s="122">
        <f t="shared" si="1188"/>
        <v>77000.17</v>
      </c>
      <c r="DD173" s="116">
        <f t="shared" si="1189"/>
        <v>1.0061218538090298E-2</v>
      </c>
      <c r="DE173" s="122">
        <v>3491</v>
      </c>
      <c r="DF173" s="122">
        <v>65</v>
      </c>
      <c r="DG173" s="122">
        <v>98595</v>
      </c>
      <c r="DH173" s="123" t="e">
        <f>DB173*#REF!</f>
        <v>#REF!</v>
      </c>
      <c r="DI173" s="120">
        <v>39</v>
      </c>
      <c r="DJ173" s="120">
        <v>60852.58</v>
      </c>
      <c r="DK173" s="120">
        <v>0</v>
      </c>
      <c r="DL173" s="120">
        <v>0</v>
      </c>
      <c r="DM173" s="122">
        <f t="shared" si="1190"/>
        <v>39</v>
      </c>
      <c r="DN173" s="122">
        <f t="shared" si="1191"/>
        <v>60852.58</v>
      </c>
      <c r="DO173" s="122">
        <f t="shared" si="1192"/>
        <v>51569.983050847462</v>
      </c>
      <c r="DP173" s="116">
        <f t="shared" si="1193"/>
        <v>6.9699248729848907E-3</v>
      </c>
      <c r="DQ173" s="122">
        <v>2729</v>
      </c>
      <c r="DR173" s="122">
        <v>42</v>
      </c>
      <c r="DS173" s="122">
        <v>63813</v>
      </c>
      <c r="DT173" s="116">
        <f t="shared" si="1194"/>
        <v>6.3699596754490722E-3</v>
      </c>
      <c r="DU173" s="123" t="e">
        <f>DM173*#REF!</f>
        <v>#REF!</v>
      </c>
      <c r="DV173" s="117">
        <f t="shared" si="1195"/>
        <v>-0.35384615384615387</v>
      </c>
      <c r="DW173" s="117">
        <f t="shared" si="1196"/>
        <v>-0.20408163265306123</v>
      </c>
      <c r="DX173" s="123">
        <v>12176.66</v>
      </c>
      <c r="DY173" s="122">
        <v>45</v>
      </c>
      <c r="DZ173" s="123">
        <v>71984.77</v>
      </c>
      <c r="EA173" s="116">
        <f t="shared" si="1197"/>
        <v>0.1691560589830321</v>
      </c>
      <c r="EB173" s="116">
        <f t="shared" si="1198"/>
        <v>0.23611913907347887</v>
      </c>
      <c r="EC173" s="116" t="s">
        <v>461</v>
      </c>
      <c r="ED173" s="116" t="s">
        <v>461</v>
      </c>
      <c r="EE173" s="120">
        <v>2</v>
      </c>
      <c r="EF173" s="120">
        <v>2997</v>
      </c>
      <c r="EG173" s="120">
        <v>0</v>
      </c>
      <c r="EH173" s="120">
        <v>0</v>
      </c>
      <c r="EI173" s="122">
        <f t="shared" si="1199"/>
        <v>2</v>
      </c>
      <c r="EJ173" s="122">
        <f t="shared" si="1200"/>
        <v>2997</v>
      </c>
      <c r="EK173" s="122">
        <f t="shared" si="1201"/>
        <v>2539.8305084745766</v>
      </c>
      <c r="EL173" s="117">
        <f t="shared" si="1202"/>
        <v>3.0409022292179503E-4</v>
      </c>
      <c r="EM173" s="122">
        <v>325</v>
      </c>
      <c r="EN173" s="122">
        <v>2</v>
      </c>
      <c r="EO173" s="122">
        <v>2997</v>
      </c>
      <c r="EP173" s="117">
        <f t="shared" si="1203"/>
        <v>2.6463662618588689E-4</v>
      </c>
      <c r="EQ173" s="123" t="e">
        <f>EI173*#REF!</f>
        <v>#REF!</v>
      </c>
      <c r="ER173" s="116">
        <f t="shared" si="1204"/>
        <v>-0.95238095238095233</v>
      </c>
      <c r="ES173" s="116">
        <f t="shared" si="1205"/>
        <v>-0.94871794871794868</v>
      </c>
      <c r="ET173" s="117"/>
      <c r="EU173" s="117"/>
      <c r="EV173" s="120">
        <v>3</v>
      </c>
      <c r="EW173" s="120">
        <v>4816</v>
      </c>
      <c r="EX173" s="120">
        <v>0</v>
      </c>
      <c r="EY173" s="120">
        <v>0</v>
      </c>
      <c r="EZ173" s="122">
        <f t="shared" si="1206"/>
        <v>3</v>
      </c>
      <c r="FA173" s="122">
        <f t="shared" si="1207"/>
        <v>4816</v>
      </c>
      <c r="FB173" s="124">
        <f t="shared" si="1208"/>
        <v>4081.3559322033902</v>
      </c>
      <c r="FC173" s="117">
        <f t="shared" si="1209"/>
        <v>4.7024599141948697E-4</v>
      </c>
      <c r="FD173" s="122">
        <v>432</v>
      </c>
      <c r="FE173" s="122">
        <v>5</v>
      </c>
      <c r="FF173" s="122">
        <v>6385</v>
      </c>
      <c r="FG173" s="117">
        <f t="shared" si="1210"/>
        <v>4.8580239828051975E-4</v>
      </c>
      <c r="FH173" s="123" t="e">
        <f>EZ173*#REF!</f>
        <v>#REF!</v>
      </c>
      <c r="FI173" s="120">
        <v>0</v>
      </c>
      <c r="FJ173" s="120">
        <v>0</v>
      </c>
      <c r="FK173" s="120">
        <v>0</v>
      </c>
      <c r="FL173" s="120">
        <v>0</v>
      </c>
      <c r="FM173" s="122">
        <f t="shared" si="1211"/>
        <v>0</v>
      </c>
      <c r="FN173" s="122">
        <f t="shared" si="1212"/>
        <v>0</v>
      </c>
      <c r="FO173" s="124">
        <f t="shared" si="1213"/>
        <v>0</v>
      </c>
      <c r="FP173" s="117">
        <f t="shared" si="1214"/>
        <v>0</v>
      </c>
      <c r="FQ173" s="122">
        <v>0</v>
      </c>
      <c r="FR173" s="122">
        <v>0</v>
      </c>
      <c r="FS173" s="118">
        <v>0</v>
      </c>
      <c r="FT173" s="117">
        <f t="shared" si="1215"/>
        <v>0</v>
      </c>
      <c r="FU173" s="123" t="e">
        <f>FM173*#REF!</f>
        <v>#REF!</v>
      </c>
      <c r="FV173" s="120">
        <v>0</v>
      </c>
      <c r="FW173" s="120">
        <v>0</v>
      </c>
      <c r="FX173" s="120">
        <v>0</v>
      </c>
      <c r="FY173" s="120">
        <v>0</v>
      </c>
      <c r="FZ173" s="122">
        <f t="shared" si="1216"/>
        <v>0</v>
      </c>
      <c r="GA173" s="122">
        <f t="shared" si="1217"/>
        <v>0</v>
      </c>
      <c r="GB173" s="124">
        <f t="shared" si="1218"/>
        <v>0</v>
      </c>
      <c r="GC173" s="117">
        <f t="shared" si="1219"/>
        <v>0</v>
      </c>
      <c r="GD173" s="122">
        <v>0</v>
      </c>
      <c r="GE173" s="122">
        <v>0</v>
      </c>
      <c r="GF173" s="118">
        <v>0</v>
      </c>
      <c r="GG173" s="117">
        <f t="shared" si="1220"/>
        <v>0</v>
      </c>
      <c r="GH173" s="123">
        <f t="shared" si="1221"/>
        <v>0</v>
      </c>
      <c r="GI173" s="120">
        <v>0</v>
      </c>
      <c r="GJ173" s="120">
        <v>0</v>
      </c>
      <c r="GK173" s="120"/>
      <c r="GL173" s="120"/>
      <c r="GM173" s="122">
        <f t="shared" si="1222"/>
        <v>0</v>
      </c>
      <c r="GN173" s="122">
        <f t="shared" si="1223"/>
        <v>0</v>
      </c>
      <c r="GO173" s="124">
        <f t="shared" si="1224"/>
        <v>0</v>
      </c>
      <c r="GP173" s="117">
        <f t="shared" si="1225"/>
        <v>0</v>
      </c>
      <c r="GQ173" s="122">
        <v>0</v>
      </c>
      <c r="GR173" s="122">
        <v>0</v>
      </c>
      <c r="GS173" s="118">
        <v>0</v>
      </c>
      <c r="GT173" s="117">
        <f t="shared" si="1226"/>
        <v>0</v>
      </c>
      <c r="GU173" s="123">
        <f t="shared" si="1227"/>
        <v>0</v>
      </c>
      <c r="GV173" s="120">
        <v>0</v>
      </c>
      <c r="GW173" s="120">
        <v>0</v>
      </c>
      <c r="GX173" s="120"/>
      <c r="GY173" s="120"/>
      <c r="GZ173" s="122">
        <f t="shared" si="1228"/>
        <v>0</v>
      </c>
      <c r="HA173" s="122">
        <f t="shared" si="1229"/>
        <v>0</v>
      </c>
      <c r="HB173" s="124">
        <f t="shared" si="1230"/>
        <v>0</v>
      </c>
      <c r="HC173" s="117">
        <f t="shared" si="1231"/>
        <v>0</v>
      </c>
      <c r="HD173" s="122">
        <v>9</v>
      </c>
      <c r="HE173" s="122">
        <v>0</v>
      </c>
      <c r="HF173" s="118">
        <v>0</v>
      </c>
      <c r="HG173" s="117">
        <f t="shared" si="1232"/>
        <v>0</v>
      </c>
      <c r="HH173" s="123">
        <f t="shared" si="1233"/>
        <v>0</v>
      </c>
      <c r="HI173" s="120">
        <v>0</v>
      </c>
      <c r="HJ173" s="120">
        <v>0</v>
      </c>
      <c r="HK173" s="120"/>
      <c r="HL173" s="120"/>
      <c r="HM173" s="122">
        <f t="shared" si="1234"/>
        <v>0</v>
      </c>
      <c r="HN173" s="122">
        <f t="shared" si="1235"/>
        <v>0</v>
      </c>
      <c r="HO173" s="124">
        <f t="shared" si="1236"/>
        <v>0</v>
      </c>
      <c r="HP173" s="117">
        <f t="shared" si="1237"/>
        <v>0</v>
      </c>
      <c r="HQ173" s="122">
        <v>163</v>
      </c>
      <c r="HR173" s="122">
        <v>0</v>
      </c>
      <c r="HS173" s="118">
        <v>0</v>
      </c>
      <c r="HT173" s="117">
        <f t="shared" si="1238"/>
        <v>0</v>
      </c>
      <c r="HU173" s="123">
        <f t="shared" si="1239"/>
        <v>0</v>
      </c>
      <c r="HV173" s="120">
        <v>1</v>
      </c>
      <c r="HW173" s="120">
        <v>1680</v>
      </c>
      <c r="HX173" s="120">
        <v>0</v>
      </c>
      <c r="HY173">
        <v>0</v>
      </c>
      <c r="HZ173" s="122">
        <f t="shared" si="1240"/>
        <v>1</v>
      </c>
      <c r="IA173" s="122">
        <f t="shared" si="1241"/>
        <v>1680</v>
      </c>
      <c r="IB173" s="124">
        <f t="shared" si="1242"/>
        <v>1423.7288135593221</v>
      </c>
      <c r="IC173" s="117">
        <f t="shared" si="1243"/>
        <v>1.3696163667863956E-4</v>
      </c>
      <c r="ID173" s="122">
        <v>68</v>
      </c>
      <c r="IE173" s="122">
        <v>1</v>
      </c>
      <c r="IF173" s="118">
        <v>1680</v>
      </c>
      <c r="IG173" s="117">
        <f t="shared" si="1244"/>
        <v>9.2988809793050087E-4</v>
      </c>
      <c r="IH173" s="123">
        <f t="shared" si="1245"/>
        <v>1362.7750286738351</v>
      </c>
      <c r="II173" s="120">
        <v>0</v>
      </c>
      <c r="IJ173" s="127">
        <v>0</v>
      </c>
      <c r="IK173" s="120">
        <v>0</v>
      </c>
      <c r="IL173" s="127">
        <v>0</v>
      </c>
      <c r="IM173" s="122">
        <f t="shared" si="1246"/>
        <v>0</v>
      </c>
      <c r="IN173" s="118">
        <f t="shared" si="1247"/>
        <v>0</v>
      </c>
      <c r="IO173" s="118">
        <f t="shared" si="1248"/>
        <v>0</v>
      </c>
      <c r="IP173" s="117">
        <f t="shared" si="1249"/>
        <v>0</v>
      </c>
      <c r="IQ173" s="122" t="s">
        <v>646</v>
      </c>
      <c r="IR173" s="122">
        <v>0</v>
      </c>
      <c r="IS173" s="118">
        <v>0</v>
      </c>
      <c r="IT173" s="117">
        <f t="shared" si="1250"/>
        <v>0</v>
      </c>
      <c r="IU173" s="123">
        <f t="shared" si="1251"/>
        <v>0</v>
      </c>
      <c r="IV173" s="146" t="str">
        <f t="shared" si="1252"/>
        <v>AM-C22</v>
      </c>
      <c r="IW173" s="146" t="str">
        <f t="shared" si="1253"/>
        <v>B0BLKCSJ7Z</v>
      </c>
      <c r="IX173" s="146" t="str">
        <f t="shared" si="1254"/>
        <v>FBA76725</v>
      </c>
      <c r="IY173" s="121">
        <v>1362.7750286738351</v>
      </c>
      <c r="IZ173" s="120">
        <v>0</v>
      </c>
      <c r="JA173" s="128">
        <f t="shared" si="1255"/>
        <v>0</v>
      </c>
      <c r="JB173" s="120">
        <v>3</v>
      </c>
      <c r="JC173" s="128">
        <f t="shared" si="1256"/>
        <v>4088.3250860215053</v>
      </c>
      <c r="JD173" s="120">
        <v>0</v>
      </c>
      <c r="JE173" s="128">
        <f t="shared" si="1257"/>
        <v>0</v>
      </c>
      <c r="JF173" s="120">
        <v>0</v>
      </c>
      <c r="JG173" s="128">
        <f t="shared" si="1258"/>
        <v>0</v>
      </c>
      <c r="JH173" s="129">
        <v>0</v>
      </c>
      <c r="JI173" s="130">
        <f t="shared" si="1259"/>
        <v>0</v>
      </c>
      <c r="JJ173" s="129">
        <v>0</v>
      </c>
      <c r="JK173" s="130">
        <f t="shared" si="1260"/>
        <v>0</v>
      </c>
      <c r="JL173" s="129">
        <v>0</v>
      </c>
      <c r="JM173" s="130">
        <f t="shared" si="1261"/>
        <v>0</v>
      </c>
      <c r="JN173" s="131">
        <f t="shared" si="1262"/>
        <v>3</v>
      </c>
      <c r="JO173" s="132">
        <f t="shared" si="1263"/>
        <v>4088.3250860215053</v>
      </c>
      <c r="JP173" s="125" t="str">
        <f t="shared" si="1264"/>
        <v>AM-C22</v>
      </c>
      <c r="JQ173" s="125" t="str">
        <f t="shared" si="1265"/>
        <v>EOL</v>
      </c>
      <c r="JR173" s="121">
        <v>1362.7750286738351</v>
      </c>
      <c r="JS173" s="120">
        <v>0</v>
      </c>
      <c r="JT173" s="127">
        <v>0</v>
      </c>
      <c r="JU173" s="120">
        <v>0</v>
      </c>
      <c r="JV173" s="127">
        <v>0</v>
      </c>
      <c r="JW173" s="122">
        <f t="shared" si="1266"/>
        <v>0</v>
      </c>
      <c r="JX173" s="118">
        <f t="shared" si="1267"/>
        <v>0</v>
      </c>
      <c r="JY173" s="118">
        <f t="shared" si="1268"/>
        <v>0</v>
      </c>
      <c r="JZ173" s="117">
        <f t="shared" si="1269"/>
        <v>0</v>
      </c>
      <c r="KA173" s="122" t="s">
        <v>646</v>
      </c>
      <c r="KB173" s="122">
        <v>0</v>
      </c>
      <c r="KC173" s="118">
        <v>0</v>
      </c>
      <c r="KD173" s="117">
        <f t="shared" si="1270"/>
        <v>0</v>
      </c>
      <c r="KE173" s="123">
        <f t="shared" si="1271"/>
        <v>0</v>
      </c>
      <c r="KF173" s="146" t="str">
        <f t="shared" si="1272"/>
        <v>AM-C22</v>
      </c>
      <c r="KG173" s="146">
        <f>AK173</f>
        <v>0</v>
      </c>
      <c r="KH173" s="146" t="str">
        <f t="shared" si="1273"/>
        <v>FBA76725</v>
      </c>
      <c r="KI173" s="121">
        <v>1362.7750286738351</v>
      </c>
      <c r="KJ173" s="120">
        <v>0</v>
      </c>
      <c r="KK173" s="128">
        <f t="shared" si="1274"/>
        <v>0</v>
      </c>
      <c r="KL173" s="120">
        <v>3</v>
      </c>
      <c r="KM173" s="128">
        <f t="shared" si="1275"/>
        <v>4088.3250860215053</v>
      </c>
      <c r="KN173" s="120">
        <v>0</v>
      </c>
      <c r="KO173" s="128">
        <f t="shared" si="1276"/>
        <v>0</v>
      </c>
      <c r="KP173" s="120">
        <v>0</v>
      </c>
      <c r="KQ173" s="128">
        <f t="shared" si="1277"/>
        <v>0</v>
      </c>
      <c r="KR173" s="129">
        <v>0</v>
      </c>
      <c r="KS173" s="130">
        <f t="shared" si="1278"/>
        <v>0</v>
      </c>
      <c r="KT173" s="129">
        <v>0</v>
      </c>
      <c r="KU173" s="130">
        <f t="shared" si="1279"/>
        <v>0</v>
      </c>
      <c r="KV173" s="129">
        <v>0</v>
      </c>
      <c r="KW173" s="130">
        <f t="shared" si="1280"/>
        <v>0</v>
      </c>
      <c r="KX173" s="131">
        <f t="shared" si="1281"/>
        <v>3</v>
      </c>
      <c r="KY173" s="132">
        <f t="shared" si="1282"/>
        <v>4088.3250860215053</v>
      </c>
      <c r="KZ173" s="125" t="str">
        <f t="shared" si="1283"/>
        <v>AM-C22</v>
      </c>
      <c r="LA173" s="125">
        <f>AM173</f>
        <v>0</v>
      </c>
      <c r="LB173" s="121">
        <v>1362.7750286738351</v>
      </c>
      <c r="LC173" s="100">
        <v>0</v>
      </c>
      <c r="LD173" s="88">
        <v>0</v>
      </c>
      <c r="LE173" s="3">
        <v>0</v>
      </c>
      <c r="LF173" s="88">
        <v>0</v>
      </c>
      <c r="LG173" s="23">
        <f t="shared" si="1284"/>
        <v>0</v>
      </c>
      <c r="LH173" s="68">
        <f t="shared" si="1285"/>
        <v>0</v>
      </c>
      <c r="LI173" s="68">
        <f t="shared" si="1286"/>
        <v>0</v>
      </c>
      <c r="LJ173" s="62">
        <f t="shared" si="1287"/>
        <v>0</v>
      </c>
      <c r="LK173" s="23" t="s">
        <v>646</v>
      </c>
      <c r="LL173" s="23">
        <v>0</v>
      </c>
      <c r="LM173" s="68">
        <v>0</v>
      </c>
      <c r="LN173" s="62">
        <f t="shared" si="1288"/>
        <v>0</v>
      </c>
      <c r="LO173" s="34">
        <f t="shared" si="1289"/>
        <v>0</v>
      </c>
      <c r="LP173" s="143" t="str">
        <f t="shared" si="1290"/>
        <v>AM-C22</v>
      </c>
      <c r="LQ173" s="146">
        <f>BU173</f>
        <v>44970</v>
      </c>
      <c r="LR173" s="143" t="str">
        <f t="shared" si="1291"/>
        <v>FBA76725</v>
      </c>
      <c r="LS173" s="17">
        <v>758.04449867383516</v>
      </c>
      <c r="LT173" s="3">
        <v>0</v>
      </c>
      <c r="LU173" s="32">
        <f t="shared" si="1292"/>
        <v>0</v>
      </c>
      <c r="LV173" s="3">
        <v>3</v>
      </c>
      <c r="LW173" s="32">
        <f t="shared" si="1293"/>
        <v>2274.1334960215054</v>
      </c>
      <c r="LX173" s="3">
        <v>0</v>
      </c>
      <c r="LY173" s="32">
        <f t="shared" si="1294"/>
        <v>0</v>
      </c>
      <c r="LZ173" s="3">
        <v>0</v>
      </c>
      <c r="MA173" s="32">
        <f t="shared" si="1295"/>
        <v>0</v>
      </c>
      <c r="MB173" s="58">
        <v>0</v>
      </c>
      <c r="MC173" s="59">
        <f t="shared" si="1296"/>
        <v>0</v>
      </c>
      <c r="MD173" s="58">
        <v>0</v>
      </c>
      <c r="ME173" s="59">
        <f t="shared" si="1297"/>
        <v>0</v>
      </c>
      <c r="MF173" s="58">
        <v>0</v>
      </c>
      <c r="MG173" s="59">
        <f t="shared" si="1298"/>
        <v>0</v>
      </c>
      <c r="MH173" s="42">
        <f t="shared" si="1299"/>
        <v>3</v>
      </c>
      <c r="MI173" s="10">
        <f t="shared" si="1300"/>
        <v>2274.1334960215054</v>
      </c>
      <c r="MJ173" s="36" t="str">
        <f t="shared" si="1301"/>
        <v>AM-C22</v>
      </c>
      <c r="MK173" s="98" t="s">
        <v>294</v>
      </c>
      <c r="ML173" s="17">
        <v>758.04449867383516</v>
      </c>
      <c r="MM173" s="100">
        <v>0</v>
      </c>
      <c r="MN173" s="88">
        <v>0</v>
      </c>
      <c r="MO173" s="3">
        <v>0</v>
      </c>
      <c r="MP173" s="88">
        <v>0</v>
      </c>
      <c r="MQ173" s="23">
        <f t="shared" si="1302"/>
        <v>0</v>
      </c>
      <c r="MR173" s="68">
        <f t="shared" si="1303"/>
        <v>0</v>
      </c>
      <c r="MS173" s="68">
        <f t="shared" si="1304"/>
        <v>0</v>
      </c>
      <c r="MT173" s="62">
        <f t="shared" si="1305"/>
        <v>0</v>
      </c>
      <c r="MU173" s="23" t="s">
        <v>646</v>
      </c>
      <c r="MV173" s="23">
        <v>0</v>
      </c>
      <c r="MW173" s="68">
        <v>0</v>
      </c>
      <c r="MX173" s="62">
        <f t="shared" si="1306"/>
        <v>0</v>
      </c>
      <c r="MY173" s="34">
        <f t="shared" si="1307"/>
        <v>0</v>
      </c>
      <c r="MZ173" s="143" t="str">
        <f t="shared" si="1308"/>
        <v>AM-C22</v>
      </c>
      <c r="NA173" s="143" t="str">
        <f t="shared" si="1309"/>
        <v>B0BLKCSJ7Z</v>
      </c>
      <c r="NB173" s="143" t="str">
        <f t="shared" si="1310"/>
        <v>FBA76725</v>
      </c>
      <c r="NC173" s="17">
        <f t="shared" si="1311"/>
        <v>758.04449867383516</v>
      </c>
      <c r="ND173" s="3">
        <v>0</v>
      </c>
      <c r="NE173" s="32">
        <f t="shared" si="1312"/>
        <v>0</v>
      </c>
      <c r="NF173" s="3">
        <v>3</v>
      </c>
      <c r="NG173" s="32">
        <f t="shared" si="1313"/>
        <v>2274.1334960215054</v>
      </c>
      <c r="NH173" s="3">
        <v>0</v>
      </c>
      <c r="NI173" s="32">
        <f t="shared" si="1314"/>
        <v>0</v>
      </c>
      <c r="NJ173" s="3">
        <v>0</v>
      </c>
      <c r="NK173" s="32">
        <f t="shared" si="1315"/>
        <v>0</v>
      </c>
      <c r="NL173" s="58">
        <v>0</v>
      </c>
      <c r="NM173" s="59">
        <f t="shared" si="1316"/>
        <v>0</v>
      </c>
      <c r="NN173" s="58">
        <v>0</v>
      </c>
      <c r="NO173" s="59">
        <f t="shared" si="1317"/>
        <v>0</v>
      </c>
      <c r="NP173" s="58">
        <v>0</v>
      </c>
      <c r="NQ173" s="59">
        <f t="shared" si="1318"/>
        <v>0</v>
      </c>
      <c r="NR173" s="42">
        <f t="shared" si="1319"/>
        <v>3</v>
      </c>
      <c r="NS173" s="92">
        <f t="shared" si="1320"/>
        <v>2274.1334960215054</v>
      </c>
      <c r="NT173" s="141">
        <v>0</v>
      </c>
      <c r="NU173" s="36" t="str">
        <f t="shared" si="1321"/>
        <v>AM-C22</v>
      </c>
      <c r="NV173" s="98" t="s">
        <v>294</v>
      </c>
      <c r="NW173" s="17">
        <v>758.04449867383516</v>
      </c>
      <c r="NX173" s="100">
        <v>0</v>
      </c>
      <c r="NY173" s="88">
        <v>0</v>
      </c>
      <c r="NZ173" s="3">
        <v>0</v>
      </c>
      <c r="OA173" s="88">
        <v>0</v>
      </c>
      <c r="OB173" s="23">
        <f t="shared" si="1322"/>
        <v>0</v>
      </c>
      <c r="OC173" s="68">
        <f t="shared" si="1323"/>
        <v>0</v>
      </c>
      <c r="OD173" s="68">
        <f t="shared" si="1324"/>
        <v>0</v>
      </c>
      <c r="OE173" s="62">
        <f t="shared" si="1325"/>
        <v>0</v>
      </c>
      <c r="OF173" s="23" t="s">
        <v>646</v>
      </c>
      <c r="OG173" s="23">
        <v>0</v>
      </c>
      <c r="OH173" s="68">
        <v>0</v>
      </c>
      <c r="OI173" s="62">
        <f t="shared" si="1326"/>
        <v>0</v>
      </c>
      <c r="OJ173" s="34">
        <f t="shared" si="1327"/>
        <v>0</v>
      </c>
      <c r="OK173" s="143" t="str">
        <f t="shared" si="1328"/>
        <v>AM-C22</v>
      </c>
      <c r="OL173" s="143" t="str">
        <f t="shared" si="1329"/>
        <v>B0BLKCSJ7Z</v>
      </c>
      <c r="OM173" s="143" t="str">
        <f t="shared" si="1330"/>
        <v>FBA76725</v>
      </c>
      <c r="ON173" s="17">
        <f t="shared" si="1331"/>
        <v>758.04449867383516</v>
      </c>
      <c r="OO173" s="3">
        <v>0</v>
      </c>
      <c r="OP173" s="32">
        <f t="shared" si="1332"/>
        <v>0</v>
      </c>
      <c r="OQ173" s="3">
        <v>3</v>
      </c>
      <c r="OR173" s="32">
        <f t="shared" si="1333"/>
        <v>2274.1334960215054</v>
      </c>
      <c r="OS173" s="3">
        <v>0</v>
      </c>
      <c r="OT173" s="32">
        <f t="shared" si="1334"/>
        <v>0</v>
      </c>
      <c r="OU173" s="3">
        <v>0</v>
      </c>
      <c r="OV173" s="32">
        <f t="shared" si="1335"/>
        <v>0</v>
      </c>
      <c r="OW173" s="58">
        <v>0</v>
      </c>
      <c r="OX173" s="59">
        <f t="shared" si="1336"/>
        <v>0</v>
      </c>
      <c r="OY173" s="58">
        <v>0</v>
      </c>
      <c r="OZ173" s="59">
        <f t="shared" si="1337"/>
        <v>0</v>
      </c>
      <c r="PA173" s="58">
        <v>0</v>
      </c>
      <c r="PB173" s="59">
        <f t="shared" si="1338"/>
        <v>0</v>
      </c>
      <c r="PC173" s="42">
        <f t="shared" si="1339"/>
        <v>3</v>
      </c>
      <c r="PD173" s="92">
        <f t="shared" si="1340"/>
        <v>2274.1334960215054</v>
      </c>
      <c r="PE173" s="141">
        <v>0</v>
      </c>
      <c r="PF173" s="36" t="str">
        <f t="shared" si="1341"/>
        <v>AM-C22</v>
      </c>
      <c r="PG173" s="98" t="s">
        <v>294</v>
      </c>
      <c r="PH173" s="17">
        <v>758.04449867383516</v>
      </c>
      <c r="PI173" s="100">
        <v>0</v>
      </c>
      <c r="PJ173" s="88">
        <v>0</v>
      </c>
      <c r="PK173" s="3">
        <v>0</v>
      </c>
      <c r="PL173" s="88">
        <v>0</v>
      </c>
      <c r="PM173" s="23">
        <f t="shared" si="1342"/>
        <v>0</v>
      </c>
      <c r="PN173" s="68">
        <f t="shared" si="1343"/>
        <v>0</v>
      </c>
      <c r="PO173" s="68">
        <f t="shared" si="1344"/>
        <v>0</v>
      </c>
      <c r="PP173" s="62">
        <f t="shared" si="1345"/>
        <v>0</v>
      </c>
      <c r="PQ173" s="23" t="s">
        <v>646</v>
      </c>
      <c r="PR173" s="23">
        <v>0</v>
      </c>
      <c r="PS173" s="68">
        <v>0</v>
      </c>
      <c r="PT173" s="62">
        <f t="shared" si="1346"/>
        <v>0</v>
      </c>
      <c r="PU173" s="34">
        <f t="shared" si="1347"/>
        <v>0</v>
      </c>
      <c r="PV173" s="143" t="str">
        <f t="shared" si="1348"/>
        <v>AM-C22</v>
      </c>
      <c r="PW173" s="143" t="str">
        <f t="shared" si="1349"/>
        <v>B0BLKCSJ7Z</v>
      </c>
      <c r="PX173" s="143" t="str">
        <f t="shared" si="1350"/>
        <v>FBA76725</v>
      </c>
      <c r="PY173" s="17">
        <f t="shared" si="1351"/>
        <v>758.04449867383516</v>
      </c>
      <c r="PZ173" s="3">
        <v>0</v>
      </c>
      <c r="QA173" s="32">
        <f t="shared" si="1352"/>
        <v>0</v>
      </c>
      <c r="QB173" s="3"/>
      <c r="QC173" s="32">
        <f t="shared" si="1353"/>
        <v>0</v>
      </c>
      <c r="QD173" s="3">
        <v>0</v>
      </c>
      <c r="QE173" s="32">
        <f t="shared" si="1354"/>
        <v>0</v>
      </c>
      <c r="QF173" s="3">
        <v>0</v>
      </c>
      <c r="QG173" s="32">
        <f t="shared" si="1355"/>
        <v>0</v>
      </c>
      <c r="QH173" s="58">
        <v>0</v>
      </c>
      <c r="QI173" s="59">
        <f t="shared" si="1356"/>
        <v>0</v>
      </c>
      <c r="QJ173" s="58">
        <v>0</v>
      </c>
      <c r="QK173" s="59">
        <f t="shared" si="1357"/>
        <v>0</v>
      </c>
      <c r="QL173" s="58">
        <v>0</v>
      </c>
      <c r="QM173" s="59">
        <f t="shared" si="1358"/>
        <v>0</v>
      </c>
      <c r="QN173" s="42">
        <f t="shared" si="1359"/>
        <v>0</v>
      </c>
      <c r="QO173" s="92">
        <f t="shared" si="1360"/>
        <v>0</v>
      </c>
      <c r="QP173" s="141">
        <v>0</v>
      </c>
      <c r="QQ173" s="36" t="str">
        <f t="shared" si="1361"/>
        <v>AM-C22</v>
      </c>
      <c r="QR173" s="98" t="s">
        <v>294</v>
      </c>
      <c r="QS173" s="17">
        <v>758.04449867383516</v>
      </c>
      <c r="QT173" s="100">
        <v>0</v>
      </c>
      <c r="QU173" s="88">
        <v>0</v>
      </c>
      <c r="QV173" s="3">
        <v>0</v>
      </c>
      <c r="QW173" s="88">
        <v>0</v>
      </c>
      <c r="QX173" s="23">
        <f t="shared" si="1139"/>
        <v>0</v>
      </c>
      <c r="QY173" s="68">
        <f t="shared" si="1140"/>
        <v>0</v>
      </c>
      <c r="QZ173" s="68">
        <f t="shared" si="1141"/>
        <v>0</v>
      </c>
      <c r="RA173" s="62">
        <f t="shared" si="1142"/>
        <v>0</v>
      </c>
      <c r="RB173" s="23" t="s">
        <v>646</v>
      </c>
      <c r="RC173" s="23">
        <v>0</v>
      </c>
      <c r="RD173" s="68">
        <v>0</v>
      </c>
      <c r="RE173" s="62">
        <f t="shared" si="1143"/>
        <v>0</v>
      </c>
      <c r="RF173" s="34">
        <f t="shared" si="1144"/>
        <v>0</v>
      </c>
      <c r="RG173" s="143" t="str">
        <f t="shared" si="1145"/>
        <v>AM-C22</v>
      </c>
      <c r="RH173" s="143" t="str">
        <f t="shared" si="1146"/>
        <v>B0BLKCSJ7Z</v>
      </c>
      <c r="RI173" s="143" t="str">
        <f t="shared" si="1147"/>
        <v>FBA76725</v>
      </c>
      <c r="RJ173" s="17">
        <f t="shared" si="1148"/>
        <v>758.04449867383516</v>
      </c>
      <c r="RK173" s="3">
        <v>0</v>
      </c>
      <c r="RL173" s="32">
        <f t="shared" si="1149"/>
        <v>0</v>
      </c>
      <c r="RM173" s="3">
        <v>2</v>
      </c>
      <c r="RN173" s="32">
        <f t="shared" si="1150"/>
        <v>1516.0889973476703</v>
      </c>
      <c r="RO173" s="3">
        <v>0</v>
      </c>
      <c r="RP173" s="32">
        <f t="shared" si="1151"/>
        <v>0</v>
      </c>
      <c r="RQ173" s="3">
        <v>0</v>
      </c>
      <c r="RR173" s="32">
        <f t="shared" si="1152"/>
        <v>0</v>
      </c>
      <c r="RS173" s="58">
        <v>0</v>
      </c>
      <c r="RT173" s="59">
        <f t="shared" si="1153"/>
        <v>0</v>
      </c>
      <c r="RU173" s="58">
        <v>0</v>
      </c>
      <c r="RV173" s="59">
        <f t="shared" si="1154"/>
        <v>0</v>
      </c>
      <c r="RW173" s="58">
        <v>0</v>
      </c>
      <c r="RX173" s="59">
        <f t="shared" si="1155"/>
        <v>0</v>
      </c>
      <c r="RY173" s="42">
        <f t="shared" si="1156"/>
        <v>2</v>
      </c>
      <c r="RZ173" s="92">
        <f t="shared" si="1157"/>
        <v>1516.0889973476703</v>
      </c>
      <c r="SA173" s="141">
        <v>0</v>
      </c>
      <c r="SB173" s="36" t="str">
        <f t="shared" si="1158"/>
        <v>AM-C22</v>
      </c>
      <c r="SC173" s="98" t="s">
        <v>294</v>
      </c>
      <c r="SD173" s="17">
        <f t="shared" si="1159"/>
        <v>758.04449867383516</v>
      </c>
      <c r="SE173" s="100">
        <v>0</v>
      </c>
      <c r="SF173" s="88">
        <v>0</v>
      </c>
      <c r="SG173" s="3">
        <v>0</v>
      </c>
      <c r="SH173" s="88">
        <v>0</v>
      </c>
      <c r="SI173" s="23">
        <f t="shared" si="1096"/>
        <v>0</v>
      </c>
      <c r="SJ173" s="68">
        <f t="shared" si="1097"/>
        <v>0</v>
      </c>
      <c r="SK173" s="68">
        <f t="shared" si="1098"/>
        <v>0</v>
      </c>
      <c r="SL173" s="62">
        <f t="shared" si="1099"/>
        <v>0</v>
      </c>
      <c r="SM173" s="23">
        <v>8</v>
      </c>
      <c r="SN173" s="23">
        <v>0</v>
      </c>
      <c r="SO173" s="68">
        <v>0</v>
      </c>
      <c r="SP173" s="62">
        <f t="shared" si="1100"/>
        <v>0</v>
      </c>
      <c r="SQ173" s="34">
        <f t="shared" si="1101"/>
        <v>0</v>
      </c>
      <c r="SR173" s="143" t="str">
        <f t="shared" si="1102"/>
        <v>AM-C22</v>
      </c>
      <c r="SS173" s="143" t="str">
        <f t="shared" si="1103"/>
        <v>B0BLKCSJ7Z</v>
      </c>
      <c r="ST173" s="143" t="str">
        <f t="shared" si="1104"/>
        <v>FBA76725</v>
      </c>
      <c r="SU173" s="17">
        <f t="shared" si="1105"/>
        <v>758.04449867383516</v>
      </c>
      <c r="SV173" s="3">
        <v>1</v>
      </c>
      <c r="SW173" s="32">
        <f t="shared" si="1106"/>
        <v>758.04449867383516</v>
      </c>
      <c r="SX173" s="3">
        <v>2</v>
      </c>
      <c r="SY173" s="32">
        <f t="shared" si="1107"/>
        <v>1516.0889973476703</v>
      </c>
      <c r="SZ173" s="3">
        <v>0</v>
      </c>
      <c r="TA173" s="32">
        <f t="shared" si="1108"/>
        <v>0</v>
      </c>
      <c r="TB173" s="3">
        <v>0</v>
      </c>
      <c r="TC173" s="32">
        <f t="shared" si="1109"/>
        <v>0</v>
      </c>
      <c r="TD173" s="58">
        <v>0</v>
      </c>
      <c r="TE173" s="59">
        <f t="shared" si="1110"/>
        <v>0</v>
      </c>
      <c r="TF173" s="58">
        <v>0</v>
      </c>
      <c r="TG173" s="59">
        <f t="shared" si="1111"/>
        <v>0</v>
      </c>
      <c r="TH173" s="58">
        <v>0</v>
      </c>
      <c r="TI173" s="59">
        <f t="shared" si="1112"/>
        <v>0</v>
      </c>
      <c r="TJ173" s="42">
        <f t="shared" si="1113"/>
        <v>3</v>
      </c>
      <c r="TK173" s="92">
        <f t="shared" si="1114"/>
        <v>2274.1334960215054</v>
      </c>
      <c r="TL173" s="141">
        <v>0</v>
      </c>
      <c r="TM173" s="36" t="str">
        <f t="shared" si="1115"/>
        <v>AM-C22</v>
      </c>
      <c r="TN173" s="98" t="s">
        <v>294</v>
      </c>
      <c r="TO173" s="17">
        <f t="shared" si="1116"/>
        <v>758.04449867383516</v>
      </c>
      <c r="TP173" s="100">
        <v>0</v>
      </c>
      <c r="TQ173" s="88">
        <v>0</v>
      </c>
      <c r="TR173" s="3">
        <v>0</v>
      </c>
      <c r="TS173" s="88">
        <v>0</v>
      </c>
      <c r="TT173" s="23">
        <f t="shared" si="1117"/>
        <v>0</v>
      </c>
      <c r="TU173" s="68">
        <f t="shared" si="1118"/>
        <v>0</v>
      </c>
      <c r="TV173" s="68">
        <f t="shared" si="1119"/>
        <v>0</v>
      </c>
      <c r="TW173" s="62">
        <f t="shared" si="1120"/>
        <v>0</v>
      </c>
      <c r="TX173" s="23">
        <v>26</v>
      </c>
      <c r="TY173" s="23">
        <v>0</v>
      </c>
      <c r="TZ173" s="68">
        <v>0</v>
      </c>
      <c r="UA173" s="62">
        <f t="shared" si="1121"/>
        <v>0</v>
      </c>
      <c r="UB173" s="34">
        <f t="shared" si="1122"/>
        <v>0</v>
      </c>
      <c r="UC173" s="143" t="str">
        <f t="shared" si="1123"/>
        <v>AM-C22</v>
      </c>
      <c r="UD173" s="143" t="str">
        <f t="shared" si="1124"/>
        <v>B0BLKCSJ7Z</v>
      </c>
      <c r="UE173" s="143" t="str">
        <f t="shared" si="1125"/>
        <v>FBA76725</v>
      </c>
      <c r="UF173" s="17">
        <f t="shared" si="1126"/>
        <v>758.04449867383516</v>
      </c>
      <c r="UG173" s="3">
        <v>0</v>
      </c>
      <c r="UH173" s="32">
        <f t="shared" si="1127"/>
        <v>0</v>
      </c>
      <c r="UI173" s="3">
        <v>2</v>
      </c>
      <c r="UJ173" s="32">
        <f t="shared" si="1128"/>
        <v>1516.0889973476703</v>
      </c>
      <c r="UK173" s="3">
        <v>0</v>
      </c>
      <c r="UL173" s="32">
        <f t="shared" si="1129"/>
        <v>0</v>
      </c>
      <c r="UM173" s="3">
        <v>0</v>
      </c>
      <c r="UN173" s="32">
        <f t="shared" si="1130"/>
        <v>0</v>
      </c>
      <c r="UO173" s="58">
        <v>0</v>
      </c>
      <c r="UP173" s="59">
        <f t="shared" si="1131"/>
        <v>0</v>
      </c>
      <c r="UQ173" s="58">
        <v>0</v>
      </c>
      <c r="UR173" s="59">
        <f t="shared" si="1132"/>
        <v>0</v>
      </c>
      <c r="US173" s="58">
        <v>0</v>
      </c>
      <c r="UT173" s="59">
        <f t="shared" si="1133"/>
        <v>0</v>
      </c>
      <c r="UU173" s="42">
        <f t="shared" si="1134"/>
        <v>2</v>
      </c>
      <c r="UV173" s="92">
        <f t="shared" si="1135"/>
        <v>1516.0889973476703</v>
      </c>
      <c r="UW173" s="141">
        <v>0</v>
      </c>
      <c r="UX173" s="36" t="str">
        <f t="shared" si="1136"/>
        <v>AM-C22</v>
      </c>
      <c r="UY173" s="98" t="s">
        <v>294</v>
      </c>
      <c r="UZ173" s="17">
        <f t="shared" si="1137"/>
        <v>758.04449867383516</v>
      </c>
      <c r="VA173" s="100">
        <v>0</v>
      </c>
      <c r="VB173" s="88">
        <v>0</v>
      </c>
      <c r="VC173" s="3">
        <v>0</v>
      </c>
      <c r="VD173" s="88">
        <v>0</v>
      </c>
      <c r="VE173" s="23">
        <f t="shared" si="1048"/>
        <v>0</v>
      </c>
      <c r="VF173" s="68">
        <f t="shared" si="1049"/>
        <v>0</v>
      </c>
      <c r="VG173" s="68">
        <f t="shared" si="1050"/>
        <v>0</v>
      </c>
      <c r="VH173" s="62">
        <f t="shared" si="1051"/>
        <v>0</v>
      </c>
      <c r="VI173" s="23">
        <v>0</v>
      </c>
      <c r="VJ173" s="23">
        <v>0</v>
      </c>
      <c r="VK173" s="68">
        <v>0</v>
      </c>
      <c r="VL173" s="62">
        <f t="shared" si="1138"/>
        <v>0</v>
      </c>
      <c r="VM173" s="34">
        <f t="shared" si="1052"/>
        <v>0</v>
      </c>
      <c r="VN173" s="143" t="str">
        <f t="shared" si="1044"/>
        <v>AM-C22</v>
      </c>
      <c r="VO173" s="143" t="str">
        <f t="shared" si="1045"/>
        <v>B0BLKCSJ7Z</v>
      </c>
      <c r="VP173" s="143" t="str">
        <f t="shared" si="1046"/>
        <v>FBA76725</v>
      </c>
      <c r="VQ173" s="17">
        <f t="shared" si="1053"/>
        <v>758.04449867383516</v>
      </c>
      <c r="VR173" s="3">
        <v>0</v>
      </c>
      <c r="VS173" s="32">
        <f t="shared" si="1054"/>
        <v>0</v>
      </c>
      <c r="VT173" s="3">
        <v>3</v>
      </c>
      <c r="VU173" s="32">
        <f t="shared" si="1055"/>
        <v>2274.1334960215054</v>
      </c>
      <c r="VV173" s="3">
        <v>0</v>
      </c>
      <c r="VW173" s="32">
        <f t="shared" si="1056"/>
        <v>0</v>
      </c>
      <c r="VX173" s="3">
        <v>0</v>
      </c>
      <c r="VY173" s="32">
        <f t="shared" si="1057"/>
        <v>0</v>
      </c>
      <c r="VZ173" s="58">
        <v>0</v>
      </c>
      <c r="WA173" s="59">
        <f t="shared" si="1058"/>
        <v>0</v>
      </c>
      <c r="WB173" s="58">
        <v>0</v>
      </c>
      <c r="WC173" s="59">
        <f t="shared" si="1059"/>
        <v>0</v>
      </c>
      <c r="WD173" s="58">
        <v>0</v>
      </c>
      <c r="WE173" s="59">
        <f t="shared" si="1060"/>
        <v>0</v>
      </c>
      <c r="WF173" s="42">
        <f t="shared" si="1061"/>
        <v>3</v>
      </c>
      <c r="WG173" s="92">
        <f t="shared" si="1062"/>
        <v>2274.1334960215054</v>
      </c>
      <c r="WH173" s="141">
        <v>0</v>
      </c>
      <c r="WI173" s="36" t="str">
        <f t="shared" si="1047"/>
        <v>AM-C22</v>
      </c>
      <c r="WJ173" s="98" t="s">
        <v>294</v>
      </c>
      <c r="WK173" s="17">
        <f t="shared" si="1063"/>
        <v>758.04449867383516</v>
      </c>
    </row>
    <row r="174" spans="1:609">
      <c r="A174" s="155" t="s">
        <v>58</v>
      </c>
      <c r="B174" s="157" t="s">
        <v>57</v>
      </c>
      <c r="C174" s="152" t="s">
        <v>294</v>
      </c>
      <c r="D174" s="150" t="s">
        <v>669</v>
      </c>
      <c r="E174" s="157" t="s">
        <v>222</v>
      </c>
      <c r="F174" s="165" t="s">
        <v>292</v>
      </c>
      <c r="G174" s="165" t="s">
        <v>320</v>
      </c>
      <c r="H174" s="159" t="s">
        <v>479</v>
      </c>
      <c r="I174" s="159" t="s">
        <v>438</v>
      </c>
      <c r="J174" s="187">
        <v>325.56785592352941</v>
      </c>
      <c r="K174" s="135" t="s">
        <v>193</v>
      </c>
      <c r="L174" s="136">
        <v>0</v>
      </c>
      <c r="M174" s="120">
        <v>0</v>
      </c>
      <c r="N174" s="137">
        <v>0</v>
      </c>
      <c r="O174" s="120">
        <v>0</v>
      </c>
      <c r="P174" s="122">
        <f t="shared" si="1160"/>
        <v>0</v>
      </c>
      <c r="Q174" s="136">
        <v>0</v>
      </c>
      <c r="R174" s="120">
        <v>0</v>
      </c>
      <c r="S174" s="138">
        <v>0</v>
      </c>
      <c r="T174" s="120">
        <v>0</v>
      </c>
      <c r="U174" s="122">
        <f t="shared" si="1161"/>
        <v>0</v>
      </c>
      <c r="V174" s="136">
        <v>1</v>
      </c>
      <c r="W174" s="120">
        <v>0</v>
      </c>
      <c r="X174" s="120">
        <v>0</v>
      </c>
      <c r="Y174" s="120">
        <v>0</v>
      </c>
      <c r="Z174" s="122">
        <f t="shared" si="1162"/>
        <v>0</v>
      </c>
      <c r="AA174" s="116">
        <f t="shared" si="1163"/>
        <v>0</v>
      </c>
      <c r="AB174" s="136">
        <v>1</v>
      </c>
      <c r="AC174" s="120">
        <v>0</v>
      </c>
      <c r="AD174" s="120">
        <v>0</v>
      </c>
      <c r="AE174" s="120">
        <v>3</v>
      </c>
      <c r="AF174" s="122">
        <f t="shared" si="1164"/>
        <v>3</v>
      </c>
      <c r="AG174" s="116">
        <f t="shared" si="1165"/>
        <v>2.2371364653243847E-3</v>
      </c>
      <c r="AH174" s="114">
        <v>1</v>
      </c>
      <c r="AI174" s="120">
        <v>0</v>
      </c>
      <c r="AJ174" s="120">
        <v>0</v>
      </c>
      <c r="AK174" s="120">
        <v>2</v>
      </c>
      <c r="AL174" s="122">
        <f t="shared" si="1166"/>
        <v>2</v>
      </c>
      <c r="AM174" s="116">
        <f t="shared" si="1167"/>
        <v>1.697792869269949E-3</v>
      </c>
      <c r="AN174" s="114">
        <v>0.99719999999999998</v>
      </c>
      <c r="AO174" s="120">
        <v>0</v>
      </c>
      <c r="AP174" s="120">
        <v>12</v>
      </c>
      <c r="AQ174" s="122">
        <f t="shared" si="1168"/>
        <v>12</v>
      </c>
      <c r="AR174" s="123" t="e">
        <f>AQ174*#REF!</f>
        <v>#REF!</v>
      </c>
      <c r="AS174" s="116" t="e">
        <f t="shared" si="1169"/>
        <v>#REF!</v>
      </c>
      <c r="AT174" s="114">
        <v>1</v>
      </c>
      <c r="AU174" s="120">
        <v>0</v>
      </c>
      <c r="AV174" s="120">
        <v>7</v>
      </c>
      <c r="AW174" s="122">
        <f t="shared" si="1170"/>
        <v>7</v>
      </c>
      <c r="AX174" s="123" t="e">
        <f>AW174*#REF!</f>
        <v>#REF!</v>
      </c>
      <c r="AY174" s="116" t="e">
        <f t="shared" si="1171"/>
        <v>#REF!</v>
      </c>
      <c r="AZ174" s="114">
        <v>0.97529999999999994</v>
      </c>
      <c r="BA174" s="120">
        <v>0</v>
      </c>
      <c r="BB174" s="120">
        <v>3</v>
      </c>
      <c r="BC174" s="122">
        <f t="shared" si="1172"/>
        <v>3</v>
      </c>
      <c r="BD174" s="123" t="e">
        <f>BC174*#REF!</f>
        <v>#REF!</v>
      </c>
      <c r="BE174" s="116" t="e">
        <f t="shared" si="1173"/>
        <v>#REF!</v>
      </c>
      <c r="BF174" s="114">
        <v>1</v>
      </c>
      <c r="BG174" s="120">
        <v>0</v>
      </c>
      <c r="BH174" s="120">
        <v>1</v>
      </c>
      <c r="BI174" s="122">
        <f t="shared" si="1174"/>
        <v>1</v>
      </c>
      <c r="BJ174" s="123" t="e">
        <f>BI174*#REF!</f>
        <v>#REF!</v>
      </c>
      <c r="BK174" s="115" t="e">
        <f t="shared" si="1175"/>
        <v>#REF!</v>
      </c>
      <c r="BL174" s="114">
        <v>1</v>
      </c>
      <c r="BM174" s="120">
        <v>0</v>
      </c>
      <c r="BN174" s="120">
        <v>0</v>
      </c>
      <c r="BO174" s="122">
        <f t="shared" si="1176"/>
        <v>0</v>
      </c>
      <c r="BP174" s="123" t="e">
        <f>BO174*#REF!</f>
        <v>#REF!</v>
      </c>
      <c r="BQ174" s="115" t="e">
        <f t="shared" si="1177"/>
        <v>#REF!</v>
      </c>
      <c r="BR174" s="114">
        <v>0.98180000000000001</v>
      </c>
      <c r="BS174" s="120">
        <v>0</v>
      </c>
      <c r="BT174" s="120">
        <v>0</v>
      </c>
      <c r="BU174" s="120">
        <v>0</v>
      </c>
      <c r="BV174" s="120">
        <v>0</v>
      </c>
      <c r="BW174" s="120">
        <v>0</v>
      </c>
      <c r="BX174" s="120">
        <v>0</v>
      </c>
      <c r="BY174" s="120">
        <v>0</v>
      </c>
      <c r="BZ174" s="122">
        <f t="shared" si="1178"/>
        <v>0</v>
      </c>
      <c r="CA174" s="122">
        <f t="shared" si="1179"/>
        <v>0</v>
      </c>
      <c r="CB174" s="115">
        <f t="shared" si="1180"/>
        <v>0</v>
      </c>
      <c r="CC174" s="123" t="e">
        <f>BZ174*#REF!</f>
        <v>#REF!</v>
      </c>
      <c r="CD174" s="120">
        <v>2</v>
      </c>
      <c r="CE174" s="120">
        <v>1198</v>
      </c>
      <c r="CF174" s="120">
        <v>0</v>
      </c>
      <c r="CG174" s="120">
        <v>0</v>
      </c>
      <c r="CH174" s="120">
        <v>0</v>
      </c>
      <c r="CI174" s="120">
        <v>0</v>
      </c>
      <c r="CJ174" s="122">
        <f t="shared" si="1181"/>
        <v>2</v>
      </c>
      <c r="CK174" s="122">
        <f t="shared" si="1182"/>
        <v>1198</v>
      </c>
      <c r="CL174" s="116">
        <f t="shared" si="1183"/>
        <v>1.6170684986949516E-4</v>
      </c>
      <c r="CM174" s="123" t="e">
        <f>CJ174*#REF!</f>
        <v>#REF!</v>
      </c>
      <c r="CN174" s="120">
        <v>4</v>
      </c>
      <c r="CO174" s="120">
        <v>2106</v>
      </c>
      <c r="CP174" s="120">
        <v>0</v>
      </c>
      <c r="CQ174" s="120">
        <v>0</v>
      </c>
      <c r="CR174" s="120">
        <v>0</v>
      </c>
      <c r="CS174" s="120">
        <v>0</v>
      </c>
      <c r="CT174" s="122">
        <f t="shared" si="1184"/>
        <v>4</v>
      </c>
      <c r="CU174" s="122">
        <f t="shared" si="1185"/>
        <v>2106</v>
      </c>
      <c r="CV174" s="116">
        <f t="shared" si="1186"/>
        <v>2.9763579367037126E-4</v>
      </c>
      <c r="CW174" s="123" t="e">
        <f>CT174*#REF!</f>
        <v>#REF!</v>
      </c>
      <c r="CX174" s="120">
        <v>1</v>
      </c>
      <c r="CY174" s="120">
        <v>529</v>
      </c>
      <c r="CZ174" s="120">
        <v>0</v>
      </c>
      <c r="DA174" s="120">
        <v>0</v>
      </c>
      <c r="DB174" s="122">
        <f t="shared" si="1187"/>
        <v>1</v>
      </c>
      <c r="DC174" s="122">
        <f t="shared" si="1188"/>
        <v>529</v>
      </c>
      <c r="DD174" s="116">
        <f t="shared" si="1189"/>
        <v>6.9121725402031809E-5</v>
      </c>
      <c r="DE174" s="122">
        <v>93</v>
      </c>
      <c r="DF174" s="122">
        <v>5</v>
      </c>
      <c r="DG174" s="122">
        <v>978</v>
      </c>
      <c r="DH174" s="123" t="e">
        <f>DB174*#REF!</f>
        <v>#REF!</v>
      </c>
      <c r="DI174" s="120">
        <v>1</v>
      </c>
      <c r="DJ174" s="120">
        <v>429</v>
      </c>
      <c r="DK174" s="120">
        <v>0</v>
      </c>
      <c r="DL174" s="120">
        <v>0</v>
      </c>
      <c r="DM174" s="122">
        <f t="shared" si="1190"/>
        <v>1</v>
      </c>
      <c r="DN174" s="122">
        <f t="shared" si="1191"/>
        <v>429</v>
      </c>
      <c r="DO174" s="122">
        <f t="shared" si="1192"/>
        <v>363.5593220338983</v>
      </c>
      <c r="DP174" s="116">
        <f t="shared" si="1193"/>
        <v>4.9136746059255307E-5</v>
      </c>
      <c r="DQ174" s="122">
        <v>68</v>
      </c>
      <c r="DR174" s="122">
        <v>2</v>
      </c>
      <c r="DS174" s="122">
        <v>858</v>
      </c>
      <c r="DT174" s="116">
        <f t="shared" si="1194"/>
        <v>8.5647523256002751E-5</v>
      </c>
      <c r="DU174" s="123" t="e">
        <f>DM174*#REF!</f>
        <v>#REF!</v>
      </c>
      <c r="DV174" s="116">
        <f t="shared" si="1195"/>
        <v>-0.6</v>
      </c>
      <c r="DW174" s="116">
        <f t="shared" si="1196"/>
        <v>0</v>
      </c>
      <c r="DX174" s="123">
        <v>0</v>
      </c>
      <c r="DY174" s="122">
        <v>0</v>
      </c>
      <c r="DZ174" s="123">
        <v>0</v>
      </c>
      <c r="EA174" s="116" t="e">
        <f t="shared" si="1197"/>
        <v>#DIV/0!</v>
      </c>
      <c r="EB174" s="116">
        <f t="shared" si="1198"/>
        <v>0</v>
      </c>
      <c r="EC174" s="116" t="s">
        <v>461</v>
      </c>
      <c r="ED174" s="116" t="s">
        <v>461</v>
      </c>
      <c r="EE174" s="120">
        <v>1</v>
      </c>
      <c r="EF174" s="120">
        <v>429</v>
      </c>
      <c r="EG174" s="120">
        <v>0</v>
      </c>
      <c r="EH174" s="120">
        <v>0</v>
      </c>
      <c r="EI174" s="122">
        <f t="shared" si="1199"/>
        <v>1</v>
      </c>
      <c r="EJ174" s="122">
        <f t="shared" si="1200"/>
        <v>429</v>
      </c>
      <c r="EK174" s="122">
        <f t="shared" si="1201"/>
        <v>363.5593220338983</v>
      </c>
      <c r="EL174" s="117">
        <f t="shared" si="1202"/>
        <v>4.3528430308124813E-5</v>
      </c>
      <c r="EM174" s="122">
        <v>72</v>
      </c>
      <c r="EN174" s="122">
        <v>2</v>
      </c>
      <c r="EO174" s="122">
        <v>918</v>
      </c>
      <c r="EP174" s="117">
        <f t="shared" si="1203"/>
        <v>8.1059867480361752E-5</v>
      </c>
      <c r="EQ174" s="123" t="e">
        <f>EI174*#REF!</f>
        <v>#REF!</v>
      </c>
      <c r="ER174" s="116">
        <f t="shared" si="1204"/>
        <v>0</v>
      </c>
      <c r="ES174" s="116">
        <f t="shared" si="1205"/>
        <v>0</v>
      </c>
      <c r="ET174" s="116"/>
      <c r="EU174" s="116"/>
      <c r="EV174" s="120">
        <v>0</v>
      </c>
      <c r="EW174" s="120">
        <v>0</v>
      </c>
      <c r="EX174" s="120">
        <v>0</v>
      </c>
      <c r="EY174" s="120">
        <v>0</v>
      </c>
      <c r="EZ174" s="122">
        <f t="shared" si="1206"/>
        <v>0</v>
      </c>
      <c r="FA174" s="122">
        <f t="shared" si="1207"/>
        <v>0</v>
      </c>
      <c r="FB174" s="124">
        <f t="shared" si="1208"/>
        <v>0</v>
      </c>
      <c r="FC174" s="117">
        <f t="shared" si="1209"/>
        <v>0</v>
      </c>
      <c r="FD174" s="122">
        <v>0</v>
      </c>
      <c r="FE174" s="122">
        <v>0</v>
      </c>
      <c r="FF174" s="122">
        <v>0</v>
      </c>
      <c r="FG174" s="117">
        <f t="shared" si="1210"/>
        <v>0</v>
      </c>
      <c r="FH174" s="123" t="e">
        <f>EZ174*#REF!</f>
        <v>#REF!</v>
      </c>
      <c r="FI174" s="120">
        <v>0</v>
      </c>
      <c r="FJ174" s="120">
        <v>0</v>
      </c>
      <c r="FK174" s="120">
        <v>0</v>
      </c>
      <c r="FL174" s="120">
        <v>0</v>
      </c>
      <c r="FM174" s="122">
        <f t="shared" si="1211"/>
        <v>0</v>
      </c>
      <c r="FN174" s="122">
        <f t="shared" si="1212"/>
        <v>0</v>
      </c>
      <c r="FO174" s="124">
        <f t="shared" si="1213"/>
        <v>0</v>
      </c>
      <c r="FP174" s="117">
        <f t="shared" si="1214"/>
        <v>0</v>
      </c>
      <c r="FQ174" s="122">
        <v>0</v>
      </c>
      <c r="FR174" s="122">
        <v>0</v>
      </c>
      <c r="FS174" s="118">
        <v>0</v>
      </c>
      <c r="FT174" s="117">
        <f t="shared" si="1215"/>
        <v>0</v>
      </c>
      <c r="FU174" s="123" t="e">
        <f>FM174*#REF!</f>
        <v>#REF!</v>
      </c>
      <c r="FV174" s="120">
        <v>0</v>
      </c>
      <c r="FW174" s="120">
        <v>0</v>
      </c>
      <c r="FX174" s="120">
        <v>0</v>
      </c>
      <c r="FY174" s="120">
        <v>0</v>
      </c>
      <c r="FZ174" s="122">
        <f t="shared" si="1216"/>
        <v>0</v>
      </c>
      <c r="GA174" s="122">
        <f t="shared" si="1217"/>
        <v>0</v>
      </c>
      <c r="GB174" s="124">
        <f t="shared" si="1218"/>
        <v>0</v>
      </c>
      <c r="GC174" s="117">
        <f t="shared" si="1219"/>
        <v>0</v>
      </c>
      <c r="GD174" s="122">
        <v>0</v>
      </c>
      <c r="GE174" s="122">
        <v>0</v>
      </c>
      <c r="GF174" s="118">
        <v>0</v>
      </c>
      <c r="GG174" s="117">
        <f t="shared" si="1220"/>
        <v>0</v>
      </c>
      <c r="GH174" s="123">
        <f t="shared" si="1221"/>
        <v>0</v>
      </c>
      <c r="GI174" s="120">
        <v>0</v>
      </c>
      <c r="GJ174" s="120">
        <v>0</v>
      </c>
      <c r="GK174" s="120"/>
      <c r="GL174" s="120"/>
      <c r="GM174" s="122">
        <f t="shared" si="1222"/>
        <v>0</v>
      </c>
      <c r="GN174" s="122">
        <f t="shared" si="1223"/>
        <v>0</v>
      </c>
      <c r="GO174" s="124">
        <f t="shared" si="1224"/>
        <v>0</v>
      </c>
      <c r="GP174" s="117">
        <f t="shared" si="1225"/>
        <v>0</v>
      </c>
      <c r="GQ174" s="122">
        <v>0</v>
      </c>
      <c r="GR174" s="122">
        <v>0</v>
      </c>
      <c r="GS174" s="118">
        <v>0</v>
      </c>
      <c r="GT174" s="117">
        <f t="shared" si="1226"/>
        <v>0</v>
      </c>
      <c r="GU174" s="123">
        <f t="shared" si="1227"/>
        <v>0</v>
      </c>
      <c r="GV174" s="120">
        <v>0</v>
      </c>
      <c r="GW174" s="120">
        <v>0</v>
      </c>
      <c r="GX174" s="120"/>
      <c r="GY174" s="120"/>
      <c r="GZ174" s="122">
        <f t="shared" si="1228"/>
        <v>0</v>
      </c>
      <c r="HA174" s="122">
        <f t="shared" si="1229"/>
        <v>0</v>
      </c>
      <c r="HB174" s="124">
        <f t="shared" si="1230"/>
        <v>0</v>
      </c>
      <c r="HC174" s="117">
        <f t="shared" si="1231"/>
        <v>0</v>
      </c>
      <c r="HD174" s="122">
        <v>0</v>
      </c>
      <c r="HE174" s="122">
        <v>0</v>
      </c>
      <c r="HF174" s="118">
        <v>0</v>
      </c>
      <c r="HG174" s="117">
        <f t="shared" si="1232"/>
        <v>0</v>
      </c>
      <c r="HH174" s="123">
        <f t="shared" si="1233"/>
        <v>0</v>
      </c>
      <c r="HI174" s="120">
        <v>0</v>
      </c>
      <c r="HJ174" s="120">
        <v>0</v>
      </c>
      <c r="HK174" s="120"/>
      <c r="HL174" s="120"/>
      <c r="HM174" s="122">
        <f t="shared" si="1234"/>
        <v>0</v>
      </c>
      <c r="HN174" s="122">
        <f t="shared" si="1235"/>
        <v>0</v>
      </c>
      <c r="HO174" s="124">
        <f t="shared" si="1236"/>
        <v>0</v>
      </c>
      <c r="HP174" s="117">
        <f t="shared" si="1237"/>
        <v>0</v>
      </c>
      <c r="HQ174" s="122">
        <v>0</v>
      </c>
      <c r="HR174" s="122">
        <v>0</v>
      </c>
      <c r="HS174" s="118">
        <v>0</v>
      </c>
      <c r="HT174" s="117">
        <f t="shared" si="1238"/>
        <v>0</v>
      </c>
      <c r="HU174" s="123">
        <f t="shared" si="1239"/>
        <v>0</v>
      </c>
      <c r="HV174" s="120">
        <v>0</v>
      </c>
      <c r="HW174" s="120">
        <v>0</v>
      </c>
      <c r="HX174" s="120">
        <v>0</v>
      </c>
      <c r="HY174">
        <v>0</v>
      </c>
      <c r="HZ174" s="122">
        <f t="shared" si="1240"/>
        <v>0</v>
      </c>
      <c r="IA174" s="122">
        <f t="shared" si="1241"/>
        <v>0</v>
      </c>
      <c r="IB174" s="124">
        <f t="shared" si="1242"/>
        <v>0</v>
      </c>
      <c r="IC174" s="117">
        <f t="shared" si="1243"/>
        <v>0</v>
      </c>
      <c r="ID174" s="122">
        <v>0</v>
      </c>
      <c r="IE174" s="122">
        <v>0</v>
      </c>
      <c r="IF174" s="118">
        <v>0</v>
      </c>
      <c r="IG174" s="117">
        <f t="shared" si="1244"/>
        <v>0</v>
      </c>
      <c r="IH174" s="123">
        <f t="shared" si="1245"/>
        <v>0</v>
      </c>
      <c r="II174" s="120">
        <v>0</v>
      </c>
      <c r="IJ174" s="127">
        <v>0</v>
      </c>
      <c r="IK174" s="120">
        <v>0</v>
      </c>
      <c r="IL174" s="127">
        <v>0</v>
      </c>
      <c r="IM174" s="122">
        <f t="shared" si="1246"/>
        <v>0</v>
      </c>
      <c r="IN174" s="118">
        <f t="shared" si="1247"/>
        <v>0</v>
      </c>
      <c r="IO174" s="118">
        <f t="shared" si="1248"/>
        <v>0</v>
      </c>
      <c r="IP174" s="117">
        <f t="shared" si="1249"/>
        <v>0</v>
      </c>
      <c r="IQ174" s="122" t="s">
        <v>646</v>
      </c>
      <c r="IR174" s="122">
        <v>0</v>
      </c>
      <c r="IS174" s="118">
        <v>0</v>
      </c>
      <c r="IT174" s="117">
        <f t="shared" si="1250"/>
        <v>0</v>
      </c>
      <c r="IU174" s="123">
        <f t="shared" si="1251"/>
        <v>0</v>
      </c>
      <c r="IV174" s="146" t="str">
        <f t="shared" si="1252"/>
        <v>AM-C35</v>
      </c>
      <c r="IW174" s="146" t="str">
        <f t="shared" si="1253"/>
        <v>B0C598MNMC</v>
      </c>
      <c r="IX174" s="146" t="str">
        <f t="shared" si="1254"/>
        <v>FBA78422</v>
      </c>
      <c r="IY174" s="121">
        <v>325.56785592352941</v>
      </c>
      <c r="IZ174" s="120">
        <v>0</v>
      </c>
      <c r="JA174" s="128">
        <f t="shared" si="1255"/>
        <v>0</v>
      </c>
      <c r="JB174" s="120">
        <v>5</v>
      </c>
      <c r="JC174" s="128">
        <f t="shared" si="1256"/>
        <v>1627.839279617647</v>
      </c>
      <c r="JD174" s="120">
        <v>0</v>
      </c>
      <c r="JE174" s="128">
        <f t="shared" si="1257"/>
        <v>0</v>
      </c>
      <c r="JF174" s="120">
        <v>0</v>
      </c>
      <c r="JG174" s="128">
        <f t="shared" si="1258"/>
        <v>0</v>
      </c>
      <c r="JH174" s="129">
        <v>0</v>
      </c>
      <c r="JI174" s="130">
        <f t="shared" si="1259"/>
        <v>0</v>
      </c>
      <c r="JJ174" s="129">
        <v>0</v>
      </c>
      <c r="JK174" s="130">
        <f t="shared" si="1260"/>
        <v>0</v>
      </c>
      <c r="JL174" s="129">
        <v>0</v>
      </c>
      <c r="JM174" s="130">
        <f t="shared" si="1261"/>
        <v>0</v>
      </c>
      <c r="JN174" s="131">
        <f t="shared" si="1262"/>
        <v>5</v>
      </c>
      <c r="JO174" s="132">
        <f t="shared" si="1263"/>
        <v>1627.839279617647</v>
      </c>
      <c r="JP174" s="125" t="str">
        <f t="shared" si="1264"/>
        <v>AM-C35</v>
      </c>
      <c r="JQ174" s="125" t="str">
        <f t="shared" si="1265"/>
        <v>EOL</v>
      </c>
      <c r="JR174" s="121">
        <v>325.56785592352941</v>
      </c>
      <c r="JS174" s="120">
        <v>0</v>
      </c>
      <c r="JT174" s="127">
        <v>0</v>
      </c>
      <c r="JU174" s="120">
        <v>0</v>
      </c>
      <c r="JV174" s="127">
        <v>0</v>
      </c>
      <c r="JW174" s="122">
        <f t="shared" si="1266"/>
        <v>0</v>
      </c>
      <c r="JX174" s="118">
        <f t="shared" si="1267"/>
        <v>0</v>
      </c>
      <c r="JY174" s="118">
        <f t="shared" si="1268"/>
        <v>0</v>
      </c>
      <c r="JZ174" s="117">
        <f t="shared" si="1269"/>
        <v>0</v>
      </c>
      <c r="KA174" s="122" t="s">
        <v>646</v>
      </c>
      <c r="KB174" s="122">
        <v>0</v>
      </c>
      <c r="KC174" s="118">
        <v>0</v>
      </c>
      <c r="KD174" s="117">
        <f t="shared" si="1270"/>
        <v>0</v>
      </c>
      <c r="KE174" s="123">
        <f t="shared" si="1271"/>
        <v>0</v>
      </c>
      <c r="KF174" s="146" t="str">
        <f t="shared" si="1272"/>
        <v>AM-C35</v>
      </c>
      <c r="KG174" s="146">
        <f>AK174</f>
        <v>2</v>
      </c>
      <c r="KH174" s="146" t="str">
        <f t="shared" si="1273"/>
        <v>FBA78422</v>
      </c>
      <c r="KI174" s="121">
        <v>325.56785592352941</v>
      </c>
      <c r="KJ174" s="120">
        <v>0</v>
      </c>
      <c r="KK174" s="128">
        <f t="shared" si="1274"/>
        <v>0</v>
      </c>
      <c r="KL174" s="120">
        <v>5</v>
      </c>
      <c r="KM174" s="128">
        <f t="shared" si="1275"/>
        <v>1627.839279617647</v>
      </c>
      <c r="KN174" s="120">
        <v>0</v>
      </c>
      <c r="KO174" s="128">
        <f t="shared" si="1276"/>
        <v>0</v>
      </c>
      <c r="KP174" s="120">
        <v>0</v>
      </c>
      <c r="KQ174" s="128">
        <f t="shared" si="1277"/>
        <v>0</v>
      </c>
      <c r="KR174" s="129">
        <v>0</v>
      </c>
      <c r="KS174" s="130">
        <f t="shared" si="1278"/>
        <v>0</v>
      </c>
      <c r="KT174" s="129">
        <v>0</v>
      </c>
      <c r="KU174" s="130">
        <f t="shared" si="1279"/>
        <v>0</v>
      </c>
      <c r="KV174" s="129">
        <v>0</v>
      </c>
      <c r="KW174" s="130">
        <f t="shared" si="1280"/>
        <v>0</v>
      </c>
      <c r="KX174" s="131">
        <f t="shared" si="1281"/>
        <v>5</v>
      </c>
      <c r="KY174" s="132">
        <f t="shared" si="1282"/>
        <v>1627.839279617647</v>
      </c>
      <c r="KZ174" s="125" t="str">
        <f t="shared" si="1283"/>
        <v>AM-C35</v>
      </c>
      <c r="LA174" s="125">
        <f>AM174</f>
        <v>1.697792869269949E-3</v>
      </c>
      <c r="LB174" s="121">
        <v>325.56785592352941</v>
      </c>
      <c r="LC174" s="100">
        <v>0</v>
      </c>
      <c r="LD174" s="88">
        <v>0</v>
      </c>
      <c r="LE174" s="3">
        <v>0</v>
      </c>
      <c r="LF174" s="88">
        <v>0</v>
      </c>
      <c r="LG174" s="23">
        <f t="shared" si="1284"/>
        <v>0</v>
      </c>
      <c r="LH174" s="68">
        <f t="shared" si="1285"/>
        <v>0</v>
      </c>
      <c r="LI174" s="68">
        <f t="shared" si="1286"/>
        <v>0</v>
      </c>
      <c r="LJ174" s="62">
        <f t="shared" si="1287"/>
        <v>0</v>
      </c>
      <c r="LK174" s="23" t="s">
        <v>646</v>
      </c>
      <c r="LL174" s="23">
        <v>0</v>
      </c>
      <c r="LM174" s="68">
        <v>0</v>
      </c>
      <c r="LN174" s="62">
        <f t="shared" si="1288"/>
        <v>0</v>
      </c>
      <c r="LO174" s="34">
        <f t="shared" si="1289"/>
        <v>0</v>
      </c>
      <c r="LP174" s="143" t="str">
        <f t="shared" si="1290"/>
        <v>AM-C35</v>
      </c>
      <c r="LQ174" s="146">
        <f>BU174</f>
        <v>0</v>
      </c>
      <c r="LR174" s="143" t="str">
        <f t="shared" si="1291"/>
        <v>FBA78422</v>
      </c>
      <c r="LS174" s="17">
        <v>325.56785592352941</v>
      </c>
      <c r="LT174" s="3">
        <v>0</v>
      </c>
      <c r="LU174" s="32">
        <f t="shared" si="1292"/>
        <v>0</v>
      </c>
      <c r="LV174" s="3">
        <v>5</v>
      </c>
      <c r="LW174" s="32">
        <f t="shared" si="1293"/>
        <v>1627.839279617647</v>
      </c>
      <c r="LX174" s="3">
        <v>0</v>
      </c>
      <c r="LY174" s="32">
        <f t="shared" si="1294"/>
        <v>0</v>
      </c>
      <c r="LZ174" s="3">
        <v>0</v>
      </c>
      <c r="MA174" s="32">
        <f t="shared" si="1295"/>
        <v>0</v>
      </c>
      <c r="MB174" s="58">
        <v>0</v>
      </c>
      <c r="MC174" s="59">
        <f t="shared" si="1296"/>
        <v>0</v>
      </c>
      <c r="MD174" s="58">
        <v>0</v>
      </c>
      <c r="ME174" s="59">
        <f t="shared" si="1297"/>
        <v>0</v>
      </c>
      <c r="MF174" s="58">
        <v>0</v>
      </c>
      <c r="MG174" s="59">
        <f t="shared" si="1298"/>
        <v>0</v>
      </c>
      <c r="MH174" s="42">
        <f t="shared" si="1299"/>
        <v>5</v>
      </c>
      <c r="MI174" s="10">
        <f t="shared" si="1300"/>
        <v>1627.839279617647</v>
      </c>
      <c r="MJ174" s="36" t="str">
        <f t="shared" si="1301"/>
        <v>AM-C35</v>
      </c>
      <c r="MK174" s="98" t="s">
        <v>294</v>
      </c>
      <c r="ML174" s="17">
        <v>325.56785592352941</v>
      </c>
      <c r="MM174" s="100">
        <v>0</v>
      </c>
      <c r="MN174" s="88">
        <v>0</v>
      </c>
      <c r="MO174" s="3">
        <v>0</v>
      </c>
      <c r="MP174" s="88">
        <v>0</v>
      </c>
      <c r="MQ174" s="23">
        <f t="shared" si="1302"/>
        <v>0</v>
      </c>
      <c r="MR174" s="68">
        <f t="shared" si="1303"/>
        <v>0</v>
      </c>
      <c r="MS174" s="68">
        <f t="shared" si="1304"/>
        <v>0</v>
      </c>
      <c r="MT174" s="62">
        <f t="shared" si="1305"/>
        <v>0</v>
      </c>
      <c r="MU174" s="23" t="s">
        <v>646</v>
      </c>
      <c r="MV174" s="23">
        <v>0</v>
      </c>
      <c r="MW174" s="68">
        <v>0</v>
      </c>
      <c r="MX174" s="62">
        <f t="shared" si="1306"/>
        <v>0</v>
      </c>
      <c r="MY174" s="34">
        <f t="shared" si="1307"/>
        <v>0</v>
      </c>
      <c r="MZ174" s="143" t="str">
        <f t="shared" si="1308"/>
        <v>AM-C35</v>
      </c>
      <c r="NA174" s="143" t="str">
        <f t="shared" si="1309"/>
        <v>B0C598MNMC</v>
      </c>
      <c r="NB174" s="143" t="str">
        <f t="shared" si="1310"/>
        <v>FBA78422</v>
      </c>
      <c r="NC174" s="17">
        <f t="shared" si="1311"/>
        <v>325.56785592352941</v>
      </c>
      <c r="ND174" s="3">
        <v>0</v>
      </c>
      <c r="NE174" s="32">
        <f t="shared" si="1312"/>
        <v>0</v>
      </c>
      <c r="NF174" s="3">
        <v>5</v>
      </c>
      <c r="NG174" s="32">
        <f t="shared" si="1313"/>
        <v>1627.839279617647</v>
      </c>
      <c r="NH174" s="3">
        <v>0</v>
      </c>
      <c r="NI174" s="32">
        <f t="shared" si="1314"/>
        <v>0</v>
      </c>
      <c r="NJ174" s="3">
        <v>0</v>
      </c>
      <c r="NK174" s="32">
        <f t="shared" si="1315"/>
        <v>0</v>
      </c>
      <c r="NL174" s="58">
        <v>0</v>
      </c>
      <c r="NM174" s="59">
        <f t="shared" si="1316"/>
        <v>0</v>
      </c>
      <c r="NN174" s="58">
        <v>0</v>
      </c>
      <c r="NO174" s="59">
        <f t="shared" si="1317"/>
        <v>0</v>
      </c>
      <c r="NP174" s="58">
        <v>0</v>
      </c>
      <c r="NQ174" s="59">
        <f t="shared" si="1318"/>
        <v>0</v>
      </c>
      <c r="NR174" s="42">
        <f t="shared" si="1319"/>
        <v>5</v>
      </c>
      <c r="NS174" s="92">
        <f t="shared" si="1320"/>
        <v>1627.839279617647</v>
      </c>
      <c r="NT174" s="141">
        <v>0</v>
      </c>
      <c r="NU174" s="36" t="str">
        <f t="shared" si="1321"/>
        <v>AM-C35</v>
      </c>
      <c r="NV174" s="98" t="s">
        <v>294</v>
      </c>
      <c r="NW174" s="17">
        <v>325.56785592352941</v>
      </c>
      <c r="NX174" s="100">
        <v>0</v>
      </c>
      <c r="NY174" s="88">
        <v>0</v>
      </c>
      <c r="NZ174" s="3">
        <v>0</v>
      </c>
      <c r="OA174" s="88">
        <v>0</v>
      </c>
      <c r="OB174" s="23">
        <f t="shared" si="1322"/>
        <v>0</v>
      </c>
      <c r="OC174" s="68">
        <f t="shared" si="1323"/>
        <v>0</v>
      </c>
      <c r="OD174" s="68">
        <f t="shared" si="1324"/>
        <v>0</v>
      </c>
      <c r="OE174" s="62">
        <f t="shared" si="1325"/>
        <v>0</v>
      </c>
      <c r="OF174" s="23" t="s">
        <v>646</v>
      </c>
      <c r="OG174" s="23">
        <v>0</v>
      </c>
      <c r="OH174" s="68">
        <v>0</v>
      </c>
      <c r="OI174" s="62">
        <f t="shared" si="1326"/>
        <v>0</v>
      </c>
      <c r="OJ174" s="34">
        <f t="shared" si="1327"/>
        <v>0</v>
      </c>
      <c r="OK174" s="143" t="str">
        <f t="shared" si="1328"/>
        <v>AM-C35</v>
      </c>
      <c r="OL174" s="143" t="str">
        <f t="shared" si="1329"/>
        <v>B0C598MNMC</v>
      </c>
      <c r="OM174" s="143" t="str">
        <f t="shared" si="1330"/>
        <v>FBA78422</v>
      </c>
      <c r="ON174" s="17">
        <f t="shared" si="1331"/>
        <v>325.56785592352941</v>
      </c>
      <c r="OO174" s="3">
        <v>0</v>
      </c>
      <c r="OP174" s="32">
        <f t="shared" si="1332"/>
        <v>0</v>
      </c>
      <c r="OQ174" s="3">
        <v>5</v>
      </c>
      <c r="OR174" s="32">
        <f t="shared" si="1333"/>
        <v>1627.839279617647</v>
      </c>
      <c r="OS174" s="3">
        <v>0</v>
      </c>
      <c r="OT174" s="32">
        <f t="shared" si="1334"/>
        <v>0</v>
      </c>
      <c r="OU174" s="3">
        <v>0</v>
      </c>
      <c r="OV174" s="32">
        <f t="shared" si="1335"/>
        <v>0</v>
      </c>
      <c r="OW174" s="58">
        <v>0</v>
      </c>
      <c r="OX174" s="59">
        <f t="shared" si="1336"/>
        <v>0</v>
      </c>
      <c r="OY174" s="58">
        <v>0</v>
      </c>
      <c r="OZ174" s="59">
        <f t="shared" si="1337"/>
        <v>0</v>
      </c>
      <c r="PA174" s="58">
        <v>0</v>
      </c>
      <c r="PB174" s="59">
        <f t="shared" si="1338"/>
        <v>0</v>
      </c>
      <c r="PC174" s="42">
        <f t="shared" si="1339"/>
        <v>5</v>
      </c>
      <c r="PD174" s="92">
        <f t="shared" si="1340"/>
        <v>1627.839279617647</v>
      </c>
      <c r="PE174" s="141">
        <v>0</v>
      </c>
      <c r="PF174" s="36" t="str">
        <f t="shared" si="1341"/>
        <v>AM-C35</v>
      </c>
      <c r="PG174" s="98" t="s">
        <v>294</v>
      </c>
      <c r="PH174" s="17">
        <v>325.56785592352941</v>
      </c>
      <c r="PI174" s="100">
        <v>0</v>
      </c>
      <c r="PJ174" s="88">
        <v>0</v>
      </c>
      <c r="PK174" s="3">
        <v>0</v>
      </c>
      <c r="PL174" s="88">
        <v>0</v>
      </c>
      <c r="PM174" s="23">
        <f t="shared" si="1342"/>
        <v>0</v>
      </c>
      <c r="PN174" s="68">
        <f t="shared" si="1343"/>
        <v>0</v>
      </c>
      <c r="PO174" s="68">
        <f t="shared" si="1344"/>
        <v>0</v>
      </c>
      <c r="PP174" s="62">
        <f t="shared" si="1345"/>
        <v>0</v>
      </c>
      <c r="PQ174" s="23" t="s">
        <v>646</v>
      </c>
      <c r="PR174" s="23">
        <v>0</v>
      </c>
      <c r="PS174" s="68">
        <v>0</v>
      </c>
      <c r="PT174" s="62">
        <f t="shared" si="1346"/>
        <v>0</v>
      </c>
      <c r="PU174" s="34">
        <f t="shared" si="1347"/>
        <v>0</v>
      </c>
      <c r="PV174" s="143" t="str">
        <f t="shared" si="1348"/>
        <v>AM-C35</v>
      </c>
      <c r="PW174" s="143" t="str">
        <f t="shared" si="1349"/>
        <v>B0C598MNMC</v>
      </c>
      <c r="PX174" s="143" t="str">
        <f t="shared" si="1350"/>
        <v>FBA78422</v>
      </c>
      <c r="PY174" s="17">
        <f t="shared" si="1351"/>
        <v>325.56785592352941</v>
      </c>
      <c r="PZ174" s="3">
        <v>0</v>
      </c>
      <c r="QA174" s="32">
        <f t="shared" si="1352"/>
        <v>0</v>
      </c>
      <c r="QB174" s="3"/>
      <c r="QC174" s="32">
        <f t="shared" si="1353"/>
        <v>0</v>
      </c>
      <c r="QD174" s="3">
        <v>0</v>
      </c>
      <c r="QE174" s="32">
        <f t="shared" si="1354"/>
        <v>0</v>
      </c>
      <c r="QF174" s="3">
        <v>0</v>
      </c>
      <c r="QG174" s="32">
        <f t="shared" si="1355"/>
        <v>0</v>
      </c>
      <c r="QH174" s="58">
        <v>0</v>
      </c>
      <c r="QI174" s="59">
        <f t="shared" si="1356"/>
        <v>0</v>
      </c>
      <c r="QJ174" s="58">
        <v>0</v>
      </c>
      <c r="QK174" s="59">
        <f t="shared" si="1357"/>
        <v>0</v>
      </c>
      <c r="QL174" s="58">
        <v>0</v>
      </c>
      <c r="QM174" s="59">
        <f t="shared" si="1358"/>
        <v>0</v>
      </c>
      <c r="QN174" s="42">
        <f t="shared" si="1359"/>
        <v>0</v>
      </c>
      <c r="QO174" s="92">
        <f t="shared" si="1360"/>
        <v>0</v>
      </c>
      <c r="QP174" s="141">
        <v>0</v>
      </c>
      <c r="QQ174" s="36" t="str">
        <f t="shared" si="1361"/>
        <v>AM-C35</v>
      </c>
      <c r="QR174" s="98" t="s">
        <v>294</v>
      </c>
      <c r="QS174" s="17">
        <v>325.56785592352941</v>
      </c>
      <c r="QT174" s="100">
        <v>0</v>
      </c>
      <c r="QU174" s="88">
        <v>0</v>
      </c>
      <c r="QV174" s="3">
        <v>0</v>
      </c>
      <c r="QW174" s="88">
        <v>0</v>
      </c>
      <c r="QX174" s="23">
        <f t="shared" si="1139"/>
        <v>0</v>
      </c>
      <c r="QY174" s="68">
        <f t="shared" si="1140"/>
        <v>0</v>
      </c>
      <c r="QZ174" s="68">
        <f t="shared" si="1141"/>
        <v>0</v>
      </c>
      <c r="RA174" s="62">
        <f t="shared" si="1142"/>
        <v>0</v>
      </c>
      <c r="RB174" s="23" t="s">
        <v>646</v>
      </c>
      <c r="RC174" s="23">
        <v>0</v>
      </c>
      <c r="RD174" s="68">
        <v>0</v>
      </c>
      <c r="RE174" s="62">
        <f t="shared" si="1143"/>
        <v>0</v>
      </c>
      <c r="RF174" s="34">
        <f t="shared" si="1144"/>
        <v>0</v>
      </c>
      <c r="RG174" s="143" t="str">
        <f t="shared" si="1145"/>
        <v>AM-C35</v>
      </c>
      <c r="RH174" s="143" t="str">
        <f t="shared" si="1146"/>
        <v>B0C598MNMC</v>
      </c>
      <c r="RI174" s="143" t="str">
        <f t="shared" si="1147"/>
        <v>FBA78422</v>
      </c>
      <c r="RJ174" s="17">
        <f t="shared" si="1148"/>
        <v>325.56785592352941</v>
      </c>
      <c r="RK174" s="3">
        <v>0</v>
      </c>
      <c r="RL174" s="32">
        <f t="shared" si="1149"/>
        <v>0</v>
      </c>
      <c r="RM174" s="3">
        <v>5</v>
      </c>
      <c r="RN174" s="32">
        <f t="shared" si="1150"/>
        <v>1627.839279617647</v>
      </c>
      <c r="RO174" s="3">
        <v>0</v>
      </c>
      <c r="RP174" s="32">
        <f t="shared" si="1151"/>
        <v>0</v>
      </c>
      <c r="RQ174" s="3">
        <v>0</v>
      </c>
      <c r="RR174" s="32">
        <f t="shared" si="1152"/>
        <v>0</v>
      </c>
      <c r="RS174" s="58">
        <v>0</v>
      </c>
      <c r="RT174" s="59">
        <f t="shared" si="1153"/>
        <v>0</v>
      </c>
      <c r="RU174" s="58">
        <v>0</v>
      </c>
      <c r="RV174" s="59">
        <f t="shared" si="1154"/>
        <v>0</v>
      </c>
      <c r="RW174" s="58">
        <v>0</v>
      </c>
      <c r="RX174" s="59">
        <f t="shared" si="1155"/>
        <v>0</v>
      </c>
      <c r="RY174" s="42">
        <f t="shared" si="1156"/>
        <v>5</v>
      </c>
      <c r="RZ174" s="92">
        <f t="shared" si="1157"/>
        <v>1627.839279617647</v>
      </c>
      <c r="SA174" s="141">
        <v>0</v>
      </c>
      <c r="SB174" s="36" t="str">
        <f t="shared" si="1158"/>
        <v>AM-C35</v>
      </c>
      <c r="SC174" s="98" t="s">
        <v>294</v>
      </c>
      <c r="SD174" s="17">
        <f t="shared" si="1159"/>
        <v>325.56785592352941</v>
      </c>
      <c r="SE174" s="100">
        <v>0</v>
      </c>
      <c r="SF174" s="88">
        <v>0</v>
      </c>
      <c r="SG174" s="3">
        <v>0</v>
      </c>
      <c r="SH174" s="88">
        <v>0</v>
      </c>
      <c r="SI174" s="23">
        <f t="shared" si="1096"/>
        <v>0</v>
      </c>
      <c r="SJ174" s="68">
        <f t="shared" si="1097"/>
        <v>0</v>
      </c>
      <c r="SK174" s="68">
        <f t="shared" si="1098"/>
        <v>0</v>
      </c>
      <c r="SL174" s="62">
        <f t="shared" si="1099"/>
        <v>0</v>
      </c>
      <c r="SM174" s="23">
        <v>0</v>
      </c>
      <c r="SN174" s="23">
        <v>0</v>
      </c>
      <c r="SO174" s="68">
        <v>0</v>
      </c>
      <c r="SP174" s="62">
        <f t="shared" si="1100"/>
        <v>0</v>
      </c>
      <c r="SQ174" s="34">
        <f t="shared" si="1101"/>
        <v>0</v>
      </c>
      <c r="SR174" s="143" t="str">
        <f t="shared" si="1102"/>
        <v>AM-C35</v>
      </c>
      <c r="SS174" s="143" t="str">
        <f t="shared" si="1103"/>
        <v>B0C598MNMC</v>
      </c>
      <c r="ST174" s="143" t="str">
        <f t="shared" si="1104"/>
        <v>FBA78422</v>
      </c>
      <c r="SU174" s="17">
        <f t="shared" si="1105"/>
        <v>325.56785592352941</v>
      </c>
      <c r="SV174" s="3">
        <v>0</v>
      </c>
      <c r="SW174" s="32">
        <f t="shared" si="1106"/>
        <v>0</v>
      </c>
      <c r="SX174" s="3">
        <v>5</v>
      </c>
      <c r="SY174" s="32">
        <f t="shared" si="1107"/>
        <v>1627.839279617647</v>
      </c>
      <c r="SZ174" s="3">
        <v>0</v>
      </c>
      <c r="TA174" s="32">
        <f t="shared" si="1108"/>
        <v>0</v>
      </c>
      <c r="TB174" s="3">
        <v>0</v>
      </c>
      <c r="TC174" s="32">
        <f t="shared" si="1109"/>
        <v>0</v>
      </c>
      <c r="TD174" s="58">
        <v>0</v>
      </c>
      <c r="TE174" s="59">
        <f t="shared" si="1110"/>
        <v>0</v>
      </c>
      <c r="TF174" s="58">
        <v>0</v>
      </c>
      <c r="TG174" s="59">
        <f t="shared" si="1111"/>
        <v>0</v>
      </c>
      <c r="TH174" s="58">
        <v>0</v>
      </c>
      <c r="TI174" s="59">
        <f t="shared" si="1112"/>
        <v>0</v>
      </c>
      <c r="TJ174" s="42">
        <f t="shared" si="1113"/>
        <v>5</v>
      </c>
      <c r="TK174" s="92">
        <f t="shared" si="1114"/>
        <v>1627.839279617647</v>
      </c>
      <c r="TL174" s="141">
        <v>0</v>
      </c>
      <c r="TM174" s="36" t="str">
        <f t="shared" si="1115"/>
        <v>AM-C35</v>
      </c>
      <c r="TN174" s="98" t="s">
        <v>294</v>
      </c>
      <c r="TO174" s="17">
        <f t="shared" si="1116"/>
        <v>325.56785592352941</v>
      </c>
      <c r="TP174" s="100">
        <v>0</v>
      </c>
      <c r="TQ174" s="88">
        <v>0</v>
      </c>
      <c r="TR174" s="3">
        <v>0</v>
      </c>
      <c r="TS174" s="88">
        <v>0</v>
      </c>
      <c r="TT174" s="23">
        <f t="shared" si="1117"/>
        <v>0</v>
      </c>
      <c r="TU174" s="68">
        <f t="shared" si="1118"/>
        <v>0</v>
      </c>
      <c r="TV174" s="68">
        <f t="shared" si="1119"/>
        <v>0</v>
      </c>
      <c r="TW174" s="62">
        <f t="shared" si="1120"/>
        <v>0</v>
      </c>
      <c r="TX174" s="23">
        <v>0</v>
      </c>
      <c r="TY174" s="23">
        <v>0</v>
      </c>
      <c r="TZ174" s="68">
        <v>0</v>
      </c>
      <c r="UA174" s="62">
        <f t="shared" si="1121"/>
        <v>0</v>
      </c>
      <c r="UB174" s="34">
        <f t="shared" si="1122"/>
        <v>0</v>
      </c>
      <c r="UC174" s="143" t="str">
        <f t="shared" si="1123"/>
        <v>AM-C35</v>
      </c>
      <c r="UD174" s="143" t="str">
        <f t="shared" si="1124"/>
        <v>B0C598MNMC</v>
      </c>
      <c r="UE174" s="143" t="str">
        <f t="shared" si="1125"/>
        <v>FBA78422</v>
      </c>
      <c r="UF174" s="17">
        <f t="shared" si="1126"/>
        <v>325.56785592352941</v>
      </c>
      <c r="UG174" s="3">
        <v>0</v>
      </c>
      <c r="UH174" s="32">
        <f t="shared" si="1127"/>
        <v>0</v>
      </c>
      <c r="UI174" s="3">
        <v>5</v>
      </c>
      <c r="UJ174" s="32">
        <f t="shared" si="1128"/>
        <v>1627.839279617647</v>
      </c>
      <c r="UK174" s="3">
        <v>0</v>
      </c>
      <c r="UL174" s="32">
        <f t="shared" si="1129"/>
        <v>0</v>
      </c>
      <c r="UM174" s="3">
        <v>0</v>
      </c>
      <c r="UN174" s="32">
        <f t="shared" si="1130"/>
        <v>0</v>
      </c>
      <c r="UO174" s="58">
        <v>0</v>
      </c>
      <c r="UP174" s="59">
        <f t="shared" si="1131"/>
        <v>0</v>
      </c>
      <c r="UQ174" s="58">
        <v>0</v>
      </c>
      <c r="UR174" s="59">
        <f t="shared" si="1132"/>
        <v>0</v>
      </c>
      <c r="US174" s="58">
        <v>0</v>
      </c>
      <c r="UT174" s="59">
        <f t="shared" si="1133"/>
        <v>0</v>
      </c>
      <c r="UU174" s="42">
        <f t="shared" si="1134"/>
        <v>5</v>
      </c>
      <c r="UV174" s="92">
        <f t="shared" si="1135"/>
        <v>1627.839279617647</v>
      </c>
      <c r="UW174" s="141">
        <v>0</v>
      </c>
      <c r="UX174" s="36" t="str">
        <f t="shared" si="1136"/>
        <v>AM-C35</v>
      </c>
      <c r="UY174" s="98" t="s">
        <v>294</v>
      </c>
      <c r="UZ174" s="17">
        <f t="shared" si="1137"/>
        <v>325.56785592352941</v>
      </c>
      <c r="VA174" s="100">
        <v>0</v>
      </c>
      <c r="VB174" s="88">
        <v>0</v>
      </c>
      <c r="VC174" s="3">
        <v>0</v>
      </c>
      <c r="VD174" s="88">
        <v>0</v>
      </c>
      <c r="VE174" s="23">
        <f t="shared" si="1048"/>
        <v>0</v>
      </c>
      <c r="VF174" s="68">
        <f t="shared" si="1049"/>
        <v>0</v>
      </c>
      <c r="VG174" s="68">
        <f t="shared" si="1050"/>
        <v>0</v>
      </c>
      <c r="VH174" s="62">
        <f t="shared" si="1051"/>
        <v>0</v>
      </c>
      <c r="VI174" s="23">
        <v>0</v>
      </c>
      <c r="VJ174" s="23">
        <v>0</v>
      </c>
      <c r="VK174" s="68">
        <v>0</v>
      </c>
      <c r="VL174" s="62">
        <f t="shared" si="1138"/>
        <v>0</v>
      </c>
      <c r="VM174" s="34">
        <f t="shared" si="1052"/>
        <v>0</v>
      </c>
      <c r="VN174" s="143" t="str">
        <f t="shared" si="1044"/>
        <v>AM-C35</v>
      </c>
      <c r="VO174" s="143" t="str">
        <f t="shared" si="1045"/>
        <v>B0C598MNMC</v>
      </c>
      <c r="VP174" s="143" t="str">
        <f t="shared" si="1046"/>
        <v>FBA78422</v>
      </c>
      <c r="VQ174" s="17">
        <f t="shared" si="1053"/>
        <v>325.56785592352941</v>
      </c>
      <c r="VR174" s="3">
        <v>0</v>
      </c>
      <c r="VS174" s="32">
        <f t="shared" si="1054"/>
        <v>0</v>
      </c>
      <c r="VT174" s="3">
        <v>5</v>
      </c>
      <c r="VU174" s="32">
        <f t="shared" si="1055"/>
        <v>1627.839279617647</v>
      </c>
      <c r="VV174" s="3">
        <v>0</v>
      </c>
      <c r="VW174" s="32">
        <f t="shared" si="1056"/>
        <v>0</v>
      </c>
      <c r="VX174" s="3">
        <v>0</v>
      </c>
      <c r="VY174" s="32">
        <f t="shared" si="1057"/>
        <v>0</v>
      </c>
      <c r="VZ174" s="58">
        <v>0</v>
      </c>
      <c r="WA174" s="59">
        <f t="shared" si="1058"/>
        <v>0</v>
      </c>
      <c r="WB174" s="58">
        <v>0</v>
      </c>
      <c r="WC174" s="59">
        <f t="shared" si="1059"/>
        <v>0</v>
      </c>
      <c r="WD174" s="58">
        <v>0</v>
      </c>
      <c r="WE174" s="59">
        <f t="shared" si="1060"/>
        <v>0</v>
      </c>
      <c r="WF174" s="42">
        <f t="shared" si="1061"/>
        <v>5</v>
      </c>
      <c r="WG174" s="92">
        <f t="shared" si="1062"/>
        <v>1627.839279617647</v>
      </c>
      <c r="WH174" s="141">
        <v>0</v>
      </c>
      <c r="WI174" s="36" t="str">
        <f t="shared" si="1047"/>
        <v>AM-C35</v>
      </c>
      <c r="WJ174" s="98" t="s">
        <v>294</v>
      </c>
      <c r="WK174" s="17">
        <f t="shared" si="1063"/>
        <v>325.56785592352941</v>
      </c>
    </row>
    <row r="175" spans="1:609">
      <c r="A175" s="155" t="s">
        <v>156</v>
      </c>
      <c r="B175" s="157" t="s">
        <v>155</v>
      </c>
      <c r="C175" s="152" t="s">
        <v>465</v>
      </c>
      <c r="D175" s="150" t="s">
        <v>669</v>
      </c>
      <c r="E175" s="157" t="s">
        <v>272</v>
      </c>
      <c r="F175" s="165" t="s">
        <v>296</v>
      </c>
      <c r="G175" s="168" t="s">
        <v>367</v>
      </c>
      <c r="H175" s="159" t="s">
        <v>473</v>
      </c>
      <c r="I175" s="159" t="s">
        <v>432</v>
      </c>
      <c r="J175" s="187">
        <v>1546.5161112852943</v>
      </c>
      <c r="K175" s="134" t="s">
        <v>196</v>
      </c>
      <c r="L175" s="136">
        <v>0</v>
      </c>
      <c r="M175" s="120">
        <v>0</v>
      </c>
      <c r="N175" s="137">
        <v>0</v>
      </c>
      <c r="O175" s="120">
        <v>0</v>
      </c>
      <c r="P175" s="122">
        <f t="shared" si="1160"/>
        <v>0</v>
      </c>
      <c r="Q175" s="136">
        <v>0</v>
      </c>
      <c r="R175" s="120">
        <v>0</v>
      </c>
      <c r="S175" s="138">
        <v>0</v>
      </c>
      <c r="T175" s="120">
        <v>0</v>
      </c>
      <c r="U175" s="122">
        <f t="shared" si="1161"/>
        <v>0</v>
      </c>
      <c r="V175" s="136">
        <v>0</v>
      </c>
      <c r="W175" s="120">
        <v>0</v>
      </c>
      <c r="X175" s="120">
        <v>0</v>
      </c>
      <c r="Y175" s="120">
        <v>0</v>
      </c>
      <c r="Z175" s="122">
        <f t="shared" si="1162"/>
        <v>0</v>
      </c>
      <c r="AA175" s="116">
        <f t="shared" si="1163"/>
        <v>0</v>
      </c>
      <c r="AB175" s="136">
        <v>0</v>
      </c>
      <c r="AC175" s="120">
        <v>0</v>
      </c>
      <c r="AD175" s="120">
        <v>0</v>
      </c>
      <c r="AE175" s="120">
        <v>0</v>
      </c>
      <c r="AF175" s="122">
        <f t="shared" si="1164"/>
        <v>0</v>
      </c>
      <c r="AG175" s="116">
        <f t="shared" si="1165"/>
        <v>0</v>
      </c>
      <c r="AH175" s="114">
        <v>0</v>
      </c>
      <c r="AI175" s="120">
        <v>0</v>
      </c>
      <c r="AJ175" s="120">
        <v>0</v>
      </c>
      <c r="AK175" s="120">
        <v>0</v>
      </c>
      <c r="AL175" s="122">
        <f t="shared" si="1166"/>
        <v>0</v>
      </c>
      <c r="AM175" s="116">
        <f t="shared" si="1167"/>
        <v>0</v>
      </c>
      <c r="AN175" s="114">
        <v>1</v>
      </c>
      <c r="AO175" s="120">
        <v>0</v>
      </c>
      <c r="AP175" s="120">
        <v>1</v>
      </c>
      <c r="AQ175" s="122">
        <f t="shared" si="1168"/>
        <v>1</v>
      </c>
      <c r="AR175" s="123" t="e">
        <f>AQ175*#REF!</f>
        <v>#REF!</v>
      </c>
      <c r="AS175" s="116" t="e">
        <f t="shared" si="1169"/>
        <v>#REF!</v>
      </c>
      <c r="AT175" s="114">
        <v>0.9768</v>
      </c>
      <c r="AU175" s="120">
        <v>0</v>
      </c>
      <c r="AV175" s="120">
        <v>3</v>
      </c>
      <c r="AW175" s="122">
        <f t="shared" si="1170"/>
        <v>3</v>
      </c>
      <c r="AX175" s="123" t="e">
        <f>AW175*#REF!</f>
        <v>#REF!</v>
      </c>
      <c r="AY175" s="116" t="e">
        <f t="shared" si="1171"/>
        <v>#REF!</v>
      </c>
      <c r="AZ175" s="114">
        <v>0.99239999999999995</v>
      </c>
      <c r="BA175" s="120">
        <v>0</v>
      </c>
      <c r="BB175" s="120">
        <v>11</v>
      </c>
      <c r="BC175" s="122">
        <f t="shared" si="1172"/>
        <v>11</v>
      </c>
      <c r="BD175" s="123" t="e">
        <f>BC175*#REF!</f>
        <v>#REF!</v>
      </c>
      <c r="BE175" s="116" t="e">
        <f t="shared" si="1173"/>
        <v>#REF!</v>
      </c>
      <c r="BF175" s="114">
        <v>0.996</v>
      </c>
      <c r="BG175" s="120">
        <v>0</v>
      </c>
      <c r="BH175" s="120">
        <v>10</v>
      </c>
      <c r="BI175" s="122">
        <f t="shared" si="1174"/>
        <v>10</v>
      </c>
      <c r="BJ175" s="123" t="e">
        <f>BI175*#REF!</f>
        <v>#REF!</v>
      </c>
      <c r="BK175" s="115" t="e">
        <f t="shared" si="1175"/>
        <v>#REF!</v>
      </c>
      <c r="BL175" s="114">
        <v>0.99639999999999995</v>
      </c>
      <c r="BM175" s="120">
        <v>0</v>
      </c>
      <c r="BN175" s="120">
        <v>10</v>
      </c>
      <c r="BO175" s="122">
        <f t="shared" si="1176"/>
        <v>10</v>
      </c>
      <c r="BP175" s="123" t="e">
        <f>BO175*#REF!</f>
        <v>#REF!</v>
      </c>
      <c r="BQ175" s="115" t="e">
        <f t="shared" si="1177"/>
        <v>#REF!</v>
      </c>
      <c r="BR175" s="114">
        <v>0.99219999999999997</v>
      </c>
      <c r="BS175" s="120">
        <v>0</v>
      </c>
      <c r="BT175" s="120">
        <v>15</v>
      </c>
      <c r="BU175" s="120">
        <v>49485</v>
      </c>
      <c r="BV175" s="120">
        <v>0</v>
      </c>
      <c r="BW175" s="120">
        <v>0</v>
      </c>
      <c r="BX175" s="120">
        <v>4</v>
      </c>
      <c r="BY175" s="120">
        <v>7396</v>
      </c>
      <c r="BZ175" s="122">
        <f t="shared" si="1178"/>
        <v>19</v>
      </c>
      <c r="CA175" s="122">
        <f t="shared" si="1179"/>
        <v>56881</v>
      </c>
      <c r="CB175" s="115">
        <f t="shared" si="1180"/>
        <v>6.9517381958456382E-3</v>
      </c>
      <c r="CC175" s="123" t="e">
        <f>BZ175*#REF!</f>
        <v>#REF!</v>
      </c>
      <c r="CD175" s="120">
        <v>19</v>
      </c>
      <c r="CE175" s="120">
        <v>62809.06</v>
      </c>
      <c r="CF175" s="120">
        <v>0</v>
      </c>
      <c r="CG175" s="120">
        <v>0</v>
      </c>
      <c r="CH175" s="120">
        <v>5</v>
      </c>
      <c r="CI175" s="120">
        <v>9245</v>
      </c>
      <c r="CJ175" s="122">
        <f t="shared" si="1181"/>
        <v>24</v>
      </c>
      <c r="CK175" s="122">
        <f t="shared" si="1182"/>
        <v>72054.06</v>
      </c>
      <c r="CL175" s="116">
        <f t="shared" si="1183"/>
        <v>9.7259057286373917E-3</v>
      </c>
      <c r="CM175" s="123" t="e">
        <f>CJ175*#REF!</f>
        <v>#REF!</v>
      </c>
      <c r="CN175" s="120">
        <v>9</v>
      </c>
      <c r="CO175" s="120">
        <v>29691</v>
      </c>
      <c r="CP175" s="120">
        <v>0</v>
      </c>
      <c r="CQ175" s="120">
        <v>0</v>
      </c>
      <c r="CR175" s="120">
        <v>0</v>
      </c>
      <c r="CS175" s="120">
        <v>0</v>
      </c>
      <c r="CT175" s="122">
        <f t="shared" si="1184"/>
        <v>9</v>
      </c>
      <c r="CU175" s="122">
        <f t="shared" si="1185"/>
        <v>29691</v>
      </c>
      <c r="CV175" s="116">
        <f t="shared" si="1186"/>
        <v>4.1961559116177561E-3</v>
      </c>
      <c r="CW175" s="123" t="e">
        <f>CT175*#REF!</f>
        <v>#REF!</v>
      </c>
      <c r="CX175" s="120">
        <v>0</v>
      </c>
      <c r="CY175" s="120">
        <v>0</v>
      </c>
      <c r="CZ175" s="120">
        <v>0</v>
      </c>
      <c r="DA175" s="120">
        <v>0</v>
      </c>
      <c r="DB175" s="122">
        <f t="shared" si="1187"/>
        <v>0</v>
      </c>
      <c r="DC175" s="122">
        <f t="shared" si="1188"/>
        <v>0</v>
      </c>
      <c r="DD175" s="116">
        <f t="shared" si="1189"/>
        <v>0</v>
      </c>
      <c r="DE175" s="122">
        <v>0</v>
      </c>
      <c r="DF175" s="122">
        <v>0</v>
      </c>
      <c r="DG175" s="122">
        <v>0</v>
      </c>
      <c r="DH175" s="123" t="e">
        <f>DB175*#REF!</f>
        <v>#REF!</v>
      </c>
      <c r="DI175" s="120">
        <v>0</v>
      </c>
      <c r="DJ175" s="120">
        <v>0</v>
      </c>
      <c r="DK175" s="120">
        <v>0</v>
      </c>
      <c r="DL175" s="120">
        <v>0</v>
      </c>
      <c r="DM175" s="122">
        <f t="shared" si="1190"/>
        <v>0</v>
      </c>
      <c r="DN175" s="122">
        <f t="shared" si="1191"/>
        <v>0</v>
      </c>
      <c r="DO175" s="122">
        <f t="shared" si="1192"/>
        <v>0</v>
      </c>
      <c r="DP175" s="116">
        <f t="shared" si="1193"/>
        <v>0</v>
      </c>
      <c r="DQ175" s="122">
        <v>0</v>
      </c>
      <c r="DR175" s="122">
        <v>0</v>
      </c>
      <c r="DS175" s="122">
        <v>0</v>
      </c>
      <c r="DT175" s="116">
        <f t="shared" si="1194"/>
        <v>0</v>
      </c>
      <c r="DU175" s="123" t="e">
        <f>DM175*#REF!</f>
        <v>#REF!</v>
      </c>
      <c r="DV175" s="116" t="e">
        <f t="shared" si="1195"/>
        <v>#DIV/0!</v>
      </c>
      <c r="DW175" s="116" t="e">
        <f t="shared" si="1196"/>
        <v>#DIV/0!</v>
      </c>
      <c r="DX175" s="123">
        <v>0</v>
      </c>
      <c r="DY175" s="122">
        <v>0</v>
      </c>
      <c r="DZ175" s="123">
        <v>0</v>
      </c>
      <c r="EA175" s="116" t="e">
        <f t="shared" si="1197"/>
        <v>#DIV/0!</v>
      </c>
      <c r="EB175" s="116" t="e">
        <f t="shared" si="1198"/>
        <v>#DIV/0!</v>
      </c>
      <c r="EC175" s="116" t="s">
        <v>461</v>
      </c>
      <c r="ED175" s="116" t="s">
        <v>461</v>
      </c>
      <c r="EE175" s="120">
        <v>0</v>
      </c>
      <c r="EF175" s="120">
        <v>0</v>
      </c>
      <c r="EG175" s="120">
        <v>0</v>
      </c>
      <c r="EH175" s="120">
        <v>0</v>
      </c>
      <c r="EI175" s="122">
        <f t="shared" si="1199"/>
        <v>0</v>
      </c>
      <c r="EJ175" s="122">
        <f t="shared" si="1200"/>
        <v>0</v>
      </c>
      <c r="EK175" s="122">
        <f t="shared" si="1201"/>
        <v>0</v>
      </c>
      <c r="EL175" s="117">
        <f t="shared" si="1202"/>
        <v>0</v>
      </c>
      <c r="EM175" s="122">
        <v>0</v>
      </c>
      <c r="EN175" s="122">
        <v>0</v>
      </c>
      <c r="EO175" s="122">
        <v>0</v>
      </c>
      <c r="EP175" s="117">
        <f t="shared" si="1203"/>
        <v>0</v>
      </c>
      <c r="EQ175" s="123" t="e">
        <f>EI175*#REF!</f>
        <v>#REF!</v>
      </c>
      <c r="ER175" s="116" t="e">
        <f t="shared" si="1204"/>
        <v>#DIV/0!</v>
      </c>
      <c r="ES175" s="116" t="e">
        <f t="shared" si="1205"/>
        <v>#DIV/0!</v>
      </c>
      <c r="ET175" s="116"/>
      <c r="EU175" s="116"/>
      <c r="EV175" s="120">
        <v>0</v>
      </c>
      <c r="EW175" s="120">
        <v>0</v>
      </c>
      <c r="EX175" s="120">
        <v>0</v>
      </c>
      <c r="EY175" s="120">
        <v>0</v>
      </c>
      <c r="EZ175" s="122">
        <f t="shared" si="1206"/>
        <v>0</v>
      </c>
      <c r="FA175" s="122">
        <f t="shared" si="1207"/>
        <v>0</v>
      </c>
      <c r="FB175" s="124">
        <f t="shared" si="1208"/>
        <v>0</v>
      </c>
      <c r="FC175" s="117">
        <f t="shared" si="1209"/>
        <v>0</v>
      </c>
      <c r="FD175" s="122">
        <v>0</v>
      </c>
      <c r="FE175" s="122">
        <v>0</v>
      </c>
      <c r="FF175" s="122">
        <v>0</v>
      </c>
      <c r="FG175" s="117">
        <f t="shared" si="1210"/>
        <v>0</v>
      </c>
      <c r="FH175" s="123" t="e">
        <f>EZ175*#REF!</f>
        <v>#REF!</v>
      </c>
      <c r="FI175" s="120">
        <v>0</v>
      </c>
      <c r="FJ175" s="120">
        <v>0</v>
      </c>
      <c r="FK175" s="120">
        <v>0</v>
      </c>
      <c r="FL175" s="120">
        <v>0</v>
      </c>
      <c r="FM175" s="122">
        <f t="shared" si="1211"/>
        <v>0</v>
      </c>
      <c r="FN175" s="122">
        <f t="shared" si="1212"/>
        <v>0</v>
      </c>
      <c r="FO175" s="124">
        <f t="shared" si="1213"/>
        <v>0</v>
      </c>
      <c r="FP175" s="117">
        <f t="shared" si="1214"/>
        <v>0</v>
      </c>
      <c r="FQ175" s="122">
        <v>0</v>
      </c>
      <c r="FR175" s="122">
        <v>0</v>
      </c>
      <c r="FS175" s="118">
        <v>0</v>
      </c>
      <c r="FT175" s="117">
        <f t="shared" si="1215"/>
        <v>0</v>
      </c>
      <c r="FU175" s="123" t="e">
        <f>FM175*#REF!</f>
        <v>#REF!</v>
      </c>
      <c r="FV175" s="120">
        <v>0</v>
      </c>
      <c r="FW175" s="120">
        <v>0</v>
      </c>
      <c r="FX175" s="120">
        <v>0</v>
      </c>
      <c r="FY175" s="120">
        <v>0</v>
      </c>
      <c r="FZ175" s="122">
        <f t="shared" si="1216"/>
        <v>0</v>
      </c>
      <c r="GA175" s="122">
        <f t="shared" si="1217"/>
        <v>0</v>
      </c>
      <c r="GB175" s="124">
        <f t="shared" si="1218"/>
        <v>0</v>
      </c>
      <c r="GC175" s="117">
        <f t="shared" si="1219"/>
        <v>0</v>
      </c>
      <c r="GD175" s="122">
        <v>0</v>
      </c>
      <c r="GE175" s="122">
        <v>0</v>
      </c>
      <c r="GF175" s="118">
        <v>0</v>
      </c>
      <c r="GG175" s="117">
        <f t="shared" si="1220"/>
        <v>0</v>
      </c>
      <c r="GH175" s="123">
        <f t="shared" si="1221"/>
        <v>0</v>
      </c>
      <c r="GI175" s="120">
        <v>0</v>
      </c>
      <c r="GJ175" s="120">
        <v>0</v>
      </c>
      <c r="GK175" s="120"/>
      <c r="GL175" s="120"/>
      <c r="GM175" s="122">
        <f t="shared" si="1222"/>
        <v>0</v>
      </c>
      <c r="GN175" s="122">
        <f t="shared" si="1223"/>
        <v>0</v>
      </c>
      <c r="GO175" s="124">
        <f t="shared" si="1224"/>
        <v>0</v>
      </c>
      <c r="GP175" s="117">
        <f t="shared" si="1225"/>
        <v>0</v>
      </c>
      <c r="GQ175" s="122">
        <v>0</v>
      </c>
      <c r="GR175" s="122">
        <v>0</v>
      </c>
      <c r="GS175" s="118">
        <v>0</v>
      </c>
      <c r="GT175" s="117">
        <f t="shared" si="1226"/>
        <v>0</v>
      </c>
      <c r="GU175" s="123">
        <f t="shared" si="1227"/>
        <v>0</v>
      </c>
      <c r="GV175" s="120">
        <v>0</v>
      </c>
      <c r="GW175" s="120">
        <v>0</v>
      </c>
      <c r="GX175" s="120"/>
      <c r="GY175" s="120"/>
      <c r="GZ175" s="122">
        <f t="shared" si="1228"/>
        <v>0</v>
      </c>
      <c r="HA175" s="122">
        <f t="shared" si="1229"/>
        <v>0</v>
      </c>
      <c r="HB175" s="124">
        <f t="shared" si="1230"/>
        <v>0</v>
      </c>
      <c r="HC175" s="117">
        <f t="shared" si="1231"/>
        <v>0</v>
      </c>
      <c r="HD175" s="122">
        <v>0</v>
      </c>
      <c r="HE175" s="122">
        <v>0</v>
      </c>
      <c r="HF175" s="118">
        <v>0</v>
      </c>
      <c r="HG175" s="117">
        <f t="shared" si="1232"/>
        <v>0</v>
      </c>
      <c r="HH175" s="123">
        <f t="shared" si="1233"/>
        <v>0</v>
      </c>
      <c r="HI175" s="120">
        <v>0</v>
      </c>
      <c r="HJ175" s="120">
        <v>0</v>
      </c>
      <c r="HK175" s="120"/>
      <c r="HL175" s="120"/>
      <c r="HM175" s="122">
        <f t="shared" si="1234"/>
        <v>0</v>
      </c>
      <c r="HN175" s="122">
        <f t="shared" si="1235"/>
        <v>0</v>
      </c>
      <c r="HO175" s="124">
        <f t="shared" si="1236"/>
        <v>0</v>
      </c>
      <c r="HP175" s="117">
        <f t="shared" si="1237"/>
        <v>0</v>
      </c>
      <c r="HQ175" s="122">
        <v>0</v>
      </c>
      <c r="HR175" s="122">
        <v>0</v>
      </c>
      <c r="HS175" s="118">
        <v>0</v>
      </c>
      <c r="HT175" s="117">
        <f t="shared" si="1238"/>
        <v>0</v>
      </c>
      <c r="HU175" s="123">
        <f t="shared" si="1239"/>
        <v>0</v>
      </c>
      <c r="HV175" s="120">
        <v>0</v>
      </c>
      <c r="HW175" s="120">
        <v>0</v>
      </c>
      <c r="HX175" s="120">
        <v>0</v>
      </c>
      <c r="HY175">
        <v>0</v>
      </c>
      <c r="HZ175" s="122">
        <f t="shared" si="1240"/>
        <v>0</v>
      </c>
      <c r="IA175" s="122">
        <f t="shared" si="1241"/>
        <v>0</v>
      </c>
      <c r="IB175" s="124">
        <f t="shared" si="1242"/>
        <v>0</v>
      </c>
      <c r="IC175" s="117">
        <f t="shared" si="1243"/>
        <v>0</v>
      </c>
      <c r="ID175" s="122">
        <v>0</v>
      </c>
      <c r="IE175" s="122">
        <v>0</v>
      </c>
      <c r="IF175" s="118">
        <v>0</v>
      </c>
      <c r="IG175" s="117">
        <f t="shared" si="1244"/>
        <v>0</v>
      </c>
      <c r="IH175" s="123">
        <f t="shared" si="1245"/>
        <v>0</v>
      </c>
      <c r="II175" s="120">
        <v>0</v>
      </c>
      <c r="IJ175" s="127">
        <v>0</v>
      </c>
      <c r="IK175" s="120">
        <v>0</v>
      </c>
      <c r="IL175" s="127">
        <v>0</v>
      </c>
      <c r="IM175" s="122">
        <f t="shared" si="1246"/>
        <v>0</v>
      </c>
      <c r="IN175" s="118">
        <f t="shared" si="1247"/>
        <v>0</v>
      </c>
      <c r="IO175" s="118">
        <f t="shared" si="1248"/>
        <v>0</v>
      </c>
      <c r="IP175" s="117">
        <f t="shared" si="1249"/>
        <v>0</v>
      </c>
      <c r="IQ175" s="122" t="s">
        <v>646</v>
      </c>
      <c r="IR175" s="122">
        <v>0</v>
      </c>
      <c r="IS175" s="118">
        <v>0</v>
      </c>
      <c r="IT175" s="117">
        <f t="shared" si="1250"/>
        <v>0</v>
      </c>
      <c r="IU175" s="123">
        <f t="shared" si="1251"/>
        <v>0</v>
      </c>
      <c r="IV175" s="146" t="str">
        <f t="shared" si="1252"/>
        <v>AA-17</v>
      </c>
      <c r="IW175" s="146" t="str">
        <f t="shared" si="1253"/>
        <v>B0CF5TDLFH</v>
      </c>
      <c r="IX175" s="146" t="str">
        <f t="shared" si="1254"/>
        <v>FBA78971</v>
      </c>
      <c r="IY175" s="121">
        <v>1546.5161112852943</v>
      </c>
      <c r="IZ175" s="120">
        <v>0</v>
      </c>
      <c r="JA175" s="128">
        <f t="shared" si="1255"/>
        <v>0</v>
      </c>
      <c r="JB175" s="120">
        <v>2</v>
      </c>
      <c r="JC175" s="128">
        <f t="shared" si="1256"/>
        <v>3093.0322225705886</v>
      </c>
      <c r="JD175" s="120">
        <v>0</v>
      </c>
      <c r="JE175" s="128">
        <f t="shared" si="1257"/>
        <v>0</v>
      </c>
      <c r="JF175" s="120">
        <v>0</v>
      </c>
      <c r="JG175" s="128">
        <f t="shared" si="1258"/>
        <v>0</v>
      </c>
      <c r="JH175" s="129">
        <v>0</v>
      </c>
      <c r="JI175" s="130">
        <f t="shared" si="1259"/>
        <v>0</v>
      </c>
      <c r="JJ175" s="129">
        <v>0</v>
      </c>
      <c r="JK175" s="130">
        <f t="shared" si="1260"/>
        <v>0</v>
      </c>
      <c r="JL175" s="129">
        <v>0</v>
      </c>
      <c r="JM175" s="130">
        <f t="shared" si="1261"/>
        <v>0</v>
      </c>
      <c r="JN175" s="131">
        <f t="shared" si="1262"/>
        <v>2</v>
      </c>
      <c r="JO175" s="132">
        <f t="shared" si="1263"/>
        <v>3093.0322225705886</v>
      </c>
      <c r="JP175" s="125" t="str">
        <f t="shared" si="1264"/>
        <v>AA-17</v>
      </c>
      <c r="JQ175" s="125" t="str">
        <f t="shared" si="1265"/>
        <v>New</v>
      </c>
      <c r="JR175" s="121">
        <v>1546.5161112852943</v>
      </c>
      <c r="JS175" s="120">
        <v>0</v>
      </c>
      <c r="JT175" s="127">
        <v>0</v>
      </c>
      <c r="JU175" s="120">
        <v>0</v>
      </c>
      <c r="JV175" s="127">
        <v>0</v>
      </c>
      <c r="JW175" s="122">
        <f t="shared" si="1266"/>
        <v>0</v>
      </c>
      <c r="JX175" s="118">
        <f t="shared" si="1267"/>
        <v>0</v>
      </c>
      <c r="JY175" s="118">
        <f t="shared" si="1268"/>
        <v>0</v>
      </c>
      <c r="JZ175" s="117">
        <f t="shared" si="1269"/>
        <v>0</v>
      </c>
      <c r="KA175" s="122" t="s">
        <v>646</v>
      </c>
      <c r="KB175" s="122">
        <v>0</v>
      </c>
      <c r="KC175" s="118">
        <v>0</v>
      </c>
      <c r="KD175" s="117">
        <f t="shared" si="1270"/>
        <v>0</v>
      </c>
      <c r="KE175" s="123">
        <f t="shared" si="1271"/>
        <v>0</v>
      </c>
      <c r="KF175" s="146" t="str">
        <f t="shared" si="1272"/>
        <v>AA-17</v>
      </c>
      <c r="KG175" s="146">
        <f>AK175</f>
        <v>0</v>
      </c>
      <c r="KH175" s="146" t="str">
        <f t="shared" si="1273"/>
        <v>FBA78971</v>
      </c>
      <c r="KI175" s="121">
        <v>1546.5161112852943</v>
      </c>
      <c r="KJ175" s="120">
        <v>0</v>
      </c>
      <c r="KK175" s="128">
        <f t="shared" si="1274"/>
        <v>0</v>
      </c>
      <c r="KL175" s="120">
        <v>2</v>
      </c>
      <c r="KM175" s="128">
        <f t="shared" si="1275"/>
        <v>3093.0322225705886</v>
      </c>
      <c r="KN175" s="120">
        <v>0</v>
      </c>
      <c r="KO175" s="128">
        <f t="shared" si="1276"/>
        <v>0</v>
      </c>
      <c r="KP175" s="120">
        <v>0</v>
      </c>
      <c r="KQ175" s="128">
        <f t="shared" si="1277"/>
        <v>0</v>
      </c>
      <c r="KR175" s="129">
        <v>0</v>
      </c>
      <c r="KS175" s="130">
        <f t="shared" si="1278"/>
        <v>0</v>
      </c>
      <c r="KT175" s="129">
        <v>0</v>
      </c>
      <c r="KU175" s="130">
        <f t="shared" si="1279"/>
        <v>0</v>
      </c>
      <c r="KV175" s="129">
        <v>0</v>
      </c>
      <c r="KW175" s="130">
        <f t="shared" si="1280"/>
        <v>0</v>
      </c>
      <c r="KX175" s="131">
        <f t="shared" si="1281"/>
        <v>2</v>
      </c>
      <c r="KY175" s="132">
        <f t="shared" si="1282"/>
        <v>3093.0322225705886</v>
      </c>
      <c r="KZ175" s="125" t="str">
        <f t="shared" si="1283"/>
        <v>AA-17</v>
      </c>
      <c r="LA175" s="125">
        <f>AM175</f>
        <v>0</v>
      </c>
      <c r="LB175" s="121">
        <v>1546.5161112852943</v>
      </c>
      <c r="LC175" s="100">
        <v>0</v>
      </c>
      <c r="LD175" s="88">
        <v>0</v>
      </c>
      <c r="LE175" s="3">
        <v>0</v>
      </c>
      <c r="LF175" s="88">
        <v>0</v>
      </c>
      <c r="LG175" s="23">
        <f t="shared" si="1284"/>
        <v>0</v>
      </c>
      <c r="LH175" s="68">
        <f t="shared" si="1285"/>
        <v>0</v>
      </c>
      <c r="LI175" s="68">
        <f t="shared" si="1286"/>
        <v>0</v>
      </c>
      <c r="LJ175" s="62">
        <f t="shared" si="1287"/>
        <v>0</v>
      </c>
      <c r="LK175" s="23" t="s">
        <v>646</v>
      </c>
      <c r="LL175" s="23">
        <v>0</v>
      </c>
      <c r="LM175" s="68">
        <v>0</v>
      </c>
      <c r="LN175" s="62">
        <f t="shared" si="1288"/>
        <v>0</v>
      </c>
      <c r="LO175" s="34">
        <f t="shared" si="1289"/>
        <v>0</v>
      </c>
      <c r="LP175" s="143" t="str">
        <f t="shared" si="1290"/>
        <v>AA-17</v>
      </c>
      <c r="LQ175" s="146">
        <f>BU175</f>
        <v>49485</v>
      </c>
      <c r="LR175" s="143" t="str">
        <f t="shared" si="1291"/>
        <v>FBA78971</v>
      </c>
      <c r="LS175" s="17">
        <v>1546.5161112852943</v>
      </c>
      <c r="LT175" s="3">
        <v>0</v>
      </c>
      <c r="LU175" s="32">
        <f t="shared" si="1292"/>
        <v>0</v>
      </c>
      <c r="LV175" s="3">
        <v>2</v>
      </c>
      <c r="LW175" s="32">
        <f t="shared" si="1293"/>
        <v>3093.0322225705886</v>
      </c>
      <c r="LX175" s="3">
        <v>0</v>
      </c>
      <c r="LY175" s="32">
        <f t="shared" si="1294"/>
        <v>0</v>
      </c>
      <c r="LZ175" s="3">
        <v>0</v>
      </c>
      <c r="MA175" s="32">
        <f t="shared" si="1295"/>
        <v>0</v>
      </c>
      <c r="MB175" s="58">
        <v>0</v>
      </c>
      <c r="MC175" s="59">
        <f t="shared" si="1296"/>
        <v>0</v>
      </c>
      <c r="MD175" s="58">
        <v>0</v>
      </c>
      <c r="ME175" s="59">
        <f t="shared" si="1297"/>
        <v>0</v>
      </c>
      <c r="MF175" s="58">
        <v>0</v>
      </c>
      <c r="MG175" s="59">
        <f t="shared" si="1298"/>
        <v>0</v>
      </c>
      <c r="MH175" s="42">
        <f t="shared" si="1299"/>
        <v>2</v>
      </c>
      <c r="MI175" s="10">
        <f t="shared" si="1300"/>
        <v>3093.0322225705886</v>
      </c>
      <c r="MJ175" s="36" t="str">
        <f t="shared" si="1301"/>
        <v>AA-17</v>
      </c>
      <c r="MK175" s="98" t="s">
        <v>294</v>
      </c>
      <c r="ML175" s="17">
        <v>1546.5161112852943</v>
      </c>
      <c r="MM175" s="100">
        <v>0</v>
      </c>
      <c r="MN175" s="88">
        <v>0</v>
      </c>
      <c r="MO175" s="3">
        <v>0</v>
      </c>
      <c r="MP175" s="88">
        <v>0</v>
      </c>
      <c r="MQ175" s="23">
        <f t="shared" si="1302"/>
        <v>0</v>
      </c>
      <c r="MR175" s="68">
        <f t="shared" si="1303"/>
        <v>0</v>
      </c>
      <c r="MS175" s="68">
        <f t="shared" si="1304"/>
        <v>0</v>
      </c>
      <c r="MT175" s="62">
        <f t="shared" si="1305"/>
        <v>0</v>
      </c>
      <c r="MU175" s="23" t="s">
        <v>646</v>
      </c>
      <c r="MV175" s="23">
        <v>0</v>
      </c>
      <c r="MW175" s="68">
        <v>0</v>
      </c>
      <c r="MX175" s="62">
        <f t="shared" si="1306"/>
        <v>0</v>
      </c>
      <c r="MY175" s="34">
        <f t="shared" si="1307"/>
        <v>0</v>
      </c>
      <c r="MZ175" s="143" t="str">
        <f t="shared" si="1308"/>
        <v>AA-17</v>
      </c>
      <c r="NA175" s="143" t="str">
        <f t="shared" si="1309"/>
        <v>B0CF5TDLFH</v>
      </c>
      <c r="NB175" s="143" t="str">
        <f t="shared" si="1310"/>
        <v>FBA78971</v>
      </c>
      <c r="NC175" s="17">
        <f t="shared" si="1311"/>
        <v>1546.5161112852943</v>
      </c>
      <c r="ND175" s="3">
        <v>0</v>
      </c>
      <c r="NE175" s="32">
        <f t="shared" si="1312"/>
        <v>0</v>
      </c>
      <c r="NF175" s="3">
        <v>2</v>
      </c>
      <c r="NG175" s="32">
        <f t="shared" si="1313"/>
        <v>3093.0322225705886</v>
      </c>
      <c r="NH175" s="3">
        <v>0</v>
      </c>
      <c r="NI175" s="32">
        <f t="shared" si="1314"/>
        <v>0</v>
      </c>
      <c r="NJ175" s="3">
        <v>0</v>
      </c>
      <c r="NK175" s="32">
        <f t="shared" si="1315"/>
        <v>0</v>
      </c>
      <c r="NL175" s="58">
        <v>0</v>
      </c>
      <c r="NM175" s="59">
        <f t="shared" si="1316"/>
        <v>0</v>
      </c>
      <c r="NN175" s="58">
        <v>0</v>
      </c>
      <c r="NO175" s="59">
        <f t="shared" si="1317"/>
        <v>0</v>
      </c>
      <c r="NP175" s="58">
        <v>0</v>
      </c>
      <c r="NQ175" s="59">
        <f t="shared" si="1318"/>
        <v>0</v>
      </c>
      <c r="NR175" s="42">
        <f t="shared" si="1319"/>
        <v>2</v>
      </c>
      <c r="NS175" s="92">
        <f t="shared" si="1320"/>
        <v>3093.0322225705886</v>
      </c>
      <c r="NT175" s="141">
        <v>0</v>
      </c>
      <c r="NU175" s="36" t="str">
        <f t="shared" si="1321"/>
        <v>AA-17</v>
      </c>
      <c r="NV175" s="98" t="s">
        <v>294</v>
      </c>
      <c r="NW175" s="17">
        <v>1546.5161112852943</v>
      </c>
      <c r="NX175" s="100">
        <v>0</v>
      </c>
      <c r="NY175" s="88">
        <v>0</v>
      </c>
      <c r="NZ175" s="3">
        <v>0</v>
      </c>
      <c r="OA175" s="88">
        <v>0</v>
      </c>
      <c r="OB175" s="23">
        <f t="shared" si="1322"/>
        <v>0</v>
      </c>
      <c r="OC175" s="68">
        <f t="shared" si="1323"/>
        <v>0</v>
      </c>
      <c r="OD175" s="68">
        <f t="shared" si="1324"/>
        <v>0</v>
      </c>
      <c r="OE175" s="62">
        <f t="shared" si="1325"/>
        <v>0</v>
      </c>
      <c r="OF175" s="23" t="s">
        <v>646</v>
      </c>
      <c r="OG175" s="23">
        <v>0</v>
      </c>
      <c r="OH175" s="68">
        <v>0</v>
      </c>
      <c r="OI175" s="62">
        <f t="shared" si="1326"/>
        <v>0</v>
      </c>
      <c r="OJ175" s="34">
        <f t="shared" si="1327"/>
        <v>0</v>
      </c>
      <c r="OK175" s="143" t="str">
        <f t="shared" si="1328"/>
        <v>AA-17</v>
      </c>
      <c r="OL175" s="143" t="str">
        <f t="shared" si="1329"/>
        <v>B0CF5TDLFH</v>
      </c>
      <c r="OM175" s="143" t="str">
        <f t="shared" si="1330"/>
        <v>FBA78971</v>
      </c>
      <c r="ON175" s="17">
        <f t="shared" si="1331"/>
        <v>1546.5161112852943</v>
      </c>
      <c r="OO175" s="3">
        <v>0</v>
      </c>
      <c r="OP175" s="32">
        <f t="shared" si="1332"/>
        <v>0</v>
      </c>
      <c r="OQ175" s="3">
        <v>2</v>
      </c>
      <c r="OR175" s="32">
        <f t="shared" si="1333"/>
        <v>3093.0322225705886</v>
      </c>
      <c r="OS175" s="3">
        <v>0</v>
      </c>
      <c r="OT175" s="32">
        <f t="shared" si="1334"/>
        <v>0</v>
      </c>
      <c r="OU175" s="3">
        <v>0</v>
      </c>
      <c r="OV175" s="32">
        <f t="shared" si="1335"/>
        <v>0</v>
      </c>
      <c r="OW175" s="58">
        <v>0</v>
      </c>
      <c r="OX175" s="59">
        <f t="shared" si="1336"/>
        <v>0</v>
      </c>
      <c r="OY175" s="58">
        <v>0</v>
      </c>
      <c r="OZ175" s="59">
        <f t="shared" si="1337"/>
        <v>0</v>
      </c>
      <c r="PA175" s="58">
        <v>0</v>
      </c>
      <c r="PB175" s="59">
        <f t="shared" si="1338"/>
        <v>0</v>
      </c>
      <c r="PC175" s="42">
        <f t="shared" si="1339"/>
        <v>2</v>
      </c>
      <c r="PD175" s="92">
        <f t="shared" si="1340"/>
        <v>3093.0322225705886</v>
      </c>
      <c r="PE175" s="141">
        <v>0</v>
      </c>
      <c r="PF175" s="36" t="str">
        <f t="shared" si="1341"/>
        <v>AA-17</v>
      </c>
      <c r="PG175" s="98" t="s">
        <v>294</v>
      </c>
      <c r="PH175" s="17">
        <v>1546.5161112852943</v>
      </c>
      <c r="PI175" s="100">
        <v>0</v>
      </c>
      <c r="PJ175" s="88">
        <v>0</v>
      </c>
      <c r="PK175" s="3">
        <v>0</v>
      </c>
      <c r="PL175" s="88">
        <v>0</v>
      </c>
      <c r="PM175" s="23">
        <f t="shared" si="1342"/>
        <v>0</v>
      </c>
      <c r="PN175" s="68">
        <f t="shared" si="1343"/>
        <v>0</v>
      </c>
      <c r="PO175" s="68">
        <f t="shared" si="1344"/>
        <v>0</v>
      </c>
      <c r="PP175" s="62">
        <f t="shared" si="1345"/>
        <v>0</v>
      </c>
      <c r="PQ175" s="23" t="s">
        <v>646</v>
      </c>
      <c r="PR175" s="23">
        <v>0</v>
      </c>
      <c r="PS175" s="68">
        <v>0</v>
      </c>
      <c r="PT175" s="62">
        <f t="shared" si="1346"/>
        <v>0</v>
      </c>
      <c r="PU175" s="34">
        <f t="shared" si="1347"/>
        <v>0</v>
      </c>
      <c r="PV175" s="143" t="str">
        <f t="shared" si="1348"/>
        <v>AA-17</v>
      </c>
      <c r="PW175" s="143" t="str">
        <f t="shared" si="1349"/>
        <v>B0CF5TDLFH</v>
      </c>
      <c r="PX175" s="143" t="str">
        <f t="shared" si="1350"/>
        <v>FBA78971</v>
      </c>
      <c r="PY175" s="17">
        <f t="shared" si="1351"/>
        <v>1546.5161112852943</v>
      </c>
      <c r="PZ175" s="3">
        <v>0</v>
      </c>
      <c r="QA175" s="32">
        <f t="shared" si="1352"/>
        <v>0</v>
      </c>
      <c r="QB175" s="3"/>
      <c r="QC175" s="32">
        <f t="shared" si="1353"/>
        <v>0</v>
      </c>
      <c r="QD175" s="3">
        <v>0</v>
      </c>
      <c r="QE175" s="32">
        <f t="shared" si="1354"/>
        <v>0</v>
      </c>
      <c r="QF175" s="3">
        <v>0</v>
      </c>
      <c r="QG175" s="32">
        <f t="shared" si="1355"/>
        <v>0</v>
      </c>
      <c r="QH175" s="58">
        <v>0</v>
      </c>
      <c r="QI175" s="59">
        <f t="shared" si="1356"/>
        <v>0</v>
      </c>
      <c r="QJ175" s="58">
        <v>0</v>
      </c>
      <c r="QK175" s="59">
        <f t="shared" si="1357"/>
        <v>0</v>
      </c>
      <c r="QL175" s="58">
        <v>0</v>
      </c>
      <c r="QM175" s="59">
        <f t="shared" si="1358"/>
        <v>0</v>
      </c>
      <c r="QN175" s="42">
        <f t="shared" si="1359"/>
        <v>0</v>
      </c>
      <c r="QO175" s="92">
        <f t="shared" si="1360"/>
        <v>0</v>
      </c>
      <c r="QP175" s="141">
        <v>0</v>
      </c>
      <c r="QQ175" s="36" t="str">
        <f t="shared" si="1361"/>
        <v>AA-17</v>
      </c>
      <c r="QR175" s="98" t="s">
        <v>294</v>
      </c>
      <c r="QS175" s="17">
        <v>1546.5161112852943</v>
      </c>
      <c r="QT175" s="100">
        <v>0</v>
      </c>
      <c r="QU175" s="88">
        <v>0</v>
      </c>
      <c r="QV175" s="3">
        <v>0</v>
      </c>
      <c r="QW175" s="88">
        <v>0</v>
      </c>
      <c r="QX175" s="23">
        <f t="shared" si="1139"/>
        <v>0</v>
      </c>
      <c r="QY175" s="68">
        <f t="shared" si="1140"/>
        <v>0</v>
      </c>
      <c r="QZ175" s="68">
        <f t="shared" si="1141"/>
        <v>0</v>
      </c>
      <c r="RA175" s="62">
        <f t="shared" si="1142"/>
        <v>0</v>
      </c>
      <c r="RB175" s="23" t="s">
        <v>646</v>
      </c>
      <c r="RC175" s="23">
        <v>0</v>
      </c>
      <c r="RD175" s="68">
        <v>0</v>
      </c>
      <c r="RE175" s="62">
        <f t="shared" si="1143"/>
        <v>0</v>
      </c>
      <c r="RF175" s="34">
        <f t="shared" si="1144"/>
        <v>0</v>
      </c>
      <c r="RG175" s="143" t="str">
        <f t="shared" si="1145"/>
        <v>AA-17</v>
      </c>
      <c r="RH175" s="143" t="str">
        <f t="shared" si="1146"/>
        <v>B0CF5TDLFH</v>
      </c>
      <c r="RI175" s="143" t="str">
        <f t="shared" si="1147"/>
        <v>FBA78971</v>
      </c>
      <c r="RJ175" s="17">
        <f t="shared" si="1148"/>
        <v>1546.5161112852943</v>
      </c>
      <c r="RK175" s="3">
        <v>0</v>
      </c>
      <c r="RL175" s="32">
        <f t="shared" si="1149"/>
        <v>0</v>
      </c>
      <c r="RM175" s="3">
        <v>2</v>
      </c>
      <c r="RN175" s="32">
        <f t="shared" si="1150"/>
        <v>3093.0322225705886</v>
      </c>
      <c r="RO175" s="3">
        <v>0</v>
      </c>
      <c r="RP175" s="32">
        <f t="shared" si="1151"/>
        <v>0</v>
      </c>
      <c r="RQ175" s="3">
        <v>0</v>
      </c>
      <c r="RR175" s="32">
        <f t="shared" si="1152"/>
        <v>0</v>
      </c>
      <c r="RS175" s="58">
        <v>0</v>
      </c>
      <c r="RT175" s="59">
        <f t="shared" si="1153"/>
        <v>0</v>
      </c>
      <c r="RU175" s="58">
        <v>0</v>
      </c>
      <c r="RV175" s="59">
        <f t="shared" si="1154"/>
        <v>0</v>
      </c>
      <c r="RW175" s="58">
        <v>0</v>
      </c>
      <c r="RX175" s="59">
        <f t="shared" si="1155"/>
        <v>0</v>
      </c>
      <c r="RY175" s="42">
        <f t="shared" si="1156"/>
        <v>2</v>
      </c>
      <c r="RZ175" s="92">
        <f t="shared" si="1157"/>
        <v>3093.0322225705886</v>
      </c>
      <c r="SA175" s="141">
        <v>0</v>
      </c>
      <c r="SB175" s="36" t="str">
        <f t="shared" si="1158"/>
        <v>AA-17</v>
      </c>
      <c r="SC175" s="98" t="s">
        <v>294</v>
      </c>
      <c r="SD175" s="17">
        <f t="shared" si="1159"/>
        <v>1546.5161112852943</v>
      </c>
      <c r="SE175" s="100">
        <v>0</v>
      </c>
      <c r="SF175" s="88">
        <v>0</v>
      </c>
      <c r="SG175" s="3">
        <v>0</v>
      </c>
      <c r="SH175" s="88">
        <v>0</v>
      </c>
      <c r="SI175" s="23">
        <f t="shared" si="1096"/>
        <v>0</v>
      </c>
      <c r="SJ175" s="68">
        <f t="shared" si="1097"/>
        <v>0</v>
      </c>
      <c r="SK175" s="68">
        <f t="shared" si="1098"/>
        <v>0</v>
      </c>
      <c r="SL175" s="62">
        <f t="shared" si="1099"/>
        <v>0</v>
      </c>
      <c r="SM175" s="23">
        <v>0</v>
      </c>
      <c r="SN175" s="23">
        <v>0</v>
      </c>
      <c r="SO175" s="68">
        <v>0</v>
      </c>
      <c r="SP175" s="62">
        <f t="shared" si="1100"/>
        <v>0</v>
      </c>
      <c r="SQ175" s="34">
        <f t="shared" si="1101"/>
        <v>0</v>
      </c>
      <c r="SR175" s="143" t="str">
        <f t="shared" si="1102"/>
        <v>AA-17</v>
      </c>
      <c r="SS175" s="143" t="str">
        <f t="shared" si="1103"/>
        <v>B0CF5TDLFH</v>
      </c>
      <c r="ST175" s="143" t="str">
        <f t="shared" si="1104"/>
        <v>FBA78971</v>
      </c>
      <c r="SU175" s="17">
        <f t="shared" si="1105"/>
        <v>1546.5161112852943</v>
      </c>
      <c r="SV175" s="3">
        <v>0</v>
      </c>
      <c r="SW175" s="32">
        <f t="shared" si="1106"/>
        <v>0</v>
      </c>
      <c r="SX175" s="3">
        <v>2</v>
      </c>
      <c r="SY175" s="32">
        <f t="shared" si="1107"/>
        <v>3093.0322225705886</v>
      </c>
      <c r="SZ175" s="3">
        <v>0</v>
      </c>
      <c r="TA175" s="32">
        <f t="shared" si="1108"/>
        <v>0</v>
      </c>
      <c r="TB175" s="3">
        <v>0</v>
      </c>
      <c r="TC175" s="32">
        <f t="shared" si="1109"/>
        <v>0</v>
      </c>
      <c r="TD175" s="58">
        <v>0</v>
      </c>
      <c r="TE175" s="59">
        <f t="shared" si="1110"/>
        <v>0</v>
      </c>
      <c r="TF175" s="58">
        <v>0</v>
      </c>
      <c r="TG175" s="59">
        <f t="shared" si="1111"/>
        <v>0</v>
      </c>
      <c r="TH175" s="58">
        <v>0</v>
      </c>
      <c r="TI175" s="59">
        <f t="shared" si="1112"/>
        <v>0</v>
      </c>
      <c r="TJ175" s="42">
        <f t="shared" si="1113"/>
        <v>2</v>
      </c>
      <c r="TK175" s="92">
        <f t="shared" si="1114"/>
        <v>3093.0322225705886</v>
      </c>
      <c r="TL175" s="141">
        <v>0</v>
      </c>
      <c r="TM175" s="36" t="str">
        <f t="shared" si="1115"/>
        <v>AA-17</v>
      </c>
      <c r="TN175" s="98" t="s">
        <v>294</v>
      </c>
      <c r="TO175" s="17">
        <f t="shared" si="1116"/>
        <v>1546.5161112852943</v>
      </c>
      <c r="TP175" s="100">
        <v>0</v>
      </c>
      <c r="TQ175" s="88">
        <v>0</v>
      </c>
      <c r="TR175" s="3">
        <v>0</v>
      </c>
      <c r="TS175" s="88">
        <v>0</v>
      </c>
      <c r="TT175" s="23">
        <f t="shared" si="1117"/>
        <v>0</v>
      </c>
      <c r="TU175" s="68">
        <f t="shared" si="1118"/>
        <v>0</v>
      </c>
      <c r="TV175" s="68">
        <f t="shared" si="1119"/>
        <v>0</v>
      </c>
      <c r="TW175" s="62">
        <f t="shared" si="1120"/>
        <v>0</v>
      </c>
      <c r="TX175" s="23">
        <v>0</v>
      </c>
      <c r="TY175" s="23">
        <v>0</v>
      </c>
      <c r="TZ175" s="68">
        <v>0</v>
      </c>
      <c r="UA175" s="62">
        <f t="shared" si="1121"/>
        <v>0</v>
      </c>
      <c r="UB175" s="34">
        <f t="shared" si="1122"/>
        <v>0</v>
      </c>
      <c r="UC175" s="143" t="str">
        <f t="shared" si="1123"/>
        <v>AA-17</v>
      </c>
      <c r="UD175" s="143" t="str">
        <f t="shared" si="1124"/>
        <v>B0CF5TDLFH</v>
      </c>
      <c r="UE175" s="143" t="str">
        <f t="shared" si="1125"/>
        <v>FBA78971</v>
      </c>
      <c r="UF175" s="17">
        <f t="shared" si="1126"/>
        <v>1546.5161112852943</v>
      </c>
      <c r="UG175" s="3">
        <v>0</v>
      </c>
      <c r="UH175" s="32">
        <f t="shared" si="1127"/>
        <v>0</v>
      </c>
      <c r="UI175" s="3">
        <v>2</v>
      </c>
      <c r="UJ175" s="32">
        <f t="shared" si="1128"/>
        <v>3093.0322225705886</v>
      </c>
      <c r="UK175" s="3">
        <v>0</v>
      </c>
      <c r="UL175" s="32">
        <f t="shared" si="1129"/>
        <v>0</v>
      </c>
      <c r="UM175" s="3">
        <v>0</v>
      </c>
      <c r="UN175" s="32">
        <f t="shared" si="1130"/>
        <v>0</v>
      </c>
      <c r="UO175" s="58">
        <v>0</v>
      </c>
      <c r="UP175" s="59">
        <f t="shared" si="1131"/>
        <v>0</v>
      </c>
      <c r="UQ175" s="58">
        <v>0</v>
      </c>
      <c r="UR175" s="59">
        <f t="shared" si="1132"/>
        <v>0</v>
      </c>
      <c r="US175" s="58">
        <v>0</v>
      </c>
      <c r="UT175" s="59">
        <f t="shared" si="1133"/>
        <v>0</v>
      </c>
      <c r="UU175" s="42">
        <f t="shared" si="1134"/>
        <v>2</v>
      </c>
      <c r="UV175" s="92">
        <f t="shared" si="1135"/>
        <v>3093.0322225705886</v>
      </c>
      <c r="UW175" s="141">
        <v>0</v>
      </c>
      <c r="UX175" s="36" t="str">
        <f t="shared" si="1136"/>
        <v>AA-17</v>
      </c>
      <c r="UY175" s="98" t="s">
        <v>294</v>
      </c>
      <c r="UZ175" s="17">
        <f t="shared" si="1137"/>
        <v>1546.5161112852943</v>
      </c>
      <c r="VA175" s="100">
        <v>0</v>
      </c>
      <c r="VB175" s="88">
        <v>0</v>
      </c>
      <c r="VC175" s="3">
        <v>0</v>
      </c>
      <c r="VD175" s="88">
        <v>0</v>
      </c>
      <c r="VE175" s="23">
        <f t="shared" si="1048"/>
        <v>0</v>
      </c>
      <c r="VF175" s="68">
        <f t="shared" si="1049"/>
        <v>0</v>
      </c>
      <c r="VG175" s="68">
        <f t="shared" si="1050"/>
        <v>0</v>
      </c>
      <c r="VH175" s="62">
        <f t="shared" si="1051"/>
        <v>0</v>
      </c>
      <c r="VI175" s="23">
        <v>0</v>
      </c>
      <c r="VJ175" s="23">
        <v>0</v>
      </c>
      <c r="VK175" s="68">
        <v>0</v>
      </c>
      <c r="VL175" s="62">
        <f t="shared" si="1138"/>
        <v>0</v>
      </c>
      <c r="VM175" s="34">
        <f t="shared" si="1052"/>
        <v>0</v>
      </c>
      <c r="VN175" s="143" t="str">
        <f t="shared" si="1044"/>
        <v>AA-17</v>
      </c>
      <c r="VO175" s="143" t="str">
        <f t="shared" si="1045"/>
        <v>B0CF5TDLFH</v>
      </c>
      <c r="VP175" s="143" t="str">
        <f t="shared" si="1046"/>
        <v>FBA78971</v>
      </c>
      <c r="VQ175" s="17">
        <f t="shared" si="1053"/>
        <v>1546.5161112852943</v>
      </c>
      <c r="VR175" s="3">
        <v>0</v>
      </c>
      <c r="VS175" s="32">
        <f t="shared" si="1054"/>
        <v>0</v>
      </c>
      <c r="VT175" s="3">
        <v>1</v>
      </c>
      <c r="VU175" s="32">
        <f t="shared" si="1055"/>
        <v>1546.5161112852943</v>
      </c>
      <c r="VV175" s="3">
        <v>0</v>
      </c>
      <c r="VW175" s="32">
        <f t="shared" si="1056"/>
        <v>0</v>
      </c>
      <c r="VX175" s="3">
        <v>0</v>
      </c>
      <c r="VY175" s="32">
        <f t="shared" si="1057"/>
        <v>0</v>
      </c>
      <c r="VZ175" s="58">
        <v>0</v>
      </c>
      <c r="WA175" s="59">
        <f t="shared" si="1058"/>
        <v>0</v>
      </c>
      <c r="WB175" s="58">
        <v>0</v>
      </c>
      <c r="WC175" s="59">
        <f t="shared" si="1059"/>
        <v>0</v>
      </c>
      <c r="WD175" s="58">
        <v>0</v>
      </c>
      <c r="WE175" s="59">
        <f t="shared" si="1060"/>
        <v>0</v>
      </c>
      <c r="WF175" s="42">
        <f t="shared" si="1061"/>
        <v>1</v>
      </c>
      <c r="WG175" s="92">
        <f t="shared" si="1062"/>
        <v>1546.5161112852943</v>
      </c>
      <c r="WH175" s="141">
        <v>0</v>
      </c>
      <c r="WI175" s="36" t="str">
        <f t="shared" si="1047"/>
        <v>AA-17</v>
      </c>
      <c r="WJ175" s="98" t="s">
        <v>294</v>
      </c>
      <c r="WK175" s="17">
        <f t="shared" si="1063"/>
        <v>1546.5161112852943</v>
      </c>
    </row>
    <row r="176" spans="1:609">
      <c r="A176" s="158" t="s">
        <v>44</v>
      </c>
      <c r="B176" s="157" t="s">
        <v>43</v>
      </c>
      <c r="C176" s="152" t="s">
        <v>294</v>
      </c>
      <c r="D176" s="150" t="s">
        <v>669</v>
      </c>
      <c r="E176" s="154" t="s">
        <v>215</v>
      </c>
      <c r="F176" s="165" t="s">
        <v>292</v>
      </c>
      <c r="G176" s="153" t="s">
        <v>313</v>
      </c>
      <c r="H176" s="159" t="s">
        <v>471</v>
      </c>
      <c r="I176" s="159" t="s">
        <v>458</v>
      </c>
      <c r="J176" s="187">
        <v>1496.3597208564704</v>
      </c>
      <c r="K176" s="135" t="s">
        <v>193</v>
      </c>
      <c r="L176" s="136">
        <v>0.31730000000000003</v>
      </c>
      <c r="M176" s="120">
        <v>0</v>
      </c>
      <c r="N176" s="137">
        <v>2</v>
      </c>
      <c r="O176" s="120">
        <v>0</v>
      </c>
      <c r="P176" s="122">
        <f t="shared" si="1160"/>
        <v>2</v>
      </c>
      <c r="Q176" s="136">
        <v>0.54500000000000004</v>
      </c>
      <c r="R176" s="120">
        <v>0</v>
      </c>
      <c r="S176" s="138">
        <v>0</v>
      </c>
      <c r="T176" s="120">
        <v>0</v>
      </c>
      <c r="U176" s="122">
        <f t="shared" si="1161"/>
        <v>0</v>
      </c>
      <c r="V176" s="136">
        <v>0.96989999999999998</v>
      </c>
      <c r="W176" s="120">
        <v>0</v>
      </c>
      <c r="X176" s="120">
        <v>1</v>
      </c>
      <c r="Y176" s="120">
        <v>4</v>
      </c>
      <c r="Z176" s="122">
        <f t="shared" si="1162"/>
        <v>5</v>
      </c>
      <c r="AA176" s="116">
        <f t="shared" si="1163"/>
        <v>4.2992261392949269E-3</v>
      </c>
      <c r="AB176" s="136">
        <v>0.92479999999999996</v>
      </c>
      <c r="AC176" s="120">
        <v>0</v>
      </c>
      <c r="AD176" s="120">
        <v>0</v>
      </c>
      <c r="AE176" s="120">
        <v>12</v>
      </c>
      <c r="AF176" s="122">
        <f t="shared" si="1164"/>
        <v>12</v>
      </c>
      <c r="AG176" s="116">
        <f t="shared" si="1165"/>
        <v>8.948545861297539E-3</v>
      </c>
      <c r="AH176" s="114">
        <v>0.99209999999999998</v>
      </c>
      <c r="AI176" s="120">
        <v>0</v>
      </c>
      <c r="AJ176" s="120">
        <v>0</v>
      </c>
      <c r="AK176" s="120">
        <v>3</v>
      </c>
      <c r="AL176" s="122">
        <f t="shared" si="1166"/>
        <v>3</v>
      </c>
      <c r="AM176" s="116">
        <f t="shared" si="1167"/>
        <v>2.5466893039049238E-3</v>
      </c>
      <c r="AN176" s="114">
        <v>0.99870000000000003</v>
      </c>
      <c r="AO176" s="120">
        <v>0</v>
      </c>
      <c r="AP176" s="120">
        <v>3</v>
      </c>
      <c r="AQ176" s="122">
        <f t="shared" si="1168"/>
        <v>3</v>
      </c>
      <c r="AR176" s="123" t="e">
        <f>AQ176*#REF!</f>
        <v>#REF!</v>
      </c>
      <c r="AS176" s="116" t="e">
        <f t="shared" si="1169"/>
        <v>#REF!</v>
      </c>
      <c r="AT176" s="114">
        <v>0.99819999999999998</v>
      </c>
      <c r="AU176" s="120">
        <v>0</v>
      </c>
      <c r="AV176" s="120">
        <v>4</v>
      </c>
      <c r="AW176" s="122">
        <f t="shared" si="1170"/>
        <v>4</v>
      </c>
      <c r="AX176" s="123" t="e">
        <f>AW176*#REF!</f>
        <v>#REF!</v>
      </c>
      <c r="AY176" s="116" t="e">
        <f t="shared" si="1171"/>
        <v>#REF!</v>
      </c>
      <c r="AZ176" s="114">
        <v>1</v>
      </c>
      <c r="BA176" s="120">
        <v>0</v>
      </c>
      <c r="BB176" s="120">
        <v>2</v>
      </c>
      <c r="BC176" s="122">
        <f t="shared" si="1172"/>
        <v>2</v>
      </c>
      <c r="BD176" s="123" t="e">
        <f>BC176*#REF!</f>
        <v>#REF!</v>
      </c>
      <c r="BE176" s="116" t="e">
        <f t="shared" si="1173"/>
        <v>#REF!</v>
      </c>
      <c r="BF176" s="114">
        <v>1</v>
      </c>
      <c r="BG176" s="120">
        <v>0</v>
      </c>
      <c r="BH176" s="120">
        <v>0</v>
      </c>
      <c r="BI176" s="122">
        <f t="shared" si="1174"/>
        <v>0</v>
      </c>
      <c r="BJ176" s="123" t="e">
        <f>BI176*#REF!</f>
        <v>#REF!</v>
      </c>
      <c r="BK176" s="115" t="e">
        <f t="shared" si="1175"/>
        <v>#REF!</v>
      </c>
      <c r="BL176" s="114">
        <v>0.99850000000000005</v>
      </c>
      <c r="BM176" s="120">
        <v>0</v>
      </c>
      <c r="BN176" s="120">
        <v>8</v>
      </c>
      <c r="BO176" s="122">
        <f t="shared" si="1176"/>
        <v>8</v>
      </c>
      <c r="BP176" s="123" t="e">
        <f>BO176*#REF!</f>
        <v>#REF!</v>
      </c>
      <c r="BQ176" s="115" t="e">
        <f t="shared" si="1177"/>
        <v>#REF!</v>
      </c>
      <c r="BR176" s="114">
        <v>0.96619999999999995</v>
      </c>
      <c r="BS176" s="120">
        <v>0</v>
      </c>
      <c r="BT176" s="120">
        <v>5</v>
      </c>
      <c r="BU176" s="120">
        <v>7594</v>
      </c>
      <c r="BV176" s="120">
        <v>0</v>
      </c>
      <c r="BW176" s="120">
        <v>0</v>
      </c>
      <c r="BX176" s="120">
        <v>0</v>
      </c>
      <c r="BY176" s="120">
        <v>0</v>
      </c>
      <c r="BZ176" s="122">
        <f t="shared" si="1178"/>
        <v>5</v>
      </c>
      <c r="CA176" s="122">
        <f t="shared" si="1179"/>
        <v>7594</v>
      </c>
      <c r="CB176" s="115">
        <f t="shared" si="1180"/>
        <v>9.2810428542486551E-4</v>
      </c>
      <c r="CC176" s="123" t="e">
        <f>BZ176*#REF!</f>
        <v>#REF!</v>
      </c>
      <c r="CD176" s="120">
        <v>9</v>
      </c>
      <c r="CE176" s="120">
        <v>13491</v>
      </c>
      <c r="CF176" s="120">
        <v>0</v>
      </c>
      <c r="CG176" s="120">
        <v>0</v>
      </c>
      <c r="CH176" s="120">
        <v>1</v>
      </c>
      <c r="CI176" s="120">
        <v>1349</v>
      </c>
      <c r="CJ176" s="122">
        <f t="shared" si="1181"/>
        <v>10</v>
      </c>
      <c r="CK176" s="122">
        <f t="shared" si="1182"/>
        <v>14840</v>
      </c>
      <c r="CL176" s="116">
        <f t="shared" si="1183"/>
        <v>2.0031132321062673E-3</v>
      </c>
      <c r="CM176" s="123" t="e">
        <f>CJ176*#REF!</f>
        <v>#REF!</v>
      </c>
      <c r="CN176" s="120">
        <v>3</v>
      </c>
      <c r="CO176" s="120">
        <v>4347</v>
      </c>
      <c r="CP176" s="120">
        <v>0</v>
      </c>
      <c r="CQ176" s="120">
        <v>0</v>
      </c>
      <c r="CR176" s="120">
        <v>0</v>
      </c>
      <c r="CS176" s="120">
        <v>0</v>
      </c>
      <c r="CT176" s="122">
        <f t="shared" si="1184"/>
        <v>3</v>
      </c>
      <c r="CU176" s="122">
        <f t="shared" si="1185"/>
        <v>4347</v>
      </c>
      <c r="CV176" s="116">
        <f t="shared" si="1186"/>
        <v>6.1435080488371507E-4</v>
      </c>
      <c r="CW176" s="123" t="e">
        <f>CT176*#REF!</f>
        <v>#REF!</v>
      </c>
      <c r="CX176" s="120">
        <v>4</v>
      </c>
      <c r="CY176" s="120">
        <v>5845</v>
      </c>
      <c r="CZ176" s="120">
        <v>0</v>
      </c>
      <c r="DA176" s="120">
        <v>0</v>
      </c>
      <c r="DB176" s="122">
        <f t="shared" si="1187"/>
        <v>4</v>
      </c>
      <c r="DC176" s="122">
        <f t="shared" si="1188"/>
        <v>5845</v>
      </c>
      <c r="DD176" s="116">
        <f t="shared" si="1189"/>
        <v>7.6373626649314926E-4</v>
      </c>
      <c r="DE176" s="122">
        <v>621</v>
      </c>
      <c r="DF176" s="122">
        <v>4</v>
      </c>
      <c r="DG176" s="122">
        <v>5796</v>
      </c>
      <c r="DH176" s="123" t="e">
        <f>DB176*#REF!</f>
        <v>#REF!</v>
      </c>
      <c r="DI176" s="120">
        <v>6</v>
      </c>
      <c r="DJ176" s="120">
        <v>8431.130000000001</v>
      </c>
      <c r="DK176" s="120">
        <v>0</v>
      </c>
      <c r="DL176" s="120">
        <v>0</v>
      </c>
      <c r="DM176" s="122">
        <f t="shared" si="1190"/>
        <v>6</v>
      </c>
      <c r="DN176" s="122">
        <f t="shared" si="1191"/>
        <v>8431.130000000001</v>
      </c>
      <c r="DO176" s="122">
        <f t="shared" si="1192"/>
        <v>7145.0254237288145</v>
      </c>
      <c r="DP176" s="116">
        <f t="shared" si="1193"/>
        <v>9.6568366853745744E-4</v>
      </c>
      <c r="DQ176" s="122">
        <v>883</v>
      </c>
      <c r="DR176" s="122">
        <v>6</v>
      </c>
      <c r="DS176" s="122">
        <v>8494</v>
      </c>
      <c r="DT176" s="116">
        <f t="shared" si="1194"/>
        <v>8.4789051577679184E-4</v>
      </c>
      <c r="DU176" s="123" t="e">
        <f>DM176*#REF!</f>
        <v>#REF!</v>
      </c>
      <c r="DV176" s="116">
        <f t="shared" si="1195"/>
        <v>0.5</v>
      </c>
      <c r="DW176" s="116">
        <f t="shared" si="1196"/>
        <v>0.5</v>
      </c>
      <c r="DX176" s="123">
        <v>2355.5800000000008</v>
      </c>
      <c r="DY176" s="122">
        <v>2</v>
      </c>
      <c r="DZ176" s="123">
        <v>2400.8500000000004</v>
      </c>
      <c r="EA176" s="116">
        <f t="shared" si="1197"/>
        <v>0.98114417810358856</v>
      </c>
      <c r="EB176" s="116">
        <f t="shared" si="1198"/>
        <v>0.32968112222205098</v>
      </c>
      <c r="EC176" s="116" t="s">
        <v>461</v>
      </c>
      <c r="ED176" s="116" t="s">
        <v>461</v>
      </c>
      <c r="EE176" s="120">
        <v>9</v>
      </c>
      <c r="EF176" s="120">
        <v>12224.05</v>
      </c>
      <c r="EG176" s="120">
        <v>0</v>
      </c>
      <c r="EH176" s="120">
        <v>0</v>
      </c>
      <c r="EI176" s="122">
        <f t="shared" si="1199"/>
        <v>9</v>
      </c>
      <c r="EJ176" s="122">
        <f t="shared" si="1200"/>
        <v>12224.05</v>
      </c>
      <c r="EK176" s="122">
        <f t="shared" si="1201"/>
        <v>10359.364406779661</v>
      </c>
      <c r="EL176" s="117">
        <f t="shared" si="1202"/>
        <v>1.2403116748439E-3</v>
      </c>
      <c r="EM176" s="122">
        <v>1037</v>
      </c>
      <c r="EN176" s="122">
        <v>12</v>
      </c>
      <c r="EO176" s="122">
        <v>16636</v>
      </c>
      <c r="EP176" s="117">
        <f t="shared" si="1203"/>
        <v>1.4689672716811525E-3</v>
      </c>
      <c r="EQ176" s="123" t="e">
        <f>EI176*#REF!</f>
        <v>#REF!</v>
      </c>
      <c r="ER176" s="116">
        <f t="shared" si="1204"/>
        <v>1</v>
      </c>
      <c r="ES176" s="116">
        <f t="shared" si="1205"/>
        <v>0.5</v>
      </c>
      <c r="ET176" s="116"/>
      <c r="EU176" s="116"/>
      <c r="EV176" s="120">
        <v>11</v>
      </c>
      <c r="EW176" s="120">
        <v>15906</v>
      </c>
      <c r="EX176" s="120">
        <v>0</v>
      </c>
      <c r="EY176" s="120">
        <v>0</v>
      </c>
      <c r="EZ176" s="122">
        <f t="shared" si="1206"/>
        <v>11</v>
      </c>
      <c r="FA176" s="122">
        <f t="shared" si="1207"/>
        <v>15906</v>
      </c>
      <c r="FB176" s="124">
        <f t="shared" si="1208"/>
        <v>13479.661016949154</v>
      </c>
      <c r="FC176" s="117">
        <f t="shared" si="1209"/>
        <v>1.553100651893347E-3</v>
      </c>
      <c r="FD176" s="122">
        <v>1153</v>
      </c>
      <c r="FE176" s="122">
        <v>17</v>
      </c>
      <c r="FF176" s="122">
        <v>20253</v>
      </c>
      <c r="FG176" s="117">
        <f t="shared" si="1210"/>
        <v>1.5409484686570659E-3</v>
      </c>
      <c r="FH176" s="123" t="e">
        <f>EZ176*#REF!</f>
        <v>#REF!</v>
      </c>
      <c r="FI176" s="120">
        <v>16</v>
      </c>
      <c r="FJ176" s="120">
        <v>20867.719999999998</v>
      </c>
      <c r="FK176" s="120">
        <v>0</v>
      </c>
      <c r="FL176" s="120">
        <v>0</v>
      </c>
      <c r="FM176" s="122">
        <f t="shared" si="1211"/>
        <v>16</v>
      </c>
      <c r="FN176" s="122">
        <f t="shared" si="1212"/>
        <v>20867.719999999998</v>
      </c>
      <c r="FO176" s="124">
        <f t="shared" si="1213"/>
        <v>17684.508474576269</v>
      </c>
      <c r="FP176" s="117">
        <f t="shared" si="1214"/>
        <v>1.6102170329916621E-3</v>
      </c>
      <c r="FQ176" s="122">
        <v>1308</v>
      </c>
      <c r="FR176" s="122">
        <v>29</v>
      </c>
      <c r="FS176" s="118">
        <v>37182</v>
      </c>
      <c r="FT176" s="117">
        <f t="shared" si="1215"/>
        <v>2.2094011985464928E-3</v>
      </c>
      <c r="FU176" s="123" t="e">
        <f>FM176*#REF!</f>
        <v>#REF!</v>
      </c>
      <c r="FV176" s="120">
        <v>18</v>
      </c>
      <c r="FW176" s="120">
        <v>25954.02</v>
      </c>
      <c r="FX176" s="120">
        <v>0</v>
      </c>
      <c r="FY176" s="120">
        <v>0</v>
      </c>
      <c r="FZ176" s="122">
        <f t="shared" si="1216"/>
        <v>18</v>
      </c>
      <c r="GA176" s="122">
        <f t="shared" si="1217"/>
        <v>25954.02</v>
      </c>
      <c r="GB176" s="124">
        <f t="shared" si="1218"/>
        <v>21994.932203389832</v>
      </c>
      <c r="GC176" s="117">
        <f t="shared" si="1219"/>
        <v>2.3844724581451788E-3</v>
      </c>
      <c r="GD176" s="122">
        <v>1209</v>
      </c>
      <c r="GE176" s="122">
        <v>15</v>
      </c>
      <c r="GF176" s="118">
        <v>21186</v>
      </c>
      <c r="GG176" s="117">
        <f t="shared" si="1220"/>
        <v>1.7223897332369026E-3</v>
      </c>
      <c r="GH176" s="123">
        <f t="shared" si="1221"/>
        <v>26934.474975416466</v>
      </c>
      <c r="GI176" s="120">
        <v>11</v>
      </c>
      <c r="GJ176" s="120">
        <v>17589</v>
      </c>
      <c r="GK176" s="120"/>
      <c r="GL176" s="120"/>
      <c r="GM176" s="122">
        <f t="shared" si="1222"/>
        <v>11</v>
      </c>
      <c r="GN176" s="122">
        <f t="shared" si="1223"/>
        <v>17589</v>
      </c>
      <c r="GO176" s="124">
        <f t="shared" si="1224"/>
        <v>14905.932203389832</v>
      </c>
      <c r="GP176" s="117">
        <f t="shared" si="1225"/>
        <v>1.9568175414673684E-3</v>
      </c>
      <c r="GQ176" s="122">
        <v>910</v>
      </c>
      <c r="GR176" s="122">
        <v>11</v>
      </c>
      <c r="GS176" s="118">
        <v>15990</v>
      </c>
      <c r="GT176" s="117">
        <f t="shared" si="1226"/>
        <v>1.5167207794825526E-3</v>
      </c>
      <c r="GU176" s="123">
        <f t="shared" si="1227"/>
        <v>16459.956929421176</v>
      </c>
      <c r="GV176" s="120">
        <v>7</v>
      </c>
      <c r="GW176" s="120">
        <v>10779.01</v>
      </c>
      <c r="GX176" s="120"/>
      <c r="GY176" s="120"/>
      <c r="GZ176" s="122">
        <f t="shared" si="1228"/>
        <v>7</v>
      </c>
      <c r="HA176" s="122">
        <f t="shared" si="1229"/>
        <v>10779.01</v>
      </c>
      <c r="HB176" s="124">
        <f t="shared" si="1230"/>
        <v>9134.7542372881362</v>
      </c>
      <c r="HC176" s="117">
        <f t="shared" si="1231"/>
        <v>1.2929599985152861E-3</v>
      </c>
      <c r="HD176" s="122">
        <v>994</v>
      </c>
      <c r="HE176" s="122">
        <v>13</v>
      </c>
      <c r="HF176" s="118">
        <v>17189</v>
      </c>
      <c r="HG176" s="117">
        <f t="shared" si="1232"/>
        <v>1.4911737590895104E-3</v>
      </c>
      <c r="HH176" s="123">
        <f t="shared" si="1233"/>
        <v>10474.518045995294</v>
      </c>
      <c r="HI176" s="120">
        <v>6</v>
      </c>
      <c r="HJ176" s="120">
        <v>9578.01</v>
      </c>
      <c r="HK176" s="120"/>
      <c r="HL176" s="120"/>
      <c r="HM176" s="122">
        <f t="shared" si="1234"/>
        <v>6</v>
      </c>
      <c r="HN176" s="122">
        <f t="shared" si="1235"/>
        <v>9578.01</v>
      </c>
      <c r="HO176" s="124">
        <f t="shared" si="1236"/>
        <v>8116.9576271186443</v>
      </c>
      <c r="HP176" s="117">
        <f t="shared" si="1237"/>
        <v>1.1435213048500014E-3</v>
      </c>
      <c r="HQ176" s="122">
        <v>870</v>
      </c>
      <c r="HR176" s="122">
        <v>7</v>
      </c>
      <c r="HS176" s="118">
        <v>11193</v>
      </c>
      <c r="HT176" s="117">
        <f t="shared" si="1238"/>
        <v>1.1616268961927116E-3</v>
      </c>
      <c r="HU176" s="123">
        <f t="shared" si="1239"/>
        <v>8978.158325138822</v>
      </c>
      <c r="HV176" s="120">
        <v>6</v>
      </c>
      <c r="HW176" s="120">
        <v>9658</v>
      </c>
      <c r="HX176" s="120">
        <v>7</v>
      </c>
      <c r="HY176">
        <v>11192.960799999999</v>
      </c>
      <c r="HZ176" s="122">
        <f t="shared" si="1240"/>
        <v>13</v>
      </c>
      <c r="IA176" s="122">
        <f t="shared" si="1241"/>
        <v>20850.960800000001</v>
      </c>
      <c r="IB176" s="124">
        <f t="shared" si="1242"/>
        <v>17670.305762711865</v>
      </c>
      <c r="IC176" s="117">
        <f t="shared" si="1243"/>
        <v>1.6998700699346165E-3</v>
      </c>
      <c r="ID176" s="122">
        <v>588</v>
      </c>
      <c r="IE176" s="122">
        <v>11</v>
      </c>
      <c r="IF176" s="118">
        <v>14503</v>
      </c>
      <c r="IG176" s="117">
        <f t="shared" si="1244"/>
        <v>8.0274804073131277E-3</v>
      </c>
      <c r="IH176" s="123">
        <f t="shared" si="1245"/>
        <v>19452.676371134115</v>
      </c>
      <c r="II176" s="120">
        <v>7</v>
      </c>
      <c r="IJ176" s="127">
        <v>11241</v>
      </c>
      <c r="IK176" s="120">
        <v>0</v>
      </c>
      <c r="IL176" s="127">
        <v>0</v>
      </c>
      <c r="IM176" s="122">
        <f t="shared" si="1246"/>
        <v>7</v>
      </c>
      <c r="IN176" s="118">
        <f t="shared" si="1247"/>
        <v>11241</v>
      </c>
      <c r="IO176" s="118">
        <f t="shared" si="1248"/>
        <v>9526.2711864406792</v>
      </c>
      <c r="IP176" s="117">
        <f t="shared" si="1249"/>
        <v>1.2219347807191628E-3</v>
      </c>
      <c r="IQ176" s="122">
        <v>326</v>
      </c>
      <c r="IR176" s="122">
        <v>2</v>
      </c>
      <c r="IS176" s="118">
        <v>3198</v>
      </c>
      <c r="IT176" s="117">
        <f t="shared" si="1250"/>
        <v>3.0534380299118533E-3</v>
      </c>
      <c r="IU176" s="123">
        <f t="shared" si="1251"/>
        <v>10474.518045995294</v>
      </c>
      <c r="IV176" s="146" t="str">
        <f t="shared" si="1252"/>
        <v>AM-C24</v>
      </c>
      <c r="IW176" s="146" t="str">
        <f t="shared" si="1253"/>
        <v>B0BLKCDRNB</v>
      </c>
      <c r="IX176" s="146" t="str">
        <f t="shared" si="1254"/>
        <v>FBA76727</v>
      </c>
      <c r="IY176" s="121">
        <v>1496.3597208564704</v>
      </c>
      <c r="IZ176" s="120">
        <v>4</v>
      </c>
      <c r="JA176" s="128">
        <f t="shared" si="1255"/>
        <v>5985.4388834258816</v>
      </c>
      <c r="JB176" s="120">
        <v>0</v>
      </c>
      <c r="JC176" s="128">
        <f t="shared" si="1256"/>
        <v>0</v>
      </c>
      <c r="JD176" s="120">
        <v>0</v>
      </c>
      <c r="JE176" s="128">
        <f t="shared" si="1257"/>
        <v>0</v>
      </c>
      <c r="JF176" s="120">
        <v>0</v>
      </c>
      <c r="JG176" s="128">
        <f t="shared" si="1258"/>
        <v>0</v>
      </c>
      <c r="JH176" s="129">
        <v>0</v>
      </c>
      <c r="JI176" s="130">
        <f t="shared" si="1259"/>
        <v>0</v>
      </c>
      <c r="JJ176" s="129">
        <v>0</v>
      </c>
      <c r="JK176" s="130">
        <f t="shared" si="1260"/>
        <v>0</v>
      </c>
      <c r="JL176" s="129">
        <v>0</v>
      </c>
      <c r="JM176" s="130">
        <f t="shared" si="1261"/>
        <v>0</v>
      </c>
      <c r="JN176" s="131">
        <f t="shared" si="1262"/>
        <v>4</v>
      </c>
      <c r="JO176" s="132">
        <f t="shared" si="1263"/>
        <v>5985.4388834258816</v>
      </c>
      <c r="JP176" s="125" t="str">
        <f t="shared" si="1264"/>
        <v>AM-C24</v>
      </c>
      <c r="JQ176" s="125" t="str">
        <f t="shared" si="1265"/>
        <v>EOL</v>
      </c>
      <c r="JR176" s="121">
        <v>1496.3597208564704</v>
      </c>
      <c r="JS176" s="120">
        <v>3</v>
      </c>
      <c r="JT176" s="127">
        <v>4621.8099999999995</v>
      </c>
      <c r="JU176" s="120">
        <v>0</v>
      </c>
      <c r="JV176" s="127">
        <v>0</v>
      </c>
      <c r="JW176" s="122">
        <f t="shared" si="1266"/>
        <v>3</v>
      </c>
      <c r="JX176" s="118">
        <f t="shared" si="1267"/>
        <v>4621.8099999999995</v>
      </c>
      <c r="JY176" s="118">
        <f t="shared" si="1268"/>
        <v>3916.78813559322</v>
      </c>
      <c r="JZ176" s="117">
        <f t="shared" si="1269"/>
        <v>4.2014236991247991E-4</v>
      </c>
      <c r="KA176" s="122">
        <v>95</v>
      </c>
      <c r="KB176" s="122">
        <v>2</v>
      </c>
      <c r="KC176" s="118">
        <v>3198</v>
      </c>
      <c r="KD176" s="117">
        <f t="shared" si="1270"/>
        <v>3.0534380299118533E-3</v>
      </c>
      <c r="KE176" s="123">
        <f t="shared" si="1271"/>
        <v>4489.079162569411</v>
      </c>
      <c r="KF176" s="146" t="str">
        <f t="shared" si="1272"/>
        <v>AM-C24</v>
      </c>
      <c r="KG176" s="146" t="str">
        <f>A176</f>
        <v>B0BLKCDRNB</v>
      </c>
      <c r="KH176" s="146" t="str">
        <f t="shared" si="1273"/>
        <v>FBA76727</v>
      </c>
      <c r="KI176" s="121">
        <v>1496.3597208564704</v>
      </c>
      <c r="KJ176" s="120">
        <v>0</v>
      </c>
      <c r="KK176" s="128">
        <f t="shared" si="1274"/>
        <v>0</v>
      </c>
      <c r="KL176" s="120">
        <v>0</v>
      </c>
      <c r="KM176" s="128">
        <f t="shared" si="1275"/>
        <v>0</v>
      </c>
      <c r="KN176" s="120">
        <v>0</v>
      </c>
      <c r="KO176" s="128">
        <f t="shared" si="1276"/>
        <v>0</v>
      </c>
      <c r="KP176" s="120">
        <v>0</v>
      </c>
      <c r="KQ176" s="128">
        <f t="shared" si="1277"/>
        <v>0</v>
      </c>
      <c r="KR176" s="129">
        <v>0</v>
      </c>
      <c r="KS176" s="130">
        <f t="shared" si="1278"/>
        <v>0</v>
      </c>
      <c r="KT176" s="129">
        <v>0</v>
      </c>
      <c r="KU176" s="130">
        <f t="shared" si="1279"/>
        <v>0</v>
      </c>
      <c r="KV176" s="129">
        <v>0</v>
      </c>
      <c r="KW176" s="130">
        <f t="shared" si="1280"/>
        <v>0</v>
      </c>
      <c r="KX176" s="131">
        <f t="shared" si="1281"/>
        <v>0</v>
      </c>
      <c r="KY176" s="132">
        <f t="shared" si="1282"/>
        <v>0</v>
      </c>
      <c r="KZ176" s="125" t="str">
        <f t="shared" si="1283"/>
        <v>AM-C24</v>
      </c>
      <c r="LA176" s="125" t="str">
        <f>C176</f>
        <v>EOL</v>
      </c>
      <c r="LB176" s="121">
        <v>1496.3597208564704</v>
      </c>
      <c r="LC176" s="100">
        <v>0</v>
      </c>
      <c r="LD176" s="88">
        <v>0</v>
      </c>
      <c r="LE176" s="3">
        <v>0</v>
      </c>
      <c r="LF176" s="88">
        <v>0</v>
      </c>
      <c r="LG176" s="23">
        <f t="shared" si="1284"/>
        <v>0</v>
      </c>
      <c r="LH176" s="68">
        <f t="shared" si="1285"/>
        <v>0</v>
      </c>
      <c r="LI176" s="68">
        <f t="shared" si="1286"/>
        <v>0</v>
      </c>
      <c r="LJ176" s="62">
        <f t="shared" si="1287"/>
        <v>0</v>
      </c>
      <c r="LK176" s="23" t="s">
        <v>646</v>
      </c>
      <c r="LL176" s="23">
        <v>2</v>
      </c>
      <c r="LM176" s="68">
        <v>3198</v>
      </c>
      <c r="LN176" s="62">
        <f t="shared" si="1288"/>
        <v>3.0534380299118533E-3</v>
      </c>
      <c r="LO176" s="34">
        <f t="shared" si="1289"/>
        <v>0</v>
      </c>
      <c r="LP176" s="143" t="str">
        <f t="shared" si="1290"/>
        <v>AM-C24</v>
      </c>
      <c r="LQ176" s="147" t="str">
        <f>A176</f>
        <v>B0BLKCDRNB</v>
      </c>
      <c r="LR176" s="143" t="str">
        <f t="shared" si="1291"/>
        <v>FBA76727</v>
      </c>
      <c r="LS176" s="17">
        <v>1496.3597208564704</v>
      </c>
      <c r="LT176" s="3">
        <v>0</v>
      </c>
      <c r="LU176" s="32">
        <f t="shared" si="1292"/>
        <v>0</v>
      </c>
      <c r="LV176" s="3">
        <v>0</v>
      </c>
      <c r="LW176" s="32">
        <f t="shared" si="1293"/>
        <v>0</v>
      </c>
      <c r="LX176" s="3">
        <v>0</v>
      </c>
      <c r="LY176" s="32">
        <f t="shared" si="1294"/>
        <v>0</v>
      </c>
      <c r="LZ176" s="3">
        <v>0</v>
      </c>
      <c r="MA176" s="32">
        <f t="shared" si="1295"/>
        <v>0</v>
      </c>
      <c r="MB176" s="58">
        <v>0</v>
      </c>
      <c r="MC176" s="59">
        <f t="shared" si="1296"/>
        <v>0</v>
      </c>
      <c r="MD176" s="58">
        <v>0</v>
      </c>
      <c r="ME176" s="59">
        <f t="shared" si="1297"/>
        <v>0</v>
      </c>
      <c r="MF176" s="58">
        <v>0</v>
      </c>
      <c r="MG176" s="59">
        <f t="shared" si="1298"/>
        <v>0</v>
      </c>
      <c r="MH176" s="42">
        <f t="shared" si="1299"/>
        <v>0</v>
      </c>
      <c r="MI176" s="10">
        <f t="shared" si="1300"/>
        <v>0</v>
      </c>
      <c r="MJ176" s="36" t="str">
        <f t="shared" si="1301"/>
        <v>AM-C24</v>
      </c>
      <c r="MK176" s="98" t="s">
        <v>294</v>
      </c>
      <c r="ML176" s="17">
        <v>1496.3597208564704</v>
      </c>
      <c r="MM176" s="100">
        <v>0</v>
      </c>
      <c r="MN176" s="88">
        <v>0</v>
      </c>
      <c r="MO176" s="3">
        <v>0</v>
      </c>
      <c r="MP176" s="88">
        <v>0</v>
      </c>
      <c r="MQ176" s="23">
        <f t="shared" si="1302"/>
        <v>0</v>
      </c>
      <c r="MR176" s="68">
        <f t="shared" si="1303"/>
        <v>0</v>
      </c>
      <c r="MS176" s="68">
        <f t="shared" si="1304"/>
        <v>0</v>
      </c>
      <c r="MT176" s="62">
        <f t="shared" si="1305"/>
        <v>0</v>
      </c>
      <c r="MU176" s="23" t="s">
        <v>646</v>
      </c>
      <c r="MV176" s="23">
        <v>2</v>
      </c>
      <c r="MW176" s="68">
        <v>3198</v>
      </c>
      <c r="MX176" s="62">
        <f t="shared" si="1306"/>
        <v>3.0534380299118533E-3</v>
      </c>
      <c r="MY176" s="34">
        <f t="shared" si="1307"/>
        <v>0</v>
      </c>
      <c r="MZ176" s="143" t="str">
        <f t="shared" si="1308"/>
        <v>AM-C24</v>
      </c>
      <c r="NA176" s="143" t="str">
        <f t="shared" si="1309"/>
        <v>B0BLKCDRNB</v>
      </c>
      <c r="NB176" s="143" t="str">
        <f t="shared" si="1310"/>
        <v>FBA76727</v>
      </c>
      <c r="NC176" s="17">
        <f t="shared" si="1311"/>
        <v>1496.3597208564704</v>
      </c>
      <c r="ND176" s="3">
        <v>0</v>
      </c>
      <c r="NE176" s="32">
        <f t="shared" si="1312"/>
        <v>0</v>
      </c>
      <c r="NF176" s="3">
        <v>0</v>
      </c>
      <c r="NG176" s="32">
        <f t="shared" si="1313"/>
        <v>0</v>
      </c>
      <c r="NH176" s="3">
        <v>0</v>
      </c>
      <c r="NI176" s="32">
        <f t="shared" si="1314"/>
        <v>0</v>
      </c>
      <c r="NJ176" s="3">
        <v>0</v>
      </c>
      <c r="NK176" s="32">
        <f t="shared" si="1315"/>
        <v>0</v>
      </c>
      <c r="NL176" s="58">
        <v>0</v>
      </c>
      <c r="NM176" s="59">
        <f t="shared" si="1316"/>
        <v>0</v>
      </c>
      <c r="NN176" s="58">
        <v>0</v>
      </c>
      <c r="NO176" s="59">
        <f t="shared" si="1317"/>
        <v>0</v>
      </c>
      <c r="NP176" s="58">
        <v>0</v>
      </c>
      <c r="NQ176" s="59">
        <f t="shared" si="1318"/>
        <v>0</v>
      </c>
      <c r="NR176" s="42">
        <f t="shared" si="1319"/>
        <v>0</v>
      </c>
      <c r="NS176" s="92">
        <f t="shared" si="1320"/>
        <v>0</v>
      </c>
      <c r="NT176" s="141">
        <v>0</v>
      </c>
      <c r="NU176" s="36" t="str">
        <f t="shared" si="1321"/>
        <v>AM-C24</v>
      </c>
      <c r="NV176" s="98" t="s">
        <v>294</v>
      </c>
      <c r="NW176" s="17">
        <v>1496.3597208564704</v>
      </c>
      <c r="NX176" s="100">
        <v>0</v>
      </c>
      <c r="NY176" s="88">
        <v>0</v>
      </c>
      <c r="NZ176" s="3">
        <v>0</v>
      </c>
      <c r="OA176" s="88">
        <v>0</v>
      </c>
      <c r="OB176" s="23">
        <f t="shared" si="1322"/>
        <v>0</v>
      </c>
      <c r="OC176" s="68">
        <f t="shared" si="1323"/>
        <v>0</v>
      </c>
      <c r="OD176" s="68">
        <f t="shared" si="1324"/>
        <v>0</v>
      </c>
      <c r="OE176" s="62">
        <f t="shared" si="1325"/>
        <v>0</v>
      </c>
      <c r="OF176" s="23" t="s">
        <v>646</v>
      </c>
      <c r="OG176" s="23">
        <v>2</v>
      </c>
      <c r="OH176" s="68">
        <v>3198</v>
      </c>
      <c r="OI176" s="62">
        <f t="shared" si="1326"/>
        <v>3.0534380299118533E-3</v>
      </c>
      <c r="OJ176" s="34">
        <f t="shared" si="1327"/>
        <v>0</v>
      </c>
      <c r="OK176" s="143" t="str">
        <f t="shared" si="1328"/>
        <v>AM-C24</v>
      </c>
      <c r="OL176" s="143" t="str">
        <f t="shared" si="1329"/>
        <v>B0BLKCDRNB</v>
      </c>
      <c r="OM176" s="143" t="str">
        <f t="shared" si="1330"/>
        <v>FBA76727</v>
      </c>
      <c r="ON176" s="17">
        <f t="shared" si="1331"/>
        <v>1496.3597208564704</v>
      </c>
      <c r="OO176" s="3">
        <v>0</v>
      </c>
      <c r="OP176" s="32">
        <f t="shared" si="1332"/>
        <v>0</v>
      </c>
      <c r="OQ176" s="3">
        <v>0</v>
      </c>
      <c r="OR176" s="32">
        <f t="shared" si="1333"/>
        <v>0</v>
      </c>
      <c r="OS176" s="3">
        <v>0</v>
      </c>
      <c r="OT176" s="32">
        <f t="shared" si="1334"/>
        <v>0</v>
      </c>
      <c r="OU176" s="3">
        <v>0</v>
      </c>
      <c r="OV176" s="32">
        <f t="shared" si="1335"/>
        <v>0</v>
      </c>
      <c r="OW176" s="58">
        <v>0</v>
      </c>
      <c r="OX176" s="59">
        <f t="shared" si="1336"/>
        <v>0</v>
      </c>
      <c r="OY176" s="58">
        <v>0</v>
      </c>
      <c r="OZ176" s="59">
        <f t="shared" si="1337"/>
        <v>0</v>
      </c>
      <c r="PA176" s="58">
        <v>0</v>
      </c>
      <c r="PB176" s="59">
        <f t="shared" si="1338"/>
        <v>0</v>
      </c>
      <c r="PC176" s="42">
        <f t="shared" si="1339"/>
        <v>0</v>
      </c>
      <c r="PD176" s="92">
        <f t="shared" si="1340"/>
        <v>0</v>
      </c>
      <c r="PE176" s="141">
        <v>0</v>
      </c>
      <c r="PF176" s="36" t="str">
        <f t="shared" si="1341"/>
        <v>AM-C24</v>
      </c>
      <c r="PG176" s="98" t="s">
        <v>294</v>
      </c>
      <c r="PH176" s="17">
        <v>1496.3597208564704</v>
      </c>
      <c r="PI176" s="100">
        <v>0</v>
      </c>
      <c r="PJ176" s="88">
        <v>0</v>
      </c>
      <c r="PK176" s="3">
        <v>0</v>
      </c>
      <c r="PL176" s="88">
        <v>0</v>
      </c>
      <c r="PM176" s="23">
        <f t="shared" si="1342"/>
        <v>0</v>
      </c>
      <c r="PN176" s="68">
        <f t="shared" si="1343"/>
        <v>0</v>
      </c>
      <c r="PO176" s="68">
        <f t="shared" si="1344"/>
        <v>0</v>
      </c>
      <c r="PP176" s="62">
        <f t="shared" si="1345"/>
        <v>0</v>
      </c>
      <c r="PQ176" s="23" t="s">
        <v>646</v>
      </c>
      <c r="PR176" s="23">
        <v>2</v>
      </c>
      <c r="PS176" s="68">
        <v>3198</v>
      </c>
      <c r="PT176" s="62">
        <f t="shared" si="1346"/>
        <v>3.0534380299118533E-3</v>
      </c>
      <c r="PU176" s="34">
        <f t="shared" si="1347"/>
        <v>0</v>
      </c>
      <c r="PV176" s="143" t="str">
        <f t="shared" si="1348"/>
        <v>AM-C24</v>
      </c>
      <c r="PW176" s="143" t="str">
        <f t="shared" si="1349"/>
        <v>B0BLKCDRNB</v>
      </c>
      <c r="PX176" s="143" t="str">
        <f t="shared" si="1350"/>
        <v>FBA76727</v>
      </c>
      <c r="PY176" s="17">
        <f t="shared" si="1351"/>
        <v>1496.3597208564704</v>
      </c>
      <c r="PZ176" s="3">
        <v>0</v>
      </c>
      <c r="QA176" s="32">
        <f t="shared" si="1352"/>
        <v>0</v>
      </c>
      <c r="QB176" s="3"/>
      <c r="QC176" s="32">
        <f t="shared" si="1353"/>
        <v>0</v>
      </c>
      <c r="QD176" s="3">
        <v>0</v>
      </c>
      <c r="QE176" s="32">
        <f t="shared" si="1354"/>
        <v>0</v>
      </c>
      <c r="QF176" s="3">
        <v>0</v>
      </c>
      <c r="QG176" s="32">
        <f t="shared" si="1355"/>
        <v>0</v>
      </c>
      <c r="QH176" s="58">
        <v>0</v>
      </c>
      <c r="QI176" s="59">
        <f t="shared" si="1356"/>
        <v>0</v>
      </c>
      <c r="QJ176" s="58">
        <v>0</v>
      </c>
      <c r="QK176" s="59">
        <f t="shared" si="1357"/>
        <v>0</v>
      </c>
      <c r="QL176" s="58">
        <v>0</v>
      </c>
      <c r="QM176" s="59">
        <f t="shared" si="1358"/>
        <v>0</v>
      </c>
      <c r="QN176" s="42">
        <f t="shared" si="1359"/>
        <v>0</v>
      </c>
      <c r="QO176" s="92">
        <f t="shared" si="1360"/>
        <v>0</v>
      </c>
      <c r="QP176" s="141">
        <v>0</v>
      </c>
      <c r="QQ176" s="36" t="str">
        <f t="shared" si="1361"/>
        <v>AM-C24</v>
      </c>
      <c r="QR176" s="98" t="s">
        <v>294</v>
      </c>
      <c r="QS176" s="17">
        <v>1496.3597208564704</v>
      </c>
      <c r="QT176" s="100">
        <v>0</v>
      </c>
      <c r="QU176" s="88">
        <v>0</v>
      </c>
      <c r="QV176" s="3">
        <v>0</v>
      </c>
      <c r="QW176" s="88">
        <v>0</v>
      </c>
      <c r="QX176" s="23">
        <f t="shared" si="1139"/>
        <v>0</v>
      </c>
      <c r="QY176" s="68">
        <f t="shared" si="1140"/>
        <v>0</v>
      </c>
      <c r="QZ176" s="68">
        <f t="shared" si="1141"/>
        <v>0</v>
      </c>
      <c r="RA176" s="62">
        <f t="shared" si="1142"/>
        <v>0</v>
      </c>
      <c r="RB176" s="23" t="s">
        <v>646</v>
      </c>
      <c r="RC176" s="23">
        <v>2</v>
      </c>
      <c r="RD176" s="68">
        <v>3198</v>
      </c>
      <c r="RE176" s="62">
        <f t="shared" si="1143"/>
        <v>3.0534380299118533E-3</v>
      </c>
      <c r="RF176" s="34">
        <f t="shared" si="1144"/>
        <v>0</v>
      </c>
      <c r="RG176" s="143" t="str">
        <f t="shared" si="1145"/>
        <v>AM-C24</v>
      </c>
      <c r="RH176" s="143" t="str">
        <f t="shared" si="1146"/>
        <v>B0BLKCDRNB</v>
      </c>
      <c r="RI176" s="143" t="str">
        <f t="shared" si="1147"/>
        <v>FBA76727</v>
      </c>
      <c r="RJ176" s="17">
        <f t="shared" si="1148"/>
        <v>1496.3597208564704</v>
      </c>
      <c r="RK176" s="3">
        <v>0</v>
      </c>
      <c r="RL176" s="32">
        <f t="shared" si="1149"/>
        <v>0</v>
      </c>
      <c r="RM176" s="3">
        <v>1</v>
      </c>
      <c r="RN176" s="32">
        <f t="shared" si="1150"/>
        <v>1496.3597208564704</v>
      </c>
      <c r="RO176" s="3">
        <v>0</v>
      </c>
      <c r="RP176" s="32">
        <f t="shared" si="1151"/>
        <v>0</v>
      </c>
      <c r="RQ176" s="3">
        <v>0</v>
      </c>
      <c r="RR176" s="32">
        <f t="shared" si="1152"/>
        <v>0</v>
      </c>
      <c r="RS176" s="58">
        <v>0</v>
      </c>
      <c r="RT176" s="59">
        <f t="shared" si="1153"/>
        <v>0</v>
      </c>
      <c r="RU176" s="58">
        <v>0</v>
      </c>
      <c r="RV176" s="59">
        <f t="shared" si="1154"/>
        <v>0</v>
      </c>
      <c r="RW176" s="58">
        <v>0</v>
      </c>
      <c r="RX176" s="59">
        <f t="shared" si="1155"/>
        <v>0</v>
      </c>
      <c r="RY176" s="42">
        <f t="shared" si="1156"/>
        <v>1</v>
      </c>
      <c r="RZ176" s="92">
        <f t="shared" si="1157"/>
        <v>1496.3597208564704</v>
      </c>
      <c r="SA176" s="141">
        <v>0</v>
      </c>
      <c r="SB176" s="36" t="str">
        <f t="shared" si="1158"/>
        <v>AM-C24</v>
      </c>
      <c r="SC176" s="98" t="s">
        <v>294</v>
      </c>
      <c r="SD176" s="17">
        <f t="shared" si="1159"/>
        <v>1496.3597208564704</v>
      </c>
      <c r="SE176" s="100">
        <v>0</v>
      </c>
      <c r="SF176" s="88">
        <v>0</v>
      </c>
      <c r="SG176" s="3">
        <v>0</v>
      </c>
      <c r="SH176" s="88">
        <v>0</v>
      </c>
      <c r="SI176" s="23">
        <f t="shared" si="1096"/>
        <v>0</v>
      </c>
      <c r="SJ176" s="68">
        <f t="shared" si="1097"/>
        <v>0</v>
      </c>
      <c r="SK176" s="68">
        <f t="shared" si="1098"/>
        <v>0</v>
      </c>
      <c r="SL176" s="62">
        <f t="shared" si="1099"/>
        <v>0</v>
      </c>
      <c r="SM176" s="23">
        <v>0</v>
      </c>
      <c r="SN176" s="23">
        <v>2</v>
      </c>
      <c r="SO176" s="68">
        <v>3198</v>
      </c>
      <c r="SP176" s="62">
        <f t="shared" si="1100"/>
        <v>3.0534380299118533E-3</v>
      </c>
      <c r="SQ176" s="34">
        <f t="shared" si="1101"/>
        <v>0</v>
      </c>
      <c r="SR176" s="143" t="str">
        <f t="shared" si="1102"/>
        <v>AM-C24</v>
      </c>
      <c r="SS176" s="143" t="str">
        <f t="shared" si="1103"/>
        <v>B0BLKCDRNB</v>
      </c>
      <c r="ST176" s="143" t="str">
        <f t="shared" si="1104"/>
        <v>FBA76727</v>
      </c>
      <c r="SU176" s="17">
        <f t="shared" si="1105"/>
        <v>1496.3597208564704</v>
      </c>
      <c r="SV176" s="3">
        <v>0</v>
      </c>
      <c r="SW176" s="32">
        <f t="shared" si="1106"/>
        <v>0</v>
      </c>
      <c r="SX176" s="3">
        <v>1</v>
      </c>
      <c r="SY176" s="32">
        <f t="shared" si="1107"/>
        <v>1496.3597208564704</v>
      </c>
      <c r="SZ176" s="3">
        <v>0</v>
      </c>
      <c r="TA176" s="32">
        <f t="shared" si="1108"/>
        <v>0</v>
      </c>
      <c r="TB176" s="3">
        <v>0</v>
      </c>
      <c r="TC176" s="32">
        <f t="shared" si="1109"/>
        <v>0</v>
      </c>
      <c r="TD176" s="58">
        <v>0</v>
      </c>
      <c r="TE176" s="59">
        <f t="shared" si="1110"/>
        <v>0</v>
      </c>
      <c r="TF176" s="58">
        <v>0</v>
      </c>
      <c r="TG176" s="59">
        <f t="shared" si="1111"/>
        <v>0</v>
      </c>
      <c r="TH176" s="58">
        <v>0</v>
      </c>
      <c r="TI176" s="59">
        <f t="shared" si="1112"/>
        <v>0</v>
      </c>
      <c r="TJ176" s="42">
        <f t="shared" si="1113"/>
        <v>1</v>
      </c>
      <c r="TK176" s="92">
        <f t="shared" si="1114"/>
        <v>1496.3597208564704</v>
      </c>
      <c r="TL176" s="141">
        <v>0</v>
      </c>
      <c r="TM176" s="36" t="str">
        <f t="shared" si="1115"/>
        <v>AM-C24</v>
      </c>
      <c r="TN176" s="98" t="s">
        <v>294</v>
      </c>
      <c r="TO176" s="17">
        <f t="shared" si="1116"/>
        <v>1496.3597208564704</v>
      </c>
      <c r="TP176" s="100">
        <v>0</v>
      </c>
      <c r="TQ176" s="88">
        <v>0</v>
      </c>
      <c r="TR176" s="3">
        <v>0</v>
      </c>
      <c r="TS176" s="88">
        <v>0</v>
      </c>
      <c r="TT176" s="23">
        <f t="shared" si="1117"/>
        <v>0</v>
      </c>
      <c r="TU176" s="68">
        <f t="shared" si="1118"/>
        <v>0</v>
      </c>
      <c r="TV176" s="68">
        <f t="shared" si="1119"/>
        <v>0</v>
      </c>
      <c r="TW176" s="62">
        <f t="shared" si="1120"/>
        <v>0</v>
      </c>
      <c r="TX176" s="23">
        <v>0</v>
      </c>
      <c r="TY176" s="23">
        <v>2</v>
      </c>
      <c r="TZ176" s="68">
        <v>3198</v>
      </c>
      <c r="UA176" s="62">
        <f t="shared" si="1121"/>
        <v>3.0534380299118533E-3</v>
      </c>
      <c r="UB176" s="34">
        <f t="shared" si="1122"/>
        <v>0</v>
      </c>
      <c r="UC176" s="143" t="str">
        <f t="shared" si="1123"/>
        <v>AM-C24</v>
      </c>
      <c r="UD176" s="143" t="str">
        <f t="shared" si="1124"/>
        <v>B0BLKCDRNB</v>
      </c>
      <c r="UE176" s="143" t="str">
        <f t="shared" si="1125"/>
        <v>FBA76727</v>
      </c>
      <c r="UF176" s="17">
        <f t="shared" si="1126"/>
        <v>1496.3597208564704</v>
      </c>
      <c r="UG176" s="3">
        <v>0</v>
      </c>
      <c r="UH176" s="32">
        <f t="shared" si="1127"/>
        <v>0</v>
      </c>
      <c r="UI176" s="3">
        <v>1</v>
      </c>
      <c r="UJ176" s="32">
        <f t="shared" si="1128"/>
        <v>1496.3597208564704</v>
      </c>
      <c r="UK176" s="3">
        <v>0</v>
      </c>
      <c r="UL176" s="32">
        <f t="shared" si="1129"/>
        <v>0</v>
      </c>
      <c r="UM176" s="3">
        <v>0</v>
      </c>
      <c r="UN176" s="32">
        <f t="shared" si="1130"/>
        <v>0</v>
      </c>
      <c r="UO176" s="58">
        <v>0</v>
      </c>
      <c r="UP176" s="59">
        <f t="shared" si="1131"/>
        <v>0</v>
      </c>
      <c r="UQ176" s="58">
        <v>0</v>
      </c>
      <c r="UR176" s="59">
        <f t="shared" si="1132"/>
        <v>0</v>
      </c>
      <c r="US176" s="58">
        <v>0</v>
      </c>
      <c r="UT176" s="59">
        <f t="shared" si="1133"/>
        <v>0</v>
      </c>
      <c r="UU176" s="42">
        <f t="shared" si="1134"/>
        <v>1</v>
      </c>
      <c r="UV176" s="92">
        <f t="shared" si="1135"/>
        <v>1496.3597208564704</v>
      </c>
      <c r="UW176" s="141">
        <v>0</v>
      </c>
      <c r="UX176" s="36" t="str">
        <f t="shared" si="1136"/>
        <v>AM-C24</v>
      </c>
      <c r="UY176" s="98" t="s">
        <v>294</v>
      </c>
      <c r="UZ176" s="17">
        <f t="shared" si="1137"/>
        <v>1496.3597208564704</v>
      </c>
      <c r="VA176" s="100">
        <v>0</v>
      </c>
      <c r="VB176" s="88">
        <v>0</v>
      </c>
      <c r="VC176" s="3">
        <v>0</v>
      </c>
      <c r="VD176" s="88">
        <v>0</v>
      </c>
      <c r="VE176" s="23">
        <f t="shared" si="1048"/>
        <v>0</v>
      </c>
      <c r="VF176" s="68">
        <f t="shared" si="1049"/>
        <v>0</v>
      </c>
      <c r="VG176" s="68">
        <f t="shared" si="1050"/>
        <v>0</v>
      </c>
      <c r="VH176" s="62">
        <f t="shared" si="1051"/>
        <v>0</v>
      </c>
      <c r="VI176" s="23">
        <v>0</v>
      </c>
      <c r="VJ176" s="23">
        <v>2</v>
      </c>
      <c r="VK176" s="68">
        <v>3198</v>
      </c>
      <c r="VL176" s="62">
        <f t="shared" si="1138"/>
        <v>3.0534380299118533E-3</v>
      </c>
      <c r="VM176" s="34">
        <f t="shared" si="1052"/>
        <v>0</v>
      </c>
      <c r="VN176" s="143" t="str">
        <f t="shared" si="1044"/>
        <v>AM-C24</v>
      </c>
      <c r="VO176" s="143" t="str">
        <f t="shared" si="1045"/>
        <v>B0BLKCDRNB</v>
      </c>
      <c r="VP176" s="143" t="str">
        <f t="shared" si="1046"/>
        <v>FBA76727</v>
      </c>
      <c r="VQ176" s="17">
        <f t="shared" si="1053"/>
        <v>1496.3597208564704</v>
      </c>
      <c r="VR176" s="3">
        <v>0</v>
      </c>
      <c r="VS176" s="32">
        <f t="shared" si="1054"/>
        <v>0</v>
      </c>
      <c r="VT176" s="3">
        <v>1</v>
      </c>
      <c r="VU176" s="32">
        <f t="shared" si="1055"/>
        <v>1496.3597208564704</v>
      </c>
      <c r="VV176" s="3">
        <v>0</v>
      </c>
      <c r="VW176" s="32">
        <f t="shared" si="1056"/>
        <v>0</v>
      </c>
      <c r="VX176" s="3">
        <v>0</v>
      </c>
      <c r="VY176" s="32">
        <f t="shared" si="1057"/>
        <v>0</v>
      </c>
      <c r="VZ176" s="58">
        <v>0</v>
      </c>
      <c r="WA176" s="59">
        <f t="shared" si="1058"/>
        <v>0</v>
      </c>
      <c r="WB176" s="58">
        <v>0</v>
      </c>
      <c r="WC176" s="59">
        <f t="shared" si="1059"/>
        <v>0</v>
      </c>
      <c r="WD176" s="58">
        <v>0</v>
      </c>
      <c r="WE176" s="59">
        <f t="shared" si="1060"/>
        <v>0</v>
      </c>
      <c r="WF176" s="42">
        <f t="shared" si="1061"/>
        <v>1</v>
      </c>
      <c r="WG176" s="92">
        <f t="shared" si="1062"/>
        <v>1496.3597208564704</v>
      </c>
      <c r="WH176" s="141">
        <v>0</v>
      </c>
      <c r="WI176" s="36" t="str">
        <f t="shared" si="1047"/>
        <v>AM-C24</v>
      </c>
      <c r="WJ176" s="98" t="s">
        <v>294</v>
      </c>
      <c r="WK176" s="17">
        <f t="shared" si="1063"/>
        <v>1496.3597208564704</v>
      </c>
    </row>
    <row r="177" spans="1:609">
      <c r="A177" s="158" t="s">
        <v>50</v>
      </c>
      <c r="B177" s="157" t="s">
        <v>49</v>
      </c>
      <c r="C177" s="152" t="s">
        <v>292</v>
      </c>
      <c r="D177" s="150" t="s">
        <v>669</v>
      </c>
      <c r="E177" s="154" t="s">
        <v>218</v>
      </c>
      <c r="F177" s="165" t="s">
        <v>292</v>
      </c>
      <c r="G177" s="153" t="s">
        <v>316</v>
      </c>
      <c r="H177" s="159" t="s">
        <v>473</v>
      </c>
      <c r="I177" s="159" t="s">
        <v>432</v>
      </c>
      <c r="J177" s="187">
        <v>1492.5246151423528</v>
      </c>
      <c r="K177" s="135" t="s">
        <v>193</v>
      </c>
      <c r="L177" s="136">
        <v>0</v>
      </c>
      <c r="M177" s="120">
        <v>0</v>
      </c>
      <c r="N177" s="137">
        <v>0</v>
      </c>
      <c r="O177" s="120">
        <v>0</v>
      </c>
      <c r="P177" s="122">
        <f t="shared" si="1160"/>
        <v>0</v>
      </c>
      <c r="Q177" s="136">
        <v>0.96430000000000005</v>
      </c>
      <c r="R177" s="120">
        <v>0</v>
      </c>
      <c r="S177" s="138">
        <v>0</v>
      </c>
      <c r="T177" s="120">
        <v>1</v>
      </c>
      <c r="U177" s="122">
        <f t="shared" si="1161"/>
        <v>1</v>
      </c>
      <c r="V177" s="136">
        <v>0.99809999999999999</v>
      </c>
      <c r="W177" s="120">
        <v>0</v>
      </c>
      <c r="X177" s="120">
        <v>0</v>
      </c>
      <c r="Y177" s="120">
        <v>6</v>
      </c>
      <c r="Z177" s="122">
        <f t="shared" si="1162"/>
        <v>6</v>
      </c>
      <c r="AA177" s="116">
        <f t="shared" si="1163"/>
        <v>5.1590713671539126E-3</v>
      </c>
      <c r="AB177" s="136">
        <v>0.99890000000000001</v>
      </c>
      <c r="AC177" s="120">
        <v>0</v>
      </c>
      <c r="AD177" s="120">
        <v>0</v>
      </c>
      <c r="AE177" s="120">
        <v>9</v>
      </c>
      <c r="AF177" s="122">
        <f t="shared" si="1164"/>
        <v>9</v>
      </c>
      <c r="AG177" s="116">
        <f t="shared" si="1165"/>
        <v>6.7114093959731542E-3</v>
      </c>
      <c r="AH177" s="114">
        <v>0.99750000000000005</v>
      </c>
      <c r="AI177" s="120">
        <v>0</v>
      </c>
      <c r="AJ177" s="120">
        <v>0</v>
      </c>
      <c r="AK177" s="120">
        <v>10</v>
      </c>
      <c r="AL177" s="122">
        <f t="shared" si="1166"/>
        <v>10</v>
      </c>
      <c r="AM177" s="116">
        <f t="shared" si="1167"/>
        <v>8.4889643463497456E-3</v>
      </c>
      <c r="AN177" s="114">
        <v>0.99680000000000002</v>
      </c>
      <c r="AO177" s="120">
        <v>0</v>
      </c>
      <c r="AP177" s="120">
        <v>31</v>
      </c>
      <c r="AQ177" s="122">
        <f t="shared" si="1168"/>
        <v>31</v>
      </c>
      <c r="AR177" s="123" t="e">
        <f>AQ177*#REF!</f>
        <v>#REF!</v>
      </c>
      <c r="AS177" s="116" t="e">
        <f t="shared" si="1169"/>
        <v>#REF!</v>
      </c>
      <c r="AT177" s="114">
        <v>0.99439999999999995</v>
      </c>
      <c r="AU177" s="120">
        <v>0</v>
      </c>
      <c r="AV177" s="120">
        <v>37</v>
      </c>
      <c r="AW177" s="122">
        <f t="shared" si="1170"/>
        <v>37</v>
      </c>
      <c r="AX177" s="123" t="e">
        <f>AW177*#REF!</f>
        <v>#REF!</v>
      </c>
      <c r="AY177" s="116" t="e">
        <f t="shared" si="1171"/>
        <v>#REF!</v>
      </c>
      <c r="AZ177" s="114">
        <v>0.99939999999999996</v>
      </c>
      <c r="BA177" s="120">
        <v>0</v>
      </c>
      <c r="BB177" s="120">
        <v>48</v>
      </c>
      <c r="BC177" s="122">
        <f t="shared" si="1172"/>
        <v>48</v>
      </c>
      <c r="BD177" s="123" t="e">
        <f>BC177*#REF!</f>
        <v>#REF!</v>
      </c>
      <c r="BE177" s="116" t="e">
        <f t="shared" si="1173"/>
        <v>#REF!</v>
      </c>
      <c r="BF177" s="114">
        <v>0.93440000000000001</v>
      </c>
      <c r="BG177" s="120">
        <v>0</v>
      </c>
      <c r="BH177" s="120">
        <v>15</v>
      </c>
      <c r="BI177" s="122">
        <f t="shared" si="1174"/>
        <v>15</v>
      </c>
      <c r="BJ177" s="123" t="e">
        <f>BI177*#REF!</f>
        <v>#REF!</v>
      </c>
      <c r="BK177" s="115" t="e">
        <f t="shared" si="1175"/>
        <v>#REF!</v>
      </c>
      <c r="BL177" s="114">
        <v>0.56140000000000001</v>
      </c>
      <c r="BM177" s="120">
        <v>0</v>
      </c>
      <c r="BN177" s="120">
        <v>8</v>
      </c>
      <c r="BO177" s="122">
        <f t="shared" si="1176"/>
        <v>8</v>
      </c>
      <c r="BP177" s="123" t="e">
        <f>BO177*#REF!</f>
        <v>#REF!</v>
      </c>
      <c r="BQ177" s="115" t="e">
        <f t="shared" si="1177"/>
        <v>#REF!</v>
      </c>
      <c r="BR177" s="114">
        <v>0</v>
      </c>
      <c r="BS177" s="120">
        <v>0</v>
      </c>
      <c r="BT177" s="120">
        <v>0</v>
      </c>
      <c r="BU177" s="120">
        <v>0</v>
      </c>
      <c r="BV177" s="120">
        <v>0</v>
      </c>
      <c r="BW177" s="120">
        <v>0</v>
      </c>
      <c r="BX177" s="120">
        <v>0</v>
      </c>
      <c r="BY177" s="120">
        <v>0</v>
      </c>
      <c r="BZ177" s="122">
        <f t="shared" si="1178"/>
        <v>0</v>
      </c>
      <c r="CA177" s="122">
        <f t="shared" si="1179"/>
        <v>0</v>
      </c>
      <c r="CB177" s="115">
        <f t="shared" si="1180"/>
        <v>0</v>
      </c>
      <c r="CC177" s="123" t="e">
        <f>BZ177*#REF!</f>
        <v>#REF!</v>
      </c>
      <c r="CD177" s="120">
        <v>2</v>
      </c>
      <c r="CE177" s="120">
        <v>6398</v>
      </c>
      <c r="CF177" s="120">
        <v>0</v>
      </c>
      <c r="CG177" s="120">
        <v>0</v>
      </c>
      <c r="CH177" s="120">
        <v>0</v>
      </c>
      <c r="CI177" s="120">
        <v>0</v>
      </c>
      <c r="CJ177" s="122">
        <f t="shared" si="1181"/>
        <v>2</v>
      </c>
      <c r="CK177" s="122">
        <f t="shared" si="1182"/>
        <v>6398</v>
      </c>
      <c r="CL177" s="116">
        <f t="shared" si="1183"/>
        <v>8.6360636516279632E-4</v>
      </c>
      <c r="CM177" s="123" t="e">
        <f>CJ177*#REF!</f>
        <v>#REF!</v>
      </c>
      <c r="CN177" s="120">
        <v>69</v>
      </c>
      <c r="CO177" s="120">
        <v>183406.58</v>
      </c>
      <c r="CP177" s="120">
        <v>0</v>
      </c>
      <c r="CQ177" s="120">
        <v>0</v>
      </c>
      <c r="CR177" s="120">
        <v>0</v>
      </c>
      <c r="CS177" s="120">
        <v>0</v>
      </c>
      <c r="CT177" s="122">
        <f t="shared" si="1184"/>
        <v>69</v>
      </c>
      <c r="CU177" s="122">
        <f t="shared" si="1185"/>
        <v>183406.58</v>
      </c>
      <c r="CV177" s="116">
        <f t="shared" si="1186"/>
        <v>2.592040028616735E-2</v>
      </c>
      <c r="CW177" s="123" t="e">
        <f>CT177*#REF!</f>
        <v>#REF!</v>
      </c>
      <c r="CX177" s="120">
        <v>62</v>
      </c>
      <c r="CY177" s="120">
        <v>154987</v>
      </c>
      <c r="CZ177" s="120">
        <v>0</v>
      </c>
      <c r="DA177" s="120">
        <v>0</v>
      </c>
      <c r="DB177" s="122">
        <f t="shared" si="1187"/>
        <v>62</v>
      </c>
      <c r="DC177" s="122">
        <f t="shared" si="1188"/>
        <v>154987</v>
      </c>
      <c r="DD177" s="170">
        <f t="shared" si="1189"/>
        <v>2.0251358893921937E-2</v>
      </c>
      <c r="DE177" s="122">
        <v>1806</v>
      </c>
      <c r="DF177" s="122">
        <v>67</v>
      </c>
      <c r="DG177" s="122">
        <v>159936</v>
      </c>
      <c r="DH177" s="123" t="e">
        <f>DB177*#REF!</f>
        <v>#REF!</v>
      </c>
      <c r="DI177" s="120">
        <v>82</v>
      </c>
      <c r="DJ177" s="120">
        <v>206544.58000000002</v>
      </c>
      <c r="DK177" s="120">
        <v>0</v>
      </c>
      <c r="DL177" s="120">
        <v>0</v>
      </c>
      <c r="DM177" s="122">
        <f t="shared" si="1190"/>
        <v>82</v>
      </c>
      <c r="DN177" s="122">
        <f t="shared" si="1191"/>
        <v>206544.58000000002</v>
      </c>
      <c r="DO177" s="122">
        <f t="shared" si="1192"/>
        <v>175037.77966101698</v>
      </c>
      <c r="DP177" s="117">
        <f t="shared" si="1193"/>
        <v>2.365717617103856E-2</v>
      </c>
      <c r="DQ177" s="122">
        <v>2433</v>
      </c>
      <c r="DR177" s="122">
        <v>92</v>
      </c>
      <c r="DS177" s="122">
        <v>216061</v>
      </c>
      <c r="DT177" s="117">
        <f t="shared" si="1194"/>
        <v>2.1567703405845233E-2</v>
      </c>
      <c r="DU177" s="123" t="e">
        <f>DM177*#REF!</f>
        <v>#REF!</v>
      </c>
      <c r="DV177" s="116">
        <f t="shared" si="1195"/>
        <v>0.37313432835820898</v>
      </c>
      <c r="DW177" s="116">
        <f t="shared" si="1196"/>
        <v>0.32258064516129031</v>
      </c>
      <c r="DX177" s="123">
        <v>5185.2799999999988</v>
      </c>
      <c r="DY177" s="122">
        <v>37</v>
      </c>
      <c r="DZ177" s="123">
        <v>69716.22</v>
      </c>
      <c r="EA177" s="116">
        <f t="shared" si="1197"/>
        <v>7.4376952737827712E-2</v>
      </c>
      <c r="EB177" s="116">
        <f t="shared" si="1198"/>
        <v>2.9623776135883101E-2</v>
      </c>
      <c r="EC177" s="116" t="s">
        <v>461</v>
      </c>
      <c r="ED177" s="116" t="s">
        <v>461</v>
      </c>
      <c r="EE177" s="120">
        <v>51</v>
      </c>
      <c r="EF177" s="120">
        <v>119656.04</v>
      </c>
      <c r="EG177" s="120">
        <v>0</v>
      </c>
      <c r="EH177" s="120">
        <v>0</v>
      </c>
      <c r="EI177" s="122">
        <f t="shared" si="1199"/>
        <v>51</v>
      </c>
      <c r="EJ177" s="122">
        <f t="shared" si="1200"/>
        <v>119656.04</v>
      </c>
      <c r="EK177" s="122">
        <f t="shared" si="1201"/>
        <v>101403.42372881356</v>
      </c>
      <c r="EL177" s="117">
        <f t="shared" si="1202"/>
        <v>1.2140884844023765E-2</v>
      </c>
      <c r="EM177" s="122">
        <v>1471</v>
      </c>
      <c r="EN177" s="122">
        <v>60</v>
      </c>
      <c r="EO177" s="122">
        <v>138590</v>
      </c>
      <c r="EP177" s="117">
        <f t="shared" si="1203"/>
        <v>1.2237567575275964E-2</v>
      </c>
      <c r="EQ177" s="123" t="e">
        <f>EI177*#REF!</f>
        <v>#REF!</v>
      </c>
      <c r="ER177" s="116">
        <f t="shared" si="1204"/>
        <v>-0.34782608695652173</v>
      </c>
      <c r="ES177" s="116">
        <f t="shared" si="1205"/>
        <v>-0.37804878048780488</v>
      </c>
      <c r="ET177" s="116" t="s">
        <v>294</v>
      </c>
      <c r="EU177" s="116"/>
      <c r="EV177" s="120">
        <v>0</v>
      </c>
      <c r="EW177" s="120">
        <v>0</v>
      </c>
      <c r="EX177" s="120">
        <v>0</v>
      </c>
      <c r="EY177" s="120">
        <v>0</v>
      </c>
      <c r="EZ177" s="122">
        <f t="shared" si="1206"/>
        <v>0</v>
      </c>
      <c r="FA177" s="122">
        <f t="shared" si="1207"/>
        <v>0</v>
      </c>
      <c r="FB177" s="124">
        <f t="shared" si="1208"/>
        <v>0</v>
      </c>
      <c r="FC177" s="117">
        <f t="shared" si="1209"/>
        <v>0</v>
      </c>
      <c r="FD177" s="122">
        <v>9</v>
      </c>
      <c r="FE177" s="122">
        <v>1</v>
      </c>
      <c r="FF177" s="122">
        <v>2499</v>
      </c>
      <c r="FG177" s="117">
        <f t="shared" si="1210"/>
        <v>1.9013628712654954E-4</v>
      </c>
      <c r="FH177" s="123" t="e">
        <f>EZ177*#REF!</f>
        <v>#REF!</v>
      </c>
      <c r="FI177" s="120">
        <v>0</v>
      </c>
      <c r="FJ177" s="120">
        <v>0</v>
      </c>
      <c r="FK177" s="120">
        <v>0</v>
      </c>
      <c r="FL177" s="120">
        <v>0</v>
      </c>
      <c r="FM177" s="122">
        <f t="shared" si="1211"/>
        <v>0</v>
      </c>
      <c r="FN177" s="122">
        <f t="shared" si="1212"/>
        <v>0</v>
      </c>
      <c r="FO177" s="124">
        <f t="shared" si="1213"/>
        <v>0</v>
      </c>
      <c r="FP177" s="117">
        <f t="shared" si="1214"/>
        <v>0</v>
      </c>
      <c r="FQ177" s="122">
        <v>0</v>
      </c>
      <c r="FR177" s="122">
        <v>0</v>
      </c>
      <c r="FS177" s="118">
        <v>0</v>
      </c>
      <c r="FT177" s="117">
        <f t="shared" si="1215"/>
        <v>0</v>
      </c>
      <c r="FU177" s="123" t="e">
        <f>FM177*#REF!</f>
        <v>#REF!</v>
      </c>
      <c r="FV177" s="120">
        <v>10</v>
      </c>
      <c r="FW177" s="120">
        <v>34990</v>
      </c>
      <c r="FX177" s="120">
        <v>0</v>
      </c>
      <c r="FY177" s="120">
        <v>0</v>
      </c>
      <c r="FZ177" s="122">
        <f t="shared" si="1216"/>
        <v>10</v>
      </c>
      <c r="GA177" s="122">
        <f t="shared" si="1217"/>
        <v>34990</v>
      </c>
      <c r="GB177" s="124">
        <f t="shared" si="1218"/>
        <v>29652.542372881358</v>
      </c>
      <c r="GC177" s="117">
        <f t="shared" si="1219"/>
        <v>3.2146346234802857E-3</v>
      </c>
      <c r="GD177" s="122">
        <v>492</v>
      </c>
      <c r="GE177" s="122">
        <v>12</v>
      </c>
      <c r="GF177" s="118">
        <v>38489</v>
      </c>
      <c r="GG177" s="117">
        <f t="shared" si="1220"/>
        <v>3.129097443715432E-3</v>
      </c>
      <c r="GH177" s="123">
        <f t="shared" si="1221"/>
        <v>14925.246151423527</v>
      </c>
      <c r="GI177" s="120">
        <v>1</v>
      </c>
      <c r="GJ177" s="120">
        <v>3499</v>
      </c>
      <c r="GK177" s="120"/>
      <c r="GL177" s="120"/>
      <c r="GM177" s="122">
        <f t="shared" si="1222"/>
        <v>1</v>
      </c>
      <c r="GN177" s="122">
        <f t="shared" si="1223"/>
        <v>3499</v>
      </c>
      <c r="GO177" s="124">
        <f t="shared" si="1224"/>
        <v>2965.2542372881358</v>
      </c>
      <c r="GP177" s="117">
        <f t="shared" si="1225"/>
        <v>3.8927196415909496E-4</v>
      </c>
      <c r="GQ177" s="122">
        <v>248</v>
      </c>
      <c r="GR177" s="122">
        <v>3</v>
      </c>
      <c r="GS177" s="118">
        <v>10497</v>
      </c>
      <c r="GT177" s="117">
        <f t="shared" si="1226"/>
        <v>9.9568593009558178E-4</v>
      </c>
      <c r="GU177" s="123">
        <f t="shared" si="1227"/>
        <v>1492.5246151423528</v>
      </c>
      <c r="GV177" s="120">
        <v>2</v>
      </c>
      <c r="GW177" s="120">
        <v>6998</v>
      </c>
      <c r="GX177" s="120"/>
      <c r="GY177" s="120"/>
      <c r="GZ177" s="122">
        <f t="shared" si="1228"/>
        <v>2</v>
      </c>
      <c r="HA177" s="122">
        <f t="shared" si="1229"/>
        <v>6998</v>
      </c>
      <c r="HB177" s="124">
        <f t="shared" si="1230"/>
        <v>5930.5084745762715</v>
      </c>
      <c r="HC177" s="117">
        <f t="shared" si="1231"/>
        <v>8.3942162309989245E-4</v>
      </c>
      <c r="HD177" s="122">
        <v>0</v>
      </c>
      <c r="HE177" s="122">
        <v>0</v>
      </c>
      <c r="HF177" s="118">
        <v>0</v>
      </c>
      <c r="HG177" s="117">
        <f t="shared" si="1232"/>
        <v>0</v>
      </c>
      <c r="HH177" s="123">
        <f t="shared" si="1233"/>
        <v>2985.0492302847056</v>
      </c>
      <c r="HI177" s="120">
        <v>0</v>
      </c>
      <c r="HJ177" s="120">
        <v>0</v>
      </c>
      <c r="HK177" s="120"/>
      <c r="HL177" s="120"/>
      <c r="HM177" s="122">
        <f t="shared" si="1234"/>
        <v>0</v>
      </c>
      <c r="HN177" s="122">
        <f t="shared" si="1235"/>
        <v>0</v>
      </c>
      <c r="HO177" s="124">
        <f t="shared" si="1236"/>
        <v>0</v>
      </c>
      <c r="HP177" s="117">
        <f t="shared" si="1237"/>
        <v>0</v>
      </c>
      <c r="HQ177" s="122">
        <v>0</v>
      </c>
      <c r="HR177" s="122">
        <v>0</v>
      </c>
      <c r="HS177" s="118">
        <v>0</v>
      </c>
      <c r="HT177" s="117">
        <f t="shared" si="1238"/>
        <v>0</v>
      </c>
      <c r="HU177" s="123">
        <f t="shared" si="1239"/>
        <v>0</v>
      </c>
      <c r="HV177" s="120">
        <v>0</v>
      </c>
      <c r="HW177" s="120">
        <v>0</v>
      </c>
      <c r="HX177" s="120">
        <v>0</v>
      </c>
      <c r="HY177">
        <v>0</v>
      </c>
      <c r="HZ177" s="122">
        <f t="shared" si="1240"/>
        <v>0</v>
      </c>
      <c r="IA177" s="122">
        <f t="shared" si="1241"/>
        <v>0</v>
      </c>
      <c r="IB177" s="124">
        <f t="shared" si="1242"/>
        <v>0</v>
      </c>
      <c r="IC177" s="117">
        <f t="shared" si="1243"/>
        <v>0</v>
      </c>
      <c r="ID177" s="122">
        <v>0</v>
      </c>
      <c r="IE177" s="122">
        <v>0</v>
      </c>
      <c r="IF177" s="118">
        <v>0</v>
      </c>
      <c r="IG177" s="117">
        <f t="shared" si="1244"/>
        <v>0</v>
      </c>
      <c r="IH177" s="123">
        <f t="shared" si="1245"/>
        <v>0</v>
      </c>
      <c r="II177" s="120">
        <v>0</v>
      </c>
      <c r="IJ177" s="127">
        <v>0</v>
      </c>
      <c r="IK177" s="120">
        <v>0</v>
      </c>
      <c r="IL177" s="127">
        <v>0</v>
      </c>
      <c r="IM177" s="122">
        <f t="shared" si="1246"/>
        <v>0</v>
      </c>
      <c r="IN177" s="118">
        <f t="shared" si="1247"/>
        <v>0</v>
      </c>
      <c r="IO177" s="118">
        <f t="shared" si="1248"/>
        <v>0</v>
      </c>
      <c r="IP177" s="117">
        <f t="shared" si="1249"/>
        <v>0</v>
      </c>
      <c r="IQ177" s="122" t="s">
        <v>646</v>
      </c>
      <c r="IR177" s="122">
        <v>0</v>
      </c>
      <c r="IS177" s="118">
        <v>0</v>
      </c>
      <c r="IT177" s="117">
        <f t="shared" si="1250"/>
        <v>0</v>
      </c>
      <c r="IU177" s="123">
        <f t="shared" si="1251"/>
        <v>0</v>
      </c>
      <c r="IV177" s="146" t="str">
        <f t="shared" si="1252"/>
        <v>AA-08</v>
      </c>
      <c r="IW177" s="146" t="str">
        <f t="shared" si="1253"/>
        <v>B0BLKGPL4X</v>
      </c>
      <c r="IX177" s="146" t="str">
        <f t="shared" si="1254"/>
        <v>FBA76735</v>
      </c>
      <c r="IY177" s="121">
        <v>1494.8066171423527</v>
      </c>
      <c r="IZ177" s="120">
        <v>0</v>
      </c>
      <c r="JA177" s="128">
        <f t="shared" si="1255"/>
        <v>0</v>
      </c>
      <c r="JB177" s="120">
        <v>2</v>
      </c>
      <c r="JC177" s="128">
        <f t="shared" si="1256"/>
        <v>2989.6132342847054</v>
      </c>
      <c r="JD177" s="120">
        <v>0</v>
      </c>
      <c r="JE177" s="128">
        <f t="shared" si="1257"/>
        <v>0</v>
      </c>
      <c r="JF177" s="120">
        <v>0</v>
      </c>
      <c r="JG177" s="128">
        <f t="shared" si="1258"/>
        <v>0</v>
      </c>
      <c r="JH177" s="129">
        <v>0</v>
      </c>
      <c r="JI177" s="130">
        <f t="shared" si="1259"/>
        <v>0</v>
      </c>
      <c r="JJ177" s="129">
        <v>0</v>
      </c>
      <c r="JK177" s="130">
        <f t="shared" si="1260"/>
        <v>0</v>
      </c>
      <c r="JL177" s="129">
        <v>0</v>
      </c>
      <c r="JM177" s="130">
        <f t="shared" si="1261"/>
        <v>0</v>
      </c>
      <c r="JN177" s="131">
        <f t="shared" si="1262"/>
        <v>2</v>
      </c>
      <c r="JO177" s="132">
        <f t="shared" si="1263"/>
        <v>2989.6132342847054</v>
      </c>
      <c r="JP177" s="125" t="str">
        <f t="shared" si="1264"/>
        <v>AA-08</v>
      </c>
      <c r="JQ177" s="125" t="str">
        <f t="shared" si="1265"/>
        <v>Longtail</v>
      </c>
      <c r="JR177" s="121">
        <v>1494.8066171423527</v>
      </c>
      <c r="JS177" s="120">
        <v>0</v>
      </c>
      <c r="JT177" s="127">
        <v>0</v>
      </c>
      <c r="JU177" s="120">
        <v>0</v>
      </c>
      <c r="JV177" s="127">
        <v>0</v>
      </c>
      <c r="JW177" s="122">
        <f t="shared" si="1266"/>
        <v>0</v>
      </c>
      <c r="JX177" s="118">
        <f t="shared" si="1267"/>
        <v>0</v>
      </c>
      <c r="JY177" s="118">
        <f t="shared" si="1268"/>
        <v>0</v>
      </c>
      <c r="JZ177" s="117">
        <f t="shared" si="1269"/>
        <v>0</v>
      </c>
      <c r="KA177" s="122" t="s">
        <v>646</v>
      </c>
      <c r="KB177" s="122">
        <v>0</v>
      </c>
      <c r="KC177" s="118">
        <v>0</v>
      </c>
      <c r="KD177" s="117">
        <f t="shared" si="1270"/>
        <v>0</v>
      </c>
      <c r="KE177" s="123">
        <f t="shared" si="1271"/>
        <v>0</v>
      </c>
      <c r="KF177" s="146" t="str">
        <f t="shared" si="1272"/>
        <v>AA-08</v>
      </c>
      <c r="KG177" s="146">
        <f>AK177</f>
        <v>10</v>
      </c>
      <c r="KH177" s="146" t="str">
        <f t="shared" si="1273"/>
        <v>FBA76735</v>
      </c>
      <c r="KI177" s="121">
        <v>1494.8066171423527</v>
      </c>
      <c r="KJ177" s="120">
        <v>0</v>
      </c>
      <c r="KK177" s="128">
        <f t="shared" si="1274"/>
        <v>0</v>
      </c>
      <c r="KL177" s="120">
        <v>2</v>
      </c>
      <c r="KM177" s="128">
        <f t="shared" si="1275"/>
        <v>2989.6132342847054</v>
      </c>
      <c r="KN177" s="120">
        <v>0</v>
      </c>
      <c r="KO177" s="128">
        <f t="shared" si="1276"/>
        <v>0</v>
      </c>
      <c r="KP177" s="120">
        <v>0</v>
      </c>
      <c r="KQ177" s="128">
        <f t="shared" si="1277"/>
        <v>0</v>
      </c>
      <c r="KR177" s="129">
        <v>0</v>
      </c>
      <c r="KS177" s="130">
        <f t="shared" si="1278"/>
        <v>0</v>
      </c>
      <c r="KT177" s="129">
        <v>0</v>
      </c>
      <c r="KU177" s="130">
        <f t="shared" si="1279"/>
        <v>0</v>
      </c>
      <c r="KV177" s="129">
        <v>0</v>
      </c>
      <c r="KW177" s="130">
        <f t="shared" si="1280"/>
        <v>0</v>
      </c>
      <c r="KX177" s="131">
        <f t="shared" si="1281"/>
        <v>2</v>
      </c>
      <c r="KY177" s="132">
        <f t="shared" si="1282"/>
        <v>2989.6132342847054</v>
      </c>
      <c r="KZ177" s="125" t="str">
        <f t="shared" si="1283"/>
        <v>AA-08</v>
      </c>
      <c r="LA177" s="125">
        <f>AM177</f>
        <v>8.4889643463497456E-3</v>
      </c>
      <c r="LB177" s="121">
        <v>1494.8066171423527</v>
      </c>
      <c r="LC177" s="100">
        <v>0</v>
      </c>
      <c r="LD177" s="88">
        <v>0</v>
      </c>
      <c r="LE177" s="3">
        <v>0</v>
      </c>
      <c r="LF177" s="88">
        <v>0</v>
      </c>
      <c r="LG177" s="23">
        <f t="shared" si="1284"/>
        <v>0</v>
      </c>
      <c r="LH177" s="68">
        <f t="shared" si="1285"/>
        <v>0</v>
      </c>
      <c r="LI177" s="68">
        <f t="shared" si="1286"/>
        <v>0</v>
      </c>
      <c r="LJ177" s="62">
        <f t="shared" si="1287"/>
        <v>0</v>
      </c>
      <c r="LK177" s="23" t="s">
        <v>646</v>
      </c>
      <c r="LL177" s="23">
        <v>0</v>
      </c>
      <c r="LM177" s="68">
        <v>0</v>
      </c>
      <c r="LN177" s="62">
        <f t="shared" si="1288"/>
        <v>0</v>
      </c>
      <c r="LO177" s="34">
        <f t="shared" si="1289"/>
        <v>0</v>
      </c>
      <c r="LP177" s="143" t="str">
        <f t="shared" si="1290"/>
        <v>AA-08</v>
      </c>
      <c r="LQ177" s="146">
        <f>BU177</f>
        <v>0</v>
      </c>
      <c r="LR177" s="143" t="str">
        <f t="shared" si="1291"/>
        <v>FBA76735</v>
      </c>
      <c r="LS177" s="17">
        <v>1492.5246151423528</v>
      </c>
      <c r="LT177" s="3">
        <v>0</v>
      </c>
      <c r="LU177" s="32">
        <f t="shared" si="1292"/>
        <v>0</v>
      </c>
      <c r="LV177" s="3">
        <v>2</v>
      </c>
      <c r="LW177" s="32">
        <f t="shared" si="1293"/>
        <v>2985.0492302847056</v>
      </c>
      <c r="LX177" s="3">
        <v>0</v>
      </c>
      <c r="LY177" s="32">
        <f t="shared" si="1294"/>
        <v>0</v>
      </c>
      <c r="LZ177" s="3">
        <v>0</v>
      </c>
      <c r="MA177" s="32">
        <f t="shared" si="1295"/>
        <v>0</v>
      </c>
      <c r="MB177" s="58">
        <v>0</v>
      </c>
      <c r="MC177" s="59">
        <f t="shared" si="1296"/>
        <v>0</v>
      </c>
      <c r="MD177" s="58">
        <v>0</v>
      </c>
      <c r="ME177" s="59">
        <f t="shared" si="1297"/>
        <v>0</v>
      </c>
      <c r="MF177" s="58">
        <v>0</v>
      </c>
      <c r="MG177" s="59">
        <f t="shared" si="1298"/>
        <v>0</v>
      </c>
      <c r="MH177" s="42">
        <f t="shared" si="1299"/>
        <v>2</v>
      </c>
      <c r="MI177" s="10">
        <f t="shared" si="1300"/>
        <v>2985.0492302847056</v>
      </c>
      <c r="MJ177" s="36" t="str">
        <f t="shared" si="1301"/>
        <v>AA-08</v>
      </c>
      <c r="MK177" s="98" t="s">
        <v>294</v>
      </c>
      <c r="ML177" s="17">
        <v>1492.5246151423528</v>
      </c>
      <c r="MM177" s="100">
        <v>0</v>
      </c>
      <c r="MN177" s="88">
        <v>0</v>
      </c>
      <c r="MO177" s="3">
        <v>0</v>
      </c>
      <c r="MP177" s="88">
        <v>0</v>
      </c>
      <c r="MQ177" s="23">
        <f t="shared" si="1302"/>
        <v>0</v>
      </c>
      <c r="MR177" s="68">
        <f t="shared" si="1303"/>
        <v>0</v>
      </c>
      <c r="MS177" s="68">
        <f t="shared" si="1304"/>
        <v>0</v>
      </c>
      <c r="MT177" s="62">
        <f t="shared" si="1305"/>
        <v>0</v>
      </c>
      <c r="MU177" s="23" t="s">
        <v>646</v>
      </c>
      <c r="MV177" s="23">
        <v>0</v>
      </c>
      <c r="MW177" s="68">
        <v>0</v>
      </c>
      <c r="MX177" s="62">
        <f t="shared" si="1306"/>
        <v>0</v>
      </c>
      <c r="MY177" s="34">
        <f t="shared" si="1307"/>
        <v>0</v>
      </c>
      <c r="MZ177" s="143" t="str">
        <f t="shared" si="1308"/>
        <v>AA-08</v>
      </c>
      <c r="NA177" s="143" t="str">
        <f t="shared" si="1309"/>
        <v>B0BLKGPL4X</v>
      </c>
      <c r="NB177" s="143" t="str">
        <f t="shared" si="1310"/>
        <v>FBA76735</v>
      </c>
      <c r="NC177" s="17">
        <f t="shared" si="1311"/>
        <v>1492.5246151423528</v>
      </c>
      <c r="ND177" s="3">
        <v>0</v>
      </c>
      <c r="NE177" s="32">
        <f t="shared" si="1312"/>
        <v>0</v>
      </c>
      <c r="NF177" s="3">
        <v>2</v>
      </c>
      <c r="NG177" s="32">
        <f t="shared" si="1313"/>
        <v>2985.0492302847056</v>
      </c>
      <c r="NH177" s="3">
        <v>0</v>
      </c>
      <c r="NI177" s="32">
        <f t="shared" si="1314"/>
        <v>0</v>
      </c>
      <c r="NJ177" s="3">
        <v>0</v>
      </c>
      <c r="NK177" s="32">
        <f t="shared" si="1315"/>
        <v>0</v>
      </c>
      <c r="NL177" s="58">
        <v>0</v>
      </c>
      <c r="NM177" s="59">
        <f t="shared" si="1316"/>
        <v>0</v>
      </c>
      <c r="NN177" s="58">
        <v>0</v>
      </c>
      <c r="NO177" s="59">
        <f t="shared" si="1317"/>
        <v>0</v>
      </c>
      <c r="NP177" s="58">
        <v>0</v>
      </c>
      <c r="NQ177" s="59">
        <f t="shared" si="1318"/>
        <v>0</v>
      </c>
      <c r="NR177" s="42">
        <f t="shared" si="1319"/>
        <v>2</v>
      </c>
      <c r="NS177" s="92">
        <f t="shared" si="1320"/>
        <v>2985.0492302847056</v>
      </c>
      <c r="NT177" s="141">
        <v>0</v>
      </c>
      <c r="NU177" s="36" t="str">
        <f t="shared" si="1321"/>
        <v>AA-08</v>
      </c>
      <c r="NV177" s="98" t="s">
        <v>294</v>
      </c>
      <c r="NW177" s="17">
        <v>1492.5246151423528</v>
      </c>
      <c r="NX177" s="100">
        <v>0</v>
      </c>
      <c r="NY177" s="88">
        <v>0</v>
      </c>
      <c r="NZ177" s="3">
        <v>0</v>
      </c>
      <c r="OA177" s="88">
        <v>0</v>
      </c>
      <c r="OB177" s="23">
        <f t="shared" si="1322"/>
        <v>0</v>
      </c>
      <c r="OC177" s="68">
        <f t="shared" si="1323"/>
        <v>0</v>
      </c>
      <c r="OD177" s="68">
        <f t="shared" si="1324"/>
        <v>0</v>
      </c>
      <c r="OE177" s="62">
        <f t="shared" si="1325"/>
        <v>0</v>
      </c>
      <c r="OF177" s="23" t="s">
        <v>646</v>
      </c>
      <c r="OG177" s="23">
        <v>0</v>
      </c>
      <c r="OH177" s="68">
        <v>0</v>
      </c>
      <c r="OI177" s="62">
        <f t="shared" si="1326"/>
        <v>0</v>
      </c>
      <c r="OJ177" s="34">
        <f t="shared" si="1327"/>
        <v>0</v>
      </c>
      <c r="OK177" s="143" t="str">
        <f t="shared" si="1328"/>
        <v>AA-08</v>
      </c>
      <c r="OL177" s="143" t="str">
        <f t="shared" si="1329"/>
        <v>B0BLKGPL4X</v>
      </c>
      <c r="OM177" s="143" t="str">
        <f t="shared" si="1330"/>
        <v>FBA76735</v>
      </c>
      <c r="ON177" s="17">
        <f t="shared" si="1331"/>
        <v>1492.5246151423528</v>
      </c>
      <c r="OO177" s="3">
        <v>0</v>
      </c>
      <c r="OP177" s="32">
        <f t="shared" si="1332"/>
        <v>0</v>
      </c>
      <c r="OQ177" s="3">
        <v>2</v>
      </c>
      <c r="OR177" s="32">
        <f t="shared" si="1333"/>
        <v>2985.0492302847056</v>
      </c>
      <c r="OS177" s="3">
        <v>0</v>
      </c>
      <c r="OT177" s="32">
        <f t="shared" si="1334"/>
        <v>0</v>
      </c>
      <c r="OU177" s="3">
        <v>0</v>
      </c>
      <c r="OV177" s="32">
        <f t="shared" si="1335"/>
        <v>0</v>
      </c>
      <c r="OW177" s="58">
        <v>0</v>
      </c>
      <c r="OX177" s="59">
        <f t="shared" si="1336"/>
        <v>0</v>
      </c>
      <c r="OY177" s="58">
        <v>0</v>
      </c>
      <c r="OZ177" s="59">
        <f t="shared" si="1337"/>
        <v>0</v>
      </c>
      <c r="PA177" s="58">
        <v>0</v>
      </c>
      <c r="PB177" s="59">
        <f t="shared" si="1338"/>
        <v>0</v>
      </c>
      <c r="PC177" s="42">
        <f t="shared" si="1339"/>
        <v>2</v>
      </c>
      <c r="PD177" s="92">
        <f t="shared" si="1340"/>
        <v>2985.0492302847056</v>
      </c>
      <c r="PE177" s="141">
        <v>0</v>
      </c>
      <c r="PF177" s="36" t="str">
        <f t="shared" si="1341"/>
        <v>AA-08</v>
      </c>
      <c r="PG177" s="98" t="s">
        <v>294</v>
      </c>
      <c r="PH177" s="17">
        <v>1492.5246151423528</v>
      </c>
      <c r="PI177" s="100">
        <v>0</v>
      </c>
      <c r="PJ177" s="88">
        <v>0</v>
      </c>
      <c r="PK177" s="3">
        <v>0</v>
      </c>
      <c r="PL177" s="88">
        <v>0</v>
      </c>
      <c r="PM177" s="23">
        <f t="shared" si="1342"/>
        <v>0</v>
      </c>
      <c r="PN177" s="68">
        <f t="shared" si="1343"/>
        <v>0</v>
      </c>
      <c r="PO177" s="68">
        <f t="shared" si="1344"/>
        <v>0</v>
      </c>
      <c r="PP177" s="62">
        <f t="shared" si="1345"/>
        <v>0</v>
      </c>
      <c r="PQ177" s="23" t="s">
        <v>646</v>
      </c>
      <c r="PR177" s="23">
        <v>0</v>
      </c>
      <c r="PS177" s="68">
        <v>0</v>
      </c>
      <c r="PT177" s="62">
        <f t="shared" si="1346"/>
        <v>0</v>
      </c>
      <c r="PU177" s="34">
        <f t="shared" si="1347"/>
        <v>0</v>
      </c>
      <c r="PV177" s="143" t="str">
        <f t="shared" si="1348"/>
        <v>AA-08</v>
      </c>
      <c r="PW177" s="143" t="str">
        <f t="shared" si="1349"/>
        <v>B0BLKGPL4X</v>
      </c>
      <c r="PX177" s="143" t="str">
        <f t="shared" si="1350"/>
        <v>FBA76735</v>
      </c>
      <c r="PY177" s="17">
        <f t="shared" si="1351"/>
        <v>1492.5246151423528</v>
      </c>
      <c r="PZ177" s="3">
        <v>0</v>
      </c>
      <c r="QA177" s="32">
        <f t="shared" si="1352"/>
        <v>0</v>
      </c>
      <c r="QB177" s="3"/>
      <c r="QC177" s="32">
        <f t="shared" si="1353"/>
        <v>0</v>
      </c>
      <c r="QD177" s="3">
        <v>0</v>
      </c>
      <c r="QE177" s="32">
        <f t="shared" si="1354"/>
        <v>0</v>
      </c>
      <c r="QF177" s="3">
        <v>0</v>
      </c>
      <c r="QG177" s="32">
        <f t="shared" si="1355"/>
        <v>0</v>
      </c>
      <c r="QH177" s="58">
        <v>0</v>
      </c>
      <c r="QI177" s="59">
        <f t="shared" si="1356"/>
        <v>0</v>
      </c>
      <c r="QJ177" s="58">
        <v>0</v>
      </c>
      <c r="QK177" s="59">
        <f t="shared" si="1357"/>
        <v>0</v>
      </c>
      <c r="QL177" s="58">
        <v>0</v>
      </c>
      <c r="QM177" s="59">
        <f t="shared" si="1358"/>
        <v>0</v>
      </c>
      <c r="QN177" s="42">
        <f t="shared" si="1359"/>
        <v>0</v>
      </c>
      <c r="QO177" s="92">
        <f t="shared" si="1360"/>
        <v>0</v>
      </c>
      <c r="QP177" s="141">
        <v>0</v>
      </c>
      <c r="QQ177" s="36" t="str">
        <f t="shared" si="1361"/>
        <v>AA-08</v>
      </c>
      <c r="QR177" s="98" t="s">
        <v>294</v>
      </c>
      <c r="QS177" s="17">
        <v>1492.5246151423528</v>
      </c>
      <c r="QT177" s="100">
        <v>0</v>
      </c>
      <c r="QU177" s="88">
        <v>0</v>
      </c>
      <c r="QV177" s="3">
        <v>0</v>
      </c>
      <c r="QW177" s="88">
        <v>0</v>
      </c>
      <c r="QX177" s="23">
        <f t="shared" si="1139"/>
        <v>0</v>
      </c>
      <c r="QY177" s="68">
        <f t="shared" si="1140"/>
        <v>0</v>
      </c>
      <c r="QZ177" s="68">
        <f t="shared" si="1141"/>
        <v>0</v>
      </c>
      <c r="RA177" s="62">
        <f t="shared" si="1142"/>
        <v>0</v>
      </c>
      <c r="RB177" s="23" t="s">
        <v>646</v>
      </c>
      <c r="RC177" s="23">
        <v>0</v>
      </c>
      <c r="RD177" s="68">
        <v>0</v>
      </c>
      <c r="RE177" s="62">
        <f t="shared" si="1143"/>
        <v>0</v>
      </c>
      <c r="RF177" s="34">
        <f t="shared" si="1144"/>
        <v>0</v>
      </c>
      <c r="RG177" s="143" t="str">
        <f t="shared" si="1145"/>
        <v>AA-08</v>
      </c>
      <c r="RH177" s="143" t="str">
        <f t="shared" si="1146"/>
        <v>B0BLKGPL4X</v>
      </c>
      <c r="RI177" s="143" t="str">
        <f t="shared" si="1147"/>
        <v>FBA76735</v>
      </c>
      <c r="RJ177" s="17">
        <f t="shared" si="1148"/>
        <v>1492.5246151423528</v>
      </c>
      <c r="RK177" s="3">
        <v>0</v>
      </c>
      <c r="RL177" s="32">
        <f t="shared" si="1149"/>
        <v>0</v>
      </c>
      <c r="RM177" s="3">
        <v>2</v>
      </c>
      <c r="RN177" s="32">
        <f t="shared" si="1150"/>
        <v>2985.0492302847056</v>
      </c>
      <c r="RO177" s="3">
        <v>0</v>
      </c>
      <c r="RP177" s="32">
        <f t="shared" si="1151"/>
        <v>0</v>
      </c>
      <c r="RQ177" s="3">
        <v>0</v>
      </c>
      <c r="RR177" s="32">
        <f t="shared" si="1152"/>
        <v>0</v>
      </c>
      <c r="RS177" s="58">
        <v>0</v>
      </c>
      <c r="RT177" s="59">
        <f t="shared" si="1153"/>
        <v>0</v>
      </c>
      <c r="RU177" s="58">
        <v>0</v>
      </c>
      <c r="RV177" s="59">
        <f t="shared" si="1154"/>
        <v>0</v>
      </c>
      <c r="RW177" s="58">
        <v>0</v>
      </c>
      <c r="RX177" s="59">
        <f t="shared" si="1155"/>
        <v>0</v>
      </c>
      <c r="RY177" s="42">
        <f t="shared" si="1156"/>
        <v>2</v>
      </c>
      <c r="RZ177" s="92">
        <f t="shared" si="1157"/>
        <v>2985.0492302847056</v>
      </c>
      <c r="SA177" s="141">
        <v>0</v>
      </c>
      <c r="SB177" s="36" t="str">
        <f t="shared" si="1158"/>
        <v>AA-08</v>
      </c>
      <c r="SC177" s="98" t="s">
        <v>294</v>
      </c>
      <c r="SD177" s="17">
        <f t="shared" si="1159"/>
        <v>1492.5246151423528</v>
      </c>
      <c r="SE177" s="100">
        <v>0</v>
      </c>
      <c r="SF177" s="88">
        <v>0</v>
      </c>
      <c r="SG177" s="3">
        <v>0</v>
      </c>
      <c r="SH177" s="88">
        <v>0</v>
      </c>
      <c r="SI177" s="23">
        <f t="shared" si="1096"/>
        <v>0</v>
      </c>
      <c r="SJ177" s="68">
        <f t="shared" si="1097"/>
        <v>0</v>
      </c>
      <c r="SK177" s="68">
        <f t="shared" si="1098"/>
        <v>0</v>
      </c>
      <c r="SL177" s="62">
        <f t="shared" si="1099"/>
        <v>0</v>
      </c>
      <c r="SM177" s="23">
        <v>0</v>
      </c>
      <c r="SN177" s="23">
        <v>0</v>
      </c>
      <c r="SO177" s="68">
        <v>0</v>
      </c>
      <c r="SP177" s="62">
        <f t="shared" si="1100"/>
        <v>0</v>
      </c>
      <c r="SQ177" s="34">
        <f t="shared" si="1101"/>
        <v>0</v>
      </c>
      <c r="SR177" s="143" t="str">
        <f t="shared" si="1102"/>
        <v>AA-08</v>
      </c>
      <c r="SS177" s="143" t="str">
        <f t="shared" si="1103"/>
        <v>B0BLKGPL4X</v>
      </c>
      <c r="ST177" s="143" t="str">
        <f t="shared" si="1104"/>
        <v>FBA76735</v>
      </c>
      <c r="SU177" s="17">
        <f t="shared" si="1105"/>
        <v>1492.5246151423528</v>
      </c>
      <c r="SV177" s="3">
        <v>0</v>
      </c>
      <c r="SW177" s="32">
        <f t="shared" si="1106"/>
        <v>0</v>
      </c>
      <c r="SX177" s="3">
        <v>2</v>
      </c>
      <c r="SY177" s="32">
        <f t="shared" si="1107"/>
        <v>2985.0492302847056</v>
      </c>
      <c r="SZ177" s="3">
        <v>0</v>
      </c>
      <c r="TA177" s="32">
        <f t="shared" si="1108"/>
        <v>0</v>
      </c>
      <c r="TB177" s="3">
        <v>0</v>
      </c>
      <c r="TC177" s="32">
        <f t="shared" si="1109"/>
        <v>0</v>
      </c>
      <c r="TD177" s="58">
        <v>0</v>
      </c>
      <c r="TE177" s="59">
        <f t="shared" si="1110"/>
        <v>0</v>
      </c>
      <c r="TF177" s="58">
        <v>0</v>
      </c>
      <c r="TG177" s="59">
        <f t="shared" si="1111"/>
        <v>0</v>
      </c>
      <c r="TH177" s="58">
        <v>0</v>
      </c>
      <c r="TI177" s="59">
        <f t="shared" si="1112"/>
        <v>0</v>
      </c>
      <c r="TJ177" s="42">
        <f t="shared" si="1113"/>
        <v>2</v>
      </c>
      <c r="TK177" s="92">
        <f t="shared" si="1114"/>
        <v>2985.0492302847056</v>
      </c>
      <c r="TL177" s="141">
        <v>0</v>
      </c>
      <c r="TM177" s="36" t="str">
        <f t="shared" si="1115"/>
        <v>AA-08</v>
      </c>
      <c r="TN177" s="98" t="s">
        <v>294</v>
      </c>
      <c r="TO177" s="17">
        <f t="shared" si="1116"/>
        <v>1492.5246151423528</v>
      </c>
      <c r="TP177" s="100">
        <v>0</v>
      </c>
      <c r="TQ177" s="88">
        <v>0</v>
      </c>
      <c r="TR177" s="3">
        <v>0</v>
      </c>
      <c r="TS177" s="88">
        <v>0</v>
      </c>
      <c r="TT177" s="23">
        <f t="shared" si="1117"/>
        <v>0</v>
      </c>
      <c r="TU177" s="68">
        <f t="shared" si="1118"/>
        <v>0</v>
      </c>
      <c r="TV177" s="68">
        <f t="shared" si="1119"/>
        <v>0</v>
      </c>
      <c r="TW177" s="62">
        <f t="shared" si="1120"/>
        <v>0</v>
      </c>
      <c r="TX177" s="23">
        <v>0</v>
      </c>
      <c r="TY177" s="23">
        <v>0</v>
      </c>
      <c r="TZ177" s="68">
        <v>0</v>
      </c>
      <c r="UA177" s="62">
        <f t="shared" si="1121"/>
        <v>0</v>
      </c>
      <c r="UB177" s="34">
        <f t="shared" si="1122"/>
        <v>0</v>
      </c>
      <c r="UC177" s="143" t="str">
        <f t="shared" si="1123"/>
        <v>AA-08</v>
      </c>
      <c r="UD177" s="143" t="str">
        <f t="shared" si="1124"/>
        <v>B0BLKGPL4X</v>
      </c>
      <c r="UE177" s="143" t="str">
        <f t="shared" si="1125"/>
        <v>FBA76735</v>
      </c>
      <c r="UF177" s="17">
        <f t="shared" si="1126"/>
        <v>1492.5246151423528</v>
      </c>
      <c r="UG177" s="3">
        <v>0</v>
      </c>
      <c r="UH177" s="32">
        <f t="shared" si="1127"/>
        <v>0</v>
      </c>
      <c r="UI177" s="3">
        <v>1</v>
      </c>
      <c r="UJ177" s="32">
        <f t="shared" si="1128"/>
        <v>1492.5246151423528</v>
      </c>
      <c r="UK177" s="3">
        <v>0</v>
      </c>
      <c r="UL177" s="32">
        <f t="shared" si="1129"/>
        <v>0</v>
      </c>
      <c r="UM177" s="3">
        <v>0</v>
      </c>
      <c r="UN177" s="32">
        <f t="shared" si="1130"/>
        <v>0</v>
      </c>
      <c r="UO177" s="58">
        <v>0</v>
      </c>
      <c r="UP177" s="59">
        <f t="shared" si="1131"/>
        <v>0</v>
      </c>
      <c r="UQ177" s="58">
        <v>0</v>
      </c>
      <c r="UR177" s="59">
        <f t="shared" si="1132"/>
        <v>0</v>
      </c>
      <c r="US177" s="58">
        <v>0</v>
      </c>
      <c r="UT177" s="59">
        <f t="shared" si="1133"/>
        <v>0</v>
      </c>
      <c r="UU177" s="42">
        <f t="shared" si="1134"/>
        <v>1</v>
      </c>
      <c r="UV177" s="92">
        <f t="shared" si="1135"/>
        <v>1492.5246151423528</v>
      </c>
      <c r="UW177" s="141">
        <v>0</v>
      </c>
      <c r="UX177" s="36" t="str">
        <f t="shared" si="1136"/>
        <v>AA-08</v>
      </c>
      <c r="UY177" s="98" t="s">
        <v>294</v>
      </c>
      <c r="UZ177" s="17">
        <f t="shared" si="1137"/>
        <v>1492.5246151423528</v>
      </c>
      <c r="VA177" s="100">
        <v>0</v>
      </c>
      <c r="VB177" s="88">
        <v>0</v>
      </c>
      <c r="VC177" s="3">
        <v>0</v>
      </c>
      <c r="VD177" s="88">
        <v>0</v>
      </c>
      <c r="VE177" s="23">
        <f t="shared" si="1048"/>
        <v>0</v>
      </c>
      <c r="VF177" s="68">
        <f t="shared" si="1049"/>
        <v>0</v>
      </c>
      <c r="VG177" s="68">
        <f t="shared" si="1050"/>
        <v>0</v>
      </c>
      <c r="VH177" s="62">
        <f t="shared" si="1051"/>
        <v>0</v>
      </c>
      <c r="VI177" s="23">
        <v>0</v>
      </c>
      <c r="VJ177" s="23">
        <v>0</v>
      </c>
      <c r="VK177" s="68">
        <v>0</v>
      </c>
      <c r="VL177" s="62">
        <f t="shared" si="1138"/>
        <v>0</v>
      </c>
      <c r="VM177" s="34">
        <f t="shared" si="1052"/>
        <v>0</v>
      </c>
      <c r="VN177" s="143" t="str">
        <f t="shared" si="1044"/>
        <v>AA-08</v>
      </c>
      <c r="VO177" s="143" t="str">
        <f t="shared" si="1045"/>
        <v>B0BLKGPL4X</v>
      </c>
      <c r="VP177" s="143" t="str">
        <f t="shared" si="1046"/>
        <v>FBA76735</v>
      </c>
      <c r="VQ177" s="17">
        <f t="shared" si="1053"/>
        <v>1492.5246151423528</v>
      </c>
      <c r="VR177" s="3">
        <v>0</v>
      </c>
      <c r="VS177" s="32">
        <f t="shared" si="1054"/>
        <v>0</v>
      </c>
      <c r="VT177" s="3">
        <v>1</v>
      </c>
      <c r="VU177" s="32">
        <f t="shared" si="1055"/>
        <v>1492.5246151423528</v>
      </c>
      <c r="VV177" s="3">
        <v>0</v>
      </c>
      <c r="VW177" s="32">
        <f t="shared" si="1056"/>
        <v>0</v>
      </c>
      <c r="VX177" s="3">
        <v>0</v>
      </c>
      <c r="VY177" s="32">
        <f t="shared" si="1057"/>
        <v>0</v>
      </c>
      <c r="VZ177" s="58">
        <v>0</v>
      </c>
      <c r="WA177" s="59">
        <f t="shared" si="1058"/>
        <v>0</v>
      </c>
      <c r="WB177" s="58">
        <v>0</v>
      </c>
      <c r="WC177" s="59">
        <f t="shared" si="1059"/>
        <v>0</v>
      </c>
      <c r="WD177" s="58">
        <v>0</v>
      </c>
      <c r="WE177" s="59">
        <f t="shared" si="1060"/>
        <v>0</v>
      </c>
      <c r="WF177" s="42">
        <f t="shared" si="1061"/>
        <v>1</v>
      </c>
      <c r="WG177" s="92">
        <f t="shared" si="1062"/>
        <v>1492.5246151423528</v>
      </c>
      <c r="WH177" s="141">
        <v>0</v>
      </c>
      <c r="WI177" s="36" t="str">
        <f t="shared" si="1047"/>
        <v>AA-08</v>
      </c>
      <c r="WJ177" s="98" t="s">
        <v>294</v>
      </c>
      <c r="WK177" s="17">
        <f t="shared" si="1063"/>
        <v>1492.5246151423528</v>
      </c>
    </row>
    <row r="178" spans="1:609">
      <c r="A178" s="158" t="s">
        <v>98</v>
      </c>
      <c r="B178" s="157" t="s">
        <v>97</v>
      </c>
      <c r="C178" s="152" t="s">
        <v>294</v>
      </c>
      <c r="D178" s="150" t="s">
        <v>669</v>
      </c>
      <c r="E178" s="154" t="s">
        <v>243</v>
      </c>
      <c r="F178" s="165" t="s">
        <v>292</v>
      </c>
      <c r="G178" s="153" t="s">
        <v>341</v>
      </c>
      <c r="H178" s="159" t="s">
        <v>479</v>
      </c>
      <c r="I178" s="159" t="s">
        <v>438</v>
      </c>
      <c r="J178" s="187">
        <v>490.42719758658819</v>
      </c>
      <c r="K178" s="135" t="s">
        <v>193</v>
      </c>
      <c r="L178" s="136">
        <v>0.45829999999999999</v>
      </c>
      <c r="M178" s="120">
        <v>0</v>
      </c>
      <c r="N178" s="137">
        <v>1</v>
      </c>
      <c r="O178" s="120">
        <v>1</v>
      </c>
      <c r="P178" s="122">
        <f t="shared" si="1160"/>
        <v>2</v>
      </c>
      <c r="Q178" s="136">
        <v>0.38790000000000002</v>
      </c>
      <c r="R178" s="120">
        <v>1</v>
      </c>
      <c r="S178" s="138">
        <v>0</v>
      </c>
      <c r="T178" s="120">
        <v>2</v>
      </c>
      <c r="U178" s="122">
        <f t="shared" si="1161"/>
        <v>3</v>
      </c>
      <c r="V178" s="136">
        <v>0.76359999999999995</v>
      </c>
      <c r="W178" s="120">
        <v>0</v>
      </c>
      <c r="X178" s="120">
        <v>0</v>
      </c>
      <c r="Y178" s="120">
        <v>1</v>
      </c>
      <c r="Z178" s="122">
        <f t="shared" si="1162"/>
        <v>1</v>
      </c>
      <c r="AA178" s="116">
        <f t="shared" si="1163"/>
        <v>8.598452278589854E-4</v>
      </c>
      <c r="AB178" s="136">
        <v>0.82250000000000001</v>
      </c>
      <c r="AC178" s="120">
        <v>0</v>
      </c>
      <c r="AD178" s="120">
        <v>0</v>
      </c>
      <c r="AE178" s="120">
        <v>2</v>
      </c>
      <c r="AF178" s="122">
        <f t="shared" si="1164"/>
        <v>2</v>
      </c>
      <c r="AG178" s="116">
        <f t="shared" si="1165"/>
        <v>1.4914243102162564E-3</v>
      </c>
      <c r="AH178" s="114">
        <v>0.45800000000000002</v>
      </c>
      <c r="AI178" s="120">
        <v>0</v>
      </c>
      <c r="AJ178" s="120">
        <v>5</v>
      </c>
      <c r="AK178" s="120">
        <v>0</v>
      </c>
      <c r="AL178" s="122">
        <f t="shared" si="1166"/>
        <v>5</v>
      </c>
      <c r="AM178" s="116">
        <f t="shared" si="1167"/>
        <v>4.2444821731748728E-3</v>
      </c>
      <c r="AN178" s="114">
        <v>0.89359999999999995</v>
      </c>
      <c r="AO178" s="120">
        <v>0</v>
      </c>
      <c r="AP178" s="120">
        <v>0</v>
      </c>
      <c r="AQ178" s="122">
        <f t="shared" si="1168"/>
        <v>0</v>
      </c>
      <c r="AR178" s="123" t="e">
        <f>AQ178*#REF!</f>
        <v>#REF!</v>
      </c>
      <c r="AS178" s="116" t="e">
        <f t="shared" si="1169"/>
        <v>#REF!</v>
      </c>
      <c r="AT178" s="114">
        <v>0.40410000000000001</v>
      </c>
      <c r="AU178" s="120">
        <v>0</v>
      </c>
      <c r="AV178" s="120">
        <v>0</v>
      </c>
      <c r="AW178" s="122">
        <f t="shared" si="1170"/>
        <v>0</v>
      </c>
      <c r="AX178" s="123" t="e">
        <f>AW178*#REF!</f>
        <v>#REF!</v>
      </c>
      <c r="AY178" s="116" t="e">
        <f t="shared" si="1171"/>
        <v>#REF!</v>
      </c>
      <c r="AZ178" s="114">
        <v>0.25740000000000002</v>
      </c>
      <c r="BA178" s="120">
        <v>1</v>
      </c>
      <c r="BB178" s="120">
        <v>0</v>
      </c>
      <c r="BC178" s="122">
        <f t="shared" si="1172"/>
        <v>1</v>
      </c>
      <c r="BD178" s="123" t="e">
        <f>BC178*#REF!</f>
        <v>#REF!</v>
      </c>
      <c r="BE178" s="116" t="e">
        <f t="shared" si="1173"/>
        <v>#REF!</v>
      </c>
      <c r="BF178" s="114">
        <v>0.67020000000000002</v>
      </c>
      <c r="BG178" s="120">
        <v>0</v>
      </c>
      <c r="BH178" s="120">
        <v>2</v>
      </c>
      <c r="BI178" s="122">
        <f t="shared" si="1174"/>
        <v>2</v>
      </c>
      <c r="BJ178" s="123" t="e">
        <f>BI178*#REF!</f>
        <v>#REF!</v>
      </c>
      <c r="BK178" s="115" t="e">
        <f t="shared" si="1175"/>
        <v>#REF!</v>
      </c>
      <c r="BL178" s="114">
        <v>0.58750000000000002</v>
      </c>
      <c r="BM178" s="120">
        <v>0</v>
      </c>
      <c r="BN178" s="120">
        <v>0</v>
      </c>
      <c r="BO178" s="122">
        <f t="shared" si="1176"/>
        <v>0</v>
      </c>
      <c r="BP178" s="123" t="e">
        <f>BO178*#REF!</f>
        <v>#REF!</v>
      </c>
      <c r="BQ178" s="115" t="e">
        <f t="shared" si="1177"/>
        <v>#REF!</v>
      </c>
      <c r="BR178" s="114">
        <v>0.95350000000000001</v>
      </c>
      <c r="BS178" s="120">
        <v>0</v>
      </c>
      <c r="BT178" s="120">
        <v>0</v>
      </c>
      <c r="BU178" s="120">
        <v>0</v>
      </c>
      <c r="BV178" s="120">
        <v>0</v>
      </c>
      <c r="BW178" s="120">
        <v>0</v>
      </c>
      <c r="BX178" s="120">
        <v>1</v>
      </c>
      <c r="BY178" s="120">
        <v>399</v>
      </c>
      <c r="BZ178" s="122">
        <f t="shared" si="1178"/>
        <v>1</v>
      </c>
      <c r="CA178" s="122">
        <f t="shared" si="1179"/>
        <v>399</v>
      </c>
      <c r="CB178" s="115">
        <f t="shared" si="1180"/>
        <v>4.8763972858114475E-5</v>
      </c>
      <c r="CC178" s="123" t="e">
        <f>BZ178*#REF!</f>
        <v>#REF!</v>
      </c>
      <c r="CD178" s="120">
        <v>0</v>
      </c>
      <c r="CE178" s="120">
        <v>0</v>
      </c>
      <c r="CF178" s="120">
        <v>0</v>
      </c>
      <c r="CG178" s="120">
        <v>0</v>
      </c>
      <c r="CH178" s="120">
        <v>3</v>
      </c>
      <c r="CI178" s="120">
        <v>1197</v>
      </c>
      <c r="CJ178" s="122">
        <f t="shared" si="1181"/>
        <v>3</v>
      </c>
      <c r="CK178" s="122">
        <f t="shared" si="1182"/>
        <v>1197</v>
      </c>
      <c r="CL178" s="116">
        <f t="shared" si="1183"/>
        <v>1.6157186919347723E-4</v>
      </c>
      <c r="CM178" s="123" t="e">
        <f>CJ178*#REF!</f>
        <v>#REF!</v>
      </c>
      <c r="CN178" s="120">
        <v>4</v>
      </c>
      <c r="CO178" s="120">
        <v>2681.1000000000004</v>
      </c>
      <c r="CP178" s="120">
        <v>0</v>
      </c>
      <c r="CQ178" s="120">
        <v>0</v>
      </c>
      <c r="CR178" s="120">
        <v>0</v>
      </c>
      <c r="CS178" s="120">
        <v>0</v>
      </c>
      <c r="CT178" s="122">
        <f t="shared" si="1184"/>
        <v>4</v>
      </c>
      <c r="CU178" s="122">
        <f t="shared" si="1185"/>
        <v>2681.1000000000004</v>
      </c>
      <c r="CV178" s="116">
        <f t="shared" si="1186"/>
        <v>3.7891326040343426E-4</v>
      </c>
      <c r="CW178" s="123" t="e">
        <f>CT178*#REF!</f>
        <v>#REF!</v>
      </c>
      <c r="CX178" s="120">
        <v>0</v>
      </c>
      <c r="CY178" s="120">
        <v>0</v>
      </c>
      <c r="CZ178" s="120">
        <v>0</v>
      </c>
      <c r="DA178" s="120">
        <v>0</v>
      </c>
      <c r="DB178" s="122">
        <f t="shared" si="1187"/>
        <v>0</v>
      </c>
      <c r="DC178" s="122">
        <f t="shared" si="1188"/>
        <v>0</v>
      </c>
      <c r="DD178" s="116">
        <f t="shared" si="1189"/>
        <v>0</v>
      </c>
      <c r="DE178" s="122">
        <v>52</v>
      </c>
      <c r="DF178" s="122">
        <v>1</v>
      </c>
      <c r="DG178" s="122">
        <v>0</v>
      </c>
      <c r="DH178" s="123" t="e">
        <f>DB178*#REF!</f>
        <v>#REF!</v>
      </c>
      <c r="DI178" s="120">
        <v>0</v>
      </c>
      <c r="DJ178" s="120">
        <v>0</v>
      </c>
      <c r="DK178" s="120">
        <v>0</v>
      </c>
      <c r="DL178" s="120">
        <v>0</v>
      </c>
      <c r="DM178" s="122">
        <f t="shared" si="1190"/>
        <v>0</v>
      </c>
      <c r="DN178" s="122">
        <f t="shared" si="1191"/>
        <v>0</v>
      </c>
      <c r="DO178" s="122">
        <f t="shared" si="1192"/>
        <v>0</v>
      </c>
      <c r="DP178" s="116">
        <f t="shared" si="1193"/>
        <v>0</v>
      </c>
      <c r="DQ178" s="122">
        <v>46</v>
      </c>
      <c r="DR178" s="122">
        <v>0</v>
      </c>
      <c r="DS178" s="122">
        <v>0</v>
      </c>
      <c r="DT178" s="116">
        <f t="shared" si="1194"/>
        <v>0</v>
      </c>
      <c r="DU178" s="123" t="e">
        <f>DM178*#REF!</f>
        <v>#REF!</v>
      </c>
      <c r="DV178" s="116">
        <f t="shared" si="1195"/>
        <v>-1</v>
      </c>
      <c r="DW178" s="116" t="e">
        <f t="shared" si="1196"/>
        <v>#DIV/0!</v>
      </c>
      <c r="DX178" s="123">
        <v>0</v>
      </c>
      <c r="DY178" s="122">
        <v>0</v>
      </c>
      <c r="DZ178" s="123">
        <v>0</v>
      </c>
      <c r="EA178" s="116" t="e">
        <f t="shared" si="1197"/>
        <v>#DIV/0!</v>
      </c>
      <c r="EB178" s="116" t="e">
        <f t="shared" si="1198"/>
        <v>#DIV/0!</v>
      </c>
      <c r="EC178" s="116" t="s">
        <v>461</v>
      </c>
      <c r="ED178" s="116" t="s">
        <v>461</v>
      </c>
      <c r="EE178" s="120">
        <v>1</v>
      </c>
      <c r="EF178" s="120">
        <v>629</v>
      </c>
      <c r="EG178" s="120">
        <v>0</v>
      </c>
      <c r="EH178" s="120">
        <v>0</v>
      </c>
      <c r="EI178" s="122">
        <f t="shared" si="1199"/>
        <v>1</v>
      </c>
      <c r="EJ178" s="122">
        <f t="shared" si="1200"/>
        <v>629</v>
      </c>
      <c r="EK178" s="122">
        <f t="shared" si="1201"/>
        <v>533.05084745762713</v>
      </c>
      <c r="EL178" s="117">
        <f t="shared" si="1202"/>
        <v>6.3821404810747109E-5</v>
      </c>
      <c r="EM178" s="122">
        <v>54</v>
      </c>
      <c r="EN178" s="122">
        <v>1</v>
      </c>
      <c r="EO178" s="122">
        <v>629</v>
      </c>
      <c r="EP178" s="117">
        <f t="shared" si="1203"/>
        <v>5.5541020310618234E-5</v>
      </c>
      <c r="EQ178" s="123" t="e">
        <f>EI178*#REF!</f>
        <v>#REF!</v>
      </c>
      <c r="ER178" s="116" t="e">
        <f t="shared" si="1204"/>
        <v>#DIV/0!</v>
      </c>
      <c r="ES178" s="116" t="e">
        <f t="shared" si="1205"/>
        <v>#DIV/0!</v>
      </c>
      <c r="ET178" s="116"/>
      <c r="EU178" s="116"/>
      <c r="EV178" s="120">
        <v>0</v>
      </c>
      <c r="EW178" s="120">
        <v>0</v>
      </c>
      <c r="EX178" s="120">
        <v>1</v>
      </c>
      <c r="EY178" s="120">
        <v>649</v>
      </c>
      <c r="EZ178" s="122">
        <f t="shared" si="1206"/>
        <v>1</v>
      </c>
      <c r="FA178" s="122">
        <f t="shared" si="1207"/>
        <v>649</v>
      </c>
      <c r="FB178" s="124">
        <f t="shared" si="1208"/>
        <v>550</v>
      </c>
      <c r="FC178" s="117">
        <f t="shared" si="1209"/>
        <v>6.3369943611139336E-5</v>
      </c>
      <c r="FD178" s="122">
        <v>51</v>
      </c>
      <c r="FE178" s="122">
        <v>0</v>
      </c>
      <c r="FF178" s="122">
        <v>0</v>
      </c>
      <c r="FG178" s="117">
        <f t="shared" si="1210"/>
        <v>0</v>
      </c>
      <c r="FH178" s="123" t="e">
        <f>EZ178*#REF!</f>
        <v>#REF!</v>
      </c>
      <c r="FI178" s="120">
        <v>0</v>
      </c>
      <c r="FJ178" s="120">
        <v>0</v>
      </c>
      <c r="FK178" s="120">
        <v>0</v>
      </c>
      <c r="FL178" s="120">
        <v>0</v>
      </c>
      <c r="FM178" s="122">
        <f t="shared" si="1211"/>
        <v>0</v>
      </c>
      <c r="FN178" s="122">
        <f t="shared" si="1212"/>
        <v>0</v>
      </c>
      <c r="FO178" s="124">
        <f t="shared" si="1213"/>
        <v>0</v>
      </c>
      <c r="FP178" s="117">
        <f t="shared" si="1214"/>
        <v>0</v>
      </c>
      <c r="FQ178" s="122">
        <v>44</v>
      </c>
      <c r="FR178" s="122">
        <v>0</v>
      </c>
      <c r="FS178" s="118">
        <v>0</v>
      </c>
      <c r="FT178" s="117">
        <f t="shared" si="1215"/>
        <v>0</v>
      </c>
      <c r="FU178" s="123" t="e">
        <f>FM178*#REF!</f>
        <v>#REF!</v>
      </c>
      <c r="FV178" s="120">
        <v>0</v>
      </c>
      <c r="FW178" s="120">
        <v>0</v>
      </c>
      <c r="FX178" s="120">
        <v>0</v>
      </c>
      <c r="FY178" s="120">
        <v>0</v>
      </c>
      <c r="FZ178" s="122">
        <f t="shared" si="1216"/>
        <v>0</v>
      </c>
      <c r="GA178" s="122">
        <f t="shared" si="1217"/>
        <v>0</v>
      </c>
      <c r="GB178" s="124">
        <f t="shared" si="1218"/>
        <v>0</v>
      </c>
      <c r="GC178" s="117">
        <f t="shared" si="1219"/>
        <v>0</v>
      </c>
      <c r="GD178" s="122">
        <v>25</v>
      </c>
      <c r="GE178" s="122">
        <v>0</v>
      </c>
      <c r="GF178" s="118">
        <v>0</v>
      </c>
      <c r="GG178" s="117">
        <f t="shared" si="1220"/>
        <v>0</v>
      </c>
      <c r="GH178" s="123">
        <f t="shared" si="1221"/>
        <v>0</v>
      </c>
      <c r="GI178" s="120">
        <v>0</v>
      </c>
      <c r="GJ178" s="120">
        <v>0</v>
      </c>
      <c r="GK178" s="120"/>
      <c r="GL178" s="120"/>
      <c r="GM178" s="122">
        <f t="shared" si="1222"/>
        <v>0</v>
      </c>
      <c r="GN178" s="122">
        <f t="shared" si="1223"/>
        <v>0</v>
      </c>
      <c r="GO178" s="124">
        <f t="shared" si="1224"/>
        <v>0</v>
      </c>
      <c r="GP178" s="117">
        <f t="shared" si="1225"/>
        <v>0</v>
      </c>
      <c r="GQ178" s="122">
        <v>0</v>
      </c>
      <c r="GR178" s="122">
        <v>0</v>
      </c>
      <c r="GS178" s="118">
        <v>0</v>
      </c>
      <c r="GT178" s="117">
        <f t="shared" si="1226"/>
        <v>0</v>
      </c>
      <c r="GU178" s="123">
        <f t="shared" si="1227"/>
        <v>0</v>
      </c>
      <c r="GV178" s="120">
        <v>0</v>
      </c>
      <c r="GW178" s="120">
        <v>0</v>
      </c>
      <c r="GX178" s="120"/>
      <c r="GY178" s="120"/>
      <c r="GZ178" s="122">
        <f t="shared" si="1228"/>
        <v>0</v>
      </c>
      <c r="HA178" s="122">
        <f t="shared" si="1229"/>
        <v>0</v>
      </c>
      <c r="HB178" s="124">
        <f t="shared" si="1230"/>
        <v>0</v>
      </c>
      <c r="HC178" s="117">
        <f t="shared" si="1231"/>
        <v>0</v>
      </c>
      <c r="HD178" s="122">
        <v>0</v>
      </c>
      <c r="HE178" s="122">
        <v>0</v>
      </c>
      <c r="HF178" s="118">
        <v>0</v>
      </c>
      <c r="HG178" s="117">
        <f t="shared" si="1232"/>
        <v>0</v>
      </c>
      <c r="HH178" s="123">
        <f t="shared" si="1233"/>
        <v>0</v>
      </c>
      <c r="HI178" s="120">
        <v>0</v>
      </c>
      <c r="HJ178" s="120">
        <v>0</v>
      </c>
      <c r="HK178" s="120"/>
      <c r="HL178" s="120"/>
      <c r="HM178" s="122">
        <f t="shared" si="1234"/>
        <v>0</v>
      </c>
      <c r="HN178" s="122">
        <f t="shared" si="1235"/>
        <v>0</v>
      </c>
      <c r="HO178" s="124">
        <f t="shared" si="1236"/>
        <v>0</v>
      </c>
      <c r="HP178" s="117">
        <f t="shared" si="1237"/>
        <v>0</v>
      </c>
      <c r="HQ178" s="122">
        <v>0</v>
      </c>
      <c r="HR178" s="122">
        <v>0</v>
      </c>
      <c r="HS178" s="118">
        <v>0</v>
      </c>
      <c r="HT178" s="117">
        <f t="shared" si="1238"/>
        <v>0</v>
      </c>
      <c r="HU178" s="123">
        <f t="shared" si="1239"/>
        <v>0</v>
      </c>
      <c r="HV178" s="120">
        <v>0</v>
      </c>
      <c r="HW178" s="120">
        <v>0</v>
      </c>
      <c r="HX178" s="120">
        <v>0</v>
      </c>
      <c r="HY178">
        <v>0</v>
      </c>
      <c r="HZ178" s="122">
        <f t="shared" si="1240"/>
        <v>0</v>
      </c>
      <c r="IA178" s="122">
        <f t="shared" si="1241"/>
        <v>0</v>
      </c>
      <c r="IB178" s="124">
        <f t="shared" si="1242"/>
        <v>0</v>
      </c>
      <c r="IC178" s="117">
        <f t="shared" si="1243"/>
        <v>0</v>
      </c>
      <c r="ID178" s="122">
        <v>0</v>
      </c>
      <c r="IE178" s="122">
        <v>0</v>
      </c>
      <c r="IF178" s="118">
        <v>0</v>
      </c>
      <c r="IG178" s="117">
        <f t="shared" si="1244"/>
        <v>0</v>
      </c>
      <c r="IH178" s="123">
        <f t="shared" si="1245"/>
        <v>0</v>
      </c>
      <c r="II178" s="120">
        <v>0</v>
      </c>
      <c r="IJ178" s="127">
        <v>0</v>
      </c>
      <c r="IK178" s="120">
        <v>0</v>
      </c>
      <c r="IL178" s="127">
        <v>0</v>
      </c>
      <c r="IM178" s="122">
        <f t="shared" si="1246"/>
        <v>0</v>
      </c>
      <c r="IN178" s="118">
        <f t="shared" si="1247"/>
        <v>0</v>
      </c>
      <c r="IO178" s="118">
        <f t="shared" si="1248"/>
        <v>0</v>
      </c>
      <c r="IP178" s="117">
        <f t="shared" si="1249"/>
        <v>0</v>
      </c>
      <c r="IQ178" s="122" t="s">
        <v>646</v>
      </c>
      <c r="IR178" s="122">
        <v>0</v>
      </c>
      <c r="IS178" s="118">
        <v>0</v>
      </c>
      <c r="IT178" s="117">
        <f t="shared" si="1250"/>
        <v>0</v>
      </c>
      <c r="IU178" s="123">
        <f t="shared" si="1251"/>
        <v>0</v>
      </c>
      <c r="IV178" s="146" t="str">
        <f t="shared" si="1252"/>
        <v>AM-C12</v>
      </c>
      <c r="IW178" s="146" t="str">
        <f t="shared" si="1253"/>
        <v>B0BLK31PYH</v>
      </c>
      <c r="IX178" s="146" t="str">
        <f t="shared" si="1254"/>
        <v>FBA76715</v>
      </c>
      <c r="IY178" s="121">
        <v>490.42719758658819</v>
      </c>
      <c r="IZ178" s="120">
        <v>0</v>
      </c>
      <c r="JA178" s="128">
        <f t="shared" si="1255"/>
        <v>0</v>
      </c>
      <c r="JB178" s="120">
        <v>7</v>
      </c>
      <c r="JC178" s="128">
        <f t="shared" si="1256"/>
        <v>3432.9903831061174</v>
      </c>
      <c r="JD178" s="120">
        <v>0</v>
      </c>
      <c r="JE178" s="128">
        <f t="shared" si="1257"/>
        <v>0</v>
      </c>
      <c r="JF178" s="120">
        <v>0</v>
      </c>
      <c r="JG178" s="128">
        <f t="shared" si="1258"/>
        <v>0</v>
      </c>
      <c r="JH178" s="129">
        <v>0</v>
      </c>
      <c r="JI178" s="130">
        <f t="shared" si="1259"/>
        <v>0</v>
      </c>
      <c r="JJ178" s="129">
        <v>0</v>
      </c>
      <c r="JK178" s="130">
        <f t="shared" si="1260"/>
        <v>0</v>
      </c>
      <c r="JL178" s="129">
        <v>0</v>
      </c>
      <c r="JM178" s="130">
        <f t="shared" si="1261"/>
        <v>0</v>
      </c>
      <c r="JN178" s="131">
        <f t="shared" si="1262"/>
        <v>7</v>
      </c>
      <c r="JO178" s="132">
        <f t="shared" si="1263"/>
        <v>3432.9903831061174</v>
      </c>
      <c r="JP178" s="125" t="str">
        <f t="shared" si="1264"/>
        <v>AM-C12</v>
      </c>
      <c r="JQ178" s="125" t="str">
        <f t="shared" si="1265"/>
        <v>EOL</v>
      </c>
      <c r="JR178" s="121">
        <v>490.42719758658819</v>
      </c>
      <c r="JS178" s="120">
        <v>0</v>
      </c>
      <c r="JT178" s="127">
        <v>0</v>
      </c>
      <c r="JU178" s="120">
        <v>0</v>
      </c>
      <c r="JV178" s="127">
        <v>0</v>
      </c>
      <c r="JW178" s="122">
        <f t="shared" si="1266"/>
        <v>0</v>
      </c>
      <c r="JX178" s="118">
        <f t="shared" si="1267"/>
        <v>0</v>
      </c>
      <c r="JY178" s="118">
        <f t="shared" si="1268"/>
        <v>0</v>
      </c>
      <c r="JZ178" s="117">
        <f t="shared" si="1269"/>
        <v>0</v>
      </c>
      <c r="KA178" s="122" t="s">
        <v>646</v>
      </c>
      <c r="KB178" s="122">
        <v>0</v>
      </c>
      <c r="KC178" s="118">
        <v>0</v>
      </c>
      <c r="KD178" s="117">
        <f t="shared" si="1270"/>
        <v>0</v>
      </c>
      <c r="KE178" s="123">
        <f t="shared" si="1271"/>
        <v>0</v>
      </c>
      <c r="KF178" s="146" t="str">
        <f t="shared" si="1272"/>
        <v>AM-C12</v>
      </c>
      <c r="KG178" s="146">
        <f>AK178</f>
        <v>0</v>
      </c>
      <c r="KH178" s="146" t="str">
        <f t="shared" si="1273"/>
        <v>FBA76715</v>
      </c>
      <c r="KI178" s="121">
        <v>490.42719758658819</v>
      </c>
      <c r="KJ178" s="120">
        <v>0</v>
      </c>
      <c r="KK178" s="128">
        <f t="shared" si="1274"/>
        <v>0</v>
      </c>
      <c r="KL178" s="120">
        <v>7</v>
      </c>
      <c r="KM178" s="128">
        <f t="shared" si="1275"/>
        <v>3432.9903831061174</v>
      </c>
      <c r="KN178" s="120">
        <v>0</v>
      </c>
      <c r="KO178" s="128">
        <f t="shared" si="1276"/>
        <v>0</v>
      </c>
      <c r="KP178" s="120">
        <v>0</v>
      </c>
      <c r="KQ178" s="128">
        <f t="shared" si="1277"/>
        <v>0</v>
      </c>
      <c r="KR178" s="129">
        <v>0</v>
      </c>
      <c r="KS178" s="130">
        <f t="shared" si="1278"/>
        <v>0</v>
      </c>
      <c r="KT178" s="129">
        <v>0</v>
      </c>
      <c r="KU178" s="130">
        <f t="shared" si="1279"/>
        <v>0</v>
      </c>
      <c r="KV178" s="129">
        <v>0</v>
      </c>
      <c r="KW178" s="130">
        <f t="shared" si="1280"/>
        <v>0</v>
      </c>
      <c r="KX178" s="131">
        <f t="shared" si="1281"/>
        <v>7</v>
      </c>
      <c r="KY178" s="132">
        <f t="shared" si="1282"/>
        <v>3432.9903831061174</v>
      </c>
      <c r="KZ178" s="125" t="str">
        <f t="shared" si="1283"/>
        <v>AM-C12</v>
      </c>
      <c r="LA178" s="125">
        <f>AM178</f>
        <v>4.2444821731748728E-3</v>
      </c>
      <c r="LB178" s="121">
        <v>490.42719758658819</v>
      </c>
      <c r="LC178" s="100">
        <v>0</v>
      </c>
      <c r="LD178" s="88">
        <v>0</v>
      </c>
      <c r="LE178" s="3">
        <v>0</v>
      </c>
      <c r="LF178" s="88">
        <v>0</v>
      </c>
      <c r="LG178" s="23">
        <f t="shared" si="1284"/>
        <v>0</v>
      </c>
      <c r="LH178" s="68">
        <f t="shared" si="1285"/>
        <v>0</v>
      </c>
      <c r="LI178" s="68">
        <f t="shared" si="1286"/>
        <v>0</v>
      </c>
      <c r="LJ178" s="62">
        <f t="shared" si="1287"/>
        <v>0</v>
      </c>
      <c r="LK178" s="23" t="s">
        <v>646</v>
      </c>
      <c r="LL178" s="23">
        <v>0</v>
      </c>
      <c r="LM178" s="68">
        <v>0</v>
      </c>
      <c r="LN178" s="62">
        <f t="shared" si="1288"/>
        <v>0</v>
      </c>
      <c r="LO178" s="34">
        <f t="shared" si="1289"/>
        <v>0</v>
      </c>
      <c r="LP178" s="143" t="str">
        <f t="shared" si="1290"/>
        <v>AM-C12</v>
      </c>
      <c r="LQ178" s="146">
        <f>BU178</f>
        <v>0</v>
      </c>
      <c r="LR178" s="143" t="str">
        <f t="shared" si="1291"/>
        <v>FBA76715</v>
      </c>
      <c r="LS178" s="17">
        <v>490.42719758658819</v>
      </c>
      <c r="LT178" s="3">
        <v>0</v>
      </c>
      <c r="LU178" s="32">
        <f t="shared" si="1292"/>
        <v>0</v>
      </c>
      <c r="LV178" s="3">
        <v>7</v>
      </c>
      <c r="LW178" s="32">
        <f t="shared" si="1293"/>
        <v>3432.9903831061174</v>
      </c>
      <c r="LX178" s="3">
        <v>0</v>
      </c>
      <c r="LY178" s="32">
        <f t="shared" si="1294"/>
        <v>0</v>
      </c>
      <c r="LZ178" s="3">
        <v>0</v>
      </c>
      <c r="MA178" s="32">
        <f t="shared" si="1295"/>
        <v>0</v>
      </c>
      <c r="MB178" s="58">
        <v>0</v>
      </c>
      <c r="MC178" s="59">
        <f t="shared" si="1296"/>
        <v>0</v>
      </c>
      <c r="MD178" s="58">
        <v>0</v>
      </c>
      <c r="ME178" s="59">
        <f t="shared" si="1297"/>
        <v>0</v>
      </c>
      <c r="MF178" s="58">
        <v>0</v>
      </c>
      <c r="MG178" s="59">
        <f t="shared" si="1298"/>
        <v>0</v>
      </c>
      <c r="MH178" s="42">
        <f t="shared" si="1299"/>
        <v>7</v>
      </c>
      <c r="MI178" s="10">
        <f t="shared" si="1300"/>
        <v>3432.9903831061174</v>
      </c>
      <c r="MJ178" s="36" t="str">
        <f t="shared" si="1301"/>
        <v>AM-C12</v>
      </c>
      <c r="MK178" s="98" t="s">
        <v>294</v>
      </c>
      <c r="ML178" s="17">
        <v>490.42719758658819</v>
      </c>
      <c r="MM178" s="100">
        <v>0</v>
      </c>
      <c r="MN178" s="88">
        <v>0</v>
      </c>
      <c r="MO178" s="3">
        <v>0</v>
      </c>
      <c r="MP178" s="88">
        <v>0</v>
      </c>
      <c r="MQ178" s="23">
        <f t="shared" si="1302"/>
        <v>0</v>
      </c>
      <c r="MR178" s="68">
        <f t="shared" si="1303"/>
        <v>0</v>
      </c>
      <c r="MS178" s="68">
        <f t="shared" si="1304"/>
        <v>0</v>
      </c>
      <c r="MT178" s="62">
        <f t="shared" si="1305"/>
        <v>0</v>
      </c>
      <c r="MU178" s="23" t="s">
        <v>646</v>
      </c>
      <c r="MV178" s="23">
        <v>0</v>
      </c>
      <c r="MW178" s="68">
        <v>0</v>
      </c>
      <c r="MX178" s="62">
        <f t="shared" si="1306"/>
        <v>0</v>
      </c>
      <c r="MY178" s="34">
        <f t="shared" si="1307"/>
        <v>0</v>
      </c>
      <c r="MZ178" s="143" t="str">
        <f t="shared" si="1308"/>
        <v>AM-C12</v>
      </c>
      <c r="NA178" s="143" t="str">
        <f t="shared" si="1309"/>
        <v>B0BLK31PYH</v>
      </c>
      <c r="NB178" s="143" t="str">
        <f t="shared" si="1310"/>
        <v>FBA76715</v>
      </c>
      <c r="NC178" s="17">
        <f t="shared" si="1311"/>
        <v>490.42719758658819</v>
      </c>
      <c r="ND178" s="3">
        <v>0</v>
      </c>
      <c r="NE178" s="32">
        <f t="shared" si="1312"/>
        <v>0</v>
      </c>
      <c r="NF178" s="3">
        <v>7</v>
      </c>
      <c r="NG178" s="32">
        <f t="shared" si="1313"/>
        <v>3432.9903831061174</v>
      </c>
      <c r="NH178" s="3">
        <v>0</v>
      </c>
      <c r="NI178" s="32">
        <f t="shared" si="1314"/>
        <v>0</v>
      </c>
      <c r="NJ178" s="3">
        <v>0</v>
      </c>
      <c r="NK178" s="32">
        <f t="shared" si="1315"/>
        <v>0</v>
      </c>
      <c r="NL178" s="58">
        <v>0</v>
      </c>
      <c r="NM178" s="59">
        <f t="shared" si="1316"/>
        <v>0</v>
      </c>
      <c r="NN178" s="58">
        <v>0</v>
      </c>
      <c r="NO178" s="59">
        <f t="shared" si="1317"/>
        <v>0</v>
      </c>
      <c r="NP178" s="58">
        <v>0</v>
      </c>
      <c r="NQ178" s="59">
        <f t="shared" si="1318"/>
        <v>0</v>
      </c>
      <c r="NR178" s="42">
        <f t="shared" si="1319"/>
        <v>7</v>
      </c>
      <c r="NS178" s="92">
        <f t="shared" si="1320"/>
        <v>3432.9903831061174</v>
      </c>
      <c r="NT178" s="141">
        <v>0</v>
      </c>
      <c r="NU178" s="36" t="str">
        <f t="shared" si="1321"/>
        <v>AM-C12</v>
      </c>
      <c r="NV178" s="98" t="s">
        <v>294</v>
      </c>
      <c r="NW178" s="17">
        <v>490.42719758658819</v>
      </c>
      <c r="NX178" s="100">
        <v>0</v>
      </c>
      <c r="NY178" s="88">
        <v>0</v>
      </c>
      <c r="NZ178" s="3">
        <v>0</v>
      </c>
      <c r="OA178" s="88">
        <v>0</v>
      </c>
      <c r="OB178" s="23">
        <f t="shared" si="1322"/>
        <v>0</v>
      </c>
      <c r="OC178" s="68">
        <f t="shared" si="1323"/>
        <v>0</v>
      </c>
      <c r="OD178" s="68">
        <f t="shared" si="1324"/>
        <v>0</v>
      </c>
      <c r="OE178" s="62">
        <f t="shared" si="1325"/>
        <v>0</v>
      </c>
      <c r="OF178" s="23" t="s">
        <v>646</v>
      </c>
      <c r="OG178" s="23">
        <v>0</v>
      </c>
      <c r="OH178" s="68">
        <v>0</v>
      </c>
      <c r="OI178" s="62">
        <f t="shared" si="1326"/>
        <v>0</v>
      </c>
      <c r="OJ178" s="34">
        <f t="shared" si="1327"/>
        <v>0</v>
      </c>
      <c r="OK178" s="143" t="str">
        <f t="shared" si="1328"/>
        <v>AM-C12</v>
      </c>
      <c r="OL178" s="143" t="str">
        <f t="shared" si="1329"/>
        <v>B0BLK31PYH</v>
      </c>
      <c r="OM178" s="143" t="str">
        <f t="shared" si="1330"/>
        <v>FBA76715</v>
      </c>
      <c r="ON178" s="17">
        <f t="shared" si="1331"/>
        <v>490.42719758658819</v>
      </c>
      <c r="OO178" s="3">
        <v>0</v>
      </c>
      <c r="OP178" s="32">
        <f t="shared" si="1332"/>
        <v>0</v>
      </c>
      <c r="OQ178" s="3">
        <v>7</v>
      </c>
      <c r="OR178" s="32">
        <f t="shared" si="1333"/>
        <v>3432.9903831061174</v>
      </c>
      <c r="OS178" s="3">
        <v>0</v>
      </c>
      <c r="OT178" s="32">
        <f t="shared" si="1334"/>
        <v>0</v>
      </c>
      <c r="OU178" s="3">
        <v>0</v>
      </c>
      <c r="OV178" s="32">
        <f t="shared" si="1335"/>
        <v>0</v>
      </c>
      <c r="OW178" s="58">
        <v>0</v>
      </c>
      <c r="OX178" s="59">
        <f t="shared" si="1336"/>
        <v>0</v>
      </c>
      <c r="OY178" s="58">
        <v>0</v>
      </c>
      <c r="OZ178" s="59">
        <f t="shared" si="1337"/>
        <v>0</v>
      </c>
      <c r="PA178" s="58">
        <v>0</v>
      </c>
      <c r="PB178" s="59">
        <f t="shared" si="1338"/>
        <v>0</v>
      </c>
      <c r="PC178" s="42">
        <f t="shared" si="1339"/>
        <v>7</v>
      </c>
      <c r="PD178" s="92">
        <f t="shared" si="1340"/>
        <v>3432.9903831061174</v>
      </c>
      <c r="PE178" s="141">
        <v>0</v>
      </c>
      <c r="PF178" s="36" t="str">
        <f t="shared" si="1341"/>
        <v>AM-C12</v>
      </c>
      <c r="PG178" s="98" t="s">
        <v>294</v>
      </c>
      <c r="PH178" s="17">
        <v>490.42719758658819</v>
      </c>
      <c r="PI178" s="100">
        <v>0</v>
      </c>
      <c r="PJ178" s="88">
        <v>0</v>
      </c>
      <c r="PK178" s="3">
        <v>0</v>
      </c>
      <c r="PL178" s="88">
        <v>0</v>
      </c>
      <c r="PM178" s="23">
        <f t="shared" si="1342"/>
        <v>0</v>
      </c>
      <c r="PN178" s="68">
        <f t="shared" si="1343"/>
        <v>0</v>
      </c>
      <c r="PO178" s="68">
        <f t="shared" si="1344"/>
        <v>0</v>
      </c>
      <c r="PP178" s="62">
        <f t="shared" si="1345"/>
        <v>0</v>
      </c>
      <c r="PQ178" s="23" t="s">
        <v>646</v>
      </c>
      <c r="PR178" s="23">
        <v>0</v>
      </c>
      <c r="PS178" s="68">
        <v>0</v>
      </c>
      <c r="PT178" s="62">
        <f t="shared" si="1346"/>
        <v>0</v>
      </c>
      <c r="PU178" s="34">
        <f t="shared" si="1347"/>
        <v>0</v>
      </c>
      <c r="PV178" s="143" t="str">
        <f t="shared" si="1348"/>
        <v>AM-C12</v>
      </c>
      <c r="PW178" s="143" t="str">
        <f t="shared" si="1349"/>
        <v>B0BLK31PYH</v>
      </c>
      <c r="PX178" s="143" t="str">
        <f t="shared" si="1350"/>
        <v>FBA76715</v>
      </c>
      <c r="PY178" s="17">
        <f t="shared" si="1351"/>
        <v>490.42719758658819</v>
      </c>
      <c r="PZ178" s="3">
        <v>0</v>
      </c>
      <c r="QA178" s="32">
        <f t="shared" si="1352"/>
        <v>0</v>
      </c>
      <c r="QB178" s="3"/>
      <c r="QC178" s="32">
        <f t="shared" si="1353"/>
        <v>0</v>
      </c>
      <c r="QD178" s="3">
        <v>0</v>
      </c>
      <c r="QE178" s="32">
        <f t="shared" si="1354"/>
        <v>0</v>
      </c>
      <c r="QF178" s="3">
        <v>0</v>
      </c>
      <c r="QG178" s="32">
        <f t="shared" si="1355"/>
        <v>0</v>
      </c>
      <c r="QH178" s="58">
        <v>0</v>
      </c>
      <c r="QI178" s="59">
        <f t="shared" si="1356"/>
        <v>0</v>
      </c>
      <c r="QJ178" s="58">
        <v>0</v>
      </c>
      <c r="QK178" s="59">
        <f t="shared" si="1357"/>
        <v>0</v>
      </c>
      <c r="QL178" s="58">
        <v>0</v>
      </c>
      <c r="QM178" s="59">
        <f t="shared" si="1358"/>
        <v>0</v>
      </c>
      <c r="QN178" s="42">
        <f t="shared" si="1359"/>
        <v>0</v>
      </c>
      <c r="QO178" s="92">
        <f t="shared" si="1360"/>
        <v>0</v>
      </c>
      <c r="QP178" s="141">
        <v>0</v>
      </c>
      <c r="QQ178" s="36" t="str">
        <f t="shared" si="1361"/>
        <v>AM-C12</v>
      </c>
      <c r="QR178" s="98" t="s">
        <v>294</v>
      </c>
      <c r="QS178" s="17">
        <v>490.42719758658819</v>
      </c>
      <c r="QT178" s="100">
        <v>0</v>
      </c>
      <c r="QU178" s="88">
        <v>0</v>
      </c>
      <c r="QV178" s="3">
        <v>0</v>
      </c>
      <c r="QW178" s="88">
        <v>0</v>
      </c>
      <c r="QX178" s="23">
        <f t="shared" si="1139"/>
        <v>0</v>
      </c>
      <c r="QY178" s="68">
        <f t="shared" si="1140"/>
        <v>0</v>
      </c>
      <c r="QZ178" s="68">
        <f t="shared" si="1141"/>
        <v>0</v>
      </c>
      <c r="RA178" s="62">
        <f t="shared" si="1142"/>
        <v>0</v>
      </c>
      <c r="RB178" s="23" t="s">
        <v>646</v>
      </c>
      <c r="RC178" s="23">
        <v>0</v>
      </c>
      <c r="RD178" s="68">
        <v>0</v>
      </c>
      <c r="RE178" s="62">
        <f t="shared" si="1143"/>
        <v>0</v>
      </c>
      <c r="RF178" s="34">
        <f t="shared" si="1144"/>
        <v>0</v>
      </c>
      <c r="RG178" s="143" t="str">
        <f t="shared" si="1145"/>
        <v>AM-C12</v>
      </c>
      <c r="RH178" s="143" t="str">
        <f t="shared" si="1146"/>
        <v>B0BLK31PYH</v>
      </c>
      <c r="RI178" s="143" t="str">
        <f t="shared" si="1147"/>
        <v>FBA76715</v>
      </c>
      <c r="RJ178" s="17">
        <f t="shared" si="1148"/>
        <v>490.42719758658819</v>
      </c>
      <c r="RK178" s="3">
        <v>0</v>
      </c>
      <c r="RL178" s="32">
        <f t="shared" si="1149"/>
        <v>0</v>
      </c>
      <c r="RM178" s="3">
        <v>7</v>
      </c>
      <c r="RN178" s="32">
        <f t="shared" si="1150"/>
        <v>3432.9903831061174</v>
      </c>
      <c r="RO178" s="3">
        <v>0</v>
      </c>
      <c r="RP178" s="32">
        <f t="shared" si="1151"/>
        <v>0</v>
      </c>
      <c r="RQ178" s="3">
        <v>0</v>
      </c>
      <c r="RR178" s="32">
        <f t="shared" si="1152"/>
        <v>0</v>
      </c>
      <c r="RS178" s="58">
        <v>0</v>
      </c>
      <c r="RT178" s="59">
        <f t="shared" si="1153"/>
        <v>0</v>
      </c>
      <c r="RU178" s="58">
        <v>0</v>
      </c>
      <c r="RV178" s="59">
        <f t="shared" si="1154"/>
        <v>0</v>
      </c>
      <c r="RW178" s="58">
        <v>0</v>
      </c>
      <c r="RX178" s="59">
        <f t="shared" si="1155"/>
        <v>0</v>
      </c>
      <c r="RY178" s="42">
        <f t="shared" si="1156"/>
        <v>7</v>
      </c>
      <c r="RZ178" s="92">
        <f t="shared" si="1157"/>
        <v>3432.9903831061174</v>
      </c>
      <c r="SA178" s="141">
        <v>0</v>
      </c>
      <c r="SB178" s="36" t="str">
        <f t="shared" si="1158"/>
        <v>AM-C12</v>
      </c>
      <c r="SC178" s="98" t="s">
        <v>294</v>
      </c>
      <c r="SD178" s="17">
        <f t="shared" si="1159"/>
        <v>490.42719758658819</v>
      </c>
      <c r="SE178" s="100">
        <v>0</v>
      </c>
      <c r="SF178" s="88">
        <v>0</v>
      </c>
      <c r="SG178" s="3">
        <v>0</v>
      </c>
      <c r="SH178" s="88">
        <v>0</v>
      </c>
      <c r="SI178" s="23">
        <f t="shared" si="1096"/>
        <v>0</v>
      </c>
      <c r="SJ178" s="68">
        <f t="shared" si="1097"/>
        <v>0</v>
      </c>
      <c r="SK178" s="68">
        <f t="shared" si="1098"/>
        <v>0</v>
      </c>
      <c r="SL178" s="62">
        <f t="shared" si="1099"/>
        <v>0</v>
      </c>
      <c r="SM178" s="23">
        <v>0</v>
      </c>
      <c r="SN178" s="23">
        <v>0</v>
      </c>
      <c r="SO178" s="68">
        <v>0</v>
      </c>
      <c r="SP178" s="62">
        <f t="shared" si="1100"/>
        <v>0</v>
      </c>
      <c r="SQ178" s="34">
        <f t="shared" si="1101"/>
        <v>0</v>
      </c>
      <c r="SR178" s="143" t="str">
        <f t="shared" si="1102"/>
        <v>AM-C12</v>
      </c>
      <c r="SS178" s="143" t="str">
        <f t="shared" si="1103"/>
        <v>B0BLK31PYH</v>
      </c>
      <c r="ST178" s="143" t="str">
        <f t="shared" si="1104"/>
        <v>FBA76715</v>
      </c>
      <c r="SU178" s="17">
        <f t="shared" si="1105"/>
        <v>490.42719758658819</v>
      </c>
      <c r="SV178" s="3">
        <v>0</v>
      </c>
      <c r="SW178" s="32">
        <f t="shared" si="1106"/>
        <v>0</v>
      </c>
      <c r="SX178" s="3">
        <v>7</v>
      </c>
      <c r="SY178" s="32">
        <f t="shared" si="1107"/>
        <v>3432.9903831061174</v>
      </c>
      <c r="SZ178" s="3">
        <v>0</v>
      </c>
      <c r="TA178" s="32">
        <f t="shared" si="1108"/>
        <v>0</v>
      </c>
      <c r="TB178" s="3">
        <v>0</v>
      </c>
      <c r="TC178" s="32">
        <f t="shared" si="1109"/>
        <v>0</v>
      </c>
      <c r="TD178" s="58">
        <v>0</v>
      </c>
      <c r="TE178" s="59">
        <f t="shared" si="1110"/>
        <v>0</v>
      </c>
      <c r="TF178" s="58">
        <v>0</v>
      </c>
      <c r="TG178" s="59">
        <f t="shared" si="1111"/>
        <v>0</v>
      </c>
      <c r="TH178" s="58">
        <v>0</v>
      </c>
      <c r="TI178" s="59">
        <f t="shared" si="1112"/>
        <v>0</v>
      </c>
      <c r="TJ178" s="42">
        <f t="shared" si="1113"/>
        <v>7</v>
      </c>
      <c r="TK178" s="92">
        <f t="shared" si="1114"/>
        <v>3432.9903831061174</v>
      </c>
      <c r="TL178" s="141">
        <v>0</v>
      </c>
      <c r="TM178" s="36" t="str">
        <f t="shared" si="1115"/>
        <v>AM-C12</v>
      </c>
      <c r="TN178" s="98" t="s">
        <v>294</v>
      </c>
      <c r="TO178" s="17">
        <f t="shared" si="1116"/>
        <v>490.42719758658819</v>
      </c>
      <c r="TP178" s="100">
        <v>0</v>
      </c>
      <c r="TQ178" s="88">
        <v>0</v>
      </c>
      <c r="TR178" s="3">
        <v>0</v>
      </c>
      <c r="TS178" s="88">
        <v>0</v>
      </c>
      <c r="TT178" s="23">
        <f t="shared" si="1117"/>
        <v>0</v>
      </c>
      <c r="TU178" s="68">
        <f t="shared" si="1118"/>
        <v>0</v>
      </c>
      <c r="TV178" s="68">
        <f t="shared" si="1119"/>
        <v>0</v>
      </c>
      <c r="TW178" s="62">
        <f t="shared" si="1120"/>
        <v>0</v>
      </c>
      <c r="TX178" s="23">
        <v>0</v>
      </c>
      <c r="TY178" s="23">
        <v>0</v>
      </c>
      <c r="TZ178" s="68">
        <v>0</v>
      </c>
      <c r="UA178" s="62">
        <f t="shared" si="1121"/>
        <v>0</v>
      </c>
      <c r="UB178" s="34">
        <f t="shared" si="1122"/>
        <v>0</v>
      </c>
      <c r="UC178" s="143" t="str">
        <f t="shared" si="1123"/>
        <v>AM-C12</v>
      </c>
      <c r="UD178" s="143" t="str">
        <f t="shared" si="1124"/>
        <v>B0BLK31PYH</v>
      </c>
      <c r="UE178" s="143" t="str">
        <f t="shared" si="1125"/>
        <v>FBA76715</v>
      </c>
      <c r="UF178" s="17">
        <f t="shared" si="1126"/>
        <v>490.42719758658819</v>
      </c>
      <c r="UG178" s="3">
        <v>0</v>
      </c>
      <c r="UH178" s="32">
        <f t="shared" si="1127"/>
        <v>0</v>
      </c>
      <c r="UI178" s="3">
        <v>7</v>
      </c>
      <c r="UJ178" s="32">
        <f t="shared" si="1128"/>
        <v>3432.9903831061174</v>
      </c>
      <c r="UK178" s="3">
        <v>0</v>
      </c>
      <c r="UL178" s="32">
        <f t="shared" si="1129"/>
        <v>0</v>
      </c>
      <c r="UM178" s="3">
        <v>0</v>
      </c>
      <c r="UN178" s="32">
        <f t="shared" si="1130"/>
        <v>0</v>
      </c>
      <c r="UO178" s="58">
        <v>0</v>
      </c>
      <c r="UP178" s="59">
        <f t="shared" si="1131"/>
        <v>0</v>
      </c>
      <c r="UQ178" s="58">
        <v>0</v>
      </c>
      <c r="UR178" s="59">
        <f t="shared" si="1132"/>
        <v>0</v>
      </c>
      <c r="US178" s="58">
        <v>0</v>
      </c>
      <c r="UT178" s="59">
        <f t="shared" si="1133"/>
        <v>0</v>
      </c>
      <c r="UU178" s="42">
        <f t="shared" si="1134"/>
        <v>7</v>
      </c>
      <c r="UV178" s="92">
        <f t="shared" si="1135"/>
        <v>3432.9903831061174</v>
      </c>
      <c r="UW178" s="141">
        <v>0</v>
      </c>
      <c r="UX178" s="36" t="str">
        <f t="shared" si="1136"/>
        <v>AM-C12</v>
      </c>
      <c r="UY178" s="98" t="s">
        <v>294</v>
      </c>
      <c r="UZ178" s="17">
        <f t="shared" si="1137"/>
        <v>490.42719758658819</v>
      </c>
      <c r="VA178" s="100">
        <v>0</v>
      </c>
      <c r="VB178" s="88">
        <v>0</v>
      </c>
      <c r="VC178" s="3">
        <v>0</v>
      </c>
      <c r="VD178" s="88">
        <v>0</v>
      </c>
      <c r="VE178" s="23">
        <f t="shared" si="1048"/>
        <v>0</v>
      </c>
      <c r="VF178" s="68">
        <f t="shared" si="1049"/>
        <v>0</v>
      </c>
      <c r="VG178" s="68">
        <f t="shared" si="1050"/>
        <v>0</v>
      </c>
      <c r="VH178" s="62">
        <f t="shared" si="1051"/>
        <v>0</v>
      </c>
      <c r="VI178" s="23">
        <v>0</v>
      </c>
      <c r="VJ178" s="23">
        <v>0</v>
      </c>
      <c r="VK178" s="68">
        <v>0</v>
      </c>
      <c r="VL178" s="62">
        <f t="shared" si="1138"/>
        <v>0</v>
      </c>
      <c r="VM178" s="34">
        <f t="shared" si="1052"/>
        <v>0</v>
      </c>
      <c r="VN178" s="143" t="str">
        <f t="shared" si="1044"/>
        <v>AM-C12</v>
      </c>
      <c r="VO178" s="143" t="str">
        <f t="shared" si="1045"/>
        <v>B0BLK31PYH</v>
      </c>
      <c r="VP178" s="143" t="str">
        <f t="shared" si="1046"/>
        <v>FBA76715</v>
      </c>
      <c r="VQ178" s="17">
        <f t="shared" si="1053"/>
        <v>490.42719758658819</v>
      </c>
      <c r="VR178" s="3">
        <v>0</v>
      </c>
      <c r="VS178" s="32">
        <f t="shared" si="1054"/>
        <v>0</v>
      </c>
      <c r="VT178" s="3">
        <v>3</v>
      </c>
      <c r="VU178" s="32">
        <f t="shared" si="1055"/>
        <v>1471.2815927597646</v>
      </c>
      <c r="VV178" s="3">
        <v>0</v>
      </c>
      <c r="VW178" s="32">
        <f t="shared" si="1056"/>
        <v>0</v>
      </c>
      <c r="VX178" s="3">
        <v>0</v>
      </c>
      <c r="VY178" s="32">
        <f t="shared" si="1057"/>
        <v>0</v>
      </c>
      <c r="VZ178" s="58">
        <v>0</v>
      </c>
      <c r="WA178" s="59">
        <f t="shared" si="1058"/>
        <v>0</v>
      </c>
      <c r="WB178" s="58">
        <v>0</v>
      </c>
      <c r="WC178" s="59">
        <f t="shared" si="1059"/>
        <v>0</v>
      </c>
      <c r="WD178" s="58">
        <v>0</v>
      </c>
      <c r="WE178" s="59">
        <f t="shared" si="1060"/>
        <v>0</v>
      </c>
      <c r="WF178" s="42">
        <f t="shared" si="1061"/>
        <v>3</v>
      </c>
      <c r="WG178" s="92">
        <f t="shared" si="1062"/>
        <v>1471.2815927597646</v>
      </c>
      <c r="WH178" s="141">
        <v>0</v>
      </c>
      <c r="WI178" s="36" t="str">
        <f t="shared" si="1047"/>
        <v>AM-C12</v>
      </c>
      <c r="WJ178" s="98" t="s">
        <v>294</v>
      </c>
      <c r="WK178" s="17">
        <f t="shared" si="1063"/>
        <v>490.42719758658819</v>
      </c>
    </row>
    <row r="179" spans="1:609">
      <c r="A179" s="158" t="s">
        <v>34</v>
      </c>
      <c r="B179" s="157" t="s">
        <v>33</v>
      </c>
      <c r="C179" s="152" t="s">
        <v>294</v>
      </c>
      <c r="D179" s="150" t="s">
        <v>669</v>
      </c>
      <c r="E179" s="154" t="s">
        <v>210</v>
      </c>
      <c r="F179" s="165" t="s">
        <v>292</v>
      </c>
      <c r="G179" s="153" t="s">
        <v>308</v>
      </c>
      <c r="H179" s="159" t="s">
        <v>479</v>
      </c>
      <c r="I179" s="159" t="s">
        <v>438</v>
      </c>
      <c r="J179" s="187">
        <v>334.69586392352937</v>
      </c>
      <c r="K179" s="135" t="s">
        <v>193</v>
      </c>
      <c r="L179" s="136">
        <v>0.1358</v>
      </c>
      <c r="M179" s="120">
        <v>4</v>
      </c>
      <c r="N179" s="137">
        <v>3</v>
      </c>
      <c r="O179" s="120">
        <v>0</v>
      </c>
      <c r="P179" s="122">
        <f t="shared" si="1160"/>
        <v>7</v>
      </c>
      <c r="Q179" s="136">
        <v>3.39E-2</v>
      </c>
      <c r="R179" s="120">
        <v>2</v>
      </c>
      <c r="S179" s="120">
        <v>1</v>
      </c>
      <c r="T179" s="120">
        <v>0</v>
      </c>
      <c r="U179" s="122">
        <f t="shared" si="1161"/>
        <v>3</v>
      </c>
      <c r="V179" s="136">
        <v>0.15090000000000001</v>
      </c>
      <c r="W179" s="120">
        <v>0</v>
      </c>
      <c r="X179" s="120">
        <v>0</v>
      </c>
      <c r="Y179" s="120">
        <v>1</v>
      </c>
      <c r="Z179" s="122">
        <f t="shared" si="1162"/>
        <v>1</v>
      </c>
      <c r="AA179" s="116">
        <f t="shared" si="1163"/>
        <v>8.598452278589854E-4</v>
      </c>
      <c r="AB179" s="136">
        <v>0.17449999999999999</v>
      </c>
      <c r="AC179" s="120">
        <v>1</v>
      </c>
      <c r="AD179" s="120">
        <v>2</v>
      </c>
      <c r="AE179" s="120">
        <v>2</v>
      </c>
      <c r="AF179" s="122">
        <f t="shared" si="1164"/>
        <v>5</v>
      </c>
      <c r="AG179" s="116">
        <f t="shared" si="1165"/>
        <v>3.7285607755406414E-3</v>
      </c>
      <c r="AH179" s="114">
        <v>0.39300000000000002</v>
      </c>
      <c r="AI179" s="120">
        <v>0</v>
      </c>
      <c r="AJ179" s="120">
        <v>7</v>
      </c>
      <c r="AK179" s="120">
        <v>3</v>
      </c>
      <c r="AL179" s="122">
        <f t="shared" si="1166"/>
        <v>10</v>
      </c>
      <c r="AM179" s="116">
        <f t="shared" si="1167"/>
        <v>8.4889643463497456E-3</v>
      </c>
      <c r="AN179" s="114">
        <v>0.88270000000000004</v>
      </c>
      <c r="AO179" s="120">
        <v>4</v>
      </c>
      <c r="AP179" s="120">
        <v>13</v>
      </c>
      <c r="AQ179" s="122">
        <f t="shared" si="1168"/>
        <v>17</v>
      </c>
      <c r="AR179" s="123" t="e">
        <f>AQ179*#REF!</f>
        <v>#REF!</v>
      </c>
      <c r="AS179" s="116" t="e">
        <f t="shared" si="1169"/>
        <v>#REF!</v>
      </c>
      <c r="AT179" s="114">
        <v>0.80420000000000003</v>
      </c>
      <c r="AU179" s="120">
        <v>2</v>
      </c>
      <c r="AV179" s="120">
        <v>12</v>
      </c>
      <c r="AW179" s="122">
        <f t="shared" si="1170"/>
        <v>14</v>
      </c>
      <c r="AX179" s="123" t="e">
        <f>AW179*#REF!</f>
        <v>#REF!</v>
      </c>
      <c r="AY179" s="116" t="e">
        <f t="shared" si="1171"/>
        <v>#REF!</v>
      </c>
      <c r="AZ179" s="114">
        <v>0.73029999999999995</v>
      </c>
      <c r="BA179" s="120">
        <v>0</v>
      </c>
      <c r="BB179" s="120">
        <v>2</v>
      </c>
      <c r="BC179" s="122">
        <f t="shared" si="1172"/>
        <v>2</v>
      </c>
      <c r="BD179" s="123" t="e">
        <f>BC179*#REF!</f>
        <v>#REF!</v>
      </c>
      <c r="BE179" s="116" t="e">
        <f t="shared" si="1173"/>
        <v>#REF!</v>
      </c>
      <c r="BF179" s="114">
        <v>0.85819999999999996</v>
      </c>
      <c r="BG179" s="120">
        <v>0</v>
      </c>
      <c r="BH179" s="120">
        <v>6</v>
      </c>
      <c r="BI179" s="122">
        <f t="shared" si="1174"/>
        <v>6</v>
      </c>
      <c r="BJ179" s="123" t="e">
        <f>BI179*#REF!</f>
        <v>#REF!</v>
      </c>
      <c r="BK179" s="115" t="e">
        <f t="shared" si="1175"/>
        <v>#REF!</v>
      </c>
      <c r="BL179" s="114">
        <v>0.66669999999999996</v>
      </c>
      <c r="BM179" s="120">
        <v>0</v>
      </c>
      <c r="BN179" s="120">
        <v>1</v>
      </c>
      <c r="BO179" s="122">
        <f t="shared" si="1176"/>
        <v>1</v>
      </c>
      <c r="BP179" s="123" t="e">
        <f>BO179*#REF!</f>
        <v>#REF!</v>
      </c>
      <c r="BQ179" s="115" t="e">
        <f t="shared" si="1177"/>
        <v>#REF!</v>
      </c>
      <c r="BR179" s="114">
        <v>0.31869999999999998</v>
      </c>
      <c r="BS179" s="120">
        <v>0</v>
      </c>
      <c r="BT179" s="120">
        <v>0</v>
      </c>
      <c r="BU179" s="120">
        <v>0</v>
      </c>
      <c r="BV179" s="120">
        <v>0</v>
      </c>
      <c r="BW179" s="120">
        <v>0</v>
      </c>
      <c r="BX179" s="120">
        <v>1</v>
      </c>
      <c r="BY179" s="120">
        <v>428</v>
      </c>
      <c r="BZ179" s="122">
        <f t="shared" si="1178"/>
        <v>1</v>
      </c>
      <c r="CA179" s="122">
        <f t="shared" si="1179"/>
        <v>428</v>
      </c>
      <c r="CB179" s="115">
        <f t="shared" si="1180"/>
        <v>5.2308221511962393E-5</v>
      </c>
      <c r="CC179" s="123" t="e">
        <f>BZ179*#REF!</f>
        <v>#REF!</v>
      </c>
      <c r="CD179" s="120">
        <v>6</v>
      </c>
      <c r="CE179" s="120">
        <v>3270</v>
      </c>
      <c r="CF179" s="120">
        <v>0</v>
      </c>
      <c r="CG179" s="120">
        <v>0</v>
      </c>
      <c r="CH179" s="120">
        <v>1</v>
      </c>
      <c r="CI179" s="120">
        <v>428</v>
      </c>
      <c r="CJ179" s="122">
        <f t="shared" si="1181"/>
        <v>7</v>
      </c>
      <c r="CK179" s="122">
        <f t="shared" si="1182"/>
        <v>3698</v>
      </c>
      <c r="CL179" s="116">
        <f t="shared" si="1183"/>
        <v>4.9915853991435149E-4</v>
      </c>
      <c r="CM179" s="123" t="e">
        <f>CJ179*#REF!</f>
        <v>#REF!</v>
      </c>
      <c r="CN179" s="120">
        <v>4</v>
      </c>
      <c r="CO179" s="120">
        <v>1954.05</v>
      </c>
      <c r="CP179" s="120">
        <v>0</v>
      </c>
      <c r="CQ179" s="120">
        <v>0</v>
      </c>
      <c r="CR179" s="120">
        <v>0</v>
      </c>
      <c r="CS179" s="120">
        <v>0</v>
      </c>
      <c r="CT179" s="122">
        <f t="shared" si="1184"/>
        <v>4</v>
      </c>
      <c r="CU179" s="122">
        <f t="shared" si="1185"/>
        <v>1954.05</v>
      </c>
      <c r="CV179" s="116">
        <f t="shared" si="1186"/>
        <v>2.7616107436922554E-4</v>
      </c>
      <c r="CW179" s="123" t="e">
        <f>CT179*#REF!</f>
        <v>#REF!</v>
      </c>
      <c r="CX179" s="120">
        <v>5</v>
      </c>
      <c r="CY179" s="120">
        <v>2515</v>
      </c>
      <c r="CZ179" s="120">
        <v>0</v>
      </c>
      <c r="DA179" s="120">
        <v>0</v>
      </c>
      <c r="DB179" s="122">
        <f t="shared" si="1187"/>
        <v>5</v>
      </c>
      <c r="DC179" s="122">
        <f t="shared" si="1188"/>
        <v>2515</v>
      </c>
      <c r="DD179" s="116">
        <f t="shared" si="1189"/>
        <v>3.2862219165616261E-4</v>
      </c>
      <c r="DE179" s="122">
        <v>199</v>
      </c>
      <c r="DF179" s="122">
        <v>10</v>
      </c>
      <c r="DG179" s="122">
        <v>3832</v>
      </c>
      <c r="DH179" s="123" t="e">
        <f>DB179*#REF!</f>
        <v>#REF!</v>
      </c>
      <c r="DI179" s="120">
        <v>5</v>
      </c>
      <c r="DJ179" s="120">
        <v>2435</v>
      </c>
      <c r="DK179" s="120">
        <v>0</v>
      </c>
      <c r="DL179" s="120">
        <v>0</v>
      </c>
      <c r="DM179" s="122">
        <f t="shared" si="1190"/>
        <v>5</v>
      </c>
      <c r="DN179" s="122">
        <f t="shared" si="1191"/>
        <v>2435</v>
      </c>
      <c r="DO179" s="122">
        <f t="shared" si="1192"/>
        <v>2063.5593220338983</v>
      </c>
      <c r="DP179" s="116">
        <f t="shared" si="1193"/>
        <v>2.7889971248085468E-4</v>
      </c>
      <c r="DQ179" s="122">
        <v>162</v>
      </c>
      <c r="DR179" s="122">
        <v>8</v>
      </c>
      <c r="DS179" s="122">
        <v>2924</v>
      </c>
      <c r="DT179" s="116">
        <f t="shared" si="1194"/>
        <v>2.9188037063001404E-4</v>
      </c>
      <c r="DU179" s="123" t="e">
        <f>DM179*#REF!</f>
        <v>#REF!</v>
      </c>
      <c r="DV179" s="116">
        <f t="shared" si="1195"/>
        <v>-0.2</v>
      </c>
      <c r="DW179" s="116">
        <f t="shared" si="1196"/>
        <v>0</v>
      </c>
      <c r="DX179" s="123">
        <v>0</v>
      </c>
      <c r="DY179" s="122">
        <v>0</v>
      </c>
      <c r="DZ179" s="123">
        <v>0</v>
      </c>
      <c r="EA179" s="116" t="e">
        <f t="shared" si="1197"/>
        <v>#DIV/0!</v>
      </c>
      <c r="EB179" s="116">
        <f t="shared" si="1198"/>
        <v>0</v>
      </c>
      <c r="EC179" s="116" t="s">
        <v>461</v>
      </c>
      <c r="ED179" s="116" t="s">
        <v>461</v>
      </c>
      <c r="EE179" s="120">
        <v>0</v>
      </c>
      <c r="EF179" s="120">
        <v>0</v>
      </c>
      <c r="EG179" s="120">
        <v>0</v>
      </c>
      <c r="EH179" s="120">
        <v>0</v>
      </c>
      <c r="EI179" s="122">
        <f t="shared" si="1199"/>
        <v>0</v>
      </c>
      <c r="EJ179" s="122">
        <f t="shared" si="1200"/>
        <v>0</v>
      </c>
      <c r="EK179" s="122">
        <f t="shared" si="1201"/>
        <v>0</v>
      </c>
      <c r="EL179" s="117">
        <f t="shared" si="1202"/>
        <v>0</v>
      </c>
      <c r="EM179" s="122">
        <v>135</v>
      </c>
      <c r="EN179" s="122">
        <v>0</v>
      </c>
      <c r="EO179" s="122">
        <v>0</v>
      </c>
      <c r="EP179" s="117">
        <f t="shared" si="1203"/>
        <v>0</v>
      </c>
      <c r="EQ179" s="123" t="e">
        <f>EI179*#REF!</f>
        <v>#REF!</v>
      </c>
      <c r="ER179" s="116">
        <f t="shared" si="1204"/>
        <v>-1</v>
      </c>
      <c r="ES179" s="116">
        <f t="shared" si="1205"/>
        <v>-1</v>
      </c>
      <c r="ET179" s="116"/>
      <c r="EU179" s="116"/>
      <c r="EV179" s="120">
        <v>6</v>
      </c>
      <c r="EW179" s="120">
        <v>2994</v>
      </c>
      <c r="EX179" s="120">
        <v>0</v>
      </c>
      <c r="EY179" s="120">
        <v>0</v>
      </c>
      <c r="EZ179" s="122">
        <f t="shared" si="1206"/>
        <v>6</v>
      </c>
      <c r="FA179" s="122">
        <f t="shared" si="1207"/>
        <v>2994</v>
      </c>
      <c r="FB179" s="124">
        <f t="shared" si="1208"/>
        <v>2537.2881355932204</v>
      </c>
      <c r="FC179" s="117">
        <f t="shared" si="1209"/>
        <v>2.9234146559591859E-4</v>
      </c>
      <c r="FD179" s="122">
        <v>247</v>
      </c>
      <c r="FE179" s="122">
        <v>11</v>
      </c>
      <c r="FF179" s="122">
        <v>4281</v>
      </c>
      <c r="FG179" s="117">
        <f t="shared" si="1210"/>
        <v>3.2571966594188018E-4</v>
      </c>
      <c r="FH179" s="123" t="e">
        <f>EZ179*#REF!</f>
        <v>#REF!</v>
      </c>
      <c r="FI179" s="120">
        <v>2</v>
      </c>
      <c r="FJ179" s="120">
        <v>893.51</v>
      </c>
      <c r="FK179" s="120">
        <v>0</v>
      </c>
      <c r="FL179" s="120">
        <v>0</v>
      </c>
      <c r="FM179" s="122">
        <f t="shared" si="1211"/>
        <v>2</v>
      </c>
      <c r="FN179" s="122">
        <f t="shared" si="1212"/>
        <v>893.51</v>
      </c>
      <c r="FO179" s="124">
        <f t="shared" si="1213"/>
        <v>757.21186440677968</v>
      </c>
      <c r="FP179" s="117">
        <f t="shared" si="1214"/>
        <v>6.8945961568795262E-5</v>
      </c>
      <c r="FQ179" s="122">
        <v>115</v>
      </c>
      <c r="FR179" s="122">
        <v>1</v>
      </c>
      <c r="FS179" s="118">
        <v>449</v>
      </c>
      <c r="FT179" s="117">
        <f t="shared" si="1215"/>
        <v>2.6680144643843132E-5</v>
      </c>
      <c r="FU179" s="123" t="e">
        <f>FM179*#REF!</f>
        <v>#REF!</v>
      </c>
      <c r="FV179" s="120">
        <v>0</v>
      </c>
      <c r="FW179" s="120">
        <v>0</v>
      </c>
      <c r="FX179" s="120">
        <v>0</v>
      </c>
      <c r="FY179" s="120">
        <v>0</v>
      </c>
      <c r="FZ179" s="122">
        <f t="shared" si="1216"/>
        <v>0</v>
      </c>
      <c r="GA179" s="122">
        <f t="shared" si="1217"/>
        <v>0</v>
      </c>
      <c r="GB179" s="124">
        <f t="shared" si="1218"/>
        <v>0</v>
      </c>
      <c r="GC179" s="117">
        <f t="shared" si="1219"/>
        <v>0</v>
      </c>
      <c r="GD179" s="122">
        <v>3</v>
      </c>
      <c r="GE179" s="122">
        <v>1</v>
      </c>
      <c r="GF179" s="118">
        <v>520</v>
      </c>
      <c r="GG179" s="117">
        <f t="shared" si="1220"/>
        <v>4.2275212936995623E-5</v>
      </c>
      <c r="GH179" s="123">
        <f t="shared" si="1221"/>
        <v>0</v>
      </c>
      <c r="GI179" s="120">
        <v>3</v>
      </c>
      <c r="GJ179" s="120">
        <v>1560</v>
      </c>
      <c r="GK179" s="120"/>
      <c r="GL179" s="120"/>
      <c r="GM179" s="122">
        <f t="shared" si="1222"/>
        <v>3</v>
      </c>
      <c r="GN179" s="122">
        <f t="shared" si="1223"/>
        <v>1560</v>
      </c>
      <c r="GO179" s="124">
        <f t="shared" si="1224"/>
        <v>1322.0338983050849</v>
      </c>
      <c r="GP179" s="117">
        <f t="shared" si="1225"/>
        <v>1.7355366221440073E-4</v>
      </c>
      <c r="GQ179" s="122">
        <v>46</v>
      </c>
      <c r="GR179" s="122">
        <v>4</v>
      </c>
      <c r="GS179" s="118">
        <v>1560</v>
      </c>
      <c r="GT179" s="117">
        <f t="shared" si="1226"/>
        <v>1.4797275897390755E-4</v>
      </c>
      <c r="GU179" s="123">
        <f t="shared" si="1227"/>
        <v>1004.0875917705881</v>
      </c>
      <c r="GV179" s="120">
        <v>1</v>
      </c>
      <c r="GW179" s="120">
        <v>508</v>
      </c>
      <c r="GX179" s="120"/>
      <c r="GY179" s="120"/>
      <c r="GZ179" s="122">
        <f t="shared" si="1228"/>
        <v>1</v>
      </c>
      <c r="HA179" s="122">
        <f t="shared" si="1229"/>
        <v>508</v>
      </c>
      <c r="HB179" s="124">
        <f t="shared" si="1230"/>
        <v>430.50847457627123</v>
      </c>
      <c r="HC179" s="117">
        <f t="shared" si="1231"/>
        <v>6.0935436486817005E-5</v>
      </c>
      <c r="HD179" s="122">
        <v>39</v>
      </c>
      <c r="HE179" s="122">
        <v>1</v>
      </c>
      <c r="HF179" s="118">
        <v>508</v>
      </c>
      <c r="HG179" s="117">
        <f t="shared" si="1232"/>
        <v>4.4069827774592545E-5</v>
      </c>
      <c r="HH179" s="123">
        <f t="shared" si="1233"/>
        <v>334.69586392352937</v>
      </c>
      <c r="HI179" s="120">
        <v>1</v>
      </c>
      <c r="HJ179" s="120">
        <v>479</v>
      </c>
      <c r="HK179" s="120"/>
      <c r="HL179" s="120"/>
      <c r="HM179" s="122">
        <f t="shared" si="1234"/>
        <v>1</v>
      </c>
      <c r="HN179" s="122">
        <f t="shared" si="1235"/>
        <v>479</v>
      </c>
      <c r="HO179" s="124">
        <f t="shared" si="1236"/>
        <v>405.93220338983053</v>
      </c>
      <c r="HP179" s="117">
        <f t="shared" si="1237"/>
        <v>5.7187944575454678E-5</v>
      </c>
      <c r="HQ179" s="122">
        <v>38</v>
      </c>
      <c r="HR179" s="122">
        <v>1</v>
      </c>
      <c r="HS179" s="118">
        <v>479</v>
      </c>
      <c r="HT179" s="117">
        <f t="shared" si="1238"/>
        <v>4.9711362751390048E-5</v>
      </c>
      <c r="HU179" s="123">
        <f t="shared" si="1239"/>
        <v>334.69586392352937</v>
      </c>
      <c r="HV179" s="120">
        <v>0</v>
      </c>
      <c r="HW179" s="120">
        <v>0</v>
      </c>
      <c r="HX179" s="120">
        <v>0</v>
      </c>
      <c r="HY179">
        <v>0</v>
      </c>
      <c r="HZ179" s="122">
        <f t="shared" si="1240"/>
        <v>0</v>
      </c>
      <c r="IA179" s="122">
        <f t="shared" si="1241"/>
        <v>0</v>
      </c>
      <c r="IB179" s="124">
        <f t="shared" si="1242"/>
        <v>0</v>
      </c>
      <c r="IC179" s="117">
        <f t="shared" si="1243"/>
        <v>0</v>
      </c>
      <c r="ID179" s="122">
        <v>44</v>
      </c>
      <c r="IE179" s="122">
        <v>0</v>
      </c>
      <c r="IF179" s="118">
        <v>0</v>
      </c>
      <c r="IG179" s="117">
        <f t="shared" si="1244"/>
        <v>0</v>
      </c>
      <c r="IH179" s="123">
        <f t="shared" si="1245"/>
        <v>0</v>
      </c>
      <c r="II179" s="120">
        <v>1</v>
      </c>
      <c r="IJ179" s="127">
        <v>479</v>
      </c>
      <c r="IK179" s="120">
        <v>0</v>
      </c>
      <c r="IL179" s="127">
        <v>0</v>
      </c>
      <c r="IM179" s="122">
        <f t="shared" si="1246"/>
        <v>1</v>
      </c>
      <c r="IN179" s="118">
        <f t="shared" si="1247"/>
        <v>479</v>
      </c>
      <c r="IO179" s="118">
        <f t="shared" si="1248"/>
        <v>405.93220338983053</v>
      </c>
      <c r="IP179" s="117">
        <f t="shared" si="1249"/>
        <v>5.2068922690550575E-5</v>
      </c>
      <c r="IQ179" s="122">
        <v>52</v>
      </c>
      <c r="IR179" s="122">
        <v>2</v>
      </c>
      <c r="IS179" s="118">
        <v>958</v>
      </c>
      <c r="IT179" s="117">
        <f t="shared" si="1250"/>
        <v>9.1469469438885411E-4</v>
      </c>
      <c r="IU179" s="123">
        <f t="shared" si="1251"/>
        <v>334.69586392352937</v>
      </c>
      <c r="IV179" s="146" t="str">
        <f t="shared" si="1252"/>
        <v>AM-C17</v>
      </c>
      <c r="IW179" s="146" t="str">
        <f t="shared" si="1253"/>
        <v>B0BLKCWZQD</v>
      </c>
      <c r="IX179" s="146" t="str">
        <f t="shared" si="1254"/>
        <v>FBA76720</v>
      </c>
      <c r="IY179" s="121">
        <v>334.69586392352937</v>
      </c>
      <c r="IZ179" s="120">
        <v>0</v>
      </c>
      <c r="JA179" s="128">
        <f t="shared" si="1255"/>
        <v>0</v>
      </c>
      <c r="JB179" s="120">
        <v>8</v>
      </c>
      <c r="JC179" s="128">
        <f t="shared" si="1256"/>
        <v>2677.566911388235</v>
      </c>
      <c r="JD179" s="120">
        <v>0</v>
      </c>
      <c r="JE179" s="128">
        <f t="shared" si="1257"/>
        <v>0</v>
      </c>
      <c r="JF179" s="120">
        <v>0</v>
      </c>
      <c r="JG179" s="128">
        <f t="shared" si="1258"/>
        <v>0</v>
      </c>
      <c r="JH179" s="129">
        <v>0</v>
      </c>
      <c r="JI179" s="130">
        <f t="shared" si="1259"/>
        <v>0</v>
      </c>
      <c r="JJ179" s="129">
        <v>0</v>
      </c>
      <c r="JK179" s="130">
        <f t="shared" si="1260"/>
        <v>0</v>
      </c>
      <c r="JL179" s="129">
        <v>0</v>
      </c>
      <c r="JM179" s="130">
        <f t="shared" si="1261"/>
        <v>0</v>
      </c>
      <c r="JN179" s="131">
        <f t="shared" si="1262"/>
        <v>8</v>
      </c>
      <c r="JO179" s="132">
        <f t="shared" si="1263"/>
        <v>2677.566911388235</v>
      </c>
      <c r="JP179" s="125" t="str">
        <f t="shared" si="1264"/>
        <v>AM-C17</v>
      </c>
      <c r="JQ179" s="125" t="str">
        <f t="shared" si="1265"/>
        <v>EOL</v>
      </c>
      <c r="JR179" s="121">
        <v>334.69586392352937</v>
      </c>
      <c r="JS179" s="120">
        <v>1</v>
      </c>
      <c r="JT179" s="127">
        <v>479</v>
      </c>
      <c r="JU179" s="120">
        <v>0</v>
      </c>
      <c r="JV179" s="127">
        <v>0</v>
      </c>
      <c r="JW179" s="122">
        <f t="shared" si="1266"/>
        <v>1</v>
      </c>
      <c r="JX179" s="118">
        <f t="shared" si="1267"/>
        <v>479</v>
      </c>
      <c r="JY179" s="118">
        <f t="shared" si="1268"/>
        <v>405.93220338983053</v>
      </c>
      <c r="JZ179" s="117">
        <f t="shared" si="1269"/>
        <v>4.3543156293330511E-5</v>
      </c>
      <c r="KA179" s="122">
        <v>2</v>
      </c>
      <c r="KB179" s="122">
        <v>2</v>
      </c>
      <c r="KC179" s="118">
        <v>958</v>
      </c>
      <c r="KD179" s="117">
        <f t="shared" si="1270"/>
        <v>9.1469469438885411E-4</v>
      </c>
      <c r="KE179" s="123">
        <f t="shared" si="1271"/>
        <v>334.69586392352937</v>
      </c>
      <c r="KF179" s="146" t="str">
        <f t="shared" si="1272"/>
        <v>AM-C17</v>
      </c>
      <c r="KG179" s="146" t="str">
        <f>A179</f>
        <v>B0BLKCWZQD</v>
      </c>
      <c r="KH179" s="146" t="str">
        <f t="shared" si="1273"/>
        <v>FBA76720</v>
      </c>
      <c r="KI179" s="121">
        <v>334.69586392352937</v>
      </c>
      <c r="KJ179" s="120">
        <v>0</v>
      </c>
      <c r="KK179" s="128">
        <f t="shared" si="1274"/>
        <v>0</v>
      </c>
      <c r="KL179" s="120">
        <v>7</v>
      </c>
      <c r="KM179" s="128">
        <f t="shared" si="1275"/>
        <v>2342.8710474647055</v>
      </c>
      <c r="KN179" s="120">
        <v>0</v>
      </c>
      <c r="KO179" s="128">
        <f t="shared" si="1276"/>
        <v>0</v>
      </c>
      <c r="KP179" s="120">
        <v>0</v>
      </c>
      <c r="KQ179" s="128">
        <f t="shared" si="1277"/>
        <v>0</v>
      </c>
      <c r="KR179" s="129">
        <v>0</v>
      </c>
      <c r="KS179" s="130">
        <f t="shared" si="1278"/>
        <v>0</v>
      </c>
      <c r="KT179" s="129">
        <v>0</v>
      </c>
      <c r="KU179" s="130">
        <f t="shared" si="1279"/>
        <v>0</v>
      </c>
      <c r="KV179" s="129">
        <v>0</v>
      </c>
      <c r="KW179" s="130">
        <f t="shared" si="1280"/>
        <v>0</v>
      </c>
      <c r="KX179" s="131">
        <f t="shared" si="1281"/>
        <v>7</v>
      </c>
      <c r="KY179" s="132">
        <f t="shared" si="1282"/>
        <v>2342.8710474647055</v>
      </c>
      <c r="KZ179" s="125" t="str">
        <f t="shared" si="1283"/>
        <v>AM-C17</v>
      </c>
      <c r="LA179" s="125" t="str">
        <f>C179</f>
        <v>EOL</v>
      </c>
      <c r="LB179" s="121">
        <v>334.69586392352937</v>
      </c>
      <c r="LC179" s="100">
        <v>0</v>
      </c>
      <c r="LD179" s="88">
        <v>0</v>
      </c>
      <c r="LE179" s="3">
        <v>0</v>
      </c>
      <c r="LF179" s="88">
        <v>0</v>
      </c>
      <c r="LG179" s="23">
        <f t="shared" si="1284"/>
        <v>0</v>
      </c>
      <c r="LH179" s="68">
        <f t="shared" si="1285"/>
        <v>0</v>
      </c>
      <c r="LI179" s="68">
        <f t="shared" si="1286"/>
        <v>0</v>
      </c>
      <c r="LJ179" s="62">
        <f t="shared" si="1287"/>
        <v>0</v>
      </c>
      <c r="LK179" s="23" t="s">
        <v>646</v>
      </c>
      <c r="LL179" s="23">
        <v>2</v>
      </c>
      <c r="LM179" s="68">
        <v>958</v>
      </c>
      <c r="LN179" s="62">
        <f t="shared" si="1288"/>
        <v>9.1469469438885411E-4</v>
      </c>
      <c r="LO179" s="34">
        <f t="shared" si="1289"/>
        <v>0</v>
      </c>
      <c r="LP179" s="143" t="str">
        <f t="shared" si="1290"/>
        <v>AM-C17</v>
      </c>
      <c r="LQ179" s="147" t="str">
        <f>A179</f>
        <v>B0BLKCWZQD</v>
      </c>
      <c r="LR179" s="143" t="str">
        <f t="shared" si="1291"/>
        <v>FBA76720</v>
      </c>
      <c r="LS179" s="17">
        <v>334.69586392352937</v>
      </c>
      <c r="LT179" s="3">
        <v>0</v>
      </c>
      <c r="LU179" s="32">
        <f t="shared" si="1292"/>
        <v>0</v>
      </c>
      <c r="LV179" s="3">
        <v>7</v>
      </c>
      <c r="LW179" s="32">
        <f t="shared" si="1293"/>
        <v>2342.8710474647055</v>
      </c>
      <c r="LX179" s="3">
        <v>0</v>
      </c>
      <c r="LY179" s="32">
        <f t="shared" si="1294"/>
        <v>0</v>
      </c>
      <c r="LZ179" s="3">
        <v>0</v>
      </c>
      <c r="MA179" s="32">
        <f t="shared" si="1295"/>
        <v>0</v>
      </c>
      <c r="MB179" s="58">
        <v>0</v>
      </c>
      <c r="MC179" s="59">
        <f t="shared" si="1296"/>
        <v>0</v>
      </c>
      <c r="MD179" s="58">
        <v>0</v>
      </c>
      <c r="ME179" s="59">
        <f t="shared" si="1297"/>
        <v>0</v>
      </c>
      <c r="MF179" s="58">
        <v>0</v>
      </c>
      <c r="MG179" s="59">
        <f t="shared" si="1298"/>
        <v>0</v>
      </c>
      <c r="MH179" s="42">
        <f t="shared" si="1299"/>
        <v>7</v>
      </c>
      <c r="MI179" s="10">
        <f t="shared" si="1300"/>
        <v>2342.8710474647055</v>
      </c>
      <c r="MJ179" s="36" t="str">
        <f t="shared" si="1301"/>
        <v>AM-C17</v>
      </c>
      <c r="MK179" s="98" t="s">
        <v>294</v>
      </c>
      <c r="ML179" s="17">
        <v>334.69586392352937</v>
      </c>
      <c r="MM179" s="100">
        <v>0</v>
      </c>
      <c r="MN179" s="88">
        <v>0</v>
      </c>
      <c r="MO179" s="3">
        <v>0</v>
      </c>
      <c r="MP179" s="88">
        <v>0</v>
      </c>
      <c r="MQ179" s="23">
        <f t="shared" si="1302"/>
        <v>0</v>
      </c>
      <c r="MR179" s="68">
        <f t="shared" si="1303"/>
        <v>0</v>
      </c>
      <c r="MS179" s="68">
        <f t="shared" si="1304"/>
        <v>0</v>
      </c>
      <c r="MT179" s="62">
        <f t="shared" si="1305"/>
        <v>0</v>
      </c>
      <c r="MU179" s="23" t="s">
        <v>646</v>
      </c>
      <c r="MV179" s="23">
        <v>2</v>
      </c>
      <c r="MW179" s="68">
        <v>958</v>
      </c>
      <c r="MX179" s="62">
        <f t="shared" si="1306"/>
        <v>9.1469469438885411E-4</v>
      </c>
      <c r="MY179" s="34">
        <f t="shared" si="1307"/>
        <v>0</v>
      </c>
      <c r="MZ179" s="143" t="str">
        <f t="shared" si="1308"/>
        <v>AM-C17</v>
      </c>
      <c r="NA179" s="143" t="str">
        <f t="shared" si="1309"/>
        <v>B0BLKCWZQD</v>
      </c>
      <c r="NB179" s="143" t="str">
        <f t="shared" si="1310"/>
        <v>FBA76720</v>
      </c>
      <c r="NC179" s="17">
        <f t="shared" si="1311"/>
        <v>334.69586392352937</v>
      </c>
      <c r="ND179" s="3">
        <v>0</v>
      </c>
      <c r="NE179" s="32">
        <f t="shared" si="1312"/>
        <v>0</v>
      </c>
      <c r="NF179" s="3">
        <v>7</v>
      </c>
      <c r="NG179" s="32">
        <f t="shared" si="1313"/>
        <v>2342.8710474647055</v>
      </c>
      <c r="NH179" s="3">
        <v>0</v>
      </c>
      <c r="NI179" s="32">
        <f t="shared" si="1314"/>
        <v>0</v>
      </c>
      <c r="NJ179" s="3">
        <v>0</v>
      </c>
      <c r="NK179" s="32">
        <f t="shared" si="1315"/>
        <v>0</v>
      </c>
      <c r="NL179" s="58">
        <v>0</v>
      </c>
      <c r="NM179" s="59">
        <f t="shared" si="1316"/>
        <v>0</v>
      </c>
      <c r="NN179" s="58">
        <v>0</v>
      </c>
      <c r="NO179" s="59">
        <f t="shared" si="1317"/>
        <v>0</v>
      </c>
      <c r="NP179" s="58">
        <v>0</v>
      </c>
      <c r="NQ179" s="59">
        <f t="shared" si="1318"/>
        <v>0</v>
      </c>
      <c r="NR179" s="42">
        <f t="shared" si="1319"/>
        <v>7</v>
      </c>
      <c r="NS179" s="92">
        <f t="shared" si="1320"/>
        <v>2342.8710474647055</v>
      </c>
      <c r="NT179" s="141">
        <v>0</v>
      </c>
      <c r="NU179" s="36" t="str">
        <f t="shared" si="1321"/>
        <v>AM-C17</v>
      </c>
      <c r="NV179" s="98" t="s">
        <v>294</v>
      </c>
      <c r="NW179" s="17">
        <v>334.69586392352937</v>
      </c>
      <c r="NX179" s="100">
        <v>0</v>
      </c>
      <c r="NY179" s="88">
        <v>0</v>
      </c>
      <c r="NZ179" s="3">
        <v>0</v>
      </c>
      <c r="OA179" s="88">
        <v>0</v>
      </c>
      <c r="OB179" s="23">
        <f t="shared" si="1322"/>
        <v>0</v>
      </c>
      <c r="OC179" s="68">
        <f t="shared" si="1323"/>
        <v>0</v>
      </c>
      <c r="OD179" s="68">
        <f t="shared" si="1324"/>
        <v>0</v>
      </c>
      <c r="OE179" s="62">
        <f t="shared" si="1325"/>
        <v>0</v>
      </c>
      <c r="OF179" s="23" t="s">
        <v>646</v>
      </c>
      <c r="OG179" s="23">
        <v>2</v>
      </c>
      <c r="OH179" s="68">
        <v>958</v>
      </c>
      <c r="OI179" s="62">
        <f t="shared" si="1326"/>
        <v>9.1469469438885411E-4</v>
      </c>
      <c r="OJ179" s="34">
        <f t="shared" si="1327"/>
        <v>0</v>
      </c>
      <c r="OK179" s="143" t="str">
        <f t="shared" si="1328"/>
        <v>AM-C17</v>
      </c>
      <c r="OL179" s="143" t="str">
        <f t="shared" si="1329"/>
        <v>B0BLKCWZQD</v>
      </c>
      <c r="OM179" s="143" t="str">
        <f t="shared" si="1330"/>
        <v>FBA76720</v>
      </c>
      <c r="ON179" s="17">
        <f t="shared" si="1331"/>
        <v>334.69586392352937</v>
      </c>
      <c r="OO179" s="3">
        <v>0</v>
      </c>
      <c r="OP179" s="32">
        <f t="shared" si="1332"/>
        <v>0</v>
      </c>
      <c r="OQ179" s="3">
        <v>7</v>
      </c>
      <c r="OR179" s="32">
        <f t="shared" si="1333"/>
        <v>2342.8710474647055</v>
      </c>
      <c r="OS179" s="3">
        <v>0</v>
      </c>
      <c r="OT179" s="32">
        <f t="shared" si="1334"/>
        <v>0</v>
      </c>
      <c r="OU179" s="3">
        <v>0</v>
      </c>
      <c r="OV179" s="32">
        <f t="shared" si="1335"/>
        <v>0</v>
      </c>
      <c r="OW179" s="58">
        <v>0</v>
      </c>
      <c r="OX179" s="59">
        <f t="shared" si="1336"/>
        <v>0</v>
      </c>
      <c r="OY179" s="58">
        <v>0</v>
      </c>
      <c r="OZ179" s="59">
        <f t="shared" si="1337"/>
        <v>0</v>
      </c>
      <c r="PA179" s="58">
        <v>0</v>
      </c>
      <c r="PB179" s="59">
        <f t="shared" si="1338"/>
        <v>0</v>
      </c>
      <c r="PC179" s="42">
        <f t="shared" si="1339"/>
        <v>7</v>
      </c>
      <c r="PD179" s="92">
        <f t="shared" si="1340"/>
        <v>2342.8710474647055</v>
      </c>
      <c r="PE179" s="141">
        <v>0</v>
      </c>
      <c r="PF179" s="36" t="str">
        <f t="shared" si="1341"/>
        <v>AM-C17</v>
      </c>
      <c r="PG179" s="98" t="s">
        <v>294</v>
      </c>
      <c r="PH179" s="17">
        <v>334.69586392352937</v>
      </c>
      <c r="PI179" s="100">
        <v>0</v>
      </c>
      <c r="PJ179" s="88">
        <v>0</v>
      </c>
      <c r="PK179" s="3">
        <v>0</v>
      </c>
      <c r="PL179" s="88">
        <v>0</v>
      </c>
      <c r="PM179" s="23">
        <f t="shared" si="1342"/>
        <v>0</v>
      </c>
      <c r="PN179" s="68">
        <f t="shared" si="1343"/>
        <v>0</v>
      </c>
      <c r="PO179" s="68">
        <f t="shared" si="1344"/>
        <v>0</v>
      </c>
      <c r="PP179" s="62">
        <f t="shared" si="1345"/>
        <v>0</v>
      </c>
      <c r="PQ179" s="23" t="s">
        <v>646</v>
      </c>
      <c r="PR179" s="23">
        <v>2</v>
      </c>
      <c r="PS179" s="68">
        <v>958</v>
      </c>
      <c r="PT179" s="62">
        <f t="shared" si="1346"/>
        <v>9.1469469438885411E-4</v>
      </c>
      <c r="PU179" s="34">
        <f t="shared" si="1347"/>
        <v>0</v>
      </c>
      <c r="PV179" s="143" t="str">
        <f t="shared" si="1348"/>
        <v>AM-C17</v>
      </c>
      <c r="PW179" s="143" t="str">
        <f t="shared" si="1349"/>
        <v>B0BLKCWZQD</v>
      </c>
      <c r="PX179" s="143" t="str">
        <f t="shared" si="1350"/>
        <v>FBA76720</v>
      </c>
      <c r="PY179" s="17">
        <f t="shared" si="1351"/>
        <v>334.69586392352937</v>
      </c>
      <c r="PZ179" s="3">
        <v>0</v>
      </c>
      <c r="QA179" s="32">
        <f t="shared" si="1352"/>
        <v>0</v>
      </c>
      <c r="QB179" s="3"/>
      <c r="QC179" s="32">
        <f t="shared" si="1353"/>
        <v>0</v>
      </c>
      <c r="QD179" s="3">
        <v>0</v>
      </c>
      <c r="QE179" s="32">
        <f t="shared" si="1354"/>
        <v>0</v>
      </c>
      <c r="QF179" s="3">
        <v>0</v>
      </c>
      <c r="QG179" s="32">
        <f t="shared" si="1355"/>
        <v>0</v>
      </c>
      <c r="QH179" s="58">
        <v>0</v>
      </c>
      <c r="QI179" s="59">
        <f t="shared" si="1356"/>
        <v>0</v>
      </c>
      <c r="QJ179" s="58">
        <v>0</v>
      </c>
      <c r="QK179" s="59">
        <f t="shared" si="1357"/>
        <v>0</v>
      </c>
      <c r="QL179" s="58">
        <v>0</v>
      </c>
      <c r="QM179" s="59">
        <f t="shared" si="1358"/>
        <v>0</v>
      </c>
      <c r="QN179" s="42">
        <f t="shared" si="1359"/>
        <v>0</v>
      </c>
      <c r="QO179" s="92">
        <f t="shared" si="1360"/>
        <v>0</v>
      </c>
      <c r="QP179" s="141">
        <v>0</v>
      </c>
      <c r="QQ179" s="36" t="str">
        <f t="shared" si="1361"/>
        <v>AM-C17</v>
      </c>
      <c r="QR179" s="98" t="s">
        <v>294</v>
      </c>
      <c r="QS179" s="17">
        <v>334.69586392352937</v>
      </c>
      <c r="QT179" s="100">
        <v>0</v>
      </c>
      <c r="QU179" s="88">
        <v>0</v>
      </c>
      <c r="QV179" s="3">
        <v>0</v>
      </c>
      <c r="QW179" s="88">
        <v>0</v>
      </c>
      <c r="QX179" s="23">
        <f t="shared" si="1139"/>
        <v>0</v>
      </c>
      <c r="QY179" s="68">
        <f t="shared" si="1140"/>
        <v>0</v>
      </c>
      <c r="QZ179" s="68">
        <f t="shared" si="1141"/>
        <v>0</v>
      </c>
      <c r="RA179" s="62">
        <f t="shared" si="1142"/>
        <v>0</v>
      </c>
      <c r="RB179" s="23" t="s">
        <v>646</v>
      </c>
      <c r="RC179" s="23">
        <v>2</v>
      </c>
      <c r="RD179" s="68">
        <v>958</v>
      </c>
      <c r="RE179" s="62">
        <f t="shared" si="1143"/>
        <v>9.1469469438885411E-4</v>
      </c>
      <c r="RF179" s="34">
        <f t="shared" si="1144"/>
        <v>0</v>
      </c>
      <c r="RG179" s="143" t="str">
        <f t="shared" si="1145"/>
        <v>AM-C17</v>
      </c>
      <c r="RH179" s="143" t="str">
        <f t="shared" si="1146"/>
        <v>B0BLKCWZQD</v>
      </c>
      <c r="RI179" s="143" t="str">
        <f t="shared" si="1147"/>
        <v>FBA76720</v>
      </c>
      <c r="RJ179" s="17">
        <f t="shared" si="1148"/>
        <v>334.69586392352937</v>
      </c>
      <c r="RK179" s="3">
        <v>0</v>
      </c>
      <c r="RL179" s="32">
        <f t="shared" si="1149"/>
        <v>0</v>
      </c>
      <c r="RM179" s="3">
        <v>7</v>
      </c>
      <c r="RN179" s="32">
        <f t="shared" si="1150"/>
        <v>2342.8710474647055</v>
      </c>
      <c r="RO179" s="3">
        <v>0</v>
      </c>
      <c r="RP179" s="32">
        <f t="shared" si="1151"/>
        <v>0</v>
      </c>
      <c r="RQ179" s="3">
        <v>0</v>
      </c>
      <c r="RR179" s="32">
        <f t="shared" si="1152"/>
        <v>0</v>
      </c>
      <c r="RS179" s="58">
        <v>0</v>
      </c>
      <c r="RT179" s="59">
        <f t="shared" si="1153"/>
        <v>0</v>
      </c>
      <c r="RU179" s="58">
        <v>0</v>
      </c>
      <c r="RV179" s="59">
        <f t="shared" si="1154"/>
        <v>0</v>
      </c>
      <c r="RW179" s="58">
        <v>0</v>
      </c>
      <c r="RX179" s="59">
        <f t="shared" si="1155"/>
        <v>0</v>
      </c>
      <c r="RY179" s="42">
        <f t="shared" si="1156"/>
        <v>7</v>
      </c>
      <c r="RZ179" s="92">
        <f t="shared" si="1157"/>
        <v>2342.8710474647055</v>
      </c>
      <c r="SA179" s="141">
        <v>0</v>
      </c>
      <c r="SB179" s="36" t="str">
        <f t="shared" si="1158"/>
        <v>AM-C17</v>
      </c>
      <c r="SC179" s="98" t="s">
        <v>294</v>
      </c>
      <c r="SD179" s="17">
        <f t="shared" si="1159"/>
        <v>334.69586392352937</v>
      </c>
      <c r="SE179" s="100">
        <v>0</v>
      </c>
      <c r="SF179" s="88">
        <v>0</v>
      </c>
      <c r="SG179" s="3">
        <v>0</v>
      </c>
      <c r="SH179" s="88">
        <v>0</v>
      </c>
      <c r="SI179" s="23">
        <f t="shared" si="1096"/>
        <v>0</v>
      </c>
      <c r="SJ179" s="68">
        <f t="shared" si="1097"/>
        <v>0</v>
      </c>
      <c r="SK179" s="68">
        <f t="shared" si="1098"/>
        <v>0</v>
      </c>
      <c r="SL179" s="62">
        <f t="shared" si="1099"/>
        <v>0</v>
      </c>
      <c r="SM179" s="23">
        <v>0</v>
      </c>
      <c r="SN179" s="23">
        <v>2</v>
      </c>
      <c r="SO179" s="68">
        <v>958</v>
      </c>
      <c r="SP179" s="62">
        <f t="shared" si="1100"/>
        <v>9.1469469438885411E-4</v>
      </c>
      <c r="SQ179" s="34">
        <f t="shared" si="1101"/>
        <v>0</v>
      </c>
      <c r="SR179" s="143" t="str">
        <f t="shared" si="1102"/>
        <v>AM-C17</v>
      </c>
      <c r="SS179" s="143" t="str">
        <f t="shared" si="1103"/>
        <v>B0BLKCWZQD</v>
      </c>
      <c r="ST179" s="143" t="str">
        <f t="shared" si="1104"/>
        <v>FBA76720</v>
      </c>
      <c r="SU179" s="17">
        <f t="shared" si="1105"/>
        <v>334.69586392352937</v>
      </c>
      <c r="SV179" s="3">
        <v>0</v>
      </c>
      <c r="SW179" s="32">
        <f t="shared" si="1106"/>
        <v>0</v>
      </c>
      <c r="SX179" s="3">
        <v>7</v>
      </c>
      <c r="SY179" s="32">
        <f t="shared" si="1107"/>
        <v>2342.8710474647055</v>
      </c>
      <c r="SZ179" s="3">
        <v>0</v>
      </c>
      <c r="TA179" s="32">
        <f t="shared" si="1108"/>
        <v>0</v>
      </c>
      <c r="TB179" s="3">
        <v>0</v>
      </c>
      <c r="TC179" s="32">
        <f t="shared" si="1109"/>
        <v>0</v>
      </c>
      <c r="TD179" s="58">
        <v>0</v>
      </c>
      <c r="TE179" s="59">
        <f t="shared" si="1110"/>
        <v>0</v>
      </c>
      <c r="TF179" s="58">
        <v>0</v>
      </c>
      <c r="TG179" s="59">
        <f t="shared" si="1111"/>
        <v>0</v>
      </c>
      <c r="TH179" s="58">
        <v>0</v>
      </c>
      <c r="TI179" s="59">
        <f t="shared" si="1112"/>
        <v>0</v>
      </c>
      <c r="TJ179" s="42">
        <f t="shared" si="1113"/>
        <v>7</v>
      </c>
      <c r="TK179" s="92">
        <f t="shared" si="1114"/>
        <v>2342.8710474647055</v>
      </c>
      <c r="TL179" s="141">
        <v>0</v>
      </c>
      <c r="TM179" s="36" t="str">
        <f t="shared" si="1115"/>
        <v>AM-C17</v>
      </c>
      <c r="TN179" s="98" t="s">
        <v>294</v>
      </c>
      <c r="TO179" s="17">
        <f t="shared" si="1116"/>
        <v>334.69586392352937</v>
      </c>
      <c r="TP179" s="100">
        <v>0</v>
      </c>
      <c r="TQ179" s="88">
        <v>0</v>
      </c>
      <c r="TR179" s="3">
        <v>0</v>
      </c>
      <c r="TS179" s="88">
        <v>0</v>
      </c>
      <c r="TT179" s="23">
        <f t="shared" si="1117"/>
        <v>0</v>
      </c>
      <c r="TU179" s="68">
        <f t="shared" si="1118"/>
        <v>0</v>
      </c>
      <c r="TV179" s="68">
        <f t="shared" si="1119"/>
        <v>0</v>
      </c>
      <c r="TW179" s="62">
        <f t="shared" si="1120"/>
        <v>0</v>
      </c>
      <c r="TX179" s="23">
        <v>0</v>
      </c>
      <c r="TY179" s="23">
        <v>2</v>
      </c>
      <c r="TZ179" s="68">
        <v>958</v>
      </c>
      <c r="UA179" s="62">
        <f t="shared" si="1121"/>
        <v>9.1469469438885411E-4</v>
      </c>
      <c r="UB179" s="34">
        <f t="shared" si="1122"/>
        <v>0</v>
      </c>
      <c r="UC179" s="143" t="str">
        <f t="shared" si="1123"/>
        <v>AM-C17</v>
      </c>
      <c r="UD179" s="143" t="str">
        <f t="shared" si="1124"/>
        <v>B0BLKCWZQD</v>
      </c>
      <c r="UE179" s="143" t="str">
        <f t="shared" si="1125"/>
        <v>FBA76720</v>
      </c>
      <c r="UF179" s="17">
        <f t="shared" si="1126"/>
        <v>334.69586392352937</v>
      </c>
      <c r="UG179" s="3">
        <v>0</v>
      </c>
      <c r="UH179" s="32">
        <f t="shared" si="1127"/>
        <v>0</v>
      </c>
      <c r="UI179" s="3">
        <v>6</v>
      </c>
      <c r="UJ179" s="32">
        <f t="shared" si="1128"/>
        <v>2008.1751835411762</v>
      </c>
      <c r="UK179" s="3">
        <v>0</v>
      </c>
      <c r="UL179" s="32">
        <f t="shared" si="1129"/>
        <v>0</v>
      </c>
      <c r="UM179" s="3">
        <v>0</v>
      </c>
      <c r="UN179" s="32">
        <f t="shared" si="1130"/>
        <v>0</v>
      </c>
      <c r="UO179" s="58">
        <v>0</v>
      </c>
      <c r="UP179" s="59">
        <f t="shared" si="1131"/>
        <v>0</v>
      </c>
      <c r="UQ179" s="58">
        <v>0</v>
      </c>
      <c r="UR179" s="59">
        <f t="shared" si="1132"/>
        <v>0</v>
      </c>
      <c r="US179" s="58">
        <v>0</v>
      </c>
      <c r="UT179" s="59">
        <f t="shared" si="1133"/>
        <v>0</v>
      </c>
      <c r="UU179" s="42">
        <f t="shared" si="1134"/>
        <v>6</v>
      </c>
      <c r="UV179" s="92">
        <f t="shared" si="1135"/>
        <v>2008.1751835411762</v>
      </c>
      <c r="UW179" s="141">
        <v>0</v>
      </c>
      <c r="UX179" s="36" t="str">
        <f t="shared" si="1136"/>
        <v>AM-C17</v>
      </c>
      <c r="UY179" s="98" t="s">
        <v>294</v>
      </c>
      <c r="UZ179" s="17">
        <f t="shared" si="1137"/>
        <v>334.69586392352937</v>
      </c>
      <c r="VA179" s="100">
        <v>0</v>
      </c>
      <c r="VB179" s="88">
        <v>0</v>
      </c>
      <c r="VC179" s="3">
        <v>0</v>
      </c>
      <c r="VD179" s="88">
        <v>0</v>
      </c>
      <c r="VE179" s="23">
        <f t="shared" si="1048"/>
        <v>0</v>
      </c>
      <c r="VF179" s="68">
        <f t="shared" si="1049"/>
        <v>0</v>
      </c>
      <c r="VG179" s="68">
        <f t="shared" si="1050"/>
        <v>0</v>
      </c>
      <c r="VH179" s="62">
        <f t="shared" si="1051"/>
        <v>0</v>
      </c>
      <c r="VI179" s="23">
        <v>0</v>
      </c>
      <c r="VJ179" s="23">
        <v>2</v>
      </c>
      <c r="VK179" s="68">
        <v>958</v>
      </c>
      <c r="VL179" s="62">
        <f t="shared" si="1138"/>
        <v>9.1469469438885411E-4</v>
      </c>
      <c r="VM179" s="34">
        <f t="shared" si="1052"/>
        <v>0</v>
      </c>
      <c r="VN179" s="143" t="str">
        <f t="shared" si="1044"/>
        <v>AM-C17</v>
      </c>
      <c r="VO179" s="143" t="str">
        <f t="shared" si="1045"/>
        <v>B0BLKCWZQD</v>
      </c>
      <c r="VP179" s="143" t="str">
        <f t="shared" si="1046"/>
        <v>FBA76720</v>
      </c>
      <c r="VQ179" s="17">
        <f t="shared" si="1053"/>
        <v>334.69586392352937</v>
      </c>
      <c r="VR179" s="3">
        <v>0</v>
      </c>
      <c r="VS179" s="32">
        <f t="shared" si="1054"/>
        <v>0</v>
      </c>
      <c r="VT179" s="3">
        <v>4</v>
      </c>
      <c r="VU179" s="32">
        <f t="shared" si="1055"/>
        <v>1338.7834556941175</v>
      </c>
      <c r="VV179" s="3">
        <v>0</v>
      </c>
      <c r="VW179" s="32">
        <f t="shared" si="1056"/>
        <v>0</v>
      </c>
      <c r="VX179" s="3">
        <v>0</v>
      </c>
      <c r="VY179" s="32">
        <f t="shared" si="1057"/>
        <v>0</v>
      </c>
      <c r="VZ179" s="58">
        <v>0</v>
      </c>
      <c r="WA179" s="59">
        <f t="shared" si="1058"/>
        <v>0</v>
      </c>
      <c r="WB179" s="58">
        <v>0</v>
      </c>
      <c r="WC179" s="59">
        <f t="shared" si="1059"/>
        <v>0</v>
      </c>
      <c r="WD179" s="58">
        <v>0</v>
      </c>
      <c r="WE179" s="59">
        <f t="shared" si="1060"/>
        <v>0</v>
      </c>
      <c r="WF179" s="42">
        <f t="shared" si="1061"/>
        <v>4</v>
      </c>
      <c r="WG179" s="92">
        <f t="shared" si="1062"/>
        <v>1338.7834556941175</v>
      </c>
      <c r="WH179" s="141">
        <v>0</v>
      </c>
      <c r="WI179" s="36" t="str">
        <f t="shared" si="1047"/>
        <v>AM-C17</v>
      </c>
      <c r="WJ179" s="98" t="s">
        <v>294</v>
      </c>
      <c r="WK179" s="17">
        <f t="shared" si="1063"/>
        <v>334.69586392352937</v>
      </c>
    </row>
    <row r="180" spans="1:609">
      <c r="A180" s="157" t="s">
        <v>185</v>
      </c>
      <c r="B180" s="171" t="s">
        <v>184</v>
      </c>
      <c r="C180" s="152" t="s">
        <v>292</v>
      </c>
      <c r="D180" s="150" t="s">
        <v>669</v>
      </c>
      <c r="E180" s="164" t="s">
        <v>286</v>
      </c>
      <c r="F180" s="165" t="s">
        <v>296</v>
      </c>
      <c r="G180" s="165" t="s">
        <v>379</v>
      </c>
      <c r="H180" s="159" t="s">
        <v>475</v>
      </c>
      <c r="I180" s="159" t="s">
        <v>448</v>
      </c>
      <c r="J180" s="187">
        <v>1315.1177526000001</v>
      </c>
      <c r="K180" s="135" t="s">
        <v>193</v>
      </c>
      <c r="L180" s="136">
        <v>0</v>
      </c>
      <c r="M180" s="120">
        <v>0</v>
      </c>
      <c r="N180" s="137">
        <v>0</v>
      </c>
      <c r="O180" s="120">
        <v>0</v>
      </c>
      <c r="P180" s="122">
        <f t="shared" si="1160"/>
        <v>0</v>
      </c>
      <c r="Q180" s="136">
        <v>0</v>
      </c>
      <c r="R180" s="120">
        <v>0</v>
      </c>
      <c r="S180" s="138">
        <v>0</v>
      </c>
      <c r="T180" s="120">
        <v>0</v>
      </c>
      <c r="U180" s="122">
        <f t="shared" si="1161"/>
        <v>0</v>
      </c>
      <c r="V180" s="136">
        <v>0</v>
      </c>
      <c r="W180" s="120">
        <v>0</v>
      </c>
      <c r="X180" s="120">
        <v>0</v>
      </c>
      <c r="Y180" s="120">
        <v>0</v>
      </c>
      <c r="Z180" s="122">
        <f t="shared" si="1162"/>
        <v>0</v>
      </c>
      <c r="AA180" s="116">
        <f t="shared" si="1163"/>
        <v>0</v>
      </c>
      <c r="AB180" s="136">
        <v>0</v>
      </c>
      <c r="AC180" s="120">
        <v>0</v>
      </c>
      <c r="AD180" s="120">
        <v>0</v>
      </c>
      <c r="AE180" s="120">
        <v>0</v>
      </c>
      <c r="AF180" s="122">
        <f t="shared" si="1164"/>
        <v>0</v>
      </c>
      <c r="AG180" s="116">
        <f t="shared" si="1165"/>
        <v>0</v>
      </c>
      <c r="AH180" s="114">
        <v>0</v>
      </c>
      <c r="AI180" s="120">
        <v>0</v>
      </c>
      <c r="AJ180" s="120">
        <v>0</v>
      </c>
      <c r="AK180" s="120">
        <v>0</v>
      </c>
      <c r="AL180" s="122">
        <f t="shared" si="1166"/>
        <v>0</v>
      </c>
      <c r="AM180" s="116">
        <f t="shared" si="1167"/>
        <v>0</v>
      </c>
      <c r="AN180" s="114">
        <v>0</v>
      </c>
      <c r="AO180" s="120">
        <v>0</v>
      </c>
      <c r="AP180" s="120">
        <v>0</v>
      </c>
      <c r="AQ180" s="122">
        <f t="shared" si="1168"/>
        <v>0</v>
      </c>
      <c r="AR180" s="123" t="e">
        <f>AQ180*#REF!</f>
        <v>#REF!</v>
      </c>
      <c r="AS180" s="116" t="e">
        <f t="shared" si="1169"/>
        <v>#REF!</v>
      </c>
      <c r="AT180" s="114">
        <v>0</v>
      </c>
      <c r="AU180" s="120">
        <v>0</v>
      </c>
      <c r="AV180" s="120">
        <v>0</v>
      </c>
      <c r="AW180" s="122">
        <f t="shared" si="1170"/>
        <v>0</v>
      </c>
      <c r="AX180" s="123" t="e">
        <f>AW180*#REF!</f>
        <v>#REF!</v>
      </c>
      <c r="AY180" s="116" t="e">
        <f t="shared" si="1171"/>
        <v>#REF!</v>
      </c>
      <c r="AZ180" s="114">
        <v>0.99580000000000002</v>
      </c>
      <c r="BA180" s="120">
        <v>0</v>
      </c>
      <c r="BB180" s="120">
        <v>3</v>
      </c>
      <c r="BC180" s="122">
        <f t="shared" si="1172"/>
        <v>3</v>
      </c>
      <c r="BD180" s="123" t="e">
        <f>BC180*#REF!</f>
        <v>#REF!</v>
      </c>
      <c r="BE180" s="116" t="e">
        <f t="shared" si="1173"/>
        <v>#REF!</v>
      </c>
      <c r="BF180" s="114">
        <v>0.99780000000000002</v>
      </c>
      <c r="BG180" s="120">
        <v>0</v>
      </c>
      <c r="BH180" s="120">
        <v>6</v>
      </c>
      <c r="BI180" s="122">
        <f t="shared" si="1174"/>
        <v>6</v>
      </c>
      <c r="BJ180" s="123" t="e">
        <f>BI180*#REF!</f>
        <v>#REF!</v>
      </c>
      <c r="BK180" s="115" t="e">
        <f t="shared" si="1175"/>
        <v>#REF!</v>
      </c>
      <c r="BL180" s="114">
        <v>0.99980000000000002</v>
      </c>
      <c r="BM180" s="120">
        <v>0</v>
      </c>
      <c r="BN180" s="120">
        <v>14</v>
      </c>
      <c r="BO180" s="122">
        <f t="shared" si="1176"/>
        <v>14</v>
      </c>
      <c r="BP180" s="123" t="e">
        <f>BO180*#REF!</f>
        <v>#REF!</v>
      </c>
      <c r="BQ180" s="115" t="e">
        <f t="shared" si="1177"/>
        <v>#REF!</v>
      </c>
      <c r="BR180" s="114">
        <v>0.99939999999999996</v>
      </c>
      <c r="BS180" s="120">
        <v>0</v>
      </c>
      <c r="BT180" s="120">
        <v>10</v>
      </c>
      <c r="BU180" s="120">
        <v>26978</v>
      </c>
      <c r="BV180" s="120">
        <v>0</v>
      </c>
      <c r="BW180" s="120">
        <v>0</v>
      </c>
      <c r="BX180" s="120">
        <v>0</v>
      </c>
      <c r="BY180" s="120">
        <v>0</v>
      </c>
      <c r="BZ180" s="122">
        <f t="shared" si="1178"/>
        <v>10</v>
      </c>
      <c r="CA180" s="122">
        <f t="shared" si="1179"/>
        <v>26978</v>
      </c>
      <c r="CB180" s="115">
        <f t="shared" si="1180"/>
        <v>3.2971289718451437E-3</v>
      </c>
      <c r="CC180" s="123" t="e">
        <f>BZ180*#REF!</f>
        <v>#REF!</v>
      </c>
      <c r="CD180" s="120">
        <v>4</v>
      </c>
      <c r="CE180" s="120">
        <v>10788</v>
      </c>
      <c r="CF180" s="120">
        <v>0</v>
      </c>
      <c r="CG180" s="120">
        <v>0</v>
      </c>
      <c r="CH180" s="120">
        <v>0</v>
      </c>
      <c r="CI180" s="120">
        <v>0</v>
      </c>
      <c r="CJ180" s="122">
        <f t="shared" si="1181"/>
        <v>4</v>
      </c>
      <c r="CK180" s="122">
        <f t="shared" si="1182"/>
        <v>10788</v>
      </c>
      <c r="CL180" s="116">
        <f t="shared" si="1183"/>
        <v>1.4561715328815642E-3</v>
      </c>
      <c r="CM180" s="123" t="e">
        <f>CJ180*#REF!</f>
        <v>#REF!</v>
      </c>
      <c r="CN180" s="120">
        <v>6</v>
      </c>
      <c r="CO180" s="120">
        <v>15991.02</v>
      </c>
      <c r="CP180" s="120">
        <v>0</v>
      </c>
      <c r="CQ180" s="120">
        <v>0</v>
      </c>
      <c r="CR180" s="120">
        <v>0</v>
      </c>
      <c r="CS180" s="120">
        <v>0</v>
      </c>
      <c r="CT180" s="122">
        <f t="shared" si="1184"/>
        <v>6</v>
      </c>
      <c r="CU180" s="122">
        <f t="shared" si="1185"/>
        <v>15991.02</v>
      </c>
      <c r="CV180" s="116">
        <f t="shared" si="1186"/>
        <v>2.259971476400181E-3</v>
      </c>
      <c r="CW180" s="123" t="e">
        <f>CT180*#REF!</f>
        <v>#REF!</v>
      </c>
      <c r="CX180" s="120">
        <v>3</v>
      </c>
      <c r="CY180" s="120">
        <v>8097</v>
      </c>
      <c r="CZ180" s="120">
        <v>0</v>
      </c>
      <c r="DA180" s="120">
        <v>0</v>
      </c>
      <c r="DB180" s="122">
        <f t="shared" si="1187"/>
        <v>3</v>
      </c>
      <c r="DC180" s="122">
        <f t="shared" si="1188"/>
        <v>8097</v>
      </c>
      <c r="DD180" s="116">
        <f t="shared" si="1189"/>
        <v>1.0579935927793036E-3</v>
      </c>
      <c r="DE180" s="122">
        <v>79</v>
      </c>
      <c r="DF180" s="122">
        <v>3</v>
      </c>
      <c r="DG180" s="122">
        <v>8097</v>
      </c>
      <c r="DH180" s="123" t="e">
        <f>DB180*#REF!</f>
        <v>#REF!</v>
      </c>
      <c r="DI180" s="120">
        <v>0</v>
      </c>
      <c r="DJ180" s="120">
        <v>0</v>
      </c>
      <c r="DK180" s="120">
        <v>0</v>
      </c>
      <c r="DL180" s="120">
        <v>0</v>
      </c>
      <c r="DM180" s="122">
        <f t="shared" si="1190"/>
        <v>0</v>
      </c>
      <c r="DN180" s="122">
        <f t="shared" si="1191"/>
        <v>0</v>
      </c>
      <c r="DO180" s="122">
        <f t="shared" si="1192"/>
        <v>0</v>
      </c>
      <c r="DP180" s="116">
        <f t="shared" si="1193"/>
        <v>0</v>
      </c>
      <c r="DQ180" s="122">
        <v>0</v>
      </c>
      <c r="DR180" s="122">
        <v>0</v>
      </c>
      <c r="DS180" s="122">
        <v>0</v>
      </c>
      <c r="DT180" s="116">
        <f t="shared" si="1194"/>
        <v>0</v>
      </c>
      <c r="DU180" s="123" t="e">
        <f>DM180*#REF!</f>
        <v>#REF!</v>
      </c>
      <c r="DV180" s="117">
        <f t="shared" si="1195"/>
        <v>-1</v>
      </c>
      <c r="DW180" s="117">
        <f t="shared" si="1196"/>
        <v>-1</v>
      </c>
      <c r="DX180" s="123">
        <v>0</v>
      </c>
      <c r="DY180" s="122">
        <v>0</v>
      </c>
      <c r="DZ180" s="123">
        <v>0</v>
      </c>
      <c r="EA180" s="116" t="e">
        <f t="shared" si="1197"/>
        <v>#DIV/0!</v>
      </c>
      <c r="EB180" s="116" t="e">
        <f t="shared" si="1198"/>
        <v>#DIV/0!</v>
      </c>
      <c r="EC180" s="116" t="s">
        <v>461</v>
      </c>
      <c r="ED180" s="116" t="s">
        <v>461</v>
      </c>
      <c r="EE180" s="120">
        <v>0</v>
      </c>
      <c r="EF180" s="120">
        <v>0</v>
      </c>
      <c r="EG180" s="120">
        <v>0</v>
      </c>
      <c r="EH180" s="120">
        <v>0</v>
      </c>
      <c r="EI180" s="122">
        <f t="shared" si="1199"/>
        <v>0</v>
      </c>
      <c r="EJ180" s="122">
        <f t="shared" si="1200"/>
        <v>0</v>
      </c>
      <c r="EK180" s="122">
        <f t="shared" si="1201"/>
        <v>0</v>
      </c>
      <c r="EL180" s="117">
        <f t="shared" si="1202"/>
        <v>0</v>
      </c>
      <c r="EM180" s="122">
        <v>0</v>
      </c>
      <c r="EN180" s="122">
        <v>0</v>
      </c>
      <c r="EO180" s="122">
        <v>0</v>
      </c>
      <c r="EP180" s="117">
        <f t="shared" si="1203"/>
        <v>0</v>
      </c>
      <c r="EQ180" s="123" t="e">
        <f>EI180*#REF!</f>
        <v>#REF!</v>
      </c>
      <c r="ER180" s="116" t="e">
        <f t="shared" si="1204"/>
        <v>#DIV/0!</v>
      </c>
      <c r="ES180" s="116" t="e">
        <f t="shared" si="1205"/>
        <v>#DIV/0!</v>
      </c>
      <c r="ET180" s="117"/>
      <c r="EU180" s="117"/>
      <c r="EV180" s="120">
        <v>0</v>
      </c>
      <c r="EW180" s="120">
        <v>0</v>
      </c>
      <c r="EX180" s="120">
        <v>0</v>
      </c>
      <c r="EY180" s="120">
        <v>0</v>
      </c>
      <c r="EZ180" s="122">
        <f t="shared" si="1206"/>
        <v>0</v>
      </c>
      <c r="FA180" s="122">
        <f t="shared" si="1207"/>
        <v>0</v>
      </c>
      <c r="FB180" s="124">
        <f t="shared" si="1208"/>
        <v>0</v>
      </c>
      <c r="FC180" s="117">
        <f t="shared" si="1209"/>
        <v>0</v>
      </c>
      <c r="FD180" s="122">
        <v>0</v>
      </c>
      <c r="FE180" s="122">
        <v>0</v>
      </c>
      <c r="FF180" s="122">
        <v>0</v>
      </c>
      <c r="FG180" s="117">
        <f t="shared" si="1210"/>
        <v>0</v>
      </c>
      <c r="FH180" s="123" t="e">
        <f>EZ180*#REF!</f>
        <v>#REF!</v>
      </c>
      <c r="FI180" s="120">
        <v>0</v>
      </c>
      <c r="FJ180" s="120">
        <v>0</v>
      </c>
      <c r="FK180" s="120">
        <v>0</v>
      </c>
      <c r="FL180" s="120">
        <v>0</v>
      </c>
      <c r="FM180" s="122">
        <f t="shared" si="1211"/>
        <v>0</v>
      </c>
      <c r="FN180" s="122">
        <f t="shared" si="1212"/>
        <v>0</v>
      </c>
      <c r="FO180" s="124">
        <f t="shared" si="1213"/>
        <v>0</v>
      </c>
      <c r="FP180" s="117">
        <f t="shared" si="1214"/>
        <v>0</v>
      </c>
      <c r="FQ180" s="122">
        <v>0</v>
      </c>
      <c r="FR180" s="122">
        <v>0</v>
      </c>
      <c r="FS180" s="118">
        <v>0</v>
      </c>
      <c r="FT180" s="117">
        <f t="shared" si="1215"/>
        <v>0</v>
      </c>
      <c r="FU180" s="123" t="e">
        <f>FM180*#REF!</f>
        <v>#REF!</v>
      </c>
      <c r="FV180" s="120">
        <v>0</v>
      </c>
      <c r="FW180" s="120">
        <v>0</v>
      </c>
      <c r="FX180" s="120">
        <v>0</v>
      </c>
      <c r="FY180" s="120">
        <v>0</v>
      </c>
      <c r="FZ180" s="122">
        <f t="shared" si="1216"/>
        <v>0</v>
      </c>
      <c r="GA180" s="122">
        <f t="shared" si="1217"/>
        <v>0</v>
      </c>
      <c r="GB180" s="124">
        <f t="shared" si="1218"/>
        <v>0</v>
      </c>
      <c r="GC180" s="117">
        <f t="shared" si="1219"/>
        <v>0</v>
      </c>
      <c r="GD180" s="122">
        <v>0</v>
      </c>
      <c r="GE180" s="122">
        <v>0</v>
      </c>
      <c r="GF180" s="118">
        <v>0</v>
      </c>
      <c r="GG180" s="117">
        <f t="shared" si="1220"/>
        <v>0</v>
      </c>
      <c r="GH180" s="123">
        <f t="shared" si="1221"/>
        <v>0</v>
      </c>
      <c r="GI180" s="120">
        <v>0</v>
      </c>
      <c r="GJ180" s="120">
        <v>0</v>
      </c>
      <c r="GK180" s="120"/>
      <c r="GL180" s="120"/>
      <c r="GM180" s="122">
        <f t="shared" si="1222"/>
        <v>0</v>
      </c>
      <c r="GN180" s="122">
        <f t="shared" si="1223"/>
        <v>0</v>
      </c>
      <c r="GO180" s="124">
        <f t="shared" si="1224"/>
        <v>0</v>
      </c>
      <c r="GP180" s="117">
        <f t="shared" si="1225"/>
        <v>0</v>
      </c>
      <c r="GQ180" s="122">
        <v>0</v>
      </c>
      <c r="GR180" s="122">
        <v>0</v>
      </c>
      <c r="GS180" s="118">
        <v>0</v>
      </c>
      <c r="GT180" s="117">
        <f t="shared" si="1226"/>
        <v>0</v>
      </c>
      <c r="GU180" s="123">
        <f t="shared" si="1227"/>
        <v>0</v>
      </c>
      <c r="GV180" s="120">
        <v>0</v>
      </c>
      <c r="GW180" s="120">
        <v>0</v>
      </c>
      <c r="GX180" s="120"/>
      <c r="GY180" s="120"/>
      <c r="GZ180" s="122">
        <f t="shared" si="1228"/>
        <v>0</v>
      </c>
      <c r="HA180" s="122">
        <f t="shared" si="1229"/>
        <v>0</v>
      </c>
      <c r="HB180" s="124">
        <f t="shared" si="1230"/>
        <v>0</v>
      </c>
      <c r="HC180" s="117">
        <f t="shared" si="1231"/>
        <v>0</v>
      </c>
      <c r="HD180" s="122">
        <v>0</v>
      </c>
      <c r="HE180" s="122">
        <v>0</v>
      </c>
      <c r="HF180" s="118">
        <v>0</v>
      </c>
      <c r="HG180" s="117">
        <f t="shared" si="1232"/>
        <v>0</v>
      </c>
      <c r="HH180" s="123">
        <f t="shared" si="1233"/>
        <v>0</v>
      </c>
      <c r="HI180" s="120">
        <v>0</v>
      </c>
      <c r="HJ180" s="120">
        <v>0</v>
      </c>
      <c r="HK180" s="120"/>
      <c r="HL180" s="120"/>
      <c r="HM180" s="122">
        <f t="shared" si="1234"/>
        <v>0</v>
      </c>
      <c r="HN180" s="122">
        <f t="shared" si="1235"/>
        <v>0</v>
      </c>
      <c r="HO180" s="124">
        <f t="shared" si="1236"/>
        <v>0</v>
      </c>
      <c r="HP180" s="117">
        <f t="shared" si="1237"/>
        <v>0</v>
      </c>
      <c r="HQ180" s="122">
        <v>0</v>
      </c>
      <c r="HR180" s="122">
        <v>0</v>
      </c>
      <c r="HS180" s="118">
        <v>0</v>
      </c>
      <c r="HT180" s="117">
        <f t="shared" si="1238"/>
        <v>0</v>
      </c>
      <c r="HU180" s="123">
        <f t="shared" si="1239"/>
        <v>0</v>
      </c>
      <c r="HV180" s="120">
        <v>0</v>
      </c>
      <c r="HW180" s="120">
        <v>0</v>
      </c>
      <c r="HX180" s="120">
        <v>0</v>
      </c>
      <c r="HY180">
        <v>0</v>
      </c>
      <c r="HZ180" s="122">
        <f t="shared" si="1240"/>
        <v>0</v>
      </c>
      <c r="IA180" s="122">
        <f t="shared" si="1241"/>
        <v>0</v>
      </c>
      <c r="IB180" s="124">
        <f t="shared" si="1242"/>
        <v>0</v>
      </c>
      <c r="IC180" s="117">
        <f t="shared" si="1243"/>
        <v>0</v>
      </c>
      <c r="ID180" s="122">
        <v>0</v>
      </c>
      <c r="IE180" s="122">
        <v>0</v>
      </c>
      <c r="IF180" s="118">
        <v>0</v>
      </c>
      <c r="IG180" s="117">
        <f t="shared" si="1244"/>
        <v>0</v>
      </c>
      <c r="IH180" s="123">
        <f t="shared" si="1245"/>
        <v>0</v>
      </c>
      <c r="II180" s="120">
        <v>0</v>
      </c>
      <c r="IJ180" s="127">
        <v>0</v>
      </c>
      <c r="IK180" s="120">
        <v>0</v>
      </c>
      <c r="IL180" s="127">
        <v>0</v>
      </c>
      <c r="IM180" s="122">
        <f t="shared" si="1246"/>
        <v>0</v>
      </c>
      <c r="IN180" s="118">
        <f t="shared" si="1247"/>
        <v>0</v>
      </c>
      <c r="IO180" s="118">
        <f t="shared" si="1248"/>
        <v>0</v>
      </c>
      <c r="IP180" s="117">
        <f t="shared" si="1249"/>
        <v>0</v>
      </c>
      <c r="IQ180" s="122" t="s">
        <v>646</v>
      </c>
      <c r="IR180" s="122">
        <v>0</v>
      </c>
      <c r="IS180" s="118">
        <v>0</v>
      </c>
      <c r="IT180" s="117">
        <f t="shared" si="1250"/>
        <v>0</v>
      </c>
      <c r="IU180" s="123">
        <f t="shared" si="1251"/>
        <v>0</v>
      </c>
      <c r="IV180" s="146" t="str">
        <f t="shared" si="1252"/>
        <v>AI-08</v>
      </c>
      <c r="IW180" s="146" t="str">
        <f t="shared" si="1253"/>
        <v>B0CH4TDGPG</v>
      </c>
      <c r="IX180" s="146" t="str">
        <f t="shared" si="1254"/>
        <v>FBA79013</v>
      </c>
      <c r="IY180" s="121">
        <v>1315.1177526000001</v>
      </c>
      <c r="IZ180" s="120">
        <v>0</v>
      </c>
      <c r="JA180" s="128">
        <f t="shared" si="1255"/>
        <v>0</v>
      </c>
      <c r="JB180" s="120">
        <v>1</v>
      </c>
      <c r="JC180" s="128">
        <f t="shared" si="1256"/>
        <v>1315.1177526000001</v>
      </c>
      <c r="JD180" s="120">
        <v>0</v>
      </c>
      <c r="JE180" s="128">
        <f t="shared" si="1257"/>
        <v>0</v>
      </c>
      <c r="JF180" s="120">
        <v>0</v>
      </c>
      <c r="JG180" s="128">
        <f t="shared" si="1258"/>
        <v>0</v>
      </c>
      <c r="JH180" s="129">
        <v>0</v>
      </c>
      <c r="JI180" s="130">
        <f t="shared" si="1259"/>
        <v>0</v>
      </c>
      <c r="JJ180" s="129">
        <v>0</v>
      </c>
      <c r="JK180" s="130">
        <f t="shared" si="1260"/>
        <v>0</v>
      </c>
      <c r="JL180" s="129">
        <v>0</v>
      </c>
      <c r="JM180" s="130">
        <f t="shared" si="1261"/>
        <v>0</v>
      </c>
      <c r="JN180" s="131">
        <f t="shared" si="1262"/>
        <v>1</v>
      </c>
      <c r="JO180" s="132">
        <f t="shared" si="1263"/>
        <v>1315.1177526000001</v>
      </c>
      <c r="JP180" s="125" t="str">
        <f t="shared" si="1264"/>
        <v>AI-08</v>
      </c>
      <c r="JQ180" s="125" t="str">
        <f t="shared" si="1265"/>
        <v>Longtail</v>
      </c>
      <c r="JR180" s="121">
        <v>1315.1177526000001</v>
      </c>
      <c r="JS180" s="120">
        <v>0</v>
      </c>
      <c r="JT180" s="127">
        <v>0</v>
      </c>
      <c r="JU180" s="120">
        <v>0</v>
      </c>
      <c r="JV180" s="127">
        <v>0</v>
      </c>
      <c r="JW180" s="122">
        <f t="shared" si="1266"/>
        <v>0</v>
      </c>
      <c r="JX180" s="118">
        <f t="shared" si="1267"/>
        <v>0</v>
      </c>
      <c r="JY180" s="118">
        <f t="shared" si="1268"/>
        <v>0</v>
      </c>
      <c r="JZ180" s="117">
        <f t="shared" si="1269"/>
        <v>0</v>
      </c>
      <c r="KA180" s="122" t="s">
        <v>646</v>
      </c>
      <c r="KB180" s="122">
        <v>0</v>
      </c>
      <c r="KC180" s="118">
        <v>0</v>
      </c>
      <c r="KD180" s="117">
        <f t="shared" si="1270"/>
        <v>0</v>
      </c>
      <c r="KE180" s="123">
        <f t="shared" si="1271"/>
        <v>0</v>
      </c>
      <c r="KF180" s="146" t="str">
        <f t="shared" si="1272"/>
        <v>AI-08</v>
      </c>
      <c r="KG180" s="146">
        <f>AK180</f>
        <v>0</v>
      </c>
      <c r="KH180" s="146" t="str">
        <f t="shared" si="1273"/>
        <v>FBA79013</v>
      </c>
      <c r="KI180" s="121">
        <v>1315.1177526000001</v>
      </c>
      <c r="KJ180" s="120">
        <v>0</v>
      </c>
      <c r="KK180" s="128">
        <f t="shared" si="1274"/>
        <v>0</v>
      </c>
      <c r="KL180" s="120">
        <v>1</v>
      </c>
      <c r="KM180" s="128">
        <f t="shared" si="1275"/>
        <v>1315.1177526000001</v>
      </c>
      <c r="KN180" s="120">
        <v>0</v>
      </c>
      <c r="KO180" s="128">
        <f t="shared" si="1276"/>
        <v>0</v>
      </c>
      <c r="KP180" s="120">
        <v>0</v>
      </c>
      <c r="KQ180" s="128">
        <f t="shared" si="1277"/>
        <v>0</v>
      </c>
      <c r="KR180" s="129">
        <v>0</v>
      </c>
      <c r="KS180" s="130">
        <f t="shared" si="1278"/>
        <v>0</v>
      </c>
      <c r="KT180" s="129">
        <v>0</v>
      </c>
      <c r="KU180" s="130">
        <f t="shared" si="1279"/>
        <v>0</v>
      </c>
      <c r="KV180" s="129">
        <v>0</v>
      </c>
      <c r="KW180" s="130">
        <f t="shared" si="1280"/>
        <v>0</v>
      </c>
      <c r="KX180" s="131">
        <f t="shared" si="1281"/>
        <v>1</v>
      </c>
      <c r="KY180" s="132">
        <f t="shared" si="1282"/>
        <v>1315.1177526000001</v>
      </c>
      <c r="KZ180" s="125" t="str">
        <f t="shared" si="1283"/>
        <v>AI-08</v>
      </c>
      <c r="LA180" s="125">
        <f>AM180</f>
        <v>0</v>
      </c>
      <c r="LB180" s="121">
        <v>1315.1177526000001</v>
      </c>
      <c r="LC180" s="100">
        <v>0</v>
      </c>
      <c r="LD180" s="88">
        <v>0</v>
      </c>
      <c r="LE180" s="3">
        <v>0</v>
      </c>
      <c r="LF180" s="88">
        <v>0</v>
      </c>
      <c r="LG180" s="23">
        <f t="shared" si="1284"/>
        <v>0</v>
      </c>
      <c r="LH180" s="68">
        <f t="shared" si="1285"/>
        <v>0</v>
      </c>
      <c r="LI180" s="68">
        <f t="shared" si="1286"/>
        <v>0</v>
      </c>
      <c r="LJ180" s="62">
        <f t="shared" si="1287"/>
        <v>0</v>
      </c>
      <c r="LK180" s="23" t="s">
        <v>646</v>
      </c>
      <c r="LL180" s="23">
        <v>0</v>
      </c>
      <c r="LM180" s="68">
        <v>0</v>
      </c>
      <c r="LN180" s="62">
        <f t="shared" si="1288"/>
        <v>0</v>
      </c>
      <c r="LO180" s="34">
        <f t="shared" si="1289"/>
        <v>0</v>
      </c>
      <c r="LP180" s="143" t="str">
        <f t="shared" si="1290"/>
        <v>AI-08</v>
      </c>
      <c r="LQ180" s="146">
        <f>BU180</f>
        <v>26978</v>
      </c>
      <c r="LR180" s="143" t="str">
        <f t="shared" si="1291"/>
        <v>FBA79013</v>
      </c>
      <c r="LS180" s="17">
        <v>1315.1177526000001</v>
      </c>
      <c r="LT180" s="3">
        <v>0</v>
      </c>
      <c r="LU180" s="32">
        <f t="shared" si="1292"/>
        <v>0</v>
      </c>
      <c r="LV180" s="3">
        <v>1</v>
      </c>
      <c r="LW180" s="32">
        <f t="shared" si="1293"/>
        <v>1315.1177526000001</v>
      </c>
      <c r="LX180" s="3">
        <v>0</v>
      </c>
      <c r="LY180" s="32">
        <f t="shared" si="1294"/>
        <v>0</v>
      </c>
      <c r="LZ180" s="3">
        <v>0</v>
      </c>
      <c r="MA180" s="32">
        <f t="shared" si="1295"/>
        <v>0</v>
      </c>
      <c r="MB180" s="58">
        <v>0</v>
      </c>
      <c r="MC180" s="59">
        <f t="shared" si="1296"/>
        <v>0</v>
      </c>
      <c r="MD180" s="58">
        <v>0</v>
      </c>
      <c r="ME180" s="59">
        <f t="shared" si="1297"/>
        <v>0</v>
      </c>
      <c r="MF180" s="58">
        <v>0</v>
      </c>
      <c r="MG180" s="59">
        <f t="shared" si="1298"/>
        <v>0</v>
      </c>
      <c r="MH180" s="42">
        <f t="shared" si="1299"/>
        <v>1</v>
      </c>
      <c r="MI180" s="10">
        <f t="shared" si="1300"/>
        <v>1315.1177526000001</v>
      </c>
      <c r="MJ180" s="36" t="str">
        <f t="shared" si="1301"/>
        <v>AI-08</v>
      </c>
      <c r="MK180" s="98" t="s">
        <v>294</v>
      </c>
      <c r="ML180" s="17">
        <v>1315.1177526000001</v>
      </c>
      <c r="MM180" s="100">
        <v>0</v>
      </c>
      <c r="MN180" s="88">
        <v>0</v>
      </c>
      <c r="MO180" s="3">
        <v>0</v>
      </c>
      <c r="MP180" s="88">
        <v>0</v>
      </c>
      <c r="MQ180" s="23">
        <f t="shared" si="1302"/>
        <v>0</v>
      </c>
      <c r="MR180" s="68">
        <f t="shared" si="1303"/>
        <v>0</v>
      </c>
      <c r="MS180" s="68">
        <f t="shared" si="1304"/>
        <v>0</v>
      </c>
      <c r="MT180" s="62">
        <f t="shared" si="1305"/>
        <v>0</v>
      </c>
      <c r="MU180" s="23" t="s">
        <v>646</v>
      </c>
      <c r="MV180" s="23">
        <v>0</v>
      </c>
      <c r="MW180" s="68">
        <v>0</v>
      </c>
      <c r="MX180" s="62">
        <f t="shared" si="1306"/>
        <v>0</v>
      </c>
      <c r="MY180" s="34">
        <f t="shared" si="1307"/>
        <v>0</v>
      </c>
      <c r="MZ180" s="143" t="str">
        <f t="shared" si="1308"/>
        <v>AI-08</v>
      </c>
      <c r="NA180" s="143" t="str">
        <f t="shared" si="1309"/>
        <v>B0CH4TDGPG</v>
      </c>
      <c r="NB180" s="143" t="str">
        <f t="shared" si="1310"/>
        <v>FBA79013</v>
      </c>
      <c r="NC180" s="17">
        <f t="shared" si="1311"/>
        <v>1315.1177526000001</v>
      </c>
      <c r="ND180" s="3">
        <v>0</v>
      </c>
      <c r="NE180" s="32">
        <f t="shared" si="1312"/>
        <v>0</v>
      </c>
      <c r="NF180" s="3">
        <v>1</v>
      </c>
      <c r="NG180" s="32">
        <f t="shared" si="1313"/>
        <v>1315.1177526000001</v>
      </c>
      <c r="NH180" s="3">
        <v>0</v>
      </c>
      <c r="NI180" s="32">
        <f t="shared" si="1314"/>
        <v>0</v>
      </c>
      <c r="NJ180" s="3">
        <v>0</v>
      </c>
      <c r="NK180" s="32">
        <f t="shared" si="1315"/>
        <v>0</v>
      </c>
      <c r="NL180" s="58">
        <v>0</v>
      </c>
      <c r="NM180" s="59">
        <f t="shared" si="1316"/>
        <v>0</v>
      </c>
      <c r="NN180" s="58">
        <v>0</v>
      </c>
      <c r="NO180" s="59">
        <f t="shared" si="1317"/>
        <v>0</v>
      </c>
      <c r="NP180" s="58">
        <v>0</v>
      </c>
      <c r="NQ180" s="59">
        <f t="shared" si="1318"/>
        <v>0</v>
      </c>
      <c r="NR180" s="42">
        <f t="shared" si="1319"/>
        <v>1</v>
      </c>
      <c r="NS180" s="92">
        <f t="shared" si="1320"/>
        <v>1315.1177526000001</v>
      </c>
      <c r="NT180" s="141">
        <v>0</v>
      </c>
      <c r="NU180" s="36" t="str">
        <f t="shared" si="1321"/>
        <v>AI-08</v>
      </c>
      <c r="NV180" s="98" t="s">
        <v>294</v>
      </c>
      <c r="NW180" s="17">
        <v>1315.1177526000001</v>
      </c>
      <c r="NX180" s="100">
        <v>0</v>
      </c>
      <c r="NY180" s="88">
        <v>0</v>
      </c>
      <c r="NZ180" s="3">
        <v>0</v>
      </c>
      <c r="OA180" s="88">
        <v>0</v>
      </c>
      <c r="OB180" s="23">
        <f t="shared" si="1322"/>
        <v>0</v>
      </c>
      <c r="OC180" s="68">
        <f t="shared" si="1323"/>
        <v>0</v>
      </c>
      <c r="OD180" s="68">
        <f t="shared" si="1324"/>
        <v>0</v>
      </c>
      <c r="OE180" s="62">
        <f t="shared" si="1325"/>
        <v>0</v>
      </c>
      <c r="OF180" s="23" t="s">
        <v>646</v>
      </c>
      <c r="OG180" s="23">
        <v>0</v>
      </c>
      <c r="OH180" s="68">
        <v>0</v>
      </c>
      <c r="OI180" s="62">
        <f t="shared" si="1326"/>
        <v>0</v>
      </c>
      <c r="OJ180" s="34">
        <f t="shared" si="1327"/>
        <v>0</v>
      </c>
      <c r="OK180" s="143" t="str">
        <f t="shared" si="1328"/>
        <v>AI-08</v>
      </c>
      <c r="OL180" s="143" t="str">
        <f t="shared" si="1329"/>
        <v>B0CH4TDGPG</v>
      </c>
      <c r="OM180" s="143" t="str">
        <f t="shared" si="1330"/>
        <v>FBA79013</v>
      </c>
      <c r="ON180" s="17">
        <f t="shared" si="1331"/>
        <v>1315.1177526000001</v>
      </c>
      <c r="OO180" s="3">
        <v>0</v>
      </c>
      <c r="OP180" s="32">
        <f t="shared" si="1332"/>
        <v>0</v>
      </c>
      <c r="OQ180" s="3">
        <v>1</v>
      </c>
      <c r="OR180" s="32">
        <f t="shared" si="1333"/>
        <v>1315.1177526000001</v>
      </c>
      <c r="OS180" s="3">
        <v>0</v>
      </c>
      <c r="OT180" s="32">
        <f t="shared" si="1334"/>
        <v>0</v>
      </c>
      <c r="OU180" s="3">
        <v>0</v>
      </c>
      <c r="OV180" s="32">
        <f t="shared" si="1335"/>
        <v>0</v>
      </c>
      <c r="OW180" s="58">
        <v>0</v>
      </c>
      <c r="OX180" s="59">
        <f t="shared" si="1336"/>
        <v>0</v>
      </c>
      <c r="OY180" s="58">
        <v>0</v>
      </c>
      <c r="OZ180" s="59">
        <f t="shared" si="1337"/>
        <v>0</v>
      </c>
      <c r="PA180" s="58">
        <v>0</v>
      </c>
      <c r="PB180" s="59">
        <f t="shared" si="1338"/>
        <v>0</v>
      </c>
      <c r="PC180" s="42">
        <f t="shared" si="1339"/>
        <v>1</v>
      </c>
      <c r="PD180" s="92">
        <f t="shared" si="1340"/>
        <v>1315.1177526000001</v>
      </c>
      <c r="PE180" s="141">
        <v>0</v>
      </c>
      <c r="PF180" s="36" t="str">
        <f t="shared" si="1341"/>
        <v>AI-08</v>
      </c>
      <c r="PG180" s="98" t="s">
        <v>294</v>
      </c>
      <c r="PH180" s="17">
        <v>1315.1177526000001</v>
      </c>
      <c r="PI180" s="100">
        <v>0</v>
      </c>
      <c r="PJ180" s="88">
        <v>0</v>
      </c>
      <c r="PK180" s="3">
        <v>0</v>
      </c>
      <c r="PL180" s="88">
        <v>0</v>
      </c>
      <c r="PM180" s="23">
        <f t="shared" si="1342"/>
        <v>0</v>
      </c>
      <c r="PN180" s="68">
        <f t="shared" si="1343"/>
        <v>0</v>
      </c>
      <c r="PO180" s="68">
        <f t="shared" si="1344"/>
        <v>0</v>
      </c>
      <c r="PP180" s="62">
        <f t="shared" si="1345"/>
        <v>0</v>
      </c>
      <c r="PQ180" s="23" t="s">
        <v>646</v>
      </c>
      <c r="PR180" s="23">
        <v>0</v>
      </c>
      <c r="PS180" s="68">
        <v>0</v>
      </c>
      <c r="PT180" s="62">
        <f t="shared" si="1346"/>
        <v>0</v>
      </c>
      <c r="PU180" s="34">
        <f t="shared" si="1347"/>
        <v>0</v>
      </c>
      <c r="PV180" s="143" t="str">
        <f t="shared" si="1348"/>
        <v>AI-08</v>
      </c>
      <c r="PW180" s="143" t="str">
        <f t="shared" si="1349"/>
        <v>B0CH4TDGPG</v>
      </c>
      <c r="PX180" s="143" t="str">
        <f t="shared" si="1350"/>
        <v>FBA79013</v>
      </c>
      <c r="PY180" s="17">
        <f t="shared" si="1351"/>
        <v>1315.1177526000001</v>
      </c>
      <c r="PZ180" s="3">
        <v>0</v>
      </c>
      <c r="QA180" s="32">
        <f t="shared" si="1352"/>
        <v>0</v>
      </c>
      <c r="QB180" s="3"/>
      <c r="QC180" s="32">
        <f t="shared" si="1353"/>
        <v>0</v>
      </c>
      <c r="QD180" s="3">
        <v>0</v>
      </c>
      <c r="QE180" s="32">
        <f t="shared" si="1354"/>
        <v>0</v>
      </c>
      <c r="QF180" s="3">
        <v>0</v>
      </c>
      <c r="QG180" s="32">
        <f t="shared" si="1355"/>
        <v>0</v>
      </c>
      <c r="QH180" s="58">
        <v>0</v>
      </c>
      <c r="QI180" s="59">
        <f t="shared" si="1356"/>
        <v>0</v>
      </c>
      <c r="QJ180" s="58">
        <v>0</v>
      </c>
      <c r="QK180" s="59">
        <f t="shared" si="1357"/>
        <v>0</v>
      </c>
      <c r="QL180" s="58">
        <v>0</v>
      </c>
      <c r="QM180" s="59">
        <f t="shared" si="1358"/>
        <v>0</v>
      </c>
      <c r="QN180" s="42">
        <f t="shared" si="1359"/>
        <v>0</v>
      </c>
      <c r="QO180" s="92">
        <f t="shared" si="1360"/>
        <v>0</v>
      </c>
      <c r="QP180" s="141">
        <v>0</v>
      </c>
      <c r="QQ180" s="36" t="str">
        <f t="shared" si="1361"/>
        <v>AI-08</v>
      </c>
      <c r="QR180" s="98" t="s">
        <v>294</v>
      </c>
      <c r="QS180" s="17">
        <v>1315.1177526000001</v>
      </c>
      <c r="QT180" s="100">
        <v>0</v>
      </c>
      <c r="QU180" s="88">
        <v>0</v>
      </c>
      <c r="QV180" s="3">
        <v>0</v>
      </c>
      <c r="QW180" s="88">
        <v>0</v>
      </c>
      <c r="QX180" s="23">
        <f t="shared" si="1139"/>
        <v>0</v>
      </c>
      <c r="QY180" s="68">
        <f t="shared" si="1140"/>
        <v>0</v>
      </c>
      <c r="QZ180" s="68">
        <f t="shared" si="1141"/>
        <v>0</v>
      </c>
      <c r="RA180" s="62">
        <f t="shared" si="1142"/>
        <v>0</v>
      </c>
      <c r="RB180" s="23" t="s">
        <v>646</v>
      </c>
      <c r="RC180" s="23">
        <v>0</v>
      </c>
      <c r="RD180" s="68">
        <v>0</v>
      </c>
      <c r="RE180" s="62">
        <f t="shared" si="1143"/>
        <v>0</v>
      </c>
      <c r="RF180" s="34">
        <f t="shared" si="1144"/>
        <v>0</v>
      </c>
      <c r="RG180" s="143" t="str">
        <f t="shared" si="1145"/>
        <v>AI-08</v>
      </c>
      <c r="RH180" s="143" t="str">
        <f t="shared" si="1146"/>
        <v>B0CH4TDGPG</v>
      </c>
      <c r="RI180" s="143" t="str">
        <f t="shared" si="1147"/>
        <v>FBA79013</v>
      </c>
      <c r="RJ180" s="17">
        <f t="shared" si="1148"/>
        <v>1315.1177526000001</v>
      </c>
      <c r="RK180" s="3">
        <v>0</v>
      </c>
      <c r="RL180" s="32">
        <f t="shared" si="1149"/>
        <v>0</v>
      </c>
      <c r="RM180" s="3">
        <v>1</v>
      </c>
      <c r="RN180" s="32">
        <f t="shared" si="1150"/>
        <v>1315.1177526000001</v>
      </c>
      <c r="RO180" s="3">
        <v>0</v>
      </c>
      <c r="RP180" s="32">
        <f t="shared" si="1151"/>
        <v>0</v>
      </c>
      <c r="RQ180" s="3">
        <v>0</v>
      </c>
      <c r="RR180" s="32">
        <f t="shared" si="1152"/>
        <v>0</v>
      </c>
      <c r="RS180" s="58">
        <v>0</v>
      </c>
      <c r="RT180" s="59">
        <f t="shared" si="1153"/>
        <v>0</v>
      </c>
      <c r="RU180" s="58">
        <v>0</v>
      </c>
      <c r="RV180" s="59">
        <f t="shared" si="1154"/>
        <v>0</v>
      </c>
      <c r="RW180" s="58">
        <v>0</v>
      </c>
      <c r="RX180" s="59">
        <f t="shared" si="1155"/>
        <v>0</v>
      </c>
      <c r="RY180" s="42">
        <f t="shared" si="1156"/>
        <v>1</v>
      </c>
      <c r="RZ180" s="92">
        <f t="shared" si="1157"/>
        <v>1315.1177526000001</v>
      </c>
      <c r="SA180" s="141">
        <v>0</v>
      </c>
      <c r="SB180" s="36" t="str">
        <f t="shared" si="1158"/>
        <v>AI-08</v>
      </c>
      <c r="SC180" s="98" t="s">
        <v>294</v>
      </c>
      <c r="SD180" s="17">
        <f t="shared" si="1159"/>
        <v>1315.1177526000001</v>
      </c>
      <c r="SE180" s="100">
        <v>0</v>
      </c>
      <c r="SF180" s="88">
        <v>0</v>
      </c>
      <c r="SG180" s="3">
        <v>0</v>
      </c>
      <c r="SH180" s="88">
        <v>0</v>
      </c>
      <c r="SI180" s="23">
        <f t="shared" si="1096"/>
        <v>0</v>
      </c>
      <c r="SJ180" s="68">
        <f t="shared" si="1097"/>
        <v>0</v>
      </c>
      <c r="SK180" s="68">
        <f t="shared" si="1098"/>
        <v>0</v>
      </c>
      <c r="SL180" s="62">
        <f t="shared" si="1099"/>
        <v>0</v>
      </c>
      <c r="SM180" s="23">
        <v>0</v>
      </c>
      <c r="SN180" s="23">
        <v>0</v>
      </c>
      <c r="SO180" s="68">
        <v>0</v>
      </c>
      <c r="SP180" s="62">
        <f t="shared" si="1100"/>
        <v>0</v>
      </c>
      <c r="SQ180" s="34">
        <f t="shared" si="1101"/>
        <v>0</v>
      </c>
      <c r="SR180" s="143" t="str">
        <f t="shared" si="1102"/>
        <v>AI-08</v>
      </c>
      <c r="SS180" s="143" t="str">
        <f t="shared" si="1103"/>
        <v>B0CH4TDGPG</v>
      </c>
      <c r="ST180" s="143" t="str">
        <f t="shared" si="1104"/>
        <v>FBA79013</v>
      </c>
      <c r="SU180" s="17">
        <f t="shared" si="1105"/>
        <v>1315.1177526000001</v>
      </c>
      <c r="SV180" s="3">
        <v>0</v>
      </c>
      <c r="SW180" s="32">
        <f t="shared" si="1106"/>
        <v>0</v>
      </c>
      <c r="SX180" s="3">
        <v>1</v>
      </c>
      <c r="SY180" s="32">
        <f t="shared" si="1107"/>
        <v>1315.1177526000001</v>
      </c>
      <c r="SZ180" s="3">
        <v>0</v>
      </c>
      <c r="TA180" s="32">
        <f t="shared" si="1108"/>
        <v>0</v>
      </c>
      <c r="TB180" s="3">
        <v>0</v>
      </c>
      <c r="TC180" s="32">
        <f t="shared" si="1109"/>
        <v>0</v>
      </c>
      <c r="TD180" s="58">
        <v>0</v>
      </c>
      <c r="TE180" s="59">
        <f t="shared" si="1110"/>
        <v>0</v>
      </c>
      <c r="TF180" s="58">
        <v>0</v>
      </c>
      <c r="TG180" s="59">
        <f t="shared" si="1111"/>
        <v>0</v>
      </c>
      <c r="TH180" s="58">
        <v>0</v>
      </c>
      <c r="TI180" s="59">
        <f t="shared" si="1112"/>
        <v>0</v>
      </c>
      <c r="TJ180" s="42">
        <f t="shared" si="1113"/>
        <v>1</v>
      </c>
      <c r="TK180" s="92">
        <f t="shared" si="1114"/>
        <v>1315.1177526000001</v>
      </c>
      <c r="TL180" s="141">
        <v>0</v>
      </c>
      <c r="TM180" s="36" t="str">
        <f t="shared" si="1115"/>
        <v>AI-08</v>
      </c>
      <c r="TN180" s="98" t="s">
        <v>294</v>
      </c>
      <c r="TO180" s="17">
        <f t="shared" si="1116"/>
        <v>1315.1177526000001</v>
      </c>
      <c r="TP180" s="100">
        <v>0</v>
      </c>
      <c r="TQ180" s="88">
        <v>0</v>
      </c>
      <c r="TR180" s="3">
        <v>0</v>
      </c>
      <c r="TS180" s="88">
        <v>0</v>
      </c>
      <c r="TT180" s="23">
        <f t="shared" si="1117"/>
        <v>0</v>
      </c>
      <c r="TU180" s="68">
        <f t="shared" si="1118"/>
        <v>0</v>
      </c>
      <c r="TV180" s="68">
        <f t="shared" si="1119"/>
        <v>0</v>
      </c>
      <c r="TW180" s="62">
        <f t="shared" si="1120"/>
        <v>0</v>
      </c>
      <c r="TX180" s="23">
        <v>0</v>
      </c>
      <c r="TY180" s="23">
        <v>0</v>
      </c>
      <c r="TZ180" s="68">
        <v>0</v>
      </c>
      <c r="UA180" s="62">
        <f t="shared" si="1121"/>
        <v>0</v>
      </c>
      <c r="UB180" s="34">
        <f t="shared" si="1122"/>
        <v>0</v>
      </c>
      <c r="UC180" s="143" t="str">
        <f t="shared" si="1123"/>
        <v>AI-08</v>
      </c>
      <c r="UD180" s="143" t="str">
        <f t="shared" si="1124"/>
        <v>B0CH4TDGPG</v>
      </c>
      <c r="UE180" s="143" t="str">
        <f t="shared" si="1125"/>
        <v>FBA79013</v>
      </c>
      <c r="UF180" s="17">
        <f t="shared" si="1126"/>
        <v>1315.1177526000001</v>
      </c>
      <c r="UG180" s="3">
        <v>0</v>
      </c>
      <c r="UH180" s="32">
        <f t="shared" si="1127"/>
        <v>0</v>
      </c>
      <c r="UI180" s="3">
        <v>1</v>
      </c>
      <c r="UJ180" s="32">
        <f t="shared" si="1128"/>
        <v>1315.1177526000001</v>
      </c>
      <c r="UK180" s="3">
        <v>0</v>
      </c>
      <c r="UL180" s="32">
        <f t="shared" si="1129"/>
        <v>0</v>
      </c>
      <c r="UM180" s="3">
        <v>0</v>
      </c>
      <c r="UN180" s="32">
        <f t="shared" si="1130"/>
        <v>0</v>
      </c>
      <c r="UO180" s="58">
        <v>0</v>
      </c>
      <c r="UP180" s="59">
        <f t="shared" si="1131"/>
        <v>0</v>
      </c>
      <c r="UQ180" s="58">
        <v>0</v>
      </c>
      <c r="UR180" s="59">
        <f t="shared" si="1132"/>
        <v>0</v>
      </c>
      <c r="US180" s="58">
        <v>0</v>
      </c>
      <c r="UT180" s="59">
        <f t="shared" si="1133"/>
        <v>0</v>
      </c>
      <c r="UU180" s="42">
        <f t="shared" si="1134"/>
        <v>1</v>
      </c>
      <c r="UV180" s="92">
        <f t="shared" si="1135"/>
        <v>1315.1177526000001</v>
      </c>
      <c r="UW180" s="141">
        <v>0</v>
      </c>
      <c r="UX180" s="36" t="str">
        <f t="shared" si="1136"/>
        <v>AI-08</v>
      </c>
      <c r="UY180" s="98" t="s">
        <v>294</v>
      </c>
      <c r="UZ180" s="17">
        <f t="shared" si="1137"/>
        <v>1315.1177526000001</v>
      </c>
      <c r="VA180" s="100">
        <v>0</v>
      </c>
      <c r="VB180" s="88">
        <v>0</v>
      </c>
      <c r="VC180" s="3">
        <v>0</v>
      </c>
      <c r="VD180" s="88">
        <v>0</v>
      </c>
      <c r="VE180" s="23">
        <f t="shared" si="1048"/>
        <v>0</v>
      </c>
      <c r="VF180" s="68">
        <f t="shared" si="1049"/>
        <v>0</v>
      </c>
      <c r="VG180" s="68">
        <f t="shared" si="1050"/>
        <v>0</v>
      </c>
      <c r="VH180" s="62">
        <f t="shared" si="1051"/>
        <v>0</v>
      </c>
      <c r="VI180" s="23">
        <v>0</v>
      </c>
      <c r="VJ180" s="23">
        <v>0</v>
      </c>
      <c r="VK180" s="68">
        <v>0</v>
      </c>
      <c r="VL180" s="62">
        <f t="shared" si="1138"/>
        <v>0</v>
      </c>
      <c r="VM180" s="34">
        <f t="shared" si="1052"/>
        <v>0</v>
      </c>
      <c r="VN180" s="143" t="str">
        <f t="shared" si="1044"/>
        <v>AI-08</v>
      </c>
      <c r="VO180" s="143" t="str">
        <f t="shared" si="1045"/>
        <v>B0CH4TDGPG</v>
      </c>
      <c r="VP180" s="143" t="str">
        <f t="shared" si="1046"/>
        <v>FBA79013</v>
      </c>
      <c r="VQ180" s="17">
        <f t="shared" si="1053"/>
        <v>1315.1177526000001</v>
      </c>
      <c r="VR180" s="3">
        <v>0</v>
      </c>
      <c r="VS180" s="32">
        <f t="shared" si="1054"/>
        <v>0</v>
      </c>
      <c r="VT180" s="3">
        <v>1</v>
      </c>
      <c r="VU180" s="32">
        <f t="shared" si="1055"/>
        <v>1315.1177526000001</v>
      </c>
      <c r="VV180" s="3">
        <v>0</v>
      </c>
      <c r="VW180" s="32">
        <f t="shared" si="1056"/>
        <v>0</v>
      </c>
      <c r="VX180" s="3">
        <v>0</v>
      </c>
      <c r="VY180" s="32">
        <f t="shared" si="1057"/>
        <v>0</v>
      </c>
      <c r="VZ180" s="58">
        <v>0</v>
      </c>
      <c r="WA180" s="59">
        <f t="shared" si="1058"/>
        <v>0</v>
      </c>
      <c r="WB180" s="58">
        <v>0</v>
      </c>
      <c r="WC180" s="59">
        <f t="shared" si="1059"/>
        <v>0</v>
      </c>
      <c r="WD180" s="58">
        <v>0</v>
      </c>
      <c r="WE180" s="59">
        <f t="shared" si="1060"/>
        <v>0</v>
      </c>
      <c r="WF180" s="42">
        <f t="shared" si="1061"/>
        <v>1</v>
      </c>
      <c r="WG180" s="92">
        <f t="shared" si="1062"/>
        <v>1315.1177526000001</v>
      </c>
      <c r="WH180" s="141">
        <v>0</v>
      </c>
      <c r="WI180" s="36" t="str">
        <f t="shared" si="1047"/>
        <v>AI-08</v>
      </c>
      <c r="WJ180" s="98" t="s">
        <v>294</v>
      </c>
      <c r="WK180" s="17">
        <f t="shared" si="1063"/>
        <v>1315.1177526000001</v>
      </c>
    </row>
    <row r="181" spans="1:609">
      <c r="A181" s="157" t="s">
        <v>52</v>
      </c>
      <c r="B181" s="157" t="s">
        <v>51</v>
      </c>
      <c r="C181" s="152" t="s">
        <v>294</v>
      </c>
      <c r="D181" s="150" t="s">
        <v>669</v>
      </c>
      <c r="E181" s="155" t="s">
        <v>219</v>
      </c>
      <c r="F181" s="165" t="s">
        <v>292</v>
      </c>
      <c r="G181" s="165" t="s">
        <v>317</v>
      </c>
      <c r="H181" s="159" t="s">
        <v>479</v>
      </c>
      <c r="I181" s="159" t="s">
        <v>438</v>
      </c>
      <c r="J181" s="187">
        <v>234.28777592352941</v>
      </c>
      <c r="K181" s="135" t="s">
        <v>193</v>
      </c>
      <c r="L181" s="136">
        <v>0</v>
      </c>
      <c r="M181" s="120">
        <v>0</v>
      </c>
      <c r="N181" s="137">
        <v>0</v>
      </c>
      <c r="O181" s="120">
        <v>0</v>
      </c>
      <c r="P181" s="122">
        <f t="shared" si="1160"/>
        <v>0</v>
      </c>
      <c r="Q181" s="136">
        <v>0</v>
      </c>
      <c r="R181" s="120">
        <v>0</v>
      </c>
      <c r="S181" s="138">
        <v>0</v>
      </c>
      <c r="T181" s="120">
        <v>0</v>
      </c>
      <c r="U181" s="122">
        <f t="shared" si="1161"/>
        <v>0</v>
      </c>
      <c r="V181" s="136">
        <v>0.96150000000000002</v>
      </c>
      <c r="W181" s="120">
        <v>0</v>
      </c>
      <c r="X181" s="120">
        <v>0</v>
      </c>
      <c r="Y181" s="120">
        <v>0</v>
      </c>
      <c r="Z181" s="122">
        <f t="shared" si="1162"/>
        <v>0</v>
      </c>
      <c r="AA181" s="116">
        <f t="shared" si="1163"/>
        <v>0</v>
      </c>
      <c r="AB181" s="136">
        <v>1</v>
      </c>
      <c r="AC181" s="120">
        <v>0</v>
      </c>
      <c r="AD181" s="120">
        <v>0</v>
      </c>
      <c r="AE181" s="120">
        <v>0</v>
      </c>
      <c r="AF181" s="122">
        <f t="shared" si="1164"/>
        <v>0</v>
      </c>
      <c r="AG181" s="116">
        <f t="shared" si="1165"/>
        <v>0</v>
      </c>
      <c r="AH181" s="114">
        <v>1</v>
      </c>
      <c r="AI181" s="120">
        <v>0</v>
      </c>
      <c r="AJ181" s="120">
        <v>0</v>
      </c>
      <c r="AK181" s="120">
        <v>1</v>
      </c>
      <c r="AL181" s="122">
        <f t="shared" si="1166"/>
        <v>1</v>
      </c>
      <c r="AM181" s="116">
        <f t="shared" si="1167"/>
        <v>8.4889643463497452E-4</v>
      </c>
      <c r="AN181" s="114">
        <v>1</v>
      </c>
      <c r="AO181" s="120">
        <v>0</v>
      </c>
      <c r="AP181" s="120">
        <v>3</v>
      </c>
      <c r="AQ181" s="122">
        <f t="shared" si="1168"/>
        <v>3</v>
      </c>
      <c r="AR181" s="123" t="e">
        <f>AQ181*#REF!</f>
        <v>#REF!</v>
      </c>
      <c r="AS181" s="116" t="e">
        <f t="shared" si="1169"/>
        <v>#REF!</v>
      </c>
      <c r="AT181" s="114">
        <v>1</v>
      </c>
      <c r="AU181" s="120">
        <v>0</v>
      </c>
      <c r="AV181" s="120">
        <v>1</v>
      </c>
      <c r="AW181" s="122">
        <f t="shared" si="1170"/>
        <v>1</v>
      </c>
      <c r="AX181" s="123" t="e">
        <f>AW181*#REF!</f>
        <v>#REF!</v>
      </c>
      <c r="AY181" s="116" t="e">
        <f t="shared" si="1171"/>
        <v>#REF!</v>
      </c>
      <c r="AZ181" s="114">
        <v>1</v>
      </c>
      <c r="BA181" s="120">
        <v>0</v>
      </c>
      <c r="BB181" s="120">
        <v>1</v>
      </c>
      <c r="BC181" s="122">
        <f t="shared" si="1172"/>
        <v>1</v>
      </c>
      <c r="BD181" s="123" t="e">
        <f>BC181*#REF!</f>
        <v>#REF!</v>
      </c>
      <c r="BE181" s="116" t="e">
        <f t="shared" si="1173"/>
        <v>#REF!</v>
      </c>
      <c r="BF181" s="114">
        <v>0.99409999999999998</v>
      </c>
      <c r="BG181" s="120">
        <v>0</v>
      </c>
      <c r="BH181" s="120">
        <v>6</v>
      </c>
      <c r="BI181" s="122">
        <f t="shared" si="1174"/>
        <v>6</v>
      </c>
      <c r="BJ181" s="123" t="e">
        <f>BI181*#REF!</f>
        <v>#REF!</v>
      </c>
      <c r="BK181" s="115" t="e">
        <f t="shared" si="1175"/>
        <v>#REF!</v>
      </c>
      <c r="BL181" s="114">
        <v>0.99150000000000005</v>
      </c>
      <c r="BM181" s="120">
        <v>0</v>
      </c>
      <c r="BN181" s="120">
        <v>7</v>
      </c>
      <c r="BO181" s="122">
        <f t="shared" si="1176"/>
        <v>7</v>
      </c>
      <c r="BP181" s="123" t="e">
        <f>BO181*#REF!</f>
        <v>#REF!</v>
      </c>
      <c r="BQ181" s="115" t="e">
        <f t="shared" si="1177"/>
        <v>#REF!</v>
      </c>
      <c r="BR181" s="114">
        <v>1</v>
      </c>
      <c r="BS181" s="120">
        <v>0</v>
      </c>
      <c r="BT181" s="120">
        <v>14</v>
      </c>
      <c r="BU181" s="120">
        <v>6526</v>
      </c>
      <c r="BV181" s="120">
        <v>0</v>
      </c>
      <c r="BW181" s="120">
        <v>0</v>
      </c>
      <c r="BX181" s="120">
        <v>2</v>
      </c>
      <c r="BY181" s="120">
        <v>520</v>
      </c>
      <c r="BZ181" s="122">
        <f t="shared" si="1178"/>
        <v>16</v>
      </c>
      <c r="CA181" s="122">
        <f t="shared" si="1179"/>
        <v>7046</v>
      </c>
      <c r="CB181" s="115">
        <f t="shared" si="1180"/>
        <v>8.6113020741422207E-4</v>
      </c>
      <c r="CC181" s="123" t="e">
        <f>BZ181*#REF!</f>
        <v>#REF!</v>
      </c>
      <c r="CD181" s="120">
        <v>4</v>
      </c>
      <c r="CE181" s="120">
        <v>1836</v>
      </c>
      <c r="CF181" s="120">
        <v>0</v>
      </c>
      <c r="CG181" s="120">
        <v>0</v>
      </c>
      <c r="CH181" s="120">
        <v>2</v>
      </c>
      <c r="CI181" s="120">
        <v>520</v>
      </c>
      <c r="CJ181" s="122">
        <f t="shared" si="1181"/>
        <v>6</v>
      </c>
      <c r="CK181" s="122">
        <f t="shared" si="1182"/>
        <v>2356</v>
      </c>
      <c r="CL181" s="116">
        <f t="shared" si="1183"/>
        <v>3.180144726982726E-4</v>
      </c>
      <c r="CM181" s="123" t="e">
        <f>CJ181*#REF!</f>
        <v>#REF!</v>
      </c>
      <c r="CN181" s="120">
        <v>4</v>
      </c>
      <c r="CO181" s="120">
        <v>1497.05</v>
      </c>
      <c r="CP181" s="120">
        <v>0</v>
      </c>
      <c r="CQ181" s="120">
        <v>0</v>
      </c>
      <c r="CR181" s="120">
        <v>0</v>
      </c>
      <c r="CS181" s="120">
        <v>0</v>
      </c>
      <c r="CT181" s="122">
        <f t="shared" si="1184"/>
        <v>4</v>
      </c>
      <c r="CU181" s="122">
        <f t="shared" si="1185"/>
        <v>1497.05</v>
      </c>
      <c r="CV181" s="116">
        <f t="shared" si="1186"/>
        <v>2.1157438979782969E-4</v>
      </c>
      <c r="CW181" s="123" t="e">
        <f>CT181*#REF!</f>
        <v>#REF!</v>
      </c>
      <c r="CX181" s="120">
        <v>0</v>
      </c>
      <c r="CY181" s="120">
        <v>0</v>
      </c>
      <c r="CZ181" s="120">
        <v>0</v>
      </c>
      <c r="DA181" s="120">
        <v>0</v>
      </c>
      <c r="DB181" s="122">
        <f t="shared" si="1187"/>
        <v>0</v>
      </c>
      <c r="DC181" s="122">
        <f t="shared" si="1188"/>
        <v>0</v>
      </c>
      <c r="DD181" s="116">
        <f t="shared" si="1189"/>
        <v>0</v>
      </c>
      <c r="DE181" s="122">
        <v>96</v>
      </c>
      <c r="DF181" s="122">
        <v>0</v>
      </c>
      <c r="DG181" s="122">
        <v>0</v>
      </c>
      <c r="DH181" s="123" t="e">
        <f>DB181*#REF!</f>
        <v>#REF!</v>
      </c>
      <c r="DI181" s="120">
        <v>5</v>
      </c>
      <c r="DJ181" s="120">
        <v>2064</v>
      </c>
      <c r="DK181" s="120">
        <v>0</v>
      </c>
      <c r="DL181" s="120">
        <v>0</v>
      </c>
      <c r="DM181" s="122">
        <f t="shared" si="1190"/>
        <v>5</v>
      </c>
      <c r="DN181" s="122">
        <f t="shared" si="1191"/>
        <v>2064</v>
      </c>
      <c r="DO181" s="122">
        <f t="shared" si="1192"/>
        <v>1749.1525423728815</v>
      </c>
      <c r="DP181" s="116">
        <f t="shared" si="1193"/>
        <v>2.3640616285851502E-4</v>
      </c>
      <c r="DQ181" s="122">
        <v>116</v>
      </c>
      <c r="DR181" s="122">
        <v>5</v>
      </c>
      <c r="DS181" s="122">
        <v>1965</v>
      </c>
      <c r="DT181" s="116">
        <f t="shared" si="1194"/>
        <v>1.961507962681182E-4</v>
      </c>
      <c r="DU181" s="123" t="e">
        <f>DM181*#REF!</f>
        <v>#REF!</v>
      </c>
      <c r="DV181" s="116" t="e">
        <f t="shared" si="1195"/>
        <v>#DIV/0!</v>
      </c>
      <c r="DW181" s="116" t="e">
        <f t="shared" si="1196"/>
        <v>#DIV/0!</v>
      </c>
      <c r="DX181" s="123">
        <v>0</v>
      </c>
      <c r="DY181" s="122">
        <v>0</v>
      </c>
      <c r="DZ181" s="123">
        <v>0</v>
      </c>
      <c r="EA181" s="116" t="e">
        <f t="shared" si="1197"/>
        <v>#DIV/0!</v>
      </c>
      <c r="EB181" s="116">
        <f t="shared" si="1198"/>
        <v>0</v>
      </c>
      <c r="EC181" s="116" t="s">
        <v>461</v>
      </c>
      <c r="ED181" s="116" t="s">
        <v>461</v>
      </c>
      <c r="EE181" s="120">
        <v>5</v>
      </c>
      <c r="EF181" s="120">
        <v>1895</v>
      </c>
      <c r="EG181" s="120">
        <v>0</v>
      </c>
      <c r="EH181" s="120">
        <v>0</v>
      </c>
      <c r="EI181" s="122">
        <f t="shared" si="1199"/>
        <v>5</v>
      </c>
      <c r="EJ181" s="122">
        <f t="shared" si="1200"/>
        <v>1895</v>
      </c>
      <c r="EK181" s="122">
        <f t="shared" si="1201"/>
        <v>1605.9322033898306</v>
      </c>
      <c r="EL181" s="117">
        <f t="shared" si="1202"/>
        <v>1.9227593341234622E-4</v>
      </c>
      <c r="EM181" s="122">
        <v>102</v>
      </c>
      <c r="EN181" s="122">
        <v>5</v>
      </c>
      <c r="EO181" s="122">
        <v>1895</v>
      </c>
      <c r="EP181" s="117">
        <f t="shared" si="1203"/>
        <v>1.6732946500575764E-4</v>
      </c>
      <c r="EQ181" s="123" t="e">
        <f>EI181*#REF!</f>
        <v>#REF!</v>
      </c>
      <c r="ER181" s="116">
        <f t="shared" si="1204"/>
        <v>0</v>
      </c>
      <c r="ES181" s="116">
        <f t="shared" si="1205"/>
        <v>0</v>
      </c>
      <c r="ET181" s="116"/>
      <c r="EU181" s="116"/>
      <c r="EV181" s="120">
        <v>0</v>
      </c>
      <c r="EW181" s="120">
        <v>0</v>
      </c>
      <c r="EX181" s="120">
        <v>0</v>
      </c>
      <c r="EY181" s="120">
        <v>0</v>
      </c>
      <c r="EZ181" s="122">
        <f t="shared" si="1206"/>
        <v>0</v>
      </c>
      <c r="FA181" s="122">
        <f t="shared" si="1207"/>
        <v>0</v>
      </c>
      <c r="FB181" s="124">
        <f t="shared" si="1208"/>
        <v>0</v>
      </c>
      <c r="FC181" s="117">
        <f t="shared" si="1209"/>
        <v>0</v>
      </c>
      <c r="FD181" s="122">
        <v>110</v>
      </c>
      <c r="FE181" s="122">
        <v>4</v>
      </c>
      <c r="FF181" s="122">
        <v>1546</v>
      </c>
      <c r="FG181" s="117">
        <f t="shared" si="1210"/>
        <v>1.176273308914148E-4</v>
      </c>
      <c r="FH181" s="123" t="e">
        <f>EZ181*#REF!</f>
        <v>#REF!</v>
      </c>
      <c r="FI181" s="120">
        <v>3</v>
      </c>
      <c r="FJ181" s="120">
        <v>1109.82</v>
      </c>
      <c r="FK181" s="120">
        <v>0</v>
      </c>
      <c r="FL181" s="120">
        <v>0</v>
      </c>
      <c r="FM181" s="122">
        <f t="shared" si="1211"/>
        <v>3</v>
      </c>
      <c r="FN181" s="122">
        <f t="shared" si="1212"/>
        <v>1109.82</v>
      </c>
      <c r="FO181" s="124">
        <f t="shared" si="1213"/>
        <v>940.52542372881351</v>
      </c>
      <c r="FP181" s="117">
        <f t="shared" si="1214"/>
        <v>8.5637102067442274E-5</v>
      </c>
      <c r="FQ181" s="122">
        <v>76</v>
      </c>
      <c r="FR181" s="122">
        <v>1</v>
      </c>
      <c r="FS181" s="118">
        <v>359</v>
      </c>
      <c r="FT181" s="117">
        <f t="shared" si="1215"/>
        <v>2.1332231463562772E-5</v>
      </c>
      <c r="FU181" s="123" t="e">
        <f>FM181*#REF!</f>
        <v>#REF!</v>
      </c>
      <c r="FV181" s="120">
        <v>0</v>
      </c>
      <c r="FW181" s="120">
        <v>0</v>
      </c>
      <c r="FX181" s="120">
        <v>0</v>
      </c>
      <c r="FY181" s="120">
        <v>0</v>
      </c>
      <c r="FZ181" s="122">
        <f t="shared" si="1216"/>
        <v>0</v>
      </c>
      <c r="GA181" s="122">
        <f t="shared" si="1217"/>
        <v>0</v>
      </c>
      <c r="GB181" s="124">
        <f t="shared" si="1218"/>
        <v>0</v>
      </c>
      <c r="GC181" s="117">
        <f t="shared" si="1219"/>
        <v>0</v>
      </c>
      <c r="GD181" s="122">
        <v>40</v>
      </c>
      <c r="GE181" s="122">
        <v>0</v>
      </c>
      <c r="GF181" s="118">
        <v>0</v>
      </c>
      <c r="GG181" s="117">
        <f t="shared" si="1220"/>
        <v>0</v>
      </c>
      <c r="GH181" s="123">
        <f t="shared" si="1221"/>
        <v>0</v>
      </c>
      <c r="GI181" s="120">
        <v>0</v>
      </c>
      <c r="GJ181" s="120">
        <v>0</v>
      </c>
      <c r="GK181" s="120"/>
      <c r="GL181" s="120"/>
      <c r="GM181" s="122">
        <f t="shared" si="1222"/>
        <v>0</v>
      </c>
      <c r="GN181" s="122">
        <f t="shared" si="1223"/>
        <v>0</v>
      </c>
      <c r="GO181" s="124">
        <f t="shared" si="1224"/>
        <v>0</v>
      </c>
      <c r="GP181" s="117">
        <f t="shared" si="1225"/>
        <v>0</v>
      </c>
      <c r="GQ181" s="122">
        <v>22</v>
      </c>
      <c r="GR181" s="122">
        <v>0</v>
      </c>
      <c r="GS181" s="118">
        <v>0</v>
      </c>
      <c r="GT181" s="117">
        <f t="shared" si="1226"/>
        <v>0</v>
      </c>
      <c r="GU181" s="123">
        <f t="shared" si="1227"/>
        <v>0</v>
      </c>
      <c r="GV181" s="120">
        <v>0</v>
      </c>
      <c r="GW181" s="120">
        <v>0</v>
      </c>
      <c r="GX181" s="120"/>
      <c r="GY181" s="120"/>
      <c r="GZ181" s="122">
        <f t="shared" si="1228"/>
        <v>0</v>
      </c>
      <c r="HA181" s="122">
        <f t="shared" si="1229"/>
        <v>0</v>
      </c>
      <c r="HB181" s="124">
        <f t="shared" si="1230"/>
        <v>0</v>
      </c>
      <c r="HC181" s="117">
        <f t="shared" si="1231"/>
        <v>0</v>
      </c>
      <c r="HD181" s="122">
        <v>30</v>
      </c>
      <c r="HE181" s="122">
        <v>0</v>
      </c>
      <c r="HF181" s="118">
        <v>0</v>
      </c>
      <c r="HG181" s="117">
        <f t="shared" si="1232"/>
        <v>0</v>
      </c>
      <c r="HH181" s="123">
        <f t="shared" si="1233"/>
        <v>0</v>
      </c>
      <c r="HI181" s="120">
        <v>0</v>
      </c>
      <c r="HJ181" s="120">
        <v>0</v>
      </c>
      <c r="HK181" s="120"/>
      <c r="HL181" s="120"/>
      <c r="HM181" s="122">
        <f t="shared" si="1234"/>
        <v>0</v>
      </c>
      <c r="HN181" s="122">
        <f t="shared" si="1235"/>
        <v>0</v>
      </c>
      <c r="HO181" s="124">
        <f t="shared" si="1236"/>
        <v>0</v>
      </c>
      <c r="HP181" s="117">
        <f t="shared" si="1237"/>
        <v>0</v>
      </c>
      <c r="HQ181" s="122">
        <v>32</v>
      </c>
      <c r="HR181" s="122">
        <v>0</v>
      </c>
      <c r="HS181" s="118">
        <v>0</v>
      </c>
      <c r="HT181" s="117">
        <f t="shared" si="1238"/>
        <v>0</v>
      </c>
      <c r="HU181" s="123">
        <f t="shared" si="1239"/>
        <v>0</v>
      </c>
      <c r="HV181" s="120">
        <v>0</v>
      </c>
      <c r="HW181" s="120">
        <v>0</v>
      </c>
      <c r="HX181" s="120">
        <v>0</v>
      </c>
      <c r="HY181">
        <v>0</v>
      </c>
      <c r="HZ181" s="122">
        <f t="shared" si="1240"/>
        <v>0</v>
      </c>
      <c r="IA181" s="122">
        <f t="shared" si="1241"/>
        <v>0</v>
      </c>
      <c r="IB181" s="124">
        <f t="shared" si="1242"/>
        <v>0</v>
      </c>
      <c r="IC181" s="117">
        <f t="shared" si="1243"/>
        <v>0</v>
      </c>
      <c r="ID181" s="122">
        <v>29</v>
      </c>
      <c r="IE181" s="122">
        <v>0</v>
      </c>
      <c r="IF181" s="118">
        <v>0</v>
      </c>
      <c r="IG181" s="117">
        <f t="shared" si="1244"/>
        <v>0</v>
      </c>
      <c r="IH181" s="123">
        <f t="shared" si="1245"/>
        <v>0</v>
      </c>
      <c r="II181" s="120">
        <v>0</v>
      </c>
      <c r="IJ181" s="127">
        <v>0</v>
      </c>
      <c r="IK181" s="120">
        <v>0</v>
      </c>
      <c r="IL181" s="127">
        <v>0</v>
      </c>
      <c r="IM181" s="122">
        <f t="shared" si="1246"/>
        <v>0</v>
      </c>
      <c r="IN181" s="118">
        <f t="shared" si="1247"/>
        <v>0</v>
      </c>
      <c r="IO181" s="118">
        <f t="shared" si="1248"/>
        <v>0</v>
      </c>
      <c r="IP181" s="117">
        <f t="shared" si="1249"/>
        <v>0</v>
      </c>
      <c r="IQ181" s="122" t="s">
        <v>646</v>
      </c>
      <c r="IR181" s="122">
        <v>0</v>
      </c>
      <c r="IS181" s="118">
        <v>0</v>
      </c>
      <c r="IT181" s="117">
        <f t="shared" si="1250"/>
        <v>0</v>
      </c>
      <c r="IU181" s="123">
        <f t="shared" si="1251"/>
        <v>0</v>
      </c>
      <c r="IV181" s="146" t="str">
        <f t="shared" si="1252"/>
        <v>AM-C34</v>
      </c>
      <c r="IW181" s="146" t="str">
        <f t="shared" si="1253"/>
        <v>B0C594FZLM</v>
      </c>
      <c r="IX181" s="146" t="str">
        <f t="shared" si="1254"/>
        <v>FBA78421</v>
      </c>
      <c r="IY181" s="121">
        <v>234.28777592352941</v>
      </c>
      <c r="IZ181" s="120">
        <v>0</v>
      </c>
      <c r="JA181" s="128">
        <f t="shared" si="1255"/>
        <v>0</v>
      </c>
      <c r="JB181" s="120">
        <v>0</v>
      </c>
      <c r="JC181" s="128">
        <f t="shared" si="1256"/>
        <v>0</v>
      </c>
      <c r="JD181" s="120">
        <v>0</v>
      </c>
      <c r="JE181" s="128">
        <f t="shared" si="1257"/>
        <v>0</v>
      </c>
      <c r="JF181" s="120">
        <v>0</v>
      </c>
      <c r="JG181" s="128">
        <f t="shared" si="1258"/>
        <v>0</v>
      </c>
      <c r="JH181" s="129">
        <v>0</v>
      </c>
      <c r="JI181" s="130">
        <f t="shared" si="1259"/>
        <v>0</v>
      </c>
      <c r="JJ181" s="129">
        <v>0</v>
      </c>
      <c r="JK181" s="130">
        <f t="shared" si="1260"/>
        <v>0</v>
      </c>
      <c r="JL181" s="129">
        <v>0</v>
      </c>
      <c r="JM181" s="130">
        <f t="shared" si="1261"/>
        <v>0</v>
      </c>
      <c r="JN181" s="131">
        <f t="shared" si="1262"/>
        <v>0</v>
      </c>
      <c r="JO181" s="132">
        <f t="shared" si="1263"/>
        <v>0</v>
      </c>
      <c r="JP181" s="125" t="str">
        <f t="shared" si="1264"/>
        <v>AM-C34</v>
      </c>
      <c r="JQ181" s="125" t="str">
        <f t="shared" si="1265"/>
        <v>EOL</v>
      </c>
      <c r="JR181" s="121">
        <v>234.28777592352941</v>
      </c>
      <c r="JS181" s="120">
        <v>0</v>
      </c>
      <c r="JT181" s="127">
        <v>0</v>
      </c>
      <c r="JU181" s="120">
        <v>0</v>
      </c>
      <c r="JV181" s="127">
        <v>0</v>
      </c>
      <c r="JW181" s="122">
        <f t="shared" si="1266"/>
        <v>0</v>
      </c>
      <c r="JX181" s="118">
        <f t="shared" si="1267"/>
        <v>0</v>
      </c>
      <c r="JY181" s="118">
        <f t="shared" si="1268"/>
        <v>0</v>
      </c>
      <c r="JZ181" s="117">
        <f t="shared" si="1269"/>
        <v>0</v>
      </c>
      <c r="KA181" s="122" t="s">
        <v>646</v>
      </c>
      <c r="KB181" s="122">
        <v>0</v>
      </c>
      <c r="KC181" s="118">
        <v>0</v>
      </c>
      <c r="KD181" s="117">
        <f t="shared" si="1270"/>
        <v>0</v>
      </c>
      <c r="KE181" s="123">
        <f t="shared" si="1271"/>
        <v>0</v>
      </c>
      <c r="KF181" s="146" t="str">
        <f t="shared" si="1272"/>
        <v>AM-C34</v>
      </c>
      <c r="KG181" s="146">
        <f>AK181</f>
        <v>1</v>
      </c>
      <c r="KH181" s="146" t="str">
        <f t="shared" si="1273"/>
        <v>FBA78421</v>
      </c>
      <c r="KI181" s="121">
        <v>234.28777592352941</v>
      </c>
      <c r="KJ181" s="120">
        <v>0</v>
      </c>
      <c r="KK181" s="128">
        <f t="shared" si="1274"/>
        <v>0</v>
      </c>
      <c r="KL181" s="120">
        <v>2</v>
      </c>
      <c r="KM181" s="128">
        <f t="shared" si="1275"/>
        <v>468.57555184705882</v>
      </c>
      <c r="KN181" s="120">
        <v>0</v>
      </c>
      <c r="KO181" s="128">
        <f t="shared" si="1276"/>
        <v>0</v>
      </c>
      <c r="KP181" s="120">
        <v>0</v>
      </c>
      <c r="KQ181" s="128">
        <f t="shared" si="1277"/>
        <v>0</v>
      </c>
      <c r="KR181" s="129">
        <v>0</v>
      </c>
      <c r="KS181" s="130">
        <f t="shared" si="1278"/>
        <v>0</v>
      </c>
      <c r="KT181" s="129">
        <v>0</v>
      </c>
      <c r="KU181" s="130">
        <f t="shared" si="1279"/>
        <v>0</v>
      </c>
      <c r="KV181" s="129">
        <v>0</v>
      </c>
      <c r="KW181" s="130">
        <f t="shared" si="1280"/>
        <v>0</v>
      </c>
      <c r="KX181" s="131">
        <f t="shared" si="1281"/>
        <v>2</v>
      </c>
      <c r="KY181" s="132">
        <f t="shared" si="1282"/>
        <v>468.57555184705882</v>
      </c>
      <c r="KZ181" s="125" t="str">
        <f t="shared" si="1283"/>
        <v>AM-C34</v>
      </c>
      <c r="LA181" s="125">
        <f>AM181</f>
        <v>8.4889643463497452E-4</v>
      </c>
      <c r="LB181" s="121">
        <v>234.28777592352941</v>
      </c>
      <c r="LC181" s="100">
        <v>0</v>
      </c>
      <c r="LD181" s="88">
        <v>0</v>
      </c>
      <c r="LE181" s="3">
        <v>0</v>
      </c>
      <c r="LF181" s="88">
        <v>0</v>
      </c>
      <c r="LG181" s="23">
        <f t="shared" si="1284"/>
        <v>0</v>
      </c>
      <c r="LH181" s="68">
        <f t="shared" si="1285"/>
        <v>0</v>
      </c>
      <c r="LI181" s="68">
        <f t="shared" si="1286"/>
        <v>0</v>
      </c>
      <c r="LJ181" s="62">
        <f t="shared" si="1287"/>
        <v>0</v>
      </c>
      <c r="LK181" s="23" t="s">
        <v>646</v>
      </c>
      <c r="LL181" s="23">
        <v>0</v>
      </c>
      <c r="LM181" s="68">
        <v>0</v>
      </c>
      <c r="LN181" s="62">
        <f t="shared" si="1288"/>
        <v>0</v>
      </c>
      <c r="LO181" s="34">
        <f t="shared" si="1289"/>
        <v>0</v>
      </c>
      <c r="LP181" s="143" t="str">
        <f t="shared" si="1290"/>
        <v>AM-C34</v>
      </c>
      <c r="LQ181" s="146">
        <f>BU181</f>
        <v>6526</v>
      </c>
      <c r="LR181" s="143" t="str">
        <f t="shared" si="1291"/>
        <v>FBA78421</v>
      </c>
      <c r="LS181" s="17">
        <v>234.28777592352941</v>
      </c>
      <c r="LT181" s="3">
        <v>0</v>
      </c>
      <c r="LU181" s="32">
        <f t="shared" si="1292"/>
        <v>0</v>
      </c>
      <c r="LV181" s="3">
        <v>2</v>
      </c>
      <c r="LW181" s="32">
        <f t="shared" si="1293"/>
        <v>468.57555184705882</v>
      </c>
      <c r="LX181" s="3">
        <v>0</v>
      </c>
      <c r="LY181" s="32">
        <f t="shared" si="1294"/>
        <v>0</v>
      </c>
      <c r="LZ181" s="3">
        <v>0</v>
      </c>
      <c r="MA181" s="32">
        <f t="shared" si="1295"/>
        <v>0</v>
      </c>
      <c r="MB181" s="58">
        <v>0</v>
      </c>
      <c r="MC181" s="59">
        <f t="shared" si="1296"/>
        <v>0</v>
      </c>
      <c r="MD181" s="58">
        <v>0</v>
      </c>
      <c r="ME181" s="59">
        <f t="shared" si="1297"/>
        <v>0</v>
      </c>
      <c r="MF181" s="58">
        <v>0</v>
      </c>
      <c r="MG181" s="59">
        <f t="shared" si="1298"/>
        <v>0</v>
      </c>
      <c r="MH181" s="42">
        <f t="shared" si="1299"/>
        <v>2</v>
      </c>
      <c r="MI181" s="10">
        <f t="shared" si="1300"/>
        <v>468.57555184705882</v>
      </c>
      <c r="MJ181" s="36" t="str">
        <f t="shared" si="1301"/>
        <v>AM-C34</v>
      </c>
      <c r="MK181" s="98" t="s">
        <v>294</v>
      </c>
      <c r="ML181" s="17">
        <v>234.28777592352941</v>
      </c>
      <c r="MM181" s="100">
        <v>0</v>
      </c>
      <c r="MN181" s="88">
        <v>0</v>
      </c>
      <c r="MO181" s="3">
        <v>0</v>
      </c>
      <c r="MP181" s="88">
        <v>0</v>
      </c>
      <c r="MQ181" s="23">
        <f t="shared" si="1302"/>
        <v>0</v>
      </c>
      <c r="MR181" s="68">
        <f t="shared" si="1303"/>
        <v>0</v>
      </c>
      <c r="MS181" s="68">
        <f t="shared" si="1304"/>
        <v>0</v>
      </c>
      <c r="MT181" s="62">
        <f t="shared" si="1305"/>
        <v>0</v>
      </c>
      <c r="MU181" s="23" t="s">
        <v>646</v>
      </c>
      <c r="MV181" s="23">
        <v>0</v>
      </c>
      <c r="MW181" s="68">
        <v>0</v>
      </c>
      <c r="MX181" s="62">
        <f t="shared" si="1306"/>
        <v>0</v>
      </c>
      <c r="MY181" s="34">
        <f t="shared" si="1307"/>
        <v>0</v>
      </c>
      <c r="MZ181" s="143" t="str">
        <f t="shared" si="1308"/>
        <v>AM-C34</v>
      </c>
      <c r="NA181" s="143" t="str">
        <f t="shared" si="1309"/>
        <v>B0C594FZLM</v>
      </c>
      <c r="NB181" s="143" t="str">
        <f t="shared" si="1310"/>
        <v>FBA78421</v>
      </c>
      <c r="NC181" s="17">
        <f t="shared" si="1311"/>
        <v>234.28777592352941</v>
      </c>
      <c r="ND181" s="3">
        <v>0</v>
      </c>
      <c r="NE181" s="32">
        <f t="shared" si="1312"/>
        <v>0</v>
      </c>
      <c r="NF181" s="3">
        <v>2</v>
      </c>
      <c r="NG181" s="32">
        <f t="shared" si="1313"/>
        <v>468.57555184705882</v>
      </c>
      <c r="NH181" s="3">
        <v>0</v>
      </c>
      <c r="NI181" s="32">
        <f t="shared" si="1314"/>
        <v>0</v>
      </c>
      <c r="NJ181" s="3">
        <v>0</v>
      </c>
      <c r="NK181" s="32">
        <f t="shared" si="1315"/>
        <v>0</v>
      </c>
      <c r="NL181" s="58">
        <v>0</v>
      </c>
      <c r="NM181" s="59">
        <f t="shared" si="1316"/>
        <v>0</v>
      </c>
      <c r="NN181" s="58">
        <v>0</v>
      </c>
      <c r="NO181" s="59">
        <f t="shared" si="1317"/>
        <v>0</v>
      </c>
      <c r="NP181" s="58">
        <v>0</v>
      </c>
      <c r="NQ181" s="59">
        <f t="shared" si="1318"/>
        <v>0</v>
      </c>
      <c r="NR181" s="42">
        <f t="shared" si="1319"/>
        <v>2</v>
      </c>
      <c r="NS181" s="92">
        <f t="shared" si="1320"/>
        <v>468.57555184705882</v>
      </c>
      <c r="NT181" s="141">
        <v>0</v>
      </c>
      <c r="NU181" s="36" t="str">
        <f t="shared" si="1321"/>
        <v>AM-C34</v>
      </c>
      <c r="NV181" s="98" t="s">
        <v>294</v>
      </c>
      <c r="NW181" s="17">
        <v>234.28777592352941</v>
      </c>
      <c r="NX181" s="100">
        <v>0</v>
      </c>
      <c r="NY181" s="88">
        <v>0</v>
      </c>
      <c r="NZ181" s="3">
        <v>0</v>
      </c>
      <c r="OA181" s="88">
        <v>0</v>
      </c>
      <c r="OB181" s="23">
        <f t="shared" si="1322"/>
        <v>0</v>
      </c>
      <c r="OC181" s="68">
        <f t="shared" si="1323"/>
        <v>0</v>
      </c>
      <c r="OD181" s="68">
        <f t="shared" si="1324"/>
        <v>0</v>
      </c>
      <c r="OE181" s="62">
        <f t="shared" si="1325"/>
        <v>0</v>
      </c>
      <c r="OF181" s="23" t="s">
        <v>646</v>
      </c>
      <c r="OG181" s="23">
        <v>0</v>
      </c>
      <c r="OH181" s="68">
        <v>0</v>
      </c>
      <c r="OI181" s="62">
        <f t="shared" si="1326"/>
        <v>0</v>
      </c>
      <c r="OJ181" s="34">
        <f t="shared" si="1327"/>
        <v>0</v>
      </c>
      <c r="OK181" s="143" t="str">
        <f t="shared" si="1328"/>
        <v>AM-C34</v>
      </c>
      <c r="OL181" s="143" t="str">
        <f t="shared" si="1329"/>
        <v>B0C594FZLM</v>
      </c>
      <c r="OM181" s="143" t="str">
        <f t="shared" si="1330"/>
        <v>FBA78421</v>
      </c>
      <c r="ON181" s="17">
        <f t="shared" si="1331"/>
        <v>234.28777592352941</v>
      </c>
      <c r="OO181" s="3">
        <v>0</v>
      </c>
      <c r="OP181" s="32">
        <f t="shared" si="1332"/>
        <v>0</v>
      </c>
      <c r="OQ181" s="3">
        <v>2</v>
      </c>
      <c r="OR181" s="32">
        <f t="shared" si="1333"/>
        <v>468.57555184705882</v>
      </c>
      <c r="OS181" s="3">
        <v>0</v>
      </c>
      <c r="OT181" s="32">
        <f t="shared" si="1334"/>
        <v>0</v>
      </c>
      <c r="OU181" s="3">
        <v>0</v>
      </c>
      <c r="OV181" s="32">
        <f t="shared" si="1335"/>
        <v>0</v>
      </c>
      <c r="OW181" s="58">
        <v>0</v>
      </c>
      <c r="OX181" s="59">
        <f t="shared" si="1336"/>
        <v>0</v>
      </c>
      <c r="OY181" s="58">
        <v>0</v>
      </c>
      <c r="OZ181" s="59">
        <f t="shared" si="1337"/>
        <v>0</v>
      </c>
      <c r="PA181" s="58">
        <v>0</v>
      </c>
      <c r="PB181" s="59">
        <f t="shared" si="1338"/>
        <v>0</v>
      </c>
      <c r="PC181" s="42">
        <f t="shared" si="1339"/>
        <v>2</v>
      </c>
      <c r="PD181" s="92">
        <f t="shared" si="1340"/>
        <v>468.57555184705882</v>
      </c>
      <c r="PE181" s="141">
        <v>0</v>
      </c>
      <c r="PF181" s="36" t="str">
        <f t="shared" si="1341"/>
        <v>AM-C34</v>
      </c>
      <c r="PG181" s="98" t="s">
        <v>294</v>
      </c>
      <c r="PH181" s="17">
        <v>234.28777592352941</v>
      </c>
      <c r="PI181" s="100">
        <v>0</v>
      </c>
      <c r="PJ181" s="88">
        <v>0</v>
      </c>
      <c r="PK181" s="3">
        <v>0</v>
      </c>
      <c r="PL181" s="88">
        <v>0</v>
      </c>
      <c r="PM181" s="23">
        <f t="shared" si="1342"/>
        <v>0</v>
      </c>
      <c r="PN181" s="68">
        <f t="shared" si="1343"/>
        <v>0</v>
      </c>
      <c r="PO181" s="68">
        <f t="shared" si="1344"/>
        <v>0</v>
      </c>
      <c r="PP181" s="62">
        <f t="shared" si="1345"/>
        <v>0</v>
      </c>
      <c r="PQ181" s="23" t="s">
        <v>646</v>
      </c>
      <c r="PR181" s="23">
        <v>0</v>
      </c>
      <c r="PS181" s="68">
        <v>0</v>
      </c>
      <c r="PT181" s="62">
        <f t="shared" si="1346"/>
        <v>0</v>
      </c>
      <c r="PU181" s="34">
        <f t="shared" si="1347"/>
        <v>0</v>
      </c>
      <c r="PV181" s="143" t="str">
        <f t="shared" si="1348"/>
        <v>AM-C34</v>
      </c>
      <c r="PW181" s="143" t="str">
        <f t="shared" si="1349"/>
        <v>B0C594FZLM</v>
      </c>
      <c r="PX181" s="143" t="str">
        <f t="shared" si="1350"/>
        <v>FBA78421</v>
      </c>
      <c r="PY181" s="17">
        <f t="shared" si="1351"/>
        <v>234.28777592352941</v>
      </c>
      <c r="PZ181" s="3">
        <v>0</v>
      </c>
      <c r="QA181" s="32">
        <f t="shared" si="1352"/>
        <v>0</v>
      </c>
      <c r="QB181" s="3"/>
      <c r="QC181" s="32">
        <f t="shared" si="1353"/>
        <v>0</v>
      </c>
      <c r="QD181" s="3">
        <v>0</v>
      </c>
      <c r="QE181" s="32">
        <f t="shared" si="1354"/>
        <v>0</v>
      </c>
      <c r="QF181" s="3">
        <v>0</v>
      </c>
      <c r="QG181" s="32">
        <f t="shared" si="1355"/>
        <v>0</v>
      </c>
      <c r="QH181" s="58">
        <v>0</v>
      </c>
      <c r="QI181" s="59">
        <f t="shared" si="1356"/>
        <v>0</v>
      </c>
      <c r="QJ181" s="58">
        <v>0</v>
      </c>
      <c r="QK181" s="59">
        <f t="shared" si="1357"/>
        <v>0</v>
      </c>
      <c r="QL181" s="58">
        <v>0</v>
      </c>
      <c r="QM181" s="59">
        <f t="shared" si="1358"/>
        <v>0</v>
      </c>
      <c r="QN181" s="42">
        <f t="shared" si="1359"/>
        <v>0</v>
      </c>
      <c r="QO181" s="92">
        <f t="shared" si="1360"/>
        <v>0</v>
      </c>
      <c r="QP181" s="141">
        <v>0</v>
      </c>
      <c r="QQ181" s="36" t="str">
        <f t="shared" si="1361"/>
        <v>AM-C34</v>
      </c>
      <c r="QR181" s="98" t="s">
        <v>294</v>
      </c>
      <c r="QS181" s="17">
        <v>234.28777592352941</v>
      </c>
      <c r="QT181" s="100">
        <v>0</v>
      </c>
      <c r="QU181" s="88">
        <v>0</v>
      </c>
      <c r="QV181" s="3">
        <v>0</v>
      </c>
      <c r="QW181" s="88">
        <v>0</v>
      </c>
      <c r="QX181" s="23">
        <f t="shared" si="1139"/>
        <v>0</v>
      </c>
      <c r="QY181" s="68">
        <f t="shared" si="1140"/>
        <v>0</v>
      </c>
      <c r="QZ181" s="68">
        <f t="shared" si="1141"/>
        <v>0</v>
      </c>
      <c r="RA181" s="62">
        <f t="shared" si="1142"/>
        <v>0</v>
      </c>
      <c r="RB181" s="23" t="s">
        <v>646</v>
      </c>
      <c r="RC181" s="23">
        <v>0</v>
      </c>
      <c r="RD181" s="68">
        <v>0</v>
      </c>
      <c r="RE181" s="62">
        <f t="shared" si="1143"/>
        <v>0</v>
      </c>
      <c r="RF181" s="34">
        <f t="shared" si="1144"/>
        <v>0</v>
      </c>
      <c r="RG181" s="143" t="str">
        <f t="shared" si="1145"/>
        <v>AM-C34</v>
      </c>
      <c r="RH181" s="143" t="str">
        <f t="shared" si="1146"/>
        <v>B0C594FZLM</v>
      </c>
      <c r="RI181" s="143" t="str">
        <f t="shared" si="1147"/>
        <v>FBA78421</v>
      </c>
      <c r="RJ181" s="17">
        <f t="shared" si="1148"/>
        <v>234.28777592352941</v>
      </c>
      <c r="RK181" s="3">
        <v>0</v>
      </c>
      <c r="RL181" s="32">
        <f t="shared" si="1149"/>
        <v>0</v>
      </c>
      <c r="RM181" s="3">
        <v>2</v>
      </c>
      <c r="RN181" s="32">
        <f t="shared" si="1150"/>
        <v>468.57555184705882</v>
      </c>
      <c r="RO181" s="3">
        <v>0</v>
      </c>
      <c r="RP181" s="32">
        <f t="shared" si="1151"/>
        <v>0</v>
      </c>
      <c r="RQ181" s="3">
        <v>0</v>
      </c>
      <c r="RR181" s="32">
        <f t="shared" si="1152"/>
        <v>0</v>
      </c>
      <c r="RS181" s="58">
        <v>0</v>
      </c>
      <c r="RT181" s="59">
        <f t="shared" si="1153"/>
        <v>0</v>
      </c>
      <c r="RU181" s="58">
        <v>0</v>
      </c>
      <c r="RV181" s="59">
        <f t="shared" si="1154"/>
        <v>0</v>
      </c>
      <c r="RW181" s="58">
        <v>0</v>
      </c>
      <c r="RX181" s="59">
        <f t="shared" si="1155"/>
        <v>0</v>
      </c>
      <c r="RY181" s="42">
        <f t="shared" si="1156"/>
        <v>2</v>
      </c>
      <c r="RZ181" s="92">
        <f t="shared" si="1157"/>
        <v>468.57555184705882</v>
      </c>
      <c r="SA181" s="141">
        <v>0</v>
      </c>
      <c r="SB181" s="36" t="str">
        <f t="shared" si="1158"/>
        <v>AM-C34</v>
      </c>
      <c r="SC181" s="98" t="s">
        <v>294</v>
      </c>
      <c r="SD181" s="17">
        <f t="shared" si="1159"/>
        <v>234.28777592352941</v>
      </c>
      <c r="SE181" s="100">
        <v>0</v>
      </c>
      <c r="SF181" s="88">
        <v>0</v>
      </c>
      <c r="SG181" s="3">
        <v>0</v>
      </c>
      <c r="SH181" s="88">
        <v>0</v>
      </c>
      <c r="SI181" s="23">
        <f t="shared" si="1096"/>
        <v>0</v>
      </c>
      <c r="SJ181" s="68">
        <f t="shared" si="1097"/>
        <v>0</v>
      </c>
      <c r="SK181" s="68">
        <f t="shared" si="1098"/>
        <v>0</v>
      </c>
      <c r="SL181" s="62">
        <f t="shared" si="1099"/>
        <v>0</v>
      </c>
      <c r="SM181" s="23">
        <v>0</v>
      </c>
      <c r="SN181" s="23">
        <v>0</v>
      </c>
      <c r="SO181" s="68">
        <v>0</v>
      </c>
      <c r="SP181" s="62">
        <f t="shared" si="1100"/>
        <v>0</v>
      </c>
      <c r="SQ181" s="34">
        <f t="shared" si="1101"/>
        <v>0</v>
      </c>
      <c r="SR181" s="143" t="str">
        <f t="shared" si="1102"/>
        <v>AM-C34</v>
      </c>
      <c r="SS181" s="143" t="str">
        <f t="shared" si="1103"/>
        <v>B0C594FZLM</v>
      </c>
      <c r="ST181" s="143" t="str">
        <f t="shared" si="1104"/>
        <v>FBA78421</v>
      </c>
      <c r="SU181" s="17">
        <f t="shared" si="1105"/>
        <v>234.28777592352941</v>
      </c>
      <c r="SV181" s="3">
        <v>0</v>
      </c>
      <c r="SW181" s="32">
        <f t="shared" si="1106"/>
        <v>0</v>
      </c>
      <c r="SX181" s="3">
        <v>2</v>
      </c>
      <c r="SY181" s="32">
        <f t="shared" si="1107"/>
        <v>468.57555184705882</v>
      </c>
      <c r="SZ181" s="3">
        <v>0</v>
      </c>
      <c r="TA181" s="32">
        <f t="shared" si="1108"/>
        <v>0</v>
      </c>
      <c r="TB181" s="3">
        <v>0</v>
      </c>
      <c r="TC181" s="32">
        <f t="shared" si="1109"/>
        <v>0</v>
      </c>
      <c r="TD181" s="58">
        <v>0</v>
      </c>
      <c r="TE181" s="59">
        <f t="shared" si="1110"/>
        <v>0</v>
      </c>
      <c r="TF181" s="58">
        <v>0</v>
      </c>
      <c r="TG181" s="59">
        <f t="shared" si="1111"/>
        <v>0</v>
      </c>
      <c r="TH181" s="58">
        <v>0</v>
      </c>
      <c r="TI181" s="59">
        <f t="shared" si="1112"/>
        <v>0</v>
      </c>
      <c r="TJ181" s="42">
        <f t="shared" si="1113"/>
        <v>2</v>
      </c>
      <c r="TK181" s="92">
        <f t="shared" si="1114"/>
        <v>468.57555184705882</v>
      </c>
      <c r="TL181" s="141">
        <v>0</v>
      </c>
      <c r="TM181" s="36" t="str">
        <f t="shared" si="1115"/>
        <v>AM-C34</v>
      </c>
      <c r="TN181" s="98" t="s">
        <v>294</v>
      </c>
      <c r="TO181" s="17">
        <f t="shared" si="1116"/>
        <v>234.28777592352941</v>
      </c>
      <c r="TP181" s="100">
        <v>0</v>
      </c>
      <c r="TQ181" s="88">
        <v>0</v>
      </c>
      <c r="TR181" s="3">
        <v>0</v>
      </c>
      <c r="TS181" s="88">
        <v>0</v>
      </c>
      <c r="TT181" s="23">
        <f t="shared" si="1117"/>
        <v>0</v>
      </c>
      <c r="TU181" s="68">
        <f t="shared" si="1118"/>
        <v>0</v>
      </c>
      <c r="TV181" s="68">
        <f t="shared" si="1119"/>
        <v>0</v>
      </c>
      <c r="TW181" s="62">
        <f t="shared" si="1120"/>
        <v>0</v>
      </c>
      <c r="TX181" s="23">
        <v>0</v>
      </c>
      <c r="TY181" s="23">
        <v>0</v>
      </c>
      <c r="TZ181" s="68">
        <v>0</v>
      </c>
      <c r="UA181" s="62">
        <f t="shared" si="1121"/>
        <v>0</v>
      </c>
      <c r="UB181" s="34">
        <f t="shared" si="1122"/>
        <v>0</v>
      </c>
      <c r="UC181" s="143" t="str">
        <f t="shared" si="1123"/>
        <v>AM-C34</v>
      </c>
      <c r="UD181" s="143" t="str">
        <f t="shared" si="1124"/>
        <v>B0C594FZLM</v>
      </c>
      <c r="UE181" s="143" t="str">
        <f t="shared" si="1125"/>
        <v>FBA78421</v>
      </c>
      <c r="UF181" s="17">
        <f t="shared" si="1126"/>
        <v>234.28777592352941</v>
      </c>
      <c r="UG181" s="3">
        <v>0</v>
      </c>
      <c r="UH181" s="32">
        <f t="shared" si="1127"/>
        <v>0</v>
      </c>
      <c r="UI181" s="3">
        <v>2</v>
      </c>
      <c r="UJ181" s="32">
        <f t="shared" si="1128"/>
        <v>468.57555184705882</v>
      </c>
      <c r="UK181" s="3">
        <v>0</v>
      </c>
      <c r="UL181" s="32">
        <f t="shared" si="1129"/>
        <v>0</v>
      </c>
      <c r="UM181" s="3">
        <v>0</v>
      </c>
      <c r="UN181" s="32">
        <f t="shared" si="1130"/>
        <v>0</v>
      </c>
      <c r="UO181" s="58">
        <v>0</v>
      </c>
      <c r="UP181" s="59">
        <f t="shared" si="1131"/>
        <v>0</v>
      </c>
      <c r="UQ181" s="58">
        <v>0</v>
      </c>
      <c r="UR181" s="59">
        <f t="shared" si="1132"/>
        <v>0</v>
      </c>
      <c r="US181" s="58">
        <v>0</v>
      </c>
      <c r="UT181" s="59">
        <f t="shared" si="1133"/>
        <v>0</v>
      </c>
      <c r="UU181" s="42">
        <f t="shared" si="1134"/>
        <v>2</v>
      </c>
      <c r="UV181" s="92">
        <f t="shared" si="1135"/>
        <v>468.57555184705882</v>
      </c>
      <c r="UW181" s="141">
        <v>0</v>
      </c>
      <c r="UX181" s="36" t="str">
        <f t="shared" si="1136"/>
        <v>AM-C34</v>
      </c>
      <c r="UY181" s="98" t="s">
        <v>294</v>
      </c>
      <c r="UZ181" s="17">
        <f t="shared" si="1137"/>
        <v>234.28777592352941</v>
      </c>
      <c r="VA181" s="100">
        <v>0</v>
      </c>
      <c r="VB181" s="88">
        <v>0</v>
      </c>
      <c r="VC181" s="3">
        <v>0</v>
      </c>
      <c r="VD181" s="88">
        <v>0</v>
      </c>
      <c r="VE181" s="23">
        <f t="shared" si="1048"/>
        <v>0</v>
      </c>
      <c r="VF181" s="68">
        <f t="shared" si="1049"/>
        <v>0</v>
      </c>
      <c r="VG181" s="68">
        <f t="shared" si="1050"/>
        <v>0</v>
      </c>
      <c r="VH181" s="62">
        <f t="shared" si="1051"/>
        <v>0</v>
      </c>
      <c r="VI181" s="23">
        <v>0</v>
      </c>
      <c r="VJ181" s="23">
        <v>0</v>
      </c>
      <c r="VK181" s="68">
        <v>0</v>
      </c>
      <c r="VL181" s="62">
        <f t="shared" si="1138"/>
        <v>0</v>
      </c>
      <c r="VM181" s="34">
        <f t="shared" si="1052"/>
        <v>0</v>
      </c>
      <c r="VN181" s="143" t="str">
        <f t="shared" si="1044"/>
        <v>AM-C34</v>
      </c>
      <c r="VO181" s="143" t="str">
        <f t="shared" si="1045"/>
        <v>B0C594FZLM</v>
      </c>
      <c r="VP181" s="143" t="str">
        <f t="shared" si="1046"/>
        <v>FBA78421</v>
      </c>
      <c r="VQ181" s="17">
        <f t="shared" si="1053"/>
        <v>234.28777592352941</v>
      </c>
      <c r="VR181" s="3">
        <v>0</v>
      </c>
      <c r="VS181" s="32">
        <f t="shared" si="1054"/>
        <v>0</v>
      </c>
      <c r="VT181" s="3">
        <v>2</v>
      </c>
      <c r="VU181" s="32">
        <f t="shared" si="1055"/>
        <v>468.57555184705882</v>
      </c>
      <c r="VV181" s="3">
        <v>0</v>
      </c>
      <c r="VW181" s="32">
        <f t="shared" si="1056"/>
        <v>0</v>
      </c>
      <c r="VX181" s="3">
        <v>0</v>
      </c>
      <c r="VY181" s="32">
        <f t="shared" si="1057"/>
        <v>0</v>
      </c>
      <c r="VZ181" s="58">
        <v>0</v>
      </c>
      <c r="WA181" s="59">
        <f t="shared" si="1058"/>
        <v>0</v>
      </c>
      <c r="WB181" s="58">
        <v>0</v>
      </c>
      <c r="WC181" s="59">
        <f t="shared" si="1059"/>
        <v>0</v>
      </c>
      <c r="WD181" s="58">
        <v>0</v>
      </c>
      <c r="WE181" s="59">
        <f t="shared" si="1060"/>
        <v>0</v>
      </c>
      <c r="WF181" s="42">
        <f t="shared" si="1061"/>
        <v>2</v>
      </c>
      <c r="WG181" s="92">
        <f t="shared" si="1062"/>
        <v>468.57555184705882</v>
      </c>
      <c r="WH181" s="141">
        <v>0</v>
      </c>
      <c r="WI181" s="36" t="str">
        <f t="shared" si="1047"/>
        <v>AM-C34</v>
      </c>
      <c r="WJ181" s="98" t="s">
        <v>294</v>
      </c>
      <c r="WK181" s="17">
        <f t="shared" si="1063"/>
        <v>234.28777592352941</v>
      </c>
    </row>
    <row r="182" spans="1:609">
      <c r="A182" s="159" t="s">
        <v>461</v>
      </c>
      <c r="B182" s="160" t="s">
        <v>906</v>
      </c>
      <c r="C182" s="183"/>
      <c r="D182" s="150" t="s">
        <v>669</v>
      </c>
      <c r="E182" s="161" t="s">
        <v>930</v>
      </c>
      <c r="F182" s="183"/>
      <c r="G182" s="183"/>
      <c r="H182" s="160" t="s">
        <v>473</v>
      </c>
      <c r="I182" s="160" t="s">
        <v>954</v>
      </c>
      <c r="J182" s="188">
        <v>125.48</v>
      </c>
      <c r="DV182" s="172"/>
      <c r="DW182" s="172"/>
      <c r="DX182" s="172"/>
      <c r="DY182" s="172"/>
      <c r="DZ182" s="172"/>
      <c r="EA182" s="172"/>
      <c r="EB182" s="172"/>
      <c r="EC182" s="172"/>
      <c r="ED182" s="172"/>
      <c r="EL182" s="172"/>
      <c r="EP182" s="172"/>
      <c r="ER182" s="172"/>
      <c r="ES182" s="172"/>
      <c r="ET182" s="172"/>
      <c r="EU182" s="172"/>
      <c r="FC182" s="172"/>
      <c r="FG182" s="172"/>
      <c r="FP182" s="172"/>
      <c r="FS182" s="173"/>
      <c r="FT182" s="172"/>
      <c r="GC182" s="172"/>
      <c r="GF182" s="173"/>
      <c r="GG182" s="172"/>
      <c r="GP182" s="172"/>
      <c r="GS182" s="173"/>
      <c r="GT182" s="172"/>
      <c r="HC182" s="172"/>
      <c r="HF182" s="173"/>
      <c r="HG182" s="172"/>
      <c r="HP182" s="172"/>
      <c r="HS182" s="173"/>
      <c r="HT182" s="172"/>
      <c r="IC182" s="172"/>
      <c r="IF182" s="173"/>
      <c r="IG182" s="172"/>
      <c r="IJ182" s="173"/>
      <c r="IL182" s="173"/>
      <c r="IN182" s="173"/>
      <c r="IO182" s="173"/>
      <c r="IP182" s="172"/>
      <c r="IS182" s="173"/>
      <c r="IT182" s="172"/>
      <c r="JT182" s="173"/>
      <c r="JV182" s="173"/>
      <c r="JX182" s="173"/>
      <c r="JY182" s="173"/>
      <c r="JZ182" s="172"/>
      <c r="KC182" s="173"/>
      <c r="KD182" s="172"/>
      <c r="LC182" s="100"/>
      <c r="LD182" s="88"/>
      <c r="LE182" s="3"/>
      <c r="LF182" s="88"/>
      <c r="LG182" s="23"/>
      <c r="LH182" s="68"/>
      <c r="LI182" s="68"/>
      <c r="LJ182" s="62"/>
      <c r="LK182" s="23"/>
      <c r="LL182" s="23"/>
      <c r="LM182" s="68"/>
      <c r="LN182" s="62"/>
      <c r="LO182" s="34"/>
      <c r="LP182" s="143"/>
      <c r="LQ182" s="146"/>
      <c r="LR182" s="143"/>
      <c r="LS182" s="126"/>
      <c r="LT182" s="3"/>
      <c r="LU182" s="32"/>
      <c r="LV182" s="3"/>
      <c r="LW182" s="32"/>
      <c r="LX182" s="3"/>
      <c r="LY182" s="32"/>
      <c r="LZ182" s="3"/>
      <c r="MA182" s="32"/>
      <c r="MB182" s="58"/>
      <c r="MC182" s="59"/>
      <c r="MD182" s="58"/>
      <c r="ME182" s="59"/>
      <c r="MF182" s="58"/>
      <c r="MG182" s="59"/>
      <c r="MH182" s="42"/>
      <c r="MI182" s="10"/>
      <c r="MJ182" s="36"/>
      <c r="MK182" s="98"/>
      <c r="ML182" s="126"/>
      <c r="MM182" s="100"/>
      <c r="MN182" s="88"/>
      <c r="MO182" s="3"/>
      <c r="MP182" s="88"/>
      <c r="MQ182" s="23"/>
      <c r="MR182" s="68"/>
      <c r="MS182" s="68"/>
      <c r="MT182" s="62"/>
      <c r="MU182" s="23"/>
      <c r="MV182" s="23"/>
      <c r="MW182" s="68"/>
      <c r="MX182" s="62"/>
      <c r="MY182" s="34"/>
      <c r="MZ182" s="143"/>
      <c r="NA182" s="143"/>
      <c r="NB182" s="143"/>
      <c r="NC182" s="17"/>
      <c r="ND182" s="3"/>
      <c r="NE182" s="32"/>
      <c r="NF182" s="3"/>
      <c r="NG182" s="32"/>
      <c r="NH182" s="3"/>
      <c r="NI182" s="32"/>
      <c r="NJ182" s="3"/>
      <c r="NK182" s="32"/>
      <c r="NL182" s="58"/>
      <c r="NM182" s="59"/>
      <c r="NN182" s="58"/>
      <c r="NO182" s="59"/>
      <c r="NP182" s="58"/>
      <c r="NQ182" s="59"/>
      <c r="NR182" s="42"/>
      <c r="NS182" s="92"/>
      <c r="NT182" s="141"/>
      <c r="NU182" s="36"/>
      <c r="NV182" s="98"/>
      <c r="NW182" s="126"/>
      <c r="NX182" s="100"/>
      <c r="NY182" s="88"/>
      <c r="NZ182" s="3"/>
      <c r="OA182" s="88"/>
      <c r="OB182" s="23"/>
      <c r="OC182" s="68"/>
      <c r="OD182" s="68"/>
      <c r="OE182" s="62"/>
      <c r="OF182" s="23"/>
      <c r="OG182" s="23"/>
      <c r="OH182" s="68"/>
      <c r="OI182" s="62"/>
      <c r="OJ182" s="34"/>
      <c r="OK182" s="143"/>
      <c r="OL182" s="143"/>
      <c r="OM182" s="143"/>
      <c r="ON182" s="17"/>
      <c r="OO182" s="3"/>
      <c r="OP182" s="32"/>
      <c r="OQ182" s="3"/>
      <c r="OR182" s="32"/>
      <c r="OS182" s="3"/>
      <c r="OT182" s="32"/>
      <c r="OU182" s="3"/>
      <c r="OV182" s="32"/>
      <c r="OW182" s="58"/>
      <c r="OX182" s="59"/>
      <c r="OY182" s="58"/>
      <c r="OZ182" s="59"/>
      <c r="PA182" s="58"/>
      <c r="PB182" s="59"/>
      <c r="PC182" s="42"/>
      <c r="PD182" s="92"/>
      <c r="PE182" s="141"/>
      <c r="PF182" s="36"/>
      <c r="PG182" s="98"/>
      <c r="PH182" s="126"/>
      <c r="PI182" s="100"/>
      <c r="PJ182" s="88"/>
      <c r="PK182" s="3"/>
      <c r="PL182" s="88"/>
      <c r="PM182" s="23"/>
      <c r="PN182" s="68"/>
      <c r="PO182" s="68"/>
      <c r="PP182" s="62"/>
      <c r="PQ182" s="23"/>
      <c r="PR182" s="23"/>
      <c r="PS182" s="68"/>
      <c r="PT182" s="62"/>
      <c r="PU182" s="34"/>
      <c r="PV182" s="143"/>
      <c r="PW182" s="143"/>
      <c r="PX182" s="143"/>
      <c r="PY182" s="17"/>
      <c r="PZ182" s="3"/>
      <c r="QA182" s="32"/>
      <c r="QB182" s="3"/>
      <c r="QC182" s="32"/>
      <c r="QD182" s="3"/>
      <c r="QE182" s="32"/>
      <c r="QF182" s="3"/>
      <c r="QG182" s="32"/>
      <c r="QH182" s="58"/>
      <c r="QI182" s="59"/>
      <c r="QJ182" s="58"/>
      <c r="QK182" s="59"/>
      <c r="QL182" s="58"/>
      <c r="QM182" s="59"/>
      <c r="QN182" s="42"/>
      <c r="QO182" s="92"/>
      <c r="QP182" s="141"/>
      <c r="QQ182" s="36"/>
      <c r="QR182" s="98"/>
      <c r="QS182" s="126"/>
      <c r="QT182" s="100"/>
      <c r="QU182" s="88"/>
      <c r="QV182" s="3"/>
      <c r="QW182" s="88"/>
      <c r="QX182" s="23"/>
      <c r="QY182" s="68"/>
      <c r="QZ182" s="68"/>
      <c r="RA182" s="62"/>
      <c r="RB182" s="23"/>
      <c r="RC182" s="23"/>
      <c r="RD182" s="68"/>
      <c r="RE182" s="62"/>
      <c r="RF182" s="34"/>
      <c r="RG182" s="143"/>
      <c r="RH182" s="143"/>
      <c r="RI182" s="143"/>
      <c r="RJ182" s="17"/>
      <c r="RK182" s="3"/>
      <c r="RL182" s="32"/>
      <c r="RM182" s="3"/>
      <c r="RN182" s="32"/>
      <c r="RO182" s="3"/>
      <c r="RP182" s="32"/>
      <c r="RQ182" s="3"/>
      <c r="RR182" s="32"/>
      <c r="RS182" s="58"/>
      <c r="RT182" s="59"/>
      <c r="RU182" s="58"/>
      <c r="RV182" s="59"/>
      <c r="RW182" s="58"/>
      <c r="RX182" s="59"/>
      <c r="RY182" s="42"/>
      <c r="RZ182" s="92"/>
      <c r="SA182" s="141"/>
      <c r="SB182" s="36"/>
      <c r="SC182" s="98"/>
      <c r="SD182" s="17"/>
      <c r="SE182" s="100"/>
      <c r="SF182" s="88"/>
      <c r="SG182" s="3"/>
      <c r="SH182" s="88"/>
      <c r="SI182" s="23"/>
      <c r="SJ182" s="68"/>
      <c r="SK182" s="68"/>
      <c r="SL182" s="62"/>
      <c r="SM182" s="23"/>
      <c r="SN182" s="23"/>
      <c r="SO182" s="68"/>
      <c r="SP182" s="62"/>
      <c r="SQ182" s="34"/>
      <c r="SR182" s="143"/>
      <c r="SS182" s="143"/>
      <c r="ST182" s="143"/>
      <c r="SU182" s="17"/>
      <c r="SV182" s="3"/>
      <c r="SW182" s="32"/>
      <c r="SX182" s="3"/>
      <c r="SY182" s="32"/>
      <c r="SZ182" s="3"/>
      <c r="TA182" s="32"/>
      <c r="TB182" s="3"/>
      <c r="TC182" s="32"/>
      <c r="TD182" s="58"/>
      <c r="TE182" s="59"/>
      <c r="TF182" s="58"/>
      <c r="TG182" s="59"/>
      <c r="TH182" s="58"/>
      <c r="TI182" s="59"/>
      <c r="TJ182" s="42"/>
      <c r="TK182" s="92"/>
      <c r="TL182" s="141"/>
      <c r="TM182" s="36"/>
      <c r="TN182" s="98"/>
      <c r="TO182" s="17"/>
      <c r="TP182" s="100"/>
      <c r="TQ182" s="88"/>
      <c r="TR182" s="3"/>
      <c r="TS182" s="88"/>
      <c r="TT182" s="23"/>
      <c r="TU182" s="68"/>
      <c r="TV182" s="68"/>
      <c r="TW182" s="62"/>
      <c r="TX182" s="23"/>
      <c r="TY182" s="23"/>
      <c r="TZ182" s="68"/>
      <c r="UA182" s="62"/>
      <c r="UB182" s="34"/>
      <c r="UC182" s="143"/>
      <c r="UD182" s="143"/>
      <c r="UE182" s="143"/>
      <c r="UF182" s="17"/>
      <c r="UG182" s="3"/>
      <c r="UH182" s="32"/>
      <c r="UI182" s="3"/>
      <c r="UJ182" s="32"/>
      <c r="UK182" s="3"/>
      <c r="UL182" s="32"/>
      <c r="UM182" s="3"/>
      <c r="UN182" s="32"/>
      <c r="UO182" s="58"/>
      <c r="UP182" s="59"/>
      <c r="UQ182" s="58"/>
      <c r="UR182" s="59"/>
      <c r="US182" s="58"/>
      <c r="UT182" s="59"/>
      <c r="UU182" s="42"/>
      <c r="UV182" s="92"/>
      <c r="UW182" s="141"/>
      <c r="UX182" s="36"/>
      <c r="UY182" s="98"/>
      <c r="UZ182" s="17"/>
      <c r="VA182" s="100">
        <v>0</v>
      </c>
      <c r="VB182" s="88">
        <v>0</v>
      </c>
      <c r="VC182" s="3">
        <v>0</v>
      </c>
      <c r="VD182" s="88">
        <v>0</v>
      </c>
      <c r="VE182" s="23">
        <f t="shared" si="1048"/>
        <v>0</v>
      </c>
      <c r="VF182" s="68">
        <f t="shared" si="1049"/>
        <v>0</v>
      </c>
      <c r="VG182" s="68">
        <f t="shared" si="1050"/>
        <v>0</v>
      </c>
      <c r="VH182" s="62">
        <f t="shared" si="1051"/>
        <v>0</v>
      </c>
      <c r="VI182" s="23">
        <v>0</v>
      </c>
      <c r="VJ182" s="23"/>
      <c r="VK182" s="68"/>
      <c r="VL182" s="62"/>
      <c r="VM182" s="34">
        <f t="shared" si="1052"/>
        <v>0</v>
      </c>
      <c r="VN182" s="143" t="str">
        <f t="shared" si="1044"/>
        <v>A2-XLR</v>
      </c>
      <c r="VO182" s="143" t="str">
        <f t="shared" si="1045"/>
        <v>-</v>
      </c>
      <c r="VP182" s="143" t="str">
        <f t="shared" si="1046"/>
        <v>FBA80006</v>
      </c>
      <c r="VQ182" s="17">
        <f t="shared" si="1053"/>
        <v>125.48</v>
      </c>
      <c r="VR182" s="3">
        <v>0</v>
      </c>
      <c r="VS182" s="32">
        <f t="shared" si="1054"/>
        <v>0</v>
      </c>
      <c r="VT182" s="3">
        <v>0</v>
      </c>
      <c r="VU182" s="32">
        <f t="shared" si="1055"/>
        <v>0</v>
      </c>
      <c r="VV182" s="3">
        <v>0</v>
      </c>
      <c r="VW182" s="32">
        <f t="shared" si="1056"/>
        <v>0</v>
      </c>
      <c r="VX182" s="3">
        <v>0</v>
      </c>
      <c r="VY182" s="32">
        <f t="shared" si="1057"/>
        <v>0</v>
      </c>
      <c r="VZ182" s="58">
        <v>0</v>
      </c>
      <c r="WA182" s="59">
        <f t="shared" si="1058"/>
        <v>0</v>
      </c>
      <c r="WB182" s="58">
        <v>0</v>
      </c>
      <c r="WC182" s="59">
        <f t="shared" si="1059"/>
        <v>0</v>
      </c>
      <c r="WD182" s="58">
        <v>0</v>
      </c>
      <c r="WE182" s="59">
        <f t="shared" si="1060"/>
        <v>0</v>
      </c>
      <c r="WF182" s="42">
        <f t="shared" si="1061"/>
        <v>0</v>
      </c>
      <c r="WG182" s="92">
        <f t="shared" si="1062"/>
        <v>0</v>
      </c>
      <c r="WH182" s="141">
        <v>0</v>
      </c>
      <c r="WI182" s="36" t="str">
        <f t="shared" si="1047"/>
        <v>A2-XLR</v>
      </c>
      <c r="WJ182" s="98" t="s">
        <v>465</v>
      </c>
      <c r="WK182" s="17">
        <f t="shared" si="1063"/>
        <v>125.48</v>
      </c>
    </row>
    <row r="183" spans="1:609">
      <c r="A183" s="158" t="s">
        <v>30</v>
      </c>
      <c r="B183" s="157" t="s">
        <v>29</v>
      </c>
      <c r="C183" s="152" t="s">
        <v>294</v>
      </c>
      <c r="D183" s="150" t="s">
        <v>669</v>
      </c>
      <c r="E183" s="154" t="s">
        <v>208</v>
      </c>
      <c r="F183" s="165" t="s">
        <v>292</v>
      </c>
      <c r="G183" s="153" t="s">
        <v>306</v>
      </c>
      <c r="H183" s="159" t="s">
        <v>473</v>
      </c>
      <c r="I183" s="159" t="s">
        <v>432</v>
      </c>
      <c r="J183" s="187">
        <v>1996.7517499999997</v>
      </c>
      <c r="K183" s="135" t="s">
        <v>193</v>
      </c>
      <c r="L183" s="136">
        <v>0</v>
      </c>
      <c r="M183" s="120">
        <v>0</v>
      </c>
      <c r="N183" s="137">
        <v>0</v>
      </c>
      <c r="O183" s="120">
        <v>0</v>
      </c>
      <c r="P183" s="122">
        <f>M183+N183+O183</f>
        <v>0</v>
      </c>
      <c r="Q183" s="136">
        <v>0</v>
      </c>
      <c r="R183" s="120">
        <v>0</v>
      </c>
      <c r="S183" s="138">
        <v>0</v>
      </c>
      <c r="T183" s="120">
        <v>0</v>
      </c>
      <c r="U183" s="122">
        <f>R183+S183+T183</f>
        <v>0</v>
      </c>
      <c r="V183" s="136">
        <v>0.98870000000000002</v>
      </c>
      <c r="W183" s="120">
        <v>0</v>
      </c>
      <c r="X183" s="120">
        <v>0</v>
      </c>
      <c r="Y183" s="120">
        <v>5</v>
      </c>
      <c r="Z183" s="122">
        <f>W183+X183+Y183</f>
        <v>5</v>
      </c>
      <c r="AA183" s="116">
        <f>Z183/$Z$1</f>
        <v>4.2992261392949269E-3</v>
      </c>
      <c r="AB183" s="136">
        <v>0.99670000000000003</v>
      </c>
      <c r="AC183" s="120">
        <v>0</v>
      </c>
      <c r="AD183" s="120">
        <v>0</v>
      </c>
      <c r="AE183" s="120">
        <v>15</v>
      </c>
      <c r="AF183" s="122">
        <f>AC183+AD183+AE183</f>
        <v>15</v>
      </c>
      <c r="AG183" s="116">
        <f>AF183/$AF$1</f>
        <v>1.1185682326621925E-2</v>
      </c>
      <c r="AH183" s="114">
        <v>0.99419999999999997</v>
      </c>
      <c r="AI183" s="120">
        <v>0</v>
      </c>
      <c r="AJ183" s="120">
        <v>0</v>
      </c>
      <c r="AK183" s="120">
        <v>12</v>
      </c>
      <c r="AL183" s="122">
        <f>AI183+AJ183+AK183</f>
        <v>12</v>
      </c>
      <c r="AM183" s="116">
        <f>AL183/$AL$1</f>
        <v>1.0186757215619695E-2</v>
      </c>
      <c r="AN183" s="114">
        <v>0.98760000000000003</v>
      </c>
      <c r="AO183" s="120">
        <v>0</v>
      </c>
      <c r="AP183" s="120">
        <v>19</v>
      </c>
      <c r="AQ183" s="122">
        <f>AO183+AP183</f>
        <v>19</v>
      </c>
      <c r="AR183" s="123" t="e">
        <f>AQ183*#REF!</f>
        <v>#REF!</v>
      </c>
      <c r="AS183" s="116" t="e">
        <f>AR183/$AR$1</f>
        <v>#REF!</v>
      </c>
      <c r="AT183" s="114">
        <v>0.99719999999999998</v>
      </c>
      <c r="AU183" s="120">
        <v>0</v>
      </c>
      <c r="AV183" s="120">
        <v>9</v>
      </c>
      <c r="AW183" s="122">
        <f>AU183+AV183</f>
        <v>9</v>
      </c>
      <c r="AX183" s="123" t="e">
        <f>AW183*#REF!</f>
        <v>#REF!</v>
      </c>
      <c r="AY183" s="116" t="e">
        <f>AX183/$AX$1</f>
        <v>#REF!</v>
      </c>
      <c r="AZ183" s="114">
        <v>0.99550000000000005</v>
      </c>
      <c r="BA183" s="120">
        <v>0</v>
      </c>
      <c r="BB183" s="120">
        <v>16</v>
      </c>
      <c r="BC183" s="122">
        <f>BA183+BB183</f>
        <v>16</v>
      </c>
      <c r="BD183" s="123" t="e">
        <f>BC183*#REF!</f>
        <v>#REF!</v>
      </c>
      <c r="BE183" s="116" t="e">
        <f>BD183/$BD$1</f>
        <v>#REF!</v>
      </c>
      <c r="BF183" s="114">
        <v>0.99619999999999997</v>
      </c>
      <c r="BG183" s="120">
        <v>0</v>
      </c>
      <c r="BH183" s="120">
        <v>11</v>
      </c>
      <c r="BI183" s="122">
        <f>BG183+BH183</f>
        <v>11</v>
      </c>
      <c r="BJ183" s="123" t="e">
        <f>BI183*#REF!</f>
        <v>#REF!</v>
      </c>
      <c r="BK183" s="115" t="e">
        <f>BJ183/$BJ$1</f>
        <v>#REF!</v>
      </c>
      <c r="BL183" s="114">
        <v>0.998</v>
      </c>
      <c r="BM183" s="120">
        <v>0</v>
      </c>
      <c r="BN183" s="120">
        <v>12</v>
      </c>
      <c r="BO183" s="122">
        <f>BM183+BN183</f>
        <v>12</v>
      </c>
      <c r="BP183" s="123" t="e">
        <f>BO183*#REF!</f>
        <v>#REF!</v>
      </c>
      <c r="BQ183" s="115" t="e">
        <f>BP183/$BP$1</f>
        <v>#REF!</v>
      </c>
      <c r="BR183" s="114">
        <v>0.99770000000000003</v>
      </c>
      <c r="BS183" s="120">
        <v>0</v>
      </c>
      <c r="BT183" s="120">
        <v>6</v>
      </c>
      <c r="BU183" s="120">
        <v>20394</v>
      </c>
      <c r="BV183" s="120">
        <v>0</v>
      </c>
      <c r="BW183" s="120">
        <v>0</v>
      </c>
      <c r="BX183" s="120">
        <v>0</v>
      </c>
      <c r="BY183" s="120">
        <v>0</v>
      </c>
      <c r="BZ183" s="122">
        <f>BS183+BT183+BX183+BV183</f>
        <v>6</v>
      </c>
      <c r="CA183" s="122">
        <f>BY183+BU183+BW183</f>
        <v>20394</v>
      </c>
      <c r="CB183" s="115">
        <f>CA183/$CA$1</f>
        <v>2.4924623119508436E-3</v>
      </c>
      <c r="CC183" s="123" t="e">
        <f>BZ183*#REF!</f>
        <v>#REF!</v>
      </c>
      <c r="CD183" s="120">
        <v>7</v>
      </c>
      <c r="CE183" s="120">
        <v>23997</v>
      </c>
      <c r="CF183" s="120">
        <v>0</v>
      </c>
      <c r="CG183" s="120">
        <v>0</v>
      </c>
      <c r="CH183" s="120">
        <v>0</v>
      </c>
      <c r="CI183" s="120">
        <v>0</v>
      </c>
      <c r="CJ183" s="122">
        <f>CD183+CH183+CF183</f>
        <v>7</v>
      </c>
      <c r="CK183" s="122">
        <f>CI183+CE183+CG183</f>
        <v>23997</v>
      </c>
      <c r="CL183" s="116">
        <f>CK183/$CK$1</f>
        <v>3.2391312824025672E-3</v>
      </c>
      <c r="CM183" s="123" t="e">
        <f>CJ183*#REF!</f>
        <v>#REF!</v>
      </c>
      <c r="CN183" s="120">
        <v>21</v>
      </c>
      <c r="CO183" s="120">
        <v>68510.94</v>
      </c>
      <c r="CP183" s="120">
        <v>0</v>
      </c>
      <c r="CQ183" s="120">
        <v>0</v>
      </c>
      <c r="CR183" s="120">
        <v>0</v>
      </c>
      <c r="CS183" s="120">
        <v>0</v>
      </c>
      <c r="CT183" s="122">
        <f>CN183+CR183+CP183</f>
        <v>21</v>
      </c>
      <c r="CU183" s="122">
        <f>CS183+CO183+CQ183</f>
        <v>68510.94</v>
      </c>
      <c r="CV183" s="116">
        <f>CU183/$CU$1</f>
        <v>9.6824824321002784E-3</v>
      </c>
      <c r="CW183" s="123" t="e">
        <f>CT183*#REF!</f>
        <v>#REF!</v>
      </c>
      <c r="CX183" s="120">
        <v>39</v>
      </c>
      <c r="CY183" s="120">
        <v>124466.16000000002</v>
      </c>
      <c r="CZ183" s="120">
        <v>0</v>
      </c>
      <c r="DA183" s="120">
        <v>0</v>
      </c>
      <c r="DB183" s="122">
        <f>CX183+CZ183</f>
        <v>39</v>
      </c>
      <c r="DC183" s="122">
        <f>CY183+DA183</f>
        <v>124466.16000000002</v>
      </c>
      <c r="DD183" s="170">
        <f>DC183/$DC$1</f>
        <v>1.6263356773847555E-2</v>
      </c>
      <c r="DE183" s="122">
        <v>1393</v>
      </c>
      <c r="DF183" s="122">
        <v>40</v>
      </c>
      <c r="DG183" s="122">
        <v>124249.16</v>
      </c>
      <c r="DH183" s="123" t="e">
        <f>DB183*#REF!</f>
        <v>#REF!</v>
      </c>
      <c r="DI183" s="120">
        <v>30</v>
      </c>
      <c r="DJ183" s="120">
        <v>96160</v>
      </c>
      <c r="DK183" s="120">
        <v>0</v>
      </c>
      <c r="DL183" s="120">
        <v>0</v>
      </c>
      <c r="DM183" s="122">
        <f>DI183+DK183</f>
        <v>30</v>
      </c>
      <c r="DN183" s="122">
        <f>DJ183+DL183</f>
        <v>96160</v>
      </c>
      <c r="DO183" s="122">
        <f>DN183/1.18</f>
        <v>81491.525423728817</v>
      </c>
      <c r="DP183" s="117">
        <f>DN183/$DN$1</f>
        <v>1.1013961540927715E-2</v>
      </c>
      <c r="DQ183" s="122">
        <v>1635</v>
      </c>
      <c r="DR183" s="122">
        <v>35</v>
      </c>
      <c r="DS183" s="122">
        <v>112156</v>
      </c>
      <c r="DT183" s="117">
        <f>DS183/$DS$1</f>
        <v>1.1195668552797489E-2</v>
      </c>
      <c r="DU183" s="123" t="e">
        <f>DM183*#REF!</f>
        <v>#REF!</v>
      </c>
      <c r="DV183" s="117">
        <f>(DR183-DF183)/DF183</f>
        <v>-0.125</v>
      </c>
      <c r="DW183" s="117">
        <f>(DM183-DB183)/DB183</f>
        <v>-0.23076923076923078</v>
      </c>
      <c r="DX183" s="123">
        <v>11290.389999999994</v>
      </c>
      <c r="DY183" s="122">
        <v>27</v>
      </c>
      <c r="DZ183" s="123">
        <v>72706.829999999987</v>
      </c>
      <c r="EA183" s="116">
        <f>DX183/DZ183</f>
        <v>0.15528651159732856</v>
      </c>
      <c r="EB183" s="116">
        <f>DX183/DO183</f>
        <v>0.13854679908485848</v>
      </c>
      <c r="EC183" s="117" t="s">
        <v>514</v>
      </c>
      <c r="ED183" s="117" t="s">
        <v>557</v>
      </c>
      <c r="EE183" s="120">
        <v>29</v>
      </c>
      <c r="EF183" s="120">
        <v>92972</v>
      </c>
      <c r="EG183" s="120">
        <v>0</v>
      </c>
      <c r="EH183" s="120">
        <v>0</v>
      </c>
      <c r="EI183" s="122">
        <f>EE183+EG183</f>
        <v>29</v>
      </c>
      <c r="EJ183" s="122">
        <f>EF183+EH183</f>
        <v>92972</v>
      </c>
      <c r="EK183" s="122">
        <f>EJ183/1.18</f>
        <v>78789.830508474581</v>
      </c>
      <c r="EL183" s="117">
        <f>EJ183/$EJ$1</f>
        <v>9.4333921272889976E-3</v>
      </c>
      <c r="EM183" s="122">
        <v>1382</v>
      </c>
      <c r="EN183" s="122">
        <v>34</v>
      </c>
      <c r="EO183" s="122">
        <v>102772</v>
      </c>
      <c r="EP183" s="117">
        <f>EO183/$EO$1</f>
        <v>9.07481993539405E-3</v>
      </c>
      <c r="EQ183" s="123" t="e">
        <f>EI183*#REF!</f>
        <v>#REF!</v>
      </c>
      <c r="ER183" s="116">
        <f>(EN183-DR183)/DR183</f>
        <v>-2.8571428571428571E-2</v>
      </c>
      <c r="ES183" s="116">
        <f>(EI183-DM183)/DM183</f>
        <v>-3.3333333333333333E-2</v>
      </c>
      <c r="ET183" s="117"/>
      <c r="EU183" s="117"/>
      <c r="EV183" s="120">
        <v>8</v>
      </c>
      <c r="EW183" s="120">
        <v>25592</v>
      </c>
      <c r="EX183" s="120">
        <v>0</v>
      </c>
      <c r="EY183" s="120">
        <v>0</v>
      </c>
      <c r="EZ183" s="122">
        <f>EV183+EX183</f>
        <v>8</v>
      </c>
      <c r="FA183" s="122">
        <f>EW183+EY183</f>
        <v>25592</v>
      </c>
      <c r="FB183" s="124">
        <f>FA183/1.18</f>
        <v>21688.135593220341</v>
      </c>
      <c r="FC183" s="117">
        <f>FA183/$FA$1</f>
        <v>2.4988653264965762E-3</v>
      </c>
      <c r="FD183" s="122">
        <v>624</v>
      </c>
      <c r="FE183" s="122">
        <v>10</v>
      </c>
      <c r="FF183" s="122">
        <v>31990</v>
      </c>
      <c r="FG183" s="117">
        <f>FF183/$FF$1</f>
        <v>2.4339575130765587E-3</v>
      </c>
      <c r="FH183" s="123" t="e">
        <f>EZ183*#REF!</f>
        <v>#REF!</v>
      </c>
      <c r="FI183" s="120">
        <v>1</v>
      </c>
      <c r="FJ183" s="120">
        <v>3167.0099999999998</v>
      </c>
      <c r="FK183" s="120">
        <v>0</v>
      </c>
      <c r="FL183" s="120">
        <v>0</v>
      </c>
      <c r="FM183" s="122">
        <f>FI183+FK183</f>
        <v>1</v>
      </c>
      <c r="FN183" s="122">
        <f>FJ183+FL183</f>
        <v>3167.0099999999998</v>
      </c>
      <c r="FO183" s="124">
        <f>FN183/1.18</f>
        <v>2683.906779661017</v>
      </c>
      <c r="FP183" s="117">
        <f>FN183/$FN$1</f>
        <v>2.4437616786380709E-4</v>
      </c>
      <c r="FQ183" s="122">
        <v>66</v>
      </c>
      <c r="FR183" s="122">
        <v>1</v>
      </c>
      <c r="FS183" s="118">
        <v>3199</v>
      </c>
      <c r="FT183" s="117">
        <f>FS183/$FS$1</f>
        <v>1.9008860293018748E-4</v>
      </c>
      <c r="FU183" s="123" t="e">
        <f>FM183*#REF!</f>
        <v>#REF!</v>
      </c>
      <c r="FV183" s="120">
        <v>0</v>
      </c>
      <c r="FW183" s="120">
        <v>0</v>
      </c>
      <c r="FX183" s="120">
        <v>0</v>
      </c>
      <c r="FY183" s="120">
        <v>0</v>
      </c>
      <c r="FZ183" s="122">
        <f>FV183+FX183</f>
        <v>0</v>
      </c>
      <c r="GA183" s="122">
        <f>FW183+FY183</f>
        <v>0</v>
      </c>
      <c r="GB183" s="124">
        <f>GA183/1.18</f>
        <v>0</v>
      </c>
      <c r="GC183" s="117">
        <f>GA183/$GA$1</f>
        <v>0</v>
      </c>
      <c r="GD183" s="122">
        <v>0</v>
      </c>
      <c r="GE183" s="122">
        <v>0</v>
      </c>
      <c r="GF183" s="118">
        <v>0</v>
      </c>
      <c r="GG183" s="117">
        <f>GF183/$GF$1</f>
        <v>0</v>
      </c>
      <c r="GH183" s="123">
        <f>J183*FZ183</f>
        <v>0</v>
      </c>
      <c r="GI183" s="120">
        <v>0</v>
      </c>
      <c r="GJ183" s="120">
        <v>0</v>
      </c>
      <c r="GK183" s="120"/>
      <c r="GL183" s="120"/>
      <c r="GM183" s="122">
        <f>GI183+GK183</f>
        <v>0</v>
      </c>
      <c r="GN183" s="122">
        <f>GJ183+GL183</f>
        <v>0</v>
      </c>
      <c r="GO183" s="124">
        <f>GN183/1.18</f>
        <v>0</v>
      </c>
      <c r="GP183" s="117">
        <f>GN183/$GN$1</f>
        <v>0</v>
      </c>
      <c r="GQ183" s="122">
        <v>0</v>
      </c>
      <c r="GR183" s="122">
        <v>0</v>
      </c>
      <c r="GS183" s="118">
        <v>0</v>
      </c>
      <c r="GT183" s="117">
        <f>GS183/$GS$1</f>
        <v>0</v>
      </c>
      <c r="GU183" s="123">
        <f>J183*GM183</f>
        <v>0</v>
      </c>
      <c r="GV183" s="120">
        <v>1</v>
      </c>
      <c r="GW183" s="120">
        <v>3299</v>
      </c>
      <c r="GX183" s="120"/>
      <c r="GY183" s="120"/>
      <c r="GZ183" s="122">
        <f>GV183+GX183</f>
        <v>1</v>
      </c>
      <c r="HA183" s="122">
        <f>GW183+GY183</f>
        <v>3299</v>
      </c>
      <c r="HB183" s="124">
        <f>HA183/1.18</f>
        <v>2795.7627118644068</v>
      </c>
      <c r="HC183" s="117">
        <f>HA183/$HA$1</f>
        <v>3.9572048222442777E-4</v>
      </c>
      <c r="HD183" s="122">
        <v>124</v>
      </c>
      <c r="HE183" s="122">
        <v>4</v>
      </c>
      <c r="HF183" s="118">
        <v>13196</v>
      </c>
      <c r="HG183" s="117">
        <f>HF183/$HF$1</f>
        <v>1.1447745025856756E-3</v>
      </c>
      <c r="HH183" s="123">
        <f>J183*GZ183</f>
        <v>1996.7517499999997</v>
      </c>
      <c r="HI183" s="120">
        <v>0</v>
      </c>
      <c r="HJ183" s="120">
        <v>0</v>
      </c>
      <c r="HK183" s="120"/>
      <c r="HL183" s="120"/>
      <c r="HM183" s="122">
        <f>HI183+HK183</f>
        <v>0</v>
      </c>
      <c r="HN183" s="122">
        <f>HJ183+HL183</f>
        <v>0</v>
      </c>
      <c r="HO183" s="124">
        <f>HN183/1.18</f>
        <v>0</v>
      </c>
      <c r="HP183" s="117">
        <f>HN183/$HN$1</f>
        <v>0</v>
      </c>
      <c r="HQ183" s="122">
        <v>102</v>
      </c>
      <c r="HR183" s="122">
        <v>1</v>
      </c>
      <c r="HS183" s="118">
        <v>3299</v>
      </c>
      <c r="HT183" s="117">
        <f>HS183/$HS$1</f>
        <v>3.4237533552575319E-4</v>
      </c>
      <c r="HU183" s="123">
        <f>J183*HM183</f>
        <v>0</v>
      </c>
      <c r="HV183" s="120">
        <v>1</v>
      </c>
      <c r="HW183" s="120">
        <v>3299</v>
      </c>
      <c r="HX183" s="120">
        <v>0</v>
      </c>
      <c r="HY183">
        <v>0</v>
      </c>
      <c r="HZ183" s="122">
        <f>HV183+HX183</f>
        <v>1</v>
      </c>
      <c r="IA183" s="122">
        <f>HW183+HY183</f>
        <v>3299</v>
      </c>
      <c r="IB183" s="124">
        <f>IA183/1.18</f>
        <v>2795.7627118644068</v>
      </c>
      <c r="IC183" s="117">
        <f>IA183/$IA$1</f>
        <v>2.6895026154930468E-4</v>
      </c>
      <c r="ID183" s="122">
        <v>94</v>
      </c>
      <c r="IE183" s="122">
        <v>0</v>
      </c>
      <c r="IF183" s="118">
        <v>0</v>
      </c>
      <c r="IG183" s="117">
        <f>IF183/$IF$1</f>
        <v>0</v>
      </c>
      <c r="IH183" s="123">
        <f>IY183*HZ183</f>
        <v>1996.7517499999997</v>
      </c>
      <c r="II183" s="120">
        <v>0</v>
      </c>
      <c r="IJ183" s="127">
        <v>0</v>
      </c>
      <c r="IK183" s="120">
        <v>0</v>
      </c>
      <c r="IL183" s="127">
        <v>0</v>
      </c>
      <c r="IM183" s="122">
        <f>II183+IK183</f>
        <v>0</v>
      </c>
      <c r="IN183" s="118">
        <f>IJ183+IL183</f>
        <v>0</v>
      </c>
      <c r="IO183" s="118">
        <f>IN183/1.18</f>
        <v>0</v>
      </c>
      <c r="IP183" s="117">
        <f>IN183/$IN$1</f>
        <v>0</v>
      </c>
      <c r="IQ183" s="122">
        <v>49</v>
      </c>
      <c r="IR183" s="122">
        <v>0</v>
      </c>
      <c r="IS183" s="118">
        <v>0</v>
      </c>
      <c r="IT183" s="117">
        <f>IS183/$IS$1</f>
        <v>0</v>
      </c>
      <c r="IU183" s="123">
        <f>IY183*IM183</f>
        <v>0</v>
      </c>
      <c r="IV183" s="146" t="str">
        <f>E183</f>
        <v>AA-10</v>
      </c>
      <c r="IW183" s="146" t="str">
        <f>A183</f>
        <v>B0C59G1C4N</v>
      </c>
      <c r="IX183" s="146" t="str">
        <f>B183</f>
        <v>FBA76737</v>
      </c>
      <c r="IY183" s="121">
        <v>1996.7517499999997</v>
      </c>
      <c r="IZ183" s="120">
        <v>1</v>
      </c>
      <c r="JA183" s="128">
        <f>IZ183*IY183</f>
        <v>1996.7517499999997</v>
      </c>
      <c r="JB183" s="120">
        <v>0</v>
      </c>
      <c r="JC183" s="128">
        <f>JB183*IY183</f>
        <v>0</v>
      </c>
      <c r="JD183" s="120">
        <v>0</v>
      </c>
      <c r="JE183" s="128">
        <f>JD183*IY183</f>
        <v>0</v>
      </c>
      <c r="JF183" s="120">
        <v>0</v>
      </c>
      <c r="JG183" s="128">
        <f>JF183*IY183</f>
        <v>0</v>
      </c>
      <c r="JH183" s="129">
        <v>0</v>
      </c>
      <c r="JI183" s="130">
        <f>JH183*IY183</f>
        <v>0</v>
      </c>
      <c r="JJ183" s="129">
        <v>0</v>
      </c>
      <c r="JK183" s="130">
        <f>JJ183*IY183</f>
        <v>0</v>
      </c>
      <c r="JL183" s="129">
        <v>0</v>
      </c>
      <c r="JM183" s="130">
        <f>JL183*IY183</f>
        <v>0</v>
      </c>
      <c r="JN183" s="131">
        <f>IZ183+JB183+JH183+JD183+JF183+JJ183+JL183</f>
        <v>1</v>
      </c>
      <c r="JO183" s="132">
        <f>JN183*IY183</f>
        <v>1996.7517499999997</v>
      </c>
      <c r="JP183" s="125" t="str">
        <f>E183</f>
        <v>AA-10</v>
      </c>
      <c r="JQ183" s="125" t="str">
        <f>C183</f>
        <v>EOL</v>
      </c>
      <c r="JR183" s="121">
        <v>1996.7517499999997</v>
      </c>
      <c r="JS183" s="120">
        <v>0</v>
      </c>
      <c r="JT183" s="127">
        <v>0</v>
      </c>
      <c r="JU183" s="120">
        <v>0</v>
      </c>
      <c r="JV183" s="127">
        <v>0</v>
      </c>
      <c r="JW183" s="122">
        <f>JS183+JU183</f>
        <v>0</v>
      </c>
      <c r="JX183" s="118">
        <f>JT183+JV183</f>
        <v>0</v>
      </c>
      <c r="JY183" s="118">
        <f>JX183/1.18</f>
        <v>0</v>
      </c>
      <c r="JZ183" s="117">
        <f>JX183/$JX$1</f>
        <v>0</v>
      </c>
      <c r="KA183" s="122" t="s">
        <v>646</v>
      </c>
      <c r="KB183" s="122">
        <v>0</v>
      </c>
      <c r="KC183" s="118">
        <v>0</v>
      </c>
      <c r="KD183" s="117">
        <f>KC183/$IS$1</f>
        <v>0</v>
      </c>
      <c r="KE183" s="123">
        <f>KI183*JW183</f>
        <v>0</v>
      </c>
      <c r="KF183" s="146" t="str">
        <f>E183</f>
        <v>AA-10</v>
      </c>
      <c r="KG183" s="146">
        <f>AK183</f>
        <v>12</v>
      </c>
      <c r="KH183" s="146" t="str">
        <f>B183</f>
        <v>FBA76737</v>
      </c>
      <c r="KI183" s="121">
        <v>1996.7517499999997</v>
      </c>
      <c r="KJ183" s="120">
        <v>1</v>
      </c>
      <c r="KK183" s="128">
        <f>KJ183*KI183</f>
        <v>1996.7517499999997</v>
      </c>
      <c r="KL183" s="120">
        <v>0</v>
      </c>
      <c r="KM183" s="128">
        <f>KL183*KI183</f>
        <v>0</v>
      </c>
      <c r="KN183" s="120">
        <v>0</v>
      </c>
      <c r="KO183" s="128">
        <f>KN183*KI183</f>
        <v>0</v>
      </c>
      <c r="KP183" s="120">
        <v>0</v>
      </c>
      <c r="KQ183" s="128">
        <f>KP183*KI183</f>
        <v>0</v>
      </c>
      <c r="KR183" s="129">
        <v>0</v>
      </c>
      <c r="KS183" s="130">
        <f>KR183*KI183</f>
        <v>0</v>
      </c>
      <c r="KT183" s="129">
        <v>0</v>
      </c>
      <c r="KU183" s="130">
        <f>KT183*KI183</f>
        <v>0</v>
      </c>
      <c r="KV183" s="129">
        <v>0</v>
      </c>
      <c r="KW183" s="130">
        <f>KV183*KI183</f>
        <v>0</v>
      </c>
      <c r="KX183" s="131">
        <f>KJ183+KL183+KR183+KN183+KP183+KT183+KV183</f>
        <v>1</v>
      </c>
      <c r="KY183" s="132">
        <f>KX183*KI183</f>
        <v>1996.7517499999997</v>
      </c>
      <c r="KZ183" s="125" t="str">
        <f>E183</f>
        <v>AA-10</v>
      </c>
      <c r="LA183" s="125">
        <f>AM183</f>
        <v>1.0186757215619695E-2</v>
      </c>
      <c r="LB183" s="121">
        <v>1996.7517499999997</v>
      </c>
      <c r="LC183" s="100">
        <v>0</v>
      </c>
      <c r="LD183" s="88">
        <v>0</v>
      </c>
      <c r="LE183" s="3">
        <v>0</v>
      </c>
      <c r="LF183" s="88">
        <v>0</v>
      </c>
      <c r="LG183" s="23">
        <f>LC183+LE183</f>
        <v>0</v>
      </c>
      <c r="LH183" s="68">
        <f>LD183+LF183</f>
        <v>0</v>
      </c>
      <c r="LI183" s="68">
        <f>LH183/1.18</f>
        <v>0</v>
      </c>
      <c r="LJ183" s="62">
        <f>LH183/$LH$1</f>
        <v>0</v>
      </c>
      <c r="LK183" s="23" t="s">
        <v>646</v>
      </c>
      <c r="LL183" s="23">
        <v>0</v>
      </c>
      <c r="LM183" s="68">
        <v>0</v>
      </c>
      <c r="LN183" s="62">
        <f>LM183/$IS$1</f>
        <v>0</v>
      </c>
      <c r="LO183" s="34">
        <f>LS183*LG183</f>
        <v>0</v>
      </c>
      <c r="LP183" s="143" t="str">
        <f>E183</f>
        <v>AA-10</v>
      </c>
      <c r="LQ183" s="146">
        <f>BU183</f>
        <v>20394</v>
      </c>
      <c r="LR183" s="143" t="str">
        <f>B183</f>
        <v>FBA76737</v>
      </c>
      <c r="LS183" s="17">
        <v>1996.7517499999997</v>
      </c>
      <c r="LT183" s="3">
        <v>0</v>
      </c>
      <c r="LU183" s="32">
        <f>LT183*LS183</f>
        <v>0</v>
      </c>
      <c r="LV183" s="3">
        <v>0</v>
      </c>
      <c r="LW183" s="32">
        <f>LV183*LS183</f>
        <v>0</v>
      </c>
      <c r="LX183" s="3">
        <v>0</v>
      </c>
      <c r="LY183" s="32">
        <f>LX183*LS183</f>
        <v>0</v>
      </c>
      <c r="LZ183" s="3">
        <v>0</v>
      </c>
      <c r="MA183" s="32">
        <f>LZ183*LS183</f>
        <v>0</v>
      </c>
      <c r="MB183" s="58">
        <v>0</v>
      </c>
      <c r="MC183" s="59">
        <f>MB183*LS183</f>
        <v>0</v>
      </c>
      <c r="MD183" s="58">
        <v>0</v>
      </c>
      <c r="ME183" s="59">
        <f>MD183*LS183</f>
        <v>0</v>
      </c>
      <c r="MF183" s="58">
        <v>0</v>
      </c>
      <c r="MG183" s="59">
        <f>MF183*LS183</f>
        <v>0</v>
      </c>
      <c r="MH183" s="42">
        <f>LT183+LV183+MB183+LX183+LZ183+MD183+MF183</f>
        <v>0</v>
      </c>
      <c r="MI183" s="10">
        <f>MH183*LS183</f>
        <v>0</v>
      </c>
      <c r="MJ183" s="36" t="str">
        <f>E183</f>
        <v>AA-10</v>
      </c>
      <c r="MK183" s="98" t="s">
        <v>294</v>
      </c>
      <c r="ML183" s="17">
        <v>1996.7517499999997</v>
      </c>
      <c r="MM183" s="100">
        <v>0</v>
      </c>
      <c r="MN183" s="88">
        <v>0</v>
      </c>
      <c r="MO183" s="3">
        <v>0</v>
      </c>
      <c r="MP183" s="88">
        <v>0</v>
      </c>
      <c r="MQ183" s="23">
        <f>MM183+MO183</f>
        <v>0</v>
      </c>
      <c r="MR183" s="68">
        <f>MN183+MP183</f>
        <v>0</v>
      </c>
      <c r="MS183" s="68">
        <f>MR183/1.18</f>
        <v>0</v>
      </c>
      <c r="MT183" s="62">
        <f>MR183/$MR$1</f>
        <v>0</v>
      </c>
      <c r="MU183" s="23" t="s">
        <v>646</v>
      </c>
      <c r="MV183" s="23">
        <v>0</v>
      </c>
      <c r="MW183" s="68">
        <v>0</v>
      </c>
      <c r="MX183" s="62">
        <f>MW183/$IS$1</f>
        <v>0</v>
      </c>
      <c r="MY183" s="34">
        <f>MQ183*NC183</f>
        <v>0</v>
      </c>
      <c r="MZ183" s="143" t="str">
        <f>E183</f>
        <v>AA-10</v>
      </c>
      <c r="NA183" s="143" t="str">
        <f>A183</f>
        <v>B0C59G1C4N</v>
      </c>
      <c r="NB183" s="143" t="str">
        <f>B183</f>
        <v>FBA76737</v>
      </c>
      <c r="NC183" s="17">
        <f>J183</f>
        <v>1996.7517499999997</v>
      </c>
      <c r="ND183" s="3">
        <v>1</v>
      </c>
      <c r="NE183" s="32">
        <f>ND183*NC183</f>
        <v>1996.7517499999997</v>
      </c>
      <c r="NF183" s="3">
        <v>0</v>
      </c>
      <c r="NG183" s="32">
        <f>NF183*NC183</f>
        <v>0</v>
      </c>
      <c r="NH183" s="3">
        <v>0</v>
      </c>
      <c r="NI183" s="32">
        <f>NH183*NC183</f>
        <v>0</v>
      </c>
      <c r="NJ183" s="3">
        <v>0</v>
      </c>
      <c r="NK183" s="32">
        <f>NJ183*NC183</f>
        <v>0</v>
      </c>
      <c r="NL183" s="58">
        <v>0</v>
      </c>
      <c r="NM183" s="59">
        <f>NL183*NC183</f>
        <v>0</v>
      </c>
      <c r="NN183" s="58">
        <v>0</v>
      </c>
      <c r="NO183" s="59">
        <f>NN183*NC183</f>
        <v>0</v>
      </c>
      <c r="NP183" s="58">
        <v>0</v>
      </c>
      <c r="NQ183" s="59">
        <f>NP183*NC183</f>
        <v>0</v>
      </c>
      <c r="NR183" s="42">
        <f>ND183+NF183+NL183+NH183+NJ183+NN183+NP183</f>
        <v>1</v>
      </c>
      <c r="NS183" s="92">
        <f>NR183*NC183</f>
        <v>1996.7517499999997</v>
      </c>
      <c r="NT183" s="141">
        <v>0</v>
      </c>
      <c r="NU183" s="36" t="str">
        <f>E183</f>
        <v>AA-10</v>
      </c>
      <c r="NV183" s="98" t="s">
        <v>294</v>
      </c>
      <c r="NW183" s="17">
        <v>1996.7517499999997</v>
      </c>
      <c r="NX183" s="100">
        <v>0</v>
      </c>
      <c r="NY183" s="88">
        <v>0</v>
      </c>
      <c r="NZ183" s="3">
        <v>0</v>
      </c>
      <c r="OA183" s="88">
        <v>0</v>
      </c>
      <c r="OB183" s="23">
        <f>NX183+NZ183</f>
        <v>0</v>
      </c>
      <c r="OC183" s="68">
        <f>NY183+OA183</f>
        <v>0</v>
      </c>
      <c r="OD183" s="68">
        <f>OC183/1.18</f>
        <v>0</v>
      </c>
      <c r="OE183" s="62">
        <f>OC183/$OC$1</f>
        <v>0</v>
      </c>
      <c r="OF183" s="23">
        <v>44</v>
      </c>
      <c r="OG183" s="23">
        <v>0</v>
      </c>
      <c r="OH183" s="68">
        <v>0</v>
      </c>
      <c r="OI183" s="62">
        <f>OH183/$IS$1</f>
        <v>0</v>
      </c>
      <c r="OJ183" s="34">
        <f>OB183*ON183</f>
        <v>0</v>
      </c>
      <c r="OK183" s="143" t="str">
        <f>E183</f>
        <v>AA-10</v>
      </c>
      <c r="OL183" s="143" t="str">
        <f>A183</f>
        <v>B0C59G1C4N</v>
      </c>
      <c r="OM183" s="143" t="str">
        <f>B183</f>
        <v>FBA76737</v>
      </c>
      <c r="ON183" s="17">
        <f>J183</f>
        <v>1996.7517499999997</v>
      </c>
      <c r="OO183" s="3">
        <v>0</v>
      </c>
      <c r="OP183" s="32">
        <f>OO183*ON183</f>
        <v>0</v>
      </c>
      <c r="OQ183" s="3">
        <v>0</v>
      </c>
      <c r="OR183" s="32">
        <f>OQ183*ON183</f>
        <v>0</v>
      </c>
      <c r="OS183" s="3">
        <v>0</v>
      </c>
      <c r="OT183" s="32">
        <f>OS183*ON183</f>
        <v>0</v>
      </c>
      <c r="OU183" s="3">
        <v>0</v>
      </c>
      <c r="OV183" s="32">
        <f>OU183*ON183</f>
        <v>0</v>
      </c>
      <c r="OW183" s="58">
        <v>0</v>
      </c>
      <c r="OX183" s="59">
        <f>OW183*ON183</f>
        <v>0</v>
      </c>
      <c r="OY183" s="58">
        <v>0</v>
      </c>
      <c r="OZ183" s="59">
        <f>OY183*ON183</f>
        <v>0</v>
      </c>
      <c r="PA183" s="58">
        <v>0</v>
      </c>
      <c r="PB183" s="59">
        <f>PA183*ON183</f>
        <v>0</v>
      </c>
      <c r="PC183" s="42">
        <f>OO183+OQ183+OW183+OS183+OU183+OY183+PA183</f>
        <v>0</v>
      </c>
      <c r="PD183" s="92">
        <f>PC183*ON183</f>
        <v>0</v>
      </c>
      <c r="PE183" s="141">
        <v>0</v>
      </c>
      <c r="PF183" s="36" t="str">
        <f>E183</f>
        <v>AA-10</v>
      </c>
      <c r="PG183" s="98" t="s">
        <v>294</v>
      </c>
      <c r="PH183" s="17">
        <v>1996.7517499999997</v>
      </c>
      <c r="PI183" s="100">
        <v>0</v>
      </c>
      <c r="PJ183" s="88">
        <v>0</v>
      </c>
      <c r="PK183" s="3">
        <v>0</v>
      </c>
      <c r="PL183" s="88">
        <v>0</v>
      </c>
      <c r="PM183" s="23">
        <f>PI183+PK183</f>
        <v>0</v>
      </c>
      <c r="PN183" s="68">
        <f>PJ183+PL183</f>
        <v>0</v>
      </c>
      <c r="PO183" s="68">
        <f>PN183/1.18</f>
        <v>0</v>
      </c>
      <c r="PP183" s="62">
        <f>PN183/$PN$1</f>
        <v>0</v>
      </c>
      <c r="PQ183" s="23">
        <v>53</v>
      </c>
      <c r="PR183" s="23">
        <v>0</v>
      </c>
      <c r="PS183" s="68">
        <v>0</v>
      </c>
      <c r="PT183" s="62">
        <f>PS183/$IS$1</f>
        <v>0</v>
      </c>
      <c r="PU183" s="34">
        <f>PM183*PY183</f>
        <v>0</v>
      </c>
      <c r="PV183" s="143" t="str">
        <f>E183</f>
        <v>AA-10</v>
      </c>
      <c r="PW183" s="143" t="str">
        <f>A183</f>
        <v>B0C59G1C4N</v>
      </c>
      <c r="PX183" s="143" t="str">
        <f>B183</f>
        <v>FBA76737</v>
      </c>
      <c r="PY183" s="17">
        <f>J183</f>
        <v>1996.7517499999997</v>
      </c>
      <c r="PZ183" s="3">
        <v>1</v>
      </c>
      <c r="QA183" s="32">
        <f>PZ183*PY183</f>
        <v>1996.7517499999997</v>
      </c>
      <c r="QB183" s="3"/>
      <c r="QC183" s="32">
        <f>QB183*PY183</f>
        <v>0</v>
      </c>
      <c r="QD183" s="3">
        <v>0</v>
      </c>
      <c r="QE183" s="32">
        <f>QD183*PY183</f>
        <v>0</v>
      </c>
      <c r="QF183" s="3">
        <v>0</v>
      </c>
      <c r="QG183" s="32">
        <f>QF183*PY183</f>
        <v>0</v>
      </c>
      <c r="QH183" s="58">
        <v>0</v>
      </c>
      <c r="QI183" s="59">
        <f>QH183*PY183</f>
        <v>0</v>
      </c>
      <c r="QJ183" s="58">
        <v>0</v>
      </c>
      <c r="QK183" s="59">
        <f>QJ183*PY183</f>
        <v>0</v>
      </c>
      <c r="QL183" s="58">
        <v>0</v>
      </c>
      <c r="QM183" s="59">
        <f>QL183*PY183</f>
        <v>0</v>
      </c>
      <c r="QN183" s="42">
        <f>PZ183+QB183+QH183+QD183+QF183+QJ183+QL183</f>
        <v>1</v>
      </c>
      <c r="QO183" s="92">
        <f>QN183*PY183</f>
        <v>1996.7517499999997</v>
      </c>
      <c r="QP183" s="141">
        <v>0</v>
      </c>
      <c r="QQ183" s="36" t="str">
        <f>E183</f>
        <v>AA-10</v>
      </c>
      <c r="QR183" s="98" t="s">
        <v>294</v>
      </c>
      <c r="QS183" s="17">
        <v>1996.7517499999997</v>
      </c>
      <c r="QT183" s="100">
        <v>0</v>
      </c>
      <c r="QU183" s="88">
        <v>0</v>
      </c>
      <c r="QV183" s="3">
        <v>0</v>
      </c>
      <c r="QW183" s="88">
        <v>0</v>
      </c>
      <c r="QX183" s="23">
        <f t="shared" ref="QX183:QX212" si="1365">QT183+QV183</f>
        <v>0</v>
      </c>
      <c r="QY183" s="68">
        <f t="shared" ref="QY183:QY212" si="1366">QU183+QW183</f>
        <v>0</v>
      </c>
      <c r="QZ183" s="68">
        <f t="shared" ref="QZ183:QZ212" si="1367">QY183/1.18</f>
        <v>0</v>
      </c>
      <c r="RA183" s="62">
        <f t="shared" ref="RA183:RA212" si="1368">QY183/$QY$1</f>
        <v>0</v>
      </c>
      <c r="RB183" s="23">
        <v>52</v>
      </c>
      <c r="RC183" s="23">
        <v>0</v>
      </c>
      <c r="RD183" s="68">
        <v>0</v>
      </c>
      <c r="RE183" s="62">
        <f t="shared" ref="RE183:RE212" si="1369">RD183/$IS$1</f>
        <v>0</v>
      </c>
      <c r="RF183" s="34">
        <f t="shared" ref="RF183:RF212" si="1370">QX183*RJ183</f>
        <v>0</v>
      </c>
      <c r="RG183" s="143" t="str">
        <f t="shared" ref="RG183:RG212" si="1371">E183</f>
        <v>AA-10</v>
      </c>
      <c r="RH183" s="143" t="str">
        <f t="shared" ref="RH183:RH212" si="1372">A183</f>
        <v>B0C59G1C4N</v>
      </c>
      <c r="RI183" s="143" t="str">
        <f t="shared" ref="RI183:RI212" si="1373">B183</f>
        <v>FBA76737</v>
      </c>
      <c r="RJ183" s="17">
        <f t="shared" ref="RJ183:RJ212" si="1374">J183</f>
        <v>1996.7517499999997</v>
      </c>
      <c r="RK183" s="3">
        <v>1</v>
      </c>
      <c r="RL183" s="32">
        <f t="shared" ref="RL183:RL212" si="1375">RK183*RJ183</f>
        <v>1996.7517499999997</v>
      </c>
      <c r="RM183" s="3">
        <v>0</v>
      </c>
      <c r="RN183" s="32">
        <f t="shared" ref="RN183:RN212" si="1376">RM183*RJ183</f>
        <v>0</v>
      </c>
      <c r="RO183" s="3">
        <v>0</v>
      </c>
      <c r="RP183" s="32">
        <f t="shared" ref="RP183:RP212" si="1377">RO183*RJ183</f>
        <v>0</v>
      </c>
      <c r="RQ183" s="3">
        <v>0</v>
      </c>
      <c r="RR183" s="32">
        <f t="shared" ref="RR183:RR212" si="1378">RQ183*RJ183</f>
        <v>0</v>
      </c>
      <c r="RS183" s="58">
        <v>0</v>
      </c>
      <c r="RT183" s="59">
        <f t="shared" ref="RT183:RT212" si="1379">RS183*RJ183</f>
        <v>0</v>
      </c>
      <c r="RU183" s="58">
        <v>0</v>
      </c>
      <c r="RV183" s="59">
        <f t="shared" ref="RV183:RV212" si="1380">RU183*RJ183</f>
        <v>0</v>
      </c>
      <c r="RW183" s="58">
        <v>0</v>
      </c>
      <c r="RX183" s="59">
        <f t="shared" ref="RX183:RX212" si="1381">RW183*RJ183</f>
        <v>0</v>
      </c>
      <c r="RY183" s="42">
        <f t="shared" ref="RY183:RY212" si="1382">RK183+RM183+RS183+RO183+RQ183+RU183+RW183</f>
        <v>1</v>
      </c>
      <c r="RZ183" s="92">
        <f t="shared" ref="RZ183:RZ212" si="1383">RY183*RJ183</f>
        <v>1996.7517499999997</v>
      </c>
      <c r="SA183" s="141">
        <v>0</v>
      </c>
      <c r="SB183" s="36" t="str">
        <f t="shared" ref="SB183:SB212" si="1384">E183</f>
        <v>AA-10</v>
      </c>
      <c r="SC183" s="98" t="s">
        <v>294</v>
      </c>
      <c r="SD183" s="17">
        <f t="shared" ref="SD183:SD212" si="1385">J183</f>
        <v>1996.7517499999997</v>
      </c>
      <c r="SE183" s="100">
        <v>1</v>
      </c>
      <c r="SF183" s="88">
        <v>3299</v>
      </c>
      <c r="SG183" s="3">
        <v>0</v>
      </c>
      <c r="SH183" s="88">
        <v>0</v>
      </c>
      <c r="SI183" s="23">
        <f t="shared" ref="SI183:SI212" si="1386">SE183+SG183</f>
        <v>1</v>
      </c>
      <c r="SJ183" s="68">
        <f t="shared" ref="SJ183:SJ212" si="1387">SF183+SH183</f>
        <v>3299</v>
      </c>
      <c r="SK183" s="68">
        <f t="shared" ref="SK183:SK212" si="1388">SJ183/1.18</f>
        <v>2795.7627118644068</v>
      </c>
      <c r="SL183" s="62">
        <f t="shared" ref="SL183:SL212" si="1389">SJ183/$SJ$1</f>
        <v>2.1134910753210678E-4</v>
      </c>
      <c r="SM183" s="23">
        <v>13</v>
      </c>
      <c r="SN183" s="23">
        <v>0</v>
      </c>
      <c r="SO183" s="68">
        <v>0</v>
      </c>
      <c r="SP183" s="62">
        <f t="shared" ref="SP183:SP212" si="1390">SO183/$IS$1</f>
        <v>0</v>
      </c>
      <c r="SQ183" s="34">
        <f t="shared" ref="SQ183:SQ212" si="1391">SI183*SU183</f>
        <v>1996.7517499999997</v>
      </c>
      <c r="SR183" s="143" t="str">
        <f t="shared" ref="SR183:SR212" si="1392">E183</f>
        <v>AA-10</v>
      </c>
      <c r="SS183" s="143" t="str">
        <f t="shared" ref="SS183:SS212" si="1393">A183</f>
        <v>B0C59G1C4N</v>
      </c>
      <c r="ST183" s="143" t="str">
        <f t="shared" ref="ST183:ST212" si="1394">B183</f>
        <v>FBA76737</v>
      </c>
      <c r="SU183" s="17">
        <f t="shared" ref="SU183:SU212" si="1395">J183</f>
        <v>1996.7517499999997</v>
      </c>
      <c r="SV183" s="3">
        <v>0</v>
      </c>
      <c r="SW183" s="32">
        <f t="shared" ref="SW183:SW212" si="1396">SV183*SU183</f>
        <v>0</v>
      </c>
      <c r="SX183" s="3">
        <v>0</v>
      </c>
      <c r="SY183" s="32">
        <f t="shared" ref="SY183:SY212" si="1397">SX183*SU183</f>
        <v>0</v>
      </c>
      <c r="SZ183" s="3">
        <v>0</v>
      </c>
      <c r="TA183" s="32">
        <f t="shared" ref="TA183:TA212" si="1398">SZ183*SU183</f>
        <v>0</v>
      </c>
      <c r="TB183" s="3">
        <v>0</v>
      </c>
      <c r="TC183" s="32">
        <f t="shared" ref="TC183:TC212" si="1399">TB183*SU183</f>
        <v>0</v>
      </c>
      <c r="TD183" s="58">
        <v>0</v>
      </c>
      <c r="TE183" s="59">
        <f t="shared" ref="TE183:TE212" si="1400">TD183*SU183</f>
        <v>0</v>
      </c>
      <c r="TF183" s="58">
        <v>0</v>
      </c>
      <c r="TG183" s="59">
        <f t="shared" ref="TG183:TG212" si="1401">TF183*SU183</f>
        <v>0</v>
      </c>
      <c r="TH183" s="58">
        <v>0</v>
      </c>
      <c r="TI183" s="59">
        <f t="shared" ref="TI183:TI212" si="1402">TH183*SU183</f>
        <v>0</v>
      </c>
      <c r="TJ183" s="42">
        <f t="shared" ref="TJ183:TJ212" si="1403">SV183+SX183+TD183+SZ183+TB183+TF183+TH183</f>
        <v>0</v>
      </c>
      <c r="TK183" s="92">
        <f t="shared" ref="TK183:TK212" si="1404">TJ183*SU183</f>
        <v>0</v>
      </c>
      <c r="TL183" s="141">
        <v>0</v>
      </c>
      <c r="TM183" s="36" t="str">
        <f t="shared" ref="TM183:TM212" si="1405">E183</f>
        <v>AA-10</v>
      </c>
      <c r="TN183" s="98" t="s">
        <v>294</v>
      </c>
      <c r="TO183" s="17">
        <f t="shared" ref="TO183:TO212" si="1406">J183</f>
        <v>1996.7517499999997</v>
      </c>
      <c r="TP183" s="100">
        <v>0</v>
      </c>
      <c r="TQ183" s="88">
        <v>0</v>
      </c>
      <c r="TR183" s="3">
        <v>0</v>
      </c>
      <c r="TS183" s="88">
        <v>0</v>
      </c>
      <c r="TT183" s="23">
        <f t="shared" ref="TT183:TT212" si="1407">TP183+TR183</f>
        <v>0</v>
      </c>
      <c r="TU183" s="68">
        <f t="shared" ref="TU183:TU212" si="1408">TQ183+TS183</f>
        <v>0</v>
      </c>
      <c r="TV183" s="68">
        <f t="shared" ref="TV183:TV212" si="1409">TU183/1.18</f>
        <v>0</v>
      </c>
      <c r="TW183" s="62">
        <f t="shared" ref="TW183:TW212" si="1410">TU183/$TU$1</f>
        <v>0</v>
      </c>
      <c r="TX183" s="23">
        <v>0</v>
      </c>
      <c r="TY183" s="23">
        <v>0</v>
      </c>
      <c r="TZ183" s="68">
        <v>0</v>
      </c>
      <c r="UA183" s="62">
        <f t="shared" ref="UA183:UA212" si="1411">TZ183/$IS$1</f>
        <v>0</v>
      </c>
      <c r="UB183" s="34">
        <f t="shared" ref="UB183:UB212" si="1412">TT183*J183</f>
        <v>0</v>
      </c>
      <c r="UC183" s="143" t="str">
        <f t="shared" ref="UC183:UC212" si="1413">E183</f>
        <v>AA-10</v>
      </c>
      <c r="UD183" s="143" t="str">
        <f t="shared" ref="UD183:UD212" si="1414">A183</f>
        <v>B0C59G1C4N</v>
      </c>
      <c r="UE183" s="143" t="str">
        <f t="shared" ref="UE183:UE212" si="1415">B183</f>
        <v>FBA76737</v>
      </c>
      <c r="UF183" s="17">
        <f t="shared" ref="UF183:UF212" si="1416">J183</f>
        <v>1996.7517499999997</v>
      </c>
      <c r="UG183" s="3">
        <v>0</v>
      </c>
      <c r="UH183" s="32">
        <f t="shared" ref="UH183:UH212" si="1417">UG183*J183</f>
        <v>0</v>
      </c>
      <c r="UI183" s="3">
        <v>0</v>
      </c>
      <c r="UJ183" s="32">
        <f t="shared" ref="UJ183:UJ212" si="1418">UI183*J183</f>
        <v>0</v>
      </c>
      <c r="UK183" s="3">
        <v>0</v>
      </c>
      <c r="UL183" s="32">
        <f t="shared" ref="UL183:UL212" si="1419">UK183*J183</f>
        <v>0</v>
      </c>
      <c r="UM183" s="3">
        <v>0</v>
      </c>
      <c r="UN183" s="32">
        <f t="shared" ref="UN183:UN212" si="1420">UM183*J183</f>
        <v>0</v>
      </c>
      <c r="UO183" s="58">
        <v>0</v>
      </c>
      <c r="UP183" s="59">
        <f t="shared" ref="UP183:UP212" si="1421">UO183*J183</f>
        <v>0</v>
      </c>
      <c r="UQ183" s="58">
        <v>0</v>
      </c>
      <c r="UR183" s="59">
        <f t="shared" ref="UR183:UR212" si="1422">UQ183*J183</f>
        <v>0</v>
      </c>
      <c r="US183" s="58">
        <v>0</v>
      </c>
      <c r="UT183" s="59">
        <f t="shared" ref="UT183:UT212" si="1423">US183*J183</f>
        <v>0</v>
      </c>
      <c r="UU183" s="42">
        <f t="shared" ref="UU183:UU212" si="1424">UG183+UI183+UO183+UK183+UM183+UQ183+US183</f>
        <v>0</v>
      </c>
      <c r="UV183" s="92">
        <f t="shared" ref="UV183:UV212" si="1425">UU183*J183</f>
        <v>0</v>
      </c>
      <c r="UW183" s="141">
        <v>0</v>
      </c>
      <c r="UX183" s="36" t="str">
        <f t="shared" ref="UX183:UX212" si="1426">E183</f>
        <v>AA-10</v>
      </c>
      <c r="UY183" s="98" t="s">
        <v>294</v>
      </c>
      <c r="UZ183" s="17">
        <f t="shared" ref="UZ183:UZ212" si="1427">J183</f>
        <v>1996.7517499999997</v>
      </c>
      <c r="VA183" s="100">
        <v>0</v>
      </c>
      <c r="VB183" s="88">
        <v>0</v>
      </c>
      <c r="VC183" s="3">
        <v>0</v>
      </c>
      <c r="VD183" s="88">
        <v>0</v>
      </c>
      <c r="VE183" s="23">
        <f t="shared" si="1048"/>
        <v>0</v>
      </c>
      <c r="VF183" s="68">
        <f t="shared" si="1049"/>
        <v>0</v>
      </c>
      <c r="VG183" s="68">
        <f t="shared" si="1050"/>
        <v>0</v>
      </c>
      <c r="VH183" s="62">
        <f t="shared" si="1051"/>
        <v>0</v>
      </c>
      <c r="VI183" s="23">
        <v>0</v>
      </c>
      <c r="VJ183" s="23">
        <v>0</v>
      </c>
      <c r="VK183" s="68">
        <v>0</v>
      </c>
      <c r="VL183" s="62">
        <f t="shared" ref="VL183:VL212" si="1428">VK183/$IS$1</f>
        <v>0</v>
      </c>
      <c r="VM183" s="34">
        <f t="shared" si="1052"/>
        <v>0</v>
      </c>
      <c r="VN183" s="143" t="str">
        <f t="shared" si="1044"/>
        <v>AA-10</v>
      </c>
      <c r="VO183" s="143" t="str">
        <f t="shared" si="1045"/>
        <v>B0C59G1C4N</v>
      </c>
      <c r="VP183" s="143" t="str">
        <f t="shared" si="1046"/>
        <v>FBA76737</v>
      </c>
      <c r="VQ183" s="17">
        <f t="shared" si="1053"/>
        <v>1996.7517499999997</v>
      </c>
      <c r="VR183" s="3">
        <v>0</v>
      </c>
      <c r="VS183" s="32">
        <f t="shared" si="1054"/>
        <v>0</v>
      </c>
      <c r="VT183" s="3">
        <v>0</v>
      </c>
      <c r="VU183" s="32">
        <f t="shared" si="1055"/>
        <v>0</v>
      </c>
      <c r="VV183" s="3">
        <v>0</v>
      </c>
      <c r="VW183" s="32">
        <f t="shared" si="1056"/>
        <v>0</v>
      </c>
      <c r="VX183" s="3">
        <v>0</v>
      </c>
      <c r="VY183" s="32">
        <f t="shared" si="1057"/>
        <v>0</v>
      </c>
      <c r="VZ183" s="58">
        <v>0</v>
      </c>
      <c r="WA183" s="59">
        <f t="shared" si="1058"/>
        <v>0</v>
      </c>
      <c r="WB183" s="58">
        <v>0</v>
      </c>
      <c r="WC183" s="59">
        <f t="shared" si="1059"/>
        <v>0</v>
      </c>
      <c r="WD183" s="58">
        <v>0</v>
      </c>
      <c r="WE183" s="59">
        <f t="shared" si="1060"/>
        <v>0</v>
      </c>
      <c r="WF183" s="42">
        <f t="shared" si="1061"/>
        <v>0</v>
      </c>
      <c r="WG183" s="92">
        <f t="shared" si="1062"/>
        <v>0</v>
      </c>
      <c r="WH183" s="141">
        <v>0</v>
      </c>
      <c r="WI183" s="36" t="str">
        <f t="shared" si="1047"/>
        <v>AA-10</v>
      </c>
      <c r="WJ183" s="98" t="s">
        <v>294</v>
      </c>
      <c r="WK183" s="17">
        <f t="shared" si="1063"/>
        <v>1996.7517499999997</v>
      </c>
    </row>
    <row r="184" spans="1:609">
      <c r="A184" s="158" t="s">
        <v>36</v>
      </c>
      <c r="B184" s="157" t="s">
        <v>35</v>
      </c>
      <c r="C184" s="152" t="s">
        <v>294</v>
      </c>
      <c r="D184" s="150" t="s">
        <v>669</v>
      </c>
      <c r="E184" s="154" t="s">
        <v>211</v>
      </c>
      <c r="F184" s="165" t="s">
        <v>292</v>
      </c>
      <c r="G184" s="153" t="s">
        <v>309</v>
      </c>
      <c r="H184" s="159" t="s">
        <v>632</v>
      </c>
      <c r="I184" s="159" t="s">
        <v>440</v>
      </c>
      <c r="J184" s="187">
        <v>2377.7209094785294</v>
      </c>
      <c r="K184" s="135" t="s">
        <v>193</v>
      </c>
      <c r="L184" s="136">
        <v>0.33589999999999998</v>
      </c>
      <c r="M184" s="120">
        <v>0</v>
      </c>
      <c r="N184" s="137">
        <v>1</v>
      </c>
      <c r="O184" s="120">
        <v>2</v>
      </c>
      <c r="P184" s="122">
        <f>M184+N184+O184</f>
        <v>3</v>
      </c>
      <c r="Q184" s="136">
        <v>1</v>
      </c>
      <c r="R184" s="120">
        <v>0</v>
      </c>
      <c r="S184" s="120">
        <v>2</v>
      </c>
      <c r="T184" s="120">
        <v>1</v>
      </c>
      <c r="U184" s="122">
        <f>R184+S184+T184</f>
        <v>3</v>
      </c>
      <c r="V184" s="136">
        <v>0.99870000000000003</v>
      </c>
      <c r="W184" s="120">
        <v>0</v>
      </c>
      <c r="X184" s="120">
        <v>0</v>
      </c>
      <c r="Y184" s="120">
        <v>4</v>
      </c>
      <c r="Z184" s="122">
        <f>W184+X184+Y184</f>
        <v>4</v>
      </c>
      <c r="AA184" s="116">
        <f>Z184/$Z$1</f>
        <v>3.4393809114359416E-3</v>
      </c>
      <c r="AB184" s="136">
        <v>0.99819999999999998</v>
      </c>
      <c r="AC184" s="120">
        <v>0</v>
      </c>
      <c r="AD184" s="120">
        <v>0</v>
      </c>
      <c r="AE184" s="120">
        <v>9</v>
      </c>
      <c r="AF184" s="122">
        <f>AC184+AD184+AE184</f>
        <v>9</v>
      </c>
      <c r="AG184" s="116">
        <f>AF184/$AF$1</f>
        <v>6.7114093959731542E-3</v>
      </c>
      <c r="AH184" s="114">
        <v>0.99270000000000003</v>
      </c>
      <c r="AI184" s="120">
        <v>0</v>
      </c>
      <c r="AJ184" s="120">
        <v>0</v>
      </c>
      <c r="AK184" s="120">
        <v>4</v>
      </c>
      <c r="AL184" s="122">
        <f>AI184+AJ184+AK184</f>
        <v>4</v>
      </c>
      <c r="AM184" s="116">
        <f>AL184/$AL$1</f>
        <v>3.3955857385398981E-3</v>
      </c>
      <c r="AN184" s="114">
        <v>0.99780000000000002</v>
      </c>
      <c r="AO184" s="120">
        <v>0</v>
      </c>
      <c r="AP184" s="120">
        <v>10</v>
      </c>
      <c r="AQ184" s="122">
        <f>AO184+AP184</f>
        <v>10</v>
      </c>
      <c r="AR184" s="123" t="e">
        <f>AQ184*#REF!</f>
        <v>#REF!</v>
      </c>
      <c r="AS184" s="116" t="e">
        <f>AR184/$AR$1</f>
        <v>#REF!</v>
      </c>
      <c r="AT184" s="114">
        <v>0.99609999999999999</v>
      </c>
      <c r="AU184" s="120">
        <v>0</v>
      </c>
      <c r="AV184" s="120">
        <v>7</v>
      </c>
      <c r="AW184" s="122">
        <f>AU184+AV184</f>
        <v>7</v>
      </c>
      <c r="AX184" s="123" t="e">
        <f>AW184*#REF!</f>
        <v>#REF!</v>
      </c>
      <c r="AY184" s="116" t="e">
        <f>AX184/$AX$1</f>
        <v>#REF!</v>
      </c>
      <c r="AZ184" s="114">
        <v>0.99860000000000004</v>
      </c>
      <c r="BA184" s="120">
        <v>0</v>
      </c>
      <c r="BB184" s="120">
        <v>2</v>
      </c>
      <c r="BC184" s="122">
        <f>BA184+BB184</f>
        <v>2</v>
      </c>
      <c r="BD184" s="123" t="e">
        <f>BC184*#REF!</f>
        <v>#REF!</v>
      </c>
      <c r="BE184" s="116" t="e">
        <f>BD184/$BD$1</f>
        <v>#REF!</v>
      </c>
      <c r="BF184" s="114">
        <v>0.99919999999999998</v>
      </c>
      <c r="BG184" s="120">
        <v>0</v>
      </c>
      <c r="BH184" s="120">
        <v>2</v>
      </c>
      <c r="BI184" s="122">
        <f>BG184+BH184</f>
        <v>2</v>
      </c>
      <c r="BJ184" s="123" t="e">
        <f>BI184*#REF!</f>
        <v>#REF!</v>
      </c>
      <c r="BK184" s="115" t="e">
        <f>BJ184/$BJ$1</f>
        <v>#REF!</v>
      </c>
      <c r="BL184" s="114">
        <v>0.98199999999999998</v>
      </c>
      <c r="BM184" s="120">
        <v>0</v>
      </c>
      <c r="BN184" s="120">
        <v>4</v>
      </c>
      <c r="BO184" s="122">
        <f>BM184+BN184</f>
        <v>4</v>
      </c>
      <c r="BP184" s="123" t="e">
        <f>BO184*#REF!</f>
        <v>#REF!</v>
      </c>
      <c r="BQ184" s="115" t="e">
        <f>BP184/$BP$1</f>
        <v>#REF!</v>
      </c>
      <c r="BR184" s="114">
        <v>0.99390000000000001</v>
      </c>
      <c r="BS184" s="120">
        <v>0</v>
      </c>
      <c r="BT184" s="120">
        <v>2</v>
      </c>
      <c r="BU184" s="120">
        <v>5998</v>
      </c>
      <c r="BV184" s="120">
        <v>0</v>
      </c>
      <c r="BW184" s="120">
        <v>0</v>
      </c>
      <c r="BX184" s="120">
        <v>0</v>
      </c>
      <c r="BY184" s="120">
        <v>0</v>
      </c>
      <c r="BZ184" s="122">
        <f>BS184+BT184+BX184+BV184</f>
        <v>2</v>
      </c>
      <c r="CA184" s="122">
        <f>BY184+BU184+BW184</f>
        <v>5998</v>
      </c>
      <c r="CB184" s="115">
        <f>CA184/$CA$1</f>
        <v>7.3304839399240763E-4</v>
      </c>
      <c r="CC184" s="123" t="e">
        <f>BZ184*#REF!</f>
        <v>#REF!</v>
      </c>
      <c r="CD184" s="120">
        <v>4</v>
      </c>
      <c r="CE184" s="120">
        <v>11996</v>
      </c>
      <c r="CF184" s="120">
        <v>0</v>
      </c>
      <c r="CG184" s="120">
        <v>0</v>
      </c>
      <c r="CH184" s="120">
        <v>1</v>
      </c>
      <c r="CI184" s="120">
        <v>1949</v>
      </c>
      <c r="CJ184" s="122">
        <f>CD184+CH184+CF184</f>
        <v>5</v>
      </c>
      <c r="CK184" s="122">
        <f>CI184+CE184+CG184</f>
        <v>13945</v>
      </c>
      <c r="CL184" s="116">
        <f>CK184/$CK$1</f>
        <v>1.8823055270702088E-3</v>
      </c>
      <c r="CM184" s="123" t="e">
        <f>CJ184*#REF!</f>
        <v>#REF!</v>
      </c>
      <c r="CN184" s="120">
        <v>3</v>
      </c>
      <c r="CO184" s="120">
        <v>8097</v>
      </c>
      <c r="CP184" s="120">
        <v>0</v>
      </c>
      <c r="CQ184" s="120">
        <v>0</v>
      </c>
      <c r="CR184" s="120">
        <v>0</v>
      </c>
      <c r="CS184" s="120">
        <v>0</v>
      </c>
      <c r="CT184" s="122">
        <f>CN184+CR184+CP184</f>
        <v>3</v>
      </c>
      <c r="CU184" s="122">
        <f>CS184+CO184+CQ184</f>
        <v>8097</v>
      </c>
      <c r="CV184" s="116">
        <f>CU184/$CU$1</f>
        <v>1.1443290699662851E-3</v>
      </c>
      <c r="CW184" s="123" t="e">
        <f>CT184*#REF!</f>
        <v>#REF!</v>
      </c>
      <c r="CX184" s="120">
        <v>7</v>
      </c>
      <c r="CY184" s="120">
        <v>18972</v>
      </c>
      <c r="CZ184" s="120">
        <v>0</v>
      </c>
      <c r="DA184" s="120">
        <v>0</v>
      </c>
      <c r="DB184" s="122">
        <f>CX184+CZ184</f>
        <v>7</v>
      </c>
      <c r="DC184" s="122">
        <f>CY184+DA184</f>
        <v>18972</v>
      </c>
      <c r="DD184" s="116">
        <f>DC184/$DC$1</f>
        <v>2.4789742425847779E-3</v>
      </c>
      <c r="DE184" s="122">
        <v>353</v>
      </c>
      <c r="DF184" s="122">
        <v>11</v>
      </c>
      <c r="DG184" s="122">
        <v>24291</v>
      </c>
      <c r="DH184" s="123" t="e">
        <f>DB184*#REF!</f>
        <v>#REF!</v>
      </c>
      <c r="DI184" s="120">
        <v>6</v>
      </c>
      <c r="DJ184" s="120">
        <v>16194</v>
      </c>
      <c r="DK184" s="120">
        <v>0</v>
      </c>
      <c r="DL184" s="120">
        <v>0</v>
      </c>
      <c r="DM184" s="122">
        <f>DI184+DK184</f>
        <v>6</v>
      </c>
      <c r="DN184" s="122">
        <f>DJ184+DL184</f>
        <v>16194</v>
      </c>
      <c r="DO184" s="122">
        <f>DN184/1.18</f>
        <v>13723.728813559323</v>
      </c>
      <c r="DP184" s="116">
        <f>DN184/$DN$1</f>
        <v>1.8548262603346863E-3</v>
      </c>
      <c r="DQ184" s="122">
        <v>444</v>
      </c>
      <c r="DR184" s="122">
        <v>6</v>
      </c>
      <c r="DS184" s="122">
        <v>16194</v>
      </c>
      <c r="DT184" s="116">
        <f>DS184/$DS$1</f>
        <v>1.6165221347409192E-3</v>
      </c>
      <c r="DU184" s="123" t="e">
        <f>DM184*#REF!</f>
        <v>#REF!</v>
      </c>
      <c r="DV184" s="117">
        <f>(DR184-DF184)/DF184</f>
        <v>-0.45454545454545453</v>
      </c>
      <c r="DW184" s="117">
        <f>(DM184-DB184)/DB184</f>
        <v>-0.14285714285714285</v>
      </c>
      <c r="DX184" s="123">
        <v>438.42</v>
      </c>
      <c r="DY184" s="122">
        <v>2</v>
      </c>
      <c r="DZ184" s="123">
        <v>3896.6099999999997</v>
      </c>
      <c r="EA184" s="116">
        <f>DX184/DZ184</f>
        <v>0.11251318453732861</v>
      </c>
      <c r="EB184" s="116">
        <f>DX184/DO184</f>
        <v>3.1946128195628011E-2</v>
      </c>
      <c r="EC184" s="116" t="s">
        <v>461</v>
      </c>
      <c r="ED184" s="116" t="s">
        <v>461</v>
      </c>
      <c r="EE184" s="120">
        <v>6</v>
      </c>
      <c r="EF184" s="120">
        <v>15594</v>
      </c>
      <c r="EG184" s="120">
        <v>0</v>
      </c>
      <c r="EH184" s="120">
        <v>0</v>
      </c>
      <c r="EI184" s="122">
        <f>EE184+EG184</f>
        <v>6</v>
      </c>
      <c r="EJ184" s="122">
        <f>EF184+EH184</f>
        <v>15594</v>
      </c>
      <c r="EK184" s="122">
        <f>EJ184/1.18</f>
        <v>13215.254237288136</v>
      </c>
      <c r="EL184" s="117">
        <f>EJ184/$EJ$1</f>
        <v>1.5822432219694601E-3</v>
      </c>
      <c r="EM184" s="122">
        <v>560</v>
      </c>
      <c r="EN184" s="122">
        <v>6</v>
      </c>
      <c r="EO184" s="122">
        <v>15594</v>
      </c>
      <c r="EP184" s="117">
        <f>EO184/$EO$1</f>
        <v>1.3769581410552952E-3</v>
      </c>
      <c r="EQ184" s="123" t="e">
        <f>EI184*#REF!</f>
        <v>#REF!</v>
      </c>
      <c r="ER184" s="116">
        <f>(EN184-DR184)/DR184</f>
        <v>0</v>
      </c>
      <c r="ES184" s="116">
        <f>(EI184-DM184)/DM184</f>
        <v>0</v>
      </c>
      <c r="ET184" s="117"/>
      <c r="EU184" s="117"/>
      <c r="EV184" s="120">
        <v>5</v>
      </c>
      <c r="EW184" s="120">
        <v>13025</v>
      </c>
      <c r="EX184" s="120">
        <v>0</v>
      </c>
      <c r="EY184" s="120">
        <v>0</v>
      </c>
      <c r="EZ184" s="122">
        <f>EV184+EX184</f>
        <v>5</v>
      </c>
      <c r="FA184" s="122">
        <f>EW184+EY184</f>
        <v>13025</v>
      </c>
      <c r="FB184" s="124">
        <f>FA184/1.18</f>
        <v>11038.135593220339</v>
      </c>
      <c r="FC184" s="117">
        <f>FA184/$FA$1</f>
        <v>1.2717927820263325E-3</v>
      </c>
      <c r="FD184" s="122">
        <v>647</v>
      </c>
      <c r="FE184" s="122">
        <v>9</v>
      </c>
      <c r="FF184" s="122">
        <v>19992</v>
      </c>
      <c r="FG184" s="117">
        <f>FF184/$FF$1</f>
        <v>1.5210902970123963E-3</v>
      </c>
      <c r="FH184" s="123" t="e">
        <f>EZ184*#REF!</f>
        <v>#REF!</v>
      </c>
      <c r="FI184" s="120">
        <v>12</v>
      </c>
      <c r="FJ184" s="120">
        <v>26541.02</v>
      </c>
      <c r="FK184" s="120">
        <v>0</v>
      </c>
      <c r="FL184" s="120">
        <v>0</v>
      </c>
      <c r="FM184" s="122">
        <f>FI184+FK184</f>
        <v>12</v>
      </c>
      <c r="FN184" s="122">
        <f>FJ184+FL184</f>
        <v>26541.02</v>
      </c>
      <c r="FO184" s="124">
        <f>FN184/1.18</f>
        <v>22492.389830508477</v>
      </c>
      <c r="FP184" s="117">
        <f>FN184/$FN$1</f>
        <v>2.047986194800983E-3</v>
      </c>
      <c r="FQ184" s="122">
        <v>1134</v>
      </c>
      <c r="FR184" s="122">
        <v>20</v>
      </c>
      <c r="FS184" s="118">
        <v>39782</v>
      </c>
      <c r="FT184" s="117">
        <f>FS184/$FS$1</f>
        <v>2.3638964681990367E-3</v>
      </c>
      <c r="FU184" s="123" t="e">
        <f>FM184*#REF!</f>
        <v>#REF!</v>
      </c>
      <c r="FV184" s="120">
        <v>9</v>
      </c>
      <c r="FW184" s="120">
        <v>21391</v>
      </c>
      <c r="FX184" s="120">
        <v>0</v>
      </c>
      <c r="FY184" s="120">
        <v>0</v>
      </c>
      <c r="FZ184" s="122">
        <f>FV184+FX184</f>
        <v>9</v>
      </c>
      <c r="GA184" s="122">
        <f>FW184+FY184</f>
        <v>21391</v>
      </c>
      <c r="GB184" s="124">
        <f>GA184/1.18</f>
        <v>18127.966101694918</v>
      </c>
      <c r="GC184" s="117">
        <f>GA184/$GA$1</f>
        <v>1.9652543364065958E-3</v>
      </c>
      <c r="GD184" s="122">
        <v>1078</v>
      </c>
      <c r="GE184" s="122">
        <v>12</v>
      </c>
      <c r="GF184" s="118">
        <v>21991</v>
      </c>
      <c r="GG184" s="117">
        <f>GF184/$GF$1</f>
        <v>1.7878350148028284E-3</v>
      </c>
      <c r="GH184" s="123">
        <f>J184*FZ184</f>
        <v>21399.488185306764</v>
      </c>
      <c r="GI184" s="120">
        <v>11</v>
      </c>
      <c r="GJ184" s="120">
        <v>26551</v>
      </c>
      <c r="GK184" s="120"/>
      <c r="GL184" s="120"/>
      <c r="GM184" s="122">
        <f>GI184+GK184</f>
        <v>11</v>
      </c>
      <c r="GN184" s="122">
        <f>GJ184+GL184</f>
        <v>26551</v>
      </c>
      <c r="GO184" s="124">
        <f>GN184/1.18</f>
        <v>22500.847457627118</v>
      </c>
      <c r="GP184" s="117">
        <f>GN184/$GN$1</f>
        <v>2.9538610804195858E-3</v>
      </c>
      <c r="GQ184" s="122">
        <v>791</v>
      </c>
      <c r="GR184" s="122">
        <v>13</v>
      </c>
      <c r="GS184" s="118">
        <v>31331</v>
      </c>
      <c r="GT184" s="117">
        <f>GS184/$GS$1</f>
        <v>2.9718810970586523E-3</v>
      </c>
      <c r="GU184" s="123">
        <f>J184*GM184</f>
        <v>26154.930004263824</v>
      </c>
      <c r="GV184" s="120">
        <v>10</v>
      </c>
      <c r="GW184" s="120">
        <v>23890</v>
      </c>
      <c r="GX184" s="120"/>
      <c r="GY184" s="120"/>
      <c r="GZ184" s="122">
        <f>GV184+GX184</f>
        <v>10</v>
      </c>
      <c r="HA184" s="122">
        <f>GW184+GY184</f>
        <v>23890</v>
      </c>
      <c r="HB184" s="124">
        <f>HA184/1.18</f>
        <v>20245.762711864409</v>
      </c>
      <c r="HC184" s="117">
        <f>HA184/$HA$1</f>
        <v>2.8656448379331856E-3</v>
      </c>
      <c r="HD184" s="122">
        <v>971</v>
      </c>
      <c r="HE184" s="122">
        <v>11</v>
      </c>
      <c r="HF184" s="118">
        <v>26289</v>
      </c>
      <c r="HG184" s="117">
        <f>HF184/$HF$1</f>
        <v>2.2806135873351644E-3</v>
      </c>
      <c r="HH184" s="123">
        <f>J184*GZ184</f>
        <v>23777.209094785292</v>
      </c>
      <c r="HI184" s="120">
        <v>3</v>
      </c>
      <c r="HJ184" s="120">
        <v>7197</v>
      </c>
      <c r="HK184" s="120"/>
      <c r="HL184" s="120"/>
      <c r="HM184" s="122">
        <f>HI184+HK184</f>
        <v>3</v>
      </c>
      <c r="HN184" s="122">
        <f>HJ184+HL184</f>
        <v>7197</v>
      </c>
      <c r="HO184" s="124">
        <f>HN184/1.18</f>
        <v>6099.1525423728817</v>
      </c>
      <c r="HP184" s="117">
        <f>HN184/$HN$1</f>
        <v>8.5925185200323023E-4</v>
      </c>
      <c r="HQ184" s="122">
        <v>732</v>
      </c>
      <c r="HR184" s="122">
        <v>6</v>
      </c>
      <c r="HS184" s="118">
        <v>9596</v>
      </c>
      <c r="HT184" s="117">
        <f>HS184/$HS$1</f>
        <v>9.9588775983786839E-4</v>
      </c>
      <c r="HU184" s="123">
        <f>J184*HM184</f>
        <v>7133.1627284355882</v>
      </c>
      <c r="HV184" s="120">
        <v>1</v>
      </c>
      <c r="HW184" s="120">
        <v>2398.9999999999995</v>
      </c>
      <c r="HX184" s="120">
        <v>2</v>
      </c>
      <c r="HY184">
        <v>4797.9979999999996</v>
      </c>
      <c r="HZ184" s="122">
        <f>HV184+HX184</f>
        <v>3</v>
      </c>
      <c r="IA184" s="122">
        <f>HW184+HY184</f>
        <v>7196.9979999999996</v>
      </c>
      <c r="IB184" s="124">
        <f>IA184/1.18</f>
        <v>6099.1508474576267</v>
      </c>
      <c r="IC184" s="117">
        <f>IA184/$IA$1</f>
        <v>5.8673370550767581E-4</v>
      </c>
      <c r="ID184" s="122">
        <v>625</v>
      </c>
      <c r="IE184" s="122">
        <v>0</v>
      </c>
      <c r="IF184" s="118">
        <v>0</v>
      </c>
      <c r="IG184" s="117">
        <f>IF184/$IF$1</f>
        <v>0</v>
      </c>
      <c r="IH184" s="123">
        <f>IY184*HZ184</f>
        <v>7133.1627284355882</v>
      </c>
      <c r="II184" s="120">
        <v>7</v>
      </c>
      <c r="IJ184" s="127">
        <v>17061.579999999998</v>
      </c>
      <c r="IK184" s="120">
        <v>2</v>
      </c>
      <c r="IL184" s="127">
        <v>4796.9949999999999</v>
      </c>
      <c r="IM184" s="122">
        <f>II184+IK184</f>
        <v>9</v>
      </c>
      <c r="IN184" s="118">
        <f>IJ184+IL184</f>
        <v>21858.574999999997</v>
      </c>
      <c r="IO184" s="118">
        <f>IN184/1.18</f>
        <v>18524.216101694914</v>
      </c>
      <c r="IP184" s="117">
        <f>IN184/$IN$1</f>
        <v>2.3761011519845541E-3</v>
      </c>
      <c r="IQ184" s="122">
        <v>640</v>
      </c>
      <c r="IR184" s="122">
        <v>5</v>
      </c>
      <c r="IS184" s="118">
        <v>12259</v>
      </c>
      <c r="IT184" s="117">
        <f>IS184/$IS$1</f>
        <v>1.1704845781328771E-2</v>
      </c>
      <c r="IU184" s="123">
        <f>IY184*IM184</f>
        <v>21399.488185306764</v>
      </c>
      <c r="IV184" s="146" t="str">
        <f>E184</f>
        <v>AM-C18</v>
      </c>
      <c r="IW184" s="146" t="str">
        <f>A184</f>
        <v>B0BLKB55BM</v>
      </c>
      <c r="IX184" s="146" t="str">
        <f>B184</f>
        <v>FBA76721</v>
      </c>
      <c r="IY184" s="121">
        <v>2377.7209094785294</v>
      </c>
      <c r="IZ184" s="120">
        <v>17</v>
      </c>
      <c r="JA184" s="128">
        <f>IZ184*IY184</f>
        <v>40421.255461134999</v>
      </c>
      <c r="JB184" s="120">
        <v>4</v>
      </c>
      <c r="JC184" s="128">
        <f>JB184*IY184</f>
        <v>9510.8836379141176</v>
      </c>
      <c r="JD184" s="120">
        <v>8</v>
      </c>
      <c r="JE184" s="128">
        <f>JD184*IY184</f>
        <v>19021.767275828235</v>
      </c>
      <c r="JF184" s="120">
        <v>0</v>
      </c>
      <c r="JG184" s="128">
        <f>JF184*IY184</f>
        <v>0</v>
      </c>
      <c r="JH184" s="129">
        <v>0</v>
      </c>
      <c r="JI184" s="130">
        <f>JH184*IY184</f>
        <v>0</v>
      </c>
      <c r="JJ184" s="129">
        <v>0</v>
      </c>
      <c r="JK184" s="130">
        <f>JJ184*IY184</f>
        <v>0</v>
      </c>
      <c r="JL184" s="129">
        <v>0</v>
      </c>
      <c r="JM184" s="130">
        <f>JL184*IY184</f>
        <v>0</v>
      </c>
      <c r="JN184" s="131">
        <f>IZ184+JB184+JH184+JD184+JF184+JJ184+JL184</f>
        <v>29</v>
      </c>
      <c r="JO184" s="132">
        <f>JN184*IY184</f>
        <v>68953.906374877348</v>
      </c>
      <c r="JP184" s="125" t="str">
        <f>E184</f>
        <v>AM-C18</v>
      </c>
      <c r="JQ184" s="125" t="str">
        <f>C184</f>
        <v>EOL</v>
      </c>
      <c r="JR184" s="121">
        <v>2377.7209094785294</v>
      </c>
      <c r="JS184" s="120">
        <v>3</v>
      </c>
      <c r="JT184" s="127">
        <v>7171</v>
      </c>
      <c r="JU184" s="120">
        <v>2</v>
      </c>
      <c r="JV184" s="127">
        <v>4678.0155999999997</v>
      </c>
      <c r="JW184" s="122">
        <f>JS184+JU184</f>
        <v>5</v>
      </c>
      <c r="JX184" s="118">
        <f>JT184+JV184</f>
        <v>11849.015599999999</v>
      </c>
      <c r="JY184" s="118">
        <f>JX184/1.18</f>
        <v>10041.538644067796</v>
      </c>
      <c r="JZ184" s="117">
        <f>JX184/$JX$1</f>
        <v>1.0771263845363495E-3</v>
      </c>
      <c r="KA184" s="122">
        <v>892</v>
      </c>
      <c r="KB184" s="122">
        <v>5</v>
      </c>
      <c r="KC184" s="118">
        <v>12259</v>
      </c>
      <c r="KD184" s="117">
        <f>KC184/$IS$1</f>
        <v>1.1704845781328771E-2</v>
      </c>
      <c r="KE184" s="123">
        <f>KI184*JW184</f>
        <v>11888.604547392646</v>
      </c>
      <c r="KF184" s="146" t="str">
        <f>E184</f>
        <v>AM-C18</v>
      </c>
      <c r="KG184" s="146" t="str">
        <f>A184</f>
        <v>B0BLKB55BM</v>
      </c>
      <c r="KH184" s="146" t="str">
        <f>B184</f>
        <v>FBA76721</v>
      </c>
      <c r="KI184" s="121">
        <v>2377.7209094785294</v>
      </c>
      <c r="KJ184" s="120">
        <v>13</v>
      </c>
      <c r="KK184" s="128">
        <f>KJ184*KI184</f>
        <v>30910.371823220881</v>
      </c>
      <c r="KL184" s="120">
        <v>8</v>
      </c>
      <c r="KM184" s="128">
        <f>KL184*KI184</f>
        <v>19021.767275828235</v>
      </c>
      <c r="KN184" s="120">
        <v>8</v>
      </c>
      <c r="KO184" s="128">
        <f>KN184*KI184</f>
        <v>19021.767275828235</v>
      </c>
      <c r="KP184" s="120">
        <v>0</v>
      </c>
      <c r="KQ184" s="128">
        <f>KP184*KI184</f>
        <v>0</v>
      </c>
      <c r="KR184" s="129">
        <v>0</v>
      </c>
      <c r="KS184" s="130">
        <f>KR184*KI184</f>
        <v>0</v>
      </c>
      <c r="KT184" s="129">
        <v>0</v>
      </c>
      <c r="KU184" s="130">
        <f>KT184*KI184</f>
        <v>0</v>
      </c>
      <c r="KV184" s="129">
        <v>0</v>
      </c>
      <c r="KW184" s="130">
        <f>KV184*KI184</f>
        <v>0</v>
      </c>
      <c r="KX184" s="131">
        <f>KJ184+KL184+KR184+KN184+KP184+KT184+KV184</f>
        <v>29</v>
      </c>
      <c r="KY184" s="132">
        <f>KX184*KI184</f>
        <v>68953.906374877348</v>
      </c>
      <c r="KZ184" s="125" t="str">
        <f>E184</f>
        <v>AM-C18</v>
      </c>
      <c r="LA184" s="125" t="str">
        <f>C184</f>
        <v>EOL</v>
      </c>
      <c r="LB184" s="121">
        <v>2377.7209094785294</v>
      </c>
      <c r="LC184" s="100">
        <v>2</v>
      </c>
      <c r="LD184" s="88">
        <v>4894</v>
      </c>
      <c r="LE184" s="3">
        <v>4</v>
      </c>
      <c r="LF184" s="88">
        <v>9591.9840000000004</v>
      </c>
      <c r="LG184" s="23">
        <f>LC184+LE184</f>
        <v>6</v>
      </c>
      <c r="LH184" s="68">
        <f>LD184+LF184</f>
        <v>14485.984</v>
      </c>
      <c r="LI184" s="68">
        <f>LH184/1.18</f>
        <v>12276.257627118644</v>
      </c>
      <c r="LJ184" s="62">
        <f>LH184/$LH$1</f>
        <v>1.3396366196277276E-3</v>
      </c>
      <c r="LK184" s="23">
        <v>487</v>
      </c>
      <c r="LL184" s="23">
        <v>5</v>
      </c>
      <c r="LM184" s="68">
        <v>12259</v>
      </c>
      <c r="LN184" s="62">
        <f>LM184/$IS$1</f>
        <v>1.1704845781328771E-2</v>
      </c>
      <c r="LO184" s="34">
        <f>LS184*LG184</f>
        <v>14266.325456871176</v>
      </c>
      <c r="LP184" s="143" t="str">
        <f>E184</f>
        <v>AM-C18</v>
      </c>
      <c r="LQ184" s="147" t="str">
        <f>A184</f>
        <v>B0BLKB55BM</v>
      </c>
      <c r="LR184" s="143" t="str">
        <f>B184</f>
        <v>FBA76721</v>
      </c>
      <c r="LS184" s="17">
        <v>2377.7209094785294</v>
      </c>
      <c r="LT184" s="3">
        <v>2</v>
      </c>
      <c r="LU184" s="32">
        <f>LT184*LS184</f>
        <v>4755.4418189570588</v>
      </c>
      <c r="LV184" s="3">
        <v>3</v>
      </c>
      <c r="LW184" s="32">
        <f>LV184*LS184</f>
        <v>7133.1627284355882</v>
      </c>
      <c r="LX184" s="3">
        <v>1</v>
      </c>
      <c r="LY184" s="32">
        <f>LX184*LS184</f>
        <v>2377.7209094785294</v>
      </c>
      <c r="LZ184" s="3">
        <v>0</v>
      </c>
      <c r="MA184" s="32">
        <f>LZ184*LS184</f>
        <v>0</v>
      </c>
      <c r="MB184" s="58">
        <v>0</v>
      </c>
      <c r="MC184" s="59">
        <f>MB184*LS184</f>
        <v>0</v>
      </c>
      <c r="MD184" s="58">
        <v>0</v>
      </c>
      <c r="ME184" s="59">
        <f>MD184*LS184</f>
        <v>0</v>
      </c>
      <c r="MF184" s="58">
        <v>0</v>
      </c>
      <c r="MG184" s="59">
        <f>MF184*LS184</f>
        <v>0</v>
      </c>
      <c r="MH184" s="42">
        <f>LT184+LV184+MB184+LX184+LZ184+MD184+MF184</f>
        <v>6</v>
      </c>
      <c r="MI184" s="10">
        <f>MH184*LS184</f>
        <v>14266.325456871176</v>
      </c>
      <c r="MJ184" s="36" t="str">
        <f>E184</f>
        <v>AM-C18</v>
      </c>
      <c r="MK184" s="98" t="s">
        <v>294</v>
      </c>
      <c r="ML184" s="17">
        <v>2377.7209094785294</v>
      </c>
      <c r="MM184" s="100">
        <v>0</v>
      </c>
      <c r="MN184" s="88">
        <v>0</v>
      </c>
      <c r="MO184" s="3">
        <v>3</v>
      </c>
      <c r="MP184" s="88">
        <v>7193.9880000000003</v>
      </c>
      <c r="MQ184" s="23">
        <f>MM184+MO184</f>
        <v>3</v>
      </c>
      <c r="MR184" s="68">
        <f>MN184+MP184</f>
        <v>7193.9880000000003</v>
      </c>
      <c r="MS184" s="68">
        <f>MR184/1.18</f>
        <v>6096.6</v>
      </c>
      <c r="MT184" s="62">
        <f>MR184/$MR$1</f>
        <v>5.2733707970585662E-4</v>
      </c>
      <c r="MU184" s="23">
        <v>594</v>
      </c>
      <c r="MV184" s="23">
        <v>5</v>
      </c>
      <c r="MW184" s="68">
        <v>12259</v>
      </c>
      <c r="MX184" s="62">
        <f>MW184/$IS$1</f>
        <v>1.1704845781328771E-2</v>
      </c>
      <c r="MY184" s="34">
        <f>MQ184*NC184</f>
        <v>7133.1627284355882</v>
      </c>
      <c r="MZ184" s="143" t="str">
        <f>E184</f>
        <v>AM-C18</v>
      </c>
      <c r="NA184" s="143" t="str">
        <f>A184</f>
        <v>B0BLKB55BM</v>
      </c>
      <c r="NB184" s="143" t="str">
        <f>B184</f>
        <v>FBA76721</v>
      </c>
      <c r="NC184" s="17">
        <f>J184</f>
        <v>2377.7209094785294</v>
      </c>
      <c r="ND184" s="3">
        <v>7</v>
      </c>
      <c r="NE184" s="32">
        <f>ND184*NC184</f>
        <v>16644.046366349707</v>
      </c>
      <c r="NF184" s="3">
        <v>0</v>
      </c>
      <c r="NG184" s="32">
        <f>NF184*NC184</f>
        <v>0</v>
      </c>
      <c r="NH184" s="3">
        <v>11</v>
      </c>
      <c r="NI184" s="32">
        <f>NH184*NC184</f>
        <v>26154.930004263824</v>
      </c>
      <c r="NJ184" s="3">
        <v>0</v>
      </c>
      <c r="NK184" s="32">
        <f>NJ184*NC184</f>
        <v>0</v>
      </c>
      <c r="NL184" s="58">
        <v>0</v>
      </c>
      <c r="NM184" s="59">
        <f>NL184*NC184</f>
        <v>0</v>
      </c>
      <c r="NN184" s="58">
        <v>0</v>
      </c>
      <c r="NO184" s="59">
        <f>NN184*NC184</f>
        <v>0</v>
      </c>
      <c r="NP184" s="58">
        <v>0</v>
      </c>
      <c r="NQ184" s="59">
        <f>NP184*NC184</f>
        <v>0</v>
      </c>
      <c r="NR184" s="42">
        <f>ND184+NF184+NL184+NH184+NJ184+NN184+NP184</f>
        <v>18</v>
      </c>
      <c r="NS184" s="92">
        <f>NR184*NC184</f>
        <v>42798.976370613527</v>
      </c>
      <c r="NT184" s="141">
        <v>0</v>
      </c>
      <c r="NU184" s="36" t="str">
        <f>E184</f>
        <v>AM-C18</v>
      </c>
      <c r="NV184" s="98" t="s">
        <v>294</v>
      </c>
      <c r="NW184" s="17">
        <v>2377.7209094785294</v>
      </c>
      <c r="NX184" s="100">
        <v>6</v>
      </c>
      <c r="NY184" s="88">
        <v>14650</v>
      </c>
      <c r="NZ184" s="3">
        <v>1</v>
      </c>
      <c r="OA184" s="88">
        <v>2399</v>
      </c>
      <c r="OB184" s="23">
        <f>NX184+NZ184</f>
        <v>7</v>
      </c>
      <c r="OC184" s="68">
        <f>NY184+OA184</f>
        <v>17049</v>
      </c>
      <c r="OD184" s="68">
        <f>OC184/1.18</f>
        <v>14448.305084745763</v>
      </c>
      <c r="OE184" s="62">
        <f>OC184/$OC$1</f>
        <v>1.194654041096923E-3</v>
      </c>
      <c r="OF184" s="23">
        <v>497</v>
      </c>
      <c r="OG184" s="23">
        <v>5</v>
      </c>
      <c r="OH184" s="68">
        <v>12259</v>
      </c>
      <c r="OI184" s="62">
        <f>OH184/$IS$1</f>
        <v>1.1704845781328771E-2</v>
      </c>
      <c r="OJ184" s="34">
        <f>OB184*ON184</f>
        <v>16644.046366349707</v>
      </c>
      <c r="OK184" s="143" t="str">
        <f>E184</f>
        <v>AM-C18</v>
      </c>
      <c r="OL184" s="143" t="str">
        <f>A184</f>
        <v>B0BLKB55BM</v>
      </c>
      <c r="OM184" s="143" t="str">
        <f>B184</f>
        <v>FBA76721</v>
      </c>
      <c r="ON184" s="17">
        <f>J184</f>
        <v>2377.7209094785294</v>
      </c>
      <c r="OO184" s="3">
        <v>1</v>
      </c>
      <c r="OP184" s="32">
        <f>OO184*ON184</f>
        <v>2377.7209094785294</v>
      </c>
      <c r="OQ184" s="3">
        <v>3</v>
      </c>
      <c r="OR184" s="32">
        <f>OQ184*ON184</f>
        <v>7133.1627284355882</v>
      </c>
      <c r="OS184" s="3">
        <v>11</v>
      </c>
      <c r="OT184" s="32">
        <f>OS184*ON184</f>
        <v>26154.930004263824</v>
      </c>
      <c r="OU184" s="3">
        <v>0</v>
      </c>
      <c r="OV184" s="32">
        <f>OU184*ON184</f>
        <v>0</v>
      </c>
      <c r="OW184" s="58">
        <v>0</v>
      </c>
      <c r="OX184" s="59">
        <f>OW184*ON184</f>
        <v>0</v>
      </c>
      <c r="OY184" s="58">
        <v>0</v>
      </c>
      <c r="OZ184" s="59">
        <f>OY184*ON184</f>
        <v>0</v>
      </c>
      <c r="PA184" s="58">
        <v>0</v>
      </c>
      <c r="PB184" s="59">
        <f>PA184*ON184</f>
        <v>0</v>
      </c>
      <c r="PC184" s="42">
        <f>OO184+OQ184+OW184+OS184+OU184+OY184+PA184</f>
        <v>15</v>
      </c>
      <c r="PD184" s="92">
        <f>PC184*ON184</f>
        <v>35665.813642177942</v>
      </c>
      <c r="PE184" s="141">
        <v>0</v>
      </c>
      <c r="PF184" s="36" t="str">
        <f>E184</f>
        <v>AM-C18</v>
      </c>
      <c r="PG184" s="98" t="s">
        <v>294</v>
      </c>
      <c r="PH184" s="17">
        <v>2377.7209094785294</v>
      </c>
      <c r="PI184" s="100">
        <v>1</v>
      </c>
      <c r="PJ184" s="88">
        <v>2543</v>
      </c>
      <c r="PK184" s="3">
        <v>6</v>
      </c>
      <c r="PL184" s="88">
        <v>13793.987599999999</v>
      </c>
      <c r="PM184" s="23">
        <f>PI184+PK184</f>
        <v>7</v>
      </c>
      <c r="PN184" s="68">
        <f>PJ184+PL184</f>
        <v>16336.987599999999</v>
      </c>
      <c r="PO184" s="68">
        <f>PN184/1.18</f>
        <v>13844.904745762711</v>
      </c>
      <c r="PP184" s="62">
        <f>PN184/$PN$1</f>
        <v>9.2030150099167262E-4</v>
      </c>
      <c r="PQ184" s="23">
        <v>24</v>
      </c>
      <c r="PR184" s="23">
        <v>5</v>
      </c>
      <c r="PS184" s="68">
        <v>12259</v>
      </c>
      <c r="PT184" s="62">
        <f>PS184/$IS$1</f>
        <v>1.1704845781328771E-2</v>
      </c>
      <c r="PU184" s="34">
        <f>PM184*PY184</f>
        <v>16644.046366349707</v>
      </c>
      <c r="PV184" s="143" t="str">
        <f>E184</f>
        <v>AM-C18</v>
      </c>
      <c r="PW184" s="143" t="str">
        <f>A184</f>
        <v>B0BLKB55BM</v>
      </c>
      <c r="PX184" s="143" t="str">
        <f>B184</f>
        <v>FBA76721</v>
      </c>
      <c r="PY184" s="17">
        <f>J184</f>
        <v>2377.7209094785294</v>
      </c>
      <c r="PZ184" s="3">
        <v>0</v>
      </c>
      <c r="QA184" s="32">
        <f>PZ184*PY184</f>
        <v>0</v>
      </c>
      <c r="QB184" s="3"/>
      <c r="QC184" s="32">
        <f>QB184*PY184</f>
        <v>0</v>
      </c>
      <c r="QD184" s="3">
        <v>11</v>
      </c>
      <c r="QE184" s="32">
        <f>QD184*PY184</f>
        <v>26154.930004263824</v>
      </c>
      <c r="QF184" s="3">
        <v>0</v>
      </c>
      <c r="QG184" s="32">
        <f>QF184*PY184</f>
        <v>0</v>
      </c>
      <c r="QH184" s="58">
        <v>0</v>
      </c>
      <c r="QI184" s="59">
        <f>QH184*PY184</f>
        <v>0</v>
      </c>
      <c r="QJ184" s="58">
        <v>0</v>
      </c>
      <c r="QK184" s="59">
        <f>QJ184*PY184</f>
        <v>0</v>
      </c>
      <c r="QL184" s="58">
        <v>0</v>
      </c>
      <c r="QM184" s="59">
        <f>QL184*PY184</f>
        <v>0</v>
      </c>
      <c r="QN184" s="42">
        <f>PZ184+QB184+QH184+QD184+QF184+QJ184+QL184</f>
        <v>11</v>
      </c>
      <c r="QO184" s="92">
        <f>QN184*PY184</f>
        <v>26154.930004263824</v>
      </c>
      <c r="QP184" s="141">
        <v>2</v>
      </c>
      <c r="QQ184" s="36" t="str">
        <f>E184</f>
        <v>AM-C18</v>
      </c>
      <c r="QR184" s="98" t="s">
        <v>294</v>
      </c>
      <c r="QS184" s="17">
        <v>2377.7209094785294</v>
      </c>
      <c r="QT184" s="100">
        <v>0</v>
      </c>
      <c r="QU184" s="88">
        <v>0</v>
      </c>
      <c r="QV184" s="3">
        <v>1</v>
      </c>
      <c r="QW184" s="88">
        <v>3026</v>
      </c>
      <c r="QX184" s="23">
        <f t="shared" si="1365"/>
        <v>1</v>
      </c>
      <c r="QY184" s="68">
        <f t="shared" si="1366"/>
        <v>3026</v>
      </c>
      <c r="QZ184" s="68">
        <f t="shared" si="1367"/>
        <v>2564.406779661017</v>
      </c>
      <c r="RA184" s="62">
        <f t="shared" si="1368"/>
        <v>1.6192318943948302E-4</v>
      </c>
      <c r="RB184" s="23" t="s">
        <v>646</v>
      </c>
      <c r="RC184" s="23">
        <v>5</v>
      </c>
      <c r="RD184" s="68">
        <v>12259</v>
      </c>
      <c r="RE184" s="62">
        <f t="shared" si="1369"/>
        <v>1.1704845781328771E-2</v>
      </c>
      <c r="RF184" s="34">
        <f t="shared" si="1370"/>
        <v>2377.7209094785294</v>
      </c>
      <c r="RG184" s="143" t="str">
        <f t="shared" si="1371"/>
        <v>AM-C18</v>
      </c>
      <c r="RH184" s="143" t="str">
        <f t="shared" si="1372"/>
        <v>B0BLKB55BM</v>
      </c>
      <c r="RI184" s="143" t="str">
        <f t="shared" si="1373"/>
        <v>FBA76721</v>
      </c>
      <c r="RJ184" s="17">
        <f t="shared" si="1374"/>
        <v>2377.7209094785294</v>
      </c>
      <c r="RK184" s="3">
        <v>0</v>
      </c>
      <c r="RL184" s="32">
        <f t="shared" si="1375"/>
        <v>0</v>
      </c>
      <c r="RM184" s="3">
        <v>1</v>
      </c>
      <c r="RN184" s="32">
        <f t="shared" si="1376"/>
        <v>2377.7209094785294</v>
      </c>
      <c r="RO184" s="3">
        <v>0</v>
      </c>
      <c r="RP184" s="32">
        <f t="shared" si="1377"/>
        <v>0</v>
      </c>
      <c r="RQ184" s="3">
        <v>0</v>
      </c>
      <c r="RR184" s="32">
        <f t="shared" si="1378"/>
        <v>0</v>
      </c>
      <c r="RS184" s="58">
        <v>0</v>
      </c>
      <c r="RT184" s="59">
        <f t="shared" si="1379"/>
        <v>0</v>
      </c>
      <c r="RU184" s="58">
        <v>0</v>
      </c>
      <c r="RV184" s="59">
        <f t="shared" si="1380"/>
        <v>0</v>
      </c>
      <c r="RW184" s="58">
        <v>0</v>
      </c>
      <c r="RX184" s="59">
        <f t="shared" si="1381"/>
        <v>0</v>
      </c>
      <c r="RY184" s="42">
        <f t="shared" si="1382"/>
        <v>1</v>
      </c>
      <c r="RZ184" s="92">
        <f t="shared" si="1383"/>
        <v>2377.7209094785294</v>
      </c>
      <c r="SA184" s="141">
        <v>1</v>
      </c>
      <c r="SB184" s="36" t="str">
        <f t="shared" si="1384"/>
        <v>AM-C18</v>
      </c>
      <c r="SC184" s="98" t="s">
        <v>294</v>
      </c>
      <c r="SD184" s="17">
        <f t="shared" si="1385"/>
        <v>2377.7209094785294</v>
      </c>
      <c r="SE184" s="100">
        <v>0</v>
      </c>
      <c r="SF184" s="88">
        <v>0</v>
      </c>
      <c r="SG184" s="3">
        <v>1</v>
      </c>
      <c r="SH184" s="88">
        <v>2399</v>
      </c>
      <c r="SI184" s="23">
        <f t="shared" si="1386"/>
        <v>1</v>
      </c>
      <c r="SJ184" s="68">
        <f t="shared" si="1387"/>
        <v>2399</v>
      </c>
      <c r="SK184" s="68">
        <f t="shared" si="1388"/>
        <v>2033.0508474576272</v>
      </c>
      <c r="SL184" s="62">
        <f t="shared" si="1389"/>
        <v>1.5369096967854628E-4</v>
      </c>
      <c r="SM184" s="23">
        <v>0</v>
      </c>
      <c r="SN184" s="23">
        <v>5</v>
      </c>
      <c r="SO184" s="68">
        <v>12259</v>
      </c>
      <c r="SP184" s="62">
        <f t="shared" si="1390"/>
        <v>1.1704845781328771E-2</v>
      </c>
      <c r="SQ184" s="34">
        <f t="shared" si="1391"/>
        <v>2377.7209094785294</v>
      </c>
      <c r="SR184" s="143" t="str">
        <f t="shared" si="1392"/>
        <v>AM-C18</v>
      </c>
      <c r="SS184" s="143" t="str">
        <f t="shared" si="1393"/>
        <v>B0BLKB55BM</v>
      </c>
      <c r="ST184" s="143" t="str">
        <f t="shared" si="1394"/>
        <v>FBA76721</v>
      </c>
      <c r="SU184" s="17">
        <f t="shared" si="1395"/>
        <v>2377.7209094785294</v>
      </c>
      <c r="SV184" s="3">
        <v>0</v>
      </c>
      <c r="SW184" s="32">
        <f t="shared" si="1396"/>
        <v>0</v>
      </c>
      <c r="SX184" s="3">
        <v>1</v>
      </c>
      <c r="SY184" s="32">
        <f t="shared" si="1397"/>
        <v>2377.7209094785294</v>
      </c>
      <c r="SZ184" s="3">
        <v>0</v>
      </c>
      <c r="TA184" s="32">
        <f t="shared" si="1398"/>
        <v>0</v>
      </c>
      <c r="TB184" s="3">
        <v>0</v>
      </c>
      <c r="TC184" s="32">
        <f t="shared" si="1399"/>
        <v>0</v>
      </c>
      <c r="TD184" s="58">
        <v>0</v>
      </c>
      <c r="TE184" s="59">
        <f t="shared" si="1400"/>
        <v>0</v>
      </c>
      <c r="TF184" s="58">
        <v>0</v>
      </c>
      <c r="TG184" s="59">
        <f t="shared" si="1401"/>
        <v>0</v>
      </c>
      <c r="TH184" s="58">
        <v>0</v>
      </c>
      <c r="TI184" s="59">
        <f t="shared" si="1402"/>
        <v>0</v>
      </c>
      <c r="TJ184" s="42">
        <f t="shared" si="1403"/>
        <v>1</v>
      </c>
      <c r="TK184" s="92">
        <f t="shared" si="1404"/>
        <v>2377.7209094785294</v>
      </c>
      <c r="TL184" s="141">
        <v>0</v>
      </c>
      <c r="TM184" s="36" t="str">
        <f t="shared" si="1405"/>
        <v>AM-C18</v>
      </c>
      <c r="TN184" s="98" t="s">
        <v>294</v>
      </c>
      <c r="TO184" s="17">
        <f t="shared" si="1406"/>
        <v>2377.7209094785294</v>
      </c>
      <c r="TP184" s="100">
        <v>0</v>
      </c>
      <c r="TQ184" s="88">
        <v>0</v>
      </c>
      <c r="TR184" s="3">
        <v>0</v>
      </c>
      <c r="TS184" s="88">
        <v>0</v>
      </c>
      <c r="TT184" s="23">
        <f t="shared" si="1407"/>
        <v>0</v>
      </c>
      <c r="TU184" s="68">
        <f t="shared" si="1408"/>
        <v>0</v>
      </c>
      <c r="TV184" s="68">
        <f t="shared" si="1409"/>
        <v>0</v>
      </c>
      <c r="TW184" s="62">
        <f t="shared" si="1410"/>
        <v>0</v>
      </c>
      <c r="TX184" s="23">
        <v>0</v>
      </c>
      <c r="TY184" s="23">
        <v>5</v>
      </c>
      <c r="TZ184" s="68">
        <v>12259</v>
      </c>
      <c r="UA184" s="62">
        <f t="shared" si="1411"/>
        <v>1.1704845781328771E-2</v>
      </c>
      <c r="UB184" s="34">
        <f t="shared" si="1412"/>
        <v>0</v>
      </c>
      <c r="UC184" s="143" t="str">
        <f t="shared" si="1413"/>
        <v>AM-C18</v>
      </c>
      <c r="UD184" s="143" t="str">
        <f t="shared" si="1414"/>
        <v>B0BLKB55BM</v>
      </c>
      <c r="UE184" s="143" t="str">
        <f t="shared" si="1415"/>
        <v>FBA76721</v>
      </c>
      <c r="UF184" s="17">
        <f t="shared" si="1416"/>
        <v>2377.7209094785294</v>
      </c>
      <c r="UG184" s="3">
        <v>0</v>
      </c>
      <c r="UH184" s="32">
        <f t="shared" si="1417"/>
        <v>0</v>
      </c>
      <c r="UI184" s="3">
        <v>1</v>
      </c>
      <c r="UJ184" s="32">
        <f t="shared" si="1418"/>
        <v>2377.7209094785294</v>
      </c>
      <c r="UK184" s="3">
        <v>0</v>
      </c>
      <c r="UL184" s="32">
        <f t="shared" si="1419"/>
        <v>0</v>
      </c>
      <c r="UM184" s="3">
        <v>0</v>
      </c>
      <c r="UN184" s="32">
        <f t="shared" si="1420"/>
        <v>0</v>
      </c>
      <c r="UO184" s="58">
        <v>0</v>
      </c>
      <c r="UP184" s="59">
        <f t="shared" si="1421"/>
        <v>0</v>
      </c>
      <c r="UQ184" s="58">
        <v>0</v>
      </c>
      <c r="UR184" s="59">
        <f t="shared" si="1422"/>
        <v>0</v>
      </c>
      <c r="US184" s="58">
        <v>0</v>
      </c>
      <c r="UT184" s="59">
        <f t="shared" si="1423"/>
        <v>0</v>
      </c>
      <c r="UU184" s="42">
        <f t="shared" si="1424"/>
        <v>1</v>
      </c>
      <c r="UV184" s="92">
        <f t="shared" si="1425"/>
        <v>2377.7209094785294</v>
      </c>
      <c r="UW184" s="141">
        <v>0</v>
      </c>
      <c r="UX184" s="36" t="str">
        <f t="shared" si="1426"/>
        <v>AM-C18</v>
      </c>
      <c r="UY184" s="98" t="s">
        <v>294</v>
      </c>
      <c r="UZ184" s="17">
        <f t="shared" si="1427"/>
        <v>2377.7209094785294</v>
      </c>
      <c r="VA184" s="100">
        <v>0</v>
      </c>
      <c r="VB184" s="88">
        <v>0</v>
      </c>
      <c r="VC184" s="3">
        <v>0</v>
      </c>
      <c r="VD184" s="88">
        <v>0</v>
      </c>
      <c r="VE184" s="23">
        <f t="shared" si="1048"/>
        <v>0</v>
      </c>
      <c r="VF184" s="68">
        <f t="shared" si="1049"/>
        <v>0</v>
      </c>
      <c r="VG184" s="68">
        <f t="shared" si="1050"/>
        <v>0</v>
      </c>
      <c r="VH184" s="62">
        <f t="shared" si="1051"/>
        <v>0</v>
      </c>
      <c r="VI184" s="23">
        <v>0</v>
      </c>
      <c r="VJ184" s="23">
        <v>5</v>
      </c>
      <c r="VK184" s="68">
        <v>12259</v>
      </c>
      <c r="VL184" s="62">
        <f t="shared" si="1428"/>
        <v>1.1704845781328771E-2</v>
      </c>
      <c r="VM184" s="34">
        <f t="shared" si="1052"/>
        <v>0</v>
      </c>
      <c r="VN184" s="143" t="str">
        <f t="shared" si="1044"/>
        <v>AM-C18</v>
      </c>
      <c r="VO184" s="143" t="str">
        <f t="shared" si="1045"/>
        <v>B0BLKB55BM</v>
      </c>
      <c r="VP184" s="143" t="str">
        <f t="shared" si="1046"/>
        <v>FBA76721</v>
      </c>
      <c r="VQ184" s="17">
        <f t="shared" si="1053"/>
        <v>2377.7209094785294</v>
      </c>
      <c r="VR184" s="3">
        <v>0</v>
      </c>
      <c r="VS184" s="32">
        <f t="shared" si="1054"/>
        <v>0</v>
      </c>
      <c r="VT184" s="3">
        <v>0</v>
      </c>
      <c r="VU184" s="32">
        <f t="shared" si="1055"/>
        <v>0</v>
      </c>
      <c r="VV184" s="3">
        <v>0</v>
      </c>
      <c r="VW184" s="32">
        <f t="shared" si="1056"/>
        <v>0</v>
      </c>
      <c r="VX184" s="3">
        <v>0</v>
      </c>
      <c r="VY184" s="32">
        <f t="shared" si="1057"/>
        <v>0</v>
      </c>
      <c r="VZ184" s="58">
        <v>0</v>
      </c>
      <c r="WA184" s="59">
        <f t="shared" si="1058"/>
        <v>0</v>
      </c>
      <c r="WB184" s="58">
        <v>0</v>
      </c>
      <c r="WC184" s="59">
        <f t="shared" si="1059"/>
        <v>0</v>
      </c>
      <c r="WD184" s="58">
        <v>0</v>
      </c>
      <c r="WE184" s="59">
        <f t="shared" si="1060"/>
        <v>0</v>
      </c>
      <c r="WF184" s="42">
        <f t="shared" si="1061"/>
        <v>0</v>
      </c>
      <c r="WG184" s="92">
        <f t="shared" si="1062"/>
        <v>0</v>
      </c>
      <c r="WH184" s="141">
        <v>0</v>
      </c>
      <c r="WI184" s="36" t="str">
        <f t="shared" si="1047"/>
        <v>AM-C18</v>
      </c>
      <c r="WJ184" s="98" t="s">
        <v>294</v>
      </c>
      <c r="WK184" s="17">
        <f t="shared" si="1063"/>
        <v>2377.7209094785294</v>
      </c>
    </row>
    <row r="185" spans="1:609">
      <c r="A185" s="160" t="s">
        <v>775</v>
      </c>
      <c r="B185" s="160" t="s">
        <v>791</v>
      </c>
      <c r="C185" s="183"/>
      <c r="D185" s="150" t="s">
        <v>669</v>
      </c>
      <c r="E185" s="150" t="s">
        <v>837</v>
      </c>
      <c r="F185" s="183"/>
      <c r="G185" s="183"/>
      <c r="H185" s="160" t="s">
        <v>798</v>
      </c>
      <c r="I185" s="160" t="s">
        <v>803</v>
      </c>
      <c r="J185" s="188">
        <v>2436.8651999999997</v>
      </c>
      <c r="DV185" s="148"/>
      <c r="DW185" s="148"/>
      <c r="DX185" s="148"/>
      <c r="DY185" s="148"/>
      <c r="DZ185" s="148"/>
      <c r="EA185" s="148"/>
      <c r="EB185" s="148"/>
      <c r="EC185" s="148"/>
      <c r="ED185" s="148"/>
      <c r="EL185" s="148"/>
      <c r="EP185" s="148"/>
      <c r="ER185" s="148"/>
      <c r="ES185" s="148"/>
      <c r="ET185" s="148"/>
      <c r="EU185" s="148"/>
      <c r="FC185" s="148"/>
      <c r="FG185" s="148"/>
      <c r="FP185" s="148"/>
      <c r="FS185" s="149"/>
      <c r="FT185" s="148"/>
      <c r="GC185" s="148"/>
      <c r="GF185" s="149"/>
      <c r="GG185" s="148"/>
      <c r="GP185" s="148"/>
      <c r="GS185" s="149"/>
      <c r="GT185" s="148"/>
      <c r="HC185" s="148"/>
      <c r="HF185" s="149"/>
      <c r="HG185" s="148"/>
      <c r="HP185" s="148"/>
      <c r="HS185" s="149"/>
      <c r="HT185" s="148"/>
      <c r="IC185" s="148"/>
      <c r="IF185" s="149"/>
      <c r="IG185" s="148"/>
      <c r="IJ185" s="149"/>
      <c r="IL185" s="149"/>
      <c r="IN185" s="149"/>
      <c r="IO185" s="149"/>
      <c r="IP185" s="148"/>
      <c r="IS185" s="149"/>
      <c r="IT185" s="148"/>
      <c r="JT185" s="149"/>
      <c r="JV185" s="149"/>
      <c r="JX185" s="149"/>
      <c r="JY185" s="149"/>
      <c r="JZ185" s="148"/>
      <c r="KC185" s="149"/>
      <c r="KD185" s="148"/>
      <c r="LC185" s="100"/>
      <c r="LD185" s="88"/>
      <c r="LE185" s="3"/>
      <c r="LF185" s="88"/>
      <c r="LG185" s="23"/>
      <c r="LH185" s="68"/>
      <c r="LI185" s="68"/>
      <c r="LJ185" s="62"/>
      <c r="LK185" s="23"/>
      <c r="LL185" s="23"/>
      <c r="LM185" s="68"/>
      <c r="LN185" s="62"/>
      <c r="LO185" s="34"/>
      <c r="LP185" s="143"/>
      <c r="LQ185" s="146"/>
      <c r="LR185" s="143"/>
      <c r="LS185" s="126"/>
      <c r="LT185" s="3"/>
      <c r="LU185" s="32"/>
      <c r="LV185" s="3"/>
      <c r="LW185" s="32"/>
      <c r="LX185" s="3"/>
      <c r="LY185" s="32"/>
      <c r="LZ185" s="3"/>
      <c r="MA185" s="32"/>
      <c r="MB185" s="58"/>
      <c r="MC185" s="59"/>
      <c r="MD185" s="58"/>
      <c r="ME185" s="59"/>
      <c r="MF185" s="58"/>
      <c r="MG185" s="59"/>
      <c r="MH185" s="42"/>
      <c r="MI185" s="10"/>
      <c r="MJ185" s="36"/>
      <c r="MK185" s="98"/>
      <c r="ML185" s="126"/>
      <c r="MM185" s="100"/>
      <c r="MN185" s="88"/>
      <c r="MO185" s="3"/>
      <c r="MP185" s="88"/>
      <c r="MQ185" s="23"/>
      <c r="MR185" s="68"/>
      <c r="MS185" s="68"/>
      <c r="MT185" s="62"/>
      <c r="MU185" s="23"/>
      <c r="MV185" s="23"/>
      <c r="MW185" s="68"/>
      <c r="MX185" s="62"/>
      <c r="MY185" s="34"/>
      <c r="MZ185" s="143"/>
      <c r="NA185" s="143"/>
      <c r="NB185" s="143"/>
      <c r="NC185" s="17"/>
      <c r="ND185" s="3"/>
      <c r="NE185" s="32"/>
      <c r="NF185" s="3"/>
      <c r="NG185" s="32"/>
      <c r="NH185" s="3"/>
      <c r="NI185" s="32"/>
      <c r="NJ185" s="3"/>
      <c r="NK185" s="32"/>
      <c r="NL185" s="58"/>
      <c r="NM185" s="59"/>
      <c r="NN185" s="58"/>
      <c r="NO185" s="59"/>
      <c r="NP185" s="58"/>
      <c r="NQ185" s="59"/>
      <c r="NR185" s="42"/>
      <c r="NS185" s="92"/>
      <c r="NT185" s="141"/>
      <c r="NU185" s="36"/>
      <c r="NV185" s="98"/>
      <c r="NW185" s="126"/>
      <c r="NX185" s="100"/>
      <c r="NY185" s="88"/>
      <c r="NZ185" s="3"/>
      <c r="OA185" s="88"/>
      <c r="OB185" s="23"/>
      <c r="OC185" s="68"/>
      <c r="OD185" s="68"/>
      <c r="OE185" s="62"/>
      <c r="OF185" s="23"/>
      <c r="OG185" s="23"/>
      <c r="OH185" s="68"/>
      <c r="OI185" s="62"/>
      <c r="OJ185" s="34"/>
      <c r="OK185" s="143"/>
      <c r="OL185" s="143"/>
      <c r="OM185" s="143"/>
      <c r="ON185" s="17"/>
      <c r="OO185" s="3"/>
      <c r="OP185" s="32"/>
      <c r="OQ185" s="3"/>
      <c r="OR185" s="32"/>
      <c r="OS185" s="3"/>
      <c r="OT185" s="32"/>
      <c r="OU185" s="3"/>
      <c r="OV185" s="32"/>
      <c r="OW185" s="58"/>
      <c r="OX185" s="59"/>
      <c r="OY185" s="58"/>
      <c r="OZ185" s="59"/>
      <c r="PA185" s="58"/>
      <c r="PB185" s="59"/>
      <c r="PC185" s="42"/>
      <c r="PD185" s="92"/>
      <c r="PE185" s="141"/>
      <c r="PF185" s="36"/>
      <c r="PG185" s="98"/>
      <c r="PH185" s="126"/>
      <c r="PI185" s="100"/>
      <c r="PJ185" s="88"/>
      <c r="PK185" s="3"/>
      <c r="PL185" s="88"/>
      <c r="PM185" s="23"/>
      <c r="PN185" s="68"/>
      <c r="PO185" s="68"/>
      <c r="PP185" s="62"/>
      <c r="PQ185" s="23"/>
      <c r="PR185" s="23"/>
      <c r="PS185" s="68"/>
      <c r="PT185" s="62"/>
      <c r="PU185" s="34"/>
      <c r="PV185" s="143"/>
      <c r="PW185" s="143"/>
      <c r="PX185" s="143"/>
      <c r="PY185" s="17"/>
      <c r="PZ185" s="3"/>
      <c r="QA185" s="32"/>
      <c r="QB185" s="3"/>
      <c r="QC185" s="32"/>
      <c r="QD185" s="3"/>
      <c r="QE185" s="32"/>
      <c r="QF185" s="3"/>
      <c r="QG185" s="32"/>
      <c r="QH185" s="58"/>
      <c r="QI185" s="59"/>
      <c r="QJ185" s="58"/>
      <c r="QK185" s="59"/>
      <c r="QL185" s="58"/>
      <c r="QM185" s="59"/>
      <c r="QN185" s="42"/>
      <c r="QO185" s="92"/>
      <c r="QP185" s="141"/>
      <c r="QQ185" s="36"/>
      <c r="QR185" s="98"/>
      <c r="QS185" s="126"/>
      <c r="QT185" s="100">
        <v>0</v>
      </c>
      <c r="QU185" s="88">
        <v>0</v>
      </c>
      <c r="QV185" s="3">
        <v>0</v>
      </c>
      <c r="QW185" s="88">
        <v>0</v>
      </c>
      <c r="QX185" s="23">
        <f t="shared" si="1365"/>
        <v>0</v>
      </c>
      <c r="QY185" s="68">
        <f t="shared" si="1366"/>
        <v>0</v>
      </c>
      <c r="QZ185" s="68">
        <f t="shared" si="1367"/>
        <v>0</v>
      </c>
      <c r="RA185" s="62">
        <f t="shared" si="1368"/>
        <v>0</v>
      </c>
      <c r="RB185" s="23" t="s">
        <v>646</v>
      </c>
      <c r="RC185" s="23">
        <v>0</v>
      </c>
      <c r="RD185" s="68">
        <v>0</v>
      </c>
      <c r="RE185" s="62">
        <f t="shared" si="1369"/>
        <v>0</v>
      </c>
      <c r="RF185" s="34">
        <f t="shared" si="1370"/>
        <v>0</v>
      </c>
      <c r="RG185" s="143" t="str">
        <f t="shared" si="1371"/>
        <v>PB-13 (AM-C43+AH-40-SL+AI-11)</v>
      </c>
      <c r="RH185" s="143" t="str">
        <f t="shared" si="1372"/>
        <v>B0FTVS34SD</v>
      </c>
      <c r="RI185" s="143" t="str">
        <f t="shared" si="1373"/>
        <v>FBA79907</v>
      </c>
      <c r="RJ185" s="17">
        <f t="shared" si="1374"/>
        <v>2436.8651999999997</v>
      </c>
      <c r="RK185" s="3">
        <v>5</v>
      </c>
      <c r="RL185" s="32">
        <f t="shared" si="1375"/>
        <v>12184.325999999999</v>
      </c>
      <c r="RM185" s="3">
        <v>0</v>
      </c>
      <c r="RN185" s="32">
        <f t="shared" si="1376"/>
        <v>0</v>
      </c>
      <c r="RO185" s="3">
        <v>0</v>
      </c>
      <c r="RP185" s="32">
        <f t="shared" si="1377"/>
        <v>0</v>
      </c>
      <c r="RQ185" s="3">
        <v>0</v>
      </c>
      <c r="RR185" s="32">
        <f t="shared" si="1378"/>
        <v>0</v>
      </c>
      <c r="RS185" s="58">
        <v>0</v>
      </c>
      <c r="RT185" s="59">
        <f t="shared" si="1379"/>
        <v>0</v>
      </c>
      <c r="RU185" s="58">
        <v>0</v>
      </c>
      <c r="RV185" s="59">
        <f t="shared" si="1380"/>
        <v>0</v>
      </c>
      <c r="RW185" s="58">
        <v>0</v>
      </c>
      <c r="RX185" s="59">
        <f t="shared" si="1381"/>
        <v>0</v>
      </c>
      <c r="RY185" s="42">
        <f t="shared" si="1382"/>
        <v>5</v>
      </c>
      <c r="RZ185" s="92">
        <f t="shared" si="1383"/>
        <v>12184.325999999999</v>
      </c>
      <c r="SA185" s="141">
        <v>0</v>
      </c>
      <c r="SB185" s="36" t="str">
        <f t="shared" si="1384"/>
        <v>PB-13 (AM-C43+AH-40-SL+AI-11)</v>
      </c>
      <c r="SC185" s="98" t="s">
        <v>480</v>
      </c>
      <c r="SD185" s="17">
        <f t="shared" si="1385"/>
        <v>2436.8651999999997</v>
      </c>
      <c r="SE185" s="100">
        <v>0</v>
      </c>
      <c r="SF185" s="88">
        <v>0</v>
      </c>
      <c r="SG185" s="3">
        <v>0</v>
      </c>
      <c r="SH185" s="88">
        <v>0</v>
      </c>
      <c r="SI185" s="23">
        <f t="shared" si="1386"/>
        <v>0</v>
      </c>
      <c r="SJ185" s="68">
        <f t="shared" si="1387"/>
        <v>0</v>
      </c>
      <c r="SK185" s="68">
        <f t="shared" si="1388"/>
        <v>0</v>
      </c>
      <c r="SL185" s="62">
        <f t="shared" si="1389"/>
        <v>0</v>
      </c>
      <c r="SM185" s="23">
        <v>0</v>
      </c>
      <c r="SN185" s="23">
        <v>0</v>
      </c>
      <c r="SO185" s="68">
        <v>0</v>
      </c>
      <c r="SP185" s="62">
        <f t="shared" si="1390"/>
        <v>0</v>
      </c>
      <c r="SQ185" s="34">
        <f t="shared" si="1391"/>
        <v>0</v>
      </c>
      <c r="SR185" s="143" t="str">
        <f t="shared" si="1392"/>
        <v>PB-13 (AM-C43+AH-40-SL+AI-11)</v>
      </c>
      <c r="SS185" s="143" t="str">
        <f t="shared" si="1393"/>
        <v>B0FTVS34SD</v>
      </c>
      <c r="ST185" s="143" t="str">
        <f t="shared" si="1394"/>
        <v>FBA79907</v>
      </c>
      <c r="SU185" s="17">
        <f t="shared" si="1395"/>
        <v>2436.8651999999997</v>
      </c>
      <c r="SV185" s="3">
        <v>5</v>
      </c>
      <c r="SW185" s="32">
        <f t="shared" si="1396"/>
        <v>12184.325999999999</v>
      </c>
      <c r="SX185" s="3">
        <v>0</v>
      </c>
      <c r="SY185" s="32">
        <f t="shared" si="1397"/>
        <v>0</v>
      </c>
      <c r="SZ185" s="3">
        <v>0</v>
      </c>
      <c r="TA185" s="32">
        <f t="shared" si="1398"/>
        <v>0</v>
      </c>
      <c r="TB185" s="3">
        <v>0</v>
      </c>
      <c r="TC185" s="32">
        <f t="shared" si="1399"/>
        <v>0</v>
      </c>
      <c r="TD185" s="58">
        <v>0</v>
      </c>
      <c r="TE185" s="59">
        <f t="shared" si="1400"/>
        <v>0</v>
      </c>
      <c r="TF185" s="58">
        <v>0</v>
      </c>
      <c r="TG185" s="59">
        <f t="shared" si="1401"/>
        <v>0</v>
      </c>
      <c r="TH185" s="58">
        <v>0</v>
      </c>
      <c r="TI185" s="59">
        <f t="shared" si="1402"/>
        <v>0</v>
      </c>
      <c r="TJ185" s="42">
        <f t="shared" si="1403"/>
        <v>5</v>
      </c>
      <c r="TK185" s="92">
        <f t="shared" si="1404"/>
        <v>12184.325999999999</v>
      </c>
      <c r="TL185" s="141">
        <v>0</v>
      </c>
      <c r="TM185" s="36" t="str">
        <f t="shared" si="1405"/>
        <v>PB-13 (AM-C43+AH-40-SL+AI-11)</v>
      </c>
      <c r="TN185" s="98" t="s">
        <v>480</v>
      </c>
      <c r="TO185" s="17">
        <f t="shared" si="1406"/>
        <v>2436.8651999999997</v>
      </c>
      <c r="TP185" s="100">
        <v>0</v>
      </c>
      <c r="TQ185" s="88">
        <v>0</v>
      </c>
      <c r="TR185" s="3">
        <v>0</v>
      </c>
      <c r="TS185" s="88">
        <v>0</v>
      </c>
      <c r="TT185" s="23">
        <f t="shared" si="1407"/>
        <v>0</v>
      </c>
      <c r="TU185" s="68">
        <f t="shared" si="1408"/>
        <v>0</v>
      </c>
      <c r="TV185" s="68">
        <f t="shared" si="1409"/>
        <v>0</v>
      </c>
      <c r="TW185" s="62">
        <f t="shared" si="1410"/>
        <v>0</v>
      </c>
      <c r="TX185" s="23">
        <v>0</v>
      </c>
      <c r="TY185" s="23">
        <v>0</v>
      </c>
      <c r="TZ185" s="68">
        <v>0</v>
      </c>
      <c r="UA185" s="62">
        <f t="shared" si="1411"/>
        <v>0</v>
      </c>
      <c r="UB185" s="34">
        <f t="shared" si="1412"/>
        <v>0</v>
      </c>
      <c r="UC185" s="143" t="str">
        <f t="shared" si="1413"/>
        <v>PB-13 (AM-C43+AH-40-SL+AI-11)</v>
      </c>
      <c r="UD185" s="143" t="str">
        <f t="shared" si="1414"/>
        <v>B0FTVS34SD</v>
      </c>
      <c r="UE185" s="143" t="str">
        <f t="shared" si="1415"/>
        <v>FBA79907</v>
      </c>
      <c r="UF185" s="17">
        <f t="shared" si="1416"/>
        <v>2436.8651999999997</v>
      </c>
      <c r="UG185" s="3">
        <v>5</v>
      </c>
      <c r="UH185" s="32">
        <f t="shared" si="1417"/>
        <v>12184.325999999999</v>
      </c>
      <c r="UI185" s="3">
        <v>0</v>
      </c>
      <c r="UJ185" s="32">
        <f t="shared" si="1418"/>
        <v>0</v>
      </c>
      <c r="UK185" s="3">
        <v>0</v>
      </c>
      <c r="UL185" s="32">
        <f t="shared" si="1419"/>
        <v>0</v>
      </c>
      <c r="UM185" s="3">
        <v>0</v>
      </c>
      <c r="UN185" s="32">
        <f t="shared" si="1420"/>
        <v>0</v>
      </c>
      <c r="UO185" s="58">
        <v>0</v>
      </c>
      <c r="UP185" s="59">
        <f t="shared" si="1421"/>
        <v>0</v>
      </c>
      <c r="UQ185" s="58">
        <v>0</v>
      </c>
      <c r="UR185" s="59">
        <f t="shared" si="1422"/>
        <v>0</v>
      </c>
      <c r="US185" s="58">
        <v>0</v>
      </c>
      <c r="UT185" s="59">
        <f t="shared" si="1423"/>
        <v>0</v>
      </c>
      <c r="UU185" s="42">
        <f t="shared" si="1424"/>
        <v>5</v>
      </c>
      <c r="UV185" s="92">
        <f t="shared" si="1425"/>
        <v>12184.325999999999</v>
      </c>
      <c r="UW185" s="141">
        <v>0</v>
      </c>
      <c r="UX185" s="36" t="str">
        <f t="shared" si="1426"/>
        <v>PB-13 (AM-C43+AH-40-SL+AI-11)</v>
      </c>
      <c r="UY185" s="98" t="s">
        <v>480</v>
      </c>
      <c r="UZ185" s="17">
        <f t="shared" si="1427"/>
        <v>2436.8651999999997</v>
      </c>
      <c r="VA185" s="100">
        <v>0</v>
      </c>
      <c r="VB185" s="88">
        <v>0</v>
      </c>
      <c r="VC185" s="3">
        <v>0</v>
      </c>
      <c r="VD185" s="88">
        <v>0</v>
      </c>
      <c r="VE185" s="23">
        <f t="shared" si="1048"/>
        <v>0</v>
      </c>
      <c r="VF185" s="68">
        <f t="shared" si="1049"/>
        <v>0</v>
      </c>
      <c r="VG185" s="68">
        <f t="shared" si="1050"/>
        <v>0</v>
      </c>
      <c r="VH185" s="62">
        <f t="shared" si="1051"/>
        <v>0</v>
      </c>
      <c r="VI185" s="23">
        <v>0</v>
      </c>
      <c r="VJ185" s="23">
        <v>0</v>
      </c>
      <c r="VK185" s="68">
        <v>0</v>
      </c>
      <c r="VL185" s="62">
        <f t="shared" si="1428"/>
        <v>0</v>
      </c>
      <c r="VM185" s="34">
        <f t="shared" si="1052"/>
        <v>0</v>
      </c>
      <c r="VN185" s="143" t="str">
        <f t="shared" si="1044"/>
        <v>PB-13 (AM-C43+AH-40-SL+AI-11)</v>
      </c>
      <c r="VO185" s="143" t="str">
        <f t="shared" si="1045"/>
        <v>B0FTVS34SD</v>
      </c>
      <c r="VP185" s="143" t="str">
        <f t="shared" si="1046"/>
        <v>FBA79907</v>
      </c>
      <c r="VQ185" s="17">
        <f t="shared" si="1053"/>
        <v>2436.8651999999997</v>
      </c>
      <c r="VR185" s="3">
        <v>0</v>
      </c>
      <c r="VS185" s="32">
        <f t="shared" si="1054"/>
        <v>0</v>
      </c>
      <c r="VT185" s="3">
        <v>0</v>
      </c>
      <c r="VU185" s="32">
        <f t="shared" si="1055"/>
        <v>0</v>
      </c>
      <c r="VV185" s="3">
        <v>0</v>
      </c>
      <c r="VW185" s="32">
        <f t="shared" si="1056"/>
        <v>0</v>
      </c>
      <c r="VX185" s="3">
        <v>0</v>
      </c>
      <c r="VY185" s="32">
        <f t="shared" si="1057"/>
        <v>0</v>
      </c>
      <c r="VZ185" s="58">
        <v>0</v>
      </c>
      <c r="WA185" s="59">
        <f t="shared" si="1058"/>
        <v>0</v>
      </c>
      <c r="WB185" s="58">
        <v>0</v>
      </c>
      <c r="WC185" s="59">
        <f t="shared" si="1059"/>
        <v>0</v>
      </c>
      <c r="WD185" s="58">
        <v>0</v>
      </c>
      <c r="WE185" s="59">
        <f t="shared" si="1060"/>
        <v>0</v>
      </c>
      <c r="WF185" s="42">
        <f t="shared" si="1061"/>
        <v>0</v>
      </c>
      <c r="WG185" s="92">
        <f t="shared" si="1062"/>
        <v>0</v>
      </c>
      <c r="WH185" s="141">
        <v>0</v>
      </c>
      <c r="WI185" s="36" t="str">
        <f t="shared" si="1047"/>
        <v>PB-13 (AM-C43+AH-40-SL+AI-11)</v>
      </c>
      <c r="WJ185" s="98" t="s">
        <v>480</v>
      </c>
      <c r="WK185" s="17">
        <f t="shared" si="1063"/>
        <v>2436.8651999999997</v>
      </c>
    </row>
    <row r="186" spans="1:609">
      <c r="A186" s="158" t="s">
        <v>100</v>
      </c>
      <c r="B186" s="157" t="s">
        <v>99</v>
      </c>
      <c r="C186" s="152" t="s">
        <v>294</v>
      </c>
      <c r="D186" s="150" t="s">
        <v>669</v>
      </c>
      <c r="E186" s="154" t="s">
        <v>244</v>
      </c>
      <c r="F186" s="165" t="s">
        <v>292</v>
      </c>
      <c r="G186" s="153" t="s">
        <v>342</v>
      </c>
      <c r="H186" s="159" t="s">
        <v>479</v>
      </c>
      <c r="I186" s="159" t="s">
        <v>438</v>
      </c>
      <c r="J186" s="187">
        <v>1270.1690249705882</v>
      </c>
      <c r="K186" s="135" t="s">
        <v>193</v>
      </c>
      <c r="L186" s="136">
        <v>9.4899999999999998E-2</v>
      </c>
      <c r="M186" s="120">
        <v>3</v>
      </c>
      <c r="N186" s="137">
        <v>6</v>
      </c>
      <c r="O186" s="120">
        <v>0</v>
      </c>
      <c r="P186" s="122">
        <f>M186+N186+O186</f>
        <v>9</v>
      </c>
      <c r="Q186" s="136">
        <v>0.26889999999999997</v>
      </c>
      <c r="R186" s="120">
        <v>0</v>
      </c>
      <c r="S186" s="120">
        <v>4</v>
      </c>
      <c r="T186" s="120">
        <v>5</v>
      </c>
      <c r="U186" s="122">
        <f>R186+S186+T186</f>
        <v>9</v>
      </c>
      <c r="V186" s="136">
        <v>0.1172</v>
      </c>
      <c r="W186" s="120">
        <v>2</v>
      </c>
      <c r="X186" s="120">
        <v>13</v>
      </c>
      <c r="Y186" s="120">
        <v>1</v>
      </c>
      <c r="Z186" s="122">
        <f>W186+X186+Y186</f>
        <v>16</v>
      </c>
      <c r="AA186" s="116">
        <f>Z186/$Z$1</f>
        <v>1.3757523645743766E-2</v>
      </c>
      <c r="AB186" s="136">
        <v>0.77200000000000002</v>
      </c>
      <c r="AC186" s="120">
        <v>4</v>
      </c>
      <c r="AD186" s="120">
        <v>0</v>
      </c>
      <c r="AE186" s="120">
        <v>5</v>
      </c>
      <c r="AF186" s="122">
        <f>AC186+AD186+AE186</f>
        <v>9</v>
      </c>
      <c r="AG186" s="116">
        <f>AF186/$AF$1</f>
        <v>6.7114093959731542E-3</v>
      </c>
      <c r="AH186" s="114">
        <v>0.6411</v>
      </c>
      <c r="AI186" s="120">
        <v>2</v>
      </c>
      <c r="AJ186" s="120">
        <v>0</v>
      </c>
      <c r="AK186" s="120">
        <v>6</v>
      </c>
      <c r="AL186" s="122">
        <f>AI186+AJ186+AK186</f>
        <v>8</v>
      </c>
      <c r="AM186" s="116">
        <f>AL186/$AL$1</f>
        <v>6.7911714770797962E-3</v>
      </c>
      <c r="AN186" s="114">
        <v>0.9405</v>
      </c>
      <c r="AO186" s="120">
        <v>3</v>
      </c>
      <c r="AP186" s="120">
        <v>16</v>
      </c>
      <c r="AQ186" s="122">
        <f>AO186+AP186</f>
        <v>19</v>
      </c>
      <c r="AR186" s="123" t="e">
        <f>AQ186*#REF!</f>
        <v>#REF!</v>
      </c>
      <c r="AS186" s="116" t="e">
        <f>AR186/$AR$1</f>
        <v>#REF!</v>
      </c>
      <c r="AT186" s="114">
        <v>0.99770000000000003</v>
      </c>
      <c r="AU186" s="120">
        <v>0</v>
      </c>
      <c r="AV186" s="120">
        <v>6</v>
      </c>
      <c r="AW186" s="122">
        <f>AU186+AV186</f>
        <v>6</v>
      </c>
      <c r="AX186" s="123" t="e">
        <f>AW186*#REF!</f>
        <v>#REF!</v>
      </c>
      <c r="AY186" s="116" t="e">
        <f>AX186/$AX$1</f>
        <v>#REF!</v>
      </c>
      <c r="AZ186" s="114">
        <v>0.99280000000000002</v>
      </c>
      <c r="BA186" s="120">
        <v>0</v>
      </c>
      <c r="BB186" s="120">
        <v>3</v>
      </c>
      <c r="BC186" s="122">
        <f>BA186+BB186</f>
        <v>3</v>
      </c>
      <c r="BD186" s="123" t="e">
        <f>BC186*#REF!</f>
        <v>#REF!</v>
      </c>
      <c r="BE186" s="116" t="e">
        <f>BD186/$BD$1</f>
        <v>#REF!</v>
      </c>
      <c r="BF186" s="114">
        <v>1</v>
      </c>
      <c r="BG186" s="120">
        <v>0</v>
      </c>
      <c r="BH186" s="120">
        <v>8</v>
      </c>
      <c r="BI186" s="122">
        <f>BG186+BH186</f>
        <v>8</v>
      </c>
      <c r="BJ186" s="123" t="e">
        <f>BI186*#REF!</f>
        <v>#REF!</v>
      </c>
      <c r="BK186" s="115" t="e">
        <f>BJ186/$BJ$1</f>
        <v>#REF!</v>
      </c>
      <c r="BL186" s="114">
        <v>1</v>
      </c>
      <c r="BM186" s="120">
        <v>0</v>
      </c>
      <c r="BN186" s="120">
        <v>7</v>
      </c>
      <c r="BO186" s="122">
        <f>BM186+BN186</f>
        <v>7</v>
      </c>
      <c r="BP186" s="123" t="e">
        <f>BO186*#REF!</f>
        <v>#REF!</v>
      </c>
      <c r="BQ186" s="115" t="e">
        <f>BP186/$BP$1</f>
        <v>#REF!</v>
      </c>
      <c r="BR186" s="114">
        <v>1</v>
      </c>
      <c r="BS186" s="120">
        <v>0</v>
      </c>
      <c r="BT186" s="120">
        <v>12</v>
      </c>
      <c r="BU186" s="120">
        <v>23988</v>
      </c>
      <c r="BV186" s="120">
        <v>0</v>
      </c>
      <c r="BW186" s="120">
        <v>0</v>
      </c>
      <c r="BX186" s="120">
        <v>0</v>
      </c>
      <c r="BY186" s="120">
        <v>0</v>
      </c>
      <c r="BZ186" s="122">
        <f>BS186+BT186+BX186+BV186</f>
        <v>12</v>
      </c>
      <c r="CA186" s="122">
        <f>BY186+BU186+BW186</f>
        <v>23988</v>
      </c>
      <c r="CB186" s="115">
        <f>CA186/$CA$1</f>
        <v>2.9317047140863411E-3</v>
      </c>
      <c r="CC186" s="123" t="e">
        <f>BZ186*#REF!</f>
        <v>#REF!</v>
      </c>
      <c r="CD186" s="120">
        <v>1</v>
      </c>
      <c r="CE186" s="120">
        <v>1999</v>
      </c>
      <c r="CF186" s="120">
        <v>0</v>
      </c>
      <c r="CG186" s="120">
        <v>0</v>
      </c>
      <c r="CH186" s="120">
        <v>0</v>
      </c>
      <c r="CI186" s="120">
        <v>0</v>
      </c>
      <c r="CJ186" s="122">
        <f>CD186+CH186+CF186</f>
        <v>1</v>
      </c>
      <c r="CK186" s="122">
        <f>CI186+CE186+CG186</f>
        <v>1999</v>
      </c>
      <c r="CL186" s="116">
        <f>CK186/$CK$1</f>
        <v>2.6982637135986715E-4</v>
      </c>
      <c r="CM186" s="123" t="e">
        <f>CJ186*#REF!</f>
        <v>#REF!</v>
      </c>
      <c r="CN186" s="120">
        <v>0</v>
      </c>
      <c r="CO186" s="120">
        <v>0</v>
      </c>
      <c r="CP186" s="120">
        <v>0</v>
      </c>
      <c r="CQ186" s="120">
        <v>0</v>
      </c>
      <c r="CR186" s="120">
        <v>0</v>
      </c>
      <c r="CS186" s="120">
        <v>0</v>
      </c>
      <c r="CT186" s="122">
        <f>CN186+CR186+CP186</f>
        <v>0</v>
      </c>
      <c r="CU186" s="122">
        <f>CS186+CO186+CQ186</f>
        <v>0</v>
      </c>
      <c r="CV186" s="116">
        <f>CU186/$CU$1</f>
        <v>0</v>
      </c>
      <c r="CW186" s="123" t="e">
        <f>CT186*#REF!</f>
        <v>#REF!</v>
      </c>
      <c r="CX186" s="120">
        <v>0</v>
      </c>
      <c r="CY186" s="120">
        <v>0</v>
      </c>
      <c r="CZ186" s="120">
        <v>0</v>
      </c>
      <c r="DA186" s="120">
        <v>0</v>
      </c>
      <c r="DB186" s="122">
        <f t="shared" ref="DB186:DC189" si="1429">CX186+CZ186</f>
        <v>0</v>
      </c>
      <c r="DC186" s="122">
        <f t="shared" si="1429"/>
        <v>0</v>
      </c>
      <c r="DD186" s="116">
        <f>DC186/$DC$1</f>
        <v>0</v>
      </c>
      <c r="DE186" s="122">
        <v>0</v>
      </c>
      <c r="DF186" s="122">
        <v>0</v>
      </c>
      <c r="DG186" s="122">
        <v>0</v>
      </c>
      <c r="DH186" s="123" t="e">
        <f>DB186*#REF!</f>
        <v>#REF!</v>
      </c>
      <c r="DI186" s="120">
        <v>0</v>
      </c>
      <c r="DJ186" s="120">
        <v>0</v>
      </c>
      <c r="DK186" s="120">
        <v>0</v>
      </c>
      <c r="DL186" s="120">
        <v>0</v>
      </c>
      <c r="DM186" s="122">
        <f t="shared" ref="DM186:DN189" si="1430">DI186+DK186</f>
        <v>0</v>
      </c>
      <c r="DN186" s="122">
        <f t="shared" si="1430"/>
        <v>0</v>
      </c>
      <c r="DO186" s="122">
        <f>DN186/1.18</f>
        <v>0</v>
      </c>
      <c r="DP186" s="116">
        <f>DN186/$DN$1</f>
        <v>0</v>
      </c>
      <c r="DQ186" s="122">
        <v>3</v>
      </c>
      <c r="DR186" s="122">
        <v>0</v>
      </c>
      <c r="DS186" s="122">
        <v>0</v>
      </c>
      <c r="DT186" s="116">
        <f>DS186/$DS$1</f>
        <v>0</v>
      </c>
      <c r="DU186" s="123" t="e">
        <f>DM186*#REF!</f>
        <v>#REF!</v>
      </c>
      <c r="DV186" s="116" t="e">
        <f>(DR186-DF186)/DF186</f>
        <v>#DIV/0!</v>
      </c>
      <c r="DW186" s="116" t="e">
        <f>(DM186-DB186)/DB186</f>
        <v>#DIV/0!</v>
      </c>
      <c r="DX186" s="123">
        <v>0</v>
      </c>
      <c r="DY186" s="122">
        <v>0</v>
      </c>
      <c r="DZ186" s="123">
        <v>0</v>
      </c>
      <c r="EA186" s="116" t="e">
        <f>DX186/DZ186</f>
        <v>#DIV/0!</v>
      </c>
      <c r="EB186" s="116" t="e">
        <f>DX186/DO186</f>
        <v>#DIV/0!</v>
      </c>
      <c r="EC186" s="116" t="s">
        <v>461</v>
      </c>
      <c r="ED186" s="116" t="s">
        <v>461</v>
      </c>
      <c r="EE186" s="120">
        <v>0</v>
      </c>
      <c r="EF186" s="120">
        <v>0</v>
      </c>
      <c r="EG186" s="120">
        <v>0</v>
      </c>
      <c r="EH186" s="120">
        <v>0</v>
      </c>
      <c r="EI186" s="122">
        <f t="shared" ref="EI186:EJ189" si="1431">EE186+EG186</f>
        <v>0</v>
      </c>
      <c r="EJ186" s="122">
        <f t="shared" si="1431"/>
        <v>0</v>
      </c>
      <c r="EK186" s="122">
        <f>EJ186/1.18</f>
        <v>0</v>
      </c>
      <c r="EL186" s="117">
        <f>EJ186/$EJ$1</f>
        <v>0</v>
      </c>
      <c r="EM186" s="122">
        <v>0</v>
      </c>
      <c r="EN186" s="122">
        <v>0</v>
      </c>
      <c r="EO186" s="122">
        <v>0</v>
      </c>
      <c r="EP186" s="117">
        <f>EO186/$EO$1</f>
        <v>0</v>
      </c>
      <c r="EQ186" s="123" t="e">
        <f>EI186*#REF!</f>
        <v>#REF!</v>
      </c>
      <c r="ER186" s="116" t="e">
        <f>(EN186-DR186)/DR186</f>
        <v>#DIV/0!</v>
      </c>
      <c r="ES186" s="116" t="e">
        <f>(EI186-DM186)/DM186</f>
        <v>#DIV/0!</v>
      </c>
      <c r="ET186" s="116"/>
      <c r="EU186" s="116"/>
      <c r="EV186" s="120">
        <v>0</v>
      </c>
      <c r="EW186" s="120">
        <v>0</v>
      </c>
      <c r="EX186" s="120">
        <v>0</v>
      </c>
      <c r="EY186" s="120">
        <v>0</v>
      </c>
      <c r="EZ186" s="122">
        <f t="shared" ref="EZ186:FA189" si="1432">EV186+EX186</f>
        <v>0</v>
      </c>
      <c r="FA186" s="122">
        <f t="shared" si="1432"/>
        <v>0</v>
      </c>
      <c r="FB186" s="124">
        <f>FA186/1.18</f>
        <v>0</v>
      </c>
      <c r="FC186" s="117">
        <f>FA186/$FA$1</f>
        <v>0</v>
      </c>
      <c r="FD186" s="122">
        <v>0</v>
      </c>
      <c r="FE186" s="122">
        <v>0</v>
      </c>
      <c r="FF186" s="122">
        <v>0</v>
      </c>
      <c r="FG186" s="117">
        <f>FF186/$FF$1</f>
        <v>0</v>
      </c>
      <c r="FH186" s="123" t="e">
        <f>EZ186*#REF!</f>
        <v>#REF!</v>
      </c>
      <c r="FI186" s="120">
        <v>0</v>
      </c>
      <c r="FJ186" s="120">
        <v>0</v>
      </c>
      <c r="FK186" s="120">
        <v>0</v>
      </c>
      <c r="FL186" s="120">
        <v>0</v>
      </c>
      <c r="FM186" s="122">
        <f t="shared" ref="FM186:FN189" si="1433">FI186+FK186</f>
        <v>0</v>
      </c>
      <c r="FN186" s="122">
        <f t="shared" si="1433"/>
        <v>0</v>
      </c>
      <c r="FO186" s="124">
        <f>FN186/1.18</f>
        <v>0</v>
      </c>
      <c r="FP186" s="117">
        <f>FN186/$FN$1</f>
        <v>0</v>
      </c>
      <c r="FQ186" s="122">
        <v>0</v>
      </c>
      <c r="FR186" s="122">
        <v>0</v>
      </c>
      <c r="FS186" s="118">
        <v>0</v>
      </c>
      <c r="FT186" s="117">
        <f>FS186/$FS$1</f>
        <v>0</v>
      </c>
      <c r="FU186" s="123" t="e">
        <f>FM186*#REF!</f>
        <v>#REF!</v>
      </c>
      <c r="FV186" s="120">
        <v>0</v>
      </c>
      <c r="FW186" s="120">
        <v>0</v>
      </c>
      <c r="FX186" s="120">
        <v>0</v>
      </c>
      <c r="FY186" s="120">
        <v>0</v>
      </c>
      <c r="FZ186" s="122">
        <f t="shared" ref="FZ186:GA189" si="1434">FV186+FX186</f>
        <v>0</v>
      </c>
      <c r="GA186" s="122">
        <f t="shared" si="1434"/>
        <v>0</v>
      </c>
      <c r="GB186" s="124">
        <f>GA186/1.18</f>
        <v>0</v>
      </c>
      <c r="GC186" s="117">
        <f>GA186/$GA$1</f>
        <v>0</v>
      </c>
      <c r="GD186" s="122">
        <v>0</v>
      </c>
      <c r="GE186" s="122">
        <v>0</v>
      </c>
      <c r="GF186" s="118">
        <v>0</v>
      </c>
      <c r="GG186" s="117">
        <f>GF186/$GF$1</f>
        <v>0</v>
      </c>
      <c r="GH186" s="123">
        <f>J186*FZ186</f>
        <v>0</v>
      </c>
      <c r="GI186" s="120">
        <v>0</v>
      </c>
      <c r="GJ186" s="120">
        <v>0</v>
      </c>
      <c r="GK186" s="120"/>
      <c r="GL186" s="120"/>
      <c r="GM186" s="122">
        <f t="shared" ref="GM186:GN189" si="1435">GI186+GK186</f>
        <v>0</v>
      </c>
      <c r="GN186" s="122">
        <f t="shared" si="1435"/>
        <v>0</v>
      </c>
      <c r="GO186" s="124">
        <f>GN186/1.18</f>
        <v>0</v>
      </c>
      <c r="GP186" s="117">
        <f>GN186/$GN$1</f>
        <v>0</v>
      </c>
      <c r="GQ186" s="122">
        <v>0</v>
      </c>
      <c r="GR186" s="122">
        <v>0</v>
      </c>
      <c r="GS186" s="118">
        <v>0</v>
      </c>
      <c r="GT186" s="117">
        <f>GS186/$GS$1</f>
        <v>0</v>
      </c>
      <c r="GU186" s="123">
        <f>J186*GM186</f>
        <v>0</v>
      </c>
      <c r="GV186" s="120">
        <v>0</v>
      </c>
      <c r="GW186" s="120">
        <v>0</v>
      </c>
      <c r="GX186" s="120"/>
      <c r="GY186" s="120"/>
      <c r="GZ186" s="122">
        <f t="shared" ref="GZ186:HA189" si="1436">GV186+GX186</f>
        <v>0</v>
      </c>
      <c r="HA186" s="122">
        <f t="shared" si="1436"/>
        <v>0</v>
      </c>
      <c r="HB186" s="124">
        <f>HA186/1.18</f>
        <v>0</v>
      </c>
      <c r="HC186" s="117">
        <f>HA186/$HA$1</f>
        <v>0</v>
      </c>
      <c r="HD186" s="122">
        <v>0</v>
      </c>
      <c r="HE186" s="122">
        <v>0</v>
      </c>
      <c r="HF186" s="118">
        <v>0</v>
      </c>
      <c r="HG186" s="117">
        <f>HF186/$HF$1</f>
        <v>0</v>
      </c>
      <c r="HH186" s="123">
        <f>J186*GZ186</f>
        <v>0</v>
      </c>
      <c r="HI186" s="120">
        <v>0</v>
      </c>
      <c r="HJ186" s="120">
        <v>0</v>
      </c>
      <c r="HK186" s="120"/>
      <c r="HL186" s="120"/>
      <c r="HM186" s="122">
        <f t="shared" ref="HM186:HN189" si="1437">HI186+HK186</f>
        <v>0</v>
      </c>
      <c r="HN186" s="122">
        <f t="shared" si="1437"/>
        <v>0</v>
      </c>
      <c r="HO186" s="124">
        <f>HN186/1.18</f>
        <v>0</v>
      </c>
      <c r="HP186" s="117">
        <f>HN186/$HN$1</f>
        <v>0</v>
      </c>
      <c r="HQ186" s="122">
        <v>0</v>
      </c>
      <c r="HR186" s="122">
        <v>0</v>
      </c>
      <c r="HS186" s="118">
        <v>0</v>
      </c>
      <c r="HT186" s="117">
        <f>HS186/$HS$1</f>
        <v>0</v>
      </c>
      <c r="HU186" s="123">
        <f>J186*HM186</f>
        <v>0</v>
      </c>
      <c r="HV186" s="120">
        <v>0</v>
      </c>
      <c r="HW186" s="120">
        <v>0</v>
      </c>
      <c r="HX186" s="120">
        <v>0</v>
      </c>
      <c r="HY186">
        <v>0</v>
      </c>
      <c r="HZ186" s="122">
        <f t="shared" ref="HZ186:IA189" si="1438">HV186+HX186</f>
        <v>0</v>
      </c>
      <c r="IA186" s="122">
        <f t="shared" si="1438"/>
        <v>0</v>
      </c>
      <c r="IB186" s="124">
        <f>IA186/1.18</f>
        <v>0</v>
      </c>
      <c r="IC186" s="117">
        <f>IA186/$IA$1</f>
        <v>0</v>
      </c>
      <c r="ID186" s="122">
        <v>0</v>
      </c>
      <c r="IE186" s="122">
        <v>0</v>
      </c>
      <c r="IF186" s="118">
        <v>0</v>
      </c>
      <c r="IG186" s="117">
        <f>IF186/$IF$1</f>
        <v>0</v>
      </c>
      <c r="IH186" s="123">
        <f>IY186*HZ186</f>
        <v>0</v>
      </c>
      <c r="II186" s="120">
        <v>0</v>
      </c>
      <c r="IJ186" s="127">
        <v>0</v>
      </c>
      <c r="IK186" s="120">
        <v>0</v>
      </c>
      <c r="IL186" s="127">
        <v>0</v>
      </c>
      <c r="IM186" s="122">
        <f t="shared" ref="IM186:IN189" si="1439">II186+IK186</f>
        <v>0</v>
      </c>
      <c r="IN186" s="118">
        <f t="shared" si="1439"/>
        <v>0</v>
      </c>
      <c r="IO186" s="118">
        <f>IN186/1.18</f>
        <v>0</v>
      </c>
      <c r="IP186" s="117">
        <f>IN186/$IN$1</f>
        <v>0</v>
      </c>
      <c r="IQ186" s="122" t="s">
        <v>646</v>
      </c>
      <c r="IR186" s="122">
        <v>0</v>
      </c>
      <c r="IS186" s="118">
        <v>0</v>
      </c>
      <c r="IT186" s="117">
        <f>IS186/$IS$1</f>
        <v>0</v>
      </c>
      <c r="IU186" s="123">
        <f>IY186*IM186</f>
        <v>0</v>
      </c>
      <c r="IV186" s="146" t="str">
        <f>E186</f>
        <v>AM-C15</v>
      </c>
      <c r="IW186" s="146" t="str">
        <f t="shared" ref="IW186:IX189" si="1440">A186</f>
        <v>B0BLKD8FVG</v>
      </c>
      <c r="IX186" s="146" t="str">
        <f t="shared" si="1440"/>
        <v>FBA76718</v>
      </c>
      <c r="IY186" s="121">
        <v>1270.1690249705882</v>
      </c>
      <c r="IZ186" s="120">
        <v>0</v>
      </c>
      <c r="JA186" s="128">
        <f>IZ186*IY186</f>
        <v>0</v>
      </c>
      <c r="JB186" s="120">
        <v>5</v>
      </c>
      <c r="JC186" s="128">
        <f>JB186*IY186</f>
        <v>6350.8451248529409</v>
      </c>
      <c r="JD186" s="120">
        <v>0</v>
      </c>
      <c r="JE186" s="128">
        <f>JD186*IY186</f>
        <v>0</v>
      </c>
      <c r="JF186" s="120">
        <v>0</v>
      </c>
      <c r="JG186" s="128">
        <f>JF186*IY186</f>
        <v>0</v>
      </c>
      <c r="JH186" s="129">
        <v>0</v>
      </c>
      <c r="JI186" s="130">
        <f>JH186*IY186</f>
        <v>0</v>
      </c>
      <c r="JJ186" s="129">
        <v>0</v>
      </c>
      <c r="JK186" s="130">
        <f>JJ186*IY186</f>
        <v>0</v>
      </c>
      <c r="JL186" s="129">
        <v>0</v>
      </c>
      <c r="JM186" s="130">
        <f>JL186*IY186</f>
        <v>0</v>
      </c>
      <c r="JN186" s="131">
        <f>IZ186+JB186+JH186+JD186+JF186+JJ186+JL186</f>
        <v>5</v>
      </c>
      <c r="JO186" s="132">
        <f>JN186*IY186</f>
        <v>6350.8451248529409</v>
      </c>
      <c r="JP186" s="125" t="str">
        <f>E186</f>
        <v>AM-C15</v>
      </c>
      <c r="JQ186" s="125" t="str">
        <f>C186</f>
        <v>EOL</v>
      </c>
      <c r="JR186" s="121">
        <v>1270.1690249705882</v>
      </c>
      <c r="JS186" s="120">
        <v>0</v>
      </c>
      <c r="JT186" s="127">
        <v>0</v>
      </c>
      <c r="JU186" s="120">
        <v>0</v>
      </c>
      <c r="JV186" s="127">
        <v>0</v>
      </c>
      <c r="JW186" s="122">
        <f t="shared" ref="JW186:JX189" si="1441">JS186+JU186</f>
        <v>0</v>
      </c>
      <c r="JX186" s="118">
        <f t="shared" si="1441"/>
        <v>0</v>
      </c>
      <c r="JY186" s="118">
        <f>JX186/1.18</f>
        <v>0</v>
      </c>
      <c r="JZ186" s="117">
        <f>JX186/$JX$1</f>
        <v>0</v>
      </c>
      <c r="KA186" s="122" t="s">
        <v>646</v>
      </c>
      <c r="KB186" s="122">
        <v>0</v>
      </c>
      <c r="KC186" s="118">
        <v>0</v>
      </c>
      <c r="KD186" s="117">
        <f>KC186/$IS$1</f>
        <v>0</v>
      </c>
      <c r="KE186" s="123">
        <f>KI186*JW186</f>
        <v>0</v>
      </c>
      <c r="KF186" s="146" t="str">
        <f>E186</f>
        <v>AM-C15</v>
      </c>
      <c r="KG186" s="146">
        <f>AK186</f>
        <v>6</v>
      </c>
      <c r="KH186" s="146" t="str">
        <f>B186</f>
        <v>FBA76718</v>
      </c>
      <c r="KI186" s="121">
        <v>1270.1690249705882</v>
      </c>
      <c r="KJ186" s="120">
        <v>0</v>
      </c>
      <c r="KK186" s="128">
        <f>KJ186*KI186</f>
        <v>0</v>
      </c>
      <c r="KL186" s="120">
        <v>5</v>
      </c>
      <c r="KM186" s="128">
        <f>KL186*KI186</f>
        <v>6350.8451248529409</v>
      </c>
      <c r="KN186" s="120">
        <v>0</v>
      </c>
      <c r="KO186" s="128">
        <f>KN186*KI186</f>
        <v>0</v>
      </c>
      <c r="KP186" s="120">
        <v>0</v>
      </c>
      <c r="KQ186" s="128">
        <f>KP186*KI186</f>
        <v>0</v>
      </c>
      <c r="KR186" s="129">
        <v>0</v>
      </c>
      <c r="KS186" s="130">
        <f>KR186*KI186</f>
        <v>0</v>
      </c>
      <c r="KT186" s="129">
        <v>0</v>
      </c>
      <c r="KU186" s="130">
        <f>KT186*KI186</f>
        <v>0</v>
      </c>
      <c r="KV186" s="129">
        <v>0</v>
      </c>
      <c r="KW186" s="130">
        <f>KV186*KI186</f>
        <v>0</v>
      </c>
      <c r="KX186" s="131">
        <f>KJ186+KL186+KR186+KN186+KP186+KT186+KV186</f>
        <v>5</v>
      </c>
      <c r="KY186" s="132">
        <f>KX186*KI186</f>
        <v>6350.8451248529409</v>
      </c>
      <c r="KZ186" s="125" t="str">
        <f>E186</f>
        <v>AM-C15</v>
      </c>
      <c r="LA186" s="125">
        <f>AM186</f>
        <v>6.7911714770797962E-3</v>
      </c>
      <c r="LB186" s="121">
        <v>1270.1690249705882</v>
      </c>
      <c r="LC186" s="100">
        <v>0</v>
      </c>
      <c r="LD186" s="88">
        <v>0</v>
      </c>
      <c r="LE186" s="3">
        <v>0</v>
      </c>
      <c r="LF186" s="88">
        <v>0</v>
      </c>
      <c r="LG186" s="23">
        <f t="shared" ref="LG186:LH189" si="1442">LC186+LE186</f>
        <v>0</v>
      </c>
      <c r="LH186" s="68">
        <f t="shared" si="1442"/>
        <v>0</v>
      </c>
      <c r="LI186" s="68">
        <f>LH186/1.18</f>
        <v>0</v>
      </c>
      <c r="LJ186" s="62">
        <f>LH186/$LH$1</f>
        <v>0</v>
      </c>
      <c r="LK186" s="23" t="s">
        <v>646</v>
      </c>
      <c r="LL186" s="23">
        <v>0</v>
      </c>
      <c r="LM186" s="68">
        <v>0</v>
      </c>
      <c r="LN186" s="62">
        <f>LM186/$IS$1</f>
        <v>0</v>
      </c>
      <c r="LO186" s="34">
        <f>LS186*LG186</f>
        <v>0</v>
      </c>
      <c r="LP186" s="143" t="str">
        <f>E186</f>
        <v>AM-C15</v>
      </c>
      <c r="LQ186" s="146">
        <f>BU186</f>
        <v>23988</v>
      </c>
      <c r="LR186" s="143" t="str">
        <f>B186</f>
        <v>FBA76718</v>
      </c>
      <c r="LS186" s="17">
        <v>1270.1690249705882</v>
      </c>
      <c r="LT186" s="3">
        <v>0</v>
      </c>
      <c r="LU186" s="32">
        <f>LT186*LS186</f>
        <v>0</v>
      </c>
      <c r="LV186" s="3">
        <v>5</v>
      </c>
      <c r="LW186" s="32">
        <f>LV186*LS186</f>
        <v>6350.8451248529409</v>
      </c>
      <c r="LX186" s="3">
        <v>0</v>
      </c>
      <c r="LY186" s="32">
        <f>LX186*LS186</f>
        <v>0</v>
      </c>
      <c r="LZ186" s="3">
        <v>0</v>
      </c>
      <c r="MA186" s="32">
        <f>LZ186*LS186</f>
        <v>0</v>
      </c>
      <c r="MB186" s="58">
        <v>0</v>
      </c>
      <c r="MC186" s="59">
        <f>MB186*LS186</f>
        <v>0</v>
      </c>
      <c r="MD186" s="58">
        <v>0</v>
      </c>
      <c r="ME186" s="59">
        <f>MD186*LS186</f>
        <v>0</v>
      </c>
      <c r="MF186" s="58">
        <v>0</v>
      </c>
      <c r="MG186" s="59">
        <f>MF186*LS186</f>
        <v>0</v>
      </c>
      <c r="MH186" s="42">
        <f>LT186+LV186+MB186+LX186+LZ186+MD186+MF186</f>
        <v>5</v>
      </c>
      <c r="MI186" s="10">
        <f>MH186*LS186</f>
        <v>6350.8451248529409</v>
      </c>
      <c r="MJ186" s="36" t="str">
        <f>E186</f>
        <v>AM-C15</v>
      </c>
      <c r="MK186" s="98" t="s">
        <v>294</v>
      </c>
      <c r="ML186" s="17">
        <v>1270.1690249705882</v>
      </c>
      <c r="MM186" s="100">
        <v>0</v>
      </c>
      <c r="MN186" s="88">
        <v>0</v>
      </c>
      <c r="MO186" s="3">
        <v>0</v>
      </c>
      <c r="MP186" s="88">
        <v>0</v>
      </c>
      <c r="MQ186" s="23">
        <f t="shared" ref="MQ186:MQ206" si="1443">MM186+MO186</f>
        <v>0</v>
      </c>
      <c r="MR186" s="68">
        <f t="shared" ref="MR186:MR206" si="1444">MN186+MP186</f>
        <v>0</v>
      </c>
      <c r="MS186" s="68">
        <f t="shared" ref="MS186:MS206" si="1445">MR186/1.18</f>
        <v>0</v>
      </c>
      <c r="MT186" s="62">
        <f t="shared" ref="MT186:MT206" si="1446">MR186/$MR$1</f>
        <v>0</v>
      </c>
      <c r="MU186" s="23" t="s">
        <v>646</v>
      </c>
      <c r="MV186" s="23">
        <v>0</v>
      </c>
      <c r="MW186" s="68">
        <v>0</v>
      </c>
      <c r="MX186" s="62">
        <f t="shared" ref="MX186:MX206" si="1447">MW186/$IS$1</f>
        <v>0</v>
      </c>
      <c r="MY186" s="34">
        <f t="shared" ref="MY186:MY206" si="1448">MQ186*NC186</f>
        <v>0</v>
      </c>
      <c r="MZ186" s="143" t="str">
        <f t="shared" ref="MZ186:MZ206" si="1449">E186</f>
        <v>AM-C15</v>
      </c>
      <c r="NA186" s="143" t="str">
        <f t="shared" ref="NA186:NA206" si="1450">A186</f>
        <v>B0BLKD8FVG</v>
      </c>
      <c r="NB186" s="143" t="str">
        <f t="shared" ref="NB186:NB206" si="1451">B186</f>
        <v>FBA76718</v>
      </c>
      <c r="NC186" s="17">
        <f t="shared" ref="NC186:NC206" si="1452">J186</f>
        <v>1270.1690249705882</v>
      </c>
      <c r="ND186" s="3">
        <v>0</v>
      </c>
      <c r="NE186" s="32">
        <f t="shared" ref="NE186:NE206" si="1453">ND186*NC186</f>
        <v>0</v>
      </c>
      <c r="NF186" s="3">
        <v>5</v>
      </c>
      <c r="NG186" s="32">
        <f t="shared" ref="NG186:NG206" si="1454">NF186*NC186</f>
        <v>6350.8451248529409</v>
      </c>
      <c r="NH186" s="3">
        <v>0</v>
      </c>
      <c r="NI186" s="32">
        <f t="shared" ref="NI186:NI206" si="1455">NH186*NC186</f>
        <v>0</v>
      </c>
      <c r="NJ186" s="3">
        <v>0</v>
      </c>
      <c r="NK186" s="32">
        <f t="shared" ref="NK186:NK206" si="1456">NJ186*NC186</f>
        <v>0</v>
      </c>
      <c r="NL186" s="58">
        <v>0</v>
      </c>
      <c r="NM186" s="59">
        <f t="shared" ref="NM186:NM206" si="1457">NL186*NC186</f>
        <v>0</v>
      </c>
      <c r="NN186" s="58">
        <v>0</v>
      </c>
      <c r="NO186" s="59">
        <f t="shared" ref="NO186:NO206" si="1458">NN186*NC186</f>
        <v>0</v>
      </c>
      <c r="NP186" s="58">
        <v>0</v>
      </c>
      <c r="NQ186" s="59">
        <f t="shared" ref="NQ186:NQ206" si="1459">NP186*NC186</f>
        <v>0</v>
      </c>
      <c r="NR186" s="42">
        <f t="shared" ref="NR186:NR206" si="1460">ND186+NF186+NL186+NH186+NJ186+NN186+NP186</f>
        <v>5</v>
      </c>
      <c r="NS186" s="92">
        <f t="shared" ref="NS186:NS206" si="1461">NR186*NC186</f>
        <v>6350.8451248529409</v>
      </c>
      <c r="NT186" s="141">
        <v>0</v>
      </c>
      <c r="NU186" s="36" t="str">
        <f t="shared" ref="NU186:NU206" si="1462">E186</f>
        <v>AM-C15</v>
      </c>
      <c r="NV186" s="98" t="s">
        <v>294</v>
      </c>
      <c r="NW186" s="17">
        <v>1270.1690249705882</v>
      </c>
      <c r="NX186" s="100">
        <v>0</v>
      </c>
      <c r="NY186" s="88">
        <v>0</v>
      </c>
      <c r="NZ186" s="3">
        <v>0</v>
      </c>
      <c r="OA186" s="88">
        <v>0</v>
      </c>
      <c r="OB186" s="23">
        <f t="shared" ref="OB186:OB208" si="1463">NX186+NZ186</f>
        <v>0</v>
      </c>
      <c r="OC186" s="68">
        <f t="shared" ref="OC186:OC208" si="1464">NY186+OA186</f>
        <v>0</v>
      </c>
      <c r="OD186" s="68">
        <f t="shared" ref="OD186:OD208" si="1465">OC186/1.18</f>
        <v>0</v>
      </c>
      <c r="OE186" s="62">
        <f t="shared" ref="OE186:OE208" si="1466">OC186/$OC$1</f>
        <v>0</v>
      </c>
      <c r="OF186" s="23" t="s">
        <v>646</v>
      </c>
      <c r="OG186" s="23">
        <v>0</v>
      </c>
      <c r="OH186" s="68">
        <v>0</v>
      </c>
      <c r="OI186" s="62">
        <f t="shared" ref="OI186:OI208" si="1467">OH186/$IS$1</f>
        <v>0</v>
      </c>
      <c r="OJ186" s="34">
        <f t="shared" ref="OJ186:OJ208" si="1468">OB186*ON186</f>
        <v>0</v>
      </c>
      <c r="OK186" s="143" t="str">
        <f t="shared" ref="OK186:OK208" si="1469">E186</f>
        <v>AM-C15</v>
      </c>
      <c r="OL186" s="143" t="str">
        <f t="shared" ref="OL186:OL208" si="1470">A186</f>
        <v>B0BLKD8FVG</v>
      </c>
      <c r="OM186" s="143" t="str">
        <f t="shared" ref="OM186:OM208" si="1471">B186</f>
        <v>FBA76718</v>
      </c>
      <c r="ON186" s="17">
        <f t="shared" ref="ON186:ON208" si="1472">J186</f>
        <v>1270.1690249705882</v>
      </c>
      <c r="OO186" s="3">
        <v>0</v>
      </c>
      <c r="OP186" s="32">
        <f t="shared" ref="OP186:OP208" si="1473">OO186*ON186</f>
        <v>0</v>
      </c>
      <c r="OQ186" s="3">
        <v>5</v>
      </c>
      <c r="OR186" s="32">
        <f t="shared" ref="OR186:OR208" si="1474">OQ186*ON186</f>
        <v>6350.8451248529409</v>
      </c>
      <c r="OS186" s="3">
        <v>0</v>
      </c>
      <c r="OT186" s="32">
        <f t="shared" ref="OT186:OT208" si="1475">OS186*ON186</f>
        <v>0</v>
      </c>
      <c r="OU186" s="3">
        <v>0</v>
      </c>
      <c r="OV186" s="32">
        <f t="shared" ref="OV186:OV208" si="1476">OU186*ON186</f>
        <v>0</v>
      </c>
      <c r="OW186" s="58">
        <v>0</v>
      </c>
      <c r="OX186" s="59">
        <f t="shared" ref="OX186:OX208" si="1477">OW186*ON186</f>
        <v>0</v>
      </c>
      <c r="OY186" s="58">
        <v>0</v>
      </c>
      <c r="OZ186" s="59">
        <f t="shared" ref="OZ186:OZ208" si="1478">OY186*ON186</f>
        <v>0</v>
      </c>
      <c r="PA186" s="58">
        <v>0</v>
      </c>
      <c r="PB186" s="59">
        <f t="shared" ref="PB186:PB208" si="1479">PA186*ON186</f>
        <v>0</v>
      </c>
      <c r="PC186" s="42">
        <f t="shared" ref="PC186:PC208" si="1480">OO186+OQ186+OW186+OS186+OU186+OY186+PA186</f>
        <v>5</v>
      </c>
      <c r="PD186" s="92">
        <f t="shared" ref="PD186:PD208" si="1481">PC186*ON186</f>
        <v>6350.8451248529409</v>
      </c>
      <c r="PE186" s="141">
        <v>0</v>
      </c>
      <c r="PF186" s="36" t="str">
        <f t="shared" ref="PF186:PF208" si="1482">E186</f>
        <v>AM-C15</v>
      </c>
      <c r="PG186" s="98" t="s">
        <v>294</v>
      </c>
      <c r="PH186" s="17">
        <v>1270.1690249705882</v>
      </c>
      <c r="PI186" s="100">
        <v>0</v>
      </c>
      <c r="PJ186" s="88">
        <v>0</v>
      </c>
      <c r="PK186" s="3">
        <v>0</v>
      </c>
      <c r="PL186" s="88">
        <v>0</v>
      </c>
      <c r="PM186" s="23">
        <f t="shared" ref="PM186:PM208" si="1483">PI186+PK186</f>
        <v>0</v>
      </c>
      <c r="PN186" s="68">
        <f t="shared" ref="PN186:PN208" si="1484">PJ186+PL186</f>
        <v>0</v>
      </c>
      <c r="PO186" s="68">
        <f t="shared" ref="PO186:PO208" si="1485">PN186/1.18</f>
        <v>0</v>
      </c>
      <c r="PP186" s="62">
        <f t="shared" ref="PP186:PP208" si="1486">PN186/$PN$1</f>
        <v>0</v>
      </c>
      <c r="PQ186" s="23" t="s">
        <v>646</v>
      </c>
      <c r="PR186" s="23">
        <v>0</v>
      </c>
      <c r="PS186" s="68">
        <v>0</v>
      </c>
      <c r="PT186" s="62">
        <f t="shared" ref="PT186:PT208" si="1487">PS186/$IS$1</f>
        <v>0</v>
      </c>
      <c r="PU186" s="34">
        <f t="shared" ref="PU186:PU208" si="1488">PM186*PY186</f>
        <v>0</v>
      </c>
      <c r="PV186" s="143" t="str">
        <f t="shared" ref="PV186:PV208" si="1489">E186</f>
        <v>AM-C15</v>
      </c>
      <c r="PW186" s="143" t="str">
        <f t="shared" ref="PW186:PW208" si="1490">A186</f>
        <v>B0BLKD8FVG</v>
      </c>
      <c r="PX186" s="143" t="str">
        <f t="shared" ref="PX186:PX208" si="1491">B186</f>
        <v>FBA76718</v>
      </c>
      <c r="PY186" s="17">
        <f t="shared" ref="PY186:PY208" si="1492">J186</f>
        <v>1270.1690249705882</v>
      </c>
      <c r="PZ186" s="3">
        <v>0</v>
      </c>
      <c r="QA186" s="32">
        <f t="shared" ref="QA186:QA208" si="1493">PZ186*PY186</f>
        <v>0</v>
      </c>
      <c r="QB186" s="3"/>
      <c r="QC186" s="32">
        <f t="shared" ref="QC186:QC208" si="1494">QB186*PY186</f>
        <v>0</v>
      </c>
      <c r="QD186" s="3">
        <v>0</v>
      </c>
      <c r="QE186" s="32">
        <f t="shared" ref="QE186:QE208" si="1495">QD186*PY186</f>
        <v>0</v>
      </c>
      <c r="QF186" s="3">
        <v>0</v>
      </c>
      <c r="QG186" s="32">
        <f t="shared" ref="QG186:QG208" si="1496">QF186*PY186</f>
        <v>0</v>
      </c>
      <c r="QH186" s="58">
        <v>0</v>
      </c>
      <c r="QI186" s="59">
        <f t="shared" ref="QI186:QI208" si="1497">QH186*PY186</f>
        <v>0</v>
      </c>
      <c r="QJ186" s="58">
        <v>0</v>
      </c>
      <c r="QK186" s="59">
        <f t="shared" ref="QK186:QK208" si="1498">QJ186*PY186</f>
        <v>0</v>
      </c>
      <c r="QL186" s="58">
        <v>0</v>
      </c>
      <c r="QM186" s="59">
        <f t="shared" ref="QM186:QM208" si="1499">QL186*PY186</f>
        <v>0</v>
      </c>
      <c r="QN186" s="42">
        <f t="shared" ref="QN186:QN208" si="1500">PZ186+QB186+QH186+QD186+QF186+QJ186+QL186</f>
        <v>0</v>
      </c>
      <c r="QO186" s="92">
        <f t="shared" ref="QO186:QO208" si="1501">QN186*PY186</f>
        <v>0</v>
      </c>
      <c r="QP186" s="141">
        <v>0</v>
      </c>
      <c r="QQ186" s="36" t="str">
        <f t="shared" ref="QQ186:QQ208" si="1502">E186</f>
        <v>AM-C15</v>
      </c>
      <c r="QR186" s="98" t="s">
        <v>294</v>
      </c>
      <c r="QS186" s="17">
        <v>1270.1690249705882</v>
      </c>
      <c r="QT186" s="100">
        <v>0</v>
      </c>
      <c r="QU186" s="88">
        <v>0</v>
      </c>
      <c r="QV186" s="3">
        <v>0</v>
      </c>
      <c r="QW186" s="88">
        <v>0</v>
      </c>
      <c r="QX186" s="23">
        <f t="shared" si="1365"/>
        <v>0</v>
      </c>
      <c r="QY186" s="68">
        <f t="shared" si="1366"/>
        <v>0</v>
      </c>
      <c r="QZ186" s="68">
        <f t="shared" si="1367"/>
        <v>0</v>
      </c>
      <c r="RA186" s="62">
        <f t="shared" si="1368"/>
        <v>0</v>
      </c>
      <c r="RB186" s="23" t="s">
        <v>646</v>
      </c>
      <c r="RC186" s="23">
        <v>0</v>
      </c>
      <c r="RD186" s="68">
        <v>0</v>
      </c>
      <c r="RE186" s="62">
        <f t="shared" si="1369"/>
        <v>0</v>
      </c>
      <c r="RF186" s="34">
        <f t="shared" si="1370"/>
        <v>0</v>
      </c>
      <c r="RG186" s="143" t="str">
        <f t="shared" si="1371"/>
        <v>AM-C15</v>
      </c>
      <c r="RH186" s="143" t="str">
        <f t="shared" si="1372"/>
        <v>B0BLKD8FVG</v>
      </c>
      <c r="RI186" s="143" t="str">
        <f t="shared" si="1373"/>
        <v>FBA76718</v>
      </c>
      <c r="RJ186" s="17">
        <f t="shared" si="1374"/>
        <v>1270.1690249705882</v>
      </c>
      <c r="RK186" s="3">
        <v>0</v>
      </c>
      <c r="RL186" s="32">
        <f t="shared" si="1375"/>
        <v>0</v>
      </c>
      <c r="RM186" s="3">
        <v>5</v>
      </c>
      <c r="RN186" s="32">
        <f t="shared" si="1376"/>
        <v>6350.8451248529409</v>
      </c>
      <c r="RO186" s="3">
        <v>0</v>
      </c>
      <c r="RP186" s="32">
        <f t="shared" si="1377"/>
        <v>0</v>
      </c>
      <c r="RQ186" s="3">
        <v>0</v>
      </c>
      <c r="RR186" s="32">
        <f t="shared" si="1378"/>
        <v>0</v>
      </c>
      <c r="RS186" s="58">
        <v>0</v>
      </c>
      <c r="RT186" s="59">
        <f t="shared" si="1379"/>
        <v>0</v>
      </c>
      <c r="RU186" s="58">
        <v>0</v>
      </c>
      <c r="RV186" s="59">
        <f t="shared" si="1380"/>
        <v>0</v>
      </c>
      <c r="RW186" s="58">
        <v>0</v>
      </c>
      <c r="RX186" s="59">
        <f t="shared" si="1381"/>
        <v>0</v>
      </c>
      <c r="RY186" s="42">
        <f t="shared" si="1382"/>
        <v>5</v>
      </c>
      <c r="RZ186" s="92">
        <f t="shared" si="1383"/>
        <v>6350.8451248529409</v>
      </c>
      <c r="SA186" s="141">
        <v>0</v>
      </c>
      <c r="SB186" s="36" t="str">
        <f t="shared" si="1384"/>
        <v>AM-C15</v>
      </c>
      <c r="SC186" s="98" t="s">
        <v>294</v>
      </c>
      <c r="SD186" s="17">
        <f t="shared" si="1385"/>
        <v>1270.1690249705882</v>
      </c>
      <c r="SE186" s="100">
        <v>0</v>
      </c>
      <c r="SF186" s="88">
        <v>0</v>
      </c>
      <c r="SG186" s="3">
        <v>0</v>
      </c>
      <c r="SH186" s="88">
        <v>0</v>
      </c>
      <c r="SI186" s="23">
        <f t="shared" si="1386"/>
        <v>0</v>
      </c>
      <c r="SJ186" s="68">
        <f t="shared" si="1387"/>
        <v>0</v>
      </c>
      <c r="SK186" s="68">
        <f t="shared" si="1388"/>
        <v>0</v>
      </c>
      <c r="SL186" s="62">
        <f t="shared" si="1389"/>
        <v>0</v>
      </c>
      <c r="SM186" s="23">
        <v>0</v>
      </c>
      <c r="SN186" s="23">
        <v>0</v>
      </c>
      <c r="SO186" s="68">
        <v>0</v>
      </c>
      <c r="SP186" s="62">
        <f t="shared" si="1390"/>
        <v>0</v>
      </c>
      <c r="SQ186" s="34">
        <f t="shared" si="1391"/>
        <v>0</v>
      </c>
      <c r="SR186" s="143" t="str">
        <f t="shared" si="1392"/>
        <v>AM-C15</v>
      </c>
      <c r="SS186" s="143" t="str">
        <f t="shared" si="1393"/>
        <v>B0BLKD8FVG</v>
      </c>
      <c r="ST186" s="143" t="str">
        <f t="shared" si="1394"/>
        <v>FBA76718</v>
      </c>
      <c r="SU186" s="17">
        <f t="shared" si="1395"/>
        <v>1270.1690249705882</v>
      </c>
      <c r="SV186" s="3">
        <v>0</v>
      </c>
      <c r="SW186" s="32">
        <f t="shared" si="1396"/>
        <v>0</v>
      </c>
      <c r="SX186" s="3">
        <v>5</v>
      </c>
      <c r="SY186" s="32">
        <f t="shared" si="1397"/>
        <v>6350.8451248529409</v>
      </c>
      <c r="SZ186" s="3">
        <v>0</v>
      </c>
      <c r="TA186" s="32">
        <f t="shared" si="1398"/>
        <v>0</v>
      </c>
      <c r="TB186" s="3">
        <v>0</v>
      </c>
      <c r="TC186" s="32">
        <f t="shared" si="1399"/>
        <v>0</v>
      </c>
      <c r="TD186" s="58">
        <v>0</v>
      </c>
      <c r="TE186" s="59">
        <f t="shared" si="1400"/>
        <v>0</v>
      </c>
      <c r="TF186" s="58">
        <v>0</v>
      </c>
      <c r="TG186" s="59">
        <f t="shared" si="1401"/>
        <v>0</v>
      </c>
      <c r="TH186" s="58">
        <v>0</v>
      </c>
      <c r="TI186" s="59">
        <f t="shared" si="1402"/>
        <v>0</v>
      </c>
      <c r="TJ186" s="42">
        <f t="shared" si="1403"/>
        <v>5</v>
      </c>
      <c r="TK186" s="92">
        <f t="shared" si="1404"/>
        <v>6350.8451248529409</v>
      </c>
      <c r="TL186" s="141">
        <v>0</v>
      </c>
      <c r="TM186" s="36" t="str">
        <f t="shared" si="1405"/>
        <v>AM-C15</v>
      </c>
      <c r="TN186" s="98" t="s">
        <v>294</v>
      </c>
      <c r="TO186" s="17">
        <f t="shared" si="1406"/>
        <v>1270.1690249705882</v>
      </c>
      <c r="TP186" s="100">
        <v>0</v>
      </c>
      <c r="TQ186" s="88">
        <v>0</v>
      </c>
      <c r="TR186" s="3">
        <v>0</v>
      </c>
      <c r="TS186" s="88">
        <v>0</v>
      </c>
      <c r="TT186" s="23">
        <f t="shared" si="1407"/>
        <v>0</v>
      </c>
      <c r="TU186" s="68">
        <f t="shared" si="1408"/>
        <v>0</v>
      </c>
      <c r="TV186" s="68">
        <f t="shared" si="1409"/>
        <v>0</v>
      </c>
      <c r="TW186" s="62">
        <f t="shared" si="1410"/>
        <v>0</v>
      </c>
      <c r="TX186" s="23">
        <v>0</v>
      </c>
      <c r="TY186" s="23">
        <v>0</v>
      </c>
      <c r="TZ186" s="68">
        <v>0</v>
      </c>
      <c r="UA186" s="62">
        <f t="shared" si="1411"/>
        <v>0</v>
      </c>
      <c r="UB186" s="34">
        <f t="shared" si="1412"/>
        <v>0</v>
      </c>
      <c r="UC186" s="143" t="str">
        <f t="shared" si="1413"/>
        <v>AM-C15</v>
      </c>
      <c r="UD186" s="143" t="str">
        <f t="shared" si="1414"/>
        <v>B0BLKD8FVG</v>
      </c>
      <c r="UE186" s="143" t="str">
        <f t="shared" si="1415"/>
        <v>FBA76718</v>
      </c>
      <c r="UF186" s="17">
        <f t="shared" si="1416"/>
        <v>1270.1690249705882</v>
      </c>
      <c r="UG186" s="3">
        <v>0</v>
      </c>
      <c r="UH186" s="32">
        <f t="shared" si="1417"/>
        <v>0</v>
      </c>
      <c r="UI186" s="3">
        <v>5</v>
      </c>
      <c r="UJ186" s="32">
        <f t="shared" si="1418"/>
        <v>6350.8451248529409</v>
      </c>
      <c r="UK186" s="3">
        <v>0</v>
      </c>
      <c r="UL186" s="32">
        <f t="shared" si="1419"/>
        <v>0</v>
      </c>
      <c r="UM186" s="3">
        <v>0</v>
      </c>
      <c r="UN186" s="32">
        <f t="shared" si="1420"/>
        <v>0</v>
      </c>
      <c r="UO186" s="58">
        <v>0</v>
      </c>
      <c r="UP186" s="59">
        <f t="shared" si="1421"/>
        <v>0</v>
      </c>
      <c r="UQ186" s="58">
        <v>0</v>
      </c>
      <c r="UR186" s="59">
        <f t="shared" si="1422"/>
        <v>0</v>
      </c>
      <c r="US186" s="58">
        <v>0</v>
      </c>
      <c r="UT186" s="59">
        <f t="shared" si="1423"/>
        <v>0</v>
      </c>
      <c r="UU186" s="42">
        <f t="shared" si="1424"/>
        <v>5</v>
      </c>
      <c r="UV186" s="92">
        <f t="shared" si="1425"/>
        <v>6350.8451248529409</v>
      </c>
      <c r="UW186" s="141">
        <v>0</v>
      </c>
      <c r="UX186" s="36" t="str">
        <f t="shared" si="1426"/>
        <v>AM-C15</v>
      </c>
      <c r="UY186" s="98" t="s">
        <v>294</v>
      </c>
      <c r="UZ186" s="17">
        <f t="shared" si="1427"/>
        <v>1270.1690249705882</v>
      </c>
      <c r="VA186" s="100">
        <v>0</v>
      </c>
      <c r="VB186" s="88">
        <v>0</v>
      </c>
      <c r="VC186" s="3">
        <v>0</v>
      </c>
      <c r="VD186" s="88">
        <v>0</v>
      </c>
      <c r="VE186" s="23">
        <f t="shared" si="1048"/>
        <v>0</v>
      </c>
      <c r="VF186" s="68">
        <f t="shared" si="1049"/>
        <v>0</v>
      </c>
      <c r="VG186" s="68">
        <f t="shared" si="1050"/>
        <v>0</v>
      </c>
      <c r="VH186" s="62">
        <f t="shared" si="1051"/>
        <v>0</v>
      </c>
      <c r="VI186" s="23">
        <v>0</v>
      </c>
      <c r="VJ186" s="23">
        <v>0</v>
      </c>
      <c r="VK186" s="68">
        <v>0</v>
      </c>
      <c r="VL186" s="62">
        <f t="shared" si="1428"/>
        <v>0</v>
      </c>
      <c r="VM186" s="34">
        <f t="shared" si="1052"/>
        <v>0</v>
      </c>
      <c r="VN186" s="143" t="str">
        <f t="shared" si="1044"/>
        <v>AM-C15</v>
      </c>
      <c r="VO186" s="143" t="str">
        <f t="shared" si="1045"/>
        <v>B0BLKD8FVG</v>
      </c>
      <c r="VP186" s="143" t="str">
        <f t="shared" si="1046"/>
        <v>FBA76718</v>
      </c>
      <c r="VQ186" s="17">
        <f t="shared" si="1053"/>
        <v>1270.1690249705882</v>
      </c>
      <c r="VR186" s="3">
        <v>0</v>
      </c>
      <c r="VS186" s="32">
        <f t="shared" si="1054"/>
        <v>0</v>
      </c>
      <c r="VT186" s="3">
        <v>0</v>
      </c>
      <c r="VU186" s="32">
        <f t="shared" si="1055"/>
        <v>0</v>
      </c>
      <c r="VV186" s="3">
        <v>0</v>
      </c>
      <c r="VW186" s="32">
        <f t="shared" si="1056"/>
        <v>0</v>
      </c>
      <c r="VX186" s="3">
        <v>0</v>
      </c>
      <c r="VY186" s="32">
        <f t="shared" si="1057"/>
        <v>0</v>
      </c>
      <c r="VZ186" s="58">
        <v>0</v>
      </c>
      <c r="WA186" s="59">
        <f t="shared" si="1058"/>
        <v>0</v>
      </c>
      <c r="WB186" s="58">
        <v>0</v>
      </c>
      <c r="WC186" s="59">
        <f t="shared" si="1059"/>
        <v>0</v>
      </c>
      <c r="WD186" s="58">
        <v>0</v>
      </c>
      <c r="WE186" s="59">
        <f t="shared" si="1060"/>
        <v>0</v>
      </c>
      <c r="WF186" s="42">
        <f t="shared" si="1061"/>
        <v>0</v>
      </c>
      <c r="WG186" s="92">
        <f t="shared" si="1062"/>
        <v>0</v>
      </c>
      <c r="WH186" s="141">
        <v>0</v>
      </c>
      <c r="WI186" s="36" t="str">
        <f t="shared" si="1047"/>
        <v>AM-C15</v>
      </c>
      <c r="WJ186" s="98" t="s">
        <v>294</v>
      </c>
      <c r="WK186" s="17">
        <f t="shared" si="1063"/>
        <v>1270.1690249705882</v>
      </c>
    </row>
    <row r="187" spans="1:609">
      <c r="A187" s="158" t="s">
        <v>38</v>
      </c>
      <c r="B187" s="157" t="s">
        <v>37</v>
      </c>
      <c r="C187" s="152" t="s">
        <v>294</v>
      </c>
      <c r="D187" s="150" t="s">
        <v>669</v>
      </c>
      <c r="E187" s="154" t="s">
        <v>212</v>
      </c>
      <c r="F187" s="165" t="s">
        <v>292</v>
      </c>
      <c r="G187" s="153" t="s">
        <v>310</v>
      </c>
      <c r="H187" s="159" t="s">
        <v>471</v>
      </c>
      <c r="I187" s="159" t="s">
        <v>458</v>
      </c>
      <c r="J187" s="187">
        <v>1465.9521918654232</v>
      </c>
      <c r="K187" s="135" t="s">
        <v>193</v>
      </c>
      <c r="L187" s="136">
        <v>0</v>
      </c>
      <c r="M187" s="120">
        <v>0</v>
      </c>
      <c r="N187" s="137">
        <v>8</v>
      </c>
      <c r="O187" s="120">
        <v>0</v>
      </c>
      <c r="P187" s="122">
        <f>M187+N187+O187</f>
        <v>8</v>
      </c>
      <c r="Q187" s="136">
        <v>0.9758</v>
      </c>
      <c r="R187" s="120">
        <v>0</v>
      </c>
      <c r="S187" s="120">
        <v>1</v>
      </c>
      <c r="T187" s="120">
        <v>2</v>
      </c>
      <c r="U187" s="122">
        <f>R187+S187+T187</f>
        <v>3</v>
      </c>
      <c r="V187" s="136">
        <v>0.99829999999999997</v>
      </c>
      <c r="W187" s="120">
        <v>0</v>
      </c>
      <c r="X187" s="120">
        <v>0</v>
      </c>
      <c r="Y187" s="120">
        <v>6</v>
      </c>
      <c r="Z187" s="122">
        <f>W187+X187+Y187</f>
        <v>6</v>
      </c>
      <c r="AA187" s="116">
        <f>Z187/$Z$1</f>
        <v>5.1590713671539126E-3</v>
      </c>
      <c r="AB187" s="136">
        <v>0.99939999999999996</v>
      </c>
      <c r="AC187" s="120">
        <v>0</v>
      </c>
      <c r="AD187" s="120">
        <v>0</v>
      </c>
      <c r="AE187" s="120">
        <v>7</v>
      </c>
      <c r="AF187" s="122">
        <f>AC187+AD187+AE187</f>
        <v>7</v>
      </c>
      <c r="AG187" s="116">
        <f>AF187/$AF$1</f>
        <v>5.219985085756898E-3</v>
      </c>
      <c r="AH187" s="114">
        <v>0.99009999999999998</v>
      </c>
      <c r="AI187" s="120">
        <v>0</v>
      </c>
      <c r="AJ187" s="120">
        <v>0</v>
      </c>
      <c r="AK187" s="120">
        <v>5</v>
      </c>
      <c r="AL187" s="122">
        <f>AI187+AJ187+AK187</f>
        <v>5</v>
      </c>
      <c r="AM187" s="116">
        <f>AL187/$AL$1</f>
        <v>4.2444821731748728E-3</v>
      </c>
      <c r="AN187" s="114">
        <v>0.99960000000000004</v>
      </c>
      <c r="AO187" s="120">
        <v>0</v>
      </c>
      <c r="AP187" s="120">
        <v>15</v>
      </c>
      <c r="AQ187" s="122">
        <f>AO187+AP187</f>
        <v>15</v>
      </c>
      <c r="AR187" s="123" t="e">
        <f>AQ187*#REF!</f>
        <v>#REF!</v>
      </c>
      <c r="AS187" s="116" t="e">
        <f>AR187/$AR$1</f>
        <v>#REF!</v>
      </c>
      <c r="AT187" s="114">
        <v>0.99829999999999997</v>
      </c>
      <c r="AU187" s="120">
        <v>0</v>
      </c>
      <c r="AV187" s="120">
        <v>3</v>
      </c>
      <c r="AW187" s="122">
        <f>AU187+AV187</f>
        <v>3</v>
      </c>
      <c r="AX187" s="123" t="e">
        <f>AW187*#REF!</f>
        <v>#REF!</v>
      </c>
      <c r="AY187" s="116" t="e">
        <f>AX187/$AX$1</f>
        <v>#REF!</v>
      </c>
      <c r="AZ187" s="114">
        <v>0.99619999999999997</v>
      </c>
      <c r="BA187" s="120">
        <v>0</v>
      </c>
      <c r="BB187" s="120">
        <v>3</v>
      </c>
      <c r="BC187" s="122">
        <f>BA187+BB187</f>
        <v>3</v>
      </c>
      <c r="BD187" s="123" t="e">
        <f>BC187*#REF!</f>
        <v>#REF!</v>
      </c>
      <c r="BE187" s="116" t="e">
        <f>BD187/$BD$1</f>
        <v>#REF!</v>
      </c>
      <c r="BF187" s="114">
        <v>1</v>
      </c>
      <c r="BG187" s="120">
        <v>0</v>
      </c>
      <c r="BH187" s="120">
        <v>0</v>
      </c>
      <c r="BI187" s="122">
        <f>BG187+BH187</f>
        <v>0</v>
      </c>
      <c r="BJ187" s="123" t="e">
        <f>BI187*#REF!</f>
        <v>#REF!</v>
      </c>
      <c r="BK187" s="115" t="e">
        <f>BJ187/$BJ$1</f>
        <v>#REF!</v>
      </c>
      <c r="BL187" s="114">
        <v>1</v>
      </c>
      <c r="BM187" s="120">
        <v>0</v>
      </c>
      <c r="BN187" s="120">
        <v>8</v>
      </c>
      <c r="BO187" s="122">
        <f>BM187+BN187</f>
        <v>8</v>
      </c>
      <c r="BP187" s="123" t="e">
        <f>BO187*#REF!</f>
        <v>#REF!</v>
      </c>
      <c r="BQ187" s="115" t="e">
        <f>BP187/$BP$1</f>
        <v>#REF!</v>
      </c>
      <c r="BR187" s="114">
        <v>0.90639999999999998</v>
      </c>
      <c r="BS187" s="120">
        <v>0</v>
      </c>
      <c r="BT187" s="120">
        <v>10</v>
      </c>
      <c r="BU187" s="120">
        <v>14990</v>
      </c>
      <c r="BV187" s="120">
        <v>0</v>
      </c>
      <c r="BW187" s="120">
        <v>0</v>
      </c>
      <c r="BX187" s="120">
        <v>0</v>
      </c>
      <c r="BY187" s="120">
        <v>0</v>
      </c>
      <c r="BZ187" s="122">
        <f>BS187+BT187+BX187+BV187</f>
        <v>10</v>
      </c>
      <c r="CA187" s="122">
        <f>BY187+BU187+BW187</f>
        <v>14990</v>
      </c>
      <c r="CB187" s="115">
        <f>CA187/$CA$1</f>
        <v>1.8320099076269073E-3</v>
      </c>
      <c r="CC187" s="123" t="e">
        <f>BZ187*#REF!</f>
        <v>#REF!</v>
      </c>
      <c r="CD187" s="120">
        <v>21</v>
      </c>
      <c r="CE187" s="120">
        <v>32648</v>
      </c>
      <c r="CF187" s="120">
        <v>0</v>
      </c>
      <c r="CG187" s="120">
        <v>0</v>
      </c>
      <c r="CH187" s="120">
        <v>4</v>
      </c>
      <c r="CI187" s="120">
        <v>4996</v>
      </c>
      <c r="CJ187" s="122">
        <f>CD187+CH187+CF187</f>
        <v>25</v>
      </c>
      <c r="CK187" s="122">
        <f>CI187+CE187+CG187</f>
        <v>37644</v>
      </c>
      <c r="CL187" s="116">
        <f>CK187/$CK$1</f>
        <v>5.0812125680194291E-3</v>
      </c>
      <c r="CM187" s="123" t="e">
        <f>CJ187*#REF!</f>
        <v>#REF!</v>
      </c>
      <c r="CN187" s="120">
        <v>23</v>
      </c>
      <c r="CO187" s="120">
        <v>38717</v>
      </c>
      <c r="CP187" s="120">
        <v>0</v>
      </c>
      <c r="CQ187" s="120">
        <v>0</v>
      </c>
      <c r="CR187" s="120">
        <v>0</v>
      </c>
      <c r="CS187" s="120">
        <v>0</v>
      </c>
      <c r="CT187" s="122">
        <f>CN187+CR187+CP187</f>
        <v>23</v>
      </c>
      <c r="CU187" s="122">
        <f>CS187+CO187+CQ187</f>
        <v>38717</v>
      </c>
      <c r="CV187" s="116">
        <f>CU187/$CU$1</f>
        <v>5.4717782637871632E-3</v>
      </c>
      <c r="CW187" s="123" t="e">
        <f>CT187*#REF!</f>
        <v>#REF!</v>
      </c>
      <c r="CX187" s="120">
        <v>17</v>
      </c>
      <c r="CY187" s="120">
        <v>30302</v>
      </c>
      <c r="CZ187" s="120">
        <v>0</v>
      </c>
      <c r="DA187" s="120">
        <v>0</v>
      </c>
      <c r="DB187" s="122">
        <f t="shared" si="1429"/>
        <v>17</v>
      </c>
      <c r="DC187" s="122">
        <f t="shared" si="1429"/>
        <v>30302</v>
      </c>
      <c r="DD187" s="116">
        <f>DC187/$DC$1</f>
        <v>3.9594074161292403E-3</v>
      </c>
      <c r="DE187" s="122">
        <v>1996</v>
      </c>
      <c r="DF187" s="122">
        <v>20</v>
      </c>
      <c r="DG187" s="122">
        <v>35580</v>
      </c>
      <c r="DH187" s="123" t="e">
        <f>DB187*#REF!</f>
        <v>#REF!</v>
      </c>
      <c r="DI187" s="120">
        <v>8</v>
      </c>
      <c r="DJ187" s="120">
        <v>14295.58</v>
      </c>
      <c r="DK187" s="120">
        <v>0</v>
      </c>
      <c r="DL187" s="120">
        <v>0</v>
      </c>
      <c r="DM187" s="122">
        <f t="shared" si="1430"/>
        <v>8</v>
      </c>
      <c r="DN187" s="122">
        <f t="shared" si="1430"/>
        <v>14295.58</v>
      </c>
      <c r="DO187" s="122">
        <f>DN187/1.18</f>
        <v>12114.898305084746</v>
      </c>
      <c r="DP187" s="116">
        <f>DN187/$DN$1</f>
        <v>1.6373852779248694E-3</v>
      </c>
      <c r="DQ187" s="122">
        <v>1872</v>
      </c>
      <c r="DR187" s="122">
        <v>11</v>
      </c>
      <c r="DS187" s="122">
        <v>19569</v>
      </c>
      <c r="DT187" s="116">
        <f>DS187/$DS$1</f>
        <v>1.9534223573388319E-3</v>
      </c>
      <c r="DU187" s="123" t="e">
        <f>DM187*#REF!</f>
        <v>#REF!</v>
      </c>
      <c r="DV187" s="117">
        <f>(DR187-DF187)/DF187</f>
        <v>-0.45</v>
      </c>
      <c r="DW187" s="117">
        <f>(DM187-DB187)/DB187</f>
        <v>-0.52941176470588236</v>
      </c>
      <c r="DX187" s="123">
        <v>8124.0400000000018</v>
      </c>
      <c r="DY187" s="122">
        <v>25</v>
      </c>
      <c r="DZ187" s="123">
        <v>39631.370000000003</v>
      </c>
      <c r="EA187" s="116">
        <f>DX187/DZ187</f>
        <v>0.20499013786301107</v>
      </c>
      <c r="EB187" s="116">
        <f>DX187/DO187</f>
        <v>0.67058259965667721</v>
      </c>
      <c r="EC187" s="116" t="s">
        <v>461</v>
      </c>
      <c r="ED187" s="116" t="s">
        <v>461</v>
      </c>
      <c r="EE187" s="120">
        <v>7</v>
      </c>
      <c r="EF187" s="120">
        <v>11953</v>
      </c>
      <c r="EG187" s="120">
        <v>0</v>
      </c>
      <c r="EH187" s="120">
        <v>0</v>
      </c>
      <c r="EI187" s="122">
        <f t="shared" si="1431"/>
        <v>7</v>
      </c>
      <c r="EJ187" s="122">
        <f t="shared" si="1431"/>
        <v>11953</v>
      </c>
      <c r="EK187" s="122">
        <f>EJ187/1.18</f>
        <v>10129.661016949152</v>
      </c>
      <c r="EL187" s="117">
        <f>EJ187/$EJ$1</f>
        <v>1.2128096211492213E-3</v>
      </c>
      <c r="EM187" s="122">
        <v>2039</v>
      </c>
      <c r="EN187" s="122">
        <v>9</v>
      </c>
      <c r="EO187" s="122">
        <v>15351</v>
      </c>
      <c r="EP187" s="117">
        <f>EO187/$EO$1</f>
        <v>1.3555011173104936E-3</v>
      </c>
      <c r="EQ187" s="123" t="e">
        <f>EI187*#REF!</f>
        <v>#REF!</v>
      </c>
      <c r="ER187" s="116">
        <f>(EN187-DR187)/DR187</f>
        <v>-0.18181818181818182</v>
      </c>
      <c r="ES187" s="116">
        <f>(EI187-DM187)/DM187</f>
        <v>-0.125</v>
      </c>
      <c r="ET187" s="117"/>
      <c r="EU187" s="117"/>
      <c r="EV187" s="120">
        <v>0</v>
      </c>
      <c r="EW187" s="120">
        <v>0</v>
      </c>
      <c r="EX187" s="120">
        <v>0</v>
      </c>
      <c r="EY187" s="120">
        <v>0</v>
      </c>
      <c r="EZ187" s="122">
        <f t="shared" si="1432"/>
        <v>0</v>
      </c>
      <c r="FA187" s="122">
        <f t="shared" si="1432"/>
        <v>0</v>
      </c>
      <c r="FB187" s="124">
        <f>FA187/1.18</f>
        <v>0</v>
      </c>
      <c r="FC187" s="117">
        <f>FA187/$FA$1</f>
        <v>0</v>
      </c>
      <c r="FD187" s="122">
        <v>44</v>
      </c>
      <c r="FE187" s="122">
        <v>0</v>
      </c>
      <c r="FF187" s="122">
        <v>0</v>
      </c>
      <c r="FG187" s="117">
        <f>FF187/$FF$1</f>
        <v>0</v>
      </c>
      <c r="FH187" s="123" t="e">
        <f>EZ187*#REF!</f>
        <v>#REF!</v>
      </c>
      <c r="FI187" s="120">
        <v>1</v>
      </c>
      <c r="FJ187" s="120">
        <v>1622.61</v>
      </c>
      <c r="FK187" s="120">
        <v>1</v>
      </c>
      <c r="FL187" s="120">
        <v>1635</v>
      </c>
      <c r="FM187" s="122">
        <f t="shared" si="1433"/>
        <v>2</v>
      </c>
      <c r="FN187" s="122">
        <f t="shared" si="1433"/>
        <v>3257.6099999999997</v>
      </c>
      <c r="FO187" s="124">
        <f>FN187/1.18</f>
        <v>2760.6864406779659</v>
      </c>
      <c r="FP187" s="117">
        <f>FN187/$FN$1</f>
        <v>2.5136714067679498E-4</v>
      </c>
      <c r="FQ187" s="122">
        <v>218</v>
      </c>
      <c r="FR187" s="122">
        <v>1</v>
      </c>
      <c r="FS187" s="118">
        <v>1639</v>
      </c>
      <c r="FT187" s="117">
        <f>FS187/$FS$1</f>
        <v>9.7391441138661234E-5</v>
      </c>
      <c r="FU187" s="123" t="e">
        <f>FM187*#REF!</f>
        <v>#REF!</v>
      </c>
      <c r="FV187" s="120">
        <v>0</v>
      </c>
      <c r="FW187" s="120">
        <v>0</v>
      </c>
      <c r="FX187" s="120">
        <v>3</v>
      </c>
      <c r="FY187" s="120">
        <v>4905</v>
      </c>
      <c r="FZ187" s="122">
        <f t="shared" si="1434"/>
        <v>3</v>
      </c>
      <c r="GA187" s="122">
        <f t="shared" si="1434"/>
        <v>4905</v>
      </c>
      <c r="GB187" s="124">
        <f>GA187/1.18</f>
        <v>4156.7796610169489</v>
      </c>
      <c r="GC187" s="117">
        <f>GA187/$GA$1</f>
        <v>4.5063683418607604E-4</v>
      </c>
      <c r="GD187" s="122">
        <v>350</v>
      </c>
      <c r="GE187" s="122">
        <v>2</v>
      </c>
      <c r="GF187" s="118">
        <v>3198</v>
      </c>
      <c r="GG187" s="117">
        <f>GF187/$GF$1</f>
        <v>2.5999255956252307E-4</v>
      </c>
      <c r="GH187" s="123">
        <f>J187*FZ187</f>
        <v>4397.85657559627</v>
      </c>
      <c r="GI187" s="120">
        <v>11</v>
      </c>
      <c r="GJ187" s="120">
        <v>17593.580000000002</v>
      </c>
      <c r="GK187" s="120"/>
      <c r="GL187" s="120"/>
      <c r="GM187" s="122">
        <f t="shared" si="1435"/>
        <v>11</v>
      </c>
      <c r="GN187" s="122">
        <f t="shared" si="1435"/>
        <v>17593.580000000002</v>
      </c>
      <c r="GO187" s="124">
        <f>GN187/1.18</f>
        <v>14909.813559322036</v>
      </c>
      <c r="GP187" s="117">
        <f>GN187/$GN$1</f>
        <v>1.9573270772192545E-3</v>
      </c>
      <c r="GQ187" s="122">
        <v>693</v>
      </c>
      <c r="GR187" s="122">
        <v>13</v>
      </c>
      <c r="GS187" s="118">
        <v>21147</v>
      </c>
      <c r="GT187" s="117">
        <f>GS187/$GS$1</f>
        <v>2.0058845730905276E-3</v>
      </c>
      <c r="GU187" s="123">
        <f>J187*GM187</f>
        <v>16125.474110519655</v>
      </c>
      <c r="GV187" s="120">
        <v>4</v>
      </c>
      <c r="GW187" s="120">
        <v>6736</v>
      </c>
      <c r="GX187" s="120"/>
      <c r="GY187" s="120"/>
      <c r="GZ187" s="122">
        <f t="shared" si="1436"/>
        <v>4</v>
      </c>
      <c r="HA187" s="122">
        <f t="shared" si="1436"/>
        <v>6736</v>
      </c>
      <c r="HB187" s="124">
        <f>HA187/1.18</f>
        <v>5708.4745762711864</v>
      </c>
      <c r="HC187" s="117">
        <f>HA187/$HA$1</f>
        <v>8.0799429168346322E-4</v>
      </c>
      <c r="HD187" s="122">
        <v>563</v>
      </c>
      <c r="HE187" s="122">
        <v>4</v>
      </c>
      <c r="HF187" s="118">
        <v>6896</v>
      </c>
      <c r="HG187" s="117">
        <f>HF187/$HF$1</f>
        <v>5.9823923687714602E-4</v>
      </c>
      <c r="HH187" s="123">
        <f>J187*GZ187</f>
        <v>5863.8087674616927</v>
      </c>
      <c r="HI187" s="120">
        <v>3</v>
      </c>
      <c r="HJ187" s="120">
        <v>5277</v>
      </c>
      <c r="HK187" s="120"/>
      <c r="HL187" s="120"/>
      <c r="HM187" s="122">
        <f t="shared" si="1437"/>
        <v>3</v>
      </c>
      <c r="HN187" s="122">
        <f t="shared" si="1437"/>
        <v>5277</v>
      </c>
      <c r="HO187" s="124">
        <f>HN187/1.18</f>
        <v>4472.0338983050851</v>
      </c>
      <c r="HP187" s="117">
        <f>HN187/$HN$1</f>
        <v>6.3002251257760823E-4</v>
      </c>
      <c r="HQ187" s="122">
        <v>536</v>
      </c>
      <c r="HR187" s="122">
        <v>5</v>
      </c>
      <c r="HS187" s="118">
        <v>8922</v>
      </c>
      <c r="HT187" s="117">
        <f>HS187/$HS$1</f>
        <v>9.2593899471378298E-4</v>
      </c>
      <c r="HU187" s="123">
        <f>J187*HM187</f>
        <v>4397.85657559627</v>
      </c>
      <c r="HV187" s="120">
        <v>1</v>
      </c>
      <c r="HW187" s="120">
        <v>1886</v>
      </c>
      <c r="HX187" s="120">
        <v>5</v>
      </c>
      <c r="HY187">
        <v>9244.993199999999</v>
      </c>
      <c r="HZ187" s="122">
        <f t="shared" si="1438"/>
        <v>6</v>
      </c>
      <c r="IA187" s="122">
        <f t="shared" si="1438"/>
        <v>11130.993199999999</v>
      </c>
      <c r="IB187" s="124">
        <f>IA187/1.18</f>
        <v>9433.0450847457632</v>
      </c>
      <c r="IC187" s="117">
        <f>IA187/$IA$1</f>
        <v>9.0745181341119483E-4</v>
      </c>
      <c r="ID187" s="122">
        <v>0</v>
      </c>
      <c r="IE187" s="122">
        <v>0</v>
      </c>
      <c r="IF187" s="118">
        <v>0</v>
      </c>
      <c r="IG187" s="117">
        <f>IF187/$IF$1</f>
        <v>0</v>
      </c>
      <c r="IH187" s="123">
        <f>IY187*HZ187</f>
        <v>8795.71315119254</v>
      </c>
      <c r="II187" s="120">
        <v>0</v>
      </c>
      <c r="IJ187" s="127">
        <v>0</v>
      </c>
      <c r="IK187" s="120">
        <v>2</v>
      </c>
      <c r="IL187" s="127">
        <v>3698.002</v>
      </c>
      <c r="IM187" s="122">
        <f t="shared" si="1439"/>
        <v>2</v>
      </c>
      <c r="IN187" s="118">
        <f t="shared" si="1439"/>
        <v>3698.002</v>
      </c>
      <c r="IO187" s="118">
        <f>IN187/1.18</f>
        <v>3133.9</v>
      </c>
      <c r="IP187" s="117">
        <f>IN187/$IN$1</f>
        <v>4.0198534498434528E-4</v>
      </c>
      <c r="IQ187" s="122" t="s">
        <v>646</v>
      </c>
      <c r="IR187" s="122">
        <v>0</v>
      </c>
      <c r="IS187" s="118">
        <v>0</v>
      </c>
      <c r="IT187" s="117">
        <f>IS187/$IS$1</f>
        <v>0</v>
      </c>
      <c r="IU187" s="123">
        <f>IY187*IM187</f>
        <v>2931.9043837308463</v>
      </c>
      <c r="IV187" s="146" t="str">
        <f>E187</f>
        <v>AM-C19</v>
      </c>
      <c r="IW187" s="146" t="str">
        <f t="shared" si="1440"/>
        <v>B0BLKDC4PP</v>
      </c>
      <c r="IX187" s="146" t="str">
        <f t="shared" si="1440"/>
        <v>FBA76722</v>
      </c>
      <c r="IY187" s="121">
        <v>1465.9521918654232</v>
      </c>
      <c r="IZ187" s="120">
        <v>0</v>
      </c>
      <c r="JA187" s="128">
        <f>IZ187*IY187</f>
        <v>0</v>
      </c>
      <c r="JB187" s="120">
        <v>1</v>
      </c>
      <c r="JC187" s="128">
        <f>JB187*IY187</f>
        <v>1465.9521918654232</v>
      </c>
      <c r="JD187" s="120">
        <v>0</v>
      </c>
      <c r="JE187" s="128">
        <f>JD187*IY187</f>
        <v>0</v>
      </c>
      <c r="JF187" s="120">
        <v>0</v>
      </c>
      <c r="JG187" s="128">
        <f>JF187*IY187</f>
        <v>0</v>
      </c>
      <c r="JH187" s="129">
        <v>0</v>
      </c>
      <c r="JI187" s="130">
        <f>JH187*IY187</f>
        <v>0</v>
      </c>
      <c r="JJ187" s="129">
        <v>0</v>
      </c>
      <c r="JK187" s="130">
        <f>JJ187*IY187</f>
        <v>0</v>
      </c>
      <c r="JL187" s="129">
        <v>0</v>
      </c>
      <c r="JM187" s="130">
        <f>JL187*IY187</f>
        <v>0</v>
      </c>
      <c r="JN187" s="131">
        <f>IZ187+JB187+JH187+JD187+JF187+JJ187+JL187</f>
        <v>1</v>
      </c>
      <c r="JO187" s="132">
        <f>JN187*IY187</f>
        <v>1465.9521918654232</v>
      </c>
      <c r="JP187" s="125" t="str">
        <f>E187</f>
        <v>AM-C19</v>
      </c>
      <c r="JQ187" s="125" t="str">
        <f>C187</f>
        <v>EOL</v>
      </c>
      <c r="JR187" s="121">
        <v>1465.9521918654232</v>
      </c>
      <c r="JS187" s="120">
        <v>0</v>
      </c>
      <c r="JT187" s="127">
        <v>0</v>
      </c>
      <c r="JU187" s="120">
        <v>0</v>
      </c>
      <c r="JV187" s="127">
        <v>0</v>
      </c>
      <c r="JW187" s="122">
        <f t="shared" si="1441"/>
        <v>0</v>
      </c>
      <c r="JX187" s="118">
        <f t="shared" si="1441"/>
        <v>0</v>
      </c>
      <c r="JY187" s="118">
        <f>JX187/1.18</f>
        <v>0</v>
      </c>
      <c r="JZ187" s="117">
        <f>JX187/$JX$1</f>
        <v>0</v>
      </c>
      <c r="KA187" s="122" t="s">
        <v>646</v>
      </c>
      <c r="KB187" s="122">
        <v>0</v>
      </c>
      <c r="KC187" s="118">
        <v>0</v>
      </c>
      <c r="KD187" s="117">
        <f>KC187/$IS$1</f>
        <v>0</v>
      </c>
      <c r="KE187" s="123">
        <f>KI187*JW187</f>
        <v>0</v>
      </c>
      <c r="KF187" s="146" t="str">
        <f>E187</f>
        <v>AM-C19</v>
      </c>
      <c r="KG187" s="146" t="str">
        <f>A187</f>
        <v>B0BLKDC4PP</v>
      </c>
      <c r="KH187" s="146" t="str">
        <f>B187</f>
        <v>FBA76722</v>
      </c>
      <c r="KI187" s="121">
        <v>1465.9521918654232</v>
      </c>
      <c r="KJ187" s="120">
        <v>0</v>
      </c>
      <c r="KK187" s="128">
        <f>KJ187*KI187</f>
        <v>0</v>
      </c>
      <c r="KL187" s="120">
        <v>1</v>
      </c>
      <c r="KM187" s="128">
        <f>KL187*KI187</f>
        <v>1465.9521918654232</v>
      </c>
      <c r="KN187" s="120">
        <v>0</v>
      </c>
      <c r="KO187" s="128">
        <f>KN187*KI187</f>
        <v>0</v>
      </c>
      <c r="KP187" s="120">
        <v>0</v>
      </c>
      <c r="KQ187" s="128">
        <f>KP187*KI187</f>
        <v>0</v>
      </c>
      <c r="KR187" s="129">
        <v>0</v>
      </c>
      <c r="KS187" s="130">
        <f>KR187*KI187</f>
        <v>0</v>
      </c>
      <c r="KT187" s="129">
        <v>0</v>
      </c>
      <c r="KU187" s="130">
        <f>KT187*KI187</f>
        <v>0</v>
      </c>
      <c r="KV187" s="129">
        <v>0</v>
      </c>
      <c r="KW187" s="130">
        <f>KV187*KI187</f>
        <v>0</v>
      </c>
      <c r="KX187" s="131">
        <f>KJ187+KL187+KR187+KN187+KP187+KT187+KV187</f>
        <v>1</v>
      </c>
      <c r="KY187" s="132">
        <f>KX187*KI187</f>
        <v>1465.9521918654232</v>
      </c>
      <c r="KZ187" s="125" t="str">
        <f>E187</f>
        <v>AM-C19</v>
      </c>
      <c r="LA187" s="125" t="str">
        <f>C187</f>
        <v>EOL</v>
      </c>
      <c r="LB187" s="121">
        <v>1465.9521918654232</v>
      </c>
      <c r="LC187" s="100">
        <v>0</v>
      </c>
      <c r="LD187" s="88">
        <v>0</v>
      </c>
      <c r="LE187" s="3">
        <v>0</v>
      </c>
      <c r="LF187" s="88">
        <v>0</v>
      </c>
      <c r="LG187" s="23">
        <f t="shared" si="1442"/>
        <v>0</v>
      </c>
      <c r="LH187" s="68">
        <f t="shared" si="1442"/>
        <v>0</v>
      </c>
      <c r="LI187" s="68">
        <f>LH187/1.18</f>
        <v>0</v>
      </c>
      <c r="LJ187" s="62">
        <f>LH187/$LH$1</f>
        <v>0</v>
      </c>
      <c r="LK187" s="23" t="s">
        <v>646</v>
      </c>
      <c r="LL187" s="23">
        <v>0</v>
      </c>
      <c r="LM187" s="68">
        <v>0</v>
      </c>
      <c r="LN187" s="62">
        <f>LM187/$IS$1</f>
        <v>0</v>
      </c>
      <c r="LO187" s="34">
        <f>LS187*LG187</f>
        <v>0</v>
      </c>
      <c r="LP187" s="143" t="str">
        <f>E187</f>
        <v>AM-C19</v>
      </c>
      <c r="LQ187" s="147" t="str">
        <f>A187</f>
        <v>B0BLKDC4PP</v>
      </c>
      <c r="LR187" s="143" t="str">
        <f>B187</f>
        <v>FBA76722</v>
      </c>
      <c r="LS187" s="17">
        <v>1465.9521918654232</v>
      </c>
      <c r="LT187" s="3">
        <v>0</v>
      </c>
      <c r="LU187" s="32">
        <f>LT187*LS187</f>
        <v>0</v>
      </c>
      <c r="LV187" s="3">
        <v>1</v>
      </c>
      <c r="LW187" s="32">
        <f>LV187*LS187</f>
        <v>1465.9521918654232</v>
      </c>
      <c r="LX187" s="3">
        <v>0</v>
      </c>
      <c r="LY187" s="32">
        <f>LX187*LS187</f>
        <v>0</v>
      </c>
      <c r="LZ187" s="3">
        <v>0</v>
      </c>
      <c r="MA187" s="32">
        <f>LZ187*LS187</f>
        <v>0</v>
      </c>
      <c r="MB187" s="58">
        <v>0</v>
      </c>
      <c r="MC187" s="59">
        <f>MB187*LS187</f>
        <v>0</v>
      </c>
      <c r="MD187" s="58">
        <v>0</v>
      </c>
      <c r="ME187" s="59">
        <f>MD187*LS187</f>
        <v>0</v>
      </c>
      <c r="MF187" s="58">
        <v>0</v>
      </c>
      <c r="MG187" s="59">
        <f>MF187*LS187</f>
        <v>0</v>
      </c>
      <c r="MH187" s="42">
        <f>LT187+LV187+MB187+LX187+LZ187+MD187+MF187</f>
        <v>1</v>
      </c>
      <c r="MI187" s="10">
        <f>MH187*LS187</f>
        <v>1465.9521918654232</v>
      </c>
      <c r="MJ187" s="36" t="str">
        <f>E187</f>
        <v>AM-C19</v>
      </c>
      <c r="MK187" s="98" t="s">
        <v>294</v>
      </c>
      <c r="ML187" s="17">
        <v>1465.9521918654232</v>
      </c>
      <c r="MM187" s="100">
        <v>0</v>
      </c>
      <c r="MN187" s="88">
        <v>0</v>
      </c>
      <c r="MO187" s="3">
        <v>0</v>
      </c>
      <c r="MP187" s="88">
        <v>0</v>
      </c>
      <c r="MQ187" s="23">
        <f t="shared" si="1443"/>
        <v>0</v>
      </c>
      <c r="MR187" s="68">
        <f t="shared" si="1444"/>
        <v>0</v>
      </c>
      <c r="MS187" s="68">
        <f t="shared" si="1445"/>
        <v>0</v>
      </c>
      <c r="MT187" s="62">
        <f t="shared" si="1446"/>
        <v>0</v>
      </c>
      <c r="MU187" s="23" t="s">
        <v>646</v>
      </c>
      <c r="MV187" s="23">
        <v>0</v>
      </c>
      <c r="MW187" s="68">
        <v>0</v>
      </c>
      <c r="MX187" s="62">
        <f t="shared" si="1447"/>
        <v>0</v>
      </c>
      <c r="MY187" s="34">
        <f t="shared" si="1448"/>
        <v>0</v>
      </c>
      <c r="MZ187" s="143" t="str">
        <f t="shared" si="1449"/>
        <v>AM-C19</v>
      </c>
      <c r="NA187" s="143" t="str">
        <f t="shared" si="1450"/>
        <v>B0BLKDC4PP</v>
      </c>
      <c r="NB187" s="143" t="str">
        <f t="shared" si="1451"/>
        <v>FBA76722</v>
      </c>
      <c r="NC187" s="17">
        <f t="shared" si="1452"/>
        <v>1465.9521918654232</v>
      </c>
      <c r="ND187" s="3">
        <v>0</v>
      </c>
      <c r="NE187" s="32">
        <f t="shared" si="1453"/>
        <v>0</v>
      </c>
      <c r="NF187" s="3">
        <v>1</v>
      </c>
      <c r="NG187" s="32">
        <f t="shared" si="1454"/>
        <v>1465.9521918654232</v>
      </c>
      <c r="NH187" s="3">
        <v>0</v>
      </c>
      <c r="NI187" s="32">
        <f t="shared" si="1455"/>
        <v>0</v>
      </c>
      <c r="NJ187" s="3">
        <v>0</v>
      </c>
      <c r="NK187" s="32">
        <f t="shared" si="1456"/>
        <v>0</v>
      </c>
      <c r="NL187" s="58">
        <v>0</v>
      </c>
      <c r="NM187" s="59">
        <f t="shared" si="1457"/>
        <v>0</v>
      </c>
      <c r="NN187" s="58">
        <v>0</v>
      </c>
      <c r="NO187" s="59">
        <f t="shared" si="1458"/>
        <v>0</v>
      </c>
      <c r="NP187" s="58">
        <v>0</v>
      </c>
      <c r="NQ187" s="59">
        <f t="shared" si="1459"/>
        <v>0</v>
      </c>
      <c r="NR187" s="42">
        <f t="shared" si="1460"/>
        <v>1</v>
      </c>
      <c r="NS187" s="92">
        <f t="shared" si="1461"/>
        <v>1465.9521918654232</v>
      </c>
      <c r="NT187" s="141">
        <v>0</v>
      </c>
      <c r="NU187" s="36" t="str">
        <f t="shared" si="1462"/>
        <v>AM-C19</v>
      </c>
      <c r="NV187" s="98" t="s">
        <v>294</v>
      </c>
      <c r="NW187" s="17">
        <v>1465.9521918654232</v>
      </c>
      <c r="NX187" s="100">
        <v>0</v>
      </c>
      <c r="NY187" s="88">
        <v>0</v>
      </c>
      <c r="NZ187" s="3">
        <v>0</v>
      </c>
      <c r="OA187" s="88">
        <v>0</v>
      </c>
      <c r="OB187" s="23">
        <f t="shared" si="1463"/>
        <v>0</v>
      </c>
      <c r="OC187" s="68">
        <f t="shared" si="1464"/>
        <v>0</v>
      </c>
      <c r="OD187" s="68">
        <f t="shared" si="1465"/>
        <v>0</v>
      </c>
      <c r="OE187" s="62">
        <f t="shared" si="1466"/>
        <v>0</v>
      </c>
      <c r="OF187" s="23" t="s">
        <v>646</v>
      </c>
      <c r="OG187" s="23">
        <v>0</v>
      </c>
      <c r="OH187" s="68">
        <v>0</v>
      </c>
      <c r="OI187" s="62">
        <f t="shared" si="1467"/>
        <v>0</v>
      </c>
      <c r="OJ187" s="34">
        <f t="shared" si="1468"/>
        <v>0</v>
      </c>
      <c r="OK187" s="143" t="str">
        <f t="shared" si="1469"/>
        <v>AM-C19</v>
      </c>
      <c r="OL187" s="143" t="str">
        <f t="shared" si="1470"/>
        <v>B0BLKDC4PP</v>
      </c>
      <c r="OM187" s="143" t="str">
        <f t="shared" si="1471"/>
        <v>FBA76722</v>
      </c>
      <c r="ON187" s="17">
        <f t="shared" si="1472"/>
        <v>1465.9521918654232</v>
      </c>
      <c r="OO187" s="3">
        <v>0</v>
      </c>
      <c r="OP187" s="32">
        <f t="shared" si="1473"/>
        <v>0</v>
      </c>
      <c r="OQ187" s="3">
        <v>0</v>
      </c>
      <c r="OR187" s="32">
        <f t="shared" si="1474"/>
        <v>0</v>
      </c>
      <c r="OS187" s="3">
        <v>0</v>
      </c>
      <c r="OT187" s="32">
        <f t="shared" si="1475"/>
        <v>0</v>
      </c>
      <c r="OU187" s="3">
        <v>0</v>
      </c>
      <c r="OV187" s="32">
        <f t="shared" si="1476"/>
        <v>0</v>
      </c>
      <c r="OW187" s="58">
        <v>0</v>
      </c>
      <c r="OX187" s="59">
        <f t="shared" si="1477"/>
        <v>0</v>
      </c>
      <c r="OY187" s="58">
        <v>0</v>
      </c>
      <c r="OZ187" s="59">
        <f t="shared" si="1478"/>
        <v>0</v>
      </c>
      <c r="PA187" s="58">
        <v>0</v>
      </c>
      <c r="PB187" s="59">
        <f t="shared" si="1479"/>
        <v>0</v>
      </c>
      <c r="PC187" s="42">
        <f t="shared" si="1480"/>
        <v>0</v>
      </c>
      <c r="PD187" s="92">
        <f t="shared" si="1481"/>
        <v>0</v>
      </c>
      <c r="PE187" s="141">
        <v>1</v>
      </c>
      <c r="PF187" s="36" t="str">
        <f t="shared" si="1482"/>
        <v>AM-C19</v>
      </c>
      <c r="PG187" s="98" t="s">
        <v>294</v>
      </c>
      <c r="PH187" s="17">
        <v>1465.9521918654232</v>
      </c>
      <c r="PI187" s="100">
        <v>0</v>
      </c>
      <c r="PJ187" s="88">
        <v>0</v>
      </c>
      <c r="PK187" s="3">
        <v>1</v>
      </c>
      <c r="PL187" s="88">
        <v>1849.001</v>
      </c>
      <c r="PM187" s="23">
        <f t="shared" si="1483"/>
        <v>1</v>
      </c>
      <c r="PN187" s="68">
        <f t="shared" si="1484"/>
        <v>1849.001</v>
      </c>
      <c r="PO187" s="68">
        <f t="shared" si="1485"/>
        <v>1566.95</v>
      </c>
      <c r="PP187" s="62">
        <f t="shared" si="1486"/>
        <v>1.0415863911380478E-4</v>
      </c>
      <c r="PQ187" s="23" t="s">
        <v>646</v>
      </c>
      <c r="PR187" s="23">
        <v>0</v>
      </c>
      <c r="PS187" s="68">
        <v>0</v>
      </c>
      <c r="PT187" s="62">
        <f t="shared" si="1487"/>
        <v>0</v>
      </c>
      <c r="PU187" s="34">
        <f t="shared" si="1488"/>
        <v>1465.9521918654232</v>
      </c>
      <c r="PV187" s="143" t="str">
        <f t="shared" si="1489"/>
        <v>AM-C19</v>
      </c>
      <c r="PW187" s="143" t="str">
        <f t="shared" si="1490"/>
        <v>B0BLKDC4PP</v>
      </c>
      <c r="PX187" s="143" t="str">
        <f t="shared" si="1491"/>
        <v>FBA76722</v>
      </c>
      <c r="PY187" s="17">
        <f t="shared" si="1492"/>
        <v>1465.9521918654232</v>
      </c>
      <c r="PZ187" s="3">
        <v>0</v>
      </c>
      <c r="QA187" s="32">
        <f t="shared" si="1493"/>
        <v>0</v>
      </c>
      <c r="QB187" s="3"/>
      <c r="QC187" s="32">
        <f t="shared" si="1494"/>
        <v>0</v>
      </c>
      <c r="QD187" s="3">
        <v>0</v>
      </c>
      <c r="QE187" s="32">
        <f t="shared" si="1495"/>
        <v>0</v>
      </c>
      <c r="QF187" s="3">
        <v>0</v>
      </c>
      <c r="QG187" s="32">
        <f t="shared" si="1496"/>
        <v>0</v>
      </c>
      <c r="QH187" s="58">
        <v>0</v>
      </c>
      <c r="QI187" s="59">
        <f t="shared" si="1497"/>
        <v>0</v>
      </c>
      <c r="QJ187" s="58">
        <v>0</v>
      </c>
      <c r="QK187" s="59">
        <f t="shared" si="1498"/>
        <v>0</v>
      </c>
      <c r="QL187" s="58">
        <v>0</v>
      </c>
      <c r="QM187" s="59">
        <f t="shared" si="1499"/>
        <v>0</v>
      </c>
      <c r="QN187" s="42">
        <f t="shared" si="1500"/>
        <v>0</v>
      </c>
      <c r="QO187" s="92">
        <f t="shared" si="1501"/>
        <v>0</v>
      </c>
      <c r="QP187" s="141">
        <v>0</v>
      </c>
      <c r="QQ187" s="36" t="str">
        <f t="shared" si="1502"/>
        <v>AM-C19</v>
      </c>
      <c r="QR187" s="98" t="s">
        <v>294</v>
      </c>
      <c r="QS187" s="17">
        <v>1465.9521918654232</v>
      </c>
      <c r="QT187" s="100">
        <v>0</v>
      </c>
      <c r="QU187" s="88">
        <v>0</v>
      </c>
      <c r="QV187" s="3">
        <v>0</v>
      </c>
      <c r="QW187" s="88">
        <v>0</v>
      </c>
      <c r="QX187" s="23">
        <f t="shared" si="1365"/>
        <v>0</v>
      </c>
      <c r="QY187" s="68">
        <f t="shared" si="1366"/>
        <v>0</v>
      </c>
      <c r="QZ187" s="68">
        <f t="shared" si="1367"/>
        <v>0</v>
      </c>
      <c r="RA187" s="62">
        <f t="shared" si="1368"/>
        <v>0</v>
      </c>
      <c r="RB187" s="23" t="s">
        <v>646</v>
      </c>
      <c r="RC187" s="23">
        <v>0</v>
      </c>
      <c r="RD187" s="68">
        <v>0</v>
      </c>
      <c r="RE187" s="62">
        <f t="shared" si="1369"/>
        <v>0</v>
      </c>
      <c r="RF187" s="34">
        <f t="shared" si="1370"/>
        <v>0</v>
      </c>
      <c r="RG187" s="143" t="str">
        <f t="shared" si="1371"/>
        <v>AM-C19</v>
      </c>
      <c r="RH187" s="143" t="str">
        <f t="shared" si="1372"/>
        <v>B0BLKDC4PP</v>
      </c>
      <c r="RI187" s="143" t="str">
        <f t="shared" si="1373"/>
        <v>FBA76722</v>
      </c>
      <c r="RJ187" s="17">
        <f t="shared" si="1374"/>
        <v>1465.9521918654232</v>
      </c>
      <c r="RK187" s="3">
        <v>0</v>
      </c>
      <c r="RL187" s="32">
        <f t="shared" si="1375"/>
        <v>0</v>
      </c>
      <c r="RM187" s="3">
        <v>0</v>
      </c>
      <c r="RN187" s="32">
        <f t="shared" si="1376"/>
        <v>0</v>
      </c>
      <c r="RO187" s="3">
        <v>0</v>
      </c>
      <c r="RP187" s="32">
        <f t="shared" si="1377"/>
        <v>0</v>
      </c>
      <c r="RQ187" s="3">
        <v>0</v>
      </c>
      <c r="RR187" s="32">
        <f t="shared" si="1378"/>
        <v>0</v>
      </c>
      <c r="RS187" s="58">
        <v>0</v>
      </c>
      <c r="RT187" s="59">
        <f t="shared" si="1379"/>
        <v>0</v>
      </c>
      <c r="RU187" s="58">
        <v>0</v>
      </c>
      <c r="RV187" s="59">
        <f t="shared" si="1380"/>
        <v>0</v>
      </c>
      <c r="RW187" s="58">
        <v>0</v>
      </c>
      <c r="RX187" s="59">
        <f t="shared" si="1381"/>
        <v>0</v>
      </c>
      <c r="RY187" s="42">
        <f t="shared" si="1382"/>
        <v>0</v>
      </c>
      <c r="RZ187" s="92">
        <f t="shared" si="1383"/>
        <v>0</v>
      </c>
      <c r="SA187" s="141">
        <v>0</v>
      </c>
      <c r="SB187" s="36" t="str">
        <f t="shared" si="1384"/>
        <v>AM-C19</v>
      </c>
      <c r="SC187" s="98" t="s">
        <v>294</v>
      </c>
      <c r="SD187" s="17">
        <f t="shared" si="1385"/>
        <v>1465.9521918654232</v>
      </c>
      <c r="SE187" s="100">
        <v>0</v>
      </c>
      <c r="SF187" s="88">
        <v>0</v>
      </c>
      <c r="SG187" s="3">
        <v>0</v>
      </c>
      <c r="SH187" s="88">
        <v>0</v>
      </c>
      <c r="SI187" s="23">
        <f t="shared" si="1386"/>
        <v>0</v>
      </c>
      <c r="SJ187" s="68">
        <f t="shared" si="1387"/>
        <v>0</v>
      </c>
      <c r="SK187" s="68">
        <f t="shared" si="1388"/>
        <v>0</v>
      </c>
      <c r="SL187" s="62">
        <f t="shared" si="1389"/>
        <v>0</v>
      </c>
      <c r="SM187" s="23">
        <v>0</v>
      </c>
      <c r="SN187" s="23">
        <v>0</v>
      </c>
      <c r="SO187" s="68">
        <v>0</v>
      </c>
      <c r="SP187" s="62">
        <f t="shared" si="1390"/>
        <v>0</v>
      </c>
      <c r="SQ187" s="34">
        <f t="shared" si="1391"/>
        <v>0</v>
      </c>
      <c r="SR187" s="143" t="str">
        <f t="shared" si="1392"/>
        <v>AM-C19</v>
      </c>
      <c r="SS187" s="143" t="str">
        <f t="shared" si="1393"/>
        <v>B0BLKDC4PP</v>
      </c>
      <c r="ST187" s="143" t="str">
        <f t="shared" si="1394"/>
        <v>FBA76722</v>
      </c>
      <c r="SU187" s="17">
        <f t="shared" si="1395"/>
        <v>1465.9521918654232</v>
      </c>
      <c r="SV187" s="3">
        <v>0</v>
      </c>
      <c r="SW187" s="32">
        <f t="shared" si="1396"/>
        <v>0</v>
      </c>
      <c r="SX187" s="3">
        <v>0</v>
      </c>
      <c r="SY187" s="32">
        <f t="shared" si="1397"/>
        <v>0</v>
      </c>
      <c r="SZ187" s="3">
        <v>0</v>
      </c>
      <c r="TA187" s="32">
        <f t="shared" si="1398"/>
        <v>0</v>
      </c>
      <c r="TB187" s="3">
        <v>0</v>
      </c>
      <c r="TC187" s="32">
        <f t="shared" si="1399"/>
        <v>0</v>
      </c>
      <c r="TD187" s="58">
        <v>0</v>
      </c>
      <c r="TE187" s="59">
        <f t="shared" si="1400"/>
        <v>0</v>
      </c>
      <c r="TF187" s="58">
        <v>0</v>
      </c>
      <c r="TG187" s="59">
        <f t="shared" si="1401"/>
        <v>0</v>
      </c>
      <c r="TH187" s="58">
        <v>0</v>
      </c>
      <c r="TI187" s="59">
        <f t="shared" si="1402"/>
        <v>0</v>
      </c>
      <c r="TJ187" s="42">
        <f t="shared" si="1403"/>
        <v>0</v>
      </c>
      <c r="TK187" s="92">
        <f t="shared" si="1404"/>
        <v>0</v>
      </c>
      <c r="TL187" s="141">
        <v>0</v>
      </c>
      <c r="TM187" s="36" t="str">
        <f t="shared" si="1405"/>
        <v>AM-C19</v>
      </c>
      <c r="TN187" s="98" t="s">
        <v>294</v>
      </c>
      <c r="TO187" s="17">
        <f t="shared" si="1406"/>
        <v>1465.9521918654232</v>
      </c>
      <c r="TP187" s="100">
        <v>0</v>
      </c>
      <c r="TQ187" s="88">
        <v>0</v>
      </c>
      <c r="TR187" s="3">
        <v>0</v>
      </c>
      <c r="TS187" s="88">
        <v>0</v>
      </c>
      <c r="TT187" s="23">
        <f t="shared" si="1407"/>
        <v>0</v>
      </c>
      <c r="TU187" s="68">
        <f t="shared" si="1408"/>
        <v>0</v>
      </c>
      <c r="TV187" s="68">
        <f t="shared" si="1409"/>
        <v>0</v>
      </c>
      <c r="TW187" s="62">
        <f t="shared" si="1410"/>
        <v>0</v>
      </c>
      <c r="TX187" s="23">
        <v>0</v>
      </c>
      <c r="TY187" s="23">
        <v>0</v>
      </c>
      <c r="TZ187" s="68">
        <v>0</v>
      </c>
      <c r="UA187" s="62">
        <f t="shared" si="1411"/>
        <v>0</v>
      </c>
      <c r="UB187" s="34">
        <f t="shared" si="1412"/>
        <v>0</v>
      </c>
      <c r="UC187" s="143" t="str">
        <f t="shared" si="1413"/>
        <v>AM-C19</v>
      </c>
      <c r="UD187" s="143" t="str">
        <f t="shared" si="1414"/>
        <v>B0BLKDC4PP</v>
      </c>
      <c r="UE187" s="143" t="str">
        <f t="shared" si="1415"/>
        <v>FBA76722</v>
      </c>
      <c r="UF187" s="17">
        <f t="shared" si="1416"/>
        <v>1465.9521918654232</v>
      </c>
      <c r="UG187" s="3">
        <v>0</v>
      </c>
      <c r="UH187" s="32">
        <f t="shared" si="1417"/>
        <v>0</v>
      </c>
      <c r="UI187" s="3">
        <v>0</v>
      </c>
      <c r="UJ187" s="32">
        <f t="shared" si="1418"/>
        <v>0</v>
      </c>
      <c r="UK187" s="3">
        <v>0</v>
      </c>
      <c r="UL187" s="32">
        <f t="shared" si="1419"/>
        <v>0</v>
      </c>
      <c r="UM187" s="3">
        <v>0</v>
      </c>
      <c r="UN187" s="32">
        <f t="shared" si="1420"/>
        <v>0</v>
      </c>
      <c r="UO187" s="58">
        <v>0</v>
      </c>
      <c r="UP187" s="59">
        <f t="shared" si="1421"/>
        <v>0</v>
      </c>
      <c r="UQ187" s="58">
        <v>0</v>
      </c>
      <c r="UR187" s="59">
        <f t="shared" si="1422"/>
        <v>0</v>
      </c>
      <c r="US187" s="58">
        <v>0</v>
      </c>
      <c r="UT187" s="59">
        <f t="shared" si="1423"/>
        <v>0</v>
      </c>
      <c r="UU187" s="42">
        <f t="shared" si="1424"/>
        <v>0</v>
      </c>
      <c r="UV187" s="92">
        <f t="shared" si="1425"/>
        <v>0</v>
      </c>
      <c r="UW187" s="141">
        <v>0</v>
      </c>
      <c r="UX187" s="36" t="str">
        <f t="shared" si="1426"/>
        <v>AM-C19</v>
      </c>
      <c r="UY187" s="98" t="s">
        <v>294</v>
      </c>
      <c r="UZ187" s="17">
        <f t="shared" si="1427"/>
        <v>1465.9521918654232</v>
      </c>
      <c r="VA187" s="100">
        <v>0</v>
      </c>
      <c r="VB187" s="88">
        <v>0</v>
      </c>
      <c r="VC187" s="3">
        <v>0</v>
      </c>
      <c r="VD187" s="88">
        <v>0</v>
      </c>
      <c r="VE187" s="23">
        <f t="shared" si="1048"/>
        <v>0</v>
      </c>
      <c r="VF187" s="68">
        <f t="shared" si="1049"/>
        <v>0</v>
      </c>
      <c r="VG187" s="68">
        <f t="shared" si="1050"/>
        <v>0</v>
      </c>
      <c r="VH187" s="62">
        <f t="shared" si="1051"/>
        <v>0</v>
      </c>
      <c r="VI187" s="23">
        <v>0</v>
      </c>
      <c r="VJ187" s="23">
        <v>0</v>
      </c>
      <c r="VK187" s="68">
        <v>0</v>
      </c>
      <c r="VL187" s="62">
        <f t="shared" si="1428"/>
        <v>0</v>
      </c>
      <c r="VM187" s="34">
        <f t="shared" si="1052"/>
        <v>0</v>
      </c>
      <c r="VN187" s="143" t="str">
        <f t="shared" si="1044"/>
        <v>AM-C19</v>
      </c>
      <c r="VO187" s="143" t="str">
        <f t="shared" si="1045"/>
        <v>B0BLKDC4PP</v>
      </c>
      <c r="VP187" s="143" t="str">
        <f t="shared" si="1046"/>
        <v>FBA76722</v>
      </c>
      <c r="VQ187" s="17">
        <f t="shared" si="1053"/>
        <v>1465.9521918654232</v>
      </c>
      <c r="VR187" s="3">
        <v>0</v>
      </c>
      <c r="VS187" s="32">
        <f t="shared" si="1054"/>
        <v>0</v>
      </c>
      <c r="VT187" s="3">
        <v>0</v>
      </c>
      <c r="VU187" s="32">
        <f t="shared" si="1055"/>
        <v>0</v>
      </c>
      <c r="VV187" s="3">
        <v>0</v>
      </c>
      <c r="VW187" s="32">
        <f t="shared" si="1056"/>
        <v>0</v>
      </c>
      <c r="VX187" s="3">
        <v>0</v>
      </c>
      <c r="VY187" s="32">
        <f t="shared" si="1057"/>
        <v>0</v>
      </c>
      <c r="VZ187" s="58">
        <v>0</v>
      </c>
      <c r="WA187" s="59">
        <f t="shared" si="1058"/>
        <v>0</v>
      </c>
      <c r="WB187" s="58">
        <v>0</v>
      </c>
      <c r="WC187" s="59">
        <f t="shared" si="1059"/>
        <v>0</v>
      </c>
      <c r="WD187" s="58">
        <v>0</v>
      </c>
      <c r="WE187" s="59">
        <f t="shared" si="1060"/>
        <v>0</v>
      </c>
      <c r="WF187" s="42">
        <f t="shared" si="1061"/>
        <v>0</v>
      </c>
      <c r="WG187" s="92">
        <f t="shared" si="1062"/>
        <v>0</v>
      </c>
      <c r="WH187" s="141">
        <v>0</v>
      </c>
      <c r="WI187" s="36" t="str">
        <f t="shared" si="1047"/>
        <v>AM-C19</v>
      </c>
      <c r="WJ187" s="98" t="s">
        <v>294</v>
      </c>
      <c r="WK187" s="17">
        <f t="shared" si="1063"/>
        <v>1465.9521918654232</v>
      </c>
    </row>
    <row r="188" spans="1:609">
      <c r="A188" s="158" t="s">
        <v>26</v>
      </c>
      <c r="B188" s="157" t="s">
        <v>25</v>
      </c>
      <c r="C188" s="152" t="s">
        <v>294</v>
      </c>
      <c r="D188" s="150" t="s">
        <v>669</v>
      </c>
      <c r="E188" s="154" t="s">
        <v>206</v>
      </c>
      <c r="F188" s="166" t="s">
        <v>293</v>
      </c>
      <c r="G188" s="167" t="s">
        <v>298</v>
      </c>
      <c r="H188" s="159" t="s">
        <v>431</v>
      </c>
      <c r="I188" s="159" t="s">
        <v>431</v>
      </c>
      <c r="J188" s="187">
        <v>2165.9611208159704</v>
      </c>
      <c r="K188" s="134" t="s">
        <v>194</v>
      </c>
      <c r="L188" s="136">
        <v>0.89959999999999996</v>
      </c>
      <c r="M188" s="120">
        <v>0</v>
      </c>
      <c r="N188" s="137">
        <v>8</v>
      </c>
      <c r="O188" s="120">
        <v>10</v>
      </c>
      <c r="P188" s="122">
        <f>M188+N188+O188</f>
        <v>18</v>
      </c>
      <c r="Q188" s="136">
        <v>0.99329999999999996</v>
      </c>
      <c r="R188" s="120">
        <v>0</v>
      </c>
      <c r="S188" s="138">
        <v>0</v>
      </c>
      <c r="T188" s="120">
        <v>17</v>
      </c>
      <c r="U188" s="122">
        <f>R188+S188+T188</f>
        <v>17</v>
      </c>
      <c r="V188" s="136">
        <v>0.48430000000000001</v>
      </c>
      <c r="W188" s="120">
        <v>0</v>
      </c>
      <c r="X188" s="120">
        <v>36</v>
      </c>
      <c r="Y188" s="120">
        <v>27</v>
      </c>
      <c r="Z188" s="122">
        <f>W188+X188+Y188</f>
        <v>63</v>
      </c>
      <c r="AA188" s="116">
        <f>Z188/$Z$1</f>
        <v>5.4170249355116079E-2</v>
      </c>
      <c r="AB188" s="136">
        <v>0.51959999999999995</v>
      </c>
      <c r="AC188" s="120">
        <v>0</v>
      </c>
      <c r="AD188" s="120">
        <v>57</v>
      </c>
      <c r="AE188" s="120">
        <v>31</v>
      </c>
      <c r="AF188" s="122">
        <f>AC188+AD188+AE188</f>
        <v>88</v>
      </c>
      <c r="AG188" s="116">
        <f>AF188/$AF$1</f>
        <v>6.5622669649515283E-2</v>
      </c>
      <c r="AH188" s="114">
        <v>0.98570000000000002</v>
      </c>
      <c r="AI188" s="120">
        <v>0</v>
      </c>
      <c r="AJ188" s="120">
        <v>2</v>
      </c>
      <c r="AK188" s="120">
        <v>76</v>
      </c>
      <c r="AL188" s="122">
        <f>AI188+AJ188+AK188</f>
        <v>78</v>
      </c>
      <c r="AM188" s="116">
        <f>AL188/$AL$1</f>
        <v>6.6213921901528014E-2</v>
      </c>
      <c r="AN188" s="114">
        <v>0.97860000000000003</v>
      </c>
      <c r="AO188" s="120">
        <v>0</v>
      </c>
      <c r="AP188" s="120">
        <v>160</v>
      </c>
      <c r="AQ188" s="122">
        <f>AO188+AP188</f>
        <v>160</v>
      </c>
      <c r="AR188" s="123" t="e">
        <f>AQ188*#REF!</f>
        <v>#REF!</v>
      </c>
      <c r="AS188" s="116" t="e">
        <f>AR188/$AR$1</f>
        <v>#REF!</v>
      </c>
      <c r="AT188" s="114">
        <v>0.95469999999999999</v>
      </c>
      <c r="AU188" s="120">
        <v>1</v>
      </c>
      <c r="AV188" s="120">
        <v>58</v>
      </c>
      <c r="AW188" s="122">
        <f>AU188+AV188</f>
        <v>59</v>
      </c>
      <c r="AX188" s="123" t="e">
        <f>AW188*#REF!</f>
        <v>#REF!</v>
      </c>
      <c r="AY188" s="116" t="e">
        <f>AX188/$AX$1</f>
        <v>#REF!</v>
      </c>
      <c r="AZ188" s="114">
        <v>0.95609999999999995</v>
      </c>
      <c r="BA188" s="120">
        <v>0</v>
      </c>
      <c r="BB188" s="120">
        <v>101</v>
      </c>
      <c r="BC188" s="122">
        <f>BA188+BB188</f>
        <v>101</v>
      </c>
      <c r="BD188" s="123" t="e">
        <f>BC188*#REF!</f>
        <v>#REF!</v>
      </c>
      <c r="BE188" s="116" t="e">
        <f>BD188/$BD$1</f>
        <v>#REF!</v>
      </c>
      <c r="BF188" s="114">
        <v>0.98809999999999998</v>
      </c>
      <c r="BG188" s="120">
        <v>0</v>
      </c>
      <c r="BH188" s="120">
        <v>146</v>
      </c>
      <c r="BI188" s="122">
        <f>BG188+BH188</f>
        <v>146</v>
      </c>
      <c r="BJ188" s="123" t="e">
        <f>BI188*#REF!</f>
        <v>#REF!</v>
      </c>
      <c r="BK188" s="115" t="e">
        <f>BJ188/$BJ$1</f>
        <v>#REF!</v>
      </c>
      <c r="BL188" s="114">
        <v>0.97740000000000005</v>
      </c>
      <c r="BM188" s="120">
        <v>0</v>
      </c>
      <c r="BN188" s="120">
        <v>179</v>
      </c>
      <c r="BO188" s="122">
        <f>BM188+BN188</f>
        <v>179</v>
      </c>
      <c r="BP188" s="123" t="e">
        <f>BO188*#REF!</f>
        <v>#REF!</v>
      </c>
      <c r="BQ188" s="115" t="e">
        <f>BP188/$BP$1</f>
        <v>#REF!</v>
      </c>
      <c r="BR188" s="114">
        <v>0.96250000000000002</v>
      </c>
      <c r="BS188" s="120">
        <v>0</v>
      </c>
      <c r="BT188" s="120">
        <v>164</v>
      </c>
      <c r="BU188" s="120">
        <v>706459.15999999992</v>
      </c>
      <c r="BV188" s="120">
        <v>17</v>
      </c>
      <c r="BW188" s="120">
        <v>68784</v>
      </c>
      <c r="BX188" s="120">
        <v>38</v>
      </c>
      <c r="BY188" s="120">
        <v>158442</v>
      </c>
      <c r="BZ188" s="122">
        <f>BS188+BT188+BX188+BV188</f>
        <v>219</v>
      </c>
      <c r="CA188" s="122">
        <f>BY188+BU188+BW188</f>
        <v>933685.15999999992</v>
      </c>
      <c r="CB188" s="115">
        <f>CA188/$CA$1</f>
        <v>0.11411077142923376</v>
      </c>
      <c r="CC188" s="123" t="e">
        <f>BZ188*#REF!</f>
        <v>#REF!</v>
      </c>
      <c r="CD188" s="120">
        <v>114</v>
      </c>
      <c r="CE188" s="120">
        <v>501627</v>
      </c>
      <c r="CF188" s="120">
        <v>5</v>
      </c>
      <c r="CG188" s="120">
        <v>21795</v>
      </c>
      <c r="CH188" s="120">
        <v>73</v>
      </c>
      <c r="CI188" s="120">
        <v>247397</v>
      </c>
      <c r="CJ188" s="122">
        <f>CD188+CH188+CF188</f>
        <v>192</v>
      </c>
      <c r="CK188" s="122">
        <f>CI188+CE188+CG188</f>
        <v>770819</v>
      </c>
      <c r="CL188" s="116">
        <f>CK188/$CK$1</f>
        <v>0.10404566970747445</v>
      </c>
      <c r="CM188" s="123" t="e">
        <f>CJ188*#REF!</f>
        <v>#REF!</v>
      </c>
      <c r="CN188" s="120">
        <v>117</v>
      </c>
      <c r="CO188" s="120">
        <v>506630</v>
      </c>
      <c r="CP188" s="120">
        <v>0</v>
      </c>
      <c r="CQ188" s="120">
        <v>0</v>
      </c>
      <c r="CR188" s="120">
        <v>8</v>
      </c>
      <c r="CS188" s="120">
        <v>32162</v>
      </c>
      <c r="CT188" s="122">
        <f>CN188+CR188+CP188</f>
        <v>125</v>
      </c>
      <c r="CU188" s="122">
        <f>CS188+CO188+CQ188</f>
        <v>538792</v>
      </c>
      <c r="CV188" s="116">
        <f>CU188/$CU$1</f>
        <v>7.6146146506764809E-2</v>
      </c>
      <c r="CW188" s="123" t="e">
        <f>CT188*#REF!</f>
        <v>#REF!</v>
      </c>
      <c r="CX188" s="120">
        <v>178</v>
      </c>
      <c r="CY188" s="120">
        <v>779155.19000000006</v>
      </c>
      <c r="CZ188" s="120">
        <v>0</v>
      </c>
      <c r="DA188" s="120">
        <v>0</v>
      </c>
      <c r="DB188" s="122">
        <f t="shared" si="1429"/>
        <v>178</v>
      </c>
      <c r="DC188" s="122">
        <f t="shared" si="1429"/>
        <v>779155.19000000006</v>
      </c>
      <c r="DD188" s="170">
        <f>DC188/$DC$1</f>
        <v>0.10180822512050648</v>
      </c>
      <c r="DE188" s="122">
        <v>10500</v>
      </c>
      <c r="DF188" s="122">
        <v>220</v>
      </c>
      <c r="DG188" s="122">
        <v>913669</v>
      </c>
      <c r="DH188" s="123" t="e">
        <f>DB188*#REF!</f>
        <v>#REF!</v>
      </c>
      <c r="DI188" s="120">
        <v>198</v>
      </c>
      <c r="DJ188" s="120">
        <v>850582</v>
      </c>
      <c r="DK188" s="120">
        <v>0</v>
      </c>
      <c r="DL188" s="120">
        <v>0</v>
      </c>
      <c r="DM188" s="122">
        <f t="shared" si="1430"/>
        <v>198</v>
      </c>
      <c r="DN188" s="122">
        <f t="shared" si="1430"/>
        <v>850582</v>
      </c>
      <c r="DO188" s="122">
        <f>DN188/1.18</f>
        <v>720832.20338983054</v>
      </c>
      <c r="DP188" s="117">
        <f>DN188/$DN$1</f>
        <v>9.7423850201803025E-2</v>
      </c>
      <c r="DQ188" s="122">
        <v>11737</v>
      </c>
      <c r="DR188" s="122">
        <v>250</v>
      </c>
      <c r="DS188" s="122">
        <v>972962</v>
      </c>
      <c r="DT188" s="117">
        <f>DS188/$DS$1</f>
        <v>9.7123293149425347E-2</v>
      </c>
      <c r="DU188" s="123" t="e">
        <f>DM188*#REF!</f>
        <v>#REF!</v>
      </c>
      <c r="DV188" s="116">
        <f>(DR188-DF188)/DF188</f>
        <v>0.13636363636363635</v>
      </c>
      <c r="DW188" s="116">
        <f>(DM188-DB188)/DB188</f>
        <v>0.11235955056179775</v>
      </c>
      <c r="DX188" s="123">
        <v>26690.320000000003</v>
      </c>
      <c r="DY188" s="122">
        <v>84</v>
      </c>
      <c r="DZ188" s="123">
        <v>268435.55999999994</v>
      </c>
      <c r="EA188" s="116">
        <f>DX188/DZ188</f>
        <v>9.9429151636988816E-2</v>
      </c>
      <c r="EB188" s="116">
        <f>DX188/DO188</f>
        <v>3.7027091567891163E-2</v>
      </c>
      <c r="EC188" s="116" t="s">
        <v>461</v>
      </c>
      <c r="ED188" s="116" t="s">
        <v>461</v>
      </c>
      <c r="EE188" s="120">
        <v>167</v>
      </c>
      <c r="EF188" s="120">
        <v>696222.17</v>
      </c>
      <c r="EG188" s="120">
        <v>0</v>
      </c>
      <c r="EH188" s="120">
        <v>0</v>
      </c>
      <c r="EI188" s="122">
        <f t="shared" si="1431"/>
        <v>167</v>
      </c>
      <c r="EJ188" s="122">
        <f t="shared" si="1431"/>
        <v>696222.17</v>
      </c>
      <c r="EK188" s="122">
        <f>EJ188/1.18</f>
        <v>590018.78813559329</v>
      </c>
      <c r="EL188" s="117">
        <f>EJ188/$EJ$1</f>
        <v>7.064209371985182E-2</v>
      </c>
      <c r="EM188" s="122">
        <v>10764</v>
      </c>
      <c r="EN188" s="122">
        <v>218</v>
      </c>
      <c r="EO188" s="122">
        <v>828482</v>
      </c>
      <c r="EP188" s="117">
        <f>EO188/$EO$1</f>
        <v>7.3155382494406382E-2</v>
      </c>
      <c r="EQ188" s="123" t="e">
        <f>EI188*#REF!</f>
        <v>#REF!</v>
      </c>
      <c r="ER188" s="116">
        <f>(EN188-DR188)/DR188</f>
        <v>-0.128</v>
      </c>
      <c r="ES188" s="116">
        <f>(EI188-DM188)/DM188</f>
        <v>-0.15656565656565657</v>
      </c>
      <c r="ET188" s="116" t="s">
        <v>294</v>
      </c>
      <c r="EU188" s="116"/>
      <c r="EV188" s="120">
        <v>25</v>
      </c>
      <c r="EW188" s="120">
        <v>113173</v>
      </c>
      <c r="EX188" s="120">
        <v>0</v>
      </c>
      <c r="EY188" s="120">
        <v>0</v>
      </c>
      <c r="EZ188" s="122">
        <f t="shared" si="1432"/>
        <v>25</v>
      </c>
      <c r="FA188" s="122">
        <f t="shared" si="1432"/>
        <v>113173</v>
      </c>
      <c r="FB188" s="124">
        <f>FA188/1.18</f>
        <v>95909.322033898308</v>
      </c>
      <c r="FC188" s="117">
        <f>FA188/$FA$1</f>
        <v>1.1050487871037707E-2</v>
      </c>
      <c r="FD188" s="122">
        <v>4266</v>
      </c>
      <c r="FE188" s="122">
        <v>58</v>
      </c>
      <c r="FF188" s="122">
        <v>230147</v>
      </c>
      <c r="FG188" s="117">
        <f>FF188/$FF$1</f>
        <v>1.7510722718412964E-2</v>
      </c>
      <c r="FH188" s="123" t="e">
        <f>EZ188*#REF!</f>
        <v>#REF!</v>
      </c>
      <c r="FI188" s="120">
        <v>18</v>
      </c>
      <c r="FJ188" s="120">
        <v>72082</v>
      </c>
      <c r="FK188" s="120">
        <v>0</v>
      </c>
      <c r="FL188" s="120">
        <v>0</v>
      </c>
      <c r="FM188" s="122">
        <f t="shared" si="1433"/>
        <v>18</v>
      </c>
      <c r="FN188" s="122">
        <f t="shared" si="1433"/>
        <v>72082</v>
      </c>
      <c r="FO188" s="124">
        <f>FN188/1.18</f>
        <v>61086.440677966108</v>
      </c>
      <c r="FP188" s="117">
        <f>FN188/$FN$1</f>
        <v>5.5620673543686138E-3</v>
      </c>
      <c r="FQ188" s="122">
        <v>1391</v>
      </c>
      <c r="FR188" s="122">
        <v>12</v>
      </c>
      <c r="FS188" s="118">
        <v>44589</v>
      </c>
      <c r="FT188" s="117">
        <f>FS188/$FS$1</f>
        <v>2.6495344532835668E-3</v>
      </c>
      <c r="FU188" s="123" t="e">
        <f>FM188*#REF!</f>
        <v>#REF!</v>
      </c>
      <c r="FV188" s="120">
        <v>0</v>
      </c>
      <c r="FW188" s="120">
        <v>0</v>
      </c>
      <c r="FX188" s="120">
        <v>2</v>
      </c>
      <c r="FY188" s="120">
        <v>8798</v>
      </c>
      <c r="FZ188" s="122">
        <f t="shared" si="1434"/>
        <v>2</v>
      </c>
      <c r="GA188" s="122">
        <f t="shared" si="1434"/>
        <v>8798</v>
      </c>
      <c r="GB188" s="124">
        <f>GA188/1.18</f>
        <v>7455.9322033898306</v>
      </c>
      <c r="GC188" s="117">
        <f>GA188/$GA$1</f>
        <v>8.0829823999369966E-4</v>
      </c>
      <c r="GD188" s="122">
        <v>0</v>
      </c>
      <c r="GE188" s="122">
        <v>0</v>
      </c>
      <c r="GF188" s="118">
        <v>0</v>
      </c>
      <c r="GG188" s="117">
        <f>GF188/$GF$1</f>
        <v>0</v>
      </c>
      <c r="GH188" s="123">
        <f>J188*FZ188</f>
        <v>4331.9222416319408</v>
      </c>
      <c r="GI188" s="120">
        <v>2</v>
      </c>
      <c r="GJ188" s="120">
        <v>9298</v>
      </c>
      <c r="GK188" s="120"/>
      <c r="GL188" s="120"/>
      <c r="GM188" s="122">
        <f t="shared" si="1435"/>
        <v>2</v>
      </c>
      <c r="GN188" s="122">
        <f t="shared" si="1435"/>
        <v>9298</v>
      </c>
      <c r="GO188" s="124">
        <f>GN188/1.18</f>
        <v>7879.6610169491532</v>
      </c>
      <c r="GP188" s="117">
        <f>GN188/$GN$1</f>
        <v>1.0344243277368578E-3</v>
      </c>
      <c r="GQ188" s="122">
        <v>382</v>
      </c>
      <c r="GR188" s="122">
        <v>2</v>
      </c>
      <c r="GS188" s="118">
        <v>9298</v>
      </c>
      <c r="GT188" s="117">
        <f>GS188/$GS$1</f>
        <v>8.8195558521755933E-4</v>
      </c>
      <c r="GU188" s="123">
        <f>J188*GM188</f>
        <v>4331.9222416319408</v>
      </c>
      <c r="GV188" s="120">
        <v>0</v>
      </c>
      <c r="GW188" s="120">
        <v>0</v>
      </c>
      <c r="GX188" s="120"/>
      <c r="GY188" s="120"/>
      <c r="GZ188" s="122">
        <f t="shared" si="1436"/>
        <v>0</v>
      </c>
      <c r="HA188" s="122">
        <f t="shared" si="1436"/>
        <v>0</v>
      </c>
      <c r="HB188" s="124">
        <f>HA188/1.18</f>
        <v>0</v>
      </c>
      <c r="HC188" s="117">
        <f>HA188/$HA$1</f>
        <v>0</v>
      </c>
      <c r="HD188" s="122">
        <v>0</v>
      </c>
      <c r="HE188" s="122">
        <v>0</v>
      </c>
      <c r="HF188" s="118">
        <v>0</v>
      </c>
      <c r="HG188" s="117">
        <f>HF188/$HF$1</f>
        <v>0</v>
      </c>
      <c r="HH188" s="123">
        <f>J188*GZ188</f>
        <v>0</v>
      </c>
      <c r="HI188" s="120">
        <v>0</v>
      </c>
      <c r="HJ188" s="120">
        <v>0</v>
      </c>
      <c r="HK188" s="120"/>
      <c r="HL188" s="120"/>
      <c r="HM188" s="122">
        <f t="shared" si="1437"/>
        <v>0</v>
      </c>
      <c r="HN188" s="122">
        <f t="shared" si="1437"/>
        <v>0</v>
      </c>
      <c r="HO188" s="124">
        <f>HN188/1.18</f>
        <v>0</v>
      </c>
      <c r="HP188" s="117">
        <f>HN188/$HN$1</f>
        <v>0</v>
      </c>
      <c r="HQ188" s="122">
        <v>0</v>
      </c>
      <c r="HR188" s="122">
        <v>0</v>
      </c>
      <c r="HS188" s="118">
        <v>0</v>
      </c>
      <c r="HT188" s="117">
        <f>HS188/$HS$1</f>
        <v>0</v>
      </c>
      <c r="HU188" s="123">
        <f>J188*HM188</f>
        <v>0</v>
      </c>
      <c r="HV188" s="120">
        <v>0</v>
      </c>
      <c r="HW188" s="120">
        <v>0</v>
      </c>
      <c r="HX188" s="120">
        <v>0</v>
      </c>
      <c r="HY188">
        <v>0</v>
      </c>
      <c r="HZ188" s="122">
        <f t="shared" si="1438"/>
        <v>0</v>
      </c>
      <c r="IA188" s="122">
        <f t="shared" si="1438"/>
        <v>0</v>
      </c>
      <c r="IB188" s="124">
        <f>IA188/1.18</f>
        <v>0</v>
      </c>
      <c r="IC188" s="117">
        <f>IA188/$IA$1</f>
        <v>0</v>
      </c>
      <c r="ID188" s="122">
        <v>0</v>
      </c>
      <c r="IE188" s="122">
        <v>0</v>
      </c>
      <c r="IF188" s="118">
        <v>0</v>
      </c>
      <c r="IG188" s="117">
        <f>IF188/$IF$1</f>
        <v>0</v>
      </c>
      <c r="IH188" s="123">
        <f>IY188*HZ188</f>
        <v>0</v>
      </c>
      <c r="II188" s="120">
        <v>0</v>
      </c>
      <c r="IJ188" s="127">
        <v>0</v>
      </c>
      <c r="IK188" s="120">
        <v>0</v>
      </c>
      <c r="IL188" s="127">
        <v>0</v>
      </c>
      <c r="IM188" s="122">
        <f t="shared" si="1439"/>
        <v>0</v>
      </c>
      <c r="IN188" s="118">
        <f t="shared" si="1439"/>
        <v>0</v>
      </c>
      <c r="IO188" s="118">
        <f>IN188/1.18</f>
        <v>0</v>
      </c>
      <c r="IP188" s="117">
        <f>IN188/$IN$1</f>
        <v>0</v>
      </c>
      <c r="IQ188" s="122" t="s">
        <v>646</v>
      </c>
      <c r="IR188" s="122">
        <v>0</v>
      </c>
      <c r="IS188" s="118">
        <v>0</v>
      </c>
      <c r="IT188" s="117">
        <f>IS188/$IS$1</f>
        <v>0</v>
      </c>
      <c r="IU188" s="123">
        <f>IY188*IM188</f>
        <v>0</v>
      </c>
      <c r="IV188" s="146" t="str">
        <f>E188</f>
        <v>AI-04 Black</v>
      </c>
      <c r="IW188" s="146" t="str">
        <f t="shared" si="1440"/>
        <v>B0BPMBMN3S</v>
      </c>
      <c r="IX188" s="146" t="str">
        <f t="shared" si="1440"/>
        <v>FBA77010</v>
      </c>
      <c r="IY188" s="121">
        <v>2165.9611208159704</v>
      </c>
      <c r="IZ188" s="120">
        <v>0</v>
      </c>
      <c r="JA188" s="128">
        <f>IZ188*IY188</f>
        <v>0</v>
      </c>
      <c r="JB188" s="120">
        <v>0</v>
      </c>
      <c r="JC188" s="128">
        <f>JB188*IY188</f>
        <v>0</v>
      </c>
      <c r="JD188" s="120">
        <v>0</v>
      </c>
      <c r="JE188" s="128">
        <f>JD188*IY188</f>
        <v>0</v>
      </c>
      <c r="JF188" s="120">
        <v>0</v>
      </c>
      <c r="JG188" s="128">
        <f>JF188*IY188</f>
        <v>0</v>
      </c>
      <c r="JH188" s="129">
        <v>0</v>
      </c>
      <c r="JI188" s="130">
        <f>JH188*IY188</f>
        <v>0</v>
      </c>
      <c r="JJ188" s="129">
        <v>0</v>
      </c>
      <c r="JK188" s="130">
        <f>JJ188*IY188</f>
        <v>0</v>
      </c>
      <c r="JL188" s="129">
        <v>0</v>
      </c>
      <c r="JM188" s="130">
        <f>JL188*IY188</f>
        <v>0</v>
      </c>
      <c r="JN188" s="131">
        <f>IZ188+JB188+JH188+JD188+JF188+JJ188+JL188</f>
        <v>0</v>
      </c>
      <c r="JO188" s="132">
        <f>JN188*IY188</f>
        <v>0</v>
      </c>
      <c r="JP188" s="125" t="str">
        <f>E188</f>
        <v>AI-04 Black</v>
      </c>
      <c r="JQ188" s="125" t="str">
        <f>C188</f>
        <v>EOL</v>
      </c>
      <c r="JR188" s="121">
        <v>2165.9611208159704</v>
      </c>
      <c r="JS188" s="120">
        <v>0</v>
      </c>
      <c r="JT188" s="127">
        <v>0</v>
      </c>
      <c r="JU188" s="120">
        <v>0</v>
      </c>
      <c r="JV188" s="127">
        <v>0</v>
      </c>
      <c r="JW188" s="122">
        <f t="shared" si="1441"/>
        <v>0</v>
      </c>
      <c r="JX188" s="118">
        <f t="shared" si="1441"/>
        <v>0</v>
      </c>
      <c r="JY188" s="118">
        <f>JX188/1.18</f>
        <v>0</v>
      </c>
      <c r="JZ188" s="117">
        <f>JX188/$JX$1</f>
        <v>0</v>
      </c>
      <c r="KA188" s="122" t="s">
        <v>646</v>
      </c>
      <c r="KB188" s="122">
        <v>0</v>
      </c>
      <c r="KC188" s="118">
        <v>0</v>
      </c>
      <c r="KD188" s="117">
        <f>KC188/$IS$1</f>
        <v>0</v>
      </c>
      <c r="KE188" s="123">
        <f>KI188*JW188</f>
        <v>0</v>
      </c>
      <c r="KF188" s="146" t="str">
        <f>E188</f>
        <v>AI-04 Black</v>
      </c>
      <c r="KG188" s="146">
        <f>AK188</f>
        <v>76</v>
      </c>
      <c r="KH188" s="146" t="str">
        <f>B188</f>
        <v>FBA77010</v>
      </c>
      <c r="KI188" s="121">
        <v>2165.9611208159704</v>
      </c>
      <c r="KJ188" s="120">
        <v>0</v>
      </c>
      <c r="KK188" s="128">
        <f>KJ188*KI188</f>
        <v>0</v>
      </c>
      <c r="KL188" s="120">
        <v>0</v>
      </c>
      <c r="KM188" s="128">
        <f>KL188*KI188</f>
        <v>0</v>
      </c>
      <c r="KN188" s="120">
        <v>0</v>
      </c>
      <c r="KO188" s="128">
        <f>KN188*KI188</f>
        <v>0</v>
      </c>
      <c r="KP188" s="120">
        <v>0</v>
      </c>
      <c r="KQ188" s="128">
        <f>KP188*KI188</f>
        <v>0</v>
      </c>
      <c r="KR188" s="129">
        <v>0</v>
      </c>
      <c r="KS188" s="130">
        <f>KR188*KI188</f>
        <v>0</v>
      </c>
      <c r="KT188" s="129">
        <v>0</v>
      </c>
      <c r="KU188" s="130">
        <f>KT188*KI188</f>
        <v>0</v>
      </c>
      <c r="KV188" s="129">
        <v>0</v>
      </c>
      <c r="KW188" s="130">
        <f>KV188*KI188</f>
        <v>0</v>
      </c>
      <c r="KX188" s="131">
        <f>KJ188+KL188+KR188+KN188+KP188+KT188+KV188</f>
        <v>0</v>
      </c>
      <c r="KY188" s="132">
        <f>KX188*KI188</f>
        <v>0</v>
      </c>
      <c r="KZ188" s="125" t="str">
        <f>E188</f>
        <v>AI-04 Black</v>
      </c>
      <c r="LA188" s="125">
        <f>AM188</f>
        <v>6.6213921901528014E-2</v>
      </c>
      <c r="LB188" s="121">
        <v>2165.9611208159704</v>
      </c>
      <c r="LC188" s="100">
        <v>0</v>
      </c>
      <c r="LD188" s="88">
        <v>0</v>
      </c>
      <c r="LE188" s="3">
        <v>0</v>
      </c>
      <c r="LF188" s="88">
        <v>0</v>
      </c>
      <c r="LG188" s="23">
        <f t="shared" si="1442"/>
        <v>0</v>
      </c>
      <c r="LH188" s="68">
        <f t="shared" si="1442"/>
        <v>0</v>
      </c>
      <c r="LI188" s="68">
        <f>LH188/1.18</f>
        <v>0</v>
      </c>
      <c r="LJ188" s="62">
        <f>LH188/$LH$1</f>
        <v>0</v>
      </c>
      <c r="LK188" s="23" t="s">
        <v>646</v>
      </c>
      <c r="LL188" s="23">
        <v>0</v>
      </c>
      <c r="LM188" s="68">
        <v>0</v>
      </c>
      <c r="LN188" s="62">
        <f>LM188/$IS$1</f>
        <v>0</v>
      </c>
      <c r="LO188" s="34">
        <f>LS188*LG188</f>
        <v>0</v>
      </c>
      <c r="LP188" s="143" t="str">
        <f>E188</f>
        <v>AI-04 Black</v>
      </c>
      <c r="LQ188" s="146">
        <f>BU188</f>
        <v>706459.15999999992</v>
      </c>
      <c r="LR188" s="143" t="str">
        <f>B188</f>
        <v>FBA77010</v>
      </c>
      <c r="LS188" s="17">
        <v>2165.9611208159704</v>
      </c>
      <c r="LT188" s="3">
        <v>0</v>
      </c>
      <c r="LU188" s="32">
        <f>LT188*LS188</f>
        <v>0</v>
      </c>
      <c r="LV188" s="3">
        <v>0</v>
      </c>
      <c r="LW188" s="32">
        <f>LV188*LS188</f>
        <v>0</v>
      </c>
      <c r="LX188" s="3">
        <v>0</v>
      </c>
      <c r="LY188" s="32">
        <f>LX188*LS188</f>
        <v>0</v>
      </c>
      <c r="LZ188" s="3">
        <v>0</v>
      </c>
      <c r="MA188" s="32">
        <f>LZ188*LS188</f>
        <v>0</v>
      </c>
      <c r="MB188" s="58">
        <v>0</v>
      </c>
      <c r="MC188" s="59">
        <f>MB188*LS188</f>
        <v>0</v>
      </c>
      <c r="MD188" s="58">
        <v>0</v>
      </c>
      <c r="ME188" s="59">
        <f>MD188*LS188</f>
        <v>0</v>
      </c>
      <c r="MF188" s="58">
        <v>0</v>
      </c>
      <c r="MG188" s="59">
        <f>MF188*LS188</f>
        <v>0</v>
      </c>
      <c r="MH188" s="42">
        <f>LT188+LV188+MB188+LX188+LZ188+MD188+MF188</f>
        <v>0</v>
      </c>
      <c r="MI188" s="10">
        <f>MH188*LS188</f>
        <v>0</v>
      </c>
      <c r="MJ188" s="36" t="str">
        <f>E188</f>
        <v>AI-04 Black</v>
      </c>
      <c r="MK188" s="98" t="s">
        <v>294</v>
      </c>
      <c r="ML188" s="17">
        <v>2165.9611208159704</v>
      </c>
      <c r="MM188" s="100">
        <v>0</v>
      </c>
      <c r="MN188" s="88">
        <v>0</v>
      </c>
      <c r="MO188" s="3">
        <v>0</v>
      </c>
      <c r="MP188" s="88">
        <v>0</v>
      </c>
      <c r="MQ188" s="23">
        <f t="shared" si="1443"/>
        <v>0</v>
      </c>
      <c r="MR188" s="68">
        <f t="shared" si="1444"/>
        <v>0</v>
      </c>
      <c r="MS188" s="68">
        <f t="shared" si="1445"/>
        <v>0</v>
      </c>
      <c r="MT188" s="62">
        <f t="shared" si="1446"/>
        <v>0</v>
      </c>
      <c r="MU188" s="23" t="s">
        <v>646</v>
      </c>
      <c r="MV188" s="23">
        <v>0</v>
      </c>
      <c r="MW188" s="68">
        <v>0</v>
      </c>
      <c r="MX188" s="62">
        <f t="shared" si="1447"/>
        <v>0</v>
      </c>
      <c r="MY188" s="34">
        <f t="shared" si="1448"/>
        <v>0</v>
      </c>
      <c r="MZ188" s="143" t="str">
        <f t="shared" si="1449"/>
        <v>AI-04 Black</v>
      </c>
      <c r="NA188" s="143" t="str">
        <f t="shared" si="1450"/>
        <v>B0BPMBMN3S</v>
      </c>
      <c r="NB188" s="143" t="str">
        <f t="shared" si="1451"/>
        <v>FBA77010</v>
      </c>
      <c r="NC188" s="17">
        <f t="shared" si="1452"/>
        <v>2165.9611208159704</v>
      </c>
      <c r="ND188" s="3">
        <v>0</v>
      </c>
      <c r="NE188" s="32">
        <f t="shared" si="1453"/>
        <v>0</v>
      </c>
      <c r="NF188" s="3">
        <v>0</v>
      </c>
      <c r="NG188" s="32">
        <f t="shared" si="1454"/>
        <v>0</v>
      </c>
      <c r="NH188" s="3">
        <v>0</v>
      </c>
      <c r="NI188" s="32">
        <f t="shared" si="1455"/>
        <v>0</v>
      </c>
      <c r="NJ188" s="3">
        <v>0</v>
      </c>
      <c r="NK188" s="32">
        <f t="shared" si="1456"/>
        <v>0</v>
      </c>
      <c r="NL188" s="58">
        <v>0</v>
      </c>
      <c r="NM188" s="59">
        <f t="shared" si="1457"/>
        <v>0</v>
      </c>
      <c r="NN188" s="58">
        <v>0</v>
      </c>
      <c r="NO188" s="59">
        <f t="shared" si="1458"/>
        <v>0</v>
      </c>
      <c r="NP188" s="58">
        <v>0</v>
      </c>
      <c r="NQ188" s="59">
        <f t="shared" si="1459"/>
        <v>0</v>
      </c>
      <c r="NR188" s="42">
        <f t="shared" si="1460"/>
        <v>0</v>
      </c>
      <c r="NS188" s="92">
        <f t="shared" si="1461"/>
        <v>0</v>
      </c>
      <c r="NT188" s="141">
        <v>1</v>
      </c>
      <c r="NU188" s="36" t="str">
        <f t="shared" si="1462"/>
        <v>AI-04 Black</v>
      </c>
      <c r="NV188" s="98" t="s">
        <v>294</v>
      </c>
      <c r="NW188" s="17">
        <v>2165.9611208159704</v>
      </c>
      <c r="NX188" s="100">
        <v>0</v>
      </c>
      <c r="NY188" s="88">
        <v>0</v>
      </c>
      <c r="NZ188" s="3">
        <v>0</v>
      </c>
      <c r="OA188" s="88">
        <v>0</v>
      </c>
      <c r="OB188" s="23">
        <f t="shared" si="1463"/>
        <v>0</v>
      </c>
      <c r="OC188" s="68">
        <f t="shared" si="1464"/>
        <v>0</v>
      </c>
      <c r="OD188" s="68">
        <f t="shared" si="1465"/>
        <v>0</v>
      </c>
      <c r="OE188" s="62">
        <f t="shared" si="1466"/>
        <v>0</v>
      </c>
      <c r="OF188" s="23" t="s">
        <v>646</v>
      </c>
      <c r="OG188" s="23">
        <v>0</v>
      </c>
      <c r="OH188" s="68">
        <v>0</v>
      </c>
      <c r="OI188" s="62">
        <f t="shared" si="1467"/>
        <v>0</v>
      </c>
      <c r="OJ188" s="34">
        <f t="shared" si="1468"/>
        <v>0</v>
      </c>
      <c r="OK188" s="143" t="str">
        <f t="shared" si="1469"/>
        <v>AI-04 Black</v>
      </c>
      <c r="OL188" s="143" t="str">
        <f t="shared" si="1470"/>
        <v>B0BPMBMN3S</v>
      </c>
      <c r="OM188" s="143" t="str">
        <f t="shared" si="1471"/>
        <v>FBA77010</v>
      </c>
      <c r="ON188" s="17">
        <f t="shared" si="1472"/>
        <v>2165.9611208159704</v>
      </c>
      <c r="OO188" s="3">
        <v>0</v>
      </c>
      <c r="OP188" s="32">
        <f t="shared" si="1473"/>
        <v>0</v>
      </c>
      <c r="OQ188" s="3">
        <v>0</v>
      </c>
      <c r="OR188" s="32">
        <f t="shared" si="1474"/>
        <v>0</v>
      </c>
      <c r="OS188" s="3">
        <v>0</v>
      </c>
      <c r="OT188" s="32">
        <f t="shared" si="1475"/>
        <v>0</v>
      </c>
      <c r="OU188" s="3">
        <v>0</v>
      </c>
      <c r="OV188" s="32">
        <f t="shared" si="1476"/>
        <v>0</v>
      </c>
      <c r="OW188" s="58">
        <v>0</v>
      </c>
      <c r="OX188" s="59">
        <f t="shared" si="1477"/>
        <v>0</v>
      </c>
      <c r="OY188" s="58">
        <v>0</v>
      </c>
      <c r="OZ188" s="59">
        <f t="shared" si="1478"/>
        <v>0</v>
      </c>
      <c r="PA188" s="58">
        <v>0</v>
      </c>
      <c r="PB188" s="59">
        <f t="shared" si="1479"/>
        <v>0</v>
      </c>
      <c r="PC188" s="42">
        <f t="shared" si="1480"/>
        <v>0</v>
      </c>
      <c r="PD188" s="92">
        <f t="shared" si="1481"/>
        <v>0</v>
      </c>
      <c r="PE188" s="141">
        <v>1</v>
      </c>
      <c r="PF188" s="36" t="str">
        <f t="shared" si="1482"/>
        <v>AI-04 Black</v>
      </c>
      <c r="PG188" s="98" t="s">
        <v>294</v>
      </c>
      <c r="PH188" s="17">
        <v>2165.9611208159704</v>
      </c>
      <c r="PI188" s="100">
        <v>0</v>
      </c>
      <c r="PJ188" s="88">
        <v>0</v>
      </c>
      <c r="PK188" s="3">
        <v>0</v>
      </c>
      <c r="PL188" s="88">
        <v>0</v>
      </c>
      <c r="PM188" s="23">
        <f t="shared" si="1483"/>
        <v>0</v>
      </c>
      <c r="PN188" s="68">
        <f t="shared" si="1484"/>
        <v>0</v>
      </c>
      <c r="PO188" s="68">
        <f t="shared" si="1485"/>
        <v>0</v>
      </c>
      <c r="PP188" s="62">
        <f t="shared" si="1486"/>
        <v>0</v>
      </c>
      <c r="PQ188" s="23" t="s">
        <v>646</v>
      </c>
      <c r="PR188" s="23">
        <v>0</v>
      </c>
      <c r="PS188" s="68">
        <v>0</v>
      </c>
      <c r="PT188" s="62">
        <f t="shared" si="1487"/>
        <v>0</v>
      </c>
      <c r="PU188" s="34">
        <f t="shared" si="1488"/>
        <v>0</v>
      </c>
      <c r="PV188" s="143" t="str">
        <f t="shared" si="1489"/>
        <v>AI-04 Black</v>
      </c>
      <c r="PW188" s="143" t="str">
        <f t="shared" si="1490"/>
        <v>B0BPMBMN3S</v>
      </c>
      <c r="PX188" s="143" t="str">
        <f t="shared" si="1491"/>
        <v>FBA77010</v>
      </c>
      <c r="PY188" s="17">
        <f t="shared" si="1492"/>
        <v>2165.9611208159704</v>
      </c>
      <c r="PZ188" s="3">
        <v>0</v>
      </c>
      <c r="QA188" s="32">
        <f t="shared" si="1493"/>
        <v>0</v>
      </c>
      <c r="QB188" s="3"/>
      <c r="QC188" s="32">
        <f t="shared" si="1494"/>
        <v>0</v>
      </c>
      <c r="QD188" s="3">
        <v>0</v>
      </c>
      <c r="QE188" s="32">
        <f t="shared" si="1495"/>
        <v>0</v>
      </c>
      <c r="QF188" s="3">
        <v>0</v>
      </c>
      <c r="QG188" s="32">
        <f t="shared" si="1496"/>
        <v>0</v>
      </c>
      <c r="QH188" s="58">
        <v>0</v>
      </c>
      <c r="QI188" s="59">
        <f t="shared" si="1497"/>
        <v>0</v>
      </c>
      <c r="QJ188" s="58">
        <v>0</v>
      </c>
      <c r="QK188" s="59">
        <f t="shared" si="1498"/>
        <v>0</v>
      </c>
      <c r="QL188" s="58">
        <v>0</v>
      </c>
      <c r="QM188" s="59">
        <f t="shared" si="1499"/>
        <v>0</v>
      </c>
      <c r="QN188" s="42">
        <f t="shared" si="1500"/>
        <v>0</v>
      </c>
      <c r="QO188" s="92">
        <f t="shared" si="1501"/>
        <v>0</v>
      </c>
      <c r="QP188" s="141">
        <v>1</v>
      </c>
      <c r="QQ188" s="36" t="str">
        <f t="shared" si="1502"/>
        <v>AI-04 Black</v>
      </c>
      <c r="QR188" s="98" t="s">
        <v>294</v>
      </c>
      <c r="QS188" s="17">
        <v>2165.9611208159704</v>
      </c>
      <c r="QT188" s="100">
        <v>0</v>
      </c>
      <c r="QU188" s="88">
        <v>0</v>
      </c>
      <c r="QV188" s="3">
        <v>0</v>
      </c>
      <c r="QW188" s="88">
        <v>0</v>
      </c>
      <c r="QX188" s="23">
        <f t="shared" si="1365"/>
        <v>0</v>
      </c>
      <c r="QY188" s="68">
        <f t="shared" si="1366"/>
        <v>0</v>
      </c>
      <c r="QZ188" s="68">
        <f t="shared" si="1367"/>
        <v>0</v>
      </c>
      <c r="RA188" s="62">
        <f t="shared" si="1368"/>
        <v>0</v>
      </c>
      <c r="RB188" s="23" t="s">
        <v>646</v>
      </c>
      <c r="RC188" s="23">
        <v>0</v>
      </c>
      <c r="RD188" s="68">
        <v>0</v>
      </c>
      <c r="RE188" s="62">
        <f t="shared" si="1369"/>
        <v>0</v>
      </c>
      <c r="RF188" s="34">
        <f t="shared" si="1370"/>
        <v>0</v>
      </c>
      <c r="RG188" s="143" t="str">
        <f t="shared" si="1371"/>
        <v>AI-04 Black</v>
      </c>
      <c r="RH188" s="143" t="str">
        <f t="shared" si="1372"/>
        <v>B0BPMBMN3S</v>
      </c>
      <c r="RI188" s="143" t="str">
        <f t="shared" si="1373"/>
        <v>FBA77010</v>
      </c>
      <c r="RJ188" s="17">
        <f t="shared" si="1374"/>
        <v>2165.9611208159704</v>
      </c>
      <c r="RK188" s="3">
        <v>0</v>
      </c>
      <c r="RL188" s="32">
        <f t="shared" si="1375"/>
        <v>0</v>
      </c>
      <c r="RM188" s="3">
        <v>0</v>
      </c>
      <c r="RN188" s="32">
        <f t="shared" si="1376"/>
        <v>0</v>
      </c>
      <c r="RO188" s="3">
        <v>0</v>
      </c>
      <c r="RP188" s="32">
        <f t="shared" si="1377"/>
        <v>0</v>
      </c>
      <c r="RQ188" s="3">
        <v>0</v>
      </c>
      <c r="RR188" s="32">
        <f t="shared" si="1378"/>
        <v>0</v>
      </c>
      <c r="RS188" s="58">
        <v>0</v>
      </c>
      <c r="RT188" s="59">
        <f t="shared" si="1379"/>
        <v>0</v>
      </c>
      <c r="RU188" s="58">
        <v>0</v>
      </c>
      <c r="RV188" s="59">
        <f t="shared" si="1380"/>
        <v>0</v>
      </c>
      <c r="RW188" s="58">
        <v>0</v>
      </c>
      <c r="RX188" s="59">
        <f t="shared" si="1381"/>
        <v>0</v>
      </c>
      <c r="RY188" s="42">
        <f t="shared" si="1382"/>
        <v>0</v>
      </c>
      <c r="RZ188" s="92">
        <f t="shared" si="1383"/>
        <v>0</v>
      </c>
      <c r="SA188" s="141">
        <v>1</v>
      </c>
      <c r="SB188" s="36" t="str">
        <f t="shared" si="1384"/>
        <v>AI-04 Black</v>
      </c>
      <c r="SC188" s="98" t="s">
        <v>294</v>
      </c>
      <c r="SD188" s="17">
        <f t="shared" si="1385"/>
        <v>2165.9611208159704</v>
      </c>
      <c r="SE188" s="100">
        <v>0</v>
      </c>
      <c r="SF188" s="88">
        <v>0</v>
      </c>
      <c r="SG188" s="3">
        <v>0</v>
      </c>
      <c r="SH188" s="88">
        <v>0</v>
      </c>
      <c r="SI188" s="23">
        <f t="shared" si="1386"/>
        <v>0</v>
      </c>
      <c r="SJ188" s="68">
        <f t="shared" si="1387"/>
        <v>0</v>
      </c>
      <c r="SK188" s="68">
        <f t="shared" si="1388"/>
        <v>0</v>
      </c>
      <c r="SL188" s="62">
        <f t="shared" si="1389"/>
        <v>0</v>
      </c>
      <c r="SM188" s="23">
        <v>0</v>
      </c>
      <c r="SN188" s="23">
        <v>0</v>
      </c>
      <c r="SO188" s="68">
        <v>0</v>
      </c>
      <c r="SP188" s="62">
        <f t="shared" si="1390"/>
        <v>0</v>
      </c>
      <c r="SQ188" s="34">
        <f t="shared" si="1391"/>
        <v>0</v>
      </c>
      <c r="SR188" s="143" t="str">
        <f t="shared" si="1392"/>
        <v>AI-04 Black</v>
      </c>
      <c r="SS188" s="143" t="str">
        <f t="shared" si="1393"/>
        <v>B0BPMBMN3S</v>
      </c>
      <c r="ST188" s="143" t="str">
        <f t="shared" si="1394"/>
        <v>FBA77010</v>
      </c>
      <c r="SU188" s="17">
        <f t="shared" si="1395"/>
        <v>2165.9611208159704</v>
      </c>
      <c r="SV188" s="3">
        <v>0</v>
      </c>
      <c r="SW188" s="32">
        <f t="shared" si="1396"/>
        <v>0</v>
      </c>
      <c r="SX188" s="3">
        <v>0</v>
      </c>
      <c r="SY188" s="32">
        <f t="shared" si="1397"/>
        <v>0</v>
      </c>
      <c r="SZ188" s="3">
        <v>0</v>
      </c>
      <c r="TA188" s="32">
        <f t="shared" si="1398"/>
        <v>0</v>
      </c>
      <c r="TB188" s="3">
        <v>0</v>
      </c>
      <c r="TC188" s="32">
        <f t="shared" si="1399"/>
        <v>0</v>
      </c>
      <c r="TD188" s="58">
        <v>0</v>
      </c>
      <c r="TE188" s="59">
        <f t="shared" si="1400"/>
        <v>0</v>
      </c>
      <c r="TF188" s="58">
        <v>0</v>
      </c>
      <c r="TG188" s="59">
        <f t="shared" si="1401"/>
        <v>0</v>
      </c>
      <c r="TH188" s="58">
        <v>0</v>
      </c>
      <c r="TI188" s="59">
        <f t="shared" si="1402"/>
        <v>0</v>
      </c>
      <c r="TJ188" s="42">
        <f t="shared" si="1403"/>
        <v>0</v>
      </c>
      <c r="TK188" s="92">
        <f t="shared" si="1404"/>
        <v>0</v>
      </c>
      <c r="TL188" s="141">
        <v>1</v>
      </c>
      <c r="TM188" s="36" t="str">
        <f t="shared" si="1405"/>
        <v>AI-04 Black</v>
      </c>
      <c r="TN188" s="98" t="s">
        <v>294</v>
      </c>
      <c r="TO188" s="17">
        <f t="shared" si="1406"/>
        <v>2165.9611208159704</v>
      </c>
      <c r="TP188" s="100">
        <v>0</v>
      </c>
      <c r="TQ188" s="88">
        <v>0</v>
      </c>
      <c r="TR188" s="3">
        <v>0</v>
      </c>
      <c r="TS188" s="88">
        <v>0</v>
      </c>
      <c r="TT188" s="23">
        <f t="shared" si="1407"/>
        <v>0</v>
      </c>
      <c r="TU188" s="68">
        <f t="shared" si="1408"/>
        <v>0</v>
      </c>
      <c r="TV188" s="68">
        <f t="shared" si="1409"/>
        <v>0</v>
      </c>
      <c r="TW188" s="62">
        <f t="shared" si="1410"/>
        <v>0</v>
      </c>
      <c r="TX188" s="23">
        <v>0</v>
      </c>
      <c r="TY188" s="23">
        <v>0</v>
      </c>
      <c r="TZ188" s="68">
        <v>0</v>
      </c>
      <c r="UA188" s="62">
        <f t="shared" si="1411"/>
        <v>0</v>
      </c>
      <c r="UB188" s="34">
        <f t="shared" si="1412"/>
        <v>0</v>
      </c>
      <c r="UC188" s="143" t="str">
        <f t="shared" si="1413"/>
        <v>AI-04 Black</v>
      </c>
      <c r="UD188" s="143" t="str">
        <f t="shared" si="1414"/>
        <v>B0BPMBMN3S</v>
      </c>
      <c r="UE188" s="143" t="str">
        <f t="shared" si="1415"/>
        <v>FBA77010</v>
      </c>
      <c r="UF188" s="17">
        <f t="shared" si="1416"/>
        <v>2165.9611208159704</v>
      </c>
      <c r="UG188" s="3">
        <v>0</v>
      </c>
      <c r="UH188" s="32">
        <f t="shared" si="1417"/>
        <v>0</v>
      </c>
      <c r="UI188" s="3">
        <v>0</v>
      </c>
      <c r="UJ188" s="32">
        <f t="shared" si="1418"/>
        <v>0</v>
      </c>
      <c r="UK188" s="3">
        <v>0</v>
      </c>
      <c r="UL188" s="32">
        <f t="shared" si="1419"/>
        <v>0</v>
      </c>
      <c r="UM188" s="3">
        <v>0</v>
      </c>
      <c r="UN188" s="32">
        <f t="shared" si="1420"/>
        <v>0</v>
      </c>
      <c r="UO188" s="58">
        <v>0</v>
      </c>
      <c r="UP188" s="59">
        <f t="shared" si="1421"/>
        <v>0</v>
      </c>
      <c r="UQ188" s="58">
        <v>0</v>
      </c>
      <c r="UR188" s="59">
        <f t="shared" si="1422"/>
        <v>0</v>
      </c>
      <c r="US188" s="58">
        <v>0</v>
      </c>
      <c r="UT188" s="59">
        <f t="shared" si="1423"/>
        <v>0</v>
      </c>
      <c r="UU188" s="42">
        <f t="shared" si="1424"/>
        <v>0</v>
      </c>
      <c r="UV188" s="92">
        <f t="shared" si="1425"/>
        <v>0</v>
      </c>
      <c r="UW188" s="141">
        <v>1</v>
      </c>
      <c r="UX188" s="36" t="str">
        <f t="shared" si="1426"/>
        <v>AI-04 Black</v>
      </c>
      <c r="UY188" s="98" t="s">
        <v>294</v>
      </c>
      <c r="UZ188" s="17">
        <f t="shared" si="1427"/>
        <v>2165.9611208159704</v>
      </c>
      <c r="VA188" s="100">
        <v>0</v>
      </c>
      <c r="VB188" s="88">
        <v>0</v>
      </c>
      <c r="VC188" s="3">
        <v>0</v>
      </c>
      <c r="VD188" s="88">
        <v>0</v>
      </c>
      <c r="VE188" s="23">
        <f t="shared" si="1048"/>
        <v>0</v>
      </c>
      <c r="VF188" s="68">
        <f t="shared" si="1049"/>
        <v>0</v>
      </c>
      <c r="VG188" s="68">
        <f t="shared" si="1050"/>
        <v>0</v>
      </c>
      <c r="VH188" s="62">
        <f t="shared" si="1051"/>
        <v>0</v>
      </c>
      <c r="VI188" s="23">
        <v>0</v>
      </c>
      <c r="VJ188" s="23">
        <v>0</v>
      </c>
      <c r="VK188" s="68">
        <v>0</v>
      </c>
      <c r="VL188" s="62">
        <f t="shared" si="1428"/>
        <v>0</v>
      </c>
      <c r="VM188" s="34">
        <f t="shared" si="1052"/>
        <v>0</v>
      </c>
      <c r="VN188" s="143" t="str">
        <f t="shared" si="1044"/>
        <v>AI-04 Black</v>
      </c>
      <c r="VO188" s="143" t="str">
        <f t="shared" si="1045"/>
        <v>B0BPMBMN3S</v>
      </c>
      <c r="VP188" s="143" t="str">
        <f t="shared" si="1046"/>
        <v>FBA77010</v>
      </c>
      <c r="VQ188" s="17">
        <f t="shared" si="1053"/>
        <v>2165.9611208159704</v>
      </c>
      <c r="VR188" s="3">
        <v>0</v>
      </c>
      <c r="VS188" s="32">
        <f t="shared" si="1054"/>
        <v>0</v>
      </c>
      <c r="VT188" s="3">
        <v>0</v>
      </c>
      <c r="VU188" s="32">
        <f t="shared" si="1055"/>
        <v>0</v>
      </c>
      <c r="VV188" s="3">
        <v>0</v>
      </c>
      <c r="VW188" s="32">
        <f t="shared" si="1056"/>
        <v>0</v>
      </c>
      <c r="VX188" s="3">
        <v>0</v>
      </c>
      <c r="VY188" s="32">
        <f t="shared" si="1057"/>
        <v>0</v>
      </c>
      <c r="VZ188" s="58">
        <v>0</v>
      </c>
      <c r="WA188" s="59">
        <f t="shared" si="1058"/>
        <v>0</v>
      </c>
      <c r="WB188" s="58">
        <v>0</v>
      </c>
      <c r="WC188" s="59">
        <f t="shared" si="1059"/>
        <v>0</v>
      </c>
      <c r="WD188" s="58">
        <v>0</v>
      </c>
      <c r="WE188" s="59">
        <f t="shared" si="1060"/>
        <v>0</v>
      </c>
      <c r="WF188" s="42">
        <f t="shared" si="1061"/>
        <v>0</v>
      </c>
      <c r="WG188" s="92">
        <f t="shared" si="1062"/>
        <v>0</v>
      </c>
      <c r="WH188" s="141">
        <v>1</v>
      </c>
      <c r="WI188" s="36" t="str">
        <f t="shared" si="1047"/>
        <v>AI-04 Black</v>
      </c>
      <c r="WJ188" s="98" t="s">
        <v>294</v>
      </c>
      <c r="WK188" s="17">
        <f t="shared" si="1063"/>
        <v>2165.9611208159704</v>
      </c>
    </row>
    <row r="189" spans="1:609">
      <c r="A189" s="158" t="s">
        <v>68</v>
      </c>
      <c r="B189" s="157" t="s">
        <v>67</v>
      </c>
      <c r="C189" s="152" t="s">
        <v>292</v>
      </c>
      <c r="D189" s="150" t="s">
        <v>669</v>
      </c>
      <c r="E189" s="155" t="s">
        <v>227</v>
      </c>
      <c r="F189" s="165" t="s">
        <v>292</v>
      </c>
      <c r="G189" s="153" t="s">
        <v>325</v>
      </c>
      <c r="H189" s="159" t="s">
        <v>477</v>
      </c>
      <c r="I189" s="159" t="s">
        <v>439</v>
      </c>
      <c r="J189" s="187">
        <v>8876.9877799999995</v>
      </c>
      <c r="K189" s="135" t="s">
        <v>193</v>
      </c>
      <c r="L189" s="136">
        <v>0</v>
      </c>
      <c r="M189" s="120">
        <v>0</v>
      </c>
      <c r="N189" s="137">
        <v>0</v>
      </c>
      <c r="O189" s="120">
        <v>0</v>
      </c>
      <c r="P189" s="122">
        <f>M189+N189+O189</f>
        <v>0</v>
      </c>
      <c r="Q189" s="136">
        <v>0</v>
      </c>
      <c r="R189" s="120">
        <v>0</v>
      </c>
      <c r="S189" s="138">
        <v>0</v>
      </c>
      <c r="T189" s="120">
        <v>0</v>
      </c>
      <c r="U189" s="122">
        <f>R189+S189+T189</f>
        <v>0</v>
      </c>
      <c r="V189" s="136">
        <v>0.99299999999999999</v>
      </c>
      <c r="W189" s="120">
        <v>0</v>
      </c>
      <c r="X189" s="120">
        <v>0</v>
      </c>
      <c r="Y189" s="120">
        <v>2</v>
      </c>
      <c r="Z189" s="122">
        <f>W189+X189+Y189</f>
        <v>2</v>
      </c>
      <c r="AA189" s="116">
        <f>Z189/$Z$1</f>
        <v>1.7196904557179708E-3</v>
      </c>
      <c r="AB189" s="136">
        <v>0.99870000000000003</v>
      </c>
      <c r="AC189" s="120">
        <v>0</v>
      </c>
      <c r="AD189" s="120">
        <v>0</v>
      </c>
      <c r="AE189" s="120">
        <v>1</v>
      </c>
      <c r="AF189" s="122">
        <f>AC189+AD189+AE189</f>
        <v>1</v>
      </c>
      <c r="AG189" s="116">
        <f>AF189/$AF$1</f>
        <v>7.4571215510812821E-4</v>
      </c>
      <c r="AH189" s="114">
        <v>0.98960000000000004</v>
      </c>
      <c r="AI189" s="120">
        <v>0</v>
      </c>
      <c r="AJ189" s="120">
        <v>0</v>
      </c>
      <c r="AK189" s="120">
        <v>2</v>
      </c>
      <c r="AL189" s="122">
        <f>AI189+AJ189+AK189</f>
        <v>2</v>
      </c>
      <c r="AM189" s="116">
        <f>AL189/$AL$1</f>
        <v>1.697792869269949E-3</v>
      </c>
      <c r="AN189" s="114">
        <v>0.99939999999999996</v>
      </c>
      <c r="AO189" s="120">
        <v>0</v>
      </c>
      <c r="AP189" s="120">
        <v>9</v>
      </c>
      <c r="AQ189" s="122">
        <f>AO189+AP189</f>
        <v>9</v>
      </c>
      <c r="AR189" s="123" t="e">
        <f>AQ189*#REF!</f>
        <v>#REF!</v>
      </c>
      <c r="AS189" s="116" t="e">
        <f>AR189/$AR$1</f>
        <v>#REF!</v>
      </c>
      <c r="AT189" s="114">
        <v>0.99350000000000005</v>
      </c>
      <c r="AU189" s="120">
        <v>0</v>
      </c>
      <c r="AV189" s="120">
        <v>6</v>
      </c>
      <c r="AW189" s="122">
        <f>AU189+AV189</f>
        <v>6</v>
      </c>
      <c r="AX189" s="123" t="e">
        <f>AW189*#REF!</f>
        <v>#REF!</v>
      </c>
      <c r="AY189" s="116" t="e">
        <f>AX189/$AX$1</f>
        <v>#REF!</v>
      </c>
      <c r="AZ189" s="114">
        <v>0.99199999999999999</v>
      </c>
      <c r="BA189" s="120">
        <v>0</v>
      </c>
      <c r="BB189" s="120">
        <v>5</v>
      </c>
      <c r="BC189" s="122">
        <f>BA189+BB189</f>
        <v>5</v>
      </c>
      <c r="BD189" s="123" t="e">
        <f>BC189*#REF!</f>
        <v>#REF!</v>
      </c>
      <c r="BE189" s="116" t="e">
        <f>BD189/$BD$1</f>
        <v>#REF!</v>
      </c>
      <c r="BF189" s="114">
        <v>0.99370000000000003</v>
      </c>
      <c r="BG189" s="120">
        <v>0</v>
      </c>
      <c r="BH189" s="120">
        <v>6</v>
      </c>
      <c r="BI189" s="122">
        <f>BG189+BH189</f>
        <v>6</v>
      </c>
      <c r="BJ189" s="123" t="e">
        <f>BI189*#REF!</f>
        <v>#REF!</v>
      </c>
      <c r="BK189" s="115" t="e">
        <f>BJ189/$BJ$1</f>
        <v>#REF!</v>
      </c>
      <c r="BL189" s="114">
        <v>1</v>
      </c>
      <c r="BM189" s="120">
        <v>0</v>
      </c>
      <c r="BN189" s="120">
        <v>3</v>
      </c>
      <c r="BO189" s="122">
        <f>BM189+BN189</f>
        <v>3</v>
      </c>
      <c r="BP189" s="123" t="e">
        <f>BO189*#REF!</f>
        <v>#REF!</v>
      </c>
      <c r="BQ189" s="115" t="e">
        <f>BP189/$BP$1</f>
        <v>#REF!</v>
      </c>
      <c r="BR189" s="114">
        <v>0.97309999999999997</v>
      </c>
      <c r="BS189" s="120">
        <v>0</v>
      </c>
      <c r="BT189" s="120">
        <v>2</v>
      </c>
      <c r="BU189" s="120">
        <v>29980</v>
      </c>
      <c r="BV189" s="120">
        <v>0</v>
      </c>
      <c r="BW189" s="120">
        <v>0</v>
      </c>
      <c r="BX189" s="120">
        <v>0</v>
      </c>
      <c r="BY189" s="120">
        <v>0</v>
      </c>
      <c r="BZ189" s="122">
        <f>BS189+BT189+BX189+BV189</f>
        <v>2</v>
      </c>
      <c r="CA189" s="122">
        <f>BY189+BU189+BW189</f>
        <v>29980</v>
      </c>
      <c r="CB189" s="115">
        <f>CA189/$CA$1</f>
        <v>3.6640198152538147E-3</v>
      </c>
      <c r="CC189" s="123" t="e">
        <f>BZ189*#REF!</f>
        <v>#REF!</v>
      </c>
      <c r="CD189" s="120">
        <v>0</v>
      </c>
      <c r="CE189" s="120">
        <v>0</v>
      </c>
      <c r="CF189" s="120">
        <v>0</v>
      </c>
      <c r="CG189" s="120">
        <v>0</v>
      </c>
      <c r="CH189" s="120">
        <v>3</v>
      </c>
      <c r="CI189" s="120">
        <v>31068</v>
      </c>
      <c r="CJ189" s="122">
        <f>CD189+CH189+CF189</f>
        <v>3</v>
      </c>
      <c r="CK189" s="122">
        <f>CI189+CE189+CG189</f>
        <v>31068</v>
      </c>
      <c r="CL189" s="116">
        <f>CK189/$CK$1</f>
        <v>4.1935796425254385E-3</v>
      </c>
      <c r="CM189" s="123" t="e">
        <f>CJ189*#REF!</f>
        <v>#REF!</v>
      </c>
      <c r="CN189" s="120">
        <v>1</v>
      </c>
      <c r="CO189" s="120">
        <v>15990</v>
      </c>
      <c r="CP189" s="120">
        <v>0</v>
      </c>
      <c r="CQ189" s="120">
        <v>0</v>
      </c>
      <c r="CR189" s="120">
        <v>1</v>
      </c>
      <c r="CS189" s="120">
        <v>14990</v>
      </c>
      <c r="CT189" s="122">
        <f>CN189+CR189+CP189</f>
        <v>2</v>
      </c>
      <c r="CU189" s="122">
        <f>CS189+CO189+CQ189</f>
        <v>30980</v>
      </c>
      <c r="CV189" s="116">
        <f>CU189/$CU$1</f>
        <v>4.3783271072688045E-3</v>
      </c>
      <c r="CW189" s="123" t="e">
        <f>CT189*#REF!</f>
        <v>#REF!</v>
      </c>
      <c r="CX189" s="120">
        <v>1</v>
      </c>
      <c r="CY189" s="120">
        <v>15990</v>
      </c>
      <c r="CZ189" s="120">
        <v>0</v>
      </c>
      <c r="DA189" s="120">
        <v>0</v>
      </c>
      <c r="DB189" s="122">
        <f t="shared" si="1429"/>
        <v>1</v>
      </c>
      <c r="DC189" s="122">
        <f t="shared" si="1429"/>
        <v>15990</v>
      </c>
      <c r="DD189" s="116">
        <f>DC189/$DC$1</f>
        <v>2.0893315485415666E-3</v>
      </c>
      <c r="DE189" s="122">
        <v>673</v>
      </c>
      <c r="DF189" s="122">
        <v>1</v>
      </c>
      <c r="DG189" s="122">
        <v>15990</v>
      </c>
      <c r="DH189" s="123" t="e">
        <f>DB189*#REF!</f>
        <v>#REF!</v>
      </c>
      <c r="DI189" s="120">
        <v>0</v>
      </c>
      <c r="DJ189" s="120">
        <v>0</v>
      </c>
      <c r="DK189" s="120">
        <v>0</v>
      </c>
      <c r="DL189" s="120">
        <v>0</v>
      </c>
      <c r="DM189" s="122">
        <f t="shared" si="1430"/>
        <v>0</v>
      </c>
      <c r="DN189" s="122">
        <f t="shared" si="1430"/>
        <v>0</v>
      </c>
      <c r="DO189" s="122">
        <f>DN189/1.18</f>
        <v>0</v>
      </c>
      <c r="DP189" s="116">
        <f>DN189/$DN$1</f>
        <v>0</v>
      </c>
      <c r="DQ189" s="122">
        <v>440</v>
      </c>
      <c r="DR189" s="122">
        <v>0</v>
      </c>
      <c r="DS189" s="122">
        <v>0</v>
      </c>
      <c r="DT189" s="116">
        <f>DS189/$DS$1</f>
        <v>0</v>
      </c>
      <c r="DU189" s="123" t="e">
        <f>DM189*#REF!</f>
        <v>#REF!</v>
      </c>
      <c r="DV189" s="117">
        <f>(DR189-DF189)/DF189</f>
        <v>-1</v>
      </c>
      <c r="DW189" s="117">
        <f>(DM189-DB189)/DB189</f>
        <v>-1</v>
      </c>
      <c r="DX189" s="123">
        <v>666.46</v>
      </c>
      <c r="DY189" s="122">
        <v>0</v>
      </c>
      <c r="DZ189" s="123">
        <v>0</v>
      </c>
      <c r="EA189" s="116" t="e">
        <f>DX189/DZ189</f>
        <v>#DIV/0!</v>
      </c>
      <c r="EB189" s="116" t="e">
        <f>DX189/DO189</f>
        <v>#DIV/0!</v>
      </c>
      <c r="EC189" s="116" t="s">
        <v>461</v>
      </c>
      <c r="ED189" s="116" t="s">
        <v>461</v>
      </c>
      <c r="EE189" s="120">
        <v>1</v>
      </c>
      <c r="EF189" s="120">
        <v>13999</v>
      </c>
      <c r="EG189" s="120">
        <v>0</v>
      </c>
      <c r="EH189" s="120">
        <v>0</v>
      </c>
      <c r="EI189" s="122">
        <f t="shared" si="1431"/>
        <v>1</v>
      </c>
      <c r="EJ189" s="122">
        <f t="shared" si="1431"/>
        <v>13999</v>
      </c>
      <c r="EK189" s="122">
        <f>EJ189/1.18</f>
        <v>11863.5593220339</v>
      </c>
      <c r="EL189" s="117">
        <f>EJ189/$EJ$1</f>
        <v>1.4204067503110474E-3</v>
      </c>
      <c r="EM189" s="122">
        <v>481</v>
      </c>
      <c r="EN189" s="122">
        <v>2</v>
      </c>
      <c r="EO189" s="122">
        <v>13999</v>
      </c>
      <c r="EP189" s="117">
        <f>EO189/$EO$1</f>
        <v>1.2361188288208978E-3</v>
      </c>
      <c r="EQ189" s="123" t="e">
        <f>EI189*#REF!</f>
        <v>#REF!</v>
      </c>
      <c r="ER189" s="116" t="e">
        <f>(EN189-DR189)/DR189</f>
        <v>#DIV/0!</v>
      </c>
      <c r="ES189" s="116" t="e">
        <f>(EI189-DM189)/DM189</f>
        <v>#DIV/0!</v>
      </c>
      <c r="ET189" s="117"/>
      <c r="EU189" s="117"/>
      <c r="EV189" s="120">
        <v>3</v>
      </c>
      <c r="EW189" s="120">
        <v>40997</v>
      </c>
      <c r="EX189" s="120">
        <v>0</v>
      </c>
      <c r="EY189" s="120">
        <v>0</v>
      </c>
      <c r="EZ189" s="122">
        <f t="shared" si="1432"/>
        <v>3</v>
      </c>
      <c r="FA189" s="122">
        <f t="shared" si="1432"/>
        <v>40997</v>
      </c>
      <c r="FB189" s="124">
        <f>FA189/1.18</f>
        <v>34743.220338983054</v>
      </c>
      <c r="FC189" s="117">
        <f>FA189/$FA$1</f>
        <v>4.0030471159104453E-3</v>
      </c>
      <c r="FD189" s="122">
        <v>628</v>
      </c>
      <c r="FE189" s="122">
        <v>4</v>
      </c>
      <c r="FF189" s="122">
        <v>54996</v>
      </c>
      <c r="FG189" s="117">
        <f>FF189/$FF$1</f>
        <v>4.1843678458630329E-3</v>
      </c>
      <c r="FH189" s="123" t="e">
        <f>EZ189*#REF!</f>
        <v>#REF!</v>
      </c>
      <c r="FI189" s="120">
        <v>1</v>
      </c>
      <c r="FJ189" s="120">
        <v>13364.01</v>
      </c>
      <c r="FK189" s="120">
        <v>0</v>
      </c>
      <c r="FL189" s="120">
        <v>0</v>
      </c>
      <c r="FM189" s="122">
        <f t="shared" si="1433"/>
        <v>1</v>
      </c>
      <c r="FN189" s="122">
        <f t="shared" si="1433"/>
        <v>13364.01</v>
      </c>
      <c r="FO189" s="124">
        <f>FN189/1.18</f>
        <v>11325.432203389832</v>
      </c>
      <c r="FP189" s="117">
        <f>FN189/$FN$1</f>
        <v>1.0312078430739394E-3</v>
      </c>
      <c r="FQ189" s="122">
        <v>904</v>
      </c>
      <c r="FR189" s="122">
        <v>3</v>
      </c>
      <c r="FS189" s="118">
        <v>41497</v>
      </c>
      <c r="FT189" s="117">
        <f>FS189/$FS$1</f>
        <v>2.4658039249121568E-3</v>
      </c>
      <c r="FU189" s="123" t="e">
        <f>FM189*#REF!</f>
        <v>#REF!</v>
      </c>
      <c r="FV189" s="120">
        <v>3</v>
      </c>
      <c r="FW189" s="120">
        <v>41997</v>
      </c>
      <c r="FX189" s="120">
        <v>0</v>
      </c>
      <c r="FY189" s="120">
        <v>0</v>
      </c>
      <c r="FZ189" s="122">
        <f t="shared" si="1434"/>
        <v>3</v>
      </c>
      <c r="GA189" s="122">
        <f t="shared" si="1434"/>
        <v>41997</v>
      </c>
      <c r="GB189" s="124">
        <f>GA189/1.18</f>
        <v>35590.677966101699</v>
      </c>
      <c r="GC189" s="117">
        <f>GA189/$GA$1</f>
        <v>3.858388404752831E-3</v>
      </c>
      <c r="GD189" s="122">
        <v>1155</v>
      </c>
      <c r="GE189" s="122">
        <v>3</v>
      </c>
      <c r="GF189" s="118">
        <v>41997</v>
      </c>
      <c r="GG189" s="117">
        <f>GF189/$GF$1</f>
        <v>3.4142925340673179E-3</v>
      </c>
      <c r="GH189" s="123">
        <f>J189*FZ189</f>
        <v>26630.963339999998</v>
      </c>
      <c r="GI189" s="120">
        <v>2</v>
      </c>
      <c r="GJ189" s="120">
        <v>27998</v>
      </c>
      <c r="GK189" s="120"/>
      <c r="GL189" s="120"/>
      <c r="GM189" s="122">
        <f t="shared" si="1435"/>
        <v>2</v>
      </c>
      <c r="GN189" s="122">
        <f t="shared" si="1435"/>
        <v>27998</v>
      </c>
      <c r="GO189" s="124">
        <f>GN189/1.18</f>
        <v>23727.118644067799</v>
      </c>
      <c r="GP189" s="117">
        <f>GN189/$GN$1</f>
        <v>3.1148432273581999E-3</v>
      </c>
      <c r="GQ189" s="122">
        <v>697</v>
      </c>
      <c r="GR189" s="122">
        <v>4</v>
      </c>
      <c r="GS189" s="118">
        <v>55996</v>
      </c>
      <c r="GT189" s="117">
        <f>GS189/$GS$1</f>
        <v>5.311463212501877E-3</v>
      </c>
      <c r="GU189" s="123">
        <f>J189*GM189</f>
        <v>17753.975559999999</v>
      </c>
      <c r="GV189" s="120">
        <v>2</v>
      </c>
      <c r="GW189" s="120">
        <v>27998</v>
      </c>
      <c r="GX189" s="120"/>
      <c r="GY189" s="120"/>
      <c r="GZ189" s="122">
        <f t="shared" si="1436"/>
        <v>2</v>
      </c>
      <c r="HA189" s="122">
        <f t="shared" si="1436"/>
        <v>27998</v>
      </c>
      <c r="HB189" s="124">
        <f>HA189/1.18</f>
        <v>23727.118644067799</v>
      </c>
      <c r="HC189" s="117">
        <f>HA189/$HA$1</f>
        <v>3.3584062022793356E-3</v>
      </c>
      <c r="HD189" s="122">
        <v>757</v>
      </c>
      <c r="HE189" s="122">
        <v>2</v>
      </c>
      <c r="HF189" s="118">
        <v>27998</v>
      </c>
      <c r="HG189" s="117">
        <f>HF189/$HF$1</f>
        <v>2.4288721221122876E-3</v>
      </c>
      <c r="HH189" s="123">
        <f>J189*GZ189</f>
        <v>17753.975559999999</v>
      </c>
      <c r="HI189" s="120">
        <v>1</v>
      </c>
      <c r="HJ189" s="120">
        <v>13999</v>
      </c>
      <c r="HK189" s="120"/>
      <c r="HL189" s="120"/>
      <c r="HM189" s="122">
        <f t="shared" si="1437"/>
        <v>1</v>
      </c>
      <c r="HN189" s="122">
        <f t="shared" si="1437"/>
        <v>13999</v>
      </c>
      <c r="HO189" s="124">
        <f>HN189/1.18</f>
        <v>11863.5593220339</v>
      </c>
      <c r="HP189" s="117">
        <f>HN189/$HN$1</f>
        <v>1.6713445430308769E-3</v>
      </c>
      <c r="HQ189" s="122">
        <v>639</v>
      </c>
      <c r="HR189" s="122">
        <v>3</v>
      </c>
      <c r="HS189" s="118">
        <v>41997</v>
      </c>
      <c r="HT189" s="117">
        <f>HS189/$HS$1</f>
        <v>4.3585137817747973E-3</v>
      </c>
      <c r="HU189" s="123">
        <f>J189*HM189</f>
        <v>8876.9877799999995</v>
      </c>
      <c r="HV189" s="120">
        <v>3</v>
      </c>
      <c r="HW189" s="120">
        <v>41997</v>
      </c>
      <c r="HX189" s="120">
        <v>0</v>
      </c>
      <c r="HY189">
        <v>0</v>
      </c>
      <c r="HZ189" s="122">
        <f t="shared" si="1438"/>
        <v>3</v>
      </c>
      <c r="IA189" s="122">
        <f t="shared" si="1438"/>
        <v>41997</v>
      </c>
      <c r="IB189" s="124">
        <f>IA189/1.18</f>
        <v>35590.677966101699</v>
      </c>
      <c r="IC189" s="117">
        <f>IA189/$IA$1</f>
        <v>3.423796342614777E-3</v>
      </c>
      <c r="ID189" s="122">
        <v>505</v>
      </c>
      <c r="IE189" s="122">
        <v>5</v>
      </c>
      <c r="IF189" s="118">
        <v>69987</v>
      </c>
      <c r="IG189" s="117">
        <f>IF189/$IF$1</f>
        <v>3.8738141851108313E-2</v>
      </c>
      <c r="IH189" s="123">
        <f>IY189*HZ189</f>
        <v>27212.699999999997</v>
      </c>
      <c r="II189" s="120">
        <v>7</v>
      </c>
      <c r="IJ189" s="127">
        <v>97979</v>
      </c>
      <c r="IK189" s="120">
        <v>0</v>
      </c>
      <c r="IL189" s="127">
        <v>0</v>
      </c>
      <c r="IM189" s="122">
        <f t="shared" si="1439"/>
        <v>7</v>
      </c>
      <c r="IN189" s="118">
        <f t="shared" si="1439"/>
        <v>97979</v>
      </c>
      <c r="IO189" s="118">
        <f>IN189/1.18</f>
        <v>83033.050847457635</v>
      </c>
      <c r="IP189" s="117">
        <f>IN189/$IN$1</f>
        <v>1.0650649219827672E-2</v>
      </c>
      <c r="IQ189" s="122">
        <v>584</v>
      </c>
      <c r="IR189" s="122">
        <v>2</v>
      </c>
      <c r="IS189" s="118">
        <v>27994</v>
      </c>
      <c r="IT189" s="117">
        <f>IS189/$IS$1</f>
        <v>2.6728562917245909E-2</v>
      </c>
      <c r="IU189" s="123">
        <f>IY189*IM189</f>
        <v>63496.299999999996</v>
      </c>
      <c r="IV189" s="146" t="str">
        <f>E189</f>
        <v>AM-K3</v>
      </c>
      <c r="IW189" s="146" t="str">
        <f t="shared" si="1440"/>
        <v>B0BLK7VQ2N</v>
      </c>
      <c r="IX189" s="146" t="str">
        <f t="shared" si="1440"/>
        <v>FBA76744</v>
      </c>
      <c r="IY189" s="121">
        <v>9070.9</v>
      </c>
      <c r="IZ189" s="120">
        <v>1</v>
      </c>
      <c r="JA189" s="128">
        <f>IZ189*IY189</f>
        <v>9070.9</v>
      </c>
      <c r="JB189" s="120">
        <v>10</v>
      </c>
      <c r="JC189" s="128">
        <f>JB189*IY189</f>
        <v>90709</v>
      </c>
      <c r="JD189" s="120">
        <v>2</v>
      </c>
      <c r="JE189" s="128">
        <f>JD189*IY189</f>
        <v>18141.8</v>
      </c>
      <c r="JF189" s="120">
        <v>0</v>
      </c>
      <c r="JG189" s="128">
        <f>JF189*IY189</f>
        <v>0</v>
      </c>
      <c r="JH189" s="129">
        <v>0</v>
      </c>
      <c r="JI189" s="130">
        <f>JH189*IY189</f>
        <v>0</v>
      </c>
      <c r="JJ189" s="129">
        <v>0</v>
      </c>
      <c r="JK189" s="130">
        <f>JJ189*IY189</f>
        <v>0</v>
      </c>
      <c r="JL189" s="129">
        <v>0</v>
      </c>
      <c r="JM189" s="130">
        <f>JL189*IY189</f>
        <v>0</v>
      </c>
      <c r="JN189" s="131">
        <f>IZ189+JB189+JH189+JD189+JF189+JJ189+JL189</f>
        <v>13</v>
      </c>
      <c r="JO189" s="132">
        <f>JN189*IY189</f>
        <v>117921.7</v>
      </c>
      <c r="JP189" s="125" t="str">
        <f>E189</f>
        <v>AM-K3</v>
      </c>
      <c r="JQ189" s="125" t="str">
        <f>C189</f>
        <v>Longtail</v>
      </c>
      <c r="JR189" s="121">
        <v>9070.9</v>
      </c>
      <c r="JS189" s="120">
        <v>3</v>
      </c>
      <c r="JT189" s="127">
        <v>40995</v>
      </c>
      <c r="JU189" s="120">
        <v>0</v>
      </c>
      <c r="JV189" s="127">
        <v>0</v>
      </c>
      <c r="JW189" s="122">
        <f t="shared" si="1441"/>
        <v>3</v>
      </c>
      <c r="JX189" s="118">
        <f t="shared" si="1441"/>
        <v>40995</v>
      </c>
      <c r="JY189" s="118">
        <f>JX189/1.18</f>
        <v>34741.525423728817</v>
      </c>
      <c r="JZ189" s="117">
        <f>JX189/$JX$1</f>
        <v>3.7266214869417212E-3</v>
      </c>
      <c r="KA189" s="122">
        <v>280</v>
      </c>
      <c r="KB189" s="122">
        <v>2</v>
      </c>
      <c r="KC189" s="118">
        <v>27994</v>
      </c>
      <c r="KD189" s="117">
        <f>KC189/$IS$1</f>
        <v>2.6728562917245909E-2</v>
      </c>
      <c r="KE189" s="123">
        <f>KI189*JW189</f>
        <v>27212.699999999997</v>
      </c>
      <c r="KF189" s="146" t="str">
        <f>E189</f>
        <v>AM-K3</v>
      </c>
      <c r="KG189" s="146" t="str">
        <f>A189</f>
        <v>B0BLK7VQ2N</v>
      </c>
      <c r="KH189" s="146" t="str">
        <f>B189</f>
        <v>FBA76744</v>
      </c>
      <c r="KI189" s="121">
        <v>9070.9</v>
      </c>
      <c r="KJ189" s="120">
        <v>0</v>
      </c>
      <c r="KK189" s="128">
        <f>KJ189*KI189</f>
        <v>0</v>
      </c>
      <c r="KL189" s="120">
        <v>1</v>
      </c>
      <c r="KM189" s="128">
        <f>KL189*KI189</f>
        <v>9070.9</v>
      </c>
      <c r="KN189" s="120">
        <v>2</v>
      </c>
      <c r="KO189" s="128">
        <f>KN189*KI189</f>
        <v>18141.8</v>
      </c>
      <c r="KP189" s="120">
        <v>0</v>
      </c>
      <c r="KQ189" s="128">
        <f>KP189*KI189</f>
        <v>0</v>
      </c>
      <c r="KR189" s="129">
        <v>0</v>
      </c>
      <c r="KS189" s="130">
        <f>KR189*KI189</f>
        <v>0</v>
      </c>
      <c r="KT189" s="129">
        <v>0</v>
      </c>
      <c r="KU189" s="130">
        <f>KT189*KI189</f>
        <v>0</v>
      </c>
      <c r="KV189" s="129">
        <v>0</v>
      </c>
      <c r="KW189" s="130">
        <f>KV189*KI189</f>
        <v>0</v>
      </c>
      <c r="KX189" s="131">
        <f>KJ189+KL189+KR189+KN189+KP189+KT189+KV189</f>
        <v>3</v>
      </c>
      <c r="KY189" s="132">
        <f>KX189*KI189</f>
        <v>27212.699999999997</v>
      </c>
      <c r="KZ189" s="125" t="str">
        <f>E189</f>
        <v>AM-K3</v>
      </c>
      <c r="LA189" s="125" t="str">
        <f>C189</f>
        <v>Longtail</v>
      </c>
      <c r="LB189" s="121">
        <v>9070.9</v>
      </c>
      <c r="LC189" s="100">
        <v>3</v>
      </c>
      <c r="LD189" s="88">
        <v>42417</v>
      </c>
      <c r="LE189" s="3">
        <v>0</v>
      </c>
      <c r="LF189" s="88">
        <v>0</v>
      </c>
      <c r="LG189" s="23">
        <f t="shared" si="1442"/>
        <v>3</v>
      </c>
      <c r="LH189" s="68">
        <f t="shared" si="1442"/>
        <v>42417</v>
      </c>
      <c r="LI189" s="68">
        <f>LH189/1.18</f>
        <v>35946.610169491527</v>
      </c>
      <c r="LJ189" s="62">
        <f>LH189/$LH$1</f>
        <v>3.9226445711074455E-3</v>
      </c>
      <c r="LK189" s="23">
        <v>234</v>
      </c>
      <c r="LL189" s="23">
        <v>2</v>
      </c>
      <c r="LM189" s="68">
        <v>27994</v>
      </c>
      <c r="LN189" s="62">
        <f>LM189/$IS$1</f>
        <v>2.6728562917245909E-2</v>
      </c>
      <c r="LO189" s="34">
        <f>LS189*LG189</f>
        <v>26630.963339999998</v>
      </c>
      <c r="LP189" s="143" t="str">
        <f>E189</f>
        <v>AM-K3</v>
      </c>
      <c r="LQ189" s="147" t="str">
        <f>A189</f>
        <v>B0BLK7VQ2N</v>
      </c>
      <c r="LR189" s="143" t="str">
        <f>B189</f>
        <v>FBA76744</v>
      </c>
      <c r="LS189" s="17">
        <v>8876.9877799999995</v>
      </c>
      <c r="LT189" s="3">
        <v>0</v>
      </c>
      <c r="LU189" s="32">
        <f>LT189*LS189</f>
        <v>0</v>
      </c>
      <c r="LV189" s="3">
        <v>1</v>
      </c>
      <c r="LW189" s="32">
        <f>LV189*LS189</f>
        <v>8876.9877799999995</v>
      </c>
      <c r="LX189" s="3">
        <v>2</v>
      </c>
      <c r="LY189" s="32">
        <f>LX189*LS189</f>
        <v>17753.975559999999</v>
      </c>
      <c r="LZ189" s="3">
        <v>0</v>
      </c>
      <c r="MA189" s="32">
        <f>LZ189*LS189</f>
        <v>0</v>
      </c>
      <c r="MB189" s="58">
        <v>0</v>
      </c>
      <c r="MC189" s="59">
        <f>MB189*LS189</f>
        <v>0</v>
      </c>
      <c r="MD189" s="58">
        <v>0</v>
      </c>
      <c r="ME189" s="59">
        <f>MD189*LS189</f>
        <v>0</v>
      </c>
      <c r="MF189" s="58">
        <v>0</v>
      </c>
      <c r="MG189" s="59">
        <f>MF189*LS189</f>
        <v>0</v>
      </c>
      <c r="MH189" s="42">
        <f>LT189+LV189+MB189+LX189+LZ189+MD189+MF189</f>
        <v>3</v>
      </c>
      <c r="MI189" s="10">
        <f>MH189*LS189</f>
        <v>26630.963339999998</v>
      </c>
      <c r="MJ189" s="36" t="str">
        <f>E189</f>
        <v>AM-K3</v>
      </c>
      <c r="MK189" s="98" t="s">
        <v>292</v>
      </c>
      <c r="ML189" s="17">
        <v>8876.9877799999995</v>
      </c>
      <c r="MM189" s="100">
        <v>3</v>
      </c>
      <c r="MN189" s="88">
        <v>41644</v>
      </c>
      <c r="MO189" s="3">
        <v>0</v>
      </c>
      <c r="MP189" s="88">
        <v>0</v>
      </c>
      <c r="MQ189" s="23">
        <f t="shared" si="1443"/>
        <v>3</v>
      </c>
      <c r="MR189" s="68">
        <f t="shared" si="1444"/>
        <v>41644</v>
      </c>
      <c r="MS189" s="68">
        <f t="shared" si="1445"/>
        <v>35291.525423728817</v>
      </c>
      <c r="MT189" s="62">
        <f t="shared" si="1446"/>
        <v>3.0526080036929015E-3</v>
      </c>
      <c r="MU189" s="23">
        <v>547</v>
      </c>
      <c r="MV189" s="23">
        <v>2</v>
      </c>
      <c r="MW189" s="68">
        <v>27994</v>
      </c>
      <c r="MX189" s="62">
        <f t="shared" si="1447"/>
        <v>2.6728562917245909E-2</v>
      </c>
      <c r="MY189" s="34">
        <f t="shared" si="1448"/>
        <v>26630.963339999998</v>
      </c>
      <c r="MZ189" s="143" t="str">
        <f t="shared" si="1449"/>
        <v>AM-K3</v>
      </c>
      <c r="NA189" s="143" t="str">
        <f t="shared" si="1450"/>
        <v>B0BLK7VQ2N</v>
      </c>
      <c r="NB189" s="143" t="str">
        <f t="shared" si="1451"/>
        <v>FBA76744</v>
      </c>
      <c r="NC189" s="17">
        <f t="shared" si="1452"/>
        <v>8876.9877799999995</v>
      </c>
      <c r="ND189" s="3">
        <v>0</v>
      </c>
      <c r="NE189" s="32">
        <f t="shared" si="1453"/>
        <v>0</v>
      </c>
      <c r="NF189" s="3">
        <v>1</v>
      </c>
      <c r="NG189" s="32">
        <f t="shared" si="1454"/>
        <v>8876.9877799999995</v>
      </c>
      <c r="NH189" s="3">
        <v>2</v>
      </c>
      <c r="NI189" s="32">
        <f t="shared" si="1455"/>
        <v>17753.975559999999</v>
      </c>
      <c r="NJ189" s="3">
        <v>0</v>
      </c>
      <c r="NK189" s="32">
        <f t="shared" si="1456"/>
        <v>0</v>
      </c>
      <c r="NL189" s="58">
        <v>0</v>
      </c>
      <c r="NM189" s="59">
        <f t="shared" si="1457"/>
        <v>0</v>
      </c>
      <c r="NN189" s="58">
        <v>0</v>
      </c>
      <c r="NO189" s="59">
        <f t="shared" si="1458"/>
        <v>0</v>
      </c>
      <c r="NP189" s="58">
        <v>0</v>
      </c>
      <c r="NQ189" s="59">
        <f t="shared" si="1459"/>
        <v>0</v>
      </c>
      <c r="NR189" s="42">
        <f t="shared" si="1460"/>
        <v>3</v>
      </c>
      <c r="NS189" s="92">
        <f t="shared" si="1461"/>
        <v>26630.963339999998</v>
      </c>
      <c r="NT189" s="141">
        <v>0</v>
      </c>
      <c r="NU189" s="36" t="str">
        <f t="shared" si="1462"/>
        <v>AM-K3</v>
      </c>
      <c r="NV189" s="98" t="s">
        <v>292</v>
      </c>
      <c r="NW189" s="17">
        <v>8876.9877799999995</v>
      </c>
      <c r="NX189" s="100">
        <v>0</v>
      </c>
      <c r="NY189" s="88">
        <v>0</v>
      </c>
      <c r="NZ189" s="3">
        <v>0</v>
      </c>
      <c r="OA189" s="88">
        <v>0</v>
      </c>
      <c r="OB189" s="23">
        <f t="shared" si="1463"/>
        <v>0</v>
      </c>
      <c r="OC189" s="68">
        <f t="shared" si="1464"/>
        <v>0</v>
      </c>
      <c r="OD189" s="68">
        <f t="shared" si="1465"/>
        <v>0</v>
      </c>
      <c r="OE189" s="62">
        <f t="shared" si="1466"/>
        <v>0</v>
      </c>
      <c r="OF189" s="23" t="s">
        <v>646</v>
      </c>
      <c r="OG189" s="23">
        <v>2</v>
      </c>
      <c r="OH189" s="68">
        <v>27994</v>
      </c>
      <c r="OI189" s="62">
        <f t="shared" si="1467"/>
        <v>2.6728562917245909E-2</v>
      </c>
      <c r="OJ189" s="34">
        <f t="shared" si="1468"/>
        <v>0</v>
      </c>
      <c r="OK189" s="143" t="str">
        <f t="shared" si="1469"/>
        <v>AM-K3</v>
      </c>
      <c r="OL189" s="143" t="str">
        <f t="shared" si="1470"/>
        <v>B0BLK7VQ2N</v>
      </c>
      <c r="OM189" s="143" t="str">
        <f t="shared" si="1471"/>
        <v>FBA76744</v>
      </c>
      <c r="ON189" s="17">
        <f t="shared" si="1472"/>
        <v>8876.9877799999995</v>
      </c>
      <c r="OO189" s="3">
        <v>0</v>
      </c>
      <c r="OP189" s="32">
        <f t="shared" si="1473"/>
        <v>0</v>
      </c>
      <c r="OQ189" s="3">
        <v>1</v>
      </c>
      <c r="OR189" s="32">
        <f t="shared" si="1474"/>
        <v>8876.9877799999995</v>
      </c>
      <c r="OS189" s="3">
        <v>2</v>
      </c>
      <c r="OT189" s="32">
        <f t="shared" si="1475"/>
        <v>17753.975559999999</v>
      </c>
      <c r="OU189" s="3">
        <v>0</v>
      </c>
      <c r="OV189" s="32">
        <f t="shared" si="1476"/>
        <v>0</v>
      </c>
      <c r="OW189" s="58">
        <v>0</v>
      </c>
      <c r="OX189" s="59">
        <f t="shared" si="1477"/>
        <v>0</v>
      </c>
      <c r="OY189" s="58">
        <v>0</v>
      </c>
      <c r="OZ189" s="59">
        <f t="shared" si="1478"/>
        <v>0</v>
      </c>
      <c r="PA189" s="58">
        <v>0</v>
      </c>
      <c r="PB189" s="59">
        <f t="shared" si="1479"/>
        <v>0</v>
      </c>
      <c r="PC189" s="42">
        <f t="shared" si="1480"/>
        <v>3</v>
      </c>
      <c r="PD189" s="92">
        <f t="shared" si="1481"/>
        <v>26630.963339999998</v>
      </c>
      <c r="PE189" s="141">
        <v>0</v>
      </c>
      <c r="PF189" s="36" t="str">
        <f t="shared" si="1482"/>
        <v>AM-K3</v>
      </c>
      <c r="PG189" s="98" t="s">
        <v>292</v>
      </c>
      <c r="PH189" s="17">
        <v>8876.9877799999995</v>
      </c>
      <c r="PI189" s="100">
        <v>0</v>
      </c>
      <c r="PJ189" s="88">
        <v>0</v>
      </c>
      <c r="PK189" s="3">
        <v>0</v>
      </c>
      <c r="PL189" s="88">
        <v>0</v>
      </c>
      <c r="PM189" s="23">
        <f t="shared" si="1483"/>
        <v>0</v>
      </c>
      <c r="PN189" s="68">
        <f t="shared" si="1484"/>
        <v>0</v>
      </c>
      <c r="PO189" s="68">
        <f t="shared" si="1485"/>
        <v>0</v>
      </c>
      <c r="PP189" s="62">
        <f t="shared" si="1486"/>
        <v>0</v>
      </c>
      <c r="PQ189" s="23" t="s">
        <v>646</v>
      </c>
      <c r="PR189" s="23">
        <v>2</v>
      </c>
      <c r="PS189" s="68">
        <v>27994</v>
      </c>
      <c r="PT189" s="62">
        <f t="shared" si="1487"/>
        <v>2.6728562917245909E-2</v>
      </c>
      <c r="PU189" s="34">
        <f t="shared" si="1488"/>
        <v>0</v>
      </c>
      <c r="PV189" s="143" t="str">
        <f t="shared" si="1489"/>
        <v>AM-K3</v>
      </c>
      <c r="PW189" s="143" t="str">
        <f t="shared" si="1490"/>
        <v>B0BLK7VQ2N</v>
      </c>
      <c r="PX189" s="143" t="str">
        <f t="shared" si="1491"/>
        <v>FBA76744</v>
      </c>
      <c r="PY189" s="17">
        <f t="shared" si="1492"/>
        <v>8876.9877799999995</v>
      </c>
      <c r="PZ189" s="3">
        <v>0</v>
      </c>
      <c r="QA189" s="32">
        <f t="shared" si="1493"/>
        <v>0</v>
      </c>
      <c r="QB189" s="3"/>
      <c r="QC189" s="32">
        <f t="shared" si="1494"/>
        <v>0</v>
      </c>
      <c r="QD189" s="3">
        <v>2</v>
      </c>
      <c r="QE189" s="32">
        <f t="shared" si="1495"/>
        <v>17753.975559999999</v>
      </c>
      <c r="QF189" s="3">
        <v>0</v>
      </c>
      <c r="QG189" s="32">
        <f t="shared" si="1496"/>
        <v>0</v>
      </c>
      <c r="QH189" s="58">
        <v>0</v>
      </c>
      <c r="QI189" s="59">
        <f t="shared" si="1497"/>
        <v>0</v>
      </c>
      <c r="QJ189" s="58">
        <v>0</v>
      </c>
      <c r="QK189" s="59">
        <f t="shared" si="1498"/>
        <v>0</v>
      </c>
      <c r="QL189" s="58">
        <v>0</v>
      </c>
      <c r="QM189" s="59">
        <f t="shared" si="1499"/>
        <v>0</v>
      </c>
      <c r="QN189" s="42">
        <f t="shared" si="1500"/>
        <v>2</v>
      </c>
      <c r="QO189" s="92">
        <f t="shared" si="1501"/>
        <v>17753.975559999999</v>
      </c>
      <c r="QP189" s="141">
        <v>0</v>
      </c>
      <c r="QQ189" s="36" t="str">
        <f t="shared" si="1502"/>
        <v>AM-K3</v>
      </c>
      <c r="QR189" s="98" t="s">
        <v>292</v>
      </c>
      <c r="QS189" s="17">
        <v>8876.9877799999995</v>
      </c>
      <c r="QT189" s="100">
        <v>0</v>
      </c>
      <c r="QU189" s="88">
        <v>0</v>
      </c>
      <c r="QV189" s="3">
        <v>0</v>
      </c>
      <c r="QW189" s="88">
        <v>0</v>
      </c>
      <c r="QX189" s="23">
        <f t="shared" si="1365"/>
        <v>0</v>
      </c>
      <c r="QY189" s="68">
        <f t="shared" si="1366"/>
        <v>0</v>
      </c>
      <c r="QZ189" s="68">
        <f t="shared" si="1367"/>
        <v>0</v>
      </c>
      <c r="RA189" s="62">
        <f t="shared" si="1368"/>
        <v>0</v>
      </c>
      <c r="RB189" s="23" t="s">
        <v>646</v>
      </c>
      <c r="RC189" s="23">
        <v>2</v>
      </c>
      <c r="RD189" s="68">
        <v>27994</v>
      </c>
      <c r="RE189" s="62">
        <f t="shared" si="1369"/>
        <v>2.6728562917245909E-2</v>
      </c>
      <c r="RF189" s="34">
        <f t="shared" si="1370"/>
        <v>0</v>
      </c>
      <c r="RG189" s="143" t="str">
        <f t="shared" si="1371"/>
        <v>AM-K3</v>
      </c>
      <c r="RH189" s="143" t="str">
        <f t="shared" si="1372"/>
        <v>B0BLK7VQ2N</v>
      </c>
      <c r="RI189" s="143" t="str">
        <f t="shared" si="1373"/>
        <v>FBA76744</v>
      </c>
      <c r="RJ189" s="17">
        <f t="shared" si="1374"/>
        <v>8876.9877799999995</v>
      </c>
      <c r="RK189" s="3">
        <v>0</v>
      </c>
      <c r="RL189" s="32">
        <f t="shared" si="1375"/>
        <v>0</v>
      </c>
      <c r="RM189" s="3">
        <v>0</v>
      </c>
      <c r="RN189" s="32">
        <f t="shared" si="1376"/>
        <v>0</v>
      </c>
      <c r="RO189" s="3">
        <v>0</v>
      </c>
      <c r="RP189" s="32">
        <f t="shared" si="1377"/>
        <v>0</v>
      </c>
      <c r="RQ189" s="3">
        <v>0</v>
      </c>
      <c r="RR189" s="32">
        <f t="shared" si="1378"/>
        <v>0</v>
      </c>
      <c r="RS189" s="58">
        <v>0</v>
      </c>
      <c r="RT189" s="59">
        <f t="shared" si="1379"/>
        <v>0</v>
      </c>
      <c r="RU189" s="58">
        <v>0</v>
      </c>
      <c r="RV189" s="59">
        <f t="shared" si="1380"/>
        <v>0</v>
      </c>
      <c r="RW189" s="58">
        <v>0</v>
      </c>
      <c r="RX189" s="59">
        <f t="shared" si="1381"/>
        <v>0</v>
      </c>
      <c r="RY189" s="42">
        <f t="shared" si="1382"/>
        <v>0</v>
      </c>
      <c r="RZ189" s="92">
        <f t="shared" si="1383"/>
        <v>0</v>
      </c>
      <c r="SA189" s="141">
        <v>0</v>
      </c>
      <c r="SB189" s="36" t="str">
        <f t="shared" si="1384"/>
        <v>AM-K3</v>
      </c>
      <c r="SC189" s="98" t="s">
        <v>292</v>
      </c>
      <c r="SD189" s="17">
        <f t="shared" si="1385"/>
        <v>8876.9877799999995</v>
      </c>
      <c r="SE189" s="100">
        <v>0</v>
      </c>
      <c r="SF189" s="88">
        <v>0</v>
      </c>
      <c r="SG189" s="3">
        <v>0</v>
      </c>
      <c r="SH189" s="88">
        <v>0</v>
      </c>
      <c r="SI189" s="23">
        <f t="shared" si="1386"/>
        <v>0</v>
      </c>
      <c r="SJ189" s="68">
        <f t="shared" si="1387"/>
        <v>0</v>
      </c>
      <c r="SK189" s="68">
        <f t="shared" si="1388"/>
        <v>0</v>
      </c>
      <c r="SL189" s="62">
        <f t="shared" si="1389"/>
        <v>0</v>
      </c>
      <c r="SM189" s="23">
        <v>0</v>
      </c>
      <c r="SN189" s="23">
        <v>2</v>
      </c>
      <c r="SO189" s="68">
        <v>27994</v>
      </c>
      <c r="SP189" s="62">
        <f t="shared" si="1390"/>
        <v>2.6728562917245909E-2</v>
      </c>
      <c r="SQ189" s="34">
        <f t="shared" si="1391"/>
        <v>0</v>
      </c>
      <c r="SR189" s="143" t="str">
        <f t="shared" si="1392"/>
        <v>AM-K3</v>
      </c>
      <c r="SS189" s="143" t="str">
        <f t="shared" si="1393"/>
        <v>B0BLK7VQ2N</v>
      </c>
      <c r="ST189" s="143" t="str">
        <f t="shared" si="1394"/>
        <v>FBA76744</v>
      </c>
      <c r="SU189" s="17">
        <f t="shared" si="1395"/>
        <v>8876.9877799999995</v>
      </c>
      <c r="SV189" s="3">
        <v>0</v>
      </c>
      <c r="SW189" s="32">
        <f t="shared" si="1396"/>
        <v>0</v>
      </c>
      <c r="SX189" s="3">
        <v>0</v>
      </c>
      <c r="SY189" s="32">
        <f t="shared" si="1397"/>
        <v>0</v>
      </c>
      <c r="SZ189" s="3">
        <v>0</v>
      </c>
      <c r="TA189" s="32">
        <f t="shared" si="1398"/>
        <v>0</v>
      </c>
      <c r="TB189" s="3">
        <v>0</v>
      </c>
      <c r="TC189" s="32">
        <f t="shared" si="1399"/>
        <v>0</v>
      </c>
      <c r="TD189" s="58">
        <v>0</v>
      </c>
      <c r="TE189" s="59">
        <f t="shared" si="1400"/>
        <v>0</v>
      </c>
      <c r="TF189" s="58">
        <v>0</v>
      </c>
      <c r="TG189" s="59">
        <f t="shared" si="1401"/>
        <v>0</v>
      </c>
      <c r="TH189" s="58">
        <v>0</v>
      </c>
      <c r="TI189" s="59">
        <f t="shared" si="1402"/>
        <v>0</v>
      </c>
      <c r="TJ189" s="42">
        <f t="shared" si="1403"/>
        <v>0</v>
      </c>
      <c r="TK189" s="92">
        <f t="shared" si="1404"/>
        <v>0</v>
      </c>
      <c r="TL189" s="141">
        <v>0</v>
      </c>
      <c r="TM189" s="36" t="str">
        <f t="shared" si="1405"/>
        <v>AM-K3</v>
      </c>
      <c r="TN189" s="98" t="s">
        <v>292</v>
      </c>
      <c r="TO189" s="17">
        <f t="shared" si="1406"/>
        <v>8876.9877799999995</v>
      </c>
      <c r="TP189" s="100">
        <v>0</v>
      </c>
      <c r="TQ189" s="88">
        <v>0</v>
      </c>
      <c r="TR189" s="3">
        <v>0</v>
      </c>
      <c r="TS189" s="88">
        <v>0</v>
      </c>
      <c r="TT189" s="23">
        <f t="shared" si="1407"/>
        <v>0</v>
      </c>
      <c r="TU189" s="68">
        <f t="shared" si="1408"/>
        <v>0</v>
      </c>
      <c r="TV189" s="68">
        <f t="shared" si="1409"/>
        <v>0</v>
      </c>
      <c r="TW189" s="62">
        <f t="shared" si="1410"/>
        <v>0</v>
      </c>
      <c r="TX189" s="23">
        <v>0</v>
      </c>
      <c r="TY189" s="23">
        <v>2</v>
      </c>
      <c r="TZ189" s="68">
        <v>27994</v>
      </c>
      <c r="UA189" s="62">
        <f t="shared" si="1411"/>
        <v>2.6728562917245909E-2</v>
      </c>
      <c r="UB189" s="34">
        <f t="shared" si="1412"/>
        <v>0</v>
      </c>
      <c r="UC189" s="143" t="str">
        <f t="shared" si="1413"/>
        <v>AM-K3</v>
      </c>
      <c r="UD189" s="143" t="str">
        <f t="shared" si="1414"/>
        <v>B0BLK7VQ2N</v>
      </c>
      <c r="UE189" s="143" t="str">
        <f t="shared" si="1415"/>
        <v>FBA76744</v>
      </c>
      <c r="UF189" s="17">
        <f t="shared" si="1416"/>
        <v>8876.9877799999995</v>
      </c>
      <c r="UG189" s="3">
        <v>0</v>
      </c>
      <c r="UH189" s="32">
        <f t="shared" si="1417"/>
        <v>0</v>
      </c>
      <c r="UI189" s="3">
        <v>0</v>
      </c>
      <c r="UJ189" s="32">
        <f t="shared" si="1418"/>
        <v>0</v>
      </c>
      <c r="UK189" s="3">
        <v>0</v>
      </c>
      <c r="UL189" s="32">
        <f t="shared" si="1419"/>
        <v>0</v>
      </c>
      <c r="UM189" s="3">
        <v>0</v>
      </c>
      <c r="UN189" s="32">
        <f t="shared" si="1420"/>
        <v>0</v>
      </c>
      <c r="UO189" s="58">
        <v>0</v>
      </c>
      <c r="UP189" s="59">
        <f t="shared" si="1421"/>
        <v>0</v>
      </c>
      <c r="UQ189" s="58">
        <v>0</v>
      </c>
      <c r="UR189" s="59">
        <f t="shared" si="1422"/>
        <v>0</v>
      </c>
      <c r="US189" s="58">
        <v>0</v>
      </c>
      <c r="UT189" s="59">
        <f t="shared" si="1423"/>
        <v>0</v>
      </c>
      <c r="UU189" s="42">
        <f t="shared" si="1424"/>
        <v>0</v>
      </c>
      <c r="UV189" s="92">
        <f t="shared" si="1425"/>
        <v>0</v>
      </c>
      <c r="UW189" s="141">
        <v>0</v>
      </c>
      <c r="UX189" s="36" t="str">
        <f t="shared" si="1426"/>
        <v>AM-K3</v>
      </c>
      <c r="UY189" s="98" t="s">
        <v>292</v>
      </c>
      <c r="UZ189" s="17">
        <f t="shared" si="1427"/>
        <v>8876.9877799999995</v>
      </c>
      <c r="VA189" s="100">
        <v>0</v>
      </c>
      <c r="VB189" s="88">
        <v>0</v>
      </c>
      <c r="VC189" s="3">
        <v>0</v>
      </c>
      <c r="VD189" s="88">
        <v>0</v>
      </c>
      <c r="VE189" s="23">
        <f t="shared" si="1048"/>
        <v>0</v>
      </c>
      <c r="VF189" s="68">
        <f t="shared" si="1049"/>
        <v>0</v>
      </c>
      <c r="VG189" s="68">
        <f t="shared" si="1050"/>
        <v>0</v>
      </c>
      <c r="VH189" s="62">
        <f t="shared" si="1051"/>
        <v>0</v>
      </c>
      <c r="VI189" s="23">
        <v>0</v>
      </c>
      <c r="VJ189" s="23">
        <v>2</v>
      </c>
      <c r="VK189" s="68">
        <v>27994</v>
      </c>
      <c r="VL189" s="62">
        <f t="shared" si="1428"/>
        <v>2.6728562917245909E-2</v>
      </c>
      <c r="VM189" s="34">
        <f t="shared" si="1052"/>
        <v>0</v>
      </c>
      <c r="VN189" s="143" t="str">
        <f t="shared" si="1044"/>
        <v>AM-K3</v>
      </c>
      <c r="VO189" s="143" t="str">
        <f t="shared" si="1045"/>
        <v>B0BLK7VQ2N</v>
      </c>
      <c r="VP189" s="143" t="str">
        <f t="shared" si="1046"/>
        <v>FBA76744</v>
      </c>
      <c r="VQ189" s="17">
        <f t="shared" si="1053"/>
        <v>8876.9877799999995</v>
      </c>
      <c r="VR189" s="3">
        <v>0</v>
      </c>
      <c r="VS189" s="32">
        <f t="shared" si="1054"/>
        <v>0</v>
      </c>
      <c r="VT189" s="3">
        <v>0</v>
      </c>
      <c r="VU189" s="32">
        <f t="shared" si="1055"/>
        <v>0</v>
      </c>
      <c r="VV189" s="3">
        <v>0</v>
      </c>
      <c r="VW189" s="32">
        <f t="shared" si="1056"/>
        <v>0</v>
      </c>
      <c r="VX189" s="3">
        <v>0</v>
      </c>
      <c r="VY189" s="32">
        <f t="shared" si="1057"/>
        <v>0</v>
      </c>
      <c r="VZ189" s="58">
        <v>0</v>
      </c>
      <c r="WA189" s="59">
        <f t="shared" si="1058"/>
        <v>0</v>
      </c>
      <c r="WB189" s="58">
        <v>0</v>
      </c>
      <c r="WC189" s="59">
        <f t="shared" si="1059"/>
        <v>0</v>
      </c>
      <c r="WD189" s="58">
        <v>0</v>
      </c>
      <c r="WE189" s="59">
        <f t="shared" si="1060"/>
        <v>0</v>
      </c>
      <c r="WF189" s="42">
        <f t="shared" si="1061"/>
        <v>0</v>
      </c>
      <c r="WG189" s="92">
        <f t="shared" si="1062"/>
        <v>0</v>
      </c>
      <c r="WH189" s="141">
        <v>0</v>
      </c>
      <c r="WI189" s="36" t="str">
        <f t="shared" si="1047"/>
        <v>AM-K3</v>
      </c>
      <c r="WJ189" s="98" t="s">
        <v>292</v>
      </c>
      <c r="WK189" s="17">
        <f t="shared" si="1063"/>
        <v>8876.9877799999995</v>
      </c>
    </row>
    <row r="190" spans="1:609">
      <c r="A190" s="159" t="s">
        <v>461</v>
      </c>
      <c r="B190" s="159" t="s">
        <v>681</v>
      </c>
      <c r="C190" s="152"/>
      <c r="D190" s="150" t="s">
        <v>669</v>
      </c>
      <c r="E190" s="155" t="s">
        <v>690</v>
      </c>
      <c r="F190" s="152"/>
      <c r="G190" s="152"/>
      <c r="H190" s="159" t="s">
        <v>692</v>
      </c>
      <c r="I190" s="159" t="s">
        <v>692</v>
      </c>
      <c r="J190" s="187">
        <v>54.126090593999997</v>
      </c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14"/>
      <c r="AI190" s="114"/>
      <c r="AJ190" s="114"/>
      <c r="AK190" s="120"/>
      <c r="AL190" s="120"/>
      <c r="AM190" s="120"/>
      <c r="AN190" s="114"/>
      <c r="AO190" s="114"/>
      <c r="AP190" s="120"/>
      <c r="AQ190" s="120"/>
      <c r="AR190" s="120"/>
      <c r="AS190" s="120"/>
      <c r="AT190" s="114"/>
      <c r="AU190" s="114"/>
      <c r="AV190" s="120"/>
      <c r="AW190" s="120"/>
      <c r="AX190" s="120"/>
      <c r="AY190" s="120"/>
      <c r="AZ190" s="114"/>
      <c r="BA190" s="114"/>
      <c r="BB190" s="120"/>
      <c r="BC190" s="120"/>
      <c r="BD190" s="120"/>
      <c r="BE190" s="120"/>
      <c r="BF190" s="114"/>
      <c r="BG190" s="114"/>
      <c r="BH190" s="120"/>
      <c r="BI190" s="122"/>
      <c r="BJ190" s="123"/>
      <c r="BK190" s="115"/>
      <c r="BL190" s="114"/>
      <c r="BM190" s="120"/>
      <c r="BN190" s="120"/>
      <c r="BO190" s="122"/>
      <c r="BP190" s="123"/>
      <c r="BQ190" s="115"/>
      <c r="BR190" s="114"/>
      <c r="BS190" s="120"/>
      <c r="BT190" s="120"/>
      <c r="BU190" s="120"/>
      <c r="BV190" s="120"/>
      <c r="BW190" s="120"/>
      <c r="BX190" s="120"/>
      <c r="BY190" s="120"/>
      <c r="BZ190" s="122"/>
      <c r="CA190" s="122"/>
      <c r="CB190" s="115"/>
      <c r="CC190" s="123"/>
      <c r="CD190" s="120"/>
      <c r="CE190" s="120"/>
      <c r="CF190" s="120"/>
      <c r="CG190" s="120"/>
      <c r="CH190" s="120"/>
      <c r="CI190" s="120"/>
      <c r="CJ190" s="122"/>
      <c r="CK190" s="122"/>
      <c r="CL190" s="116"/>
      <c r="CM190" s="123"/>
      <c r="CN190" s="120"/>
      <c r="CO190" s="120"/>
      <c r="CP190" s="120"/>
      <c r="CQ190" s="120"/>
      <c r="CR190" s="120"/>
      <c r="CS190" s="120"/>
      <c r="CT190" s="122"/>
      <c r="CU190" s="122"/>
      <c r="CV190" s="116"/>
      <c r="CW190" s="123"/>
      <c r="CX190" s="120"/>
      <c r="CY190" s="120"/>
      <c r="CZ190" s="120"/>
      <c r="DA190" s="120"/>
      <c r="DB190" s="122"/>
      <c r="DC190" s="122"/>
      <c r="DD190" s="116"/>
      <c r="DE190" s="122"/>
      <c r="DF190" s="122"/>
      <c r="DG190" s="122"/>
      <c r="DH190" s="123"/>
      <c r="DI190" s="120"/>
      <c r="DJ190" s="120"/>
      <c r="DK190" s="120"/>
      <c r="DL190" s="120"/>
      <c r="DM190" s="122"/>
      <c r="DN190" s="122"/>
      <c r="DO190" s="122"/>
      <c r="DP190" s="116"/>
      <c r="DQ190" s="122"/>
      <c r="DR190" s="122"/>
      <c r="DS190" s="122"/>
      <c r="DT190" s="116"/>
      <c r="DU190" s="123"/>
      <c r="DV190" s="116"/>
      <c r="DW190" s="116"/>
      <c r="DX190" s="123"/>
      <c r="DY190" s="122"/>
      <c r="DZ190" s="123"/>
      <c r="EA190" s="116"/>
      <c r="EB190" s="116"/>
      <c r="EC190" s="116"/>
      <c r="ED190" s="116"/>
      <c r="EE190" s="120"/>
      <c r="EF190" s="120"/>
      <c r="EG190" s="120"/>
      <c r="EH190" s="120"/>
      <c r="EI190" s="122"/>
      <c r="EJ190" s="122"/>
      <c r="EK190" s="122"/>
      <c r="EL190" s="117"/>
      <c r="EM190" s="122"/>
      <c r="EN190" s="122"/>
      <c r="EO190" s="122"/>
      <c r="EP190" s="117"/>
      <c r="EQ190" s="123"/>
      <c r="ER190" s="116"/>
      <c r="ES190" s="116"/>
      <c r="ET190" s="116"/>
      <c r="EU190" s="116"/>
      <c r="EV190" s="120"/>
      <c r="EW190" s="120"/>
      <c r="EX190" s="120"/>
      <c r="EY190" s="120"/>
      <c r="EZ190" s="122"/>
      <c r="FA190" s="122"/>
      <c r="FB190" s="124"/>
      <c r="FC190" s="117"/>
      <c r="FD190" s="122"/>
      <c r="FE190" s="122"/>
      <c r="FF190" s="122"/>
      <c r="FG190" s="117"/>
      <c r="FH190" s="123"/>
      <c r="FI190" s="120"/>
      <c r="FJ190" s="120"/>
      <c r="FK190" s="120"/>
      <c r="FL190" s="120"/>
      <c r="FM190" s="122"/>
      <c r="FN190" s="122"/>
      <c r="FO190" s="124"/>
      <c r="FP190" s="117"/>
      <c r="FQ190" s="122"/>
      <c r="FR190" s="122"/>
      <c r="FS190" s="118"/>
      <c r="FT190" s="117"/>
      <c r="FU190" s="123"/>
      <c r="FV190" s="120"/>
      <c r="FW190" s="120"/>
      <c r="FX190" s="120"/>
      <c r="FY190" s="120"/>
      <c r="FZ190" s="122"/>
      <c r="GA190" s="122"/>
      <c r="GB190" s="124"/>
      <c r="GC190" s="117"/>
      <c r="GD190" s="122"/>
      <c r="GE190" s="122"/>
      <c r="GF190" s="118"/>
      <c r="GG190" s="117"/>
      <c r="GH190" s="123"/>
      <c r="GI190" s="120"/>
      <c r="GJ190" s="120"/>
      <c r="GK190" s="120"/>
      <c r="GL190" s="120"/>
      <c r="GM190" s="122"/>
      <c r="GN190" s="122"/>
      <c r="GO190" s="124"/>
      <c r="GP190" s="117"/>
      <c r="GQ190" s="122"/>
      <c r="GR190" s="122"/>
      <c r="GS190" s="118"/>
      <c r="GT190" s="117"/>
      <c r="GU190" s="123"/>
      <c r="GV190" s="120"/>
      <c r="GW190" s="120"/>
      <c r="GX190" s="120"/>
      <c r="GY190" s="120"/>
      <c r="GZ190" s="122"/>
      <c r="HA190" s="122"/>
      <c r="HB190" s="124"/>
      <c r="HC190" s="117"/>
      <c r="HD190" s="122"/>
      <c r="HE190" s="122"/>
      <c r="HF190" s="118"/>
      <c r="HG190" s="117"/>
      <c r="HH190" s="123"/>
      <c r="HI190" s="120"/>
      <c r="HJ190" s="120"/>
      <c r="HK190" s="120"/>
      <c r="HL190" s="120"/>
      <c r="HM190" s="122"/>
      <c r="HN190" s="122"/>
      <c r="HO190" s="124"/>
      <c r="HP190" s="117"/>
      <c r="HQ190" s="122"/>
      <c r="HR190" s="122"/>
      <c r="HS190" s="118"/>
      <c r="HT190" s="117"/>
      <c r="HU190" s="123"/>
      <c r="HV190" s="120"/>
      <c r="HW190" s="120"/>
      <c r="HX190" s="120"/>
      <c r="HZ190" s="122"/>
      <c r="IA190" s="122"/>
      <c r="IB190" s="124"/>
      <c r="IC190" s="117"/>
      <c r="ID190" s="122"/>
      <c r="IE190" s="122"/>
      <c r="IF190" s="118"/>
      <c r="IG190" s="117"/>
      <c r="IH190" s="123"/>
      <c r="II190" s="120"/>
      <c r="IJ190" s="127"/>
      <c r="IK190" s="120"/>
      <c r="IL190" s="127"/>
      <c r="IM190" s="122"/>
      <c r="IN190" s="118"/>
      <c r="IO190" s="118"/>
      <c r="IP190" s="117"/>
      <c r="IQ190" s="122"/>
      <c r="IR190" s="122"/>
      <c r="IS190" s="118"/>
      <c r="IT190" s="117"/>
      <c r="IU190" s="123"/>
      <c r="IV190" s="146"/>
      <c r="IW190" s="146"/>
      <c r="IX190" s="146"/>
      <c r="IY190" s="121"/>
      <c r="IZ190" s="120"/>
      <c r="JA190" s="128"/>
      <c r="JB190" s="120"/>
      <c r="JC190" s="128"/>
      <c r="JD190" s="120"/>
      <c r="JE190" s="128"/>
      <c r="JF190" s="120"/>
      <c r="JG190" s="128"/>
      <c r="JH190" s="129"/>
      <c r="JI190" s="130"/>
      <c r="JJ190" s="129"/>
      <c r="JK190" s="130"/>
      <c r="JL190" s="129"/>
      <c r="JM190" s="130"/>
      <c r="JN190" s="131"/>
      <c r="JO190" s="132"/>
      <c r="JP190" s="125"/>
      <c r="JQ190" s="125"/>
      <c r="JR190" s="121"/>
      <c r="JS190" s="120"/>
      <c r="JT190" s="127"/>
      <c r="JU190" s="120"/>
      <c r="JV190" s="127"/>
      <c r="JW190" s="122"/>
      <c r="JX190" s="118"/>
      <c r="JY190" s="118"/>
      <c r="JZ190" s="117"/>
      <c r="KA190" s="122"/>
      <c r="KB190" s="122"/>
      <c r="KC190" s="118"/>
      <c r="KD190" s="117"/>
      <c r="KE190" s="123"/>
      <c r="KF190" s="146"/>
      <c r="KG190" s="146"/>
      <c r="KH190" s="146"/>
      <c r="KI190" s="121"/>
      <c r="KJ190" s="120"/>
      <c r="KK190" s="128"/>
      <c r="KL190" s="120"/>
      <c r="KM190" s="128"/>
      <c r="KN190" s="120"/>
      <c r="KO190" s="128"/>
      <c r="KP190" s="120"/>
      <c r="KQ190" s="128"/>
      <c r="KR190" s="129"/>
      <c r="KS190" s="130"/>
      <c r="KT190" s="129"/>
      <c r="KU190" s="130"/>
      <c r="KV190" s="129"/>
      <c r="KW190" s="130"/>
      <c r="KX190" s="131"/>
      <c r="KY190" s="132"/>
      <c r="KZ190" s="125"/>
      <c r="LA190" s="125"/>
      <c r="LB190" s="121"/>
      <c r="LC190" s="100"/>
      <c r="LD190" s="88"/>
      <c r="LE190" s="3"/>
      <c r="LF190" s="88"/>
      <c r="LG190" s="23"/>
      <c r="LH190" s="68"/>
      <c r="LI190" s="68"/>
      <c r="LJ190" s="62"/>
      <c r="LK190" s="23"/>
      <c r="LL190" s="23"/>
      <c r="LM190" s="68"/>
      <c r="LN190" s="62"/>
      <c r="LO190" s="34"/>
      <c r="LP190" s="143"/>
      <c r="LQ190" s="146"/>
      <c r="LR190" s="143"/>
      <c r="LS190" s="17"/>
      <c r="LT190" s="3"/>
      <c r="LU190" s="32"/>
      <c r="LV190" s="3"/>
      <c r="LW190" s="32"/>
      <c r="LX190" s="3"/>
      <c r="LY190" s="32"/>
      <c r="LZ190" s="3"/>
      <c r="MA190" s="32"/>
      <c r="MB190" s="58"/>
      <c r="MC190" s="59"/>
      <c r="MD190" s="58"/>
      <c r="ME190" s="59"/>
      <c r="MF190" s="58"/>
      <c r="MG190" s="59"/>
      <c r="MH190" s="42"/>
      <c r="MI190" s="10"/>
      <c r="MJ190" s="36"/>
      <c r="MK190" s="98"/>
      <c r="ML190" s="17"/>
      <c r="MM190" s="100">
        <v>0</v>
      </c>
      <c r="MN190" s="88">
        <v>0</v>
      </c>
      <c r="MO190" s="3">
        <v>0</v>
      </c>
      <c r="MP190" s="88">
        <v>0</v>
      </c>
      <c r="MQ190" s="23">
        <f t="shared" si="1443"/>
        <v>0</v>
      </c>
      <c r="MR190" s="68">
        <f t="shared" si="1444"/>
        <v>0</v>
      </c>
      <c r="MS190" s="68">
        <f t="shared" si="1445"/>
        <v>0</v>
      </c>
      <c r="MT190" s="62">
        <f t="shared" si="1446"/>
        <v>0</v>
      </c>
      <c r="MU190" s="23" t="s">
        <v>646</v>
      </c>
      <c r="MV190" s="23">
        <v>0</v>
      </c>
      <c r="MW190" s="68">
        <v>0</v>
      </c>
      <c r="MX190" s="62">
        <f t="shared" si="1447"/>
        <v>0</v>
      </c>
      <c r="MY190" s="34">
        <f t="shared" si="1448"/>
        <v>0</v>
      </c>
      <c r="MZ190" s="143" t="str">
        <f t="shared" si="1449"/>
        <v>AH-50 Ear Cushion</v>
      </c>
      <c r="NA190" s="143" t="str">
        <f t="shared" si="1450"/>
        <v>-</v>
      </c>
      <c r="NB190" s="143" t="str">
        <f t="shared" si="1451"/>
        <v>FBA79814</v>
      </c>
      <c r="NC190" s="17">
        <f t="shared" si="1452"/>
        <v>54.126090593999997</v>
      </c>
      <c r="ND190" s="3">
        <v>0</v>
      </c>
      <c r="NE190" s="32">
        <f t="shared" si="1453"/>
        <v>0</v>
      </c>
      <c r="NF190" s="3">
        <v>0</v>
      </c>
      <c r="NG190" s="32">
        <f t="shared" si="1454"/>
        <v>0</v>
      </c>
      <c r="NH190" s="3">
        <v>0</v>
      </c>
      <c r="NI190" s="32">
        <f t="shared" si="1455"/>
        <v>0</v>
      </c>
      <c r="NJ190" s="3">
        <v>0</v>
      </c>
      <c r="NK190" s="32">
        <f t="shared" si="1456"/>
        <v>0</v>
      </c>
      <c r="NL190" s="58">
        <v>0</v>
      </c>
      <c r="NM190" s="59">
        <f t="shared" si="1457"/>
        <v>0</v>
      </c>
      <c r="NN190" s="58">
        <v>0</v>
      </c>
      <c r="NO190" s="59">
        <f t="shared" si="1458"/>
        <v>0</v>
      </c>
      <c r="NP190" s="58">
        <v>400</v>
      </c>
      <c r="NQ190" s="59">
        <f t="shared" si="1459"/>
        <v>21650.436237599999</v>
      </c>
      <c r="NR190" s="42">
        <f t="shared" si="1460"/>
        <v>400</v>
      </c>
      <c r="NS190" s="92">
        <f t="shared" si="1461"/>
        <v>21650.436237599999</v>
      </c>
      <c r="NT190" s="141">
        <v>0</v>
      </c>
      <c r="NU190" s="36" t="str">
        <f t="shared" si="1462"/>
        <v>AH-50 Ear Cushion</v>
      </c>
      <c r="NV190" s="98" t="s">
        <v>480</v>
      </c>
      <c r="NW190" s="17">
        <f>J190</f>
        <v>54.126090593999997</v>
      </c>
      <c r="NX190" s="100">
        <v>0</v>
      </c>
      <c r="NY190" s="88">
        <v>0</v>
      </c>
      <c r="NZ190" s="3">
        <v>0</v>
      </c>
      <c r="OA190" s="88">
        <v>0</v>
      </c>
      <c r="OB190" s="23">
        <f t="shared" si="1463"/>
        <v>0</v>
      </c>
      <c r="OC190" s="68">
        <f t="shared" si="1464"/>
        <v>0</v>
      </c>
      <c r="OD190" s="68">
        <f t="shared" si="1465"/>
        <v>0</v>
      </c>
      <c r="OE190" s="62">
        <f t="shared" si="1466"/>
        <v>0</v>
      </c>
      <c r="OF190" s="23" t="s">
        <v>646</v>
      </c>
      <c r="OG190" s="23">
        <v>0</v>
      </c>
      <c r="OH190" s="68">
        <v>0</v>
      </c>
      <c r="OI190" s="62">
        <f t="shared" si="1467"/>
        <v>0</v>
      </c>
      <c r="OJ190" s="34">
        <f t="shared" si="1468"/>
        <v>0</v>
      </c>
      <c r="OK190" s="143" t="str">
        <f t="shared" si="1469"/>
        <v>AH-50 Ear Cushion</v>
      </c>
      <c r="OL190" s="143" t="str">
        <f t="shared" si="1470"/>
        <v>-</v>
      </c>
      <c r="OM190" s="143" t="str">
        <f t="shared" si="1471"/>
        <v>FBA79814</v>
      </c>
      <c r="ON190" s="17">
        <f t="shared" si="1472"/>
        <v>54.126090593999997</v>
      </c>
      <c r="OO190" s="3">
        <v>0</v>
      </c>
      <c r="OP190" s="32">
        <f t="shared" si="1473"/>
        <v>0</v>
      </c>
      <c r="OQ190" s="3">
        <v>0</v>
      </c>
      <c r="OR190" s="32">
        <f t="shared" si="1474"/>
        <v>0</v>
      </c>
      <c r="OS190" s="3">
        <v>0</v>
      </c>
      <c r="OT190" s="32">
        <f t="shared" si="1475"/>
        <v>0</v>
      </c>
      <c r="OU190" s="3">
        <v>0</v>
      </c>
      <c r="OV190" s="32">
        <f t="shared" si="1476"/>
        <v>0</v>
      </c>
      <c r="OW190" s="58">
        <v>0</v>
      </c>
      <c r="OX190" s="59">
        <f t="shared" si="1477"/>
        <v>0</v>
      </c>
      <c r="OY190" s="58">
        <v>0</v>
      </c>
      <c r="OZ190" s="59">
        <f t="shared" si="1478"/>
        <v>0</v>
      </c>
      <c r="PA190" s="58">
        <v>400</v>
      </c>
      <c r="PB190" s="59">
        <f t="shared" si="1479"/>
        <v>21650.436237599999</v>
      </c>
      <c r="PC190" s="42">
        <f t="shared" si="1480"/>
        <v>400</v>
      </c>
      <c r="PD190" s="92">
        <f t="shared" si="1481"/>
        <v>21650.436237599999</v>
      </c>
      <c r="PE190" s="141">
        <v>0</v>
      </c>
      <c r="PF190" s="36" t="str">
        <f t="shared" si="1482"/>
        <v>AH-50 Ear Cushion</v>
      </c>
      <c r="PG190" s="98" t="s">
        <v>480</v>
      </c>
      <c r="PH190" s="17">
        <f>AU190</f>
        <v>0</v>
      </c>
      <c r="PI190" s="100">
        <v>0</v>
      </c>
      <c r="PJ190" s="88">
        <v>0</v>
      </c>
      <c r="PK190" s="3">
        <v>0</v>
      </c>
      <c r="PL190" s="88">
        <v>0</v>
      </c>
      <c r="PM190" s="23">
        <f t="shared" si="1483"/>
        <v>0</v>
      </c>
      <c r="PN190" s="68">
        <f t="shared" si="1484"/>
        <v>0</v>
      </c>
      <c r="PO190" s="68">
        <f t="shared" si="1485"/>
        <v>0</v>
      </c>
      <c r="PP190" s="62">
        <f t="shared" si="1486"/>
        <v>0</v>
      </c>
      <c r="PQ190" s="23" t="s">
        <v>646</v>
      </c>
      <c r="PR190" s="23">
        <v>0</v>
      </c>
      <c r="PS190" s="68">
        <v>0</v>
      </c>
      <c r="PT190" s="62">
        <f t="shared" si="1487"/>
        <v>0</v>
      </c>
      <c r="PU190" s="34">
        <f t="shared" si="1488"/>
        <v>0</v>
      </c>
      <c r="PV190" s="143" t="str">
        <f t="shared" si="1489"/>
        <v>AH-50 Ear Cushion</v>
      </c>
      <c r="PW190" s="143" t="str">
        <f t="shared" si="1490"/>
        <v>-</v>
      </c>
      <c r="PX190" s="143" t="str">
        <f t="shared" si="1491"/>
        <v>FBA79814</v>
      </c>
      <c r="PY190" s="17">
        <f t="shared" si="1492"/>
        <v>54.126090593999997</v>
      </c>
      <c r="PZ190" s="3">
        <v>0</v>
      </c>
      <c r="QA190" s="32">
        <f t="shared" si="1493"/>
        <v>0</v>
      </c>
      <c r="QB190" s="3"/>
      <c r="QC190" s="32">
        <f t="shared" si="1494"/>
        <v>0</v>
      </c>
      <c r="QD190" s="3">
        <v>0</v>
      </c>
      <c r="QE190" s="32">
        <f t="shared" si="1495"/>
        <v>0</v>
      </c>
      <c r="QF190" s="3">
        <v>0</v>
      </c>
      <c r="QG190" s="32">
        <f t="shared" si="1496"/>
        <v>0</v>
      </c>
      <c r="QH190" s="58">
        <v>0</v>
      </c>
      <c r="QI190" s="59">
        <f t="shared" si="1497"/>
        <v>0</v>
      </c>
      <c r="QJ190" s="58">
        <v>0</v>
      </c>
      <c r="QK190" s="59">
        <f t="shared" si="1498"/>
        <v>0</v>
      </c>
      <c r="QL190" s="58">
        <v>400</v>
      </c>
      <c r="QM190" s="59">
        <f t="shared" si="1499"/>
        <v>21650.436237599999</v>
      </c>
      <c r="QN190" s="42">
        <f t="shared" si="1500"/>
        <v>400</v>
      </c>
      <c r="QO190" s="92">
        <f t="shared" si="1501"/>
        <v>21650.436237599999</v>
      </c>
      <c r="QP190" s="141">
        <v>0</v>
      </c>
      <c r="QQ190" s="36" t="str">
        <f t="shared" si="1502"/>
        <v>AH-50 Ear Cushion</v>
      </c>
      <c r="QR190" s="98" t="s">
        <v>480</v>
      </c>
      <c r="QS190" s="17">
        <f>CF190</f>
        <v>0</v>
      </c>
      <c r="QT190" s="100">
        <v>0</v>
      </c>
      <c r="QU190" s="88">
        <v>0</v>
      </c>
      <c r="QV190" s="3">
        <v>0</v>
      </c>
      <c r="QW190" s="88">
        <v>0</v>
      </c>
      <c r="QX190" s="23">
        <f t="shared" si="1365"/>
        <v>0</v>
      </c>
      <c r="QY190" s="68">
        <f t="shared" si="1366"/>
        <v>0</v>
      </c>
      <c r="QZ190" s="68">
        <f t="shared" si="1367"/>
        <v>0</v>
      </c>
      <c r="RA190" s="62">
        <f t="shared" si="1368"/>
        <v>0</v>
      </c>
      <c r="RB190" s="23" t="s">
        <v>646</v>
      </c>
      <c r="RC190" s="23">
        <v>0</v>
      </c>
      <c r="RD190" s="68">
        <v>0</v>
      </c>
      <c r="RE190" s="62">
        <f t="shared" si="1369"/>
        <v>0</v>
      </c>
      <c r="RF190" s="34">
        <f t="shared" si="1370"/>
        <v>0</v>
      </c>
      <c r="RG190" s="143" t="str">
        <f t="shared" si="1371"/>
        <v>AH-50 Ear Cushion</v>
      </c>
      <c r="RH190" s="143" t="str">
        <f t="shared" si="1372"/>
        <v>-</v>
      </c>
      <c r="RI190" s="143" t="str">
        <f t="shared" si="1373"/>
        <v>FBA79814</v>
      </c>
      <c r="RJ190" s="17">
        <f t="shared" si="1374"/>
        <v>54.126090593999997</v>
      </c>
      <c r="RK190" s="3">
        <v>0</v>
      </c>
      <c r="RL190" s="32">
        <f t="shared" si="1375"/>
        <v>0</v>
      </c>
      <c r="RM190" s="3">
        <v>0</v>
      </c>
      <c r="RN190" s="32">
        <f t="shared" si="1376"/>
        <v>0</v>
      </c>
      <c r="RO190" s="3">
        <v>0</v>
      </c>
      <c r="RP190" s="32">
        <f t="shared" si="1377"/>
        <v>0</v>
      </c>
      <c r="RQ190" s="3">
        <v>0</v>
      </c>
      <c r="RR190" s="32">
        <f t="shared" si="1378"/>
        <v>0</v>
      </c>
      <c r="RS190" s="58">
        <v>400</v>
      </c>
      <c r="RT190" s="59">
        <f t="shared" si="1379"/>
        <v>21650.436237599999</v>
      </c>
      <c r="RU190" s="58">
        <v>0</v>
      </c>
      <c r="RV190" s="59">
        <f t="shared" si="1380"/>
        <v>0</v>
      </c>
      <c r="RW190" s="58">
        <v>0</v>
      </c>
      <c r="RX190" s="59">
        <f t="shared" si="1381"/>
        <v>0</v>
      </c>
      <c r="RY190" s="42">
        <f t="shared" si="1382"/>
        <v>400</v>
      </c>
      <c r="RZ190" s="92">
        <f t="shared" si="1383"/>
        <v>21650.436237599999</v>
      </c>
      <c r="SA190" s="141">
        <v>0</v>
      </c>
      <c r="SB190" s="36" t="str">
        <f t="shared" si="1384"/>
        <v>AH-50 Ear Cushion</v>
      </c>
      <c r="SC190" s="98" t="s">
        <v>480</v>
      </c>
      <c r="SD190" s="17">
        <f t="shared" si="1385"/>
        <v>54.126090593999997</v>
      </c>
      <c r="SE190" s="100">
        <v>0</v>
      </c>
      <c r="SF190" s="88">
        <v>0</v>
      </c>
      <c r="SG190" s="3">
        <v>0</v>
      </c>
      <c r="SH190" s="88">
        <v>0</v>
      </c>
      <c r="SI190" s="23">
        <f t="shared" si="1386"/>
        <v>0</v>
      </c>
      <c r="SJ190" s="68">
        <f t="shared" si="1387"/>
        <v>0</v>
      </c>
      <c r="SK190" s="68">
        <f t="shared" si="1388"/>
        <v>0</v>
      </c>
      <c r="SL190" s="62">
        <f t="shared" si="1389"/>
        <v>0</v>
      </c>
      <c r="SM190" s="23">
        <v>0</v>
      </c>
      <c r="SN190" s="23">
        <v>0</v>
      </c>
      <c r="SO190" s="68">
        <v>0</v>
      </c>
      <c r="SP190" s="62">
        <f t="shared" si="1390"/>
        <v>0</v>
      </c>
      <c r="SQ190" s="34">
        <f t="shared" si="1391"/>
        <v>0</v>
      </c>
      <c r="SR190" s="143" t="str">
        <f t="shared" si="1392"/>
        <v>AH-50 Ear Cushion</v>
      </c>
      <c r="SS190" s="143" t="str">
        <f t="shared" si="1393"/>
        <v>-</v>
      </c>
      <c r="ST190" s="143" t="str">
        <f t="shared" si="1394"/>
        <v>FBA79814</v>
      </c>
      <c r="SU190" s="17">
        <f t="shared" si="1395"/>
        <v>54.126090593999997</v>
      </c>
      <c r="SV190" s="3">
        <v>0</v>
      </c>
      <c r="SW190" s="32">
        <f t="shared" si="1396"/>
        <v>0</v>
      </c>
      <c r="SX190" s="3">
        <v>0</v>
      </c>
      <c r="SY190" s="32">
        <f t="shared" si="1397"/>
        <v>0</v>
      </c>
      <c r="SZ190" s="3">
        <v>0</v>
      </c>
      <c r="TA190" s="32">
        <f t="shared" si="1398"/>
        <v>0</v>
      </c>
      <c r="TB190" s="3">
        <v>0</v>
      </c>
      <c r="TC190" s="32">
        <f t="shared" si="1399"/>
        <v>0</v>
      </c>
      <c r="TD190" s="58">
        <v>0</v>
      </c>
      <c r="TE190" s="59">
        <f t="shared" si="1400"/>
        <v>0</v>
      </c>
      <c r="TF190" s="58">
        <v>0</v>
      </c>
      <c r="TG190" s="59">
        <f t="shared" si="1401"/>
        <v>0</v>
      </c>
      <c r="TH190" s="58">
        <v>0</v>
      </c>
      <c r="TI190" s="59">
        <f t="shared" si="1402"/>
        <v>0</v>
      </c>
      <c r="TJ190" s="42">
        <f t="shared" si="1403"/>
        <v>0</v>
      </c>
      <c r="TK190" s="92">
        <f t="shared" si="1404"/>
        <v>0</v>
      </c>
      <c r="TL190" s="141">
        <v>0</v>
      </c>
      <c r="TM190" s="36" t="str">
        <f t="shared" si="1405"/>
        <v>AH-50 Ear Cushion</v>
      </c>
      <c r="TN190" s="98" t="s">
        <v>296</v>
      </c>
      <c r="TO190" s="17">
        <f t="shared" si="1406"/>
        <v>54.126090593999997</v>
      </c>
      <c r="TP190" s="100">
        <v>0</v>
      </c>
      <c r="TQ190" s="88">
        <v>0</v>
      </c>
      <c r="TR190" s="3">
        <v>0</v>
      </c>
      <c r="TS190" s="88">
        <v>0</v>
      </c>
      <c r="TT190" s="23">
        <f t="shared" si="1407"/>
        <v>0</v>
      </c>
      <c r="TU190" s="68">
        <f t="shared" si="1408"/>
        <v>0</v>
      </c>
      <c r="TV190" s="68">
        <f t="shared" si="1409"/>
        <v>0</v>
      </c>
      <c r="TW190" s="62">
        <f t="shared" si="1410"/>
        <v>0</v>
      </c>
      <c r="TX190" s="23">
        <v>0</v>
      </c>
      <c r="TY190" s="23">
        <v>0</v>
      </c>
      <c r="TZ190" s="68">
        <v>0</v>
      </c>
      <c r="UA190" s="62">
        <f t="shared" si="1411"/>
        <v>0</v>
      </c>
      <c r="UB190" s="34">
        <f t="shared" si="1412"/>
        <v>0</v>
      </c>
      <c r="UC190" s="143" t="str">
        <f t="shared" si="1413"/>
        <v>AH-50 Ear Cushion</v>
      </c>
      <c r="UD190" s="143" t="str">
        <f t="shared" si="1414"/>
        <v>-</v>
      </c>
      <c r="UE190" s="143" t="str">
        <f t="shared" si="1415"/>
        <v>FBA79814</v>
      </c>
      <c r="UF190" s="17">
        <f t="shared" si="1416"/>
        <v>54.126090593999997</v>
      </c>
      <c r="UG190" s="3">
        <v>0</v>
      </c>
      <c r="UH190" s="32">
        <f t="shared" si="1417"/>
        <v>0</v>
      </c>
      <c r="UI190" s="3">
        <v>0</v>
      </c>
      <c r="UJ190" s="32">
        <f t="shared" si="1418"/>
        <v>0</v>
      </c>
      <c r="UK190" s="3">
        <v>0</v>
      </c>
      <c r="UL190" s="32">
        <f t="shared" si="1419"/>
        <v>0</v>
      </c>
      <c r="UM190" s="3">
        <v>0</v>
      </c>
      <c r="UN190" s="32">
        <f t="shared" si="1420"/>
        <v>0</v>
      </c>
      <c r="UO190" s="58">
        <v>0</v>
      </c>
      <c r="UP190" s="59">
        <f t="shared" si="1421"/>
        <v>0</v>
      </c>
      <c r="UQ190" s="58">
        <v>0</v>
      </c>
      <c r="UR190" s="59">
        <f t="shared" si="1422"/>
        <v>0</v>
      </c>
      <c r="US190" s="58">
        <v>0</v>
      </c>
      <c r="UT190" s="59">
        <f t="shared" si="1423"/>
        <v>0</v>
      </c>
      <c r="UU190" s="42">
        <f t="shared" si="1424"/>
        <v>0</v>
      </c>
      <c r="UV190" s="92">
        <f t="shared" si="1425"/>
        <v>0</v>
      </c>
      <c r="UW190" s="141">
        <v>0</v>
      </c>
      <c r="UX190" s="36" t="str">
        <f t="shared" si="1426"/>
        <v>AH-50 Ear Cushion</v>
      </c>
      <c r="UY190" s="98" t="s">
        <v>296</v>
      </c>
      <c r="UZ190" s="17">
        <f t="shared" si="1427"/>
        <v>54.126090593999997</v>
      </c>
      <c r="VA190" s="100">
        <v>0</v>
      </c>
      <c r="VB190" s="88">
        <v>0</v>
      </c>
      <c r="VC190" s="3">
        <v>0</v>
      </c>
      <c r="VD190" s="88">
        <v>0</v>
      </c>
      <c r="VE190" s="23">
        <f t="shared" si="1048"/>
        <v>0</v>
      </c>
      <c r="VF190" s="68">
        <f t="shared" si="1049"/>
        <v>0</v>
      </c>
      <c r="VG190" s="68">
        <f t="shared" si="1050"/>
        <v>0</v>
      </c>
      <c r="VH190" s="62">
        <f t="shared" si="1051"/>
        <v>0</v>
      </c>
      <c r="VI190" s="23">
        <v>0</v>
      </c>
      <c r="VJ190" s="23">
        <v>0</v>
      </c>
      <c r="VK190" s="68">
        <v>0</v>
      </c>
      <c r="VL190" s="62">
        <f t="shared" si="1428"/>
        <v>0</v>
      </c>
      <c r="VM190" s="34">
        <f t="shared" si="1052"/>
        <v>0</v>
      </c>
      <c r="VN190" s="143" t="str">
        <f t="shared" si="1044"/>
        <v>AH-50 Ear Cushion</v>
      </c>
      <c r="VO190" s="143" t="str">
        <f t="shared" si="1045"/>
        <v>-</v>
      </c>
      <c r="VP190" s="143" t="str">
        <f t="shared" si="1046"/>
        <v>FBA79814</v>
      </c>
      <c r="VQ190" s="17">
        <f t="shared" si="1053"/>
        <v>54.126090593999997</v>
      </c>
      <c r="VR190" s="3">
        <v>0</v>
      </c>
      <c r="VS190" s="32">
        <f t="shared" si="1054"/>
        <v>0</v>
      </c>
      <c r="VT190" s="3">
        <v>0</v>
      </c>
      <c r="VU190" s="32">
        <f t="shared" si="1055"/>
        <v>0</v>
      </c>
      <c r="VV190" s="3">
        <v>0</v>
      </c>
      <c r="VW190" s="32">
        <f t="shared" si="1056"/>
        <v>0</v>
      </c>
      <c r="VX190" s="3">
        <v>0</v>
      </c>
      <c r="VY190" s="32">
        <f t="shared" si="1057"/>
        <v>0</v>
      </c>
      <c r="VZ190" s="58">
        <v>0</v>
      </c>
      <c r="WA190" s="59">
        <f t="shared" si="1058"/>
        <v>0</v>
      </c>
      <c r="WB190" s="58">
        <v>0</v>
      </c>
      <c r="WC190" s="59">
        <f t="shared" si="1059"/>
        <v>0</v>
      </c>
      <c r="WD190" s="58">
        <v>0</v>
      </c>
      <c r="WE190" s="59">
        <f t="shared" si="1060"/>
        <v>0</v>
      </c>
      <c r="WF190" s="42">
        <f t="shared" si="1061"/>
        <v>0</v>
      </c>
      <c r="WG190" s="92">
        <f t="shared" si="1062"/>
        <v>0</v>
      </c>
      <c r="WH190" s="141">
        <v>0</v>
      </c>
      <c r="WI190" s="36" t="str">
        <f t="shared" si="1047"/>
        <v>AH-50 Ear Cushion</v>
      </c>
      <c r="WJ190" s="98" t="s">
        <v>296</v>
      </c>
      <c r="WK190" s="17">
        <f t="shared" si="1063"/>
        <v>54.126090593999997</v>
      </c>
    </row>
    <row r="191" spans="1:609">
      <c r="A191" s="157" t="s">
        <v>183</v>
      </c>
      <c r="B191" s="171" t="s">
        <v>182</v>
      </c>
      <c r="C191" s="152" t="s">
        <v>292</v>
      </c>
      <c r="D191" s="150" t="s">
        <v>669</v>
      </c>
      <c r="E191" s="164" t="s">
        <v>285</v>
      </c>
      <c r="F191" s="165" t="s">
        <v>296</v>
      </c>
      <c r="G191" s="165" t="s">
        <v>378</v>
      </c>
      <c r="H191" s="159" t="s">
        <v>475</v>
      </c>
      <c r="I191" s="159" t="s">
        <v>447</v>
      </c>
      <c r="J191" s="187">
        <v>1315.1177526000001</v>
      </c>
      <c r="K191" s="135" t="s">
        <v>193</v>
      </c>
      <c r="L191" s="136">
        <v>0</v>
      </c>
      <c r="M191" s="120">
        <v>0</v>
      </c>
      <c r="N191" s="137">
        <v>0</v>
      </c>
      <c r="O191" s="120">
        <v>0</v>
      </c>
      <c r="P191" s="122">
        <f t="shared" ref="P191:P205" si="1503">M191+N191+O191</f>
        <v>0</v>
      </c>
      <c r="Q191" s="136">
        <v>0</v>
      </c>
      <c r="R191" s="120">
        <v>0</v>
      </c>
      <c r="S191" s="138">
        <v>0</v>
      </c>
      <c r="T191" s="120">
        <v>0</v>
      </c>
      <c r="U191" s="122">
        <f t="shared" ref="U191:U205" si="1504">R191+S191+T191</f>
        <v>0</v>
      </c>
      <c r="V191" s="136">
        <v>0</v>
      </c>
      <c r="W191" s="120">
        <v>0</v>
      </c>
      <c r="X191" s="120">
        <v>0</v>
      </c>
      <c r="Y191" s="120">
        <v>0</v>
      </c>
      <c r="Z191" s="122">
        <f t="shared" ref="Z191:Z205" si="1505">W191+X191+Y191</f>
        <v>0</v>
      </c>
      <c r="AA191" s="116">
        <f t="shared" ref="AA191:AA205" si="1506">Z191/$Z$1</f>
        <v>0</v>
      </c>
      <c r="AB191" s="136">
        <v>0</v>
      </c>
      <c r="AC191" s="120">
        <v>0</v>
      </c>
      <c r="AD191" s="120">
        <v>0</v>
      </c>
      <c r="AE191" s="120">
        <v>0</v>
      </c>
      <c r="AF191" s="122">
        <f t="shared" ref="AF191:AF205" si="1507">AC191+AD191+AE191</f>
        <v>0</v>
      </c>
      <c r="AG191" s="116">
        <f t="shared" ref="AG191:AG205" si="1508">AF191/$AF$1</f>
        <v>0</v>
      </c>
      <c r="AH191" s="114">
        <v>0</v>
      </c>
      <c r="AI191" s="120">
        <v>0</v>
      </c>
      <c r="AJ191" s="120">
        <v>0</v>
      </c>
      <c r="AK191" s="120">
        <v>0</v>
      </c>
      <c r="AL191" s="122">
        <f t="shared" ref="AL191:AL205" si="1509">AI191+AJ191+AK191</f>
        <v>0</v>
      </c>
      <c r="AM191" s="116">
        <f t="shared" ref="AM191:AM205" si="1510">AL191/$AL$1</f>
        <v>0</v>
      </c>
      <c r="AN191" s="114">
        <v>0</v>
      </c>
      <c r="AO191" s="120">
        <v>0</v>
      </c>
      <c r="AP191" s="120">
        <v>0</v>
      </c>
      <c r="AQ191" s="122">
        <f t="shared" ref="AQ191:AQ205" si="1511">AO191+AP191</f>
        <v>0</v>
      </c>
      <c r="AR191" s="123" t="e">
        <f>AQ191*#REF!</f>
        <v>#REF!</v>
      </c>
      <c r="AS191" s="116" t="e">
        <f t="shared" ref="AS191:AS205" si="1512">AR191/$AR$1</f>
        <v>#REF!</v>
      </c>
      <c r="AT191" s="114">
        <v>0</v>
      </c>
      <c r="AU191" s="120">
        <v>0</v>
      </c>
      <c r="AV191" s="120">
        <v>0</v>
      </c>
      <c r="AW191" s="122">
        <f t="shared" ref="AW191:AW205" si="1513">AU191+AV191</f>
        <v>0</v>
      </c>
      <c r="AX191" s="123" t="e">
        <f>AW191*#REF!</f>
        <v>#REF!</v>
      </c>
      <c r="AY191" s="116" t="e">
        <f t="shared" ref="AY191:AY205" si="1514">AX191/$AX$1</f>
        <v>#REF!</v>
      </c>
      <c r="AZ191" s="114">
        <v>0.98929999999999996</v>
      </c>
      <c r="BA191" s="120">
        <v>0</v>
      </c>
      <c r="BB191" s="120">
        <v>3</v>
      </c>
      <c r="BC191" s="122">
        <f t="shared" ref="BC191:BC205" si="1515">BA191+BB191</f>
        <v>3</v>
      </c>
      <c r="BD191" s="123" t="e">
        <f>BC191*#REF!</f>
        <v>#REF!</v>
      </c>
      <c r="BE191" s="116" t="e">
        <f t="shared" ref="BE191:BE205" si="1516">BD191/$BD$1</f>
        <v>#REF!</v>
      </c>
      <c r="BF191" s="114">
        <v>0.99960000000000004</v>
      </c>
      <c r="BG191" s="120">
        <v>0</v>
      </c>
      <c r="BH191" s="120">
        <v>13</v>
      </c>
      <c r="BI191" s="122">
        <f t="shared" ref="BI191:BI206" si="1517">BG191+BH191</f>
        <v>13</v>
      </c>
      <c r="BJ191" s="123" t="e">
        <f>BI191*#REF!</f>
        <v>#REF!</v>
      </c>
      <c r="BK191" s="115" t="e">
        <f t="shared" ref="BK191:BK206" si="1518">BJ191/$BJ$1</f>
        <v>#REF!</v>
      </c>
      <c r="BL191" s="114">
        <v>1</v>
      </c>
      <c r="BM191" s="120">
        <v>0</v>
      </c>
      <c r="BN191" s="120">
        <v>21</v>
      </c>
      <c r="BO191" s="122">
        <f t="shared" ref="BO191:BO206" si="1519">BM191+BN191</f>
        <v>21</v>
      </c>
      <c r="BP191" s="123" t="e">
        <f>BO191*#REF!</f>
        <v>#REF!</v>
      </c>
      <c r="BQ191" s="115" t="e">
        <f t="shared" ref="BQ191:BQ206" si="1520">BP191/$BP$1</f>
        <v>#REF!</v>
      </c>
      <c r="BR191" s="114">
        <v>1</v>
      </c>
      <c r="BS191" s="120">
        <v>0</v>
      </c>
      <c r="BT191" s="120">
        <v>5</v>
      </c>
      <c r="BU191" s="120">
        <v>13395</v>
      </c>
      <c r="BV191" s="120">
        <v>0</v>
      </c>
      <c r="BW191" s="120">
        <v>0</v>
      </c>
      <c r="BX191" s="120">
        <v>0</v>
      </c>
      <c r="BY191" s="120">
        <v>0</v>
      </c>
      <c r="BZ191" s="122">
        <f t="shared" ref="BZ191:BZ206" si="1521">BS191+BT191+BX191+BV191</f>
        <v>5</v>
      </c>
      <c r="CA191" s="122">
        <f t="shared" ref="CA191:CA206" si="1522">BY191+BU191+BW191</f>
        <v>13395</v>
      </c>
      <c r="CB191" s="115">
        <f t="shared" ref="CB191:CB206" si="1523">CA191/$CA$1</f>
        <v>1.6370762316652717E-3</v>
      </c>
      <c r="CC191" s="123" t="e">
        <f>BZ191*#REF!</f>
        <v>#REF!</v>
      </c>
      <c r="CD191" s="120">
        <v>3</v>
      </c>
      <c r="CE191" s="120">
        <v>8097</v>
      </c>
      <c r="CF191" s="120">
        <v>0</v>
      </c>
      <c r="CG191" s="120">
        <v>0</v>
      </c>
      <c r="CH191" s="120">
        <v>0</v>
      </c>
      <c r="CI191" s="120">
        <v>0</v>
      </c>
      <c r="CJ191" s="122">
        <f t="shared" ref="CJ191:CJ206" si="1524">CD191+CH191+CF191</f>
        <v>3</v>
      </c>
      <c r="CK191" s="122">
        <f t="shared" ref="CK191:CK206" si="1525">CI191+CE191+CG191</f>
        <v>8097</v>
      </c>
      <c r="CL191" s="116">
        <f t="shared" ref="CL191:CL206" si="1526">CK191/$CK$1</f>
        <v>1.0929385337172808E-3</v>
      </c>
      <c r="CM191" s="123" t="e">
        <f>CJ191*#REF!</f>
        <v>#REF!</v>
      </c>
      <c r="CN191" s="120">
        <v>0</v>
      </c>
      <c r="CO191" s="120">
        <v>0</v>
      </c>
      <c r="CP191" s="120">
        <v>0</v>
      </c>
      <c r="CQ191" s="120">
        <v>0</v>
      </c>
      <c r="CR191" s="120">
        <v>0</v>
      </c>
      <c r="CS191" s="120">
        <v>0</v>
      </c>
      <c r="CT191" s="122">
        <f t="shared" ref="CT191:CT206" si="1527">CN191+CR191+CP191</f>
        <v>0</v>
      </c>
      <c r="CU191" s="122">
        <f t="shared" ref="CU191:CU206" si="1528">CS191+CO191+CQ191</f>
        <v>0</v>
      </c>
      <c r="CV191" s="116">
        <f t="shared" ref="CV191:CV206" si="1529">CU191/$CU$1</f>
        <v>0</v>
      </c>
      <c r="CW191" s="123" t="e">
        <f>CT191*#REF!</f>
        <v>#REF!</v>
      </c>
      <c r="CX191" s="120">
        <v>0</v>
      </c>
      <c r="CY191" s="120">
        <v>0</v>
      </c>
      <c r="CZ191" s="120">
        <v>0</v>
      </c>
      <c r="DA191" s="120">
        <v>0</v>
      </c>
      <c r="DB191" s="122">
        <f t="shared" ref="DB191:DB206" si="1530">CX191+CZ191</f>
        <v>0</v>
      </c>
      <c r="DC191" s="122">
        <f t="shared" ref="DC191:DC206" si="1531">CY191+DA191</f>
        <v>0</v>
      </c>
      <c r="DD191" s="116">
        <f t="shared" ref="DD191:DD206" si="1532">DC191/$DC$1</f>
        <v>0</v>
      </c>
      <c r="DE191" s="122">
        <v>0</v>
      </c>
      <c r="DF191" s="122">
        <v>0</v>
      </c>
      <c r="DG191" s="122">
        <v>0</v>
      </c>
      <c r="DH191" s="123" t="e">
        <f>DB191*#REF!</f>
        <v>#REF!</v>
      </c>
      <c r="DI191" s="120">
        <v>0</v>
      </c>
      <c r="DJ191" s="120">
        <v>0</v>
      </c>
      <c r="DK191" s="120">
        <v>0</v>
      </c>
      <c r="DL191" s="120">
        <v>0</v>
      </c>
      <c r="DM191" s="122">
        <f t="shared" ref="DM191:DM206" si="1533">DI191+DK191</f>
        <v>0</v>
      </c>
      <c r="DN191" s="122">
        <f t="shared" ref="DN191:DN206" si="1534">DJ191+DL191</f>
        <v>0</v>
      </c>
      <c r="DO191" s="122">
        <f t="shared" ref="DO191:DO206" si="1535">DN191/1.18</f>
        <v>0</v>
      </c>
      <c r="DP191" s="116">
        <f t="shared" ref="DP191:DP206" si="1536">DN191/$DN$1</f>
        <v>0</v>
      </c>
      <c r="DQ191" s="122">
        <v>0</v>
      </c>
      <c r="DR191" s="122">
        <v>0</v>
      </c>
      <c r="DS191" s="122">
        <v>0</v>
      </c>
      <c r="DT191" s="116">
        <f t="shared" ref="DT191:DT206" si="1537">DS191/$DS$1</f>
        <v>0</v>
      </c>
      <c r="DU191" s="123" t="e">
        <f>DM191*#REF!</f>
        <v>#REF!</v>
      </c>
      <c r="DV191" s="116" t="e">
        <f t="shared" ref="DV191:DV206" si="1538">(DR191-DF191)/DF191</f>
        <v>#DIV/0!</v>
      </c>
      <c r="DW191" s="116" t="e">
        <f t="shared" ref="DW191:DW206" si="1539">(DM191-DB191)/DB191</f>
        <v>#DIV/0!</v>
      </c>
      <c r="DX191" s="123">
        <v>0</v>
      </c>
      <c r="DY191" s="122">
        <v>0</v>
      </c>
      <c r="DZ191" s="123">
        <v>0</v>
      </c>
      <c r="EA191" s="116" t="e">
        <f t="shared" ref="EA191:EA206" si="1540">DX191/DZ191</f>
        <v>#DIV/0!</v>
      </c>
      <c r="EB191" s="116" t="e">
        <f t="shared" ref="EB191:EB206" si="1541">DX191/DO191</f>
        <v>#DIV/0!</v>
      </c>
      <c r="EC191" s="116" t="s">
        <v>461</v>
      </c>
      <c r="ED191" s="116" t="s">
        <v>461</v>
      </c>
      <c r="EE191" s="120">
        <v>0</v>
      </c>
      <c r="EF191" s="120">
        <v>0</v>
      </c>
      <c r="EG191" s="120">
        <v>0</v>
      </c>
      <c r="EH191" s="120">
        <v>0</v>
      </c>
      <c r="EI191" s="122">
        <f t="shared" ref="EI191:EI206" si="1542">EE191+EG191</f>
        <v>0</v>
      </c>
      <c r="EJ191" s="122">
        <f t="shared" ref="EJ191:EJ206" si="1543">EF191+EH191</f>
        <v>0</v>
      </c>
      <c r="EK191" s="122">
        <f t="shared" ref="EK191:EK206" si="1544">EJ191/1.18</f>
        <v>0</v>
      </c>
      <c r="EL191" s="117">
        <f t="shared" ref="EL191:EL206" si="1545">EJ191/$EJ$1</f>
        <v>0</v>
      </c>
      <c r="EM191" s="122">
        <v>0</v>
      </c>
      <c r="EN191" s="122">
        <v>0</v>
      </c>
      <c r="EO191" s="122">
        <v>0</v>
      </c>
      <c r="EP191" s="117">
        <f t="shared" ref="EP191:EP206" si="1546">EO191/$EO$1</f>
        <v>0</v>
      </c>
      <c r="EQ191" s="123" t="e">
        <f>EI191*#REF!</f>
        <v>#REF!</v>
      </c>
      <c r="ER191" s="116" t="e">
        <f t="shared" ref="ER191:ER206" si="1547">(EN191-DR191)/DR191</f>
        <v>#DIV/0!</v>
      </c>
      <c r="ES191" s="116" t="e">
        <f t="shared" ref="ES191:ES206" si="1548">(EI191-DM191)/DM191</f>
        <v>#DIV/0!</v>
      </c>
      <c r="ET191" s="116"/>
      <c r="EU191" s="116"/>
      <c r="EV191" s="120">
        <v>0</v>
      </c>
      <c r="EW191" s="120">
        <v>0</v>
      </c>
      <c r="EX191" s="120">
        <v>0</v>
      </c>
      <c r="EY191" s="120">
        <v>0</v>
      </c>
      <c r="EZ191" s="122">
        <f t="shared" ref="EZ191:EZ206" si="1549">EV191+EX191</f>
        <v>0</v>
      </c>
      <c r="FA191" s="122">
        <f t="shared" ref="FA191:FA206" si="1550">EW191+EY191</f>
        <v>0</v>
      </c>
      <c r="FB191" s="124">
        <f t="shared" ref="FB191:FB206" si="1551">FA191/1.18</f>
        <v>0</v>
      </c>
      <c r="FC191" s="117">
        <f t="shared" ref="FC191:FC206" si="1552">FA191/$FA$1</f>
        <v>0</v>
      </c>
      <c r="FD191" s="122">
        <v>0</v>
      </c>
      <c r="FE191" s="122">
        <v>0</v>
      </c>
      <c r="FF191" s="122">
        <v>0</v>
      </c>
      <c r="FG191" s="117">
        <f t="shared" ref="FG191:FG206" si="1553">FF191/$FF$1</f>
        <v>0</v>
      </c>
      <c r="FH191" s="123" t="e">
        <f>EZ191*#REF!</f>
        <v>#REF!</v>
      </c>
      <c r="FI191" s="120">
        <v>0</v>
      </c>
      <c r="FJ191" s="120">
        <v>0</v>
      </c>
      <c r="FK191" s="120">
        <v>0</v>
      </c>
      <c r="FL191" s="120">
        <v>0</v>
      </c>
      <c r="FM191" s="122">
        <f t="shared" ref="FM191:FM206" si="1554">FI191+FK191</f>
        <v>0</v>
      </c>
      <c r="FN191" s="122">
        <f t="shared" ref="FN191:FN206" si="1555">FJ191+FL191</f>
        <v>0</v>
      </c>
      <c r="FO191" s="124">
        <f t="shared" ref="FO191:FO206" si="1556">FN191/1.18</f>
        <v>0</v>
      </c>
      <c r="FP191" s="117">
        <f t="shared" ref="FP191:FP206" si="1557">FN191/$FN$1</f>
        <v>0</v>
      </c>
      <c r="FQ191" s="122">
        <v>0</v>
      </c>
      <c r="FR191" s="122">
        <v>0</v>
      </c>
      <c r="FS191" s="118">
        <v>0</v>
      </c>
      <c r="FT191" s="117">
        <f t="shared" ref="FT191:FT206" si="1558">FS191/$FS$1</f>
        <v>0</v>
      </c>
      <c r="FU191" s="123" t="e">
        <f>FM191*#REF!</f>
        <v>#REF!</v>
      </c>
      <c r="FV191" s="120">
        <v>0</v>
      </c>
      <c r="FW191" s="120">
        <v>0</v>
      </c>
      <c r="FX191" s="120">
        <v>0</v>
      </c>
      <c r="FY191" s="120">
        <v>0</v>
      </c>
      <c r="FZ191" s="122">
        <f t="shared" ref="FZ191:FZ206" si="1559">FV191+FX191</f>
        <v>0</v>
      </c>
      <c r="GA191" s="122">
        <f t="shared" ref="GA191:GA206" si="1560">FW191+FY191</f>
        <v>0</v>
      </c>
      <c r="GB191" s="124">
        <f t="shared" ref="GB191:GB206" si="1561">GA191/1.18</f>
        <v>0</v>
      </c>
      <c r="GC191" s="117">
        <f t="shared" ref="GC191:GC206" si="1562">GA191/$GA$1</f>
        <v>0</v>
      </c>
      <c r="GD191" s="122">
        <v>0</v>
      </c>
      <c r="GE191" s="122">
        <v>0</v>
      </c>
      <c r="GF191" s="118">
        <v>0</v>
      </c>
      <c r="GG191" s="117">
        <f t="shared" ref="GG191:GG206" si="1563">GF191/$GF$1</f>
        <v>0</v>
      </c>
      <c r="GH191" s="123">
        <f t="shared" ref="GH191:GH206" si="1564">J191*FZ191</f>
        <v>0</v>
      </c>
      <c r="GI191" s="120">
        <v>0</v>
      </c>
      <c r="GJ191" s="120">
        <v>0</v>
      </c>
      <c r="GK191" s="120"/>
      <c r="GL191" s="120"/>
      <c r="GM191" s="122">
        <f t="shared" ref="GM191:GM206" si="1565">GI191+GK191</f>
        <v>0</v>
      </c>
      <c r="GN191" s="122">
        <f t="shared" ref="GN191:GN206" si="1566">GJ191+GL191</f>
        <v>0</v>
      </c>
      <c r="GO191" s="124">
        <f t="shared" ref="GO191:GO206" si="1567">GN191/1.18</f>
        <v>0</v>
      </c>
      <c r="GP191" s="117">
        <f t="shared" ref="GP191:GP206" si="1568">GN191/$GN$1</f>
        <v>0</v>
      </c>
      <c r="GQ191" s="122">
        <v>0</v>
      </c>
      <c r="GR191" s="122">
        <v>0</v>
      </c>
      <c r="GS191" s="118">
        <v>0</v>
      </c>
      <c r="GT191" s="117">
        <f t="shared" ref="GT191:GT206" si="1569">GS191/$GS$1</f>
        <v>0</v>
      </c>
      <c r="GU191" s="123">
        <f t="shared" ref="GU191:GU206" si="1570">J191*GM191</f>
        <v>0</v>
      </c>
      <c r="GV191" s="120">
        <v>0</v>
      </c>
      <c r="GW191" s="120">
        <v>0</v>
      </c>
      <c r="GX191" s="120"/>
      <c r="GY191" s="120"/>
      <c r="GZ191" s="122">
        <f t="shared" ref="GZ191:GZ206" si="1571">GV191+GX191</f>
        <v>0</v>
      </c>
      <c r="HA191" s="122">
        <f t="shared" ref="HA191:HA206" si="1572">GW191+GY191</f>
        <v>0</v>
      </c>
      <c r="HB191" s="124">
        <f t="shared" ref="HB191:HB206" si="1573">HA191/1.18</f>
        <v>0</v>
      </c>
      <c r="HC191" s="117">
        <f t="shared" ref="HC191:HC206" si="1574">HA191/$HA$1</f>
        <v>0</v>
      </c>
      <c r="HD191" s="122">
        <v>0</v>
      </c>
      <c r="HE191" s="122">
        <v>0</v>
      </c>
      <c r="HF191" s="118">
        <v>0</v>
      </c>
      <c r="HG191" s="117">
        <f t="shared" ref="HG191:HG206" si="1575">HF191/$HF$1</f>
        <v>0</v>
      </c>
      <c r="HH191" s="123">
        <f t="shared" ref="HH191:HH206" si="1576">J191*GZ191</f>
        <v>0</v>
      </c>
      <c r="HI191" s="120">
        <v>0</v>
      </c>
      <c r="HJ191" s="120">
        <v>0</v>
      </c>
      <c r="HK191" s="120"/>
      <c r="HL191" s="120"/>
      <c r="HM191" s="122">
        <f t="shared" ref="HM191:HM206" si="1577">HI191+HK191</f>
        <v>0</v>
      </c>
      <c r="HN191" s="122">
        <f t="shared" ref="HN191:HN206" si="1578">HJ191+HL191</f>
        <v>0</v>
      </c>
      <c r="HO191" s="124">
        <f t="shared" ref="HO191:HO206" si="1579">HN191/1.18</f>
        <v>0</v>
      </c>
      <c r="HP191" s="117">
        <f t="shared" ref="HP191:HP206" si="1580">HN191/$HN$1</f>
        <v>0</v>
      </c>
      <c r="HQ191" s="122">
        <v>0</v>
      </c>
      <c r="HR191" s="122">
        <v>0</v>
      </c>
      <c r="HS191" s="118">
        <v>0</v>
      </c>
      <c r="HT191" s="117">
        <f t="shared" ref="HT191:HT206" si="1581">HS191/$HS$1</f>
        <v>0</v>
      </c>
      <c r="HU191" s="123">
        <f t="shared" ref="HU191:HU206" si="1582">J191*HM191</f>
        <v>0</v>
      </c>
      <c r="HV191" s="120">
        <v>0</v>
      </c>
      <c r="HW191" s="120">
        <v>0</v>
      </c>
      <c r="HX191" s="120">
        <v>0</v>
      </c>
      <c r="HY191">
        <v>0</v>
      </c>
      <c r="HZ191" s="122">
        <f t="shared" ref="HZ191:HZ206" si="1583">HV191+HX191</f>
        <v>0</v>
      </c>
      <c r="IA191" s="122">
        <f t="shared" ref="IA191:IA206" si="1584">HW191+HY191</f>
        <v>0</v>
      </c>
      <c r="IB191" s="124">
        <f t="shared" ref="IB191:IB206" si="1585">IA191/1.18</f>
        <v>0</v>
      </c>
      <c r="IC191" s="117">
        <f t="shared" ref="IC191:IC206" si="1586">IA191/$IA$1</f>
        <v>0</v>
      </c>
      <c r="ID191" s="122">
        <v>0</v>
      </c>
      <c r="IE191" s="122">
        <v>0</v>
      </c>
      <c r="IF191" s="118">
        <v>0</v>
      </c>
      <c r="IG191" s="117">
        <f t="shared" ref="IG191:IG206" si="1587">IF191/$IF$1</f>
        <v>0</v>
      </c>
      <c r="IH191" s="123">
        <f t="shared" ref="IH191:IH206" si="1588">IY191*HZ191</f>
        <v>0</v>
      </c>
      <c r="II191" s="120">
        <v>0</v>
      </c>
      <c r="IJ191" s="127">
        <v>0</v>
      </c>
      <c r="IK191" s="120">
        <v>0</v>
      </c>
      <c r="IL191" s="127">
        <v>0</v>
      </c>
      <c r="IM191" s="122">
        <f t="shared" ref="IM191:IM206" si="1589">II191+IK191</f>
        <v>0</v>
      </c>
      <c r="IN191" s="118">
        <f t="shared" ref="IN191:IN206" si="1590">IJ191+IL191</f>
        <v>0</v>
      </c>
      <c r="IO191" s="118">
        <f t="shared" ref="IO191:IO206" si="1591">IN191/1.18</f>
        <v>0</v>
      </c>
      <c r="IP191" s="117">
        <f t="shared" ref="IP191:IP206" si="1592">IN191/$IN$1</f>
        <v>0</v>
      </c>
      <c r="IQ191" s="122" t="s">
        <v>646</v>
      </c>
      <c r="IR191" s="122">
        <v>0</v>
      </c>
      <c r="IS191" s="118">
        <v>0</v>
      </c>
      <c r="IT191" s="117">
        <f t="shared" ref="IT191:IT206" si="1593">IS191/$IS$1</f>
        <v>0</v>
      </c>
      <c r="IU191" s="123">
        <f t="shared" ref="IU191:IU206" si="1594">IY191*IM191</f>
        <v>0</v>
      </c>
      <c r="IV191" s="146" t="str">
        <f t="shared" ref="IV191:IV206" si="1595">E191</f>
        <v>AI-07</v>
      </c>
      <c r="IW191" s="146" t="str">
        <f t="shared" ref="IW191:IW206" si="1596">A191</f>
        <v>B0CH4THGGM</v>
      </c>
      <c r="IX191" s="146" t="str">
        <f t="shared" ref="IX191:IX206" si="1597">B191</f>
        <v>FBA79012</v>
      </c>
      <c r="IY191" s="121">
        <v>1315.1177526000001</v>
      </c>
      <c r="IZ191" s="120">
        <v>0</v>
      </c>
      <c r="JA191" s="128">
        <f t="shared" ref="JA191:JA206" si="1598">IZ191*IY191</f>
        <v>0</v>
      </c>
      <c r="JB191" s="120">
        <v>1</v>
      </c>
      <c r="JC191" s="128">
        <f t="shared" ref="JC191:JC206" si="1599">JB191*IY191</f>
        <v>1315.1177526000001</v>
      </c>
      <c r="JD191" s="120">
        <v>0</v>
      </c>
      <c r="JE191" s="128">
        <f t="shared" ref="JE191:JE206" si="1600">JD191*IY191</f>
        <v>0</v>
      </c>
      <c r="JF191" s="120">
        <v>0</v>
      </c>
      <c r="JG191" s="128">
        <f t="shared" ref="JG191:JG206" si="1601">JF191*IY191</f>
        <v>0</v>
      </c>
      <c r="JH191" s="129">
        <v>0</v>
      </c>
      <c r="JI191" s="130">
        <f t="shared" ref="JI191:JI206" si="1602">JH191*IY191</f>
        <v>0</v>
      </c>
      <c r="JJ191" s="129">
        <v>0</v>
      </c>
      <c r="JK191" s="130">
        <f t="shared" ref="JK191:JK206" si="1603">JJ191*IY191</f>
        <v>0</v>
      </c>
      <c r="JL191" s="129">
        <v>0</v>
      </c>
      <c r="JM191" s="130">
        <f t="shared" ref="JM191:JM206" si="1604">JL191*IY191</f>
        <v>0</v>
      </c>
      <c r="JN191" s="131">
        <f t="shared" ref="JN191:JN206" si="1605">IZ191+JB191+JH191+JD191+JF191+JJ191+JL191</f>
        <v>1</v>
      </c>
      <c r="JO191" s="132">
        <f t="shared" ref="JO191:JO206" si="1606">JN191*IY191</f>
        <v>1315.1177526000001</v>
      </c>
      <c r="JP191" s="125" t="str">
        <f t="shared" ref="JP191:JP206" si="1607">E191</f>
        <v>AI-07</v>
      </c>
      <c r="JQ191" s="125" t="str">
        <f t="shared" ref="JQ191:JQ206" si="1608">C191</f>
        <v>Longtail</v>
      </c>
      <c r="JR191" s="121">
        <v>1315.1177526000001</v>
      </c>
      <c r="JS191" s="120">
        <v>0</v>
      </c>
      <c r="JT191" s="127">
        <v>0</v>
      </c>
      <c r="JU191" s="120">
        <v>0</v>
      </c>
      <c r="JV191" s="127">
        <v>0</v>
      </c>
      <c r="JW191" s="122">
        <f t="shared" ref="JW191:JW206" si="1609">JS191+JU191</f>
        <v>0</v>
      </c>
      <c r="JX191" s="118">
        <f t="shared" ref="JX191:JX206" si="1610">JT191+JV191</f>
        <v>0</v>
      </c>
      <c r="JY191" s="118">
        <f t="shared" ref="JY191:JY206" si="1611">JX191/1.18</f>
        <v>0</v>
      </c>
      <c r="JZ191" s="117">
        <f t="shared" ref="JZ191:JZ206" si="1612">JX191/$JX$1</f>
        <v>0</v>
      </c>
      <c r="KA191" s="122" t="s">
        <v>646</v>
      </c>
      <c r="KB191" s="122">
        <v>0</v>
      </c>
      <c r="KC191" s="118">
        <v>0</v>
      </c>
      <c r="KD191" s="117">
        <f t="shared" ref="KD191:KD206" si="1613">KC191/$IS$1</f>
        <v>0</v>
      </c>
      <c r="KE191" s="123">
        <f t="shared" ref="KE191:KE206" si="1614">KI191*JW191</f>
        <v>0</v>
      </c>
      <c r="KF191" s="146" t="str">
        <f t="shared" ref="KF191:KF206" si="1615">E191</f>
        <v>AI-07</v>
      </c>
      <c r="KG191" s="146">
        <f t="shared" ref="KG191:KG206" si="1616">AK191</f>
        <v>0</v>
      </c>
      <c r="KH191" s="146" t="str">
        <f t="shared" ref="KH191:KH206" si="1617">B191</f>
        <v>FBA79012</v>
      </c>
      <c r="KI191" s="121">
        <v>1315.1177526000001</v>
      </c>
      <c r="KJ191" s="120">
        <v>0</v>
      </c>
      <c r="KK191" s="128">
        <f t="shared" ref="KK191:KK206" si="1618">KJ191*KI191</f>
        <v>0</v>
      </c>
      <c r="KL191" s="120">
        <v>1</v>
      </c>
      <c r="KM191" s="128">
        <f t="shared" ref="KM191:KM206" si="1619">KL191*KI191</f>
        <v>1315.1177526000001</v>
      </c>
      <c r="KN191" s="120">
        <v>0</v>
      </c>
      <c r="KO191" s="128">
        <f t="shared" ref="KO191:KO206" si="1620">KN191*KI191</f>
        <v>0</v>
      </c>
      <c r="KP191" s="120">
        <v>0</v>
      </c>
      <c r="KQ191" s="128">
        <f t="shared" ref="KQ191:KQ206" si="1621">KP191*KI191</f>
        <v>0</v>
      </c>
      <c r="KR191" s="129">
        <v>0</v>
      </c>
      <c r="KS191" s="130">
        <f t="shared" ref="KS191:KS206" si="1622">KR191*KI191</f>
        <v>0</v>
      </c>
      <c r="KT191" s="129">
        <v>0</v>
      </c>
      <c r="KU191" s="130">
        <f t="shared" ref="KU191:KU206" si="1623">KT191*KI191</f>
        <v>0</v>
      </c>
      <c r="KV191" s="129">
        <v>0</v>
      </c>
      <c r="KW191" s="130">
        <f t="shared" ref="KW191:KW206" si="1624">KV191*KI191</f>
        <v>0</v>
      </c>
      <c r="KX191" s="131">
        <f t="shared" ref="KX191:KX206" si="1625">KJ191+KL191+KR191+KN191+KP191+KT191+KV191</f>
        <v>1</v>
      </c>
      <c r="KY191" s="132">
        <f t="shared" ref="KY191:KY206" si="1626">KX191*KI191</f>
        <v>1315.1177526000001</v>
      </c>
      <c r="KZ191" s="125" t="str">
        <f t="shared" ref="KZ191:KZ206" si="1627">E191</f>
        <v>AI-07</v>
      </c>
      <c r="LA191" s="125">
        <f t="shared" ref="LA191:LA206" si="1628">AM191</f>
        <v>0</v>
      </c>
      <c r="LB191" s="121">
        <v>1315.1177526000001</v>
      </c>
      <c r="LC191" s="100">
        <v>0</v>
      </c>
      <c r="LD191" s="88">
        <v>0</v>
      </c>
      <c r="LE191" s="3">
        <v>0</v>
      </c>
      <c r="LF191" s="88">
        <v>0</v>
      </c>
      <c r="LG191" s="23">
        <f t="shared" ref="LG191:LG206" si="1629">LC191+LE191</f>
        <v>0</v>
      </c>
      <c r="LH191" s="68">
        <f t="shared" ref="LH191:LH206" si="1630">LD191+LF191</f>
        <v>0</v>
      </c>
      <c r="LI191" s="68">
        <f t="shared" ref="LI191:LI206" si="1631">LH191/1.18</f>
        <v>0</v>
      </c>
      <c r="LJ191" s="62">
        <f t="shared" ref="LJ191:LJ206" si="1632">LH191/$LH$1</f>
        <v>0</v>
      </c>
      <c r="LK191" s="23" t="s">
        <v>646</v>
      </c>
      <c r="LL191" s="23">
        <v>0</v>
      </c>
      <c r="LM191" s="68">
        <v>0</v>
      </c>
      <c r="LN191" s="62">
        <f t="shared" ref="LN191:LN206" si="1633">LM191/$IS$1</f>
        <v>0</v>
      </c>
      <c r="LO191" s="34">
        <f t="shared" ref="LO191:LO206" si="1634">LS191*LG191</f>
        <v>0</v>
      </c>
      <c r="LP191" s="143" t="str">
        <f t="shared" ref="LP191:LP206" si="1635">E191</f>
        <v>AI-07</v>
      </c>
      <c r="LQ191" s="146">
        <f t="shared" ref="LQ191:LQ206" si="1636">BU191</f>
        <v>13395</v>
      </c>
      <c r="LR191" s="143" t="str">
        <f t="shared" ref="LR191:LR206" si="1637">B191</f>
        <v>FBA79012</v>
      </c>
      <c r="LS191" s="17">
        <v>1315.1177526000001</v>
      </c>
      <c r="LT191" s="3">
        <v>0</v>
      </c>
      <c r="LU191" s="32">
        <f t="shared" ref="LU191:LU206" si="1638">LT191*LS191</f>
        <v>0</v>
      </c>
      <c r="LV191" s="3">
        <v>1</v>
      </c>
      <c r="LW191" s="32">
        <f t="shared" ref="LW191:LW206" si="1639">LV191*LS191</f>
        <v>1315.1177526000001</v>
      </c>
      <c r="LX191" s="3">
        <v>0</v>
      </c>
      <c r="LY191" s="32">
        <f t="shared" ref="LY191:LY206" si="1640">LX191*LS191</f>
        <v>0</v>
      </c>
      <c r="LZ191" s="3">
        <v>0</v>
      </c>
      <c r="MA191" s="32">
        <f t="shared" ref="MA191:MA206" si="1641">LZ191*LS191</f>
        <v>0</v>
      </c>
      <c r="MB191" s="58">
        <v>0</v>
      </c>
      <c r="MC191" s="59">
        <f t="shared" ref="MC191:MC206" si="1642">MB191*LS191</f>
        <v>0</v>
      </c>
      <c r="MD191" s="58">
        <v>0</v>
      </c>
      <c r="ME191" s="59">
        <f t="shared" ref="ME191:ME206" si="1643">MD191*LS191</f>
        <v>0</v>
      </c>
      <c r="MF191" s="58">
        <v>0</v>
      </c>
      <c r="MG191" s="59">
        <f t="shared" ref="MG191:MG206" si="1644">MF191*LS191</f>
        <v>0</v>
      </c>
      <c r="MH191" s="42">
        <f t="shared" ref="MH191:MH206" si="1645">LT191+LV191+MB191+LX191+LZ191+MD191+MF191</f>
        <v>1</v>
      </c>
      <c r="MI191" s="10">
        <f t="shared" ref="MI191:MI206" si="1646">MH191*LS191</f>
        <v>1315.1177526000001</v>
      </c>
      <c r="MJ191" s="36" t="str">
        <f t="shared" ref="MJ191:MJ206" si="1647">E191</f>
        <v>AI-07</v>
      </c>
      <c r="MK191" s="98" t="s">
        <v>294</v>
      </c>
      <c r="ML191" s="17">
        <v>1315.1177526000001</v>
      </c>
      <c r="MM191" s="100">
        <v>0</v>
      </c>
      <c r="MN191" s="88">
        <v>0</v>
      </c>
      <c r="MO191" s="3">
        <v>0</v>
      </c>
      <c r="MP191" s="88">
        <v>0</v>
      </c>
      <c r="MQ191" s="23">
        <f t="shared" si="1443"/>
        <v>0</v>
      </c>
      <c r="MR191" s="68">
        <f t="shared" si="1444"/>
        <v>0</v>
      </c>
      <c r="MS191" s="68">
        <f t="shared" si="1445"/>
        <v>0</v>
      </c>
      <c r="MT191" s="62">
        <f t="shared" si="1446"/>
        <v>0</v>
      </c>
      <c r="MU191" s="23" t="s">
        <v>646</v>
      </c>
      <c r="MV191" s="23">
        <v>0</v>
      </c>
      <c r="MW191" s="68">
        <v>0</v>
      </c>
      <c r="MX191" s="62">
        <f t="shared" si="1447"/>
        <v>0</v>
      </c>
      <c r="MY191" s="34">
        <f t="shared" si="1448"/>
        <v>0</v>
      </c>
      <c r="MZ191" s="143" t="str">
        <f t="shared" si="1449"/>
        <v>AI-07</v>
      </c>
      <c r="NA191" s="143" t="str">
        <f t="shared" si="1450"/>
        <v>B0CH4THGGM</v>
      </c>
      <c r="NB191" s="143" t="str">
        <f t="shared" si="1451"/>
        <v>FBA79012</v>
      </c>
      <c r="NC191" s="17">
        <f t="shared" si="1452"/>
        <v>1315.1177526000001</v>
      </c>
      <c r="ND191" s="3">
        <v>0</v>
      </c>
      <c r="NE191" s="32">
        <f t="shared" si="1453"/>
        <v>0</v>
      </c>
      <c r="NF191" s="3">
        <v>1</v>
      </c>
      <c r="NG191" s="32">
        <f t="shared" si="1454"/>
        <v>1315.1177526000001</v>
      </c>
      <c r="NH191" s="3">
        <v>0</v>
      </c>
      <c r="NI191" s="32">
        <f t="shared" si="1455"/>
        <v>0</v>
      </c>
      <c r="NJ191" s="3">
        <v>0</v>
      </c>
      <c r="NK191" s="32">
        <f t="shared" si="1456"/>
        <v>0</v>
      </c>
      <c r="NL191" s="58">
        <v>0</v>
      </c>
      <c r="NM191" s="59">
        <f t="shared" si="1457"/>
        <v>0</v>
      </c>
      <c r="NN191" s="58">
        <v>0</v>
      </c>
      <c r="NO191" s="59">
        <f t="shared" si="1458"/>
        <v>0</v>
      </c>
      <c r="NP191" s="58">
        <v>0</v>
      </c>
      <c r="NQ191" s="59">
        <f t="shared" si="1459"/>
        <v>0</v>
      </c>
      <c r="NR191" s="42">
        <f t="shared" si="1460"/>
        <v>1</v>
      </c>
      <c r="NS191" s="92">
        <f t="shared" si="1461"/>
        <v>1315.1177526000001</v>
      </c>
      <c r="NT191" s="141">
        <v>0</v>
      </c>
      <c r="NU191" s="36" t="str">
        <f t="shared" si="1462"/>
        <v>AI-07</v>
      </c>
      <c r="NV191" s="98" t="s">
        <v>294</v>
      </c>
      <c r="NW191" s="17">
        <v>1315.1177526000001</v>
      </c>
      <c r="NX191" s="100">
        <v>0</v>
      </c>
      <c r="NY191" s="88">
        <v>0</v>
      </c>
      <c r="NZ191" s="3">
        <v>0</v>
      </c>
      <c r="OA191" s="88">
        <v>0</v>
      </c>
      <c r="OB191" s="23">
        <f t="shared" si="1463"/>
        <v>0</v>
      </c>
      <c r="OC191" s="68">
        <f t="shared" si="1464"/>
        <v>0</v>
      </c>
      <c r="OD191" s="68">
        <f t="shared" si="1465"/>
        <v>0</v>
      </c>
      <c r="OE191" s="62">
        <f t="shared" si="1466"/>
        <v>0</v>
      </c>
      <c r="OF191" s="23" t="s">
        <v>646</v>
      </c>
      <c r="OG191" s="23">
        <v>0</v>
      </c>
      <c r="OH191" s="68">
        <v>0</v>
      </c>
      <c r="OI191" s="62">
        <f t="shared" si="1467"/>
        <v>0</v>
      </c>
      <c r="OJ191" s="34">
        <f t="shared" si="1468"/>
        <v>0</v>
      </c>
      <c r="OK191" s="143" t="str">
        <f t="shared" si="1469"/>
        <v>AI-07</v>
      </c>
      <c r="OL191" s="143" t="str">
        <f t="shared" si="1470"/>
        <v>B0CH4THGGM</v>
      </c>
      <c r="OM191" s="143" t="str">
        <f t="shared" si="1471"/>
        <v>FBA79012</v>
      </c>
      <c r="ON191" s="17">
        <f t="shared" si="1472"/>
        <v>1315.1177526000001</v>
      </c>
      <c r="OO191" s="3">
        <v>0</v>
      </c>
      <c r="OP191" s="32">
        <f t="shared" si="1473"/>
        <v>0</v>
      </c>
      <c r="OQ191" s="3">
        <v>1</v>
      </c>
      <c r="OR191" s="32">
        <f t="shared" si="1474"/>
        <v>1315.1177526000001</v>
      </c>
      <c r="OS191" s="3">
        <v>0</v>
      </c>
      <c r="OT191" s="32">
        <f t="shared" si="1475"/>
        <v>0</v>
      </c>
      <c r="OU191" s="3">
        <v>0</v>
      </c>
      <c r="OV191" s="32">
        <f t="shared" si="1476"/>
        <v>0</v>
      </c>
      <c r="OW191" s="58">
        <v>0</v>
      </c>
      <c r="OX191" s="59">
        <f t="shared" si="1477"/>
        <v>0</v>
      </c>
      <c r="OY191" s="58">
        <v>0</v>
      </c>
      <c r="OZ191" s="59">
        <f t="shared" si="1478"/>
        <v>0</v>
      </c>
      <c r="PA191" s="58">
        <v>0</v>
      </c>
      <c r="PB191" s="59">
        <f t="shared" si="1479"/>
        <v>0</v>
      </c>
      <c r="PC191" s="42">
        <f t="shared" si="1480"/>
        <v>1</v>
      </c>
      <c r="PD191" s="92">
        <f t="shared" si="1481"/>
        <v>1315.1177526000001</v>
      </c>
      <c r="PE191" s="141">
        <v>0</v>
      </c>
      <c r="PF191" s="36" t="str">
        <f t="shared" si="1482"/>
        <v>AI-07</v>
      </c>
      <c r="PG191" s="98" t="s">
        <v>294</v>
      </c>
      <c r="PH191" s="17">
        <v>1315.1177526000001</v>
      </c>
      <c r="PI191" s="100">
        <v>0</v>
      </c>
      <c r="PJ191" s="88">
        <v>0</v>
      </c>
      <c r="PK191" s="3">
        <v>0</v>
      </c>
      <c r="PL191" s="88">
        <v>0</v>
      </c>
      <c r="PM191" s="23">
        <f t="shared" si="1483"/>
        <v>0</v>
      </c>
      <c r="PN191" s="68">
        <f t="shared" si="1484"/>
        <v>0</v>
      </c>
      <c r="PO191" s="68">
        <f t="shared" si="1485"/>
        <v>0</v>
      </c>
      <c r="PP191" s="62">
        <f t="shared" si="1486"/>
        <v>0</v>
      </c>
      <c r="PQ191" s="23" t="s">
        <v>646</v>
      </c>
      <c r="PR191" s="23">
        <v>0</v>
      </c>
      <c r="PS191" s="68">
        <v>0</v>
      </c>
      <c r="PT191" s="62">
        <f t="shared" si="1487"/>
        <v>0</v>
      </c>
      <c r="PU191" s="34">
        <f t="shared" si="1488"/>
        <v>0</v>
      </c>
      <c r="PV191" s="143" t="str">
        <f t="shared" si="1489"/>
        <v>AI-07</v>
      </c>
      <c r="PW191" s="143" t="str">
        <f t="shared" si="1490"/>
        <v>B0CH4THGGM</v>
      </c>
      <c r="PX191" s="143" t="str">
        <f t="shared" si="1491"/>
        <v>FBA79012</v>
      </c>
      <c r="PY191" s="17">
        <f t="shared" si="1492"/>
        <v>1315.1177526000001</v>
      </c>
      <c r="PZ191" s="3">
        <v>0</v>
      </c>
      <c r="QA191" s="32">
        <f t="shared" si="1493"/>
        <v>0</v>
      </c>
      <c r="QB191" s="3"/>
      <c r="QC191" s="32">
        <f t="shared" si="1494"/>
        <v>0</v>
      </c>
      <c r="QD191" s="3">
        <v>0</v>
      </c>
      <c r="QE191" s="32">
        <f t="shared" si="1495"/>
        <v>0</v>
      </c>
      <c r="QF191" s="3">
        <v>0</v>
      </c>
      <c r="QG191" s="32">
        <f t="shared" si="1496"/>
        <v>0</v>
      </c>
      <c r="QH191" s="58">
        <v>0</v>
      </c>
      <c r="QI191" s="59">
        <f t="shared" si="1497"/>
        <v>0</v>
      </c>
      <c r="QJ191" s="58">
        <v>0</v>
      </c>
      <c r="QK191" s="59">
        <f t="shared" si="1498"/>
        <v>0</v>
      </c>
      <c r="QL191" s="58">
        <v>0</v>
      </c>
      <c r="QM191" s="59">
        <f t="shared" si="1499"/>
        <v>0</v>
      </c>
      <c r="QN191" s="42">
        <f t="shared" si="1500"/>
        <v>0</v>
      </c>
      <c r="QO191" s="92">
        <f t="shared" si="1501"/>
        <v>0</v>
      </c>
      <c r="QP191" s="141">
        <v>0</v>
      </c>
      <c r="QQ191" s="36" t="str">
        <f t="shared" si="1502"/>
        <v>AI-07</v>
      </c>
      <c r="QR191" s="98" t="s">
        <v>294</v>
      </c>
      <c r="QS191" s="17">
        <v>1315.1177526000001</v>
      </c>
      <c r="QT191" s="100">
        <v>0</v>
      </c>
      <c r="QU191" s="88">
        <v>0</v>
      </c>
      <c r="QV191" s="3">
        <v>0</v>
      </c>
      <c r="QW191" s="88">
        <v>0</v>
      </c>
      <c r="QX191" s="23">
        <f t="shared" si="1365"/>
        <v>0</v>
      </c>
      <c r="QY191" s="68">
        <f t="shared" si="1366"/>
        <v>0</v>
      </c>
      <c r="QZ191" s="68">
        <f t="shared" si="1367"/>
        <v>0</v>
      </c>
      <c r="RA191" s="62">
        <f t="shared" si="1368"/>
        <v>0</v>
      </c>
      <c r="RB191" s="23" t="s">
        <v>646</v>
      </c>
      <c r="RC191" s="23">
        <v>0</v>
      </c>
      <c r="RD191" s="68">
        <v>0</v>
      </c>
      <c r="RE191" s="62">
        <f t="shared" si="1369"/>
        <v>0</v>
      </c>
      <c r="RF191" s="34">
        <f t="shared" si="1370"/>
        <v>0</v>
      </c>
      <c r="RG191" s="143" t="str">
        <f t="shared" si="1371"/>
        <v>AI-07</v>
      </c>
      <c r="RH191" s="143" t="str">
        <f t="shared" si="1372"/>
        <v>B0CH4THGGM</v>
      </c>
      <c r="RI191" s="143" t="str">
        <f t="shared" si="1373"/>
        <v>FBA79012</v>
      </c>
      <c r="RJ191" s="17">
        <f t="shared" si="1374"/>
        <v>1315.1177526000001</v>
      </c>
      <c r="RK191" s="3">
        <v>0</v>
      </c>
      <c r="RL191" s="32">
        <f t="shared" si="1375"/>
        <v>0</v>
      </c>
      <c r="RM191" s="3">
        <v>1</v>
      </c>
      <c r="RN191" s="32">
        <f t="shared" si="1376"/>
        <v>1315.1177526000001</v>
      </c>
      <c r="RO191" s="3">
        <v>0</v>
      </c>
      <c r="RP191" s="32">
        <f t="shared" si="1377"/>
        <v>0</v>
      </c>
      <c r="RQ191" s="3">
        <v>0</v>
      </c>
      <c r="RR191" s="32">
        <f t="shared" si="1378"/>
        <v>0</v>
      </c>
      <c r="RS191" s="58">
        <v>0</v>
      </c>
      <c r="RT191" s="59">
        <f t="shared" si="1379"/>
        <v>0</v>
      </c>
      <c r="RU191" s="58">
        <v>0</v>
      </c>
      <c r="RV191" s="59">
        <f t="shared" si="1380"/>
        <v>0</v>
      </c>
      <c r="RW191" s="58">
        <v>0</v>
      </c>
      <c r="RX191" s="59">
        <f t="shared" si="1381"/>
        <v>0</v>
      </c>
      <c r="RY191" s="42">
        <f t="shared" si="1382"/>
        <v>1</v>
      </c>
      <c r="RZ191" s="92">
        <f t="shared" si="1383"/>
        <v>1315.1177526000001</v>
      </c>
      <c r="SA191" s="141">
        <v>0</v>
      </c>
      <c r="SB191" s="36" t="str">
        <f t="shared" si="1384"/>
        <v>AI-07</v>
      </c>
      <c r="SC191" s="98" t="s">
        <v>294</v>
      </c>
      <c r="SD191" s="17">
        <f t="shared" si="1385"/>
        <v>1315.1177526000001</v>
      </c>
      <c r="SE191" s="100">
        <v>0</v>
      </c>
      <c r="SF191" s="88">
        <v>0</v>
      </c>
      <c r="SG191" s="3">
        <v>0</v>
      </c>
      <c r="SH191" s="88">
        <v>0</v>
      </c>
      <c r="SI191" s="23">
        <f t="shared" si="1386"/>
        <v>0</v>
      </c>
      <c r="SJ191" s="68">
        <f t="shared" si="1387"/>
        <v>0</v>
      </c>
      <c r="SK191" s="68">
        <f t="shared" si="1388"/>
        <v>0</v>
      </c>
      <c r="SL191" s="62">
        <f t="shared" si="1389"/>
        <v>0</v>
      </c>
      <c r="SM191" s="23">
        <v>0</v>
      </c>
      <c r="SN191" s="23">
        <v>0</v>
      </c>
      <c r="SO191" s="68">
        <v>0</v>
      </c>
      <c r="SP191" s="62">
        <f t="shared" si="1390"/>
        <v>0</v>
      </c>
      <c r="SQ191" s="34">
        <f t="shared" si="1391"/>
        <v>0</v>
      </c>
      <c r="SR191" s="143" t="str">
        <f t="shared" si="1392"/>
        <v>AI-07</v>
      </c>
      <c r="SS191" s="143" t="str">
        <f t="shared" si="1393"/>
        <v>B0CH4THGGM</v>
      </c>
      <c r="ST191" s="143" t="str">
        <f t="shared" si="1394"/>
        <v>FBA79012</v>
      </c>
      <c r="SU191" s="17">
        <f t="shared" si="1395"/>
        <v>1315.1177526000001</v>
      </c>
      <c r="SV191" s="3">
        <v>0</v>
      </c>
      <c r="SW191" s="32">
        <f t="shared" si="1396"/>
        <v>0</v>
      </c>
      <c r="SX191" s="3">
        <v>0</v>
      </c>
      <c r="SY191" s="32">
        <f t="shared" si="1397"/>
        <v>0</v>
      </c>
      <c r="SZ191" s="3">
        <v>0</v>
      </c>
      <c r="TA191" s="32">
        <f t="shared" si="1398"/>
        <v>0</v>
      </c>
      <c r="TB191" s="3">
        <v>0</v>
      </c>
      <c r="TC191" s="32">
        <f t="shared" si="1399"/>
        <v>0</v>
      </c>
      <c r="TD191" s="58">
        <v>0</v>
      </c>
      <c r="TE191" s="59">
        <f t="shared" si="1400"/>
        <v>0</v>
      </c>
      <c r="TF191" s="58">
        <v>0</v>
      </c>
      <c r="TG191" s="59">
        <f t="shared" si="1401"/>
        <v>0</v>
      </c>
      <c r="TH191" s="58">
        <v>0</v>
      </c>
      <c r="TI191" s="59">
        <f t="shared" si="1402"/>
        <v>0</v>
      </c>
      <c r="TJ191" s="42">
        <f t="shared" si="1403"/>
        <v>0</v>
      </c>
      <c r="TK191" s="92">
        <f t="shared" si="1404"/>
        <v>0</v>
      </c>
      <c r="TL191" s="141">
        <v>0</v>
      </c>
      <c r="TM191" s="36" t="str">
        <f t="shared" si="1405"/>
        <v>AI-07</v>
      </c>
      <c r="TN191" s="98" t="s">
        <v>294</v>
      </c>
      <c r="TO191" s="17">
        <f t="shared" si="1406"/>
        <v>1315.1177526000001</v>
      </c>
      <c r="TP191" s="100">
        <v>0</v>
      </c>
      <c r="TQ191" s="88">
        <v>0</v>
      </c>
      <c r="TR191" s="3">
        <v>0</v>
      </c>
      <c r="TS191" s="88">
        <v>0</v>
      </c>
      <c r="TT191" s="23">
        <f t="shared" si="1407"/>
        <v>0</v>
      </c>
      <c r="TU191" s="68">
        <f t="shared" si="1408"/>
        <v>0</v>
      </c>
      <c r="TV191" s="68">
        <f t="shared" si="1409"/>
        <v>0</v>
      </c>
      <c r="TW191" s="62">
        <f t="shared" si="1410"/>
        <v>0</v>
      </c>
      <c r="TX191" s="23">
        <v>0</v>
      </c>
      <c r="TY191" s="23">
        <v>0</v>
      </c>
      <c r="TZ191" s="68">
        <v>0</v>
      </c>
      <c r="UA191" s="62">
        <f t="shared" si="1411"/>
        <v>0</v>
      </c>
      <c r="UB191" s="34">
        <f t="shared" si="1412"/>
        <v>0</v>
      </c>
      <c r="UC191" s="143" t="str">
        <f t="shared" si="1413"/>
        <v>AI-07</v>
      </c>
      <c r="UD191" s="143" t="str">
        <f t="shared" si="1414"/>
        <v>B0CH4THGGM</v>
      </c>
      <c r="UE191" s="143" t="str">
        <f t="shared" si="1415"/>
        <v>FBA79012</v>
      </c>
      <c r="UF191" s="17">
        <f t="shared" si="1416"/>
        <v>1315.1177526000001</v>
      </c>
      <c r="UG191" s="3">
        <v>0</v>
      </c>
      <c r="UH191" s="32">
        <f t="shared" si="1417"/>
        <v>0</v>
      </c>
      <c r="UI191" s="3">
        <v>0</v>
      </c>
      <c r="UJ191" s="32">
        <f t="shared" si="1418"/>
        <v>0</v>
      </c>
      <c r="UK191" s="3">
        <v>0</v>
      </c>
      <c r="UL191" s="32">
        <f t="shared" si="1419"/>
        <v>0</v>
      </c>
      <c r="UM191" s="3">
        <v>0</v>
      </c>
      <c r="UN191" s="32">
        <f t="shared" si="1420"/>
        <v>0</v>
      </c>
      <c r="UO191" s="58">
        <v>0</v>
      </c>
      <c r="UP191" s="59">
        <f t="shared" si="1421"/>
        <v>0</v>
      </c>
      <c r="UQ191" s="58">
        <v>0</v>
      </c>
      <c r="UR191" s="59">
        <f t="shared" si="1422"/>
        <v>0</v>
      </c>
      <c r="US191" s="58">
        <v>0</v>
      </c>
      <c r="UT191" s="59">
        <f t="shared" si="1423"/>
        <v>0</v>
      </c>
      <c r="UU191" s="42">
        <f t="shared" si="1424"/>
        <v>0</v>
      </c>
      <c r="UV191" s="92">
        <f t="shared" si="1425"/>
        <v>0</v>
      </c>
      <c r="UW191" s="141">
        <v>0</v>
      </c>
      <c r="UX191" s="36" t="str">
        <f t="shared" si="1426"/>
        <v>AI-07</v>
      </c>
      <c r="UY191" s="98" t="s">
        <v>294</v>
      </c>
      <c r="UZ191" s="17">
        <f t="shared" si="1427"/>
        <v>1315.1177526000001</v>
      </c>
      <c r="VA191" s="100">
        <v>0</v>
      </c>
      <c r="VB191" s="88">
        <v>0</v>
      </c>
      <c r="VC191" s="3">
        <v>0</v>
      </c>
      <c r="VD191" s="88">
        <v>0</v>
      </c>
      <c r="VE191" s="23">
        <f t="shared" si="1048"/>
        <v>0</v>
      </c>
      <c r="VF191" s="68">
        <f t="shared" si="1049"/>
        <v>0</v>
      </c>
      <c r="VG191" s="68">
        <f t="shared" si="1050"/>
        <v>0</v>
      </c>
      <c r="VH191" s="62">
        <f t="shared" si="1051"/>
        <v>0</v>
      </c>
      <c r="VI191" s="23">
        <v>0</v>
      </c>
      <c r="VJ191" s="23">
        <v>0</v>
      </c>
      <c r="VK191" s="68">
        <v>0</v>
      </c>
      <c r="VL191" s="62">
        <f t="shared" si="1428"/>
        <v>0</v>
      </c>
      <c r="VM191" s="34">
        <f t="shared" si="1052"/>
        <v>0</v>
      </c>
      <c r="VN191" s="143" t="str">
        <f t="shared" si="1044"/>
        <v>AI-07</v>
      </c>
      <c r="VO191" s="143" t="str">
        <f t="shared" si="1045"/>
        <v>B0CH4THGGM</v>
      </c>
      <c r="VP191" s="143" t="str">
        <f t="shared" si="1046"/>
        <v>FBA79012</v>
      </c>
      <c r="VQ191" s="17">
        <f t="shared" si="1053"/>
        <v>1315.1177526000001</v>
      </c>
      <c r="VR191" s="3">
        <v>0</v>
      </c>
      <c r="VS191" s="32">
        <f t="shared" si="1054"/>
        <v>0</v>
      </c>
      <c r="VT191" s="3">
        <v>0</v>
      </c>
      <c r="VU191" s="32">
        <f t="shared" si="1055"/>
        <v>0</v>
      </c>
      <c r="VV191" s="3">
        <v>0</v>
      </c>
      <c r="VW191" s="32">
        <f t="shared" si="1056"/>
        <v>0</v>
      </c>
      <c r="VX191" s="3">
        <v>0</v>
      </c>
      <c r="VY191" s="32">
        <f t="shared" si="1057"/>
        <v>0</v>
      </c>
      <c r="VZ191" s="58">
        <v>0</v>
      </c>
      <c r="WA191" s="59">
        <f t="shared" si="1058"/>
        <v>0</v>
      </c>
      <c r="WB191" s="58">
        <v>0</v>
      </c>
      <c r="WC191" s="59">
        <f t="shared" si="1059"/>
        <v>0</v>
      </c>
      <c r="WD191" s="58">
        <v>0</v>
      </c>
      <c r="WE191" s="59">
        <f t="shared" si="1060"/>
        <v>0</v>
      </c>
      <c r="WF191" s="42">
        <f t="shared" si="1061"/>
        <v>0</v>
      </c>
      <c r="WG191" s="92">
        <f t="shared" si="1062"/>
        <v>0</v>
      </c>
      <c r="WH191" s="141">
        <v>0</v>
      </c>
      <c r="WI191" s="36" t="str">
        <f t="shared" si="1047"/>
        <v>AI-07</v>
      </c>
      <c r="WJ191" s="98" t="s">
        <v>294</v>
      </c>
      <c r="WK191" s="17">
        <f t="shared" si="1063"/>
        <v>1315.1177526000001</v>
      </c>
    </row>
    <row r="192" spans="1:609">
      <c r="A192" s="158" t="s">
        <v>142</v>
      </c>
      <c r="B192" s="157" t="s">
        <v>141</v>
      </c>
      <c r="C192" s="152" t="s">
        <v>481</v>
      </c>
      <c r="D192" s="150" t="s">
        <v>669</v>
      </c>
      <c r="E192" s="154" t="s">
        <v>265</v>
      </c>
      <c r="F192" s="165" t="s">
        <v>292</v>
      </c>
      <c r="G192" s="153" t="s">
        <v>363</v>
      </c>
      <c r="H192" s="159" t="s">
        <v>632</v>
      </c>
      <c r="I192" s="159" t="s">
        <v>444</v>
      </c>
      <c r="J192" s="187">
        <v>880.96459009800003</v>
      </c>
      <c r="K192" s="135" t="s">
        <v>193</v>
      </c>
      <c r="L192" s="136">
        <v>0.39479999999999998</v>
      </c>
      <c r="M192" s="120">
        <v>2</v>
      </c>
      <c r="N192" s="137">
        <v>5</v>
      </c>
      <c r="O192" s="120">
        <v>2</v>
      </c>
      <c r="P192" s="122">
        <f t="shared" si="1503"/>
        <v>9</v>
      </c>
      <c r="Q192" s="136">
        <v>0.62029999999999996</v>
      </c>
      <c r="R192" s="120">
        <v>3</v>
      </c>
      <c r="S192" s="138">
        <v>0</v>
      </c>
      <c r="T192" s="120">
        <v>4</v>
      </c>
      <c r="U192" s="122">
        <f t="shared" si="1504"/>
        <v>7</v>
      </c>
      <c r="V192" s="136">
        <v>0.61040000000000005</v>
      </c>
      <c r="W192" s="120">
        <v>1</v>
      </c>
      <c r="X192" s="120">
        <v>0</v>
      </c>
      <c r="Y192" s="120">
        <v>4</v>
      </c>
      <c r="Z192" s="122">
        <f t="shared" si="1505"/>
        <v>5</v>
      </c>
      <c r="AA192" s="116">
        <f t="shared" si="1506"/>
        <v>4.2992261392949269E-3</v>
      </c>
      <c r="AB192" s="136">
        <v>0.39169999999999999</v>
      </c>
      <c r="AC192" s="120">
        <v>5</v>
      </c>
      <c r="AD192" s="120">
        <v>0</v>
      </c>
      <c r="AE192" s="120">
        <v>3</v>
      </c>
      <c r="AF192" s="122">
        <f t="shared" si="1507"/>
        <v>8</v>
      </c>
      <c r="AG192" s="116">
        <f t="shared" si="1508"/>
        <v>5.9656972408650257E-3</v>
      </c>
      <c r="AH192" s="114">
        <v>0</v>
      </c>
      <c r="AI192" s="120">
        <v>1</v>
      </c>
      <c r="AJ192" s="120">
        <v>0</v>
      </c>
      <c r="AK192" s="120">
        <v>0</v>
      </c>
      <c r="AL192" s="122">
        <f t="shared" si="1509"/>
        <v>1</v>
      </c>
      <c r="AM192" s="116">
        <f t="shared" si="1510"/>
        <v>8.4889643463497452E-4</v>
      </c>
      <c r="AN192" s="114">
        <v>0</v>
      </c>
      <c r="AO192" s="120">
        <v>0</v>
      </c>
      <c r="AP192" s="120">
        <v>0</v>
      </c>
      <c r="AQ192" s="122">
        <f t="shared" si="1511"/>
        <v>0</v>
      </c>
      <c r="AR192" s="123" t="e">
        <f>AQ192*#REF!</f>
        <v>#REF!</v>
      </c>
      <c r="AS192" s="116" t="e">
        <f t="shared" si="1512"/>
        <v>#REF!</v>
      </c>
      <c r="AT192" s="114">
        <v>0</v>
      </c>
      <c r="AU192" s="120">
        <v>0</v>
      </c>
      <c r="AV192" s="120">
        <v>0</v>
      </c>
      <c r="AW192" s="122">
        <f t="shared" si="1513"/>
        <v>0</v>
      </c>
      <c r="AX192" s="123" t="e">
        <f>AW192*#REF!</f>
        <v>#REF!</v>
      </c>
      <c r="AY192" s="116" t="e">
        <f t="shared" si="1514"/>
        <v>#REF!</v>
      </c>
      <c r="AZ192" s="114">
        <v>0</v>
      </c>
      <c r="BA192" s="120">
        <v>0</v>
      </c>
      <c r="BB192" s="120">
        <v>0</v>
      </c>
      <c r="BC192" s="122">
        <f t="shared" si="1515"/>
        <v>0</v>
      </c>
      <c r="BD192" s="123" t="e">
        <f>BC192*#REF!</f>
        <v>#REF!</v>
      </c>
      <c r="BE192" s="116" t="e">
        <f t="shared" si="1516"/>
        <v>#REF!</v>
      </c>
      <c r="BF192" s="114">
        <v>0</v>
      </c>
      <c r="BG192" s="120">
        <v>0</v>
      </c>
      <c r="BH192" s="120">
        <v>0</v>
      </c>
      <c r="BI192" s="122">
        <f t="shared" si="1517"/>
        <v>0</v>
      </c>
      <c r="BJ192" s="123" t="e">
        <f>BI192*#REF!</f>
        <v>#REF!</v>
      </c>
      <c r="BK192" s="115" t="e">
        <f t="shared" si="1518"/>
        <v>#REF!</v>
      </c>
      <c r="BL192" s="114">
        <v>0</v>
      </c>
      <c r="BM192" s="120">
        <v>0</v>
      </c>
      <c r="BN192" s="120">
        <v>0</v>
      </c>
      <c r="BO192" s="122">
        <f t="shared" si="1519"/>
        <v>0</v>
      </c>
      <c r="BP192" s="123" t="e">
        <f>BO192*#REF!</f>
        <v>#REF!</v>
      </c>
      <c r="BQ192" s="115" t="e">
        <f t="shared" si="1520"/>
        <v>#REF!</v>
      </c>
      <c r="BR192" s="114">
        <v>0</v>
      </c>
      <c r="BS192" s="120">
        <v>0</v>
      </c>
      <c r="BT192" s="120">
        <v>0</v>
      </c>
      <c r="BU192" s="120">
        <v>0</v>
      </c>
      <c r="BV192" s="120">
        <v>0</v>
      </c>
      <c r="BW192" s="120">
        <v>0</v>
      </c>
      <c r="BX192" s="120">
        <v>0</v>
      </c>
      <c r="BY192" s="120">
        <v>0</v>
      </c>
      <c r="BZ192" s="122">
        <f t="shared" si="1521"/>
        <v>0</v>
      </c>
      <c r="CA192" s="122">
        <f t="shared" si="1522"/>
        <v>0</v>
      </c>
      <c r="CB192" s="115">
        <f t="shared" si="1523"/>
        <v>0</v>
      </c>
      <c r="CC192" s="123" t="e">
        <f>BZ192*#REF!</f>
        <v>#REF!</v>
      </c>
      <c r="CD192" s="120">
        <v>0</v>
      </c>
      <c r="CE192" s="120">
        <v>0</v>
      </c>
      <c r="CF192" s="120">
        <v>0</v>
      </c>
      <c r="CG192" s="120">
        <v>0</v>
      </c>
      <c r="CH192" s="120">
        <v>0</v>
      </c>
      <c r="CI192" s="120">
        <v>0</v>
      </c>
      <c r="CJ192" s="122">
        <f t="shared" si="1524"/>
        <v>0</v>
      </c>
      <c r="CK192" s="122">
        <f t="shared" si="1525"/>
        <v>0</v>
      </c>
      <c r="CL192" s="116">
        <f t="shared" si="1526"/>
        <v>0</v>
      </c>
      <c r="CM192" s="123" t="e">
        <f>CJ192*#REF!</f>
        <v>#REF!</v>
      </c>
      <c r="CN192" s="120">
        <v>0</v>
      </c>
      <c r="CO192" s="120">
        <v>0</v>
      </c>
      <c r="CP192" s="120">
        <v>0</v>
      </c>
      <c r="CQ192" s="120">
        <v>0</v>
      </c>
      <c r="CR192" s="120">
        <v>0</v>
      </c>
      <c r="CS192" s="120">
        <v>0</v>
      </c>
      <c r="CT192" s="122">
        <f t="shared" si="1527"/>
        <v>0</v>
      </c>
      <c r="CU192" s="122">
        <f t="shared" si="1528"/>
        <v>0</v>
      </c>
      <c r="CV192" s="116">
        <f t="shared" si="1529"/>
        <v>0</v>
      </c>
      <c r="CW192" s="123" t="e">
        <f>CT192*#REF!</f>
        <v>#REF!</v>
      </c>
      <c r="CX192" s="120">
        <v>0</v>
      </c>
      <c r="CY192" s="120">
        <v>0</v>
      </c>
      <c r="CZ192" s="120">
        <v>0</v>
      </c>
      <c r="DA192" s="120">
        <v>0</v>
      </c>
      <c r="DB192" s="122">
        <f t="shared" si="1530"/>
        <v>0</v>
      </c>
      <c r="DC192" s="122">
        <f t="shared" si="1531"/>
        <v>0</v>
      </c>
      <c r="DD192" s="116">
        <f t="shared" si="1532"/>
        <v>0</v>
      </c>
      <c r="DE192" s="122">
        <v>0</v>
      </c>
      <c r="DF192" s="122">
        <v>0</v>
      </c>
      <c r="DG192" s="122">
        <v>0</v>
      </c>
      <c r="DH192" s="123" t="e">
        <f>DB192*#REF!</f>
        <v>#REF!</v>
      </c>
      <c r="DI192" s="120">
        <v>0</v>
      </c>
      <c r="DJ192" s="120">
        <v>0</v>
      </c>
      <c r="DK192" s="120">
        <v>0</v>
      </c>
      <c r="DL192" s="120">
        <v>0</v>
      </c>
      <c r="DM192" s="122">
        <f t="shared" si="1533"/>
        <v>0</v>
      </c>
      <c r="DN192" s="122">
        <f t="shared" si="1534"/>
        <v>0</v>
      </c>
      <c r="DO192" s="122">
        <f t="shared" si="1535"/>
        <v>0</v>
      </c>
      <c r="DP192" s="116">
        <f t="shared" si="1536"/>
        <v>0</v>
      </c>
      <c r="DQ192" s="122">
        <v>51</v>
      </c>
      <c r="DR192" s="122">
        <v>0</v>
      </c>
      <c r="DS192" s="122">
        <v>0</v>
      </c>
      <c r="DT192" s="116">
        <f t="shared" si="1537"/>
        <v>0</v>
      </c>
      <c r="DU192" s="123" t="e">
        <f>DM192*#REF!</f>
        <v>#REF!</v>
      </c>
      <c r="DV192" s="116" t="e">
        <f t="shared" si="1538"/>
        <v>#DIV/0!</v>
      </c>
      <c r="DW192" s="116" t="e">
        <f t="shared" si="1539"/>
        <v>#DIV/0!</v>
      </c>
      <c r="DX192" s="123">
        <v>0</v>
      </c>
      <c r="DY192" s="122">
        <v>0</v>
      </c>
      <c r="DZ192" s="123">
        <v>0</v>
      </c>
      <c r="EA192" s="116" t="e">
        <f t="shared" si="1540"/>
        <v>#DIV/0!</v>
      </c>
      <c r="EB192" s="116" t="e">
        <f t="shared" si="1541"/>
        <v>#DIV/0!</v>
      </c>
      <c r="EC192" s="116" t="s">
        <v>461</v>
      </c>
      <c r="ED192" s="116" t="s">
        <v>461</v>
      </c>
      <c r="EE192" s="120">
        <v>0</v>
      </c>
      <c r="EF192" s="120">
        <v>0</v>
      </c>
      <c r="EG192" s="120">
        <v>0</v>
      </c>
      <c r="EH192" s="120">
        <v>0</v>
      </c>
      <c r="EI192" s="122">
        <f t="shared" si="1542"/>
        <v>0</v>
      </c>
      <c r="EJ192" s="122">
        <f t="shared" si="1543"/>
        <v>0</v>
      </c>
      <c r="EK192" s="122">
        <f t="shared" si="1544"/>
        <v>0</v>
      </c>
      <c r="EL192" s="117">
        <f t="shared" si="1545"/>
        <v>0</v>
      </c>
      <c r="EM192" s="122">
        <v>88</v>
      </c>
      <c r="EN192" s="122">
        <v>0</v>
      </c>
      <c r="EO192" s="122">
        <v>0</v>
      </c>
      <c r="EP192" s="117">
        <f t="shared" si="1546"/>
        <v>0</v>
      </c>
      <c r="EQ192" s="123" t="e">
        <f>EI192*#REF!</f>
        <v>#REF!</v>
      </c>
      <c r="ER192" s="116" t="e">
        <f t="shared" si="1547"/>
        <v>#DIV/0!</v>
      </c>
      <c r="ES192" s="116" t="e">
        <f t="shared" si="1548"/>
        <v>#DIV/0!</v>
      </c>
      <c r="ET192" s="116"/>
      <c r="EU192" s="116"/>
      <c r="EV192" s="120">
        <v>0</v>
      </c>
      <c r="EW192" s="120">
        <v>0</v>
      </c>
      <c r="EX192" s="120">
        <v>0</v>
      </c>
      <c r="EY192" s="120">
        <v>0</v>
      </c>
      <c r="EZ192" s="122">
        <f t="shared" si="1549"/>
        <v>0</v>
      </c>
      <c r="FA192" s="122">
        <f t="shared" si="1550"/>
        <v>0</v>
      </c>
      <c r="FB192" s="124">
        <f t="shared" si="1551"/>
        <v>0</v>
      </c>
      <c r="FC192" s="117">
        <f t="shared" si="1552"/>
        <v>0</v>
      </c>
      <c r="FD192" s="122">
        <v>70</v>
      </c>
      <c r="FE192" s="122">
        <v>0</v>
      </c>
      <c r="FF192" s="122">
        <v>0</v>
      </c>
      <c r="FG192" s="117">
        <f t="shared" si="1553"/>
        <v>0</v>
      </c>
      <c r="FH192" s="123" t="e">
        <f>EZ192*#REF!</f>
        <v>#REF!</v>
      </c>
      <c r="FI192" s="120">
        <v>0</v>
      </c>
      <c r="FJ192" s="120">
        <v>0</v>
      </c>
      <c r="FK192" s="120">
        <v>0</v>
      </c>
      <c r="FL192" s="120">
        <v>0</v>
      </c>
      <c r="FM192" s="122">
        <f t="shared" si="1554"/>
        <v>0</v>
      </c>
      <c r="FN192" s="122">
        <f t="shared" si="1555"/>
        <v>0</v>
      </c>
      <c r="FO192" s="124">
        <f t="shared" si="1556"/>
        <v>0</v>
      </c>
      <c r="FP192" s="117">
        <f t="shared" si="1557"/>
        <v>0</v>
      </c>
      <c r="FQ192" s="122">
        <v>173</v>
      </c>
      <c r="FR192" s="122">
        <v>0</v>
      </c>
      <c r="FS192" s="118">
        <v>0</v>
      </c>
      <c r="FT192" s="117">
        <f t="shared" si="1558"/>
        <v>0</v>
      </c>
      <c r="FU192" s="123" t="e">
        <f>FM192*#REF!</f>
        <v>#REF!</v>
      </c>
      <c r="FV192" s="120">
        <v>2</v>
      </c>
      <c r="FW192" s="120">
        <v>3398</v>
      </c>
      <c r="FX192" s="120">
        <v>0</v>
      </c>
      <c r="FY192" s="120">
        <v>0</v>
      </c>
      <c r="FZ192" s="122">
        <f t="shared" si="1559"/>
        <v>2</v>
      </c>
      <c r="GA192" s="122">
        <f t="shared" si="1560"/>
        <v>3398</v>
      </c>
      <c r="GB192" s="124">
        <f t="shared" si="1561"/>
        <v>2879.6610169491528</v>
      </c>
      <c r="GC192" s="117">
        <f t="shared" si="1562"/>
        <v>3.1218429410077197E-4</v>
      </c>
      <c r="GD192" s="122">
        <v>155</v>
      </c>
      <c r="GE192" s="122">
        <v>2</v>
      </c>
      <c r="GF192" s="118">
        <v>3398</v>
      </c>
      <c r="GG192" s="117">
        <f t="shared" si="1563"/>
        <v>2.7625225684598296E-4</v>
      </c>
      <c r="GH192" s="123">
        <f t="shared" si="1564"/>
        <v>1761.9291801960001</v>
      </c>
      <c r="GI192" s="120">
        <v>0</v>
      </c>
      <c r="GJ192" s="120">
        <v>0</v>
      </c>
      <c r="GK192" s="120"/>
      <c r="GL192" s="120"/>
      <c r="GM192" s="122">
        <f t="shared" si="1565"/>
        <v>0</v>
      </c>
      <c r="GN192" s="122">
        <f t="shared" si="1566"/>
        <v>0</v>
      </c>
      <c r="GO192" s="124">
        <f t="shared" si="1567"/>
        <v>0</v>
      </c>
      <c r="GP192" s="117">
        <f t="shared" si="1568"/>
        <v>0</v>
      </c>
      <c r="GQ192" s="122">
        <v>130</v>
      </c>
      <c r="GR192" s="122">
        <v>1</v>
      </c>
      <c r="GS192" s="118">
        <v>1818</v>
      </c>
      <c r="GT192" s="117">
        <f t="shared" si="1569"/>
        <v>1.7244517680420766E-4</v>
      </c>
      <c r="GU192" s="123">
        <f t="shared" si="1570"/>
        <v>0</v>
      </c>
      <c r="GV192" s="120">
        <v>0</v>
      </c>
      <c r="GW192" s="120">
        <v>0</v>
      </c>
      <c r="GX192" s="120"/>
      <c r="GY192" s="120"/>
      <c r="GZ192" s="122">
        <f t="shared" si="1571"/>
        <v>0</v>
      </c>
      <c r="HA192" s="122">
        <f t="shared" si="1572"/>
        <v>0</v>
      </c>
      <c r="HB192" s="124">
        <f t="shared" si="1573"/>
        <v>0</v>
      </c>
      <c r="HC192" s="117">
        <f t="shared" si="1574"/>
        <v>0</v>
      </c>
      <c r="HD192" s="122">
        <v>138</v>
      </c>
      <c r="HE192" s="122">
        <v>0</v>
      </c>
      <c r="HF192" s="118">
        <v>0</v>
      </c>
      <c r="HG192" s="117">
        <f t="shared" si="1575"/>
        <v>0</v>
      </c>
      <c r="HH192" s="123">
        <f t="shared" si="1576"/>
        <v>0</v>
      </c>
      <c r="HI192" s="120">
        <v>0</v>
      </c>
      <c r="HJ192" s="120">
        <v>0</v>
      </c>
      <c r="HK192" s="120"/>
      <c r="HL192" s="120"/>
      <c r="HM192" s="122">
        <f t="shared" si="1577"/>
        <v>0</v>
      </c>
      <c r="HN192" s="122">
        <f t="shared" si="1578"/>
        <v>0</v>
      </c>
      <c r="HO192" s="124">
        <f t="shared" si="1579"/>
        <v>0</v>
      </c>
      <c r="HP192" s="117">
        <f t="shared" si="1580"/>
        <v>0</v>
      </c>
      <c r="HQ192" s="122">
        <v>89</v>
      </c>
      <c r="HR192" s="122">
        <v>0</v>
      </c>
      <c r="HS192" s="118">
        <v>0</v>
      </c>
      <c r="HT192" s="117">
        <f t="shared" si="1581"/>
        <v>0</v>
      </c>
      <c r="HU192" s="123">
        <f t="shared" si="1582"/>
        <v>0</v>
      </c>
      <c r="HV192" s="120">
        <v>0</v>
      </c>
      <c r="HW192" s="120">
        <v>0</v>
      </c>
      <c r="HX192" s="120">
        <v>0</v>
      </c>
      <c r="HY192">
        <v>0</v>
      </c>
      <c r="HZ192" s="122">
        <f t="shared" si="1583"/>
        <v>0</v>
      </c>
      <c r="IA192" s="122">
        <f t="shared" si="1584"/>
        <v>0</v>
      </c>
      <c r="IB192" s="124">
        <f t="shared" si="1585"/>
        <v>0</v>
      </c>
      <c r="IC192" s="117">
        <f t="shared" si="1586"/>
        <v>0</v>
      </c>
      <c r="ID192" s="122">
        <v>0</v>
      </c>
      <c r="IE192" s="122">
        <v>0</v>
      </c>
      <c r="IF192" s="118">
        <v>0</v>
      </c>
      <c r="IG192" s="117">
        <f t="shared" si="1587"/>
        <v>0</v>
      </c>
      <c r="IH192" s="123">
        <f t="shared" si="1588"/>
        <v>0</v>
      </c>
      <c r="II192" s="120">
        <v>0</v>
      </c>
      <c r="IJ192" s="127">
        <v>0</v>
      </c>
      <c r="IK192" s="120">
        <v>0</v>
      </c>
      <c r="IL192" s="127">
        <v>0</v>
      </c>
      <c r="IM192" s="122">
        <f t="shared" si="1589"/>
        <v>0</v>
      </c>
      <c r="IN192" s="118">
        <f t="shared" si="1590"/>
        <v>0</v>
      </c>
      <c r="IO192" s="118">
        <f t="shared" si="1591"/>
        <v>0</v>
      </c>
      <c r="IP192" s="117">
        <f t="shared" si="1592"/>
        <v>0</v>
      </c>
      <c r="IQ192" s="122" t="s">
        <v>646</v>
      </c>
      <c r="IR192" s="122">
        <v>0</v>
      </c>
      <c r="IS192" s="118">
        <v>0</v>
      </c>
      <c r="IT192" s="117">
        <f t="shared" si="1593"/>
        <v>0</v>
      </c>
      <c r="IU192" s="123">
        <f t="shared" si="1594"/>
        <v>0</v>
      </c>
      <c r="IV192" s="146" t="str">
        <f t="shared" si="1595"/>
        <v>AM-C14</v>
      </c>
      <c r="IW192" s="146" t="str">
        <f t="shared" si="1596"/>
        <v>B0BLK6P24G</v>
      </c>
      <c r="IX192" s="146" t="str">
        <f t="shared" si="1597"/>
        <v>FBA76717</v>
      </c>
      <c r="IY192" s="121">
        <v>880.96459009800003</v>
      </c>
      <c r="IZ192" s="120">
        <v>0</v>
      </c>
      <c r="JA192" s="128">
        <f t="shared" si="1598"/>
        <v>0</v>
      </c>
      <c r="JB192" s="120">
        <v>0</v>
      </c>
      <c r="JC192" s="128">
        <f t="shared" si="1599"/>
        <v>0</v>
      </c>
      <c r="JD192" s="120">
        <v>0</v>
      </c>
      <c r="JE192" s="128">
        <f t="shared" si="1600"/>
        <v>0</v>
      </c>
      <c r="JF192" s="120">
        <v>0</v>
      </c>
      <c r="JG192" s="128">
        <f t="shared" si="1601"/>
        <v>0</v>
      </c>
      <c r="JH192" s="129">
        <v>0</v>
      </c>
      <c r="JI192" s="130">
        <f t="shared" si="1602"/>
        <v>0</v>
      </c>
      <c r="JJ192" s="129">
        <v>0</v>
      </c>
      <c r="JK192" s="130">
        <f t="shared" si="1603"/>
        <v>0</v>
      </c>
      <c r="JL192" s="129">
        <v>0</v>
      </c>
      <c r="JM192" s="130">
        <f t="shared" si="1604"/>
        <v>0</v>
      </c>
      <c r="JN192" s="131">
        <f t="shared" si="1605"/>
        <v>0</v>
      </c>
      <c r="JO192" s="132">
        <f t="shared" si="1606"/>
        <v>0</v>
      </c>
      <c r="JP192" s="125" t="str">
        <f t="shared" si="1607"/>
        <v>AM-C14</v>
      </c>
      <c r="JQ192" s="125" t="str">
        <f t="shared" si="1608"/>
        <v>Eol</v>
      </c>
      <c r="JR192" s="121">
        <v>880.96459009800003</v>
      </c>
      <c r="JS192" s="120">
        <v>0</v>
      </c>
      <c r="JT192" s="127">
        <v>0</v>
      </c>
      <c r="JU192" s="120">
        <v>0</v>
      </c>
      <c r="JV192" s="127">
        <v>0</v>
      </c>
      <c r="JW192" s="122">
        <f t="shared" si="1609"/>
        <v>0</v>
      </c>
      <c r="JX192" s="118">
        <f t="shared" si="1610"/>
        <v>0</v>
      </c>
      <c r="JY192" s="118">
        <f t="shared" si="1611"/>
        <v>0</v>
      </c>
      <c r="JZ192" s="117">
        <f t="shared" si="1612"/>
        <v>0</v>
      </c>
      <c r="KA192" s="122" t="s">
        <v>646</v>
      </c>
      <c r="KB192" s="122">
        <v>0</v>
      </c>
      <c r="KC192" s="118">
        <v>0</v>
      </c>
      <c r="KD192" s="117">
        <f t="shared" si="1613"/>
        <v>0</v>
      </c>
      <c r="KE192" s="123">
        <f t="shared" si="1614"/>
        <v>0</v>
      </c>
      <c r="KF192" s="146" t="str">
        <f t="shared" si="1615"/>
        <v>AM-C14</v>
      </c>
      <c r="KG192" s="146">
        <f t="shared" si="1616"/>
        <v>0</v>
      </c>
      <c r="KH192" s="146" t="str">
        <f t="shared" si="1617"/>
        <v>FBA76717</v>
      </c>
      <c r="KI192" s="121">
        <v>880.96459009800003</v>
      </c>
      <c r="KJ192" s="120">
        <v>0</v>
      </c>
      <c r="KK192" s="128">
        <f t="shared" si="1618"/>
        <v>0</v>
      </c>
      <c r="KL192" s="120">
        <v>0</v>
      </c>
      <c r="KM192" s="128">
        <f t="shared" si="1619"/>
        <v>0</v>
      </c>
      <c r="KN192" s="120">
        <v>0</v>
      </c>
      <c r="KO192" s="128">
        <f t="shared" si="1620"/>
        <v>0</v>
      </c>
      <c r="KP192" s="120">
        <v>0</v>
      </c>
      <c r="KQ192" s="128">
        <f t="shared" si="1621"/>
        <v>0</v>
      </c>
      <c r="KR192" s="129">
        <v>0</v>
      </c>
      <c r="KS192" s="130">
        <f t="shared" si="1622"/>
        <v>0</v>
      </c>
      <c r="KT192" s="129">
        <v>0</v>
      </c>
      <c r="KU192" s="130">
        <f t="shared" si="1623"/>
        <v>0</v>
      </c>
      <c r="KV192" s="129">
        <v>0</v>
      </c>
      <c r="KW192" s="130">
        <f t="shared" si="1624"/>
        <v>0</v>
      </c>
      <c r="KX192" s="131">
        <f t="shared" si="1625"/>
        <v>0</v>
      </c>
      <c r="KY192" s="132">
        <f t="shared" si="1626"/>
        <v>0</v>
      </c>
      <c r="KZ192" s="125" t="str">
        <f t="shared" si="1627"/>
        <v>AM-C14</v>
      </c>
      <c r="LA192" s="125">
        <f t="shared" si="1628"/>
        <v>8.4889643463497452E-4</v>
      </c>
      <c r="LB192" s="121">
        <v>880.96459009800003</v>
      </c>
      <c r="LC192" s="100">
        <v>0</v>
      </c>
      <c r="LD192" s="88">
        <v>0</v>
      </c>
      <c r="LE192" s="3">
        <v>0</v>
      </c>
      <c r="LF192" s="88">
        <v>0</v>
      </c>
      <c r="LG192" s="23">
        <f t="shared" si="1629"/>
        <v>0</v>
      </c>
      <c r="LH192" s="68">
        <f t="shared" si="1630"/>
        <v>0</v>
      </c>
      <c r="LI192" s="68">
        <f t="shared" si="1631"/>
        <v>0</v>
      </c>
      <c r="LJ192" s="62">
        <f t="shared" si="1632"/>
        <v>0</v>
      </c>
      <c r="LK192" s="23" t="s">
        <v>646</v>
      </c>
      <c r="LL192" s="23">
        <v>0</v>
      </c>
      <c r="LM192" s="68">
        <v>0</v>
      </c>
      <c r="LN192" s="62">
        <f t="shared" si="1633"/>
        <v>0</v>
      </c>
      <c r="LO192" s="34">
        <f t="shared" si="1634"/>
        <v>0</v>
      </c>
      <c r="LP192" s="143" t="str">
        <f t="shared" si="1635"/>
        <v>AM-C14</v>
      </c>
      <c r="LQ192" s="146">
        <f t="shared" si="1636"/>
        <v>0</v>
      </c>
      <c r="LR192" s="143" t="str">
        <f t="shared" si="1637"/>
        <v>FBA76717</v>
      </c>
      <c r="LS192" s="17">
        <v>880.96459009800003</v>
      </c>
      <c r="LT192" s="3">
        <v>0</v>
      </c>
      <c r="LU192" s="32">
        <f t="shared" si="1638"/>
        <v>0</v>
      </c>
      <c r="LV192" s="3">
        <v>0</v>
      </c>
      <c r="LW192" s="32">
        <f t="shared" si="1639"/>
        <v>0</v>
      </c>
      <c r="LX192" s="3">
        <v>0</v>
      </c>
      <c r="LY192" s="32">
        <f t="shared" si="1640"/>
        <v>0</v>
      </c>
      <c r="LZ192" s="3">
        <v>0</v>
      </c>
      <c r="MA192" s="32">
        <f t="shared" si="1641"/>
        <v>0</v>
      </c>
      <c r="MB192" s="58">
        <v>0</v>
      </c>
      <c r="MC192" s="59">
        <f t="shared" si="1642"/>
        <v>0</v>
      </c>
      <c r="MD192" s="58">
        <v>0</v>
      </c>
      <c r="ME192" s="59">
        <f t="shared" si="1643"/>
        <v>0</v>
      </c>
      <c r="MF192" s="58">
        <v>0</v>
      </c>
      <c r="MG192" s="59">
        <f t="shared" si="1644"/>
        <v>0</v>
      </c>
      <c r="MH192" s="42">
        <f t="shared" si="1645"/>
        <v>0</v>
      </c>
      <c r="MI192" s="10">
        <f t="shared" si="1646"/>
        <v>0</v>
      </c>
      <c r="MJ192" s="36" t="str">
        <f t="shared" si="1647"/>
        <v>AM-C14</v>
      </c>
      <c r="MK192" s="98" t="s">
        <v>481</v>
      </c>
      <c r="ML192" s="17">
        <v>880.96459009800003</v>
      </c>
      <c r="MM192" s="100">
        <v>0</v>
      </c>
      <c r="MN192" s="88">
        <v>0</v>
      </c>
      <c r="MO192" s="3">
        <v>0</v>
      </c>
      <c r="MP192" s="88">
        <v>0</v>
      </c>
      <c r="MQ192" s="23">
        <f t="shared" si="1443"/>
        <v>0</v>
      </c>
      <c r="MR192" s="68">
        <f t="shared" si="1444"/>
        <v>0</v>
      </c>
      <c r="MS192" s="68">
        <f t="shared" si="1445"/>
        <v>0</v>
      </c>
      <c r="MT192" s="62">
        <f t="shared" si="1446"/>
        <v>0</v>
      </c>
      <c r="MU192" s="23" t="s">
        <v>646</v>
      </c>
      <c r="MV192" s="23">
        <v>0</v>
      </c>
      <c r="MW192" s="68">
        <v>0</v>
      </c>
      <c r="MX192" s="62">
        <f t="shared" si="1447"/>
        <v>0</v>
      </c>
      <c r="MY192" s="34">
        <f t="shared" si="1448"/>
        <v>0</v>
      </c>
      <c r="MZ192" s="143" t="str">
        <f t="shared" si="1449"/>
        <v>AM-C14</v>
      </c>
      <c r="NA192" s="143" t="str">
        <f t="shared" si="1450"/>
        <v>B0BLK6P24G</v>
      </c>
      <c r="NB192" s="143" t="str">
        <f t="shared" si="1451"/>
        <v>FBA76717</v>
      </c>
      <c r="NC192" s="17">
        <f t="shared" si="1452"/>
        <v>880.96459009800003</v>
      </c>
      <c r="ND192" s="3">
        <v>0</v>
      </c>
      <c r="NE192" s="32">
        <f t="shared" si="1453"/>
        <v>0</v>
      </c>
      <c r="NF192" s="3">
        <v>0</v>
      </c>
      <c r="NG192" s="32">
        <f t="shared" si="1454"/>
        <v>0</v>
      </c>
      <c r="NH192" s="3">
        <v>0</v>
      </c>
      <c r="NI192" s="32">
        <f t="shared" si="1455"/>
        <v>0</v>
      </c>
      <c r="NJ192" s="3">
        <v>0</v>
      </c>
      <c r="NK192" s="32">
        <f t="shared" si="1456"/>
        <v>0</v>
      </c>
      <c r="NL192" s="58">
        <v>0</v>
      </c>
      <c r="NM192" s="59">
        <f t="shared" si="1457"/>
        <v>0</v>
      </c>
      <c r="NN192" s="58">
        <v>0</v>
      </c>
      <c r="NO192" s="59">
        <f t="shared" si="1458"/>
        <v>0</v>
      </c>
      <c r="NP192" s="58">
        <v>0</v>
      </c>
      <c r="NQ192" s="59">
        <f t="shared" si="1459"/>
        <v>0</v>
      </c>
      <c r="NR192" s="42">
        <f t="shared" si="1460"/>
        <v>0</v>
      </c>
      <c r="NS192" s="92">
        <f t="shared" si="1461"/>
        <v>0</v>
      </c>
      <c r="NT192" s="141">
        <v>0</v>
      </c>
      <c r="NU192" s="36" t="str">
        <f t="shared" si="1462"/>
        <v>AM-C14</v>
      </c>
      <c r="NV192" s="98" t="s">
        <v>481</v>
      </c>
      <c r="NW192" s="17">
        <v>880.96459009800003</v>
      </c>
      <c r="NX192" s="100">
        <v>0</v>
      </c>
      <c r="NY192" s="88">
        <v>0</v>
      </c>
      <c r="NZ192" s="3">
        <v>0</v>
      </c>
      <c r="OA192" s="88">
        <v>0</v>
      </c>
      <c r="OB192" s="23">
        <f t="shared" si="1463"/>
        <v>0</v>
      </c>
      <c r="OC192" s="68">
        <f t="shared" si="1464"/>
        <v>0</v>
      </c>
      <c r="OD192" s="68">
        <f t="shared" si="1465"/>
        <v>0</v>
      </c>
      <c r="OE192" s="62">
        <f t="shared" si="1466"/>
        <v>0</v>
      </c>
      <c r="OF192" s="23" t="s">
        <v>646</v>
      </c>
      <c r="OG192" s="23">
        <v>0</v>
      </c>
      <c r="OH192" s="68">
        <v>0</v>
      </c>
      <c r="OI192" s="62">
        <f t="shared" si="1467"/>
        <v>0</v>
      </c>
      <c r="OJ192" s="34">
        <f t="shared" si="1468"/>
        <v>0</v>
      </c>
      <c r="OK192" s="143" t="str">
        <f t="shared" si="1469"/>
        <v>AM-C14</v>
      </c>
      <c r="OL192" s="143" t="str">
        <f t="shared" si="1470"/>
        <v>B0BLK6P24G</v>
      </c>
      <c r="OM192" s="143" t="str">
        <f t="shared" si="1471"/>
        <v>FBA76717</v>
      </c>
      <c r="ON192" s="17">
        <f t="shared" si="1472"/>
        <v>880.96459009800003</v>
      </c>
      <c r="OO192" s="3">
        <v>0</v>
      </c>
      <c r="OP192" s="32">
        <f t="shared" si="1473"/>
        <v>0</v>
      </c>
      <c r="OQ192" s="3">
        <v>0</v>
      </c>
      <c r="OR192" s="32">
        <f t="shared" si="1474"/>
        <v>0</v>
      </c>
      <c r="OS192" s="3">
        <v>0</v>
      </c>
      <c r="OT192" s="32">
        <f t="shared" si="1475"/>
        <v>0</v>
      </c>
      <c r="OU192" s="3">
        <v>0</v>
      </c>
      <c r="OV192" s="32">
        <f t="shared" si="1476"/>
        <v>0</v>
      </c>
      <c r="OW192" s="58">
        <v>0</v>
      </c>
      <c r="OX192" s="59">
        <f t="shared" si="1477"/>
        <v>0</v>
      </c>
      <c r="OY192" s="58">
        <v>0</v>
      </c>
      <c r="OZ192" s="59">
        <f t="shared" si="1478"/>
        <v>0</v>
      </c>
      <c r="PA192" s="58">
        <v>0</v>
      </c>
      <c r="PB192" s="59">
        <f t="shared" si="1479"/>
        <v>0</v>
      </c>
      <c r="PC192" s="42">
        <f t="shared" si="1480"/>
        <v>0</v>
      </c>
      <c r="PD192" s="92">
        <f t="shared" si="1481"/>
        <v>0</v>
      </c>
      <c r="PE192" s="141">
        <v>0</v>
      </c>
      <c r="PF192" s="36" t="str">
        <f t="shared" si="1482"/>
        <v>AM-C14</v>
      </c>
      <c r="PG192" s="98" t="s">
        <v>481</v>
      </c>
      <c r="PH192" s="17">
        <v>880.96459009800003</v>
      </c>
      <c r="PI192" s="100">
        <v>0</v>
      </c>
      <c r="PJ192" s="88">
        <v>0</v>
      </c>
      <c r="PK192" s="3">
        <v>0</v>
      </c>
      <c r="PL192" s="88">
        <v>0</v>
      </c>
      <c r="PM192" s="23">
        <f t="shared" si="1483"/>
        <v>0</v>
      </c>
      <c r="PN192" s="68">
        <f t="shared" si="1484"/>
        <v>0</v>
      </c>
      <c r="PO192" s="68">
        <f t="shared" si="1485"/>
        <v>0</v>
      </c>
      <c r="PP192" s="62">
        <f t="shared" si="1486"/>
        <v>0</v>
      </c>
      <c r="PQ192" s="23" t="s">
        <v>646</v>
      </c>
      <c r="PR192" s="23">
        <v>0</v>
      </c>
      <c r="PS192" s="68">
        <v>0</v>
      </c>
      <c r="PT192" s="62">
        <f t="shared" si="1487"/>
        <v>0</v>
      </c>
      <c r="PU192" s="34">
        <f t="shared" si="1488"/>
        <v>0</v>
      </c>
      <c r="PV192" s="143" t="str">
        <f t="shared" si="1489"/>
        <v>AM-C14</v>
      </c>
      <c r="PW192" s="143" t="str">
        <f t="shared" si="1490"/>
        <v>B0BLK6P24G</v>
      </c>
      <c r="PX192" s="143" t="str">
        <f t="shared" si="1491"/>
        <v>FBA76717</v>
      </c>
      <c r="PY192" s="17">
        <f t="shared" si="1492"/>
        <v>880.96459009800003</v>
      </c>
      <c r="PZ192" s="3">
        <v>0</v>
      </c>
      <c r="QA192" s="32">
        <f t="shared" si="1493"/>
        <v>0</v>
      </c>
      <c r="QB192" s="3"/>
      <c r="QC192" s="32">
        <f t="shared" si="1494"/>
        <v>0</v>
      </c>
      <c r="QD192" s="3">
        <v>0</v>
      </c>
      <c r="QE192" s="32">
        <f t="shared" si="1495"/>
        <v>0</v>
      </c>
      <c r="QF192" s="3">
        <v>0</v>
      </c>
      <c r="QG192" s="32">
        <f t="shared" si="1496"/>
        <v>0</v>
      </c>
      <c r="QH192" s="58">
        <v>0</v>
      </c>
      <c r="QI192" s="59">
        <f t="shared" si="1497"/>
        <v>0</v>
      </c>
      <c r="QJ192" s="58">
        <v>0</v>
      </c>
      <c r="QK192" s="59">
        <f t="shared" si="1498"/>
        <v>0</v>
      </c>
      <c r="QL192" s="58">
        <v>0</v>
      </c>
      <c r="QM192" s="59">
        <f t="shared" si="1499"/>
        <v>0</v>
      </c>
      <c r="QN192" s="42">
        <f t="shared" si="1500"/>
        <v>0</v>
      </c>
      <c r="QO192" s="92">
        <f t="shared" si="1501"/>
        <v>0</v>
      </c>
      <c r="QP192" s="141">
        <v>0</v>
      </c>
      <c r="QQ192" s="36" t="str">
        <f t="shared" si="1502"/>
        <v>AM-C14</v>
      </c>
      <c r="QR192" s="98" t="s">
        <v>481</v>
      </c>
      <c r="QS192" s="17">
        <v>880.96459009800003</v>
      </c>
      <c r="QT192" s="100">
        <v>0</v>
      </c>
      <c r="QU192" s="88">
        <v>0</v>
      </c>
      <c r="QV192" s="3">
        <v>0</v>
      </c>
      <c r="QW192" s="88">
        <v>0</v>
      </c>
      <c r="QX192" s="23">
        <f t="shared" si="1365"/>
        <v>0</v>
      </c>
      <c r="QY192" s="68">
        <f t="shared" si="1366"/>
        <v>0</v>
      </c>
      <c r="QZ192" s="68">
        <f t="shared" si="1367"/>
        <v>0</v>
      </c>
      <c r="RA192" s="62">
        <f t="shared" si="1368"/>
        <v>0</v>
      </c>
      <c r="RB192" s="23" t="s">
        <v>646</v>
      </c>
      <c r="RC192" s="23">
        <v>0</v>
      </c>
      <c r="RD192" s="68">
        <v>0</v>
      </c>
      <c r="RE192" s="62">
        <f t="shared" si="1369"/>
        <v>0</v>
      </c>
      <c r="RF192" s="34">
        <f t="shared" si="1370"/>
        <v>0</v>
      </c>
      <c r="RG192" s="143" t="str">
        <f t="shared" si="1371"/>
        <v>AM-C14</v>
      </c>
      <c r="RH192" s="143" t="str">
        <f t="shared" si="1372"/>
        <v>B0BLK6P24G</v>
      </c>
      <c r="RI192" s="143" t="str">
        <f t="shared" si="1373"/>
        <v>FBA76717</v>
      </c>
      <c r="RJ192" s="17">
        <f t="shared" si="1374"/>
        <v>880.96459009800003</v>
      </c>
      <c r="RK192" s="3">
        <v>0</v>
      </c>
      <c r="RL192" s="32">
        <f t="shared" si="1375"/>
        <v>0</v>
      </c>
      <c r="RM192" s="3">
        <v>0</v>
      </c>
      <c r="RN192" s="32">
        <f t="shared" si="1376"/>
        <v>0</v>
      </c>
      <c r="RO192" s="3">
        <v>0</v>
      </c>
      <c r="RP192" s="32">
        <f t="shared" si="1377"/>
        <v>0</v>
      </c>
      <c r="RQ192" s="3">
        <v>0</v>
      </c>
      <c r="RR192" s="32">
        <f t="shared" si="1378"/>
        <v>0</v>
      </c>
      <c r="RS192" s="58">
        <v>0</v>
      </c>
      <c r="RT192" s="59">
        <f t="shared" si="1379"/>
        <v>0</v>
      </c>
      <c r="RU192" s="58">
        <v>0</v>
      </c>
      <c r="RV192" s="59">
        <f t="shared" si="1380"/>
        <v>0</v>
      </c>
      <c r="RW192" s="58">
        <v>0</v>
      </c>
      <c r="RX192" s="59">
        <f t="shared" si="1381"/>
        <v>0</v>
      </c>
      <c r="RY192" s="42">
        <f t="shared" si="1382"/>
        <v>0</v>
      </c>
      <c r="RZ192" s="92">
        <f t="shared" si="1383"/>
        <v>0</v>
      </c>
      <c r="SA192" s="141">
        <v>0</v>
      </c>
      <c r="SB192" s="36" t="str">
        <f t="shared" si="1384"/>
        <v>AM-C14</v>
      </c>
      <c r="SC192" s="98" t="s">
        <v>481</v>
      </c>
      <c r="SD192" s="17">
        <f t="shared" si="1385"/>
        <v>880.96459009800003</v>
      </c>
      <c r="SE192" s="100">
        <v>0</v>
      </c>
      <c r="SF192" s="88">
        <v>0</v>
      </c>
      <c r="SG192" s="3">
        <v>0</v>
      </c>
      <c r="SH192" s="88">
        <v>0</v>
      </c>
      <c r="SI192" s="23">
        <f t="shared" si="1386"/>
        <v>0</v>
      </c>
      <c r="SJ192" s="68">
        <f t="shared" si="1387"/>
        <v>0</v>
      </c>
      <c r="SK192" s="68">
        <f t="shared" si="1388"/>
        <v>0</v>
      </c>
      <c r="SL192" s="62">
        <f t="shared" si="1389"/>
        <v>0</v>
      </c>
      <c r="SM192" s="23">
        <v>0</v>
      </c>
      <c r="SN192" s="23">
        <v>0</v>
      </c>
      <c r="SO192" s="68">
        <v>0</v>
      </c>
      <c r="SP192" s="62">
        <f t="shared" si="1390"/>
        <v>0</v>
      </c>
      <c r="SQ192" s="34">
        <f t="shared" si="1391"/>
        <v>0</v>
      </c>
      <c r="SR192" s="143" t="str">
        <f t="shared" si="1392"/>
        <v>AM-C14</v>
      </c>
      <c r="SS192" s="143" t="str">
        <f t="shared" si="1393"/>
        <v>B0BLK6P24G</v>
      </c>
      <c r="ST192" s="143" t="str">
        <f t="shared" si="1394"/>
        <v>FBA76717</v>
      </c>
      <c r="SU192" s="17">
        <f t="shared" si="1395"/>
        <v>880.96459009800003</v>
      </c>
      <c r="SV192" s="3">
        <v>0</v>
      </c>
      <c r="SW192" s="32">
        <f t="shared" si="1396"/>
        <v>0</v>
      </c>
      <c r="SX192" s="3">
        <v>0</v>
      </c>
      <c r="SY192" s="32">
        <f t="shared" si="1397"/>
        <v>0</v>
      </c>
      <c r="SZ192" s="3">
        <v>0</v>
      </c>
      <c r="TA192" s="32">
        <f t="shared" si="1398"/>
        <v>0</v>
      </c>
      <c r="TB192" s="3">
        <v>0</v>
      </c>
      <c r="TC192" s="32">
        <f t="shared" si="1399"/>
        <v>0</v>
      </c>
      <c r="TD192" s="58">
        <v>0</v>
      </c>
      <c r="TE192" s="59">
        <f t="shared" si="1400"/>
        <v>0</v>
      </c>
      <c r="TF192" s="58">
        <v>0</v>
      </c>
      <c r="TG192" s="59">
        <f t="shared" si="1401"/>
        <v>0</v>
      </c>
      <c r="TH192" s="58">
        <v>0</v>
      </c>
      <c r="TI192" s="59">
        <f t="shared" si="1402"/>
        <v>0</v>
      </c>
      <c r="TJ192" s="42">
        <f t="shared" si="1403"/>
        <v>0</v>
      </c>
      <c r="TK192" s="92">
        <f t="shared" si="1404"/>
        <v>0</v>
      </c>
      <c r="TL192" s="141">
        <v>0</v>
      </c>
      <c r="TM192" s="36" t="str">
        <f t="shared" si="1405"/>
        <v>AM-C14</v>
      </c>
      <c r="TN192" s="98" t="s">
        <v>481</v>
      </c>
      <c r="TO192" s="17">
        <f t="shared" si="1406"/>
        <v>880.96459009800003</v>
      </c>
      <c r="TP192" s="100">
        <v>0</v>
      </c>
      <c r="TQ192" s="88">
        <v>0</v>
      </c>
      <c r="TR192" s="3">
        <v>0</v>
      </c>
      <c r="TS192" s="88">
        <v>0</v>
      </c>
      <c r="TT192" s="23">
        <f t="shared" si="1407"/>
        <v>0</v>
      </c>
      <c r="TU192" s="68">
        <f t="shared" si="1408"/>
        <v>0</v>
      </c>
      <c r="TV192" s="68">
        <f t="shared" si="1409"/>
        <v>0</v>
      </c>
      <c r="TW192" s="62">
        <f t="shared" si="1410"/>
        <v>0</v>
      </c>
      <c r="TX192" s="23">
        <v>0</v>
      </c>
      <c r="TY192" s="23">
        <v>0</v>
      </c>
      <c r="TZ192" s="68">
        <v>0</v>
      </c>
      <c r="UA192" s="62">
        <f t="shared" si="1411"/>
        <v>0</v>
      </c>
      <c r="UB192" s="34">
        <f t="shared" si="1412"/>
        <v>0</v>
      </c>
      <c r="UC192" s="143" t="str">
        <f t="shared" si="1413"/>
        <v>AM-C14</v>
      </c>
      <c r="UD192" s="143" t="str">
        <f t="shared" si="1414"/>
        <v>B0BLK6P24G</v>
      </c>
      <c r="UE192" s="143" t="str">
        <f t="shared" si="1415"/>
        <v>FBA76717</v>
      </c>
      <c r="UF192" s="17">
        <f t="shared" si="1416"/>
        <v>880.96459009800003</v>
      </c>
      <c r="UG192" s="3">
        <v>0</v>
      </c>
      <c r="UH192" s="32">
        <f t="shared" si="1417"/>
        <v>0</v>
      </c>
      <c r="UI192" s="3">
        <v>0</v>
      </c>
      <c r="UJ192" s="32">
        <f t="shared" si="1418"/>
        <v>0</v>
      </c>
      <c r="UK192" s="3">
        <v>0</v>
      </c>
      <c r="UL192" s="32">
        <f t="shared" si="1419"/>
        <v>0</v>
      </c>
      <c r="UM192" s="3">
        <v>0</v>
      </c>
      <c r="UN192" s="32">
        <f t="shared" si="1420"/>
        <v>0</v>
      </c>
      <c r="UO192" s="58">
        <v>0</v>
      </c>
      <c r="UP192" s="59">
        <f t="shared" si="1421"/>
        <v>0</v>
      </c>
      <c r="UQ192" s="58">
        <v>0</v>
      </c>
      <c r="UR192" s="59">
        <f t="shared" si="1422"/>
        <v>0</v>
      </c>
      <c r="US192" s="58">
        <v>0</v>
      </c>
      <c r="UT192" s="59">
        <f t="shared" si="1423"/>
        <v>0</v>
      </c>
      <c r="UU192" s="42">
        <f t="shared" si="1424"/>
        <v>0</v>
      </c>
      <c r="UV192" s="92">
        <f t="shared" si="1425"/>
        <v>0</v>
      </c>
      <c r="UW192" s="141">
        <v>0</v>
      </c>
      <c r="UX192" s="36" t="str">
        <f t="shared" si="1426"/>
        <v>AM-C14</v>
      </c>
      <c r="UY192" s="98" t="s">
        <v>481</v>
      </c>
      <c r="UZ192" s="17">
        <f t="shared" si="1427"/>
        <v>880.96459009800003</v>
      </c>
      <c r="VA192" s="100">
        <v>0</v>
      </c>
      <c r="VB192" s="88">
        <v>0</v>
      </c>
      <c r="VC192" s="3">
        <v>0</v>
      </c>
      <c r="VD192" s="88">
        <v>0</v>
      </c>
      <c r="VE192" s="23">
        <f t="shared" si="1048"/>
        <v>0</v>
      </c>
      <c r="VF192" s="68">
        <f t="shared" si="1049"/>
        <v>0</v>
      </c>
      <c r="VG192" s="68">
        <f t="shared" si="1050"/>
        <v>0</v>
      </c>
      <c r="VH192" s="62">
        <f t="shared" si="1051"/>
        <v>0</v>
      </c>
      <c r="VI192" s="23">
        <v>0</v>
      </c>
      <c r="VJ192" s="23">
        <v>0</v>
      </c>
      <c r="VK192" s="68">
        <v>0</v>
      </c>
      <c r="VL192" s="62">
        <f t="shared" si="1428"/>
        <v>0</v>
      </c>
      <c r="VM192" s="34">
        <f t="shared" si="1052"/>
        <v>0</v>
      </c>
      <c r="VN192" s="143" t="str">
        <f t="shared" si="1044"/>
        <v>AM-C14</v>
      </c>
      <c r="VO192" s="143" t="str">
        <f t="shared" si="1045"/>
        <v>B0BLK6P24G</v>
      </c>
      <c r="VP192" s="143" t="str">
        <f t="shared" si="1046"/>
        <v>FBA76717</v>
      </c>
      <c r="VQ192" s="17">
        <f t="shared" si="1053"/>
        <v>880.96459009800003</v>
      </c>
      <c r="VR192" s="3">
        <v>0</v>
      </c>
      <c r="VS192" s="32">
        <f t="shared" si="1054"/>
        <v>0</v>
      </c>
      <c r="VT192" s="3">
        <v>0</v>
      </c>
      <c r="VU192" s="32">
        <f t="shared" si="1055"/>
        <v>0</v>
      </c>
      <c r="VV192" s="3">
        <v>0</v>
      </c>
      <c r="VW192" s="32">
        <f t="shared" si="1056"/>
        <v>0</v>
      </c>
      <c r="VX192" s="3">
        <v>0</v>
      </c>
      <c r="VY192" s="32">
        <f t="shared" si="1057"/>
        <v>0</v>
      </c>
      <c r="VZ192" s="58">
        <v>0</v>
      </c>
      <c r="WA192" s="59">
        <f t="shared" si="1058"/>
        <v>0</v>
      </c>
      <c r="WB192" s="58">
        <v>0</v>
      </c>
      <c r="WC192" s="59">
        <f t="shared" si="1059"/>
        <v>0</v>
      </c>
      <c r="WD192" s="58">
        <v>0</v>
      </c>
      <c r="WE192" s="59">
        <f t="shared" si="1060"/>
        <v>0</v>
      </c>
      <c r="WF192" s="42">
        <f t="shared" si="1061"/>
        <v>0</v>
      </c>
      <c r="WG192" s="92">
        <f t="shared" si="1062"/>
        <v>0</v>
      </c>
      <c r="WH192" s="141">
        <v>0</v>
      </c>
      <c r="WI192" s="36" t="str">
        <f t="shared" si="1047"/>
        <v>AM-C14</v>
      </c>
      <c r="WJ192" s="98" t="s">
        <v>481</v>
      </c>
      <c r="WK192" s="17">
        <f t="shared" si="1063"/>
        <v>880.96459009800003</v>
      </c>
    </row>
    <row r="193" spans="1:609">
      <c r="A193" s="158" t="s">
        <v>48</v>
      </c>
      <c r="B193" s="157" t="s">
        <v>47</v>
      </c>
      <c r="C193" s="152" t="s">
        <v>294</v>
      </c>
      <c r="D193" s="150" t="s">
        <v>669</v>
      </c>
      <c r="E193" s="158" t="s">
        <v>217</v>
      </c>
      <c r="F193" s="165" t="s">
        <v>292</v>
      </c>
      <c r="G193" s="153" t="s">
        <v>315</v>
      </c>
      <c r="H193" s="159" t="s">
        <v>471</v>
      </c>
      <c r="I193" s="159" t="s">
        <v>456</v>
      </c>
      <c r="J193" s="187">
        <v>1736.0367800915292</v>
      </c>
      <c r="K193" s="135" t="s">
        <v>193</v>
      </c>
      <c r="L193" s="136">
        <v>0</v>
      </c>
      <c r="M193" s="120">
        <v>0</v>
      </c>
      <c r="N193" s="137">
        <v>1</v>
      </c>
      <c r="O193" s="120">
        <v>0</v>
      </c>
      <c r="P193" s="122">
        <f t="shared" si="1503"/>
        <v>1</v>
      </c>
      <c r="Q193" s="136">
        <v>0.99850000000000005</v>
      </c>
      <c r="R193" s="120">
        <v>0</v>
      </c>
      <c r="S193" s="138">
        <v>0</v>
      </c>
      <c r="T193" s="120">
        <v>1</v>
      </c>
      <c r="U193" s="122">
        <f t="shared" si="1504"/>
        <v>1</v>
      </c>
      <c r="V193" s="136">
        <v>0.99429999999999996</v>
      </c>
      <c r="W193" s="120">
        <v>0</v>
      </c>
      <c r="X193" s="120">
        <v>0</v>
      </c>
      <c r="Y193" s="120">
        <v>3</v>
      </c>
      <c r="Z193" s="122">
        <f t="shared" si="1505"/>
        <v>3</v>
      </c>
      <c r="AA193" s="116">
        <f t="shared" si="1506"/>
        <v>2.5795356835769563E-3</v>
      </c>
      <c r="AB193" s="136">
        <v>0.99670000000000003</v>
      </c>
      <c r="AC193" s="120">
        <v>0</v>
      </c>
      <c r="AD193" s="120">
        <v>0</v>
      </c>
      <c r="AE193" s="120">
        <v>2</v>
      </c>
      <c r="AF193" s="122">
        <f t="shared" si="1507"/>
        <v>2</v>
      </c>
      <c r="AG193" s="116">
        <f t="shared" si="1508"/>
        <v>1.4914243102162564E-3</v>
      </c>
      <c r="AH193" s="114">
        <v>0.9214</v>
      </c>
      <c r="AI193" s="120">
        <v>0</v>
      </c>
      <c r="AJ193" s="120">
        <v>0</v>
      </c>
      <c r="AK193" s="120">
        <v>2</v>
      </c>
      <c r="AL193" s="122">
        <f t="shared" si="1509"/>
        <v>2</v>
      </c>
      <c r="AM193" s="116">
        <f t="shared" si="1510"/>
        <v>1.697792869269949E-3</v>
      </c>
      <c r="AN193" s="114">
        <v>0.99709999999999999</v>
      </c>
      <c r="AO193" s="120">
        <v>0</v>
      </c>
      <c r="AP193" s="120">
        <v>0</v>
      </c>
      <c r="AQ193" s="122">
        <f t="shared" si="1511"/>
        <v>0</v>
      </c>
      <c r="AR193" s="123" t="e">
        <f>AQ193*#REF!</f>
        <v>#REF!</v>
      </c>
      <c r="AS193" s="116" t="e">
        <f t="shared" si="1512"/>
        <v>#REF!</v>
      </c>
      <c r="AT193" s="114">
        <v>0.99060000000000004</v>
      </c>
      <c r="AU193" s="120">
        <v>0</v>
      </c>
      <c r="AV193" s="120">
        <v>1</v>
      </c>
      <c r="AW193" s="122">
        <f t="shared" si="1513"/>
        <v>1</v>
      </c>
      <c r="AX193" s="123" t="e">
        <f>AW193*#REF!</f>
        <v>#REF!</v>
      </c>
      <c r="AY193" s="116" t="e">
        <f t="shared" si="1514"/>
        <v>#REF!</v>
      </c>
      <c r="AZ193" s="114">
        <v>1</v>
      </c>
      <c r="BA193" s="120">
        <v>0</v>
      </c>
      <c r="BB193" s="120">
        <v>1</v>
      </c>
      <c r="BC193" s="122">
        <f t="shared" si="1515"/>
        <v>1</v>
      </c>
      <c r="BD193" s="123" t="e">
        <f>BC193*#REF!</f>
        <v>#REF!</v>
      </c>
      <c r="BE193" s="116" t="e">
        <f t="shared" si="1516"/>
        <v>#REF!</v>
      </c>
      <c r="BF193" s="114">
        <v>1</v>
      </c>
      <c r="BG193" s="120">
        <v>0</v>
      </c>
      <c r="BH193" s="120">
        <v>1</v>
      </c>
      <c r="BI193" s="122">
        <f t="shared" si="1517"/>
        <v>1</v>
      </c>
      <c r="BJ193" s="123" t="e">
        <f>BI193*#REF!</f>
        <v>#REF!</v>
      </c>
      <c r="BK193" s="115" t="e">
        <f t="shared" si="1518"/>
        <v>#REF!</v>
      </c>
      <c r="BL193" s="114">
        <v>0.98909999999999998</v>
      </c>
      <c r="BM193" s="120">
        <v>0</v>
      </c>
      <c r="BN193" s="120">
        <v>5</v>
      </c>
      <c r="BO193" s="122">
        <f t="shared" si="1519"/>
        <v>5</v>
      </c>
      <c r="BP193" s="123" t="e">
        <f>BO193*#REF!</f>
        <v>#REF!</v>
      </c>
      <c r="BQ193" s="115" t="e">
        <f t="shared" si="1520"/>
        <v>#REF!</v>
      </c>
      <c r="BR193" s="114">
        <v>1</v>
      </c>
      <c r="BS193" s="120">
        <v>0</v>
      </c>
      <c r="BT193" s="120">
        <v>15</v>
      </c>
      <c r="BU193" s="120">
        <v>29989.58</v>
      </c>
      <c r="BV193" s="120">
        <v>0</v>
      </c>
      <c r="BW193" s="120">
        <v>0</v>
      </c>
      <c r="BX193" s="120">
        <v>13</v>
      </c>
      <c r="BY193" s="120">
        <v>22087</v>
      </c>
      <c r="BZ193" s="122">
        <f t="shared" si="1521"/>
        <v>28</v>
      </c>
      <c r="CA193" s="122">
        <f t="shared" si="1522"/>
        <v>52076.58</v>
      </c>
      <c r="CB193" s="115">
        <f t="shared" si="1523"/>
        <v>6.3645637435173616E-3</v>
      </c>
      <c r="CC193" s="123" t="e">
        <f>BZ193*#REF!</f>
        <v>#REF!</v>
      </c>
      <c r="CD193" s="120">
        <v>12</v>
      </c>
      <c r="CE193" s="120">
        <v>24888</v>
      </c>
      <c r="CF193" s="120">
        <v>0</v>
      </c>
      <c r="CG193" s="120">
        <v>0</v>
      </c>
      <c r="CH193" s="120">
        <v>27</v>
      </c>
      <c r="CI193" s="120">
        <v>45873</v>
      </c>
      <c r="CJ193" s="122">
        <f t="shared" si="1524"/>
        <v>39</v>
      </c>
      <c r="CK193" s="122">
        <f t="shared" si="1525"/>
        <v>70761</v>
      </c>
      <c r="CL193" s="116">
        <f t="shared" si="1526"/>
        <v>9.5513676157056322E-3</v>
      </c>
      <c r="CM193" s="123" t="e">
        <f>CJ193*#REF!</f>
        <v>#REF!</v>
      </c>
      <c r="CN193" s="120">
        <v>14</v>
      </c>
      <c r="CO193" s="120">
        <v>28401</v>
      </c>
      <c r="CP193" s="120">
        <v>0</v>
      </c>
      <c r="CQ193" s="120">
        <v>0</v>
      </c>
      <c r="CR193" s="120">
        <v>2</v>
      </c>
      <c r="CS193" s="120">
        <v>3698</v>
      </c>
      <c r="CT193" s="122">
        <f t="shared" si="1527"/>
        <v>16</v>
      </c>
      <c r="CU193" s="122">
        <f t="shared" si="1528"/>
        <v>32099</v>
      </c>
      <c r="CV193" s="116">
        <f t="shared" si="1529"/>
        <v>4.5364726215694432E-3</v>
      </c>
      <c r="CW193" s="123" t="e">
        <f>CT193*#REF!</f>
        <v>#REF!</v>
      </c>
      <c r="CX193" s="120">
        <v>16</v>
      </c>
      <c r="CY193" s="120">
        <v>34512</v>
      </c>
      <c r="CZ193" s="120">
        <v>0</v>
      </c>
      <c r="DA193" s="120">
        <v>0</v>
      </c>
      <c r="DB193" s="122">
        <f t="shared" si="1530"/>
        <v>16</v>
      </c>
      <c r="DC193" s="122">
        <f t="shared" si="1531"/>
        <v>34512</v>
      </c>
      <c r="DD193" s="116">
        <f t="shared" si="1532"/>
        <v>4.5095065918240489E-3</v>
      </c>
      <c r="DE193" s="122">
        <v>1481</v>
      </c>
      <c r="DF193" s="122">
        <v>19</v>
      </c>
      <c r="DG193" s="122">
        <v>38682</v>
      </c>
      <c r="DH193" s="123" t="e">
        <f>DB193*#REF!</f>
        <v>#REF!</v>
      </c>
      <c r="DI193" s="120">
        <v>28</v>
      </c>
      <c r="DJ193" s="120">
        <v>58232</v>
      </c>
      <c r="DK193" s="120">
        <v>0</v>
      </c>
      <c r="DL193" s="120">
        <v>0</v>
      </c>
      <c r="DM193" s="122">
        <f t="shared" si="1533"/>
        <v>28</v>
      </c>
      <c r="DN193" s="122">
        <f t="shared" si="1534"/>
        <v>58232</v>
      </c>
      <c r="DO193" s="122">
        <f t="shared" si="1535"/>
        <v>49349.152542372882</v>
      </c>
      <c r="DP193" s="116">
        <f t="shared" si="1536"/>
        <v>6.6697692226632983E-3</v>
      </c>
      <c r="DQ193" s="122">
        <v>1906</v>
      </c>
      <c r="DR193" s="122">
        <v>35</v>
      </c>
      <c r="DS193" s="122">
        <v>66546</v>
      </c>
      <c r="DT193" s="116">
        <f t="shared" si="1537"/>
        <v>6.6427739890372482E-3</v>
      </c>
      <c r="DU193" s="123" t="e">
        <f>DM193*#REF!</f>
        <v>#REF!</v>
      </c>
      <c r="DV193" s="116">
        <f t="shared" si="1538"/>
        <v>0.84210526315789469</v>
      </c>
      <c r="DW193" s="116">
        <f t="shared" si="1539"/>
        <v>0.75</v>
      </c>
      <c r="DX193" s="123">
        <v>4918.2200000000012</v>
      </c>
      <c r="DY193" s="122">
        <v>23</v>
      </c>
      <c r="DZ193" s="123">
        <v>49633.9</v>
      </c>
      <c r="EA193" s="116">
        <f t="shared" si="1540"/>
        <v>9.9089936515164054E-2</v>
      </c>
      <c r="EB193" s="116">
        <f t="shared" si="1541"/>
        <v>9.9661691166369026E-2</v>
      </c>
      <c r="EC193" s="116" t="s">
        <v>461</v>
      </c>
      <c r="ED193" s="116" t="s">
        <v>461</v>
      </c>
      <c r="EE193" s="120">
        <v>4</v>
      </c>
      <c r="EF193" s="120">
        <v>8393</v>
      </c>
      <c r="EG193" s="120">
        <v>0</v>
      </c>
      <c r="EH193" s="120">
        <v>0</v>
      </c>
      <c r="EI193" s="122">
        <f t="shared" si="1542"/>
        <v>4</v>
      </c>
      <c r="EJ193" s="122">
        <f t="shared" si="1543"/>
        <v>8393</v>
      </c>
      <c r="EK193" s="122">
        <f t="shared" si="1544"/>
        <v>7112.7118644067805</v>
      </c>
      <c r="EL193" s="117">
        <f t="shared" si="1545"/>
        <v>8.5159467500254442E-4</v>
      </c>
      <c r="EM193" s="122">
        <v>423</v>
      </c>
      <c r="EN193" s="122">
        <v>8</v>
      </c>
      <c r="EO193" s="122">
        <v>14605</v>
      </c>
      <c r="EP193" s="117">
        <f t="shared" si="1546"/>
        <v>1.2896289374190451E-3</v>
      </c>
      <c r="EQ193" s="123" t="e">
        <f>EI193*#REF!</f>
        <v>#REF!</v>
      </c>
      <c r="ER193" s="116">
        <f t="shared" si="1547"/>
        <v>-0.77142857142857146</v>
      </c>
      <c r="ES193" s="116">
        <f t="shared" si="1548"/>
        <v>-0.8571428571428571</v>
      </c>
      <c r="ET193" s="116"/>
      <c r="EU193" s="116"/>
      <c r="EV193" s="120">
        <v>1</v>
      </c>
      <c r="EW193" s="120">
        <v>2055</v>
      </c>
      <c r="EX193" s="120">
        <v>1</v>
      </c>
      <c r="EY193" s="120">
        <v>2149</v>
      </c>
      <c r="EZ193" s="122">
        <f t="shared" si="1549"/>
        <v>2</v>
      </c>
      <c r="FA193" s="122">
        <f t="shared" si="1550"/>
        <v>4204</v>
      </c>
      <c r="FB193" s="124">
        <f t="shared" si="1551"/>
        <v>3562.71186440678</v>
      </c>
      <c r="FC193" s="117">
        <f t="shared" si="1552"/>
        <v>4.1048881809126311E-4</v>
      </c>
      <c r="FD193" s="122">
        <v>194</v>
      </c>
      <c r="FE193" s="122">
        <v>1</v>
      </c>
      <c r="FF193" s="122">
        <v>2055</v>
      </c>
      <c r="FG193" s="117">
        <f t="shared" si="1553"/>
        <v>1.563545698459621E-4</v>
      </c>
      <c r="FH193" s="123" t="e">
        <f>EZ193*#REF!</f>
        <v>#REF!</v>
      </c>
      <c r="FI193" s="120">
        <v>0</v>
      </c>
      <c r="FJ193" s="120">
        <v>0</v>
      </c>
      <c r="FK193" s="120">
        <v>5</v>
      </c>
      <c r="FL193" s="120">
        <v>10745</v>
      </c>
      <c r="FM193" s="122">
        <f t="shared" si="1554"/>
        <v>5</v>
      </c>
      <c r="FN193" s="122">
        <f t="shared" si="1555"/>
        <v>10745</v>
      </c>
      <c r="FO193" s="124">
        <f t="shared" si="1556"/>
        <v>9105.9322033898316</v>
      </c>
      <c r="FP193" s="117">
        <f t="shared" si="1557"/>
        <v>8.2911702953151621E-4</v>
      </c>
      <c r="FQ193" s="122">
        <v>0</v>
      </c>
      <c r="FR193" s="122">
        <v>0</v>
      </c>
      <c r="FS193" s="118">
        <v>0</v>
      </c>
      <c r="FT193" s="117">
        <f t="shared" si="1558"/>
        <v>0</v>
      </c>
      <c r="FU193" s="123" t="e">
        <f>FM193*#REF!</f>
        <v>#REF!</v>
      </c>
      <c r="FV193" s="120">
        <v>0</v>
      </c>
      <c r="FW193" s="120">
        <v>0</v>
      </c>
      <c r="FX193" s="120">
        <v>2</v>
      </c>
      <c r="FY193" s="120">
        <v>4298</v>
      </c>
      <c r="FZ193" s="122">
        <f t="shared" si="1559"/>
        <v>2</v>
      </c>
      <c r="GA193" s="122">
        <f t="shared" si="1560"/>
        <v>4298</v>
      </c>
      <c r="GB193" s="124">
        <f t="shared" si="1561"/>
        <v>3642.3728813559323</v>
      </c>
      <c r="GC193" s="117">
        <f t="shared" si="1562"/>
        <v>3.9486995174959326E-4</v>
      </c>
      <c r="GD193" s="122">
        <v>0</v>
      </c>
      <c r="GE193" s="122">
        <v>0</v>
      </c>
      <c r="GF193" s="118">
        <v>0</v>
      </c>
      <c r="GG193" s="117">
        <f t="shared" si="1563"/>
        <v>0</v>
      </c>
      <c r="GH193" s="123">
        <f t="shared" si="1564"/>
        <v>3472.0735601830584</v>
      </c>
      <c r="GI193" s="120">
        <v>0</v>
      </c>
      <c r="GJ193" s="120">
        <v>0</v>
      </c>
      <c r="GK193" s="120"/>
      <c r="GL193" s="120"/>
      <c r="GM193" s="122">
        <f t="shared" si="1565"/>
        <v>0</v>
      </c>
      <c r="GN193" s="122">
        <f t="shared" si="1566"/>
        <v>0</v>
      </c>
      <c r="GO193" s="124">
        <f t="shared" si="1567"/>
        <v>0</v>
      </c>
      <c r="GP193" s="117">
        <f t="shared" si="1568"/>
        <v>0</v>
      </c>
      <c r="GQ193" s="122">
        <v>75</v>
      </c>
      <c r="GR193" s="122">
        <v>1</v>
      </c>
      <c r="GS193" s="118">
        <v>2330</v>
      </c>
      <c r="GT193" s="117">
        <f t="shared" si="1569"/>
        <v>2.2101059513410552E-4</v>
      </c>
      <c r="GU193" s="123">
        <f t="shared" si="1570"/>
        <v>0</v>
      </c>
      <c r="GV193" s="120">
        <v>1</v>
      </c>
      <c r="GW193" s="120">
        <v>2330</v>
      </c>
      <c r="GX193" s="120"/>
      <c r="GY193" s="120"/>
      <c r="GZ193" s="122">
        <f t="shared" si="1571"/>
        <v>1</v>
      </c>
      <c r="HA193" s="122">
        <f t="shared" si="1572"/>
        <v>2330</v>
      </c>
      <c r="HB193" s="124">
        <f t="shared" si="1573"/>
        <v>1974.5762711864409</v>
      </c>
      <c r="HC193" s="117">
        <f t="shared" si="1574"/>
        <v>2.7948733664229057E-4</v>
      </c>
      <c r="HD193" s="122">
        <v>0</v>
      </c>
      <c r="HE193" s="122">
        <v>0</v>
      </c>
      <c r="HF193" s="118">
        <v>0</v>
      </c>
      <c r="HG193" s="117">
        <f t="shared" si="1575"/>
        <v>0</v>
      </c>
      <c r="HH193" s="123">
        <f t="shared" si="1576"/>
        <v>1736.0367800915292</v>
      </c>
      <c r="HI193" s="120">
        <v>0</v>
      </c>
      <c r="HJ193" s="120">
        <v>0</v>
      </c>
      <c r="HK193" s="120"/>
      <c r="HL193" s="120"/>
      <c r="HM193" s="122">
        <f t="shared" si="1577"/>
        <v>0</v>
      </c>
      <c r="HN193" s="122">
        <f t="shared" si="1578"/>
        <v>0</v>
      </c>
      <c r="HO193" s="124">
        <f t="shared" si="1579"/>
        <v>0</v>
      </c>
      <c r="HP193" s="117">
        <f t="shared" si="1580"/>
        <v>0</v>
      </c>
      <c r="HQ193" s="122">
        <v>0</v>
      </c>
      <c r="HR193" s="122">
        <v>0</v>
      </c>
      <c r="HS193" s="118">
        <v>0</v>
      </c>
      <c r="HT193" s="117">
        <f t="shared" si="1581"/>
        <v>0</v>
      </c>
      <c r="HU193" s="123">
        <f t="shared" si="1582"/>
        <v>0</v>
      </c>
      <c r="HV193" s="120">
        <v>0</v>
      </c>
      <c r="HW193" s="120">
        <v>0</v>
      </c>
      <c r="HX193" s="120">
        <v>0</v>
      </c>
      <c r="HY193">
        <v>0</v>
      </c>
      <c r="HZ193" s="122">
        <f t="shared" si="1583"/>
        <v>0</v>
      </c>
      <c r="IA193" s="122">
        <f t="shared" si="1584"/>
        <v>0</v>
      </c>
      <c r="IB193" s="124">
        <f t="shared" si="1585"/>
        <v>0</v>
      </c>
      <c r="IC193" s="117">
        <f t="shared" si="1586"/>
        <v>0</v>
      </c>
      <c r="ID193" s="122">
        <v>0</v>
      </c>
      <c r="IE193" s="122">
        <v>0</v>
      </c>
      <c r="IF193" s="118">
        <v>0</v>
      </c>
      <c r="IG193" s="117">
        <f t="shared" si="1587"/>
        <v>0</v>
      </c>
      <c r="IH193" s="123">
        <f t="shared" si="1588"/>
        <v>0</v>
      </c>
      <c r="II193" s="120">
        <v>0</v>
      </c>
      <c r="IJ193" s="127">
        <v>0</v>
      </c>
      <c r="IK193" s="120">
        <v>0</v>
      </c>
      <c r="IL193" s="127">
        <v>0</v>
      </c>
      <c r="IM193" s="122">
        <f t="shared" si="1589"/>
        <v>0</v>
      </c>
      <c r="IN193" s="118">
        <f t="shared" si="1590"/>
        <v>0</v>
      </c>
      <c r="IO193" s="118">
        <f t="shared" si="1591"/>
        <v>0</v>
      </c>
      <c r="IP193" s="117">
        <f t="shared" si="1592"/>
        <v>0</v>
      </c>
      <c r="IQ193" s="122" t="s">
        <v>646</v>
      </c>
      <c r="IR193" s="122">
        <v>0</v>
      </c>
      <c r="IS193" s="118">
        <v>0</v>
      </c>
      <c r="IT193" s="117">
        <f t="shared" si="1593"/>
        <v>0</v>
      </c>
      <c r="IU193" s="123">
        <f t="shared" si="1594"/>
        <v>0</v>
      </c>
      <c r="IV193" s="146" t="str">
        <f t="shared" si="1595"/>
        <v>AM-C26</v>
      </c>
      <c r="IW193" s="146" t="str">
        <f t="shared" si="1596"/>
        <v>B0BLNDQ757</v>
      </c>
      <c r="IX193" s="146" t="str">
        <f t="shared" si="1597"/>
        <v>FBA76729</v>
      </c>
      <c r="IY193" s="121">
        <v>1736.0367800915292</v>
      </c>
      <c r="IZ193" s="120">
        <v>0</v>
      </c>
      <c r="JA193" s="128">
        <f t="shared" si="1598"/>
        <v>0</v>
      </c>
      <c r="JB193" s="120">
        <v>0</v>
      </c>
      <c r="JC193" s="128">
        <f t="shared" si="1599"/>
        <v>0</v>
      </c>
      <c r="JD193" s="120">
        <v>0</v>
      </c>
      <c r="JE193" s="128">
        <f t="shared" si="1600"/>
        <v>0</v>
      </c>
      <c r="JF193" s="120">
        <v>0</v>
      </c>
      <c r="JG193" s="128">
        <f t="shared" si="1601"/>
        <v>0</v>
      </c>
      <c r="JH193" s="129">
        <v>0</v>
      </c>
      <c r="JI193" s="130">
        <f t="shared" si="1602"/>
        <v>0</v>
      </c>
      <c r="JJ193" s="129">
        <v>0</v>
      </c>
      <c r="JK193" s="130">
        <f t="shared" si="1603"/>
        <v>0</v>
      </c>
      <c r="JL193" s="129">
        <v>0</v>
      </c>
      <c r="JM193" s="130">
        <f t="shared" si="1604"/>
        <v>0</v>
      </c>
      <c r="JN193" s="131">
        <f t="shared" si="1605"/>
        <v>0</v>
      </c>
      <c r="JO193" s="132">
        <f t="shared" si="1606"/>
        <v>0</v>
      </c>
      <c r="JP193" s="125" t="str">
        <f t="shared" si="1607"/>
        <v>AM-C26</v>
      </c>
      <c r="JQ193" s="125" t="str">
        <f t="shared" si="1608"/>
        <v>EOL</v>
      </c>
      <c r="JR193" s="121">
        <v>1736.0367800915292</v>
      </c>
      <c r="JS193" s="120">
        <v>0</v>
      </c>
      <c r="JT193" s="127">
        <v>0</v>
      </c>
      <c r="JU193" s="120">
        <v>0</v>
      </c>
      <c r="JV193" s="127">
        <v>0</v>
      </c>
      <c r="JW193" s="122">
        <f t="shared" si="1609"/>
        <v>0</v>
      </c>
      <c r="JX193" s="118">
        <f t="shared" si="1610"/>
        <v>0</v>
      </c>
      <c r="JY193" s="118">
        <f t="shared" si="1611"/>
        <v>0</v>
      </c>
      <c r="JZ193" s="117">
        <f t="shared" si="1612"/>
        <v>0</v>
      </c>
      <c r="KA193" s="122" t="s">
        <v>646</v>
      </c>
      <c r="KB193" s="122">
        <v>0</v>
      </c>
      <c r="KC193" s="118">
        <v>0</v>
      </c>
      <c r="KD193" s="117">
        <f t="shared" si="1613"/>
        <v>0</v>
      </c>
      <c r="KE193" s="123">
        <f t="shared" si="1614"/>
        <v>0</v>
      </c>
      <c r="KF193" s="146" t="str">
        <f t="shared" si="1615"/>
        <v>AM-C26</v>
      </c>
      <c r="KG193" s="146">
        <f t="shared" si="1616"/>
        <v>2</v>
      </c>
      <c r="KH193" s="146" t="str">
        <f t="shared" si="1617"/>
        <v>FBA76729</v>
      </c>
      <c r="KI193" s="121">
        <v>1736.0367800915292</v>
      </c>
      <c r="KJ193" s="120">
        <v>0</v>
      </c>
      <c r="KK193" s="128">
        <f t="shared" si="1618"/>
        <v>0</v>
      </c>
      <c r="KL193" s="120">
        <v>0</v>
      </c>
      <c r="KM193" s="128">
        <f t="shared" si="1619"/>
        <v>0</v>
      </c>
      <c r="KN193" s="120">
        <v>0</v>
      </c>
      <c r="KO193" s="128">
        <f t="shared" si="1620"/>
        <v>0</v>
      </c>
      <c r="KP193" s="120">
        <v>0</v>
      </c>
      <c r="KQ193" s="128">
        <f t="shared" si="1621"/>
        <v>0</v>
      </c>
      <c r="KR193" s="129">
        <v>0</v>
      </c>
      <c r="KS193" s="130">
        <f t="shared" si="1622"/>
        <v>0</v>
      </c>
      <c r="KT193" s="129">
        <v>0</v>
      </c>
      <c r="KU193" s="130">
        <f t="shared" si="1623"/>
        <v>0</v>
      </c>
      <c r="KV193" s="129">
        <v>0</v>
      </c>
      <c r="KW193" s="130">
        <f t="shared" si="1624"/>
        <v>0</v>
      </c>
      <c r="KX193" s="131">
        <f t="shared" si="1625"/>
        <v>0</v>
      </c>
      <c r="KY193" s="132">
        <f t="shared" si="1626"/>
        <v>0</v>
      </c>
      <c r="KZ193" s="125" t="str">
        <f t="shared" si="1627"/>
        <v>AM-C26</v>
      </c>
      <c r="LA193" s="125">
        <f t="shared" si="1628"/>
        <v>1.697792869269949E-3</v>
      </c>
      <c r="LB193" s="121">
        <v>1736.0367800915292</v>
      </c>
      <c r="LC193" s="100">
        <v>0</v>
      </c>
      <c r="LD193" s="88">
        <v>0</v>
      </c>
      <c r="LE193" s="3">
        <v>0</v>
      </c>
      <c r="LF193" s="88">
        <v>0</v>
      </c>
      <c r="LG193" s="23">
        <f t="shared" si="1629"/>
        <v>0</v>
      </c>
      <c r="LH193" s="68">
        <f t="shared" si="1630"/>
        <v>0</v>
      </c>
      <c r="LI193" s="68">
        <f t="shared" si="1631"/>
        <v>0</v>
      </c>
      <c r="LJ193" s="62">
        <f t="shared" si="1632"/>
        <v>0</v>
      </c>
      <c r="LK193" s="23" t="s">
        <v>646</v>
      </c>
      <c r="LL193" s="23">
        <v>0</v>
      </c>
      <c r="LM193" s="68">
        <v>0</v>
      </c>
      <c r="LN193" s="62">
        <f t="shared" si="1633"/>
        <v>0</v>
      </c>
      <c r="LO193" s="34">
        <f t="shared" si="1634"/>
        <v>0</v>
      </c>
      <c r="LP193" s="143" t="str">
        <f t="shared" si="1635"/>
        <v>AM-C26</v>
      </c>
      <c r="LQ193" s="146">
        <f t="shared" si="1636"/>
        <v>29989.58</v>
      </c>
      <c r="LR193" s="143" t="str">
        <f t="shared" si="1637"/>
        <v>FBA76729</v>
      </c>
      <c r="LS193" s="17">
        <v>1736.0367800915292</v>
      </c>
      <c r="LT193" s="3">
        <v>0</v>
      </c>
      <c r="LU193" s="32">
        <f t="shared" si="1638"/>
        <v>0</v>
      </c>
      <c r="LV193" s="3">
        <v>0</v>
      </c>
      <c r="LW193" s="32">
        <f t="shared" si="1639"/>
        <v>0</v>
      </c>
      <c r="LX193" s="3">
        <v>0</v>
      </c>
      <c r="LY193" s="32">
        <f t="shared" si="1640"/>
        <v>0</v>
      </c>
      <c r="LZ193" s="3">
        <v>0</v>
      </c>
      <c r="MA193" s="32">
        <f t="shared" si="1641"/>
        <v>0</v>
      </c>
      <c r="MB193" s="58">
        <v>0</v>
      </c>
      <c r="MC193" s="59">
        <f t="shared" si="1642"/>
        <v>0</v>
      </c>
      <c r="MD193" s="58">
        <v>0</v>
      </c>
      <c r="ME193" s="59">
        <f t="shared" si="1643"/>
        <v>0</v>
      </c>
      <c r="MF193" s="58">
        <v>0</v>
      </c>
      <c r="MG193" s="59">
        <f t="shared" si="1644"/>
        <v>0</v>
      </c>
      <c r="MH193" s="42">
        <f t="shared" si="1645"/>
        <v>0</v>
      </c>
      <c r="MI193" s="10">
        <f t="shared" si="1646"/>
        <v>0</v>
      </c>
      <c r="MJ193" s="36" t="str">
        <f t="shared" si="1647"/>
        <v>AM-C26</v>
      </c>
      <c r="MK193" s="98" t="s">
        <v>294</v>
      </c>
      <c r="ML193" s="17">
        <v>1736.0367800915292</v>
      </c>
      <c r="MM193" s="100">
        <v>0</v>
      </c>
      <c r="MN193" s="88">
        <v>0</v>
      </c>
      <c r="MO193" s="3">
        <v>0</v>
      </c>
      <c r="MP193" s="88">
        <v>0</v>
      </c>
      <c r="MQ193" s="23">
        <f t="shared" si="1443"/>
        <v>0</v>
      </c>
      <c r="MR193" s="68">
        <f t="shared" si="1444"/>
        <v>0</v>
      </c>
      <c r="MS193" s="68">
        <f t="shared" si="1445"/>
        <v>0</v>
      </c>
      <c r="MT193" s="62">
        <f t="shared" si="1446"/>
        <v>0</v>
      </c>
      <c r="MU193" s="23" t="s">
        <v>646</v>
      </c>
      <c r="MV193" s="23">
        <v>0</v>
      </c>
      <c r="MW193" s="68">
        <v>0</v>
      </c>
      <c r="MX193" s="62">
        <f t="shared" si="1447"/>
        <v>0</v>
      </c>
      <c r="MY193" s="34">
        <f t="shared" si="1448"/>
        <v>0</v>
      </c>
      <c r="MZ193" s="143" t="str">
        <f t="shared" si="1449"/>
        <v>AM-C26</v>
      </c>
      <c r="NA193" s="143" t="str">
        <f t="shared" si="1450"/>
        <v>B0BLNDQ757</v>
      </c>
      <c r="NB193" s="143" t="str">
        <f t="shared" si="1451"/>
        <v>FBA76729</v>
      </c>
      <c r="NC193" s="17">
        <f t="shared" si="1452"/>
        <v>1736.0367800915292</v>
      </c>
      <c r="ND193" s="3">
        <v>0</v>
      </c>
      <c r="NE193" s="32">
        <f t="shared" si="1453"/>
        <v>0</v>
      </c>
      <c r="NF193" s="3">
        <v>0</v>
      </c>
      <c r="NG193" s="32">
        <f t="shared" si="1454"/>
        <v>0</v>
      </c>
      <c r="NH193" s="3">
        <v>0</v>
      </c>
      <c r="NI193" s="32">
        <f t="shared" si="1455"/>
        <v>0</v>
      </c>
      <c r="NJ193" s="3">
        <v>0</v>
      </c>
      <c r="NK193" s="32">
        <f t="shared" si="1456"/>
        <v>0</v>
      </c>
      <c r="NL193" s="58">
        <v>0</v>
      </c>
      <c r="NM193" s="59">
        <f t="shared" si="1457"/>
        <v>0</v>
      </c>
      <c r="NN193" s="58">
        <v>0</v>
      </c>
      <c r="NO193" s="59">
        <f t="shared" si="1458"/>
        <v>0</v>
      </c>
      <c r="NP193" s="58">
        <v>0</v>
      </c>
      <c r="NQ193" s="59">
        <f t="shared" si="1459"/>
        <v>0</v>
      </c>
      <c r="NR193" s="42">
        <f t="shared" si="1460"/>
        <v>0</v>
      </c>
      <c r="NS193" s="92">
        <f t="shared" si="1461"/>
        <v>0</v>
      </c>
      <c r="NT193" s="141">
        <v>0</v>
      </c>
      <c r="NU193" s="36" t="str">
        <f t="shared" si="1462"/>
        <v>AM-C26</v>
      </c>
      <c r="NV193" s="98" t="s">
        <v>294</v>
      </c>
      <c r="NW193" s="17">
        <v>1736.0367800915292</v>
      </c>
      <c r="NX193" s="100">
        <v>0</v>
      </c>
      <c r="NY193" s="88">
        <v>0</v>
      </c>
      <c r="NZ193" s="3">
        <v>0</v>
      </c>
      <c r="OA193" s="88">
        <v>0</v>
      </c>
      <c r="OB193" s="23">
        <f t="shared" si="1463"/>
        <v>0</v>
      </c>
      <c r="OC193" s="68">
        <f t="shared" si="1464"/>
        <v>0</v>
      </c>
      <c r="OD193" s="68">
        <f t="shared" si="1465"/>
        <v>0</v>
      </c>
      <c r="OE193" s="62">
        <f t="shared" si="1466"/>
        <v>0</v>
      </c>
      <c r="OF193" s="23" t="s">
        <v>646</v>
      </c>
      <c r="OG193" s="23">
        <v>0</v>
      </c>
      <c r="OH193" s="68">
        <v>0</v>
      </c>
      <c r="OI193" s="62">
        <f t="shared" si="1467"/>
        <v>0</v>
      </c>
      <c r="OJ193" s="34">
        <f t="shared" si="1468"/>
        <v>0</v>
      </c>
      <c r="OK193" s="143" t="str">
        <f t="shared" si="1469"/>
        <v>AM-C26</v>
      </c>
      <c r="OL193" s="143" t="str">
        <f t="shared" si="1470"/>
        <v>B0BLNDQ757</v>
      </c>
      <c r="OM193" s="143" t="str">
        <f t="shared" si="1471"/>
        <v>FBA76729</v>
      </c>
      <c r="ON193" s="17">
        <f t="shared" si="1472"/>
        <v>1736.0367800915292</v>
      </c>
      <c r="OO193" s="3">
        <v>0</v>
      </c>
      <c r="OP193" s="32">
        <f t="shared" si="1473"/>
        <v>0</v>
      </c>
      <c r="OQ193" s="3">
        <v>0</v>
      </c>
      <c r="OR193" s="32">
        <f t="shared" si="1474"/>
        <v>0</v>
      </c>
      <c r="OS193" s="3">
        <v>0</v>
      </c>
      <c r="OT193" s="32">
        <f t="shared" si="1475"/>
        <v>0</v>
      </c>
      <c r="OU193" s="3">
        <v>0</v>
      </c>
      <c r="OV193" s="32">
        <f t="shared" si="1476"/>
        <v>0</v>
      </c>
      <c r="OW193" s="58">
        <v>0</v>
      </c>
      <c r="OX193" s="59">
        <f t="shared" si="1477"/>
        <v>0</v>
      </c>
      <c r="OY193" s="58">
        <v>0</v>
      </c>
      <c r="OZ193" s="59">
        <f t="shared" si="1478"/>
        <v>0</v>
      </c>
      <c r="PA193" s="58">
        <v>0</v>
      </c>
      <c r="PB193" s="59">
        <f t="shared" si="1479"/>
        <v>0</v>
      </c>
      <c r="PC193" s="42">
        <f t="shared" si="1480"/>
        <v>0</v>
      </c>
      <c r="PD193" s="92">
        <f t="shared" si="1481"/>
        <v>0</v>
      </c>
      <c r="PE193" s="141">
        <v>0</v>
      </c>
      <c r="PF193" s="36" t="str">
        <f t="shared" si="1482"/>
        <v>AM-C26</v>
      </c>
      <c r="PG193" s="98" t="s">
        <v>294</v>
      </c>
      <c r="PH193" s="17">
        <v>1736.0367800915292</v>
      </c>
      <c r="PI193" s="100">
        <v>0</v>
      </c>
      <c r="PJ193" s="88">
        <v>0</v>
      </c>
      <c r="PK193" s="3">
        <v>0</v>
      </c>
      <c r="PL193" s="88">
        <v>0</v>
      </c>
      <c r="PM193" s="23">
        <f t="shared" si="1483"/>
        <v>0</v>
      </c>
      <c r="PN193" s="68">
        <f t="shared" si="1484"/>
        <v>0</v>
      </c>
      <c r="PO193" s="68">
        <f t="shared" si="1485"/>
        <v>0</v>
      </c>
      <c r="PP193" s="62">
        <f t="shared" si="1486"/>
        <v>0</v>
      </c>
      <c r="PQ193" s="23" t="s">
        <v>646</v>
      </c>
      <c r="PR193" s="23">
        <v>0</v>
      </c>
      <c r="PS193" s="68">
        <v>0</v>
      </c>
      <c r="PT193" s="62">
        <f t="shared" si="1487"/>
        <v>0</v>
      </c>
      <c r="PU193" s="34">
        <f t="shared" si="1488"/>
        <v>0</v>
      </c>
      <c r="PV193" s="143" t="str">
        <f t="shared" si="1489"/>
        <v>AM-C26</v>
      </c>
      <c r="PW193" s="143" t="str">
        <f t="shared" si="1490"/>
        <v>B0BLNDQ757</v>
      </c>
      <c r="PX193" s="143" t="str">
        <f t="shared" si="1491"/>
        <v>FBA76729</v>
      </c>
      <c r="PY193" s="17">
        <f t="shared" si="1492"/>
        <v>1736.0367800915292</v>
      </c>
      <c r="PZ193" s="3">
        <v>0</v>
      </c>
      <c r="QA193" s="32">
        <f t="shared" si="1493"/>
        <v>0</v>
      </c>
      <c r="QB193" s="3"/>
      <c r="QC193" s="32">
        <f t="shared" si="1494"/>
        <v>0</v>
      </c>
      <c r="QD193" s="3">
        <v>0</v>
      </c>
      <c r="QE193" s="32">
        <f t="shared" si="1495"/>
        <v>0</v>
      </c>
      <c r="QF193" s="3">
        <v>0</v>
      </c>
      <c r="QG193" s="32">
        <f t="shared" si="1496"/>
        <v>0</v>
      </c>
      <c r="QH193" s="58">
        <v>0</v>
      </c>
      <c r="QI193" s="59">
        <f t="shared" si="1497"/>
        <v>0</v>
      </c>
      <c r="QJ193" s="58">
        <v>0</v>
      </c>
      <c r="QK193" s="59">
        <f t="shared" si="1498"/>
        <v>0</v>
      </c>
      <c r="QL193" s="58">
        <v>0</v>
      </c>
      <c r="QM193" s="59">
        <f t="shared" si="1499"/>
        <v>0</v>
      </c>
      <c r="QN193" s="42">
        <f t="shared" si="1500"/>
        <v>0</v>
      </c>
      <c r="QO193" s="92">
        <f t="shared" si="1501"/>
        <v>0</v>
      </c>
      <c r="QP193" s="141">
        <v>0</v>
      </c>
      <c r="QQ193" s="36" t="str">
        <f t="shared" si="1502"/>
        <v>AM-C26</v>
      </c>
      <c r="QR193" s="98" t="s">
        <v>294</v>
      </c>
      <c r="QS193" s="17">
        <v>1736.0367800915292</v>
      </c>
      <c r="QT193" s="100">
        <v>0</v>
      </c>
      <c r="QU193" s="88">
        <v>0</v>
      </c>
      <c r="QV193" s="3">
        <v>0</v>
      </c>
      <c r="QW193" s="88">
        <v>0</v>
      </c>
      <c r="QX193" s="23">
        <f t="shared" si="1365"/>
        <v>0</v>
      </c>
      <c r="QY193" s="68">
        <f t="shared" si="1366"/>
        <v>0</v>
      </c>
      <c r="QZ193" s="68">
        <f t="shared" si="1367"/>
        <v>0</v>
      </c>
      <c r="RA193" s="62">
        <f t="shared" si="1368"/>
        <v>0</v>
      </c>
      <c r="RB193" s="23" t="s">
        <v>646</v>
      </c>
      <c r="RC193" s="23">
        <v>0</v>
      </c>
      <c r="RD193" s="68">
        <v>0</v>
      </c>
      <c r="RE193" s="62">
        <f t="shared" si="1369"/>
        <v>0</v>
      </c>
      <c r="RF193" s="34">
        <f t="shared" si="1370"/>
        <v>0</v>
      </c>
      <c r="RG193" s="143" t="str">
        <f t="shared" si="1371"/>
        <v>AM-C26</v>
      </c>
      <c r="RH193" s="143" t="str">
        <f t="shared" si="1372"/>
        <v>B0BLNDQ757</v>
      </c>
      <c r="RI193" s="143" t="str">
        <f t="shared" si="1373"/>
        <v>FBA76729</v>
      </c>
      <c r="RJ193" s="17">
        <f t="shared" si="1374"/>
        <v>1736.0367800915292</v>
      </c>
      <c r="RK193" s="3">
        <v>0</v>
      </c>
      <c r="RL193" s="32">
        <f t="shared" si="1375"/>
        <v>0</v>
      </c>
      <c r="RM193" s="3">
        <v>0</v>
      </c>
      <c r="RN193" s="32">
        <f t="shared" si="1376"/>
        <v>0</v>
      </c>
      <c r="RO193" s="3">
        <v>0</v>
      </c>
      <c r="RP193" s="32">
        <f t="shared" si="1377"/>
        <v>0</v>
      </c>
      <c r="RQ193" s="3">
        <v>0</v>
      </c>
      <c r="RR193" s="32">
        <f t="shared" si="1378"/>
        <v>0</v>
      </c>
      <c r="RS193" s="58">
        <v>0</v>
      </c>
      <c r="RT193" s="59">
        <f t="shared" si="1379"/>
        <v>0</v>
      </c>
      <c r="RU193" s="58">
        <v>0</v>
      </c>
      <c r="RV193" s="59">
        <f t="shared" si="1380"/>
        <v>0</v>
      </c>
      <c r="RW193" s="58">
        <v>0</v>
      </c>
      <c r="RX193" s="59">
        <f t="shared" si="1381"/>
        <v>0</v>
      </c>
      <c r="RY193" s="42">
        <f t="shared" si="1382"/>
        <v>0</v>
      </c>
      <c r="RZ193" s="92">
        <f t="shared" si="1383"/>
        <v>0</v>
      </c>
      <c r="SA193" s="141">
        <v>0</v>
      </c>
      <c r="SB193" s="36" t="str">
        <f t="shared" si="1384"/>
        <v>AM-C26</v>
      </c>
      <c r="SC193" s="98" t="s">
        <v>294</v>
      </c>
      <c r="SD193" s="17">
        <f t="shared" si="1385"/>
        <v>1736.0367800915292</v>
      </c>
      <c r="SE193" s="100">
        <v>0</v>
      </c>
      <c r="SF193" s="88">
        <v>0</v>
      </c>
      <c r="SG193" s="3">
        <v>0</v>
      </c>
      <c r="SH193" s="88">
        <v>0</v>
      </c>
      <c r="SI193" s="23">
        <f t="shared" si="1386"/>
        <v>0</v>
      </c>
      <c r="SJ193" s="68">
        <f t="shared" si="1387"/>
        <v>0</v>
      </c>
      <c r="SK193" s="68">
        <f t="shared" si="1388"/>
        <v>0</v>
      </c>
      <c r="SL193" s="62">
        <f t="shared" si="1389"/>
        <v>0</v>
      </c>
      <c r="SM193" s="23">
        <v>0</v>
      </c>
      <c r="SN193" s="23">
        <v>0</v>
      </c>
      <c r="SO193" s="68">
        <v>0</v>
      </c>
      <c r="SP193" s="62">
        <f t="shared" si="1390"/>
        <v>0</v>
      </c>
      <c r="SQ193" s="34">
        <f t="shared" si="1391"/>
        <v>0</v>
      </c>
      <c r="SR193" s="143" t="str">
        <f t="shared" si="1392"/>
        <v>AM-C26</v>
      </c>
      <c r="SS193" s="143" t="str">
        <f t="shared" si="1393"/>
        <v>B0BLNDQ757</v>
      </c>
      <c r="ST193" s="143" t="str">
        <f t="shared" si="1394"/>
        <v>FBA76729</v>
      </c>
      <c r="SU193" s="17">
        <f t="shared" si="1395"/>
        <v>1736.0367800915292</v>
      </c>
      <c r="SV193" s="3">
        <v>0</v>
      </c>
      <c r="SW193" s="32">
        <f t="shared" si="1396"/>
        <v>0</v>
      </c>
      <c r="SX193" s="3">
        <v>0</v>
      </c>
      <c r="SY193" s="32">
        <f t="shared" si="1397"/>
        <v>0</v>
      </c>
      <c r="SZ193" s="3">
        <v>0</v>
      </c>
      <c r="TA193" s="32">
        <f t="shared" si="1398"/>
        <v>0</v>
      </c>
      <c r="TB193" s="3">
        <v>0</v>
      </c>
      <c r="TC193" s="32">
        <f t="shared" si="1399"/>
        <v>0</v>
      </c>
      <c r="TD193" s="58">
        <v>0</v>
      </c>
      <c r="TE193" s="59">
        <f t="shared" si="1400"/>
        <v>0</v>
      </c>
      <c r="TF193" s="58">
        <v>0</v>
      </c>
      <c r="TG193" s="59">
        <f t="shared" si="1401"/>
        <v>0</v>
      </c>
      <c r="TH193" s="58">
        <v>0</v>
      </c>
      <c r="TI193" s="59">
        <f t="shared" si="1402"/>
        <v>0</v>
      </c>
      <c r="TJ193" s="42">
        <f t="shared" si="1403"/>
        <v>0</v>
      </c>
      <c r="TK193" s="92">
        <f t="shared" si="1404"/>
        <v>0</v>
      </c>
      <c r="TL193" s="141">
        <v>0</v>
      </c>
      <c r="TM193" s="36" t="str">
        <f t="shared" si="1405"/>
        <v>AM-C26</v>
      </c>
      <c r="TN193" s="98" t="s">
        <v>294</v>
      </c>
      <c r="TO193" s="17">
        <f t="shared" si="1406"/>
        <v>1736.0367800915292</v>
      </c>
      <c r="TP193" s="100">
        <v>0</v>
      </c>
      <c r="TQ193" s="88">
        <v>0</v>
      </c>
      <c r="TR193" s="3">
        <v>0</v>
      </c>
      <c r="TS193" s="88">
        <v>0</v>
      </c>
      <c r="TT193" s="23">
        <f t="shared" si="1407"/>
        <v>0</v>
      </c>
      <c r="TU193" s="68">
        <f t="shared" si="1408"/>
        <v>0</v>
      </c>
      <c r="TV193" s="68">
        <f t="shared" si="1409"/>
        <v>0</v>
      </c>
      <c r="TW193" s="62">
        <f t="shared" si="1410"/>
        <v>0</v>
      </c>
      <c r="TX193" s="23">
        <v>0</v>
      </c>
      <c r="TY193" s="23">
        <v>0</v>
      </c>
      <c r="TZ193" s="68">
        <v>0</v>
      </c>
      <c r="UA193" s="62">
        <f t="shared" si="1411"/>
        <v>0</v>
      </c>
      <c r="UB193" s="34">
        <f t="shared" si="1412"/>
        <v>0</v>
      </c>
      <c r="UC193" s="143" t="str">
        <f t="shared" si="1413"/>
        <v>AM-C26</v>
      </c>
      <c r="UD193" s="143" t="str">
        <f t="shared" si="1414"/>
        <v>B0BLNDQ757</v>
      </c>
      <c r="UE193" s="143" t="str">
        <f t="shared" si="1415"/>
        <v>FBA76729</v>
      </c>
      <c r="UF193" s="17">
        <f t="shared" si="1416"/>
        <v>1736.0367800915292</v>
      </c>
      <c r="UG193" s="3">
        <v>0</v>
      </c>
      <c r="UH193" s="32">
        <f t="shared" si="1417"/>
        <v>0</v>
      </c>
      <c r="UI193" s="3">
        <v>0</v>
      </c>
      <c r="UJ193" s="32">
        <f t="shared" si="1418"/>
        <v>0</v>
      </c>
      <c r="UK193" s="3">
        <v>0</v>
      </c>
      <c r="UL193" s="32">
        <f t="shared" si="1419"/>
        <v>0</v>
      </c>
      <c r="UM193" s="3">
        <v>0</v>
      </c>
      <c r="UN193" s="32">
        <f t="shared" si="1420"/>
        <v>0</v>
      </c>
      <c r="UO193" s="58">
        <v>0</v>
      </c>
      <c r="UP193" s="59">
        <f t="shared" si="1421"/>
        <v>0</v>
      </c>
      <c r="UQ193" s="58">
        <v>0</v>
      </c>
      <c r="UR193" s="59">
        <f t="shared" si="1422"/>
        <v>0</v>
      </c>
      <c r="US193" s="58">
        <v>0</v>
      </c>
      <c r="UT193" s="59">
        <f t="shared" si="1423"/>
        <v>0</v>
      </c>
      <c r="UU193" s="42">
        <f t="shared" si="1424"/>
        <v>0</v>
      </c>
      <c r="UV193" s="92">
        <f t="shared" si="1425"/>
        <v>0</v>
      </c>
      <c r="UW193" s="141">
        <v>0</v>
      </c>
      <c r="UX193" s="36" t="str">
        <f t="shared" si="1426"/>
        <v>AM-C26</v>
      </c>
      <c r="UY193" s="98" t="s">
        <v>294</v>
      </c>
      <c r="UZ193" s="17">
        <f t="shared" si="1427"/>
        <v>1736.0367800915292</v>
      </c>
      <c r="VA193" s="100">
        <v>0</v>
      </c>
      <c r="VB193" s="88">
        <v>0</v>
      </c>
      <c r="VC193" s="3">
        <v>0</v>
      </c>
      <c r="VD193" s="88">
        <v>0</v>
      </c>
      <c r="VE193" s="23">
        <f t="shared" si="1048"/>
        <v>0</v>
      </c>
      <c r="VF193" s="68">
        <f t="shared" si="1049"/>
        <v>0</v>
      </c>
      <c r="VG193" s="68">
        <f t="shared" si="1050"/>
        <v>0</v>
      </c>
      <c r="VH193" s="62">
        <f t="shared" si="1051"/>
        <v>0</v>
      </c>
      <c r="VI193" s="23">
        <v>0</v>
      </c>
      <c r="VJ193" s="23">
        <v>0</v>
      </c>
      <c r="VK193" s="68">
        <v>0</v>
      </c>
      <c r="VL193" s="62">
        <f t="shared" si="1428"/>
        <v>0</v>
      </c>
      <c r="VM193" s="34">
        <f t="shared" si="1052"/>
        <v>0</v>
      </c>
      <c r="VN193" s="143" t="str">
        <f t="shared" si="1044"/>
        <v>AM-C26</v>
      </c>
      <c r="VO193" s="143" t="str">
        <f t="shared" si="1045"/>
        <v>B0BLNDQ757</v>
      </c>
      <c r="VP193" s="143" t="str">
        <f t="shared" si="1046"/>
        <v>FBA76729</v>
      </c>
      <c r="VQ193" s="17">
        <f t="shared" si="1053"/>
        <v>1736.0367800915292</v>
      </c>
      <c r="VR193" s="3">
        <v>0</v>
      </c>
      <c r="VS193" s="32">
        <f t="shared" si="1054"/>
        <v>0</v>
      </c>
      <c r="VT193" s="3">
        <v>0</v>
      </c>
      <c r="VU193" s="32">
        <f t="shared" si="1055"/>
        <v>0</v>
      </c>
      <c r="VV193" s="3">
        <v>0</v>
      </c>
      <c r="VW193" s="32">
        <f t="shared" si="1056"/>
        <v>0</v>
      </c>
      <c r="VX193" s="3">
        <v>0</v>
      </c>
      <c r="VY193" s="32">
        <f t="shared" si="1057"/>
        <v>0</v>
      </c>
      <c r="VZ193" s="58">
        <v>0</v>
      </c>
      <c r="WA193" s="59">
        <f t="shared" si="1058"/>
        <v>0</v>
      </c>
      <c r="WB193" s="58">
        <v>0</v>
      </c>
      <c r="WC193" s="59">
        <f t="shared" si="1059"/>
        <v>0</v>
      </c>
      <c r="WD193" s="58">
        <v>0</v>
      </c>
      <c r="WE193" s="59">
        <f t="shared" si="1060"/>
        <v>0</v>
      </c>
      <c r="WF193" s="42">
        <f t="shared" si="1061"/>
        <v>0</v>
      </c>
      <c r="WG193" s="92">
        <f t="shared" si="1062"/>
        <v>0</v>
      </c>
      <c r="WH193" s="141">
        <v>0</v>
      </c>
      <c r="WI193" s="36" t="str">
        <f t="shared" si="1047"/>
        <v>AM-C26</v>
      </c>
      <c r="WJ193" s="98" t="s">
        <v>294</v>
      </c>
      <c r="WK193" s="17">
        <f t="shared" si="1063"/>
        <v>1736.0367800915292</v>
      </c>
    </row>
    <row r="194" spans="1:609">
      <c r="A194" s="157" t="s">
        <v>172</v>
      </c>
      <c r="B194" s="157" t="s">
        <v>171</v>
      </c>
      <c r="C194" s="152" t="s">
        <v>294</v>
      </c>
      <c r="D194" s="150" t="s">
        <v>669</v>
      </c>
      <c r="E194" s="155" t="s">
        <v>280</v>
      </c>
      <c r="F194" s="165" t="s">
        <v>296</v>
      </c>
      <c r="G194" s="165"/>
      <c r="H194" s="159" t="s">
        <v>431</v>
      </c>
      <c r="I194" s="159" t="s">
        <v>431</v>
      </c>
      <c r="J194" s="187">
        <v>4655.2840799999994</v>
      </c>
      <c r="K194" s="134" t="s">
        <v>194</v>
      </c>
      <c r="L194" s="136">
        <v>0</v>
      </c>
      <c r="M194" s="120">
        <v>0</v>
      </c>
      <c r="N194" s="137">
        <v>0</v>
      </c>
      <c r="O194" s="120">
        <v>0</v>
      </c>
      <c r="P194" s="122">
        <f t="shared" si="1503"/>
        <v>0</v>
      </c>
      <c r="Q194" s="136">
        <v>0</v>
      </c>
      <c r="R194" s="120">
        <v>0</v>
      </c>
      <c r="S194" s="138">
        <v>0</v>
      </c>
      <c r="T194" s="120">
        <v>0</v>
      </c>
      <c r="U194" s="122">
        <f t="shared" si="1504"/>
        <v>0</v>
      </c>
      <c r="V194" s="136">
        <v>0</v>
      </c>
      <c r="W194" s="120">
        <v>0</v>
      </c>
      <c r="X194" s="120">
        <v>0</v>
      </c>
      <c r="Y194" s="120">
        <v>0</v>
      </c>
      <c r="Z194" s="122">
        <f t="shared" si="1505"/>
        <v>0</v>
      </c>
      <c r="AA194" s="116">
        <f t="shared" si="1506"/>
        <v>0</v>
      </c>
      <c r="AB194" s="136">
        <v>0</v>
      </c>
      <c r="AC194" s="120">
        <v>0</v>
      </c>
      <c r="AD194" s="120">
        <v>0</v>
      </c>
      <c r="AE194" s="120">
        <v>0</v>
      </c>
      <c r="AF194" s="122">
        <f t="shared" si="1507"/>
        <v>0</v>
      </c>
      <c r="AG194" s="116">
        <f t="shared" si="1508"/>
        <v>0</v>
      </c>
      <c r="AH194" s="114">
        <v>0.94589999999999996</v>
      </c>
      <c r="AI194" s="120">
        <v>0</v>
      </c>
      <c r="AJ194" s="120">
        <v>0</v>
      </c>
      <c r="AK194" s="120">
        <v>0</v>
      </c>
      <c r="AL194" s="122">
        <f t="shared" si="1509"/>
        <v>0</v>
      </c>
      <c r="AM194" s="116">
        <f t="shared" si="1510"/>
        <v>0</v>
      </c>
      <c r="AN194" s="114">
        <v>0.62629999999999997</v>
      </c>
      <c r="AO194" s="120">
        <v>0</v>
      </c>
      <c r="AP194" s="120">
        <v>3</v>
      </c>
      <c r="AQ194" s="122">
        <f t="shared" si="1511"/>
        <v>3</v>
      </c>
      <c r="AR194" s="123" t="e">
        <f>AQ194*#REF!</f>
        <v>#REF!</v>
      </c>
      <c r="AS194" s="116" t="e">
        <f t="shared" si="1512"/>
        <v>#REF!</v>
      </c>
      <c r="AT194" s="114">
        <v>0</v>
      </c>
      <c r="AU194" s="120">
        <v>0</v>
      </c>
      <c r="AV194" s="120">
        <v>0</v>
      </c>
      <c r="AW194" s="122">
        <f t="shared" si="1513"/>
        <v>0</v>
      </c>
      <c r="AX194" s="123" t="e">
        <f>AW194*#REF!</f>
        <v>#REF!</v>
      </c>
      <c r="AY194" s="116" t="e">
        <f t="shared" si="1514"/>
        <v>#REF!</v>
      </c>
      <c r="AZ194" s="114">
        <v>0</v>
      </c>
      <c r="BA194" s="120">
        <v>0</v>
      </c>
      <c r="BB194" s="120">
        <v>0</v>
      </c>
      <c r="BC194" s="122">
        <f t="shared" si="1515"/>
        <v>0</v>
      </c>
      <c r="BD194" s="123" t="e">
        <f>BC194*#REF!</f>
        <v>#REF!</v>
      </c>
      <c r="BE194" s="116" t="e">
        <f t="shared" si="1516"/>
        <v>#REF!</v>
      </c>
      <c r="BF194" s="114">
        <v>0.94399999999999995</v>
      </c>
      <c r="BG194" s="120">
        <v>0</v>
      </c>
      <c r="BH194" s="120">
        <v>0</v>
      </c>
      <c r="BI194" s="122">
        <f t="shared" si="1517"/>
        <v>0</v>
      </c>
      <c r="BJ194" s="123" t="e">
        <f>BI194*#REF!</f>
        <v>#REF!</v>
      </c>
      <c r="BK194" s="115" t="e">
        <f t="shared" si="1518"/>
        <v>#REF!</v>
      </c>
      <c r="BL194" s="114">
        <v>0.99880000000000002</v>
      </c>
      <c r="BM194" s="120">
        <v>0</v>
      </c>
      <c r="BN194" s="120">
        <v>6</v>
      </c>
      <c r="BO194" s="122">
        <f t="shared" si="1519"/>
        <v>6</v>
      </c>
      <c r="BP194" s="123" t="e">
        <f>BO194*#REF!</f>
        <v>#REF!</v>
      </c>
      <c r="BQ194" s="115" t="e">
        <f t="shared" si="1520"/>
        <v>#REF!</v>
      </c>
      <c r="BR194" s="114">
        <v>0.99739999999999995</v>
      </c>
      <c r="BS194" s="120">
        <v>0</v>
      </c>
      <c r="BT194" s="120">
        <v>4</v>
      </c>
      <c r="BU194" s="120">
        <v>35996</v>
      </c>
      <c r="BV194" s="120">
        <v>0</v>
      </c>
      <c r="BW194" s="120">
        <v>0</v>
      </c>
      <c r="BX194" s="120">
        <v>1</v>
      </c>
      <c r="BY194" s="120">
        <v>6999</v>
      </c>
      <c r="BZ194" s="122">
        <f t="shared" si="1521"/>
        <v>5</v>
      </c>
      <c r="CA194" s="122">
        <f t="shared" si="1522"/>
        <v>42995</v>
      </c>
      <c r="CB194" s="115">
        <f t="shared" si="1523"/>
        <v>5.2546541680065966E-3</v>
      </c>
      <c r="CC194" s="123" t="e">
        <f>BZ194*#REF!</f>
        <v>#REF!</v>
      </c>
      <c r="CD194" s="120">
        <v>3</v>
      </c>
      <c r="CE194" s="120">
        <v>26997</v>
      </c>
      <c r="CF194" s="120">
        <v>0</v>
      </c>
      <c r="CG194" s="120">
        <v>0</v>
      </c>
      <c r="CH194" s="120">
        <v>0</v>
      </c>
      <c r="CI194" s="120">
        <v>0</v>
      </c>
      <c r="CJ194" s="122">
        <f t="shared" si="1524"/>
        <v>3</v>
      </c>
      <c r="CK194" s="122">
        <f t="shared" si="1525"/>
        <v>26997</v>
      </c>
      <c r="CL194" s="116">
        <f t="shared" si="1526"/>
        <v>3.6440733104563948E-3</v>
      </c>
      <c r="CM194" s="123" t="e">
        <f>CJ194*#REF!</f>
        <v>#REF!</v>
      </c>
      <c r="CN194" s="120">
        <v>0</v>
      </c>
      <c r="CO194" s="120">
        <v>0</v>
      </c>
      <c r="CP194" s="120">
        <v>0</v>
      </c>
      <c r="CQ194" s="120">
        <v>0</v>
      </c>
      <c r="CR194" s="120">
        <v>0</v>
      </c>
      <c r="CS194" s="120">
        <v>0</v>
      </c>
      <c r="CT194" s="122">
        <f t="shared" si="1527"/>
        <v>0</v>
      </c>
      <c r="CU194" s="122">
        <f t="shared" si="1528"/>
        <v>0</v>
      </c>
      <c r="CV194" s="116">
        <f t="shared" si="1529"/>
        <v>0</v>
      </c>
      <c r="CW194" s="123" t="e">
        <f>CT194*#REF!</f>
        <v>#REF!</v>
      </c>
      <c r="CX194" s="120">
        <v>6</v>
      </c>
      <c r="CY194" s="120">
        <v>53994</v>
      </c>
      <c r="CZ194" s="120">
        <v>0</v>
      </c>
      <c r="DA194" s="120">
        <v>0</v>
      </c>
      <c r="DB194" s="122">
        <f t="shared" si="1530"/>
        <v>6</v>
      </c>
      <c r="DC194" s="122">
        <f t="shared" si="1531"/>
        <v>53994</v>
      </c>
      <c r="DD194" s="116">
        <f t="shared" si="1532"/>
        <v>7.0551199269514283E-3</v>
      </c>
      <c r="DE194" s="122">
        <v>1871</v>
      </c>
      <c r="DF194" s="122">
        <v>8</v>
      </c>
      <c r="DG194" s="122">
        <v>62993</v>
      </c>
      <c r="DH194" s="123" t="e">
        <f>DB194*#REF!</f>
        <v>#REF!</v>
      </c>
      <c r="DI194" s="120">
        <v>4</v>
      </c>
      <c r="DJ194" s="120">
        <v>35996</v>
      </c>
      <c r="DK194" s="120">
        <v>0</v>
      </c>
      <c r="DL194" s="120">
        <v>0</v>
      </c>
      <c r="DM194" s="122">
        <f t="shared" si="1533"/>
        <v>4</v>
      </c>
      <c r="DN194" s="122">
        <f t="shared" si="1534"/>
        <v>35996</v>
      </c>
      <c r="DO194" s="122">
        <f t="shared" si="1535"/>
        <v>30505.084745762713</v>
      </c>
      <c r="DP194" s="116">
        <f t="shared" si="1536"/>
        <v>4.122905154193366E-3</v>
      </c>
      <c r="DQ194" s="122">
        <v>766</v>
      </c>
      <c r="DR194" s="122">
        <v>4</v>
      </c>
      <c r="DS194" s="122">
        <v>35996</v>
      </c>
      <c r="DT194" s="116">
        <f t="shared" si="1537"/>
        <v>3.5932030852250294E-3</v>
      </c>
      <c r="DU194" s="123" t="e">
        <f>DM194*#REF!</f>
        <v>#REF!</v>
      </c>
      <c r="DV194" s="117">
        <f t="shared" si="1538"/>
        <v>-0.5</v>
      </c>
      <c r="DW194" s="117">
        <f t="shared" si="1539"/>
        <v>-0.33333333333333331</v>
      </c>
      <c r="DX194" s="123">
        <v>3315.0400000000009</v>
      </c>
      <c r="DY194" s="122">
        <v>10</v>
      </c>
      <c r="DZ194" s="123">
        <v>45365.25</v>
      </c>
      <c r="EA194" s="116">
        <f t="shared" si="1540"/>
        <v>7.3074434727021256E-2</v>
      </c>
      <c r="EB194" s="116">
        <f t="shared" si="1541"/>
        <v>0.1086717190798978</v>
      </c>
      <c r="EC194" s="116" t="s">
        <v>461</v>
      </c>
      <c r="ED194" s="116" t="s">
        <v>461</v>
      </c>
      <c r="EE194" s="120">
        <v>1</v>
      </c>
      <c r="EF194" s="120">
        <v>8909.01</v>
      </c>
      <c r="EG194" s="120">
        <v>0</v>
      </c>
      <c r="EH194" s="120">
        <v>0</v>
      </c>
      <c r="EI194" s="122">
        <f t="shared" si="1542"/>
        <v>1</v>
      </c>
      <c r="EJ194" s="122">
        <f t="shared" si="1543"/>
        <v>8909.01</v>
      </c>
      <c r="EK194" s="122">
        <f t="shared" si="1544"/>
        <v>7550.0084745762715</v>
      </c>
      <c r="EL194" s="117">
        <f t="shared" si="1545"/>
        <v>9.0395156386803511E-4</v>
      </c>
      <c r="EM194" s="122">
        <v>1971</v>
      </c>
      <c r="EN194" s="122">
        <v>1</v>
      </c>
      <c r="EO194" s="122">
        <v>8999</v>
      </c>
      <c r="EP194" s="117">
        <f t="shared" si="1546"/>
        <v>7.946162826315636E-4</v>
      </c>
      <c r="EQ194" s="123" t="e">
        <f>EI194*#REF!</f>
        <v>#REF!</v>
      </c>
      <c r="ER194" s="116">
        <f t="shared" si="1547"/>
        <v>-0.75</v>
      </c>
      <c r="ES194" s="116">
        <f t="shared" si="1548"/>
        <v>-0.75</v>
      </c>
      <c r="ET194" s="117"/>
      <c r="EU194" s="117"/>
      <c r="EV194" s="120">
        <v>6</v>
      </c>
      <c r="EW194" s="120">
        <v>53073</v>
      </c>
      <c r="EX194" s="120">
        <v>0</v>
      </c>
      <c r="EY194" s="120">
        <v>0</v>
      </c>
      <c r="EZ194" s="122">
        <f t="shared" si="1549"/>
        <v>6</v>
      </c>
      <c r="FA194" s="122">
        <f t="shared" si="1550"/>
        <v>53073</v>
      </c>
      <c r="FB194" s="124">
        <f t="shared" si="1551"/>
        <v>44977.118644067799</v>
      </c>
      <c r="FC194" s="117">
        <f t="shared" si="1552"/>
        <v>5.1821772223020002E-3</v>
      </c>
      <c r="FD194" s="122">
        <v>1648</v>
      </c>
      <c r="FE194" s="122">
        <v>7</v>
      </c>
      <c r="FF194" s="122">
        <v>52994</v>
      </c>
      <c r="FG194" s="117">
        <f t="shared" si="1553"/>
        <v>4.0320457783050686E-3</v>
      </c>
      <c r="FH194" s="123" t="e">
        <f>EZ194*#REF!</f>
        <v>#REF!</v>
      </c>
      <c r="FI194" s="120">
        <v>0</v>
      </c>
      <c r="FJ194" s="120">
        <v>0</v>
      </c>
      <c r="FK194" s="120">
        <v>0</v>
      </c>
      <c r="FL194" s="120">
        <v>0</v>
      </c>
      <c r="FM194" s="122">
        <f t="shared" si="1554"/>
        <v>0</v>
      </c>
      <c r="FN194" s="122">
        <f t="shared" si="1555"/>
        <v>0</v>
      </c>
      <c r="FO194" s="124">
        <f t="shared" si="1556"/>
        <v>0</v>
      </c>
      <c r="FP194" s="117">
        <f t="shared" si="1557"/>
        <v>0</v>
      </c>
      <c r="FQ194" s="122">
        <v>0</v>
      </c>
      <c r="FR194" s="122">
        <v>0</v>
      </c>
      <c r="FS194" s="118">
        <v>0</v>
      </c>
      <c r="FT194" s="117">
        <f t="shared" si="1558"/>
        <v>0</v>
      </c>
      <c r="FU194" s="123" t="e">
        <f>FM194*#REF!</f>
        <v>#REF!</v>
      </c>
      <c r="FV194" s="120">
        <v>0</v>
      </c>
      <c r="FW194" s="120">
        <v>0</v>
      </c>
      <c r="FX194" s="120">
        <v>0</v>
      </c>
      <c r="FY194" s="120">
        <v>0</v>
      </c>
      <c r="FZ194" s="122">
        <f t="shared" si="1559"/>
        <v>0</v>
      </c>
      <c r="GA194" s="122">
        <f t="shared" si="1560"/>
        <v>0</v>
      </c>
      <c r="GB194" s="124">
        <f t="shared" si="1561"/>
        <v>0</v>
      </c>
      <c r="GC194" s="117">
        <f t="shared" si="1562"/>
        <v>0</v>
      </c>
      <c r="GD194" s="122">
        <v>0</v>
      </c>
      <c r="GE194" s="122">
        <v>0</v>
      </c>
      <c r="GF194" s="118">
        <v>0</v>
      </c>
      <c r="GG194" s="117">
        <f t="shared" si="1563"/>
        <v>0</v>
      </c>
      <c r="GH194" s="123">
        <f t="shared" si="1564"/>
        <v>0</v>
      </c>
      <c r="GI194" s="120">
        <v>0</v>
      </c>
      <c r="GJ194" s="120">
        <v>0</v>
      </c>
      <c r="GK194" s="120"/>
      <c r="GL194" s="120"/>
      <c r="GM194" s="122">
        <f t="shared" si="1565"/>
        <v>0</v>
      </c>
      <c r="GN194" s="122">
        <f t="shared" si="1566"/>
        <v>0</v>
      </c>
      <c r="GO194" s="124">
        <f t="shared" si="1567"/>
        <v>0</v>
      </c>
      <c r="GP194" s="117">
        <f t="shared" si="1568"/>
        <v>0</v>
      </c>
      <c r="GQ194" s="122">
        <v>0</v>
      </c>
      <c r="GR194" s="122">
        <v>0</v>
      </c>
      <c r="GS194" s="118">
        <v>0</v>
      </c>
      <c r="GT194" s="117">
        <f t="shared" si="1569"/>
        <v>0</v>
      </c>
      <c r="GU194" s="123">
        <f t="shared" si="1570"/>
        <v>0</v>
      </c>
      <c r="GV194" s="120">
        <v>0</v>
      </c>
      <c r="GW194" s="120">
        <v>0</v>
      </c>
      <c r="GX194" s="120"/>
      <c r="GY194" s="120"/>
      <c r="GZ194" s="122">
        <f t="shared" si="1571"/>
        <v>0</v>
      </c>
      <c r="HA194" s="122">
        <f t="shared" si="1572"/>
        <v>0</v>
      </c>
      <c r="HB194" s="124">
        <f t="shared" si="1573"/>
        <v>0</v>
      </c>
      <c r="HC194" s="117">
        <f t="shared" si="1574"/>
        <v>0</v>
      </c>
      <c r="HD194" s="122">
        <v>0</v>
      </c>
      <c r="HE194" s="122">
        <v>0</v>
      </c>
      <c r="HF194" s="118">
        <v>0</v>
      </c>
      <c r="HG194" s="117">
        <f t="shared" si="1575"/>
        <v>0</v>
      </c>
      <c r="HH194" s="123">
        <f t="shared" si="1576"/>
        <v>0</v>
      </c>
      <c r="HI194" s="120">
        <v>0</v>
      </c>
      <c r="HJ194" s="120">
        <v>0</v>
      </c>
      <c r="HK194" s="120"/>
      <c r="HL194" s="120"/>
      <c r="HM194" s="122">
        <f t="shared" si="1577"/>
        <v>0</v>
      </c>
      <c r="HN194" s="122">
        <f t="shared" si="1578"/>
        <v>0</v>
      </c>
      <c r="HO194" s="124">
        <f t="shared" si="1579"/>
        <v>0</v>
      </c>
      <c r="HP194" s="117">
        <f t="shared" si="1580"/>
        <v>0</v>
      </c>
      <c r="HQ194" s="122">
        <v>0</v>
      </c>
      <c r="HR194" s="122">
        <v>0</v>
      </c>
      <c r="HS194" s="118">
        <v>0</v>
      </c>
      <c r="HT194" s="117">
        <f t="shared" si="1581"/>
        <v>0</v>
      </c>
      <c r="HU194" s="123">
        <f t="shared" si="1582"/>
        <v>0</v>
      </c>
      <c r="HV194" s="120">
        <v>0</v>
      </c>
      <c r="HW194" s="120">
        <v>0</v>
      </c>
      <c r="HX194" s="120">
        <v>0</v>
      </c>
      <c r="HY194">
        <v>0</v>
      </c>
      <c r="HZ194" s="122">
        <f t="shared" si="1583"/>
        <v>0</v>
      </c>
      <c r="IA194" s="122">
        <f t="shared" si="1584"/>
        <v>0</v>
      </c>
      <c r="IB194" s="124">
        <f t="shared" si="1585"/>
        <v>0</v>
      </c>
      <c r="IC194" s="117">
        <f t="shared" si="1586"/>
        <v>0</v>
      </c>
      <c r="ID194" s="122">
        <v>0</v>
      </c>
      <c r="IE194" s="122">
        <v>0</v>
      </c>
      <c r="IF194" s="118">
        <v>0</v>
      </c>
      <c r="IG194" s="117">
        <f t="shared" si="1587"/>
        <v>0</v>
      </c>
      <c r="IH194" s="123">
        <f t="shared" si="1588"/>
        <v>0</v>
      </c>
      <c r="II194" s="120">
        <v>0</v>
      </c>
      <c r="IJ194" s="127">
        <v>0</v>
      </c>
      <c r="IK194" s="120">
        <v>0</v>
      </c>
      <c r="IL194" s="127">
        <v>0</v>
      </c>
      <c r="IM194" s="122">
        <f t="shared" si="1589"/>
        <v>0</v>
      </c>
      <c r="IN194" s="118">
        <f t="shared" si="1590"/>
        <v>0</v>
      </c>
      <c r="IO194" s="118">
        <f t="shared" si="1591"/>
        <v>0</v>
      </c>
      <c r="IP194" s="117">
        <f t="shared" si="1592"/>
        <v>0</v>
      </c>
      <c r="IQ194" s="122" t="s">
        <v>646</v>
      </c>
      <c r="IR194" s="122">
        <v>0</v>
      </c>
      <c r="IS194" s="118">
        <v>0</v>
      </c>
      <c r="IT194" s="117">
        <f t="shared" si="1593"/>
        <v>0</v>
      </c>
      <c r="IU194" s="123">
        <f t="shared" si="1594"/>
        <v>0</v>
      </c>
      <c r="IV194" s="146" t="str">
        <f t="shared" si="1595"/>
        <v>AI-05</v>
      </c>
      <c r="IW194" s="146" t="str">
        <f t="shared" si="1596"/>
        <v>B0CF9BY345</v>
      </c>
      <c r="IX194" s="146" t="str">
        <f t="shared" si="1597"/>
        <v>FBA79004</v>
      </c>
      <c r="IY194" s="121">
        <v>4655.2840799999994</v>
      </c>
      <c r="IZ194" s="120">
        <v>0</v>
      </c>
      <c r="JA194" s="128">
        <f t="shared" si="1598"/>
        <v>0</v>
      </c>
      <c r="JB194" s="120">
        <v>0</v>
      </c>
      <c r="JC194" s="128">
        <f t="shared" si="1599"/>
        <v>0</v>
      </c>
      <c r="JD194" s="120">
        <v>0</v>
      </c>
      <c r="JE194" s="128">
        <f t="shared" si="1600"/>
        <v>0</v>
      </c>
      <c r="JF194" s="120">
        <v>0</v>
      </c>
      <c r="JG194" s="128">
        <f t="shared" si="1601"/>
        <v>0</v>
      </c>
      <c r="JH194" s="129">
        <v>0</v>
      </c>
      <c r="JI194" s="130">
        <f t="shared" si="1602"/>
        <v>0</v>
      </c>
      <c r="JJ194" s="129">
        <v>0</v>
      </c>
      <c r="JK194" s="130">
        <f t="shared" si="1603"/>
        <v>0</v>
      </c>
      <c r="JL194" s="129">
        <v>0</v>
      </c>
      <c r="JM194" s="130">
        <f t="shared" si="1604"/>
        <v>0</v>
      </c>
      <c r="JN194" s="131">
        <f t="shared" si="1605"/>
        <v>0</v>
      </c>
      <c r="JO194" s="132">
        <f t="shared" si="1606"/>
        <v>0</v>
      </c>
      <c r="JP194" s="125" t="str">
        <f t="shared" si="1607"/>
        <v>AI-05</v>
      </c>
      <c r="JQ194" s="125" t="str">
        <f t="shared" si="1608"/>
        <v>EOL</v>
      </c>
      <c r="JR194" s="121">
        <v>4655.2840799999994</v>
      </c>
      <c r="JS194" s="120">
        <v>0</v>
      </c>
      <c r="JT194" s="127">
        <v>0</v>
      </c>
      <c r="JU194" s="120">
        <v>0</v>
      </c>
      <c r="JV194" s="127">
        <v>0</v>
      </c>
      <c r="JW194" s="122">
        <f t="shared" si="1609"/>
        <v>0</v>
      </c>
      <c r="JX194" s="118">
        <f t="shared" si="1610"/>
        <v>0</v>
      </c>
      <c r="JY194" s="118">
        <f t="shared" si="1611"/>
        <v>0</v>
      </c>
      <c r="JZ194" s="117">
        <f t="shared" si="1612"/>
        <v>0</v>
      </c>
      <c r="KA194" s="122" t="s">
        <v>646</v>
      </c>
      <c r="KB194" s="122">
        <v>0</v>
      </c>
      <c r="KC194" s="118">
        <v>0</v>
      </c>
      <c r="KD194" s="117">
        <f t="shared" si="1613"/>
        <v>0</v>
      </c>
      <c r="KE194" s="123">
        <f t="shared" si="1614"/>
        <v>0</v>
      </c>
      <c r="KF194" s="146" t="str">
        <f t="shared" si="1615"/>
        <v>AI-05</v>
      </c>
      <c r="KG194" s="146">
        <f t="shared" si="1616"/>
        <v>0</v>
      </c>
      <c r="KH194" s="146" t="str">
        <f t="shared" si="1617"/>
        <v>FBA79004</v>
      </c>
      <c r="KI194" s="121">
        <v>4655.2840799999994</v>
      </c>
      <c r="KJ194" s="120">
        <v>0</v>
      </c>
      <c r="KK194" s="128">
        <f t="shared" si="1618"/>
        <v>0</v>
      </c>
      <c r="KL194" s="120">
        <v>0</v>
      </c>
      <c r="KM194" s="128">
        <f t="shared" si="1619"/>
        <v>0</v>
      </c>
      <c r="KN194" s="120">
        <v>0</v>
      </c>
      <c r="KO194" s="128">
        <f t="shared" si="1620"/>
        <v>0</v>
      </c>
      <c r="KP194" s="120">
        <v>0</v>
      </c>
      <c r="KQ194" s="128">
        <f t="shared" si="1621"/>
        <v>0</v>
      </c>
      <c r="KR194" s="129">
        <v>0</v>
      </c>
      <c r="KS194" s="130">
        <f t="shared" si="1622"/>
        <v>0</v>
      </c>
      <c r="KT194" s="129">
        <v>0</v>
      </c>
      <c r="KU194" s="130">
        <f t="shared" si="1623"/>
        <v>0</v>
      </c>
      <c r="KV194" s="129">
        <v>0</v>
      </c>
      <c r="KW194" s="130">
        <f t="shared" si="1624"/>
        <v>0</v>
      </c>
      <c r="KX194" s="131">
        <f t="shared" si="1625"/>
        <v>0</v>
      </c>
      <c r="KY194" s="132">
        <f t="shared" si="1626"/>
        <v>0</v>
      </c>
      <c r="KZ194" s="125" t="str">
        <f t="shared" si="1627"/>
        <v>AI-05</v>
      </c>
      <c r="LA194" s="125">
        <f t="shared" si="1628"/>
        <v>0</v>
      </c>
      <c r="LB194" s="121">
        <v>4655.2840799999994</v>
      </c>
      <c r="LC194" s="100">
        <v>0</v>
      </c>
      <c r="LD194" s="88">
        <v>0</v>
      </c>
      <c r="LE194" s="3">
        <v>0</v>
      </c>
      <c r="LF194" s="88">
        <v>0</v>
      </c>
      <c r="LG194" s="23">
        <f t="shared" si="1629"/>
        <v>0</v>
      </c>
      <c r="LH194" s="68">
        <f t="shared" si="1630"/>
        <v>0</v>
      </c>
      <c r="LI194" s="68">
        <f t="shared" si="1631"/>
        <v>0</v>
      </c>
      <c r="LJ194" s="62">
        <f t="shared" si="1632"/>
        <v>0</v>
      </c>
      <c r="LK194" s="23" t="s">
        <v>646</v>
      </c>
      <c r="LL194" s="23">
        <v>0</v>
      </c>
      <c r="LM194" s="68">
        <v>0</v>
      </c>
      <c r="LN194" s="62">
        <f t="shared" si="1633"/>
        <v>0</v>
      </c>
      <c r="LO194" s="34">
        <f t="shared" si="1634"/>
        <v>0</v>
      </c>
      <c r="LP194" s="143" t="str">
        <f t="shared" si="1635"/>
        <v>AI-05</v>
      </c>
      <c r="LQ194" s="146">
        <f t="shared" si="1636"/>
        <v>35996</v>
      </c>
      <c r="LR194" s="143" t="str">
        <f t="shared" si="1637"/>
        <v>FBA79004</v>
      </c>
      <c r="LS194" s="17">
        <v>4655.2840799999994</v>
      </c>
      <c r="LT194" s="3">
        <v>0</v>
      </c>
      <c r="LU194" s="32">
        <f t="shared" si="1638"/>
        <v>0</v>
      </c>
      <c r="LV194" s="3">
        <v>0</v>
      </c>
      <c r="LW194" s="32">
        <f t="shared" si="1639"/>
        <v>0</v>
      </c>
      <c r="LX194" s="3">
        <v>0</v>
      </c>
      <c r="LY194" s="32">
        <f t="shared" si="1640"/>
        <v>0</v>
      </c>
      <c r="LZ194" s="3">
        <v>0</v>
      </c>
      <c r="MA194" s="32">
        <f t="shared" si="1641"/>
        <v>0</v>
      </c>
      <c r="MB194" s="58">
        <v>0</v>
      </c>
      <c r="MC194" s="59">
        <f t="shared" si="1642"/>
        <v>0</v>
      </c>
      <c r="MD194" s="58">
        <v>0</v>
      </c>
      <c r="ME194" s="59">
        <f t="shared" si="1643"/>
        <v>0</v>
      </c>
      <c r="MF194" s="58">
        <v>0</v>
      </c>
      <c r="MG194" s="59">
        <f t="shared" si="1644"/>
        <v>0</v>
      </c>
      <c r="MH194" s="42">
        <f t="shared" si="1645"/>
        <v>0</v>
      </c>
      <c r="MI194" s="10">
        <f t="shared" si="1646"/>
        <v>0</v>
      </c>
      <c r="MJ194" s="36" t="str">
        <f t="shared" si="1647"/>
        <v>AI-05</v>
      </c>
      <c r="MK194" s="98" t="s">
        <v>294</v>
      </c>
      <c r="ML194" s="17">
        <v>4655.2840799999994</v>
      </c>
      <c r="MM194" s="100">
        <v>0</v>
      </c>
      <c r="MN194" s="88">
        <v>0</v>
      </c>
      <c r="MO194" s="3">
        <v>0</v>
      </c>
      <c r="MP194" s="88">
        <v>0</v>
      </c>
      <c r="MQ194" s="23">
        <f t="shared" si="1443"/>
        <v>0</v>
      </c>
      <c r="MR194" s="68">
        <f t="shared" si="1444"/>
        <v>0</v>
      </c>
      <c r="MS194" s="68">
        <f t="shared" si="1445"/>
        <v>0</v>
      </c>
      <c r="MT194" s="62">
        <f t="shared" si="1446"/>
        <v>0</v>
      </c>
      <c r="MU194" s="23" t="s">
        <v>646</v>
      </c>
      <c r="MV194" s="23">
        <v>0</v>
      </c>
      <c r="MW194" s="68">
        <v>0</v>
      </c>
      <c r="MX194" s="62">
        <f t="shared" si="1447"/>
        <v>0</v>
      </c>
      <c r="MY194" s="34">
        <f t="shared" si="1448"/>
        <v>0</v>
      </c>
      <c r="MZ194" s="143" t="str">
        <f t="shared" si="1449"/>
        <v>AI-05</v>
      </c>
      <c r="NA194" s="143" t="str">
        <f t="shared" si="1450"/>
        <v>B0CF9BY345</v>
      </c>
      <c r="NB194" s="143" t="str">
        <f t="shared" si="1451"/>
        <v>FBA79004</v>
      </c>
      <c r="NC194" s="17">
        <f t="shared" si="1452"/>
        <v>4655.2840799999994</v>
      </c>
      <c r="ND194" s="3">
        <v>0</v>
      </c>
      <c r="NE194" s="32">
        <f t="shared" si="1453"/>
        <v>0</v>
      </c>
      <c r="NF194" s="3">
        <v>0</v>
      </c>
      <c r="NG194" s="32">
        <f t="shared" si="1454"/>
        <v>0</v>
      </c>
      <c r="NH194" s="3">
        <v>0</v>
      </c>
      <c r="NI194" s="32">
        <f t="shared" si="1455"/>
        <v>0</v>
      </c>
      <c r="NJ194" s="3">
        <v>0</v>
      </c>
      <c r="NK194" s="32">
        <f t="shared" si="1456"/>
        <v>0</v>
      </c>
      <c r="NL194" s="58">
        <v>0</v>
      </c>
      <c r="NM194" s="59">
        <f t="shared" si="1457"/>
        <v>0</v>
      </c>
      <c r="NN194" s="58">
        <v>0</v>
      </c>
      <c r="NO194" s="59">
        <f t="shared" si="1458"/>
        <v>0</v>
      </c>
      <c r="NP194" s="58">
        <v>0</v>
      </c>
      <c r="NQ194" s="59">
        <f t="shared" si="1459"/>
        <v>0</v>
      </c>
      <c r="NR194" s="42">
        <f t="shared" si="1460"/>
        <v>0</v>
      </c>
      <c r="NS194" s="92">
        <f t="shared" si="1461"/>
        <v>0</v>
      </c>
      <c r="NT194" s="141">
        <v>0</v>
      </c>
      <c r="NU194" s="36" t="str">
        <f t="shared" si="1462"/>
        <v>AI-05</v>
      </c>
      <c r="NV194" s="98" t="s">
        <v>294</v>
      </c>
      <c r="NW194" s="17">
        <v>4655.2840799999994</v>
      </c>
      <c r="NX194" s="100">
        <v>0</v>
      </c>
      <c r="NY194" s="88">
        <v>0</v>
      </c>
      <c r="NZ194" s="3">
        <v>0</v>
      </c>
      <c r="OA194" s="88">
        <v>0</v>
      </c>
      <c r="OB194" s="23">
        <f t="shared" si="1463"/>
        <v>0</v>
      </c>
      <c r="OC194" s="68">
        <f t="shared" si="1464"/>
        <v>0</v>
      </c>
      <c r="OD194" s="68">
        <f t="shared" si="1465"/>
        <v>0</v>
      </c>
      <c r="OE194" s="62">
        <f t="shared" si="1466"/>
        <v>0</v>
      </c>
      <c r="OF194" s="23" t="s">
        <v>646</v>
      </c>
      <c r="OG194" s="23">
        <v>0</v>
      </c>
      <c r="OH194" s="68">
        <v>0</v>
      </c>
      <c r="OI194" s="62">
        <f t="shared" si="1467"/>
        <v>0</v>
      </c>
      <c r="OJ194" s="34">
        <f t="shared" si="1468"/>
        <v>0</v>
      </c>
      <c r="OK194" s="143" t="str">
        <f t="shared" si="1469"/>
        <v>AI-05</v>
      </c>
      <c r="OL194" s="143" t="str">
        <f t="shared" si="1470"/>
        <v>B0CF9BY345</v>
      </c>
      <c r="OM194" s="143" t="str">
        <f t="shared" si="1471"/>
        <v>FBA79004</v>
      </c>
      <c r="ON194" s="17">
        <f t="shared" si="1472"/>
        <v>4655.2840799999994</v>
      </c>
      <c r="OO194" s="3">
        <v>0</v>
      </c>
      <c r="OP194" s="32">
        <f t="shared" si="1473"/>
        <v>0</v>
      </c>
      <c r="OQ194" s="3">
        <v>0</v>
      </c>
      <c r="OR194" s="32">
        <f t="shared" si="1474"/>
        <v>0</v>
      </c>
      <c r="OS194" s="3">
        <v>0</v>
      </c>
      <c r="OT194" s="32">
        <f t="shared" si="1475"/>
        <v>0</v>
      </c>
      <c r="OU194" s="3">
        <v>0</v>
      </c>
      <c r="OV194" s="32">
        <f t="shared" si="1476"/>
        <v>0</v>
      </c>
      <c r="OW194" s="58">
        <v>0</v>
      </c>
      <c r="OX194" s="59">
        <f t="shared" si="1477"/>
        <v>0</v>
      </c>
      <c r="OY194" s="58">
        <v>0</v>
      </c>
      <c r="OZ194" s="59">
        <f t="shared" si="1478"/>
        <v>0</v>
      </c>
      <c r="PA194" s="58">
        <v>0</v>
      </c>
      <c r="PB194" s="59">
        <f t="shared" si="1479"/>
        <v>0</v>
      </c>
      <c r="PC194" s="42">
        <f t="shared" si="1480"/>
        <v>0</v>
      </c>
      <c r="PD194" s="92">
        <f t="shared" si="1481"/>
        <v>0</v>
      </c>
      <c r="PE194" s="141">
        <v>0</v>
      </c>
      <c r="PF194" s="36" t="str">
        <f t="shared" si="1482"/>
        <v>AI-05</v>
      </c>
      <c r="PG194" s="98" t="s">
        <v>294</v>
      </c>
      <c r="PH194" s="17">
        <v>4655.2840799999994</v>
      </c>
      <c r="PI194" s="100">
        <v>0</v>
      </c>
      <c r="PJ194" s="88">
        <v>0</v>
      </c>
      <c r="PK194" s="3">
        <v>0</v>
      </c>
      <c r="PL194" s="88">
        <v>0</v>
      </c>
      <c r="PM194" s="23">
        <f t="shared" si="1483"/>
        <v>0</v>
      </c>
      <c r="PN194" s="68">
        <f t="shared" si="1484"/>
        <v>0</v>
      </c>
      <c r="PO194" s="68">
        <f t="shared" si="1485"/>
        <v>0</v>
      </c>
      <c r="PP194" s="62">
        <f t="shared" si="1486"/>
        <v>0</v>
      </c>
      <c r="PQ194" s="23" t="s">
        <v>646</v>
      </c>
      <c r="PR194" s="23">
        <v>0</v>
      </c>
      <c r="PS194" s="68">
        <v>0</v>
      </c>
      <c r="PT194" s="62">
        <f t="shared" si="1487"/>
        <v>0</v>
      </c>
      <c r="PU194" s="34">
        <f t="shared" si="1488"/>
        <v>0</v>
      </c>
      <c r="PV194" s="143" t="str">
        <f t="shared" si="1489"/>
        <v>AI-05</v>
      </c>
      <c r="PW194" s="143" t="str">
        <f t="shared" si="1490"/>
        <v>B0CF9BY345</v>
      </c>
      <c r="PX194" s="143" t="str">
        <f t="shared" si="1491"/>
        <v>FBA79004</v>
      </c>
      <c r="PY194" s="17">
        <f t="shared" si="1492"/>
        <v>4655.2840799999994</v>
      </c>
      <c r="PZ194" s="3">
        <v>0</v>
      </c>
      <c r="QA194" s="32">
        <f t="shared" si="1493"/>
        <v>0</v>
      </c>
      <c r="QB194" s="3"/>
      <c r="QC194" s="32">
        <f t="shared" si="1494"/>
        <v>0</v>
      </c>
      <c r="QD194" s="3">
        <v>0</v>
      </c>
      <c r="QE194" s="32">
        <f t="shared" si="1495"/>
        <v>0</v>
      </c>
      <c r="QF194" s="3">
        <v>0</v>
      </c>
      <c r="QG194" s="32">
        <f t="shared" si="1496"/>
        <v>0</v>
      </c>
      <c r="QH194" s="58">
        <v>0</v>
      </c>
      <c r="QI194" s="59">
        <f t="shared" si="1497"/>
        <v>0</v>
      </c>
      <c r="QJ194" s="58">
        <v>0</v>
      </c>
      <c r="QK194" s="59">
        <f t="shared" si="1498"/>
        <v>0</v>
      </c>
      <c r="QL194" s="58">
        <v>0</v>
      </c>
      <c r="QM194" s="59">
        <f t="shared" si="1499"/>
        <v>0</v>
      </c>
      <c r="QN194" s="42">
        <f t="shared" si="1500"/>
        <v>0</v>
      </c>
      <c r="QO194" s="92">
        <f t="shared" si="1501"/>
        <v>0</v>
      </c>
      <c r="QP194" s="141">
        <v>0</v>
      </c>
      <c r="QQ194" s="36" t="str">
        <f t="shared" si="1502"/>
        <v>AI-05</v>
      </c>
      <c r="QR194" s="98" t="s">
        <v>294</v>
      </c>
      <c r="QS194" s="17">
        <v>4655.2840799999994</v>
      </c>
      <c r="QT194" s="100">
        <v>0</v>
      </c>
      <c r="QU194" s="88">
        <v>0</v>
      </c>
      <c r="QV194" s="3">
        <v>0</v>
      </c>
      <c r="QW194" s="88">
        <v>0</v>
      </c>
      <c r="QX194" s="23">
        <f t="shared" si="1365"/>
        <v>0</v>
      </c>
      <c r="QY194" s="68">
        <f t="shared" si="1366"/>
        <v>0</v>
      </c>
      <c r="QZ194" s="68">
        <f t="shared" si="1367"/>
        <v>0</v>
      </c>
      <c r="RA194" s="62">
        <f t="shared" si="1368"/>
        <v>0</v>
      </c>
      <c r="RB194" s="23" t="s">
        <v>646</v>
      </c>
      <c r="RC194" s="23">
        <v>0</v>
      </c>
      <c r="RD194" s="68">
        <v>0</v>
      </c>
      <c r="RE194" s="62">
        <f t="shared" si="1369"/>
        <v>0</v>
      </c>
      <c r="RF194" s="34">
        <f t="shared" si="1370"/>
        <v>0</v>
      </c>
      <c r="RG194" s="143" t="str">
        <f t="shared" si="1371"/>
        <v>AI-05</v>
      </c>
      <c r="RH194" s="143" t="str">
        <f t="shared" si="1372"/>
        <v>B0CF9BY345</v>
      </c>
      <c r="RI194" s="143" t="str">
        <f t="shared" si="1373"/>
        <v>FBA79004</v>
      </c>
      <c r="RJ194" s="17">
        <f t="shared" si="1374"/>
        <v>4655.2840799999994</v>
      </c>
      <c r="RK194" s="3">
        <v>0</v>
      </c>
      <c r="RL194" s="32">
        <f t="shared" si="1375"/>
        <v>0</v>
      </c>
      <c r="RM194" s="3">
        <v>0</v>
      </c>
      <c r="RN194" s="32">
        <f t="shared" si="1376"/>
        <v>0</v>
      </c>
      <c r="RO194" s="3">
        <v>0</v>
      </c>
      <c r="RP194" s="32">
        <f t="shared" si="1377"/>
        <v>0</v>
      </c>
      <c r="RQ194" s="3">
        <v>0</v>
      </c>
      <c r="RR194" s="32">
        <f t="shared" si="1378"/>
        <v>0</v>
      </c>
      <c r="RS194" s="58">
        <v>0</v>
      </c>
      <c r="RT194" s="59">
        <f t="shared" si="1379"/>
        <v>0</v>
      </c>
      <c r="RU194" s="58">
        <v>0</v>
      </c>
      <c r="RV194" s="59">
        <f t="shared" si="1380"/>
        <v>0</v>
      </c>
      <c r="RW194" s="58">
        <v>0</v>
      </c>
      <c r="RX194" s="59">
        <f t="shared" si="1381"/>
        <v>0</v>
      </c>
      <c r="RY194" s="42">
        <f t="shared" si="1382"/>
        <v>0</v>
      </c>
      <c r="RZ194" s="92">
        <f t="shared" si="1383"/>
        <v>0</v>
      </c>
      <c r="SA194" s="141">
        <v>0</v>
      </c>
      <c r="SB194" s="36" t="str">
        <f t="shared" si="1384"/>
        <v>AI-05</v>
      </c>
      <c r="SC194" s="98" t="s">
        <v>294</v>
      </c>
      <c r="SD194" s="17">
        <f t="shared" si="1385"/>
        <v>4655.2840799999994</v>
      </c>
      <c r="SE194" s="100">
        <v>0</v>
      </c>
      <c r="SF194" s="88">
        <v>0</v>
      </c>
      <c r="SG194" s="3">
        <v>0</v>
      </c>
      <c r="SH194" s="88">
        <v>0</v>
      </c>
      <c r="SI194" s="23">
        <f t="shared" si="1386"/>
        <v>0</v>
      </c>
      <c r="SJ194" s="68">
        <f t="shared" si="1387"/>
        <v>0</v>
      </c>
      <c r="SK194" s="68">
        <f t="shared" si="1388"/>
        <v>0</v>
      </c>
      <c r="SL194" s="62">
        <f t="shared" si="1389"/>
        <v>0</v>
      </c>
      <c r="SM194" s="23">
        <v>0</v>
      </c>
      <c r="SN194" s="23">
        <v>0</v>
      </c>
      <c r="SO194" s="68">
        <v>0</v>
      </c>
      <c r="SP194" s="62">
        <f t="shared" si="1390"/>
        <v>0</v>
      </c>
      <c r="SQ194" s="34">
        <f t="shared" si="1391"/>
        <v>0</v>
      </c>
      <c r="SR194" s="143" t="str">
        <f t="shared" si="1392"/>
        <v>AI-05</v>
      </c>
      <c r="SS194" s="143" t="str">
        <f t="shared" si="1393"/>
        <v>B0CF9BY345</v>
      </c>
      <c r="ST194" s="143" t="str">
        <f t="shared" si="1394"/>
        <v>FBA79004</v>
      </c>
      <c r="SU194" s="17">
        <f t="shared" si="1395"/>
        <v>4655.2840799999994</v>
      </c>
      <c r="SV194" s="3">
        <v>0</v>
      </c>
      <c r="SW194" s="32">
        <f t="shared" si="1396"/>
        <v>0</v>
      </c>
      <c r="SX194" s="3">
        <v>0</v>
      </c>
      <c r="SY194" s="32">
        <f t="shared" si="1397"/>
        <v>0</v>
      </c>
      <c r="SZ194" s="3">
        <v>0</v>
      </c>
      <c r="TA194" s="32">
        <f t="shared" si="1398"/>
        <v>0</v>
      </c>
      <c r="TB194" s="3">
        <v>0</v>
      </c>
      <c r="TC194" s="32">
        <f t="shared" si="1399"/>
        <v>0</v>
      </c>
      <c r="TD194" s="58">
        <v>0</v>
      </c>
      <c r="TE194" s="59">
        <f t="shared" si="1400"/>
        <v>0</v>
      </c>
      <c r="TF194" s="58">
        <v>0</v>
      </c>
      <c r="TG194" s="59">
        <f t="shared" si="1401"/>
        <v>0</v>
      </c>
      <c r="TH194" s="58">
        <v>0</v>
      </c>
      <c r="TI194" s="59">
        <f t="shared" si="1402"/>
        <v>0</v>
      </c>
      <c r="TJ194" s="42">
        <f t="shared" si="1403"/>
        <v>0</v>
      </c>
      <c r="TK194" s="92">
        <f t="shared" si="1404"/>
        <v>0</v>
      </c>
      <c r="TL194" s="141">
        <v>0</v>
      </c>
      <c r="TM194" s="36" t="str">
        <f t="shared" si="1405"/>
        <v>AI-05</v>
      </c>
      <c r="TN194" s="98" t="s">
        <v>294</v>
      </c>
      <c r="TO194" s="17">
        <f t="shared" si="1406"/>
        <v>4655.2840799999994</v>
      </c>
      <c r="TP194" s="100">
        <v>0</v>
      </c>
      <c r="TQ194" s="88">
        <v>0</v>
      </c>
      <c r="TR194" s="3">
        <v>0</v>
      </c>
      <c r="TS194" s="88">
        <v>0</v>
      </c>
      <c r="TT194" s="23">
        <f t="shared" si="1407"/>
        <v>0</v>
      </c>
      <c r="TU194" s="68">
        <f t="shared" si="1408"/>
        <v>0</v>
      </c>
      <c r="TV194" s="68">
        <f t="shared" si="1409"/>
        <v>0</v>
      </c>
      <c r="TW194" s="62">
        <f t="shared" si="1410"/>
        <v>0</v>
      </c>
      <c r="TX194" s="23">
        <v>0</v>
      </c>
      <c r="TY194" s="23">
        <v>0</v>
      </c>
      <c r="TZ194" s="68">
        <v>0</v>
      </c>
      <c r="UA194" s="62">
        <f t="shared" si="1411"/>
        <v>0</v>
      </c>
      <c r="UB194" s="34">
        <f t="shared" si="1412"/>
        <v>0</v>
      </c>
      <c r="UC194" s="143" t="str">
        <f t="shared" si="1413"/>
        <v>AI-05</v>
      </c>
      <c r="UD194" s="143" t="str">
        <f t="shared" si="1414"/>
        <v>B0CF9BY345</v>
      </c>
      <c r="UE194" s="143" t="str">
        <f t="shared" si="1415"/>
        <v>FBA79004</v>
      </c>
      <c r="UF194" s="17">
        <f t="shared" si="1416"/>
        <v>4655.2840799999994</v>
      </c>
      <c r="UG194" s="3">
        <v>0</v>
      </c>
      <c r="UH194" s="32">
        <f t="shared" si="1417"/>
        <v>0</v>
      </c>
      <c r="UI194" s="3">
        <v>0</v>
      </c>
      <c r="UJ194" s="32">
        <f t="shared" si="1418"/>
        <v>0</v>
      </c>
      <c r="UK194" s="3">
        <v>0</v>
      </c>
      <c r="UL194" s="32">
        <f t="shared" si="1419"/>
        <v>0</v>
      </c>
      <c r="UM194" s="3">
        <v>0</v>
      </c>
      <c r="UN194" s="32">
        <f t="shared" si="1420"/>
        <v>0</v>
      </c>
      <c r="UO194" s="58">
        <v>0</v>
      </c>
      <c r="UP194" s="59">
        <f t="shared" si="1421"/>
        <v>0</v>
      </c>
      <c r="UQ194" s="58">
        <v>0</v>
      </c>
      <c r="UR194" s="59">
        <f t="shared" si="1422"/>
        <v>0</v>
      </c>
      <c r="US194" s="58">
        <v>0</v>
      </c>
      <c r="UT194" s="59">
        <f t="shared" si="1423"/>
        <v>0</v>
      </c>
      <c r="UU194" s="42">
        <f t="shared" si="1424"/>
        <v>0</v>
      </c>
      <c r="UV194" s="92">
        <f t="shared" si="1425"/>
        <v>0</v>
      </c>
      <c r="UW194" s="141">
        <v>0</v>
      </c>
      <c r="UX194" s="36" t="str">
        <f t="shared" si="1426"/>
        <v>AI-05</v>
      </c>
      <c r="UY194" s="98" t="s">
        <v>294</v>
      </c>
      <c r="UZ194" s="17">
        <f t="shared" si="1427"/>
        <v>4655.2840799999994</v>
      </c>
      <c r="VA194" s="100">
        <v>0</v>
      </c>
      <c r="VB194" s="88">
        <v>0</v>
      </c>
      <c r="VC194" s="3">
        <v>0</v>
      </c>
      <c r="VD194" s="88">
        <v>0</v>
      </c>
      <c r="VE194" s="23">
        <f t="shared" si="1048"/>
        <v>0</v>
      </c>
      <c r="VF194" s="68">
        <f t="shared" si="1049"/>
        <v>0</v>
      </c>
      <c r="VG194" s="68">
        <f t="shared" si="1050"/>
        <v>0</v>
      </c>
      <c r="VH194" s="62">
        <f t="shared" si="1051"/>
        <v>0</v>
      </c>
      <c r="VI194" s="23">
        <v>0</v>
      </c>
      <c r="VJ194" s="23">
        <v>0</v>
      </c>
      <c r="VK194" s="68">
        <v>0</v>
      </c>
      <c r="VL194" s="62">
        <f t="shared" si="1428"/>
        <v>0</v>
      </c>
      <c r="VM194" s="34">
        <f t="shared" si="1052"/>
        <v>0</v>
      </c>
      <c r="VN194" s="143" t="str">
        <f t="shared" si="1044"/>
        <v>AI-05</v>
      </c>
      <c r="VO194" s="143" t="str">
        <f t="shared" si="1045"/>
        <v>B0CF9BY345</v>
      </c>
      <c r="VP194" s="143" t="str">
        <f t="shared" si="1046"/>
        <v>FBA79004</v>
      </c>
      <c r="VQ194" s="17">
        <f t="shared" si="1053"/>
        <v>4655.2840799999994</v>
      </c>
      <c r="VR194" s="3">
        <v>0</v>
      </c>
      <c r="VS194" s="32">
        <f t="shared" si="1054"/>
        <v>0</v>
      </c>
      <c r="VT194" s="3">
        <v>0</v>
      </c>
      <c r="VU194" s="32">
        <f t="shared" si="1055"/>
        <v>0</v>
      </c>
      <c r="VV194" s="3">
        <v>0</v>
      </c>
      <c r="VW194" s="32">
        <f t="shared" si="1056"/>
        <v>0</v>
      </c>
      <c r="VX194" s="3">
        <v>0</v>
      </c>
      <c r="VY194" s="32">
        <f t="shared" si="1057"/>
        <v>0</v>
      </c>
      <c r="VZ194" s="58">
        <v>0</v>
      </c>
      <c r="WA194" s="59">
        <f t="shared" si="1058"/>
        <v>0</v>
      </c>
      <c r="WB194" s="58">
        <v>0</v>
      </c>
      <c r="WC194" s="59">
        <f t="shared" si="1059"/>
        <v>0</v>
      </c>
      <c r="WD194" s="58">
        <v>0</v>
      </c>
      <c r="WE194" s="59">
        <f t="shared" si="1060"/>
        <v>0</v>
      </c>
      <c r="WF194" s="42">
        <f t="shared" si="1061"/>
        <v>0</v>
      </c>
      <c r="WG194" s="92">
        <f t="shared" si="1062"/>
        <v>0</v>
      </c>
      <c r="WH194" s="141">
        <v>0</v>
      </c>
      <c r="WI194" s="36" t="str">
        <f t="shared" si="1047"/>
        <v>AI-05</v>
      </c>
      <c r="WJ194" s="98" t="s">
        <v>294</v>
      </c>
      <c r="WK194" s="17">
        <f t="shared" si="1063"/>
        <v>4655.2840799999994</v>
      </c>
    </row>
    <row r="195" spans="1:609">
      <c r="A195" s="154" t="s">
        <v>108</v>
      </c>
      <c r="B195" s="157" t="s">
        <v>107</v>
      </c>
      <c r="C195" s="152" t="s">
        <v>294</v>
      </c>
      <c r="D195" s="150" t="s">
        <v>669</v>
      </c>
      <c r="E195" s="158" t="s">
        <v>248</v>
      </c>
      <c r="F195" s="165" t="s">
        <v>294</v>
      </c>
      <c r="G195" s="153" t="s">
        <v>346</v>
      </c>
      <c r="H195" s="159" t="s">
        <v>473</v>
      </c>
      <c r="I195" s="159" t="s">
        <v>432</v>
      </c>
      <c r="J195" s="187">
        <v>1278.9846000497057</v>
      </c>
      <c r="K195" s="135" t="s">
        <v>193</v>
      </c>
      <c r="L195" s="136">
        <v>0.32569999999999999</v>
      </c>
      <c r="M195" s="120">
        <v>0</v>
      </c>
      <c r="N195" s="137">
        <v>9</v>
      </c>
      <c r="O195" s="120">
        <v>3</v>
      </c>
      <c r="P195" s="122">
        <f t="shared" si="1503"/>
        <v>12</v>
      </c>
      <c r="Q195" s="136">
        <v>0.66549999999999998</v>
      </c>
      <c r="R195" s="120">
        <v>0</v>
      </c>
      <c r="S195" s="120">
        <v>1</v>
      </c>
      <c r="T195" s="120">
        <v>2</v>
      </c>
      <c r="U195" s="122">
        <f t="shared" si="1504"/>
        <v>3</v>
      </c>
      <c r="V195" s="136">
        <v>0.18759999999999999</v>
      </c>
      <c r="W195" s="120">
        <v>0</v>
      </c>
      <c r="X195" s="120">
        <v>8</v>
      </c>
      <c r="Y195" s="120">
        <v>1</v>
      </c>
      <c r="Z195" s="122">
        <f t="shared" si="1505"/>
        <v>9</v>
      </c>
      <c r="AA195" s="116">
        <f t="shared" si="1506"/>
        <v>7.7386070507308681E-3</v>
      </c>
      <c r="AB195" s="136">
        <v>0.29409999999999997</v>
      </c>
      <c r="AC195" s="120">
        <v>0</v>
      </c>
      <c r="AD195" s="120">
        <v>0</v>
      </c>
      <c r="AE195" s="120">
        <v>0</v>
      </c>
      <c r="AF195" s="122">
        <f t="shared" si="1507"/>
        <v>0</v>
      </c>
      <c r="AG195" s="116">
        <f t="shared" si="1508"/>
        <v>0</v>
      </c>
      <c r="AH195" s="114">
        <v>0.38550000000000001</v>
      </c>
      <c r="AI195" s="120">
        <v>0</v>
      </c>
      <c r="AJ195" s="120">
        <v>3</v>
      </c>
      <c r="AK195" s="120">
        <v>1</v>
      </c>
      <c r="AL195" s="122">
        <f t="shared" si="1509"/>
        <v>4</v>
      </c>
      <c r="AM195" s="116">
        <f t="shared" si="1510"/>
        <v>3.3955857385398981E-3</v>
      </c>
      <c r="AN195" s="114">
        <v>0</v>
      </c>
      <c r="AO195" s="120">
        <v>0</v>
      </c>
      <c r="AP195" s="120">
        <v>0</v>
      </c>
      <c r="AQ195" s="122">
        <f t="shared" si="1511"/>
        <v>0</v>
      </c>
      <c r="AR195" s="123" t="e">
        <f>AQ195*#REF!</f>
        <v>#REF!</v>
      </c>
      <c r="AS195" s="116" t="e">
        <f t="shared" si="1512"/>
        <v>#REF!</v>
      </c>
      <c r="AT195" s="114">
        <v>1</v>
      </c>
      <c r="AU195" s="120">
        <v>0</v>
      </c>
      <c r="AV195" s="120">
        <v>0</v>
      </c>
      <c r="AW195" s="122">
        <f t="shared" si="1513"/>
        <v>0</v>
      </c>
      <c r="AX195" s="123" t="e">
        <f>AW195*#REF!</f>
        <v>#REF!</v>
      </c>
      <c r="AY195" s="116" t="e">
        <f t="shared" si="1514"/>
        <v>#REF!</v>
      </c>
      <c r="AZ195" s="114">
        <v>0.98529999999999995</v>
      </c>
      <c r="BA195" s="120">
        <v>0</v>
      </c>
      <c r="BB195" s="120">
        <v>1</v>
      </c>
      <c r="BC195" s="122">
        <f t="shared" si="1515"/>
        <v>1</v>
      </c>
      <c r="BD195" s="123" t="e">
        <f>BC195*#REF!</f>
        <v>#REF!</v>
      </c>
      <c r="BE195" s="116" t="e">
        <f t="shared" si="1516"/>
        <v>#REF!</v>
      </c>
      <c r="BF195" s="114">
        <v>0</v>
      </c>
      <c r="BG195" s="120">
        <v>0</v>
      </c>
      <c r="BH195" s="120">
        <v>0</v>
      </c>
      <c r="BI195" s="122">
        <f t="shared" si="1517"/>
        <v>0</v>
      </c>
      <c r="BJ195" s="123" t="e">
        <f>BI195*#REF!</f>
        <v>#REF!</v>
      </c>
      <c r="BK195" s="115" t="e">
        <f t="shared" si="1518"/>
        <v>#REF!</v>
      </c>
      <c r="BL195" s="114">
        <v>0</v>
      </c>
      <c r="BM195" s="120">
        <v>0</v>
      </c>
      <c r="BN195" s="120">
        <v>0</v>
      </c>
      <c r="BO195" s="122">
        <f t="shared" si="1519"/>
        <v>0</v>
      </c>
      <c r="BP195" s="123" t="e">
        <f>BO195*#REF!</f>
        <v>#REF!</v>
      </c>
      <c r="BQ195" s="115" t="e">
        <f t="shared" si="1520"/>
        <v>#REF!</v>
      </c>
      <c r="BR195" s="114">
        <v>0</v>
      </c>
      <c r="BS195" s="120">
        <v>0</v>
      </c>
      <c r="BT195" s="120">
        <v>0</v>
      </c>
      <c r="BU195" s="120">
        <v>0</v>
      </c>
      <c r="BV195" s="120">
        <v>0</v>
      </c>
      <c r="BW195" s="120">
        <v>0</v>
      </c>
      <c r="BX195" s="120">
        <v>0</v>
      </c>
      <c r="BY195" s="120">
        <v>0</v>
      </c>
      <c r="BZ195" s="122">
        <f t="shared" si="1521"/>
        <v>0</v>
      </c>
      <c r="CA195" s="122">
        <f t="shared" si="1522"/>
        <v>0</v>
      </c>
      <c r="CB195" s="115">
        <f t="shared" si="1523"/>
        <v>0</v>
      </c>
      <c r="CC195" s="123" t="e">
        <f>BZ195*#REF!</f>
        <v>#REF!</v>
      </c>
      <c r="CD195" s="120">
        <v>0</v>
      </c>
      <c r="CE195" s="120">
        <v>0</v>
      </c>
      <c r="CF195" s="120">
        <v>0</v>
      </c>
      <c r="CG195" s="120">
        <v>0</v>
      </c>
      <c r="CH195" s="120">
        <v>0</v>
      </c>
      <c r="CI195" s="120">
        <v>0</v>
      </c>
      <c r="CJ195" s="122">
        <f t="shared" si="1524"/>
        <v>0</v>
      </c>
      <c r="CK195" s="122">
        <f t="shared" si="1525"/>
        <v>0</v>
      </c>
      <c r="CL195" s="116">
        <f t="shared" si="1526"/>
        <v>0</v>
      </c>
      <c r="CM195" s="123" t="e">
        <f>CJ195*#REF!</f>
        <v>#REF!</v>
      </c>
      <c r="CN195" s="120">
        <v>0</v>
      </c>
      <c r="CO195" s="120">
        <v>0</v>
      </c>
      <c r="CP195" s="120">
        <v>0</v>
      </c>
      <c r="CQ195" s="120">
        <v>0</v>
      </c>
      <c r="CR195" s="120">
        <v>0</v>
      </c>
      <c r="CS195" s="120">
        <v>0</v>
      </c>
      <c r="CT195" s="122">
        <f t="shared" si="1527"/>
        <v>0</v>
      </c>
      <c r="CU195" s="122">
        <f t="shared" si="1528"/>
        <v>0</v>
      </c>
      <c r="CV195" s="116">
        <f t="shared" si="1529"/>
        <v>0</v>
      </c>
      <c r="CW195" s="123" t="e">
        <f>CT195*#REF!</f>
        <v>#REF!</v>
      </c>
      <c r="CX195" s="120">
        <v>0</v>
      </c>
      <c r="CY195" s="120">
        <v>0</v>
      </c>
      <c r="CZ195" s="120">
        <v>0</v>
      </c>
      <c r="DA195" s="120">
        <v>0</v>
      </c>
      <c r="DB195" s="122">
        <f t="shared" si="1530"/>
        <v>0</v>
      </c>
      <c r="DC195" s="122">
        <f t="shared" si="1531"/>
        <v>0</v>
      </c>
      <c r="DD195" s="116">
        <f t="shared" si="1532"/>
        <v>0</v>
      </c>
      <c r="DE195" s="122">
        <v>0</v>
      </c>
      <c r="DF195" s="122">
        <v>0</v>
      </c>
      <c r="DG195" s="122">
        <v>0</v>
      </c>
      <c r="DH195" s="123" t="e">
        <f>DB195*#REF!</f>
        <v>#REF!</v>
      </c>
      <c r="DI195" s="120">
        <v>0</v>
      </c>
      <c r="DJ195" s="120">
        <v>0</v>
      </c>
      <c r="DK195" s="120">
        <v>0</v>
      </c>
      <c r="DL195" s="120">
        <v>0</v>
      </c>
      <c r="DM195" s="122">
        <f t="shared" si="1533"/>
        <v>0</v>
      </c>
      <c r="DN195" s="122">
        <f t="shared" si="1534"/>
        <v>0</v>
      </c>
      <c r="DO195" s="122">
        <f t="shared" si="1535"/>
        <v>0</v>
      </c>
      <c r="DP195" s="116">
        <f t="shared" si="1536"/>
        <v>0</v>
      </c>
      <c r="DQ195" s="122">
        <v>0</v>
      </c>
      <c r="DR195" s="122">
        <v>0</v>
      </c>
      <c r="DS195" s="122">
        <v>0</v>
      </c>
      <c r="DT195" s="116">
        <f t="shared" si="1537"/>
        <v>0</v>
      </c>
      <c r="DU195" s="123" t="e">
        <f>DM195*#REF!</f>
        <v>#REF!</v>
      </c>
      <c r="DV195" s="116" t="e">
        <f t="shared" si="1538"/>
        <v>#DIV/0!</v>
      </c>
      <c r="DW195" s="116" t="e">
        <f t="shared" si="1539"/>
        <v>#DIV/0!</v>
      </c>
      <c r="DX195" s="123">
        <v>0</v>
      </c>
      <c r="DY195" s="122">
        <v>0</v>
      </c>
      <c r="DZ195" s="123">
        <v>0</v>
      </c>
      <c r="EA195" s="116" t="e">
        <f t="shared" si="1540"/>
        <v>#DIV/0!</v>
      </c>
      <c r="EB195" s="116" t="e">
        <f t="shared" si="1541"/>
        <v>#DIV/0!</v>
      </c>
      <c r="EC195" s="116" t="s">
        <v>461</v>
      </c>
      <c r="ED195" s="116" t="s">
        <v>461</v>
      </c>
      <c r="EE195" s="120">
        <v>0</v>
      </c>
      <c r="EF195" s="120">
        <v>0</v>
      </c>
      <c r="EG195" s="120">
        <v>0</v>
      </c>
      <c r="EH195" s="120">
        <v>0</v>
      </c>
      <c r="EI195" s="122">
        <f t="shared" si="1542"/>
        <v>0</v>
      </c>
      <c r="EJ195" s="122">
        <f t="shared" si="1543"/>
        <v>0</v>
      </c>
      <c r="EK195" s="122">
        <f t="shared" si="1544"/>
        <v>0</v>
      </c>
      <c r="EL195" s="117">
        <f t="shared" si="1545"/>
        <v>0</v>
      </c>
      <c r="EM195" s="122">
        <v>0</v>
      </c>
      <c r="EN195" s="122">
        <v>0</v>
      </c>
      <c r="EO195" s="122">
        <v>0</v>
      </c>
      <c r="EP195" s="117">
        <f t="shared" si="1546"/>
        <v>0</v>
      </c>
      <c r="EQ195" s="123" t="e">
        <f>EI195*#REF!</f>
        <v>#REF!</v>
      </c>
      <c r="ER195" s="116" t="e">
        <f t="shared" si="1547"/>
        <v>#DIV/0!</v>
      </c>
      <c r="ES195" s="116" t="e">
        <f t="shared" si="1548"/>
        <v>#DIV/0!</v>
      </c>
      <c r="ET195" s="116"/>
      <c r="EU195" s="116"/>
      <c r="EV195" s="120">
        <v>0</v>
      </c>
      <c r="EW195" s="120">
        <v>0</v>
      </c>
      <c r="EX195" s="120">
        <v>0</v>
      </c>
      <c r="EY195" s="120">
        <v>0</v>
      </c>
      <c r="EZ195" s="122">
        <f t="shared" si="1549"/>
        <v>0</v>
      </c>
      <c r="FA195" s="122">
        <f t="shared" si="1550"/>
        <v>0</v>
      </c>
      <c r="FB195" s="124">
        <f t="shared" si="1551"/>
        <v>0</v>
      </c>
      <c r="FC195" s="117">
        <f t="shared" si="1552"/>
        <v>0</v>
      </c>
      <c r="FD195" s="122">
        <v>0</v>
      </c>
      <c r="FE195" s="122">
        <v>0</v>
      </c>
      <c r="FF195" s="122">
        <v>0</v>
      </c>
      <c r="FG195" s="117">
        <f t="shared" si="1553"/>
        <v>0</v>
      </c>
      <c r="FH195" s="123" t="e">
        <f>EZ195*#REF!</f>
        <v>#REF!</v>
      </c>
      <c r="FI195" s="120">
        <v>0</v>
      </c>
      <c r="FJ195" s="120">
        <v>0</v>
      </c>
      <c r="FK195" s="120">
        <v>0</v>
      </c>
      <c r="FL195" s="120">
        <v>0</v>
      </c>
      <c r="FM195" s="122">
        <f t="shared" si="1554"/>
        <v>0</v>
      </c>
      <c r="FN195" s="122">
        <f t="shared" si="1555"/>
        <v>0</v>
      </c>
      <c r="FO195" s="124">
        <f t="shared" si="1556"/>
        <v>0</v>
      </c>
      <c r="FP195" s="117">
        <f t="shared" si="1557"/>
        <v>0</v>
      </c>
      <c r="FQ195" s="122">
        <v>0</v>
      </c>
      <c r="FR195" s="122">
        <v>0</v>
      </c>
      <c r="FS195" s="118">
        <v>0</v>
      </c>
      <c r="FT195" s="117">
        <f t="shared" si="1558"/>
        <v>0</v>
      </c>
      <c r="FU195" s="123" t="e">
        <f>FM195*#REF!</f>
        <v>#REF!</v>
      </c>
      <c r="FV195" s="120">
        <v>0</v>
      </c>
      <c r="FW195" s="120">
        <v>0</v>
      </c>
      <c r="FX195" s="120">
        <v>0</v>
      </c>
      <c r="FY195" s="120">
        <v>0</v>
      </c>
      <c r="FZ195" s="122">
        <f t="shared" si="1559"/>
        <v>0</v>
      </c>
      <c r="GA195" s="122">
        <f t="shared" si="1560"/>
        <v>0</v>
      </c>
      <c r="GB195" s="124">
        <f t="shared" si="1561"/>
        <v>0</v>
      </c>
      <c r="GC195" s="117">
        <f t="shared" si="1562"/>
        <v>0</v>
      </c>
      <c r="GD195" s="122">
        <v>0</v>
      </c>
      <c r="GE195" s="122">
        <v>0</v>
      </c>
      <c r="GF195" s="118">
        <v>0</v>
      </c>
      <c r="GG195" s="117">
        <f t="shared" si="1563"/>
        <v>0</v>
      </c>
      <c r="GH195" s="123">
        <f t="shared" si="1564"/>
        <v>0</v>
      </c>
      <c r="GI195" s="120">
        <v>0</v>
      </c>
      <c r="GJ195" s="120">
        <v>0</v>
      </c>
      <c r="GK195" s="120"/>
      <c r="GL195" s="120"/>
      <c r="GM195" s="122">
        <f t="shared" si="1565"/>
        <v>0</v>
      </c>
      <c r="GN195" s="122">
        <f t="shared" si="1566"/>
        <v>0</v>
      </c>
      <c r="GO195" s="124">
        <f t="shared" si="1567"/>
        <v>0</v>
      </c>
      <c r="GP195" s="117">
        <f t="shared" si="1568"/>
        <v>0</v>
      </c>
      <c r="GQ195" s="122">
        <v>0</v>
      </c>
      <c r="GR195" s="122">
        <v>0</v>
      </c>
      <c r="GS195" s="118">
        <v>0</v>
      </c>
      <c r="GT195" s="117">
        <f t="shared" si="1569"/>
        <v>0</v>
      </c>
      <c r="GU195" s="123">
        <f t="shared" si="1570"/>
        <v>0</v>
      </c>
      <c r="GV195" s="120">
        <v>0</v>
      </c>
      <c r="GW195" s="120">
        <v>0</v>
      </c>
      <c r="GX195" s="120"/>
      <c r="GY195" s="120"/>
      <c r="GZ195" s="122">
        <f t="shared" si="1571"/>
        <v>0</v>
      </c>
      <c r="HA195" s="122">
        <f t="shared" si="1572"/>
        <v>0</v>
      </c>
      <c r="HB195" s="124">
        <f t="shared" si="1573"/>
        <v>0</v>
      </c>
      <c r="HC195" s="117">
        <f t="shared" si="1574"/>
        <v>0</v>
      </c>
      <c r="HD195" s="122">
        <v>0</v>
      </c>
      <c r="HE195" s="122">
        <v>0</v>
      </c>
      <c r="HF195" s="118">
        <v>0</v>
      </c>
      <c r="HG195" s="117">
        <f t="shared" si="1575"/>
        <v>0</v>
      </c>
      <c r="HH195" s="123">
        <f t="shared" si="1576"/>
        <v>0</v>
      </c>
      <c r="HI195" s="120">
        <v>0</v>
      </c>
      <c r="HJ195" s="120">
        <v>0</v>
      </c>
      <c r="HK195" s="120"/>
      <c r="HL195" s="120"/>
      <c r="HM195" s="122">
        <f t="shared" si="1577"/>
        <v>0</v>
      </c>
      <c r="HN195" s="122">
        <f t="shared" si="1578"/>
        <v>0</v>
      </c>
      <c r="HO195" s="124">
        <f t="shared" si="1579"/>
        <v>0</v>
      </c>
      <c r="HP195" s="117">
        <f t="shared" si="1580"/>
        <v>0</v>
      </c>
      <c r="HQ195" s="122">
        <v>0</v>
      </c>
      <c r="HR195" s="122">
        <v>0</v>
      </c>
      <c r="HS195" s="118">
        <v>0</v>
      </c>
      <c r="HT195" s="117">
        <f t="shared" si="1581"/>
        <v>0</v>
      </c>
      <c r="HU195" s="123">
        <f t="shared" si="1582"/>
        <v>0</v>
      </c>
      <c r="HV195" s="120">
        <v>0</v>
      </c>
      <c r="HW195" s="120">
        <v>0</v>
      </c>
      <c r="HX195" s="120">
        <v>0</v>
      </c>
      <c r="HY195">
        <v>0</v>
      </c>
      <c r="HZ195" s="122">
        <f t="shared" si="1583"/>
        <v>0</v>
      </c>
      <c r="IA195" s="122">
        <f t="shared" si="1584"/>
        <v>0</v>
      </c>
      <c r="IB195" s="124">
        <f t="shared" si="1585"/>
        <v>0</v>
      </c>
      <c r="IC195" s="117">
        <f t="shared" si="1586"/>
        <v>0</v>
      </c>
      <c r="ID195" s="122">
        <v>0</v>
      </c>
      <c r="IE195" s="122">
        <v>0</v>
      </c>
      <c r="IF195" s="118">
        <v>0</v>
      </c>
      <c r="IG195" s="117">
        <f t="shared" si="1587"/>
        <v>0</v>
      </c>
      <c r="IH195" s="123">
        <f t="shared" si="1588"/>
        <v>0</v>
      </c>
      <c r="II195" s="120">
        <v>0</v>
      </c>
      <c r="IJ195" s="127">
        <v>0</v>
      </c>
      <c r="IK195" s="120">
        <v>0</v>
      </c>
      <c r="IL195" s="127">
        <v>0</v>
      </c>
      <c r="IM195" s="122">
        <f t="shared" si="1589"/>
        <v>0</v>
      </c>
      <c r="IN195" s="118">
        <f t="shared" si="1590"/>
        <v>0</v>
      </c>
      <c r="IO195" s="118">
        <f t="shared" si="1591"/>
        <v>0</v>
      </c>
      <c r="IP195" s="117">
        <f t="shared" si="1592"/>
        <v>0</v>
      </c>
      <c r="IQ195" s="122" t="s">
        <v>646</v>
      </c>
      <c r="IR195" s="122">
        <v>0</v>
      </c>
      <c r="IS195" s="118">
        <v>0</v>
      </c>
      <c r="IT195" s="117">
        <f t="shared" si="1593"/>
        <v>0</v>
      </c>
      <c r="IU195" s="123">
        <f t="shared" si="1594"/>
        <v>0</v>
      </c>
      <c r="IV195" s="146" t="str">
        <f t="shared" si="1595"/>
        <v>AA-11</v>
      </c>
      <c r="IW195" s="146" t="str">
        <f t="shared" si="1596"/>
        <v>B0BLRGCNRG</v>
      </c>
      <c r="IX195" s="146" t="str">
        <f t="shared" si="1597"/>
        <v>FBA76738</v>
      </c>
      <c r="IY195" s="121">
        <v>1278.9846000497057</v>
      </c>
      <c r="IZ195" s="120">
        <v>0</v>
      </c>
      <c r="JA195" s="128">
        <f t="shared" si="1598"/>
        <v>0</v>
      </c>
      <c r="JB195" s="120">
        <v>0</v>
      </c>
      <c r="JC195" s="128">
        <f t="shared" si="1599"/>
        <v>0</v>
      </c>
      <c r="JD195" s="120">
        <v>0</v>
      </c>
      <c r="JE195" s="128">
        <f t="shared" si="1600"/>
        <v>0</v>
      </c>
      <c r="JF195" s="120">
        <v>0</v>
      </c>
      <c r="JG195" s="128">
        <f t="shared" si="1601"/>
        <v>0</v>
      </c>
      <c r="JH195" s="129">
        <v>0</v>
      </c>
      <c r="JI195" s="130">
        <f t="shared" si="1602"/>
        <v>0</v>
      </c>
      <c r="JJ195" s="129">
        <v>0</v>
      </c>
      <c r="JK195" s="130">
        <f t="shared" si="1603"/>
        <v>0</v>
      </c>
      <c r="JL195" s="129">
        <v>0</v>
      </c>
      <c r="JM195" s="130">
        <f t="shared" si="1604"/>
        <v>0</v>
      </c>
      <c r="JN195" s="131">
        <f t="shared" si="1605"/>
        <v>0</v>
      </c>
      <c r="JO195" s="132">
        <f t="shared" si="1606"/>
        <v>0</v>
      </c>
      <c r="JP195" s="125" t="str">
        <f t="shared" si="1607"/>
        <v>AA-11</v>
      </c>
      <c r="JQ195" s="125" t="str">
        <f t="shared" si="1608"/>
        <v>EOL</v>
      </c>
      <c r="JR195" s="121">
        <v>1278.9846000497057</v>
      </c>
      <c r="JS195" s="120">
        <v>0</v>
      </c>
      <c r="JT195" s="127">
        <v>0</v>
      </c>
      <c r="JU195" s="120">
        <v>0</v>
      </c>
      <c r="JV195" s="127">
        <v>0</v>
      </c>
      <c r="JW195" s="122">
        <f t="shared" si="1609"/>
        <v>0</v>
      </c>
      <c r="JX195" s="118">
        <f t="shared" si="1610"/>
        <v>0</v>
      </c>
      <c r="JY195" s="118">
        <f t="shared" si="1611"/>
        <v>0</v>
      </c>
      <c r="JZ195" s="117">
        <f t="shared" si="1612"/>
        <v>0</v>
      </c>
      <c r="KA195" s="122" t="s">
        <v>646</v>
      </c>
      <c r="KB195" s="122">
        <v>0</v>
      </c>
      <c r="KC195" s="118">
        <v>0</v>
      </c>
      <c r="KD195" s="117">
        <f t="shared" si="1613"/>
        <v>0</v>
      </c>
      <c r="KE195" s="123">
        <f t="shared" si="1614"/>
        <v>0</v>
      </c>
      <c r="KF195" s="146" t="str">
        <f t="shared" si="1615"/>
        <v>AA-11</v>
      </c>
      <c r="KG195" s="146">
        <f t="shared" si="1616"/>
        <v>1</v>
      </c>
      <c r="KH195" s="146" t="str">
        <f t="shared" si="1617"/>
        <v>FBA76738</v>
      </c>
      <c r="KI195" s="121">
        <v>1278.9846000497057</v>
      </c>
      <c r="KJ195" s="120">
        <v>0</v>
      </c>
      <c r="KK195" s="128">
        <f t="shared" si="1618"/>
        <v>0</v>
      </c>
      <c r="KL195" s="120">
        <v>0</v>
      </c>
      <c r="KM195" s="128">
        <f t="shared" si="1619"/>
        <v>0</v>
      </c>
      <c r="KN195" s="120">
        <v>0</v>
      </c>
      <c r="KO195" s="128">
        <f t="shared" si="1620"/>
        <v>0</v>
      </c>
      <c r="KP195" s="120">
        <v>0</v>
      </c>
      <c r="KQ195" s="128">
        <f t="shared" si="1621"/>
        <v>0</v>
      </c>
      <c r="KR195" s="129">
        <v>0</v>
      </c>
      <c r="KS195" s="130">
        <f t="shared" si="1622"/>
        <v>0</v>
      </c>
      <c r="KT195" s="129">
        <v>0</v>
      </c>
      <c r="KU195" s="130">
        <f t="shared" si="1623"/>
        <v>0</v>
      </c>
      <c r="KV195" s="129">
        <v>0</v>
      </c>
      <c r="KW195" s="130">
        <f t="shared" si="1624"/>
        <v>0</v>
      </c>
      <c r="KX195" s="131">
        <f t="shared" si="1625"/>
        <v>0</v>
      </c>
      <c r="KY195" s="132">
        <f t="shared" si="1626"/>
        <v>0</v>
      </c>
      <c r="KZ195" s="125" t="str">
        <f t="shared" si="1627"/>
        <v>AA-11</v>
      </c>
      <c r="LA195" s="125">
        <f t="shared" si="1628"/>
        <v>3.3955857385398981E-3</v>
      </c>
      <c r="LB195" s="121">
        <v>1278.9846000497057</v>
      </c>
      <c r="LC195" s="100">
        <v>0</v>
      </c>
      <c r="LD195" s="88">
        <v>0</v>
      </c>
      <c r="LE195" s="3">
        <v>0</v>
      </c>
      <c r="LF195" s="88">
        <v>0</v>
      </c>
      <c r="LG195" s="23">
        <f t="shared" si="1629"/>
        <v>0</v>
      </c>
      <c r="LH195" s="68">
        <f t="shared" si="1630"/>
        <v>0</v>
      </c>
      <c r="LI195" s="68">
        <f t="shared" si="1631"/>
        <v>0</v>
      </c>
      <c r="LJ195" s="62">
        <f t="shared" si="1632"/>
        <v>0</v>
      </c>
      <c r="LK195" s="23" t="s">
        <v>646</v>
      </c>
      <c r="LL195" s="23">
        <v>0</v>
      </c>
      <c r="LM195" s="68">
        <v>0</v>
      </c>
      <c r="LN195" s="62">
        <f t="shared" si="1633"/>
        <v>0</v>
      </c>
      <c r="LO195" s="34">
        <f t="shared" si="1634"/>
        <v>0</v>
      </c>
      <c r="LP195" s="143" t="str">
        <f t="shared" si="1635"/>
        <v>AA-11</v>
      </c>
      <c r="LQ195" s="146">
        <f t="shared" si="1636"/>
        <v>0</v>
      </c>
      <c r="LR195" s="143" t="str">
        <f t="shared" si="1637"/>
        <v>FBA76738</v>
      </c>
      <c r="LS195" s="17">
        <v>1278.9846000497057</v>
      </c>
      <c r="LT195" s="3">
        <v>0</v>
      </c>
      <c r="LU195" s="32">
        <f t="shared" si="1638"/>
        <v>0</v>
      </c>
      <c r="LV195" s="3">
        <v>0</v>
      </c>
      <c r="LW195" s="32">
        <f t="shared" si="1639"/>
        <v>0</v>
      </c>
      <c r="LX195" s="3">
        <v>0</v>
      </c>
      <c r="LY195" s="32">
        <f t="shared" si="1640"/>
        <v>0</v>
      </c>
      <c r="LZ195" s="3">
        <v>0</v>
      </c>
      <c r="MA195" s="32">
        <f t="shared" si="1641"/>
        <v>0</v>
      </c>
      <c r="MB195" s="58">
        <v>0</v>
      </c>
      <c r="MC195" s="59">
        <f t="shared" si="1642"/>
        <v>0</v>
      </c>
      <c r="MD195" s="58">
        <v>0</v>
      </c>
      <c r="ME195" s="59">
        <f t="shared" si="1643"/>
        <v>0</v>
      </c>
      <c r="MF195" s="58">
        <v>0</v>
      </c>
      <c r="MG195" s="59">
        <f t="shared" si="1644"/>
        <v>0</v>
      </c>
      <c r="MH195" s="42">
        <f t="shared" si="1645"/>
        <v>0</v>
      </c>
      <c r="MI195" s="10">
        <f t="shared" si="1646"/>
        <v>0</v>
      </c>
      <c r="MJ195" s="36" t="str">
        <f t="shared" si="1647"/>
        <v>AA-11</v>
      </c>
      <c r="MK195" s="98" t="s">
        <v>294</v>
      </c>
      <c r="ML195" s="17">
        <v>1278.9846000497057</v>
      </c>
      <c r="MM195" s="100">
        <v>0</v>
      </c>
      <c r="MN195" s="88">
        <v>0</v>
      </c>
      <c r="MO195" s="3">
        <v>0</v>
      </c>
      <c r="MP195" s="88">
        <v>0</v>
      </c>
      <c r="MQ195" s="23">
        <f t="shared" si="1443"/>
        <v>0</v>
      </c>
      <c r="MR195" s="68">
        <f t="shared" si="1444"/>
        <v>0</v>
      </c>
      <c r="MS195" s="68">
        <f t="shared" si="1445"/>
        <v>0</v>
      </c>
      <c r="MT195" s="62">
        <f t="shared" si="1446"/>
        <v>0</v>
      </c>
      <c r="MU195" s="23" t="s">
        <v>646</v>
      </c>
      <c r="MV195" s="23">
        <v>0</v>
      </c>
      <c r="MW195" s="68">
        <v>0</v>
      </c>
      <c r="MX195" s="62">
        <f t="shared" si="1447"/>
        <v>0</v>
      </c>
      <c r="MY195" s="34">
        <f t="shared" si="1448"/>
        <v>0</v>
      </c>
      <c r="MZ195" s="143" t="str">
        <f t="shared" si="1449"/>
        <v>AA-11</v>
      </c>
      <c r="NA195" s="143" t="str">
        <f t="shared" si="1450"/>
        <v>B0BLRGCNRG</v>
      </c>
      <c r="NB195" s="143" t="str">
        <f t="shared" si="1451"/>
        <v>FBA76738</v>
      </c>
      <c r="NC195" s="17">
        <f t="shared" si="1452"/>
        <v>1278.9846000497057</v>
      </c>
      <c r="ND195" s="3">
        <v>0</v>
      </c>
      <c r="NE195" s="32">
        <f t="shared" si="1453"/>
        <v>0</v>
      </c>
      <c r="NF195" s="3">
        <v>0</v>
      </c>
      <c r="NG195" s="32">
        <f t="shared" si="1454"/>
        <v>0</v>
      </c>
      <c r="NH195" s="3">
        <v>0</v>
      </c>
      <c r="NI195" s="32">
        <f t="shared" si="1455"/>
        <v>0</v>
      </c>
      <c r="NJ195" s="3">
        <v>0</v>
      </c>
      <c r="NK195" s="32">
        <f t="shared" si="1456"/>
        <v>0</v>
      </c>
      <c r="NL195" s="58">
        <v>0</v>
      </c>
      <c r="NM195" s="59">
        <f t="shared" si="1457"/>
        <v>0</v>
      </c>
      <c r="NN195" s="58">
        <v>0</v>
      </c>
      <c r="NO195" s="59">
        <f t="shared" si="1458"/>
        <v>0</v>
      </c>
      <c r="NP195" s="58">
        <v>0</v>
      </c>
      <c r="NQ195" s="59">
        <f t="shared" si="1459"/>
        <v>0</v>
      </c>
      <c r="NR195" s="42">
        <f t="shared" si="1460"/>
        <v>0</v>
      </c>
      <c r="NS195" s="92">
        <f t="shared" si="1461"/>
        <v>0</v>
      </c>
      <c r="NT195" s="141">
        <v>0</v>
      </c>
      <c r="NU195" s="36" t="str">
        <f t="shared" si="1462"/>
        <v>AA-11</v>
      </c>
      <c r="NV195" s="98" t="s">
        <v>294</v>
      </c>
      <c r="NW195" s="17">
        <v>1278.9846000497057</v>
      </c>
      <c r="NX195" s="100">
        <v>0</v>
      </c>
      <c r="NY195" s="88">
        <v>0</v>
      </c>
      <c r="NZ195" s="3">
        <v>0</v>
      </c>
      <c r="OA195" s="88">
        <v>0</v>
      </c>
      <c r="OB195" s="23">
        <f t="shared" si="1463"/>
        <v>0</v>
      </c>
      <c r="OC195" s="68">
        <f t="shared" si="1464"/>
        <v>0</v>
      </c>
      <c r="OD195" s="68">
        <f t="shared" si="1465"/>
        <v>0</v>
      </c>
      <c r="OE195" s="62">
        <f t="shared" si="1466"/>
        <v>0</v>
      </c>
      <c r="OF195" s="23" t="s">
        <v>646</v>
      </c>
      <c r="OG195" s="23">
        <v>0</v>
      </c>
      <c r="OH195" s="68">
        <v>0</v>
      </c>
      <c r="OI195" s="62">
        <f t="shared" si="1467"/>
        <v>0</v>
      </c>
      <c r="OJ195" s="34">
        <f t="shared" si="1468"/>
        <v>0</v>
      </c>
      <c r="OK195" s="143" t="str">
        <f t="shared" si="1469"/>
        <v>AA-11</v>
      </c>
      <c r="OL195" s="143" t="str">
        <f t="shared" si="1470"/>
        <v>B0BLRGCNRG</v>
      </c>
      <c r="OM195" s="143" t="str">
        <f t="shared" si="1471"/>
        <v>FBA76738</v>
      </c>
      <c r="ON195" s="17">
        <f t="shared" si="1472"/>
        <v>1278.9846000497057</v>
      </c>
      <c r="OO195" s="3">
        <v>0</v>
      </c>
      <c r="OP195" s="32">
        <f t="shared" si="1473"/>
        <v>0</v>
      </c>
      <c r="OQ195" s="3">
        <v>0</v>
      </c>
      <c r="OR195" s="32">
        <f t="shared" si="1474"/>
        <v>0</v>
      </c>
      <c r="OS195" s="3">
        <v>0</v>
      </c>
      <c r="OT195" s="32">
        <f t="shared" si="1475"/>
        <v>0</v>
      </c>
      <c r="OU195" s="3">
        <v>0</v>
      </c>
      <c r="OV195" s="32">
        <f t="shared" si="1476"/>
        <v>0</v>
      </c>
      <c r="OW195" s="58">
        <v>0</v>
      </c>
      <c r="OX195" s="59">
        <f t="shared" si="1477"/>
        <v>0</v>
      </c>
      <c r="OY195" s="58">
        <v>0</v>
      </c>
      <c r="OZ195" s="59">
        <f t="shared" si="1478"/>
        <v>0</v>
      </c>
      <c r="PA195" s="58">
        <v>0</v>
      </c>
      <c r="PB195" s="59">
        <f t="shared" si="1479"/>
        <v>0</v>
      </c>
      <c r="PC195" s="42">
        <f t="shared" si="1480"/>
        <v>0</v>
      </c>
      <c r="PD195" s="92">
        <f t="shared" si="1481"/>
        <v>0</v>
      </c>
      <c r="PE195" s="141">
        <v>0</v>
      </c>
      <c r="PF195" s="36" t="str">
        <f t="shared" si="1482"/>
        <v>AA-11</v>
      </c>
      <c r="PG195" s="98" t="s">
        <v>294</v>
      </c>
      <c r="PH195" s="17">
        <v>1278.9846000497057</v>
      </c>
      <c r="PI195" s="100">
        <v>0</v>
      </c>
      <c r="PJ195" s="88">
        <v>0</v>
      </c>
      <c r="PK195" s="3">
        <v>0</v>
      </c>
      <c r="PL195" s="88">
        <v>0</v>
      </c>
      <c r="PM195" s="23">
        <f t="shared" si="1483"/>
        <v>0</v>
      </c>
      <c r="PN195" s="68">
        <f t="shared" si="1484"/>
        <v>0</v>
      </c>
      <c r="PO195" s="68">
        <f t="shared" si="1485"/>
        <v>0</v>
      </c>
      <c r="PP195" s="62">
        <f t="shared" si="1486"/>
        <v>0</v>
      </c>
      <c r="PQ195" s="23" t="s">
        <v>646</v>
      </c>
      <c r="PR195" s="23">
        <v>0</v>
      </c>
      <c r="PS195" s="68">
        <v>0</v>
      </c>
      <c r="PT195" s="62">
        <f t="shared" si="1487"/>
        <v>0</v>
      </c>
      <c r="PU195" s="34">
        <f t="shared" si="1488"/>
        <v>0</v>
      </c>
      <c r="PV195" s="143" t="str">
        <f t="shared" si="1489"/>
        <v>AA-11</v>
      </c>
      <c r="PW195" s="143" t="str">
        <f t="shared" si="1490"/>
        <v>B0BLRGCNRG</v>
      </c>
      <c r="PX195" s="143" t="str">
        <f t="shared" si="1491"/>
        <v>FBA76738</v>
      </c>
      <c r="PY195" s="17">
        <f t="shared" si="1492"/>
        <v>1278.9846000497057</v>
      </c>
      <c r="PZ195" s="3">
        <v>0</v>
      </c>
      <c r="QA195" s="32">
        <f t="shared" si="1493"/>
        <v>0</v>
      </c>
      <c r="QB195" s="3"/>
      <c r="QC195" s="32">
        <f t="shared" si="1494"/>
        <v>0</v>
      </c>
      <c r="QD195" s="3">
        <v>0</v>
      </c>
      <c r="QE195" s="32">
        <f t="shared" si="1495"/>
        <v>0</v>
      </c>
      <c r="QF195" s="3">
        <v>0</v>
      </c>
      <c r="QG195" s="32">
        <f t="shared" si="1496"/>
        <v>0</v>
      </c>
      <c r="QH195" s="58">
        <v>0</v>
      </c>
      <c r="QI195" s="59">
        <f t="shared" si="1497"/>
        <v>0</v>
      </c>
      <c r="QJ195" s="58">
        <v>0</v>
      </c>
      <c r="QK195" s="59">
        <f t="shared" si="1498"/>
        <v>0</v>
      </c>
      <c r="QL195" s="58">
        <v>0</v>
      </c>
      <c r="QM195" s="59">
        <f t="shared" si="1499"/>
        <v>0</v>
      </c>
      <c r="QN195" s="42">
        <f t="shared" si="1500"/>
        <v>0</v>
      </c>
      <c r="QO195" s="92">
        <f t="shared" si="1501"/>
        <v>0</v>
      </c>
      <c r="QP195" s="141">
        <v>0</v>
      </c>
      <c r="QQ195" s="36" t="str">
        <f t="shared" si="1502"/>
        <v>AA-11</v>
      </c>
      <c r="QR195" s="98" t="s">
        <v>294</v>
      </c>
      <c r="QS195" s="17">
        <v>1278.9846000497057</v>
      </c>
      <c r="QT195" s="100">
        <v>0</v>
      </c>
      <c r="QU195" s="88">
        <v>0</v>
      </c>
      <c r="QV195" s="3">
        <v>0</v>
      </c>
      <c r="QW195" s="88">
        <v>0</v>
      </c>
      <c r="QX195" s="23">
        <f t="shared" si="1365"/>
        <v>0</v>
      </c>
      <c r="QY195" s="68">
        <f t="shared" si="1366"/>
        <v>0</v>
      </c>
      <c r="QZ195" s="68">
        <f t="shared" si="1367"/>
        <v>0</v>
      </c>
      <c r="RA195" s="62">
        <f t="shared" si="1368"/>
        <v>0</v>
      </c>
      <c r="RB195" s="23" t="s">
        <v>646</v>
      </c>
      <c r="RC195" s="23">
        <v>0</v>
      </c>
      <c r="RD195" s="68">
        <v>0</v>
      </c>
      <c r="RE195" s="62">
        <f t="shared" si="1369"/>
        <v>0</v>
      </c>
      <c r="RF195" s="34">
        <f t="shared" si="1370"/>
        <v>0</v>
      </c>
      <c r="RG195" s="143" t="str">
        <f t="shared" si="1371"/>
        <v>AA-11</v>
      </c>
      <c r="RH195" s="143" t="str">
        <f t="shared" si="1372"/>
        <v>B0BLRGCNRG</v>
      </c>
      <c r="RI195" s="143" t="str">
        <f t="shared" si="1373"/>
        <v>FBA76738</v>
      </c>
      <c r="RJ195" s="17">
        <f t="shared" si="1374"/>
        <v>1278.9846000497057</v>
      </c>
      <c r="RK195" s="3">
        <v>0</v>
      </c>
      <c r="RL195" s="32">
        <f t="shared" si="1375"/>
        <v>0</v>
      </c>
      <c r="RM195" s="3">
        <v>0</v>
      </c>
      <c r="RN195" s="32">
        <f t="shared" si="1376"/>
        <v>0</v>
      </c>
      <c r="RO195" s="3">
        <v>0</v>
      </c>
      <c r="RP195" s="32">
        <f t="shared" si="1377"/>
        <v>0</v>
      </c>
      <c r="RQ195" s="3">
        <v>0</v>
      </c>
      <c r="RR195" s="32">
        <f t="shared" si="1378"/>
        <v>0</v>
      </c>
      <c r="RS195" s="58">
        <v>0</v>
      </c>
      <c r="RT195" s="59">
        <f t="shared" si="1379"/>
        <v>0</v>
      </c>
      <c r="RU195" s="58">
        <v>0</v>
      </c>
      <c r="RV195" s="59">
        <f t="shared" si="1380"/>
        <v>0</v>
      </c>
      <c r="RW195" s="58">
        <v>0</v>
      </c>
      <c r="RX195" s="59">
        <f t="shared" si="1381"/>
        <v>0</v>
      </c>
      <c r="RY195" s="42">
        <f t="shared" si="1382"/>
        <v>0</v>
      </c>
      <c r="RZ195" s="92">
        <f t="shared" si="1383"/>
        <v>0</v>
      </c>
      <c r="SA195" s="141">
        <v>0</v>
      </c>
      <c r="SB195" s="36" t="str">
        <f t="shared" si="1384"/>
        <v>AA-11</v>
      </c>
      <c r="SC195" s="98" t="s">
        <v>294</v>
      </c>
      <c r="SD195" s="17">
        <f t="shared" si="1385"/>
        <v>1278.9846000497057</v>
      </c>
      <c r="SE195" s="100">
        <v>0</v>
      </c>
      <c r="SF195" s="88">
        <v>0</v>
      </c>
      <c r="SG195" s="3">
        <v>0</v>
      </c>
      <c r="SH195" s="88">
        <v>0</v>
      </c>
      <c r="SI195" s="23">
        <f t="shared" si="1386"/>
        <v>0</v>
      </c>
      <c r="SJ195" s="68">
        <f t="shared" si="1387"/>
        <v>0</v>
      </c>
      <c r="SK195" s="68">
        <f t="shared" si="1388"/>
        <v>0</v>
      </c>
      <c r="SL195" s="62">
        <f t="shared" si="1389"/>
        <v>0</v>
      </c>
      <c r="SM195" s="23">
        <v>0</v>
      </c>
      <c r="SN195" s="23">
        <v>0</v>
      </c>
      <c r="SO195" s="68">
        <v>0</v>
      </c>
      <c r="SP195" s="62">
        <f t="shared" si="1390"/>
        <v>0</v>
      </c>
      <c r="SQ195" s="34">
        <f t="shared" si="1391"/>
        <v>0</v>
      </c>
      <c r="SR195" s="143" t="str">
        <f t="shared" si="1392"/>
        <v>AA-11</v>
      </c>
      <c r="SS195" s="143" t="str">
        <f t="shared" si="1393"/>
        <v>B0BLRGCNRG</v>
      </c>
      <c r="ST195" s="143" t="str">
        <f t="shared" si="1394"/>
        <v>FBA76738</v>
      </c>
      <c r="SU195" s="17">
        <f t="shared" si="1395"/>
        <v>1278.9846000497057</v>
      </c>
      <c r="SV195" s="3">
        <v>0</v>
      </c>
      <c r="SW195" s="32">
        <f t="shared" si="1396"/>
        <v>0</v>
      </c>
      <c r="SX195" s="3">
        <v>0</v>
      </c>
      <c r="SY195" s="32">
        <f t="shared" si="1397"/>
        <v>0</v>
      </c>
      <c r="SZ195" s="3">
        <v>0</v>
      </c>
      <c r="TA195" s="32">
        <f t="shared" si="1398"/>
        <v>0</v>
      </c>
      <c r="TB195" s="3">
        <v>0</v>
      </c>
      <c r="TC195" s="32">
        <f t="shared" si="1399"/>
        <v>0</v>
      </c>
      <c r="TD195" s="58">
        <v>0</v>
      </c>
      <c r="TE195" s="59">
        <f t="shared" si="1400"/>
        <v>0</v>
      </c>
      <c r="TF195" s="58">
        <v>0</v>
      </c>
      <c r="TG195" s="59">
        <f t="shared" si="1401"/>
        <v>0</v>
      </c>
      <c r="TH195" s="58">
        <v>0</v>
      </c>
      <c r="TI195" s="59">
        <f t="shared" si="1402"/>
        <v>0</v>
      </c>
      <c r="TJ195" s="42">
        <f t="shared" si="1403"/>
        <v>0</v>
      </c>
      <c r="TK195" s="92">
        <f t="shared" si="1404"/>
        <v>0</v>
      </c>
      <c r="TL195" s="141">
        <v>0</v>
      </c>
      <c r="TM195" s="36" t="str">
        <f t="shared" si="1405"/>
        <v>AA-11</v>
      </c>
      <c r="TN195" s="98" t="s">
        <v>294</v>
      </c>
      <c r="TO195" s="17">
        <f t="shared" si="1406"/>
        <v>1278.9846000497057</v>
      </c>
      <c r="TP195" s="100">
        <v>0</v>
      </c>
      <c r="TQ195" s="88">
        <v>0</v>
      </c>
      <c r="TR195" s="3">
        <v>0</v>
      </c>
      <c r="TS195" s="88">
        <v>0</v>
      </c>
      <c r="TT195" s="23">
        <f t="shared" si="1407"/>
        <v>0</v>
      </c>
      <c r="TU195" s="68">
        <f t="shared" si="1408"/>
        <v>0</v>
      </c>
      <c r="TV195" s="68">
        <f t="shared" si="1409"/>
        <v>0</v>
      </c>
      <c r="TW195" s="62">
        <f t="shared" si="1410"/>
        <v>0</v>
      </c>
      <c r="TX195" s="23">
        <v>0</v>
      </c>
      <c r="TY195" s="23">
        <v>0</v>
      </c>
      <c r="TZ195" s="68">
        <v>0</v>
      </c>
      <c r="UA195" s="62">
        <f t="shared" si="1411"/>
        <v>0</v>
      </c>
      <c r="UB195" s="34">
        <f t="shared" si="1412"/>
        <v>0</v>
      </c>
      <c r="UC195" s="143" t="str">
        <f t="shared" si="1413"/>
        <v>AA-11</v>
      </c>
      <c r="UD195" s="143" t="str">
        <f t="shared" si="1414"/>
        <v>B0BLRGCNRG</v>
      </c>
      <c r="UE195" s="143" t="str">
        <f t="shared" si="1415"/>
        <v>FBA76738</v>
      </c>
      <c r="UF195" s="17">
        <f t="shared" si="1416"/>
        <v>1278.9846000497057</v>
      </c>
      <c r="UG195" s="3">
        <v>0</v>
      </c>
      <c r="UH195" s="32">
        <f t="shared" si="1417"/>
        <v>0</v>
      </c>
      <c r="UI195" s="3">
        <v>0</v>
      </c>
      <c r="UJ195" s="32">
        <f t="shared" si="1418"/>
        <v>0</v>
      </c>
      <c r="UK195" s="3">
        <v>0</v>
      </c>
      <c r="UL195" s="32">
        <f t="shared" si="1419"/>
        <v>0</v>
      </c>
      <c r="UM195" s="3">
        <v>0</v>
      </c>
      <c r="UN195" s="32">
        <f t="shared" si="1420"/>
        <v>0</v>
      </c>
      <c r="UO195" s="58">
        <v>0</v>
      </c>
      <c r="UP195" s="59">
        <f t="shared" si="1421"/>
        <v>0</v>
      </c>
      <c r="UQ195" s="58">
        <v>0</v>
      </c>
      <c r="UR195" s="59">
        <f t="shared" si="1422"/>
        <v>0</v>
      </c>
      <c r="US195" s="58">
        <v>0</v>
      </c>
      <c r="UT195" s="59">
        <f t="shared" si="1423"/>
        <v>0</v>
      </c>
      <c r="UU195" s="42">
        <f t="shared" si="1424"/>
        <v>0</v>
      </c>
      <c r="UV195" s="92">
        <f t="shared" si="1425"/>
        <v>0</v>
      </c>
      <c r="UW195" s="141">
        <v>0</v>
      </c>
      <c r="UX195" s="36" t="str">
        <f t="shared" si="1426"/>
        <v>AA-11</v>
      </c>
      <c r="UY195" s="98" t="s">
        <v>294</v>
      </c>
      <c r="UZ195" s="17">
        <f t="shared" si="1427"/>
        <v>1278.9846000497057</v>
      </c>
      <c r="VA195" s="100">
        <v>0</v>
      </c>
      <c r="VB195" s="88">
        <v>0</v>
      </c>
      <c r="VC195" s="3">
        <v>0</v>
      </c>
      <c r="VD195" s="88">
        <v>0</v>
      </c>
      <c r="VE195" s="23">
        <f t="shared" si="1048"/>
        <v>0</v>
      </c>
      <c r="VF195" s="68">
        <f t="shared" si="1049"/>
        <v>0</v>
      </c>
      <c r="VG195" s="68">
        <f t="shared" si="1050"/>
        <v>0</v>
      </c>
      <c r="VH195" s="62">
        <f t="shared" si="1051"/>
        <v>0</v>
      </c>
      <c r="VI195" s="23">
        <v>0</v>
      </c>
      <c r="VJ195" s="23">
        <v>0</v>
      </c>
      <c r="VK195" s="68">
        <v>0</v>
      </c>
      <c r="VL195" s="62">
        <f t="shared" si="1428"/>
        <v>0</v>
      </c>
      <c r="VM195" s="34">
        <f t="shared" si="1052"/>
        <v>0</v>
      </c>
      <c r="VN195" s="143" t="str">
        <f t="shared" ref="VN195:VN212" si="1648">E195</f>
        <v>AA-11</v>
      </c>
      <c r="VO195" s="143" t="str">
        <f t="shared" ref="VO195:VO212" si="1649">A195</f>
        <v>B0BLRGCNRG</v>
      </c>
      <c r="VP195" s="143" t="str">
        <f t="shared" ref="VP195:VP212" si="1650">B195</f>
        <v>FBA76738</v>
      </c>
      <c r="VQ195" s="17">
        <f t="shared" si="1053"/>
        <v>1278.9846000497057</v>
      </c>
      <c r="VR195" s="3">
        <v>0</v>
      </c>
      <c r="VS195" s="32">
        <f t="shared" si="1054"/>
        <v>0</v>
      </c>
      <c r="VT195" s="3">
        <v>0</v>
      </c>
      <c r="VU195" s="32">
        <f t="shared" si="1055"/>
        <v>0</v>
      </c>
      <c r="VV195" s="3">
        <v>0</v>
      </c>
      <c r="VW195" s="32">
        <f t="shared" si="1056"/>
        <v>0</v>
      </c>
      <c r="VX195" s="3">
        <v>0</v>
      </c>
      <c r="VY195" s="32">
        <f t="shared" si="1057"/>
        <v>0</v>
      </c>
      <c r="VZ195" s="58">
        <v>0</v>
      </c>
      <c r="WA195" s="59">
        <f t="shared" si="1058"/>
        <v>0</v>
      </c>
      <c r="WB195" s="58">
        <v>0</v>
      </c>
      <c r="WC195" s="59">
        <f t="shared" si="1059"/>
        <v>0</v>
      </c>
      <c r="WD195" s="58">
        <v>0</v>
      </c>
      <c r="WE195" s="59">
        <f t="shared" si="1060"/>
        <v>0</v>
      </c>
      <c r="WF195" s="42">
        <f t="shared" si="1061"/>
        <v>0</v>
      </c>
      <c r="WG195" s="92">
        <f t="shared" si="1062"/>
        <v>0</v>
      </c>
      <c r="WH195" s="141">
        <v>0</v>
      </c>
      <c r="WI195" s="36" t="str">
        <f t="shared" ref="WI195:WI212" si="1651">E195</f>
        <v>AA-11</v>
      </c>
      <c r="WJ195" s="98" t="s">
        <v>294</v>
      </c>
      <c r="WK195" s="17">
        <f t="shared" si="1063"/>
        <v>1278.9846000497057</v>
      </c>
    </row>
    <row r="196" spans="1:609">
      <c r="A196" s="158" t="s">
        <v>28</v>
      </c>
      <c r="B196" s="157" t="s">
        <v>27</v>
      </c>
      <c r="C196" s="152" t="s">
        <v>294</v>
      </c>
      <c r="D196" s="150" t="s">
        <v>669</v>
      </c>
      <c r="E196" s="158" t="s">
        <v>207</v>
      </c>
      <c r="F196" s="165" t="s">
        <v>292</v>
      </c>
      <c r="G196" s="153" t="s">
        <v>305</v>
      </c>
      <c r="H196" s="159" t="s">
        <v>473</v>
      </c>
      <c r="I196" s="159" t="s">
        <v>432</v>
      </c>
      <c r="J196" s="187">
        <v>1713.7059810497055</v>
      </c>
      <c r="K196" s="135" t="s">
        <v>193</v>
      </c>
      <c r="L196" s="136">
        <v>0.44879999999999998</v>
      </c>
      <c r="M196" s="120">
        <v>0</v>
      </c>
      <c r="N196" s="137">
        <v>17</v>
      </c>
      <c r="O196" s="120">
        <v>12</v>
      </c>
      <c r="P196" s="122">
        <f t="shared" si="1503"/>
        <v>29</v>
      </c>
      <c r="Q196" s="136">
        <v>0.98760000000000003</v>
      </c>
      <c r="R196" s="120">
        <v>0</v>
      </c>
      <c r="S196" s="138">
        <v>0</v>
      </c>
      <c r="T196" s="120">
        <v>17</v>
      </c>
      <c r="U196" s="122">
        <f t="shared" si="1504"/>
        <v>17</v>
      </c>
      <c r="V196" s="136">
        <v>0.99139999999999995</v>
      </c>
      <c r="W196" s="120">
        <v>0</v>
      </c>
      <c r="X196" s="120">
        <v>0</v>
      </c>
      <c r="Y196" s="120">
        <v>3</v>
      </c>
      <c r="Z196" s="122">
        <f t="shared" si="1505"/>
        <v>3</v>
      </c>
      <c r="AA196" s="116">
        <f t="shared" si="1506"/>
        <v>2.5795356835769563E-3</v>
      </c>
      <c r="AB196" s="136">
        <v>0.99109999999999998</v>
      </c>
      <c r="AC196" s="120">
        <v>0</v>
      </c>
      <c r="AD196" s="120">
        <v>0</v>
      </c>
      <c r="AE196" s="120">
        <v>12</v>
      </c>
      <c r="AF196" s="122">
        <f t="shared" si="1507"/>
        <v>12</v>
      </c>
      <c r="AG196" s="116">
        <f t="shared" si="1508"/>
        <v>8.948545861297539E-3</v>
      </c>
      <c r="AH196" s="114">
        <v>0.94310000000000005</v>
      </c>
      <c r="AI196" s="120">
        <v>0</v>
      </c>
      <c r="AJ196" s="120">
        <v>1</v>
      </c>
      <c r="AK196" s="120">
        <v>24</v>
      </c>
      <c r="AL196" s="122">
        <f t="shared" si="1509"/>
        <v>25</v>
      </c>
      <c r="AM196" s="116">
        <f t="shared" si="1510"/>
        <v>2.1222410865874362E-2</v>
      </c>
      <c r="AN196" s="114">
        <v>0.99480000000000002</v>
      </c>
      <c r="AO196" s="120">
        <v>0</v>
      </c>
      <c r="AP196" s="120">
        <v>31</v>
      </c>
      <c r="AQ196" s="122">
        <f t="shared" si="1511"/>
        <v>31</v>
      </c>
      <c r="AR196" s="123" t="e">
        <f>AQ196*#REF!</f>
        <v>#REF!</v>
      </c>
      <c r="AS196" s="116" t="e">
        <f t="shared" si="1512"/>
        <v>#REF!</v>
      </c>
      <c r="AT196" s="114">
        <v>0.99850000000000005</v>
      </c>
      <c r="AU196" s="120">
        <v>0</v>
      </c>
      <c r="AV196" s="120">
        <v>24</v>
      </c>
      <c r="AW196" s="122">
        <f t="shared" si="1513"/>
        <v>24</v>
      </c>
      <c r="AX196" s="123" t="e">
        <f>AW196*#REF!</f>
        <v>#REF!</v>
      </c>
      <c r="AY196" s="116" t="e">
        <f t="shared" si="1514"/>
        <v>#REF!</v>
      </c>
      <c r="AZ196" s="114">
        <v>0.997</v>
      </c>
      <c r="BA196" s="120">
        <v>0</v>
      </c>
      <c r="BB196" s="120">
        <v>27</v>
      </c>
      <c r="BC196" s="122">
        <f t="shared" si="1515"/>
        <v>27</v>
      </c>
      <c r="BD196" s="123" t="e">
        <f>BC196*#REF!</f>
        <v>#REF!</v>
      </c>
      <c r="BE196" s="116" t="e">
        <f t="shared" si="1516"/>
        <v>#REF!</v>
      </c>
      <c r="BF196" s="114">
        <v>0.99639999999999995</v>
      </c>
      <c r="BG196" s="120">
        <v>0</v>
      </c>
      <c r="BH196" s="120">
        <v>28</v>
      </c>
      <c r="BI196" s="122">
        <f t="shared" si="1517"/>
        <v>28</v>
      </c>
      <c r="BJ196" s="123" t="e">
        <f>BI196*#REF!</f>
        <v>#REF!</v>
      </c>
      <c r="BK196" s="115" t="e">
        <f t="shared" si="1518"/>
        <v>#REF!</v>
      </c>
      <c r="BL196" s="114">
        <v>0.99919999999999998</v>
      </c>
      <c r="BM196" s="120">
        <v>0</v>
      </c>
      <c r="BN196" s="120">
        <v>26</v>
      </c>
      <c r="BO196" s="122">
        <f t="shared" si="1519"/>
        <v>26</v>
      </c>
      <c r="BP196" s="123" t="e">
        <f>BO196*#REF!</f>
        <v>#REF!</v>
      </c>
      <c r="BQ196" s="115" t="e">
        <f t="shared" si="1520"/>
        <v>#REF!</v>
      </c>
      <c r="BR196" s="114">
        <v>1</v>
      </c>
      <c r="BS196" s="120">
        <v>0</v>
      </c>
      <c r="BT196" s="120">
        <v>39</v>
      </c>
      <c r="BU196" s="120">
        <v>117819</v>
      </c>
      <c r="BV196" s="120">
        <v>0</v>
      </c>
      <c r="BW196" s="120">
        <v>0</v>
      </c>
      <c r="BX196" s="120">
        <v>2</v>
      </c>
      <c r="BY196" s="120">
        <v>5998</v>
      </c>
      <c r="BZ196" s="122">
        <f t="shared" si="1521"/>
        <v>41</v>
      </c>
      <c r="CA196" s="122">
        <f t="shared" si="1522"/>
        <v>123817</v>
      </c>
      <c r="CB196" s="115">
        <f t="shared" si="1523"/>
        <v>1.5132352950809926E-2</v>
      </c>
      <c r="CC196" s="123" t="e">
        <f>BZ196*#REF!</f>
        <v>#REF!</v>
      </c>
      <c r="CD196" s="120">
        <v>12</v>
      </c>
      <c r="CE196" s="120">
        <v>37788</v>
      </c>
      <c r="CF196" s="120">
        <v>0</v>
      </c>
      <c r="CG196" s="120">
        <v>0</v>
      </c>
      <c r="CH196" s="120">
        <v>0</v>
      </c>
      <c r="CI196" s="120">
        <v>0</v>
      </c>
      <c r="CJ196" s="122">
        <f t="shared" si="1524"/>
        <v>12</v>
      </c>
      <c r="CK196" s="122">
        <f t="shared" si="1525"/>
        <v>37788</v>
      </c>
      <c r="CL196" s="116">
        <f t="shared" si="1526"/>
        <v>5.1006497853660123E-3</v>
      </c>
      <c r="CM196" s="123" t="e">
        <f>CJ196*#REF!</f>
        <v>#REF!</v>
      </c>
      <c r="CN196" s="120">
        <v>31</v>
      </c>
      <c r="CO196" s="120">
        <v>100469</v>
      </c>
      <c r="CP196" s="120">
        <v>0</v>
      </c>
      <c r="CQ196" s="120">
        <v>0</v>
      </c>
      <c r="CR196" s="120">
        <v>0</v>
      </c>
      <c r="CS196" s="120">
        <v>0</v>
      </c>
      <c r="CT196" s="122">
        <f t="shared" si="1527"/>
        <v>31</v>
      </c>
      <c r="CU196" s="122">
        <f t="shared" si="1528"/>
        <v>100469</v>
      </c>
      <c r="CV196" s="116">
        <f t="shared" si="1529"/>
        <v>1.4199036350554859E-2</v>
      </c>
      <c r="CW196" s="123" t="e">
        <f>CT196*#REF!</f>
        <v>#REF!</v>
      </c>
      <c r="CX196" s="120">
        <v>7</v>
      </c>
      <c r="CY196" s="120">
        <v>23093</v>
      </c>
      <c r="CZ196" s="120">
        <v>0</v>
      </c>
      <c r="DA196" s="120">
        <v>0</v>
      </c>
      <c r="DB196" s="122">
        <f t="shared" si="1530"/>
        <v>7</v>
      </c>
      <c r="DC196" s="122">
        <f t="shared" si="1531"/>
        <v>23093</v>
      </c>
      <c r="DD196" s="116">
        <f t="shared" si="1532"/>
        <v>3.0174442433064663E-3</v>
      </c>
      <c r="DE196" s="122">
        <v>333</v>
      </c>
      <c r="DF196" s="122">
        <v>7</v>
      </c>
      <c r="DG196" s="122">
        <v>23093</v>
      </c>
      <c r="DH196" s="123" t="e">
        <f>DB196*#REF!</f>
        <v>#REF!</v>
      </c>
      <c r="DI196" s="120">
        <v>1</v>
      </c>
      <c r="DJ196" s="120">
        <v>3299</v>
      </c>
      <c r="DK196" s="120">
        <v>0</v>
      </c>
      <c r="DL196" s="120">
        <v>0</v>
      </c>
      <c r="DM196" s="122">
        <f t="shared" si="1533"/>
        <v>1</v>
      </c>
      <c r="DN196" s="122">
        <f t="shared" si="1534"/>
        <v>3299</v>
      </c>
      <c r="DO196" s="122">
        <f t="shared" si="1535"/>
        <v>2795.7627118644068</v>
      </c>
      <c r="DP196" s="116">
        <f t="shared" si="1536"/>
        <v>3.7786043181697729E-4</v>
      </c>
      <c r="DQ196" s="122">
        <v>338</v>
      </c>
      <c r="DR196" s="122">
        <v>2</v>
      </c>
      <c r="DS196" s="122">
        <v>6598</v>
      </c>
      <c r="DT196" s="116">
        <f t="shared" si="1537"/>
        <v>6.586274573928976E-4</v>
      </c>
      <c r="DU196" s="123" t="e">
        <f>DM196*#REF!</f>
        <v>#REF!</v>
      </c>
      <c r="DV196" s="117">
        <f t="shared" si="1538"/>
        <v>-0.7142857142857143</v>
      </c>
      <c r="DW196" s="117">
        <f t="shared" si="1539"/>
        <v>-0.8571428571428571</v>
      </c>
      <c r="DX196" s="123">
        <v>1270.1500000000001</v>
      </c>
      <c r="DY196" s="122">
        <v>5</v>
      </c>
      <c r="DZ196" s="123">
        <v>24027.11</v>
      </c>
      <c r="EA196" s="116">
        <f t="shared" si="1540"/>
        <v>5.2863203273302538E-2</v>
      </c>
      <c r="EB196" s="116">
        <f t="shared" si="1541"/>
        <v>0.45431251894513491</v>
      </c>
      <c r="EC196" s="117" t="s">
        <v>556</v>
      </c>
      <c r="ED196" s="117"/>
      <c r="EE196" s="120">
        <v>4</v>
      </c>
      <c r="EF196" s="120">
        <v>13196</v>
      </c>
      <c r="EG196" s="120">
        <v>0</v>
      </c>
      <c r="EH196" s="120">
        <v>0</v>
      </c>
      <c r="EI196" s="122">
        <f t="shared" si="1542"/>
        <v>4</v>
      </c>
      <c r="EJ196" s="122">
        <f t="shared" si="1543"/>
        <v>13196</v>
      </c>
      <c r="EK196" s="122">
        <f t="shared" si="1544"/>
        <v>11183.050847457627</v>
      </c>
      <c r="EL196" s="117">
        <f t="shared" si="1545"/>
        <v>1.3389304576830188E-3</v>
      </c>
      <c r="EM196" s="122">
        <v>255</v>
      </c>
      <c r="EN196" s="122">
        <v>3</v>
      </c>
      <c r="EO196" s="122">
        <v>9897</v>
      </c>
      <c r="EP196" s="117">
        <f t="shared" si="1546"/>
        <v>8.7391013992716793E-4</v>
      </c>
      <c r="EQ196" s="123" t="e">
        <f>EI196*#REF!</f>
        <v>#REF!</v>
      </c>
      <c r="ER196" s="116">
        <f t="shared" si="1547"/>
        <v>0.5</v>
      </c>
      <c r="ES196" s="116">
        <f t="shared" si="1548"/>
        <v>3</v>
      </c>
      <c r="ET196" s="117"/>
      <c r="EU196" s="117"/>
      <c r="EV196" s="120">
        <v>0</v>
      </c>
      <c r="EW196" s="120">
        <v>0</v>
      </c>
      <c r="EX196" s="120">
        <v>0</v>
      </c>
      <c r="EY196" s="120">
        <v>0</v>
      </c>
      <c r="EZ196" s="122">
        <f t="shared" si="1549"/>
        <v>0</v>
      </c>
      <c r="FA196" s="122">
        <f t="shared" si="1550"/>
        <v>0</v>
      </c>
      <c r="FB196" s="124">
        <f t="shared" si="1551"/>
        <v>0</v>
      </c>
      <c r="FC196" s="117">
        <f t="shared" si="1552"/>
        <v>0</v>
      </c>
      <c r="FD196" s="122">
        <v>0</v>
      </c>
      <c r="FE196" s="122">
        <v>0</v>
      </c>
      <c r="FF196" s="122">
        <v>0</v>
      </c>
      <c r="FG196" s="117">
        <f t="shared" si="1553"/>
        <v>0</v>
      </c>
      <c r="FH196" s="123" t="e">
        <f>EZ196*#REF!</f>
        <v>#REF!</v>
      </c>
      <c r="FI196" s="120">
        <v>0</v>
      </c>
      <c r="FJ196" s="120">
        <v>0</v>
      </c>
      <c r="FK196" s="120">
        <v>0</v>
      </c>
      <c r="FL196" s="120">
        <v>0</v>
      </c>
      <c r="FM196" s="122">
        <f t="shared" si="1554"/>
        <v>0</v>
      </c>
      <c r="FN196" s="122">
        <f t="shared" si="1555"/>
        <v>0</v>
      </c>
      <c r="FO196" s="124">
        <f t="shared" si="1556"/>
        <v>0</v>
      </c>
      <c r="FP196" s="117">
        <f t="shared" si="1557"/>
        <v>0</v>
      </c>
      <c r="FQ196" s="122">
        <v>0</v>
      </c>
      <c r="FR196" s="122">
        <v>0</v>
      </c>
      <c r="FS196" s="118">
        <v>0</v>
      </c>
      <c r="FT196" s="117">
        <f t="shared" si="1558"/>
        <v>0</v>
      </c>
      <c r="FU196" s="123" t="e">
        <f>FM196*#REF!</f>
        <v>#REF!</v>
      </c>
      <c r="FV196" s="120">
        <v>0</v>
      </c>
      <c r="FW196" s="120">
        <v>0</v>
      </c>
      <c r="FX196" s="120">
        <v>0</v>
      </c>
      <c r="FY196" s="120">
        <v>0</v>
      </c>
      <c r="FZ196" s="122">
        <f t="shared" si="1559"/>
        <v>0</v>
      </c>
      <c r="GA196" s="122">
        <f t="shared" si="1560"/>
        <v>0</v>
      </c>
      <c r="GB196" s="124">
        <f t="shared" si="1561"/>
        <v>0</v>
      </c>
      <c r="GC196" s="117">
        <f t="shared" si="1562"/>
        <v>0</v>
      </c>
      <c r="GD196" s="122">
        <v>0</v>
      </c>
      <c r="GE196" s="122">
        <v>0</v>
      </c>
      <c r="GF196" s="118">
        <v>0</v>
      </c>
      <c r="GG196" s="117">
        <f t="shared" si="1563"/>
        <v>0</v>
      </c>
      <c r="GH196" s="123">
        <f t="shared" si="1564"/>
        <v>0</v>
      </c>
      <c r="GI196" s="120">
        <v>0</v>
      </c>
      <c r="GJ196" s="120">
        <v>0</v>
      </c>
      <c r="GK196" s="120"/>
      <c r="GL196" s="120"/>
      <c r="GM196" s="122">
        <f t="shared" si="1565"/>
        <v>0</v>
      </c>
      <c r="GN196" s="122">
        <f t="shared" si="1566"/>
        <v>0</v>
      </c>
      <c r="GO196" s="124">
        <f t="shared" si="1567"/>
        <v>0</v>
      </c>
      <c r="GP196" s="117">
        <f t="shared" si="1568"/>
        <v>0</v>
      </c>
      <c r="GQ196" s="122">
        <v>0</v>
      </c>
      <c r="GR196" s="122">
        <v>0</v>
      </c>
      <c r="GS196" s="118">
        <v>0</v>
      </c>
      <c r="GT196" s="117">
        <f t="shared" si="1569"/>
        <v>0</v>
      </c>
      <c r="GU196" s="123">
        <f t="shared" si="1570"/>
        <v>0</v>
      </c>
      <c r="GV196" s="120">
        <v>0</v>
      </c>
      <c r="GW196" s="120">
        <v>0</v>
      </c>
      <c r="GX196" s="120"/>
      <c r="GY196" s="120"/>
      <c r="GZ196" s="122">
        <f t="shared" si="1571"/>
        <v>0</v>
      </c>
      <c r="HA196" s="122">
        <f t="shared" si="1572"/>
        <v>0</v>
      </c>
      <c r="HB196" s="124">
        <f t="shared" si="1573"/>
        <v>0</v>
      </c>
      <c r="HC196" s="117">
        <f t="shared" si="1574"/>
        <v>0</v>
      </c>
      <c r="HD196" s="122">
        <v>0</v>
      </c>
      <c r="HE196" s="122">
        <v>0</v>
      </c>
      <c r="HF196" s="118">
        <v>0</v>
      </c>
      <c r="HG196" s="117">
        <f t="shared" si="1575"/>
        <v>0</v>
      </c>
      <c r="HH196" s="123">
        <f t="shared" si="1576"/>
        <v>0</v>
      </c>
      <c r="HI196" s="120">
        <v>0</v>
      </c>
      <c r="HJ196" s="120">
        <v>0</v>
      </c>
      <c r="HK196" s="120"/>
      <c r="HL196" s="120"/>
      <c r="HM196" s="122">
        <f t="shared" si="1577"/>
        <v>0</v>
      </c>
      <c r="HN196" s="122">
        <f t="shared" si="1578"/>
        <v>0</v>
      </c>
      <c r="HO196" s="124">
        <f t="shared" si="1579"/>
        <v>0</v>
      </c>
      <c r="HP196" s="117">
        <f t="shared" si="1580"/>
        <v>0</v>
      </c>
      <c r="HQ196" s="122">
        <v>0</v>
      </c>
      <c r="HR196" s="122">
        <v>0</v>
      </c>
      <c r="HS196" s="118">
        <v>0</v>
      </c>
      <c r="HT196" s="117">
        <f t="shared" si="1581"/>
        <v>0</v>
      </c>
      <c r="HU196" s="123">
        <f t="shared" si="1582"/>
        <v>0</v>
      </c>
      <c r="HV196" s="120">
        <v>0</v>
      </c>
      <c r="HW196" s="120">
        <v>0</v>
      </c>
      <c r="HX196" s="120">
        <v>0</v>
      </c>
      <c r="HY196">
        <v>0</v>
      </c>
      <c r="HZ196" s="122">
        <f t="shared" si="1583"/>
        <v>0</v>
      </c>
      <c r="IA196" s="122">
        <f t="shared" si="1584"/>
        <v>0</v>
      </c>
      <c r="IB196" s="124">
        <f t="shared" si="1585"/>
        <v>0</v>
      </c>
      <c r="IC196" s="117">
        <f t="shared" si="1586"/>
        <v>0</v>
      </c>
      <c r="ID196" s="122">
        <v>0</v>
      </c>
      <c r="IE196" s="122">
        <v>0</v>
      </c>
      <c r="IF196" s="118">
        <v>0</v>
      </c>
      <c r="IG196" s="117">
        <f t="shared" si="1587"/>
        <v>0</v>
      </c>
      <c r="IH196" s="123">
        <f t="shared" si="1588"/>
        <v>0</v>
      </c>
      <c r="II196" s="120">
        <v>0</v>
      </c>
      <c r="IJ196" s="127">
        <v>0</v>
      </c>
      <c r="IK196" s="120">
        <v>0</v>
      </c>
      <c r="IL196" s="127">
        <v>0</v>
      </c>
      <c r="IM196" s="122">
        <f t="shared" si="1589"/>
        <v>0</v>
      </c>
      <c r="IN196" s="118">
        <f t="shared" si="1590"/>
        <v>0</v>
      </c>
      <c r="IO196" s="118">
        <f t="shared" si="1591"/>
        <v>0</v>
      </c>
      <c r="IP196" s="117">
        <f t="shared" si="1592"/>
        <v>0</v>
      </c>
      <c r="IQ196" s="122" t="s">
        <v>646</v>
      </c>
      <c r="IR196" s="122">
        <v>0</v>
      </c>
      <c r="IS196" s="118">
        <v>0</v>
      </c>
      <c r="IT196" s="117">
        <f t="shared" si="1593"/>
        <v>0</v>
      </c>
      <c r="IU196" s="123">
        <f t="shared" si="1594"/>
        <v>0</v>
      </c>
      <c r="IV196" s="146" t="str">
        <f t="shared" si="1595"/>
        <v>AA-09</v>
      </c>
      <c r="IW196" s="146" t="str">
        <f t="shared" si="1596"/>
        <v>B0BLS63XCL</v>
      </c>
      <c r="IX196" s="146" t="str">
        <f t="shared" si="1597"/>
        <v>FBA76736</v>
      </c>
      <c r="IY196" s="121">
        <v>1713.7059810497055</v>
      </c>
      <c r="IZ196" s="120">
        <v>0</v>
      </c>
      <c r="JA196" s="128">
        <f t="shared" si="1598"/>
        <v>0</v>
      </c>
      <c r="JB196" s="120">
        <v>0</v>
      </c>
      <c r="JC196" s="128">
        <f t="shared" si="1599"/>
        <v>0</v>
      </c>
      <c r="JD196" s="120">
        <v>0</v>
      </c>
      <c r="JE196" s="128">
        <f t="shared" si="1600"/>
        <v>0</v>
      </c>
      <c r="JF196" s="120">
        <v>0</v>
      </c>
      <c r="JG196" s="128">
        <f t="shared" si="1601"/>
        <v>0</v>
      </c>
      <c r="JH196" s="129">
        <v>0</v>
      </c>
      <c r="JI196" s="130">
        <f t="shared" si="1602"/>
        <v>0</v>
      </c>
      <c r="JJ196" s="129">
        <v>0</v>
      </c>
      <c r="JK196" s="130">
        <f t="shared" si="1603"/>
        <v>0</v>
      </c>
      <c r="JL196" s="129">
        <v>0</v>
      </c>
      <c r="JM196" s="130">
        <f t="shared" si="1604"/>
        <v>0</v>
      </c>
      <c r="JN196" s="131">
        <f t="shared" si="1605"/>
        <v>0</v>
      </c>
      <c r="JO196" s="132">
        <f t="shared" si="1606"/>
        <v>0</v>
      </c>
      <c r="JP196" s="125" t="str">
        <f t="shared" si="1607"/>
        <v>AA-09</v>
      </c>
      <c r="JQ196" s="125" t="str">
        <f t="shared" si="1608"/>
        <v>EOL</v>
      </c>
      <c r="JR196" s="121">
        <v>1713.7059810497055</v>
      </c>
      <c r="JS196" s="120">
        <v>0</v>
      </c>
      <c r="JT196" s="127">
        <v>0</v>
      </c>
      <c r="JU196" s="120">
        <v>0</v>
      </c>
      <c r="JV196" s="127">
        <v>0</v>
      </c>
      <c r="JW196" s="122">
        <f t="shared" si="1609"/>
        <v>0</v>
      </c>
      <c r="JX196" s="118">
        <f t="shared" si="1610"/>
        <v>0</v>
      </c>
      <c r="JY196" s="118">
        <f t="shared" si="1611"/>
        <v>0</v>
      </c>
      <c r="JZ196" s="117">
        <f t="shared" si="1612"/>
        <v>0</v>
      </c>
      <c r="KA196" s="122" t="s">
        <v>646</v>
      </c>
      <c r="KB196" s="122">
        <v>0</v>
      </c>
      <c r="KC196" s="118">
        <v>0</v>
      </c>
      <c r="KD196" s="117">
        <f t="shared" si="1613"/>
        <v>0</v>
      </c>
      <c r="KE196" s="123">
        <f t="shared" si="1614"/>
        <v>0</v>
      </c>
      <c r="KF196" s="146" t="str">
        <f t="shared" si="1615"/>
        <v>AA-09</v>
      </c>
      <c r="KG196" s="146">
        <f t="shared" si="1616"/>
        <v>24</v>
      </c>
      <c r="KH196" s="146" t="str">
        <f t="shared" si="1617"/>
        <v>FBA76736</v>
      </c>
      <c r="KI196" s="121">
        <v>1713.7059810497055</v>
      </c>
      <c r="KJ196" s="120">
        <v>0</v>
      </c>
      <c r="KK196" s="128">
        <f t="shared" si="1618"/>
        <v>0</v>
      </c>
      <c r="KL196" s="120">
        <v>0</v>
      </c>
      <c r="KM196" s="128">
        <f t="shared" si="1619"/>
        <v>0</v>
      </c>
      <c r="KN196" s="120">
        <v>0</v>
      </c>
      <c r="KO196" s="128">
        <f t="shared" si="1620"/>
        <v>0</v>
      </c>
      <c r="KP196" s="120">
        <v>0</v>
      </c>
      <c r="KQ196" s="128">
        <f t="shared" si="1621"/>
        <v>0</v>
      </c>
      <c r="KR196" s="129">
        <v>0</v>
      </c>
      <c r="KS196" s="130">
        <f t="shared" si="1622"/>
        <v>0</v>
      </c>
      <c r="KT196" s="129">
        <v>0</v>
      </c>
      <c r="KU196" s="130">
        <f t="shared" si="1623"/>
        <v>0</v>
      </c>
      <c r="KV196" s="129">
        <v>0</v>
      </c>
      <c r="KW196" s="130">
        <f t="shared" si="1624"/>
        <v>0</v>
      </c>
      <c r="KX196" s="131">
        <f t="shared" si="1625"/>
        <v>0</v>
      </c>
      <c r="KY196" s="132">
        <f t="shared" si="1626"/>
        <v>0</v>
      </c>
      <c r="KZ196" s="125" t="str">
        <f t="shared" si="1627"/>
        <v>AA-09</v>
      </c>
      <c r="LA196" s="125">
        <f t="shared" si="1628"/>
        <v>2.1222410865874362E-2</v>
      </c>
      <c r="LB196" s="121">
        <v>1713.7059810497055</v>
      </c>
      <c r="LC196" s="100">
        <v>0</v>
      </c>
      <c r="LD196" s="88">
        <v>0</v>
      </c>
      <c r="LE196" s="3">
        <v>0</v>
      </c>
      <c r="LF196" s="88">
        <v>0</v>
      </c>
      <c r="LG196" s="23">
        <f t="shared" si="1629"/>
        <v>0</v>
      </c>
      <c r="LH196" s="68">
        <f t="shared" si="1630"/>
        <v>0</v>
      </c>
      <c r="LI196" s="68">
        <f t="shared" si="1631"/>
        <v>0</v>
      </c>
      <c r="LJ196" s="62">
        <f t="shared" si="1632"/>
        <v>0</v>
      </c>
      <c r="LK196" s="23" t="s">
        <v>646</v>
      </c>
      <c r="LL196" s="23">
        <v>0</v>
      </c>
      <c r="LM196" s="68">
        <v>0</v>
      </c>
      <c r="LN196" s="62">
        <f t="shared" si="1633"/>
        <v>0</v>
      </c>
      <c r="LO196" s="34">
        <f t="shared" si="1634"/>
        <v>0</v>
      </c>
      <c r="LP196" s="143" t="str">
        <f t="shared" si="1635"/>
        <v>AA-09</v>
      </c>
      <c r="LQ196" s="146">
        <f t="shared" si="1636"/>
        <v>117819</v>
      </c>
      <c r="LR196" s="143" t="str">
        <f t="shared" si="1637"/>
        <v>FBA76736</v>
      </c>
      <c r="LS196" s="17">
        <v>1713.7059810497055</v>
      </c>
      <c r="LT196" s="3">
        <v>0</v>
      </c>
      <c r="LU196" s="32">
        <f t="shared" si="1638"/>
        <v>0</v>
      </c>
      <c r="LV196" s="3">
        <v>0</v>
      </c>
      <c r="LW196" s="32">
        <f t="shared" si="1639"/>
        <v>0</v>
      </c>
      <c r="LX196" s="3">
        <v>0</v>
      </c>
      <c r="LY196" s="32">
        <f t="shared" si="1640"/>
        <v>0</v>
      </c>
      <c r="LZ196" s="3">
        <v>0</v>
      </c>
      <c r="MA196" s="32">
        <f t="shared" si="1641"/>
        <v>0</v>
      </c>
      <c r="MB196" s="58">
        <v>0</v>
      </c>
      <c r="MC196" s="59">
        <f t="shared" si="1642"/>
        <v>0</v>
      </c>
      <c r="MD196" s="58">
        <v>0</v>
      </c>
      <c r="ME196" s="59">
        <f t="shared" si="1643"/>
        <v>0</v>
      </c>
      <c r="MF196" s="58">
        <v>0</v>
      </c>
      <c r="MG196" s="59">
        <f t="shared" si="1644"/>
        <v>0</v>
      </c>
      <c r="MH196" s="42">
        <f t="shared" si="1645"/>
        <v>0</v>
      </c>
      <c r="MI196" s="10">
        <f t="shared" si="1646"/>
        <v>0</v>
      </c>
      <c r="MJ196" s="36" t="str">
        <f t="shared" si="1647"/>
        <v>AA-09</v>
      </c>
      <c r="MK196" s="98" t="s">
        <v>294</v>
      </c>
      <c r="ML196" s="17">
        <v>1713.7059810497055</v>
      </c>
      <c r="MM196" s="100">
        <v>0</v>
      </c>
      <c r="MN196" s="88">
        <v>0</v>
      </c>
      <c r="MO196" s="3">
        <v>0</v>
      </c>
      <c r="MP196" s="88">
        <v>0</v>
      </c>
      <c r="MQ196" s="23">
        <f t="shared" si="1443"/>
        <v>0</v>
      </c>
      <c r="MR196" s="68">
        <f t="shared" si="1444"/>
        <v>0</v>
      </c>
      <c r="MS196" s="68">
        <f t="shared" si="1445"/>
        <v>0</v>
      </c>
      <c r="MT196" s="62">
        <f t="shared" si="1446"/>
        <v>0</v>
      </c>
      <c r="MU196" s="23" t="s">
        <v>646</v>
      </c>
      <c r="MV196" s="23">
        <v>0</v>
      </c>
      <c r="MW196" s="68">
        <v>0</v>
      </c>
      <c r="MX196" s="62">
        <f t="shared" si="1447"/>
        <v>0</v>
      </c>
      <c r="MY196" s="34">
        <f t="shared" si="1448"/>
        <v>0</v>
      </c>
      <c r="MZ196" s="143" t="str">
        <f t="shared" si="1449"/>
        <v>AA-09</v>
      </c>
      <c r="NA196" s="143" t="str">
        <f t="shared" si="1450"/>
        <v>B0BLS63XCL</v>
      </c>
      <c r="NB196" s="143" t="str">
        <f t="shared" si="1451"/>
        <v>FBA76736</v>
      </c>
      <c r="NC196" s="17">
        <f t="shared" si="1452"/>
        <v>1713.7059810497055</v>
      </c>
      <c r="ND196" s="3">
        <v>0</v>
      </c>
      <c r="NE196" s="32">
        <f t="shared" si="1453"/>
        <v>0</v>
      </c>
      <c r="NF196" s="3">
        <v>0</v>
      </c>
      <c r="NG196" s="32">
        <f t="shared" si="1454"/>
        <v>0</v>
      </c>
      <c r="NH196" s="3">
        <v>0</v>
      </c>
      <c r="NI196" s="32">
        <f t="shared" si="1455"/>
        <v>0</v>
      </c>
      <c r="NJ196" s="3">
        <v>0</v>
      </c>
      <c r="NK196" s="32">
        <f t="shared" si="1456"/>
        <v>0</v>
      </c>
      <c r="NL196" s="58">
        <v>0</v>
      </c>
      <c r="NM196" s="59">
        <f t="shared" si="1457"/>
        <v>0</v>
      </c>
      <c r="NN196" s="58">
        <v>0</v>
      </c>
      <c r="NO196" s="59">
        <f t="shared" si="1458"/>
        <v>0</v>
      </c>
      <c r="NP196" s="58">
        <v>0</v>
      </c>
      <c r="NQ196" s="59">
        <f t="shared" si="1459"/>
        <v>0</v>
      </c>
      <c r="NR196" s="42">
        <f t="shared" si="1460"/>
        <v>0</v>
      </c>
      <c r="NS196" s="92">
        <f t="shared" si="1461"/>
        <v>0</v>
      </c>
      <c r="NT196" s="141">
        <v>0</v>
      </c>
      <c r="NU196" s="36" t="str">
        <f t="shared" si="1462"/>
        <v>AA-09</v>
      </c>
      <c r="NV196" s="98" t="s">
        <v>294</v>
      </c>
      <c r="NW196" s="17">
        <v>1713.7059810497055</v>
      </c>
      <c r="NX196" s="100">
        <v>0</v>
      </c>
      <c r="NY196" s="88">
        <v>0</v>
      </c>
      <c r="NZ196" s="3">
        <v>0</v>
      </c>
      <c r="OA196" s="88">
        <v>0</v>
      </c>
      <c r="OB196" s="23">
        <f t="shared" si="1463"/>
        <v>0</v>
      </c>
      <c r="OC196" s="68">
        <f t="shared" si="1464"/>
        <v>0</v>
      </c>
      <c r="OD196" s="68">
        <f t="shared" si="1465"/>
        <v>0</v>
      </c>
      <c r="OE196" s="62">
        <f t="shared" si="1466"/>
        <v>0</v>
      </c>
      <c r="OF196" s="23" t="s">
        <v>646</v>
      </c>
      <c r="OG196" s="23">
        <v>0</v>
      </c>
      <c r="OH196" s="68">
        <v>0</v>
      </c>
      <c r="OI196" s="62">
        <f t="shared" si="1467"/>
        <v>0</v>
      </c>
      <c r="OJ196" s="34">
        <f t="shared" si="1468"/>
        <v>0</v>
      </c>
      <c r="OK196" s="143" t="str">
        <f t="shared" si="1469"/>
        <v>AA-09</v>
      </c>
      <c r="OL196" s="143" t="str">
        <f t="shared" si="1470"/>
        <v>B0BLS63XCL</v>
      </c>
      <c r="OM196" s="143" t="str">
        <f t="shared" si="1471"/>
        <v>FBA76736</v>
      </c>
      <c r="ON196" s="17">
        <f t="shared" si="1472"/>
        <v>1713.7059810497055</v>
      </c>
      <c r="OO196" s="3">
        <v>0</v>
      </c>
      <c r="OP196" s="32">
        <f t="shared" si="1473"/>
        <v>0</v>
      </c>
      <c r="OQ196" s="3">
        <v>0</v>
      </c>
      <c r="OR196" s="32">
        <f t="shared" si="1474"/>
        <v>0</v>
      </c>
      <c r="OS196" s="3">
        <v>0</v>
      </c>
      <c r="OT196" s="32">
        <f t="shared" si="1475"/>
        <v>0</v>
      </c>
      <c r="OU196" s="3">
        <v>0</v>
      </c>
      <c r="OV196" s="32">
        <f t="shared" si="1476"/>
        <v>0</v>
      </c>
      <c r="OW196" s="58">
        <v>0</v>
      </c>
      <c r="OX196" s="59">
        <f t="shared" si="1477"/>
        <v>0</v>
      </c>
      <c r="OY196" s="58">
        <v>0</v>
      </c>
      <c r="OZ196" s="59">
        <f t="shared" si="1478"/>
        <v>0</v>
      </c>
      <c r="PA196" s="58">
        <v>0</v>
      </c>
      <c r="PB196" s="59">
        <f t="shared" si="1479"/>
        <v>0</v>
      </c>
      <c r="PC196" s="42">
        <f t="shared" si="1480"/>
        <v>0</v>
      </c>
      <c r="PD196" s="92">
        <f t="shared" si="1481"/>
        <v>0</v>
      </c>
      <c r="PE196" s="141">
        <v>0</v>
      </c>
      <c r="PF196" s="36" t="str">
        <f t="shared" si="1482"/>
        <v>AA-09</v>
      </c>
      <c r="PG196" s="98" t="s">
        <v>294</v>
      </c>
      <c r="PH196" s="17">
        <v>1713.7059810497055</v>
      </c>
      <c r="PI196" s="100">
        <v>0</v>
      </c>
      <c r="PJ196" s="88">
        <v>0</v>
      </c>
      <c r="PK196" s="3">
        <v>0</v>
      </c>
      <c r="PL196" s="88">
        <v>0</v>
      </c>
      <c r="PM196" s="23">
        <f t="shared" si="1483"/>
        <v>0</v>
      </c>
      <c r="PN196" s="68">
        <f t="shared" si="1484"/>
        <v>0</v>
      </c>
      <c r="PO196" s="68">
        <f t="shared" si="1485"/>
        <v>0</v>
      </c>
      <c r="PP196" s="62">
        <f t="shared" si="1486"/>
        <v>0</v>
      </c>
      <c r="PQ196" s="23" t="s">
        <v>646</v>
      </c>
      <c r="PR196" s="23">
        <v>0</v>
      </c>
      <c r="PS196" s="68">
        <v>0</v>
      </c>
      <c r="PT196" s="62">
        <f t="shared" si="1487"/>
        <v>0</v>
      </c>
      <c r="PU196" s="34">
        <f t="shared" si="1488"/>
        <v>0</v>
      </c>
      <c r="PV196" s="143" t="str">
        <f t="shared" si="1489"/>
        <v>AA-09</v>
      </c>
      <c r="PW196" s="143" t="str">
        <f t="shared" si="1490"/>
        <v>B0BLS63XCL</v>
      </c>
      <c r="PX196" s="143" t="str">
        <f t="shared" si="1491"/>
        <v>FBA76736</v>
      </c>
      <c r="PY196" s="17">
        <f t="shared" si="1492"/>
        <v>1713.7059810497055</v>
      </c>
      <c r="PZ196" s="3">
        <v>0</v>
      </c>
      <c r="QA196" s="32">
        <f t="shared" si="1493"/>
        <v>0</v>
      </c>
      <c r="QB196" s="3"/>
      <c r="QC196" s="32">
        <f t="shared" si="1494"/>
        <v>0</v>
      </c>
      <c r="QD196" s="3">
        <v>0</v>
      </c>
      <c r="QE196" s="32">
        <f t="shared" si="1495"/>
        <v>0</v>
      </c>
      <c r="QF196" s="3">
        <v>0</v>
      </c>
      <c r="QG196" s="32">
        <f t="shared" si="1496"/>
        <v>0</v>
      </c>
      <c r="QH196" s="58">
        <v>0</v>
      </c>
      <c r="QI196" s="59">
        <f t="shared" si="1497"/>
        <v>0</v>
      </c>
      <c r="QJ196" s="58">
        <v>0</v>
      </c>
      <c r="QK196" s="59">
        <f t="shared" si="1498"/>
        <v>0</v>
      </c>
      <c r="QL196" s="58">
        <v>0</v>
      </c>
      <c r="QM196" s="59">
        <f t="shared" si="1499"/>
        <v>0</v>
      </c>
      <c r="QN196" s="42">
        <f t="shared" si="1500"/>
        <v>0</v>
      </c>
      <c r="QO196" s="92">
        <f t="shared" si="1501"/>
        <v>0</v>
      </c>
      <c r="QP196" s="141">
        <v>0</v>
      </c>
      <c r="QQ196" s="36" t="str">
        <f t="shared" si="1502"/>
        <v>AA-09</v>
      </c>
      <c r="QR196" s="98" t="s">
        <v>294</v>
      </c>
      <c r="QS196" s="17">
        <v>1713.7059810497055</v>
      </c>
      <c r="QT196" s="100">
        <v>0</v>
      </c>
      <c r="QU196" s="88">
        <v>0</v>
      </c>
      <c r="QV196" s="3">
        <v>0</v>
      </c>
      <c r="QW196" s="88">
        <v>0</v>
      </c>
      <c r="QX196" s="23">
        <f t="shared" si="1365"/>
        <v>0</v>
      </c>
      <c r="QY196" s="68">
        <f t="shared" si="1366"/>
        <v>0</v>
      </c>
      <c r="QZ196" s="68">
        <f t="shared" si="1367"/>
        <v>0</v>
      </c>
      <c r="RA196" s="62">
        <f t="shared" si="1368"/>
        <v>0</v>
      </c>
      <c r="RB196" s="23" t="s">
        <v>646</v>
      </c>
      <c r="RC196" s="23">
        <v>0</v>
      </c>
      <c r="RD196" s="68">
        <v>0</v>
      </c>
      <c r="RE196" s="62">
        <f t="shared" si="1369"/>
        <v>0</v>
      </c>
      <c r="RF196" s="34">
        <f t="shared" si="1370"/>
        <v>0</v>
      </c>
      <c r="RG196" s="143" t="str">
        <f t="shared" si="1371"/>
        <v>AA-09</v>
      </c>
      <c r="RH196" s="143" t="str">
        <f t="shared" si="1372"/>
        <v>B0BLS63XCL</v>
      </c>
      <c r="RI196" s="143" t="str">
        <f t="shared" si="1373"/>
        <v>FBA76736</v>
      </c>
      <c r="RJ196" s="17">
        <f t="shared" si="1374"/>
        <v>1713.7059810497055</v>
      </c>
      <c r="RK196" s="3">
        <v>0</v>
      </c>
      <c r="RL196" s="32">
        <f t="shared" si="1375"/>
        <v>0</v>
      </c>
      <c r="RM196" s="3">
        <v>0</v>
      </c>
      <c r="RN196" s="32">
        <f t="shared" si="1376"/>
        <v>0</v>
      </c>
      <c r="RO196" s="3">
        <v>0</v>
      </c>
      <c r="RP196" s="32">
        <f t="shared" si="1377"/>
        <v>0</v>
      </c>
      <c r="RQ196" s="3">
        <v>0</v>
      </c>
      <c r="RR196" s="32">
        <f t="shared" si="1378"/>
        <v>0</v>
      </c>
      <c r="RS196" s="58">
        <v>0</v>
      </c>
      <c r="RT196" s="59">
        <f t="shared" si="1379"/>
        <v>0</v>
      </c>
      <c r="RU196" s="58">
        <v>0</v>
      </c>
      <c r="RV196" s="59">
        <f t="shared" si="1380"/>
        <v>0</v>
      </c>
      <c r="RW196" s="58">
        <v>0</v>
      </c>
      <c r="RX196" s="59">
        <f t="shared" si="1381"/>
        <v>0</v>
      </c>
      <c r="RY196" s="42">
        <f t="shared" si="1382"/>
        <v>0</v>
      </c>
      <c r="RZ196" s="92">
        <f t="shared" si="1383"/>
        <v>0</v>
      </c>
      <c r="SA196" s="141">
        <v>0</v>
      </c>
      <c r="SB196" s="36" t="str">
        <f t="shared" si="1384"/>
        <v>AA-09</v>
      </c>
      <c r="SC196" s="98" t="s">
        <v>294</v>
      </c>
      <c r="SD196" s="17">
        <f t="shared" si="1385"/>
        <v>1713.7059810497055</v>
      </c>
      <c r="SE196" s="100">
        <v>0</v>
      </c>
      <c r="SF196" s="88">
        <v>0</v>
      </c>
      <c r="SG196" s="3">
        <v>0</v>
      </c>
      <c r="SH196" s="88">
        <v>0</v>
      </c>
      <c r="SI196" s="23">
        <f t="shared" si="1386"/>
        <v>0</v>
      </c>
      <c r="SJ196" s="68">
        <f t="shared" si="1387"/>
        <v>0</v>
      </c>
      <c r="SK196" s="68">
        <f t="shared" si="1388"/>
        <v>0</v>
      </c>
      <c r="SL196" s="62">
        <f t="shared" si="1389"/>
        <v>0</v>
      </c>
      <c r="SM196" s="23">
        <v>0</v>
      </c>
      <c r="SN196" s="23">
        <v>0</v>
      </c>
      <c r="SO196" s="68">
        <v>0</v>
      </c>
      <c r="SP196" s="62">
        <f t="shared" si="1390"/>
        <v>0</v>
      </c>
      <c r="SQ196" s="34">
        <f t="shared" si="1391"/>
        <v>0</v>
      </c>
      <c r="SR196" s="143" t="str">
        <f t="shared" si="1392"/>
        <v>AA-09</v>
      </c>
      <c r="SS196" s="143" t="str">
        <f t="shared" si="1393"/>
        <v>B0BLS63XCL</v>
      </c>
      <c r="ST196" s="143" t="str">
        <f t="shared" si="1394"/>
        <v>FBA76736</v>
      </c>
      <c r="SU196" s="17">
        <f t="shared" si="1395"/>
        <v>1713.7059810497055</v>
      </c>
      <c r="SV196" s="3">
        <v>0</v>
      </c>
      <c r="SW196" s="32">
        <f t="shared" si="1396"/>
        <v>0</v>
      </c>
      <c r="SX196" s="3">
        <v>0</v>
      </c>
      <c r="SY196" s="32">
        <f t="shared" si="1397"/>
        <v>0</v>
      </c>
      <c r="SZ196" s="3">
        <v>0</v>
      </c>
      <c r="TA196" s="32">
        <f t="shared" si="1398"/>
        <v>0</v>
      </c>
      <c r="TB196" s="3">
        <v>0</v>
      </c>
      <c r="TC196" s="32">
        <f t="shared" si="1399"/>
        <v>0</v>
      </c>
      <c r="TD196" s="58">
        <v>0</v>
      </c>
      <c r="TE196" s="59">
        <f t="shared" si="1400"/>
        <v>0</v>
      </c>
      <c r="TF196" s="58">
        <v>0</v>
      </c>
      <c r="TG196" s="59">
        <f t="shared" si="1401"/>
        <v>0</v>
      </c>
      <c r="TH196" s="58">
        <v>0</v>
      </c>
      <c r="TI196" s="59">
        <f t="shared" si="1402"/>
        <v>0</v>
      </c>
      <c r="TJ196" s="42">
        <f t="shared" si="1403"/>
        <v>0</v>
      </c>
      <c r="TK196" s="92">
        <f t="shared" si="1404"/>
        <v>0</v>
      </c>
      <c r="TL196" s="141">
        <v>0</v>
      </c>
      <c r="TM196" s="36" t="str">
        <f t="shared" si="1405"/>
        <v>AA-09</v>
      </c>
      <c r="TN196" s="98" t="s">
        <v>294</v>
      </c>
      <c r="TO196" s="17">
        <f t="shared" si="1406"/>
        <v>1713.7059810497055</v>
      </c>
      <c r="TP196" s="100">
        <v>0</v>
      </c>
      <c r="TQ196" s="88">
        <v>0</v>
      </c>
      <c r="TR196" s="3">
        <v>0</v>
      </c>
      <c r="TS196" s="88">
        <v>0</v>
      </c>
      <c r="TT196" s="23">
        <f t="shared" si="1407"/>
        <v>0</v>
      </c>
      <c r="TU196" s="68">
        <f t="shared" si="1408"/>
        <v>0</v>
      </c>
      <c r="TV196" s="68">
        <f t="shared" si="1409"/>
        <v>0</v>
      </c>
      <c r="TW196" s="62">
        <f t="shared" si="1410"/>
        <v>0</v>
      </c>
      <c r="TX196" s="23">
        <v>0</v>
      </c>
      <c r="TY196" s="23">
        <v>0</v>
      </c>
      <c r="TZ196" s="68">
        <v>0</v>
      </c>
      <c r="UA196" s="62">
        <f t="shared" si="1411"/>
        <v>0</v>
      </c>
      <c r="UB196" s="34">
        <f t="shared" si="1412"/>
        <v>0</v>
      </c>
      <c r="UC196" s="143" t="str">
        <f t="shared" si="1413"/>
        <v>AA-09</v>
      </c>
      <c r="UD196" s="143" t="str">
        <f t="shared" si="1414"/>
        <v>B0BLS63XCL</v>
      </c>
      <c r="UE196" s="143" t="str">
        <f t="shared" si="1415"/>
        <v>FBA76736</v>
      </c>
      <c r="UF196" s="17">
        <f t="shared" si="1416"/>
        <v>1713.7059810497055</v>
      </c>
      <c r="UG196" s="3">
        <v>0</v>
      </c>
      <c r="UH196" s="32">
        <f t="shared" si="1417"/>
        <v>0</v>
      </c>
      <c r="UI196" s="3">
        <v>0</v>
      </c>
      <c r="UJ196" s="32">
        <f t="shared" si="1418"/>
        <v>0</v>
      </c>
      <c r="UK196" s="3">
        <v>0</v>
      </c>
      <c r="UL196" s="32">
        <f t="shared" si="1419"/>
        <v>0</v>
      </c>
      <c r="UM196" s="3">
        <v>0</v>
      </c>
      <c r="UN196" s="32">
        <f t="shared" si="1420"/>
        <v>0</v>
      </c>
      <c r="UO196" s="58">
        <v>0</v>
      </c>
      <c r="UP196" s="59">
        <f t="shared" si="1421"/>
        <v>0</v>
      </c>
      <c r="UQ196" s="58">
        <v>0</v>
      </c>
      <c r="UR196" s="59">
        <f t="shared" si="1422"/>
        <v>0</v>
      </c>
      <c r="US196" s="58">
        <v>0</v>
      </c>
      <c r="UT196" s="59">
        <f t="shared" si="1423"/>
        <v>0</v>
      </c>
      <c r="UU196" s="42">
        <f t="shared" si="1424"/>
        <v>0</v>
      </c>
      <c r="UV196" s="92">
        <f t="shared" si="1425"/>
        <v>0</v>
      </c>
      <c r="UW196" s="141">
        <v>0</v>
      </c>
      <c r="UX196" s="36" t="str">
        <f t="shared" si="1426"/>
        <v>AA-09</v>
      </c>
      <c r="UY196" s="98" t="s">
        <v>294</v>
      </c>
      <c r="UZ196" s="17">
        <f t="shared" si="1427"/>
        <v>1713.7059810497055</v>
      </c>
      <c r="VA196" s="100">
        <v>0</v>
      </c>
      <c r="VB196" s="88">
        <v>0</v>
      </c>
      <c r="VC196" s="3">
        <v>0</v>
      </c>
      <c r="VD196" s="88">
        <v>0</v>
      </c>
      <c r="VE196" s="23">
        <f t="shared" ref="VE196:VE212" si="1652">VA196+VC196</f>
        <v>0</v>
      </c>
      <c r="VF196" s="68">
        <f t="shared" ref="VF196:VF212" si="1653">VB196+VD196</f>
        <v>0</v>
      </c>
      <c r="VG196" s="68">
        <f t="shared" ref="VG196:VG259" si="1654">VF196/1.18</f>
        <v>0</v>
      </c>
      <c r="VH196" s="62">
        <f t="shared" ref="VH196:VH212" si="1655">VF196/$VF$1</f>
        <v>0</v>
      </c>
      <c r="VI196" s="23">
        <v>0</v>
      </c>
      <c r="VJ196" s="23">
        <v>0</v>
      </c>
      <c r="VK196" s="68">
        <v>0</v>
      </c>
      <c r="VL196" s="62">
        <f t="shared" si="1428"/>
        <v>0</v>
      </c>
      <c r="VM196" s="34">
        <f t="shared" ref="VM196:VM212" si="1656">VE196*J196</f>
        <v>0</v>
      </c>
      <c r="VN196" s="143" t="str">
        <f t="shared" si="1648"/>
        <v>AA-09</v>
      </c>
      <c r="VO196" s="143" t="str">
        <f t="shared" si="1649"/>
        <v>B0BLS63XCL</v>
      </c>
      <c r="VP196" s="143" t="str">
        <f t="shared" si="1650"/>
        <v>FBA76736</v>
      </c>
      <c r="VQ196" s="17">
        <f t="shared" ref="VQ196:VQ212" si="1657">J196</f>
        <v>1713.7059810497055</v>
      </c>
      <c r="VR196" s="3">
        <v>0</v>
      </c>
      <c r="VS196" s="32">
        <f t="shared" ref="VS196:VS259" si="1658">VR196*J196</f>
        <v>0</v>
      </c>
      <c r="VT196" s="3">
        <v>0</v>
      </c>
      <c r="VU196" s="32">
        <f t="shared" ref="VU196:VU259" si="1659">VT196*J196</f>
        <v>0</v>
      </c>
      <c r="VV196" s="3">
        <v>0</v>
      </c>
      <c r="VW196" s="32">
        <f t="shared" ref="VW196:VW259" si="1660">VV196*J196</f>
        <v>0</v>
      </c>
      <c r="VX196" s="3">
        <v>0</v>
      </c>
      <c r="VY196" s="32">
        <f t="shared" ref="VY196:VY259" si="1661">VX196*J196</f>
        <v>0</v>
      </c>
      <c r="VZ196" s="58">
        <v>0</v>
      </c>
      <c r="WA196" s="59">
        <f t="shared" ref="WA196:WA259" si="1662">VZ196*J196</f>
        <v>0</v>
      </c>
      <c r="WB196" s="58">
        <v>0</v>
      </c>
      <c r="WC196" s="59">
        <f t="shared" ref="WC196:WC259" si="1663">WB196*J196</f>
        <v>0</v>
      </c>
      <c r="WD196" s="58">
        <v>0</v>
      </c>
      <c r="WE196" s="59">
        <f t="shared" ref="WE196:WE259" si="1664">WD196*J196</f>
        <v>0</v>
      </c>
      <c r="WF196" s="42">
        <f t="shared" ref="WF196:WF212" si="1665">VR196+VT196+VZ196+VV196+VX196+WB196+WD196</f>
        <v>0</v>
      </c>
      <c r="WG196" s="92">
        <f t="shared" ref="WG196:WG259" si="1666">WF196*J196</f>
        <v>0</v>
      </c>
      <c r="WH196" s="141">
        <v>0</v>
      </c>
      <c r="WI196" s="36" t="str">
        <f t="shared" si="1651"/>
        <v>AA-09</v>
      </c>
      <c r="WJ196" s="98" t="s">
        <v>294</v>
      </c>
      <c r="WK196" s="17">
        <f t="shared" ref="WK196:WK212" si="1667">J196</f>
        <v>1713.7059810497055</v>
      </c>
    </row>
    <row r="197" spans="1:609">
      <c r="A197" s="158" t="s">
        <v>76</v>
      </c>
      <c r="B197" s="157" t="s">
        <v>75</v>
      </c>
      <c r="C197" s="152" t="s">
        <v>294</v>
      </c>
      <c r="D197" s="150" t="s">
        <v>669</v>
      </c>
      <c r="E197" s="158" t="s">
        <v>231</v>
      </c>
      <c r="F197" s="166" t="s">
        <v>293</v>
      </c>
      <c r="G197" s="153" t="s">
        <v>329</v>
      </c>
      <c r="H197" s="159" t="s">
        <v>431</v>
      </c>
      <c r="I197" s="159" t="s">
        <v>431</v>
      </c>
      <c r="J197" s="187">
        <v>3557.5067147939703</v>
      </c>
      <c r="K197" s="135" t="s">
        <v>193</v>
      </c>
      <c r="L197" s="136">
        <v>0</v>
      </c>
      <c r="M197" s="120">
        <v>0</v>
      </c>
      <c r="N197" s="137">
        <v>0</v>
      </c>
      <c r="O197" s="120">
        <v>0</v>
      </c>
      <c r="P197" s="122">
        <f t="shared" si="1503"/>
        <v>0</v>
      </c>
      <c r="Q197" s="136">
        <v>0</v>
      </c>
      <c r="R197" s="120">
        <v>0</v>
      </c>
      <c r="S197" s="138">
        <v>0</v>
      </c>
      <c r="T197" s="120">
        <v>0</v>
      </c>
      <c r="U197" s="122">
        <f t="shared" si="1504"/>
        <v>0</v>
      </c>
      <c r="V197" s="136">
        <v>0.99729999999999996</v>
      </c>
      <c r="W197" s="120">
        <v>0</v>
      </c>
      <c r="X197" s="120">
        <v>0</v>
      </c>
      <c r="Y197" s="120">
        <v>4</v>
      </c>
      <c r="Z197" s="122">
        <f t="shared" si="1505"/>
        <v>4</v>
      </c>
      <c r="AA197" s="116">
        <f t="shared" si="1506"/>
        <v>3.4393809114359416E-3</v>
      </c>
      <c r="AB197" s="136">
        <v>0.98850000000000005</v>
      </c>
      <c r="AC197" s="120">
        <v>0</v>
      </c>
      <c r="AD197" s="120">
        <v>0</v>
      </c>
      <c r="AE197" s="120">
        <v>19</v>
      </c>
      <c r="AF197" s="122">
        <f t="shared" si="1507"/>
        <v>19</v>
      </c>
      <c r="AG197" s="116">
        <f t="shared" si="1508"/>
        <v>1.4168530947054437E-2</v>
      </c>
      <c r="AH197" s="114">
        <v>0.99760000000000004</v>
      </c>
      <c r="AI197" s="120">
        <v>0</v>
      </c>
      <c r="AJ197" s="120">
        <v>0</v>
      </c>
      <c r="AK197" s="120">
        <v>15</v>
      </c>
      <c r="AL197" s="122">
        <f t="shared" si="1509"/>
        <v>15</v>
      </c>
      <c r="AM197" s="116">
        <f t="shared" si="1510"/>
        <v>1.2733446519524618E-2</v>
      </c>
      <c r="AN197" s="114">
        <v>0.86509999999999998</v>
      </c>
      <c r="AO197" s="120">
        <v>0</v>
      </c>
      <c r="AP197" s="120">
        <v>2</v>
      </c>
      <c r="AQ197" s="122">
        <f t="shared" si="1511"/>
        <v>2</v>
      </c>
      <c r="AR197" s="123" t="e">
        <f>AQ197*#REF!</f>
        <v>#REF!</v>
      </c>
      <c r="AS197" s="116" t="e">
        <f t="shared" si="1512"/>
        <v>#REF!</v>
      </c>
      <c r="AT197" s="114">
        <v>0.95909999999999995</v>
      </c>
      <c r="AU197" s="120">
        <v>0</v>
      </c>
      <c r="AV197" s="120">
        <v>0</v>
      </c>
      <c r="AW197" s="122">
        <f t="shared" si="1513"/>
        <v>0</v>
      </c>
      <c r="AX197" s="123" t="e">
        <f>AW197*#REF!</f>
        <v>#REF!</v>
      </c>
      <c r="AY197" s="116" t="e">
        <f t="shared" si="1514"/>
        <v>#REF!</v>
      </c>
      <c r="AZ197" s="114">
        <v>0.86029999999999995</v>
      </c>
      <c r="BA197" s="120">
        <v>0</v>
      </c>
      <c r="BB197" s="120">
        <v>0</v>
      </c>
      <c r="BC197" s="122">
        <f t="shared" si="1515"/>
        <v>0</v>
      </c>
      <c r="BD197" s="123" t="e">
        <f>BC197*#REF!</f>
        <v>#REF!</v>
      </c>
      <c r="BE197" s="116" t="e">
        <f t="shared" si="1516"/>
        <v>#REF!</v>
      </c>
      <c r="BF197" s="114">
        <v>0</v>
      </c>
      <c r="BG197" s="120">
        <v>0</v>
      </c>
      <c r="BH197" s="120">
        <v>0</v>
      </c>
      <c r="BI197" s="122">
        <f t="shared" si="1517"/>
        <v>0</v>
      </c>
      <c r="BJ197" s="123" t="e">
        <f>BI197*#REF!</f>
        <v>#REF!</v>
      </c>
      <c r="BK197" s="115" t="e">
        <f t="shared" si="1518"/>
        <v>#REF!</v>
      </c>
      <c r="BL197" s="114">
        <v>0</v>
      </c>
      <c r="BM197" s="120">
        <v>0</v>
      </c>
      <c r="BN197" s="120">
        <v>0</v>
      </c>
      <c r="BO197" s="122">
        <f t="shared" si="1519"/>
        <v>0</v>
      </c>
      <c r="BP197" s="123" t="e">
        <f>BO197*#REF!</f>
        <v>#REF!</v>
      </c>
      <c r="BQ197" s="115" t="e">
        <f t="shared" si="1520"/>
        <v>#REF!</v>
      </c>
      <c r="BR197" s="114">
        <v>0</v>
      </c>
      <c r="BS197" s="120">
        <v>0</v>
      </c>
      <c r="BT197" s="120">
        <v>0</v>
      </c>
      <c r="BU197" s="120">
        <v>0</v>
      </c>
      <c r="BV197" s="120">
        <v>0</v>
      </c>
      <c r="BW197" s="120">
        <v>0</v>
      </c>
      <c r="BX197" s="120">
        <v>0</v>
      </c>
      <c r="BY197" s="120">
        <v>0</v>
      </c>
      <c r="BZ197" s="122">
        <f t="shared" si="1521"/>
        <v>0</v>
      </c>
      <c r="CA197" s="122">
        <f t="shared" si="1522"/>
        <v>0</v>
      </c>
      <c r="CB197" s="115">
        <f t="shared" si="1523"/>
        <v>0</v>
      </c>
      <c r="CC197" s="123" t="e">
        <f>BZ197*#REF!</f>
        <v>#REF!</v>
      </c>
      <c r="CD197" s="120">
        <v>0</v>
      </c>
      <c r="CE197" s="120">
        <v>0</v>
      </c>
      <c r="CF197" s="120">
        <v>0</v>
      </c>
      <c r="CG197" s="120">
        <v>0</v>
      </c>
      <c r="CH197" s="120">
        <v>0</v>
      </c>
      <c r="CI197" s="120">
        <v>0</v>
      </c>
      <c r="CJ197" s="122">
        <f t="shared" si="1524"/>
        <v>0</v>
      </c>
      <c r="CK197" s="122">
        <f t="shared" si="1525"/>
        <v>0</v>
      </c>
      <c r="CL197" s="116">
        <f t="shared" si="1526"/>
        <v>0</v>
      </c>
      <c r="CM197" s="123" t="e">
        <f>CJ197*#REF!</f>
        <v>#REF!</v>
      </c>
      <c r="CN197" s="120">
        <v>0</v>
      </c>
      <c r="CO197" s="120">
        <v>0</v>
      </c>
      <c r="CP197" s="120">
        <v>0</v>
      </c>
      <c r="CQ197" s="120">
        <v>0</v>
      </c>
      <c r="CR197" s="120">
        <v>0</v>
      </c>
      <c r="CS197" s="120">
        <v>0</v>
      </c>
      <c r="CT197" s="122">
        <f t="shared" si="1527"/>
        <v>0</v>
      </c>
      <c r="CU197" s="122">
        <f t="shared" si="1528"/>
        <v>0</v>
      </c>
      <c r="CV197" s="116">
        <f t="shared" si="1529"/>
        <v>0</v>
      </c>
      <c r="CW197" s="123" t="e">
        <f>CT197*#REF!</f>
        <v>#REF!</v>
      </c>
      <c r="CX197" s="120">
        <v>0</v>
      </c>
      <c r="CY197" s="120">
        <v>0</v>
      </c>
      <c r="CZ197" s="120">
        <v>0</v>
      </c>
      <c r="DA197" s="120">
        <v>0</v>
      </c>
      <c r="DB197" s="122">
        <f t="shared" si="1530"/>
        <v>0</v>
      </c>
      <c r="DC197" s="122">
        <f t="shared" si="1531"/>
        <v>0</v>
      </c>
      <c r="DD197" s="116">
        <f t="shared" si="1532"/>
        <v>0</v>
      </c>
      <c r="DE197" s="122">
        <v>0</v>
      </c>
      <c r="DF197" s="122">
        <v>0</v>
      </c>
      <c r="DG197" s="122">
        <v>0</v>
      </c>
      <c r="DH197" s="123" t="e">
        <f>DB197*#REF!</f>
        <v>#REF!</v>
      </c>
      <c r="DI197" s="120">
        <v>0</v>
      </c>
      <c r="DJ197" s="120">
        <v>0</v>
      </c>
      <c r="DK197" s="120">
        <v>0</v>
      </c>
      <c r="DL197" s="120">
        <v>0</v>
      </c>
      <c r="DM197" s="122">
        <f t="shared" si="1533"/>
        <v>0</v>
      </c>
      <c r="DN197" s="122">
        <f t="shared" si="1534"/>
        <v>0</v>
      </c>
      <c r="DO197" s="122">
        <f t="shared" si="1535"/>
        <v>0</v>
      </c>
      <c r="DP197" s="116">
        <f t="shared" si="1536"/>
        <v>0</v>
      </c>
      <c r="DQ197" s="122">
        <v>0</v>
      </c>
      <c r="DR197" s="122">
        <v>0</v>
      </c>
      <c r="DS197" s="122">
        <v>0</v>
      </c>
      <c r="DT197" s="116">
        <f t="shared" si="1537"/>
        <v>0</v>
      </c>
      <c r="DU197" s="123" t="e">
        <f>DM197*#REF!</f>
        <v>#REF!</v>
      </c>
      <c r="DV197" s="116" t="e">
        <f t="shared" si="1538"/>
        <v>#DIV/0!</v>
      </c>
      <c r="DW197" s="116" t="e">
        <f t="shared" si="1539"/>
        <v>#DIV/0!</v>
      </c>
      <c r="DX197" s="123">
        <v>0</v>
      </c>
      <c r="DY197" s="122">
        <v>0</v>
      </c>
      <c r="DZ197" s="123">
        <v>0</v>
      </c>
      <c r="EA197" s="116" t="e">
        <f t="shared" si="1540"/>
        <v>#DIV/0!</v>
      </c>
      <c r="EB197" s="116" t="e">
        <f t="shared" si="1541"/>
        <v>#DIV/0!</v>
      </c>
      <c r="EC197" s="116" t="s">
        <v>461</v>
      </c>
      <c r="ED197" s="116" t="s">
        <v>461</v>
      </c>
      <c r="EE197" s="120">
        <v>0</v>
      </c>
      <c r="EF197" s="120">
        <v>0</v>
      </c>
      <c r="EG197" s="120">
        <v>4</v>
      </c>
      <c r="EH197" s="120">
        <v>26778</v>
      </c>
      <c r="EI197" s="122">
        <f t="shared" si="1542"/>
        <v>4</v>
      </c>
      <c r="EJ197" s="122">
        <f t="shared" si="1543"/>
        <v>26778</v>
      </c>
      <c r="EK197" s="122">
        <f t="shared" si="1544"/>
        <v>22693.220338983054</v>
      </c>
      <c r="EL197" s="117">
        <f t="shared" si="1545"/>
        <v>2.7170263561560985E-3</v>
      </c>
      <c r="EM197" s="122">
        <v>0</v>
      </c>
      <c r="EN197" s="122">
        <v>0</v>
      </c>
      <c r="EO197" s="122">
        <v>0</v>
      </c>
      <c r="EP197" s="117">
        <f t="shared" si="1546"/>
        <v>0</v>
      </c>
      <c r="EQ197" s="123" t="e">
        <f>EI197*#REF!</f>
        <v>#REF!</v>
      </c>
      <c r="ER197" s="116" t="e">
        <f t="shared" si="1547"/>
        <v>#DIV/0!</v>
      </c>
      <c r="ES197" s="116" t="e">
        <f t="shared" si="1548"/>
        <v>#DIV/0!</v>
      </c>
      <c r="ET197" s="116"/>
      <c r="EU197" s="116"/>
      <c r="EV197" s="120">
        <v>0</v>
      </c>
      <c r="EW197" s="120">
        <v>0</v>
      </c>
      <c r="EX197" s="120">
        <v>0</v>
      </c>
      <c r="EY197" s="120">
        <v>0</v>
      </c>
      <c r="EZ197" s="122">
        <f t="shared" si="1549"/>
        <v>0</v>
      </c>
      <c r="FA197" s="122">
        <f t="shared" si="1550"/>
        <v>0</v>
      </c>
      <c r="FB197" s="124">
        <f t="shared" si="1551"/>
        <v>0</v>
      </c>
      <c r="FC197" s="117">
        <f t="shared" si="1552"/>
        <v>0</v>
      </c>
      <c r="FD197" s="122">
        <v>0</v>
      </c>
      <c r="FE197" s="122">
        <v>0</v>
      </c>
      <c r="FF197" s="122">
        <v>0</v>
      </c>
      <c r="FG197" s="117">
        <f t="shared" si="1553"/>
        <v>0</v>
      </c>
      <c r="FH197" s="123" t="e">
        <f>EZ197*#REF!</f>
        <v>#REF!</v>
      </c>
      <c r="FI197" s="120">
        <v>0</v>
      </c>
      <c r="FJ197" s="120">
        <v>0</v>
      </c>
      <c r="FK197" s="120">
        <v>0</v>
      </c>
      <c r="FL197" s="120">
        <v>0</v>
      </c>
      <c r="FM197" s="122">
        <f t="shared" si="1554"/>
        <v>0</v>
      </c>
      <c r="FN197" s="122">
        <f t="shared" si="1555"/>
        <v>0</v>
      </c>
      <c r="FO197" s="124">
        <f t="shared" si="1556"/>
        <v>0</v>
      </c>
      <c r="FP197" s="117">
        <f t="shared" si="1557"/>
        <v>0</v>
      </c>
      <c r="FQ197" s="122">
        <v>0</v>
      </c>
      <c r="FR197" s="122">
        <v>0</v>
      </c>
      <c r="FS197" s="118">
        <v>0</v>
      </c>
      <c r="FT197" s="117">
        <f t="shared" si="1558"/>
        <v>0</v>
      </c>
      <c r="FU197" s="123" t="e">
        <f>FM197*#REF!</f>
        <v>#REF!</v>
      </c>
      <c r="FV197" s="120">
        <v>0</v>
      </c>
      <c r="FW197" s="120">
        <v>0</v>
      </c>
      <c r="FX197" s="120">
        <v>0</v>
      </c>
      <c r="FY197" s="120">
        <v>0</v>
      </c>
      <c r="FZ197" s="122">
        <f t="shared" si="1559"/>
        <v>0</v>
      </c>
      <c r="GA197" s="122">
        <f t="shared" si="1560"/>
        <v>0</v>
      </c>
      <c r="GB197" s="124">
        <f t="shared" si="1561"/>
        <v>0</v>
      </c>
      <c r="GC197" s="117">
        <f t="shared" si="1562"/>
        <v>0</v>
      </c>
      <c r="GD197" s="122">
        <v>0</v>
      </c>
      <c r="GE197" s="122">
        <v>0</v>
      </c>
      <c r="GF197" s="118">
        <v>0</v>
      </c>
      <c r="GG197" s="117">
        <f t="shared" si="1563"/>
        <v>0</v>
      </c>
      <c r="GH197" s="123">
        <f t="shared" si="1564"/>
        <v>0</v>
      </c>
      <c r="GI197" s="120">
        <v>0</v>
      </c>
      <c r="GJ197" s="120">
        <v>0</v>
      </c>
      <c r="GK197" s="120"/>
      <c r="GL197" s="120"/>
      <c r="GM197" s="122">
        <f t="shared" si="1565"/>
        <v>0</v>
      </c>
      <c r="GN197" s="122">
        <f t="shared" si="1566"/>
        <v>0</v>
      </c>
      <c r="GO197" s="124">
        <f t="shared" si="1567"/>
        <v>0</v>
      </c>
      <c r="GP197" s="117">
        <f t="shared" si="1568"/>
        <v>0</v>
      </c>
      <c r="GQ197" s="122">
        <v>0</v>
      </c>
      <c r="GR197" s="122">
        <v>0</v>
      </c>
      <c r="GS197" s="118">
        <v>0</v>
      </c>
      <c r="GT197" s="117">
        <f t="shared" si="1569"/>
        <v>0</v>
      </c>
      <c r="GU197" s="123">
        <f t="shared" si="1570"/>
        <v>0</v>
      </c>
      <c r="GV197" s="120">
        <v>0</v>
      </c>
      <c r="GW197" s="120">
        <v>0</v>
      </c>
      <c r="GX197" s="120"/>
      <c r="GY197" s="120"/>
      <c r="GZ197" s="122">
        <f t="shared" si="1571"/>
        <v>0</v>
      </c>
      <c r="HA197" s="122">
        <f t="shared" si="1572"/>
        <v>0</v>
      </c>
      <c r="HB197" s="124">
        <f t="shared" si="1573"/>
        <v>0</v>
      </c>
      <c r="HC197" s="117">
        <f t="shared" si="1574"/>
        <v>0</v>
      </c>
      <c r="HD197" s="122">
        <v>0</v>
      </c>
      <c r="HE197" s="122">
        <v>0</v>
      </c>
      <c r="HF197" s="118">
        <v>0</v>
      </c>
      <c r="HG197" s="117">
        <f t="shared" si="1575"/>
        <v>0</v>
      </c>
      <c r="HH197" s="123">
        <f t="shared" si="1576"/>
        <v>0</v>
      </c>
      <c r="HI197" s="120">
        <v>0</v>
      </c>
      <c r="HJ197" s="120">
        <v>0</v>
      </c>
      <c r="HK197" s="120"/>
      <c r="HL197" s="120"/>
      <c r="HM197" s="122">
        <f t="shared" si="1577"/>
        <v>0</v>
      </c>
      <c r="HN197" s="122">
        <f t="shared" si="1578"/>
        <v>0</v>
      </c>
      <c r="HO197" s="124">
        <f t="shared" si="1579"/>
        <v>0</v>
      </c>
      <c r="HP197" s="117">
        <f t="shared" si="1580"/>
        <v>0</v>
      </c>
      <c r="HQ197" s="122">
        <v>0</v>
      </c>
      <c r="HR197" s="122">
        <v>0</v>
      </c>
      <c r="HS197" s="118">
        <v>0</v>
      </c>
      <c r="HT197" s="117">
        <f t="shared" si="1581"/>
        <v>0</v>
      </c>
      <c r="HU197" s="123">
        <f t="shared" si="1582"/>
        <v>0</v>
      </c>
      <c r="HV197" s="120">
        <v>0</v>
      </c>
      <c r="HW197" s="120">
        <v>0</v>
      </c>
      <c r="HX197" s="120">
        <v>0</v>
      </c>
      <c r="HY197">
        <v>0</v>
      </c>
      <c r="HZ197" s="122">
        <f t="shared" si="1583"/>
        <v>0</v>
      </c>
      <c r="IA197" s="122">
        <f t="shared" si="1584"/>
        <v>0</v>
      </c>
      <c r="IB197" s="124">
        <f t="shared" si="1585"/>
        <v>0</v>
      </c>
      <c r="IC197" s="117">
        <f t="shared" si="1586"/>
        <v>0</v>
      </c>
      <c r="ID197" s="122">
        <v>0</v>
      </c>
      <c r="IE197" s="122">
        <v>0</v>
      </c>
      <c r="IF197" s="118">
        <v>0</v>
      </c>
      <c r="IG197" s="117">
        <f t="shared" si="1587"/>
        <v>0</v>
      </c>
      <c r="IH197" s="123">
        <f t="shared" si="1588"/>
        <v>0</v>
      </c>
      <c r="II197" s="120">
        <v>0</v>
      </c>
      <c r="IJ197" s="127">
        <v>0</v>
      </c>
      <c r="IK197" s="120">
        <v>0</v>
      </c>
      <c r="IL197" s="127">
        <v>0</v>
      </c>
      <c r="IM197" s="122">
        <f t="shared" si="1589"/>
        <v>0</v>
      </c>
      <c r="IN197" s="118">
        <f t="shared" si="1590"/>
        <v>0</v>
      </c>
      <c r="IO197" s="118">
        <f t="shared" si="1591"/>
        <v>0</v>
      </c>
      <c r="IP197" s="117">
        <f t="shared" si="1592"/>
        <v>0</v>
      </c>
      <c r="IQ197" s="122" t="s">
        <v>646</v>
      </c>
      <c r="IR197" s="122">
        <v>0</v>
      </c>
      <c r="IS197" s="118">
        <v>0</v>
      </c>
      <c r="IT197" s="117">
        <f t="shared" si="1593"/>
        <v>0</v>
      </c>
      <c r="IU197" s="123">
        <f t="shared" si="1594"/>
        <v>0</v>
      </c>
      <c r="IV197" s="146" t="str">
        <f t="shared" si="1595"/>
        <v>AI-02</v>
      </c>
      <c r="IW197" s="146" t="str">
        <f t="shared" si="1596"/>
        <v>B0BLKCJXZR</v>
      </c>
      <c r="IX197" s="146" t="str">
        <f t="shared" si="1597"/>
        <v>FBA76733</v>
      </c>
      <c r="IY197" s="121">
        <v>3557.5067147939703</v>
      </c>
      <c r="IZ197" s="120">
        <v>0</v>
      </c>
      <c r="JA197" s="128">
        <f t="shared" si="1598"/>
        <v>0</v>
      </c>
      <c r="JB197" s="120">
        <v>0</v>
      </c>
      <c r="JC197" s="128">
        <f t="shared" si="1599"/>
        <v>0</v>
      </c>
      <c r="JD197" s="120">
        <v>0</v>
      </c>
      <c r="JE197" s="128">
        <f t="shared" si="1600"/>
        <v>0</v>
      </c>
      <c r="JF197" s="120">
        <v>0</v>
      </c>
      <c r="JG197" s="128">
        <f t="shared" si="1601"/>
        <v>0</v>
      </c>
      <c r="JH197" s="129">
        <v>0</v>
      </c>
      <c r="JI197" s="130">
        <f t="shared" si="1602"/>
        <v>0</v>
      </c>
      <c r="JJ197" s="129">
        <v>0</v>
      </c>
      <c r="JK197" s="130">
        <f t="shared" si="1603"/>
        <v>0</v>
      </c>
      <c r="JL197" s="129">
        <v>0</v>
      </c>
      <c r="JM197" s="130">
        <f t="shared" si="1604"/>
        <v>0</v>
      </c>
      <c r="JN197" s="131">
        <f t="shared" si="1605"/>
        <v>0</v>
      </c>
      <c r="JO197" s="132">
        <f t="shared" si="1606"/>
        <v>0</v>
      </c>
      <c r="JP197" s="125" t="str">
        <f t="shared" si="1607"/>
        <v>AI-02</v>
      </c>
      <c r="JQ197" s="125" t="str">
        <f t="shared" si="1608"/>
        <v>EOL</v>
      </c>
      <c r="JR197" s="121">
        <v>3557.5067147939703</v>
      </c>
      <c r="JS197" s="120">
        <v>0</v>
      </c>
      <c r="JT197" s="127">
        <v>0</v>
      </c>
      <c r="JU197" s="120">
        <v>0</v>
      </c>
      <c r="JV197" s="127">
        <v>0</v>
      </c>
      <c r="JW197" s="122">
        <f t="shared" si="1609"/>
        <v>0</v>
      </c>
      <c r="JX197" s="118">
        <f t="shared" si="1610"/>
        <v>0</v>
      </c>
      <c r="JY197" s="118">
        <f t="shared" si="1611"/>
        <v>0</v>
      </c>
      <c r="JZ197" s="117">
        <f t="shared" si="1612"/>
        <v>0</v>
      </c>
      <c r="KA197" s="122" t="s">
        <v>646</v>
      </c>
      <c r="KB197" s="122">
        <v>0</v>
      </c>
      <c r="KC197" s="118">
        <v>0</v>
      </c>
      <c r="KD197" s="117">
        <f t="shared" si="1613"/>
        <v>0</v>
      </c>
      <c r="KE197" s="123">
        <f t="shared" si="1614"/>
        <v>0</v>
      </c>
      <c r="KF197" s="146" t="str">
        <f t="shared" si="1615"/>
        <v>AI-02</v>
      </c>
      <c r="KG197" s="146">
        <f t="shared" si="1616"/>
        <v>15</v>
      </c>
      <c r="KH197" s="146" t="str">
        <f t="shared" si="1617"/>
        <v>FBA76733</v>
      </c>
      <c r="KI197" s="121">
        <v>3557.5067147939703</v>
      </c>
      <c r="KJ197" s="120">
        <v>0</v>
      </c>
      <c r="KK197" s="128">
        <f t="shared" si="1618"/>
        <v>0</v>
      </c>
      <c r="KL197" s="120">
        <v>0</v>
      </c>
      <c r="KM197" s="128">
        <f t="shared" si="1619"/>
        <v>0</v>
      </c>
      <c r="KN197" s="120">
        <v>0</v>
      </c>
      <c r="KO197" s="128">
        <f t="shared" si="1620"/>
        <v>0</v>
      </c>
      <c r="KP197" s="120">
        <v>0</v>
      </c>
      <c r="KQ197" s="128">
        <f t="shared" si="1621"/>
        <v>0</v>
      </c>
      <c r="KR197" s="129">
        <v>0</v>
      </c>
      <c r="KS197" s="130">
        <f t="shared" si="1622"/>
        <v>0</v>
      </c>
      <c r="KT197" s="129">
        <v>0</v>
      </c>
      <c r="KU197" s="130">
        <f t="shared" si="1623"/>
        <v>0</v>
      </c>
      <c r="KV197" s="129">
        <v>0</v>
      </c>
      <c r="KW197" s="130">
        <f t="shared" si="1624"/>
        <v>0</v>
      </c>
      <c r="KX197" s="131">
        <f t="shared" si="1625"/>
        <v>0</v>
      </c>
      <c r="KY197" s="132">
        <f t="shared" si="1626"/>
        <v>0</v>
      </c>
      <c r="KZ197" s="125" t="str">
        <f t="shared" si="1627"/>
        <v>AI-02</v>
      </c>
      <c r="LA197" s="125">
        <f t="shared" si="1628"/>
        <v>1.2733446519524618E-2</v>
      </c>
      <c r="LB197" s="121">
        <v>3557.5067147939703</v>
      </c>
      <c r="LC197" s="100">
        <v>0</v>
      </c>
      <c r="LD197" s="88">
        <v>0</v>
      </c>
      <c r="LE197" s="3">
        <v>0</v>
      </c>
      <c r="LF197" s="88">
        <v>0</v>
      </c>
      <c r="LG197" s="23">
        <f t="shared" si="1629"/>
        <v>0</v>
      </c>
      <c r="LH197" s="68">
        <f t="shared" si="1630"/>
        <v>0</v>
      </c>
      <c r="LI197" s="68">
        <f t="shared" si="1631"/>
        <v>0</v>
      </c>
      <c r="LJ197" s="62">
        <f t="shared" si="1632"/>
        <v>0</v>
      </c>
      <c r="LK197" s="23" t="s">
        <v>646</v>
      </c>
      <c r="LL197" s="23">
        <v>0</v>
      </c>
      <c r="LM197" s="68">
        <v>0</v>
      </c>
      <c r="LN197" s="62">
        <f t="shared" si="1633"/>
        <v>0</v>
      </c>
      <c r="LO197" s="34">
        <f t="shared" si="1634"/>
        <v>0</v>
      </c>
      <c r="LP197" s="143" t="str">
        <f t="shared" si="1635"/>
        <v>AI-02</v>
      </c>
      <c r="LQ197" s="146">
        <f t="shared" si="1636"/>
        <v>0</v>
      </c>
      <c r="LR197" s="143" t="str">
        <f t="shared" si="1637"/>
        <v>FBA76733</v>
      </c>
      <c r="LS197" s="17">
        <v>3557.5067147939703</v>
      </c>
      <c r="LT197" s="3">
        <v>0</v>
      </c>
      <c r="LU197" s="32">
        <f t="shared" si="1638"/>
        <v>0</v>
      </c>
      <c r="LV197" s="3">
        <v>0</v>
      </c>
      <c r="LW197" s="32">
        <f t="shared" si="1639"/>
        <v>0</v>
      </c>
      <c r="LX197" s="3">
        <v>0</v>
      </c>
      <c r="LY197" s="32">
        <f t="shared" si="1640"/>
        <v>0</v>
      </c>
      <c r="LZ197" s="3">
        <v>0</v>
      </c>
      <c r="MA197" s="32">
        <f t="shared" si="1641"/>
        <v>0</v>
      </c>
      <c r="MB197" s="58">
        <v>0</v>
      </c>
      <c r="MC197" s="59">
        <f t="shared" si="1642"/>
        <v>0</v>
      </c>
      <c r="MD197" s="58">
        <v>0</v>
      </c>
      <c r="ME197" s="59">
        <f t="shared" si="1643"/>
        <v>0</v>
      </c>
      <c r="MF197" s="58">
        <v>0</v>
      </c>
      <c r="MG197" s="59">
        <f t="shared" si="1644"/>
        <v>0</v>
      </c>
      <c r="MH197" s="42">
        <f t="shared" si="1645"/>
        <v>0</v>
      </c>
      <c r="MI197" s="10">
        <f t="shared" si="1646"/>
        <v>0</v>
      </c>
      <c r="MJ197" s="36" t="str">
        <f t="shared" si="1647"/>
        <v>AI-02</v>
      </c>
      <c r="MK197" s="98" t="s">
        <v>294</v>
      </c>
      <c r="ML197" s="17">
        <v>3557.5067147939703</v>
      </c>
      <c r="MM197" s="100">
        <v>0</v>
      </c>
      <c r="MN197" s="88">
        <v>0</v>
      </c>
      <c r="MO197" s="3">
        <v>0</v>
      </c>
      <c r="MP197" s="88">
        <v>0</v>
      </c>
      <c r="MQ197" s="23">
        <f t="shared" si="1443"/>
        <v>0</v>
      </c>
      <c r="MR197" s="68">
        <f t="shared" si="1444"/>
        <v>0</v>
      </c>
      <c r="MS197" s="68">
        <f t="shared" si="1445"/>
        <v>0</v>
      </c>
      <c r="MT197" s="62">
        <f t="shared" si="1446"/>
        <v>0</v>
      </c>
      <c r="MU197" s="23" t="s">
        <v>646</v>
      </c>
      <c r="MV197" s="23">
        <v>0</v>
      </c>
      <c r="MW197" s="68">
        <v>0</v>
      </c>
      <c r="MX197" s="62">
        <f t="shared" si="1447"/>
        <v>0</v>
      </c>
      <c r="MY197" s="34">
        <f t="shared" si="1448"/>
        <v>0</v>
      </c>
      <c r="MZ197" s="143" t="str">
        <f t="shared" si="1449"/>
        <v>AI-02</v>
      </c>
      <c r="NA197" s="143" t="str">
        <f t="shared" si="1450"/>
        <v>B0BLKCJXZR</v>
      </c>
      <c r="NB197" s="143" t="str">
        <f t="shared" si="1451"/>
        <v>FBA76733</v>
      </c>
      <c r="NC197" s="17">
        <f t="shared" si="1452"/>
        <v>3557.5067147939703</v>
      </c>
      <c r="ND197" s="3">
        <v>0</v>
      </c>
      <c r="NE197" s="32">
        <f t="shared" si="1453"/>
        <v>0</v>
      </c>
      <c r="NF197" s="3">
        <v>0</v>
      </c>
      <c r="NG197" s="32">
        <f t="shared" si="1454"/>
        <v>0</v>
      </c>
      <c r="NH197" s="3">
        <v>0</v>
      </c>
      <c r="NI197" s="32">
        <f t="shared" si="1455"/>
        <v>0</v>
      </c>
      <c r="NJ197" s="3">
        <v>0</v>
      </c>
      <c r="NK197" s="32">
        <f t="shared" si="1456"/>
        <v>0</v>
      </c>
      <c r="NL197" s="58">
        <v>0</v>
      </c>
      <c r="NM197" s="59">
        <f t="shared" si="1457"/>
        <v>0</v>
      </c>
      <c r="NN197" s="58">
        <v>0</v>
      </c>
      <c r="NO197" s="59">
        <f t="shared" si="1458"/>
        <v>0</v>
      </c>
      <c r="NP197" s="58">
        <v>0</v>
      </c>
      <c r="NQ197" s="59">
        <f t="shared" si="1459"/>
        <v>0</v>
      </c>
      <c r="NR197" s="42">
        <f t="shared" si="1460"/>
        <v>0</v>
      </c>
      <c r="NS197" s="92">
        <f t="shared" si="1461"/>
        <v>0</v>
      </c>
      <c r="NT197" s="141">
        <v>0</v>
      </c>
      <c r="NU197" s="36" t="str">
        <f t="shared" si="1462"/>
        <v>AI-02</v>
      </c>
      <c r="NV197" s="98" t="s">
        <v>294</v>
      </c>
      <c r="NW197" s="17">
        <v>3557.5067147939703</v>
      </c>
      <c r="NX197" s="100">
        <v>0</v>
      </c>
      <c r="NY197" s="88">
        <v>0</v>
      </c>
      <c r="NZ197" s="3">
        <v>0</v>
      </c>
      <c r="OA197" s="88">
        <v>0</v>
      </c>
      <c r="OB197" s="23">
        <f t="shared" si="1463"/>
        <v>0</v>
      </c>
      <c r="OC197" s="68">
        <f t="shared" si="1464"/>
        <v>0</v>
      </c>
      <c r="OD197" s="68">
        <f t="shared" si="1465"/>
        <v>0</v>
      </c>
      <c r="OE197" s="62">
        <f t="shared" si="1466"/>
        <v>0</v>
      </c>
      <c r="OF197" s="23" t="s">
        <v>646</v>
      </c>
      <c r="OG197" s="23">
        <v>0</v>
      </c>
      <c r="OH197" s="68">
        <v>0</v>
      </c>
      <c r="OI197" s="62">
        <f t="shared" si="1467"/>
        <v>0</v>
      </c>
      <c r="OJ197" s="34">
        <f t="shared" si="1468"/>
        <v>0</v>
      </c>
      <c r="OK197" s="143" t="str">
        <f t="shared" si="1469"/>
        <v>AI-02</v>
      </c>
      <c r="OL197" s="143" t="str">
        <f t="shared" si="1470"/>
        <v>B0BLKCJXZR</v>
      </c>
      <c r="OM197" s="143" t="str">
        <f t="shared" si="1471"/>
        <v>FBA76733</v>
      </c>
      <c r="ON197" s="17">
        <f t="shared" si="1472"/>
        <v>3557.5067147939703</v>
      </c>
      <c r="OO197" s="3">
        <v>0</v>
      </c>
      <c r="OP197" s="32">
        <f t="shared" si="1473"/>
        <v>0</v>
      </c>
      <c r="OQ197" s="3">
        <v>0</v>
      </c>
      <c r="OR197" s="32">
        <f t="shared" si="1474"/>
        <v>0</v>
      </c>
      <c r="OS197" s="3">
        <v>0</v>
      </c>
      <c r="OT197" s="32">
        <f t="shared" si="1475"/>
        <v>0</v>
      </c>
      <c r="OU197" s="3">
        <v>0</v>
      </c>
      <c r="OV197" s="32">
        <f t="shared" si="1476"/>
        <v>0</v>
      </c>
      <c r="OW197" s="58">
        <v>0</v>
      </c>
      <c r="OX197" s="59">
        <f t="shared" si="1477"/>
        <v>0</v>
      </c>
      <c r="OY197" s="58">
        <v>0</v>
      </c>
      <c r="OZ197" s="59">
        <f t="shared" si="1478"/>
        <v>0</v>
      </c>
      <c r="PA197" s="58">
        <v>0</v>
      </c>
      <c r="PB197" s="59">
        <f t="shared" si="1479"/>
        <v>0</v>
      </c>
      <c r="PC197" s="42">
        <f t="shared" si="1480"/>
        <v>0</v>
      </c>
      <c r="PD197" s="92">
        <f t="shared" si="1481"/>
        <v>0</v>
      </c>
      <c r="PE197" s="141">
        <v>0</v>
      </c>
      <c r="PF197" s="36" t="str">
        <f t="shared" si="1482"/>
        <v>AI-02</v>
      </c>
      <c r="PG197" s="98" t="s">
        <v>294</v>
      </c>
      <c r="PH197" s="17">
        <v>3557.5067147939703</v>
      </c>
      <c r="PI197" s="100">
        <v>0</v>
      </c>
      <c r="PJ197" s="88">
        <v>0</v>
      </c>
      <c r="PK197" s="3">
        <v>0</v>
      </c>
      <c r="PL197" s="88">
        <v>0</v>
      </c>
      <c r="PM197" s="23">
        <f t="shared" si="1483"/>
        <v>0</v>
      </c>
      <c r="PN197" s="68">
        <f t="shared" si="1484"/>
        <v>0</v>
      </c>
      <c r="PO197" s="68">
        <f t="shared" si="1485"/>
        <v>0</v>
      </c>
      <c r="PP197" s="62">
        <f t="shared" si="1486"/>
        <v>0</v>
      </c>
      <c r="PQ197" s="23" t="s">
        <v>646</v>
      </c>
      <c r="PR197" s="23">
        <v>0</v>
      </c>
      <c r="PS197" s="68">
        <v>0</v>
      </c>
      <c r="PT197" s="62">
        <f t="shared" si="1487"/>
        <v>0</v>
      </c>
      <c r="PU197" s="34">
        <f t="shared" si="1488"/>
        <v>0</v>
      </c>
      <c r="PV197" s="143" t="str">
        <f t="shared" si="1489"/>
        <v>AI-02</v>
      </c>
      <c r="PW197" s="143" t="str">
        <f t="shared" si="1490"/>
        <v>B0BLKCJXZR</v>
      </c>
      <c r="PX197" s="143" t="str">
        <f t="shared" si="1491"/>
        <v>FBA76733</v>
      </c>
      <c r="PY197" s="17">
        <f t="shared" si="1492"/>
        <v>3557.5067147939703</v>
      </c>
      <c r="PZ197" s="3">
        <v>0</v>
      </c>
      <c r="QA197" s="32">
        <f t="shared" si="1493"/>
        <v>0</v>
      </c>
      <c r="QB197" s="3"/>
      <c r="QC197" s="32">
        <f t="shared" si="1494"/>
        <v>0</v>
      </c>
      <c r="QD197" s="3">
        <v>0</v>
      </c>
      <c r="QE197" s="32">
        <f t="shared" si="1495"/>
        <v>0</v>
      </c>
      <c r="QF197" s="3">
        <v>0</v>
      </c>
      <c r="QG197" s="32">
        <f t="shared" si="1496"/>
        <v>0</v>
      </c>
      <c r="QH197" s="58">
        <v>0</v>
      </c>
      <c r="QI197" s="59">
        <f t="shared" si="1497"/>
        <v>0</v>
      </c>
      <c r="QJ197" s="58">
        <v>0</v>
      </c>
      <c r="QK197" s="59">
        <f t="shared" si="1498"/>
        <v>0</v>
      </c>
      <c r="QL197" s="58">
        <v>0</v>
      </c>
      <c r="QM197" s="59">
        <f t="shared" si="1499"/>
        <v>0</v>
      </c>
      <c r="QN197" s="42">
        <f t="shared" si="1500"/>
        <v>0</v>
      </c>
      <c r="QO197" s="92">
        <f t="shared" si="1501"/>
        <v>0</v>
      </c>
      <c r="QP197" s="141">
        <v>0</v>
      </c>
      <c r="QQ197" s="36" t="str">
        <f t="shared" si="1502"/>
        <v>AI-02</v>
      </c>
      <c r="QR197" s="98" t="s">
        <v>294</v>
      </c>
      <c r="QS197" s="17">
        <v>3557.5067147939703</v>
      </c>
      <c r="QT197" s="100">
        <v>0</v>
      </c>
      <c r="QU197" s="88">
        <v>0</v>
      </c>
      <c r="QV197" s="3">
        <v>0</v>
      </c>
      <c r="QW197" s="88">
        <v>0</v>
      </c>
      <c r="QX197" s="23">
        <f t="shared" si="1365"/>
        <v>0</v>
      </c>
      <c r="QY197" s="68">
        <f t="shared" si="1366"/>
        <v>0</v>
      </c>
      <c r="QZ197" s="68">
        <f t="shared" si="1367"/>
        <v>0</v>
      </c>
      <c r="RA197" s="62">
        <f t="shared" si="1368"/>
        <v>0</v>
      </c>
      <c r="RB197" s="23" t="s">
        <v>646</v>
      </c>
      <c r="RC197" s="23">
        <v>0</v>
      </c>
      <c r="RD197" s="68">
        <v>0</v>
      </c>
      <c r="RE197" s="62">
        <f t="shared" si="1369"/>
        <v>0</v>
      </c>
      <c r="RF197" s="34">
        <f t="shared" si="1370"/>
        <v>0</v>
      </c>
      <c r="RG197" s="143" t="str">
        <f t="shared" si="1371"/>
        <v>AI-02</v>
      </c>
      <c r="RH197" s="143" t="str">
        <f t="shared" si="1372"/>
        <v>B0BLKCJXZR</v>
      </c>
      <c r="RI197" s="143" t="str">
        <f t="shared" si="1373"/>
        <v>FBA76733</v>
      </c>
      <c r="RJ197" s="17">
        <f t="shared" si="1374"/>
        <v>3557.5067147939703</v>
      </c>
      <c r="RK197" s="3">
        <v>0</v>
      </c>
      <c r="RL197" s="32">
        <f t="shared" si="1375"/>
        <v>0</v>
      </c>
      <c r="RM197" s="3">
        <v>0</v>
      </c>
      <c r="RN197" s="32">
        <f t="shared" si="1376"/>
        <v>0</v>
      </c>
      <c r="RO197" s="3">
        <v>0</v>
      </c>
      <c r="RP197" s="32">
        <f t="shared" si="1377"/>
        <v>0</v>
      </c>
      <c r="RQ197" s="3">
        <v>0</v>
      </c>
      <c r="RR197" s="32">
        <f t="shared" si="1378"/>
        <v>0</v>
      </c>
      <c r="RS197" s="58">
        <v>0</v>
      </c>
      <c r="RT197" s="59">
        <f t="shared" si="1379"/>
        <v>0</v>
      </c>
      <c r="RU197" s="58">
        <v>0</v>
      </c>
      <c r="RV197" s="59">
        <f t="shared" si="1380"/>
        <v>0</v>
      </c>
      <c r="RW197" s="58">
        <v>0</v>
      </c>
      <c r="RX197" s="59">
        <f t="shared" si="1381"/>
        <v>0</v>
      </c>
      <c r="RY197" s="42">
        <f t="shared" si="1382"/>
        <v>0</v>
      </c>
      <c r="RZ197" s="92">
        <f t="shared" si="1383"/>
        <v>0</v>
      </c>
      <c r="SA197" s="141">
        <v>0</v>
      </c>
      <c r="SB197" s="36" t="str">
        <f t="shared" si="1384"/>
        <v>AI-02</v>
      </c>
      <c r="SC197" s="98" t="s">
        <v>294</v>
      </c>
      <c r="SD197" s="17">
        <f t="shared" si="1385"/>
        <v>3557.5067147939703</v>
      </c>
      <c r="SE197" s="100">
        <v>0</v>
      </c>
      <c r="SF197" s="88">
        <v>0</v>
      </c>
      <c r="SG197" s="3">
        <v>0</v>
      </c>
      <c r="SH197" s="88">
        <v>0</v>
      </c>
      <c r="SI197" s="23">
        <f t="shared" si="1386"/>
        <v>0</v>
      </c>
      <c r="SJ197" s="68">
        <f t="shared" si="1387"/>
        <v>0</v>
      </c>
      <c r="SK197" s="68">
        <f t="shared" si="1388"/>
        <v>0</v>
      </c>
      <c r="SL197" s="62">
        <f t="shared" si="1389"/>
        <v>0</v>
      </c>
      <c r="SM197" s="23">
        <v>0</v>
      </c>
      <c r="SN197" s="23">
        <v>0</v>
      </c>
      <c r="SO197" s="68">
        <v>0</v>
      </c>
      <c r="SP197" s="62">
        <f t="shared" si="1390"/>
        <v>0</v>
      </c>
      <c r="SQ197" s="34">
        <f t="shared" si="1391"/>
        <v>0</v>
      </c>
      <c r="SR197" s="143" t="str">
        <f t="shared" si="1392"/>
        <v>AI-02</v>
      </c>
      <c r="SS197" s="143" t="str">
        <f t="shared" si="1393"/>
        <v>B0BLKCJXZR</v>
      </c>
      <c r="ST197" s="143" t="str">
        <f t="shared" si="1394"/>
        <v>FBA76733</v>
      </c>
      <c r="SU197" s="17">
        <f t="shared" si="1395"/>
        <v>3557.5067147939703</v>
      </c>
      <c r="SV197" s="3">
        <v>0</v>
      </c>
      <c r="SW197" s="32">
        <f t="shared" si="1396"/>
        <v>0</v>
      </c>
      <c r="SX197" s="3">
        <v>0</v>
      </c>
      <c r="SY197" s="32">
        <f t="shared" si="1397"/>
        <v>0</v>
      </c>
      <c r="SZ197" s="3">
        <v>0</v>
      </c>
      <c r="TA197" s="32">
        <f t="shared" si="1398"/>
        <v>0</v>
      </c>
      <c r="TB197" s="3">
        <v>0</v>
      </c>
      <c r="TC197" s="32">
        <f t="shared" si="1399"/>
        <v>0</v>
      </c>
      <c r="TD197" s="58">
        <v>0</v>
      </c>
      <c r="TE197" s="59">
        <f t="shared" si="1400"/>
        <v>0</v>
      </c>
      <c r="TF197" s="58">
        <v>0</v>
      </c>
      <c r="TG197" s="59">
        <f t="shared" si="1401"/>
        <v>0</v>
      </c>
      <c r="TH197" s="58">
        <v>0</v>
      </c>
      <c r="TI197" s="59">
        <f t="shared" si="1402"/>
        <v>0</v>
      </c>
      <c r="TJ197" s="42">
        <f t="shared" si="1403"/>
        <v>0</v>
      </c>
      <c r="TK197" s="92">
        <f t="shared" si="1404"/>
        <v>0</v>
      </c>
      <c r="TL197" s="141">
        <v>0</v>
      </c>
      <c r="TM197" s="36" t="str">
        <f t="shared" si="1405"/>
        <v>AI-02</v>
      </c>
      <c r="TN197" s="98" t="s">
        <v>294</v>
      </c>
      <c r="TO197" s="17">
        <f t="shared" si="1406"/>
        <v>3557.5067147939703</v>
      </c>
      <c r="TP197" s="100">
        <v>0</v>
      </c>
      <c r="TQ197" s="88">
        <v>0</v>
      </c>
      <c r="TR197" s="3">
        <v>0</v>
      </c>
      <c r="TS197" s="88">
        <v>0</v>
      </c>
      <c r="TT197" s="23">
        <f t="shared" si="1407"/>
        <v>0</v>
      </c>
      <c r="TU197" s="68">
        <f t="shared" si="1408"/>
        <v>0</v>
      </c>
      <c r="TV197" s="68">
        <f t="shared" si="1409"/>
        <v>0</v>
      </c>
      <c r="TW197" s="62">
        <f t="shared" si="1410"/>
        <v>0</v>
      </c>
      <c r="TX197" s="23">
        <v>0</v>
      </c>
      <c r="TY197" s="23">
        <v>0</v>
      </c>
      <c r="TZ197" s="68">
        <v>0</v>
      </c>
      <c r="UA197" s="62">
        <f t="shared" si="1411"/>
        <v>0</v>
      </c>
      <c r="UB197" s="34">
        <f t="shared" si="1412"/>
        <v>0</v>
      </c>
      <c r="UC197" s="143" t="str">
        <f t="shared" si="1413"/>
        <v>AI-02</v>
      </c>
      <c r="UD197" s="143" t="str">
        <f t="shared" si="1414"/>
        <v>B0BLKCJXZR</v>
      </c>
      <c r="UE197" s="143" t="str">
        <f t="shared" si="1415"/>
        <v>FBA76733</v>
      </c>
      <c r="UF197" s="17">
        <f t="shared" si="1416"/>
        <v>3557.5067147939703</v>
      </c>
      <c r="UG197" s="3">
        <v>0</v>
      </c>
      <c r="UH197" s="32">
        <f t="shared" si="1417"/>
        <v>0</v>
      </c>
      <c r="UI197" s="3">
        <v>0</v>
      </c>
      <c r="UJ197" s="32">
        <f t="shared" si="1418"/>
        <v>0</v>
      </c>
      <c r="UK197" s="3">
        <v>0</v>
      </c>
      <c r="UL197" s="32">
        <f t="shared" si="1419"/>
        <v>0</v>
      </c>
      <c r="UM197" s="3">
        <v>0</v>
      </c>
      <c r="UN197" s="32">
        <f t="shared" si="1420"/>
        <v>0</v>
      </c>
      <c r="UO197" s="58">
        <v>0</v>
      </c>
      <c r="UP197" s="59">
        <f t="shared" si="1421"/>
        <v>0</v>
      </c>
      <c r="UQ197" s="58">
        <v>0</v>
      </c>
      <c r="UR197" s="59">
        <f t="shared" si="1422"/>
        <v>0</v>
      </c>
      <c r="US197" s="58">
        <v>0</v>
      </c>
      <c r="UT197" s="59">
        <f t="shared" si="1423"/>
        <v>0</v>
      </c>
      <c r="UU197" s="42">
        <f t="shared" si="1424"/>
        <v>0</v>
      </c>
      <c r="UV197" s="92">
        <f t="shared" si="1425"/>
        <v>0</v>
      </c>
      <c r="UW197" s="141">
        <v>0</v>
      </c>
      <c r="UX197" s="36" t="str">
        <f t="shared" si="1426"/>
        <v>AI-02</v>
      </c>
      <c r="UY197" s="98" t="s">
        <v>294</v>
      </c>
      <c r="UZ197" s="17">
        <f t="shared" si="1427"/>
        <v>3557.5067147939703</v>
      </c>
      <c r="VA197" s="100">
        <v>0</v>
      </c>
      <c r="VB197" s="88">
        <v>0</v>
      </c>
      <c r="VC197" s="3">
        <v>0</v>
      </c>
      <c r="VD197" s="88">
        <v>0</v>
      </c>
      <c r="VE197" s="23">
        <f t="shared" si="1652"/>
        <v>0</v>
      </c>
      <c r="VF197" s="68">
        <f t="shared" si="1653"/>
        <v>0</v>
      </c>
      <c r="VG197" s="68">
        <f t="shared" si="1654"/>
        <v>0</v>
      </c>
      <c r="VH197" s="62">
        <f t="shared" si="1655"/>
        <v>0</v>
      </c>
      <c r="VI197" s="23">
        <v>0</v>
      </c>
      <c r="VJ197" s="23">
        <v>0</v>
      </c>
      <c r="VK197" s="68">
        <v>0</v>
      </c>
      <c r="VL197" s="62">
        <f t="shared" si="1428"/>
        <v>0</v>
      </c>
      <c r="VM197" s="34">
        <f t="shared" si="1656"/>
        <v>0</v>
      </c>
      <c r="VN197" s="143" t="str">
        <f t="shared" si="1648"/>
        <v>AI-02</v>
      </c>
      <c r="VO197" s="143" t="str">
        <f t="shared" si="1649"/>
        <v>B0BLKCJXZR</v>
      </c>
      <c r="VP197" s="143" t="str">
        <f t="shared" si="1650"/>
        <v>FBA76733</v>
      </c>
      <c r="VQ197" s="17">
        <f t="shared" si="1657"/>
        <v>3557.5067147939703</v>
      </c>
      <c r="VR197" s="3">
        <v>0</v>
      </c>
      <c r="VS197" s="32">
        <f t="shared" si="1658"/>
        <v>0</v>
      </c>
      <c r="VT197" s="3">
        <v>0</v>
      </c>
      <c r="VU197" s="32">
        <f t="shared" si="1659"/>
        <v>0</v>
      </c>
      <c r="VV197" s="3">
        <v>0</v>
      </c>
      <c r="VW197" s="32">
        <f t="shared" si="1660"/>
        <v>0</v>
      </c>
      <c r="VX197" s="3">
        <v>0</v>
      </c>
      <c r="VY197" s="32">
        <f t="shared" si="1661"/>
        <v>0</v>
      </c>
      <c r="VZ197" s="58">
        <v>0</v>
      </c>
      <c r="WA197" s="59">
        <f t="shared" si="1662"/>
        <v>0</v>
      </c>
      <c r="WB197" s="58">
        <v>0</v>
      </c>
      <c r="WC197" s="59">
        <f t="shared" si="1663"/>
        <v>0</v>
      </c>
      <c r="WD197" s="58">
        <v>0</v>
      </c>
      <c r="WE197" s="59">
        <f t="shared" si="1664"/>
        <v>0</v>
      </c>
      <c r="WF197" s="42">
        <f t="shared" si="1665"/>
        <v>0</v>
      </c>
      <c r="WG197" s="92">
        <f t="shared" si="1666"/>
        <v>0</v>
      </c>
      <c r="WH197" s="141">
        <v>0</v>
      </c>
      <c r="WI197" s="36" t="str">
        <f t="shared" si="1651"/>
        <v>AI-02</v>
      </c>
      <c r="WJ197" s="98" t="s">
        <v>294</v>
      </c>
      <c r="WK197" s="17">
        <f t="shared" si="1667"/>
        <v>3557.5067147939703</v>
      </c>
    </row>
    <row r="198" spans="1:609">
      <c r="A198" s="158" t="s">
        <v>16</v>
      </c>
      <c r="B198" s="157" t="s">
        <v>15</v>
      </c>
      <c r="C198" s="152" t="s">
        <v>294</v>
      </c>
      <c r="D198" s="150" t="s">
        <v>669</v>
      </c>
      <c r="E198" s="158" t="s">
        <v>201</v>
      </c>
      <c r="F198" s="165" t="s">
        <v>292</v>
      </c>
      <c r="G198" s="153" t="s">
        <v>300</v>
      </c>
      <c r="H198" s="159" t="s">
        <v>479</v>
      </c>
      <c r="I198" s="159" t="s">
        <v>438</v>
      </c>
      <c r="J198" s="187">
        <v>257.10779592352947</v>
      </c>
      <c r="K198" s="135" t="s">
        <v>193</v>
      </c>
      <c r="L198" s="136">
        <v>0</v>
      </c>
      <c r="M198" s="120">
        <v>0</v>
      </c>
      <c r="N198" s="137">
        <v>4</v>
      </c>
      <c r="O198" s="120">
        <v>0</v>
      </c>
      <c r="P198" s="122">
        <f t="shared" si="1503"/>
        <v>4</v>
      </c>
      <c r="Q198" s="136">
        <v>0</v>
      </c>
      <c r="R198" s="120">
        <v>0</v>
      </c>
      <c r="S198" s="138">
        <v>0</v>
      </c>
      <c r="T198" s="120">
        <v>0</v>
      </c>
      <c r="U198" s="122">
        <f t="shared" si="1504"/>
        <v>0</v>
      </c>
      <c r="V198" s="136">
        <v>0.97450000000000003</v>
      </c>
      <c r="W198" s="120">
        <v>0</v>
      </c>
      <c r="X198" s="120">
        <v>0</v>
      </c>
      <c r="Y198" s="120">
        <v>1</v>
      </c>
      <c r="Z198" s="122">
        <f t="shared" si="1505"/>
        <v>1</v>
      </c>
      <c r="AA198" s="116">
        <f t="shared" si="1506"/>
        <v>8.598452278589854E-4</v>
      </c>
      <c r="AB198" s="136">
        <v>0.99680000000000002</v>
      </c>
      <c r="AC198" s="120">
        <v>0</v>
      </c>
      <c r="AD198" s="120">
        <v>0</v>
      </c>
      <c r="AE198" s="120">
        <v>19</v>
      </c>
      <c r="AF198" s="122">
        <f t="shared" si="1507"/>
        <v>19</v>
      </c>
      <c r="AG198" s="116">
        <f t="shared" si="1508"/>
        <v>1.4168530947054437E-2</v>
      </c>
      <c r="AH198" s="114">
        <v>0.995</v>
      </c>
      <c r="AI198" s="120">
        <v>0</v>
      </c>
      <c r="AJ198" s="120">
        <v>0</v>
      </c>
      <c r="AK198" s="120">
        <v>17</v>
      </c>
      <c r="AL198" s="122">
        <f t="shared" si="1509"/>
        <v>17</v>
      </c>
      <c r="AM198" s="116">
        <f t="shared" si="1510"/>
        <v>1.4431239388794566E-2</v>
      </c>
      <c r="AN198" s="114">
        <v>0.89219999999999999</v>
      </c>
      <c r="AO198" s="120">
        <v>0</v>
      </c>
      <c r="AP198" s="120">
        <v>6</v>
      </c>
      <c r="AQ198" s="122">
        <f t="shared" si="1511"/>
        <v>6</v>
      </c>
      <c r="AR198" s="123" t="e">
        <f>AQ198*#REF!</f>
        <v>#REF!</v>
      </c>
      <c r="AS198" s="116" t="e">
        <f t="shared" si="1512"/>
        <v>#REF!</v>
      </c>
      <c r="AT198" s="114">
        <v>0.99819999999999998</v>
      </c>
      <c r="AU198" s="120">
        <v>0</v>
      </c>
      <c r="AV198" s="120">
        <v>8</v>
      </c>
      <c r="AW198" s="122">
        <f t="shared" si="1513"/>
        <v>8</v>
      </c>
      <c r="AX198" s="123" t="e">
        <f>AW198*#REF!</f>
        <v>#REF!</v>
      </c>
      <c r="AY198" s="116" t="e">
        <f t="shared" si="1514"/>
        <v>#REF!</v>
      </c>
      <c r="AZ198" s="114">
        <v>0.99050000000000005</v>
      </c>
      <c r="BA198" s="120">
        <v>0</v>
      </c>
      <c r="BB198" s="120">
        <v>0</v>
      </c>
      <c r="BC198" s="122">
        <f t="shared" si="1515"/>
        <v>0</v>
      </c>
      <c r="BD198" s="123" t="e">
        <f>BC198*#REF!</f>
        <v>#REF!</v>
      </c>
      <c r="BE198" s="116" t="e">
        <f t="shared" si="1516"/>
        <v>#REF!</v>
      </c>
      <c r="BF198" s="114">
        <v>1</v>
      </c>
      <c r="BG198" s="120">
        <v>0</v>
      </c>
      <c r="BH198" s="120">
        <v>0</v>
      </c>
      <c r="BI198" s="122">
        <f t="shared" si="1517"/>
        <v>0</v>
      </c>
      <c r="BJ198" s="123" t="e">
        <f>BI198*#REF!</f>
        <v>#REF!</v>
      </c>
      <c r="BK198" s="115" t="e">
        <f t="shared" si="1518"/>
        <v>#REF!</v>
      </c>
      <c r="BL198" s="114">
        <v>0.99429999999999996</v>
      </c>
      <c r="BM198" s="120">
        <v>0</v>
      </c>
      <c r="BN198" s="120">
        <v>1</v>
      </c>
      <c r="BO198" s="122">
        <f t="shared" si="1519"/>
        <v>1</v>
      </c>
      <c r="BP198" s="123" t="e">
        <f>BO198*#REF!</f>
        <v>#REF!</v>
      </c>
      <c r="BQ198" s="115" t="e">
        <f t="shared" si="1520"/>
        <v>#REF!</v>
      </c>
      <c r="BR198" s="114">
        <v>1</v>
      </c>
      <c r="BS198" s="120">
        <v>0</v>
      </c>
      <c r="BT198" s="120">
        <v>2</v>
      </c>
      <c r="BU198" s="120">
        <v>898</v>
      </c>
      <c r="BV198" s="120">
        <v>0</v>
      </c>
      <c r="BW198" s="120">
        <v>0</v>
      </c>
      <c r="BX198" s="120">
        <v>0</v>
      </c>
      <c r="BY198" s="120">
        <v>0</v>
      </c>
      <c r="BZ198" s="122">
        <f t="shared" si="1521"/>
        <v>2</v>
      </c>
      <c r="CA198" s="122">
        <f t="shared" si="1522"/>
        <v>898</v>
      </c>
      <c r="CB198" s="115">
        <f t="shared" si="1523"/>
        <v>1.0974949279846315E-4</v>
      </c>
      <c r="CC198" s="123" t="e">
        <f>BZ198*#REF!</f>
        <v>#REF!</v>
      </c>
      <c r="CD198" s="120">
        <v>0</v>
      </c>
      <c r="CE198" s="120">
        <v>0</v>
      </c>
      <c r="CF198" s="120">
        <v>0</v>
      </c>
      <c r="CG198" s="120">
        <v>0</v>
      </c>
      <c r="CH198" s="120">
        <v>2</v>
      </c>
      <c r="CI198" s="120">
        <v>640</v>
      </c>
      <c r="CJ198" s="122">
        <f t="shared" si="1524"/>
        <v>2</v>
      </c>
      <c r="CK198" s="122">
        <f t="shared" si="1525"/>
        <v>640</v>
      </c>
      <c r="CL198" s="116">
        <f t="shared" si="1526"/>
        <v>8.6387632651483228E-5</v>
      </c>
      <c r="CM198" s="123" t="e">
        <f>CJ198*#REF!</f>
        <v>#REF!</v>
      </c>
      <c r="CN198" s="120">
        <v>1</v>
      </c>
      <c r="CO198" s="120">
        <v>399</v>
      </c>
      <c r="CP198" s="120">
        <v>0</v>
      </c>
      <c r="CQ198" s="120">
        <v>0</v>
      </c>
      <c r="CR198" s="120">
        <v>1</v>
      </c>
      <c r="CS198" s="120">
        <v>399</v>
      </c>
      <c r="CT198" s="122">
        <f t="shared" si="1527"/>
        <v>2</v>
      </c>
      <c r="CU198" s="122">
        <f t="shared" si="1528"/>
        <v>798</v>
      </c>
      <c r="CV198" s="116">
        <f t="shared" si="1529"/>
        <v>1.1277937480957088E-4</v>
      </c>
      <c r="CW198" s="123" t="e">
        <f>CT198*#REF!</f>
        <v>#REF!</v>
      </c>
      <c r="CX198" s="120">
        <v>2</v>
      </c>
      <c r="CY198" s="120">
        <v>938</v>
      </c>
      <c r="CZ198" s="120">
        <v>0</v>
      </c>
      <c r="DA198" s="120">
        <v>0</v>
      </c>
      <c r="DB198" s="122">
        <f t="shared" si="1530"/>
        <v>2</v>
      </c>
      <c r="DC198" s="122">
        <f t="shared" si="1531"/>
        <v>938</v>
      </c>
      <c r="DD198" s="116">
        <f t="shared" si="1532"/>
        <v>1.2256366432345149E-4</v>
      </c>
      <c r="DE198" s="122">
        <v>97</v>
      </c>
      <c r="DF198" s="122">
        <v>2</v>
      </c>
      <c r="DG198" s="122">
        <v>898</v>
      </c>
      <c r="DH198" s="123" t="e">
        <f>DB198*#REF!</f>
        <v>#REF!</v>
      </c>
      <c r="DI198" s="120">
        <v>1</v>
      </c>
      <c r="DJ198" s="120">
        <v>359</v>
      </c>
      <c r="DK198" s="120">
        <v>0</v>
      </c>
      <c r="DL198" s="120">
        <v>0</v>
      </c>
      <c r="DM198" s="122">
        <f t="shared" si="1533"/>
        <v>1</v>
      </c>
      <c r="DN198" s="122">
        <f t="shared" si="1534"/>
        <v>359</v>
      </c>
      <c r="DO198" s="122">
        <f t="shared" si="1535"/>
        <v>304.23728813559325</v>
      </c>
      <c r="DP198" s="116">
        <f t="shared" si="1536"/>
        <v>4.1119095187115741E-5</v>
      </c>
      <c r="DQ198" s="122">
        <v>42</v>
      </c>
      <c r="DR198" s="122">
        <v>2</v>
      </c>
      <c r="DS198" s="122">
        <v>718</v>
      </c>
      <c r="DT198" s="116">
        <f t="shared" si="1537"/>
        <v>7.1672402911200444E-5</v>
      </c>
      <c r="DU198" s="123" t="e">
        <f>DM198*#REF!</f>
        <v>#REF!</v>
      </c>
      <c r="DV198" s="116">
        <f t="shared" si="1538"/>
        <v>0</v>
      </c>
      <c r="DW198" s="117">
        <f t="shared" si="1539"/>
        <v>-0.5</v>
      </c>
      <c r="DX198" s="123">
        <v>0</v>
      </c>
      <c r="DY198" s="122">
        <v>0</v>
      </c>
      <c r="DZ198" s="123">
        <v>0</v>
      </c>
      <c r="EA198" s="116" t="e">
        <f t="shared" si="1540"/>
        <v>#DIV/0!</v>
      </c>
      <c r="EB198" s="116">
        <f t="shared" si="1541"/>
        <v>0</v>
      </c>
      <c r="EC198" s="116" t="s">
        <v>461</v>
      </c>
      <c r="ED198" s="116" t="s">
        <v>461</v>
      </c>
      <c r="EE198" s="120">
        <v>0</v>
      </c>
      <c r="EF198" s="120">
        <v>0</v>
      </c>
      <c r="EG198" s="120">
        <v>0</v>
      </c>
      <c r="EH198" s="120">
        <v>0</v>
      </c>
      <c r="EI198" s="122">
        <f t="shared" si="1542"/>
        <v>0</v>
      </c>
      <c r="EJ198" s="122">
        <f t="shared" si="1543"/>
        <v>0</v>
      </c>
      <c r="EK198" s="122">
        <f t="shared" si="1544"/>
        <v>0</v>
      </c>
      <c r="EL198" s="117">
        <f t="shared" si="1545"/>
        <v>0</v>
      </c>
      <c r="EM198" s="122">
        <v>0</v>
      </c>
      <c r="EN198" s="122">
        <v>0</v>
      </c>
      <c r="EO198" s="122">
        <v>0</v>
      </c>
      <c r="EP198" s="117">
        <f t="shared" si="1546"/>
        <v>0</v>
      </c>
      <c r="EQ198" s="123" t="e">
        <f>EI198*#REF!</f>
        <v>#REF!</v>
      </c>
      <c r="ER198" s="116">
        <f t="shared" si="1547"/>
        <v>-1</v>
      </c>
      <c r="ES198" s="116">
        <f t="shared" si="1548"/>
        <v>-1</v>
      </c>
      <c r="ET198" s="117"/>
      <c r="EU198" s="117"/>
      <c r="EV198" s="120">
        <v>0</v>
      </c>
      <c r="EW198" s="120">
        <v>0</v>
      </c>
      <c r="EX198" s="120">
        <v>0</v>
      </c>
      <c r="EY198" s="120">
        <v>0</v>
      </c>
      <c r="EZ198" s="122">
        <f t="shared" si="1549"/>
        <v>0</v>
      </c>
      <c r="FA198" s="122">
        <f t="shared" si="1550"/>
        <v>0</v>
      </c>
      <c r="FB198" s="124">
        <f t="shared" si="1551"/>
        <v>0</v>
      </c>
      <c r="FC198" s="117">
        <f t="shared" si="1552"/>
        <v>0</v>
      </c>
      <c r="FD198" s="122">
        <v>0</v>
      </c>
      <c r="FE198" s="122">
        <v>0</v>
      </c>
      <c r="FF198" s="122">
        <v>0</v>
      </c>
      <c r="FG198" s="117">
        <f t="shared" si="1553"/>
        <v>0</v>
      </c>
      <c r="FH198" s="123" t="e">
        <f>EZ198*#REF!</f>
        <v>#REF!</v>
      </c>
      <c r="FI198" s="120">
        <v>0</v>
      </c>
      <c r="FJ198" s="120">
        <v>0</v>
      </c>
      <c r="FK198" s="120">
        <v>0</v>
      </c>
      <c r="FL198" s="120">
        <v>0</v>
      </c>
      <c r="FM198" s="122">
        <f t="shared" si="1554"/>
        <v>0</v>
      </c>
      <c r="FN198" s="122">
        <f t="shared" si="1555"/>
        <v>0</v>
      </c>
      <c r="FO198" s="124">
        <f t="shared" si="1556"/>
        <v>0</v>
      </c>
      <c r="FP198" s="117">
        <f t="shared" si="1557"/>
        <v>0</v>
      </c>
      <c r="FQ198" s="122">
        <v>0</v>
      </c>
      <c r="FR198" s="122">
        <v>0</v>
      </c>
      <c r="FS198" s="118">
        <v>0</v>
      </c>
      <c r="FT198" s="117">
        <f t="shared" si="1558"/>
        <v>0</v>
      </c>
      <c r="FU198" s="123" t="e">
        <f>FM198*#REF!</f>
        <v>#REF!</v>
      </c>
      <c r="FV198" s="120">
        <v>0</v>
      </c>
      <c r="FW198" s="120">
        <v>0</v>
      </c>
      <c r="FX198" s="120">
        <v>0</v>
      </c>
      <c r="FY198" s="120">
        <v>0</v>
      </c>
      <c r="FZ198" s="122">
        <f t="shared" si="1559"/>
        <v>0</v>
      </c>
      <c r="GA198" s="122">
        <f t="shared" si="1560"/>
        <v>0</v>
      </c>
      <c r="GB198" s="124">
        <f t="shared" si="1561"/>
        <v>0</v>
      </c>
      <c r="GC198" s="117">
        <f t="shared" si="1562"/>
        <v>0</v>
      </c>
      <c r="GD198" s="122">
        <v>0</v>
      </c>
      <c r="GE198" s="122">
        <v>0</v>
      </c>
      <c r="GF198" s="118">
        <v>0</v>
      </c>
      <c r="GG198" s="117">
        <f t="shared" si="1563"/>
        <v>0</v>
      </c>
      <c r="GH198" s="123">
        <f t="shared" si="1564"/>
        <v>0</v>
      </c>
      <c r="GI198" s="120">
        <v>0</v>
      </c>
      <c r="GJ198" s="120">
        <v>0</v>
      </c>
      <c r="GK198" s="120"/>
      <c r="GL198" s="120"/>
      <c r="GM198" s="122">
        <f t="shared" si="1565"/>
        <v>0</v>
      </c>
      <c r="GN198" s="122">
        <f t="shared" si="1566"/>
        <v>0</v>
      </c>
      <c r="GO198" s="124">
        <f t="shared" si="1567"/>
        <v>0</v>
      </c>
      <c r="GP198" s="117">
        <f t="shared" si="1568"/>
        <v>0</v>
      </c>
      <c r="GQ198" s="122">
        <v>0</v>
      </c>
      <c r="GR198" s="122">
        <v>0</v>
      </c>
      <c r="GS198" s="118">
        <v>0</v>
      </c>
      <c r="GT198" s="117">
        <f t="shared" si="1569"/>
        <v>0</v>
      </c>
      <c r="GU198" s="123">
        <f t="shared" si="1570"/>
        <v>0</v>
      </c>
      <c r="GV198" s="120">
        <v>0</v>
      </c>
      <c r="GW198" s="120">
        <v>0</v>
      </c>
      <c r="GX198" s="120"/>
      <c r="GY198" s="120"/>
      <c r="GZ198" s="122">
        <f t="shared" si="1571"/>
        <v>0</v>
      </c>
      <c r="HA198" s="122">
        <f t="shared" si="1572"/>
        <v>0</v>
      </c>
      <c r="HB198" s="124">
        <f t="shared" si="1573"/>
        <v>0</v>
      </c>
      <c r="HC198" s="117">
        <f t="shared" si="1574"/>
        <v>0</v>
      </c>
      <c r="HD198" s="122">
        <v>0</v>
      </c>
      <c r="HE198" s="122">
        <v>0</v>
      </c>
      <c r="HF198" s="118">
        <v>0</v>
      </c>
      <c r="HG198" s="117">
        <f t="shared" si="1575"/>
        <v>0</v>
      </c>
      <c r="HH198" s="123">
        <f t="shared" si="1576"/>
        <v>0</v>
      </c>
      <c r="HI198" s="120">
        <v>0</v>
      </c>
      <c r="HJ198" s="120">
        <v>0</v>
      </c>
      <c r="HK198" s="120"/>
      <c r="HL198" s="120"/>
      <c r="HM198" s="122">
        <f t="shared" si="1577"/>
        <v>0</v>
      </c>
      <c r="HN198" s="122">
        <f t="shared" si="1578"/>
        <v>0</v>
      </c>
      <c r="HO198" s="124">
        <f t="shared" si="1579"/>
        <v>0</v>
      </c>
      <c r="HP198" s="117">
        <f t="shared" si="1580"/>
        <v>0</v>
      </c>
      <c r="HQ198" s="122">
        <v>0</v>
      </c>
      <c r="HR198" s="122">
        <v>0</v>
      </c>
      <c r="HS198" s="118">
        <v>0</v>
      </c>
      <c r="HT198" s="117">
        <f t="shared" si="1581"/>
        <v>0</v>
      </c>
      <c r="HU198" s="123">
        <f t="shared" si="1582"/>
        <v>0</v>
      </c>
      <c r="HV198" s="120">
        <v>0</v>
      </c>
      <c r="HW198" s="120">
        <v>0</v>
      </c>
      <c r="HX198" s="120">
        <v>0</v>
      </c>
      <c r="HY198">
        <v>0</v>
      </c>
      <c r="HZ198" s="122">
        <f t="shared" si="1583"/>
        <v>0</v>
      </c>
      <c r="IA198" s="122">
        <f t="shared" si="1584"/>
        <v>0</v>
      </c>
      <c r="IB198" s="124">
        <f t="shared" si="1585"/>
        <v>0</v>
      </c>
      <c r="IC198" s="117">
        <f t="shared" si="1586"/>
        <v>0</v>
      </c>
      <c r="ID198" s="122">
        <v>0</v>
      </c>
      <c r="IE198" s="122">
        <v>0</v>
      </c>
      <c r="IF198" s="118">
        <v>0</v>
      </c>
      <c r="IG198" s="117">
        <f t="shared" si="1587"/>
        <v>0</v>
      </c>
      <c r="IH198" s="123">
        <f t="shared" si="1588"/>
        <v>0</v>
      </c>
      <c r="II198" s="120">
        <v>0</v>
      </c>
      <c r="IJ198" s="127">
        <v>0</v>
      </c>
      <c r="IK198" s="120">
        <v>0</v>
      </c>
      <c r="IL198" s="127">
        <v>0</v>
      </c>
      <c r="IM198" s="122">
        <f t="shared" si="1589"/>
        <v>0</v>
      </c>
      <c r="IN198" s="118">
        <f t="shared" si="1590"/>
        <v>0</v>
      </c>
      <c r="IO198" s="118">
        <f t="shared" si="1591"/>
        <v>0</v>
      </c>
      <c r="IP198" s="117">
        <f t="shared" si="1592"/>
        <v>0</v>
      </c>
      <c r="IQ198" s="122" t="s">
        <v>646</v>
      </c>
      <c r="IR198" s="122">
        <v>0</v>
      </c>
      <c r="IS198" s="118">
        <v>0</v>
      </c>
      <c r="IT198" s="117">
        <f t="shared" si="1593"/>
        <v>0</v>
      </c>
      <c r="IU198" s="123">
        <f t="shared" si="1594"/>
        <v>0</v>
      </c>
      <c r="IV198" s="146" t="str">
        <f t="shared" si="1595"/>
        <v>AM-C16</v>
      </c>
      <c r="IW198" s="146" t="str">
        <f t="shared" si="1596"/>
        <v>B0BLKCXQRT</v>
      </c>
      <c r="IX198" s="146" t="str">
        <f t="shared" si="1597"/>
        <v>FBA76719</v>
      </c>
      <c r="IY198" s="121">
        <v>257.10779592352947</v>
      </c>
      <c r="IZ198" s="120">
        <v>0</v>
      </c>
      <c r="JA198" s="128">
        <f t="shared" si="1598"/>
        <v>0</v>
      </c>
      <c r="JB198" s="120">
        <v>0</v>
      </c>
      <c r="JC198" s="128">
        <f t="shared" si="1599"/>
        <v>0</v>
      </c>
      <c r="JD198" s="120">
        <v>0</v>
      </c>
      <c r="JE198" s="128">
        <f t="shared" si="1600"/>
        <v>0</v>
      </c>
      <c r="JF198" s="120">
        <v>0</v>
      </c>
      <c r="JG198" s="128">
        <f t="shared" si="1601"/>
        <v>0</v>
      </c>
      <c r="JH198" s="129">
        <v>0</v>
      </c>
      <c r="JI198" s="130">
        <f t="shared" si="1602"/>
        <v>0</v>
      </c>
      <c r="JJ198" s="129">
        <v>0</v>
      </c>
      <c r="JK198" s="130">
        <f t="shared" si="1603"/>
        <v>0</v>
      </c>
      <c r="JL198" s="129">
        <v>0</v>
      </c>
      <c r="JM198" s="130">
        <f t="shared" si="1604"/>
        <v>0</v>
      </c>
      <c r="JN198" s="131">
        <f t="shared" si="1605"/>
        <v>0</v>
      </c>
      <c r="JO198" s="132">
        <f t="shared" si="1606"/>
        <v>0</v>
      </c>
      <c r="JP198" s="125" t="str">
        <f t="shared" si="1607"/>
        <v>AM-C16</v>
      </c>
      <c r="JQ198" s="125" t="str">
        <f t="shared" si="1608"/>
        <v>EOL</v>
      </c>
      <c r="JR198" s="121">
        <v>257.10779592352901</v>
      </c>
      <c r="JS198" s="120">
        <v>0</v>
      </c>
      <c r="JT198" s="127">
        <v>0</v>
      </c>
      <c r="JU198" s="120">
        <v>0</v>
      </c>
      <c r="JV198" s="127">
        <v>0</v>
      </c>
      <c r="JW198" s="122">
        <f t="shared" si="1609"/>
        <v>0</v>
      </c>
      <c r="JX198" s="118">
        <f t="shared" si="1610"/>
        <v>0</v>
      </c>
      <c r="JY198" s="118">
        <f t="shared" si="1611"/>
        <v>0</v>
      </c>
      <c r="JZ198" s="117">
        <f t="shared" si="1612"/>
        <v>0</v>
      </c>
      <c r="KA198" s="122" t="s">
        <v>646</v>
      </c>
      <c r="KB198" s="122">
        <v>0</v>
      </c>
      <c r="KC198" s="118">
        <v>0</v>
      </c>
      <c r="KD198" s="117">
        <f t="shared" si="1613"/>
        <v>0</v>
      </c>
      <c r="KE198" s="123">
        <f t="shared" si="1614"/>
        <v>0</v>
      </c>
      <c r="KF198" s="146" t="str">
        <f t="shared" si="1615"/>
        <v>AM-C16</v>
      </c>
      <c r="KG198" s="146">
        <f t="shared" si="1616"/>
        <v>17</v>
      </c>
      <c r="KH198" s="146" t="str">
        <f t="shared" si="1617"/>
        <v>FBA76719</v>
      </c>
      <c r="KI198" s="121">
        <v>257.10779592352947</v>
      </c>
      <c r="KJ198" s="120">
        <v>0</v>
      </c>
      <c r="KK198" s="128">
        <f t="shared" si="1618"/>
        <v>0</v>
      </c>
      <c r="KL198" s="120">
        <v>0</v>
      </c>
      <c r="KM198" s="128">
        <f t="shared" si="1619"/>
        <v>0</v>
      </c>
      <c r="KN198" s="120">
        <v>0</v>
      </c>
      <c r="KO198" s="128">
        <f t="shared" si="1620"/>
        <v>0</v>
      </c>
      <c r="KP198" s="120">
        <v>0</v>
      </c>
      <c r="KQ198" s="128">
        <f t="shared" si="1621"/>
        <v>0</v>
      </c>
      <c r="KR198" s="129">
        <v>0</v>
      </c>
      <c r="KS198" s="130">
        <f t="shared" si="1622"/>
        <v>0</v>
      </c>
      <c r="KT198" s="129">
        <v>0</v>
      </c>
      <c r="KU198" s="130">
        <f t="shared" si="1623"/>
        <v>0</v>
      </c>
      <c r="KV198" s="129">
        <v>0</v>
      </c>
      <c r="KW198" s="130">
        <f t="shared" si="1624"/>
        <v>0</v>
      </c>
      <c r="KX198" s="131">
        <f t="shared" si="1625"/>
        <v>0</v>
      </c>
      <c r="KY198" s="132">
        <f t="shared" si="1626"/>
        <v>0</v>
      </c>
      <c r="KZ198" s="125" t="str">
        <f t="shared" si="1627"/>
        <v>AM-C16</v>
      </c>
      <c r="LA198" s="125">
        <f t="shared" si="1628"/>
        <v>1.4431239388794566E-2</v>
      </c>
      <c r="LB198" s="121">
        <v>257.10779592352901</v>
      </c>
      <c r="LC198" s="100">
        <v>0</v>
      </c>
      <c r="LD198" s="88">
        <v>0</v>
      </c>
      <c r="LE198" s="3">
        <v>0</v>
      </c>
      <c r="LF198" s="88">
        <v>0</v>
      </c>
      <c r="LG198" s="23">
        <f t="shared" si="1629"/>
        <v>0</v>
      </c>
      <c r="LH198" s="68">
        <f t="shared" si="1630"/>
        <v>0</v>
      </c>
      <c r="LI198" s="68">
        <f t="shared" si="1631"/>
        <v>0</v>
      </c>
      <c r="LJ198" s="62">
        <f t="shared" si="1632"/>
        <v>0</v>
      </c>
      <c r="LK198" s="23" t="s">
        <v>646</v>
      </c>
      <c r="LL198" s="23">
        <v>0</v>
      </c>
      <c r="LM198" s="68">
        <v>0</v>
      </c>
      <c r="LN198" s="62">
        <f t="shared" si="1633"/>
        <v>0</v>
      </c>
      <c r="LO198" s="34">
        <f t="shared" si="1634"/>
        <v>0</v>
      </c>
      <c r="LP198" s="143" t="str">
        <f t="shared" si="1635"/>
        <v>AM-C16</v>
      </c>
      <c r="LQ198" s="146">
        <f t="shared" si="1636"/>
        <v>898</v>
      </c>
      <c r="LR198" s="143" t="str">
        <f t="shared" si="1637"/>
        <v>FBA76719</v>
      </c>
      <c r="LS198" s="17">
        <v>257.10779592352947</v>
      </c>
      <c r="LT198" s="3">
        <v>0</v>
      </c>
      <c r="LU198" s="32">
        <f t="shared" si="1638"/>
        <v>0</v>
      </c>
      <c r="LV198" s="3">
        <v>0</v>
      </c>
      <c r="LW198" s="32">
        <f t="shared" si="1639"/>
        <v>0</v>
      </c>
      <c r="LX198" s="3">
        <v>0</v>
      </c>
      <c r="LY198" s="32">
        <f t="shared" si="1640"/>
        <v>0</v>
      </c>
      <c r="LZ198" s="3">
        <v>0</v>
      </c>
      <c r="MA198" s="32">
        <f t="shared" si="1641"/>
        <v>0</v>
      </c>
      <c r="MB198" s="58">
        <v>0</v>
      </c>
      <c r="MC198" s="59">
        <f t="shared" si="1642"/>
        <v>0</v>
      </c>
      <c r="MD198" s="58">
        <v>0</v>
      </c>
      <c r="ME198" s="59">
        <f t="shared" si="1643"/>
        <v>0</v>
      </c>
      <c r="MF198" s="58">
        <v>0</v>
      </c>
      <c r="MG198" s="59">
        <f t="shared" si="1644"/>
        <v>0</v>
      </c>
      <c r="MH198" s="42">
        <f t="shared" si="1645"/>
        <v>0</v>
      </c>
      <c r="MI198" s="10">
        <f t="shared" si="1646"/>
        <v>0</v>
      </c>
      <c r="MJ198" s="36" t="str">
        <f t="shared" si="1647"/>
        <v>AM-C16</v>
      </c>
      <c r="MK198" s="98" t="s">
        <v>294</v>
      </c>
      <c r="ML198" s="17">
        <v>257.10779592352947</v>
      </c>
      <c r="MM198" s="100">
        <v>0</v>
      </c>
      <c r="MN198" s="88">
        <v>0</v>
      </c>
      <c r="MO198" s="3">
        <v>0</v>
      </c>
      <c r="MP198" s="88">
        <v>0</v>
      </c>
      <c r="MQ198" s="23">
        <f t="shared" si="1443"/>
        <v>0</v>
      </c>
      <c r="MR198" s="68">
        <f t="shared" si="1444"/>
        <v>0</v>
      </c>
      <c r="MS198" s="68">
        <f t="shared" si="1445"/>
        <v>0</v>
      </c>
      <c r="MT198" s="62">
        <f t="shared" si="1446"/>
        <v>0</v>
      </c>
      <c r="MU198" s="23" t="s">
        <v>646</v>
      </c>
      <c r="MV198" s="23">
        <v>0</v>
      </c>
      <c r="MW198" s="68">
        <v>0</v>
      </c>
      <c r="MX198" s="62">
        <f t="shared" si="1447"/>
        <v>0</v>
      </c>
      <c r="MY198" s="34">
        <f t="shared" si="1448"/>
        <v>0</v>
      </c>
      <c r="MZ198" s="143" t="str">
        <f t="shared" si="1449"/>
        <v>AM-C16</v>
      </c>
      <c r="NA198" s="143" t="str">
        <f t="shared" si="1450"/>
        <v>B0BLKCXQRT</v>
      </c>
      <c r="NB198" s="143" t="str">
        <f t="shared" si="1451"/>
        <v>FBA76719</v>
      </c>
      <c r="NC198" s="17">
        <f t="shared" si="1452"/>
        <v>257.10779592352947</v>
      </c>
      <c r="ND198" s="3">
        <v>0</v>
      </c>
      <c r="NE198" s="32">
        <f t="shared" si="1453"/>
        <v>0</v>
      </c>
      <c r="NF198" s="3">
        <v>0</v>
      </c>
      <c r="NG198" s="32">
        <f t="shared" si="1454"/>
        <v>0</v>
      </c>
      <c r="NH198" s="3">
        <v>0</v>
      </c>
      <c r="NI198" s="32">
        <f t="shared" si="1455"/>
        <v>0</v>
      </c>
      <c r="NJ198" s="3">
        <v>0</v>
      </c>
      <c r="NK198" s="32">
        <f t="shared" si="1456"/>
        <v>0</v>
      </c>
      <c r="NL198" s="58">
        <v>0</v>
      </c>
      <c r="NM198" s="59">
        <f t="shared" si="1457"/>
        <v>0</v>
      </c>
      <c r="NN198" s="58">
        <v>0</v>
      </c>
      <c r="NO198" s="59">
        <f t="shared" si="1458"/>
        <v>0</v>
      </c>
      <c r="NP198" s="58">
        <v>0</v>
      </c>
      <c r="NQ198" s="59">
        <f t="shared" si="1459"/>
        <v>0</v>
      </c>
      <c r="NR198" s="42">
        <f t="shared" si="1460"/>
        <v>0</v>
      </c>
      <c r="NS198" s="92">
        <f t="shared" si="1461"/>
        <v>0</v>
      </c>
      <c r="NT198" s="141">
        <v>0</v>
      </c>
      <c r="NU198" s="36" t="str">
        <f t="shared" si="1462"/>
        <v>AM-C16</v>
      </c>
      <c r="NV198" s="98" t="s">
        <v>294</v>
      </c>
      <c r="NW198" s="17">
        <v>257.10779592352947</v>
      </c>
      <c r="NX198" s="100">
        <v>0</v>
      </c>
      <c r="NY198" s="88">
        <v>0</v>
      </c>
      <c r="NZ198" s="3">
        <v>0</v>
      </c>
      <c r="OA198" s="88">
        <v>0</v>
      </c>
      <c r="OB198" s="23">
        <f t="shared" si="1463"/>
        <v>0</v>
      </c>
      <c r="OC198" s="68">
        <f t="shared" si="1464"/>
        <v>0</v>
      </c>
      <c r="OD198" s="68">
        <f t="shared" si="1465"/>
        <v>0</v>
      </c>
      <c r="OE198" s="62">
        <f t="shared" si="1466"/>
        <v>0</v>
      </c>
      <c r="OF198" s="23" t="s">
        <v>646</v>
      </c>
      <c r="OG198" s="23">
        <v>0</v>
      </c>
      <c r="OH198" s="68">
        <v>0</v>
      </c>
      <c r="OI198" s="62">
        <f t="shared" si="1467"/>
        <v>0</v>
      </c>
      <c r="OJ198" s="34">
        <f t="shared" si="1468"/>
        <v>0</v>
      </c>
      <c r="OK198" s="143" t="str">
        <f t="shared" si="1469"/>
        <v>AM-C16</v>
      </c>
      <c r="OL198" s="143" t="str">
        <f t="shared" si="1470"/>
        <v>B0BLKCXQRT</v>
      </c>
      <c r="OM198" s="143" t="str">
        <f t="shared" si="1471"/>
        <v>FBA76719</v>
      </c>
      <c r="ON198" s="17">
        <f t="shared" si="1472"/>
        <v>257.10779592352947</v>
      </c>
      <c r="OO198" s="3">
        <v>0</v>
      </c>
      <c r="OP198" s="32">
        <f t="shared" si="1473"/>
        <v>0</v>
      </c>
      <c r="OQ198" s="3">
        <v>0</v>
      </c>
      <c r="OR198" s="32">
        <f t="shared" si="1474"/>
        <v>0</v>
      </c>
      <c r="OS198" s="3">
        <v>0</v>
      </c>
      <c r="OT198" s="32">
        <f t="shared" si="1475"/>
        <v>0</v>
      </c>
      <c r="OU198" s="3">
        <v>0</v>
      </c>
      <c r="OV198" s="32">
        <f t="shared" si="1476"/>
        <v>0</v>
      </c>
      <c r="OW198" s="58">
        <v>0</v>
      </c>
      <c r="OX198" s="59">
        <f t="shared" si="1477"/>
        <v>0</v>
      </c>
      <c r="OY198" s="58">
        <v>0</v>
      </c>
      <c r="OZ198" s="59">
        <f t="shared" si="1478"/>
        <v>0</v>
      </c>
      <c r="PA198" s="58">
        <v>0</v>
      </c>
      <c r="PB198" s="59">
        <f t="shared" si="1479"/>
        <v>0</v>
      </c>
      <c r="PC198" s="42">
        <f t="shared" si="1480"/>
        <v>0</v>
      </c>
      <c r="PD198" s="92">
        <f t="shared" si="1481"/>
        <v>0</v>
      </c>
      <c r="PE198" s="141">
        <v>0</v>
      </c>
      <c r="PF198" s="36" t="str">
        <f t="shared" si="1482"/>
        <v>AM-C16</v>
      </c>
      <c r="PG198" s="98" t="s">
        <v>294</v>
      </c>
      <c r="PH198" s="17">
        <v>257.10779592352947</v>
      </c>
      <c r="PI198" s="100">
        <v>0</v>
      </c>
      <c r="PJ198" s="88">
        <v>0</v>
      </c>
      <c r="PK198" s="3">
        <v>0</v>
      </c>
      <c r="PL198" s="88">
        <v>0</v>
      </c>
      <c r="PM198" s="23">
        <f t="shared" si="1483"/>
        <v>0</v>
      </c>
      <c r="PN198" s="68">
        <f t="shared" si="1484"/>
        <v>0</v>
      </c>
      <c r="PO198" s="68">
        <f t="shared" si="1485"/>
        <v>0</v>
      </c>
      <c r="PP198" s="62">
        <f t="shared" si="1486"/>
        <v>0</v>
      </c>
      <c r="PQ198" s="23" t="s">
        <v>646</v>
      </c>
      <c r="PR198" s="23">
        <v>0</v>
      </c>
      <c r="PS198" s="68">
        <v>0</v>
      </c>
      <c r="PT198" s="62">
        <f t="shared" si="1487"/>
        <v>0</v>
      </c>
      <c r="PU198" s="34">
        <f t="shared" si="1488"/>
        <v>0</v>
      </c>
      <c r="PV198" s="143" t="str">
        <f t="shared" si="1489"/>
        <v>AM-C16</v>
      </c>
      <c r="PW198" s="143" t="str">
        <f t="shared" si="1490"/>
        <v>B0BLKCXQRT</v>
      </c>
      <c r="PX198" s="143" t="str">
        <f t="shared" si="1491"/>
        <v>FBA76719</v>
      </c>
      <c r="PY198" s="17">
        <f t="shared" si="1492"/>
        <v>257.10779592352947</v>
      </c>
      <c r="PZ198" s="3">
        <v>0</v>
      </c>
      <c r="QA198" s="32">
        <f t="shared" si="1493"/>
        <v>0</v>
      </c>
      <c r="QB198" s="3"/>
      <c r="QC198" s="32">
        <f t="shared" si="1494"/>
        <v>0</v>
      </c>
      <c r="QD198" s="3">
        <v>0</v>
      </c>
      <c r="QE198" s="32">
        <f t="shared" si="1495"/>
        <v>0</v>
      </c>
      <c r="QF198" s="3">
        <v>0</v>
      </c>
      <c r="QG198" s="32">
        <f t="shared" si="1496"/>
        <v>0</v>
      </c>
      <c r="QH198" s="58">
        <v>0</v>
      </c>
      <c r="QI198" s="59">
        <f t="shared" si="1497"/>
        <v>0</v>
      </c>
      <c r="QJ198" s="58">
        <v>0</v>
      </c>
      <c r="QK198" s="59">
        <f t="shared" si="1498"/>
        <v>0</v>
      </c>
      <c r="QL198" s="58">
        <v>0</v>
      </c>
      <c r="QM198" s="59">
        <f t="shared" si="1499"/>
        <v>0</v>
      </c>
      <c r="QN198" s="42">
        <f t="shared" si="1500"/>
        <v>0</v>
      </c>
      <c r="QO198" s="92">
        <f t="shared" si="1501"/>
        <v>0</v>
      </c>
      <c r="QP198" s="141">
        <v>0</v>
      </c>
      <c r="QQ198" s="36" t="str">
        <f t="shared" si="1502"/>
        <v>AM-C16</v>
      </c>
      <c r="QR198" s="98" t="s">
        <v>294</v>
      </c>
      <c r="QS198" s="17">
        <v>257.10779592352947</v>
      </c>
      <c r="QT198" s="100">
        <v>0</v>
      </c>
      <c r="QU198" s="88">
        <v>0</v>
      </c>
      <c r="QV198" s="3">
        <v>0</v>
      </c>
      <c r="QW198" s="88">
        <v>0</v>
      </c>
      <c r="QX198" s="23">
        <f t="shared" si="1365"/>
        <v>0</v>
      </c>
      <c r="QY198" s="68">
        <f t="shared" si="1366"/>
        <v>0</v>
      </c>
      <c r="QZ198" s="68">
        <f t="shared" si="1367"/>
        <v>0</v>
      </c>
      <c r="RA198" s="62">
        <f t="shared" si="1368"/>
        <v>0</v>
      </c>
      <c r="RB198" s="23" t="s">
        <v>646</v>
      </c>
      <c r="RC198" s="23">
        <v>0</v>
      </c>
      <c r="RD198" s="68">
        <v>0</v>
      </c>
      <c r="RE198" s="62">
        <f t="shared" si="1369"/>
        <v>0</v>
      </c>
      <c r="RF198" s="34">
        <f t="shared" si="1370"/>
        <v>0</v>
      </c>
      <c r="RG198" s="143" t="str">
        <f t="shared" si="1371"/>
        <v>AM-C16</v>
      </c>
      <c r="RH198" s="143" t="str">
        <f t="shared" si="1372"/>
        <v>B0BLKCXQRT</v>
      </c>
      <c r="RI198" s="143" t="str">
        <f t="shared" si="1373"/>
        <v>FBA76719</v>
      </c>
      <c r="RJ198" s="17">
        <f t="shared" si="1374"/>
        <v>257.10779592352947</v>
      </c>
      <c r="RK198" s="3">
        <v>0</v>
      </c>
      <c r="RL198" s="32">
        <f t="shared" si="1375"/>
        <v>0</v>
      </c>
      <c r="RM198" s="3">
        <v>0</v>
      </c>
      <c r="RN198" s="32">
        <f t="shared" si="1376"/>
        <v>0</v>
      </c>
      <c r="RO198" s="3">
        <v>0</v>
      </c>
      <c r="RP198" s="32">
        <f t="shared" si="1377"/>
        <v>0</v>
      </c>
      <c r="RQ198" s="3">
        <v>0</v>
      </c>
      <c r="RR198" s="32">
        <f t="shared" si="1378"/>
        <v>0</v>
      </c>
      <c r="RS198" s="58">
        <v>0</v>
      </c>
      <c r="RT198" s="59">
        <f t="shared" si="1379"/>
        <v>0</v>
      </c>
      <c r="RU198" s="58">
        <v>0</v>
      </c>
      <c r="RV198" s="59">
        <f t="shared" si="1380"/>
        <v>0</v>
      </c>
      <c r="RW198" s="58">
        <v>0</v>
      </c>
      <c r="RX198" s="59">
        <f t="shared" si="1381"/>
        <v>0</v>
      </c>
      <c r="RY198" s="42">
        <f t="shared" si="1382"/>
        <v>0</v>
      </c>
      <c r="RZ198" s="92">
        <f t="shared" si="1383"/>
        <v>0</v>
      </c>
      <c r="SA198" s="141">
        <v>0</v>
      </c>
      <c r="SB198" s="36" t="str">
        <f t="shared" si="1384"/>
        <v>AM-C16</v>
      </c>
      <c r="SC198" s="98" t="s">
        <v>294</v>
      </c>
      <c r="SD198" s="17">
        <f t="shared" si="1385"/>
        <v>257.10779592352947</v>
      </c>
      <c r="SE198" s="100">
        <v>0</v>
      </c>
      <c r="SF198" s="88">
        <v>0</v>
      </c>
      <c r="SG198" s="3">
        <v>0</v>
      </c>
      <c r="SH198" s="88">
        <v>0</v>
      </c>
      <c r="SI198" s="23">
        <f t="shared" si="1386"/>
        <v>0</v>
      </c>
      <c r="SJ198" s="68">
        <f t="shared" si="1387"/>
        <v>0</v>
      </c>
      <c r="SK198" s="68">
        <f t="shared" si="1388"/>
        <v>0</v>
      </c>
      <c r="SL198" s="62">
        <f t="shared" si="1389"/>
        <v>0</v>
      </c>
      <c r="SM198" s="23">
        <v>0</v>
      </c>
      <c r="SN198" s="23">
        <v>0</v>
      </c>
      <c r="SO198" s="68">
        <v>0</v>
      </c>
      <c r="SP198" s="62">
        <f t="shared" si="1390"/>
        <v>0</v>
      </c>
      <c r="SQ198" s="34">
        <f t="shared" si="1391"/>
        <v>0</v>
      </c>
      <c r="SR198" s="143" t="str">
        <f t="shared" si="1392"/>
        <v>AM-C16</v>
      </c>
      <c r="SS198" s="143" t="str">
        <f t="shared" si="1393"/>
        <v>B0BLKCXQRT</v>
      </c>
      <c r="ST198" s="143" t="str">
        <f t="shared" si="1394"/>
        <v>FBA76719</v>
      </c>
      <c r="SU198" s="17">
        <f t="shared" si="1395"/>
        <v>257.10779592352947</v>
      </c>
      <c r="SV198" s="3">
        <v>0</v>
      </c>
      <c r="SW198" s="32">
        <f t="shared" si="1396"/>
        <v>0</v>
      </c>
      <c r="SX198" s="3">
        <v>0</v>
      </c>
      <c r="SY198" s="32">
        <f t="shared" si="1397"/>
        <v>0</v>
      </c>
      <c r="SZ198" s="3">
        <v>0</v>
      </c>
      <c r="TA198" s="32">
        <f t="shared" si="1398"/>
        <v>0</v>
      </c>
      <c r="TB198" s="3">
        <v>0</v>
      </c>
      <c r="TC198" s="32">
        <f t="shared" si="1399"/>
        <v>0</v>
      </c>
      <c r="TD198" s="58">
        <v>0</v>
      </c>
      <c r="TE198" s="59">
        <f t="shared" si="1400"/>
        <v>0</v>
      </c>
      <c r="TF198" s="58">
        <v>0</v>
      </c>
      <c r="TG198" s="59">
        <f t="shared" si="1401"/>
        <v>0</v>
      </c>
      <c r="TH198" s="58">
        <v>0</v>
      </c>
      <c r="TI198" s="59">
        <f t="shared" si="1402"/>
        <v>0</v>
      </c>
      <c r="TJ198" s="42">
        <f t="shared" si="1403"/>
        <v>0</v>
      </c>
      <c r="TK198" s="92">
        <f t="shared" si="1404"/>
        <v>0</v>
      </c>
      <c r="TL198" s="141">
        <v>0</v>
      </c>
      <c r="TM198" s="36" t="str">
        <f t="shared" si="1405"/>
        <v>AM-C16</v>
      </c>
      <c r="TN198" s="98" t="s">
        <v>294</v>
      </c>
      <c r="TO198" s="17">
        <f t="shared" si="1406"/>
        <v>257.10779592352947</v>
      </c>
      <c r="TP198" s="100">
        <v>0</v>
      </c>
      <c r="TQ198" s="88">
        <v>0</v>
      </c>
      <c r="TR198" s="3">
        <v>0</v>
      </c>
      <c r="TS198" s="88">
        <v>0</v>
      </c>
      <c r="TT198" s="23">
        <f t="shared" si="1407"/>
        <v>0</v>
      </c>
      <c r="TU198" s="68">
        <f t="shared" si="1408"/>
        <v>0</v>
      </c>
      <c r="TV198" s="68">
        <f t="shared" si="1409"/>
        <v>0</v>
      </c>
      <c r="TW198" s="62">
        <f t="shared" si="1410"/>
        <v>0</v>
      </c>
      <c r="TX198" s="23">
        <v>0</v>
      </c>
      <c r="TY198" s="23">
        <v>0</v>
      </c>
      <c r="TZ198" s="68">
        <v>0</v>
      </c>
      <c r="UA198" s="62">
        <f t="shared" si="1411"/>
        <v>0</v>
      </c>
      <c r="UB198" s="34">
        <f t="shared" si="1412"/>
        <v>0</v>
      </c>
      <c r="UC198" s="143" t="str">
        <f t="shared" si="1413"/>
        <v>AM-C16</v>
      </c>
      <c r="UD198" s="143" t="str">
        <f t="shared" si="1414"/>
        <v>B0BLKCXQRT</v>
      </c>
      <c r="UE198" s="143" t="str">
        <f t="shared" si="1415"/>
        <v>FBA76719</v>
      </c>
      <c r="UF198" s="17">
        <f t="shared" si="1416"/>
        <v>257.10779592352947</v>
      </c>
      <c r="UG198" s="3">
        <v>0</v>
      </c>
      <c r="UH198" s="32">
        <f t="shared" si="1417"/>
        <v>0</v>
      </c>
      <c r="UI198" s="3">
        <v>0</v>
      </c>
      <c r="UJ198" s="32">
        <f t="shared" si="1418"/>
        <v>0</v>
      </c>
      <c r="UK198" s="3">
        <v>0</v>
      </c>
      <c r="UL198" s="32">
        <f t="shared" si="1419"/>
        <v>0</v>
      </c>
      <c r="UM198" s="3">
        <v>0</v>
      </c>
      <c r="UN198" s="32">
        <f t="shared" si="1420"/>
        <v>0</v>
      </c>
      <c r="UO198" s="58">
        <v>0</v>
      </c>
      <c r="UP198" s="59">
        <f t="shared" si="1421"/>
        <v>0</v>
      </c>
      <c r="UQ198" s="58">
        <v>0</v>
      </c>
      <c r="UR198" s="59">
        <f t="shared" si="1422"/>
        <v>0</v>
      </c>
      <c r="US198" s="58">
        <v>0</v>
      </c>
      <c r="UT198" s="59">
        <f t="shared" si="1423"/>
        <v>0</v>
      </c>
      <c r="UU198" s="42">
        <f t="shared" si="1424"/>
        <v>0</v>
      </c>
      <c r="UV198" s="92">
        <f t="shared" si="1425"/>
        <v>0</v>
      </c>
      <c r="UW198" s="141">
        <v>0</v>
      </c>
      <c r="UX198" s="36" t="str">
        <f t="shared" si="1426"/>
        <v>AM-C16</v>
      </c>
      <c r="UY198" s="98" t="s">
        <v>294</v>
      </c>
      <c r="UZ198" s="17">
        <f t="shared" si="1427"/>
        <v>257.10779592352947</v>
      </c>
      <c r="VA198" s="100">
        <v>0</v>
      </c>
      <c r="VB198" s="88">
        <v>0</v>
      </c>
      <c r="VC198" s="3">
        <v>0</v>
      </c>
      <c r="VD198" s="88">
        <v>0</v>
      </c>
      <c r="VE198" s="23">
        <f t="shared" si="1652"/>
        <v>0</v>
      </c>
      <c r="VF198" s="68">
        <f t="shared" si="1653"/>
        <v>0</v>
      </c>
      <c r="VG198" s="68">
        <f t="shared" si="1654"/>
        <v>0</v>
      </c>
      <c r="VH198" s="62">
        <f t="shared" si="1655"/>
        <v>0</v>
      </c>
      <c r="VI198" s="23">
        <v>0</v>
      </c>
      <c r="VJ198" s="23">
        <v>0</v>
      </c>
      <c r="VK198" s="68">
        <v>0</v>
      </c>
      <c r="VL198" s="62">
        <f t="shared" si="1428"/>
        <v>0</v>
      </c>
      <c r="VM198" s="34">
        <f t="shared" si="1656"/>
        <v>0</v>
      </c>
      <c r="VN198" s="143" t="str">
        <f t="shared" si="1648"/>
        <v>AM-C16</v>
      </c>
      <c r="VO198" s="143" t="str">
        <f t="shared" si="1649"/>
        <v>B0BLKCXQRT</v>
      </c>
      <c r="VP198" s="143" t="str">
        <f t="shared" si="1650"/>
        <v>FBA76719</v>
      </c>
      <c r="VQ198" s="17">
        <f t="shared" si="1657"/>
        <v>257.10779592352947</v>
      </c>
      <c r="VR198" s="3">
        <v>0</v>
      </c>
      <c r="VS198" s="32">
        <f t="shared" si="1658"/>
        <v>0</v>
      </c>
      <c r="VT198" s="3">
        <v>0</v>
      </c>
      <c r="VU198" s="32">
        <f t="shared" si="1659"/>
        <v>0</v>
      </c>
      <c r="VV198" s="3">
        <v>0</v>
      </c>
      <c r="VW198" s="32">
        <f t="shared" si="1660"/>
        <v>0</v>
      </c>
      <c r="VX198" s="3">
        <v>0</v>
      </c>
      <c r="VY198" s="32">
        <f t="shared" si="1661"/>
        <v>0</v>
      </c>
      <c r="VZ198" s="58">
        <v>0</v>
      </c>
      <c r="WA198" s="59">
        <f t="shared" si="1662"/>
        <v>0</v>
      </c>
      <c r="WB198" s="58">
        <v>0</v>
      </c>
      <c r="WC198" s="59">
        <f t="shared" si="1663"/>
        <v>0</v>
      </c>
      <c r="WD198" s="58">
        <v>0</v>
      </c>
      <c r="WE198" s="59">
        <f t="shared" si="1664"/>
        <v>0</v>
      </c>
      <c r="WF198" s="42">
        <f t="shared" si="1665"/>
        <v>0</v>
      </c>
      <c r="WG198" s="92">
        <f t="shared" si="1666"/>
        <v>0</v>
      </c>
      <c r="WH198" s="141">
        <v>0</v>
      </c>
      <c r="WI198" s="36" t="str">
        <f t="shared" si="1651"/>
        <v>AM-C16</v>
      </c>
      <c r="WJ198" s="98" t="s">
        <v>294</v>
      </c>
      <c r="WK198" s="17">
        <f t="shared" si="1667"/>
        <v>257.10779592352947</v>
      </c>
    </row>
    <row r="199" spans="1:609">
      <c r="A199" s="158" t="s">
        <v>114</v>
      </c>
      <c r="B199" s="157" t="s">
        <v>113</v>
      </c>
      <c r="C199" s="152" t="s">
        <v>294</v>
      </c>
      <c r="D199" s="150" t="s">
        <v>669</v>
      </c>
      <c r="E199" s="158" t="s">
        <v>251</v>
      </c>
      <c r="F199" s="165" t="s">
        <v>294</v>
      </c>
      <c r="G199" s="153" t="s">
        <v>349</v>
      </c>
      <c r="H199" s="159" t="s">
        <v>473</v>
      </c>
      <c r="I199" s="159" t="s">
        <v>432</v>
      </c>
      <c r="J199" s="187">
        <v>1153.8728336341176</v>
      </c>
      <c r="K199" s="135" t="s">
        <v>193</v>
      </c>
      <c r="L199" s="136">
        <v>0.1739</v>
      </c>
      <c r="M199" s="120">
        <v>0</v>
      </c>
      <c r="N199" s="137">
        <v>6</v>
      </c>
      <c r="O199" s="120">
        <v>3</v>
      </c>
      <c r="P199" s="122">
        <f t="shared" si="1503"/>
        <v>9</v>
      </c>
      <c r="Q199" s="136">
        <v>0.36520000000000002</v>
      </c>
      <c r="R199" s="120">
        <v>0</v>
      </c>
      <c r="S199" s="120">
        <v>1</v>
      </c>
      <c r="T199" s="120">
        <v>5</v>
      </c>
      <c r="U199" s="122">
        <f t="shared" si="1504"/>
        <v>6</v>
      </c>
      <c r="V199" s="136">
        <v>0.99639999999999995</v>
      </c>
      <c r="W199" s="120">
        <v>0</v>
      </c>
      <c r="X199" s="120">
        <v>0</v>
      </c>
      <c r="Y199" s="120">
        <v>6</v>
      </c>
      <c r="Z199" s="122">
        <f t="shared" si="1505"/>
        <v>6</v>
      </c>
      <c r="AA199" s="116">
        <f t="shared" si="1506"/>
        <v>5.1590713671539126E-3</v>
      </c>
      <c r="AB199" s="136">
        <v>0.99580000000000002</v>
      </c>
      <c r="AC199" s="120">
        <v>0</v>
      </c>
      <c r="AD199" s="120">
        <v>0</v>
      </c>
      <c r="AE199" s="120">
        <v>1</v>
      </c>
      <c r="AF199" s="122">
        <f t="shared" si="1507"/>
        <v>1</v>
      </c>
      <c r="AG199" s="116">
        <f t="shared" si="1508"/>
        <v>7.4571215510812821E-4</v>
      </c>
      <c r="AH199" s="114">
        <v>0.98829999999999996</v>
      </c>
      <c r="AI199" s="120">
        <v>0</v>
      </c>
      <c r="AJ199" s="120">
        <v>0</v>
      </c>
      <c r="AK199" s="120">
        <v>3</v>
      </c>
      <c r="AL199" s="122">
        <f t="shared" si="1509"/>
        <v>3</v>
      </c>
      <c r="AM199" s="116">
        <f t="shared" si="1510"/>
        <v>2.5466893039049238E-3</v>
      </c>
      <c r="AN199" s="114">
        <v>0.99360000000000004</v>
      </c>
      <c r="AO199" s="120">
        <v>0</v>
      </c>
      <c r="AP199" s="120">
        <v>1</v>
      </c>
      <c r="AQ199" s="122">
        <f t="shared" si="1511"/>
        <v>1</v>
      </c>
      <c r="AR199" s="123" t="e">
        <f>AQ199*#REF!</f>
        <v>#REF!</v>
      </c>
      <c r="AS199" s="116" t="e">
        <f t="shared" si="1512"/>
        <v>#REF!</v>
      </c>
      <c r="AT199" s="114">
        <v>0.95920000000000005</v>
      </c>
      <c r="AU199" s="120">
        <v>0</v>
      </c>
      <c r="AV199" s="120">
        <v>2</v>
      </c>
      <c r="AW199" s="122">
        <f t="shared" si="1513"/>
        <v>2</v>
      </c>
      <c r="AX199" s="123" t="e">
        <f>AW199*#REF!</f>
        <v>#REF!</v>
      </c>
      <c r="AY199" s="116" t="e">
        <f t="shared" si="1514"/>
        <v>#REF!</v>
      </c>
      <c r="AZ199" s="114">
        <v>0</v>
      </c>
      <c r="BA199" s="120">
        <v>0</v>
      </c>
      <c r="BB199" s="120">
        <v>0</v>
      </c>
      <c r="BC199" s="122">
        <f t="shared" si="1515"/>
        <v>0</v>
      </c>
      <c r="BD199" s="123" t="e">
        <f>BC199*#REF!</f>
        <v>#REF!</v>
      </c>
      <c r="BE199" s="116" t="e">
        <f t="shared" si="1516"/>
        <v>#REF!</v>
      </c>
      <c r="BF199" s="114">
        <v>1</v>
      </c>
      <c r="BG199" s="120">
        <v>0</v>
      </c>
      <c r="BH199" s="120">
        <v>0</v>
      </c>
      <c r="BI199" s="122">
        <f t="shared" si="1517"/>
        <v>0</v>
      </c>
      <c r="BJ199" s="123" t="e">
        <f>BI199*#REF!</f>
        <v>#REF!</v>
      </c>
      <c r="BK199" s="115" t="e">
        <f t="shared" si="1518"/>
        <v>#REF!</v>
      </c>
      <c r="BL199" s="114">
        <v>1</v>
      </c>
      <c r="BM199" s="120">
        <v>0</v>
      </c>
      <c r="BN199" s="120">
        <v>1</v>
      </c>
      <c r="BO199" s="122">
        <f t="shared" si="1519"/>
        <v>1</v>
      </c>
      <c r="BP199" s="123" t="e">
        <f>BO199*#REF!</f>
        <v>#REF!</v>
      </c>
      <c r="BQ199" s="115" t="e">
        <f t="shared" si="1520"/>
        <v>#REF!</v>
      </c>
      <c r="BR199" s="114">
        <v>1</v>
      </c>
      <c r="BS199" s="120">
        <v>0</v>
      </c>
      <c r="BT199" s="120">
        <v>0</v>
      </c>
      <c r="BU199" s="120">
        <v>0</v>
      </c>
      <c r="BV199" s="120">
        <v>0</v>
      </c>
      <c r="BW199" s="120">
        <v>0</v>
      </c>
      <c r="BX199" s="120">
        <v>0</v>
      </c>
      <c r="BY199" s="120">
        <v>0</v>
      </c>
      <c r="BZ199" s="122">
        <f t="shared" si="1521"/>
        <v>0</v>
      </c>
      <c r="CA199" s="122">
        <f t="shared" si="1522"/>
        <v>0</v>
      </c>
      <c r="CB199" s="115">
        <f t="shared" si="1523"/>
        <v>0</v>
      </c>
      <c r="CC199" s="123" t="e">
        <f>BZ199*#REF!</f>
        <v>#REF!</v>
      </c>
      <c r="CD199" s="120">
        <v>0</v>
      </c>
      <c r="CE199" s="120">
        <v>0</v>
      </c>
      <c r="CF199" s="120">
        <v>0</v>
      </c>
      <c r="CG199" s="120">
        <v>0</v>
      </c>
      <c r="CH199" s="120">
        <v>0</v>
      </c>
      <c r="CI199" s="120">
        <v>0</v>
      </c>
      <c r="CJ199" s="122">
        <f t="shared" si="1524"/>
        <v>0</v>
      </c>
      <c r="CK199" s="122">
        <f t="shared" si="1525"/>
        <v>0</v>
      </c>
      <c r="CL199" s="116">
        <f t="shared" si="1526"/>
        <v>0</v>
      </c>
      <c r="CM199" s="123" t="e">
        <f>CJ199*#REF!</f>
        <v>#REF!</v>
      </c>
      <c r="CN199" s="120">
        <v>1</v>
      </c>
      <c r="CO199" s="120">
        <v>2299</v>
      </c>
      <c r="CP199" s="120">
        <v>0</v>
      </c>
      <c r="CQ199" s="120">
        <v>0</v>
      </c>
      <c r="CR199" s="120">
        <v>0</v>
      </c>
      <c r="CS199" s="120">
        <v>0</v>
      </c>
      <c r="CT199" s="122">
        <f t="shared" si="1527"/>
        <v>1</v>
      </c>
      <c r="CU199" s="122">
        <f t="shared" si="1528"/>
        <v>2299</v>
      </c>
      <c r="CV199" s="116">
        <f t="shared" si="1529"/>
        <v>3.2491200837995424E-4</v>
      </c>
      <c r="CW199" s="123" t="e">
        <f>CT199*#REF!</f>
        <v>#REF!</v>
      </c>
      <c r="CX199" s="120">
        <v>0</v>
      </c>
      <c r="CY199" s="120">
        <v>0</v>
      </c>
      <c r="CZ199" s="120">
        <v>0</v>
      </c>
      <c r="DA199" s="120">
        <v>0</v>
      </c>
      <c r="DB199" s="122">
        <f t="shared" si="1530"/>
        <v>0</v>
      </c>
      <c r="DC199" s="122">
        <f t="shared" si="1531"/>
        <v>0</v>
      </c>
      <c r="DD199" s="116">
        <f t="shared" si="1532"/>
        <v>0</v>
      </c>
      <c r="DE199" s="122">
        <v>0</v>
      </c>
      <c r="DF199" s="122">
        <v>0</v>
      </c>
      <c r="DG199" s="122">
        <v>0</v>
      </c>
      <c r="DH199" s="123" t="e">
        <f>DB199*#REF!</f>
        <v>#REF!</v>
      </c>
      <c r="DI199" s="120">
        <v>0</v>
      </c>
      <c r="DJ199" s="120">
        <v>0</v>
      </c>
      <c r="DK199" s="120">
        <v>0</v>
      </c>
      <c r="DL199" s="120">
        <v>0</v>
      </c>
      <c r="DM199" s="122">
        <f t="shared" si="1533"/>
        <v>0</v>
      </c>
      <c r="DN199" s="122">
        <f t="shared" si="1534"/>
        <v>0</v>
      </c>
      <c r="DO199" s="122">
        <f t="shared" si="1535"/>
        <v>0</v>
      </c>
      <c r="DP199" s="116">
        <f t="shared" si="1536"/>
        <v>0</v>
      </c>
      <c r="DQ199" s="122">
        <v>0</v>
      </c>
      <c r="DR199" s="122">
        <v>0</v>
      </c>
      <c r="DS199" s="122">
        <v>0</v>
      </c>
      <c r="DT199" s="116">
        <f t="shared" si="1537"/>
        <v>0</v>
      </c>
      <c r="DU199" s="123" t="e">
        <f>DM199*#REF!</f>
        <v>#REF!</v>
      </c>
      <c r="DV199" s="116" t="e">
        <f t="shared" si="1538"/>
        <v>#DIV/0!</v>
      </c>
      <c r="DW199" s="116" t="e">
        <f t="shared" si="1539"/>
        <v>#DIV/0!</v>
      </c>
      <c r="DX199" s="123">
        <v>0</v>
      </c>
      <c r="DY199" s="122">
        <v>0</v>
      </c>
      <c r="DZ199" s="123">
        <v>0</v>
      </c>
      <c r="EA199" s="116" t="e">
        <f t="shared" si="1540"/>
        <v>#DIV/0!</v>
      </c>
      <c r="EB199" s="116" t="e">
        <f t="shared" si="1541"/>
        <v>#DIV/0!</v>
      </c>
      <c r="EC199" s="116" t="s">
        <v>461</v>
      </c>
      <c r="ED199" s="116" t="s">
        <v>461</v>
      </c>
      <c r="EE199" s="120">
        <v>0</v>
      </c>
      <c r="EF199" s="120">
        <v>0</v>
      </c>
      <c r="EG199" s="120">
        <v>0</v>
      </c>
      <c r="EH199" s="120">
        <v>0</v>
      </c>
      <c r="EI199" s="122">
        <f t="shared" si="1542"/>
        <v>0</v>
      </c>
      <c r="EJ199" s="122">
        <f t="shared" si="1543"/>
        <v>0</v>
      </c>
      <c r="EK199" s="122">
        <f t="shared" si="1544"/>
        <v>0</v>
      </c>
      <c r="EL199" s="117">
        <f t="shared" si="1545"/>
        <v>0</v>
      </c>
      <c r="EM199" s="122">
        <v>0</v>
      </c>
      <c r="EN199" s="122">
        <v>0</v>
      </c>
      <c r="EO199" s="122">
        <v>0</v>
      </c>
      <c r="EP199" s="117">
        <f t="shared" si="1546"/>
        <v>0</v>
      </c>
      <c r="EQ199" s="123" t="e">
        <f>EI199*#REF!</f>
        <v>#REF!</v>
      </c>
      <c r="ER199" s="116" t="e">
        <f t="shared" si="1547"/>
        <v>#DIV/0!</v>
      </c>
      <c r="ES199" s="116" t="e">
        <f t="shared" si="1548"/>
        <v>#DIV/0!</v>
      </c>
      <c r="ET199" s="116"/>
      <c r="EU199" s="116"/>
      <c r="EV199" s="120">
        <v>0</v>
      </c>
      <c r="EW199" s="120">
        <v>0</v>
      </c>
      <c r="EX199" s="120">
        <v>0</v>
      </c>
      <c r="EY199" s="120">
        <v>0</v>
      </c>
      <c r="EZ199" s="122">
        <f t="shared" si="1549"/>
        <v>0</v>
      </c>
      <c r="FA199" s="122">
        <f t="shared" si="1550"/>
        <v>0</v>
      </c>
      <c r="FB199" s="124">
        <f t="shared" si="1551"/>
        <v>0</v>
      </c>
      <c r="FC199" s="117">
        <f t="shared" si="1552"/>
        <v>0</v>
      </c>
      <c r="FD199" s="122">
        <v>0</v>
      </c>
      <c r="FE199" s="122">
        <v>0</v>
      </c>
      <c r="FF199" s="122">
        <v>0</v>
      </c>
      <c r="FG199" s="117">
        <f t="shared" si="1553"/>
        <v>0</v>
      </c>
      <c r="FH199" s="123" t="e">
        <f>EZ199*#REF!</f>
        <v>#REF!</v>
      </c>
      <c r="FI199" s="120">
        <v>0</v>
      </c>
      <c r="FJ199" s="120">
        <v>0</v>
      </c>
      <c r="FK199" s="120">
        <v>0</v>
      </c>
      <c r="FL199" s="120">
        <v>0</v>
      </c>
      <c r="FM199" s="122">
        <f t="shared" si="1554"/>
        <v>0</v>
      </c>
      <c r="FN199" s="122">
        <f t="shared" si="1555"/>
        <v>0</v>
      </c>
      <c r="FO199" s="124">
        <f t="shared" si="1556"/>
        <v>0</v>
      </c>
      <c r="FP199" s="117">
        <f t="shared" si="1557"/>
        <v>0</v>
      </c>
      <c r="FQ199" s="122">
        <v>0</v>
      </c>
      <c r="FR199" s="122">
        <v>0</v>
      </c>
      <c r="FS199" s="118">
        <v>0</v>
      </c>
      <c r="FT199" s="117">
        <f t="shared" si="1558"/>
        <v>0</v>
      </c>
      <c r="FU199" s="123" t="e">
        <f>FM199*#REF!</f>
        <v>#REF!</v>
      </c>
      <c r="FV199" s="120">
        <v>0</v>
      </c>
      <c r="FW199" s="120">
        <v>0</v>
      </c>
      <c r="FX199" s="120">
        <v>0</v>
      </c>
      <c r="FY199" s="120">
        <v>0</v>
      </c>
      <c r="FZ199" s="122">
        <f t="shared" si="1559"/>
        <v>0</v>
      </c>
      <c r="GA199" s="122">
        <f t="shared" si="1560"/>
        <v>0</v>
      </c>
      <c r="GB199" s="124">
        <f t="shared" si="1561"/>
        <v>0</v>
      </c>
      <c r="GC199" s="117">
        <f t="shared" si="1562"/>
        <v>0</v>
      </c>
      <c r="GD199" s="122">
        <v>0</v>
      </c>
      <c r="GE199" s="122">
        <v>0</v>
      </c>
      <c r="GF199" s="118">
        <v>0</v>
      </c>
      <c r="GG199" s="117">
        <f t="shared" si="1563"/>
        <v>0</v>
      </c>
      <c r="GH199" s="123">
        <f t="shared" si="1564"/>
        <v>0</v>
      </c>
      <c r="GI199" s="120">
        <v>0</v>
      </c>
      <c r="GJ199" s="120">
        <v>0</v>
      </c>
      <c r="GK199" s="120"/>
      <c r="GL199" s="120"/>
      <c r="GM199" s="122">
        <f t="shared" si="1565"/>
        <v>0</v>
      </c>
      <c r="GN199" s="122">
        <f t="shared" si="1566"/>
        <v>0</v>
      </c>
      <c r="GO199" s="124">
        <f t="shared" si="1567"/>
        <v>0</v>
      </c>
      <c r="GP199" s="117">
        <f t="shared" si="1568"/>
        <v>0</v>
      </c>
      <c r="GQ199" s="122">
        <v>0</v>
      </c>
      <c r="GR199" s="122">
        <v>0</v>
      </c>
      <c r="GS199" s="118">
        <v>0</v>
      </c>
      <c r="GT199" s="117">
        <f t="shared" si="1569"/>
        <v>0</v>
      </c>
      <c r="GU199" s="123">
        <f t="shared" si="1570"/>
        <v>0</v>
      </c>
      <c r="GV199" s="120">
        <v>0</v>
      </c>
      <c r="GW199" s="120">
        <v>0</v>
      </c>
      <c r="GX199" s="120"/>
      <c r="GY199" s="120"/>
      <c r="GZ199" s="122">
        <f t="shared" si="1571"/>
        <v>0</v>
      </c>
      <c r="HA199" s="122">
        <f t="shared" si="1572"/>
        <v>0</v>
      </c>
      <c r="HB199" s="124">
        <f t="shared" si="1573"/>
        <v>0</v>
      </c>
      <c r="HC199" s="117">
        <f t="shared" si="1574"/>
        <v>0</v>
      </c>
      <c r="HD199" s="122">
        <v>0</v>
      </c>
      <c r="HE199" s="122">
        <v>0</v>
      </c>
      <c r="HF199" s="118">
        <v>0</v>
      </c>
      <c r="HG199" s="117">
        <f t="shared" si="1575"/>
        <v>0</v>
      </c>
      <c r="HH199" s="123">
        <f t="shared" si="1576"/>
        <v>0</v>
      </c>
      <c r="HI199" s="120">
        <v>0</v>
      </c>
      <c r="HJ199" s="120">
        <v>0</v>
      </c>
      <c r="HK199" s="120"/>
      <c r="HL199" s="120"/>
      <c r="HM199" s="122">
        <f t="shared" si="1577"/>
        <v>0</v>
      </c>
      <c r="HN199" s="122">
        <f t="shared" si="1578"/>
        <v>0</v>
      </c>
      <c r="HO199" s="124">
        <f t="shared" si="1579"/>
        <v>0</v>
      </c>
      <c r="HP199" s="117">
        <f t="shared" si="1580"/>
        <v>0</v>
      </c>
      <c r="HQ199" s="122">
        <v>0</v>
      </c>
      <c r="HR199" s="122">
        <v>0</v>
      </c>
      <c r="HS199" s="118">
        <v>0</v>
      </c>
      <c r="HT199" s="117">
        <f t="shared" si="1581"/>
        <v>0</v>
      </c>
      <c r="HU199" s="123">
        <f t="shared" si="1582"/>
        <v>0</v>
      </c>
      <c r="HV199" s="120">
        <v>0</v>
      </c>
      <c r="HW199" s="120">
        <v>0</v>
      </c>
      <c r="HX199" s="120">
        <v>0</v>
      </c>
      <c r="HY199">
        <v>0</v>
      </c>
      <c r="HZ199" s="122">
        <f t="shared" si="1583"/>
        <v>0</v>
      </c>
      <c r="IA199" s="122">
        <f t="shared" si="1584"/>
        <v>0</v>
      </c>
      <c r="IB199" s="124">
        <f t="shared" si="1585"/>
        <v>0</v>
      </c>
      <c r="IC199" s="117">
        <f t="shared" si="1586"/>
        <v>0</v>
      </c>
      <c r="ID199" s="122">
        <v>0</v>
      </c>
      <c r="IE199" s="122">
        <v>0</v>
      </c>
      <c r="IF199" s="118">
        <v>0</v>
      </c>
      <c r="IG199" s="117">
        <f t="shared" si="1587"/>
        <v>0</v>
      </c>
      <c r="IH199" s="123">
        <f t="shared" si="1588"/>
        <v>0</v>
      </c>
      <c r="II199" s="120">
        <v>0</v>
      </c>
      <c r="IJ199" s="127">
        <v>0</v>
      </c>
      <c r="IK199" s="120">
        <v>0</v>
      </c>
      <c r="IL199" s="127">
        <v>0</v>
      </c>
      <c r="IM199" s="122">
        <f t="shared" si="1589"/>
        <v>0</v>
      </c>
      <c r="IN199" s="118">
        <f t="shared" si="1590"/>
        <v>0</v>
      </c>
      <c r="IO199" s="118">
        <f t="shared" si="1591"/>
        <v>0</v>
      </c>
      <c r="IP199" s="117">
        <f t="shared" si="1592"/>
        <v>0</v>
      </c>
      <c r="IQ199" s="122" t="s">
        <v>646</v>
      </c>
      <c r="IR199" s="122">
        <v>0</v>
      </c>
      <c r="IS199" s="118">
        <v>0</v>
      </c>
      <c r="IT199" s="117">
        <f t="shared" si="1593"/>
        <v>0</v>
      </c>
      <c r="IU199" s="123">
        <f t="shared" si="1594"/>
        <v>0</v>
      </c>
      <c r="IV199" s="146" t="str">
        <f t="shared" si="1595"/>
        <v>AA-14</v>
      </c>
      <c r="IW199" s="146" t="str">
        <f t="shared" si="1596"/>
        <v>B0BLS2HJ68</v>
      </c>
      <c r="IX199" s="146" t="str">
        <f t="shared" si="1597"/>
        <v>FBA76741</v>
      </c>
      <c r="IY199" s="121">
        <v>1153.8728336341176</v>
      </c>
      <c r="IZ199" s="120">
        <v>0</v>
      </c>
      <c r="JA199" s="128">
        <f t="shared" si="1598"/>
        <v>0</v>
      </c>
      <c r="JB199" s="120">
        <v>0</v>
      </c>
      <c r="JC199" s="128">
        <f t="shared" si="1599"/>
        <v>0</v>
      </c>
      <c r="JD199" s="120">
        <v>0</v>
      </c>
      <c r="JE199" s="128">
        <f t="shared" si="1600"/>
        <v>0</v>
      </c>
      <c r="JF199" s="120">
        <v>0</v>
      </c>
      <c r="JG199" s="128">
        <f t="shared" si="1601"/>
        <v>0</v>
      </c>
      <c r="JH199" s="129">
        <v>0</v>
      </c>
      <c r="JI199" s="130">
        <f t="shared" si="1602"/>
        <v>0</v>
      </c>
      <c r="JJ199" s="129">
        <v>0</v>
      </c>
      <c r="JK199" s="130">
        <f t="shared" si="1603"/>
        <v>0</v>
      </c>
      <c r="JL199" s="129">
        <v>0</v>
      </c>
      <c r="JM199" s="130">
        <f t="shared" si="1604"/>
        <v>0</v>
      </c>
      <c r="JN199" s="131">
        <f t="shared" si="1605"/>
        <v>0</v>
      </c>
      <c r="JO199" s="132">
        <f t="shared" si="1606"/>
        <v>0</v>
      </c>
      <c r="JP199" s="125" t="str">
        <f t="shared" si="1607"/>
        <v>AA-14</v>
      </c>
      <c r="JQ199" s="125" t="str">
        <f t="shared" si="1608"/>
        <v>EOL</v>
      </c>
      <c r="JR199" s="121">
        <v>1153.8728336341176</v>
      </c>
      <c r="JS199" s="120">
        <v>0</v>
      </c>
      <c r="JT199" s="127">
        <v>0</v>
      </c>
      <c r="JU199" s="120">
        <v>0</v>
      </c>
      <c r="JV199" s="127">
        <v>0</v>
      </c>
      <c r="JW199" s="122">
        <f t="shared" si="1609"/>
        <v>0</v>
      </c>
      <c r="JX199" s="118">
        <f t="shared" si="1610"/>
        <v>0</v>
      </c>
      <c r="JY199" s="118">
        <f t="shared" si="1611"/>
        <v>0</v>
      </c>
      <c r="JZ199" s="117">
        <f t="shared" si="1612"/>
        <v>0</v>
      </c>
      <c r="KA199" s="122" t="s">
        <v>646</v>
      </c>
      <c r="KB199" s="122">
        <v>0</v>
      </c>
      <c r="KC199" s="118">
        <v>0</v>
      </c>
      <c r="KD199" s="117">
        <f t="shared" si="1613"/>
        <v>0</v>
      </c>
      <c r="KE199" s="123">
        <f t="shared" si="1614"/>
        <v>0</v>
      </c>
      <c r="KF199" s="146" t="str">
        <f t="shared" si="1615"/>
        <v>AA-14</v>
      </c>
      <c r="KG199" s="146">
        <f t="shared" si="1616"/>
        <v>3</v>
      </c>
      <c r="KH199" s="146" t="str">
        <f t="shared" si="1617"/>
        <v>FBA76741</v>
      </c>
      <c r="KI199" s="121">
        <v>1153.8728336341176</v>
      </c>
      <c r="KJ199" s="120">
        <v>0</v>
      </c>
      <c r="KK199" s="128">
        <f t="shared" si="1618"/>
        <v>0</v>
      </c>
      <c r="KL199" s="120">
        <v>0</v>
      </c>
      <c r="KM199" s="128">
        <f t="shared" si="1619"/>
        <v>0</v>
      </c>
      <c r="KN199" s="120">
        <v>0</v>
      </c>
      <c r="KO199" s="128">
        <f t="shared" si="1620"/>
        <v>0</v>
      </c>
      <c r="KP199" s="120">
        <v>0</v>
      </c>
      <c r="KQ199" s="128">
        <f t="shared" si="1621"/>
        <v>0</v>
      </c>
      <c r="KR199" s="129">
        <v>0</v>
      </c>
      <c r="KS199" s="130">
        <f t="shared" si="1622"/>
        <v>0</v>
      </c>
      <c r="KT199" s="129">
        <v>0</v>
      </c>
      <c r="KU199" s="130">
        <f t="shared" si="1623"/>
        <v>0</v>
      </c>
      <c r="KV199" s="129">
        <v>0</v>
      </c>
      <c r="KW199" s="130">
        <f t="shared" si="1624"/>
        <v>0</v>
      </c>
      <c r="KX199" s="131">
        <f t="shared" si="1625"/>
        <v>0</v>
      </c>
      <c r="KY199" s="132">
        <f t="shared" si="1626"/>
        <v>0</v>
      </c>
      <c r="KZ199" s="125" t="str">
        <f t="shared" si="1627"/>
        <v>AA-14</v>
      </c>
      <c r="LA199" s="125">
        <f t="shared" si="1628"/>
        <v>2.5466893039049238E-3</v>
      </c>
      <c r="LB199" s="121">
        <v>1153.8728336341176</v>
      </c>
      <c r="LC199" s="100">
        <v>0</v>
      </c>
      <c r="LD199" s="88">
        <v>0</v>
      </c>
      <c r="LE199" s="3">
        <v>0</v>
      </c>
      <c r="LF199" s="88">
        <v>0</v>
      </c>
      <c r="LG199" s="23">
        <f t="shared" si="1629"/>
        <v>0</v>
      </c>
      <c r="LH199" s="68">
        <f t="shared" si="1630"/>
        <v>0</v>
      </c>
      <c r="LI199" s="68">
        <f t="shared" si="1631"/>
        <v>0</v>
      </c>
      <c r="LJ199" s="62">
        <f t="shared" si="1632"/>
        <v>0</v>
      </c>
      <c r="LK199" s="23" t="s">
        <v>646</v>
      </c>
      <c r="LL199" s="23">
        <v>0</v>
      </c>
      <c r="LM199" s="68">
        <v>0</v>
      </c>
      <c r="LN199" s="62">
        <f t="shared" si="1633"/>
        <v>0</v>
      </c>
      <c r="LO199" s="34">
        <f t="shared" si="1634"/>
        <v>0</v>
      </c>
      <c r="LP199" s="143" t="str">
        <f t="shared" si="1635"/>
        <v>AA-14</v>
      </c>
      <c r="LQ199" s="146">
        <f t="shared" si="1636"/>
        <v>0</v>
      </c>
      <c r="LR199" s="143" t="str">
        <f t="shared" si="1637"/>
        <v>FBA76741</v>
      </c>
      <c r="LS199" s="17">
        <v>1153.8728336341176</v>
      </c>
      <c r="LT199" s="3">
        <v>0</v>
      </c>
      <c r="LU199" s="32">
        <f t="shared" si="1638"/>
        <v>0</v>
      </c>
      <c r="LV199" s="3">
        <v>0</v>
      </c>
      <c r="LW199" s="32">
        <f t="shared" si="1639"/>
        <v>0</v>
      </c>
      <c r="LX199" s="3">
        <v>0</v>
      </c>
      <c r="LY199" s="32">
        <f t="shared" si="1640"/>
        <v>0</v>
      </c>
      <c r="LZ199" s="3">
        <v>0</v>
      </c>
      <c r="MA199" s="32">
        <f t="shared" si="1641"/>
        <v>0</v>
      </c>
      <c r="MB199" s="58">
        <v>0</v>
      </c>
      <c r="MC199" s="59">
        <f t="shared" si="1642"/>
        <v>0</v>
      </c>
      <c r="MD199" s="58">
        <v>0</v>
      </c>
      <c r="ME199" s="59">
        <f t="shared" si="1643"/>
        <v>0</v>
      </c>
      <c r="MF199" s="58">
        <v>0</v>
      </c>
      <c r="MG199" s="59">
        <f t="shared" si="1644"/>
        <v>0</v>
      </c>
      <c r="MH199" s="42">
        <f t="shared" si="1645"/>
        <v>0</v>
      </c>
      <c r="MI199" s="10">
        <f t="shared" si="1646"/>
        <v>0</v>
      </c>
      <c r="MJ199" s="36" t="str">
        <f t="shared" si="1647"/>
        <v>AA-14</v>
      </c>
      <c r="MK199" s="98" t="s">
        <v>294</v>
      </c>
      <c r="ML199" s="17">
        <v>1153.8728336341176</v>
      </c>
      <c r="MM199" s="100">
        <v>0</v>
      </c>
      <c r="MN199" s="88">
        <v>0</v>
      </c>
      <c r="MO199" s="3">
        <v>0</v>
      </c>
      <c r="MP199" s="88">
        <v>0</v>
      </c>
      <c r="MQ199" s="23">
        <f t="shared" si="1443"/>
        <v>0</v>
      </c>
      <c r="MR199" s="68">
        <f t="shared" si="1444"/>
        <v>0</v>
      </c>
      <c r="MS199" s="68">
        <f t="shared" si="1445"/>
        <v>0</v>
      </c>
      <c r="MT199" s="62">
        <f t="shared" si="1446"/>
        <v>0</v>
      </c>
      <c r="MU199" s="23" t="s">
        <v>646</v>
      </c>
      <c r="MV199" s="23">
        <v>0</v>
      </c>
      <c r="MW199" s="68">
        <v>0</v>
      </c>
      <c r="MX199" s="62">
        <f t="shared" si="1447"/>
        <v>0</v>
      </c>
      <c r="MY199" s="34">
        <f t="shared" si="1448"/>
        <v>0</v>
      </c>
      <c r="MZ199" s="143" t="str">
        <f t="shared" si="1449"/>
        <v>AA-14</v>
      </c>
      <c r="NA199" s="143" t="str">
        <f t="shared" si="1450"/>
        <v>B0BLS2HJ68</v>
      </c>
      <c r="NB199" s="143" t="str">
        <f t="shared" si="1451"/>
        <v>FBA76741</v>
      </c>
      <c r="NC199" s="17">
        <f t="shared" si="1452"/>
        <v>1153.8728336341176</v>
      </c>
      <c r="ND199" s="3">
        <v>0</v>
      </c>
      <c r="NE199" s="32">
        <f t="shared" si="1453"/>
        <v>0</v>
      </c>
      <c r="NF199" s="3">
        <v>0</v>
      </c>
      <c r="NG199" s="32">
        <f t="shared" si="1454"/>
        <v>0</v>
      </c>
      <c r="NH199" s="3">
        <v>0</v>
      </c>
      <c r="NI199" s="32">
        <f t="shared" si="1455"/>
        <v>0</v>
      </c>
      <c r="NJ199" s="3">
        <v>0</v>
      </c>
      <c r="NK199" s="32">
        <f t="shared" si="1456"/>
        <v>0</v>
      </c>
      <c r="NL199" s="58">
        <v>0</v>
      </c>
      <c r="NM199" s="59">
        <f t="shared" si="1457"/>
        <v>0</v>
      </c>
      <c r="NN199" s="58">
        <v>0</v>
      </c>
      <c r="NO199" s="59">
        <f t="shared" si="1458"/>
        <v>0</v>
      </c>
      <c r="NP199" s="58">
        <v>0</v>
      </c>
      <c r="NQ199" s="59">
        <f t="shared" si="1459"/>
        <v>0</v>
      </c>
      <c r="NR199" s="42">
        <f t="shared" si="1460"/>
        <v>0</v>
      </c>
      <c r="NS199" s="92">
        <f t="shared" si="1461"/>
        <v>0</v>
      </c>
      <c r="NT199" s="141">
        <v>0</v>
      </c>
      <c r="NU199" s="36" t="str">
        <f t="shared" si="1462"/>
        <v>AA-14</v>
      </c>
      <c r="NV199" s="98" t="s">
        <v>294</v>
      </c>
      <c r="NW199" s="17">
        <v>1153.8728336341176</v>
      </c>
      <c r="NX199" s="100">
        <v>0</v>
      </c>
      <c r="NY199" s="88">
        <v>0</v>
      </c>
      <c r="NZ199" s="3">
        <v>0</v>
      </c>
      <c r="OA199" s="88">
        <v>0</v>
      </c>
      <c r="OB199" s="23">
        <f t="shared" si="1463"/>
        <v>0</v>
      </c>
      <c r="OC199" s="68">
        <f t="shared" si="1464"/>
        <v>0</v>
      </c>
      <c r="OD199" s="68">
        <f t="shared" si="1465"/>
        <v>0</v>
      </c>
      <c r="OE199" s="62">
        <f t="shared" si="1466"/>
        <v>0</v>
      </c>
      <c r="OF199" s="23" t="s">
        <v>646</v>
      </c>
      <c r="OG199" s="23">
        <v>0</v>
      </c>
      <c r="OH199" s="68">
        <v>0</v>
      </c>
      <c r="OI199" s="62">
        <f t="shared" si="1467"/>
        <v>0</v>
      </c>
      <c r="OJ199" s="34">
        <f t="shared" si="1468"/>
        <v>0</v>
      </c>
      <c r="OK199" s="143" t="str">
        <f t="shared" si="1469"/>
        <v>AA-14</v>
      </c>
      <c r="OL199" s="143" t="str">
        <f t="shared" si="1470"/>
        <v>B0BLS2HJ68</v>
      </c>
      <c r="OM199" s="143" t="str">
        <f t="shared" si="1471"/>
        <v>FBA76741</v>
      </c>
      <c r="ON199" s="17">
        <f t="shared" si="1472"/>
        <v>1153.8728336341176</v>
      </c>
      <c r="OO199" s="3">
        <v>0</v>
      </c>
      <c r="OP199" s="32">
        <f t="shared" si="1473"/>
        <v>0</v>
      </c>
      <c r="OQ199" s="3">
        <v>0</v>
      </c>
      <c r="OR199" s="32">
        <f t="shared" si="1474"/>
        <v>0</v>
      </c>
      <c r="OS199" s="3">
        <v>0</v>
      </c>
      <c r="OT199" s="32">
        <f t="shared" si="1475"/>
        <v>0</v>
      </c>
      <c r="OU199" s="3">
        <v>0</v>
      </c>
      <c r="OV199" s="32">
        <f t="shared" si="1476"/>
        <v>0</v>
      </c>
      <c r="OW199" s="58">
        <v>0</v>
      </c>
      <c r="OX199" s="59">
        <f t="shared" si="1477"/>
        <v>0</v>
      </c>
      <c r="OY199" s="58">
        <v>0</v>
      </c>
      <c r="OZ199" s="59">
        <f t="shared" si="1478"/>
        <v>0</v>
      </c>
      <c r="PA199" s="58">
        <v>0</v>
      </c>
      <c r="PB199" s="59">
        <f t="shared" si="1479"/>
        <v>0</v>
      </c>
      <c r="PC199" s="42">
        <f t="shared" si="1480"/>
        <v>0</v>
      </c>
      <c r="PD199" s="92">
        <f t="shared" si="1481"/>
        <v>0</v>
      </c>
      <c r="PE199" s="141">
        <v>0</v>
      </c>
      <c r="PF199" s="36" t="str">
        <f t="shared" si="1482"/>
        <v>AA-14</v>
      </c>
      <c r="PG199" s="98" t="s">
        <v>294</v>
      </c>
      <c r="PH199" s="17">
        <v>1153.8728336341176</v>
      </c>
      <c r="PI199" s="100">
        <v>0</v>
      </c>
      <c r="PJ199" s="88">
        <v>0</v>
      </c>
      <c r="PK199" s="3">
        <v>0</v>
      </c>
      <c r="PL199" s="88">
        <v>0</v>
      </c>
      <c r="PM199" s="23">
        <f t="shared" si="1483"/>
        <v>0</v>
      </c>
      <c r="PN199" s="68">
        <f t="shared" si="1484"/>
        <v>0</v>
      </c>
      <c r="PO199" s="68">
        <f t="shared" si="1485"/>
        <v>0</v>
      </c>
      <c r="PP199" s="62">
        <f t="shared" si="1486"/>
        <v>0</v>
      </c>
      <c r="PQ199" s="23" t="s">
        <v>646</v>
      </c>
      <c r="PR199" s="23">
        <v>0</v>
      </c>
      <c r="PS199" s="68">
        <v>0</v>
      </c>
      <c r="PT199" s="62">
        <f t="shared" si="1487"/>
        <v>0</v>
      </c>
      <c r="PU199" s="34">
        <f t="shared" si="1488"/>
        <v>0</v>
      </c>
      <c r="PV199" s="143" t="str">
        <f t="shared" si="1489"/>
        <v>AA-14</v>
      </c>
      <c r="PW199" s="143" t="str">
        <f t="shared" si="1490"/>
        <v>B0BLS2HJ68</v>
      </c>
      <c r="PX199" s="143" t="str">
        <f t="shared" si="1491"/>
        <v>FBA76741</v>
      </c>
      <c r="PY199" s="17">
        <f t="shared" si="1492"/>
        <v>1153.8728336341176</v>
      </c>
      <c r="PZ199" s="3">
        <v>0</v>
      </c>
      <c r="QA199" s="32">
        <f t="shared" si="1493"/>
        <v>0</v>
      </c>
      <c r="QB199" s="3"/>
      <c r="QC199" s="32">
        <f t="shared" si="1494"/>
        <v>0</v>
      </c>
      <c r="QD199" s="3">
        <v>0</v>
      </c>
      <c r="QE199" s="32">
        <f t="shared" si="1495"/>
        <v>0</v>
      </c>
      <c r="QF199" s="3">
        <v>0</v>
      </c>
      <c r="QG199" s="32">
        <f t="shared" si="1496"/>
        <v>0</v>
      </c>
      <c r="QH199" s="58">
        <v>0</v>
      </c>
      <c r="QI199" s="59">
        <f t="shared" si="1497"/>
        <v>0</v>
      </c>
      <c r="QJ199" s="58">
        <v>0</v>
      </c>
      <c r="QK199" s="59">
        <f t="shared" si="1498"/>
        <v>0</v>
      </c>
      <c r="QL199" s="58">
        <v>0</v>
      </c>
      <c r="QM199" s="59">
        <f t="shared" si="1499"/>
        <v>0</v>
      </c>
      <c r="QN199" s="42">
        <f t="shared" si="1500"/>
        <v>0</v>
      </c>
      <c r="QO199" s="92">
        <f t="shared" si="1501"/>
        <v>0</v>
      </c>
      <c r="QP199" s="141">
        <v>0</v>
      </c>
      <c r="QQ199" s="36" t="str">
        <f t="shared" si="1502"/>
        <v>AA-14</v>
      </c>
      <c r="QR199" s="98" t="s">
        <v>294</v>
      </c>
      <c r="QS199" s="17">
        <v>1153.8728336341176</v>
      </c>
      <c r="QT199" s="100">
        <v>0</v>
      </c>
      <c r="QU199" s="88">
        <v>0</v>
      </c>
      <c r="QV199" s="3">
        <v>0</v>
      </c>
      <c r="QW199" s="88">
        <v>0</v>
      </c>
      <c r="QX199" s="23">
        <f t="shared" si="1365"/>
        <v>0</v>
      </c>
      <c r="QY199" s="68">
        <f t="shared" si="1366"/>
        <v>0</v>
      </c>
      <c r="QZ199" s="68">
        <f t="shared" si="1367"/>
        <v>0</v>
      </c>
      <c r="RA199" s="62">
        <f t="shared" si="1368"/>
        <v>0</v>
      </c>
      <c r="RB199" s="23" t="s">
        <v>646</v>
      </c>
      <c r="RC199" s="23">
        <v>0</v>
      </c>
      <c r="RD199" s="68">
        <v>0</v>
      </c>
      <c r="RE199" s="62">
        <f t="shared" si="1369"/>
        <v>0</v>
      </c>
      <c r="RF199" s="34">
        <f t="shared" si="1370"/>
        <v>0</v>
      </c>
      <c r="RG199" s="143" t="str">
        <f t="shared" si="1371"/>
        <v>AA-14</v>
      </c>
      <c r="RH199" s="143" t="str">
        <f t="shared" si="1372"/>
        <v>B0BLS2HJ68</v>
      </c>
      <c r="RI199" s="143" t="str">
        <f t="shared" si="1373"/>
        <v>FBA76741</v>
      </c>
      <c r="RJ199" s="17">
        <f t="shared" si="1374"/>
        <v>1153.8728336341176</v>
      </c>
      <c r="RK199" s="3">
        <v>0</v>
      </c>
      <c r="RL199" s="32">
        <f t="shared" si="1375"/>
        <v>0</v>
      </c>
      <c r="RM199" s="3">
        <v>0</v>
      </c>
      <c r="RN199" s="32">
        <f t="shared" si="1376"/>
        <v>0</v>
      </c>
      <c r="RO199" s="3">
        <v>0</v>
      </c>
      <c r="RP199" s="32">
        <f t="shared" si="1377"/>
        <v>0</v>
      </c>
      <c r="RQ199" s="3">
        <v>0</v>
      </c>
      <c r="RR199" s="32">
        <f t="shared" si="1378"/>
        <v>0</v>
      </c>
      <c r="RS199" s="58">
        <v>0</v>
      </c>
      <c r="RT199" s="59">
        <f t="shared" si="1379"/>
        <v>0</v>
      </c>
      <c r="RU199" s="58">
        <v>0</v>
      </c>
      <c r="RV199" s="59">
        <f t="shared" si="1380"/>
        <v>0</v>
      </c>
      <c r="RW199" s="58">
        <v>0</v>
      </c>
      <c r="RX199" s="59">
        <f t="shared" si="1381"/>
        <v>0</v>
      </c>
      <c r="RY199" s="42">
        <f t="shared" si="1382"/>
        <v>0</v>
      </c>
      <c r="RZ199" s="92">
        <f t="shared" si="1383"/>
        <v>0</v>
      </c>
      <c r="SA199" s="141">
        <v>0</v>
      </c>
      <c r="SB199" s="36" t="str">
        <f t="shared" si="1384"/>
        <v>AA-14</v>
      </c>
      <c r="SC199" s="98" t="s">
        <v>294</v>
      </c>
      <c r="SD199" s="17">
        <f t="shared" si="1385"/>
        <v>1153.8728336341176</v>
      </c>
      <c r="SE199" s="100">
        <v>0</v>
      </c>
      <c r="SF199" s="88">
        <v>0</v>
      </c>
      <c r="SG199" s="3">
        <v>0</v>
      </c>
      <c r="SH199" s="88">
        <v>0</v>
      </c>
      <c r="SI199" s="23">
        <f t="shared" si="1386"/>
        <v>0</v>
      </c>
      <c r="SJ199" s="68">
        <f t="shared" si="1387"/>
        <v>0</v>
      </c>
      <c r="SK199" s="68">
        <f t="shared" si="1388"/>
        <v>0</v>
      </c>
      <c r="SL199" s="62">
        <f t="shared" si="1389"/>
        <v>0</v>
      </c>
      <c r="SM199" s="23">
        <v>0</v>
      </c>
      <c r="SN199" s="23">
        <v>0</v>
      </c>
      <c r="SO199" s="68">
        <v>0</v>
      </c>
      <c r="SP199" s="62">
        <f t="shared" si="1390"/>
        <v>0</v>
      </c>
      <c r="SQ199" s="34">
        <f t="shared" si="1391"/>
        <v>0</v>
      </c>
      <c r="SR199" s="143" t="str">
        <f t="shared" si="1392"/>
        <v>AA-14</v>
      </c>
      <c r="SS199" s="143" t="str">
        <f t="shared" si="1393"/>
        <v>B0BLS2HJ68</v>
      </c>
      <c r="ST199" s="143" t="str">
        <f t="shared" si="1394"/>
        <v>FBA76741</v>
      </c>
      <c r="SU199" s="17">
        <f t="shared" si="1395"/>
        <v>1153.8728336341176</v>
      </c>
      <c r="SV199" s="3">
        <v>0</v>
      </c>
      <c r="SW199" s="32">
        <f t="shared" si="1396"/>
        <v>0</v>
      </c>
      <c r="SX199" s="3">
        <v>0</v>
      </c>
      <c r="SY199" s="32">
        <f t="shared" si="1397"/>
        <v>0</v>
      </c>
      <c r="SZ199" s="3">
        <v>0</v>
      </c>
      <c r="TA199" s="32">
        <f t="shared" si="1398"/>
        <v>0</v>
      </c>
      <c r="TB199" s="3">
        <v>0</v>
      </c>
      <c r="TC199" s="32">
        <f t="shared" si="1399"/>
        <v>0</v>
      </c>
      <c r="TD199" s="58">
        <v>0</v>
      </c>
      <c r="TE199" s="59">
        <f t="shared" si="1400"/>
        <v>0</v>
      </c>
      <c r="TF199" s="58">
        <v>0</v>
      </c>
      <c r="TG199" s="59">
        <f t="shared" si="1401"/>
        <v>0</v>
      </c>
      <c r="TH199" s="58">
        <v>0</v>
      </c>
      <c r="TI199" s="59">
        <f t="shared" si="1402"/>
        <v>0</v>
      </c>
      <c r="TJ199" s="42">
        <f t="shared" si="1403"/>
        <v>0</v>
      </c>
      <c r="TK199" s="92">
        <f t="shared" si="1404"/>
        <v>0</v>
      </c>
      <c r="TL199" s="141">
        <v>0</v>
      </c>
      <c r="TM199" s="36" t="str">
        <f t="shared" si="1405"/>
        <v>AA-14</v>
      </c>
      <c r="TN199" s="98" t="s">
        <v>294</v>
      </c>
      <c r="TO199" s="17">
        <f t="shared" si="1406"/>
        <v>1153.8728336341176</v>
      </c>
      <c r="TP199" s="100">
        <v>0</v>
      </c>
      <c r="TQ199" s="88">
        <v>0</v>
      </c>
      <c r="TR199" s="3">
        <v>0</v>
      </c>
      <c r="TS199" s="88">
        <v>0</v>
      </c>
      <c r="TT199" s="23">
        <f t="shared" si="1407"/>
        <v>0</v>
      </c>
      <c r="TU199" s="68">
        <f t="shared" si="1408"/>
        <v>0</v>
      </c>
      <c r="TV199" s="68">
        <f t="shared" si="1409"/>
        <v>0</v>
      </c>
      <c r="TW199" s="62">
        <f t="shared" si="1410"/>
        <v>0</v>
      </c>
      <c r="TX199" s="23">
        <v>0</v>
      </c>
      <c r="TY199" s="23">
        <v>0</v>
      </c>
      <c r="TZ199" s="68">
        <v>0</v>
      </c>
      <c r="UA199" s="62">
        <f t="shared" si="1411"/>
        <v>0</v>
      </c>
      <c r="UB199" s="34">
        <f t="shared" si="1412"/>
        <v>0</v>
      </c>
      <c r="UC199" s="143" t="str">
        <f t="shared" si="1413"/>
        <v>AA-14</v>
      </c>
      <c r="UD199" s="143" t="str">
        <f t="shared" si="1414"/>
        <v>B0BLS2HJ68</v>
      </c>
      <c r="UE199" s="143" t="str">
        <f t="shared" si="1415"/>
        <v>FBA76741</v>
      </c>
      <c r="UF199" s="17">
        <f t="shared" si="1416"/>
        <v>1153.8728336341176</v>
      </c>
      <c r="UG199" s="3">
        <v>0</v>
      </c>
      <c r="UH199" s="32">
        <f t="shared" si="1417"/>
        <v>0</v>
      </c>
      <c r="UI199" s="3">
        <v>0</v>
      </c>
      <c r="UJ199" s="32">
        <f t="shared" si="1418"/>
        <v>0</v>
      </c>
      <c r="UK199" s="3">
        <v>0</v>
      </c>
      <c r="UL199" s="32">
        <f t="shared" si="1419"/>
        <v>0</v>
      </c>
      <c r="UM199" s="3">
        <v>0</v>
      </c>
      <c r="UN199" s="32">
        <f t="shared" si="1420"/>
        <v>0</v>
      </c>
      <c r="UO199" s="58">
        <v>0</v>
      </c>
      <c r="UP199" s="59">
        <f t="shared" si="1421"/>
        <v>0</v>
      </c>
      <c r="UQ199" s="58">
        <v>0</v>
      </c>
      <c r="UR199" s="59">
        <f t="shared" si="1422"/>
        <v>0</v>
      </c>
      <c r="US199" s="58">
        <v>0</v>
      </c>
      <c r="UT199" s="59">
        <f t="shared" si="1423"/>
        <v>0</v>
      </c>
      <c r="UU199" s="42">
        <f t="shared" si="1424"/>
        <v>0</v>
      </c>
      <c r="UV199" s="92">
        <f t="shared" si="1425"/>
        <v>0</v>
      </c>
      <c r="UW199" s="141">
        <v>0</v>
      </c>
      <c r="UX199" s="36" t="str">
        <f t="shared" si="1426"/>
        <v>AA-14</v>
      </c>
      <c r="UY199" s="98" t="s">
        <v>294</v>
      </c>
      <c r="UZ199" s="17">
        <f t="shared" si="1427"/>
        <v>1153.8728336341176</v>
      </c>
      <c r="VA199" s="100">
        <v>0</v>
      </c>
      <c r="VB199" s="88">
        <v>0</v>
      </c>
      <c r="VC199" s="3">
        <v>0</v>
      </c>
      <c r="VD199" s="88">
        <v>0</v>
      </c>
      <c r="VE199" s="23">
        <f t="shared" si="1652"/>
        <v>0</v>
      </c>
      <c r="VF199" s="68">
        <f t="shared" si="1653"/>
        <v>0</v>
      </c>
      <c r="VG199" s="68">
        <f t="shared" si="1654"/>
        <v>0</v>
      </c>
      <c r="VH199" s="62">
        <f t="shared" si="1655"/>
        <v>0</v>
      </c>
      <c r="VI199" s="23">
        <v>0</v>
      </c>
      <c r="VJ199" s="23">
        <v>0</v>
      </c>
      <c r="VK199" s="68">
        <v>0</v>
      </c>
      <c r="VL199" s="62">
        <f t="shared" si="1428"/>
        <v>0</v>
      </c>
      <c r="VM199" s="34">
        <f t="shared" si="1656"/>
        <v>0</v>
      </c>
      <c r="VN199" s="143" t="str">
        <f t="shared" si="1648"/>
        <v>AA-14</v>
      </c>
      <c r="VO199" s="143" t="str">
        <f t="shared" si="1649"/>
        <v>B0BLS2HJ68</v>
      </c>
      <c r="VP199" s="143" t="str">
        <f t="shared" si="1650"/>
        <v>FBA76741</v>
      </c>
      <c r="VQ199" s="17">
        <f t="shared" si="1657"/>
        <v>1153.8728336341176</v>
      </c>
      <c r="VR199" s="3">
        <v>0</v>
      </c>
      <c r="VS199" s="32">
        <f t="shared" si="1658"/>
        <v>0</v>
      </c>
      <c r="VT199" s="3">
        <v>0</v>
      </c>
      <c r="VU199" s="32">
        <f t="shared" si="1659"/>
        <v>0</v>
      </c>
      <c r="VV199" s="3">
        <v>0</v>
      </c>
      <c r="VW199" s="32">
        <f t="shared" si="1660"/>
        <v>0</v>
      </c>
      <c r="VX199" s="3">
        <v>0</v>
      </c>
      <c r="VY199" s="32">
        <f t="shared" si="1661"/>
        <v>0</v>
      </c>
      <c r="VZ199" s="58">
        <v>0</v>
      </c>
      <c r="WA199" s="59">
        <f t="shared" si="1662"/>
        <v>0</v>
      </c>
      <c r="WB199" s="58">
        <v>0</v>
      </c>
      <c r="WC199" s="59">
        <f t="shared" si="1663"/>
        <v>0</v>
      </c>
      <c r="WD199" s="58">
        <v>0</v>
      </c>
      <c r="WE199" s="59">
        <f t="shared" si="1664"/>
        <v>0</v>
      </c>
      <c r="WF199" s="42">
        <f t="shared" si="1665"/>
        <v>0</v>
      </c>
      <c r="WG199" s="92">
        <f t="shared" si="1666"/>
        <v>0</v>
      </c>
      <c r="WH199" s="141">
        <v>0</v>
      </c>
      <c r="WI199" s="36" t="str">
        <f t="shared" si="1651"/>
        <v>AA-14</v>
      </c>
      <c r="WJ199" s="98" t="s">
        <v>294</v>
      </c>
      <c r="WK199" s="17">
        <f t="shared" si="1667"/>
        <v>1153.8728336341176</v>
      </c>
    </row>
    <row r="200" spans="1:609">
      <c r="A200" s="157" t="s">
        <v>62</v>
      </c>
      <c r="B200" s="157" t="s">
        <v>61</v>
      </c>
      <c r="C200" s="152" t="s">
        <v>292</v>
      </c>
      <c r="D200" s="150" t="s">
        <v>669</v>
      </c>
      <c r="E200" s="157" t="s">
        <v>224</v>
      </c>
      <c r="F200" s="165" t="s">
        <v>292</v>
      </c>
      <c r="G200" s="167" t="s">
        <v>322</v>
      </c>
      <c r="H200" s="159" t="s">
        <v>473</v>
      </c>
      <c r="I200" s="159" t="s">
        <v>451</v>
      </c>
      <c r="J200" s="187">
        <v>1711.5015000000001</v>
      </c>
      <c r="K200" s="134" t="s">
        <v>195</v>
      </c>
      <c r="L200" s="136">
        <v>0</v>
      </c>
      <c r="M200" s="120">
        <v>0</v>
      </c>
      <c r="N200" s="137">
        <v>0</v>
      </c>
      <c r="O200" s="120">
        <v>0</v>
      </c>
      <c r="P200" s="122">
        <f t="shared" si="1503"/>
        <v>0</v>
      </c>
      <c r="Q200" s="136">
        <v>0.96950000000000003</v>
      </c>
      <c r="R200" s="120">
        <v>0</v>
      </c>
      <c r="S200" s="138">
        <v>0</v>
      </c>
      <c r="T200" s="120">
        <v>0</v>
      </c>
      <c r="U200" s="122">
        <f t="shared" si="1504"/>
        <v>0</v>
      </c>
      <c r="V200" s="136">
        <v>0.99809999999999999</v>
      </c>
      <c r="W200" s="120">
        <v>0</v>
      </c>
      <c r="X200" s="120">
        <v>0</v>
      </c>
      <c r="Y200" s="120">
        <v>5</v>
      </c>
      <c r="Z200" s="122">
        <f t="shared" si="1505"/>
        <v>5</v>
      </c>
      <c r="AA200" s="116">
        <f t="shared" si="1506"/>
        <v>4.2992261392949269E-3</v>
      </c>
      <c r="AB200" s="136">
        <v>0.99939999999999996</v>
      </c>
      <c r="AC200" s="120">
        <v>0</v>
      </c>
      <c r="AD200" s="120">
        <v>0</v>
      </c>
      <c r="AE200" s="120">
        <v>18</v>
      </c>
      <c r="AF200" s="122">
        <f t="shared" si="1507"/>
        <v>18</v>
      </c>
      <c r="AG200" s="116">
        <f t="shared" si="1508"/>
        <v>1.3422818791946308E-2</v>
      </c>
      <c r="AH200" s="114">
        <v>0.99439999999999995</v>
      </c>
      <c r="AI200" s="120">
        <v>0</v>
      </c>
      <c r="AJ200" s="120">
        <v>0</v>
      </c>
      <c r="AK200" s="120">
        <v>19</v>
      </c>
      <c r="AL200" s="122">
        <f t="shared" si="1509"/>
        <v>19</v>
      </c>
      <c r="AM200" s="116">
        <f t="shared" si="1510"/>
        <v>1.6129032258064516E-2</v>
      </c>
      <c r="AN200" s="114">
        <v>0.98119999999999996</v>
      </c>
      <c r="AO200" s="120">
        <v>0</v>
      </c>
      <c r="AP200" s="120">
        <v>3</v>
      </c>
      <c r="AQ200" s="122">
        <f t="shared" si="1511"/>
        <v>3</v>
      </c>
      <c r="AR200" s="123" t="e">
        <f>AQ200*#REF!</f>
        <v>#REF!</v>
      </c>
      <c r="AS200" s="116" t="e">
        <f t="shared" si="1512"/>
        <v>#REF!</v>
      </c>
      <c r="AT200" s="114">
        <v>0.95289999999999997</v>
      </c>
      <c r="AU200" s="120">
        <v>0</v>
      </c>
      <c r="AV200" s="120">
        <v>5</v>
      </c>
      <c r="AW200" s="122">
        <f t="shared" si="1513"/>
        <v>5</v>
      </c>
      <c r="AX200" s="123" t="e">
        <f>AW200*#REF!</f>
        <v>#REF!</v>
      </c>
      <c r="AY200" s="116" t="e">
        <f t="shared" si="1514"/>
        <v>#REF!</v>
      </c>
      <c r="AZ200" s="114">
        <v>0.99890000000000001</v>
      </c>
      <c r="BA200" s="120">
        <v>0</v>
      </c>
      <c r="BB200" s="120">
        <v>10</v>
      </c>
      <c r="BC200" s="122">
        <f t="shared" si="1515"/>
        <v>10</v>
      </c>
      <c r="BD200" s="123" t="e">
        <f>BC200*#REF!</f>
        <v>#REF!</v>
      </c>
      <c r="BE200" s="116" t="e">
        <f t="shared" si="1516"/>
        <v>#REF!</v>
      </c>
      <c r="BF200" s="114">
        <v>0.99950000000000006</v>
      </c>
      <c r="BG200" s="120">
        <v>0</v>
      </c>
      <c r="BH200" s="120">
        <v>14</v>
      </c>
      <c r="BI200" s="122">
        <f t="shared" si="1517"/>
        <v>14</v>
      </c>
      <c r="BJ200" s="123" t="e">
        <f>BI200*#REF!</f>
        <v>#REF!</v>
      </c>
      <c r="BK200" s="115" t="e">
        <f t="shared" si="1518"/>
        <v>#REF!</v>
      </c>
      <c r="BL200" s="114">
        <v>0.99750000000000005</v>
      </c>
      <c r="BM200" s="120">
        <v>0</v>
      </c>
      <c r="BN200" s="120">
        <v>11</v>
      </c>
      <c r="BO200" s="122">
        <f t="shared" si="1519"/>
        <v>11</v>
      </c>
      <c r="BP200" s="123" t="e">
        <f>BO200*#REF!</f>
        <v>#REF!</v>
      </c>
      <c r="BQ200" s="115" t="e">
        <f t="shared" si="1520"/>
        <v>#REF!</v>
      </c>
      <c r="BR200" s="114">
        <v>1</v>
      </c>
      <c r="BS200" s="120">
        <v>0</v>
      </c>
      <c r="BT200" s="120">
        <v>9</v>
      </c>
      <c r="BU200" s="120">
        <v>35991</v>
      </c>
      <c r="BV200" s="120">
        <v>0</v>
      </c>
      <c r="BW200" s="120">
        <v>0</v>
      </c>
      <c r="BX200" s="120">
        <v>0</v>
      </c>
      <c r="BY200" s="120">
        <v>0</v>
      </c>
      <c r="BZ200" s="122">
        <f t="shared" si="1521"/>
        <v>9</v>
      </c>
      <c r="CA200" s="122">
        <f t="shared" si="1522"/>
        <v>35991</v>
      </c>
      <c r="CB200" s="115">
        <f t="shared" si="1523"/>
        <v>4.3986570103669125E-3</v>
      </c>
      <c r="CC200" s="123" t="e">
        <f>BZ200*#REF!</f>
        <v>#REF!</v>
      </c>
      <c r="CD200" s="120">
        <v>0</v>
      </c>
      <c r="CE200" s="120">
        <v>0</v>
      </c>
      <c r="CF200" s="120">
        <v>0</v>
      </c>
      <c r="CG200" s="120">
        <v>0</v>
      </c>
      <c r="CH200" s="120">
        <v>0</v>
      </c>
      <c r="CI200" s="120">
        <v>0</v>
      </c>
      <c r="CJ200" s="122">
        <f t="shared" si="1524"/>
        <v>0</v>
      </c>
      <c r="CK200" s="122">
        <f t="shared" si="1525"/>
        <v>0</v>
      </c>
      <c r="CL200" s="116">
        <f t="shared" si="1526"/>
        <v>0</v>
      </c>
      <c r="CM200" s="123" t="e">
        <f>CJ200*#REF!</f>
        <v>#REF!</v>
      </c>
      <c r="CN200" s="120">
        <v>0</v>
      </c>
      <c r="CO200" s="120">
        <v>0</v>
      </c>
      <c r="CP200" s="120">
        <v>0</v>
      </c>
      <c r="CQ200" s="120">
        <v>0</v>
      </c>
      <c r="CR200" s="120">
        <v>0</v>
      </c>
      <c r="CS200" s="120">
        <v>0</v>
      </c>
      <c r="CT200" s="122">
        <f t="shared" si="1527"/>
        <v>0</v>
      </c>
      <c r="CU200" s="122">
        <f t="shared" si="1528"/>
        <v>0</v>
      </c>
      <c r="CV200" s="116">
        <f t="shared" si="1529"/>
        <v>0</v>
      </c>
      <c r="CW200" s="123" t="e">
        <f>CT200*#REF!</f>
        <v>#REF!</v>
      </c>
      <c r="CX200" s="120">
        <v>0</v>
      </c>
      <c r="CY200" s="120">
        <v>0</v>
      </c>
      <c r="CZ200" s="120">
        <v>0</v>
      </c>
      <c r="DA200" s="120">
        <v>0</v>
      </c>
      <c r="DB200" s="122">
        <f t="shared" si="1530"/>
        <v>0</v>
      </c>
      <c r="DC200" s="122">
        <f t="shared" si="1531"/>
        <v>0</v>
      </c>
      <c r="DD200" s="116">
        <f t="shared" si="1532"/>
        <v>0</v>
      </c>
      <c r="DE200" s="122">
        <v>0</v>
      </c>
      <c r="DF200" s="122">
        <v>0</v>
      </c>
      <c r="DG200" s="122">
        <v>0</v>
      </c>
      <c r="DH200" s="123" t="e">
        <f>DB200*#REF!</f>
        <v>#REF!</v>
      </c>
      <c r="DI200" s="120">
        <v>0</v>
      </c>
      <c r="DJ200" s="120">
        <v>0</v>
      </c>
      <c r="DK200" s="120">
        <v>0</v>
      </c>
      <c r="DL200" s="120">
        <v>0</v>
      </c>
      <c r="DM200" s="122">
        <f t="shared" si="1533"/>
        <v>0</v>
      </c>
      <c r="DN200" s="122">
        <f t="shared" si="1534"/>
        <v>0</v>
      </c>
      <c r="DO200" s="122">
        <f t="shared" si="1535"/>
        <v>0</v>
      </c>
      <c r="DP200" s="116">
        <f t="shared" si="1536"/>
        <v>0</v>
      </c>
      <c r="DQ200" s="122">
        <v>0</v>
      </c>
      <c r="DR200" s="122">
        <v>0</v>
      </c>
      <c r="DS200" s="122">
        <v>0</v>
      </c>
      <c r="DT200" s="116">
        <f t="shared" si="1537"/>
        <v>0</v>
      </c>
      <c r="DU200" s="123" t="e">
        <f>DM200*#REF!</f>
        <v>#REF!</v>
      </c>
      <c r="DV200" s="116" t="e">
        <f t="shared" si="1538"/>
        <v>#DIV/0!</v>
      </c>
      <c r="DW200" s="116" t="e">
        <f t="shared" si="1539"/>
        <v>#DIV/0!</v>
      </c>
      <c r="DX200" s="123">
        <v>0</v>
      </c>
      <c r="DY200" s="122">
        <v>0</v>
      </c>
      <c r="DZ200" s="123">
        <v>0</v>
      </c>
      <c r="EA200" s="116" t="e">
        <f t="shared" si="1540"/>
        <v>#DIV/0!</v>
      </c>
      <c r="EB200" s="116" t="e">
        <f t="shared" si="1541"/>
        <v>#DIV/0!</v>
      </c>
      <c r="EC200" s="116" t="s">
        <v>461</v>
      </c>
      <c r="ED200" s="116" t="s">
        <v>461</v>
      </c>
      <c r="EE200" s="120">
        <v>0</v>
      </c>
      <c r="EF200" s="120">
        <v>0</v>
      </c>
      <c r="EG200" s="120">
        <v>0</v>
      </c>
      <c r="EH200" s="120">
        <v>0</v>
      </c>
      <c r="EI200" s="122">
        <f t="shared" si="1542"/>
        <v>0</v>
      </c>
      <c r="EJ200" s="122">
        <f t="shared" si="1543"/>
        <v>0</v>
      </c>
      <c r="EK200" s="122">
        <f t="shared" si="1544"/>
        <v>0</v>
      </c>
      <c r="EL200" s="117">
        <f t="shared" si="1545"/>
        <v>0</v>
      </c>
      <c r="EM200" s="122">
        <v>0</v>
      </c>
      <c r="EN200" s="122">
        <v>0</v>
      </c>
      <c r="EO200" s="122">
        <v>0</v>
      </c>
      <c r="EP200" s="117">
        <f t="shared" si="1546"/>
        <v>0</v>
      </c>
      <c r="EQ200" s="123" t="e">
        <f>EI200*#REF!</f>
        <v>#REF!</v>
      </c>
      <c r="ER200" s="116" t="e">
        <f t="shared" si="1547"/>
        <v>#DIV/0!</v>
      </c>
      <c r="ES200" s="116" t="e">
        <f t="shared" si="1548"/>
        <v>#DIV/0!</v>
      </c>
      <c r="ET200" s="116"/>
      <c r="EU200" s="116"/>
      <c r="EV200" s="120">
        <v>0</v>
      </c>
      <c r="EW200" s="120">
        <v>0</v>
      </c>
      <c r="EX200" s="120">
        <v>0</v>
      </c>
      <c r="EY200" s="120">
        <v>0</v>
      </c>
      <c r="EZ200" s="122">
        <f t="shared" si="1549"/>
        <v>0</v>
      </c>
      <c r="FA200" s="122">
        <f t="shared" si="1550"/>
        <v>0</v>
      </c>
      <c r="FB200" s="124">
        <f t="shared" si="1551"/>
        <v>0</v>
      </c>
      <c r="FC200" s="117">
        <f t="shared" si="1552"/>
        <v>0</v>
      </c>
      <c r="FD200" s="122">
        <v>0</v>
      </c>
      <c r="FE200" s="122">
        <v>0</v>
      </c>
      <c r="FF200" s="122">
        <v>0</v>
      </c>
      <c r="FG200" s="117">
        <f t="shared" si="1553"/>
        <v>0</v>
      </c>
      <c r="FH200" s="123" t="e">
        <f>EZ200*#REF!</f>
        <v>#REF!</v>
      </c>
      <c r="FI200" s="120">
        <v>0</v>
      </c>
      <c r="FJ200" s="120">
        <v>0</v>
      </c>
      <c r="FK200" s="120">
        <v>0</v>
      </c>
      <c r="FL200" s="120">
        <v>0</v>
      </c>
      <c r="FM200" s="122">
        <f t="shared" si="1554"/>
        <v>0</v>
      </c>
      <c r="FN200" s="122">
        <f t="shared" si="1555"/>
        <v>0</v>
      </c>
      <c r="FO200" s="124">
        <f t="shared" si="1556"/>
        <v>0</v>
      </c>
      <c r="FP200" s="117">
        <f t="shared" si="1557"/>
        <v>0</v>
      </c>
      <c r="FQ200" s="122">
        <v>0</v>
      </c>
      <c r="FR200" s="122">
        <v>0</v>
      </c>
      <c r="FS200" s="118">
        <v>0</v>
      </c>
      <c r="FT200" s="117">
        <f t="shared" si="1558"/>
        <v>0</v>
      </c>
      <c r="FU200" s="123" t="e">
        <f>FM200*#REF!</f>
        <v>#REF!</v>
      </c>
      <c r="FV200" s="120">
        <v>0</v>
      </c>
      <c r="FW200" s="120">
        <v>0</v>
      </c>
      <c r="FX200" s="120">
        <v>0</v>
      </c>
      <c r="FY200" s="120">
        <v>0</v>
      </c>
      <c r="FZ200" s="122">
        <f t="shared" si="1559"/>
        <v>0</v>
      </c>
      <c r="GA200" s="122">
        <f t="shared" si="1560"/>
        <v>0</v>
      </c>
      <c r="GB200" s="124">
        <f t="shared" si="1561"/>
        <v>0</v>
      </c>
      <c r="GC200" s="117">
        <f t="shared" si="1562"/>
        <v>0</v>
      </c>
      <c r="GD200" s="122">
        <v>0</v>
      </c>
      <c r="GE200" s="122">
        <v>0</v>
      </c>
      <c r="GF200" s="118">
        <v>0</v>
      </c>
      <c r="GG200" s="117">
        <f t="shared" si="1563"/>
        <v>0</v>
      </c>
      <c r="GH200" s="123">
        <f t="shared" si="1564"/>
        <v>0</v>
      </c>
      <c r="GI200" s="120">
        <v>0</v>
      </c>
      <c r="GJ200" s="120">
        <v>0</v>
      </c>
      <c r="GK200" s="120"/>
      <c r="GL200" s="120"/>
      <c r="GM200" s="122">
        <f t="shared" si="1565"/>
        <v>0</v>
      </c>
      <c r="GN200" s="122">
        <f t="shared" si="1566"/>
        <v>0</v>
      </c>
      <c r="GO200" s="124">
        <f t="shared" si="1567"/>
        <v>0</v>
      </c>
      <c r="GP200" s="117">
        <f t="shared" si="1568"/>
        <v>0</v>
      </c>
      <c r="GQ200" s="122">
        <v>0</v>
      </c>
      <c r="GR200" s="122">
        <v>0</v>
      </c>
      <c r="GS200" s="118">
        <v>0</v>
      </c>
      <c r="GT200" s="117">
        <f t="shared" si="1569"/>
        <v>0</v>
      </c>
      <c r="GU200" s="123">
        <f t="shared" si="1570"/>
        <v>0</v>
      </c>
      <c r="GV200" s="120">
        <v>0</v>
      </c>
      <c r="GW200" s="120">
        <v>0</v>
      </c>
      <c r="GX200" s="120"/>
      <c r="GY200" s="120"/>
      <c r="GZ200" s="122">
        <f t="shared" si="1571"/>
        <v>0</v>
      </c>
      <c r="HA200" s="122">
        <f t="shared" si="1572"/>
        <v>0</v>
      </c>
      <c r="HB200" s="124">
        <f t="shared" si="1573"/>
        <v>0</v>
      </c>
      <c r="HC200" s="117">
        <f t="shared" si="1574"/>
        <v>0</v>
      </c>
      <c r="HD200" s="122">
        <v>0</v>
      </c>
      <c r="HE200" s="122">
        <v>0</v>
      </c>
      <c r="HF200" s="118">
        <v>0</v>
      </c>
      <c r="HG200" s="117">
        <f t="shared" si="1575"/>
        <v>0</v>
      </c>
      <c r="HH200" s="123">
        <f t="shared" si="1576"/>
        <v>0</v>
      </c>
      <c r="HI200" s="120">
        <v>0</v>
      </c>
      <c r="HJ200" s="120">
        <v>0</v>
      </c>
      <c r="HK200" s="120"/>
      <c r="HL200" s="120"/>
      <c r="HM200" s="122">
        <f t="shared" si="1577"/>
        <v>0</v>
      </c>
      <c r="HN200" s="122">
        <f t="shared" si="1578"/>
        <v>0</v>
      </c>
      <c r="HO200" s="124">
        <f t="shared" si="1579"/>
        <v>0</v>
      </c>
      <c r="HP200" s="117">
        <f t="shared" si="1580"/>
        <v>0</v>
      </c>
      <c r="HQ200" s="122">
        <v>0</v>
      </c>
      <c r="HR200" s="122">
        <v>0</v>
      </c>
      <c r="HS200" s="118">
        <v>0</v>
      </c>
      <c r="HT200" s="117">
        <f t="shared" si="1581"/>
        <v>0</v>
      </c>
      <c r="HU200" s="123">
        <f t="shared" si="1582"/>
        <v>0</v>
      </c>
      <c r="HV200" s="120">
        <v>0</v>
      </c>
      <c r="HW200" s="120">
        <v>0</v>
      </c>
      <c r="HX200" s="120">
        <v>0</v>
      </c>
      <c r="HY200">
        <v>0</v>
      </c>
      <c r="HZ200" s="122">
        <f t="shared" si="1583"/>
        <v>0</v>
      </c>
      <c r="IA200" s="122">
        <f t="shared" si="1584"/>
        <v>0</v>
      </c>
      <c r="IB200" s="124">
        <f t="shared" si="1585"/>
        <v>0</v>
      </c>
      <c r="IC200" s="117">
        <f t="shared" si="1586"/>
        <v>0</v>
      </c>
      <c r="ID200" s="122">
        <v>0</v>
      </c>
      <c r="IE200" s="122">
        <v>0</v>
      </c>
      <c r="IF200" s="118">
        <v>0</v>
      </c>
      <c r="IG200" s="117">
        <f t="shared" si="1587"/>
        <v>0</v>
      </c>
      <c r="IH200" s="123">
        <f t="shared" si="1588"/>
        <v>0</v>
      </c>
      <c r="II200" s="120">
        <v>0</v>
      </c>
      <c r="IJ200" s="127">
        <v>0</v>
      </c>
      <c r="IK200" s="120">
        <v>0</v>
      </c>
      <c r="IL200" s="127">
        <v>0</v>
      </c>
      <c r="IM200" s="122">
        <f t="shared" si="1589"/>
        <v>0</v>
      </c>
      <c r="IN200" s="118">
        <f t="shared" si="1590"/>
        <v>0</v>
      </c>
      <c r="IO200" s="118">
        <f t="shared" si="1591"/>
        <v>0</v>
      </c>
      <c r="IP200" s="117">
        <f t="shared" si="1592"/>
        <v>0</v>
      </c>
      <c r="IQ200" s="122" t="s">
        <v>646</v>
      </c>
      <c r="IR200" s="122">
        <v>0</v>
      </c>
      <c r="IS200" s="118">
        <v>0</v>
      </c>
      <c r="IT200" s="117">
        <f t="shared" si="1593"/>
        <v>0</v>
      </c>
      <c r="IU200" s="123">
        <f t="shared" si="1594"/>
        <v>0</v>
      </c>
      <c r="IV200" s="146" t="str">
        <f t="shared" si="1595"/>
        <v>AA-15</v>
      </c>
      <c r="IW200" s="146" t="str">
        <f t="shared" si="1596"/>
        <v>B0C53CQV5Z</v>
      </c>
      <c r="IX200" s="146" t="str">
        <f t="shared" si="1597"/>
        <v>FBA78207</v>
      </c>
      <c r="IY200" s="121">
        <v>1711.5015000000001</v>
      </c>
      <c r="IZ200" s="120">
        <v>0</v>
      </c>
      <c r="JA200" s="128">
        <f t="shared" si="1598"/>
        <v>0</v>
      </c>
      <c r="JB200" s="120">
        <v>0</v>
      </c>
      <c r="JC200" s="128">
        <f t="shared" si="1599"/>
        <v>0</v>
      </c>
      <c r="JD200" s="120">
        <v>0</v>
      </c>
      <c r="JE200" s="128">
        <f t="shared" si="1600"/>
        <v>0</v>
      </c>
      <c r="JF200" s="120">
        <v>0</v>
      </c>
      <c r="JG200" s="128">
        <f t="shared" si="1601"/>
        <v>0</v>
      </c>
      <c r="JH200" s="129">
        <v>0</v>
      </c>
      <c r="JI200" s="130">
        <f t="shared" si="1602"/>
        <v>0</v>
      </c>
      <c r="JJ200" s="129">
        <v>0</v>
      </c>
      <c r="JK200" s="130">
        <f t="shared" si="1603"/>
        <v>0</v>
      </c>
      <c r="JL200" s="129">
        <v>0</v>
      </c>
      <c r="JM200" s="130">
        <f t="shared" si="1604"/>
        <v>0</v>
      </c>
      <c r="JN200" s="131">
        <f t="shared" si="1605"/>
        <v>0</v>
      </c>
      <c r="JO200" s="132">
        <f t="shared" si="1606"/>
        <v>0</v>
      </c>
      <c r="JP200" s="125" t="str">
        <f t="shared" si="1607"/>
        <v>AA-15</v>
      </c>
      <c r="JQ200" s="125" t="str">
        <f t="shared" si="1608"/>
        <v>Longtail</v>
      </c>
      <c r="JR200" s="121">
        <v>1711.5015000000001</v>
      </c>
      <c r="JS200" s="120">
        <v>0</v>
      </c>
      <c r="JT200" s="127">
        <v>0</v>
      </c>
      <c r="JU200" s="120">
        <v>0</v>
      </c>
      <c r="JV200" s="127">
        <v>0</v>
      </c>
      <c r="JW200" s="122">
        <f t="shared" si="1609"/>
        <v>0</v>
      </c>
      <c r="JX200" s="118">
        <f t="shared" si="1610"/>
        <v>0</v>
      </c>
      <c r="JY200" s="118">
        <f t="shared" si="1611"/>
        <v>0</v>
      </c>
      <c r="JZ200" s="117">
        <f t="shared" si="1612"/>
        <v>0</v>
      </c>
      <c r="KA200" s="122" t="s">
        <v>646</v>
      </c>
      <c r="KB200" s="122">
        <v>0</v>
      </c>
      <c r="KC200" s="118">
        <v>0</v>
      </c>
      <c r="KD200" s="117">
        <f t="shared" si="1613"/>
        <v>0</v>
      </c>
      <c r="KE200" s="123">
        <f t="shared" si="1614"/>
        <v>0</v>
      </c>
      <c r="KF200" s="146" t="str">
        <f t="shared" si="1615"/>
        <v>AA-15</v>
      </c>
      <c r="KG200" s="146">
        <f t="shared" si="1616"/>
        <v>19</v>
      </c>
      <c r="KH200" s="146" t="str">
        <f t="shared" si="1617"/>
        <v>FBA78207</v>
      </c>
      <c r="KI200" s="121">
        <v>1711.5015000000001</v>
      </c>
      <c r="KJ200" s="120">
        <v>0</v>
      </c>
      <c r="KK200" s="128">
        <f t="shared" si="1618"/>
        <v>0</v>
      </c>
      <c r="KL200" s="120">
        <v>0</v>
      </c>
      <c r="KM200" s="128">
        <f t="shared" si="1619"/>
        <v>0</v>
      </c>
      <c r="KN200" s="120">
        <v>0</v>
      </c>
      <c r="KO200" s="128">
        <f t="shared" si="1620"/>
        <v>0</v>
      </c>
      <c r="KP200" s="120">
        <v>0</v>
      </c>
      <c r="KQ200" s="128">
        <f t="shared" si="1621"/>
        <v>0</v>
      </c>
      <c r="KR200" s="129">
        <v>0</v>
      </c>
      <c r="KS200" s="130">
        <f t="shared" si="1622"/>
        <v>0</v>
      </c>
      <c r="KT200" s="129">
        <v>0</v>
      </c>
      <c r="KU200" s="130">
        <f t="shared" si="1623"/>
        <v>0</v>
      </c>
      <c r="KV200" s="129">
        <v>0</v>
      </c>
      <c r="KW200" s="130">
        <f t="shared" si="1624"/>
        <v>0</v>
      </c>
      <c r="KX200" s="131">
        <f t="shared" si="1625"/>
        <v>0</v>
      </c>
      <c r="KY200" s="132">
        <f t="shared" si="1626"/>
        <v>0</v>
      </c>
      <c r="KZ200" s="125" t="str">
        <f t="shared" si="1627"/>
        <v>AA-15</v>
      </c>
      <c r="LA200" s="125">
        <f t="shared" si="1628"/>
        <v>1.6129032258064516E-2</v>
      </c>
      <c r="LB200" s="121">
        <v>1711.5015000000001</v>
      </c>
      <c r="LC200" s="100">
        <v>0</v>
      </c>
      <c r="LD200" s="88">
        <v>0</v>
      </c>
      <c r="LE200" s="3">
        <v>0</v>
      </c>
      <c r="LF200" s="88">
        <v>0</v>
      </c>
      <c r="LG200" s="23">
        <f t="shared" si="1629"/>
        <v>0</v>
      </c>
      <c r="LH200" s="68">
        <f t="shared" si="1630"/>
        <v>0</v>
      </c>
      <c r="LI200" s="68">
        <f t="shared" si="1631"/>
        <v>0</v>
      </c>
      <c r="LJ200" s="62">
        <f t="shared" si="1632"/>
        <v>0</v>
      </c>
      <c r="LK200" s="23" t="s">
        <v>646</v>
      </c>
      <c r="LL200" s="23">
        <v>0</v>
      </c>
      <c r="LM200" s="68">
        <v>0</v>
      </c>
      <c r="LN200" s="62">
        <f t="shared" si="1633"/>
        <v>0</v>
      </c>
      <c r="LO200" s="34">
        <f t="shared" si="1634"/>
        <v>0</v>
      </c>
      <c r="LP200" s="143" t="str">
        <f t="shared" si="1635"/>
        <v>AA-15</v>
      </c>
      <c r="LQ200" s="146">
        <f t="shared" si="1636"/>
        <v>35991</v>
      </c>
      <c r="LR200" s="143" t="str">
        <f t="shared" si="1637"/>
        <v>FBA78207</v>
      </c>
      <c r="LS200" s="17">
        <v>1711.5015000000001</v>
      </c>
      <c r="LT200" s="3">
        <v>0</v>
      </c>
      <c r="LU200" s="32">
        <f t="shared" si="1638"/>
        <v>0</v>
      </c>
      <c r="LV200" s="3">
        <v>0</v>
      </c>
      <c r="LW200" s="32">
        <f t="shared" si="1639"/>
        <v>0</v>
      </c>
      <c r="LX200" s="3">
        <v>0</v>
      </c>
      <c r="LY200" s="32">
        <f t="shared" si="1640"/>
        <v>0</v>
      </c>
      <c r="LZ200" s="3">
        <v>0</v>
      </c>
      <c r="MA200" s="32">
        <f t="shared" si="1641"/>
        <v>0</v>
      </c>
      <c r="MB200" s="58">
        <v>0</v>
      </c>
      <c r="MC200" s="59">
        <f t="shared" si="1642"/>
        <v>0</v>
      </c>
      <c r="MD200" s="58">
        <v>0</v>
      </c>
      <c r="ME200" s="59">
        <f t="shared" si="1643"/>
        <v>0</v>
      </c>
      <c r="MF200" s="58">
        <v>0</v>
      </c>
      <c r="MG200" s="59">
        <f t="shared" si="1644"/>
        <v>0</v>
      </c>
      <c r="MH200" s="42">
        <f t="shared" si="1645"/>
        <v>0</v>
      </c>
      <c r="MI200" s="10">
        <f t="shared" si="1646"/>
        <v>0</v>
      </c>
      <c r="MJ200" s="36" t="str">
        <f t="shared" si="1647"/>
        <v>AA-15</v>
      </c>
      <c r="MK200" s="98" t="s">
        <v>294</v>
      </c>
      <c r="ML200" s="17">
        <v>1711.5015000000001</v>
      </c>
      <c r="MM200" s="100">
        <v>0</v>
      </c>
      <c r="MN200" s="88">
        <v>0</v>
      </c>
      <c r="MO200" s="3">
        <v>0</v>
      </c>
      <c r="MP200" s="88">
        <v>0</v>
      </c>
      <c r="MQ200" s="23">
        <f t="shared" si="1443"/>
        <v>0</v>
      </c>
      <c r="MR200" s="68">
        <f t="shared" si="1444"/>
        <v>0</v>
      </c>
      <c r="MS200" s="68">
        <f t="shared" si="1445"/>
        <v>0</v>
      </c>
      <c r="MT200" s="62">
        <f t="shared" si="1446"/>
        <v>0</v>
      </c>
      <c r="MU200" s="23" t="s">
        <v>646</v>
      </c>
      <c r="MV200" s="23">
        <v>0</v>
      </c>
      <c r="MW200" s="68">
        <v>0</v>
      </c>
      <c r="MX200" s="62">
        <f t="shared" si="1447"/>
        <v>0</v>
      </c>
      <c r="MY200" s="34">
        <f t="shared" si="1448"/>
        <v>0</v>
      </c>
      <c r="MZ200" s="143" t="str">
        <f t="shared" si="1449"/>
        <v>AA-15</v>
      </c>
      <c r="NA200" s="143" t="str">
        <f t="shared" si="1450"/>
        <v>B0C53CQV5Z</v>
      </c>
      <c r="NB200" s="143" t="str">
        <f t="shared" si="1451"/>
        <v>FBA78207</v>
      </c>
      <c r="NC200" s="17">
        <f t="shared" si="1452"/>
        <v>1711.5015000000001</v>
      </c>
      <c r="ND200" s="3">
        <v>0</v>
      </c>
      <c r="NE200" s="32">
        <f t="shared" si="1453"/>
        <v>0</v>
      </c>
      <c r="NF200" s="3">
        <v>0</v>
      </c>
      <c r="NG200" s="32">
        <f t="shared" si="1454"/>
        <v>0</v>
      </c>
      <c r="NH200" s="3">
        <v>0</v>
      </c>
      <c r="NI200" s="32">
        <f t="shared" si="1455"/>
        <v>0</v>
      </c>
      <c r="NJ200" s="3">
        <v>0</v>
      </c>
      <c r="NK200" s="32">
        <f t="shared" si="1456"/>
        <v>0</v>
      </c>
      <c r="NL200" s="58">
        <v>0</v>
      </c>
      <c r="NM200" s="59">
        <f t="shared" si="1457"/>
        <v>0</v>
      </c>
      <c r="NN200" s="58">
        <v>0</v>
      </c>
      <c r="NO200" s="59">
        <f t="shared" si="1458"/>
        <v>0</v>
      </c>
      <c r="NP200" s="58">
        <v>0</v>
      </c>
      <c r="NQ200" s="59">
        <f t="shared" si="1459"/>
        <v>0</v>
      </c>
      <c r="NR200" s="42">
        <f t="shared" si="1460"/>
        <v>0</v>
      </c>
      <c r="NS200" s="92">
        <f t="shared" si="1461"/>
        <v>0</v>
      </c>
      <c r="NT200" s="141">
        <v>0</v>
      </c>
      <c r="NU200" s="36" t="str">
        <f t="shared" si="1462"/>
        <v>AA-15</v>
      </c>
      <c r="NV200" s="98" t="s">
        <v>294</v>
      </c>
      <c r="NW200" s="17">
        <v>1711.5015000000001</v>
      </c>
      <c r="NX200" s="100">
        <v>0</v>
      </c>
      <c r="NY200" s="88">
        <v>0</v>
      </c>
      <c r="NZ200" s="3">
        <v>0</v>
      </c>
      <c r="OA200" s="88">
        <v>0</v>
      </c>
      <c r="OB200" s="23">
        <f t="shared" si="1463"/>
        <v>0</v>
      </c>
      <c r="OC200" s="68">
        <f t="shared" si="1464"/>
        <v>0</v>
      </c>
      <c r="OD200" s="68">
        <f t="shared" si="1465"/>
        <v>0</v>
      </c>
      <c r="OE200" s="62">
        <f t="shared" si="1466"/>
        <v>0</v>
      </c>
      <c r="OF200" s="23" t="s">
        <v>646</v>
      </c>
      <c r="OG200" s="23">
        <v>0</v>
      </c>
      <c r="OH200" s="68">
        <v>0</v>
      </c>
      <c r="OI200" s="62">
        <f t="shared" si="1467"/>
        <v>0</v>
      </c>
      <c r="OJ200" s="34">
        <f t="shared" si="1468"/>
        <v>0</v>
      </c>
      <c r="OK200" s="143" t="str">
        <f t="shared" si="1469"/>
        <v>AA-15</v>
      </c>
      <c r="OL200" s="143" t="str">
        <f t="shared" si="1470"/>
        <v>B0C53CQV5Z</v>
      </c>
      <c r="OM200" s="143" t="str">
        <f t="shared" si="1471"/>
        <v>FBA78207</v>
      </c>
      <c r="ON200" s="17">
        <f t="shared" si="1472"/>
        <v>1711.5015000000001</v>
      </c>
      <c r="OO200" s="3">
        <v>0</v>
      </c>
      <c r="OP200" s="32">
        <f t="shared" si="1473"/>
        <v>0</v>
      </c>
      <c r="OQ200" s="3">
        <v>0</v>
      </c>
      <c r="OR200" s="32">
        <f t="shared" si="1474"/>
        <v>0</v>
      </c>
      <c r="OS200" s="3">
        <v>0</v>
      </c>
      <c r="OT200" s="32">
        <f t="shared" si="1475"/>
        <v>0</v>
      </c>
      <c r="OU200" s="3">
        <v>0</v>
      </c>
      <c r="OV200" s="32">
        <f t="shared" si="1476"/>
        <v>0</v>
      </c>
      <c r="OW200" s="58">
        <v>0</v>
      </c>
      <c r="OX200" s="59">
        <f t="shared" si="1477"/>
        <v>0</v>
      </c>
      <c r="OY200" s="58">
        <v>0</v>
      </c>
      <c r="OZ200" s="59">
        <f t="shared" si="1478"/>
        <v>0</v>
      </c>
      <c r="PA200" s="58">
        <v>0</v>
      </c>
      <c r="PB200" s="59">
        <f t="shared" si="1479"/>
        <v>0</v>
      </c>
      <c r="PC200" s="42">
        <f t="shared" si="1480"/>
        <v>0</v>
      </c>
      <c r="PD200" s="92">
        <f t="shared" si="1481"/>
        <v>0</v>
      </c>
      <c r="PE200" s="141">
        <v>0</v>
      </c>
      <c r="PF200" s="36" t="str">
        <f t="shared" si="1482"/>
        <v>AA-15</v>
      </c>
      <c r="PG200" s="98" t="s">
        <v>294</v>
      </c>
      <c r="PH200" s="17">
        <v>1711.5015000000001</v>
      </c>
      <c r="PI200" s="100">
        <v>0</v>
      </c>
      <c r="PJ200" s="88">
        <v>0</v>
      </c>
      <c r="PK200" s="3">
        <v>0</v>
      </c>
      <c r="PL200" s="88">
        <v>0</v>
      </c>
      <c r="PM200" s="23">
        <f t="shared" si="1483"/>
        <v>0</v>
      </c>
      <c r="PN200" s="68">
        <f t="shared" si="1484"/>
        <v>0</v>
      </c>
      <c r="PO200" s="68">
        <f t="shared" si="1485"/>
        <v>0</v>
      </c>
      <c r="PP200" s="62">
        <f t="shared" si="1486"/>
        <v>0</v>
      </c>
      <c r="PQ200" s="23" t="s">
        <v>646</v>
      </c>
      <c r="PR200" s="23">
        <v>0</v>
      </c>
      <c r="PS200" s="68">
        <v>0</v>
      </c>
      <c r="PT200" s="62">
        <f t="shared" si="1487"/>
        <v>0</v>
      </c>
      <c r="PU200" s="34">
        <f t="shared" si="1488"/>
        <v>0</v>
      </c>
      <c r="PV200" s="143" t="str">
        <f t="shared" si="1489"/>
        <v>AA-15</v>
      </c>
      <c r="PW200" s="143" t="str">
        <f t="shared" si="1490"/>
        <v>B0C53CQV5Z</v>
      </c>
      <c r="PX200" s="143" t="str">
        <f t="shared" si="1491"/>
        <v>FBA78207</v>
      </c>
      <c r="PY200" s="17">
        <f t="shared" si="1492"/>
        <v>1711.5015000000001</v>
      </c>
      <c r="PZ200" s="3">
        <v>0</v>
      </c>
      <c r="QA200" s="32">
        <f t="shared" si="1493"/>
        <v>0</v>
      </c>
      <c r="QB200" s="3"/>
      <c r="QC200" s="32">
        <f t="shared" si="1494"/>
        <v>0</v>
      </c>
      <c r="QD200" s="3">
        <v>0</v>
      </c>
      <c r="QE200" s="32">
        <f t="shared" si="1495"/>
        <v>0</v>
      </c>
      <c r="QF200" s="3">
        <v>0</v>
      </c>
      <c r="QG200" s="32">
        <f t="shared" si="1496"/>
        <v>0</v>
      </c>
      <c r="QH200" s="58">
        <v>0</v>
      </c>
      <c r="QI200" s="59">
        <f t="shared" si="1497"/>
        <v>0</v>
      </c>
      <c r="QJ200" s="58">
        <v>0</v>
      </c>
      <c r="QK200" s="59">
        <f t="shared" si="1498"/>
        <v>0</v>
      </c>
      <c r="QL200" s="58">
        <v>0</v>
      </c>
      <c r="QM200" s="59">
        <f t="shared" si="1499"/>
        <v>0</v>
      </c>
      <c r="QN200" s="42">
        <f t="shared" si="1500"/>
        <v>0</v>
      </c>
      <c r="QO200" s="92">
        <f t="shared" si="1501"/>
        <v>0</v>
      </c>
      <c r="QP200" s="141">
        <v>0</v>
      </c>
      <c r="QQ200" s="36" t="str">
        <f t="shared" si="1502"/>
        <v>AA-15</v>
      </c>
      <c r="QR200" s="98" t="s">
        <v>294</v>
      </c>
      <c r="QS200" s="17">
        <v>1711.5015000000001</v>
      </c>
      <c r="QT200" s="100">
        <v>0</v>
      </c>
      <c r="QU200" s="88">
        <v>0</v>
      </c>
      <c r="QV200" s="3">
        <v>0</v>
      </c>
      <c r="QW200" s="88">
        <v>0</v>
      </c>
      <c r="QX200" s="23">
        <f t="shared" si="1365"/>
        <v>0</v>
      </c>
      <c r="QY200" s="68">
        <f t="shared" si="1366"/>
        <v>0</v>
      </c>
      <c r="QZ200" s="68">
        <f t="shared" si="1367"/>
        <v>0</v>
      </c>
      <c r="RA200" s="62">
        <f t="shared" si="1368"/>
        <v>0</v>
      </c>
      <c r="RB200" s="23" t="s">
        <v>646</v>
      </c>
      <c r="RC200" s="23">
        <v>0</v>
      </c>
      <c r="RD200" s="68">
        <v>0</v>
      </c>
      <c r="RE200" s="62">
        <f t="shared" si="1369"/>
        <v>0</v>
      </c>
      <c r="RF200" s="34">
        <f t="shared" si="1370"/>
        <v>0</v>
      </c>
      <c r="RG200" s="143" t="str">
        <f t="shared" si="1371"/>
        <v>AA-15</v>
      </c>
      <c r="RH200" s="143" t="str">
        <f t="shared" si="1372"/>
        <v>B0C53CQV5Z</v>
      </c>
      <c r="RI200" s="143" t="str">
        <f t="shared" si="1373"/>
        <v>FBA78207</v>
      </c>
      <c r="RJ200" s="17">
        <f t="shared" si="1374"/>
        <v>1711.5015000000001</v>
      </c>
      <c r="RK200" s="3">
        <v>0</v>
      </c>
      <c r="RL200" s="32">
        <f t="shared" si="1375"/>
        <v>0</v>
      </c>
      <c r="RM200" s="3">
        <v>0</v>
      </c>
      <c r="RN200" s="32">
        <f t="shared" si="1376"/>
        <v>0</v>
      </c>
      <c r="RO200" s="3">
        <v>0</v>
      </c>
      <c r="RP200" s="32">
        <f t="shared" si="1377"/>
        <v>0</v>
      </c>
      <c r="RQ200" s="3">
        <v>0</v>
      </c>
      <c r="RR200" s="32">
        <f t="shared" si="1378"/>
        <v>0</v>
      </c>
      <c r="RS200" s="58">
        <v>0</v>
      </c>
      <c r="RT200" s="59">
        <f t="shared" si="1379"/>
        <v>0</v>
      </c>
      <c r="RU200" s="58">
        <v>0</v>
      </c>
      <c r="RV200" s="59">
        <f t="shared" si="1380"/>
        <v>0</v>
      </c>
      <c r="RW200" s="58">
        <v>0</v>
      </c>
      <c r="RX200" s="59">
        <f t="shared" si="1381"/>
        <v>0</v>
      </c>
      <c r="RY200" s="42">
        <f t="shared" si="1382"/>
        <v>0</v>
      </c>
      <c r="RZ200" s="92">
        <f t="shared" si="1383"/>
        <v>0</v>
      </c>
      <c r="SA200" s="141">
        <v>0</v>
      </c>
      <c r="SB200" s="36" t="str">
        <f t="shared" si="1384"/>
        <v>AA-15</v>
      </c>
      <c r="SC200" s="98" t="s">
        <v>294</v>
      </c>
      <c r="SD200" s="17">
        <f t="shared" si="1385"/>
        <v>1711.5015000000001</v>
      </c>
      <c r="SE200" s="100">
        <v>0</v>
      </c>
      <c r="SF200" s="88">
        <v>0</v>
      </c>
      <c r="SG200" s="3">
        <v>0</v>
      </c>
      <c r="SH200" s="88">
        <v>0</v>
      </c>
      <c r="SI200" s="23">
        <f t="shared" si="1386"/>
        <v>0</v>
      </c>
      <c r="SJ200" s="68">
        <f t="shared" si="1387"/>
        <v>0</v>
      </c>
      <c r="SK200" s="68">
        <f t="shared" si="1388"/>
        <v>0</v>
      </c>
      <c r="SL200" s="62">
        <f t="shared" si="1389"/>
        <v>0</v>
      </c>
      <c r="SM200" s="23">
        <v>0</v>
      </c>
      <c r="SN200" s="23">
        <v>0</v>
      </c>
      <c r="SO200" s="68">
        <v>0</v>
      </c>
      <c r="SP200" s="62">
        <f t="shared" si="1390"/>
        <v>0</v>
      </c>
      <c r="SQ200" s="34">
        <f t="shared" si="1391"/>
        <v>0</v>
      </c>
      <c r="SR200" s="143" t="str">
        <f t="shared" si="1392"/>
        <v>AA-15</v>
      </c>
      <c r="SS200" s="143" t="str">
        <f t="shared" si="1393"/>
        <v>B0C53CQV5Z</v>
      </c>
      <c r="ST200" s="143" t="str">
        <f t="shared" si="1394"/>
        <v>FBA78207</v>
      </c>
      <c r="SU200" s="17">
        <f t="shared" si="1395"/>
        <v>1711.5015000000001</v>
      </c>
      <c r="SV200" s="3">
        <v>0</v>
      </c>
      <c r="SW200" s="32">
        <f t="shared" si="1396"/>
        <v>0</v>
      </c>
      <c r="SX200" s="3">
        <v>0</v>
      </c>
      <c r="SY200" s="32">
        <f t="shared" si="1397"/>
        <v>0</v>
      </c>
      <c r="SZ200" s="3">
        <v>0</v>
      </c>
      <c r="TA200" s="32">
        <f t="shared" si="1398"/>
        <v>0</v>
      </c>
      <c r="TB200" s="3">
        <v>0</v>
      </c>
      <c r="TC200" s="32">
        <f t="shared" si="1399"/>
        <v>0</v>
      </c>
      <c r="TD200" s="58">
        <v>0</v>
      </c>
      <c r="TE200" s="59">
        <f t="shared" si="1400"/>
        <v>0</v>
      </c>
      <c r="TF200" s="58">
        <v>0</v>
      </c>
      <c r="TG200" s="59">
        <f t="shared" si="1401"/>
        <v>0</v>
      </c>
      <c r="TH200" s="58">
        <v>0</v>
      </c>
      <c r="TI200" s="59">
        <f t="shared" si="1402"/>
        <v>0</v>
      </c>
      <c r="TJ200" s="42">
        <f t="shared" si="1403"/>
        <v>0</v>
      </c>
      <c r="TK200" s="92">
        <f t="shared" si="1404"/>
        <v>0</v>
      </c>
      <c r="TL200" s="141">
        <v>0</v>
      </c>
      <c r="TM200" s="36" t="str">
        <f t="shared" si="1405"/>
        <v>AA-15</v>
      </c>
      <c r="TN200" s="98" t="s">
        <v>294</v>
      </c>
      <c r="TO200" s="17">
        <f t="shared" si="1406"/>
        <v>1711.5015000000001</v>
      </c>
      <c r="TP200" s="100">
        <v>0</v>
      </c>
      <c r="TQ200" s="88">
        <v>0</v>
      </c>
      <c r="TR200" s="3">
        <v>0</v>
      </c>
      <c r="TS200" s="88">
        <v>0</v>
      </c>
      <c r="TT200" s="23">
        <f t="shared" si="1407"/>
        <v>0</v>
      </c>
      <c r="TU200" s="68">
        <f t="shared" si="1408"/>
        <v>0</v>
      </c>
      <c r="TV200" s="68">
        <f t="shared" si="1409"/>
        <v>0</v>
      </c>
      <c r="TW200" s="62">
        <f t="shared" si="1410"/>
        <v>0</v>
      </c>
      <c r="TX200" s="23">
        <v>0</v>
      </c>
      <c r="TY200" s="23">
        <v>0</v>
      </c>
      <c r="TZ200" s="68">
        <v>0</v>
      </c>
      <c r="UA200" s="62">
        <f t="shared" si="1411"/>
        <v>0</v>
      </c>
      <c r="UB200" s="34">
        <f t="shared" si="1412"/>
        <v>0</v>
      </c>
      <c r="UC200" s="143" t="str">
        <f t="shared" si="1413"/>
        <v>AA-15</v>
      </c>
      <c r="UD200" s="143" t="str">
        <f t="shared" si="1414"/>
        <v>B0C53CQV5Z</v>
      </c>
      <c r="UE200" s="143" t="str">
        <f t="shared" si="1415"/>
        <v>FBA78207</v>
      </c>
      <c r="UF200" s="17">
        <f t="shared" si="1416"/>
        <v>1711.5015000000001</v>
      </c>
      <c r="UG200" s="3">
        <v>0</v>
      </c>
      <c r="UH200" s="32">
        <f t="shared" si="1417"/>
        <v>0</v>
      </c>
      <c r="UI200" s="3">
        <v>0</v>
      </c>
      <c r="UJ200" s="32">
        <f t="shared" si="1418"/>
        <v>0</v>
      </c>
      <c r="UK200" s="3">
        <v>0</v>
      </c>
      <c r="UL200" s="32">
        <f t="shared" si="1419"/>
        <v>0</v>
      </c>
      <c r="UM200" s="3">
        <v>0</v>
      </c>
      <c r="UN200" s="32">
        <f t="shared" si="1420"/>
        <v>0</v>
      </c>
      <c r="UO200" s="58">
        <v>0</v>
      </c>
      <c r="UP200" s="59">
        <f t="shared" si="1421"/>
        <v>0</v>
      </c>
      <c r="UQ200" s="58">
        <v>0</v>
      </c>
      <c r="UR200" s="59">
        <f t="shared" si="1422"/>
        <v>0</v>
      </c>
      <c r="US200" s="58">
        <v>0</v>
      </c>
      <c r="UT200" s="59">
        <f t="shared" si="1423"/>
        <v>0</v>
      </c>
      <c r="UU200" s="42">
        <f t="shared" si="1424"/>
        <v>0</v>
      </c>
      <c r="UV200" s="92">
        <f t="shared" si="1425"/>
        <v>0</v>
      </c>
      <c r="UW200" s="141">
        <v>0</v>
      </c>
      <c r="UX200" s="36" t="str">
        <f t="shared" si="1426"/>
        <v>AA-15</v>
      </c>
      <c r="UY200" s="98" t="s">
        <v>294</v>
      </c>
      <c r="UZ200" s="17">
        <f t="shared" si="1427"/>
        <v>1711.5015000000001</v>
      </c>
      <c r="VA200" s="100">
        <v>0</v>
      </c>
      <c r="VB200" s="88">
        <v>0</v>
      </c>
      <c r="VC200" s="3">
        <v>0</v>
      </c>
      <c r="VD200" s="88">
        <v>0</v>
      </c>
      <c r="VE200" s="23">
        <f t="shared" si="1652"/>
        <v>0</v>
      </c>
      <c r="VF200" s="68">
        <f t="shared" si="1653"/>
        <v>0</v>
      </c>
      <c r="VG200" s="68">
        <f t="shared" si="1654"/>
        <v>0</v>
      </c>
      <c r="VH200" s="62">
        <f t="shared" si="1655"/>
        <v>0</v>
      </c>
      <c r="VI200" s="23">
        <v>0</v>
      </c>
      <c r="VJ200" s="23">
        <v>0</v>
      </c>
      <c r="VK200" s="68">
        <v>0</v>
      </c>
      <c r="VL200" s="62">
        <f t="shared" si="1428"/>
        <v>0</v>
      </c>
      <c r="VM200" s="34">
        <f t="shared" si="1656"/>
        <v>0</v>
      </c>
      <c r="VN200" s="143" t="str">
        <f t="shared" si="1648"/>
        <v>AA-15</v>
      </c>
      <c r="VO200" s="143" t="str">
        <f t="shared" si="1649"/>
        <v>B0C53CQV5Z</v>
      </c>
      <c r="VP200" s="143" t="str">
        <f t="shared" si="1650"/>
        <v>FBA78207</v>
      </c>
      <c r="VQ200" s="17">
        <f t="shared" si="1657"/>
        <v>1711.5015000000001</v>
      </c>
      <c r="VR200" s="3">
        <v>0</v>
      </c>
      <c r="VS200" s="32">
        <f t="shared" si="1658"/>
        <v>0</v>
      </c>
      <c r="VT200" s="3">
        <v>0</v>
      </c>
      <c r="VU200" s="32">
        <f t="shared" si="1659"/>
        <v>0</v>
      </c>
      <c r="VV200" s="3">
        <v>0</v>
      </c>
      <c r="VW200" s="32">
        <f t="shared" si="1660"/>
        <v>0</v>
      </c>
      <c r="VX200" s="3">
        <v>0</v>
      </c>
      <c r="VY200" s="32">
        <f t="shared" si="1661"/>
        <v>0</v>
      </c>
      <c r="VZ200" s="58">
        <v>0</v>
      </c>
      <c r="WA200" s="59">
        <f t="shared" si="1662"/>
        <v>0</v>
      </c>
      <c r="WB200" s="58">
        <v>0</v>
      </c>
      <c r="WC200" s="59">
        <f t="shared" si="1663"/>
        <v>0</v>
      </c>
      <c r="WD200" s="58">
        <v>0</v>
      </c>
      <c r="WE200" s="59">
        <f t="shared" si="1664"/>
        <v>0</v>
      </c>
      <c r="WF200" s="42">
        <f t="shared" si="1665"/>
        <v>0</v>
      </c>
      <c r="WG200" s="92">
        <f t="shared" si="1666"/>
        <v>0</v>
      </c>
      <c r="WH200" s="141">
        <v>0</v>
      </c>
      <c r="WI200" s="36" t="str">
        <f t="shared" si="1651"/>
        <v>AA-15</v>
      </c>
      <c r="WJ200" s="98" t="s">
        <v>294</v>
      </c>
      <c r="WK200" s="17">
        <f t="shared" si="1667"/>
        <v>1711.5015000000001</v>
      </c>
    </row>
    <row r="201" spans="1:609">
      <c r="A201" s="158" t="s">
        <v>102</v>
      </c>
      <c r="B201" s="157" t="s">
        <v>101</v>
      </c>
      <c r="C201" s="152" t="s">
        <v>294</v>
      </c>
      <c r="D201" s="150" t="s">
        <v>669</v>
      </c>
      <c r="E201" s="158" t="s">
        <v>245</v>
      </c>
      <c r="F201" s="165" t="s">
        <v>294</v>
      </c>
      <c r="G201" s="153" t="s">
        <v>343</v>
      </c>
      <c r="H201" s="159" t="s">
        <v>471</v>
      </c>
      <c r="I201" s="159" t="s">
        <v>458</v>
      </c>
      <c r="J201" s="187">
        <v>1320.5579916738352</v>
      </c>
      <c r="K201" s="135" t="s">
        <v>193</v>
      </c>
      <c r="L201" s="136">
        <v>0.98350000000000004</v>
      </c>
      <c r="M201" s="120">
        <v>0</v>
      </c>
      <c r="N201" s="137">
        <v>0</v>
      </c>
      <c r="O201" s="120">
        <v>1</v>
      </c>
      <c r="P201" s="122">
        <f t="shared" si="1503"/>
        <v>1</v>
      </c>
      <c r="Q201" s="136">
        <v>0.99380000000000002</v>
      </c>
      <c r="R201" s="120">
        <v>0</v>
      </c>
      <c r="S201" s="138">
        <v>0</v>
      </c>
      <c r="T201" s="120">
        <v>3</v>
      </c>
      <c r="U201" s="122">
        <f t="shared" si="1504"/>
        <v>3</v>
      </c>
      <c r="V201" s="136">
        <v>0.99829999999999997</v>
      </c>
      <c r="W201" s="120">
        <v>0</v>
      </c>
      <c r="X201" s="120">
        <v>0</v>
      </c>
      <c r="Y201" s="120">
        <v>0</v>
      </c>
      <c r="Z201" s="122">
        <f t="shared" si="1505"/>
        <v>0</v>
      </c>
      <c r="AA201" s="116">
        <f t="shared" si="1506"/>
        <v>0</v>
      </c>
      <c r="AB201" s="136">
        <v>0.99760000000000004</v>
      </c>
      <c r="AC201" s="120">
        <v>0</v>
      </c>
      <c r="AD201" s="120">
        <v>0</v>
      </c>
      <c r="AE201" s="120">
        <v>2</v>
      </c>
      <c r="AF201" s="122">
        <f t="shared" si="1507"/>
        <v>2</v>
      </c>
      <c r="AG201" s="116">
        <f t="shared" si="1508"/>
        <v>1.4914243102162564E-3</v>
      </c>
      <c r="AH201" s="114">
        <v>0.99139999999999995</v>
      </c>
      <c r="AI201" s="120">
        <v>0</v>
      </c>
      <c r="AJ201" s="120">
        <v>0</v>
      </c>
      <c r="AK201" s="120">
        <v>0</v>
      </c>
      <c r="AL201" s="122">
        <f t="shared" si="1509"/>
        <v>0</v>
      </c>
      <c r="AM201" s="116">
        <f t="shared" si="1510"/>
        <v>0</v>
      </c>
      <c r="AN201" s="114">
        <v>0.99739999999999995</v>
      </c>
      <c r="AO201" s="120">
        <v>0</v>
      </c>
      <c r="AP201" s="120">
        <v>0</v>
      </c>
      <c r="AQ201" s="122">
        <f t="shared" si="1511"/>
        <v>0</v>
      </c>
      <c r="AR201" s="123" t="e">
        <f>AQ201*#REF!</f>
        <v>#REF!</v>
      </c>
      <c r="AS201" s="116" t="e">
        <f t="shared" si="1512"/>
        <v>#REF!</v>
      </c>
      <c r="AT201" s="114">
        <v>0.98380000000000001</v>
      </c>
      <c r="AU201" s="120">
        <v>0</v>
      </c>
      <c r="AV201" s="120">
        <v>1</v>
      </c>
      <c r="AW201" s="122">
        <f t="shared" si="1513"/>
        <v>1</v>
      </c>
      <c r="AX201" s="123" t="e">
        <f>AW201*#REF!</f>
        <v>#REF!</v>
      </c>
      <c r="AY201" s="116" t="e">
        <f t="shared" si="1514"/>
        <v>#REF!</v>
      </c>
      <c r="AZ201" s="114">
        <v>0.98860000000000003</v>
      </c>
      <c r="BA201" s="120">
        <v>0</v>
      </c>
      <c r="BB201" s="120">
        <v>0</v>
      </c>
      <c r="BC201" s="122">
        <f t="shared" si="1515"/>
        <v>0</v>
      </c>
      <c r="BD201" s="123" t="e">
        <f>BC201*#REF!</f>
        <v>#REF!</v>
      </c>
      <c r="BE201" s="116" t="e">
        <f t="shared" si="1516"/>
        <v>#REF!</v>
      </c>
      <c r="BF201" s="114">
        <v>0.99399999999999999</v>
      </c>
      <c r="BG201" s="120">
        <v>0</v>
      </c>
      <c r="BH201" s="120">
        <v>0</v>
      </c>
      <c r="BI201" s="122">
        <f t="shared" si="1517"/>
        <v>0</v>
      </c>
      <c r="BJ201" s="123" t="e">
        <f>BI201*#REF!</f>
        <v>#REF!</v>
      </c>
      <c r="BK201" s="115" t="e">
        <f t="shared" si="1518"/>
        <v>#REF!</v>
      </c>
      <c r="BL201" s="114">
        <v>0.99690000000000001</v>
      </c>
      <c r="BM201" s="120">
        <v>0</v>
      </c>
      <c r="BN201" s="120">
        <v>0</v>
      </c>
      <c r="BO201" s="122">
        <f t="shared" si="1519"/>
        <v>0</v>
      </c>
      <c r="BP201" s="123" t="e">
        <f>BO201*#REF!</f>
        <v>#REF!</v>
      </c>
      <c r="BQ201" s="115" t="e">
        <f t="shared" si="1520"/>
        <v>#REF!</v>
      </c>
      <c r="BR201" s="114">
        <v>1</v>
      </c>
      <c r="BS201" s="120">
        <v>0</v>
      </c>
      <c r="BT201" s="120">
        <v>1</v>
      </c>
      <c r="BU201" s="120">
        <v>2499</v>
      </c>
      <c r="BV201" s="120">
        <v>0</v>
      </c>
      <c r="BW201" s="120">
        <v>0</v>
      </c>
      <c r="BX201" s="120">
        <v>0</v>
      </c>
      <c r="BY201" s="120">
        <v>0</v>
      </c>
      <c r="BZ201" s="122">
        <f t="shared" si="1521"/>
        <v>1</v>
      </c>
      <c r="CA201" s="122">
        <f t="shared" si="1522"/>
        <v>2499</v>
      </c>
      <c r="CB201" s="115">
        <f t="shared" si="1523"/>
        <v>3.0541646158503276E-4</v>
      </c>
      <c r="CC201" s="123" t="e">
        <f>BZ201*#REF!</f>
        <v>#REF!</v>
      </c>
      <c r="CD201" s="120">
        <v>0</v>
      </c>
      <c r="CE201" s="120">
        <v>0</v>
      </c>
      <c r="CF201" s="120">
        <v>0</v>
      </c>
      <c r="CG201" s="120">
        <v>0</v>
      </c>
      <c r="CH201" s="120">
        <v>0</v>
      </c>
      <c r="CI201" s="120">
        <v>0</v>
      </c>
      <c r="CJ201" s="122">
        <f t="shared" si="1524"/>
        <v>0</v>
      </c>
      <c r="CK201" s="122">
        <f t="shared" si="1525"/>
        <v>0</v>
      </c>
      <c r="CL201" s="116">
        <f t="shared" si="1526"/>
        <v>0</v>
      </c>
      <c r="CM201" s="123" t="e">
        <f>CJ201*#REF!</f>
        <v>#REF!</v>
      </c>
      <c r="CN201" s="120">
        <v>0</v>
      </c>
      <c r="CO201" s="120">
        <v>0</v>
      </c>
      <c r="CP201" s="120">
        <v>0</v>
      </c>
      <c r="CQ201" s="120">
        <v>0</v>
      </c>
      <c r="CR201" s="120">
        <v>0</v>
      </c>
      <c r="CS201" s="120">
        <v>0</v>
      </c>
      <c r="CT201" s="122">
        <f t="shared" si="1527"/>
        <v>0</v>
      </c>
      <c r="CU201" s="122">
        <f t="shared" si="1528"/>
        <v>0</v>
      </c>
      <c r="CV201" s="116">
        <f t="shared" si="1529"/>
        <v>0</v>
      </c>
      <c r="CW201" s="123" t="e">
        <f>CT201*#REF!</f>
        <v>#REF!</v>
      </c>
      <c r="CX201" s="120">
        <v>0</v>
      </c>
      <c r="CY201" s="120">
        <v>0</v>
      </c>
      <c r="CZ201" s="120">
        <v>0</v>
      </c>
      <c r="DA201" s="120">
        <v>0</v>
      </c>
      <c r="DB201" s="122">
        <f t="shared" si="1530"/>
        <v>0</v>
      </c>
      <c r="DC201" s="122">
        <f t="shared" si="1531"/>
        <v>0</v>
      </c>
      <c r="DD201" s="116">
        <f t="shared" si="1532"/>
        <v>0</v>
      </c>
      <c r="DE201" s="122">
        <v>0</v>
      </c>
      <c r="DF201" s="122">
        <v>0</v>
      </c>
      <c r="DG201" s="122">
        <v>0</v>
      </c>
      <c r="DH201" s="123" t="e">
        <f>DB201*#REF!</f>
        <v>#REF!</v>
      </c>
      <c r="DI201" s="120">
        <v>0</v>
      </c>
      <c r="DJ201" s="120">
        <v>0</v>
      </c>
      <c r="DK201" s="120">
        <v>0</v>
      </c>
      <c r="DL201" s="120">
        <v>0</v>
      </c>
      <c r="DM201" s="122">
        <f t="shared" si="1533"/>
        <v>0</v>
      </c>
      <c r="DN201" s="122">
        <f t="shared" si="1534"/>
        <v>0</v>
      </c>
      <c r="DO201" s="122">
        <f t="shared" si="1535"/>
        <v>0</v>
      </c>
      <c r="DP201" s="116">
        <f t="shared" si="1536"/>
        <v>0</v>
      </c>
      <c r="DQ201" s="122">
        <v>0</v>
      </c>
      <c r="DR201" s="122">
        <v>0</v>
      </c>
      <c r="DS201" s="122">
        <v>0</v>
      </c>
      <c r="DT201" s="116">
        <f t="shared" si="1537"/>
        <v>0</v>
      </c>
      <c r="DU201" s="123" t="e">
        <f>DM201*#REF!</f>
        <v>#REF!</v>
      </c>
      <c r="DV201" s="116" t="e">
        <f t="shared" si="1538"/>
        <v>#DIV/0!</v>
      </c>
      <c r="DW201" s="116" t="e">
        <f t="shared" si="1539"/>
        <v>#DIV/0!</v>
      </c>
      <c r="DX201" s="123">
        <v>0</v>
      </c>
      <c r="DY201" s="122">
        <v>0</v>
      </c>
      <c r="DZ201" s="123">
        <v>0</v>
      </c>
      <c r="EA201" s="116" t="e">
        <f t="shared" si="1540"/>
        <v>#DIV/0!</v>
      </c>
      <c r="EB201" s="116" t="e">
        <f t="shared" si="1541"/>
        <v>#DIV/0!</v>
      </c>
      <c r="EC201" s="116" t="s">
        <v>461</v>
      </c>
      <c r="ED201" s="116" t="s">
        <v>461</v>
      </c>
      <c r="EE201" s="120">
        <v>0</v>
      </c>
      <c r="EF201" s="120">
        <v>0</v>
      </c>
      <c r="EG201" s="120">
        <v>0</v>
      </c>
      <c r="EH201" s="120">
        <v>0</v>
      </c>
      <c r="EI201" s="122">
        <f t="shared" si="1542"/>
        <v>0</v>
      </c>
      <c r="EJ201" s="122">
        <f t="shared" si="1543"/>
        <v>0</v>
      </c>
      <c r="EK201" s="122">
        <f t="shared" si="1544"/>
        <v>0</v>
      </c>
      <c r="EL201" s="117">
        <f t="shared" si="1545"/>
        <v>0</v>
      </c>
      <c r="EM201" s="122">
        <v>0</v>
      </c>
      <c r="EN201" s="122">
        <v>0</v>
      </c>
      <c r="EO201" s="122">
        <v>0</v>
      </c>
      <c r="EP201" s="117">
        <f t="shared" si="1546"/>
        <v>0</v>
      </c>
      <c r="EQ201" s="123" t="e">
        <f>EI201*#REF!</f>
        <v>#REF!</v>
      </c>
      <c r="ER201" s="116" t="e">
        <f t="shared" si="1547"/>
        <v>#DIV/0!</v>
      </c>
      <c r="ES201" s="116" t="e">
        <f t="shared" si="1548"/>
        <v>#DIV/0!</v>
      </c>
      <c r="ET201" s="116"/>
      <c r="EU201" s="116"/>
      <c r="EV201" s="120">
        <v>0</v>
      </c>
      <c r="EW201" s="120">
        <v>0</v>
      </c>
      <c r="EX201" s="120">
        <v>0</v>
      </c>
      <c r="EY201" s="120">
        <v>0</v>
      </c>
      <c r="EZ201" s="122">
        <f t="shared" si="1549"/>
        <v>0</v>
      </c>
      <c r="FA201" s="122">
        <f t="shared" si="1550"/>
        <v>0</v>
      </c>
      <c r="FB201" s="124">
        <f t="shared" si="1551"/>
        <v>0</v>
      </c>
      <c r="FC201" s="117">
        <f t="shared" si="1552"/>
        <v>0</v>
      </c>
      <c r="FD201" s="122">
        <v>0</v>
      </c>
      <c r="FE201" s="122">
        <v>0</v>
      </c>
      <c r="FF201" s="122">
        <v>0</v>
      </c>
      <c r="FG201" s="117">
        <f t="shared" si="1553"/>
        <v>0</v>
      </c>
      <c r="FH201" s="123" t="e">
        <f>EZ201*#REF!</f>
        <v>#REF!</v>
      </c>
      <c r="FI201" s="120">
        <v>0</v>
      </c>
      <c r="FJ201" s="120">
        <v>0</v>
      </c>
      <c r="FK201" s="120">
        <v>0</v>
      </c>
      <c r="FL201" s="120">
        <v>0</v>
      </c>
      <c r="FM201" s="122">
        <f t="shared" si="1554"/>
        <v>0</v>
      </c>
      <c r="FN201" s="122">
        <f t="shared" si="1555"/>
        <v>0</v>
      </c>
      <c r="FO201" s="124">
        <f t="shared" si="1556"/>
        <v>0</v>
      </c>
      <c r="FP201" s="117">
        <f t="shared" si="1557"/>
        <v>0</v>
      </c>
      <c r="FQ201" s="122">
        <v>0</v>
      </c>
      <c r="FR201" s="122">
        <v>0</v>
      </c>
      <c r="FS201" s="118">
        <v>0</v>
      </c>
      <c r="FT201" s="117">
        <f t="shared" si="1558"/>
        <v>0</v>
      </c>
      <c r="FU201" s="123" t="e">
        <f>FM201*#REF!</f>
        <v>#REF!</v>
      </c>
      <c r="FV201" s="120">
        <v>0</v>
      </c>
      <c r="FW201" s="120">
        <v>0</v>
      </c>
      <c r="FX201" s="120">
        <v>0</v>
      </c>
      <c r="FY201" s="120">
        <v>0</v>
      </c>
      <c r="FZ201" s="122">
        <f t="shared" si="1559"/>
        <v>0</v>
      </c>
      <c r="GA201" s="122">
        <f t="shared" si="1560"/>
        <v>0</v>
      </c>
      <c r="GB201" s="124">
        <f t="shared" si="1561"/>
        <v>0</v>
      </c>
      <c r="GC201" s="117">
        <f t="shared" si="1562"/>
        <v>0</v>
      </c>
      <c r="GD201" s="122">
        <v>0</v>
      </c>
      <c r="GE201" s="122">
        <v>0</v>
      </c>
      <c r="GF201" s="118">
        <v>0</v>
      </c>
      <c r="GG201" s="117">
        <f t="shared" si="1563"/>
        <v>0</v>
      </c>
      <c r="GH201" s="123">
        <f t="shared" si="1564"/>
        <v>0</v>
      </c>
      <c r="GI201" s="120">
        <v>0</v>
      </c>
      <c r="GJ201" s="120">
        <v>0</v>
      </c>
      <c r="GK201" s="120"/>
      <c r="GL201" s="120"/>
      <c r="GM201" s="122">
        <f t="shared" si="1565"/>
        <v>0</v>
      </c>
      <c r="GN201" s="122">
        <f t="shared" si="1566"/>
        <v>0</v>
      </c>
      <c r="GO201" s="124">
        <f t="shared" si="1567"/>
        <v>0</v>
      </c>
      <c r="GP201" s="117">
        <f t="shared" si="1568"/>
        <v>0</v>
      </c>
      <c r="GQ201" s="122">
        <v>0</v>
      </c>
      <c r="GR201" s="122">
        <v>0</v>
      </c>
      <c r="GS201" s="118">
        <v>0</v>
      </c>
      <c r="GT201" s="117">
        <f t="shared" si="1569"/>
        <v>0</v>
      </c>
      <c r="GU201" s="123">
        <f t="shared" si="1570"/>
        <v>0</v>
      </c>
      <c r="GV201" s="120">
        <v>0</v>
      </c>
      <c r="GW201" s="120">
        <v>0</v>
      </c>
      <c r="GX201" s="120"/>
      <c r="GY201" s="120"/>
      <c r="GZ201" s="122">
        <f t="shared" si="1571"/>
        <v>0</v>
      </c>
      <c r="HA201" s="122">
        <f t="shared" si="1572"/>
        <v>0</v>
      </c>
      <c r="HB201" s="124">
        <f t="shared" si="1573"/>
        <v>0</v>
      </c>
      <c r="HC201" s="117">
        <f t="shared" si="1574"/>
        <v>0</v>
      </c>
      <c r="HD201" s="122">
        <v>0</v>
      </c>
      <c r="HE201" s="122">
        <v>0</v>
      </c>
      <c r="HF201" s="118">
        <v>0</v>
      </c>
      <c r="HG201" s="117">
        <f t="shared" si="1575"/>
        <v>0</v>
      </c>
      <c r="HH201" s="123">
        <f t="shared" si="1576"/>
        <v>0</v>
      </c>
      <c r="HI201" s="120">
        <v>0</v>
      </c>
      <c r="HJ201" s="120">
        <v>0</v>
      </c>
      <c r="HK201" s="120"/>
      <c r="HL201" s="120"/>
      <c r="HM201" s="122">
        <f t="shared" si="1577"/>
        <v>0</v>
      </c>
      <c r="HN201" s="122">
        <f t="shared" si="1578"/>
        <v>0</v>
      </c>
      <c r="HO201" s="124">
        <f t="shared" si="1579"/>
        <v>0</v>
      </c>
      <c r="HP201" s="117">
        <f t="shared" si="1580"/>
        <v>0</v>
      </c>
      <c r="HQ201" s="122">
        <v>0</v>
      </c>
      <c r="HR201" s="122">
        <v>0</v>
      </c>
      <c r="HS201" s="118">
        <v>0</v>
      </c>
      <c r="HT201" s="117">
        <f t="shared" si="1581"/>
        <v>0</v>
      </c>
      <c r="HU201" s="123">
        <f t="shared" si="1582"/>
        <v>0</v>
      </c>
      <c r="HV201" s="120">
        <v>0</v>
      </c>
      <c r="HW201" s="120">
        <v>0</v>
      </c>
      <c r="HX201" s="120">
        <v>0</v>
      </c>
      <c r="HY201">
        <v>0</v>
      </c>
      <c r="HZ201" s="122">
        <f t="shared" si="1583"/>
        <v>0</v>
      </c>
      <c r="IA201" s="122">
        <f t="shared" si="1584"/>
        <v>0</v>
      </c>
      <c r="IB201" s="124">
        <f t="shared" si="1585"/>
        <v>0</v>
      </c>
      <c r="IC201" s="117">
        <f t="shared" si="1586"/>
        <v>0</v>
      </c>
      <c r="ID201" s="122">
        <v>0</v>
      </c>
      <c r="IE201" s="122">
        <v>0</v>
      </c>
      <c r="IF201" s="118">
        <v>0</v>
      </c>
      <c r="IG201" s="117">
        <f t="shared" si="1587"/>
        <v>0</v>
      </c>
      <c r="IH201" s="123">
        <f t="shared" si="1588"/>
        <v>0</v>
      </c>
      <c r="II201" s="120">
        <v>0</v>
      </c>
      <c r="IJ201" s="127">
        <v>0</v>
      </c>
      <c r="IK201" s="120">
        <v>0</v>
      </c>
      <c r="IL201" s="127">
        <v>0</v>
      </c>
      <c r="IM201" s="122">
        <f t="shared" si="1589"/>
        <v>0</v>
      </c>
      <c r="IN201" s="118">
        <f t="shared" si="1590"/>
        <v>0</v>
      </c>
      <c r="IO201" s="118">
        <f t="shared" si="1591"/>
        <v>0</v>
      </c>
      <c r="IP201" s="117">
        <f t="shared" si="1592"/>
        <v>0</v>
      </c>
      <c r="IQ201" s="122" t="s">
        <v>646</v>
      </c>
      <c r="IR201" s="122">
        <v>0</v>
      </c>
      <c r="IS201" s="118">
        <v>0</v>
      </c>
      <c r="IT201" s="117">
        <f t="shared" si="1593"/>
        <v>0</v>
      </c>
      <c r="IU201" s="123">
        <f t="shared" si="1594"/>
        <v>0</v>
      </c>
      <c r="IV201" s="146" t="str">
        <f t="shared" si="1595"/>
        <v>AM-C21</v>
      </c>
      <c r="IW201" s="146" t="str">
        <f t="shared" si="1596"/>
        <v>B0BLNC5D8L</v>
      </c>
      <c r="IX201" s="146" t="str">
        <f t="shared" si="1597"/>
        <v>FBA76724</v>
      </c>
      <c r="IY201" s="121">
        <v>1320.5579916738352</v>
      </c>
      <c r="IZ201" s="120">
        <v>0</v>
      </c>
      <c r="JA201" s="128">
        <f t="shared" si="1598"/>
        <v>0</v>
      </c>
      <c r="JB201" s="120">
        <v>0</v>
      </c>
      <c r="JC201" s="128">
        <f t="shared" si="1599"/>
        <v>0</v>
      </c>
      <c r="JD201" s="120">
        <v>0</v>
      </c>
      <c r="JE201" s="128">
        <f t="shared" si="1600"/>
        <v>0</v>
      </c>
      <c r="JF201" s="120">
        <v>0</v>
      </c>
      <c r="JG201" s="128">
        <f t="shared" si="1601"/>
        <v>0</v>
      </c>
      <c r="JH201" s="129">
        <v>0</v>
      </c>
      <c r="JI201" s="130">
        <f t="shared" si="1602"/>
        <v>0</v>
      </c>
      <c r="JJ201" s="129">
        <v>0</v>
      </c>
      <c r="JK201" s="130">
        <f t="shared" si="1603"/>
        <v>0</v>
      </c>
      <c r="JL201" s="129">
        <v>0</v>
      </c>
      <c r="JM201" s="130">
        <f t="shared" si="1604"/>
        <v>0</v>
      </c>
      <c r="JN201" s="131">
        <f t="shared" si="1605"/>
        <v>0</v>
      </c>
      <c r="JO201" s="132">
        <f t="shared" si="1606"/>
        <v>0</v>
      </c>
      <c r="JP201" s="125" t="str">
        <f t="shared" si="1607"/>
        <v>AM-C21</v>
      </c>
      <c r="JQ201" s="125" t="str">
        <f t="shared" si="1608"/>
        <v>EOL</v>
      </c>
      <c r="JR201" s="121">
        <v>1320.5579916738352</v>
      </c>
      <c r="JS201" s="120">
        <v>0</v>
      </c>
      <c r="JT201" s="127">
        <v>0</v>
      </c>
      <c r="JU201" s="120">
        <v>0</v>
      </c>
      <c r="JV201" s="127">
        <v>0</v>
      </c>
      <c r="JW201" s="122">
        <f t="shared" si="1609"/>
        <v>0</v>
      </c>
      <c r="JX201" s="118">
        <f t="shared" si="1610"/>
        <v>0</v>
      </c>
      <c r="JY201" s="118">
        <f t="shared" si="1611"/>
        <v>0</v>
      </c>
      <c r="JZ201" s="117">
        <f t="shared" si="1612"/>
        <v>0</v>
      </c>
      <c r="KA201" s="122" t="s">
        <v>646</v>
      </c>
      <c r="KB201" s="122">
        <v>0</v>
      </c>
      <c r="KC201" s="118">
        <v>0</v>
      </c>
      <c r="KD201" s="117">
        <f t="shared" si="1613"/>
        <v>0</v>
      </c>
      <c r="KE201" s="123">
        <f t="shared" si="1614"/>
        <v>0</v>
      </c>
      <c r="KF201" s="146" t="str">
        <f t="shared" si="1615"/>
        <v>AM-C21</v>
      </c>
      <c r="KG201" s="146">
        <f t="shared" si="1616"/>
        <v>0</v>
      </c>
      <c r="KH201" s="146" t="str">
        <f t="shared" si="1617"/>
        <v>FBA76724</v>
      </c>
      <c r="KI201" s="121">
        <v>1320.5579916738352</v>
      </c>
      <c r="KJ201" s="120">
        <v>0</v>
      </c>
      <c r="KK201" s="128">
        <f t="shared" si="1618"/>
        <v>0</v>
      </c>
      <c r="KL201" s="120">
        <v>0</v>
      </c>
      <c r="KM201" s="128">
        <f t="shared" si="1619"/>
        <v>0</v>
      </c>
      <c r="KN201" s="120">
        <v>0</v>
      </c>
      <c r="KO201" s="128">
        <f t="shared" si="1620"/>
        <v>0</v>
      </c>
      <c r="KP201" s="120">
        <v>0</v>
      </c>
      <c r="KQ201" s="128">
        <f t="shared" si="1621"/>
        <v>0</v>
      </c>
      <c r="KR201" s="129">
        <v>0</v>
      </c>
      <c r="KS201" s="130">
        <f t="shared" si="1622"/>
        <v>0</v>
      </c>
      <c r="KT201" s="129">
        <v>0</v>
      </c>
      <c r="KU201" s="130">
        <f t="shared" si="1623"/>
        <v>0</v>
      </c>
      <c r="KV201" s="129">
        <v>0</v>
      </c>
      <c r="KW201" s="130">
        <f t="shared" si="1624"/>
        <v>0</v>
      </c>
      <c r="KX201" s="131">
        <f t="shared" si="1625"/>
        <v>0</v>
      </c>
      <c r="KY201" s="132">
        <f t="shared" si="1626"/>
        <v>0</v>
      </c>
      <c r="KZ201" s="125" t="str">
        <f t="shared" si="1627"/>
        <v>AM-C21</v>
      </c>
      <c r="LA201" s="125">
        <f t="shared" si="1628"/>
        <v>0</v>
      </c>
      <c r="LB201" s="121">
        <v>1320.5579916738352</v>
      </c>
      <c r="LC201" s="100">
        <v>0</v>
      </c>
      <c r="LD201" s="88">
        <v>0</v>
      </c>
      <c r="LE201" s="3">
        <v>0</v>
      </c>
      <c r="LF201" s="88">
        <v>0</v>
      </c>
      <c r="LG201" s="23">
        <f t="shared" si="1629"/>
        <v>0</v>
      </c>
      <c r="LH201" s="68">
        <f t="shared" si="1630"/>
        <v>0</v>
      </c>
      <c r="LI201" s="68">
        <f t="shared" si="1631"/>
        <v>0</v>
      </c>
      <c r="LJ201" s="62">
        <f t="shared" si="1632"/>
        <v>0</v>
      </c>
      <c r="LK201" s="23" t="s">
        <v>646</v>
      </c>
      <c r="LL201" s="23">
        <v>0</v>
      </c>
      <c r="LM201" s="68">
        <v>0</v>
      </c>
      <c r="LN201" s="62">
        <f t="shared" si="1633"/>
        <v>0</v>
      </c>
      <c r="LO201" s="34">
        <f t="shared" si="1634"/>
        <v>0</v>
      </c>
      <c r="LP201" s="143" t="str">
        <f t="shared" si="1635"/>
        <v>AM-C21</v>
      </c>
      <c r="LQ201" s="146">
        <f t="shared" si="1636"/>
        <v>2499</v>
      </c>
      <c r="LR201" s="143" t="str">
        <f t="shared" si="1637"/>
        <v>FBA76724</v>
      </c>
      <c r="LS201" s="17">
        <v>1320.5579916738352</v>
      </c>
      <c r="LT201" s="3">
        <v>0</v>
      </c>
      <c r="LU201" s="32">
        <f t="shared" si="1638"/>
        <v>0</v>
      </c>
      <c r="LV201" s="3">
        <v>0</v>
      </c>
      <c r="LW201" s="32">
        <f t="shared" si="1639"/>
        <v>0</v>
      </c>
      <c r="LX201" s="3">
        <v>0</v>
      </c>
      <c r="LY201" s="32">
        <f t="shared" si="1640"/>
        <v>0</v>
      </c>
      <c r="LZ201" s="3">
        <v>0</v>
      </c>
      <c r="MA201" s="32">
        <f t="shared" si="1641"/>
        <v>0</v>
      </c>
      <c r="MB201" s="58">
        <v>0</v>
      </c>
      <c r="MC201" s="59">
        <f t="shared" si="1642"/>
        <v>0</v>
      </c>
      <c r="MD201" s="58">
        <v>0</v>
      </c>
      <c r="ME201" s="59">
        <f t="shared" si="1643"/>
        <v>0</v>
      </c>
      <c r="MF201" s="58">
        <v>0</v>
      </c>
      <c r="MG201" s="59">
        <f t="shared" si="1644"/>
        <v>0</v>
      </c>
      <c r="MH201" s="42">
        <f t="shared" si="1645"/>
        <v>0</v>
      </c>
      <c r="MI201" s="10">
        <f t="shared" si="1646"/>
        <v>0</v>
      </c>
      <c r="MJ201" s="36" t="str">
        <f t="shared" si="1647"/>
        <v>AM-C21</v>
      </c>
      <c r="MK201" s="98" t="s">
        <v>294</v>
      </c>
      <c r="ML201" s="17">
        <v>1320.5579916738352</v>
      </c>
      <c r="MM201" s="100">
        <v>0</v>
      </c>
      <c r="MN201" s="88">
        <v>0</v>
      </c>
      <c r="MO201" s="3">
        <v>0</v>
      </c>
      <c r="MP201" s="88">
        <v>0</v>
      </c>
      <c r="MQ201" s="23">
        <f t="shared" si="1443"/>
        <v>0</v>
      </c>
      <c r="MR201" s="68">
        <f t="shared" si="1444"/>
        <v>0</v>
      </c>
      <c r="MS201" s="68">
        <f t="shared" si="1445"/>
        <v>0</v>
      </c>
      <c r="MT201" s="62">
        <f t="shared" si="1446"/>
        <v>0</v>
      </c>
      <c r="MU201" s="23" t="s">
        <v>646</v>
      </c>
      <c r="MV201" s="23">
        <v>0</v>
      </c>
      <c r="MW201" s="68">
        <v>0</v>
      </c>
      <c r="MX201" s="62">
        <f t="shared" si="1447"/>
        <v>0</v>
      </c>
      <c r="MY201" s="34">
        <f t="shared" si="1448"/>
        <v>0</v>
      </c>
      <c r="MZ201" s="143" t="str">
        <f t="shared" si="1449"/>
        <v>AM-C21</v>
      </c>
      <c r="NA201" s="143" t="str">
        <f t="shared" si="1450"/>
        <v>B0BLNC5D8L</v>
      </c>
      <c r="NB201" s="143" t="str">
        <f t="shared" si="1451"/>
        <v>FBA76724</v>
      </c>
      <c r="NC201" s="17">
        <f t="shared" si="1452"/>
        <v>1320.5579916738352</v>
      </c>
      <c r="ND201" s="3">
        <v>0</v>
      </c>
      <c r="NE201" s="32">
        <f t="shared" si="1453"/>
        <v>0</v>
      </c>
      <c r="NF201" s="3">
        <v>0</v>
      </c>
      <c r="NG201" s="32">
        <f t="shared" si="1454"/>
        <v>0</v>
      </c>
      <c r="NH201" s="3">
        <v>0</v>
      </c>
      <c r="NI201" s="32">
        <f t="shared" si="1455"/>
        <v>0</v>
      </c>
      <c r="NJ201" s="3">
        <v>0</v>
      </c>
      <c r="NK201" s="32">
        <f t="shared" si="1456"/>
        <v>0</v>
      </c>
      <c r="NL201" s="58">
        <v>0</v>
      </c>
      <c r="NM201" s="59">
        <f t="shared" si="1457"/>
        <v>0</v>
      </c>
      <c r="NN201" s="58">
        <v>0</v>
      </c>
      <c r="NO201" s="59">
        <f t="shared" si="1458"/>
        <v>0</v>
      </c>
      <c r="NP201" s="58">
        <v>0</v>
      </c>
      <c r="NQ201" s="59">
        <f t="shared" si="1459"/>
        <v>0</v>
      </c>
      <c r="NR201" s="42">
        <f t="shared" si="1460"/>
        <v>0</v>
      </c>
      <c r="NS201" s="92">
        <f t="shared" si="1461"/>
        <v>0</v>
      </c>
      <c r="NT201" s="141">
        <v>0</v>
      </c>
      <c r="NU201" s="36" t="str">
        <f t="shared" si="1462"/>
        <v>AM-C21</v>
      </c>
      <c r="NV201" s="98" t="s">
        <v>294</v>
      </c>
      <c r="NW201" s="17">
        <v>1320.5579916738352</v>
      </c>
      <c r="NX201" s="100">
        <v>0</v>
      </c>
      <c r="NY201" s="88">
        <v>0</v>
      </c>
      <c r="NZ201" s="3">
        <v>0</v>
      </c>
      <c r="OA201" s="88">
        <v>0</v>
      </c>
      <c r="OB201" s="23">
        <f t="shared" si="1463"/>
        <v>0</v>
      </c>
      <c r="OC201" s="68">
        <f t="shared" si="1464"/>
        <v>0</v>
      </c>
      <c r="OD201" s="68">
        <f t="shared" si="1465"/>
        <v>0</v>
      </c>
      <c r="OE201" s="62">
        <f t="shared" si="1466"/>
        <v>0</v>
      </c>
      <c r="OF201" s="23" t="s">
        <v>646</v>
      </c>
      <c r="OG201" s="23">
        <v>0</v>
      </c>
      <c r="OH201" s="68">
        <v>0</v>
      </c>
      <c r="OI201" s="62">
        <f t="shared" si="1467"/>
        <v>0</v>
      </c>
      <c r="OJ201" s="34">
        <f t="shared" si="1468"/>
        <v>0</v>
      </c>
      <c r="OK201" s="143" t="str">
        <f t="shared" si="1469"/>
        <v>AM-C21</v>
      </c>
      <c r="OL201" s="143" t="str">
        <f t="shared" si="1470"/>
        <v>B0BLNC5D8L</v>
      </c>
      <c r="OM201" s="143" t="str">
        <f t="shared" si="1471"/>
        <v>FBA76724</v>
      </c>
      <c r="ON201" s="17">
        <f t="shared" si="1472"/>
        <v>1320.5579916738352</v>
      </c>
      <c r="OO201" s="3">
        <v>0</v>
      </c>
      <c r="OP201" s="32">
        <f t="shared" si="1473"/>
        <v>0</v>
      </c>
      <c r="OQ201" s="3">
        <v>0</v>
      </c>
      <c r="OR201" s="32">
        <f t="shared" si="1474"/>
        <v>0</v>
      </c>
      <c r="OS201" s="3">
        <v>0</v>
      </c>
      <c r="OT201" s="32">
        <f t="shared" si="1475"/>
        <v>0</v>
      </c>
      <c r="OU201" s="3">
        <v>0</v>
      </c>
      <c r="OV201" s="32">
        <f t="shared" si="1476"/>
        <v>0</v>
      </c>
      <c r="OW201" s="58">
        <v>0</v>
      </c>
      <c r="OX201" s="59">
        <f t="shared" si="1477"/>
        <v>0</v>
      </c>
      <c r="OY201" s="58">
        <v>0</v>
      </c>
      <c r="OZ201" s="59">
        <f t="shared" si="1478"/>
        <v>0</v>
      </c>
      <c r="PA201" s="58">
        <v>0</v>
      </c>
      <c r="PB201" s="59">
        <f t="shared" si="1479"/>
        <v>0</v>
      </c>
      <c r="PC201" s="42">
        <f t="shared" si="1480"/>
        <v>0</v>
      </c>
      <c r="PD201" s="92">
        <f t="shared" si="1481"/>
        <v>0</v>
      </c>
      <c r="PE201" s="141">
        <v>0</v>
      </c>
      <c r="PF201" s="36" t="str">
        <f t="shared" si="1482"/>
        <v>AM-C21</v>
      </c>
      <c r="PG201" s="98" t="s">
        <v>294</v>
      </c>
      <c r="PH201" s="17">
        <v>1320.5579916738352</v>
      </c>
      <c r="PI201" s="100">
        <v>0</v>
      </c>
      <c r="PJ201" s="88">
        <v>0</v>
      </c>
      <c r="PK201" s="3">
        <v>0</v>
      </c>
      <c r="PL201" s="88">
        <v>0</v>
      </c>
      <c r="PM201" s="23">
        <f t="shared" si="1483"/>
        <v>0</v>
      </c>
      <c r="PN201" s="68">
        <f t="shared" si="1484"/>
        <v>0</v>
      </c>
      <c r="PO201" s="68">
        <f t="shared" si="1485"/>
        <v>0</v>
      </c>
      <c r="PP201" s="62">
        <f t="shared" si="1486"/>
        <v>0</v>
      </c>
      <c r="PQ201" s="23" t="s">
        <v>646</v>
      </c>
      <c r="PR201" s="23">
        <v>0</v>
      </c>
      <c r="PS201" s="68">
        <v>0</v>
      </c>
      <c r="PT201" s="62">
        <f t="shared" si="1487"/>
        <v>0</v>
      </c>
      <c r="PU201" s="34">
        <f t="shared" si="1488"/>
        <v>0</v>
      </c>
      <c r="PV201" s="143" t="str">
        <f t="shared" si="1489"/>
        <v>AM-C21</v>
      </c>
      <c r="PW201" s="143" t="str">
        <f t="shared" si="1490"/>
        <v>B0BLNC5D8L</v>
      </c>
      <c r="PX201" s="143" t="str">
        <f t="shared" si="1491"/>
        <v>FBA76724</v>
      </c>
      <c r="PY201" s="17">
        <f t="shared" si="1492"/>
        <v>1320.5579916738352</v>
      </c>
      <c r="PZ201" s="3">
        <v>0</v>
      </c>
      <c r="QA201" s="32">
        <f t="shared" si="1493"/>
        <v>0</v>
      </c>
      <c r="QB201" s="3"/>
      <c r="QC201" s="32">
        <f t="shared" si="1494"/>
        <v>0</v>
      </c>
      <c r="QD201" s="3">
        <v>0</v>
      </c>
      <c r="QE201" s="32">
        <f t="shared" si="1495"/>
        <v>0</v>
      </c>
      <c r="QF201" s="3">
        <v>0</v>
      </c>
      <c r="QG201" s="32">
        <f t="shared" si="1496"/>
        <v>0</v>
      </c>
      <c r="QH201" s="58">
        <v>0</v>
      </c>
      <c r="QI201" s="59">
        <f t="shared" si="1497"/>
        <v>0</v>
      </c>
      <c r="QJ201" s="58">
        <v>0</v>
      </c>
      <c r="QK201" s="59">
        <f t="shared" si="1498"/>
        <v>0</v>
      </c>
      <c r="QL201" s="58">
        <v>0</v>
      </c>
      <c r="QM201" s="59">
        <f t="shared" si="1499"/>
        <v>0</v>
      </c>
      <c r="QN201" s="42">
        <f t="shared" si="1500"/>
        <v>0</v>
      </c>
      <c r="QO201" s="92">
        <f t="shared" si="1501"/>
        <v>0</v>
      </c>
      <c r="QP201" s="141">
        <v>0</v>
      </c>
      <c r="QQ201" s="36" t="str">
        <f t="shared" si="1502"/>
        <v>AM-C21</v>
      </c>
      <c r="QR201" s="98" t="s">
        <v>294</v>
      </c>
      <c r="QS201" s="17">
        <v>1320.5579916738352</v>
      </c>
      <c r="QT201" s="100">
        <v>0</v>
      </c>
      <c r="QU201" s="88">
        <v>0</v>
      </c>
      <c r="QV201" s="3">
        <v>0</v>
      </c>
      <c r="QW201" s="88">
        <v>0</v>
      </c>
      <c r="QX201" s="23">
        <f t="shared" si="1365"/>
        <v>0</v>
      </c>
      <c r="QY201" s="68">
        <f t="shared" si="1366"/>
        <v>0</v>
      </c>
      <c r="QZ201" s="68">
        <f t="shared" si="1367"/>
        <v>0</v>
      </c>
      <c r="RA201" s="62">
        <f t="shared" si="1368"/>
        <v>0</v>
      </c>
      <c r="RB201" s="23" t="s">
        <v>646</v>
      </c>
      <c r="RC201" s="23">
        <v>0</v>
      </c>
      <c r="RD201" s="68">
        <v>0</v>
      </c>
      <c r="RE201" s="62">
        <f t="shared" si="1369"/>
        <v>0</v>
      </c>
      <c r="RF201" s="34">
        <f t="shared" si="1370"/>
        <v>0</v>
      </c>
      <c r="RG201" s="143" t="str">
        <f t="shared" si="1371"/>
        <v>AM-C21</v>
      </c>
      <c r="RH201" s="143" t="str">
        <f t="shared" si="1372"/>
        <v>B0BLNC5D8L</v>
      </c>
      <c r="RI201" s="143" t="str">
        <f t="shared" si="1373"/>
        <v>FBA76724</v>
      </c>
      <c r="RJ201" s="17">
        <f t="shared" si="1374"/>
        <v>1320.5579916738352</v>
      </c>
      <c r="RK201" s="3">
        <v>0</v>
      </c>
      <c r="RL201" s="32">
        <f t="shared" si="1375"/>
        <v>0</v>
      </c>
      <c r="RM201" s="3">
        <v>0</v>
      </c>
      <c r="RN201" s="32">
        <f t="shared" si="1376"/>
        <v>0</v>
      </c>
      <c r="RO201" s="3">
        <v>0</v>
      </c>
      <c r="RP201" s="32">
        <f t="shared" si="1377"/>
        <v>0</v>
      </c>
      <c r="RQ201" s="3">
        <v>0</v>
      </c>
      <c r="RR201" s="32">
        <f t="shared" si="1378"/>
        <v>0</v>
      </c>
      <c r="RS201" s="58">
        <v>0</v>
      </c>
      <c r="RT201" s="59">
        <f t="shared" si="1379"/>
        <v>0</v>
      </c>
      <c r="RU201" s="58">
        <v>0</v>
      </c>
      <c r="RV201" s="59">
        <f t="shared" si="1380"/>
        <v>0</v>
      </c>
      <c r="RW201" s="58">
        <v>0</v>
      </c>
      <c r="RX201" s="59">
        <f t="shared" si="1381"/>
        <v>0</v>
      </c>
      <c r="RY201" s="42">
        <f t="shared" si="1382"/>
        <v>0</v>
      </c>
      <c r="RZ201" s="92">
        <f t="shared" si="1383"/>
        <v>0</v>
      </c>
      <c r="SA201" s="141">
        <v>0</v>
      </c>
      <c r="SB201" s="36" t="str">
        <f t="shared" si="1384"/>
        <v>AM-C21</v>
      </c>
      <c r="SC201" s="98" t="s">
        <v>294</v>
      </c>
      <c r="SD201" s="17">
        <f t="shared" si="1385"/>
        <v>1320.5579916738352</v>
      </c>
      <c r="SE201" s="100">
        <v>0</v>
      </c>
      <c r="SF201" s="88">
        <v>0</v>
      </c>
      <c r="SG201" s="3">
        <v>0</v>
      </c>
      <c r="SH201" s="88">
        <v>0</v>
      </c>
      <c r="SI201" s="23">
        <f t="shared" si="1386"/>
        <v>0</v>
      </c>
      <c r="SJ201" s="68">
        <f t="shared" si="1387"/>
        <v>0</v>
      </c>
      <c r="SK201" s="68">
        <f t="shared" si="1388"/>
        <v>0</v>
      </c>
      <c r="SL201" s="62">
        <f t="shared" si="1389"/>
        <v>0</v>
      </c>
      <c r="SM201" s="23">
        <v>0</v>
      </c>
      <c r="SN201" s="23">
        <v>0</v>
      </c>
      <c r="SO201" s="68">
        <v>0</v>
      </c>
      <c r="SP201" s="62">
        <f t="shared" si="1390"/>
        <v>0</v>
      </c>
      <c r="SQ201" s="34">
        <f t="shared" si="1391"/>
        <v>0</v>
      </c>
      <c r="SR201" s="143" t="str">
        <f t="shared" si="1392"/>
        <v>AM-C21</v>
      </c>
      <c r="SS201" s="143" t="str">
        <f t="shared" si="1393"/>
        <v>B0BLNC5D8L</v>
      </c>
      <c r="ST201" s="143" t="str">
        <f t="shared" si="1394"/>
        <v>FBA76724</v>
      </c>
      <c r="SU201" s="17">
        <f t="shared" si="1395"/>
        <v>1320.5579916738352</v>
      </c>
      <c r="SV201" s="3">
        <v>0</v>
      </c>
      <c r="SW201" s="32">
        <f t="shared" si="1396"/>
        <v>0</v>
      </c>
      <c r="SX201" s="3">
        <v>0</v>
      </c>
      <c r="SY201" s="32">
        <f t="shared" si="1397"/>
        <v>0</v>
      </c>
      <c r="SZ201" s="3">
        <v>0</v>
      </c>
      <c r="TA201" s="32">
        <f t="shared" si="1398"/>
        <v>0</v>
      </c>
      <c r="TB201" s="3">
        <v>0</v>
      </c>
      <c r="TC201" s="32">
        <f t="shared" si="1399"/>
        <v>0</v>
      </c>
      <c r="TD201" s="58">
        <v>0</v>
      </c>
      <c r="TE201" s="59">
        <f t="shared" si="1400"/>
        <v>0</v>
      </c>
      <c r="TF201" s="58">
        <v>0</v>
      </c>
      <c r="TG201" s="59">
        <f t="shared" si="1401"/>
        <v>0</v>
      </c>
      <c r="TH201" s="58">
        <v>0</v>
      </c>
      <c r="TI201" s="59">
        <f t="shared" si="1402"/>
        <v>0</v>
      </c>
      <c r="TJ201" s="42">
        <f t="shared" si="1403"/>
        <v>0</v>
      </c>
      <c r="TK201" s="92">
        <f t="shared" si="1404"/>
        <v>0</v>
      </c>
      <c r="TL201" s="141">
        <v>0</v>
      </c>
      <c r="TM201" s="36" t="str">
        <f t="shared" si="1405"/>
        <v>AM-C21</v>
      </c>
      <c r="TN201" s="98" t="s">
        <v>294</v>
      </c>
      <c r="TO201" s="17">
        <f t="shared" si="1406"/>
        <v>1320.5579916738352</v>
      </c>
      <c r="TP201" s="100">
        <v>0</v>
      </c>
      <c r="TQ201" s="88">
        <v>0</v>
      </c>
      <c r="TR201" s="3">
        <v>0</v>
      </c>
      <c r="TS201" s="88">
        <v>0</v>
      </c>
      <c r="TT201" s="23">
        <f t="shared" si="1407"/>
        <v>0</v>
      </c>
      <c r="TU201" s="68">
        <f t="shared" si="1408"/>
        <v>0</v>
      </c>
      <c r="TV201" s="68">
        <f t="shared" si="1409"/>
        <v>0</v>
      </c>
      <c r="TW201" s="62">
        <f t="shared" si="1410"/>
        <v>0</v>
      </c>
      <c r="TX201" s="23">
        <v>0</v>
      </c>
      <c r="TY201" s="23">
        <v>0</v>
      </c>
      <c r="TZ201" s="68">
        <v>0</v>
      </c>
      <c r="UA201" s="62">
        <f t="shared" si="1411"/>
        <v>0</v>
      </c>
      <c r="UB201" s="34">
        <f t="shared" si="1412"/>
        <v>0</v>
      </c>
      <c r="UC201" s="143" t="str">
        <f t="shared" si="1413"/>
        <v>AM-C21</v>
      </c>
      <c r="UD201" s="143" t="str">
        <f t="shared" si="1414"/>
        <v>B0BLNC5D8L</v>
      </c>
      <c r="UE201" s="143" t="str">
        <f t="shared" si="1415"/>
        <v>FBA76724</v>
      </c>
      <c r="UF201" s="17">
        <f t="shared" si="1416"/>
        <v>1320.5579916738352</v>
      </c>
      <c r="UG201" s="3">
        <v>0</v>
      </c>
      <c r="UH201" s="32">
        <f t="shared" si="1417"/>
        <v>0</v>
      </c>
      <c r="UI201" s="3">
        <v>0</v>
      </c>
      <c r="UJ201" s="32">
        <f t="shared" si="1418"/>
        <v>0</v>
      </c>
      <c r="UK201" s="3">
        <v>0</v>
      </c>
      <c r="UL201" s="32">
        <f t="shared" si="1419"/>
        <v>0</v>
      </c>
      <c r="UM201" s="3">
        <v>0</v>
      </c>
      <c r="UN201" s="32">
        <f t="shared" si="1420"/>
        <v>0</v>
      </c>
      <c r="UO201" s="58">
        <v>0</v>
      </c>
      <c r="UP201" s="59">
        <f t="shared" si="1421"/>
        <v>0</v>
      </c>
      <c r="UQ201" s="58">
        <v>0</v>
      </c>
      <c r="UR201" s="59">
        <f t="shared" si="1422"/>
        <v>0</v>
      </c>
      <c r="US201" s="58">
        <v>0</v>
      </c>
      <c r="UT201" s="59">
        <f t="shared" si="1423"/>
        <v>0</v>
      </c>
      <c r="UU201" s="42">
        <f t="shared" si="1424"/>
        <v>0</v>
      </c>
      <c r="UV201" s="92">
        <f t="shared" si="1425"/>
        <v>0</v>
      </c>
      <c r="UW201" s="141">
        <v>0</v>
      </c>
      <c r="UX201" s="36" t="str">
        <f t="shared" si="1426"/>
        <v>AM-C21</v>
      </c>
      <c r="UY201" s="98" t="s">
        <v>294</v>
      </c>
      <c r="UZ201" s="17">
        <f t="shared" si="1427"/>
        <v>1320.5579916738352</v>
      </c>
      <c r="VA201" s="100">
        <v>0</v>
      </c>
      <c r="VB201" s="88">
        <v>0</v>
      </c>
      <c r="VC201" s="3">
        <v>0</v>
      </c>
      <c r="VD201" s="88">
        <v>0</v>
      </c>
      <c r="VE201" s="23">
        <f t="shared" si="1652"/>
        <v>0</v>
      </c>
      <c r="VF201" s="68">
        <f t="shared" si="1653"/>
        <v>0</v>
      </c>
      <c r="VG201" s="68">
        <f t="shared" si="1654"/>
        <v>0</v>
      </c>
      <c r="VH201" s="62">
        <f t="shared" si="1655"/>
        <v>0</v>
      </c>
      <c r="VI201" s="23">
        <v>0</v>
      </c>
      <c r="VJ201" s="23">
        <v>0</v>
      </c>
      <c r="VK201" s="68">
        <v>0</v>
      </c>
      <c r="VL201" s="62">
        <f t="shared" si="1428"/>
        <v>0</v>
      </c>
      <c r="VM201" s="34">
        <f t="shared" si="1656"/>
        <v>0</v>
      </c>
      <c r="VN201" s="143" t="str">
        <f t="shared" si="1648"/>
        <v>AM-C21</v>
      </c>
      <c r="VO201" s="143" t="str">
        <f t="shared" si="1649"/>
        <v>B0BLNC5D8L</v>
      </c>
      <c r="VP201" s="143" t="str">
        <f t="shared" si="1650"/>
        <v>FBA76724</v>
      </c>
      <c r="VQ201" s="17">
        <f t="shared" si="1657"/>
        <v>1320.5579916738352</v>
      </c>
      <c r="VR201" s="3">
        <v>0</v>
      </c>
      <c r="VS201" s="32">
        <f t="shared" si="1658"/>
        <v>0</v>
      </c>
      <c r="VT201" s="3">
        <v>0</v>
      </c>
      <c r="VU201" s="32">
        <f t="shared" si="1659"/>
        <v>0</v>
      </c>
      <c r="VV201" s="3">
        <v>0</v>
      </c>
      <c r="VW201" s="32">
        <f t="shared" si="1660"/>
        <v>0</v>
      </c>
      <c r="VX201" s="3">
        <v>0</v>
      </c>
      <c r="VY201" s="32">
        <f t="shared" si="1661"/>
        <v>0</v>
      </c>
      <c r="VZ201" s="58">
        <v>0</v>
      </c>
      <c r="WA201" s="59">
        <f t="shared" si="1662"/>
        <v>0</v>
      </c>
      <c r="WB201" s="58">
        <v>0</v>
      </c>
      <c r="WC201" s="59">
        <f t="shared" si="1663"/>
        <v>0</v>
      </c>
      <c r="WD201" s="58">
        <v>0</v>
      </c>
      <c r="WE201" s="59">
        <f t="shared" si="1664"/>
        <v>0</v>
      </c>
      <c r="WF201" s="42">
        <f t="shared" si="1665"/>
        <v>0</v>
      </c>
      <c r="WG201" s="92">
        <f t="shared" si="1666"/>
        <v>0</v>
      </c>
      <c r="WH201" s="141">
        <v>0</v>
      </c>
      <c r="WI201" s="36" t="str">
        <f t="shared" si="1651"/>
        <v>AM-C21</v>
      </c>
      <c r="WJ201" s="98" t="s">
        <v>294</v>
      </c>
      <c r="WK201" s="17">
        <f t="shared" si="1667"/>
        <v>1320.5579916738352</v>
      </c>
    </row>
    <row r="202" spans="1:609">
      <c r="A202" s="158" t="s">
        <v>112</v>
      </c>
      <c r="B202" s="157" t="s">
        <v>111</v>
      </c>
      <c r="C202" s="152" t="s">
        <v>294</v>
      </c>
      <c r="D202" s="150" t="s">
        <v>669</v>
      </c>
      <c r="E202" s="158" t="s">
        <v>250</v>
      </c>
      <c r="F202" s="167" t="s">
        <v>54</v>
      </c>
      <c r="G202" s="153" t="s">
        <v>348</v>
      </c>
      <c r="H202" s="159" t="s">
        <v>473</v>
      </c>
      <c r="I202" s="159" t="s">
        <v>432</v>
      </c>
      <c r="J202" s="187">
        <v>1071.5965938782354</v>
      </c>
      <c r="K202" s="135" t="s">
        <v>193</v>
      </c>
      <c r="L202" s="136">
        <v>0.99209999999999998</v>
      </c>
      <c r="M202" s="120">
        <v>0</v>
      </c>
      <c r="N202" s="137">
        <v>0</v>
      </c>
      <c r="O202" s="120">
        <v>14</v>
      </c>
      <c r="P202" s="122">
        <f t="shared" si="1503"/>
        <v>14</v>
      </c>
      <c r="Q202" s="136">
        <v>0.98099999999999998</v>
      </c>
      <c r="R202" s="120">
        <v>0</v>
      </c>
      <c r="S202" s="138">
        <v>0</v>
      </c>
      <c r="T202" s="120">
        <v>5</v>
      </c>
      <c r="U202" s="122">
        <f t="shared" si="1504"/>
        <v>5</v>
      </c>
      <c r="V202" s="136">
        <v>0.99550000000000005</v>
      </c>
      <c r="W202" s="120">
        <v>0</v>
      </c>
      <c r="X202" s="120">
        <v>0</v>
      </c>
      <c r="Y202" s="120">
        <v>1</v>
      </c>
      <c r="Z202" s="122">
        <f t="shared" si="1505"/>
        <v>1</v>
      </c>
      <c r="AA202" s="116">
        <f t="shared" si="1506"/>
        <v>8.598452278589854E-4</v>
      </c>
      <c r="AB202" s="136">
        <v>0</v>
      </c>
      <c r="AC202" s="120">
        <v>0</v>
      </c>
      <c r="AD202" s="120">
        <v>0</v>
      </c>
      <c r="AE202" s="120">
        <v>0</v>
      </c>
      <c r="AF202" s="122">
        <f t="shared" si="1507"/>
        <v>0</v>
      </c>
      <c r="AG202" s="116">
        <f t="shared" si="1508"/>
        <v>0</v>
      </c>
      <c r="AH202" s="114">
        <v>0</v>
      </c>
      <c r="AI202" s="120">
        <v>0</v>
      </c>
      <c r="AJ202" s="120">
        <v>0</v>
      </c>
      <c r="AK202" s="120">
        <v>0</v>
      </c>
      <c r="AL202" s="122">
        <f t="shared" si="1509"/>
        <v>0</v>
      </c>
      <c r="AM202" s="116">
        <f t="shared" si="1510"/>
        <v>0</v>
      </c>
      <c r="AN202" s="114">
        <v>0</v>
      </c>
      <c r="AO202" s="120">
        <v>0</v>
      </c>
      <c r="AP202" s="120">
        <v>0</v>
      </c>
      <c r="AQ202" s="122">
        <f t="shared" si="1511"/>
        <v>0</v>
      </c>
      <c r="AR202" s="123" t="e">
        <f>AQ202*#REF!</f>
        <v>#REF!</v>
      </c>
      <c r="AS202" s="116" t="e">
        <f t="shared" si="1512"/>
        <v>#REF!</v>
      </c>
      <c r="AT202" s="114">
        <v>0</v>
      </c>
      <c r="AU202" s="120">
        <v>0</v>
      </c>
      <c r="AV202" s="120">
        <v>0</v>
      </c>
      <c r="AW202" s="122">
        <f t="shared" si="1513"/>
        <v>0</v>
      </c>
      <c r="AX202" s="123" t="e">
        <f>AW202*#REF!</f>
        <v>#REF!</v>
      </c>
      <c r="AY202" s="116" t="e">
        <f t="shared" si="1514"/>
        <v>#REF!</v>
      </c>
      <c r="AZ202" s="114">
        <v>0</v>
      </c>
      <c r="BA202" s="120">
        <v>0</v>
      </c>
      <c r="BB202" s="120">
        <v>0</v>
      </c>
      <c r="BC202" s="122">
        <f t="shared" si="1515"/>
        <v>0</v>
      </c>
      <c r="BD202" s="123" t="e">
        <f>BC202*#REF!</f>
        <v>#REF!</v>
      </c>
      <c r="BE202" s="116" t="e">
        <f t="shared" si="1516"/>
        <v>#REF!</v>
      </c>
      <c r="BF202" s="114">
        <v>0</v>
      </c>
      <c r="BG202" s="120">
        <v>0</v>
      </c>
      <c r="BH202" s="120">
        <v>0</v>
      </c>
      <c r="BI202" s="122">
        <f t="shared" si="1517"/>
        <v>0</v>
      </c>
      <c r="BJ202" s="123" t="e">
        <f>BI202*#REF!</f>
        <v>#REF!</v>
      </c>
      <c r="BK202" s="115" t="e">
        <f t="shared" si="1518"/>
        <v>#REF!</v>
      </c>
      <c r="BL202" s="114">
        <v>0</v>
      </c>
      <c r="BM202" s="120">
        <v>0</v>
      </c>
      <c r="BN202" s="120">
        <v>0</v>
      </c>
      <c r="BO202" s="122">
        <f t="shared" si="1519"/>
        <v>0</v>
      </c>
      <c r="BP202" s="123" t="e">
        <f>BO202*#REF!</f>
        <v>#REF!</v>
      </c>
      <c r="BQ202" s="115" t="e">
        <f t="shared" si="1520"/>
        <v>#REF!</v>
      </c>
      <c r="BR202" s="114">
        <v>0</v>
      </c>
      <c r="BS202" s="120">
        <v>0</v>
      </c>
      <c r="BT202" s="120">
        <v>0</v>
      </c>
      <c r="BU202" s="120">
        <v>0</v>
      </c>
      <c r="BV202" s="120">
        <v>0</v>
      </c>
      <c r="BW202" s="120">
        <v>0</v>
      </c>
      <c r="BX202" s="120">
        <v>0</v>
      </c>
      <c r="BY202" s="120">
        <v>0</v>
      </c>
      <c r="BZ202" s="122">
        <f t="shared" si="1521"/>
        <v>0</v>
      </c>
      <c r="CA202" s="122">
        <f t="shared" si="1522"/>
        <v>0</v>
      </c>
      <c r="CB202" s="115">
        <f t="shared" si="1523"/>
        <v>0</v>
      </c>
      <c r="CC202" s="123" t="e">
        <f>BZ202*#REF!</f>
        <v>#REF!</v>
      </c>
      <c r="CD202" s="120">
        <v>0</v>
      </c>
      <c r="CE202" s="120">
        <v>0</v>
      </c>
      <c r="CF202" s="120">
        <v>0</v>
      </c>
      <c r="CG202" s="120">
        <v>0</v>
      </c>
      <c r="CH202" s="120">
        <v>0</v>
      </c>
      <c r="CI202" s="120">
        <v>0</v>
      </c>
      <c r="CJ202" s="122">
        <f t="shared" si="1524"/>
        <v>0</v>
      </c>
      <c r="CK202" s="122">
        <f t="shared" si="1525"/>
        <v>0</v>
      </c>
      <c r="CL202" s="116">
        <f t="shared" si="1526"/>
        <v>0</v>
      </c>
      <c r="CM202" s="123" t="e">
        <f>CJ202*#REF!</f>
        <v>#REF!</v>
      </c>
      <c r="CN202" s="120">
        <v>0</v>
      </c>
      <c r="CO202" s="120">
        <v>0</v>
      </c>
      <c r="CP202" s="120">
        <v>0</v>
      </c>
      <c r="CQ202" s="120">
        <v>0</v>
      </c>
      <c r="CR202" s="120">
        <v>0</v>
      </c>
      <c r="CS202" s="120">
        <v>0</v>
      </c>
      <c r="CT202" s="122">
        <f t="shared" si="1527"/>
        <v>0</v>
      </c>
      <c r="CU202" s="122">
        <f t="shared" si="1528"/>
        <v>0</v>
      </c>
      <c r="CV202" s="116">
        <f t="shared" si="1529"/>
        <v>0</v>
      </c>
      <c r="CW202" s="123" t="e">
        <f>CT202*#REF!</f>
        <v>#REF!</v>
      </c>
      <c r="CX202" s="120">
        <v>0</v>
      </c>
      <c r="CY202" s="120">
        <v>0</v>
      </c>
      <c r="CZ202" s="120">
        <v>0</v>
      </c>
      <c r="DA202" s="120">
        <v>0</v>
      </c>
      <c r="DB202" s="122">
        <f t="shared" si="1530"/>
        <v>0</v>
      </c>
      <c r="DC202" s="122">
        <f t="shared" si="1531"/>
        <v>0</v>
      </c>
      <c r="DD202" s="116">
        <f t="shared" si="1532"/>
        <v>0</v>
      </c>
      <c r="DE202" s="122">
        <v>0</v>
      </c>
      <c r="DF202" s="122">
        <v>0</v>
      </c>
      <c r="DG202" s="122">
        <v>0</v>
      </c>
      <c r="DH202" s="123" t="e">
        <f>DB202*#REF!</f>
        <v>#REF!</v>
      </c>
      <c r="DI202" s="120">
        <v>0</v>
      </c>
      <c r="DJ202" s="120">
        <v>0</v>
      </c>
      <c r="DK202" s="120">
        <v>0</v>
      </c>
      <c r="DL202" s="120">
        <v>0</v>
      </c>
      <c r="DM202" s="122">
        <f t="shared" si="1533"/>
        <v>0</v>
      </c>
      <c r="DN202" s="122">
        <f t="shared" si="1534"/>
        <v>0</v>
      </c>
      <c r="DO202" s="122">
        <f t="shared" si="1535"/>
        <v>0</v>
      </c>
      <c r="DP202" s="116">
        <f t="shared" si="1536"/>
        <v>0</v>
      </c>
      <c r="DQ202" s="122">
        <v>0</v>
      </c>
      <c r="DR202" s="122">
        <v>0</v>
      </c>
      <c r="DS202" s="122">
        <v>0</v>
      </c>
      <c r="DT202" s="116">
        <f t="shared" si="1537"/>
        <v>0</v>
      </c>
      <c r="DU202" s="123" t="e">
        <f>DM202*#REF!</f>
        <v>#REF!</v>
      </c>
      <c r="DV202" s="116" t="e">
        <f t="shared" si="1538"/>
        <v>#DIV/0!</v>
      </c>
      <c r="DW202" s="116" t="e">
        <f t="shared" si="1539"/>
        <v>#DIV/0!</v>
      </c>
      <c r="DX202" s="123">
        <v>0</v>
      </c>
      <c r="DY202" s="122">
        <v>0</v>
      </c>
      <c r="DZ202" s="123">
        <v>0</v>
      </c>
      <c r="EA202" s="116" t="e">
        <f t="shared" si="1540"/>
        <v>#DIV/0!</v>
      </c>
      <c r="EB202" s="116" t="e">
        <f t="shared" si="1541"/>
        <v>#DIV/0!</v>
      </c>
      <c r="EC202" s="116" t="s">
        <v>461</v>
      </c>
      <c r="ED202" s="116" t="s">
        <v>461</v>
      </c>
      <c r="EE202" s="120">
        <v>0</v>
      </c>
      <c r="EF202" s="120">
        <v>0</v>
      </c>
      <c r="EG202" s="120">
        <v>0</v>
      </c>
      <c r="EH202" s="120">
        <v>0</v>
      </c>
      <c r="EI202" s="122">
        <f t="shared" si="1542"/>
        <v>0</v>
      </c>
      <c r="EJ202" s="122">
        <f t="shared" si="1543"/>
        <v>0</v>
      </c>
      <c r="EK202" s="122">
        <f t="shared" si="1544"/>
        <v>0</v>
      </c>
      <c r="EL202" s="117">
        <f t="shared" si="1545"/>
        <v>0</v>
      </c>
      <c r="EM202" s="122">
        <v>0</v>
      </c>
      <c r="EN202" s="122">
        <v>0</v>
      </c>
      <c r="EO202" s="122">
        <v>0</v>
      </c>
      <c r="EP202" s="117">
        <f t="shared" si="1546"/>
        <v>0</v>
      </c>
      <c r="EQ202" s="123" t="e">
        <f>EI202*#REF!</f>
        <v>#REF!</v>
      </c>
      <c r="ER202" s="116" t="e">
        <f t="shared" si="1547"/>
        <v>#DIV/0!</v>
      </c>
      <c r="ES202" s="116" t="e">
        <f t="shared" si="1548"/>
        <v>#DIV/0!</v>
      </c>
      <c r="ET202" s="116"/>
      <c r="EU202" s="116"/>
      <c r="EV202" s="120">
        <v>0</v>
      </c>
      <c r="EW202" s="120">
        <v>0</v>
      </c>
      <c r="EX202" s="120">
        <v>0</v>
      </c>
      <c r="EY202" s="120">
        <v>0</v>
      </c>
      <c r="EZ202" s="122">
        <f t="shared" si="1549"/>
        <v>0</v>
      </c>
      <c r="FA202" s="122">
        <f t="shared" si="1550"/>
        <v>0</v>
      </c>
      <c r="FB202" s="124">
        <f t="shared" si="1551"/>
        <v>0</v>
      </c>
      <c r="FC202" s="117">
        <f t="shared" si="1552"/>
        <v>0</v>
      </c>
      <c r="FD202" s="122">
        <v>0</v>
      </c>
      <c r="FE202" s="122">
        <v>0</v>
      </c>
      <c r="FF202" s="122">
        <v>0</v>
      </c>
      <c r="FG202" s="117">
        <f t="shared" si="1553"/>
        <v>0</v>
      </c>
      <c r="FH202" s="123" t="e">
        <f>EZ202*#REF!</f>
        <v>#REF!</v>
      </c>
      <c r="FI202" s="120">
        <v>0</v>
      </c>
      <c r="FJ202" s="120">
        <v>0</v>
      </c>
      <c r="FK202" s="120">
        <v>0</v>
      </c>
      <c r="FL202" s="120">
        <v>0</v>
      </c>
      <c r="FM202" s="122">
        <f t="shared" si="1554"/>
        <v>0</v>
      </c>
      <c r="FN202" s="122">
        <f t="shared" si="1555"/>
        <v>0</v>
      </c>
      <c r="FO202" s="124">
        <f t="shared" si="1556"/>
        <v>0</v>
      </c>
      <c r="FP202" s="117">
        <f t="shared" si="1557"/>
        <v>0</v>
      </c>
      <c r="FQ202" s="122">
        <v>0</v>
      </c>
      <c r="FR202" s="122">
        <v>0</v>
      </c>
      <c r="FS202" s="118">
        <v>0</v>
      </c>
      <c r="FT202" s="117">
        <f t="shared" si="1558"/>
        <v>0</v>
      </c>
      <c r="FU202" s="123" t="e">
        <f>FM202*#REF!</f>
        <v>#REF!</v>
      </c>
      <c r="FV202" s="120">
        <v>0</v>
      </c>
      <c r="FW202" s="120">
        <v>0</v>
      </c>
      <c r="FX202" s="120">
        <v>0</v>
      </c>
      <c r="FY202" s="120">
        <v>0</v>
      </c>
      <c r="FZ202" s="122">
        <f t="shared" si="1559"/>
        <v>0</v>
      </c>
      <c r="GA202" s="122">
        <f t="shared" si="1560"/>
        <v>0</v>
      </c>
      <c r="GB202" s="124">
        <f t="shared" si="1561"/>
        <v>0</v>
      </c>
      <c r="GC202" s="117">
        <f t="shared" si="1562"/>
        <v>0</v>
      </c>
      <c r="GD202" s="122">
        <v>0</v>
      </c>
      <c r="GE202" s="122">
        <v>0</v>
      </c>
      <c r="GF202" s="118">
        <v>0</v>
      </c>
      <c r="GG202" s="117">
        <f t="shared" si="1563"/>
        <v>0</v>
      </c>
      <c r="GH202" s="123">
        <f t="shared" si="1564"/>
        <v>0</v>
      </c>
      <c r="GI202" s="120">
        <v>0</v>
      </c>
      <c r="GJ202" s="120">
        <v>0</v>
      </c>
      <c r="GK202" s="120"/>
      <c r="GL202" s="120"/>
      <c r="GM202" s="122">
        <f t="shared" si="1565"/>
        <v>0</v>
      </c>
      <c r="GN202" s="122">
        <f t="shared" si="1566"/>
        <v>0</v>
      </c>
      <c r="GO202" s="124">
        <f t="shared" si="1567"/>
        <v>0</v>
      </c>
      <c r="GP202" s="117">
        <f t="shared" si="1568"/>
        <v>0</v>
      </c>
      <c r="GQ202" s="122">
        <v>0</v>
      </c>
      <c r="GR202" s="122">
        <v>0</v>
      </c>
      <c r="GS202" s="118">
        <v>0</v>
      </c>
      <c r="GT202" s="117">
        <f t="shared" si="1569"/>
        <v>0</v>
      </c>
      <c r="GU202" s="123">
        <f t="shared" si="1570"/>
        <v>0</v>
      </c>
      <c r="GV202" s="120">
        <v>0</v>
      </c>
      <c r="GW202" s="120">
        <v>0</v>
      </c>
      <c r="GX202" s="120"/>
      <c r="GY202" s="120"/>
      <c r="GZ202" s="122">
        <f t="shared" si="1571"/>
        <v>0</v>
      </c>
      <c r="HA202" s="122">
        <f t="shared" si="1572"/>
        <v>0</v>
      </c>
      <c r="HB202" s="124">
        <f t="shared" si="1573"/>
        <v>0</v>
      </c>
      <c r="HC202" s="117">
        <f t="shared" si="1574"/>
        <v>0</v>
      </c>
      <c r="HD202" s="122">
        <v>0</v>
      </c>
      <c r="HE202" s="122">
        <v>0</v>
      </c>
      <c r="HF202" s="118">
        <v>0</v>
      </c>
      <c r="HG202" s="117">
        <f t="shared" si="1575"/>
        <v>0</v>
      </c>
      <c r="HH202" s="123">
        <f t="shared" si="1576"/>
        <v>0</v>
      </c>
      <c r="HI202" s="120">
        <v>0</v>
      </c>
      <c r="HJ202" s="120">
        <v>0</v>
      </c>
      <c r="HK202" s="120"/>
      <c r="HL202" s="120"/>
      <c r="HM202" s="122">
        <f t="shared" si="1577"/>
        <v>0</v>
      </c>
      <c r="HN202" s="122">
        <f t="shared" si="1578"/>
        <v>0</v>
      </c>
      <c r="HO202" s="124">
        <f t="shared" si="1579"/>
        <v>0</v>
      </c>
      <c r="HP202" s="117">
        <f t="shared" si="1580"/>
        <v>0</v>
      </c>
      <c r="HQ202" s="122">
        <v>0</v>
      </c>
      <c r="HR202" s="122">
        <v>0</v>
      </c>
      <c r="HS202" s="118">
        <v>0</v>
      </c>
      <c r="HT202" s="117">
        <f t="shared" si="1581"/>
        <v>0</v>
      </c>
      <c r="HU202" s="123">
        <f t="shared" si="1582"/>
        <v>0</v>
      </c>
      <c r="HV202" s="120">
        <v>0</v>
      </c>
      <c r="HW202" s="120">
        <v>0</v>
      </c>
      <c r="HX202" s="120">
        <v>0</v>
      </c>
      <c r="HY202">
        <v>0</v>
      </c>
      <c r="HZ202" s="122">
        <f t="shared" si="1583"/>
        <v>0</v>
      </c>
      <c r="IA202" s="122">
        <f t="shared" si="1584"/>
        <v>0</v>
      </c>
      <c r="IB202" s="124">
        <f t="shared" si="1585"/>
        <v>0</v>
      </c>
      <c r="IC202" s="117">
        <f t="shared" si="1586"/>
        <v>0</v>
      </c>
      <c r="ID202" s="122">
        <v>0</v>
      </c>
      <c r="IE202" s="122">
        <v>0</v>
      </c>
      <c r="IF202" s="118">
        <v>0</v>
      </c>
      <c r="IG202" s="117">
        <f t="shared" si="1587"/>
        <v>0</v>
      </c>
      <c r="IH202" s="123">
        <f t="shared" si="1588"/>
        <v>0</v>
      </c>
      <c r="II202" s="120">
        <v>0</v>
      </c>
      <c r="IJ202" s="127">
        <v>0</v>
      </c>
      <c r="IK202" s="120">
        <v>0</v>
      </c>
      <c r="IL202" s="127">
        <v>0</v>
      </c>
      <c r="IM202" s="122">
        <f t="shared" si="1589"/>
        <v>0</v>
      </c>
      <c r="IN202" s="118">
        <f t="shared" si="1590"/>
        <v>0</v>
      </c>
      <c r="IO202" s="118">
        <f t="shared" si="1591"/>
        <v>0</v>
      </c>
      <c r="IP202" s="117">
        <f t="shared" si="1592"/>
        <v>0</v>
      </c>
      <c r="IQ202" s="122" t="s">
        <v>646</v>
      </c>
      <c r="IR202" s="122">
        <v>0</v>
      </c>
      <c r="IS202" s="118">
        <v>0</v>
      </c>
      <c r="IT202" s="117">
        <f t="shared" si="1593"/>
        <v>0</v>
      </c>
      <c r="IU202" s="123">
        <f t="shared" si="1594"/>
        <v>0</v>
      </c>
      <c r="IV202" s="146" t="str">
        <f t="shared" si="1595"/>
        <v>AA-13</v>
      </c>
      <c r="IW202" s="146" t="str">
        <f t="shared" si="1596"/>
        <v>B0BLRKFBBP</v>
      </c>
      <c r="IX202" s="146" t="str">
        <f t="shared" si="1597"/>
        <v>FBA76740</v>
      </c>
      <c r="IY202" s="121">
        <v>1071.5965938782354</v>
      </c>
      <c r="IZ202" s="120">
        <v>0</v>
      </c>
      <c r="JA202" s="128">
        <f t="shared" si="1598"/>
        <v>0</v>
      </c>
      <c r="JB202" s="120">
        <v>0</v>
      </c>
      <c r="JC202" s="128">
        <f t="shared" si="1599"/>
        <v>0</v>
      </c>
      <c r="JD202" s="120">
        <v>0</v>
      </c>
      <c r="JE202" s="128">
        <f t="shared" si="1600"/>
        <v>0</v>
      </c>
      <c r="JF202" s="120">
        <v>0</v>
      </c>
      <c r="JG202" s="128">
        <f t="shared" si="1601"/>
        <v>0</v>
      </c>
      <c r="JH202" s="129">
        <v>0</v>
      </c>
      <c r="JI202" s="130">
        <f t="shared" si="1602"/>
        <v>0</v>
      </c>
      <c r="JJ202" s="129">
        <v>0</v>
      </c>
      <c r="JK202" s="130">
        <f t="shared" si="1603"/>
        <v>0</v>
      </c>
      <c r="JL202" s="129">
        <v>0</v>
      </c>
      <c r="JM202" s="130">
        <f t="shared" si="1604"/>
        <v>0</v>
      </c>
      <c r="JN202" s="131">
        <f t="shared" si="1605"/>
        <v>0</v>
      </c>
      <c r="JO202" s="132">
        <f t="shared" si="1606"/>
        <v>0</v>
      </c>
      <c r="JP202" s="125" t="str">
        <f t="shared" si="1607"/>
        <v>AA-13</v>
      </c>
      <c r="JQ202" s="125" t="str">
        <f t="shared" si="1608"/>
        <v>EOL</v>
      </c>
      <c r="JR202" s="121">
        <v>1071.5965938782354</v>
      </c>
      <c r="JS202" s="120">
        <v>0</v>
      </c>
      <c r="JT202" s="127">
        <v>0</v>
      </c>
      <c r="JU202" s="120">
        <v>0</v>
      </c>
      <c r="JV202" s="127">
        <v>0</v>
      </c>
      <c r="JW202" s="122">
        <f t="shared" si="1609"/>
        <v>0</v>
      </c>
      <c r="JX202" s="118">
        <f t="shared" si="1610"/>
        <v>0</v>
      </c>
      <c r="JY202" s="118">
        <f t="shared" si="1611"/>
        <v>0</v>
      </c>
      <c r="JZ202" s="117">
        <f t="shared" si="1612"/>
        <v>0</v>
      </c>
      <c r="KA202" s="122" t="s">
        <v>646</v>
      </c>
      <c r="KB202" s="122">
        <v>0</v>
      </c>
      <c r="KC202" s="118">
        <v>0</v>
      </c>
      <c r="KD202" s="117">
        <f t="shared" si="1613"/>
        <v>0</v>
      </c>
      <c r="KE202" s="123">
        <f t="shared" si="1614"/>
        <v>0</v>
      </c>
      <c r="KF202" s="146" t="str">
        <f t="shared" si="1615"/>
        <v>AA-13</v>
      </c>
      <c r="KG202" s="146">
        <f t="shared" si="1616"/>
        <v>0</v>
      </c>
      <c r="KH202" s="146" t="str">
        <f t="shared" si="1617"/>
        <v>FBA76740</v>
      </c>
      <c r="KI202" s="121">
        <v>1071.5965938782354</v>
      </c>
      <c r="KJ202" s="120">
        <v>0</v>
      </c>
      <c r="KK202" s="128">
        <f t="shared" si="1618"/>
        <v>0</v>
      </c>
      <c r="KL202" s="120">
        <v>0</v>
      </c>
      <c r="KM202" s="128">
        <f t="shared" si="1619"/>
        <v>0</v>
      </c>
      <c r="KN202" s="120">
        <v>0</v>
      </c>
      <c r="KO202" s="128">
        <f t="shared" si="1620"/>
        <v>0</v>
      </c>
      <c r="KP202" s="120">
        <v>0</v>
      </c>
      <c r="KQ202" s="128">
        <f t="shared" si="1621"/>
        <v>0</v>
      </c>
      <c r="KR202" s="129">
        <v>0</v>
      </c>
      <c r="KS202" s="130">
        <f t="shared" si="1622"/>
        <v>0</v>
      </c>
      <c r="KT202" s="129">
        <v>0</v>
      </c>
      <c r="KU202" s="130">
        <f t="shared" si="1623"/>
        <v>0</v>
      </c>
      <c r="KV202" s="129">
        <v>0</v>
      </c>
      <c r="KW202" s="130">
        <f t="shared" si="1624"/>
        <v>0</v>
      </c>
      <c r="KX202" s="131">
        <f t="shared" si="1625"/>
        <v>0</v>
      </c>
      <c r="KY202" s="132">
        <f t="shared" si="1626"/>
        <v>0</v>
      </c>
      <c r="KZ202" s="125" t="str">
        <f t="shared" si="1627"/>
        <v>AA-13</v>
      </c>
      <c r="LA202" s="125">
        <f t="shared" si="1628"/>
        <v>0</v>
      </c>
      <c r="LB202" s="121">
        <v>1071.5965938782354</v>
      </c>
      <c r="LC202" s="100">
        <v>0</v>
      </c>
      <c r="LD202" s="88">
        <v>0</v>
      </c>
      <c r="LE202" s="3">
        <v>0</v>
      </c>
      <c r="LF202" s="88">
        <v>0</v>
      </c>
      <c r="LG202" s="23">
        <f t="shared" si="1629"/>
        <v>0</v>
      </c>
      <c r="LH202" s="68">
        <f t="shared" si="1630"/>
        <v>0</v>
      </c>
      <c r="LI202" s="68">
        <f t="shared" si="1631"/>
        <v>0</v>
      </c>
      <c r="LJ202" s="62">
        <f t="shared" si="1632"/>
        <v>0</v>
      </c>
      <c r="LK202" s="23" t="s">
        <v>646</v>
      </c>
      <c r="LL202" s="23">
        <v>0</v>
      </c>
      <c r="LM202" s="68">
        <v>0</v>
      </c>
      <c r="LN202" s="62">
        <f t="shared" si="1633"/>
        <v>0</v>
      </c>
      <c r="LO202" s="34">
        <f t="shared" si="1634"/>
        <v>0</v>
      </c>
      <c r="LP202" s="143" t="str">
        <f t="shared" si="1635"/>
        <v>AA-13</v>
      </c>
      <c r="LQ202" s="146">
        <f t="shared" si="1636"/>
        <v>0</v>
      </c>
      <c r="LR202" s="143" t="str">
        <f t="shared" si="1637"/>
        <v>FBA76740</v>
      </c>
      <c r="LS202" s="17">
        <v>1071.5965938782354</v>
      </c>
      <c r="LT202" s="3">
        <v>0</v>
      </c>
      <c r="LU202" s="32">
        <f t="shared" si="1638"/>
        <v>0</v>
      </c>
      <c r="LV202" s="3">
        <v>0</v>
      </c>
      <c r="LW202" s="32">
        <f t="shared" si="1639"/>
        <v>0</v>
      </c>
      <c r="LX202" s="3">
        <v>0</v>
      </c>
      <c r="LY202" s="32">
        <f t="shared" si="1640"/>
        <v>0</v>
      </c>
      <c r="LZ202" s="3">
        <v>0</v>
      </c>
      <c r="MA202" s="32">
        <f t="shared" si="1641"/>
        <v>0</v>
      </c>
      <c r="MB202" s="58">
        <v>0</v>
      </c>
      <c r="MC202" s="59">
        <f t="shared" si="1642"/>
        <v>0</v>
      </c>
      <c r="MD202" s="58">
        <v>0</v>
      </c>
      <c r="ME202" s="59">
        <f t="shared" si="1643"/>
        <v>0</v>
      </c>
      <c r="MF202" s="58">
        <v>0</v>
      </c>
      <c r="MG202" s="59">
        <f t="shared" si="1644"/>
        <v>0</v>
      </c>
      <c r="MH202" s="42">
        <f t="shared" si="1645"/>
        <v>0</v>
      </c>
      <c r="MI202" s="10">
        <f t="shared" si="1646"/>
        <v>0</v>
      </c>
      <c r="MJ202" s="36" t="str">
        <f t="shared" si="1647"/>
        <v>AA-13</v>
      </c>
      <c r="MK202" s="98" t="s">
        <v>294</v>
      </c>
      <c r="ML202" s="17">
        <v>1071.5965938782354</v>
      </c>
      <c r="MM202" s="100">
        <v>0</v>
      </c>
      <c r="MN202" s="88">
        <v>0</v>
      </c>
      <c r="MO202" s="3">
        <v>0</v>
      </c>
      <c r="MP202" s="88">
        <v>0</v>
      </c>
      <c r="MQ202" s="23">
        <f t="shared" si="1443"/>
        <v>0</v>
      </c>
      <c r="MR202" s="68">
        <f t="shared" si="1444"/>
        <v>0</v>
      </c>
      <c r="MS202" s="68">
        <f t="shared" si="1445"/>
        <v>0</v>
      </c>
      <c r="MT202" s="62">
        <f t="shared" si="1446"/>
        <v>0</v>
      </c>
      <c r="MU202" s="23" t="s">
        <v>646</v>
      </c>
      <c r="MV202" s="23">
        <v>0</v>
      </c>
      <c r="MW202" s="68">
        <v>0</v>
      </c>
      <c r="MX202" s="62">
        <f t="shared" si="1447"/>
        <v>0</v>
      </c>
      <c r="MY202" s="34">
        <f t="shared" si="1448"/>
        <v>0</v>
      </c>
      <c r="MZ202" s="143" t="str">
        <f t="shared" si="1449"/>
        <v>AA-13</v>
      </c>
      <c r="NA202" s="143" t="str">
        <f t="shared" si="1450"/>
        <v>B0BLRKFBBP</v>
      </c>
      <c r="NB202" s="143" t="str">
        <f t="shared" si="1451"/>
        <v>FBA76740</v>
      </c>
      <c r="NC202" s="17">
        <f t="shared" si="1452"/>
        <v>1071.5965938782354</v>
      </c>
      <c r="ND202" s="3">
        <v>0</v>
      </c>
      <c r="NE202" s="32">
        <f t="shared" si="1453"/>
        <v>0</v>
      </c>
      <c r="NF202" s="3">
        <v>0</v>
      </c>
      <c r="NG202" s="32">
        <f t="shared" si="1454"/>
        <v>0</v>
      </c>
      <c r="NH202" s="3">
        <v>0</v>
      </c>
      <c r="NI202" s="32">
        <f t="shared" si="1455"/>
        <v>0</v>
      </c>
      <c r="NJ202" s="3">
        <v>0</v>
      </c>
      <c r="NK202" s="32">
        <f t="shared" si="1456"/>
        <v>0</v>
      </c>
      <c r="NL202" s="58">
        <v>0</v>
      </c>
      <c r="NM202" s="59">
        <f t="shared" si="1457"/>
        <v>0</v>
      </c>
      <c r="NN202" s="58">
        <v>0</v>
      </c>
      <c r="NO202" s="59">
        <f t="shared" si="1458"/>
        <v>0</v>
      </c>
      <c r="NP202" s="58">
        <v>0</v>
      </c>
      <c r="NQ202" s="59">
        <f t="shared" si="1459"/>
        <v>0</v>
      </c>
      <c r="NR202" s="42">
        <f t="shared" si="1460"/>
        <v>0</v>
      </c>
      <c r="NS202" s="92">
        <f t="shared" si="1461"/>
        <v>0</v>
      </c>
      <c r="NT202" s="141">
        <v>0</v>
      </c>
      <c r="NU202" s="36" t="str">
        <f t="shared" si="1462"/>
        <v>AA-13</v>
      </c>
      <c r="NV202" s="98" t="s">
        <v>294</v>
      </c>
      <c r="NW202" s="17">
        <v>1071.5965938782354</v>
      </c>
      <c r="NX202" s="100">
        <v>0</v>
      </c>
      <c r="NY202" s="88">
        <v>0</v>
      </c>
      <c r="NZ202" s="3">
        <v>0</v>
      </c>
      <c r="OA202" s="88">
        <v>0</v>
      </c>
      <c r="OB202" s="23">
        <f t="shared" si="1463"/>
        <v>0</v>
      </c>
      <c r="OC202" s="68">
        <f t="shared" si="1464"/>
        <v>0</v>
      </c>
      <c r="OD202" s="68">
        <f t="shared" si="1465"/>
        <v>0</v>
      </c>
      <c r="OE202" s="62">
        <f t="shared" si="1466"/>
        <v>0</v>
      </c>
      <c r="OF202" s="23" t="s">
        <v>646</v>
      </c>
      <c r="OG202" s="23">
        <v>0</v>
      </c>
      <c r="OH202" s="68">
        <v>0</v>
      </c>
      <c r="OI202" s="62">
        <f t="shared" si="1467"/>
        <v>0</v>
      </c>
      <c r="OJ202" s="34">
        <f t="shared" si="1468"/>
        <v>0</v>
      </c>
      <c r="OK202" s="143" t="str">
        <f t="shared" si="1469"/>
        <v>AA-13</v>
      </c>
      <c r="OL202" s="143" t="str">
        <f t="shared" si="1470"/>
        <v>B0BLRKFBBP</v>
      </c>
      <c r="OM202" s="143" t="str">
        <f t="shared" si="1471"/>
        <v>FBA76740</v>
      </c>
      <c r="ON202" s="17">
        <f t="shared" si="1472"/>
        <v>1071.5965938782354</v>
      </c>
      <c r="OO202" s="3">
        <v>0</v>
      </c>
      <c r="OP202" s="32">
        <f t="shared" si="1473"/>
        <v>0</v>
      </c>
      <c r="OQ202" s="3">
        <v>0</v>
      </c>
      <c r="OR202" s="32">
        <f t="shared" si="1474"/>
        <v>0</v>
      </c>
      <c r="OS202" s="3">
        <v>0</v>
      </c>
      <c r="OT202" s="32">
        <f t="shared" si="1475"/>
        <v>0</v>
      </c>
      <c r="OU202" s="3">
        <v>0</v>
      </c>
      <c r="OV202" s="32">
        <f t="shared" si="1476"/>
        <v>0</v>
      </c>
      <c r="OW202" s="58">
        <v>0</v>
      </c>
      <c r="OX202" s="59">
        <f t="shared" si="1477"/>
        <v>0</v>
      </c>
      <c r="OY202" s="58">
        <v>0</v>
      </c>
      <c r="OZ202" s="59">
        <f t="shared" si="1478"/>
        <v>0</v>
      </c>
      <c r="PA202" s="58">
        <v>0</v>
      </c>
      <c r="PB202" s="59">
        <f t="shared" si="1479"/>
        <v>0</v>
      </c>
      <c r="PC202" s="42">
        <f t="shared" si="1480"/>
        <v>0</v>
      </c>
      <c r="PD202" s="92">
        <f t="shared" si="1481"/>
        <v>0</v>
      </c>
      <c r="PE202" s="141">
        <v>0</v>
      </c>
      <c r="PF202" s="36" t="str">
        <f t="shared" si="1482"/>
        <v>AA-13</v>
      </c>
      <c r="PG202" s="98" t="s">
        <v>294</v>
      </c>
      <c r="PH202" s="17">
        <v>1071.5965938782354</v>
      </c>
      <c r="PI202" s="100">
        <v>0</v>
      </c>
      <c r="PJ202" s="88">
        <v>0</v>
      </c>
      <c r="PK202" s="3">
        <v>0</v>
      </c>
      <c r="PL202" s="88">
        <v>0</v>
      </c>
      <c r="PM202" s="23">
        <f t="shared" si="1483"/>
        <v>0</v>
      </c>
      <c r="PN202" s="68">
        <f t="shared" si="1484"/>
        <v>0</v>
      </c>
      <c r="PO202" s="68">
        <f t="shared" si="1485"/>
        <v>0</v>
      </c>
      <c r="PP202" s="62">
        <f t="shared" si="1486"/>
        <v>0</v>
      </c>
      <c r="PQ202" s="23" t="s">
        <v>646</v>
      </c>
      <c r="PR202" s="23">
        <v>0</v>
      </c>
      <c r="PS202" s="68">
        <v>0</v>
      </c>
      <c r="PT202" s="62">
        <f t="shared" si="1487"/>
        <v>0</v>
      </c>
      <c r="PU202" s="34">
        <f t="shared" si="1488"/>
        <v>0</v>
      </c>
      <c r="PV202" s="143" t="str">
        <f t="shared" si="1489"/>
        <v>AA-13</v>
      </c>
      <c r="PW202" s="143" t="str">
        <f t="shared" si="1490"/>
        <v>B0BLRKFBBP</v>
      </c>
      <c r="PX202" s="143" t="str">
        <f t="shared" si="1491"/>
        <v>FBA76740</v>
      </c>
      <c r="PY202" s="17">
        <f t="shared" si="1492"/>
        <v>1071.5965938782354</v>
      </c>
      <c r="PZ202" s="3">
        <v>0</v>
      </c>
      <c r="QA202" s="32">
        <f t="shared" si="1493"/>
        <v>0</v>
      </c>
      <c r="QB202" s="3"/>
      <c r="QC202" s="32">
        <f t="shared" si="1494"/>
        <v>0</v>
      </c>
      <c r="QD202" s="3">
        <v>0</v>
      </c>
      <c r="QE202" s="32">
        <f t="shared" si="1495"/>
        <v>0</v>
      </c>
      <c r="QF202" s="3">
        <v>0</v>
      </c>
      <c r="QG202" s="32">
        <f t="shared" si="1496"/>
        <v>0</v>
      </c>
      <c r="QH202" s="58">
        <v>0</v>
      </c>
      <c r="QI202" s="59">
        <f t="shared" si="1497"/>
        <v>0</v>
      </c>
      <c r="QJ202" s="58">
        <v>0</v>
      </c>
      <c r="QK202" s="59">
        <f t="shared" si="1498"/>
        <v>0</v>
      </c>
      <c r="QL202" s="58">
        <v>0</v>
      </c>
      <c r="QM202" s="59">
        <f t="shared" si="1499"/>
        <v>0</v>
      </c>
      <c r="QN202" s="42">
        <f t="shared" si="1500"/>
        <v>0</v>
      </c>
      <c r="QO202" s="92">
        <f t="shared" si="1501"/>
        <v>0</v>
      </c>
      <c r="QP202" s="141">
        <v>0</v>
      </c>
      <c r="QQ202" s="36" t="str">
        <f t="shared" si="1502"/>
        <v>AA-13</v>
      </c>
      <c r="QR202" s="98" t="s">
        <v>294</v>
      </c>
      <c r="QS202" s="17">
        <v>1071.5965938782354</v>
      </c>
      <c r="QT202" s="100">
        <v>0</v>
      </c>
      <c r="QU202" s="88">
        <v>0</v>
      </c>
      <c r="QV202" s="3">
        <v>0</v>
      </c>
      <c r="QW202" s="88">
        <v>0</v>
      </c>
      <c r="QX202" s="23">
        <f t="shared" si="1365"/>
        <v>0</v>
      </c>
      <c r="QY202" s="68">
        <f t="shared" si="1366"/>
        <v>0</v>
      </c>
      <c r="QZ202" s="68">
        <f t="shared" si="1367"/>
        <v>0</v>
      </c>
      <c r="RA202" s="62">
        <f t="shared" si="1368"/>
        <v>0</v>
      </c>
      <c r="RB202" s="23" t="s">
        <v>646</v>
      </c>
      <c r="RC202" s="23">
        <v>0</v>
      </c>
      <c r="RD202" s="68">
        <v>0</v>
      </c>
      <c r="RE202" s="62">
        <f t="shared" si="1369"/>
        <v>0</v>
      </c>
      <c r="RF202" s="34">
        <f t="shared" si="1370"/>
        <v>0</v>
      </c>
      <c r="RG202" s="143" t="str">
        <f t="shared" si="1371"/>
        <v>AA-13</v>
      </c>
      <c r="RH202" s="143" t="str">
        <f t="shared" si="1372"/>
        <v>B0BLRKFBBP</v>
      </c>
      <c r="RI202" s="143" t="str">
        <f t="shared" si="1373"/>
        <v>FBA76740</v>
      </c>
      <c r="RJ202" s="17">
        <f t="shared" si="1374"/>
        <v>1071.5965938782354</v>
      </c>
      <c r="RK202" s="3">
        <v>0</v>
      </c>
      <c r="RL202" s="32">
        <f t="shared" si="1375"/>
        <v>0</v>
      </c>
      <c r="RM202" s="3">
        <v>0</v>
      </c>
      <c r="RN202" s="32">
        <f t="shared" si="1376"/>
        <v>0</v>
      </c>
      <c r="RO202" s="3">
        <v>0</v>
      </c>
      <c r="RP202" s="32">
        <f t="shared" si="1377"/>
        <v>0</v>
      </c>
      <c r="RQ202" s="3">
        <v>0</v>
      </c>
      <c r="RR202" s="32">
        <f t="shared" si="1378"/>
        <v>0</v>
      </c>
      <c r="RS202" s="58">
        <v>0</v>
      </c>
      <c r="RT202" s="59">
        <f t="shared" si="1379"/>
        <v>0</v>
      </c>
      <c r="RU202" s="58">
        <v>0</v>
      </c>
      <c r="RV202" s="59">
        <f t="shared" si="1380"/>
        <v>0</v>
      </c>
      <c r="RW202" s="58">
        <v>0</v>
      </c>
      <c r="RX202" s="59">
        <f t="shared" si="1381"/>
        <v>0</v>
      </c>
      <c r="RY202" s="42">
        <f t="shared" si="1382"/>
        <v>0</v>
      </c>
      <c r="RZ202" s="92">
        <f t="shared" si="1383"/>
        <v>0</v>
      </c>
      <c r="SA202" s="141">
        <v>0</v>
      </c>
      <c r="SB202" s="36" t="str">
        <f t="shared" si="1384"/>
        <v>AA-13</v>
      </c>
      <c r="SC202" s="98" t="s">
        <v>294</v>
      </c>
      <c r="SD202" s="17">
        <f t="shared" si="1385"/>
        <v>1071.5965938782354</v>
      </c>
      <c r="SE202" s="100">
        <v>0</v>
      </c>
      <c r="SF202" s="88">
        <v>0</v>
      </c>
      <c r="SG202" s="3">
        <v>0</v>
      </c>
      <c r="SH202" s="88">
        <v>0</v>
      </c>
      <c r="SI202" s="23">
        <f t="shared" si="1386"/>
        <v>0</v>
      </c>
      <c r="SJ202" s="68">
        <f t="shared" si="1387"/>
        <v>0</v>
      </c>
      <c r="SK202" s="68">
        <f t="shared" si="1388"/>
        <v>0</v>
      </c>
      <c r="SL202" s="62">
        <f t="shared" si="1389"/>
        <v>0</v>
      </c>
      <c r="SM202" s="23">
        <v>0</v>
      </c>
      <c r="SN202" s="23">
        <v>0</v>
      </c>
      <c r="SO202" s="68">
        <v>0</v>
      </c>
      <c r="SP202" s="62">
        <f t="shared" si="1390"/>
        <v>0</v>
      </c>
      <c r="SQ202" s="34">
        <f t="shared" si="1391"/>
        <v>0</v>
      </c>
      <c r="SR202" s="143" t="str">
        <f t="shared" si="1392"/>
        <v>AA-13</v>
      </c>
      <c r="SS202" s="143" t="str">
        <f t="shared" si="1393"/>
        <v>B0BLRKFBBP</v>
      </c>
      <c r="ST202" s="143" t="str">
        <f t="shared" si="1394"/>
        <v>FBA76740</v>
      </c>
      <c r="SU202" s="17">
        <f t="shared" si="1395"/>
        <v>1071.5965938782354</v>
      </c>
      <c r="SV202" s="3">
        <v>0</v>
      </c>
      <c r="SW202" s="32">
        <f t="shared" si="1396"/>
        <v>0</v>
      </c>
      <c r="SX202" s="3">
        <v>0</v>
      </c>
      <c r="SY202" s="32">
        <f t="shared" si="1397"/>
        <v>0</v>
      </c>
      <c r="SZ202" s="3">
        <v>0</v>
      </c>
      <c r="TA202" s="32">
        <f t="shared" si="1398"/>
        <v>0</v>
      </c>
      <c r="TB202" s="3">
        <v>0</v>
      </c>
      <c r="TC202" s="32">
        <f t="shared" si="1399"/>
        <v>0</v>
      </c>
      <c r="TD202" s="58">
        <v>0</v>
      </c>
      <c r="TE202" s="59">
        <f t="shared" si="1400"/>
        <v>0</v>
      </c>
      <c r="TF202" s="58">
        <v>0</v>
      </c>
      <c r="TG202" s="59">
        <f t="shared" si="1401"/>
        <v>0</v>
      </c>
      <c r="TH202" s="58">
        <v>0</v>
      </c>
      <c r="TI202" s="59">
        <f t="shared" si="1402"/>
        <v>0</v>
      </c>
      <c r="TJ202" s="42">
        <f t="shared" si="1403"/>
        <v>0</v>
      </c>
      <c r="TK202" s="92">
        <f t="shared" si="1404"/>
        <v>0</v>
      </c>
      <c r="TL202" s="141">
        <v>0</v>
      </c>
      <c r="TM202" s="36" t="str">
        <f t="shared" si="1405"/>
        <v>AA-13</v>
      </c>
      <c r="TN202" s="98" t="s">
        <v>294</v>
      </c>
      <c r="TO202" s="17">
        <f t="shared" si="1406"/>
        <v>1071.5965938782354</v>
      </c>
      <c r="TP202" s="100">
        <v>0</v>
      </c>
      <c r="TQ202" s="88">
        <v>0</v>
      </c>
      <c r="TR202" s="3">
        <v>0</v>
      </c>
      <c r="TS202" s="88">
        <v>0</v>
      </c>
      <c r="TT202" s="23">
        <f t="shared" si="1407"/>
        <v>0</v>
      </c>
      <c r="TU202" s="68">
        <f t="shared" si="1408"/>
        <v>0</v>
      </c>
      <c r="TV202" s="68">
        <f t="shared" si="1409"/>
        <v>0</v>
      </c>
      <c r="TW202" s="62">
        <f t="shared" si="1410"/>
        <v>0</v>
      </c>
      <c r="TX202" s="23">
        <v>0</v>
      </c>
      <c r="TY202" s="23">
        <v>0</v>
      </c>
      <c r="TZ202" s="68">
        <v>0</v>
      </c>
      <c r="UA202" s="62">
        <f t="shared" si="1411"/>
        <v>0</v>
      </c>
      <c r="UB202" s="34">
        <f t="shared" si="1412"/>
        <v>0</v>
      </c>
      <c r="UC202" s="143" t="str">
        <f t="shared" si="1413"/>
        <v>AA-13</v>
      </c>
      <c r="UD202" s="143" t="str">
        <f t="shared" si="1414"/>
        <v>B0BLRKFBBP</v>
      </c>
      <c r="UE202" s="143" t="str">
        <f t="shared" si="1415"/>
        <v>FBA76740</v>
      </c>
      <c r="UF202" s="17">
        <f t="shared" si="1416"/>
        <v>1071.5965938782354</v>
      </c>
      <c r="UG202" s="3">
        <v>0</v>
      </c>
      <c r="UH202" s="32">
        <f t="shared" si="1417"/>
        <v>0</v>
      </c>
      <c r="UI202" s="3">
        <v>0</v>
      </c>
      <c r="UJ202" s="32">
        <f t="shared" si="1418"/>
        <v>0</v>
      </c>
      <c r="UK202" s="3">
        <v>0</v>
      </c>
      <c r="UL202" s="32">
        <f t="shared" si="1419"/>
        <v>0</v>
      </c>
      <c r="UM202" s="3">
        <v>0</v>
      </c>
      <c r="UN202" s="32">
        <f t="shared" si="1420"/>
        <v>0</v>
      </c>
      <c r="UO202" s="58">
        <v>0</v>
      </c>
      <c r="UP202" s="59">
        <f t="shared" si="1421"/>
        <v>0</v>
      </c>
      <c r="UQ202" s="58">
        <v>0</v>
      </c>
      <c r="UR202" s="59">
        <f t="shared" si="1422"/>
        <v>0</v>
      </c>
      <c r="US202" s="58">
        <v>0</v>
      </c>
      <c r="UT202" s="59">
        <f t="shared" si="1423"/>
        <v>0</v>
      </c>
      <c r="UU202" s="42">
        <f t="shared" si="1424"/>
        <v>0</v>
      </c>
      <c r="UV202" s="92">
        <f t="shared" si="1425"/>
        <v>0</v>
      </c>
      <c r="UW202" s="141">
        <v>0</v>
      </c>
      <c r="UX202" s="36" t="str">
        <f t="shared" si="1426"/>
        <v>AA-13</v>
      </c>
      <c r="UY202" s="98" t="s">
        <v>294</v>
      </c>
      <c r="UZ202" s="17">
        <f t="shared" si="1427"/>
        <v>1071.5965938782354</v>
      </c>
      <c r="VA202" s="100">
        <v>0</v>
      </c>
      <c r="VB202" s="88">
        <v>0</v>
      </c>
      <c r="VC202" s="3">
        <v>0</v>
      </c>
      <c r="VD202" s="88">
        <v>0</v>
      </c>
      <c r="VE202" s="23">
        <f t="shared" si="1652"/>
        <v>0</v>
      </c>
      <c r="VF202" s="68">
        <f t="shared" si="1653"/>
        <v>0</v>
      </c>
      <c r="VG202" s="68">
        <f t="shared" si="1654"/>
        <v>0</v>
      </c>
      <c r="VH202" s="62">
        <f t="shared" si="1655"/>
        <v>0</v>
      </c>
      <c r="VI202" s="23">
        <v>0</v>
      </c>
      <c r="VJ202" s="23">
        <v>0</v>
      </c>
      <c r="VK202" s="68">
        <v>0</v>
      </c>
      <c r="VL202" s="62">
        <f t="shared" si="1428"/>
        <v>0</v>
      </c>
      <c r="VM202" s="34">
        <f t="shared" si="1656"/>
        <v>0</v>
      </c>
      <c r="VN202" s="143" t="str">
        <f t="shared" si="1648"/>
        <v>AA-13</v>
      </c>
      <c r="VO202" s="143" t="str">
        <f t="shared" si="1649"/>
        <v>B0BLRKFBBP</v>
      </c>
      <c r="VP202" s="143" t="str">
        <f t="shared" si="1650"/>
        <v>FBA76740</v>
      </c>
      <c r="VQ202" s="17">
        <f t="shared" si="1657"/>
        <v>1071.5965938782354</v>
      </c>
      <c r="VR202" s="3">
        <v>0</v>
      </c>
      <c r="VS202" s="32">
        <f t="shared" si="1658"/>
        <v>0</v>
      </c>
      <c r="VT202" s="3">
        <v>0</v>
      </c>
      <c r="VU202" s="32">
        <f t="shared" si="1659"/>
        <v>0</v>
      </c>
      <c r="VV202" s="3">
        <v>0</v>
      </c>
      <c r="VW202" s="32">
        <f t="shared" si="1660"/>
        <v>0</v>
      </c>
      <c r="VX202" s="3">
        <v>0</v>
      </c>
      <c r="VY202" s="32">
        <f t="shared" si="1661"/>
        <v>0</v>
      </c>
      <c r="VZ202" s="58">
        <v>0</v>
      </c>
      <c r="WA202" s="59">
        <f t="shared" si="1662"/>
        <v>0</v>
      </c>
      <c r="WB202" s="58">
        <v>0</v>
      </c>
      <c r="WC202" s="59">
        <f t="shared" si="1663"/>
        <v>0</v>
      </c>
      <c r="WD202" s="58">
        <v>0</v>
      </c>
      <c r="WE202" s="59">
        <f t="shared" si="1664"/>
        <v>0</v>
      </c>
      <c r="WF202" s="42">
        <f t="shared" si="1665"/>
        <v>0</v>
      </c>
      <c r="WG202" s="92">
        <f t="shared" si="1666"/>
        <v>0</v>
      </c>
      <c r="WH202" s="141">
        <v>0</v>
      </c>
      <c r="WI202" s="36" t="str">
        <f t="shared" si="1651"/>
        <v>AA-13</v>
      </c>
      <c r="WJ202" s="98" t="s">
        <v>294</v>
      </c>
      <c r="WK202" s="17">
        <f t="shared" si="1667"/>
        <v>1071.5965938782354</v>
      </c>
    </row>
    <row r="203" spans="1:609">
      <c r="A203" s="157" t="s">
        <v>154</v>
      </c>
      <c r="B203" s="157" t="s">
        <v>153</v>
      </c>
      <c r="C203" s="152" t="s">
        <v>295</v>
      </c>
      <c r="D203" s="150" t="s">
        <v>669</v>
      </c>
      <c r="E203" s="157" t="s">
        <v>271</v>
      </c>
      <c r="F203" s="165" t="s">
        <v>295</v>
      </c>
      <c r="G203" s="168" t="s">
        <v>366</v>
      </c>
      <c r="H203" s="159" t="s">
        <v>473</v>
      </c>
      <c r="I203" s="159" t="s">
        <v>432</v>
      </c>
      <c r="J203" s="187">
        <v>1929.0807593092056</v>
      </c>
      <c r="K203" s="134" t="s">
        <v>196</v>
      </c>
      <c r="L203" s="136">
        <v>0</v>
      </c>
      <c r="M203" s="120">
        <v>0</v>
      </c>
      <c r="N203" s="137">
        <v>0</v>
      </c>
      <c r="O203" s="120">
        <v>0</v>
      </c>
      <c r="P203" s="122">
        <f t="shared" si="1503"/>
        <v>0</v>
      </c>
      <c r="Q203" s="136">
        <v>0</v>
      </c>
      <c r="R203" s="120">
        <v>0</v>
      </c>
      <c r="S203" s="138">
        <v>0</v>
      </c>
      <c r="T203" s="120">
        <v>0</v>
      </c>
      <c r="U203" s="122">
        <f t="shared" si="1504"/>
        <v>0</v>
      </c>
      <c r="V203" s="136">
        <v>0</v>
      </c>
      <c r="W203" s="120">
        <v>0</v>
      </c>
      <c r="X203" s="120">
        <v>0</v>
      </c>
      <c r="Y203" s="120">
        <v>0</v>
      </c>
      <c r="Z203" s="122">
        <f t="shared" si="1505"/>
        <v>0</v>
      </c>
      <c r="AA203" s="116">
        <f t="shared" si="1506"/>
        <v>0</v>
      </c>
      <c r="AB203" s="136">
        <v>0</v>
      </c>
      <c r="AC203" s="120">
        <v>0</v>
      </c>
      <c r="AD203" s="120">
        <v>0</v>
      </c>
      <c r="AE203" s="120">
        <v>0</v>
      </c>
      <c r="AF203" s="122">
        <f t="shared" si="1507"/>
        <v>0</v>
      </c>
      <c r="AG203" s="116">
        <f t="shared" si="1508"/>
        <v>0</v>
      </c>
      <c r="AH203" s="114">
        <v>0</v>
      </c>
      <c r="AI203" s="120">
        <v>0</v>
      </c>
      <c r="AJ203" s="120">
        <v>0</v>
      </c>
      <c r="AK203" s="120">
        <v>0</v>
      </c>
      <c r="AL203" s="122">
        <f t="shared" si="1509"/>
        <v>0</v>
      </c>
      <c r="AM203" s="116">
        <f t="shared" si="1510"/>
        <v>0</v>
      </c>
      <c r="AN203" s="114">
        <v>0</v>
      </c>
      <c r="AO203" s="120">
        <v>0</v>
      </c>
      <c r="AP203" s="120">
        <v>0</v>
      </c>
      <c r="AQ203" s="122">
        <f t="shared" si="1511"/>
        <v>0</v>
      </c>
      <c r="AR203" s="123" t="e">
        <f>AQ203*#REF!</f>
        <v>#REF!</v>
      </c>
      <c r="AS203" s="116" t="e">
        <f t="shared" si="1512"/>
        <v>#REF!</v>
      </c>
      <c r="AT203" s="114">
        <v>0</v>
      </c>
      <c r="AU203" s="120">
        <v>0</v>
      </c>
      <c r="AV203" s="120">
        <v>0</v>
      </c>
      <c r="AW203" s="122">
        <f t="shared" si="1513"/>
        <v>0</v>
      </c>
      <c r="AX203" s="123" t="e">
        <f>AW203*#REF!</f>
        <v>#REF!</v>
      </c>
      <c r="AY203" s="116" t="e">
        <f t="shared" si="1514"/>
        <v>#REF!</v>
      </c>
      <c r="AZ203" s="114">
        <v>0</v>
      </c>
      <c r="BA203" s="120">
        <v>0</v>
      </c>
      <c r="BB203" s="120">
        <v>0</v>
      </c>
      <c r="BC203" s="122">
        <f t="shared" si="1515"/>
        <v>0</v>
      </c>
      <c r="BD203" s="123" t="e">
        <f>BC203*#REF!</f>
        <v>#REF!</v>
      </c>
      <c r="BE203" s="116" t="e">
        <f t="shared" si="1516"/>
        <v>#REF!</v>
      </c>
      <c r="BF203" s="114">
        <v>0</v>
      </c>
      <c r="BG203" s="120">
        <v>0</v>
      </c>
      <c r="BH203" s="120">
        <v>0</v>
      </c>
      <c r="BI203" s="122">
        <f t="shared" si="1517"/>
        <v>0</v>
      </c>
      <c r="BJ203" s="123" t="e">
        <f>BI203*#REF!</f>
        <v>#REF!</v>
      </c>
      <c r="BK203" s="115" t="e">
        <f t="shared" si="1518"/>
        <v>#REF!</v>
      </c>
      <c r="BL203" s="114">
        <v>0</v>
      </c>
      <c r="BM203" s="120">
        <v>0</v>
      </c>
      <c r="BN203" s="120">
        <v>0</v>
      </c>
      <c r="BO203" s="122">
        <f t="shared" si="1519"/>
        <v>0</v>
      </c>
      <c r="BP203" s="123" t="e">
        <f>BO203*#REF!</f>
        <v>#REF!</v>
      </c>
      <c r="BQ203" s="115" t="e">
        <f t="shared" si="1520"/>
        <v>#REF!</v>
      </c>
      <c r="BR203" s="114">
        <v>0</v>
      </c>
      <c r="BS203" s="120">
        <v>0</v>
      </c>
      <c r="BT203" s="120">
        <v>0</v>
      </c>
      <c r="BU203" s="120">
        <v>0</v>
      </c>
      <c r="BV203" s="120">
        <v>0</v>
      </c>
      <c r="BW203" s="120">
        <v>0</v>
      </c>
      <c r="BX203" s="120">
        <v>0</v>
      </c>
      <c r="BY203" s="120">
        <v>0</v>
      </c>
      <c r="BZ203" s="122">
        <f t="shared" si="1521"/>
        <v>0</v>
      </c>
      <c r="CA203" s="122">
        <f t="shared" si="1522"/>
        <v>0</v>
      </c>
      <c r="CB203" s="115">
        <f t="shared" si="1523"/>
        <v>0</v>
      </c>
      <c r="CC203" s="123" t="e">
        <f>BZ203*#REF!</f>
        <v>#REF!</v>
      </c>
      <c r="CD203" s="120">
        <v>0</v>
      </c>
      <c r="CE203" s="120">
        <v>0</v>
      </c>
      <c r="CF203" s="120">
        <v>0</v>
      </c>
      <c r="CG203" s="120">
        <v>0</v>
      </c>
      <c r="CH203" s="120">
        <v>0</v>
      </c>
      <c r="CI203" s="120">
        <v>0</v>
      </c>
      <c r="CJ203" s="122">
        <f t="shared" si="1524"/>
        <v>0</v>
      </c>
      <c r="CK203" s="122">
        <f t="shared" si="1525"/>
        <v>0</v>
      </c>
      <c r="CL203" s="116">
        <f t="shared" si="1526"/>
        <v>0</v>
      </c>
      <c r="CM203" s="123" t="e">
        <f>CJ203*#REF!</f>
        <v>#REF!</v>
      </c>
      <c r="CN203" s="120">
        <v>0</v>
      </c>
      <c r="CO203" s="120">
        <v>0</v>
      </c>
      <c r="CP203" s="120">
        <v>0</v>
      </c>
      <c r="CQ203" s="120">
        <v>0</v>
      </c>
      <c r="CR203" s="120">
        <v>0</v>
      </c>
      <c r="CS203" s="120">
        <v>0</v>
      </c>
      <c r="CT203" s="122">
        <f t="shared" si="1527"/>
        <v>0</v>
      </c>
      <c r="CU203" s="122">
        <f t="shared" si="1528"/>
        <v>0</v>
      </c>
      <c r="CV203" s="116">
        <f t="shared" si="1529"/>
        <v>0</v>
      </c>
      <c r="CW203" s="123" t="e">
        <f>CT203*#REF!</f>
        <v>#REF!</v>
      </c>
      <c r="CX203" s="120">
        <v>0</v>
      </c>
      <c r="CY203" s="120">
        <v>0</v>
      </c>
      <c r="CZ203" s="120">
        <v>0</v>
      </c>
      <c r="DA203" s="120">
        <v>0</v>
      </c>
      <c r="DB203" s="122">
        <f t="shared" si="1530"/>
        <v>0</v>
      </c>
      <c r="DC203" s="122">
        <f t="shared" si="1531"/>
        <v>0</v>
      </c>
      <c r="DD203" s="116">
        <f t="shared" si="1532"/>
        <v>0</v>
      </c>
      <c r="DE203" s="122">
        <v>0</v>
      </c>
      <c r="DF203" s="122">
        <v>0</v>
      </c>
      <c r="DG203" s="122">
        <v>0</v>
      </c>
      <c r="DH203" s="123" t="e">
        <f>DB203*#REF!</f>
        <v>#REF!</v>
      </c>
      <c r="DI203" s="120">
        <v>0</v>
      </c>
      <c r="DJ203" s="120">
        <v>0</v>
      </c>
      <c r="DK203" s="120">
        <v>0</v>
      </c>
      <c r="DL203" s="120">
        <v>0</v>
      </c>
      <c r="DM203" s="122">
        <f t="shared" si="1533"/>
        <v>0</v>
      </c>
      <c r="DN203" s="122">
        <f t="shared" si="1534"/>
        <v>0</v>
      </c>
      <c r="DO203" s="122">
        <f t="shared" si="1535"/>
        <v>0</v>
      </c>
      <c r="DP203" s="116">
        <f t="shared" si="1536"/>
        <v>0</v>
      </c>
      <c r="DQ203" s="122">
        <v>0</v>
      </c>
      <c r="DR203" s="122">
        <v>0</v>
      </c>
      <c r="DS203" s="122">
        <v>0</v>
      </c>
      <c r="DT203" s="116">
        <f t="shared" si="1537"/>
        <v>0</v>
      </c>
      <c r="DU203" s="123" t="e">
        <f>DM203*#REF!</f>
        <v>#REF!</v>
      </c>
      <c r="DV203" s="116" t="e">
        <f t="shared" si="1538"/>
        <v>#DIV/0!</v>
      </c>
      <c r="DW203" s="116" t="e">
        <f t="shared" si="1539"/>
        <v>#DIV/0!</v>
      </c>
      <c r="DX203" s="123">
        <v>0</v>
      </c>
      <c r="DY203" s="122">
        <v>0</v>
      </c>
      <c r="DZ203" s="123">
        <v>0</v>
      </c>
      <c r="EA203" s="116" t="e">
        <f t="shared" si="1540"/>
        <v>#DIV/0!</v>
      </c>
      <c r="EB203" s="116" t="e">
        <f t="shared" si="1541"/>
        <v>#DIV/0!</v>
      </c>
      <c r="EC203" s="116" t="s">
        <v>461</v>
      </c>
      <c r="ED203" s="116" t="s">
        <v>461</v>
      </c>
      <c r="EE203" s="120">
        <v>0</v>
      </c>
      <c r="EF203" s="120">
        <v>0</v>
      </c>
      <c r="EG203" s="120">
        <v>0</v>
      </c>
      <c r="EH203" s="120">
        <v>0</v>
      </c>
      <c r="EI203" s="122">
        <f t="shared" si="1542"/>
        <v>0</v>
      </c>
      <c r="EJ203" s="122">
        <f t="shared" si="1543"/>
        <v>0</v>
      </c>
      <c r="EK203" s="122">
        <f t="shared" si="1544"/>
        <v>0</v>
      </c>
      <c r="EL203" s="117">
        <f t="shared" si="1545"/>
        <v>0</v>
      </c>
      <c r="EM203" s="122">
        <v>0</v>
      </c>
      <c r="EN203" s="122">
        <v>0</v>
      </c>
      <c r="EO203" s="122">
        <v>0</v>
      </c>
      <c r="EP203" s="117">
        <f t="shared" si="1546"/>
        <v>0</v>
      </c>
      <c r="EQ203" s="123" t="e">
        <f>EI203*#REF!</f>
        <v>#REF!</v>
      </c>
      <c r="ER203" s="116" t="e">
        <f t="shared" si="1547"/>
        <v>#DIV/0!</v>
      </c>
      <c r="ES203" s="116" t="e">
        <f t="shared" si="1548"/>
        <v>#DIV/0!</v>
      </c>
      <c r="ET203" s="116"/>
      <c r="EU203" s="116"/>
      <c r="EV203" s="120">
        <v>0</v>
      </c>
      <c r="EW203" s="120">
        <v>0</v>
      </c>
      <c r="EX203" s="120">
        <v>0</v>
      </c>
      <c r="EY203" s="120">
        <v>0</v>
      </c>
      <c r="EZ203" s="122">
        <f t="shared" si="1549"/>
        <v>0</v>
      </c>
      <c r="FA203" s="122">
        <f t="shared" si="1550"/>
        <v>0</v>
      </c>
      <c r="FB203" s="124">
        <f t="shared" si="1551"/>
        <v>0</v>
      </c>
      <c r="FC203" s="117">
        <f t="shared" si="1552"/>
        <v>0</v>
      </c>
      <c r="FD203" s="122">
        <v>0</v>
      </c>
      <c r="FE203" s="122">
        <v>0</v>
      </c>
      <c r="FF203" s="122">
        <v>0</v>
      </c>
      <c r="FG203" s="117">
        <f t="shared" si="1553"/>
        <v>0</v>
      </c>
      <c r="FH203" s="123" t="e">
        <f>EZ203*#REF!</f>
        <v>#REF!</v>
      </c>
      <c r="FI203" s="120">
        <v>0</v>
      </c>
      <c r="FJ203" s="120">
        <v>0</v>
      </c>
      <c r="FK203" s="120">
        <v>0</v>
      </c>
      <c r="FL203" s="120">
        <v>0</v>
      </c>
      <c r="FM203" s="122">
        <f t="shared" si="1554"/>
        <v>0</v>
      </c>
      <c r="FN203" s="122">
        <f t="shared" si="1555"/>
        <v>0</v>
      </c>
      <c r="FO203" s="124">
        <f t="shared" si="1556"/>
        <v>0</v>
      </c>
      <c r="FP203" s="117">
        <f t="shared" si="1557"/>
        <v>0</v>
      </c>
      <c r="FQ203" s="122">
        <v>0</v>
      </c>
      <c r="FR203" s="122">
        <v>0</v>
      </c>
      <c r="FS203" s="118">
        <v>0</v>
      </c>
      <c r="FT203" s="117">
        <f t="shared" si="1558"/>
        <v>0</v>
      </c>
      <c r="FU203" s="123" t="e">
        <f>FM203*#REF!</f>
        <v>#REF!</v>
      </c>
      <c r="FV203" s="120">
        <v>0</v>
      </c>
      <c r="FW203" s="120">
        <v>0</v>
      </c>
      <c r="FX203" s="120">
        <v>0</v>
      </c>
      <c r="FY203" s="120">
        <v>0</v>
      </c>
      <c r="FZ203" s="122">
        <f t="shared" si="1559"/>
        <v>0</v>
      </c>
      <c r="GA203" s="122">
        <f t="shared" si="1560"/>
        <v>0</v>
      </c>
      <c r="GB203" s="124">
        <f t="shared" si="1561"/>
        <v>0</v>
      </c>
      <c r="GC203" s="117">
        <f t="shared" si="1562"/>
        <v>0</v>
      </c>
      <c r="GD203" s="122">
        <v>0</v>
      </c>
      <c r="GE203" s="122">
        <v>0</v>
      </c>
      <c r="GF203" s="118">
        <v>0</v>
      </c>
      <c r="GG203" s="117">
        <f t="shared" si="1563"/>
        <v>0</v>
      </c>
      <c r="GH203" s="123">
        <f t="shared" si="1564"/>
        <v>0</v>
      </c>
      <c r="GI203" s="120">
        <v>0</v>
      </c>
      <c r="GJ203" s="120">
        <v>0</v>
      </c>
      <c r="GK203" s="120"/>
      <c r="GL203" s="120"/>
      <c r="GM203" s="122">
        <f t="shared" si="1565"/>
        <v>0</v>
      </c>
      <c r="GN203" s="122">
        <f t="shared" si="1566"/>
        <v>0</v>
      </c>
      <c r="GO203" s="124">
        <f t="shared" si="1567"/>
        <v>0</v>
      </c>
      <c r="GP203" s="117">
        <f t="shared" si="1568"/>
        <v>0</v>
      </c>
      <c r="GQ203" s="122">
        <v>0</v>
      </c>
      <c r="GR203" s="122">
        <v>0</v>
      </c>
      <c r="GS203" s="118">
        <v>0</v>
      </c>
      <c r="GT203" s="117">
        <f t="shared" si="1569"/>
        <v>0</v>
      </c>
      <c r="GU203" s="123">
        <f t="shared" si="1570"/>
        <v>0</v>
      </c>
      <c r="GV203" s="120">
        <v>0</v>
      </c>
      <c r="GW203" s="120">
        <v>0</v>
      </c>
      <c r="GX203" s="120"/>
      <c r="GY203" s="120"/>
      <c r="GZ203" s="122">
        <f t="shared" si="1571"/>
        <v>0</v>
      </c>
      <c r="HA203" s="122">
        <f t="shared" si="1572"/>
        <v>0</v>
      </c>
      <c r="HB203" s="124">
        <f t="shared" si="1573"/>
        <v>0</v>
      </c>
      <c r="HC203" s="117">
        <f t="shared" si="1574"/>
        <v>0</v>
      </c>
      <c r="HD203" s="122">
        <v>0</v>
      </c>
      <c r="HE203" s="122">
        <v>0</v>
      </c>
      <c r="HF203" s="118">
        <v>0</v>
      </c>
      <c r="HG203" s="117">
        <f t="shared" si="1575"/>
        <v>0</v>
      </c>
      <c r="HH203" s="123">
        <f t="shared" si="1576"/>
        <v>0</v>
      </c>
      <c r="HI203" s="120">
        <v>0</v>
      </c>
      <c r="HJ203" s="120">
        <v>0</v>
      </c>
      <c r="HK203" s="120"/>
      <c r="HL203" s="120"/>
      <c r="HM203" s="122">
        <f t="shared" si="1577"/>
        <v>0</v>
      </c>
      <c r="HN203" s="122">
        <f t="shared" si="1578"/>
        <v>0</v>
      </c>
      <c r="HO203" s="124">
        <f t="shared" si="1579"/>
        <v>0</v>
      </c>
      <c r="HP203" s="117">
        <f t="shared" si="1580"/>
        <v>0</v>
      </c>
      <c r="HQ203" s="122">
        <v>0</v>
      </c>
      <c r="HR203" s="122">
        <v>0</v>
      </c>
      <c r="HS203" s="118">
        <v>0</v>
      </c>
      <c r="HT203" s="117">
        <f t="shared" si="1581"/>
        <v>0</v>
      </c>
      <c r="HU203" s="123">
        <f t="shared" si="1582"/>
        <v>0</v>
      </c>
      <c r="HV203" s="120">
        <v>0</v>
      </c>
      <c r="HW203" s="120">
        <v>0</v>
      </c>
      <c r="HX203" s="120">
        <v>0</v>
      </c>
      <c r="HY203">
        <v>0</v>
      </c>
      <c r="HZ203" s="122">
        <f t="shared" si="1583"/>
        <v>0</v>
      </c>
      <c r="IA203" s="122">
        <f t="shared" si="1584"/>
        <v>0</v>
      </c>
      <c r="IB203" s="124">
        <f t="shared" si="1585"/>
        <v>0</v>
      </c>
      <c r="IC203" s="117">
        <f t="shared" si="1586"/>
        <v>0</v>
      </c>
      <c r="ID203" s="122">
        <v>0</v>
      </c>
      <c r="IE203" s="122">
        <v>0</v>
      </c>
      <c r="IF203" s="118">
        <v>0</v>
      </c>
      <c r="IG203" s="117">
        <f t="shared" si="1587"/>
        <v>0</v>
      </c>
      <c r="IH203" s="123">
        <f t="shared" si="1588"/>
        <v>0</v>
      </c>
      <c r="II203" s="120">
        <v>0</v>
      </c>
      <c r="IJ203" s="127">
        <v>0</v>
      </c>
      <c r="IK203" s="120">
        <v>0</v>
      </c>
      <c r="IL203" s="127">
        <v>0</v>
      </c>
      <c r="IM203" s="122">
        <f t="shared" si="1589"/>
        <v>0</v>
      </c>
      <c r="IN203" s="118">
        <f t="shared" si="1590"/>
        <v>0</v>
      </c>
      <c r="IO203" s="118">
        <f t="shared" si="1591"/>
        <v>0</v>
      </c>
      <c r="IP203" s="117">
        <f t="shared" si="1592"/>
        <v>0</v>
      </c>
      <c r="IQ203" s="122" t="s">
        <v>646</v>
      </c>
      <c r="IR203" s="122">
        <v>0</v>
      </c>
      <c r="IS203" s="118">
        <v>0</v>
      </c>
      <c r="IT203" s="117">
        <f t="shared" si="1593"/>
        <v>0</v>
      </c>
      <c r="IU203" s="123">
        <f t="shared" si="1594"/>
        <v>0</v>
      </c>
      <c r="IV203" s="146" t="str">
        <f t="shared" si="1595"/>
        <v>AA-16</v>
      </c>
      <c r="IW203" s="146" t="str">
        <f t="shared" si="1596"/>
        <v>B0CF5T1LFR</v>
      </c>
      <c r="IX203" s="146" t="str">
        <f t="shared" si="1597"/>
        <v>FBA78970</v>
      </c>
      <c r="IY203" s="121">
        <v>1929.0807593092056</v>
      </c>
      <c r="IZ203" s="120">
        <v>0</v>
      </c>
      <c r="JA203" s="128">
        <f t="shared" si="1598"/>
        <v>0</v>
      </c>
      <c r="JB203" s="120">
        <v>0</v>
      </c>
      <c r="JC203" s="128">
        <f t="shared" si="1599"/>
        <v>0</v>
      </c>
      <c r="JD203" s="120">
        <v>0</v>
      </c>
      <c r="JE203" s="128">
        <f t="shared" si="1600"/>
        <v>0</v>
      </c>
      <c r="JF203" s="120">
        <v>0</v>
      </c>
      <c r="JG203" s="128">
        <f t="shared" si="1601"/>
        <v>0</v>
      </c>
      <c r="JH203" s="129">
        <v>0</v>
      </c>
      <c r="JI203" s="130">
        <f t="shared" si="1602"/>
        <v>0</v>
      </c>
      <c r="JJ203" s="129">
        <v>0</v>
      </c>
      <c r="JK203" s="130">
        <f t="shared" si="1603"/>
        <v>0</v>
      </c>
      <c r="JL203" s="129">
        <v>0</v>
      </c>
      <c r="JM203" s="130">
        <f t="shared" si="1604"/>
        <v>0</v>
      </c>
      <c r="JN203" s="131">
        <f t="shared" si="1605"/>
        <v>0</v>
      </c>
      <c r="JO203" s="132">
        <f t="shared" si="1606"/>
        <v>0</v>
      </c>
      <c r="JP203" s="125" t="str">
        <f t="shared" si="1607"/>
        <v>AA-16</v>
      </c>
      <c r="JQ203" s="125" t="str">
        <f t="shared" si="1608"/>
        <v>Dormant</v>
      </c>
      <c r="JR203" s="121">
        <v>1929.0807593092056</v>
      </c>
      <c r="JS203" s="120">
        <v>0</v>
      </c>
      <c r="JT203" s="127">
        <v>0</v>
      </c>
      <c r="JU203" s="120">
        <v>0</v>
      </c>
      <c r="JV203" s="127">
        <v>0</v>
      </c>
      <c r="JW203" s="122">
        <f t="shared" si="1609"/>
        <v>0</v>
      </c>
      <c r="JX203" s="118">
        <f t="shared" si="1610"/>
        <v>0</v>
      </c>
      <c r="JY203" s="118">
        <f t="shared" si="1611"/>
        <v>0</v>
      </c>
      <c r="JZ203" s="117">
        <f t="shared" si="1612"/>
        <v>0</v>
      </c>
      <c r="KA203" s="122" t="s">
        <v>646</v>
      </c>
      <c r="KB203" s="122">
        <v>0</v>
      </c>
      <c r="KC203" s="118">
        <v>0</v>
      </c>
      <c r="KD203" s="117">
        <f t="shared" si="1613"/>
        <v>0</v>
      </c>
      <c r="KE203" s="123">
        <f t="shared" si="1614"/>
        <v>0</v>
      </c>
      <c r="KF203" s="146" t="str">
        <f t="shared" si="1615"/>
        <v>AA-16</v>
      </c>
      <c r="KG203" s="146">
        <f t="shared" si="1616"/>
        <v>0</v>
      </c>
      <c r="KH203" s="146" t="str">
        <f t="shared" si="1617"/>
        <v>FBA78970</v>
      </c>
      <c r="KI203" s="121">
        <v>1929.0807593092056</v>
      </c>
      <c r="KJ203" s="120">
        <v>0</v>
      </c>
      <c r="KK203" s="128">
        <f t="shared" si="1618"/>
        <v>0</v>
      </c>
      <c r="KL203" s="120">
        <v>0</v>
      </c>
      <c r="KM203" s="128">
        <f t="shared" si="1619"/>
        <v>0</v>
      </c>
      <c r="KN203" s="120">
        <v>0</v>
      </c>
      <c r="KO203" s="128">
        <f t="shared" si="1620"/>
        <v>0</v>
      </c>
      <c r="KP203" s="120">
        <v>0</v>
      </c>
      <c r="KQ203" s="128">
        <f t="shared" si="1621"/>
        <v>0</v>
      </c>
      <c r="KR203" s="129">
        <v>0</v>
      </c>
      <c r="KS203" s="130">
        <f t="shared" si="1622"/>
        <v>0</v>
      </c>
      <c r="KT203" s="129">
        <v>0</v>
      </c>
      <c r="KU203" s="130">
        <f t="shared" si="1623"/>
        <v>0</v>
      </c>
      <c r="KV203" s="129">
        <v>0</v>
      </c>
      <c r="KW203" s="130">
        <f t="shared" si="1624"/>
        <v>0</v>
      </c>
      <c r="KX203" s="131">
        <f t="shared" si="1625"/>
        <v>0</v>
      </c>
      <c r="KY203" s="132">
        <f t="shared" si="1626"/>
        <v>0</v>
      </c>
      <c r="KZ203" s="125" t="str">
        <f t="shared" si="1627"/>
        <v>AA-16</v>
      </c>
      <c r="LA203" s="125">
        <f t="shared" si="1628"/>
        <v>0</v>
      </c>
      <c r="LB203" s="121">
        <v>1929.0807593092056</v>
      </c>
      <c r="LC203" s="100">
        <v>0</v>
      </c>
      <c r="LD203" s="88">
        <v>0</v>
      </c>
      <c r="LE203" s="3">
        <v>0</v>
      </c>
      <c r="LF203" s="88">
        <v>0</v>
      </c>
      <c r="LG203" s="23">
        <f t="shared" si="1629"/>
        <v>0</v>
      </c>
      <c r="LH203" s="68">
        <f t="shared" si="1630"/>
        <v>0</v>
      </c>
      <c r="LI203" s="68">
        <f t="shared" si="1631"/>
        <v>0</v>
      </c>
      <c r="LJ203" s="62">
        <f t="shared" si="1632"/>
        <v>0</v>
      </c>
      <c r="LK203" s="23" t="s">
        <v>646</v>
      </c>
      <c r="LL203" s="23">
        <v>0</v>
      </c>
      <c r="LM203" s="68">
        <v>0</v>
      </c>
      <c r="LN203" s="62">
        <f t="shared" si="1633"/>
        <v>0</v>
      </c>
      <c r="LO203" s="34">
        <f t="shared" si="1634"/>
        <v>0</v>
      </c>
      <c r="LP203" s="143" t="str">
        <f t="shared" si="1635"/>
        <v>AA-16</v>
      </c>
      <c r="LQ203" s="146">
        <f t="shared" si="1636"/>
        <v>0</v>
      </c>
      <c r="LR203" s="143" t="str">
        <f t="shared" si="1637"/>
        <v>FBA78970</v>
      </c>
      <c r="LS203" s="17">
        <v>1929.0807593092056</v>
      </c>
      <c r="LT203" s="3">
        <v>0</v>
      </c>
      <c r="LU203" s="32">
        <f t="shared" si="1638"/>
        <v>0</v>
      </c>
      <c r="LV203" s="3">
        <v>0</v>
      </c>
      <c r="LW203" s="32">
        <f t="shared" si="1639"/>
        <v>0</v>
      </c>
      <c r="LX203" s="3">
        <v>0</v>
      </c>
      <c r="LY203" s="32">
        <f t="shared" si="1640"/>
        <v>0</v>
      </c>
      <c r="LZ203" s="3">
        <v>0</v>
      </c>
      <c r="MA203" s="32">
        <f t="shared" si="1641"/>
        <v>0</v>
      </c>
      <c r="MB203" s="58">
        <v>0</v>
      </c>
      <c r="MC203" s="59">
        <f t="shared" si="1642"/>
        <v>0</v>
      </c>
      <c r="MD203" s="58">
        <v>0</v>
      </c>
      <c r="ME203" s="59">
        <f t="shared" si="1643"/>
        <v>0</v>
      </c>
      <c r="MF203" s="58">
        <v>0</v>
      </c>
      <c r="MG203" s="59">
        <f t="shared" si="1644"/>
        <v>0</v>
      </c>
      <c r="MH203" s="42">
        <f t="shared" si="1645"/>
        <v>0</v>
      </c>
      <c r="MI203" s="10">
        <f t="shared" si="1646"/>
        <v>0</v>
      </c>
      <c r="MJ203" s="36" t="str">
        <f t="shared" si="1647"/>
        <v>AA-16</v>
      </c>
      <c r="MK203" s="98" t="s">
        <v>295</v>
      </c>
      <c r="ML203" s="17">
        <v>1929.0807593092056</v>
      </c>
      <c r="MM203" s="100">
        <v>0</v>
      </c>
      <c r="MN203" s="88">
        <v>0</v>
      </c>
      <c r="MO203" s="3">
        <v>0</v>
      </c>
      <c r="MP203" s="88">
        <v>0</v>
      </c>
      <c r="MQ203" s="23">
        <f t="shared" si="1443"/>
        <v>0</v>
      </c>
      <c r="MR203" s="68">
        <f t="shared" si="1444"/>
        <v>0</v>
      </c>
      <c r="MS203" s="68">
        <f t="shared" si="1445"/>
        <v>0</v>
      </c>
      <c r="MT203" s="62">
        <f t="shared" si="1446"/>
        <v>0</v>
      </c>
      <c r="MU203" s="23" t="s">
        <v>646</v>
      </c>
      <c r="MV203" s="23">
        <v>0</v>
      </c>
      <c r="MW203" s="68">
        <v>0</v>
      </c>
      <c r="MX203" s="62">
        <f t="shared" si="1447"/>
        <v>0</v>
      </c>
      <c r="MY203" s="34">
        <f t="shared" si="1448"/>
        <v>0</v>
      </c>
      <c r="MZ203" s="143" t="str">
        <f t="shared" si="1449"/>
        <v>AA-16</v>
      </c>
      <c r="NA203" s="143" t="str">
        <f t="shared" si="1450"/>
        <v>B0CF5T1LFR</v>
      </c>
      <c r="NB203" s="143" t="str">
        <f t="shared" si="1451"/>
        <v>FBA78970</v>
      </c>
      <c r="NC203" s="17">
        <f t="shared" si="1452"/>
        <v>1929.0807593092056</v>
      </c>
      <c r="ND203" s="3">
        <v>0</v>
      </c>
      <c r="NE203" s="32">
        <f t="shared" si="1453"/>
        <v>0</v>
      </c>
      <c r="NF203" s="3">
        <v>0</v>
      </c>
      <c r="NG203" s="32">
        <f t="shared" si="1454"/>
        <v>0</v>
      </c>
      <c r="NH203" s="3">
        <v>0</v>
      </c>
      <c r="NI203" s="32">
        <f t="shared" si="1455"/>
        <v>0</v>
      </c>
      <c r="NJ203" s="3">
        <v>0</v>
      </c>
      <c r="NK203" s="32">
        <f t="shared" si="1456"/>
        <v>0</v>
      </c>
      <c r="NL203" s="58">
        <v>0</v>
      </c>
      <c r="NM203" s="59">
        <f t="shared" si="1457"/>
        <v>0</v>
      </c>
      <c r="NN203" s="58">
        <v>0</v>
      </c>
      <c r="NO203" s="59">
        <f t="shared" si="1458"/>
        <v>0</v>
      </c>
      <c r="NP203" s="58">
        <v>0</v>
      </c>
      <c r="NQ203" s="59">
        <f t="shared" si="1459"/>
        <v>0</v>
      </c>
      <c r="NR203" s="42">
        <f t="shared" si="1460"/>
        <v>0</v>
      </c>
      <c r="NS203" s="92">
        <f t="shared" si="1461"/>
        <v>0</v>
      </c>
      <c r="NT203" s="141">
        <v>0</v>
      </c>
      <c r="NU203" s="36" t="str">
        <f t="shared" si="1462"/>
        <v>AA-16</v>
      </c>
      <c r="NV203" s="98" t="s">
        <v>295</v>
      </c>
      <c r="NW203" s="17">
        <v>1929.0807593092056</v>
      </c>
      <c r="NX203" s="100">
        <v>0</v>
      </c>
      <c r="NY203" s="88">
        <v>0</v>
      </c>
      <c r="NZ203" s="3">
        <v>0</v>
      </c>
      <c r="OA203" s="88">
        <v>0</v>
      </c>
      <c r="OB203" s="23">
        <f t="shared" si="1463"/>
        <v>0</v>
      </c>
      <c r="OC203" s="68">
        <f t="shared" si="1464"/>
        <v>0</v>
      </c>
      <c r="OD203" s="68">
        <f t="shared" si="1465"/>
        <v>0</v>
      </c>
      <c r="OE203" s="62">
        <f t="shared" si="1466"/>
        <v>0</v>
      </c>
      <c r="OF203" s="23" t="s">
        <v>646</v>
      </c>
      <c r="OG203" s="23">
        <v>0</v>
      </c>
      <c r="OH203" s="68">
        <v>0</v>
      </c>
      <c r="OI203" s="62">
        <f t="shared" si="1467"/>
        <v>0</v>
      </c>
      <c r="OJ203" s="34">
        <f t="shared" si="1468"/>
        <v>0</v>
      </c>
      <c r="OK203" s="143" t="str">
        <f t="shared" si="1469"/>
        <v>AA-16</v>
      </c>
      <c r="OL203" s="143" t="str">
        <f t="shared" si="1470"/>
        <v>B0CF5T1LFR</v>
      </c>
      <c r="OM203" s="143" t="str">
        <f t="shared" si="1471"/>
        <v>FBA78970</v>
      </c>
      <c r="ON203" s="17">
        <f t="shared" si="1472"/>
        <v>1929.0807593092056</v>
      </c>
      <c r="OO203" s="3">
        <v>0</v>
      </c>
      <c r="OP203" s="32">
        <f t="shared" si="1473"/>
        <v>0</v>
      </c>
      <c r="OQ203" s="3">
        <v>0</v>
      </c>
      <c r="OR203" s="32">
        <f t="shared" si="1474"/>
        <v>0</v>
      </c>
      <c r="OS203" s="3">
        <v>0</v>
      </c>
      <c r="OT203" s="32">
        <f t="shared" si="1475"/>
        <v>0</v>
      </c>
      <c r="OU203" s="3">
        <v>0</v>
      </c>
      <c r="OV203" s="32">
        <f t="shared" si="1476"/>
        <v>0</v>
      </c>
      <c r="OW203" s="58">
        <v>0</v>
      </c>
      <c r="OX203" s="59">
        <f t="shared" si="1477"/>
        <v>0</v>
      </c>
      <c r="OY203" s="58">
        <v>0</v>
      </c>
      <c r="OZ203" s="59">
        <f t="shared" si="1478"/>
        <v>0</v>
      </c>
      <c r="PA203" s="58">
        <v>0</v>
      </c>
      <c r="PB203" s="59">
        <f t="shared" si="1479"/>
        <v>0</v>
      </c>
      <c r="PC203" s="42">
        <f t="shared" si="1480"/>
        <v>0</v>
      </c>
      <c r="PD203" s="92">
        <f t="shared" si="1481"/>
        <v>0</v>
      </c>
      <c r="PE203" s="141">
        <v>0</v>
      </c>
      <c r="PF203" s="36" t="str">
        <f t="shared" si="1482"/>
        <v>AA-16</v>
      </c>
      <c r="PG203" s="98" t="s">
        <v>295</v>
      </c>
      <c r="PH203" s="17">
        <v>1929.0807593092056</v>
      </c>
      <c r="PI203" s="100">
        <v>0</v>
      </c>
      <c r="PJ203" s="88">
        <v>0</v>
      </c>
      <c r="PK203" s="3">
        <v>0</v>
      </c>
      <c r="PL203" s="88">
        <v>0</v>
      </c>
      <c r="PM203" s="23">
        <f t="shared" si="1483"/>
        <v>0</v>
      </c>
      <c r="PN203" s="68">
        <f t="shared" si="1484"/>
        <v>0</v>
      </c>
      <c r="PO203" s="68">
        <f t="shared" si="1485"/>
        <v>0</v>
      </c>
      <c r="PP203" s="62">
        <f t="shared" si="1486"/>
        <v>0</v>
      </c>
      <c r="PQ203" s="23" t="s">
        <v>646</v>
      </c>
      <c r="PR203" s="23">
        <v>0</v>
      </c>
      <c r="PS203" s="68">
        <v>0</v>
      </c>
      <c r="PT203" s="62">
        <f t="shared" si="1487"/>
        <v>0</v>
      </c>
      <c r="PU203" s="34">
        <f t="shared" si="1488"/>
        <v>0</v>
      </c>
      <c r="PV203" s="143" t="str">
        <f t="shared" si="1489"/>
        <v>AA-16</v>
      </c>
      <c r="PW203" s="143" t="str">
        <f t="shared" si="1490"/>
        <v>B0CF5T1LFR</v>
      </c>
      <c r="PX203" s="143" t="str">
        <f t="shared" si="1491"/>
        <v>FBA78970</v>
      </c>
      <c r="PY203" s="17">
        <f t="shared" si="1492"/>
        <v>1929.0807593092056</v>
      </c>
      <c r="PZ203" s="3">
        <v>0</v>
      </c>
      <c r="QA203" s="32">
        <f t="shared" si="1493"/>
        <v>0</v>
      </c>
      <c r="QB203" s="3"/>
      <c r="QC203" s="32">
        <f t="shared" si="1494"/>
        <v>0</v>
      </c>
      <c r="QD203" s="3">
        <v>0</v>
      </c>
      <c r="QE203" s="32">
        <f t="shared" si="1495"/>
        <v>0</v>
      </c>
      <c r="QF203" s="3">
        <v>0</v>
      </c>
      <c r="QG203" s="32">
        <f t="shared" si="1496"/>
        <v>0</v>
      </c>
      <c r="QH203" s="58">
        <v>0</v>
      </c>
      <c r="QI203" s="59">
        <f t="shared" si="1497"/>
        <v>0</v>
      </c>
      <c r="QJ203" s="58">
        <v>0</v>
      </c>
      <c r="QK203" s="59">
        <f t="shared" si="1498"/>
        <v>0</v>
      </c>
      <c r="QL203" s="58">
        <v>0</v>
      </c>
      <c r="QM203" s="59">
        <f t="shared" si="1499"/>
        <v>0</v>
      </c>
      <c r="QN203" s="42">
        <f t="shared" si="1500"/>
        <v>0</v>
      </c>
      <c r="QO203" s="92">
        <f t="shared" si="1501"/>
        <v>0</v>
      </c>
      <c r="QP203" s="141">
        <v>0</v>
      </c>
      <c r="QQ203" s="36" t="str">
        <f t="shared" si="1502"/>
        <v>AA-16</v>
      </c>
      <c r="QR203" s="98" t="s">
        <v>295</v>
      </c>
      <c r="QS203" s="17">
        <v>1929.0807593092056</v>
      </c>
      <c r="QT203" s="100">
        <v>0</v>
      </c>
      <c r="QU203" s="88">
        <v>0</v>
      </c>
      <c r="QV203" s="3">
        <v>0</v>
      </c>
      <c r="QW203" s="88">
        <v>0</v>
      </c>
      <c r="QX203" s="23">
        <f t="shared" si="1365"/>
        <v>0</v>
      </c>
      <c r="QY203" s="68">
        <f t="shared" si="1366"/>
        <v>0</v>
      </c>
      <c r="QZ203" s="68">
        <f t="shared" si="1367"/>
        <v>0</v>
      </c>
      <c r="RA203" s="62">
        <f t="shared" si="1368"/>
        <v>0</v>
      </c>
      <c r="RB203" s="23" t="s">
        <v>646</v>
      </c>
      <c r="RC203" s="23">
        <v>0</v>
      </c>
      <c r="RD203" s="68">
        <v>0</v>
      </c>
      <c r="RE203" s="62">
        <f t="shared" si="1369"/>
        <v>0</v>
      </c>
      <c r="RF203" s="34">
        <f t="shared" si="1370"/>
        <v>0</v>
      </c>
      <c r="RG203" s="143" t="str">
        <f t="shared" si="1371"/>
        <v>AA-16</v>
      </c>
      <c r="RH203" s="143" t="str">
        <f t="shared" si="1372"/>
        <v>B0CF5T1LFR</v>
      </c>
      <c r="RI203" s="143" t="str">
        <f t="shared" si="1373"/>
        <v>FBA78970</v>
      </c>
      <c r="RJ203" s="17">
        <f t="shared" si="1374"/>
        <v>1929.0807593092056</v>
      </c>
      <c r="RK203" s="3">
        <v>0</v>
      </c>
      <c r="RL203" s="32">
        <f t="shared" si="1375"/>
        <v>0</v>
      </c>
      <c r="RM203" s="3">
        <v>0</v>
      </c>
      <c r="RN203" s="32">
        <f t="shared" si="1376"/>
        <v>0</v>
      </c>
      <c r="RO203" s="3">
        <v>0</v>
      </c>
      <c r="RP203" s="32">
        <f t="shared" si="1377"/>
        <v>0</v>
      </c>
      <c r="RQ203" s="3">
        <v>0</v>
      </c>
      <c r="RR203" s="32">
        <f t="shared" si="1378"/>
        <v>0</v>
      </c>
      <c r="RS203" s="58">
        <v>0</v>
      </c>
      <c r="RT203" s="59">
        <f t="shared" si="1379"/>
        <v>0</v>
      </c>
      <c r="RU203" s="58">
        <v>0</v>
      </c>
      <c r="RV203" s="59">
        <f t="shared" si="1380"/>
        <v>0</v>
      </c>
      <c r="RW203" s="58">
        <v>0</v>
      </c>
      <c r="RX203" s="59">
        <f t="shared" si="1381"/>
        <v>0</v>
      </c>
      <c r="RY203" s="42">
        <f t="shared" si="1382"/>
        <v>0</v>
      </c>
      <c r="RZ203" s="92">
        <f t="shared" si="1383"/>
        <v>0</v>
      </c>
      <c r="SA203" s="141">
        <v>0</v>
      </c>
      <c r="SB203" s="36" t="str">
        <f t="shared" si="1384"/>
        <v>AA-16</v>
      </c>
      <c r="SC203" s="98" t="s">
        <v>295</v>
      </c>
      <c r="SD203" s="17">
        <f t="shared" si="1385"/>
        <v>1929.0807593092056</v>
      </c>
      <c r="SE203" s="100">
        <v>0</v>
      </c>
      <c r="SF203" s="88">
        <v>0</v>
      </c>
      <c r="SG203" s="3">
        <v>0</v>
      </c>
      <c r="SH203" s="88">
        <v>0</v>
      </c>
      <c r="SI203" s="23">
        <f t="shared" si="1386"/>
        <v>0</v>
      </c>
      <c r="SJ203" s="68">
        <f t="shared" si="1387"/>
        <v>0</v>
      </c>
      <c r="SK203" s="68">
        <f t="shared" si="1388"/>
        <v>0</v>
      </c>
      <c r="SL203" s="62">
        <f t="shared" si="1389"/>
        <v>0</v>
      </c>
      <c r="SM203" s="23">
        <v>0</v>
      </c>
      <c r="SN203" s="23">
        <v>0</v>
      </c>
      <c r="SO203" s="68">
        <v>0</v>
      </c>
      <c r="SP203" s="62">
        <f t="shared" si="1390"/>
        <v>0</v>
      </c>
      <c r="SQ203" s="34">
        <f t="shared" si="1391"/>
        <v>0</v>
      </c>
      <c r="SR203" s="143" t="str">
        <f t="shared" si="1392"/>
        <v>AA-16</v>
      </c>
      <c r="SS203" s="143" t="str">
        <f t="shared" si="1393"/>
        <v>B0CF5T1LFR</v>
      </c>
      <c r="ST203" s="143" t="str">
        <f t="shared" si="1394"/>
        <v>FBA78970</v>
      </c>
      <c r="SU203" s="17">
        <f t="shared" si="1395"/>
        <v>1929.0807593092056</v>
      </c>
      <c r="SV203" s="3">
        <v>0</v>
      </c>
      <c r="SW203" s="32">
        <f t="shared" si="1396"/>
        <v>0</v>
      </c>
      <c r="SX203" s="3">
        <v>0</v>
      </c>
      <c r="SY203" s="32">
        <f t="shared" si="1397"/>
        <v>0</v>
      </c>
      <c r="SZ203" s="3">
        <v>0</v>
      </c>
      <c r="TA203" s="32">
        <f t="shared" si="1398"/>
        <v>0</v>
      </c>
      <c r="TB203" s="3">
        <v>0</v>
      </c>
      <c r="TC203" s="32">
        <f t="shared" si="1399"/>
        <v>0</v>
      </c>
      <c r="TD203" s="58">
        <v>0</v>
      </c>
      <c r="TE203" s="59">
        <f t="shared" si="1400"/>
        <v>0</v>
      </c>
      <c r="TF203" s="58">
        <v>0</v>
      </c>
      <c r="TG203" s="59">
        <f t="shared" si="1401"/>
        <v>0</v>
      </c>
      <c r="TH203" s="58">
        <v>0</v>
      </c>
      <c r="TI203" s="59">
        <f t="shared" si="1402"/>
        <v>0</v>
      </c>
      <c r="TJ203" s="42">
        <f t="shared" si="1403"/>
        <v>0</v>
      </c>
      <c r="TK203" s="92">
        <f t="shared" si="1404"/>
        <v>0</v>
      </c>
      <c r="TL203" s="141">
        <v>0</v>
      </c>
      <c r="TM203" s="36" t="str">
        <f t="shared" si="1405"/>
        <v>AA-16</v>
      </c>
      <c r="TN203" s="98" t="s">
        <v>295</v>
      </c>
      <c r="TO203" s="17">
        <f t="shared" si="1406"/>
        <v>1929.0807593092056</v>
      </c>
      <c r="TP203" s="100">
        <v>0</v>
      </c>
      <c r="TQ203" s="88">
        <v>0</v>
      </c>
      <c r="TR203" s="3">
        <v>0</v>
      </c>
      <c r="TS203" s="88">
        <v>0</v>
      </c>
      <c r="TT203" s="23">
        <f t="shared" si="1407"/>
        <v>0</v>
      </c>
      <c r="TU203" s="68">
        <f t="shared" si="1408"/>
        <v>0</v>
      </c>
      <c r="TV203" s="68">
        <f t="shared" si="1409"/>
        <v>0</v>
      </c>
      <c r="TW203" s="62">
        <f t="shared" si="1410"/>
        <v>0</v>
      </c>
      <c r="TX203" s="23">
        <v>0</v>
      </c>
      <c r="TY203" s="23">
        <v>0</v>
      </c>
      <c r="TZ203" s="68">
        <v>0</v>
      </c>
      <c r="UA203" s="62">
        <f t="shared" si="1411"/>
        <v>0</v>
      </c>
      <c r="UB203" s="34">
        <f t="shared" si="1412"/>
        <v>0</v>
      </c>
      <c r="UC203" s="143" t="str">
        <f t="shared" si="1413"/>
        <v>AA-16</v>
      </c>
      <c r="UD203" s="143" t="str">
        <f t="shared" si="1414"/>
        <v>B0CF5T1LFR</v>
      </c>
      <c r="UE203" s="143" t="str">
        <f t="shared" si="1415"/>
        <v>FBA78970</v>
      </c>
      <c r="UF203" s="17">
        <f t="shared" si="1416"/>
        <v>1929.0807593092056</v>
      </c>
      <c r="UG203" s="3">
        <v>0</v>
      </c>
      <c r="UH203" s="32">
        <f t="shared" si="1417"/>
        <v>0</v>
      </c>
      <c r="UI203" s="3">
        <v>0</v>
      </c>
      <c r="UJ203" s="32">
        <f t="shared" si="1418"/>
        <v>0</v>
      </c>
      <c r="UK203" s="3">
        <v>0</v>
      </c>
      <c r="UL203" s="32">
        <f t="shared" si="1419"/>
        <v>0</v>
      </c>
      <c r="UM203" s="3">
        <v>0</v>
      </c>
      <c r="UN203" s="32">
        <f t="shared" si="1420"/>
        <v>0</v>
      </c>
      <c r="UO203" s="58">
        <v>0</v>
      </c>
      <c r="UP203" s="59">
        <f t="shared" si="1421"/>
        <v>0</v>
      </c>
      <c r="UQ203" s="58">
        <v>0</v>
      </c>
      <c r="UR203" s="59">
        <f t="shared" si="1422"/>
        <v>0</v>
      </c>
      <c r="US203" s="58">
        <v>0</v>
      </c>
      <c r="UT203" s="59">
        <f t="shared" si="1423"/>
        <v>0</v>
      </c>
      <c r="UU203" s="42">
        <f t="shared" si="1424"/>
        <v>0</v>
      </c>
      <c r="UV203" s="92">
        <f t="shared" si="1425"/>
        <v>0</v>
      </c>
      <c r="UW203" s="141">
        <v>0</v>
      </c>
      <c r="UX203" s="36" t="str">
        <f t="shared" si="1426"/>
        <v>AA-16</v>
      </c>
      <c r="UY203" s="98" t="s">
        <v>295</v>
      </c>
      <c r="UZ203" s="17">
        <f t="shared" si="1427"/>
        <v>1929.0807593092056</v>
      </c>
      <c r="VA203" s="100">
        <v>0</v>
      </c>
      <c r="VB203" s="88">
        <v>0</v>
      </c>
      <c r="VC203" s="3">
        <v>0</v>
      </c>
      <c r="VD203" s="88">
        <v>0</v>
      </c>
      <c r="VE203" s="23">
        <f t="shared" si="1652"/>
        <v>0</v>
      </c>
      <c r="VF203" s="68">
        <f t="shared" si="1653"/>
        <v>0</v>
      </c>
      <c r="VG203" s="68">
        <f t="shared" si="1654"/>
        <v>0</v>
      </c>
      <c r="VH203" s="62">
        <f t="shared" si="1655"/>
        <v>0</v>
      </c>
      <c r="VI203" s="23">
        <v>0</v>
      </c>
      <c r="VJ203" s="23">
        <v>0</v>
      </c>
      <c r="VK203" s="68">
        <v>0</v>
      </c>
      <c r="VL203" s="62">
        <f t="shared" si="1428"/>
        <v>0</v>
      </c>
      <c r="VM203" s="34">
        <f t="shared" si="1656"/>
        <v>0</v>
      </c>
      <c r="VN203" s="143" t="str">
        <f t="shared" si="1648"/>
        <v>AA-16</v>
      </c>
      <c r="VO203" s="143" t="str">
        <f t="shared" si="1649"/>
        <v>B0CF5T1LFR</v>
      </c>
      <c r="VP203" s="143" t="str">
        <f t="shared" si="1650"/>
        <v>FBA78970</v>
      </c>
      <c r="VQ203" s="17">
        <f t="shared" si="1657"/>
        <v>1929.0807593092056</v>
      </c>
      <c r="VR203" s="3">
        <v>0</v>
      </c>
      <c r="VS203" s="32">
        <f t="shared" si="1658"/>
        <v>0</v>
      </c>
      <c r="VT203" s="3">
        <v>0</v>
      </c>
      <c r="VU203" s="32">
        <f t="shared" si="1659"/>
        <v>0</v>
      </c>
      <c r="VV203" s="3">
        <v>0</v>
      </c>
      <c r="VW203" s="32">
        <f t="shared" si="1660"/>
        <v>0</v>
      </c>
      <c r="VX203" s="3">
        <v>0</v>
      </c>
      <c r="VY203" s="32">
        <f t="shared" si="1661"/>
        <v>0</v>
      </c>
      <c r="VZ203" s="58">
        <v>0</v>
      </c>
      <c r="WA203" s="59">
        <f t="shared" si="1662"/>
        <v>0</v>
      </c>
      <c r="WB203" s="58">
        <v>0</v>
      </c>
      <c r="WC203" s="59">
        <f t="shared" si="1663"/>
        <v>0</v>
      </c>
      <c r="WD203" s="58">
        <v>0</v>
      </c>
      <c r="WE203" s="59">
        <f t="shared" si="1664"/>
        <v>0</v>
      </c>
      <c r="WF203" s="42">
        <f t="shared" si="1665"/>
        <v>0</v>
      </c>
      <c r="WG203" s="92">
        <f t="shared" si="1666"/>
        <v>0</v>
      </c>
      <c r="WH203" s="141">
        <v>0</v>
      </c>
      <c r="WI203" s="36" t="str">
        <f t="shared" si="1651"/>
        <v>AA-16</v>
      </c>
      <c r="WJ203" s="98" t="s">
        <v>295</v>
      </c>
      <c r="WK203" s="17">
        <f t="shared" si="1667"/>
        <v>1929.0807593092056</v>
      </c>
    </row>
    <row r="204" spans="1:609">
      <c r="A204" s="157" t="s">
        <v>168</v>
      </c>
      <c r="B204" s="157" t="s">
        <v>167</v>
      </c>
      <c r="C204" s="152" t="s">
        <v>295</v>
      </c>
      <c r="D204" s="150" t="s">
        <v>669</v>
      </c>
      <c r="E204" s="157" t="s">
        <v>278</v>
      </c>
      <c r="F204" s="165" t="s">
        <v>295</v>
      </c>
      <c r="G204" s="168" t="s">
        <v>373</v>
      </c>
      <c r="H204" s="159" t="s">
        <v>473</v>
      </c>
      <c r="I204" s="159" t="s">
        <v>432</v>
      </c>
      <c r="J204" s="187">
        <v>3056.7197717807999</v>
      </c>
      <c r="K204" s="134" t="s">
        <v>196</v>
      </c>
      <c r="L204" s="136">
        <v>0</v>
      </c>
      <c r="M204" s="120">
        <v>0</v>
      </c>
      <c r="N204" s="137">
        <v>0</v>
      </c>
      <c r="O204" s="120">
        <v>0</v>
      </c>
      <c r="P204" s="122">
        <f t="shared" si="1503"/>
        <v>0</v>
      </c>
      <c r="Q204" s="136">
        <v>0</v>
      </c>
      <c r="R204" s="120">
        <v>0</v>
      </c>
      <c r="S204" s="138">
        <v>0</v>
      </c>
      <c r="T204" s="120">
        <v>0</v>
      </c>
      <c r="U204" s="122">
        <f t="shared" si="1504"/>
        <v>0</v>
      </c>
      <c r="V204" s="136">
        <v>0</v>
      </c>
      <c r="W204" s="120">
        <v>0</v>
      </c>
      <c r="X204" s="120">
        <v>0</v>
      </c>
      <c r="Y204" s="120">
        <v>0</v>
      </c>
      <c r="Z204" s="122">
        <f t="shared" si="1505"/>
        <v>0</v>
      </c>
      <c r="AA204" s="116">
        <f t="shared" si="1506"/>
        <v>0</v>
      </c>
      <c r="AB204" s="136">
        <v>0</v>
      </c>
      <c r="AC204" s="120">
        <v>0</v>
      </c>
      <c r="AD204" s="120">
        <v>0</v>
      </c>
      <c r="AE204" s="120">
        <v>0</v>
      </c>
      <c r="AF204" s="122">
        <f t="shared" si="1507"/>
        <v>0</v>
      </c>
      <c r="AG204" s="116">
        <f t="shared" si="1508"/>
        <v>0</v>
      </c>
      <c r="AH204" s="114">
        <v>0</v>
      </c>
      <c r="AI204" s="120">
        <v>0</v>
      </c>
      <c r="AJ204" s="120">
        <v>0</v>
      </c>
      <c r="AK204" s="120">
        <v>0</v>
      </c>
      <c r="AL204" s="122">
        <f t="shared" si="1509"/>
        <v>0</v>
      </c>
      <c r="AM204" s="116">
        <f t="shared" si="1510"/>
        <v>0</v>
      </c>
      <c r="AN204" s="114">
        <v>0</v>
      </c>
      <c r="AO204" s="120">
        <v>0</v>
      </c>
      <c r="AP204" s="120">
        <v>0</v>
      </c>
      <c r="AQ204" s="122">
        <f t="shared" si="1511"/>
        <v>0</v>
      </c>
      <c r="AR204" s="123" t="e">
        <f>AQ204*#REF!</f>
        <v>#REF!</v>
      </c>
      <c r="AS204" s="116" t="e">
        <f t="shared" si="1512"/>
        <v>#REF!</v>
      </c>
      <c r="AT204" s="114">
        <v>0</v>
      </c>
      <c r="AU204" s="120">
        <v>0</v>
      </c>
      <c r="AV204" s="120">
        <v>0</v>
      </c>
      <c r="AW204" s="122">
        <f t="shared" si="1513"/>
        <v>0</v>
      </c>
      <c r="AX204" s="123" t="e">
        <f>AW204*#REF!</f>
        <v>#REF!</v>
      </c>
      <c r="AY204" s="116" t="e">
        <f t="shared" si="1514"/>
        <v>#REF!</v>
      </c>
      <c r="AZ204" s="114">
        <v>0</v>
      </c>
      <c r="BA204" s="120">
        <v>0</v>
      </c>
      <c r="BB204" s="120">
        <v>0</v>
      </c>
      <c r="BC204" s="122">
        <f t="shared" si="1515"/>
        <v>0</v>
      </c>
      <c r="BD204" s="123" t="e">
        <f>BC204*#REF!</f>
        <v>#REF!</v>
      </c>
      <c r="BE204" s="116" t="e">
        <f t="shared" si="1516"/>
        <v>#REF!</v>
      </c>
      <c r="BF204" s="114">
        <v>0</v>
      </c>
      <c r="BG204" s="120">
        <v>0</v>
      </c>
      <c r="BH204" s="120">
        <v>0</v>
      </c>
      <c r="BI204" s="122">
        <f t="shared" si="1517"/>
        <v>0</v>
      </c>
      <c r="BJ204" s="123" t="e">
        <f>BI204*#REF!</f>
        <v>#REF!</v>
      </c>
      <c r="BK204" s="115" t="e">
        <f t="shared" si="1518"/>
        <v>#REF!</v>
      </c>
      <c r="BL204" s="114">
        <v>0</v>
      </c>
      <c r="BM204" s="120">
        <v>0</v>
      </c>
      <c r="BN204" s="120">
        <v>0</v>
      </c>
      <c r="BO204" s="122">
        <f t="shared" si="1519"/>
        <v>0</v>
      </c>
      <c r="BP204" s="123" t="e">
        <f>BO204*#REF!</f>
        <v>#REF!</v>
      </c>
      <c r="BQ204" s="115" t="e">
        <f t="shared" si="1520"/>
        <v>#REF!</v>
      </c>
      <c r="BR204" s="114">
        <v>0</v>
      </c>
      <c r="BS204" s="120">
        <v>0</v>
      </c>
      <c r="BT204" s="120">
        <v>0</v>
      </c>
      <c r="BU204" s="120">
        <v>0</v>
      </c>
      <c r="BV204" s="120">
        <v>0</v>
      </c>
      <c r="BW204" s="120">
        <v>0</v>
      </c>
      <c r="BX204" s="120">
        <v>0</v>
      </c>
      <c r="BY204" s="120">
        <v>0</v>
      </c>
      <c r="BZ204" s="122">
        <f t="shared" si="1521"/>
        <v>0</v>
      </c>
      <c r="CA204" s="122">
        <f t="shared" si="1522"/>
        <v>0</v>
      </c>
      <c r="CB204" s="115">
        <f t="shared" si="1523"/>
        <v>0</v>
      </c>
      <c r="CC204" s="123" t="e">
        <f>BZ204*#REF!</f>
        <v>#REF!</v>
      </c>
      <c r="CD204" s="120">
        <v>0</v>
      </c>
      <c r="CE204" s="120">
        <v>0</v>
      </c>
      <c r="CF204" s="120">
        <v>0</v>
      </c>
      <c r="CG204" s="120">
        <v>0</v>
      </c>
      <c r="CH204" s="120">
        <v>0</v>
      </c>
      <c r="CI204" s="120">
        <v>0</v>
      </c>
      <c r="CJ204" s="122">
        <f t="shared" si="1524"/>
        <v>0</v>
      </c>
      <c r="CK204" s="122">
        <f t="shared" si="1525"/>
        <v>0</v>
      </c>
      <c r="CL204" s="116">
        <f t="shared" si="1526"/>
        <v>0</v>
      </c>
      <c r="CM204" s="123" t="e">
        <f>CJ204*#REF!</f>
        <v>#REF!</v>
      </c>
      <c r="CN204" s="120">
        <v>0</v>
      </c>
      <c r="CO204" s="120">
        <v>0</v>
      </c>
      <c r="CP204" s="120">
        <v>0</v>
      </c>
      <c r="CQ204" s="120">
        <v>0</v>
      </c>
      <c r="CR204" s="120">
        <v>0</v>
      </c>
      <c r="CS204" s="120">
        <v>0</v>
      </c>
      <c r="CT204" s="122">
        <f t="shared" si="1527"/>
        <v>0</v>
      </c>
      <c r="CU204" s="122">
        <f t="shared" si="1528"/>
        <v>0</v>
      </c>
      <c r="CV204" s="116">
        <f t="shared" si="1529"/>
        <v>0</v>
      </c>
      <c r="CW204" s="123" t="e">
        <f>CT204*#REF!</f>
        <v>#REF!</v>
      </c>
      <c r="CX204" s="120">
        <v>0</v>
      </c>
      <c r="CY204" s="120">
        <v>0</v>
      </c>
      <c r="CZ204" s="120">
        <v>0</v>
      </c>
      <c r="DA204" s="120">
        <v>0</v>
      </c>
      <c r="DB204" s="122">
        <f t="shared" si="1530"/>
        <v>0</v>
      </c>
      <c r="DC204" s="122">
        <f t="shared" si="1531"/>
        <v>0</v>
      </c>
      <c r="DD204" s="116">
        <f t="shared" si="1532"/>
        <v>0</v>
      </c>
      <c r="DE204" s="122">
        <v>0</v>
      </c>
      <c r="DF204" s="122">
        <v>0</v>
      </c>
      <c r="DG204" s="122">
        <v>0</v>
      </c>
      <c r="DH204" s="123" t="e">
        <f>DB204*#REF!</f>
        <v>#REF!</v>
      </c>
      <c r="DI204" s="120">
        <v>0</v>
      </c>
      <c r="DJ204" s="120">
        <v>0</v>
      </c>
      <c r="DK204" s="120">
        <v>0</v>
      </c>
      <c r="DL204" s="120">
        <v>0</v>
      </c>
      <c r="DM204" s="122">
        <f t="shared" si="1533"/>
        <v>0</v>
      </c>
      <c r="DN204" s="122">
        <f t="shared" si="1534"/>
        <v>0</v>
      </c>
      <c r="DO204" s="122">
        <f t="shared" si="1535"/>
        <v>0</v>
      </c>
      <c r="DP204" s="116">
        <f t="shared" si="1536"/>
        <v>0</v>
      </c>
      <c r="DQ204" s="122">
        <v>0</v>
      </c>
      <c r="DR204" s="122">
        <v>0</v>
      </c>
      <c r="DS204" s="122">
        <v>0</v>
      </c>
      <c r="DT204" s="116">
        <f t="shared" si="1537"/>
        <v>0</v>
      </c>
      <c r="DU204" s="123" t="e">
        <f>DM204*#REF!</f>
        <v>#REF!</v>
      </c>
      <c r="DV204" s="116" t="e">
        <f t="shared" si="1538"/>
        <v>#DIV/0!</v>
      </c>
      <c r="DW204" s="116" t="e">
        <f t="shared" si="1539"/>
        <v>#DIV/0!</v>
      </c>
      <c r="DX204" s="123">
        <v>0</v>
      </c>
      <c r="DY204" s="122">
        <v>0</v>
      </c>
      <c r="DZ204" s="123">
        <v>0</v>
      </c>
      <c r="EA204" s="116" t="e">
        <f t="shared" si="1540"/>
        <v>#DIV/0!</v>
      </c>
      <c r="EB204" s="116" t="e">
        <f t="shared" si="1541"/>
        <v>#DIV/0!</v>
      </c>
      <c r="EC204" s="116" t="s">
        <v>461</v>
      </c>
      <c r="ED204" s="116" t="s">
        <v>461</v>
      </c>
      <c r="EE204" s="120">
        <v>0</v>
      </c>
      <c r="EF204" s="120">
        <v>0</v>
      </c>
      <c r="EG204" s="120">
        <v>0</v>
      </c>
      <c r="EH204" s="120">
        <v>0</v>
      </c>
      <c r="EI204" s="122">
        <f t="shared" si="1542"/>
        <v>0</v>
      </c>
      <c r="EJ204" s="122">
        <f t="shared" si="1543"/>
        <v>0</v>
      </c>
      <c r="EK204" s="122">
        <f t="shared" si="1544"/>
        <v>0</v>
      </c>
      <c r="EL204" s="117">
        <f t="shared" si="1545"/>
        <v>0</v>
      </c>
      <c r="EM204" s="122">
        <v>0</v>
      </c>
      <c r="EN204" s="122">
        <v>0</v>
      </c>
      <c r="EO204" s="122">
        <v>0</v>
      </c>
      <c r="EP204" s="117">
        <f t="shared" si="1546"/>
        <v>0</v>
      </c>
      <c r="EQ204" s="123" t="e">
        <f>EI204*#REF!</f>
        <v>#REF!</v>
      </c>
      <c r="ER204" s="116" t="e">
        <f t="shared" si="1547"/>
        <v>#DIV/0!</v>
      </c>
      <c r="ES204" s="116" t="e">
        <f t="shared" si="1548"/>
        <v>#DIV/0!</v>
      </c>
      <c r="ET204" s="116"/>
      <c r="EU204" s="116"/>
      <c r="EV204" s="120">
        <v>0</v>
      </c>
      <c r="EW204" s="120">
        <v>0</v>
      </c>
      <c r="EX204" s="120">
        <v>0</v>
      </c>
      <c r="EY204" s="120">
        <v>0</v>
      </c>
      <c r="EZ204" s="122">
        <f t="shared" si="1549"/>
        <v>0</v>
      </c>
      <c r="FA204" s="122">
        <f t="shared" si="1550"/>
        <v>0</v>
      </c>
      <c r="FB204" s="124">
        <f t="shared" si="1551"/>
        <v>0</v>
      </c>
      <c r="FC204" s="117">
        <f t="shared" si="1552"/>
        <v>0</v>
      </c>
      <c r="FD204" s="122">
        <v>0</v>
      </c>
      <c r="FE204" s="122">
        <v>0</v>
      </c>
      <c r="FF204" s="122">
        <v>0</v>
      </c>
      <c r="FG204" s="117">
        <f t="shared" si="1553"/>
        <v>0</v>
      </c>
      <c r="FH204" s="123" t="e">
        <f>EZ204*#REF!</f>
        <v>#REF!</v>
      </c>
      <c r="FI204" s="120">
        <v>0</v>
      </c>
      <c r="FJ204" s="120">
        <v>0</v>
      </c>
      <c r="FK204" s="120">
        <v>0</v>
      </c>
      <c r="FL204" s="120">
        <v>0</v>
      </c>
      <c r="FM204" s="122">
        <f t="shared" si="1554"/>
        <v>0</v>
      </c>
      <c r="FN204" s="122">
        <f t="shared" si="1555"/>
        <v>0</v>
      </c>
      <c r="FO204" s="124">
        <f t="shared" si="1556"/>
        <v>0</v>
      </c>
      <c r="FP204" s="117">
        <f t="shared" si="1557"/>
        <v>0</v>
      </c>
      <c r="FQ204" s="122">
        <v>0</v>
      </c>
      <c r="FR204" s="122">
        <v>0</v>
      </c>
      <c r="FS204" s="118">
        <v>0</v>
      </c>
      <c r="FT204" s="117">
        <f t="shared" si="1558"/>
        <v>0</v>
      </c>
      <c r="FU204" s="123" t="e">
        <f>FM204*#REF!</f>
        <v>#REF!</v>
      </c>
      <c r="FV204" s="120">
        <v>0</v>
      </c>
      <c r="FW204" s="120">
        <v>0</v>
      </c>
      <c r="FX204" s="120">
        <v>0</v>
      </c>
      <c r="FY204" s="120">
        <v>0</v>
      </c>
      <c r="FZ204" s="122">
        <f t="shared" si="1559"/>
        <v>0</v>
      </c>
      <c r="GA204" s="122">
        <f t="shared" si="1560"/>
        <v>0</v>
      </c>
      <c r="GB204" s="124">
        <f t="shared" si="1561"/>
        <v>0</v>
      </c>
      <c r="GC204" s="117">
        <f t="shared" si="1562"/>
        <v>0</v>
      </c>
      <c r="GD204" s="122">
        <v>0</v>
      </c>
      <c r="GE204" s="122">
        <v>0</v>
      </c>
      <c r="GF204" s="118">
        <v>0</v>
      </c>
      <c r="GG204" s="117">
        <f t="shared" si="1563"/>
        <v>0</v>
      </c>
      <c r="GH204" s="123">
        <f t="shared" si="1564"/>
        <v>0</v>
      </c>
      <c r="GI204" s="120">
        <v>0</v>
      </c>
      <c r="GJ204" s="120">
        <v>0</v>
      </c>
      <c r="GK204" s="120"/>
      <c r="GL204" s="120"/>
      <c r="GM204" s="122">
        <f t="shared" si="1565"/>
        <v>0</v>
      </c>
      <c r="GN204" s="122">
        <f t="shared" si="1566"/>
        <v>0</v>
      </c>
      <c r="GO204" s="124">
        <f t="shared" si="1567"/>
        <v>0</v>
      </c>
      <c r="GP204" s="117">
        <f t="shared" si="1568"/>
        <v>0</v>
      </c>
      <c r="GQ204" s="122">
        <v>0</v>
      </c>
      <c r="GR204" s="122">
        <v>0</v>
      </c>
      <c r="GS204" s="118">
        <v>0</v>
      </c>
      <c r="GT204" s="117">
        <f t="shared" si="1569"/>
        <v>0</v>
      </c>
      <c r="GU204" s="123">
        <f t="shared" si="1570"/>
        <v>0</v>
      </c>
      <c r="GV204" s="120">
        <v>0</v>
      </c>
      <c r="GW204" s="120">
        <v>0</v>
      </c>
      <c r="GX204" s="120"/>
      <c r="GY204" s="120"/>
      <c r="GZ204" s="122">
        <f t="shared" si="1571"/>
        <v>0</v>
      </c>
      <c r="HA204" s="122">
        <f t="shared" si="1572"/>
        <v>0</v>
      </c>
      <c r="HB204" s="124">
        <f t="shared" si="1573"/>
        <v>0</v>
      </c>
      <c r="HC204" s="117">
        <f t="shared" si="1574"/>
        <v>0</v>
      </c>
      <c r="HD204" s="122">
        <v>0</v>
      </c>
      <c r="HE204" s="122">
        <v>0</v>
      </c>
      <c r="HF204" s="118">
        <v>0</v>
      </c>
      <c r="HG204" s="117">
        <f t="shared" si="1575"/>
        <v>0</v>
      </c>
      <c r="HH204" s="123">
        <f t="shared" si="1576"/>
        <v>0</v>
      </c>
      <c r="HI204" s="120">
        <v>0</v>
      </c>
      <c r="HJ204" s="120">
        <v>0</v>
      </c>
      <c r="HK204" s="120"/>
      <c r="HL204" s="120"/>
      <c r="HM204" s="122">
        <f t="shared" si="1577"/>
        <v>0</v>
      </c>
      <c r="HN204" s="122">
        <f t="shared" si="1578"/>
        <v>0</v>
      </c>
      <c r="HO204" s="124">
        <f t="shared" si="1579"/>
        <v>0</v>
      </c>
      <c r="HP204" s="117">
        <f t="shared" si="1580"/>
        <v>0</v>
      </c>
      <c r="HQ204" s="122">
        <v>0</v>
      </c>
      <c r="HR204" s="122">
        <v>0</v>
      </c>
      <c r="HS204" s="118">
        <v>0</v>
      </c>
      <c r="HT204" s="117">
        <f t="shared" si="1581"/>
        <v>0</v>
      </c>
      <c r="HU204" s="123">
        <f t="shared" si="1582"/>
        <v>0</v>
      </c>
      <c r="HV204" s="120">
        <v>0</v>
      </c>
      <c r="HW204" s="120">
        <v>0</v>
      </c>
      <c r="HX204" s="120">
        <v>0</v>
      </c>
      <c r="HY204">
        <v>0</v>
      </c>
      <c r="HZ204" s="122">
        <f t="shared" si="1583"/>
        <v>0</v>
      </c>
      <c r="IA204" s="122">
        <f t="shared" si="1584"/>
        <v>0</v>
      </c>
      <c r="IB204" s="124">
        <f t="shared" si="1585"/>
        <v>0</v>
      </c>
      <c r="IC204" s="117">
        <f t="shared" si="1586"/>
        <v>0</v>
      </c>
      <c r="ID204" s="122">
        <v>0</v>
      </c>
      <c r="IE204" s="122">
        <v>0</v>
      </c>
      <c r="IF204" s="118">
        <v>0</v>
      </c>
      <c r="IG204" s="117">
        <f t="shared" si="1587"/>
        <v>0</v>
      </c>
      <c r="IH204" s="123">
        <f t="shared" si="1588"/>
        <v>0</v>
      </c>
      <c r="II204" s="120">
        <v>0</v>
      </c>
      <c r="IJ204" s="127">
        <v>0</v>
      </c>
      <c r="IK204" s="120">
        <v>0</v>
      </c>
      <c r="IL204" s="127">
        <v>0</v>
      </c>
      <c r="IM204" s="122">
        <f t="shared" si="1589"/>
        <v>0</v>
      </c>
      <c r="IN204" s="118">
        <f t="shared" si="1590"/>
        <v>0</v>
      </c>
      <c r="IO204" s="118">
        <f t="shared" si="1591"/>
        <v>0</v>
      </c>
      <c r="IP204" s="117">
        <f t="shared" si="1592"/>
        <v>0</v>
      </c>
      <c r="IQ204" s="122" t="s">
        <v>646</v>
      </c>
      <c r="IR204" s="122">
        <v>0</v>
      </c>
      <c r="IS204" s="118">
        <v>0</v>
      </c>
      <c r="IT204" s="117">
        <f t="shared" si="1593"/>
        <v>0</v>
      </c>
      <c r="IU204" s="123">
        <f t="shared" si="1594"/>
        <v>0</v>
      </c>
      <c r="IV204" s="146" t="str">
        <f t="shared" si="1595"/>
        <v>AA-23</v>
      </c>
      <c r="IW204" s="146" t="str">
        <f t="shared" si="1596"/>
        <v>B0CF5TVDRT</v>
      </c>
      <c r="IX204" s="146" t="str">
        <f t="shared" si="1597"/>
        <v>FBA78977</v>
      </c>
      <c r="IY204" s="121">
        <v>3056.7197717807999</v>
      </c>
      <c r="IZ204" s="120">
        <v>0</v>
      </c>
      <c r="JA204" s="128">
        <f t="shared" si="1598"/>
        <v>0</v>
      </c>
      <c r="JB204" s="120">
        <v>0</v>
      </c>
      <c r="JC204" s="128">
        <f t="shared" si="1599"/>
        <v>0</v>
      </c>
      <c r="JD204" s="120">
        <v>0</v>
      </c>
      <c r="JE204" s="128">
        <f t="shared" si="1600"/>
        <v>0</v>
      </c>
      <c r="JF204" s="120">
        <v>0</v>
      </c>
      <c r="JG204" s="128">
        <f t="shared" si="1601"/>
        <v>0</v>
      </c>
      <c r="JH204" s="129">
        <v>0</v>
      </c>
      <c r="JI204" s="130">
        <f t="shared" si="1602"/>
        <v>0</v>
      </c>
      <c r="JJ204" s="129">
        <v>0</v>
      </c>
      <c r="JK204" s="130">
        <f t="shared" si="1603"/>
        <v>0</v>
      </c>
      <c r="JL204" s="129">
        <v>0</v>
      </c>
      <c r="JM204" s="130">
        <f t="shared" si="1604"/>
        <v>0</v>
      </c>
      <c r="JN204" s="131">
        <f t="shared" si="1605"/>
        <v>0</v>
      </c>
      <c r="JO204" s="132">
        <f t="shared" si="1606"/>
        <v>0</v>
      </c>
      <c r="JP204" s="125" t="str">
        <f t="shared" si="1607"/>
        <v>AA-23</v>
      </c>
      <c r="JQ204" s="125" t="str">
        <f t="shared" si="1608"/>
        <v>Dormant</v>
      </c>
      <c r="JR204" s="121">
        <v>3056.7197717807999</v>
      </c>
      <c r="JS204" s="120">
        <v>0</v>
      </c>
      <c r="JT204" s="127">
        <v>0</v>
      </c>
      <c r="JU204" s="120">
        <v>0</v>
      </c>
      <c r="JV204" s="127">
        <v>0</v>
      </c>
      <c r="JW204" s="122">
        <f t="shared" si="1609"/>
        <v>0</v>
      </c>
      <c r="JX204" s="118">
        <f t="shared" si="1610"/>
        <v>0</v>
      </c>
      <c r="JY204" s="118">
        <f t="shared" si="1611"/>
        <v>0</v>
      </c>
      <c r="JZ204" s="117">
        <f t="shared" si="1612"/>
        <v>0</v>
      </c>
      <c r="KA204" s="122" t="s">
        <v>646</v>
      </c>
      <c r="KB204" s="122">
        <v>0</v>
      </c>
      <c r="KC204" s="118">
        <v>0</v>
      </c>
      <c r="KD204" s="117">
        <f t="shared" si="1613"/>
        <v>0</v>
      </c>
      <c r="KE204" s="123">
        <f t="shared" si="1614"/>
        <v>0</v>
      </c>
      <c r="KF204" s="146" t="str">
        <f t="shared" si="1615"/>
        <v>AA-23</v>
      </c>
      <c r="KG204" s="146">
        <f t="shared" si="1616"/>
        <v>0</v>
      </c>
      <c r="KH204" s="146" t="str">
        <f t="shared" si="1617"/>
        <v>FBA78977</v>
      </c>
      <c r="KI204" s="121">
        <v>3056.7197717807999</v>
      </c>
      <c r="KJ204" s="120">
        <v>0</v>
      </c>
      <c r="KK204" s="128">
        <f t="shared" si="1618"/>
        <v>0</v>
      </c>
      <c r="KL204" s="120">
        <v>0</v>
      </c>
      <c r="KM204" s="128">
        <f t="shared" si="1619"/>
        <v>0</v>
      </c>
      <c r="KN204" s="120">
        <v>0</v>
      </c>
      <c r="KO204" s="128">
        <f t="shared" si="1620"/>
        <v>0</v>
      </c>
      <c r="KP204" s="120">
        <v>0</v>
      </c>
      <c r="KQ204" s="128">
        <f t="shared" si="1621"/>
        <v>0</v>
      </c>
      <c r="KR204" s="129">
        <v>0</v>
      </c>
      <c r="KS204" s="130">
        <f t="shared" si="1622"/>
        <v>0</v>
      </c>
      <c r="KT204" s="129">
        <v>0</v>
      </c>
      <c r="KU204" s="130">
        <f t="shared" si="1623"/>
        <v>0</v>
      </c>
      <c r="KV204" s="129">
        <v>0</v>
      </c>
      <c r="KW204" s="130">
        <f t="shared" si="1624"/>
        <v>0</v>
      </c>
      <c r="KX204" s="131">
        <f t="shared" si="1625"/>
        <v>0</v>
      </c>
      <c r="KY204" s="132">
        <f t="shared" si="1626"/>
        <v>0</v>
      </c>
      <c r="KZ204" s="125" t="str">
        <f t="shared" si="1627"/>
        <v>AA-23</v>
      </c>
      <c r="LA204" s="125">
        <f t="shared" si="1628"/>
        <v>0</v>
      </c>
      <c r="LB204" s="121">
        <v>3056.7197717807999</v>
      </c>
      <c r="LC204" s="100">
        <v>0</v>
      </c>
      <c r="LD204" s="88">
        <v>0</v>
      </c>
      <c r="LE204" s="3">
        <v>0</v>
      </c>
      <c r="LF204" s="88">
        <v>0</v>
      </c>
      <c r="LG204" s="23">
        <f t="shared" si="1629"/>
        <v>0</v>
      </c>
      <c r="LH204" s="68">
        <f t="shared" si="1630"/>
        <v>0</v>
      </c>
      <c r="LI204" s="68">
        <f t="shared" si="1631"/>
        <v>0</v>
      </c>
      <c r="LJ204" s="62">
        <f t="shared" si="1632"/>
        <v>0</v>
      </c>
      <c r="LK204" s="23" t="s">
        <v>646</v>
      </c>
      <c r="LL204" s="23">
        <v>0</v>
      </c>
      <c r="LM204" s="68">
        <v>0</v>
      </c>
      <c r="LN204" s="62">
        <f t="shared" si="1633"/>
        <v>0</v>
      </c>
      <c r="LO204" s="34">
        <f t="shared" si="1634"/>
        <v>0</v>
      </c>
      <c r="LP204" s="143" t="str">
        <f t="shared" si="1635"/>
        <v>AA-23</v>
      </c>
      <c r="LQ204" s="146">
        <f t="shared" si="1636"/>
        <v>0</v>
      </c>
      <c r="LR204" s="143" t="str">
        <f t="shared" si="1637"/>
        <v>FBA78977</v>
      </c>
      <c r="LS204" s="17">
        <v>3056.7197717807999</v>
      </c>
      <c r="LT204" s="3">
        <v>0</v>
      </c>
      <c r="LU204" s="32">
        <f t="shared" si="1638"/>
        <v>0</v>
      </c>
      <c r="LV204" s="3">
        <v>0</v>
      </c>
      <c r="LW204" s="32">
        <f t="shared" si="1639"/>
        <v>0</v>
      </c>
      <c r="LX204" s="3">
        <v>0</v>
      </c>
      <c r="LY204" s="32">
        <f t="shared" si="1640"/>
        <v>0</v>
      </c>
      <c r="LZ204" s="3">
        <v>0</v>
      </c>
      <c r="MA204" s="32">
        <f t="shared" si="1641"/>
        <v>0</v>
      </c>
      <c r="MB204" s="58">
        <v>0</v>
      </c>
      <c r="MC204" s="59">
        <f t="shared" si="1642"/>
        <v>0</v>
      </c>
      <c r="MD204" s="58">
        <v>0</v>
      </c>
      <c r="ME204" s="59">
        <f t="shared" si="1643"/>
        <v>0</v>
      </c>
      <c r="MF204" s="58">
        <v>0</v>
      </c>
      <c r="MG204" s="59">
        <f t="shared" si="1644"/>
        <v>0</v>
      </c>
      <c r="MH204" s="42">
        <f t="shared" si="1645"/>
        <v>0</v>
      </c>
      <c r="MI204" s="10">
        <f t="shared" si="1646"/>
        <v>0</v>
      </c>
      <c r="MJ204" s="36" t="str">
        <f t="shared" si="1647"/>
        <v>AA-23</v>
      </c>
      <c r="MK204" s="98" t="s">
        <v>295</v>
      </c>
      <c r="ML204" s="17">
        <v>3056.7197717807999</v>
      </c>
      <c r="MM204" s="100">
        <v>0</v>
      </c>
      <c r="MN204" s="88">
        <v>0</v>
      </c>
      <c r="MO204" s="3">
        <v>0</v>
      </c>
      <c r="MP204" s="88">
        <v>0</v>
      </c>
      <c r="MQ204" s="23">
        <f t="shared" si="1443"/>
        <v>0</v>
      </c>
      <c r="MR204" s="68">
        <f t="shared" si="1444"/>
        <v>0</v>
      </c>
      <c r="MS204" s="68">
        <f t="shared" si="1445"/>
        <v>0</v>
      </c>
      <c r="MT204" s="62">
        <f t="shared" si="1446"/>
        <v>0</v>
      </c>
      <c r="MU204" s="23" t="s">
        <v>646</v>
      </c>
      <c r="MV204" s="23">
        <v>0</v>
      </c>
      <c r="MW204" s="68">
        <v>0</v>
      </c>
      <c r="MX204" s="62">
        <f t="shared" si="1447"/>
        <v>0</v>
      </c>
      <c r="MY204" s="34">
        <f t="shared" si="1448"/>
        <v>0</v>
      </c>
      <c r="MZ204" s="143" t="str">
        <f t="shared" si="1449"/>
        <v>AA-23</v>
      </c>
      <c r="NA204" s="143" t="str">
        <f t="shared" si="1450"/>
        <v>B0CF5TVDRT</v>
      </c>
      <c r="NB204" s="143" t="str">
        <f t="shared" si="1451"/>
        <v>FBA78977</v>
      </c>
      <c r="NC204" s="17">
        <f t="shared" si="1452"/>
        <v>3056.7197717807999</v>
      </c>
      <c r="ND204" s="3">
        <v>0</v>
      </c>
      <c r="NE204" s="32">
        <f t="shared" si="1453"/>
        <v>0</v>
      </c>
      <c r="NF204" s="3">
        <v>0</v>
      </c>
      <c r="NG204" s="32">
        <f t="shared" si="1454"/>
        <v>0</v>
      </c>
      <c r="NH204" s="3">
        <v>0</v>
      </c>
      <c r="NI204" s="32">
        <f t="shared" si="1455"/>
        <v>0</v>
      </c>
      <c r="NJ204" s="3">
        <v>0</v>
      </c>
      <c r="NK204" s="32">
        <f t="shared" si="1456"/>
        <v>0</v>
      </c>
      <c r="NL204" s="58">
        <v>0</v>
      </c>
      <c r="NM204" s="59">
        <f t="shared" si="1457"/>
        <v>0</v>
      </c>
      <c r="NN204" s="58">
        <v>0</v>
      </c>
      <c r="NO204" s="59">
        <f t="shared" si="1458"/>
        <v>0</v>
      </c>
      <c r="NP204" s="58">
        <v>0</v>
      </c>
      <c r="NQ204" s="59">
        <f t="shared" si="1459"/>
        <v>0</v>
      </c>
      <c r="NR204" s="42">
        <f t="shared" si="1460"/>
        <v>0</v>
      </c>
      <c r="NS204" s="92">
        <f t="shared" si="1461"/>
        <v>0</v>
      </c>
      <c r="NT204" s="141">
        <v>0</v>
      </c>
      <c r="NU204" s="36" t="str">
        <f t="shared" si="1462"/>
        <v>AA-23</v>
      </c>
      <c r="NV204" s="98" t="s">
        <v>295</v>
      </c>
      <c r="NW204" s="17">
        <v>3056.7197717807999</v>
      </c>
      <c r="NX204" s="100">
        <v>0</v>
      </c>
      <c r="NY204" s="88">
        <v>0</v>
      </c>
      <c r="NZ204" s="3">
        <v>0</v>
      </c>
      <c r="OA204" s="88">
        <v>0</v>
      </c>
      <c r="OB204" s="23">
        <f t="shared" si="1463"/>
        <v>0</v>
      </c>
      <c r="OC204" s="68">
        <f t="shared" si="1464"/>
        <v>0</v>
      </c>
      <c r="OD204" s="68">
        <f t="shared" si="1465"/>
        <v>0</v>
      </c>
      <c r="OE204" s="62">
        <f t="shared" si="1466"/>
        <v>0</v>
      </c>
      <c r="OF204" s="23" t="s">
        <v>646</v>
      </c>
      <c r="OG204" s="23">
        <v>0</v>
      </c>
      <c r="OH204" s="68">
        <v>0</v>
      </c>
      <c r="OI204" s="62">
        <f t="shared" si="1467"/>
        <v>0</v>
      </c>
      <c r="OJ204" s="34">
        <f t="shared" si="1468"/>
        <v>0</v>
      </c>
      <c r="OK204" s="143" t="str">
        <f t="shared" si="1469"/>
        <v>AA-23</v>
      </c>
      <c r="OL204" s="143" t="str">
        <f t="shared" si="1470"/>
        <v>B0CF5TVDRT</v>
      </c>
      <c r="OM204" s="143" t="str">
        <f t="shared" si="1471"/>
        <v>FBA78977</v>
      </c>
      <c r="ON204" s="17">
        <f t="shared" si="1472"/>
        <v>3056.7197717807999</v>
      </c>
      <c r="OO204" s="3">
        <v>0</v>
      </c>
      <c r="OP204" s="32">
        <f t="shared" si="1473"/>
        <v>0</v>
      </c>
      <c r="OQ204" s="3">
        <v>0</v>
      </c>
      <c r="OR204" s="32">
        <f t="shared" si="1474"/>
        <v>0</v>
      </c>
      <c r="OS204" s="3">
        <v>0</v>
      </c>
      <c r="OT204" s="32">
        <f t="shared" si="1475"/>
        <v>0</v>
      </c>
      <c r="OU204" s="3">
        <v>0</v>
      </c>
      <c r="OV204" s="32">
        <f t="shared" si="1476"/>
        <v>0</v>
      </c>
      <c r="OW204" s="58">
        <v>0</v>
      </c>
      <c r="OX204" s="59">
        <f t="shared" si="1477"/>
        <v>0</v>
      </c>
      <c r="OY204" s="58">
        <v>0</v>
      </c>
      <c r="OZ204" s="59">
        <f t="shared" si="1478"/>
        <v>0</v>
      </c>
      <c r="PA204" s="58">
        <v>0</v>
      </c>
      <c r="PB204" s="59">
        <f t="shared" si="1479"/>
        <v>0</v>
      </c>
      <c r="PC204" s="42">
        <f t="shared" si="1480"/>
        <v>0</v>
      </c>
      <c r="PD204" s="92">
        <f t="shared" si="1481"/>
        <v>0</v>
      </c>
      <c r="PE204" s="141">
        <v>0</v>
      </c>
      <c r="PF204" s="36" t="str">
        <f t="shared" si="1482"/>
        <v>AA-23</v>
      </c>
      <c r="PG204" s="98" t="s">
        <v>295</v>
      </c>
      <c r="PH204" s="17">
        <v>3056.7197717807999</v>
      </c>
      <c r="PI204" s="100">
        <v>0</v>
      </c>
      <c r="PJ204" s="88">
        <v>0</v>
      </c>
      <c r="PK204" s="3">
        <v>0</v>
      </c>
      <c r="PL204" s="88">
        <v>0</v>
      </c>
      <c r="PM204" s="23">
        <f t="shared" si="1483"/>
        <v>0</v>
      </c>
      <c r="PN204" s="68">
        <f t="shared" si="1484"/>
        <v>0</v>
      </c>
      <c r="PO204" s="68">
        <f t="shared" si="1485"/>
        <v>0</v>
      </c>
      <c r="PP204" s="62">
        <f t="shared" si="1486"/>
        <v>0</v>
      </c>
      <c r="PQ204" s="23" t="s">
        <v>646</v>
      </c>
      <c r="PR204" s="23">
        <v>0</v>
      </c>
      <c r="PS204" s="68">
        <v>0</v>
      </c>
      <c r="PT204" s="62">
        <f t="shared" si="1487"/>
        <v>0</v>
      </c>
      <c r="PU204" s="34">
        <f t="shared" si="1488"/>
        <v>0</v>
      </c>
      <c r="PV204" s="143" t="str">
        <f t="shared" si="1489"/>
        <v>AA-23</v>
      </c>
      <c r="PW204" s="143" t="str">
        <f t="shared" si="1490"/>
        <v>B0CF5TVDRT</v>
      </c>
      <c r="PX204" s="143" t="str">
        <f t="shared" si="1491"/>
        <v>FBA78977</v>
      </c>
      <c r="PY204" s="17">
        <f t="shared" si="1492"/>
        <v>3056.7197717807999</v>
      </c>
      <c r="PZ204" s="3">
        <v>0</v>
      </c>
      <c r="QA204" s="32">
        <f t="shared" si="1493"/>
        <v>0</v>
      </c>
      <c r="QB204" s="3"/>
      <c r="QC204" s="32">
        <f t="shared" si="1494"/>
        <v>0</v>
      </c>
      <c r="QD204" s="3">
        <v>0</v>
      </c>
      <c r="QE204" s="32">
        <f t="shared" si="1495"/>
        <v>0</v>
      </c>
      <c r="QF204" s="3">
        <v>0</v>
      </c>
      <c r="QG204" s="32">
        <f t="shared" si="1496"/>
        <v>0</v>
      </c>
      <c r="QH204" s="58">
        <v>0</v>
      </c>
      <c r="QI204" s="59">
        <f t="shared" si="1497"/>
        <v>0</v>
      </c>
      <c r="QJ204" s="58">
        <v>0</v>
      </c>
      <c r="QK204" s="59">
        <f t="shared" si="1498"/>
        <v>0</v>
      </c>
      <c r="QL204" s="58">
        <v>0</v>
      </c>
      <c r="QM204" s="59">
        <f t="shared" si="1499"/>
        <v>0</v>
      </c>
      <c r="QN204" s="42">
        <f t="shared" si="1500"/>
        <v>0</v>
      </c>
      <c r="QO204" s="92">
        <f t="shared" si="1501"/>
        <v>0</v>
      </c>
      <c r="QP204" s="141">
        <v>0</v>
      </c>
      <c r="QQ204" s="36" t="str">
        <f t="shared" si="1502"/>
        <v>AA-23</v>
      </c>
      <c r="QR204" s="98" t="s">
        <v>295</v>
      </c>
      <c r="QS204" s="17">
        <v>3056.7197717807999</v>
      </c>
      <c r="QT204" s="100">
        <v>0</v>
      </c>
      <c r="QU204" s="88">
        <v>0</v>
      </c>
      <c r="QV204" s="3">
        <v>0</v>
      </c>
      <c r="QW204" s="88">
        <v>0</v>
      </c>
      <c r="QX204" s="23">
        <f t="shared" si="1365"/>
        <v>0</v>
      </c>
      <c r="QY204" s="68">
        <f t="shared" si="1366"/>
        <v>0</v>
      </c>
      <c r="QZ204" s="68">
        <f t="shared" si="1367"/>
        <v>0</v>
      </c>
      <c r="RA204" s="62">
        <f t="shared" si="1368"/>
        <v>0</v>
      </c>
      <c r="RB204" s="23" t="s">
        <v>646</v>
      </c>
      <c r="RC204" s="23">
        <v>0</v>
      </c>
      <c r="RD204" s="68">
        <v>0</v>
      </c>
      <c r="RE204" s="62">
        <f t="shared" si="1369"/>
        <v>0</v>
      </c>
      <c r="RF204" s="34">
        <f t="shared" si="1370"/>
        <v>0</v>
      </c>
      <c r="RG204" s="143" t="str">
        <f t="shared" si="1371"/>
        <v>AA-23</v>
      </c>
      <c r="RH204" s="143" t="str">
        <f t="shared" si="1372"/>
        <v>B0CF5TVDRT</v>
      </c>
      <c r="RI204" s="143" t="str">
        <f t="shared" si="1373"/>
        <v>FBA78977</v>
      </c>
      <c r="RJ204" s="17">
        <f t="shared" si="1374"/>
        <v>3056.7197717807999</v>
      </c>
      <c r="RK204" s="3">
        <v>0</v>
      </c>
      <c r="RL204" s="32">
        <f t="shared" si="1375"/>
        <v>0</v>
      </c>
      <c r="RM204" s="3">
        <v>0</v>
      </c>
      <c r="RN204" s="32">
        <f t="shared" si="1376"/>
        <v>0</v>
      </c>
      <c r="RO204" s="3">
        <v>0</v>
      </c>
      <c r="RP204" s="32">
        <f t="shared" si="1377"/>
        <v>0</v>
      </c>
      <c r="RQ204" s="3">
        <v>0</v>
      </c>
      <c r="RR204" s="32">
        <f t="shared" si="1378"/>
        <v>0</v>
      </c>
      <c r="RS204" s="58">
        <v>0</v>
      </c>
      <c r="RT204" s="59">
        <f t="shared" si="1379"/>
        <v>0</v>
      </c>
      <c r="RU204" s="58">
        <v>0</v>
      </c>
      <c r="RV204" s="59">
        <f t="shared" si="1380"/>
        <v>0</v>
      </c>
      <c r="RW204" s="58">
        <v>0</v>
      </c>
      <c r="RX204" s="59">
        <f t="shared" si="1381"/>
        <v>0</v>
      </c>
      <c r="RY204" s="42">
        <f t="shared" si="1382"/>
        <v>0</v>
      </c>
      <c r="RZ204" s="92">
        <f t="shared" si="1383"/>
        <v>0</v>
      </c>
      <c r="SA204" s="141">
        <v>0</v>
      </c>
      <c r="SB204" s="36" t="str">
        <f t="shared" si="1384"/>
        <v>AA-23</v>
      </c>
      <c r="SC204" s="98" t="s">
        <v>295</v>
      </c>
      <c r="SD204" s="17">
        <f t="shared" si="1385"/>
        <v>3056.7197717807999</v>
      </c>
      <c r="SE204" s="100">
        <v>0</v>
      </c>
      <c r="SF204" s="88">
        <v>0</v>
      </c>
      <c r="SG204" s="3">
        <v>0</v>
      </c>
      <c r="SH204" s="88">
        <v>0</v>
      </c>
      <c r="SI204" s="23">
        <f t="shared" si="1386"/>
        <v>0</v>
      </c>
      <c r="SJ204" s="68">
        <f t="shared" si="1387"/>
        <v>0</v>
      </c>
      <c r="SK204" s="68">
        <f t="shared" si="1388"/>
        <v>0</v>
      </c>
      <c r="SL204" s="62">
        <f t="shared" si="1389"/>
        <v>0</v>
      </c>
      <c r="SM204" s="23">
        <v>0</v>
      </c>
      <c r="SN204" s="23">
        <v>0</v>
      </c>
      <c r="SO204" s="68">
        <v>0</v>
      </c>
      <c r="SP204" s="62">
        <f t="shared" si="1390"/>
        <v>0</v>
      </c>
      <c r="SQ204" s="34">
        <f t="shared" si="1391"/>
        <v>0</v>
      </c>
      <c r="SR204" s="143" t="str">
        <f t="shared" si="1392"/>
        <v>AA-23</v>
      </c>
      <c r="SS204" s="143" t="str">
        <f t="shared" si="1393"/>
        <v>B0CF5TVDRT</v>
      </c>
      <c r="ST204" s="143" t="str">
        <f t="shared" si="1394"/>
        <v>FBA78977</v>
      </c>
      <c r="SU204" s="17">
        <f t="shared" si="1395"/>
        <v>3056.7197717807999</v>
      </c>
      <c r="SV204" s="3">
        <v>0</v>
      </c>
      <c r="SW204" s="32">
        <f t="shared" si="1396"/>
        <v>0</v>
      </c>
      <c r="SX204" s="3">
        <v>0</v>
      </c>
      <c r="SY204" s="32">
        <f t="shared" si="1397"/>
        <v>0</v>
      </c>
      <c r="SZ204" s="3">
        <v>0</v>
      </c>
      <c r="TA204" s="32">
        <f t="shared" si="1398"/>
        <v>0</v>
      </c>
      <c r="TB204" s="3">
        <v>0</v>
      </c>
      <c r="TC204" s="32">
        <f t="shared" si="1399"/>
        <v>0</v>
      </c>
      <c r="TD204" s="58">
        <v>0</v>
      </c>
      <c r="TE204" s="59">
        <f t="shared" si="1400"/>
        <v>0</v>
      </c>
      <c r="TF204" s="58">
        <v>0</v>
      </c>
      <c r="TG204" s="59">
        <f t="shared" si="1401"/>
        <v>0</v>
      </c>
      <c r="TH204" s="58">
        <v>0</v>
      </c>
      <c r="TI204" s="59">
        <f t="shared" si="1402"/>
        <v>0</v>
      </c>
      <c r="TJ204" s="42">
        <f t="shared" si="1403"/>
        <v>0</v>
      </c>
      <c r="TK204" s="92">
        <f t="shared" si="1404"/>
        <v>0</v>
      </c>
      <c r="TL204" s="141">
        <v>0</v>
      </c>
      <c r="TM204" s="36" t="str">
        <f t="shared" si="1405"/>
        <v>AA-23</v>
      </c>
      <c r="TN204" s="98" t="s">
        <v>295</v>
      </c>
      <c r="TO204" s="17">
        <f t="shared" si="1406"/>
        <v>3056.7197717807999</v>
      </c>
      <c r="TP204" s="100">
        <v>0</v>
      </c>
      <c r="TQ204" s="88">
        <v>0</v>
      </c>
      <c r="TR204" s="3">
        <v>0</v>
      </c>
      <c r="TS204" s="88">
        <v>0</v>
      </c>
      <c r="TT204" s="23">
        <f t="shared" si="1407"/>
        <v>0</v>
      </c>
      <c r="TU204" s="68">
        <f t="shared" si="1408"/>
        <v>0</v>
      </c>
      <c r="TV204" s="68">
        <f t="shared" si="1409"/>
        <v>0</v>
      </c>
      <c r="TW204" s="62">
        <f t="shared" si="1410"/>
        <v>0</v>
      </c>
      <c r="TX204" s="23">
        <v>0</v>
      </c>
      <c r="TY204" s="23">
        <v>0</v>
      </c>
      <c r="TZ204" s="68">
        <v>0</v>
      </c>
      <c r="UA204" s="62">
        <f t="shared" si="1411"/>
        <v>0</v>
      </c>
      <c r="UB204" s="34">
        <f t="shared" si="1412"/>
        <v>0</v>
      </c>
      <c r="UC204" s="143" t="str">
        <f t="shared" si="1413"/>
        <v>AA-23</v>
      </c>
      <c r="UD204" s="143" t="str">
        <f t="shared" si="1414"/>
        <v>B0CF5TVDRT</v>
      </c>
      <c r="UE204" s="143" t="str">
        <f t="shared" si="1415"/>
        <v>FBA78977</v>
      </c>
      <c r="UF204" s="17">
        <f t="shared" si="1416"/>
        <v>3056.7197717807999</v>
      </c>
      <c r="UG204" s="3">
        <v>0</v>
      </c>
      <c r="UH204" s="32">
        <f t="shared" si="1417"/>
        <v>0</v>
      </c>
      <c r="UI204" s="3">
        <v>0</v>
      </c>
      <c r="UJ204" s="32">
        <f t="shared" si="1418"/>
        <v>0</v>
      </c>
      <c r="UK204" s="3">
        <v>0</v>
      </c>
      <c r="UL204" s="32">
        <f t="shared" si="1419"/>
        <v>0</v>
      </c>
      <c r="UM204" s="3">
        <v>0</v>
      </c>
      <c r="UN204" s="32">
        <f t="shared" si="1420"/>
        <v>0</v>
      </c>
      <c r="UO204" s="58">
        <v>0</v>
      </c>
      <c r="UP204" s="59">
        <f t="shared" si="1421"/>
        <v>0</v>
      </c>
      <c r="UQ204" s="58">
        <v>0</v>
      </c>
      <c r="UR204" s="59">
        <f t="shared" si="1422"/>
        <v>0</v>
      </c>
      <c r="US204" s="58">
        <v>0</v>
      </c>
      <c r="UT204" s="59">
        <f t="shared" si="1423"/>
        <v>0</v>
      </c>
      <c r="UU204" s="42">
        <f t="shared" si="1424"/>
        <v>0</v>
      </c>
      <c r="UV204" s="92">
        <f t="shared" si="1425"/>
        <v>0</v>
      </c>
      <c r="UW204" s="141">
        <v>0</v>
      </c>
      <c r="UX204" s="36" t="str">
        <f t="shared" si="1426"/>
        <v>AA-23</v>
      </c>
      <c r="UY204" s="98" t="s">
        <v>295</v>
      </c>
      <c r="UZ204" s="17">
        <f t="shared" si="1427"/>
        <v>3056.7197717807999</v>
      </c>
      <c r="VA204" s="100">
        <v>0</v>
      </c>
      <c r="VB204" s="88">
        <v>0</v>
      </c>
      <c r="VC204" s="3">
        <v>0</v>
      </c>
      <c r="VD204" s="88">
        <v>0</v>
      </c>
      <c r="VE204" s="23">
        <f t="shared" si="1652"/>
        <v>0</v>
      </c>
      <c r="VF204" s="68">
        <f t="shared" si="1653"/>
        <v>0</v>
      </c>
      <c r="VG204" s="68">
        <f t="shared" si="1654"/>
        <v>0</v>
      </c>
      <c r="VH204" s="62">
        <f t="shared" si="1655"/>
        <v>0</v>
      </c>
      <c r="VI204" s="23">
        <v>0</v>
      </c>
      <c r="VJ204" s="23">
        <v>0</v>
      </c>
      <c r="VK204" s="68">
        <v>0</v>
      </c>
      <c r="VL204" s="62">
        <f t="shared" si="1428"/>
        <v>0</v>
      </c>
      <c r="VM204" s="34">
        <f t="shared" si="1656"/>
        <v>0</v>
      </c>
      <c r="VN204" s="143" t="str">
        <f t="shared" si="1648"/>
        <v>AA-23</v>
      </c>
      <c r="VO204" s="143" t="str">
        <f t="shared" si="1649"/>
        <v>B0CF5TVDRT</v>
      </c>
      <c r="VP204" s="143" t="str">
        <f t="shared" si="1650"/>
        <v>FBA78977</v>
      </c>
      <c r="VQ204" s="17">
        <f t="shared" si="1657"/>
        <v>3056.7197717807999</v>
      </c>
      <c r="VR204" s="3">
        <v>0</v>
      </c>
      <c r="VS204" s="32">
        <f t="shared" si="1658"/>
        <v>0</v>
      </c>
      <c r="VT204" s="3">
        <v>0</v>
      </c>
      <c r="VU204" s="32">
        <f t="shared" si="1659"/>
        <v>0</v>
      </c>
      <c r="VV204" s="3">
        <v>0</v>
      </c>
      <c r="VW204" s="32">
        <f t="shared" si="1660"/>
        <v>0</v>
      </c>
      <c r="VX204" s="3">
        <v>0</v>
      </c>
      <c r="VY204" s="32">
        <f t="shared" si="1661"/>
        <v>0</v>
      </c>
      <c r="VZ204" s="58">
        <v>0</v>
      </c>
      <c r="WA204" s="59">
        <f t="shared" si="1662"/>
        <v>0</v>
      </c>
      <c r="WB204" s="58">
        <v>0</v>
      </c>
      <c r="WC204" s="59">
        <f t="shared" si="1663"/>
        <v>0</v>
      </c>
      <c r="WD204" s="58">
        <v>0</v>
      </c>
      <c r="WE204" s="59">
        <f t="shared" si="1664"/>
        <v>0</v>
      </c>
      <c r="WF204" s="42">
        <f t="shared" si="1665"/>
        <v>0</v>
      </c>
      <c r="WG204" s="92">
        <f t="shared" si="1666"/>
        <v>0</v>
      </c>
      <c r="WH204" s="141">
        <v>0</v>
      </c>
      <c r="WI204" s="36" t="str">
        <f t="shared" si="1651"/>
        <v>AA-23</v>
      </c>
      <c r="WJ204" s="98" t="s">
        <v>295</v>
      </c>
      <c r="WK204" s="17">
        <f t="shared" si="1667"/>
        <v>3056.7197717807999</v>
      </c>
    </row>
    <row r="205" spans="1:609">
      <c r="A205" s="157" t="s">
        <v>170</v>
      </c>
      <c r="B205" s="157" t="s">
        <v>169</v>
      </c>
      <c r="C205" s="152" t="s">
        <v>295</v>
      </c>
      <c r="D205" s="150" t="s">
        <v>669</v>
      </c>
      <c r="E205" s="157" t="s">
        <v>279</v>
      </c>
      <c r="F205" s="165" t="s">
        <v>295</v>
      </c>
      <c r="G205" s="168" t="s">
        <v>374</v>
      </c>
      <c r="H205" s="159" t="s">
        <v>473</v>
      </c>
      <c r="I205" s="159" t="s">
        <v>432</v>
      </c>
      <c r="J205" s="187">
        <v>3456.0701217808</v>
      </c>
      <c r="K205" s="134" t="s">
        <v>196</v>
      </c>
      <c r="L205" s="136">
        <v>0</v>
      </c>
      <c r="M205" s="120">
        <v>0</v>
      </c>
      <c r="N205" s="137">
        <v>0</v>
      </c>
      <c r="O205" s="120">
        <v>0</v>
      </c>
      <c r="P205" s="122">
        <f t="shared" si="1503"/>
        <v>0</v>
      </c>
      <c r="Q205" s="136">
        <v>0</v>
      </c>
      <c r="R205" s="120">
        <v>0</v>
      </c>
      <c r="S205" s="138">
        <v>0</v>
      </c>
      <c r="T205" s="120">
        <v>0</v>
      </c>
      <c r="U205" s="122">
        <f t="shared" si="1504"/>
        <v>0</v>
      </c>
      <c r="V205" s="136">
        <v>0</v>
      </c>
      <c r="W205" s="120">
        <v>0</v>
      </c>
      <c r="X205" s="120">
        <v>0</v>
      </c>
      <c r="Y205" s="120">
        <v>0</v>
      </c>
      <c r="Z205" s="122">
        <f t="shared" si="1505"/>
        <v>0</v>
      </c>
      <c r="AA205" s="116">
        <f t="shared" si="1506"/>
        <v>0</v>
      </c>
      <c r="AB205" s="136">
        <v>0</v>
      </c>
      <c r="AC205" s="120">
        <v>0</v>
      </c>
      <c r="AD205" s="120">
        <v>0</v>
      </c>
      <c r="AE205" s="120">
        <v>0</v>
      </c>
      <c r="AF205" s="122">
        <f t="shared" si="1507"/>
        <v>0</v>
      </c>
      <c r="AG205" s="116">
        <f t="shared" si="1508"/>
        <v>0</v>
      </c>
      <c r="AH205" s="114">
        <v>0</v>
      </c>
      <c r="AI205" s="120">
        <v>0</v>
      </c>
      <c r="AJ205" s="120">
        <v>0</v>
      </c>
      <c r="AK205" s="120">
        <v>0</v>
      </c>
      <c r="AL205" s="122">
        <f t="shared" si="1509"/>
        <v>0</v>
      </c>
      <c r="AM205" s="116">
        <f t="shared" si="1510"/>
        <v>0</v>
      </c>
      <c r="AN205" s="114">
        <v>0</v>
      </c>
      <c r="AO205" s="120">
        <v>0</v>
      </c>
      <c r="AP205" s="120">
        <v>0</v>
      </c>
      <c r="AQ205" s="122">
        <f t="shared" si="1511"/>
        <v>0</v>
      </c>
      <c r="AR205" s="123" t="e">
        <f>AQ205*#REF!</f>
        <v>#REF!</v>
      </c>
      <c r="AS205" s="116" t="e">
        <f t="shared" si="1512"/>
        <v>#REF!</v>
      </c>
      <c r="AT205" s="114">
        <v>0</v>
      </c>
      <c r="AU205" s="120">
        <v>0</v>
      </c>
      <c r="AV205" s="120">
        <v>0</v>
      </c>
      <c r="AW205" s="122">
        <f t="shared" si="1513"/>
        <v>0</v>
      </c>
      <c r="AX205" s="123" t="e">
        <f>AW205*#REF!</f>
        <v>#REF!</v>
      </c>
      <c r="AY205" s="116" t="e">
        <f t="shared" si="1514"/>
        <v>#REF!</v>
      </c>
      <c r="AZ205" s="114">
        <v>0</v>
      </c>
      <c r="BA205" s="120">
        <v>0</v>
      </c>
      <c r="BB205" s="120">
        <v>0</v>
      </c>
      <c r="BC205" s="122">
        <f t="shared" si="1515"/>
        <v>0</v>
      </c>
      <c r="BD205" s="123" t="e">
        <f>BC205*#REF!</f>
        <v>#REF!</v>
      </c>
      <c r="BE205" s="116" t="e">
        <f t="shared" si="1516"/>
        <v>#REF!</v>
      </c>
      <c r="BF205" s="114">
        <v>0</v>
      </c>
      <c r="BG205" s="120">
        <v>0</v>
      </c>
      <c r="BH205" s="120">
        <v>0</v>
      </c>
      <c r="BI205" s="122">
        <f t="shared" si="1517"/>
        <v>0</v>
      </c>
      <c r="BJ205" s="123" t="e">
        <f>BI205*#REF!</f>
        <v>#REF!</v>
      </c>
      <c r="BK205" s="115" t="e">
        <f t="shared" si="1518"/>
        <v>#REF!</v>
      </c>
      <c r="BL205" s="114">
        <v>0</v>
      </c>
      <c r="BM205" s="120">
        <v>0</v>
      </c>
      <c r="BN205" s="120">
        <v>0</v>
      </c>
      <c r="BO205" s="122">
        <f t="shared" si="1519"/>
        <v>0</v>
      </c>
      <c r="BP205" s="123" t="e">
        <f>BO205*#REF!</f>
        <v>#REF!</v>
      </c>
      <c r="BQ205" s="115" t="e">
        <f t="shared" si="1520"/>
        <v>#REF!</v>
      </c>
      <c r="BR205" s="114">
        <v>0</v>
      </c>
      <c r="BS205" s="120">
        <v>0</v>
      </c>
      <c r="BT205" s="120">
        <v>0</v>
      </c>
      <c r="BU205" s="120">
        <v>0</v>
      </c>
      <c r="BV205" s="120">
        <v>0</v>
      </c>
      <c r="BW205" s="120">
        <v>0</v>
      </c>
      <c r="BX205" s="120">
        <v>0</v>
      </c>
      <c r="BY205" s="120">
        <v>0</v>
      </c>
      <c r="BZ205" s="122">
        <f t="shared" si="1521"/>
        <v>0</v>
      </c>
      <c r="CA205" s="122">
        <f t="shared" si="1522"/>
        <v>0</v>
      </c>
      <c r="CB205" s="115">
        <f t="shared" si="1523"/>
        <v>0</v>
      </c>
      <c r="CC205" s="123" t="e">
        <f>BZ205*#REF!</f>
        <v>#REF!</v>
      </c>
      <c r="CD205" s="120">
        <v>0</v>
      </c>
      <c r="CE205" s="120">
        <v>0</v>
      </c>
      <c r="CF205" s="120">
        <v>0</v>
      </c>
      <c r="CG205" s="120">
        <v>0</v>
      </c>
      <c r="CH205" s="120">
        <v>0</v>
      </c>
      <c r="CI205" s="120">
        <v>0</v>
      </c>
      <c r="CJ205" s="122">
        <f t="shared" si="1524"/>
        <v>0</v>
      </c>
      <c r="CK205" s="122">
        <f t="shared" si="1525"/>
        <v>0</v>
      </c>
      <c r="CL205" s="116">
        <f t="shared" si="1526"/>
        <v>0</v>
      </c>
      <c r="CM205" s="123" t="e">
        <f>CJ205*#REF!</f>
        <v>#REF!</v>
      </c>
      <c r="CN205" s="120">
        <v>0</v>
      </c>
      <c r="CO205" s="120">
        <v>0</v>
      </c>
      <c r="CP205" s="120">
        <v>0</v>
      </c>
      <c r="CQ205" s="120">
        <v>0</v>
      </c>
      <c r="CR205" s="120">
        <v>0</v>
      </c>
      <c r="CS205" s="120">
        <v>0</v>
      </c>
      <c r="CT205" s="122">
        <f t="shared" si="1527"/>
        <v>0</v>
      </c>
      <c r="CU205" s="122">
        <f t="shared" si="1528"/>
        <v>0</v>
      </c>
      <c r="CV205" s="116">
        <f t="shared" si="1529"/>
        <v>0</v>
      </c>
      <c r="CW205" s="123" t="e">
        <f>CT205*#REF!</f>
        <v>#REF!</v>
      </c>
      <c r="CX205" s="120">
        <v>0</v>
      </c>
      <c r="CY205" s="120">
        <v>0</v>
      </c>
      <c r="CZ205" s="120">
        <v>0</v>
      </c>
      <c r="DA205" s="120">
        <v>0</v>
      </c>
      <c r="DB205" s="122">
        <f t="shared" si="1530"/>
        <v>0</v>
      </c>
      <c r="DC205" s="122">
        <f t="shared" si="1531"/>
        <v>0</v>
      </c>
      <c r="DD205" s="116">
        <f t="shared" si="1532"/>
        <v>0</v>
      </c>
      <c r="DE205" s="122">
        <v>0</v>
      </c>
      <c r="DF205" s="122">
        <v>0</v>
      </c>
      <c r="DG205" s="122">
        <v>0</v>
      </c>
      <c r="DH205" s="123" t="e">
        <f>DB205*#REF!</f>
        <v>#REF!</v>
      </c>
      <c r="DI205" s="120">
        <v>0</v>
      </c>
      <c r="DJ205" s="120">
        <v>0</v>
      </c>
      <c r="DK205" s="120">
        <v>0</v>
      </c>
      <c r="DL205" s="120">
        <v>0</v>
      </c>
      <c r="DM205" s="122">
        <f t="shared" si="1533"/>
        <v>0</v>
      </c>
      <c r="DN205" s="122">
        <f t="shared" si="1534"/>
        <v>0</v>
      </c>
      <c r="DO205" s="122">
        <f t="shared" si="1535"/>
        <v>0</v>
      </c>
      <c r="DP205" s="116">
        <f t="shared" si="1536"/>
        <v>0</v>
      </c>
      <c r="DQ205" s="122">
        <v>0</v>
      </c>
      <c r="DR205" s="122">
        <v>0</v>
      </c>
      <c r="DS205" s="122">
        <v>0</v>
      </c>
      <c r="DT205" s="116">
        <f t="shared" si="1537"/>
        <v>0</v>
      </c>
      <c r="DU205" s="123" t="e">
        <f>DM205*#REF!</f>
        <v>#REF!</v>
      </c>
      <c r="DV205" s="116" t="e">
        <f t="shared" si="1538"/>
        <v>#DIV/0!</v>
      </c>
      <c r="DW205" s="116" t="e">
        <f t="shared" si="1539"/>
        <v>#DIV/0!</v>
      </c>
      <c r="DX205" s="123">
        <v>0</v>
      </c>
      <c r="DY205" s="122">
        <v>0</v>
      </c>
      <c r="DZ205" s="123">
        <v>0</v>
      </c>
      <c r="EA205" s="116" t="e">
        <f t="shared" si="1540"/>
        <v>#DIV/0!</v>
      </c>
      <c r="EB205" s="116" t="e">
        <f t="shared" si="1541"/>
        <v>#DIV/0!</v>
      </c>
      <c r="EC205" s="116" t="s">
        <v>461</v>
      </c>
      <c r="ED205" s="116" t="s">
        <v>461</v>
      </c>
      <c r="EE205" s="120">
        <v>0</v>
      </c>
      <c r="EF205" s="120">
        <v>0</v>
      </c>
      <c r="EG205" s="120">
        <v>0</v>
      </c>
      <c r="EH205" s="120">
        <v>0</v>
      </c>
      <c r="EI205" s="122">
        <f t="shared" si="1542"/>
        <v>0</v>
      </c>
      <c r="EJ205" s="122">
        <f t="shared" si="1543"/>
        <v>0</v>
      </c>
      <c r="EK205" s="122">
        <f t="shared" si="1544"/>
        <v>0</v>
      </c>
      <c r="EL205" s="117">
        <f t="shared" si="1545"/>
        <v>0</v>
      </c>
      <c r="EM205" s="122">
        <v>0</v>
      </c>
      <c r="EN205" s="122">
        <v>0</v>
      </c>
      <c r="EO205" s="122">
        <v>0</v>
      </c>
      <c r="EP205" s="117">
        <f t="shared" si="1546"/>
        <v>0</v>
      </c>
      <c r="EQ205" s="123" t="e">
        <f>EI205*#REF!</f>
        <v>#REF!</v>
      </c>
      <c r="ER205" s="116" t="e">
        <f t="shared" si="1547"/>
        <v>#DIV/0!</v>
      </c>
      <c r="ES205" s="116" t="e">
        <f t="shared" si="1548"/>
        <v>#DIV/0!</v>
      </c>
      <c r="ET205" s="116"/>
      <c r="EU205" s="116"/>
      <c r="EV205" s="120">
        <v>0</v>
      </c>
      <c r="EW205" s="120">
        <v>0</v>
      </c>
      <c r="EX205" s="120">
        <v>0</v>
      </c>
      <c r="EY205" s="120">
        <v>0</v>
      </c>
      <c r="EZ205" s="122">
        <f t="shared" si="1549"/>
        <v>0</v>
      </c>
      <c r="FA205" s="122">
        <f t="shared" si="1550"/>
        <v>0</v>
      </c>
      <c r="FB205" s="124">
        <f t="shared" si="1551"/>
        <v>0</v>
      </c>
      <c r="FC205" s="117">
        <f t="shared" si="1552"/>
        <v>0</v>
      </c>
      <c r="FD205" s="122">
        <v>0</v>
      </c>
      <c r="FE205" s="122">
        <v>0</v>
      </c>
      <c r="FF205" s="122">
        <v>0</v>
      </c>
      <c r="FG205" s="117">
        <f t="shared" si="1553"/>
        <v>0</v>
      </c>
      <c r="FH205" s="123" t="e">
        <f>EZ205*#REF!</f>
        <v>#REF!</v>
      </c>
      <c r="FI205" s="120">
        <v>0</v>
      </c>
      <c r="FJ205" s="120">
        <v>0</v>
      </c>
      <c r="FK205" s="120">
        <v>0</v>
      </c>
      <c r="FL205" s="120">
        <v>0</v>
      </c>
      <c r="FM205" s="122">
        <f t="shared" si="1554"/>
        <v>0</v>
      </c>
      <c r="FN205" s="122">
        <f t="shared" si="1555"/>
        <v>0</v>
      </c>
      <c r="FO205" s="124">
        <f t="shared" si="1556"/>
        <v>0</v>
      </c>
      <c r="FP205" s="117">
        <f t="shared" si="1557"/>
        <v>0</v>
      </c>
      <c r="FQ205" s="122">
        <v>0</v>
      </c>
      <c r="FR205" s="122">
        <v>0</v>
      </c>
      <c r="FS205" s="118">
        <v>0</v>
      </c>
      <c r="FT205" s="117">
        <f t="shared" si="1558"/>
        <v>0</v>
      </c>
      <c r="FU205" s="123" t="e">
        <f>FM205*#REF!</f>
        <v>#REF!</v>
      </c>
      <c r="FV205" s="120">
        <v>0</v>
      </c>
      <c r="FW205" s="120">
        <v>0</v>
      </c>
      <c r="FX205" s="120">
        <v>0</v>
      </c>
      <c r="FY205" s="120">
        <v>0</v>
      </c>
      <c r="FZ205" s="122">
        <f t="shared" si="1559"/>
        <v>0</v>
      </c>
      <c r="GA205" s="122">
        <f t="shared" si="1560"/>
        <v>0</v>
      </c>
      <c r="GB205" s="124">
        <f t="shared" si="1561"/>
        <v>0</v>
      </c>
      <c r="GC205" s="117">
        <f t="shared" si="1562"/>
        <v>0</v>
      </c>
      <c r="GD205" s="122">
        <v>0</v>
      </c>
      <c r="GE205" s="122">
        <v>0</v>
      </c>
      <c r="GF205" s="118">
        <v>0</v>
      </c>
      <c r="GG205" s="117">
        <f t="shared" si="1563"/>
        <v>0</v>
      </c>
      <c r="GH205" s="123">
        <f t="shared" si="1564"/>
        <v>0</v>
      </c>
      <c r="GI205" s="120">
        <v>0</v>
      </c>
      <c r="GJ205" s="120">
        <v>0</v>
      </c>
      <c r="GK205" s="120"/>
      <c r="GL205" s="120"/>
      <c r="GM205" s="122">
        <f t="shared" si="1565"/>
        <v>0</v>
      </c>
      <c r="GN205" s="122">
        <f t="shared" si="1566"/>
        <v>0</v>
      </c>
      <c r="GO205" s="124">
        <f t="shared" si="1567"/>
        <v>0</v>
      </c>
      <c r="GP205" s="117">
        <f t="shared" si="1568"/>
        <v>0</v>
      </c>
      <c r="GQ205" s="122">
        <v>0</v>
      </c>
      <c r="GR205" s="122">
        <v>0</v>
      </c>
      <c r="GS205" s="118">
        <v>0</v>
      </c>
      <c r="GT205" s="117">
        <f t="shared" si="1569"/>
        <v>0</v>
      </c>
      <c r="GU205" s="123">
        <f t="shared" si="1570"/>
        <v>0</v>
      </c>
      <c r="GV205" s="120">
        <v>0</v>
      </c>
      <c r="GW205" s="120">
        <v>0</v>
      </c>
      <c r="GX205" s="120"/>
      <c r="GY205" s="120"/>
      <c r="GZ205" s="122">
        <f t="shared" si="1571"/>
        <v>0</v>
      </c>
      <c r="HA205" s="122">
        <f t="shared" si="1572"/>
        <v>0</v>
      </c>
      <c r="HB205" s="124">
        <f t="shared" si="1573"/>
        <v>0</v>
      </c>
      <c r="HC205" s="117">
        <f t="shared" si="1574"/>
        <v>0</v>
      </c>
      <c r="HD205" s="122">
        <v>0</v>
      </c>
      <c r="HE205" s="122">
        <v>0</v>
      </c>
      <c r="HF205" s="118">
        <v>0</v>
      </c>
      <c r="HG205" s="117">
        <f t="shared" si="1575"/>
        <v>0</v>
      </c>
      <c r="HH205" s="123">
        <f t="shared" si="1576"/>
        <v>0</v>
      </c>
      <c r="HI205" s="120">
        <v>0</v>
      </c>
      <c r="HJ205" s="120">
        <v>0</v>
      </c>
      <c r="HK205" s="120"/>
      <c r="HL205" s="120"/>
      <c r="HM205" s="122">
        <f t="shared" si="1577"/>
        <v>0</v>
      </c>
      <c r="HN205" s="122">
        <f t="shared" si="1578"/>
        <v>0</v>
      </c>
      <c r="HO205" s="124">
        <f t="shared" si="1579"/>
        <v>0</v>
      </c>
      <c r="HP205" s="117">
        <f t="shared" si="1580"/>
        <v>0</v>
      </c>
      <c r="HQ205" s="122">
        <v>0</v>
      </c>
      <c r="HR205" s="122">
        <v>0</v>
      </c>
      <c r="HS205" s="118">
        <v>0</v>
      </c>
      <c r="HT205" s="117">
        <f t="shared" si="1581"/>
        <v>0</v>
      </c>
      <c r="HU205" s="123">
        <f t="shared" si="1582"/>
        <v>0</v>
      </c>
      <c r="HV205" s="120">
        <v>0</v>
      </c>
      <c r="HW205" s="120">
        <v>0</v>
      </c>
      <c r="HX205" s="120">
        <v>0</v>
      </c>
      <c r="HY205">
        <v>0</v>
      </c>
      <c r="HZ205" s="122">
        <f t="shared" si="1583"/>
        <v>0</v>
      </c>
      <c r="IA205" s="122">
        <f t="shared" si="1584"/>
        <v>0</v>
      </c>
      <c r="IB205" s="124">
        <f t="shared" si="1585"/>
        <v>0</v>
      </c>
      <c r="IC205" s="117">
        <f t="shared" si="1586"/>
        <v>0</v>
      </c>
      <c r="ID205" s="122">
        <v>0</v>
      </c>
      <c r="IE205" s="122">
        <v>0</v>
      </c>
      <c r="IF205" s="118">
        <v>0</v>
      </c>
      <c r="IG205" s="117">
        <f t="shared" si="1587"/>
        <v>0</v>
      </c>
      <c r="IH205" s="123">
        <f t="shared" si="1588"/>
        <v>0</v>
      </c>
      <c r="II205" s="120">
        <v>0</v>
      </c>
      <c r="IJ205" s="127">
        <v>0</v>
      </c>
      <c r="IK205" s="120">
        <v>0</v>
      </c>
      <c r="IL205" s="127">
        <v>0</v>
      </c>
      <c r="IM205" s="122">
        <f t="shared" si="1589"/>
        <v>0</v>
      </c>
      <c r="IN205" s="118">
        <f t="shared" si="1590"/>
        <v>0</v>
      </c>
      <c r="IO205" s="118">
        <f t="shared" si="1591"/>
        <v>0</v>
      </c>
      <c r="IP205" s="117">
        <f t="shared" si="1592"/>
        <v>0</v>
      </c>
      <c r="IQ205" s="122" t="s">
        <v>646</v>
      </c>
      <c r="IR205" s="122">
        <v>0</v>
      </c>
      <c r="IS205" s="118">
        <v>0</v>
      </c>
      <c r="IT205" s="117">
        <f t="shared" si="1593"/>
        <v>0</v>
      </c>
      <c r="IU205" s="123">
        <f t="shared" si="1594"/>
        <v>0</v>
      </c>
      <c r="IV205" s="146" t="str">
        <f t="shared" si="1595"/>
        <v>AA-24</v>
      </c>
      <c r="IW205" s="146" t="str">
        <f t="shared" si="1596"/>
        <v>B0CF5PCL34</v>
      </c>
      <c r="IX205" s="146" t="str">
        <f t="shared" si="1597"/>
        <v>FBA78978</v>
      </c>
      <c r="IY205" s="121">
        <v>3456.0701217808</v>
      </c>
      <c r="IZ205" s="120">
        <v>0</v>
      </c>
      <c r="JA205" s="128">
        <f t="shared" si="1598"/>
        <v>0</v>
      </c>
      <c r="JB205" s="120">
        <v>0</v>
      </c>
      <c r="JC205" s="128">
        <f t="shared" si="1599"/>
        <v>0</v>
      </c>
      <c r="JD205" s="120">
        <v>0</v>
      </c>
      <c r="JE205" s="128">
        <f t="shared" si="1600"/>
        <v>0</v>
      </c>
      <c r="JF205" s="120">
        <v>0</v>
      </c>
      <c r="JG205" s="128">
        <f t="shared" si="1601"/>
        <v>0</v>
      </c>
      <c r="JH205" s="129">
        <v>0</v>
      </c>
      <c r="JI205" s="130">
        <f t="shared" si="1602"/>
        <v>0</v>
      </c>
      <c r="JJ205" s="129">
        <v>0</v>
      </c>
      <c r="JK205" s="130">
        <f t="shared" si="1603"/>
        <v>0</v>
      </c>
      <c r="JL205" s="129">
        <v>0</v>
      </c>
      <c r="JM205" s="130">
        <f t="shared" si="1604"/>
        <v>0</v>
      </c>
      <c r="JN205" s="131">
        <f t="shared" si="1605"/>
        <v>0</v>
      </c>
      <c r="JO205" s="132">
        <f t="shared" si="1606"/>
        <v>0</v>
      </c>
      <c r="JP205" s="125" t="str">
        <f t="shared" si="1607"/>
        <v>AA-24</v>
      </c>
      <c r="JQ205" s="125" t="str">
        <f t="shared" si="1608"/>
        <v>Dormant</v>
      </c>
      <c r="JR205" s="121">
        <v>3456.0701217808</v>
      </c>
      <c r="JS205" s="120">
        <v>0</v>
      </c>
      <c r="JT205" s="127">
        <v>0</v>
      </c>
      <c r="JU205" s="120">
        <v>0</v>
      </c>
      <c r="JV205" s="127">
        <v>0</v>
      </c>
      <c r="JW205" s="122">
        <f t="shared" si="1609"/>
        <v>0</v>
      </c>
      <c r="JX205" s="118">
        <f t="shared" si="1610"/>
        <v>0</v>
      </c>
      <c r="JY205" s="118">
        <f t="shared" si="1611"/>
        <v>0</v>
      </c>
      <c r="JZ205" s="117">
        <f t="shared" si="1612"/>
        <v>0</v>
      </c>
      <c r="KA205" s="122" t="s">
        <v>646</v>
      </c>
      <c r="KB205" s="122">
        <v>0</v>
      </c>
      <c r="KC205" s="118">
        <v>0</v>
      </c>
      <c r="KD205" s="117">
        <f t="shared" si="1613"/>
        <v>0</v>
      </c>
      <c r="KE205" s="123">
        <f t="shared" si="1614"/>
        <v>0</v>
      </c>
      <c r="KF205" s="146" t="str">
        <f t="shared" si="1615"/>
        <v>AA-24</v>
      </c>
      <c r="KG205" s="146">
        <f t="shared" si="1616"/>
        <v>0</v>
      </c>
      <c r="KH205" s="146" t="str">
        <f t="shared" si="1617"/>
        <v>FBA78978</v>
      </c>
      <c r="KI205" s="121">
        <v>3456.0701217808</v>
      </c>
      <c r="KJ205" s="120">
        <v>0</v>
      </c>
      <c r="KK205" s="128">
        <f t="shared" si="1618"/>
        <v>0</v>
      </c>
      <c r="KL205" s="120">
        <v>0</v>
      </c>
      <c r="KM205" s="128">
        <f t="shared" si="1619"/>
        <v>0</v>
      </c>
      <c r="KN205" s="120">
        <v>0</v>
      </c>
      <c r="KO205" s="128">
        <f t="shared" si="1620"/>
        <v>0</v>
      </c>
      <c r="KP205" s="120">
        <v>0</v>
      </c>
      <c r="KQ205" s="128">
        <f t="shared" si="1621"/>
        <v>0</v>
      </c>
      <c r="KR205" s="129">
        <v>0</v>
      </c>
      <c r="KS205" s="130">
        <f t="shared" si="1622"/>
        <v>0</v>
      </c>
      <c r="KT205" s="129">
        <v>0</v>
      </c>
      <c r="KU205" s="130">
        <f t="shared" si="1623"/>
        <v>0</v>
      </c>
      <c r="KV205" s="129">
        <v>0</v>
      </c>
      <c r="KW205" s="130">
        <f t="shared" si="1624"/>
        <v>0</v>
      </c>
      <c r="KX205" s="131">
        <f t="shared" si="1625"/>
        <v>0</v>
      </c>
      <c r="KY205" s="132">
        <f t="shared" si="1626"/>
        <v>0</v>
      </c>
      <c r="KZ205" s="125" t="str">
        <f t="shared" si="1627"/>
        <v>AA-24</v>
      </c>
      <c r="LA205" s="125">
        <f t="shared" si="1628"/>
        <v>0</v>
      </c>
      <c r="LB205" s="121">
        <v>3456.0701217808</v>
      </c>
      <c r="LC205" s="100">
        <v>0</v>
      </c>
      <c r="LD205" s="88">
        <v>0</v>
      </c>
      <c r="LE205" s="3">
        <v>0</v>
      </c>
      <c r="LF205" s="88">
        <v>0</v>
      </c>
      <c r="LG205" s="23">
        <f t="shared" si="1629"/>
        <v>0</v>
      </c>
      <c r="LH205" s="68">
        <f t="shared" si="1630"/>
        <v>0</v>
      </c>
      <c r="LI205" s="68">
        <f t="shared" si="1631"/>
        <v>0</v>
      </c>
      <c r="LJ205" s="62">
        <f t="shared" si="1632"/>
        <v>0</v>
      </c>
      <c r="LK205" s="23" t="s">
        <v>646</v>
      </c>
      <c r="LL205" s="23">
        <v>0</v>
      </c>
      <c r="LM205" s="68">
        <v>0</v>
      </c>
      <c r="LN205" s="62">
        <f t="shared" si="1633"/>
        <v>0</v>
      </c>
      <c r="LO205" s="34">
        <f t="shared" si="1634"/>
        <v>0</v>
      </c>
      <c r="LP205" s="143" t="str">
        <f t="shared" si="1635"/>
        <v>AA-24</v>
      </c>
      <c r="LQ205" s="146">
        <f t="shared" si="1636"/>
        <v>0</v>
      </c>
      <c r="LR205" s="143" t="str">
        <f t="shared" si="1637"/>
        <v>FBA78978</v>
      </c>
      <c r="LS205" s="17">
        <v>3456.0701217808</v>
      </c>
      <c r="LT205" s="3">
        <v>0</v>
      </c>
      <c r="LU205" s="32">
        <f t="shared" si="1638"/>
        <v>0</v>
      </c>
      <c r="LV205" s="3">
        <v>0</v>
      </c>
      <c r="LW205" s="32">
        <f t="shared" si="1639"/>
        <v>0</v>
      </c>
      <c r="LX205" s="3">
        <v>0</v>
      </c>
      <c r="LY205" s="32">
        <f t="shared" si="1640"/>
        <v>0</v>
      </c>
      <c r="LZ205" s="3">
        <v>0</v>
      </c>
      <c r="MA205" s="32">
        <f t="shared" si="1641"/>
        <v>0</v>
      </c>
      <c r="MB205" s="58">
        <v>0</v>
      </c>
      <c r="MC205" s="59">
        <f t="shared" si="1642"/>
        <v>0</v>
      </c>
      <c r="MD205" s="58">
        <v>0</v>
      </c>
      <c r="ME205" s="59">
        <f t="shared" si="1643"/>
        <v>0</v>
      </c>
      <c r="MF205" s="58">
        <v>0</v>
      </c>
      <c r="MG205" s="59">
        <f t="shared" si="1644"/>
        <v>0</v>
      </c>
      <c r="MH205" s="42">
        <f t="shared" si="1645"/>
        <v>0</v>
      </c>
      <c r="MI205" s="10">
        <f t="shared" si="1646"/>
        <v>0</v>
      </c>
      <c r="MJ205" s="36" t="str">
        <f t="shared" si="1647"/>
        <v>AA-24</v>
      </c>
      <c r="MK205" s="98" t="s">
        <v>295</v>
      </c>
      <c r="ML205" s="17">
        <v>3456.0701217808</v>
      </c>
      <c r="MM205" s="100">
        <v>0</v>
      </c>
      <c r="MN205" s="88">
        <v>0</v>
      </c>
      <c r="MO205" s="3">
        <v>0</v>
      </c>
      <c r="MP205" s="88">
        <v>0</v>
      </c>
      <c r="MQ205" s="23">
        <f t="shared" si="1443"/>
        <v>0</v>
      </c>
      <c r="MR205" s="68">
        <f t="shared" si="1444"/>
        <v>0</v>
      </c>
      <c r="MS205" s="68">
        <f t="shared" si="1445"/>
        <v>0</v>
      </c>
      <c r="MT205" s="62">
        <f t="shared" si="1446"/>
        <v>0</v>
      </c>
      <c r="MU205" s="23" t="s">
        <v>646</v>
      </c>
      <c r="MV205" s="23">
        <v>0</v>
      </c>
      <c r="MW205" s="68">
        <v>0</v>
      </c>
      <c r="MX205" s="62">
        <f t="shared" si="1447"/>
        <v>0</v>
      </c>
      <c r="MY205" s="34">
        <f t="shared" si="1448"/>
        <v>0</v>
      </c>
      <c r="MZ205" s="143" t="str">
        <f t="shared" si="1449"/>
        <v>AA-24</v>
      </c>
      <c r="NA205" s="143" t="str">
        <f t="shared" si="1450"/>
        <v>B0CF5PCL34</v>
      </c>
      <c r="NB205" s="143" t="str">
        <f t="shared" si="1451"/>
        <v>FBA78978</v>
      </c>
      <c r="NC205" s="17">
        <f t="shared" si="1452"/>
        <v>3456.0701217808</v>
      </c>
      <c r="ND205" s="3">
        <v>0</v>
      </c>
      <c r="NE205" s="32">
        <f t="shared" si="1453"/>
        <v>0</v>
      </c>
      <c r="NF205" s="3">
        <v>0</v>
      </c>
      <c r="NG205" s="32">
        <f t="shared" si="1454"/>
        <v>0</v>
      </c>
      <c r="NH205" s="3">
        <v>0</v>
      </c>
      <c r="NI205" s="32">
        <f t="shared" si="1455"/>
        <v>0</v>
      </c>
      <c r="NJ205" s="3">
        <v>0</v>
      </c>
      <c r="NK205" s="32">
        <f t="shared" si="1456"/>
        <v>0</v>
      </c>
      <c r="NL205" s="58">
        <v>0</v>
      </c>
      <c r="NM205" s="59">
        <f t="shared" si="1457"/>
        <v>0</v>
      </c>
      <c r="NN205" s="58">
        <v>0</v>
      </c>
      <c r="NO205" s="59">
        <f t="shared" si="1458"/>
        <v>0</v>
      </c>
      <c r="NP205" s="58">
        <v>0</v>
      </c>
      <c r="NQ205" s="59">
        <f t="shared" si="1459"/>
        <v>0</v>
      </c>
      <c r="NR205" s="42">
        <f t="shared" si="1460"/>
        <v>0</v>
      </c>
      <c r="NS205" s="92">
        <f t="shared" si="1461"/>
        <v>0</v>
      </c>
      <c r="NT205" s="141">
        <v>0</v>
      </c>
      <c r="NU205" s="36" t="str">
        <f t="shared" si="1462"/>
        <v>AA-24</v>
      </c>
      <c r="NV205" s="98" t="s">
        <v>295</v>
      </c>
      <c r="NW205" s="17">
        <v>3456.0701217808</v>
      </c>
      <c r="NX205" s="100">
        <v>0</v>
      </c>
      <c r="NY205" s="88">
        <v>0</v>
      </c>
      <c r="NZ205" s="3">
        <v>0</v>
      </c>
      <c r="OA205" s="88">
        <v>0</v>
      </c>
      <c r="OB205" s="23">
        <f t="shared" si="1463"/>
        <v>0</v>
      </c>
      <c r="OC205" s="68">
        <f t="shared" si="1464"/>
        <v>0</v>
      </c>
      <c r="OD205" s="68">
        <f t="shared" si="1465"/>
        <v>0</v>
      </c>
      <c r="OE205" s="62">
        <f t="shared" si="1466"/>
        <v>0</v>
      </c>
      <c r="OF205" s="23" t="s">
        <v>646</v>
      </c>
      <c r="OG205" s="23">
        <v>0</v>
      </c>
      <c r="OH205" s="68">
        <v>0</v>
      </c>
      <c r="OI205" s="62">
        <f t="shared" si="1467"/>
        <v>0</v>
      </c>
      <c r="OJ205" s="34">
        <f t="shared" si="1468"/>
        <v>0</v>
      </c>
      <c r="OK205" s="143" t="str">
        <f t="shared" si="1469"/>
        <v>AA-24</v>
      </c>
      <c r="OL205" s="143" t="str">
        <f t="shared" si="1470"/>
        <v>B0CF5PCL34</v>
      </c>
      <c r="OM205" s="143" t="str">
        <f t="shared" si="1471"/>
        <v>FBA78978</v>
      </c>
      <c r="ON205" s="17">
        <f t="shared" si="1472"/>
        <v>3456.0701217808</v>
      </c>
      <c r="OO205" s="3">
        <v>0</v>
      </c>
      <c r="OP205" s="32">
        <f t="shared" si="1473"/>
        <v>0</v>
      </c>
      <c r="OQ205" s="3">
        <v>0</v>
      </c>
      <c r="OR205" s="32">
        <f t="shared" si="1474"/>
        <v>0</v>
      </c>
      <c r="OS205" s="3">
        <v>0</v>
      </c>
      <c r="OT205" s="32">
        <f t="shared" si="1475"/>
        <v>0</v>
      </c>
      <c r="OU205" s="3">
        <v>0</v>
      </c>
      <c r="OV205" s="32">
        <f t="shared" si="1476"/>
        <v>0</v>
      </c>
      <c r="OW205" s="58">
        <v>0</v>
      </c>
      <c r="OX205" s="59">
        <f t="shared" si="1477"/>
        <v>0</v>
      </c>
      <c r="OY205" s="58">
        <v>0</v>
      </c>
      <c r="OZ205" s="59">
        <f t="shared" si="1478"/>
        <v>0</v>
      </c>
      <c r="PA205" s="58">
        <v>0</v>
      </c>
      <c r="PB205" s="59">
        <f t="shared" si="1479"/>
        <v>0</v>
      </c>
      <c r="PC205" s="42">
        <f t="shared" si="1480"/>
        <v>0</v>
      </c>
      <c r="PD205" s="92">
        <f t="shared" si="1481"/>
        <v>0</v>
      </c>
      <c r="PE205" s="141">
        <v>0</v>
      </c>
      <c r="PF205" s="36" t="str">
        <f t="shared" si="1482"/>
        <v>AA-24</v>
      </c>
      <c r="PG205" s="98" t="s">
        <v>295</v>
      </c>
      <c r="PH205" s="17">
        <v>3456.0701217808</v>
      </c>
      <c r="PI205" s="100">
        <v>0</v>
      </c>
      <c r="PJ205" s="88">
        <v>0</v>
      </c>
      <c r="PK205" s="3">
        <v>0</v>
      </c>
      <c r="PL205" s="88">
        <v>0</v>
      </c>
      <c r="PM205" s="23">
        <f t="shared" si="1483"/>
        <v>0</v>
      </c>
      <c r="PN205" s="68">
        <f t="shared" si="1484"/>
        <v>0</v>
      </c>
      <c r="PO205" s="68">
        <f t="shared" si="1485"/>
        <v>0</v>
      </c>
      <c r="PP205" s="62">
        <f t="shared" si="1486"/>
        <v>0</v>
      </c>
      <c r="PQ205" s="23" t="s">
        <v>646</v>
      </c>
      <c r="PR205" s="23">
        <v>0</v>
      </c>
      <c r="PS205" s="68">
        <v>0</v>
      </c>
      <c r="PT205" s="62">
        <f t="shared" si="1487"/>
        <v>0</v>
      </c>
      <c r="PU205" s="34">
        <f t="shared" si="1488"/>
        <v>0</v>
      </c>
      <c r="PV205" s="143" t="str">
        <f t="shared" si="1489"/>
        <v>AA-24</v>
      </c>
      <c r="PW205" s="143" t="str">
        <f t="shared" si="1490"/>
        <v>B0CF5PCL34</v>
      </c>
      <c r="PX205" s="143" t="str">
        <f t="shared" si="1491"/>
        <v>FBA78978</v>
      </c>
      <c r="PY205" s="17">
        <f t="shared" si="1492"/>
        <v>3456.0701217808</v>
      </c>
      <c r="PZ205" s="3">
        <v>0</v>
      </c>
      <c r="QA205" s="32">
        <f t="shared" si="1493"/>
        <v>0</v>
      </c>
      <c r="QB205" s="3"/>
      <c r="QC205" s="32">
        <f t="shared" si="1494"/>
        <v>0</v>
      </c>
      <c r="QD205" s="3">
        <v>0</v>
      </c>
      <c r="QE205" s="32">
        <f t="shared" si="1495"/>
        <v>0</v>
      </c>
      <c r="QF205" s="3">
        <v>0</v>
      </c>
      <c r="QG205" s="32">
        <f t="shared" si="1496"/>
        <v>0</v>
      </c>
      <c r="QH205" s="58">
        <v>0</v>
      </c>
      <c r="QI205" s="59">
        <f t="shared" si="1497"/>
        <v>0</v>
      </c>
      <c r="QJ205" s="58">
        <v>0</v>
      </c>
      <c r="QK205" s="59">
        <f t="shared" si="1498"/>
        <v>0</v>
      </c>
      <c r="QL205" s="58">
        <v>0</v>
      </c>
      <c r="QM205" s="59">
        <f t="shared" si="1499"/>
        <v>0</v>
      </c>
      <c r="QN205" s="42">
        <f t="shared" si="1500"/>
        <v>0</v>
      </c>
      <c r="QO205" s="92">
        <f t="shared" si="1501"/>
        <v>0</v>
      </c>
      <c r="QP205" s="141">
        <v>0</v>
      </c>
      <c r="QQ205" s="36" t="str">
        <f t="shared" si="1502"/>
        <v>AA-24</v>
      </c>
      <c r="QR205" s="98" t="s">
        <v>295</v>
      </c>
      <c r="QS205" s="17">
        <v>3456.0701217808</v>
      </c>
      <c r="QT205" s="100">
        <v>0</v>
      </c>
      <c r="QU205" s="88">
        <v>0</v>
      </c>
      <c r="QV205" s="3">
        <v>0</v>
      </c>
      <c r="QW205" s="88">
        <v>0</v>
      </c>
      <c r="QX205" s="23">
        <f t="shared" si="1365"/>
        <v>0</v>
      </c>
      <c r="QY205" s="68">
        <f t="shared" si="1366"/>
        <v>0</v>
      </c>
      <c r="QZ205" s="68">
        <f t="shared" si="1367"/>
        <v>0</v>
      </c>
      <c r="RA205" s="62">
        <f t="shared" si="1368"/>
        <v>0</v>
      </c>
      <c r="RB205" s="23" t="s">
        <v>646</v>
      </c>
      <c r="RC205" s="23">
        <v>0</v>
      </c>
      <c r="RD205" s="68">
        <v>0</v>
      </c>
      <c r="RE205" s="62">
        <f t="shared" si="1369"/>
        <v>0</v>
      </c>
      <c r="RF205" s="34">
        <f t="shared" si="1370"/>
        <v>0</v>
      </c>
      <c r="RG205" s="143" t="str">
        <f t="shared" si="1371"/>
        <v>AA-24</v>
      </c>
      <c r="RH205" s="143" t="str">
        <f t="shared" si="1372"/>
        <v>B0CF5PCL34</v>
      </c>
      <c r="RI205" s="143" t="str">
        <f t="shared" si="1373"/>
        <v>FBA78978</v>
      </c>
      <c r="RJ205" s="17">
        <f t="shared" si="1374"/>
        <v>3456.0701217808</v>
      </c>
      <c r="RK205" s="3">
        <v>0</v>
      </c>
      <c r="RL205" s="32">
        <f t="shared" si="1375"/>
        <v>0</v>
      </c>
      <c r="RM205" s="3">
        <v>0</v>
      </c>
      <c r="RN205" s="32">
        <f t="shared" si="1376"/>
        <v>0</v>
      </c>
      <c r="RO205" s="3">
        <v>0</v>
      </c>
      <c r="RP205" s="32">
        <f t="shared" si="1377"/>
        <v>0</v>
      </c>
      <c r="RQ205" s="3">
        <v>0</v>
      </c>
      <c r="RR205" s="32">
        <f t="shared" si="1378"/>
        <v>0</v>
      </c>
      <c r="RS205" s="58">
        <v>0</v>
      </c>
      <c r="RT205" s="59">
        <f t="shared" si="1379"/>
        <v>0</v>
      </c>
      <c r="RU205" s="58">
        <v>0</v>
      </c>
      <c r="RV205" s="59">
        <f t="shared" si="1380"/>
        <v>0</v>
      </c>
      <c r="RW205" s="58">
        <v>0</v>
      </c>
      <c r="RX205" s="59">
        <f t="shared" si="1381"/>
        <v>0</v>
      </c>
      <c r="RY205" s="42">
        <f t="shared" si="1382"/>
        <v>0</v>
      </c>
      <c r="RZ205" s="92">
        <f t="shared" si="1383"/>
        <v>0</v>
      </c>
      <c r="SA205" s="141">
        <v>0</v>
      </c>
      <c r="SB205" s="36" t="str">
        <f t="shared" si="1384"/>
        <v>AA-24</v>
      </c>
      <c r="SC205" s="98" t="s">
        <v>295</v>
      </c>
      <c r="SD205" s="17">
        <f t="shared" si="1385"/>
        <v>3456.0701217808</v>
      </c>
      <c r="SE205" s="100">
        <v>0</v>
      </c>
      <c r="SF205" s="88">
        <v>0</v>
      </c>
      <c r="SG205" s="3">
        <v>0</v>
      </c>
      <c r="SH205" s="88">
        <v>0</v>
      </c>
      <c r="SI205" s="23">
        <f t="shared" si="1386"/>
        <v>0</v>
      </c>
      <c r="SJ205" s="68">
        <f t="shared" si="1387"/>
        <v>0</v>
      </c>
      <c r="SK205" s="68">
        <f t="shared" si="1388"/>
        <v>0</v>
      </c>
      <c r="SL205" s="62">
        <f t="shared" si="1389"/>
        <v>0</v>
      </c>
      <c r="SM205" s="23">
        <v>0</v>
      </c>
      <c r="SN205" s="23">
        <v>0</v>
      </c>
      <c r="SO205" s="68">
        <v>0</v>
      </c>
      <c r="SP205" s="62">
        <f t="shared" si="1390"/>
        <v>0</v>
      </c>
      <c r="SQ205" s="34">
        <f t="shared" si="1391"/>
        <v>0</v>
      </c>
      <c r="SR205" s="143" t="str">
        <f t="shared" si="1392"/>
        <v>AA-24</v>
      </c>
      <c r="SS205" s="143" t="str">
        <f t="shared" si="1393"/>
        <v>B0CF5PCL34</v>
      </c>
      <c r="ST205" s="143" t="str">
        <f t="shared" si="1394"/>
        <v>FBA78978</v>
      </c>
      <c r="SU205" s="17">
        <f t="shared" si="1395"/>
        <v>3456.0701217808</v>
      </c>
      <c r="SV205" s="3">
        <v>0</v>
      </c>
      <c r="SW205" s="32">
        <f t="shared" si="1396"/>
        <v>0</v>
      </c>
      <c r="SX205" s="3">
        <v>0</v>
      </c>
      <c r="SY205" s="32">
        <f t="shared" si="1397"/>
        <v>0</v>
      </c>
      <c r="SZ205" s="3">
        <v>0</v>
      </c>
      <c r="TA205" s="32">
        <f t="shared" si="1398"/>
        <v>0</v>
      </c>
      <c r="TB205" s="3">
        <v>0</v>
      </c>
      <c r="TC205" s="32">
        <f t="shared" si="1399"/>
        <v>0</v>
      </c>
      <c r="TD205" s="58">
        <v>0</v>
      </c>
      <c r="TE205" s="59">
        <f t="shared" si="1400"/>
        <v>0</v>
      </c>
      <c r="TF205" s="58">
        <v>0</v>
      </c>
      <c r="TG205" s="59">
        <f t="shared" si="1401"/>
        <v>0</v>
      </c>
      <c r="TH205" s="58">
        <v>0</v>
      </c>
      <c r="TI205" s="59">
        <f t="shared" si="1402"/>
        <v>0</v>
      </c>
      <c r="TJ205" s="42">
        <f t="shared" si="1403"/>
        <v>0</v>
      </c>
      <c r="TK205" s="92">
        <f t="shared" si="1404"/>
        <v>0</v>
      </c>
      <c r="TL205" s="141">
        <v>0</v>
      </c>
      <c r="TM205" s="36" t="str">
        <f t="shared" si="1405"/>
        <v>AA-24</v>
      </c>
      <c r="TN205" s="98" t="s">
        <v>295</v>
      </c>
      <c r="TO205" s="17">
        <f t="shared" si="1406"/>
        <v>3456.0701217808</v>
      </c>
      <c r="TP205" s="100">
        <v>0</v>
      </c>
      <c r="TQ205" s="88">
        <v>0</v>
      </c>
      <c r="TR205" s="3">
        <v>0</v>
      </c>
      <c r="TS205" s="88">
        <v>0</v>
      </c>
      <c r="TT205" s="23">
        <f t="shared" si="1407"/>
        <v>0</v>
      </c>
      <c r="TU205" s="68">
        <f t="shared" si="1408"/>
        <v>0</v>
      </c>
      <c r="TV205" s="68">
        <f t="shared" si="1409"/>
        <v>0</v>
      </c>
      <c r="TW205" s="62">
        <f t="shared" si="1410"/>
        <v>0</v>
      </c>
      <c r="TX205" s="23">
        <v>0</v>
      </c>
      <c r="TY205" s="23">
        <v>0</v>
      </c>
      <c r="TZ205" s="68">
        <v>0</v>
      </c>
      <c r="UA205" s="62">
        <f t="shared" si="1411"/>
        <v>0</v>
      </c>
      <c r="UB205" s="34">
        <f t="shared" si="1412"/>
        <v>0</v>
      </c>
      <c r="UC205" s="143" t="str">
        <f t="shared" si="1413"/>
        <v>AA-24</v>
      </c>
      <c r="UD205" s="143" t="str">
        <f t="shared" si="1414"/>
        <v>B0CF5PCL34</v>
      </c>
      <c r="UE205" s="143" t="str">
        <f t="shared" si="1415"/>
        <v>FBA78978</v>
      </c>
      <c r="UF205" s="17">
        <f t="shared" si="1416"/>
        <v>3456.0701217808</v>
      </c>
      <c r="UG205" s="3">
        <v>0</v>
      </c>
      <c r="UH205" s="32">
        <f t="shared" si="1417"/>
        <v>0</v>
      </c>
      <c r="UI205" s="3">
        <v>0</v>
      </c>
      <c r="UJ205" s="32">
        <f t="shared" si="1418"/>
        <v>0</v>
      </c>
      <c r="UK205" s="3">
        <v>0</v>
      </c>
      <c r="UL205" s="32">
        <f t="shared" si="1419"/>
        <v>0</v>
      </c>
      <c r="UM205" s="3">
        <v>0</v>
      </c>
      <c r="UN205" s="32">
        <f t="shared" si="1420"/>
        <v>0</v>
      </c>
      <c r="UO205" s="58">
        <v>0</v>
      </c>
      <c r="UP205" s="59">
        <f t="shared" si="1421"/>
        <v>0</v>
      </c>
      <c r="UQ205" s="58">
        <v>0</v>
      </c>
      <c r="UR205" s="59">
        <f t="shared" si="1422"/>
        <v>0</v>
      </c>
      <c r="US205" s="58">
        <v>0</v>
      </c>
      <c r="UT205" s="59">
        <f t="shared" si="1423"/>
        <v>0</v>
      </c>
      <c r="UU205" s="42">
        <f t="shared" si="1424"/>
        <v>0</v>
      </c>
      <c r="UV205" s="92">
        <f t="shared" si="1425"/>
        <v>0</v>
      </c>
      <c r="UW205" s="141">
        <v>0</v>
      </c>
      <c r="UX205" s="36" t="str">
        <f t="shared" si="1426"/>
        <v>AA-24</v>
      </c>
      <c r="UY205" s="98" t="s">
        <v>295</v>
      </c>
      <c r="UZ205" s="17">
        <f t="shared" si="1427"/>
        <v>3456.0701217808</v>
      </c>
      <c r="VA205" s="100">
        <v>0</v>
      </c>
      <c r="VB205" s="88">
        <v>0</v>
      </c>
      <c r="VC205" s="3">
        <v>0</v>
      </c>
      <c r="VD205" s="88">
        <v>0</v>
      </c>
      <c r="VE205" s="23">
        <f t="shared" si="1652"/>
        <v>0</v>
      </c>
      <c r="VF205" s="68">
        <f t="shared" si="1653"/>
        <v>0</v>
      </c>
      <c r="VG205" s="68">
        <f t="shared" si="1654"/>
        <v>0</v>
      </c>
      <c r="VH205" s="62">
        <f t="shared" si="1655"/>
        <v>0</v>
      </c>
      <c r="VI205" s="23">
        <v>0</v>
      </c>
      <c r="VJ205" s="23">
        <v>0</v>
      </c>
      <c r="VK205" s="68">
        <v>0</v>
      </c>
      <c r="VL205" s="62">
        <f t="shared" si="1428"/>
        <v>0</v>
      </c>
      <c r="VM205" s="34">
        <f t="shared" si="1656"/>
        <v>0</v>
      </c>
      <c r="VN205" s="143" t="str">
        <f t="shared" si="1648"/>
        <v>AA-24</v>
      </c>
      <c r="VO205" s="143" t="str">
        <f t="shared" si="1649"/>
        <v>B0CF5PCL34</v>
      </c>
      <c r="VP205" s="143" t="str">
        <f t="shared" si="1650"/>
        <v>FBA78978</v>
      </c>
      <c r="VQ205" s="17">
        <f t="shared" si="1657"/>
        <v>3456.0701217808</v>
      </c>
      <c r="VR205" s="3">
        <v>0</v>
      </c>
      <c r="VS205" s="32">
        <f t="shared" si="1658"/>
        <v>0</v>
      </c>
      <c r="VT205" s="3">
        <v>0</v>
      </c>
      <c r="VU205" s="32">
        <f t="shared" si="1659"/>
        <v>0</v>
      </c>
      <c r="VV205" s="3">
        <v>0</v>
      </c>
      <c r="VW205" s="32">
        <f t="shared" si="1660"/>
        <v>0</v>
      </c>
      <c r="VX205" s="3">
        <v>0</v>
      </c>
      <c r="VY205" s="32">
        <f t="shared" si="1661"/>
        <v>0</v>
      </c>
      <c r="VZ205" s="58">
        <v>0</v>
      </c>
      <c r="WA205" s="59">
        <f t="shared" si="1662"/>
        <v>0</v>
      </c>
      <c r="WB205" s="58">
        <v>0</v>
      </c>
      <c r="WC205" s="59">
        <f t="shared" si="1663"/>
        <v>0</v>
      </c>
      <c r="WD205" s="58">
        <v>0</v>
      </c>
      <c r="WE205" s="59">
        <f t="shared" si="1664"/>
        <v>0</v>
      </c>
      <c r="WF205" s="42">
        <f t="shared" si="1665"/>
        <v>0</v>
      </c>
      <c r="WG205" s="92">
        <f t="shared" si="1666"/>
        <v>0</v>
      </c>
      <c r="WH205" s="141">
        <v>0</v>
      </c>
      <c r="WI205" s="36" t="str">
        <f t="shared" si="1651"/>
        <v>AA-24</v>
      </c>
      <c r="WJ205" s="98" t="s">
        <v>295</v>
      </c>
      <c r="WK205" s="17">
        <f t="shared" si="1667"/>
        <v>3456.0701217808</v>
      </c>
    </row>
    <row r="206" spans="1:609">
      <c r="A206" s="159" t="s">
        <v>506</v>
      </c>
      <c r="B206" s="159" t="s">
        <v>500</v>
      </c>
      <c r="C206" s="152" t="s">
        <v>480</v>
      </c>
      <c r="D206" s="150" t="s">
        <v>669</v>
      </c>
      <c r="E206" s="155" t="s">
        <v>512</v>
      </c>
      <c r="F206" s="152" t="s">
        <v>480</v>
      </c>
      <c r="G206" s="152"/>
      <c r="H206" s="159" t="s">
        <v>472</v>
      </c>
      <c r="I206" s="159" t="s">
        <v>450</v>
      </c>
      <c r="J206" s="187">
        <v>4771.6661819999999</v>
      </c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14"/>
      <c r="AI206" s="114"/>
      <c r="AJ206" s="114"/>
      <c r="AK206" s="120"/>
      <c r="AL206" s="120"/>
      <c r="AM206" s="120"/>
      <c r="AN206" s="114"/>
      <c r="AO206" s="114"/>
      <c r="AP206" s="120"/>
      <c r="AQ206" s="120"/>
      <c r="AR206" s="120"/>
      <c r="AS206" s="120"/>
      <c r="AT206" s="114"/>
      <c r="AU206" s="114"/>
      <c r="AV206" s="120"/>
      <c r="AW206" s="120"/>
      <c r="AX206" s="120"/>
      <c r="AY206" s="120"/>
      <c r="AZ206" s="114"/>
      <c r="BA206" s="114"/>
      <c r="BB206" s="120"/>
      <c r="BC206" s="120"/>
      <c r="BD206" s="120"/>
      <c r="BE206" s="120"/>
      <c r="BF206" s="114"/>
      <c r="BG206" s="114"/>
      <c r="BH206" s="120"/>
      <c r="BI206" s="122">
        <f t="shared" si="1517"/>
        <v>0</v>
      </c>
      <c r="BJ206" s="123" t="e">
        <f>BI206*#REF!</f>
        <v>#REF!</v>
      </c>
      <c r="BK206" s="115" t="e">
        <f t="shared" si="1518"/>
        <v>#REF!</v>
      </c>
      <c r="BL206" s="114">
        <v>0</v>
      </c>
      <c r="BM206" s="120">
        <v>0</v>
      </c>
      <c r="BN206" s="120">
        <v>0</v>
      </c>
      <c r="BO206" s="122">
        <f t="shared" si="1519"/>
        <v>0</v>
      </c>
      <c r="BP206" s="123" t="e">
        <f>BO206*#REF!</f>
        <v>#REF!</v>
      </c>
      <c r="BQ206" s="115" t="e">
        <f t="shared" si="1520"/>
        <v>#REF!</v>
      </c>
      <c r="BR206" s="114">
        <v>0</v>
      </c>
      <c r="BS206" s="120">
        <v>0</v>
      </c>
      <c r="BT206" s="120">
        <v>0</v>
      </c>
      <c r="BU206" s="120">
        <v>0</v>
      </c>
      <c r="BV206" s="120">
        <v>0</v>
      </c>
      <c r="BW206" s="120">
        <v>0</v>
      </c>
      <c r="BX206" s="120">
        <v>0</v>
      </c>
      <c r="BY206" s="120">
        <v>0</v>
      </c>
      <c r="BZ206" s="122">
        <f t="shared" si="1521"/>
        <v>0</v>
      </c>
      <c r="CA206" s="122">
        <f t="shared" si="1522"/>
        <v>0</v>
      </c>
      <c r="CB206" s="115">
        <f t="shared" si="1523"/>
        <v>0</v>
      </c>
      <c r="CC206" s="123" t="e">
        <f>BZ206*#REF!</f>
        <v>#REF!</v>
      </c>
      <c r="CD206" s="120">
        <v>0</v>
      </c>
      <c r="CE206" s="120">
        <v>0</v>
      </c>
      <c r="CF206" s="120">
        <v>0</v>
      </c>
      <c r="CG206" s="120">
        <v>0</v>
      </c>
      <c r="CH206" s="120">
        <v>0</v>
      </c>
      <c r="CI206" s="120">
        <v>0</v>
      </c>
      <c r="CJ206" s="122">
        <f t="shared" si="1524"/>
        <v>0</v>
      </c>
      <c r="CK206" s="122">
        <f t="shared" si="1525"/>
        <v>0</v>
      </c>
      <c r="CL206" s="116">
        <f t="shared" si="1526"/>
        <v>0</v>
      </c>
      <c r="CM206" s="123" t="e">
        <f>CJ206*#REF!</f>
        <v>#REF!</v>
      </c>
      <c r="CN206" s="120">
        <v>0</v>
      </c>
      <c r="CO206" s="120">
        <v>0</v>
      </c>
      <c r="CP206" s="120">
        <v>0</v>
      </c>
      <c r="CQ206" s="120">
        <v>0</v>
      </c>
      <c r="CR206" s="120">
        <v>0</v>
      </c>
      <c r="CS206" s="120">
        <v>0</v>
      </c>
      <c r="CT206" s="122">
        <f t="shared" si="1527"/>
        <v>0</v>
      </c>
      <c r="CU206" s="122">
        <f t="shared" si="1528"/>
        <v>0</v>
      </c>
      <c r="CV206" s="116">
        <f t="shared" si="1529"/>
        <v>0</v>
      </c>
      <c r="CW206" s="123" t="e">
        <f>CT206*#REF!</f>
        <v>#REF!</v>
      </c>
      <c r="CX206" s="120">
        <v>0</v>
      </c>
      <c r="CY206" s="120">
        <v>0</v>
      </c>
      <c r="CZ206" s="120">
        <v>0</v>
      </c>
      <c r="DA206" s="120">
        <v>0</v>
      </c>
      <c r="DB206" s="122">
        <f t="shared" si="1530"/>
        <v>0</v>
      </c>
      <c r="DC206" s="122">
        <f t="shared" si="1531"/>
        <v>0</v>
      </c>
      <c r="DD206" s="116">
        <f t="shared" si="1532"/>
        <v>0</v>
      </c>
      <c r="DE206" s="122">
        <v>264</v>
      </c>
      <c r="DF206" s="122">
        <v>0</v>
      </c>
      <c r="DG206" s="122">
        <v>0</v>
      </c>
      <c r="DH206" s="123" t="e">
        <f>DB206*#REF!</f>
        <v>#REF!</v>
      </c>
      <c r="DI206" s="120">
        <v>0</v>
      </c>
      <c r="DJ206" s="120">
        <v>0</v>
      </c>
      <c r="DK206" s="120">
        <v>0</v>
      </c>
      <c r="DL206" s="120">
        <v>0</v>
      </c>
      <c r="DM206" s="122">
        <f t="shared" si="1533"/>
        <v>0</v>
      </c>
      <c r="DN206" s="122">
        <f t="shared" si="1534"/>
        <v>0</v>
      </c>
      <c r="DO206" s="122">
        <f t="shared" si="1535"/>
        <v>0</v>
      </c>
      <c r="DP206" s="116">
        <f t="shared" si="1536"/>
        <v>0</v>
      </c>
      <c r="DQ206" s="122">
        <v>0</v>
      </c>
      <c r="DR206" s="122">
        <v>0</v>
      </c>
      <c r="DS206" s="122">
        <v>0</v>
      </c>
      <c r="DT206" s="116">
        <f t="shared" si="1537"/>
        <v>0</v>
      </c>
      <c r="DU206" s="123" t="e">
        <f>DM206*#REF!</f>
        <v>#REF!</v>
      </c>
      <c r="DV206" s="116" t="e">
        <f t="shared" si="1538"/>
        <v>#DIV/0!</v>
      </c>
      <c r="DW206" s="116" t="e">
        <f t="shared" si="1539"/>
        <v>#DIV/0!</v>
      </c>
      <c r="DX206" s="123">
        <v>0</v>
      </c>
      <c r="DY206" s="122">
        <v>0</v>
      </c>
      <c r="DZ206" s="123">
        <v>0</v>
      </c>
      <c r="EA206" s="116" t="e">
        <f t="shared" si="1540"/>
        <v>#DIV/0!</v>
      </c>
      <c r="EB206" s="116" t="e">
        <f t="shared" si="1541"/>
        <v>#DIV/0!</v>
      </c>
      <c r="EC206" s="116" t="s">
        <v>461</v>
      </c>
      <c r="ED206" s="116" t="s">
        <v>461</v>
      </c>
      <c r="EE206" s="120">
        <v>0</v>
      </c>
      <c r="EF206" s="120">
        <v>0</v>
      </c>
      <c r="EG206" s="120">
        <v>0</v>
      </c>
      <c r="EH206" s="120">
        <v>0</v>
      </c>
      <c r="EI206" s="122">
        <f t="shared" si="1542"/>
        <v>0</v>
      </c>
      <c r="EJ206" s="122">
        <f t="shared" si="1543"/>
        <v>0</v>
      </c>
      <c r="EK206" s="122">
        <f t="shared" si="1544"/>
        <v>0</v>
      </c>
      <c r="EL206" s="117">
        <f t="shared" si="1545"/>
        <v>0</v>
      </c>
      <c r="EM206" s="122">
        <v>0</v>
      </c>
      <c r="EN206" s="122">
        <v>0</v>
      </c>
      <c r="EO206" s="122">
        <v>0</v>
      </c>
      <c r="EP206" s="117">
        <f t="shared" si="1546"/>
        <v>0</v>
      </c>
      <c r="EQ206" s="123" t="e">
        <f>EI206*#REF!</f>
        <v>#REF!</v>
      </c>
      <c r="ER206" s="116" t="e">
        <f t="shared" si="1547"/>
        <v>#DIV/0!</v>
      </c>
      <c r="ES206" s="116" t="e">
        <f t="shared" si="1548"/>
        <v>#DIV/0!</v>
      </c>
      <c r="ET206" s="116"/>
      <c r="EU206" s="116"/>
      <c r="EV206" s="120">
        <v>0</v>
      </c>
      <c r="EW206" s="120">
        <v>0</v>
      </c>
      <c r="EX206" s="120">
        <v>0</v>
      </c>
      <c r="EY206" s="120">
        <v>0</v>
      </c>
      <c r="EZ206" s="122">
        <f t="shared" si="1549"/>
        <v>0</v>
      </c>
      <c r="FA206" s="122">
        <f t="shared" si="1550"/>
        <v>0</v>
      </c>
      <c r="FB206" s="124">
        <f t="shared" si="1551"/>
        <v>0</v>
      </c>
      <c r="FC206" s="117">
        <f t="shared" si="1552"/>
        <v>0</v>
      </c>
      <c r="FD206" s="122">
        <v>0</v>
      </c>
      <c r="FE206" s="122">
        <v>0</v>
      </c>
      <c r="FF206" s="122">
        <v>0</v>
      </c>
      <c r="FG206" s="117">
        <f t="shared" si="1553"/>
        <v>0</v>
      </c>
      <c r="FH206" s="123" t="e">
        <f>EZ206*#REF!</f>
        <v>#REF!</v>
      </c>
      <c r="FI206" s="120">
        <v>0</v>
      </c>
      <c r="FJ206" s="120">
        <v>0</v>
      </c>
      <c r="FK206" s="120">
        <v>0</v>
      </c>
      <c r="FL206" s="120">
        <v>0</v>
      </c>
      <c r="FM206" s="122">
        <f t="shared" si="1554"/>
        <v>0</v>
      </c>
      <c r="FN206" s="122">
        <f t="shared" si="1555"/>
        <v>0</v>
      </c>
      <c r="FO206" s="124">
        <f t="shared" si="1556"/>
        <v>0</v>
      </c>
      <c r="FP206" s="117">
        <f t="shared" si="1557"/>
        <v>0</v>
      </c>
      <c r="FQ206" s="122">
        <v>0</v>
      </c>
      <c r="FR206" s="122">
        <v>0</v>
      </c>
      <c r="FS206" s="118">
        <v>0</v>
      </c>
      <c r="FT206" s="117">
        <f t="shared" si="1558"/>
        <v>0</v>
      </c>
      <c r="FU206" s="123" t="e">
        <f>FM206*#REF!</f>
        <v>#REF!</v>
      </c>
      <c r="FV206" s="120">
        <v>0</v>
      </c>
      <c r="FW206" s="120">
        <v>0</v>
      </c>
      <c r="FX206" s="120">
        <v>0</v>
      </c>
      <c r="FY206" s="120">
        <v>0</v>
      </c>
      <c r="FZ206" s="122">
        <f t="shared" si="1559"/>
        <v>0</v>
      </c>
      <c r="GA206" s="122">
        <f t="shared" si="1560"/>
        <v>0</v>
      </c>
      <c r="GB206" s="124">
        <f t="shared" si="1561"/>
        <v>0</v>
      </c>
      <c r="GC206" s="117">
        <f t="shared" si="1562"/>
        <v>0</v>
      </c>
      <c r="GD206" s="122">
        <v>0</v>
      </c>
      <c r="GE206" s="122">
        <v>0</v>
      </c>
      <c r="GF206" s="118">
        <v>0</v>
      </c>
      <c r="GG206" s="117">
        <f t="shared" si="1563"/>
        <v>0</v>
      </c>
      <c r="GH206" s="123">
        <f t="shared" si="1564"/>
        <v>0</v>
      </c>
      <c r="GI206" s="120">
        <v>0</v>
      </c>
      <c r="GJ206" s="120">
        <v>0</v>
      </c>
      <c r="GK206" s="120"/>
      <c r="GL206" s="120"/>
      <c r="GM206" s="122">
        <f t="shared" si="1565"/>
        <v>0</v>
      </c>
      <c r="GN206" s="122">
        <f t="shared" si="1566"/>
        <v>0</v>
      </c>
      <c r="GO206" s="124">
        <f t="shared" si="1567"/>
        <v>0</v>
      </c>
      <c r="GP206" s="117">
        <f t="shared" si="1568"/>
        <v>0</v>
      </c>
      <c r="GQ206" s="122">
        <v>0</v>
      </c>
      <c r="GR206" s="122">
        <v>0</v>
      </c>
      <c r="GS206" s="118">
        <v>0</v>
      </c>
      <c r="GT206" s="117">
        <f t="shared" si="1569"/>
        <v>0</v>
      </c>
      <c r="GU206" s="123">
        <f t="shared" si="1570"/>
        <v>0</v>
      </c>
      <c r="GV206" s="120">
        <v>0</v>
      </c>
      <c r="GW206" s="120">
        <v>0</v>
      </c>
      <c r="GX206" s="120"/>
      <c r="GY206" s="120"/>
      <c r="GZ206" s="122">
        <f t="shared" si="1571"/>
        <v>0</v>
      </c>
      <c r="HA206" s="122">
        <f t="shared" si="1572"/>
        <v>0</v>
      </c>
      <c r="HB206" s="124">
        <f t="shared" si="1573"/>
        <v>0</v>
      </c>
      <c r="HC206" s="117">
        <f t="shared" si="1574"/>
        <v>0</v>
      </c>
      <c r="HD206" s="122">
        <v>0</v>
      </c>
      <c r="HE206" s="122">
        <v>0</v>
      </c>
      <c r="HF206" s="118">
        <v>0</v>
      </c>
      <c r="HG206" s="117">
        <f t="shared" si="1575"/>
        <v>0</v>
      </c>
      <c r="HH206" s="123">
        <f t="shared" si="1576"/>
        <v>0</v>
      </c>
      <c r="HI206" s="120">
        <v>0</v>
      </c>
      <c r="HJ206" s="120">
        <v>0</v>
      </c>
      <c r="HK206" s="120"/>
      <c r="HL206" s="120"/>
      <c r="HM206" s="122">
        <f t="shared" si="1577"/>
        <v>0</v>
      </c>
      <c r="HN206" s="122">
        <f t="shared" si="1578"/>
        <v>0</v>
      </c>
      <c r="HO206" s="124">
        <f t="shared" si="1579"/>
        <v>0</v>
      </c>
      <c r="HP206" s="117">
        <f t="shared" si="1580"/>
        <v>0</v>
      </c>
      <c r="HQ206" s="122">
        <v>0</v>
      </c>
      <c r="HR206" s="122">
        <v>0</v>
      </c>
      <c r="HS206" s="118">
        <v>0</v>
      </c>
      <c r="HT206" s="117">
        <f t="shared" si="1581"/>
        <v>0</v>
      </c>
      <c r="HU206" s="123">
        <f t="shared" si="1582"/>
        <v>0</v>
      </c>
      <c r="HV206" s="120">
        <v>0</v>
      </c>
      <c r="HW206" s="120">
        <v>0</v>
      </c>
      <c r="HX206" s="120">
        <v>0</v>
      </c>
      <c r="HY206">
        <v>0</v>
      </c>
      <c r="HZ206" s="122">
        <f t="shared" si="1583"/>
        <v>0</v>
      </c>
      <c r="IA206" s="122">
        <f t="shared" si="1584"/>
        <v>0</v>
      </c>
      <c r="IB206" s="124">
        <f t="shared" si="1585"/>
        <v>0</v>
      </c>
      <c r="IC206" s="117">
        <f t="shared" si="1586"/>
        <v>0</v>
      </c>
      <c r="ID206" s="122">
        <v>0</v>
      </c>
      <c r="IE206" s="122">
        <v>0</v>
      </c>
      <c r="IF206" s="118">
        <v>0</v>
      </c>
      <c r="IG206" s="117">
        <f t="shared" si="1587"/>
        <v>0</v>
      </c>
      <c r="IH206" s="123">
        <f t="shared" si="1588"/>
        <v>0</v>
      </c>
      <c r="II206" s="120">
        <v>0</v>
      </c>
      <c r="IJ206" s="127">
        <v>0</v>
      </c>
      <c r="IK206" s="120">
        <v>0</v>
      </c>
      <c r="IL206" s="127">
        <v>0</v>
      </c>
      <c r="IM206" s="122">
        <f t="shared" si="1589"/>
        <v>0</v>
      </c>
      <c r="IN206" s="118">
        <f t="shared" si="1590"/>
        <v>0</v>
      </c>
      <c r="IO206" s="118">
        <f t="shared" si="1591"/>
        <v>0</v>
      </c>
      <c r="IP206" s="117">
        <f t="shared" si="1592"/>
        <v>0</v>
      </c>
      <c r="IQ206" s="122" t="s">
        <v>646</v>
      </c>
      <c r="IR206" s="122">
        <v>0</v>
      </c>
      <c r="IS206" s="118">
        <v>0</v>
      </c>
      <c r="IT206" s="117">
        <f t="shared" si="1593"/>
        <v>0</v>
      </c>
      <c r="IU206" s="123">
        <f t="shared" si="1594"/>
        <v>0</v>
      </c>
      <c r="IV206" s="146" t="str">
        <f t="shared" si="1595"/>
        <v>AWB-01</v>
      </c>
      <c r="IW206" s="146" t="str">
        <f t="shared" si="1596"/>
        <v>B0D3M13T6H</v>
      </c>
      <c r="IX206" s="146" t="str">
        <f t="shared" si="1597"/>
        <v>FBA79389</v>
      </c>
      <c r="IY206" s="121">
        <v>4771.6661819999999</v>
      </c>
      <c r="IZ206" s="120">
        <v>0</v>
      </c>
      <c r="JA206" s="128">
        <f t="shared" si="1598"/>
        <v>0</v>
      </c>
      <c r="JB206" s="120">
        <v>0</v>
      </c>
      <c r="JC206" s="128">
        <f t="shared" si="1599"/>
        <v>0</v>
      </c>
      <c r="JD206" s="120">
        <v>0</v>
      </c>
      <c r="JE206" s="128">
        <f t="shared" si="1600"/>
        <v>0</v>
      </c>
      <c r="JF206" s="120">
        <v>0</v>
      </c>
      <c r="JG206" s="128">
        <f t="shared" si="1601"/>
        <v>0</v>
      </c>
      <c r="JH206" s="129">
        <v>0</v>
      </c>
      <c r="JI206" s="130">
        <f t="shared" si="1602"/>
        <v>0</v>
      </c>
      <c r="JJ206" s="129">
        <v>0</v>
      </c>
      <c r="JK206" s="130">
        <f t="shared" si="1603"/>
        <v>0</v>
      </c>
      <c r="JL206" s="129">
        <v>0</v>
      </c>
      <c r="JM206" s="130">
        <f t="shared" si="1604"/>
        <v>0</v>
      </c>
      <c r="JN206" s="131">
        <f t="shared" si="1605"/>
        <v>0</v>
      </c>
      <c r="JO206" s="132">
        <f t="shared" si="1606"/>
        <v>0</v>
      </c>
      <c r="JP206" s="125" t="str">
        <f t="shared" si="1607"/>
        <v>AWB-01</v>
      </c>
      <c r="JQ206" s="125" t="str">
        <f t="shared" si="1608"/>
        <v>Bundle Pack</v>
      </c>
      <c r="JR206" s="121">
        <v>4771.6661819999999</v>
      </c>
      <c r="JS206" s="120">
        <v>0</v>
      </c>
      <c r="JT206" s="127">
        <v>0</v>
      </c>
      <c r="JU206" s="120">
        <v>0</v>
      </c>
      <c r="JV206" s="127">
        <v>0</v>
      </c>
      <c r="JW206" s="122">
        <f t="shared" si="1609"/>
        <v>0</v>
      </c>
      <c r="JX206" s="118">
        <f t="shared" si="1610"/>
        <v>0</v>
      </c>
      <c r="JY206" s="118">
        <f t="shared" si="1611"/>
        <v>0</v>
      </c>
      <c r="JZ206" s="117">
        <f t="shared" si="1612"/>
        <v>0</v>
      </c>
      <c r="KA206" s="122" t="s">
        <v>646</v>
      </c>
      <c r="KB206" s="122">
        <v>0</v>
      </c>
      <c r="KC206" s="118">
        <v>0</v>
      </c>
      <c r="KD206" s="117">
        <f t="shared" si="1613"/>
        <v>0</v>
      </c>
      <c r="KE206" s="123">
        <f t="shared" si="1614"/>
        <v>0</v>
      </c>
      <c r="KF206" s="146" t="str">
        <f t="shared" si="1615"/>
        <v>AWB-01</v>
      </c>
      <c r="KG206" s="146">
        <f t="shared" si="1616"/>
        <v>0</v>
      </c>
      <c r="KH206" s="146" t="str">
        <f t="shared" si="1617"/>
        <v>FBA79389</v>
      </c>
      <c r="KI206" s="121">
        <v>4771.6661819999999</v>
      </c>
      <c r="KJ206" s="120">
        <v>0</v>
      </c>
      <c r="KK206" s="128">
        <f t="shared" si="1618"/>
        <v>0</v>
      </c>
      <c r="KL206" s="120">
        <v>0</v>
      </c>
      <c r="KM206" s="128">
        <f t="shared" si="1619"/>
        <v>0</v>
      </c>
      <c r="KN206" s="120">
        <v>0</v>
      </c>
      <c r="KO206" s="128">
        <f t="shared" si="1620"/>
        <v>0</v>
      </c>
      <c r="KP206" s="120">
        <v>0</v>
      </c>
      <c r="KQ206" s="128">
        <f t="shared" si="1621"/>
        <v>0</v>
      </c>
      <c r="KR206" s="129">
        <v>0</v>
      </c>
      <c r="KS206" s="130">
        <f t="shared" si="1622"/>
        <v>0</v>
      </c>
      <c r="KT206" s="129">
        <v>0</v>
      </c>
      <c r="KU206" s="130">
        <f t="shared" si="1623"/>
        <v>0</v>
      </c>
      <c r="KV206" s="129">
        <v>0</v>
      </c>
      <c r="KW206" s="130">
        <f t="shared" si="1624"/>
        <v>0</v>
      </c>
      <c r="KX206" s="131">
        <f t="shared" si="1625"/>
        <v>0</v>
      </c>
      <c r="KY206" s="132">
        <f t="shared" si="1626"/>
        <v>0</v>
      </c>
      <c r="KZ206" s="125" t="str">
        <f t="shared" si="1627"/>
        <v>AWB-01</v>
      </c>
      <c r="LA206" s="125">
        <f t="shared" si="1628"/>
        <v>0</v>
      </c>
      <c r="LB206" s="121">
        <v>4771.6661819999999</v>
      </c>
      <c r="LC206" s="100">
        <v>0</v>
      </c>
      <c r="LD206" s="88">
        <v>0</v>
      </c>
      <c r="LE206" s="3">
        <v>0</v>
      </c>
      <c r="LF206" s="88">
        <v>0</v>
      </c>
      <c r="LG206" s="23">
        <f t="shared" si="1629"/>
        <v>0</v>
      </c>
      <c r="LH206" s="68">
        <f t="shared" si="1630"/>
        <v>0</v>
      </c>
      <c r="LI206" s="68">
        <f t="shared" si="1631"/>
        <v>0</v>
      </c>
      <c r="LJ206" s="62">
        <f t="shared" si="1632"/>
        <v>0</v>
      </c>
      <c r="LK206" s="23" t="s">
        <v>646</v>
      </c>
      <c r="LL206" s="23">
        <v>0</v>
      </c>
      <c r="LM206" s="68">
        <v>0</v>
      </c>
      <c r="LN206" s="62">
        <f t="shared" si="1633"/>
        <v>0</v>
      </c>
      <c r="LO206" s="34">
        <f t="shared" si="1634"/>
        <v>0</v>
      </c>
      <c r="LP206" s="143" t="str">
        <f t="shared" si="1635"/>
        <v>AWB-01</v>
      </c>
      <c r="LQ206" s="146">
        <f t="shared" si="1636"/>
        <v>0</v>
      </c>
      <c r="LR206" s="143" t="str">
        <f t="shared" si="1637"/>
        <v>FBA79389</v>
      </c>
      <c r="LS206" s="17">
        <v>4771.6661819999999</v>
      </c>
      <c r="LT206" s="3">
        <v>0</v>
      </c>
      <c r="LU206" s="32">
        <f t="shared" si="1638"/>
        <v>0</v>
      </c>
      <c r="LV206" s="3">
        <v>0</v>
      </c>
      <c r="LW206" s="32">
        <f t="shared" si="1639"/>
        <v>0</v>
      </c>
      <c r="LX206" s="3">
        <v>0</v>
      </c>
      <c r="LY206" s="32">
        <f t="shared" si="1640"/>
        <v>0</v>
      </c>
      <c r="LZ206" s="3">
        <v>0</v>
      </c>
      <c r="MA206" s="32">
        <f t="shared" si="1641"/>
        <v>0</v>
      </c>
      <c r="MB206" s="58">
        <v>0</v>
      </c>
      <c r="MC206" s="59">
        <f t="shared" si="1642"/>
        <v>0</v>
      </c>
      <c r="MD206" s="58">
        <v>0</v>
      </c>
      <c r="ME206" s="59">
        <f t="shared" si="1643"/>
        <v>0</v>
      </c>
      <c r="MF206" s="58">
        <v>0</v>
      </c>
      <c r="MG206" s="59">
        <f t="shared" si="1644"/>
        <v>0</v>
      </c>
      <c r="MH206" s="42">
        <f t="shared" si="1645"/>
        <v>0</v>
      </c>
      <c r="MI206" s="10">
        <f t="shared" si="1646"/>
        <v>0</v>
      </c>
      <c r="MJ206" s="36" t="str">
        <f t="shared" si="1647"/>
        <v>AWB-01</v>
      </c>
      <c r="MK206" s="98" t="s">
        <v>480</v>
      </c>
      <c r="ML206" s="17">
        <v>4771.6661819999999</v>
      </c>
      <c r="MM206" s="100">
        <v>0</v>
      </c>
      <c r="MN206" s="88">
        <v>0</v>
      </c>
      <c r="MO206" s="3">
        <v>0</v>
      </c>
      <c r="MP206" s="88">
        <v>0</v>
      </c>
      <c r="MQ206" s="23">
        <f t="shared" si="1443"/>
        <v>0</v>
      </c>
      <c r="MR206" s="68">
        <f t="shared" si="1444"/>
        <v>0</v>
      </c>
      <c r="MS206" s="68">
        <f t="shared" si="1445"/>
        <v>0</v>
      </c>
      <c r="MT206" s="62">
        <f t="shared" si="1446"/>
        <v>0</v>
      </c>
      <c r="MU206" s="23" t="s">
        <v>646</v>
      </c>
      <c r="MV206" s="23">
        <v>0</v>
      </c>
      <c r="MW206" s="68">
        <v>0</v>
      </c>
      <c r="MX206" s="62">
        <f t="shared" si="1447"/>
        <v>0</v>
      </c>
      <c r="MY206" s="34">
        <f t="shared" si="1448"/>
        <v>0</v>
      </c>
      <c r="MZ206" s="143" t="str">
        <f t="shared" si="1449"/>
        <v>AWB-01</v>
      </c>
      <c r="NA206" s="143" t="str">
        <f t="shared" si="1450"/>
        <v>B0D3M13T6H</v>
      </c>
      <c r="NB206" s="143" t="str">
        <f t="shared" si="1451"/>
        <v>FBA79389</v>
      </c>
      <c r="NC206" s="17">
        <f t="shared" si="1452"/>
        <v>4771.6661819999999</v>
      </c>
      <c r="ND206" s="3">
        <v>0</v>
      </c>
      <c r="NE206" s="32">
        <f t="shared" si="1453"/>
        <v>0</v>
      </c>
      <c r="NF206" s="3">
        <v>0</v>
      </c>
      <c r="NG206" s="32">
        <f t="shared" si="1454"/>
        <v>0</v>
      </c>
      <c r="NH206" s="3">
        <v>0</v>
      </c>
      <c r="NI206" s="32">
        <f t="shared" si="1455"/>
        <v>0</v>
      </c>
      <c r="NJ206" s="3">
        <v>0</v>
      </c>
      <c r="NK206" s="32">
        <f t="shared" si="1456"/>
        <v>0</v>
      </c>
      <c r="NL206" s="58">
        <v>0</v>
      </c>
      <c r="NM206" s="59">
        <f t="shared" si="1457"/>
        <v>0</v>
      </c>
      <c r="NN206" s="58">
        <v>0</v>
      </c>
      <c r="NO206" s="59">
        <f t="shared" si="1458"/>
        <v>0</v>
      </c>
      <c r="NP206" s="58">
        <v>0</v>
      </c>
      <c r="NQ206" s="59">
        <f t="shared" si="1459"/>
        <v>0</v>
      </c>
      <c r="NR206" s="42">
        <f t="shared" si="1460"/>
        <v>0</v>
      </c>
      <c r="NS206" s="92">
        <f t="shared" si="1461"/>
        <v>0</v>
      </c>
      <c r="NT206" s="141">
        <v>0</v>
      </c>
      <c r="NU206" s="36" t="str">
        <f t="shared" si="1462"/>
        <v>AWB-01</v>
      </c>
      <c r="NV206" s="98" t="s">
        <v>480</v>
      </c>
      <c r="NW206" s="17">
        <v>4771.6661819999999</v>
      </c>
      <c r="NX206" s="100">
        <v>0</v>
      </c>
      <c r="NY206" s="88">
        <v>0</v>
      </c>
      <c r="NZ206" s="3">
        <v>0</v>
      </c>
      <c r="OA206" s="88">
        <v>0</v>
      </c>
      <c r="OB206" s="23">
        <f t="shared" si="1463"/>
        <v>0</v>
      </c>
      <c r="OC206" s="68">
        <f t="shared" si="1464"/>
        <v>0</v>
      </c>
      <c r="OD206" s="68">
        <f t="shared" si="1465"/>
        <v>0</v>
      </c>
      <c r="OE206" s="62">
        <f t="shared" si="1466"/>
        <v>0</v>
      </c>
      <c r="OF206" s="23" t="s">
        <v>646</v>
      </c>
      <c r="OG206" s="23">
        <v>0</v>
      </c>
      <c r="OH206" s="68">
        <v>0</v>
      </c>
      <c r="OI206" s="62">
        <f t="shared" si="1467"/>
        <v>0</v>
      </c>
      <c r="OJ206" s="34">
        <f t="shared" si="1468"/>
        <v>0</v>
      </c>
      <c r="OK206" s="143" t="str">
        <f t="shared" si="1469"/>
        <v>AWB-01</v>
      </c>
      <c r="OL206" s="143" t="str">
        <f t="shared" si="1470"/>
        <v>B0D3M13T6H</v>
      </c>
      <c r="OM206" s="143" t="str">
        <f t="shared" si="1471"/>
        <v>FBA79389</v>
      </c>
      <c r="ON206" s="17">
        <f t="shared" si="1472"/>
        <v>4771.6661819999999</v>
      </c>
      <c r="OO206" s="3">
        <v>0</v>
      </c>
      <c r="OP206" s="32">
        <f t="shared" si="1473"/>
        <v>0</v>
      </c>
      <c r="OQ206" s="3">
        <v>0</v>
      </c>
      <c r="OR206" s="32">
        <f t="shared" si="1474"/>
        <v>0</v>
      </c>
      <c r="OS206" s="3">
        <v>0</v>
      </c>
      <c r="OT206" s="32">
        <f t="shared" si="1475"/>
        <v>0</v>
      </c>
      <c r="OU206" s="3">
        <v>0</v>
      </c>
      <c r="OV206" s="32">
        <f t="shared" si="1476"/>
        <v>0</v>
      </c>
      <c r="OW206" s="58">
        <v>0</v>
      </c>
      <c r="OX206" s="59">
        <f t="shared" si="1477"/>
        <v>0</v>
      </c>
      <c r="OY206" s="58">
        <v>0</v>
      </c>
      <c r="OZ206" s="59">
        <f t="shared" si="1478"/>
        <v>0</v>
      </c>
      <c r="PA206" s="58">
        <v>0</v>
      </c>
      <c r="PB206" s="59">
        <f t="shared" si="1479"/>
        <v>0</v>
      </c>
      <c r="PC206" s="42">
        <f t="shared" si="1480"/>
        <v>0</v>
      </c>
      <c r="PD206" s="92">
        <f t="shared" si="1481"/>
        <v>0</v>
      </c>
      <c r="PE206" s="141">
        <v>0</v>
      </c>
      <c r="PF206" s="36" t="str">
        <f t="shared" si="1482"/>
        <v>AWB-01</v>
      </c>
      <c r="PG206" s="98" t="s">
        <v>480</v>
      </c>
      <c r="PH206" s="17">
        <v>4771.6661819999999</v>
      </c>
      <c r="PI206" s="100">
        <v>0</v>
      </c>
      <c r="PJ206" s="88">
        <v>0</v>
      </c>
      <c r="PK206" s="3">
        <v>0</v>
      </c>
      <c r="PL206" s="88">
        <v>0</v>
      </c>
      <c r="PM206" s="23">
        <f t="shared" si="1483"/>
        <v>0</v>
      </c>
      <c r="PN206" s="68">
        <f t="shared" si="1484"/>
        <v>0</v>
      </c>
      <c r="PO206" s="68">
        <f t="shared" si="1485"/>
        <v>0</v>
      </c>
      <c r="PP206" s="62">
        <f t="shared" si="1486"/>
        <v>0</v>
      </c>
      <c r="PQ206" s="23" t="s">
        <v>646</v>
      </c>
      <c r="PR206" s="23">
        <v>0</v>
      </c>
      <c r="PS206" s="68">
        <v>0</v>
      </c>
      <c r="PT206" s="62">
        <f t="shared" si="1487"/>
        <v>0</v>
      </c>
      <c r="PU206" s="34">
        <f t="shared" si="1488"/>
        <v>0</v>
      </c>
      <c r="PV206" s="143" t="str">
        <f t="shared" si="1489"/>
        <v>AWB-01</v>
      </c>
      <c r="PW206" s="143" t="str">
        <f t="shared" si="1490"/>
        <v>B0D3M13T6H</v>
      </c>
      <c r="PX206" s="143" t="str">
        <f t="shared" si="1491"/>
        <v>FBA79389</v>
      </c>
      <c r="PY206" s="17">
        <f t="shared" si="1492"/>
        <v>4771.6661819999999</v>
      </c>
      <c r="PZ206" s="3">
        <v>0</v>
      </c>
      <c r="QA206" s="32">
        <f t="shared" si="1493"/>
        <v>0</v>
      </c>
      <c r="QB206" s="3"/>
      <c r="QC206" s="32">
        <f t="shared" si="1494"/>
        <v>0</v>
      </c>
      <c r="QD206" s="3">
        <v>0</v>
      </c>
      <c r="QE206" s="32">
        <f t="shared" si="1495"/>
        <v>0</v>
      </c>
      <c r="QF206" s="3">
        <v>0</v>
      </c>
      <c r="QG206" s="32">
        <f t="shared" si="1496"/>
        <v>0</v>
      </c>
      <c r="QH206" s="58">
        <v>0</v>
      </c>
      <c r="QI206" s="59">
        <f t="shared" si="1497"/>
        <v>0</v>
      </c>
      <c r="QJ206" s="58">
        <v>0</v>
      </c>
      <c r="QK206" s="59">
        <f t="shared" si="1498"/>
        <v>0</v>
      </c>
      <c r="QL206" s="58">
        <v>0</v>
      </c>
      <c r="QM206" s="59">
        <f t="shared" si="1499"/>
        <v>0</v>
      </c>
      <c r="QN206" s="42">
        <f t="shared" si="1500"/>
        <v>0</v>
      </c>
      <c r="QO206" s="92">
        <f t="shared" si="1501"/>
        <v>0</v>
      </c>
      <c r="QP206" s="141">
        <v>0</v>
      </c>
      <c r="QQ206" s="36" t="str">
        <f t="shared" si="1502"/>
        <v>AWB-01</v>
      </c>
      <c r="QR206" s="98" t="s">
        <v>480</v>
      </c>
      <c r="QS206" s="17">
        <v>4771.6661819999999</v>
      </c>
      <c r="QT206" s="100">
        <v>0</v>
      </c>
      <c r="QU206" s="88">
        <v>0</v>
      </c>
      <c r="QV206" s="3">
        <v>0</v>
      </c>
      <c r="QW206" s="88">
        <v>0</v>
      </c>
      <c r="QX206" s="23">
        <f t="shared" si="1365"/>
        <v>0</v>
      </c>
      <c r="QY206" s="68">
        <f t="shared" si="1366"/>
        <v>0</v>
      </c>
      <c r="QZ206" s="68">
        <f t="shared" si="1367"/>
        <v>0</v>
      </c>
      <c r="RA206" s="62">
        <f t="shared" si="1368"/>
        <v>0</v>
      </c>
      <c r="RB206" s="23" t="s">
        <v>646</v>
      </c>
      <c r="RC206" s="23">
        <v>0</v>
      </c>
      <c r="RD206" s="68">
        <v>0</v>
      </c>
      <c r="RE206" s="62">
        <f t="shared" si="1369"/>
        <v>0</v>
      </c>
      <c r="RF206" s="34">
        <f t="shared" si="1370"/>
        <v>0</v>
      </c>
      <c r="RG206" s="143" t="str">
        <f t="shared" si="1371"/>
        <v>AWB-01</v>
      </c>
      <c r="RH206" s="143" t="str">
        <f t="shared" si="1372"/>
        <v>B0D3M13T6H</v>
      </c>
      <c r="RI206" s="143" t="str">
        <f t="shared" si="1373"/>
        <v>FBA79389</v>
      </c>
      <c r="RJ206" s="17">
        <f t="shared" si="1374"/>
        <v>4771.6661819999999</v>
      </c>
      <c r="RK206" s="3">
        <v>0</v>
      </c>
      <c r="RL206" s="32">
        <f t="shared" si="1375"/>
        <v>0</v>
      </c>
      <c r="RM206" s="3">
        <v>0</v>
      </c>
      <c r="RN206" s="32">
        <f t="shared" si="1376"/>
        <v>0</v>
      </c>
      <c r="RO206" s="3">
        <v>0</v>
      </c>
      <c r="RP206" s="32">
        <f t="shared" si="1377"/>
        <v>0</v>
      </c>
      <c r="RQ206" s="3">
        <v>0</v>
      </c>
      <c r="RR206" s="32">
        <f t="shared" si="1378"/>
        <v>0</v>
      </c>
      <c r="RS206" s="58">
        <v>0</v>
      </c>
      <c r="RT206" s="59">
        <f t="shared" si="1379"/>
        <v>0</v>
      </c>
      <c r="RU206" s="58">
        <v>0</v>
      </c>
      <c r="RV206" s="59">
        <f t="shared" si="1380"/>
        <v>0</v>
      </c>
      <c r="RW206" s="58">
        <v>0</v>
      </c>
      <c r="RX206" s="59">
        <f t="shared" si="1381"/>
        <v>0</v>
      </c>
      <c r="RY206" s="42">
        <f t="shared" si="1382"/>
        <v>0</v>
      </c>
      <c r="RZ206" s="92">
        <f t="shared" si="1383"/>
        <v>0</v>
      </c>
      <c r="SA206" s="141">
        <v>0</v>
      </c>
      <c r="SB206" s="36" t="str">
        <f t="shared" si="1384"/>
        <v>AWB-01</v>
      </c>
      <c r="SC206" s="98" t="s">
        <v>480</v>
      </c>
      <c r="SD206" s="17">
        <f t="shared" si="1385"/>
        <v>4771.6661819999999</v>
      </c>
      <c r="SE206" s="100">
        <v>0</v>
      </c>
      <c r="SF206" s="88">
        <v>0</v>
      </c>
      <c r="SG206" s="3">
        <v>0</v>
      </c>
      <c r="SH206" s="88">
        <v>0</v>
      </c>
      <c r="SI206" s="23">
        <f t="shared" si="1386"/>
        <v>0</v>
      </c>
      <c r="SJ206" s="68">
        <f t="shared" si="1387"/>
        <v>0</v>
      </c>
      <c r="SK206" s="68">
        <f t="shared" si="1388"/>
        <v>0</v>
      </c>
      <c r="SL206" s="62">
        <f t="shared" si="1389"/>
        <v>0</v>
      </c>
      <c r="SM206" s="23">
        <v>0</v>
      </c>
      <c r="SN206" s="23">
        <v>0</v>
      </c>
      <c r="SO206" s="68">
        <v>0</v>
      </c>
      <c r="SP206" s="62">
        <f t="shared" si="1390"/>
        <v>0</v>
      </c>
      <c r="SQ206" s="34">
        <f t="shared" si="1391"/>
        <v>0</v>
      </c>
      <c r="SR206" s="143" t="str">
        <f t="shared" si="1392"/>
        <v>AWB-01</v>
      </c>
      <c r="SS206" s="143" t="str">
        <f t="shared" si="1393"/>
        <v>B0D3M13T6H</v>
      </c>
      <c r="ST206" s="143" t="str">
        <f t="shared" si="1394"/>
        <v>FBA79389</v>
      </c>
      <c r="SU206" s="17">
        <f t="shared" si="1395"/>
        <v>4771.6661819999999</v>
      </c>
      <c r="SV206" s="3">
        <v>0</v>
      </c>
      <c r="SW206" s="32">
        <f t="shared" si="1396"/>
        <v>0</v>
      </c>
      <c r="SX206" s="3">
        <v>0</v>
      </c>
      <c r="SY206" s="32">
        <f t="shared" si="1397"/>
        <v>0</v>
      </c>
      <c r="SZ206" s="3">
        <v>0</v>
      </c>
      <c r="TA206" s="32">
        <f t="shared" si="1398"/>
        <v>0</v>
      </c>
      <c r="TB206" s="3">
        <v>0</v>
      </c>
      <c r="TC206" s="32">
        <f t="shared" si="1399"/>
        <v>0</v>
      </c>
      <c r="TD206" s="58">
        <v>0</v>
      </c>
      <c r="TE206" s="59">
        <f t="shared" si="1400"/>
        <v>0</v>
      </c>
      <c r="TF206" s="58">
        <v>0</v>
      </c>
      <c r="TG206" s="59">
        <f t="shared" si="1401"/>
        <v>0</v>
      </c>
      <c r="TH206" s="58">
        <v>0</v>
      </c>
      <c r="TI206" s="59">
        <f t="shared" si="1402"/>
        <v>0</v>
      </c>
      <c r="TJ206" s="42">
        <f t="shared" si="1403"/>
        <v>0</v>
      </c>
      <c r="TK206" s="92">
        <f t="shared" si="1404"/>
        <v>0</v>
      </c>
      <c r="TL206" s="141">
        <v>0</v>
      </c>
      <c r="TM206" s="36" t="str">
        <f t="shared" si="1405"/>
        <v>AWB-01</v>
      </c>
      <c r="TN206" s="98" t="s">
        <v>480</v>
      </c>
      <c r="TO206" s="17">
        <f t="shared" si="1406"/>
        <v>4771.6661819999999</v>
      </c>
      <c r="TP206" s="100">
        <v>0</v>
      </c>
      <c r="TQ206" s="88">
        <v>0</v>
      </c>
      <c r="TR206" s="3">
        <v>0</v>
      </c>
      <c r="TS206" s="88">
        <v>0</v>
      </c>
      <c r="TT206" s="23">
        <f t="shared" si="1407"/>
        <v>0</v>
      </c>
      <c r="TU206" s="68">
        <f t="shared" si="1408"/>
        <v>0</v>
      </c>
      <c r="TV206" s="68">
        <f t="shared" si="1409"/>
        <v>0</v>
      </c>
      <c r="TW206" s="62">
        <f t="shared" si="1410"/>
        <v>0</v>
      </c>
      <c r="TX206" s="23">
        <v>0</v>
      </c>
      <c r="TY206" s="23">
        <v>0</v>
      </c>
      <c r="TZ206" s="68">
        <v>0</v>
      </c>
      <c r="UA206" s="62">
        <f t="shared" si="1411"/>
        <v>0</v>
      </c>
      <c r="UB206" s="34">
        <f t="shared" si="1412"/>
        <v>0</v>
      </c>
      <c r="UC206" s="143" t="str">
        <f t="shared" si="1413"/>
        <v>AWB-01</v>
      </c>
      <c r="UD206" s="143" t="str">
        <f t="shared" si="1414"/>
        <v>B0D3M13T6H</v>
      </c>
      <c r="UE206" s="143" t="str">
        <f t="shared" si="1415"/>
        <v>FBA79389</v>
      </c>
      <c r="UF206" s="17">
        <f t="shared" si="1416"/>
        <v>4771.6661819999999</v>
      </c>
      <c r="UG206" s="3">
        <v>0</v>
      </c>
      <c r="UH206" s="32">
        <f t="shared" si="1417"/>
        <v>0</v>
      </c>
      <c r="UI206" s="3">
        <v>0</v>
      </c>
      <c r="UJ206" s="32">
        <f t="shared" si="1418"/>
        <v>0</v>
      </c>
      <c r="UK206" s="3">
        <v>0</v>
      </c>
      <c r="UL206" s="32">
        <f t="shared" si="1419"/>
        <v>0</v>
      </c>
      <c r="UM206" s="3">
        <v>0</v>
      </c>
      <c r="UN206" s="32">
        <f t="shared" si="1420"/>
        <v>0</v>
      </c>
      <c r="UO206" s="58">
        <v>0</v>
      </c>
      <c r="UP206" s="59">
        <f t="shared" si="1421"/>
        <v>0</v>
      </c>
      <c r="UQ206" s="58">
        <v>0</v>
      </c>
      <c r="UR206" s="59">
        <f t="shared" si="1422"/>
        <v>0</v>
      </c>
      <c r="US206" s="58">
        <v>0</v>
      </c>
      <c r="UT206" s="59">
        <f t="shared" si="1423"/>
        <v>0</v>
      </c>
      <c r="UU206" s="42">
        <f t="shared" si="1424"/>
        <v>0</v>
      </c>
      <c r="UV206" s="92">
        <f t="shared" si="1425"/>
        <v>0</v>
      </c>
      <c r="UW206" s="141">
        <v>0</v>
      </c>
      <c r="UX206" s="36" t="str">
        <f t="shared" si="1426"/>
        <v>AWB-01</v>
      </c>
      <c r="UY206" s="98" t="s">
        <v>480</v>
      </c>
      <c r="UZ206" s="17">
        <f t="shared" si="1427"/>
        <v>4771.6661819999999</v>
      </c>
      <c r="VA206" s="100">
        <v>0</v>
      </c>
      <c r="VB206" s="88">
        <v>0</v>
      </c>
      <c r="VC206" s="3">
        <v>0</v>
      </c>
      <c r="VD206" s="88">
        <v>0</v>
      </c>
      <c r="VE206" s="23">
        <f t="shared" si="1652"/>
        <v>0</v>
      </c>
      <c r="VF206" s="68">
        <f t="shared" si="1653"/>
        <v>0</v>
      </c>
      <c r="VG206" s="68">
        <f t="shared" si="1654"/>
        <v>0</v>
      </c>
      <c r="VH206" s="62">
        <f t="shared" si="1655"/>
        <v>0</v>
      </c>
      <c r="VI206" s="23">
        <v>0</v>
      </c>
      <c r="VJ206" s="23">
        <v>0</v>
      </c>
      <c r="VK206" s="68">
        <v>0</v>
      </c>
      <c r="VL206" s="62">
        <f t="shared" si="1428"/>
        <v>0</v>
      </c>
      <c r="VM206" s="34">
        <f t="shared" si="1656"/>
        <v>0</v>
      </c>
      <c r="VN206" s="143" t="str">
        <f t="shared" si="1648"/>
        <v>AWB-01</v>
      </c>
      <c r="VO206" s="143" t="str">
        <f t="shared" si="1649"/>
        <v>B0D3M13T6H</v>
      </c>
      <c r="VP206" s="143" t="str">
        <f t="shared" si="1650"/>
        <v>FBA79389</v>
      </c>
      <c r="VQ206" s="17">
        <f t="shared" si="1657"/>
        <v>4771.6661819999999</v>
      </c>
      <c r="VR206" s="3">
        <v>0</v>
      </c>
      <c r="VS206" s="32">
        <f t="shared" si="1658"/>
        <v>0</v>
      </c>
      <c r="VT206" s="3">
        <v>0</v>
      </c>
      <c r="VU206" s="32">
        <f t="shared" si="1659"/>
        <v>0</v>
      </c>
      <c r="VV206" s="3">
        <v>0</v>
      </c>
      <c r="VW206" s="32">
        <f t="shared" si="1660"/>
        <v>0</v>
      </c>
      <c r="VX206" s="3">
        <v>0</v>
      </c>
      <c r="VY206" s="32">
        <f t="shared" si="1661"/>
        <v>0</v>
      </c>
      <c r="VZ206" s="58">
        <v>0</v>
      </c>
      <c r="WA206" s="59">
        <f t="shared" si="1662"/>
        <v>0</v>
      </c>
      <c r="WB206" s="58">
        <v>0</v>
      </c>
      <c r="WC206" s="59">
        <f t="shared" si="1663"/>
        <v>0</v>
      </c>
      <c r="WD206" s="58">
        <v>0</v>
      </c>
      <c r="WE206" s="59">
        <f t="shared" si="1664"/>
        <v>0</v>
      </c>
      <c r="WF206" s="42">
        <f t="shared" si="1665"/>
        <v>0</v>
      </c>
      <c r="WG206" s="92">
        <f t="shared" si="1666"/>
        <v>0</v>
      </c>
      <c r="WH206" s="141">
        <v>0</v>
      </c>
      <c r="WI206" s="36" t="str">
        <f t="shared" si="1651"/>
        <v>AWB-01</v>
      </c>
      <c r="WJ206" s="98" t="s">
        <v>480</v>
      </c>
      <c r="WK206" s="17">
        <f t="shared" si="1667"/>
        <v>4771.6661819999999</v>
      </c>
    </row>
    <row r="207" spans="1:609">
      <c r="A207" s="160" t="s">
        <v>732</v>
      </c>
      <c r="B207" s="160" t="s">
        <v>711</v>
      </c>
      <c r="C207" s="183"/>
      <c r="D207" s="150" t="s">
        <v>669</v>
      </c>
      <c r="E207" s="161" t="s">
        <v>752</v>
      </c>
      <c r="F207" s="183"/>
      <c r="G207" s="183"/>
      <c r="H207" s="160" t="s">
        <v>480</v>
      </c>
      <c r="I207" s="160" t="s">
        <v>480</v>
      </c>
      <c r="J207" s="188">
        <v>4655.3249118892791</v>
      </c>
      <c r="DV207" s="148"/>
      <c r="DW207" s="148"/>
      <c r="DX207" s="148"/>
      <c r="DY207" s="148"/>
      <c r="DZ207" s="148"/>
      <c r="EA207" s="148"/>
      <c r="EB207" s="148"/>
      <c r="EC207" s="148"/>
      <c r="ED207" s="148"/>
      <c r="EL207" s="148"/>
      <c r="EP207" s="148"/>
      <c r="ER207" s="148"/>
      <c r="ES207" s="148"/>
      <c r="ET207" s="148"/>
      <c r="EU207" s="148"/>
      <c r="FC207" s="148"/>
      <c r="FG207" s="148"/>
      <c r="FP207" s="148"/>
      <c r="FS207" s="149"/>
      <c r="FT207" s="148"/>
      <c r="GC207" s="148"/>
      <c r="GF207" s="149"/>
      <c r="GG207" s="148"/>
      <c r="GP207" s="148"/>
      <c r="GS207" s="149"/>
      <c r="GT207" s="148"/>
      <c r="HC207" s="148"/>
      <c r="HF207" s="149"/>
      <c r="HG207" s="148"/>
      <c r="HP207" s="148"/>
      <c r="HS207" s="149"/>
      <c r="HT207" s="148"/>
      <c r="IC207" s="148"/>
      <c r="IF207" s="149"/>
      <c r="IG207" s="148"/>
      <c r="IJ207" s="149"/>
      <c r="IL207" s="149"/>
      <c r="IN207" s="149"/>
      <c r="IO207" s="149"/>
      <c r="IP207" s="148"/>
      <c r="IS207" s="149"/>
      <c r="IT207" s="148"/>
      <c r="JT207" s="149"/>
      <c r="JV207" s="149"/>
      <c r="JX207" s="149"/>
      <c r="JY207" s="149"/>
      <c r="JZ207" s="148"/>
      <c r="KC207" s="149"/>
      <c r="KD207" s="148"/>
      <c r="LC207" s="100"/>
      <c r="LD207" s="88"/>
      <c r="LE207" s="3"/>
      <c r="LF207" s="88"/>
      <c r="LG207" s="23"/>
      <c r="LH207" s="68"/>
      <c r="LI207" s="68"/>
      <c r="LJ207" s="62"/>
      <c r="LK207" s="23"/>
      <c r="LL207" s="23"/>
      <c r="LM207" s="68"/>
      <c r="LN207" s="62"/>
      <c r="LO207" s="34"/>
      <c r="LP207" s="143"/>
      <c r="LQ207" s="146"/>
      <c r="LR207" s="143"/>
      <c r="LS207" s="126"/>
      <c r="LT207" s="3"/>
      <c r="LU207" s="32"/>
      <c r="LV207" s="3"/>
      <c r="LW207" s="32"/>
      <c r="LX207" s="3"/>
      <c r="LY207" s="32"/>
      <c r="LZ207" s="3"/>
      <c r="MA207" s="32"/>
      <c r="MB207" s="58"/>
      <c r="MC207" s="59"/>
      <c r="MD207" s="58"/>
      <c r="ME207" s="59"/>
      <c r="MF207" s="58"/>
      <c r="MG207" s="59"/>
      <c r="MH207" s="42"/>
      <c r="MI207" s="10"/>
      <c r="MJ207" s="36"/>
      <c r="MK207" s="98"/>
      <c r="ML207" s="126"/>
      <c r="MM207" s="100"/>
      <c r="MN207" s="88"/>
      <c r="MO207" s="3"/>
      <c r="MP207" s="88"/>
      <c r="MQ207" s="23"/>
      <c r="MR207" s="68"/>
      <c r="MS207" s="68"/>
      <c r="MT207" s="62"/>
      <c r="MU207" s="23"/>
      <c r="MV207" s="23"/>
      <c r="MW207" s="68"/>
      <c r="MX207" s="62"/>
      <c r="MY207" s="34"/>
      <c r="MZ207" s="143"/>
      <c r="NA207" s="143"/>
      <c r="NB207" s="143"/>
      <c r="NC207" s="17"/>
      <c r="ND207" s="3"/>
      <c r="NE207" s="32"/>
      <c r="NF207" s="3"/>
      <c r="NG207" s="32"/>
      <c r="NH207" s="3"/>
      <c r="NI207" s="32"/>
      <c r="NJ207" s="3"/>
      <c r="NK207" s="32"/>
      <c r="NL207" s="58"/>
      <c r="NM207" s="59"/>
      <c r="NN207" s="58"/>
      <c r="NO207" s="59"/>
      <c r="NP207" s="58"/>
      <c r="NQ207" s="59"/>
      <c r="NR207" s="42"/>
      <c r="NS207" s="92"/>
      <c r="NT207" s="141"/>
      <c r="NU207" s="36"/>
      <c r="NV207" s="98"/>
      <c r="NW207" s="126"/>
      <c r="NX207" s="100">
        <v>0</v>
      </c>
      <c r="NY207" s="88">
        <v>0</v>
      </c>
      <c r="NZ207" s="3">
        <v>0</v>
      </c>
      <c r="OA207" s="88">
        <v>0</v>
      </c>
      <c r="OB207" s="23">
        <f t="shared" si="1463"/>
        <v>0</v>
      </c>
      <c r="OC207" s="68">
        <f t="shared" si="1464"/>
        <v>0</v>
      </c>
      <c r="OD207" s="68">
        <f t="shared" si="1465"/>
        <v>0</v>
      </c>
      <c r="OE207" s="62">
        <f t="shared" si="1466"/>
        <v>0</v>
      </c>
      <c r="OF207" s="23" t="s">
        <v>646</v>
      </c>
      <c r="OG207" s="23">
        <v>0</v>
      </c>
      <c r="OH207" s="68">
        <v>0</v>
      </c>
      <c r="OI207" s="62">
        <f t="shared" si="1467"/>
        <v>0</v>
      </c>
      <c r="OJ207" s="34">
        <f t="shared" si="1468"/>
        <v>0</v>
      </c>
      <c r="OK207" s="143" t="str">
        <f t="shared" si="1469"/>
        <v>AB-05 (2xAM-C11+AI-04Red+2xAA-05)</v>
      </c>
      <c r="OL207" s="143" t="str">
        <f t="shared" si="1470"/>
        <v>B0CPXWXCBS</v>
      </c>
      <c r="OM207" s="143" t="str">
        <f t="shared" si="1471"/>
        <v>FBA79183</v>
      </c>
      <c r="ON207" s="17">
        <f t="shared" si="1472"/>
        <v>4655.3249118892791</v>
      </c>
      <c r="OO207" s="3">
        <v>0</v>
      </c>
      <c r="OP207" s="32">
        <f t="shared" si="1473"/>
        <v>0</v>
      </c>
      <c r="OQ207" s="3">
        <v>0</v>
      </c>
      <c r="OR207" s="32">
        <f t="shared" si="1474"/>
        <v>0</v>
      </c>
      <c r="OS207" s="3">
        <v>0</v>
      </c>
      <c r="OT207" s="32">
        <f t="shared" si="1475"/>
        <v>0</v>
      </c>
      <c r="OU207" s="3">
        <v>0</v>
      </c>
      <c r="OV207" s="32">
        <f t="shared" si="1476"/>
        <v>0</v>
      </c>
      <c r="OW207" s="58">
        <v>0</v>
      </c>
      <c r="OX207" s="59">
        <f t="shared" si="1477"/>
        <v>0</v>
      </c>
      <c r="OY207" s="58">
        <v>0</v>
      </c>
      <c r="OZ207" s="59">
        <f t="shared" si="1478"/>
        <v>0</v>
      </c>
      <c r="PA207" s="58">
        <v>0</v>
      </c>
      <c r="PB207" s="59">
        <f t="shared" si="1479"/>
        <v>0</v>
      </c>
      <c r="PC207" s="42">
        <f t="shared" si="1480"/>
        <v>0</v>
      </c>
      <c r="PD207" s="92">
        <f t="shared" si="1481"/>
        <v>0</v>
      </c>
      <c r="PE207" s="141">
        <v>0</v>
      </c>
      <c r="PF207" s="36" t="str">
        <f t="shared" si="1482"/>
        <v>AB-05 (2xAM-C11+AI-04Red+2xAA-05)</v>
      </c>
      <c r="PG207" s="98" t="str">
        <f>H207</f>
        <v>Bundle Pack</v>
      </c>
      <c r="PH207" s="126">
        <f>J207</f>
        <v>4655.3249118892791</v>
      </c>
      <c r="PI207" s="100">
        <v>0</v>
      </c>
      <c r="PJ207" s="88">
        <v>0</v>
      </c>
      <c r="PK207" s="3">
        <v>0</v>
      </c>
      <c r="PL207" s="88">
        <v>0</v>
      </c>
      <c r="PM207" s="23">
        <f t="shared" si="1483"/>
        <v>0</v>
      </c>
      <c r="PN207" s="68">
        <f t="shared" si="1484"/>
        <v>0</v>
      </c>
      <c r="PO207" s="68">
        <f t="shared" si="1485"/>
        <v>0</v>
      </c>
      <c r="PP207" s="62">
        <f t="shared" si="1486"/>
        <v>0</v>
      </c>
      <c r="PQ207" s="23" t="s">
        <v>646</v>
      </c>
      <c r="PR207" s="23">
        <v>0</v>
      </c>
      <c r="PS207" s="68">
        <v>0</v>
      </c>
      <c r="PT207" s="62">
        <f t="shared" si="1487"/>
        <v>0</v>
      </c>
      <c r="PU207" s="34">
        <f t="shared" si="1488"/>
        <v>0</v>
      </c>
      <c r="PV207" s="143" t="str">
        <f t="shared" si="1489"/>
        <v>AB-05 (2xAM-C11+AI-04Red+2xAA-05)</v>
      </c>
      <c r="PW207" s="143" t="str">
        <f t="shared" si="1490"/>
        <v>B0CPXWXCBS</v>
      </c>
      <c r="PX207" s="143" t="str">
        <f t="shared" si="1491"/>
        <v>FBA79183</v>
      </c>
      <c r="PY207" s="17">
        <f t="shared" si="1492"/>
        <v>4655.3249118892791</v>
      </c>
      <c r="PZ207" s="3">
        <v>0</v>
      </c>
      <c r="QA207" s="32">
        <f t="shared" si="1493"/>
        <v>0</v>
      </c>
      <c r="QB207" s="3"/>
      <c r="QC207" s="32">
        <f t="shared" si="1494"/>
        <v>0</v>
      </c>
      <c r="QD207" s="3">
        <v>0</v>
      </c>
      <c r="QE207" s="32">
        <f t="shared" si="1495"/>
        <v>0</v>
      </c>
      <c r="QF207" s="3">
        <v>0</v>
      </c>
      <c r="QG207" s="32">
        <f t="shared" si="1496"/>
        <v>0</v>
      </c>
      <c r="QH207" s="58">
        <v>0</v>
      </c>
      <c r="QI207" s="59">
        <f t="shared" si="1497"/>
        <v>0</v>
      </c>
      <c r="QJ207" s="58">
        <v>0</v>
      </c>
      <c r="QK207" s="59">
        <f t="shared" si="1498"/>
        <v>0</v>
      </c>
      <c r="QL207" s="58">
        <v>0</v>
      </c>
      <c r="QM207" s="59">
        <f t="shared" si="1499"/>
        <v>0</v>
      </c>
      <c r="QN207" s="42">
        <f t="shared" si="1500"/>
        <v>0</v>
      </c>
      <c r="QO207" s="92">
        <f t="shared" si="1501"/>
        <v>0</v>
      </c>
      <c r="QP207" s="141">
        <v>0</v>
      </c>
      <c r="QQ207" s="36" t="str">
        <f t="shared" si="1502"/>
        <v>AB-05 (2xAM-C11+AI-04Red+2xAA-05)</v>
      </c>
      <c r="QR207" s="98" t="str">
        <f>H207</f>
        <v>Bundle Pack</v>
      </c>
      <c r="QS207" s="126">
        <f>J207</f>
        <v>4655.3249118892791</v>
      </c>
      <c r="QT207" s="100">
        <v>0</v>
      </c>
      <c r="QU207" s="88">
        <v>0</v>
      </c>
      <c r="QV207" s="3">
        <v>0</v>
      </c>
      <c r="QW207" s="88">
        <v>0</v>
      </c>
      <c r="QX207" s="23">
        <f t="shared" si="1365"/>
        <v>0</v>
      </c>
      <c r="QY207" s="68">
        <f t="shared" si="1366"/>
        <v>0</v>
      </c>
      <c r="QZ207" s="68">
        <f t="shared" si="1367"/>
        <v>0</v>
      </c>
      <c r="RA207" s="62">
        <f t="shared" si="1368"/>
        <v>0</v>
      </c>
      <c r="RB207" s="23" t="s">
        <v>646</v>
      </c>
      <c r="RC207" s="23">
        <v>0</v>
      </c>
      <c r="RD207" s="68">
        <v>0</v>
      </c>
      <c r="RE207" s="62">
        <f t="shared" si="1369"/>
        <v>0</v>
      </c>
      <c r="RF207" s="34">
        <f t="shared" si="1370"/>
        <v>0</v>
      </c>
      <c r="RG207" s="143" t="str">
        <f t="shared" si="1371"/>
        <v>AB-05 (2xAM-C11+AI-04Red+2xAA-05)</v>
      </c>
      <c r="RH207" s="143" t="str">
        <f t="shared" si="1372"/>
        <v>B0CPXWXCBS</v>
      </c>
      <c r="RI207" s="143" t="str">
        <f t="shared" si="1373"/>
        <v>FBA79183</v>
      </c>
      <c r="RJ207" s="17">
        <f t="shared" si="1374"/>
        <v>4655.3249118892791</v>
      </c>
      <c r="RK207" s="3">
        <v>0</v>
      </c>
      <c r="RL207" s="32">
        <f t="shared" si="1375"/>
        <v>0</v>
      </c>
      <c r="RM207" s="3">
        <v>0</v>
      </c>
      <c r="RN207" s="32">
        <f t="shared" si="1376"/>
        <v>0</v>
      </c>
      <c r="RO207" s="3">
        <v>0</v>
      </c>
      <c r="RP207" s="32">
        <f t="shared" si="1377"/>
        <v>0</v>
      </c>
      <c r="RQ207" s="3">
        <v>0</v>
      </c>
      <c r="RR207" s="32">
        <f t="shared" si="1378"/>
        <v>0</v>
      </c>
      <c r="RS207" s="58">
        <v>0</v>
      </c>
      <c r="RT207" s="59">
        <f t="shared" si="1379"/>
        <v>0</v>
      </c>
      <c r="RU207" s="58">
        <v>0</v>
      </c>
      <c r="RV207" s="59">
        <f t="shared" si="1380"/>
        <v>0</v>
      </c>
      <c r="RW207" s="58">
        <v>0</v>
      </c>
      <c r="RX207" s="59">
        <f t="shared" si="1381"/>
        <v>0</v>
      </c>
      <c r="RY207" s="42">
        <f t="shared" si="1382"/>
        <v>0</v>
      </c>
      <c r="RZ207" s="92">
        <f t="shared" si="1383"/>
        <v>0</v>
      </c>
      <c r="SA207" s="141">
        <v>0</v>
      </c>
      <c r="SB207" s="36" t="str">
        <f t="shared" si="1384"/>
        <v>AB-05 (2xAM-C11+AI-04Red+2xAA-05)</v>
      </c>
      <c r="SC207" s="98" t="s">
        <v>480</v>
      </c>
      <c r="SD207" s="17">
        <f t="shared" si="1385"/>
        <v>4655.3249118892791</v>
      </c>
      <c r="SE207" s="100">
        <v>0</v>
      </c>
      <c r="SF207" s="88">
        <v>0</v>
      </c>
      <c r="SG207" s="3">
        <v>0</v>
      </c>
      <c r="SH207" s="88">
        <v>0</v>
      </c>
      <c r="SI207" s="23">
        <f t="shared" si="1386"/>
        <v>0</v>
      </c>
      <c r="SJ207" s="68">
        <f t="shared" si="1387"/>
        <v>0</v>
      </c>
      <c r="SK207" s="68">
        <f t="shared" si="1388"/>
        <v>0</v>
      </c>
      <c r="SL207" s="62">
        <f t="shared" si="1389"/>
        <v>0</v>
      </c>
      <c r="SM207" s="23">
        <v>0</v>
      </c>
      <c r="SN207" s="23">
        <v>0</v>
      </c>
      <c r="SO207" s="68">
        <v>0</v>
      </c>
      <c r="SP207" s="62">
        <f t="shared" si="1390"/>
        <v>0</v>
      </c>
      <c r="SQ207" s="34">
        <f t="shared" si="1391"/>
        <v>0</v>
      </c>
      <c r="SR207" s="143" t="str">
        <f t="shared" si="1392"/>
        <v>AB-05 (2xAM-C11+AI-04Red+2xAA-05)</v>
      </c>
      <c r="SS207" s="143" t="str">
        <f t="shared" si="1393"/>
        <v>B0CPXWXCBS</v>
      </c>
      <c r="ST207" s="143" t="str">
        <f t="shared" si="1394"/>
        <v>FBA79183</v>
      </c>
      <c r="SU207" s="17">
        <f t="shared" si="1395"/>
        <v>4655.3249118892791</v>
      </c>
      <c r="SV207" s="3">
        <v>0</v>
      </c>
      <c r="SW207" s="32">
        <f t="shared" si="1396"/>
        <v>0</v>
      </c>
      <c r="SX207" s="3">
        <v>0</v>
      </c>
      <c r="SY207" s="32">
        <f t="shared" si="1397"/>
        <v>0</v>
      </c>
      <c r="SZ207" s="3">
        <v>0</v>
      </c>
      <c r="TA207" s="32">
        <f t="shared" si="1398"/>
        <v>0</v>
      </c>
      <c r="TB207" s="3">
        <v>0</v>
      </c>
      <c r="TC207" s="32">
        <f t="shared" si="1399"/>
        <v>0</v>
      </c>
      <c r="TD207" s="58">
        <v>0</v>
      </c>
      <c r="TE207" s="59">
        <f t="shared" si="1400"/>
        <v>0</v>
      </c>
      <c r="TF207" s="58">
        <v>0</v>
      </c>
      <c r="TG207" s="59">
        <f t="shared" si="1401"/>
        <v>0</v>
      </c>
      <c r="TH207" s="58">
        <v>0</v>
      </c>
      <c r="TI207" s="59">
        <f t="shared" si="1402"/>
        <v>0</v>
      </c>
      <c r="TJ207" s="42">
        <f t="shared" si="1403"/>
        <v>0</v>
      </c>
      <c r="TK207" s="92">
        <f t="shared" si="1404"/>
        <v>0</v>
      </c>
      <c r="TL207" s="141">
        <v>0</v>
      </c>
      <c r="TM207" s="36" t="str">
        <f t="shared" si="1405"/>
        <v>AB-05 (2xAM-C11+AI-04Red+2xAA-05)</v>
      </c>
      <c r="TN207" s="98" t="s">
        <v>480</v>
      </c>
      <c r="TO207" s="17">
        <f t="shared" si="1406"/>
        <v>4655.3249118892791</v>
      </c>
      <c r="TP207" s="100">
        <v>0</v>
      </c>
      <c r="TQ207" s="88">
        <v>0</v>
      </c>
      <c r="TR207" s="3">
        <v>0</v>
      </c>
      <c r="TS207" s="88">
        <v>0</v>
      </c>
      <c r="TT207" s="23">
        <f t="shared" si="1407"/>
        <v>0</v>
      </c>
      <c r="TU207" s="68">
        <f t="shared" si="1408"/>
        <v>0</v>
      </c>
      <c r="TV207" s="68">
        <f t="shared" si="1409"/>
        <v>0</v>
      </c>
      <c r="TW207" s="62">
        <f t="shared" si="1410"/>
        <v>0</v>
      </c>
      <c r="TX207" s="23">
        <v>0</v>
      </c>
      <c r="TY207" s="23">
        <v>0</v>
      </c>
      <c r="TZ207" s="68">
        <v>0</v>
      </c>
      <c r="UA207" s="62">
        <f t="shared" si="1411"/>
        <v>0</v>
      </c>
      <c r="UB207" s="34">
        <f t="shared" si="1412"/>
        <v>0</v>
      </c>
      <c r="UC207" s="143" t="str">
        <f t="shared" si="1413"/>
        <v>AB-05 (2xAM-C11+AI-04Red+2xAA-05)</v>
      </c>
      <c r="UD207" s="143" t="str">
        <f t="shared" si="1414"/>
        <v>B0CPXWXCBS</v>
      </c>
      <c r="UE207" s="143" t="str">
        <f t="shared" si="1415"/>
        <v>FBA79183</v>
      </c>
      <c r="UF207" s="17">
        <f t="shared" si="1416"/>
        <v>4655.3249118892791</v>
      </c>
      <c r="UG207" s="3">
        <v>0</v>
      </c>
      <c r="UH207" s="32">
        <f t="shared" si="1417"/>
        <v>0</v>
      </c>
      <c r="UI207" s="3">
        <v>0</v>
      </c>
      <c r="UJ207" s="32">
        <f t="shared" si="1418"/>
        <v>0</v>
      </c>
      <c r="UK207" s="3">
        <v>0</v>
      </c>
      <c r="UL207" s="32">
        <f t="shared" si="1419"/>
        <v>0</v>
      </c>
      <c r="UM207" s="3">
        <v>0</v>
      </c>
      <c r="UN207" s="32">
        <f t="shared" si="1420"/>
        <v>0</v>
      </c>
      <c r="UO207" s="58">
        <v>0</v>
      </c>
      <c r="UP207" s="59">
        <f t="shared" si="1421"/>
        <v>0</v>
      </c>
      <c r="UQ207" s="58">
        <v>0</v>
      </c>
      <c r="UR207" s="59">
        <f t="shared" si="1422"/>
        <v>0</v>
      </c>
      <c r="US207" s="58">
        <v>0</v>
      </c>
      <c r="UT207" s="59">
        <f t="shared" si="1423"/>
        <v>0</v>
      </c>
      <c r="UU207" s="42">
        <f t="shared" si="1424"/>
        <v>0</v>
      </c>
      <c r="UV207" s="92">
        <f t="shared" si="1425"/>
        <v>0</v>
      </c>
      <c r="UW207" s="141">
        <v>0</v>
      </c>
      <c r="UX207" s="36" t="str">
        <f t="shared" si="1426"/>
        <v>AB-05 (2xAM-C11+AI-04Red+2xAA-05)</v>
      </c>
      <c r="UY207" s="98" t="s">
        <v>480</v>
      </c>
      <c r="UZ207" s="17">
        <f t="shared" si="1427"/>
        <v>4655.3249118892791</v>
      </c>
      <c r="VA207" s="100">
        <v>0</v>
      </c>
      <c r="VB207" s="88">
        <v>0</v>
      </c>
      <c r="VC207" s="3">
        <v>0</v>
      </c>
      <c r="VD207" s="88">
        <v>0</v>
      </c>
      <c r="VE207" s="23">
        <f t="shared" si="1652"/>
        <v>0</v>
      </c>
      <c r="VF207" s="68">
        <f t="shared" si="1653"/>
        <v>0</v>
      </c>
      <c r="VG207" s="68">
        <f t="shared" si="1654"/>
        <v>0</v>
      </c>
      <c r="VH207" s="62">
        <f t="shared" si="1655"/>
        <v>0</v>
      </c>
      <c r="VI207" s="23">
        <v>0</v>
      </c>
      <c r="VJ207" s="23">
        <v>0</v>
      </c>
      <c r="VK207" s="68">
        <v>0</v>
      </c>
      <c r="VL207" s="62">
        <f t="shared" si="1428"/>
        <v>0</v>
      </c>
      <c r="VM207" s="34">
        <f t="shared" si="1656"/>
        <v>0</v>
      </c>
      <c r="VN207" s="143" t="str">
        <f t="shared" si="1648"/>
        <v>AB-05 (2xAM-C11+AI-04Red+2xAA-05)</v>
      </c>
      <c r="VO207" s="143" t="str">
        <f t="shared" si="1649"/>
        <v>B0CPXWXCBS</v>
      </c>
      <c r="VP207" s="143" t="str">
        <f t="shared" si="1650"/>
        <v>FBA79183</v>
      </c>
      <c r="VQ207" s="17">
        <f t="shared" si="1657"/>
        <v>4655.3249118892791</v>
      </c>
      <c r="VR207" s="3">
        <v>0</v>
      </c>
      <c r="VS207" s="32">
        <f t="shared" si="1658"/>
        <v>0</v>
      </c>
      <c r="VT207" s="3">
        <v>0</v>
      </c>
      <c r="VU207" s="32">
        <f t="shared" si="1659"/>
        <v>0</v>
      </c>
      <c r="VV207" s="3">
        <v>0</v>
      </c>
      <c r="VW207" s="32">
        <f t="shared" si="1660"/>
        <v>0</v>
      </c>
      <c r="VX207" s="3">
        <v>0</v>
      </c>
      <c r="VY207" s="32">
        <f t="shared" si="1661"/>
        <v>0</v>
      </c>
      <c r="VZ207" s="58">
        <v>0</v>
      </c>
      <c r="WA207" s="59">
        <f t="shared" si="1662"/>
        <v>0</v>
      </c>
      <c r="WB207" s="58">
        <v>0</v>
      </c>
      <c r="WC207" s="59">
        <f t="shared" si="1663"/>
        <v>0</v>
      </c>
      <c r="WD207" s="58">
        <v>0</v>
      </c>
      <c r="WE207" s="59">
        <f t="shared" si="1664"/>
        <v>0</v>
      </c>
      <c r="WF207" s="42">
        <f t="shared" si="1665"/>
        <v>0</v>
      </c>
      <c r="WG207" s="92">
        <f t="shared" si="1666"/>
        <v>0</v>
      </c>
      <c r="WH207" s="141">
        <v>0</v>
      </c>
      <c r="WI207" s="36" t="str">
        <f t="shared" si="1651"/>
        <v>AB-05 (2xAM-C11+AI-04Red+2xAA-05)</v>
      </c>
      <c r="WJ207" s="98" t="s">
        <v>480</v>
      </c>
      <c r="WK207" s="17">
        <f t="shared" si="1667"/>
        <v>4655.3249118892791</v>
      </c>
    </row>
    <row r="208" spans="1:609">
      <c r="A208" s="160" t="s">
        <v>747</v>
      </c>
      <c r="B208" s="160" t="s">
        <v>727</v>
      </c>
      <c r="C208" s="183"/>
      <c r="D208" s="150" t="s">
        <v>669</v>
      </c>
      <c r="E208" s="161" t="s">
        <v>754</v>
      </c>
      <c r="F208" s="183"/>
      <c r="G208" s="183"/>
      <c r="H208" s="160" t="s">
        <v>480</v>
      </c>
      <c r="I208" s="160" t="s">
        <v>480</v>
      </c>
      <c r="J208" s="188">
        <v>4630.8155999999999</v>
      </c>
      <c r="DV208" s="148"/>
      <c r="DW208" s="148"/>
      <c r="DX208" s="148"/>
      <c r="DY208" s="148"/>
      <c r="DZ208" s="148"/>
      <c r="EA208" s="148"/>
      <c r="EB208" s="148"/>
      <c r="EC208" s="148"/>
      <c r="ED208" s="148"/>
      <c r="EL208" s="148"/>
      <c r="EP208" s="148"/>
      <c r="ER208" s="148"/>
      <c r="ES208" s="148"/>
      <c r="ET208" s="148"/>
      <c r="EU208" s="148"/>
      <c r="FC208" s="148"/>
      <c r="FG208" s="148"/>
      <c r="FP208" s="148"/>
      <c r="FS208" s="149"/>
      <c r="FT208" s="148"/>
      <c r="GC208" s="148"/>
      <c r="GF208" s="149"/>
      <c r="GG208" s="148"/>
      <c r="GP208" s="148"/>
      <c r="GS208" s="149"/>
      <c r="GT208" s="148"/>
      <c r="HC208" s="148"/>
      <c r="HF208" s="149"/>
      <c r="HG208" s="148"/>
      <c r="HP208" s="148"/>
      <c r="HS208" s="149"/>
      <c r="HT208" s="148"/>
      <c r="IC208" s="148"/>
      <c r="IF208" s="149"/>
      <c r="IG208" s="148"/>
      <c r="IJ208" s="149"/>
      <c r="IL208" s="149"/>
      <c r="IN208" s="149"/>
      <c r="IO208" s="149"/>
      <c r="IP208" s="148"/>
      <c r="IS208" s="149"/>
      <c r="IT208" s="148"/>
      <c r="JT208" s="149"/>
      <c r="JV208" s="149"/>
      <c r="JX208" s="149"/>
      <c r="JY208" s="149"/>
      <c r="JZ208" s="148"/>
      <c r="KC208" s="149"/>
      <c r="KD208" s="148"/>
      <c r="LC208" s="100"/>
      <c r="LD208" s="88"/>
      <c r="LE208" s="3"/>
      <c r="LF208" s="88"/>
      <c r="LG208" s="23"/>
      <c r="LH208" s="68"/>
      <c r="LI208" s="68"/>
      <c r="LJ208" s="62"/>
      <c r="LK208" s="23"/>
      <c r="LL208" s="23"/>
      <c r="LM208" s="68"/>
      <c r="LN208" s="62"/>
      <c r="LO208" s="34"/>
      <c r="LP208" s="143"/>
      <c r="LQ208" s="146"/>
      <c r="LR208" s="143"/>
      <c r="LS208" s="126"/>
      <c r="LT208" s="3"/>
      <c r="LU208" s="32"/>
      <c r="LV208" s="3"/>
      <c r="LW208" s="32"/>
      <c r="LX208" s="3"/>
      <c r="LY208" s="32"/>
      <c r="LZ208" s="3"/>
      <c r="MA208" s="32"/>
      <c r="MB208" s="58"/>
      <c r="MC208" s="59"/>
      <c r="MD208" s="58"/>
      <c r="ME208" s="59"/>
      <c r="MF208" s="58"/>
      <c r="MG208" s="59"/>
      <c r="MH208" s="42"/>
      <c r="MI208" s="10"/>
      <c r="MJ208" s="36"/>
      <c r="MK208" s="98"/>
      <c r="ML208" s="126"/>
      <c r="MM208" s="100"/>
      <c r="MN208" s="88"/>
      <c r="MO208" s="3"/>
      <c r="MP208" s="88"/>
      <c r="MQ208" s="23"/>
      <c r="MR208" s="68"/>
      <c r="MS208" s="68"/>
      <c r="MT208" s="62"/>
      <c r="MU208" s="23"/>
      <c r="MV208" s="23"/>
      <c r="MW208" s="68"/>
      <c r="MX208" s="62"/>
      <c r="MY208" s="34"/>
      <c r="MZ208" s="143"/>
      <c r="NA208" s="143"/>
      <c r="NB208" s="143"/>
      <c r="NC208" s="17"/>
      <c r="ND208" s="3"/>
      <c r="NE208" s="32"/>
      <c r="NF208" s="3"/>
      <c r="NG208" s="32"/>
      <c r="NH208" s="3"/>
      <c r="NI208" s="32"/>
      <c r="NJ208" s="3"/>
      <c r="NK208" s="32"/>
      <c r="NL208" s="58"/>
      <c r="NM208" s="59"/>
      <c r="NN208" s="58"/>
      <c r="NO208" s="59"/>
      <c r="NP208" s="58"/>
      <c r="NQ208" s="59"/>
      <c r="NR208" s="42"/>
      <c r="NS208" s="92"/>
      <c r="NT208" s="141"/>
      <c r="NU208" s="36"/>
      <c r="NV208" s="98"/>
      <c r="NW208" s="126"/>
      <c r="NX208" s="100">
        <v>0</v>
      </c>
      <c r="NY208" s="88">
        <v>0</v>
      </c>
      <c r="NZ208" s="3">
        <v>0</v>
      </c>
      <c r="OA208" s="88">
        <v>0</v>
      </c>
      <c r="OB208" s="23">
        <f t="shared" si="1463"/>
        <v>0</v>
      </c>
      <c r="OC208" s="68">
        <f t="shared" si="1464"/>
        <v>0</v>
      </c>
      <c r="OD208" s="68">
        <f t="shared" si="1465"/>
        <v>0</v>
      </c>
      <c r="OE208" s="62">
        <f t="shared" si="1466"/>
        <v>0</v>
      </c>
      <c r="OF208" s="23" t="s">
        <v>646</v>
      </c>
      <c r="OG208" s="23">
        <v>0</v>
      </c>
      <c r="OH208" s="68">
        <v>0</v>
      </c>
      <c r="OI208" s="62">
        <f t="shared" si="1467"/>
        <v>0</v>
      </c>
      <c r="OJ208" s="34">
        <f t="shared" si="1468"/>
        <v>0</v>
      </c>
      <c r="OK208" s="143" t="str">
        <f t="shared" si="1469"/>
        <v>AI-06 + AM-C45</v>
      </c>
      <c r="OL208" s="143" t="str">
        <f t="shared" si="1470"/>
        <v>B0FJ8V2LZM</v>
      </c>
      <c r="OM208" s="143" t="str">
        <f t="shared" si="1471"/>
        <v>FBA79837</v>
      </c>
      <c r="ON208" s="17">
        <f t="shared" si="1472"/>
        <v>4630.8155999999999</v>
      </c>
      <c r="OO208" s="3">
        <v>0</v>
      </c>
      <c r="OP208" s="32">
        <f t="shared" si="1473"/>
        <v>0</v>
      </c>
      <c r="OQ208" s="3">
        <v>0</v>
      </c>
      <c r="OR208" s="32">
        <f t="shared" si="1474"/>
        <v>0</v>
      </c>
      <c r="OS208" s="3">
        <v>0</v>
      </c>
      <c r="OT208" s="32">
        <f t="shared" si="1475"/>
        <v>0</v>
      </c>
      <c r="OU208" s="3">
        <v>0</v>
      </c>
      <c r="OV208" s="32">
        <f t="shared" si="1476"/>
        <v>0</v>
      </c>
      <c r="OW208" s="58">
        <v>0</v>
      </c>
      <c r="OX208" s="59">
        <f t="shared" si="1477"/>
        <v>0</v>
      </c>
      <c r="OY208" s="58">
        <v>0</v>
      </c>
      <c r="OZ208" s="59">
        <f t="shared" si="1478"/>
        <v>0</v>
      </c>
      <c r="PA208" s="58">
        <v>0</v>
      </c>
      <c r="PB208" s="59">
        <f t="shared" si="1479"/>
        <v>0</v>
      </c>
      <c r="PC208" s="42">
        <f t="shared" si="1480"/>
        <v>0</v>
      </c>
      <c r="PD208" s="92">
        <f t="shared" si="1481"/>
        <v>0</v>
      </c>
      <c r="PE208" s="141">
        <v>0</v>
      </c>
      <c r="PF208" s="36" t="str">
        <f t="shared" si="1482"/>
        <v>AI-06 + AM-C45</v>
      </c>
      <c r="PG208" s="98" t="str">
        <f>H208</f>
        <v>Bundle Pack</v>
      </c>
      <c r="PH208" s="126">
        <f>J208</f>
        <v>4630.8155999999999</v>
      </c>
      <c r="PI208" s="100">
        <v>0</v>
      </c>
      <c r="PJ208" s="88">
        <v>0</v>
      </c>
      <c r="PK208" s="3">
        <v>0</v>
      </c>
      <c r="PL208" s="88">
        <v>0</v>
      </c>
      <c r="PM208" s="23">
        <f t="shared" si="1483"/>
        <v>0</v>
      </c>
      <c r="PN208" s="68">
        <f t="shared" si="1484"/>
        <v>0</v>
      </c>
      <c r="PO208" s="68">
        <f t="shared" si="1485"/>
        <v>0</v>
      </c>
      <c r="PP208" s="62">
        <f t="shared" si="1486"/>
        <v>0</v>
      </c>
      <c r="PQ208" s="23" t="s">
        <v>646</v>
      </c>
      <c r="PR208" s="23">
        <v>0</v>
      </c>
      <c r="PS208" s="68">
        <v>0</v>
      </c>
      <c r="PT208" s="62">
        <f t="shared" si="1487"/>
        <v>0</v>
      </c>
      <c r="PU208" s="34">
        <f t="shared" si="1488"/>
        <v>0</v>
      </c>
      <c r="PV208" s="143" t="str">
        <f t="shared" si="1489"/>
        <v>AI-06 + AM-C45</v>
      </c>
      <c r="PW208" s="143" t="str">
        <f t="shared" si="1490"/>
        <v>B0FJ8V2LZM</v>
      </c>
      <c r="PX208" s="143" t="str">
        <f t="shared" si="1491"/>
        <v>FBA79837</v>
      </c>
      <c r="PY208" s="17">
        <f t="shared" si="1492"/>
        <v>4630.8155999999999</v>
      </c>
      <c r="PZ208" s="3">
        <v>0</v>
      </c>
      <c r="QA208" s="32">
        <f t="shared" si="1493"/>
        <v>0</v>
      </c>
      <c r="QB208" s="3"/>
      <c r="QC208" s="32">
        <f t="shared" si="1494"/>
        <v>0</v>
      </c>
      <c r="QD208" s="3">
        <v>0</v>
      </c>
      <c r="QE208" s="32">
        <f t="shared" si="1495"/>
        <v>0</v>
      </c>
      <c r="QF208" s="3">
        <v>0</v>
      </c>
      <c r="QG208" s="32">
        <f t="shared" si="1496"/>
        <v>0</v>
      </c>
      <c r="QH208" s="58">
        <v>0</v>
      </c>
      <c r="QI208" s="59">
        <f t="shared" si="1497"/>
        <v>0</v>
      </c>
      <c r="QJ208" s="58">
        <v>0</v>
      </c>
      <c r="QK208" s="59">
        <f t="shared" si="1498"/>
        <v>0</v>
      </c>
      <c r="QL208" s="58">
        <v>0</v>
      </c>
      <c r="QM208" s="59">
        <f t="shared" si="1499"/>
        <v>0</v>
      </c>
      <c r="QN208" s="42">
        <f t="shared" si="1500"/>
        <v>0</v>
      </c>
      <c r="QO208" s="92">
        <f t="shared" si="1501"/>
        <v>0</v>
      </c>
      <c r="QP208" s="141">
        <v>0</v>
      </c>
      <c r="QQ208" s="36" t="str">
        <f t="shared" si="1502"/>
        <v>AI-06 + AM-C45</v>
      </c>
      <c r="QR208" s="98" t="str">
        <f>H208</f>
        <v>Bundle Pack</v>
      </c>
      <c r="QS208" s="126">
        <f>J208</f>
        <v>4630.8155999999999</v>
      </c>
      <c r="QT208" s="100">
        <v>0</v>
      </c>
      <c r="QU208" s="88">
        <v>0</v>
      </c>
      <c r="QV208" s="3">
        <v>0</v>
      </c>
      <c r="QW208" s="88">
        <v>0</v>
      </c>
      <c r="QX208" s="23">
        <f t="shared" si="1365"/>
        <v>0</v>
      </c>
      <c r="QY208" s="68">
        <f t="shared" si="1366"/>
        <v>0</v>
      </c>
      <c r="QZ208" s="68">
        <f t="shared" si="1367"/>
        <v>0</v>
      </c>
      <c r="RA208" s="62">
        <f t="shared" si="1368"/>
        <v>0</v>
      </c>
      <c r="RB208" s="23" t="s">
        <v>646</v>
      </c>
      <c r="RC208" s="23">
        <v>0</v>
      </c>
      <c r="RD208" s="68">
        <v>0</v>
      </c>
      <c r="RE208" s="62">
        <f t="shared" si="1369"/>
        <v>0</v>
      </c>
      <c r="RF208" s="34">
        <f t="shared" si="1370"/>
        <v>0</v>
      </c>
      <c r="RG208" s="143" t="str">
        <f t="shared" si="1371"/>
        <v>AI-06 + AM-C45</v>
      </c>
      <c r="RH208" s="143" t="str">
        <f t="shared" si="1372"/>
        <v>B0FJ8V2LZM</v>
      </c>
      <c r="RI208" s="143" t="str">
        <f t="shared" si="1373"/>
        <v>FBA79837</v>
      </c>
      <c r="RJ208" s="17">
        <f t="shared" si="1374"/>
        <v>4630.8155999999999</v>
      </c>
      <c r="RK208" s="3">
        <v>0</v>
      </c>
      <c r="RL208" s="32">
        <f t="shared" si="1375"/>
        <v>0</v>
      </c>
      <c r="RM208" s="3">
        <v>0</v>
      </c>
      <c r="RN208" s="32">
        <f t="shared" si="1376"/>
        <v>0</v>
      </c>
      <c r="RO208" s="3">
        <v>0</v>
      </c>
      <c r="RP208" s="32">
        <f t="shared" si="1377"/>
        <v>0</v>
      </c>
      <c r="RQ208" s="3">
        <v>0</v>
      </c>
      <c r="RR208" s="32">
        <f t="shared" si="1378"/>
        <v>0</v>
      </c>
      <c r="RS208" s="58">
        <v>0</v>
      </c>
      <c r="RT208" s="59">
        <f t="shared" si="1379"/>
        <v>0</v>
      </c>
      <c r="RU208" s="58">
        <v>0</v>
      </c>
      <c r="RV208" s="59">
        <f t="shared" si="1380"/>
        <v>0</v>
      </c>
      <c r="RW208" s="58">
        <v>0</v>
      </c>
      <c r="RX208" s="59">
        <f t="shared" si="1381"/>
        <v>0</v>
      </c>
      <c r="RY208" s="42">
        <f t="shared" si="1382"/>
        <v>0</v>
      </c>
      <c r="RZ208" s="92">
        <f t="shared" si="1383"/>
        <v>0</v>
      </c>
      <c r="SA208" s="141">
        <v>0</v>
      </c>
      <c r="SB208" s="36" t="str">
        <f t="shared" si="1384"/>
        <v>AI-06 + AM-C45</v>
      </c>
      <c r="SC208" s="98" t="s">
        <v>480</v>
      </c>
      <c r="SD208" s="17">
        <f t="shared" si="1385"/>
        <v>4630.8155999999999</v>
      </c>
      <c r="SE208" s="100">
        <v>0</v>
      </c>
      <c r="SF208" s="88">
        <v>0</v>
      </c>
      <c r="SG208" s="3">
        <v>0</v>
      </c>
      <c r="SH208" s="88">
        <v>0</v>
      </c>
      <c r="SI208" s="23">
        <f t="shared" si="1386"/>
        <v>0</v>
      </c>
      <c r="SJ208" s="68">
        <f t="shared" si="1387"/>
        <v>0</v>
      </c>
      <c r="SK208" s="68">
        <f t="shared" si="1388"/>
        <v>0</v>
      </c>
      <c r="SL208" s="62">
        <f t="shared" si="1389"/>
        <v>0</v>
      </c>
      <c r="SM208" s="23">
        <v>0</v>
      </c>
      <c r="SN208" s="23">
        <v>0</v>
      </c>
      <c r="SO208" s="68">
        <v>0</v>
      </c>
      <c r="SP208" s="62">
        <f t="shared" si="1390"/>
        <v>0</v>
      </c>
      <c r="SQ208" s="34">
        <f t="shared" si="1391"/>
        <v>0</v>
      </c>
      <c r="SR208" s="143" t="str">
        <f t="shared" si="1392"/>
        <v>AI-06 + AM-C45</v>
      </c>
      <c r="SS208" s="143" t="str">
        <f t="shared" si="1393"/>
        <v>B0FJ8V2LZM</v>
      </c>
      <c r="ST208" s="143" t="str">
        <f t="shared" si="1394"/>
        <v>FBA79837</v>
      </c>
      <c r="SU208" s="17">
        <f t="shared" si="1395"/>
        <v>4630.8155999999999</v>
      </c>
      <c r="SV208" s="3">
        <v>0</v>
      </c>
      <c r="SW208" s="32">
        <f t="shared" si="1396"/>
        <v>0</v>
      </c>
      <c r="SX208" s="3">
        <v>0</v>
      </c>
      <c r="SY208" s="32">
        <f t="shared" si="1397"/>
        <v>0</v>
      </c>
      <c r="SZ208" s="3">
        <v>0</v>
      </c>
      <c r="TA208" s="32">
        <f t="shared" si="1398"/>
        <v>0</v>
      </c>
      <c r="TB208" s="3">
        <v>0</v>
      </c>
      <c r="TC208" s="32">
        <f t="shared" si="1399"/>
        <v>0</v>
      </c>
      <c r="TD208" s="58">
        <v>0</v>
      </c>
      <c r="TE208" s="59">
        <f t="shared" si="1400"/>
        <v>0</v>
      </c>
      <c r="TF208" s="58">
        <v>0</v>
      </c>
      <c r="TG208" s="59">
        <f t="shared" si="1401"/>
        <v>0</v>
      </c>
      <c r="TH208" s="58">
        <v>0</v>
      </c>
      <c r="TI208" s="59">
        <f t="shared" si="1402"/>
        <v>0</v>
      </c>
      <c r="TJ208" s="42">
        <f t="shared" si="1403"/>
        <v>0</v>
      </c>
      <c r="TK208" s="92">
        <f t="shared" si="1404"/>
        <v>0</v>
      </c>
      <c r="TL208" s="141">
        <v>0</v>
      </c>
      <c r="TM208" s="36" t="str">
        <f t="shared" si="1405"/>
        <v>AI-06 + AM-C45</v>
      </c>
      <c r="TN208" s="98" t="s">
        <v>480</v>
      </c>
      <c r="TO208" s="17">
        <f t="shared" si="1406"/>
        <v>4630.8155999999999</v>
      </c>
      <c r="TP208" s="100">
        <v>0</v>
      </c>
      <c r="TQ208" s="88">
        <v>0</v>
      </c>
      <c r="TR208" s="3">
        <v>0</v>
      </c>
      <c r="TS208" s="88">
        <v>0</v>
      </c>
      <c r="TT208" s="23">
        <f t="shared" si="1407"/>
        <v>0</v>
      </c>
      <c r="TU208" s="68">
        <f t="shared" si="1408"/>
        <v>0</v>
      </c>
      <c r="TV208" s="68">
        <f t="shared" si="1409"/>
        <v>0</v>
      </c>
      <c r="TW208" s="62">
        <f t="shared" si="1410"/>
        <v>0</v>
      </c>
      <c r="TX208" s="23">
        <v>0</v>
      </c>
      <c r="TY208" s="23">
        <v>0</v>
      </c>
      <c r="TZ208" s="68">
        <v>0</v>
      </c>
      <c r="UA208" s="62">
        <f t="shared" si="1411"/>
        <v>0</v>
      </c>
      <c r="UB208" s="34">
        <f t="shared" si="1412"/>
        <v>0</v>
      </c>
      <c r="UC208" s="143" t="str">
        <f t="shared" si="1413"/>
        <v>AI-06 + AM-C45</v>
      </c>
      <c r="UD208" s="143" t="str">
        <f t="shared" si="1414"/>
        <v>B0FJ8V2LZM</v>
      </c>
      <c r="UE208" s="143" t="str">
        <f t="shared" si="1415"/>
        <v>FBA79837</v>
      </c>
      <c r="UF208" s="17">
        <f t="shared" si="1416"/>
        <v>4630.8155999999999</v>
      </c>
      <c r="UG208" s="3">
        <v>0</v>
      </c>
      <c r="UH208" s="32">
        <f t="shared" si="1417"/>
        <v>0</v>
      </c>
      <c r="UI208" s="3">
        <v>0</v>
      </c>
      <c r="UJ208" s="32">
        <f t="shared" si="1418"/>
        <v>0</v>
      </c>
      <c r="UK208" s="3">
        <v>0</v>
      </c>
      <c r="UL208" s="32">
        <f t="shared" si="1419"/>
        <v>0</v>
      </c>
      <c r="UM208" s="3">
        <v>0</v>
      </c>
      <c r="UN208" s="32">
        <f t="shared" si="1420"/>
        <v>0</v>
      </c>
      <c r="UO208" s="58">
        <v>0</v>
      </c>
      <c r="UP208" s="59">
        <f t="shared" si="1421"/>
        <v>0</v>
      </c>
      <c r="UQ208" s="58">
        <v>0</v>
      </c>
      <c r="UR208" s="59">
        <f t="shared" si="1422"/>
        <v>0</v>
      </c>
      <c r="US208" s="58">
        <v>0</v>
      </c>
      <c r="UT208" s="59">
        <f t="shared" si="1423"/>
        <v>0</v>
      </c>
      <c r="UU208" s="42">
        <f t="shared" si="1424"/>
        <v>0</v>
      </c>
      <c r="UV208" s="92">
        <f t="shared" si="1425"/>
        <v>0</v>
      </c>
      <c r="UW208" s="141">
        <v>0</v>
      </c>
      <c r="UX208" s="36" t="str">
        <f t="shared" si="1426"/>
        <v>AI-06 + AM-C45</v>
      </c>
      <c r="UY208" s="98" t="s">
        <v>480</v>
      </c>
      <c r="UZ208" s="17">
        <f t="shared" si="1427"/>
        <v>4630.8155999999999</v>
      </c>
      <c r="VA208" s="100">
        <v>0</v>
      </c>
      <c r="VB208" s="88">
        <v>0</v>
      </c>
      <c r="VC208" s="3">
        <v>0</v>
      </c>
      <c r="VD208" s="88">
        <v>0</v>
      </c>
      <c r="VE208" s="23">
        <f t="shared" si="1652"/>
        <v>0</v>
      </c>
      <c r="VF208" s="68">
        <f t="shared" si="1653"/>
        <v>0</v>
      </c>
      <c r="VG208" s="68">
        <f t="shared" si="1654"/>
        <v>0</v>
      </c>
      <c r="VH208" s="62">
        <f t="shared" si="1655"/>
        <v>0</v>
      </c>
      <c r="VI208" s="23">
        <v>0</v>
      </c>
      <c r="VJ208" s="23">
        <v>0</v>
      </c>
      <c r="VK208" s="68">
        <v>0</v>
      </c>
      <c r="VL208" s="62">
        <f t="shared" si="1428"/>
        <v>0</v>
      </c>
      <c r="VM208" s="34">
        <f t="shared" si="1656"/>
        <v>0</v>
      </c>
      <c r="VN208" s="143" t="str">
        <f t="shared" si="1648"/>
        <v>AI-06 + AM-C45</v>
      </c>
      <c r="VO208" s="143" t="str">
        <f t="shared" si="1649"/>
        <v>B0FJ8V2LZM</v>
      </c>
      <c r="VP208" s="143" t="str">
        <f t="shared" si="1650"/>
        <v>FBA79837</v>
      </c>
      <c r="VQ208" s="17">
        <f t="shared" si="1657"/>
        <v>4630.8155999999999</v>
      </c>
      <c r="VR208" s="3">
        <v>0</v>
      </c>
      <c r="VS208" s="32">
        <f t="shared" si="1658"/>
        <v>0</v>
      </c>
      <c r="VT208" s="3">
        <v>0</v>
      </c>
      <c r="VU208" s="32">
        <f t="shared" si="1659"/>
        <v>0</v>
      </c>
      <c r="VV208" s="3">
        <v>0</v>
      </c>
      <c r="VW208" s="32">
        <f t="shared" si="1660"/>
        <v>0</v>
      </c>
      <c r="VX208" s="3">
        <v>0</v>
      </c>
      <c r="VY208" s="32">
        <f t="shared" si="1661"/>
        <v>0</v>
      </c>
      <c r="VZ208" s="58">
        <v>0</v>
      </c>
      <c r="WA208" s="59">
        <f t="shared" si="1662"/>
        <v>0</v>
      </c>
      <c r="WB208" s="58">
        <v>0</v>
      </c>
      <c r="WC208" s="59">
        <f t="shared" si="1663"/>
        <v>0</v>
      </c>
      <c r="WD208" s="58">
        <v>0</v>
      </c>
      <c r="WE208" s="59">
        <f t="shared" si="1664"/>
        <v>0</v>
      </c>
      <c r="WF208" s="42">
        <f t="shared" si="1665"/>
        <v>0</v>
      </c>
      <c r="WG208" s="92">
        <f t="shared" si="1666"/>
        <v>0</v>
      </c>
      <c r="WH208" s="141">
        <v>0</v>
      </c>
      <c r="WI208" s="36" t="str">
        <f t="shared" si="1651"/>
        <v>AI-06 + AM-C45</v>
      </c>
      <c r="WJ208" s="98" t="s">
        <v>480</v>
      </c>
      <c r="WK208" s="17">
        <f t="shared" si="1667"/>
        <v>4630.8155999999999</v>
      </c>
    </row>
    <row r="209" spans="1:609">
      <c r="A209" s="160" t="s">
        <v>768</v>
      </c>
      <c r="B209" s="160" t="s">
        <v>784</v>
      </c>
      <c r="C209" s="183"/>
      <c r="D209" s="150" t="s">
        <v>669</v>
      </c>
      <c r="E209" s="161" t="s">
        <v>255</v>
      </c>
      <c r="F209" s="183"/>
      <c r="G209" s="183"/>
      <c r="H209" s="160" t="s">
        <v>471</v>
      </c>
      <c r="I209" s="160" t="s">
        <v>456</v>
      </c>
      <c r="J209" s="188">
        <v>1361.3790421721176</v>
      </c>
      <c r="DV209" s="148"/>
      <c r="DW209" s="148"/>
      <c r="DX209" s="148"/>
      <c r="DY209" s="148"/>
      <c r="DZ209" s="148"/>
      <c r="EA209" s="148"/>
      <c r="EB209" s="148"/>
      <c r="EC209" s="148"/>
      <c r="ED209" s="148"/>
      <c r="EL209" s="148"/>
      <c r="EP209" s="148"/>
      <c r="ER209" s="148"/>
      <c r="ES209" s="148"/>
      <c r="ET209" s="148"/>
      <c r="EU209" s="148"/>
      <c r="FC209" s="148"/>
      <c r="FG209" s="148"/>
      <c r="FP209" s="148"/>
      <c r="FS209" s="149"/>
      <c r="FT209" s="148"/>
      <c r="GC209" s="148"/>
      <c r="GF209" s="149"/>
      <c r="GG209" s="148"/>
      <c r="GP209" s="148"/>
      <c r="GS209" s="149"/>
      <c r="GT209" s="148"/>
      <c r="HC209" s="148"/>
      <c r="HF209" s="149"/>
      <c r="HG209" s="148"/>
      <c r="HP209" s="148"/>
      <c r="HS209" s="149"/>
      <c r="HT209" s="148"/>
      <c r="IC209" s="148"/>
      <c r="IF209" s="149"/>
      <c r="IG209" s="148"/>
      <c r="IJ209" s="149"/>
      <c r="IL209" s="149"/>
      <c r="IN209" s="149"/>
      <c r="IO209" s="149"/>
      <c r="IP209" s="148"/>
      <c r="IS209" s="149"/>
      <c r="IT209" s="148"/>
      <c r="JT209" s="149"/>
      <c r="JV209" s="149"/>
      <c r="JX209" s="149"/>
      <c r="JY209" s="149"/>
      <c r="JZ209" s="148"/>
      <c r="KC209" s="149"/>
      <c r="KD209" s="148"/>
      <c r="LC209" s="100"/>
      <c r="LD209" s="88"/>
      <c r="LE209" s="3"/>
      <c r="LF209" s="88"/>
      <c r="LG209" s="23"/>
      <c r="LH209" s="68"/>
      <c r="LI209" s="68"/>
      <c r="LJ209" s="62"/>
      <c r="LK209" s="23"/>
      <c r="LL209" s="23"/>
      <c r="LM209" s="68"/>
      <c r="LN209" s="62"/>
      <c r="LO209" s="34"/>
      <c r="LP209" s="143"/>
      <c r="LQ209" s="146"/>
      <c r="LR209" s="143"/>
      <c r="LS209" s="126"/>
      <c r="LT209" s="3"/>
      <c r="LU209" s="32"/>
      <c r="LV209" s="3"/>
      <c r="LW209" s="32"/>
      <c r="LX209" s="3"/>
      <c r="LY209" s="32"/>
      <c r="LZ209" s="3"/>
      <c r="MA209" s="32"/>
      <c r="MB209" s="58"/>
      <c r="MC209" s="59"/>
      <c r="MD209" s="58"/>
      <c r="ME209" s="59"/>
      <c r="MF209" s="58"/>
      <c r="MG209" s="59"/>
      <c r="MH209" s="42"/>
      <c r="MI209" s="10"/>
      <c r="MJ209" s="36"/>
      <c r="MK209" s="98"/>
      <c r="ML209" s="126"/>
      <c r="MM209" s="100"/>
      <c r="MN209" s="88"/>
      <c r="MO209" s="3"/>
      <c r="MP209" s="88"/>
      <c r="MQ209" s="23"/>
      <c r="MR209" s="68"/>
      <c r="MS209" s="68"/>
      <c r="MT209" s="62"/>
      <c r="MU209" s="23"/>
      <c r="MV209" s="23"/>
      <c r="MW209" s="68"/>
      <c r="MX209" s="62"/>
      <c r="MY209" s="34"/>
      <c r="MZ209" s="143"/>
      <c r="NA209" s="143"/>
      <c r="NB209" s="143"/>
      <c r="NC209" s="17"/>
      <c r="ND209" s="3"/>
      <c r="NE209" s="32"/>
      <c r="NF209" s="3"/>
      <c r="NG209" s="32"/>
      <c r="NH209" s="3"/>
      <c r="NI209" s="32"/>
      <c r="NJ209" s="3"/>
      <c r="NK209" s="32"/>
      <c r="NL209" s="58"/>
      <c r="NM209" s="59"/>
      <c r="NN209" s="58"/>
      <c r="NO209" s="59"/>
      <c r="NP209" s="58"/>
      <c r="NQ209" s="59"/>
      <c r="NR209" s="42"/>
      <c r="NS209" s="92"/>
      <c r="NT209" s="141"/>
      <c r="NU209" s="36"/>
      <c r="NV209" s="98"/>
      <c r="NW209" s="126"/>
      <c r="NX209" s="100"/>
      <c r="NY209" s="88"/>
      <c r="NZ209" s="3"/>
      <c r="OA209" s="88"/>
      <c r="OB209" s="23"/>
      <c r="OC209" s="68"/>
      <c r="OD209" s="68"/>
      <c r="OE209" s="62"/>
      <c r="OF209" s="23"/>
      <c r="OG209" s="23"/>
      <c r="OH209" s="68"/>
      <c r="OI209" s="62"/>
      <c r="OJ209" s="34"/>
      <c r="OK209" s="143"/>
      <c r="OL209" s="143"/>
      <c r="OM209" s="143"/>
      <c r="ON209" s="17"/>
      <c r="OO209" s="3"/>
      <c r="OP209" s="32"/>
      <c r="OQ209" s="3"/>
      <c r="OR209" s="32"/>
      <c r="OS209" s="3"/>
      <c r="OT209" s="32"/>
      <c r="OU209" s="3"/>
      <c r="OV209" s="32"/>
      <c r="OW209" s="58"/>
      <c r="OX209" s="59"/>
      <c r="OY209" s="58"/>
      <c r="OZ209" s="59"/>
      <c r="PA209" s="58"/>
      <c r="PB209" s="59"/>
      <c r="PC209" s="42"/>
      <c r="PD209" s="92"/>
      <c r="PE209" s="141"/>
      <c r="PF209" s="36"/>
      <c r="PG209" s="98"/>
      <c r="PH209" s="126"/>
      <c r="PI209" s="100"/>
      <c r="PJ209" s="88"/>
      <c r="PK209" s="3"/>
      <c r="PL209" s="88"/>
      <c r="PM209" s="23"/>
      <c r="PN209" s="68"/>
      <c r="PO209" s="68"/>
      <c r="PP209" s="62"/>
      <c r="PQ209" s="23"/>
      <c r="PR209" s="23"/>
      <c r="PS209" s="68"/>
      <c r="PT209" s="62"/>
      <c r="PU209" s="34"/>
      <c r="PV209" s="143"/>
      <c r="PW209" s="143"/>
      <c r="PX209" s="143"/>
      <c r="PY209" s="17"/>
      <c r="PZ209" s="3"/>
      <c r="QA209" s="32"/>
      <c r="QB209" s="3"/>
      <c r="QC209" s="32"/>
      <c r="QD209" s="3"/>
      <c r="QE209" s="32"/>
      <c r="QF209" s="3"/>
      <c r="QG209" s="32"/>
      <c r="QH209" s="58"/>
      <c r="QI209" s="59"/>
      <c r="QJ209" s="58"/>
      <c r="QK209" s="59"/>
      <c r="QL209" s="58"/>
      <c r="QM209" s="59"/>
      <c r="QN209" s="42"/>
      <c r="QO209" s="92"/>
      <c r="QP209" s="141"/>
      <c r="QQ209" s="36"/>
      <c r="QR209" s="98"/>
      <c r="QS209" s="126"/>
      <c r="QT209" s="100">
        <v>0</v>
      </c>
      <c r="QU209" s="88">
        <v>0</v>
      </c>
      <c r="QV209" s="3">
        <v>0</v>
      </c>
      <c r="QW209" s="88">
        <v>0</v>
      </c>
      <c r="QX209" s="23">
        <f t="shared" si="1365"/>
        <v>0</v>
      </c>
      <c r="QY209" s="68">
        <f t="shared" si="1366"/>
        <v>0</v>
      </c>
      <c r="QZ209" s="68">
        <f t="shared" si="1367"/>
        <v>0</v>
      </c>
      <c r="RA209" s="62">
        <f t="shared" si="1368"/>
        <v>0</v>
      </c>
      <c r="RB209" s="23" t="s">
        <v>646</v>
      </c>
      <c r="RC209" s="23">
        <v>0</v>
      </c>
      <c r="RD209" s="68">
        <v>0</v>
      </c>
      <c r="RE209" s="62">
        <f t="shared" si="1369"/>
        <v>0</v>
      </c>
      <c r="RF209" s="34">
        <f t="shared" si="1370"/>
        <v>0</v>
      </c>
      <c r="RG209" s="143" t="str">
        <f t="shared" si="1371"/>
        <v>AM-C1</v>
      </c>
      <c r="RH209" s="143" t="str">
        <f t="shared" si="1372"/>
        <v>B0DFTVZPM8</v>
      </c>
      <c r="RI209" s="143" t="str">
        <f t="shared" si="1373"/>
        <v>FBAM75673</v>
      </c>
      <c r="RJ209" s="17">
        <f t="shared" si="1374"/>
        <v>1361.3790421721176</v>
      </c>
      <c r="RK209" s="3">
        <v>0</v>
      </c>
      <c r="RL209" s="32">
        <f t="shared" si="1375"/>
        <v>0</v>
      </c>
      <c r="RM209" s="3">
        <v>0</v>
      </c>
      <c r="RN209" s="32">
        <f t="shared" si="1376"/>
        <v>0</v>
      </c>
      <c r="RO209" s="3">
        <v>0</v>
      </c>
      <c r="RP209" s="32">
        <f t="shared" si="1377"/>
        <v>0</v>
      </c>
      <c r="RQ209" s="3">
        <v>0</v>
      </c>
      <c r="RR209" s="32">
        <f t="shared" si="1378"/>
        <v>0</v>
      </c>
      <c r="RS209" s="58">
        <v>0</v>
      </c>
      <c r="RT209" s="59">
        <f t="shared" si="1379"/>
        <v>0</v>
      </c>
      <c r="RU209" s="58">
        <v>0</v>
      </c>
      <c r="RV209" s="59">
        <f t="shared" si="1380"/>
        <v>0</v>
      </c>
      <c r="RW209" s="58">
        <v>0</v>
      </c>
      <c r="RX209" s="59">
        <f t="shared" si="1381"/>
        <v>0</v>
      </c>
      <c r="RY209" s="42">
        <f t="shared" si="1382"/>
        <v>0</v>
      </c>
      <c r="RZ209" s="92">
        <f t="shared" si="1383"/>
        <v>0</v>
      </c>
      <c r="SA209" s="141">
        <v>0</v>
      </c>
      <c r="SB209" s="36" t="str">
        <f t="shared" si="1384"/>
        <v>AM-C1</v>
      </c>
      <c r="SC209" s="98" t="s">
        <v>805</v>
      </c>
      <c r="SD209" s="17">
        <f t="shared" si="1385"/>
        <v>1361.3790421721176</v>
      </c>
      <c r="SE209" s="100">
        <v>0</v>
      </c>
      <c r="SF209" s="88">
        <v>0</v>
      </c>
      <c r="SG209" s="3">
        <v>0</v>
      </c>
      <c r="SH209" s="88">
        <v>0</v>
      </c>
      <c r="SI209" s="23">
        <f t="shared" si="1386"/>
        <v>0</v>
      </c>
      <c r="SJ209" s="68">
        <f t="shared" si="1387"/>
        <v>0</v>
      </c>
      <c r="SK209" s="68">
        <f t="shared" si="1388"/>
        <v>0</v>
      </c>
      <c r="SL209" s="62">
        <f t="shared" si="1389"/>
        <v>0</v>
      </c>
      <c r="SM209" s="23">
        <v>0</v>
      </c>
      <c r="SN209" s="23">
        <v>0</v>
      </c>
      <c r="SO209" s="68">
        <v>0</v>
      </c>
      <c r="SP209" s="62">
        <f t="shared" si="1390"/>
        <v>0</v>
      </c>
      <c r="SQ209" s="34">
        <f t="shared" si="1391"/>
        <v>0</v>
      </c>
      <c r="SR209" s="143" t="str">
        <f t="shared" si="1392"/>
        <v>AM-C1</v>
      </c>
      <c r="SS209" s="143" t="str">
        <f t="shared" si="1393"/>
        <v>B0DFTVZPM8</v>
      </c>
      <c r="ST209" s="143" t="str">
        <f t="shared" si="1394"/>
        <v>FBAM75673</v>
      </c>
      <c r="SU209" s="17">
        <f t="shared" si="1395"/>
        <v>1361.3790421721176</v>
      </c>
      <c r="SV209" s="3">
        <v>0</v>
      </c>
      <c r="SW209" s="32">
        <f t="shared" si="1396"/>
        <v>0</v>
      </c>
      <c r="SX209" s="3">
        <v>0</v>
      </c>
      <c r="SY209" s="32">
        <f t="shared" si="1397"/>
        <v>0</v>
      </c>
      <c r="SZ209" s="3">
        <v>0</v>
      </c>
      <c r="TA209" s="32">
        <f t="shared" si="1398"/>
        <v>0</v>
      </c>
      <c r="TB209" s="3">
        <v>0</v>
      </c>
      <c r="TC209" s="32">
        <f t="shared" si="1399"/>
        <v>0</v>
      </c>
      <c r="TD209" s="58">
        <v>0</v>
      </c>
      <c r="TE209" s="59">
        <f t="shared" si="1400"/>
        <v>0</v>
      </c>
      <c r="TF209" s="58">
        <v>0</v>
      </c>
      <c r="TG209" s="59">
        <f t="shared" si="1401"/>
        <v>0</v>
      </c>
      <c r="TH209" s="58">
        <v>0</v>
      </c>
      <c r="TI209" s="59">
        <f t="shared" si="1402"/>
        <v>0</v>
      </c>
      <c r="TJ209" s="42">
        <f t="shared" si="1403"/>
        <v>0</v>
      </c>
      <c r="TK209" s="92">
        <f t="shared" si="1404"/>
        <v>0</v>
      </c>
      <c r="TL209" s="141">
        <v>0</v>
      </c>
      <c r="TM209" s="36" t="str">
        <f t="shared" si="1405"/>
        <v>AM-C1</v>
      </c>
      <c r="TN209" s="98" t="s">
        <v>875</v>
      </c>
      <c r="TO209" s="17">
        <f t="shared" si="1406"/>
        <v>1361.3790421721176</v>
      </c>
      <c r="TP209" s="100">
        <v>0</v>
      </c>
      <c r="TQ209" s="88">
        <v>0</v>
      </c>
      <c r="TR209" s="3">
        <v>0</v>
      </c>
      <c r="TS209" s="88">
        <v>0</v>
      </c>
      <c r="TT209" s="23">
        <f t="shared" si="1407"/>
        <v>0</v>
      </c>
      <c r="TU209" s="68">
        <f t="shared" si="1408"/>
        <v>0</v>
      </c>
      <c r="TV209" s="68">
        <f t="shared" si="1409"/>
        <v>0</v>
      </c>
      <c r="TW209" s="62">
        <f t="shared" si="1410"/>
        <v>0</v>
      </c>
      <c r="TX209" s="23">
        <v>0</v>
      </c>
      <c r="TY209" s="23">
        <v>0</v>
      </c>
      <c r="TZ209" s="68">
        <v>0</v>
      </c>
      <c r="UA209" s="62">
        <f t="shared" si="1411"/>
        <v>0</v>
      </c>
      <c r="UB209" s="34">
        <f t="shared" si="1412"/>
        <v>0</v>
      </c>
      <c r="UC209" s="143" t="str">
        <f t="shared" si="1413"/>
        <v>AM-C1</v>
      </c>
      <c r="UD209" s="143" t="str">
        <f t="shared" si="1414"/>
        <v>B0DFTVZPM8</v>
      </c>
      <c r="UE209" s="143" t="str">
        <f t="shared" si="1415"/>
        <v>FBAM75673</v>
      </c>
      <c r="UF209" s="17">
        <f t="shared" si="1416"/>
        <v>1361.3790421721176</v>
      </c>
      <c r="UG209" s="3">
        <v>0</v>
      </c>
      <c r="UH209" s="32">
        <f t="shared" si="1417"/>
        <v>0</v>
      </c>
      <c r="UI209" s="3">
        <v>0</v>
      </c>
      <c r="UJ209" s="32">
        <f t="shared" si="1418"/>
        <v>0</v>
      </c>
      <c r="UK209" s="3">
        <v>0</v>
      </c>
      <c r="UL209" s="32">
        <f t="shared" si="1419"/>
        <v>0</v>
      </c>
      <c r="UM209" s="3">
        <v>0</v>
      </c>
      <c r="UN209" s="32">
        <f t="shared" si="1420"/>
        <v>0</v>
      </c>
      <c r="UO209" s="58">
        <v>0</v>
      </c>
      <c r="UP209" s="59">
        <f t="shared" si="1421"/>
        <v>0</v>
      </c>
      <c r="UQ209" s="58">
        <v>0</v>
      </c>
      <c r="UR209" s="59">
        <f t="shared" si="1422"/>
        <v>0</v>
      </c>
      <c r="US209" s="58">
        <v>0</v>
      </c>
      <c r="UT209" s="59">
        <f t="shared" si="1423"/>
        <v>0</v>
      </c>
      <c r="UU209" s="42">
        <f t="shared" si="1424"/>
        <v>0</v>
      </c>
      <c r="UV209" s="92">
        <f t="shared" si="1425"/>
        <v>0</v>
      </c>
      <c r="UW209" s="141">
        <v>0</v>
      </c>
      <c r="UX209" s="36" t="str">
        <f t="shared" si="1426"/>
        <v>AM-C1</v>
      </c>
      <c r="UY209" s="98" t="s">
        <v>875</v>
      </c>
      <c r="UZ209" s="17">
        <f t="shared" si="1427"/>
        <v>1361.3790421721176</v>
      </c>
      <c r="VA209" s="100">
        <v>0</v>
      </c>
      <c r="VB209" s="88">
        <v>0</v>
      </c>
      <c r="VC209" s="3">
        <v>0</v>
      </c>
      <c r="VD209" s="88">
        <v>0</v>
      </c>
      <c r="VE209" s="23">
        <f t="shared" si="1652"/>
        <v>0</v>
      </c>
      <c r="VF209" s="68">
        <f t="shared" si="1653"/>
        <v>0</v>
      </c>
      <c r="VG209" s="68">
        <f t="shared" si="1654"/>
        <v>0</v>
      </c>
      <c r="VH209" s="62">
        <f t="shared" si="1655"/>
        <v>0</v>
      </c>
      <c r="VI209" s="23">
        <v>0</v>
      </c>
      <c r="VJ209" s="23">
        <v>0</v>
      </c>
      <c r="VK209" s="68">
        <v>0</v>
      </c>
      <c r="VL209" s="62">
        <f t="shared" si="1428"/>
        <v>0</v>
      </c>
      <c r="VM209" s="34">
        <f t="shared" si="1656"/>
        <v>0</v>
      </c>
      <c r="VN209" s="143" t="str">
        <f t="shared" si="1648"/>
        <v>AM-C1</v>
      </c>
      <c r="VO209" s="143" t="str">
        <f t="shared" si="1649"/>
        <v>B0DFTVZPM8</v>
      </c>
      <c r="VP209" s="143" t="str">
        <f t="shared" si="1650"/>
        <v>FBAM75673</v>
      </c>
      <c r="VQ209" s="17">
        <f t="shared" si="1657"/>
        <v>1361.3790421721176</v>
      </c>
      <c r="VR209" s="3">
        <v>0</v>
      </c>
      <c r="VS209" s="32">
        <f t="shared" si="1658"/>
        <v>0</v>
      </c>
      <c r="VT209" s="3">
        <v>0</v>
      </c>
      <c r="VU209" s="32">
        <f t="shared" si="1659"/>
        <v>0</v>
      </c>
      <c r="VV209" s="3">
        <v>0</v>
      </c>
      <c r="VW209" s="32">
        <f t="shared" si="1660"/>
        <v>0</v>
      </c>
      <c r="VX209" s="3">
        <v>0</v>
      </c>
      <c r="VY209" s="32">
        <f t="shared" si="1661"/>
        <v>0</v>
      </c>
      <c r="VZ209" s="58">
        <v>0</v>
      </c>
      <c r="WA209" s="59">
        <f t="shared" si="1662"/>
        <v>0</v>
      </c>
      <c r="WB209" s="58">
        <v>0</v>
      </c>
      <c r="WC209" s="59">
        <f t="shared" si="1663"/>
        <v>0</v>
      </c>
      <c r="WD209" s="58">
        <v>0</v>
      </c>
      <c r="WE209" s="59">
        <f t="shared" si="1664"/>
        <v>0</v>
      </c>
      <c r="WF209" s="42">
        <f t="shared" si="1665"/>
        <v>0</v>
      </c>
      <c r="WG209" s="92">
        <f t="shared" si="1666"/>
        <v>0</v>
      </c>
      <c r="WH209" s="141">
        <v>0</v>
      </c>
      <c r="WI209" s="36" t="str">
        <f t="shared" si="1651"/>
        <v>AM-C1</v>
      </c>
      <c r="WJ209" s="98" t="s">
        <v>875</v>
      </c>
      <c r="WK209" s="17">
        <f t="shared" si="1667"/>
        <v>1361.3790421721176</v>
      </c>
    </row>
    <row r="210" spans="1:609">
      <c r="A210" s="160" t="s">
        <v>769</v>
      </c>
      <c r="B210" s="160" t="s">
        <v>785</v>
      </c>
      <c r="C210" s="183"/>
      <c r="D210" s="150" t="s">
        <v>669</v>
      </c>
      <c r="E210" s="161" t="s">
        <v>795</v>
      </c>
      <c r="F210" s="183"/>
      <c r="G210" s="183"/>
      <c r="H210" s="160" t="s">
        <v>798</v>
      </c>
      <c r="I210" s="160" t="s">
        <v>798</v>
      </c>
      <c r="J210" s="188">
        <v>4286.0667999999996</v>
      </c>
      <c r="DV210" s="148"/>
      <c r="DW210" s="148"/>
      <c r="DX210" s="148"/>
      <c r="DY210" s="148"/>
      <c r="DZ210" s="148"/>
      <c r="EA210" s="148"/>
      <c r="EB210" s="148"/>
      <c r="EC210" s="148"/>
      <c r="ED210" s="148"/>
      <c r="EL210" s="148"/>
      <c r="EP210" s="148"/>
      <c r="ER210" s="148"/>
      <c r="ES210" s="148"/>
      <c r="ET210" s="148"/>
      <c r="EU210" s="148"/>
      <c r="FC210" s="148"/>
      <c r="FG210" s="148"/>
      <c r="FP210" s="148"/>
      <c r="FS210" s="149"/>
      <c r="FT210" s="148"/>
      <c r="GC210" s="148"/>
      <c r="GF210" s="149"/>
      <c r="GG210" s="148"/>
      <c r="GP210" s="148"/>
      <c r="GS210" s="149"/>
      <c r="GT210" s="148"/>
      <c r="HC210" s="148"/>
      <c r="HF210" s="149"/>
      <c r="HG210" s="148"/>
      <c r="HP210" s="148"/>
      <c r="HS210" s="149"/>
      <c r="HT210" s="148"/>
      <c r="IC210" s="148"/>
      <c r="IF210" s="149"/>
      <c r="IG210" s="148"/>
      <c r="IJ210" s="149"/>
      <c r="IL210" s="149"/>
      <c r="IN210" s="149"/>
      <c r="IO210" s="149"/>
      <c r="IP210" s="148"/>
      <c r="IS210" s="149"/>
      <c r="IT210" s="148"/>
      <c r="JT210" s="149"/>
      <c r="JV210" s="149"/>
      <c r="JX210" s="149"/>
      <c r="JY210" s="149"/>
      <c r="JZ210" s="148"/>
      <c r="KC210" s="149"/>
      <c r="KD210" s="148"/>
      <c r="LC210" s="100"/>
      <c r="LD210" s="88"/>
      <c r="LE210" s="3"/>
      <c r="LF210" s="88"/>
      <c r="LG210" s="23"/>
      <c r="LH210" s="68"/>
      <c r="LI210" s="68"/>
      <c r="LJ210" s="62"/>
      <c r="LK210" s="23"/>
      <c r="LL210" s="23"/>
      <c r="LM210" s="68"/>
      <c r="LN210" s="62"/>
      <c r="LO210" s="34"/>
      <c r="LP210" s="143"/>
      <c r="LQ210" s="146"/>
      <c r="LR210" s="143"/>
      <c r="LS210" s="126"/>
      <c r="LT210" s="3"/>
      <c r="LU210" s="32"/>
      <c r="LV210" s="3"/>
      <c r="LW210" s="32"/>
      <c r="LX210" s="3"/>
      <c r="LY210" s="32"/>
      <c r="LZ210" s="3"/>
      <c r="MA210" s="32"/>
      <c r="MB210" s="58"/>
      <c r="MC210" s="59"/>
      <c r="MD210" s="58"/>
      <c r="ME210" s="59"/>
      <c r="MF210" s="58"/>
      <c r="MG210" s="59"/>
      <c r="MH210" s="42"/>
      <c r="MI210" s="10"/>
      <c r="MJ210" s="36"/>
      <c r="MK210" s="98"/>
      <c r="ML210" s="126"/>
      <c r="MM210" s="100"/>
      <c r="MN210" s="88"/>
      <c r="MO210" s="3"/>
      <c r="MP210" s="88"/>
      <c r="MQ210" s="23"/>
      <c r="MR210" s="68"/>
      <c r="MS210" s="68"/>
      <c r="MT210" s="62"/>
      <c r="MU210" s="23"/>
      <c r="MV210" s="23"/>
      <c r="MW210" s="68"/>
      <c r="MX210" s="62"/>
      <c r="MY210" s="34"/>
      <c r="MZ210" s="143"/>
      <c r="NA210" s="143"/>
      <c r="NB210" s="143"/>
      <c r="NC210" s="17"/>
      <c r="ND210" s="3"/>
      <c r="NE210" s="32"/>
      <c r="NF210" s="3"/>
      <c r="NG210" s="32"/>
      <c r="NH210" s="3"/>
      <c r="NI210" s="32"/>
      <c r="NJ210" s="3"/>
      <c r="NK210" s="32"/>
      <c r="NL210" s="58"/>
      <c r="NM210" s="59"/>
      <c r="NN210" s="58"/>
      <c r="NO210" s="59"/>
      <c r="NP210" s="58"/>
      <c r="NQ210" s="59"/>
      <c r="NR210" s="42"/>
      <c r="NS210" s="92"/>
      <c r="NT210" s="141"/>
      <c r="NU210" s="36"/>
      <c r="NV210" s="98"/>
      <c r="NW210" s="126"/>
      <c r="NX210" s="100"/>
      <c r="NY210" s="88"/>
      <c r="NZ210" s="3"/>
      <c r="OA210" s="88"/>
      <c r="OB210" s="23"/>
      <c r="OC210" s="68"/>
      <c r="OD210" s="68"/>
      <c r="OE210" s="62"/>
      <c r="OF210" s="23"/>
      <c r="OG210" s="23"/>
      <c r="OH210" s="68"/>
      <c r="OI210" s="62"/>
      <c r="OJ210" s="34"/>
      <c r="OK210" s="143"/>
      <c r="OL210" s="143"/>
      <c r="OM210" s="143"/>
      <c r="ON210" s="17"/>
      <c r="OO210" s="3"/>
      <c r="OP210" s="32"/>
      <c r="OQ210" s="3"/>
      <c r="OR210" s="32"/>
      <c r="OS210" s="3"/>
      <c r="OT210" s="32"/>
      <c r="OU210" s="3"/>
      <c r="OV210" s="32"/>
      <c r="OW210" s="58"/>
      <c r="OX210" s="59"/>
      <c r="OY210" s="58"/>
      <c r="OZ210" s="59"/>
      <c r="PA210" s="58"/>
      <c r="PB210" s="59"/>
      <c r="PC210" s="42"/>
      <c r="PD210" s="92"/>
      <c r="PE210" s="141"/>
      <c r="PF210" s="36"/>
      <c r="PG210" s="98"/>
      <c r="PH210" s="126"/>
      <c r="PI210" s="100"/>
      <c r="PJ210" s="88"/>
      <c r="PK210" s="3"/>
      <c r="PL210" s="88"/>
      <c r="PM210" s="23"/>
      <c r="PN210" s="68"/>
      <c r="PO210" s="68"/>
      <c r="PP210" s="62"/>
      <c r="PQ210" s="23"/>
      <c r="PR210" s="23"/>
      <c r="PS210" s="68"/>
      <c r="PT210" s="62"/>
      <c r="PU210" s="34"/>
      <c r="PV210" s="143"/>
      <c r="PW210" s="143"/>
      <c r="PX210" s="143"/>
      <c r="PY210" s="17"/>
      <c r="PZ210" s="3"/>
      <c r="QA210" s="32"/>
      <c r="QB210" s="3"/>
      <c r="QC210" s="32"/>
      <c r="QD210" s="3"/>
      <c r="QE210" s="32"/>
      <c r="QF210" s="3"/>
      <c r="QG210" s="32"/>
      <c r="QH210" s="58"/>
      <c r="QI210" s="59"/>
      <c r="QJ210" s="58"/>
      <c r="QK210" s="59"/>
      <c r="QL210" s="58"/>
      <c r="QM210" s="59"/>
      <c r="QN210" s="42"/>
      <c r="QO210" s="92"/>
      <c r="QP210" s="141"/>
      <c r="QQ210" s="36"/>
      <c r="QR210" s="98"/>
      <c r="QS210" s="126"/>
      <c r="QT210" s="100">
        <v>0</v>
      </c>
      <c r="QU210" s="88">
        <v>0</v>
      </c>
      <c r="QV210" s="3">
        <v>0</v>
      </c>
      <c r="QW210" s="88">
        <v>0</v>
      </c>
      <c r="QX210" s="23">
        <f t="shared" si="1365"/>
        <v>0</v>
      </c>
      <c r="QY210" s="68">
        <f t="shared" si="1366"/>
        <v>0</v>
      </c>
      <c r="QZ210" s="68">
        <f t="shared" si="1367"/>
        <v>0</v>
      </c>
      <c r="RA210" s="62">
        <f t="shared" si="1368"/>
        <v>0</v>
      </c>
      <c r="RB210" s="23" t="s">
        <v>646</v>
      </c>
      <c r="RC210" s="23">
        <v>0</v>
      </c>
      <c r="RD210" s="68">
        <v>0</v>
      </c>
      <c r="RE210" s="62">
        <f t="shared" si="1369"/>
        <v>0</v>
      </c>
      <c r="RF210" s="34">
        <f t="shared" si="1370"/>
        <v>0</v>
      </c>
      <c r="RG210" s="143" t="str">
        <f t="shared" si="1371"/>
        <v>AB-02 (AI-04 Red + AM-C2)</v>
      </c>
      <c r="RH210" s="143" t="str">
        <f t="shared" si="1372"/>
        <v>B0CPXVV5XN</v>
      </c>
      <c r="RI210" s="143" t="str">
        <f t="shared" si="1373"/>
        <v>FBA79180</v>
      </c>
      <c r="RJ210" s="17">
        <f t="shared" si="1374"/>
        <v>4286.0667999999996</v>
      </c>
      <c r="RK210" s="3">
        <v>0</v>
      </c>
      <c r="RL210" s="32">
        <f t="shared" si="1375"/>
        <v>0</v>
      </c>
      <c r="RM210" s="3">
        <v>0</v>
      </c>
      <c r="RN210" s="32">
        <f t="shared" si="1376"/>
        <v>0</v>
      </c>
      <c r="RO210" s="3">
        <v>0</v>
      </c>
      <c r="RP210" s="32">
        <f t="shared" si="1377"/>
        <v>0</v>
      </c>
      <c r="RQ210" s="3">
        <v>0</v>
      </c>
      <c r="RR210" s="32">
        <f t="shared" si="1378"/>
        <v>0</v>
      </c>
      <c r="RS210" s="58">
        <v>0</v>
      </c>
      <c r="RT210" s="59">
        <f t="shared" si="1379"/>
        <v>0</v>
      </c>
      <c r="RU210" s="58">
        <v>0</v>
      </c>
      <c r="RV210" s="59">
        <f t="shared" si="1380"/>
        <v>0</v>
      </c>
      <c r="RW210" s="58">
        <v>0</v>
      </c>
      <c r="RX210" s="59">
        <f t="shared" si="1381"/>
        <v>0</v>
      </c>
      <c r="RY210" s="42">
        <f t="shared" si="1382"/>
        <v>0</v>
      </c>
      <c r="RZ210" s="92">
        <f t="shared" si="1383"/>
        <v>0</v>
      </c>
      <c r="SA210" s="141">
        <v>0</v>
      </c>
      <c r="SB210" s="36" t="str">
        <f t="shared" si="1384"/>
        <v>AB-02 (AI-04 Red + AM-C2)</v>
      </c>
      <c r="SC210" s="98" t="s">
        <v>480</v>
      </c>
      <c r="SD210" s="17">
        <f t="shared" si="1385"/>
        <v>4286.0667999999996</v>
      </c>
      <c r="SE210" s="100">
        <v>0</v>
      </c>
      <c r="SF210" s="88">
        <v>0</v>
      </c>
      <c r="SG210" s="3">
        <v>0</v>
      </c>
      <c r="SH210" s="88">
        <v>0</v>
      </c>
      <c r="SI210" s="23">
        <f t="shared" si="1386"/>
        <v>0</v>
      </c>
      <c r="SJ210" s="68">
        <f t="shared" si="1387"/>
        <v>0</v>
      </c>
      <c r="SK210" s="68">
        <f t="shared" si="1388"/>
        <v>0</v>
      </c>
      <c r="SL210" s="62">
        <f t="shared" si="1389"/>
        <v>0</v>
      </c>
      <c r="SM210" s="23">
        <v>0</v>
      </c>
      <c r="SN210" s="23">
        <v>0</v>
      </c>
      <c r="SO210" s="68">
        <v>0</v>
      </c>
      <c r="SP210" s="62">
        <f t="shared" si="1390"/>
        <v>0</v>
      </c>
      <c r="SQ210" s="34">
        <f t="shared" si="1391"/>
        <v>0</v>
      </c>
      <c r="SR210" s="143" t="str">
        <f t="shared" si="1392"/>
        <v>AB-02 (AI-04 Red + AM-C2)</v>
      </c>
      <c r="SS210" s="143" t="str">
        <f t="shared" si="1393"/>
        <v>B0CPXVV5XN</v>
      </c>
      <c r="ST210" s="143" t="str">
        <f t="shared" si="1394"/>
        <v>FBA79180</v>
      </c>
      <c r="SU210" s="17">
        <f t="shared" si="1395"/>
        <v>4286.0667999999996</v>
      </c>
      <c r="SV210" s="3">
        <v>0</v>
      </c>
      <c r="SW210" s="32">
        <f t="shared" si="1396"/>
        <v>0</v>
      </c>
      <c r="SX210" s="3">
        <v>0</v>
      </c>
      <c r="SY210" s="32">
        <f t="shared" si="1397"/>
        <v>0</v>
      </c>
      <c r="SZ210" s="3">
        <v>0</v>
      </c>
      <c r="TA210" s="32">
        <f t="shared" si="1398"/>
        <v>0</v>
      </c>
      <c r="TB210" s="3">
        <v>0</v>
      </c>
      <c r="TC210" s="32">
        <f t="shared" si="1399"/>
        <v>0</v>
      </c>
      <c r="TD210" s="58">
        <v>0</v>
      </c>
      <c r="TE210" s="59">
        <f t="shared" si="1400"/>
        <v>0</v>
      </c>
      <c r="TF210" s="58">
        <v>0</v>
      </c>
      <c r="TG210" s="59">
        <f t="shared" si="1401"/>
        <v>0</v>
      </c>
      <c r="TH210" s="58">
        <v>0</v>
      </c>
      <c r="TI210" s="59">
        <f t="shared" si="1402"/>
        <v>0</v>
      </c>
      <c r="TJ210" s="42">
        <f t="shared" si="1403"/>
        <v>0</v>
      </c>
      <c r="TK210" s="92">
        <f t="shared" si="1404"/>
        <v>0</v>
      </c>
      <c r="TL210" s="141">
        <v>0</v>
      </c>
      <c r="TM210" s="36" t="str">
        <f t="shared" si="1405"/>
        <v>AB-02 (AI-04 Red + AM-C2)</v>
      </c>
      <c r="TN210" s="98" t="s">
        <v>480</v>
      </c>
      <c r="TO210" s="17">
        <f t="shared" si="1406"/>
        <v>4286.0667999999996</v>
      </c>
      <c r="TP210" s="100">
        <v>0</v>
      </c>
      <c r="TQ210" s="88">
        <v>0</v>
      </c>
      <c r="TR210" s="3">
        <v>0</v>
      </c>
      <c r="TS210" s="88">
        <v>0</v>
      </c>
      <c r="TT210" s="23">
        <f t="shared" si="1407"/>
        <v>0</v>
      </c>
      <c r="TU210" s="68">
        <f t="shared" si="1408"/>
        <v>0</v>
      </c>
      <c r="TV210" s="68">
        <f t="shared" si="1409"/>
        <v>0</v>
      </c>
      <c r="TW210" s="62">
        <f t="shared" si="1410"/>
        <v>0</v>
      </c>
      <c r="TX210" s="23">
        <v>0</v>
      </c>
      <c r="TY210" s="23">
        <v>0</v>
      </c>
      <c r="TZ210" s="68">
        <v>0</v>
      </c>
      <c r="UA210" s="62">
        <f t="shared" si="1411"/>
        <v>0</v>
      </c>
      <c r="UB210" s="34">
        <f t="shared" si="1412"/>
        <v>0</v>
      </c>
      <c r="UC210" s="143" t="str">
        <f t="shared" si="1413"/>
        <v>AB-02 (AI-04 Red + AM-C2)</v>
      </c>
      <c r="UD210" s="143" t="str">
        <f t="shared" si="1414"/>
        <v>B0CPXVV5XN</v>
      </c>
      <c r="UE210" s="143" t="str">
        <f t="shared" si="1415"/>
        <v>FBA79180</v>
      </c>
      <c r="UF210" s="17">
        <f t="shared" si="1416"/>
        <v>4286.0667999999996</v>
      </c>
      <c r="UG210" s="3">
        <v>0</v>
      </c>
      <c r="UH210" s="32">
        <f t="shared" si="1417"/>
        <v>0</v>
      </c>
      <c r="UI210" s="3">
        <v>0</v>
      </c>
      <c r="UJ210" s="32">
        <f t="shared" si="1418"/>
        <v>0</v>
      </c>
      <c r="UK210" s="3">
        <v>0</v>
      </c>
      <c r="UL210" s="32">
        <f t="shared" si="1419"/>
        <v>0</v>
      </c>
      <c r="UM210" s="3">
        <v>0</v>
      </c>
      <c r="UN210" s="32">
        <f t="shared" si="1420"/>
        <v>0</v>
      </c>
      <c r="UO210" s="58">
        <v>0</v>
      </c>
      <c r="UP210" s="59">
        <f t="shared" si="1421"/>
        <v>0</v>
      </c>
      <c r="UQ210" s="58">
        <v>0</v>
      </c>
      <c r="UR210" s="59">
        <f t="shared" si="1422"/>
        <v>0</v>
      </c>
      <c r="US210" s="58">
        <v>0</v>
      </c>
      <c r="UT210" s="59">
        <f t="shared" si="1423"/>
        <v>0</v>
      </c>
      <c r="UU210" s="42">
        <f t="shared" si="1424"/>
        <v>0</v>
      </c>
      <c r="UV210" s="92">
        <f t="shared" si="1425"/>
        <v>0</v>
      </c>
      <c r="UW210" s="141">
        <v>0</v>
      </c>
      <c r="UX210" s="36" t="str">
        <f t="shared" si="1426"/>
        <v>AB-02 (AI-04 Red + AM-C2)</v>
      </c>
      <c r="UY210" s="98" t="s">
        <v>480</v>
      </c>
      <c r="UZ210" s="17">
        <f t="shared" si="1427"/>
        <v>4286.0667999999996</v>
      </c>
      <c r="VA210" s="100">
        <v>0</v>
      </c>
      <c r="VB210" s="88">
        <v>0</v>
      </c>
      <c r="VC210" s="3">
        <v>0</v>
      </c>
      <c r="VD210" s="88">
        <v>0</v>
      </c>
      <c r="VE210" s="23">
        <f t="shared" si="1652"/>
        <v>0</v>
      </c>
      <c r="VF210" s="68">
        <f t="shared" si="1653"/>
        <v>0</v>
      </c>
      <c r="VG210" s="68">
        <f t="shared" si="1654"/>
        <v>0</v>
      </c>
      <c r="VH210" s="62">
        <f t="shared" si="1655"/>
        <v>0</v>
      </c>
      <c r="VI210" s="23">
        <v>0</v>
      </c>
      <c r="VJ210" s="23">
        <v>0</v>
      </c>
      <c r="VK210" s="68">
        <v>0</v>
      </c>
      <c r="VL210" s="62">
        <f t="shared" si="1428"/>
        <v>0</v>
      </c>
      <c r="VM210" s="34">
        <f t="shared" si="1656"/>
        <v>0</v>
      </c>
      <c r="VN210" s="143" t="str">
        <f t="shared" si="1648"/>
        <v>AB-02 (AI-04 Red + AM-C2)</v>
      </c>
      <c r="VO210" s="143" t="str">
        <f t="shared" si="1649"/>
        <v>B0CPXVV5XN</v>
      </c>
      <c r="VP210" s="143" t="str">
        <f t="shared" si="1650"/>
        <v>FBA79180</v>
      </c>
      <c r="VQ210" s="17">
        <f t="shared" si="1657"/>
        <v>4286.0667999999996</v>
      </c>
      <c r="VR210" s="3">
        <v>0</v>
      </c>
      <c r="VS210" s="32">
        <f t="shared" si="1658"/>
        <v>0</v>
      </c>
      <c r="VT210" s="3">
        <v>0</v>
      </c>
      <c r="VU210" s="32">
        <f t="shared" si="1659"/>
        <v>0</v>
      </c>
      <c r="VV210" s="3">
        <v>0</v>
      </c>
      <c r="VW210" s="32">
        <f t="shared" si="1660"/>
        <v>0</v>
      </c>
      <c r="VX210" s="3">
        <v>0</v>
      </c>
      <c r="VY210" s="32">
        <f t="shared" si="1661"/>
        <v>0</v>
      </c>
      <c r="VZ210" s="58">
        <v>0</v>
      </c>
      <c r="WA210" s="59">
        <f t="shared" si="1662"/>
        <v>0</v>
      </c>
      <c r="WB210" s="58">
        <v>0</v>
      </c>
      <c r="WC210" s="59">
        <f t="shared" si="1663"/>
        <v>0</v>
      </c>
      <c r="WD210" s="58">
        <v>0</v>
      </c>
      <c r="WE210" s="59">
        <f t="shared" si="1664"/>
        <v>0</v>
      </c>
      <c r="WF210" s="42">
        <f t="shared" si="1665"/>
        <v>0</v>
      </c>
      <c r="WG210" s="92">
        <f t="shared" si="1666"/>
        <v>0</v>
      </c>
      <c r="WH210" s="141">
        <v>0</v>
      </c>
      <c r="WI210" s="36" t="str">
        <f t="shared" si="1651"/>
        <v>AB-02 (AI-04 Red + AM-C2)</v>
      </c>
      <c r="WJ210" s="98" t="s">
        <v>480</v>
      </c>
      <c r="WK210" s="17">
        <f t="shared" si="1667"/>
        <v>4286.0667999999996</v>
      </c>
    </row>
    <row r="211" spans="1:609">
      <c r="A211" s="160" t="s">
        <v>770</v>
      </c>
      <c r="B211" s="160" t="s">
        <v>786</v>
      </c>
      <c r="C211" s="183"/>
      <c r="D211" s="150" t="s">
        <v>669</v>
      </c>
      <c r="E211" s="161" t="s">
        <v>796</v>
      </c>
      <c r="F211" s="183"/>
      <c r="G211" s="183"/>
      <c r="H211" s="160" t="s">
        <v>798</v>
      </c>
      <c r="I211" s="160" t="s">
        <v>798</v>
      </c>
      <c r="J211" s="188">
        <v>5448.0717999999997</v>
      </c>
      <c r="DV211" s="148"/>
      <c r="DW211" s="148"/>
      <c r="DX211" s="148"/>
      <c r="DY211" s="148"/>
      <c r="DZ211" s="148"/>
      <c r="EA211" s="148"/>
      <c r="EB211" s="148"/>
      <c r="EC211" s="148"/>
      <c r="ED211" s="148"/>
      <c r="EL211" s="148"/>
      <c r="EP211" s="148"/>
      <c r="ER211" s="148"/>
      <c r="ES211" s="148"/>
      <c r="ET211" s="148"/>
      <c r="EU211" s="148"/>
      <c r="FC211" s="148"/>
      <c r="FG211" s="148"/>
      <c r="FP211" s="148"/>
      <c r="FS211" s="149"/>
      <c r="FT211" s="148"/>
      <c r="GC211" s="148"/>
      <c r="GF211" s="149"/>
      <c r="GG211" s="148"/>
      <c r="GP211" s="148"/>
      <c r="GS211" s="149"/>
      <c r="GT211" s="148"/>
      <c r="HC211" s="148"/>
      <c r="HF211" s="149"/>
      <c r="HG211" s="148"/>
      <c r="HP211" s="148"/>
      <c r="HS211" s="149"/>
      <c r="HT211" s="148"/>
      <c r="IC211" s="148"/>
      <c r="IF211" s="149"/>
      <c r="IG211" s="148"/>
      <c r="IJ211" s="149"/>
      <c r="IL211" s="149"/>
      <c r="IN211" s="149"/>
      <c r="IO211" s="149"/>
      <c r="IP211" s="148"/>
      <c r="IS211" s="149"/>
      <c r="IT211" s="148"/>
      <c r="JT211" s="149"/>
      <c r="JV211" s="149"/>
      <c r="JX211" s="149"/>
      <c r="JY211" s="149"/>
      <c r="JZ211" s="148"/>
      <c r="KC211" s="149"/>
      <c r="KD211" s="148"/>
      <c r="LC211" s="100"/>
      <c r="LD211" s="88"/>
      <c r="LE211" s="3"/>
      <c r="LF211" s="88"/>
      <c r="LG211" s="23"/>
      <c r="LH211" s="68"/>
      <c r="LI211" s="68"/>
      <c r="LJ211" s="62"/>
      <c r="LK211" s="23"/>
      <c r="LL211" s="23"/>
      <c r="LM211" s="68"/>
      <c r="LN211" s="62"/>
      <c r="LO211" s="34"/>
      <c r="LP211" s="143"/>
      <c r="LQ211" s="146"/>
      <c r="LR211" s="143"/>
      <c r="LS211" s="126"/>
      <c r="LT211" s="3"/>
      <c r="LU211" s="32"/>
      <c r="LV211" s="3"/>
      <c r="LW211" s="32"/>
      <c r="LX211" s="3"/>
      <c r="LY211" s="32"/>
      <c r="LZ211" s="3"/>
      <c r="MA211" s="32"/>
      <c r="MB211" s="58"/>
      <c r="MC211" s="59"/>
      <c r="MD211" s="58"/>
      <c r="ME211" s="59"/>
      <c r="MF211" s="58"/>
      <c r="MG211" s="59"/>
      <c r="MH211" s="42"/>
      <c r="MI211" s="10"/>
      <c r="MJ211" s="36"/>
      <c r="MK211" s="98"/>
      <c r="ML211" s="126"/>
      <c r="MM211" s="100"/>
      <c r="MN211" s="88"/>
      <c r="MO211" s="3"/>
      <c r="MP211" s="88"/>
      <c r="MQ211" s="23"/>
      <c r="MR211" s="68"/>
      <c r="MS211" s="68"/>
      <c r="MT211" s="62"/>
      <c r="MU211" s="23"/>
      <c r="MV211" s="23"/>
      <c r="MW211" s="68"/>
      <c r="MX211" s="62"/>
      <c r="MY211" s="34"/>
      <c r="MZ211" s="143"/>
      <c r="NA211" s="143"/>
      <c r="NB211" s="143"/>
      <c r="NC211" s="17"/>
      <c r="ND211" s="3"/>
      <c r="NE211" s="32"/>
      <c r="NF211" s="3"/>
      <c r="NG211" s="32"/>
      <c r="NH211" s="3"/>
      <c r="NI211" s="32"/>
      <c r="NJ211" s="3"/>
      <c r="NK211" s="32"/>
      <c r="NL211" s="58"/>
      <c r="NM211" s="59"/>
      <c r="NN211" s="58"/>
      <c r="NO211" s="59"/>
      <c r="NP211" s="58"/>
      <c r="NQ211" s="59"/>
      <c r="NR211" s="42"/>
      <c r="NS211" s="92"/>
      <c r="NT211" s="141"/>
      <c r="NU211" s="36"/>
      <c r="NV211" s="98"/>
      <c r="NW211" s="126"/>
      <c r="NX211" s="100"/>
      <c r="NY211" s="88"/>
      <c r="NZ211" s="3"/>
      <c r="OA211" s="88"/>
      <c r="OB211" s="23"/>
      <c r="OC211" s="68"/>
      <c r="OD211" s="68"/>
      <c r="OE211" s="62"/>
      <c r="OF211" s="23"/>
      <c r="OG211" s="23"/>
      <c r="OH211" s="68"/>
      <c r="OI211" s="62"/>
      <c r="OJ211" s="34"/>
      <c r="OK211" s="143"/>
      <c r="OL211" s="143"/>
      <c r="OM211" s="143"/>
      <c r="ON211" s="17"/>
      <c r="OO211" s="3"/>
      <c r="OP211" s="32"/>
      <c r="OQ211" s="3"/>
      <c r="OR211" s="32"/>
      <c r="OS211" s="3"/>
      <c r="OT211" s="32"/>
      <c r="OU211" s="3"/>
      <c r="OV211" s="32"/>
      <c r="OW211" s="58"/>
      <c r="OX211" s="59"/>
      <c r="OY211" s="58"/>
      <c r="OZ211" s="59"/>
      <c r="PA211" s="58"/>
      <c r="PB211" s="59"/>
      <c r="PC211" s="42"/>
      <c r="PD211" s="92"/>
      <c r="PE211" s="141"/>
      <c r="PF211" s="36"/>
      <c r="PG211" s="98"/>
      <c r="PH211" s="126"/>
      <c r="PI211" s="100"/>
      <c r="PJ211" s="88"/>
      <c r="PK211" s="3"/>
      <c r="PL211" s="88"/>
      <c r="PM211" s="23"/>
      <c r="PN211" s="68"/>
      <c r="PO211" s="68"/>
      <c r="PP211" s="62"/>
      <c r="PQ211" s="23"/>
      <c r="PR211" s="23"/>
      <c r="PS211" s="68"/>
      <c r="PT211" s="62"/>
      <c r="PU211" s="34"/>
      <c r="PV211" s="143"/>
      <c r="PW211" s="143"/>
      <c r="PX211" s="143"/>
      <c r="PY211" s="17"/>
      <c r="PZ211" s="3"/>
      <c r="QA211" s="32"/>
      <c r="QB211" s="3"/>
      <c r="QC211" s="32"/>
      <c r="QD211" s="3"/>
      <c r="QE211" s="32"/>
      <c r="QF211" s="3"/>
      <c r="QG211" s="32"/>
      <c r="QH211" s="58"/>
      <c r="QI211" s="59"/>
      <c r="QJ211" s="58"/>
      <c r="QK211" s="59"/>
      <c r="QL211" s="58"/>
      <c r="QM211" s="59"/>
      <c r="QN211" s="42"/>
      <c r="QO211" s="92"/>
      <c r="QP211" s="141"/>
      <c r="QQ211" s="36"/>
      <c r="QR211" s="98"/>
      <c r="QS211" s="126"/>
      <c r="QT211" s="100">
        <v>0</v>
      </c>
      <c r="QU211" s="88">
        <v>0</v>
      </c>
      <c r="QV211" s="3">
        <v>0</v>
      </c>
      <c r="QW211" s="88">
        <v>0</v>
      </c>
      <c r="QX211" s="23">
        <f t="shared" si="1365"/>
        <v>0</v>
      </c>
      <c r="QY211" s="68">
        <f t="shared" si="1366"/>
        <v>0</v>
      </c>
      <c r="QZ211" s="68">
        <f t="shared" si="1367"/>
        <v>0</v>
      </c>
      <c r="RA211" s="62">
        <f t="shared" si="1368"/>
        <v>0</v>
      </c>
      <c r="RB211" s="23" t="s">
        <v>646</v>
      </c>
      <c r="RC211" s="23">
        <v>0</v>
      </c>
      <c r="RD211" s="68">
        <v>0</v>
      </c>
      <c r="RE211" s="62">
        <f t="shared" si="1369"/>
        <v>0</v>
      </c>
      <c r="RF211" s="34">
        <f t="shared" si="1370"/>
        <v>0</v>
      </c>
      <c r="RG211" s="143" t="str">
        <f t="shared" si="1371"/>
        <v>AB-03 (AM-C11+ AI-04 + AA-05)</v>
      </c>
      <c r="RH211" s="143" t="str">
        <f t="shared" si="1372"/>
        <v>B0CPXXJM6C</v>
      </c>
      <c r="RI211" s="143" t="str">
        <f t="shared" si="1373"/>
        <v>FBA79181</v>
      </c>
      <c r="RJ211" s="17">
        <f t="shared" si="1374"/>
        <v>5448.0717999999997</v>
      </c>
      <c r="RK211" s="3">
        <v>0</v>
      </c>
      <c r="RL211" s="32">
        <f t="shared" si="1375"/>
        <v>0</v>
      </c>
      <c r="RM211" s="3">
        <v>0</v>
      </c>
      <c r="RN211" s="32">
        <f t="shared" si="1376"/>
        <v>0</v>
      </c>
      <c r="RO211" s="3">
        <v>0</v>
      </c>
      <c r="RP211" s="32">
        <f t="shared" si="1377"/>
        <v>0</v>
      </c>
      <c r="RQ211" s="3">
        <v>0</v>
      </c>
      <c r="RR211" s="32">
        <f t="shared" si="1378"/>
        <v>0</v>
      </c>
      <c r="RS211" s="58">
        <v>0</v>
      </c>
      <c r="RT211" s="59">
        <f t="shared" si="1379"/>
        <v>0</v>
      </c>
      <c r="RU211" s="58">
        <v>0</v>
      </c>
      <c r="RV211" s="59">
        <f t="shared" si="1380"/>
        <v>0</v>
      </c>
      <c r="RW211" s="58">
        <v>0</v>
      </c>
      <c r="RX211" s="59">
        <f t="shared" si="1381"/>
        <v>0</v>
      </c>
      <c r="RY211" s="42">
        <f t="shared" si="1382"/>
        <v>0</v>
      </c>
      <c r="RZ211" s="92">
        <f t="shared" si="1383"/>
        <v>0</v>
      </c>
      <c r="SA211" s="141">
        <v>0</v>
      </c>
      <c r="SB211" s="36" t="str">
        <f t="shared" si="1384"/>
        <v>AB-03 (AM-C11+ AI-04 + AA-05)</v>
      </c>
      <c r="SC211" s="98" t="s">
        <v>480</v>
      </c>
      <c r="SD211" s="17">
        <f t="shared" si="1385"/>
        <v>5448.0717999999997</v>
      </c>
      <c r="SE211" s="100">
        <v>0</v>
      </c>
      <c r="SF211" s="88">
        <v>0</v>
      </c>
      <c r="SG211" s="3">
        <v>0</v>
      </c>
      <c r="SH211" s="88">
        <v>0</v>
      </c>
      <c r="SI211" s="23">
        <f t="shared" si="1386"/>
        <v>0</v>
      </c>
      <c r="SJ211" s="68">
        <f t="shared" si="1387"/>
        <v>0</v>
      </c>
      <c r="SK211" s="68">
        <f t="shared" si="1388"/>
        <v>0</v>
      </c>
      <c r="SL211" s="62">
        <f t="shared" si="1389"/>
        <v>0</v>
      </c>
      <c r="SM211" s="23">
        <v>0</v>
      </c>
      <c r="SN211" s="23">
        <v>0</v>
      </c>
      <c r="SO211" s="68">
        <v>0</v>
      </c>
      <c r="SP211" s="62">
        <f t="shared" si="1390"/>
        <v>0</v>
      </c>
      <c r="SQ211" s="34">
        <f t="shared" si="1391"/>
        <v>0</v>
      </c>
      <c r="SR211" s="143" t="str">
        <f t="shared" si="1392"/>
        <v>AB-03 (AM-C11+ AI-04 + AA-05)</v>
      </c>
      <c r="SS211" s="143" t="str">
        <f t="shared" si="1393"/>
        <v>B0CPXXJM6C</v>
      </c>
      <c r="ST211" s="143" t="str">
        <f t="shared" si="1394"/>
        <v>FBA79181</v>
      </c>
      <c r="SU211" s="17">
        <f t="shared" si="1395"/>
        <v>5448.0717999999997</v>
      </c>
      <c r="SV211" s="3">
        <v>0</v>
      </c>
      <c r="SW211" s="32">
        <f t="shared" si="1396"/>
        <v>0</v>
      </c>
      <c r="SX211" s="3">
        <v>0</v>
      </c>
      <c r="SY211" s="32">
        <f t="shared" si="1397"/>
        <v>0</v>
      </c>
      <c r="SZ211" s="3">
        <v>0</v>
      </c>
      <c r="TA211" s="32">
        <f t="shared" si="1398"/>
        <v>0</v>
      </c>
      <c r="TB211" s="3">
        <v>0</v>
      </c>
      <c r="TC211" s="32">
        <f t="shared" si="1399"/>
        <v>0</v>
      </c>
      <c r="TD211" s="58">
        <v>0</v>
      </c>
      <c r="TE211" s="59">
        <f t="shared" si="1400"/>
        <v>0</v>
      </c>
      <c r="TF211" s="58">
        <v>0</v>
      </c>
      <c r="TG211" s="59">
        <f t="shared" si="1401"/>
        <v>0</v>
      </c>
      <c r="TH211" s="58">
        <v>0</v>
      </c>
      <c r="TI211" s="59">
        <f t="shared" si="1402"/>
        <v>0</v>
      </c>
      <c r="TJ211" s="42">
        <f t="shared" si="1403"/>
        <v>0</v>
      </c>
      <c r="TK211" s="92">
        <f t="shared" si="1404"/>
        <v>0</v>
      </c>
      <c r="TL211" s="141">
        <v>0</v>
      </c>
      <c r="TM211" s="36" t="str">
        <f t="shared" si="1405"/>
        <v>AB-03 (AM-C11+ AI-04 + AA-05)</v>
      </c>
      <c r="TN211" s="98" t="s">
        <v>480</v>
      </c>
      <c r="TO211" s="17">
        <f t="shared" si="1406"/>
        <v>5448.0717999999997</v>
      </c>
      <c r="TP211" s="100">
        <v>0</v>
      </c>
      <c r="TQ211" s="88">
        <v>0</v>
      </c>
      <c r="TR211" s="3">
        <v>0</v>
      </c>
      <c r="TS211" s="88">
        <v>0</v>
      </c>
      <c r="TT211" s="23">
        <f t="shared" si="1407"/>
        <v>0</v>
      </c>
      <c r="TU211" s="68">
        <f t="shared" si="1408"/>
        <v>0</v>
      </c>
      <c r="TV211" s="68">
        <f t="shared" si="1409"/>
        <v>0</v>
      </c>
      <c r="TW211" s="62">
        <f t="shared" si="1410"/>
        <v>0</v>
      </c>
      <c r="TX211" s="23">
        <v>0</v>
      </c>
      <c r="TY211" s="23">
        <v>0</v>
      </c>
      <c r="TZ211" s="68">
        <v>0</v>
      </c>
      <c r="UA211" s="62">
        <f t="shared" si="1411"/>
        <v>0</v>
      </c>
      <c r="UB211" s="34">
        <f t="shared" si="1412"/>
        <v>0</v>
      </c>
      <c r="UC211" s="143" t="str">
        <f t="shared" si="1413"/>
        <v>AB-03 (AM-C11+ AI-04 + AA-05)</v>
      </c>
      <c r="UD211" s="143" t="str">
        <f t="shared" si="1414"/>
        <v>B0CPXXJM6C</v>
      </c>
      <c r="UE211" s="143" t="str">
        <f t="shared" si="1415"/>
        <v>FBA79181</v>
      </c>
      <c r="UF211" s="17">
        <f t="shared" si="1416"/>
        <v>5448.0717999999997</v>
      </c>
      <c r="UG211" s="3">
        <v>0</v>
      </c>
      <c r="UH211" s="32">
        <f t="shared" si="1417"/>
        <v>0</v>
      </c>
      <c r="UI211" s="3">
        <v>0</v>
      </c>
      <c r="UJ211" s="32">
        <f t="shared" si="1418"/>
        <v>0</v>
      </c>
      <c r="UK211" s="3">
        <v>0</v>
      </c>
      <c r="UL211" s="32">
        <f t="shared" si="1419"/>
        <v>0</v>
      </c>
      <c r="UM211" s="3">
        <v>0</v>
      </c>
      <c r="UN211" s="32">
        <f t="shared" si="1420"/>
        <v>0</v>
      </c>
      <c r="UO211" s="58">
        <v>0</v>
      </c>
      <c r="UP211" s="59">
        <f t="shared" si="1421"/>
        <v>0</v>
      </c>
      <c r="UQ211" s="58">
        <v>0</v>
      </c>
      <c r="UR211" s="59">
        <f t="shared" si="1422"/>
        <v>0</v>
      </c>
      <c r="US211" s="58">
        <v>0</v>
      </c>
      <c r="UT211" s="59">
        <f t="shared" si="1423"/>
        <v>0</v>
      </c>
      <c r="UU211" s="42">
        <f t="shared" si="1424"/>
        <v>0</v>
      </c>
      <c r="UV211" s="92">
        <f t="shared" si="1425"/>
        <v>0</v>
      </c>
      <c r="UW211" s="141">
        <v>0</v>
      </c>
      <c r="UX211" s="36" t="str">
        <f t="shared" si="1426"/>
        <v>AB-03 (AM-C11+ AI-04 + AA-05)</v>
      </c>
      <c r="UY211" s="98" t="s">
        <v>480</v>
      </c>
      <c r="UZ211" s="17">
        <f t="shared" si="1427"/>
        <v>5448.0717999999997</v>
      </c>
      <c r="VA211" s="100">
        <v>0</v>
      </c>
      <c r="VB211" s="88">
        <v>0</v>
      </c>
      <c r="VC211" s="3">
        <v>0</v>
      </c>
      <c r="VD211" s="88">
        <v>0</v>
      </c>
      <c r="VE211" s="23">
        <f t="shared" si="1652"/>
        <v>0</v>
      </c>
      <c r="VF211" s="68">
        <f t="shared" si="1653"/>
        <v>0</v>
      </c>
      <c r="VG211" s="68">
        <f t="shared" si="1654"/>
        <v>0</v>
      </c>
      <c r="VH211" s="62">
        <f t="shared" si="1655"/>
        <v>0</v>
      </c>
      <c r="VI211" s="23">
        <v>0</v>
      </c>
      <c r="VJ211" s="23">
        <v>0</v>
      </c>
      <c r="VK211" s="68">
        <v>0</v>
      </c>
      <c r="VL211" s="62">
        <f t="shared" si="1428"/>
        <v>0</v>
      </c>
      <c r="VM211" s="34">
        <f t="shared" si="1656"/>
        <v>0</v>
      </c>
      <c r="VN211" s="143" t="str">
        <f t="shared" si="1648"/>
        <v>AB-03 (AM-C11+ AI-04 + AA-05)</v>
      </c>
      <c r="VO211" s="143" t="str">
        <f t="shared" si="1649"/>
        <v>B0CPXXJM6C</v>
      </c>
      <c r="VP211" s="143" t="str">
        <f t="shared" si="1650"/>
        <v>FBA79181</v>
      </c>
      <c r="VQ211" s="17">
        <f t="shared" si="1657"/>
        <v>5448.0717999999997</v>
      </c>
      <c r="VR211" s="3">
        <v>0</v>
      </c>
      <c r="VS211" s="32">
        <f t="shared" si="1658"/>
        <v>0</v>
      </c>
      <c r="VT211" s="3">
        <v>0</v>
      </c>
      <c r="VU211" s="32">
        <f t="shared" si="1659"/>
        <v>0</v>
      </c>
      <c r="VV211" s="3">
        <v>0</v>
      </c>
      <c r="VW211" s="32">
        <f t="shared" si="1660"/>
        <v>0</v>
      </c>
      <c r="VX211" s="3">
        <v>0</v>
      </c>
      <c r="VY211" s="32">
        <f t="shared" si="1661"/>
        <v>0</v>
      </c>
      <c r="VZ211" s="58">
        <v>0</v>
      </c>
      <c r="WA211" s="59">
        <f t="shared" si="1662"/>
        <v>0</v>
      </c>
      <c r="WB211" s="58">
        <v>0</v>
      </c>
      <c r="WC211" s="59">
        <f t="shared" si="1663"/>
        <v>0</v>
      </c>
      <c r="WD211" s="58">
        <v>0</v>
      </c>
      <c r="WE211" s="59">
        <f t="shared" si="1664"/>
        <v>0</v>
      </c>
      <c r="WF211" s="42">
        <f t="shared" si="1665"/>
        <v>0</v>
      </c>
      <c r="WG211" s="92">
        <f t="shared" si="1666"/>
        <v>0</v>
      </c>
      <c r="WH211" s="141">
        <v>0</v>
      </c>
      <c r="WI211" s="36" t="str">
        <f t="shared" si="1651"/>
        <v>AB-03 (AM-C11+ AI-04 + AA-05)</v>
      </c>
      <c r="WJ211" s="98" t="s">
        <v>480</v>
      </c>
      <c r="WK211" s="17">
        <f t="shared" si="1667"/>
        <v>5448.0717999999997</v>
      </c>
    </row>
    <row r="212" spans="1:609">
      <c r="A212" s="160" t="s">
        <v>771</v>
      </c>
      <c r="B212" s="160" t="s">
        <v>787</v>
      </c>
      <c r="C212" s="183"/>
      <c r="D212" s="150" t="s">
        <v>669</v>
      </c>
      <c r="E212" s="160" t="s">
        <v>797</v>
      </c>
      <c r="F212" s="183"/>
      <c r="G212" s="183"/>
      <c r="H212" s="160" t="s">
        <v>798</v>
      </c>
      <c r="I212" s="160" t="s">
        <v>798</v>
      </c>
      <c r="J212" s="188">
        <v>6406.1727999999994</v>
      </c>
      <c r="DV212" s="148"/>
      <c r="DW212" s="148"/>
      <c r="DX212" s="148"/>
      <c r="DY212" s="148"/>
      <c r="DZ212" s="148"/>
      <c r="EA212" s="148"/>
      <c r="EB212" s="148"/>
      <c r="EC212" s="148"/>
      <c r="ED212" s="148"/>
      <c r="EL212" s="148"/>
      <c r="EP212" s="148"/>
      <c r="ER212" s="148"/>
      <c r="ES212" s="148"/>
      <c r="ET212" s="148"/>
      <c r="EU212" s="148"/>
      <c r="FC212" s="148"/>
      <c r="FG212" s="148"/>
      <c r="FP212" s="148"/>
      <c r="FS212" s="149"/>
      <c r="FT212" s="148"/>
      <c r="GC212" s="148"/>
      <c r="GF212" s="149"/>
      <c r="GG212" s="148"/>
      <c r="GP212" s="148"/>
      <c r="GS212" s="149"/>
      <c r="GT212" s="148"/>
      <c r="HC212" s="148"/>
      <c r="HF212" s="149"/>
      <c r="HG212" s="148"/>
      <c r="HP212" s="148"/>
      <c r="HS212" s="149"/>
      <c r="HT212" s="148"/>
      <c r="IC212" s="148"/>
      <c r="IF212" s="149"/>
      <c r="IG212" s="148"/>
      <c r="IJ212" s="149"/>
      <c r="IL212" s="149"/>
      <c r="IN212" s="149"/>
      <c r="IO212" s="149"/>
      <c r="IP212" s="148"/>
      <c r="IS212" s="149"/>
      <c r="IT212" s="148"/>
      <c r="JT212" s="149"/>
      <c r="JV212" s="149"/>
      <c r="JX212" s="149"/>
      <c r="JY212" s="149"/>
      <c r="JZ212" s="148"/>
      <c r="KC212" s="149"/>
      <c r="KD212" s="148"/>
      <c r="LC212" s="100"/>
      <c r="LD212" s="88"/>
      <c r="LE212" s="3"/>
      <c r="LF212" s="88"/>
      <c r="LG212" s="23"/>
      <c r="LH212" s="68"/>
      <c r="LI212" s="68"/>
      <c r="LJ212" s="62"/>
      <c r="LK212" s="23"/>
      <c r="LL212" s="23"/>
      <c r="LM212" s="68"/>
      <c r="LN212" s="62"/>
      <c r="LO212" s="34"/>
      <c r="LP212" s="143"/>
      <c r="LQ212" s="146"/>
      <c r="LR212" s="143"/>
      <c r="LS212" s="126"/>
      <c r="LT212" s="3"/>
      <c r="LU212" s="32"/>
      <c r="LV212" s="3"/>
      <c r="LW212" s="32"/>
      <c r="LX212" s="3"/>
      <c r="LY212" s="32"/>
      <c r="LZ212" s="3"/>
      <c r="MA212" s="32"/>
      <c r="MB212" s="58"/>
      <c r="MC212" s="59"/>
      <c r="MD212" s="58"/>
      <c r="ME212" s="59"/>
      <c r="MF212" s="58"/>
      <c r="MG212" s="59"/>
      <c r="MH212" s="42"/>
      <c r="MI212" s="10"/>
      <c r="MJ212" s="36"/>
      <c r="MK212" s="98"/>
      <c r="ML212" s="126"/>
      <c r="MM212" s="100"/>
      <c r="MN212" s="88"/>
      <c r="MO212" s="3"/>
      <c r="MP212" s="88"/>
      <c r="MQ212" s="23"/>
      <c r="MR212" s="68"/>
      <c r="MS212" s="68"/>
      <c r="MT212" s="62"/>
      <c r="MU212" s="23"/>
      <c r="MV212" s="23"/>
      <c r="MW212" s="68"/>
      <c r="MX212" s="62"/>
      <c r="MY212" s="34"/>
      <c r="MZ212" s="143"/>
      <c r="NA212" s="143"/>
      <c r="NB212" s="143"/>
      <c r="NC212" s="17"/>
      <c r="ND212" s="3"/>
      <c r="NE212" s="32"/>
      <c r="NF212" s="3"/>
      <c r="NG212" s="32"/>
      <c r="NH212" s="3"/>
      <c r="NI212" s="32"/>
      <c r="NJ212" s="3"/>
      <c r="NK212" s="32"/>
      <c r="NL212" s="58"/>
      <c r="NM212" s="59"/>
      <c r="NN212" s="58"/>
      <c r="NO212" s="59"/>
      <c r="NP212" s="58"/>
      <c r="NQ212" s="59"/>
      <c r="NR212" s="42"/>
      <c r="NS212" s="92"/>
      <c r="NT212" s="141"/>
      <c r="NU212" s="36"/>
      <c r="NV212" s="98"/>
      <c r="NW212" s="126"/>
      <c r="NX212" s="100"/>
      <c r="NY212" s="88"/>
      <c r="NZ212" s="3"/>
      <c r="OA212" s="88"/>
      <c r="OB212" s="23"/>
      <c r="OC212" s="68"/>
      <c r="OD212" s="68"/>
      <c r="OE212" s="62"/>
      <c r="OF212" s="23"/>
      <c r="OG212" s="23"/>
      <c r="OH212" s="68"/>
      <c r="OI212" s="62"/>
      <c r="OJ212" s="34"/>
      <c r="OK212" s="143"/>
      <c r="OL212" s="143"/>
      <c r="OM212" s="143"/>
      <c r="ON212" s="17"/>
      <c r="OO212" s="3"/>
      <c r="OP212" s="32"/>
      <c r="OQ212" s="3"/>
      <c r="OR212" s="32"/>
      <c r="OS212" s="3"/>
      <c r="OT212" s="32"/>
      <c r="OU212" s="3"/>
      <c r="OV212" s="32"/>
      <c r="OW212" s="58"/>
      <c r="OX212" s="59"/>
      <c r="OY212" s="58"/>
      <c r="OZ212" s="59"/>
      <c r="PA212" s="58"/>
      <c r="PB212" s="59"/>
      <c r="PC212" s="42"/>
      <c r="PD212" s="92"/>
      <c r="PE212" s="141"/>
      <c r="PF212" s="36"/>
      <c r="PG212" s="98"/>
      <c r="PH212" s="126"/>
      <c r="PI212" s="100"/>
      <c r="PJ212" s="88"/>
      <c r="PK212" s="3"/>
      <c r="PL212" s="88"/>
      <c r="PM212" s="23"/>
      <c r="PN212" s="68"/>
      <c r="PO212" s="68"/>
      <c r="PP212" s="62"/>
      <c r="PQ212" s="23"/>
      <c r="PR212" s="23"/>
      <c r="PS212" s="68"/>
      <c r="PT212" s="62"/>
      <c r="PU212" s="34"/>
      <c r="PV212" s="143"/>
      <c r="PW212" s="143"/>
      <c r="PX212" s="143"/>
      <c r="PY212" s="17"/>
      <c r="PZ212" s="3"/>
      <c r="QA212" s="32"/>
      <c r="QB212" s="3"/>
      <c r="QC212" s="32"/>
      <c r="QD212" s="3"/>
      <c r="QE212" s="32"/>
      <c r="QF212" s="3"/>
      <c r="QG212" s="32"/>
      <c r="QH212" s="58"/>
      <c r="QI212" s="59"/>
      <c r="QJ212" s="58"/>
      <c r="QK212" s="59"/>
      <c r="QL212" s="58"/>
      <c r="QM212" s="59"/>
      <c r="QN212" s="42"/>
      <c r="QO212" s="92"/>
      <c r="QP212" s="141"/>
      <c r="QQ212" s="36"/>
      <c r="QR212" s="98"/>
      <c r="QS212" s="126"/>
      <c r="QT212" s="100">
        <v>0</v>
      </c>
      <c r="QU212" s="88">
        <v>0</v>
      </c>
      <c r="QV212" s="3">
        <v>0</v>
      </c>
      <c r="QW212" s="88">
        <v>0</v>
      </c>
      <c r="QX212" s="23">
        <f t="shared" si="1365"/>
        <v>0</v>
      </c>
      <c r="QY212" s="68">
        <f t="shared" si="1366"/>
        <v>0</v>
      </c>
      <c r="QZ212" s="68">
        <f t="shared" si="1367"/>
        <v>0</v>
      </c>
      <c r="RA212" s="62">
        <f t="shared" si="1368"/>
        <v>0</v>
      </c>
      <c r="RB212" s="23" t="s">
        <v>646</v>
      </c>
      <c r="RC212" s="23">
        <v>0</v>
      </c>
      <c r="RD212" s="68">
        <v>0</v>
      </c>
      <c r="RE212" s="62">
        <f t="shared" si="1369"/>
        <v>0</v>
      </c>
      <c r="RF212" s="34">
        <f t="shared" si="1370"/>
        <v>0</v>
      </c>
      <c r="RG212" s="143" t="str">
        <f t="shared" si="1371"/>
        <v>AB-04 (2xAM-C2 + AI-04 Red)</v>
      </c>
      <c r="RH212" s="143" t="str">
        <f t="shared" si="1372"/>
        <v>B0CPXXYY6H</v>
      </c>
      <c r="RI212" s="143" t="str">
        <f t="shared" si="1373"/>
        <v>FBA79182</v>
      </c>
      <c r="RJ212" s="17">
        <f t="shared" si="1374"/>
        <v>6406.1727999999994</v>
      </c>
      <c r="RK212" s="3">
        <v>0</v>
      </c>
      <c r="RL212" s="32">
        <f t="shared" si="1375"/>
        <v>0</v>
      </c>
      <c r="RM212" s="3">
        <v>0</v>
      </c>
      <c r="RN212" s="32">
        <f t="shared" si="1376"/>
        <v>0</v>
      </c>
      <c r="RO212" s="3">
        <v>0</v>
      </c>
      <c r="RP212" s="32">
        <f t="shared" si="1377"/>
        <v>0</v>
      </c>
      <c r="RQ212" s="3">
        <v>0</v>
      </c>
      <c r="RR212" s="32">
        <f t="shared" si="1378"/>
        <v>0</v>
      </c>
      <c r="RS212" s="58">
        <v>0</v>
      </c>
      <c r="RT212" s="59">
        <f t="shared" si="1379"/>
        <v>0</v>
      </c>
      <c r="RU212" s="58">
        <v>0</v>
      </c>
      <c r="RV212" s="59">
        <f t="shared" si="1380"/>
        <v>0</v>
      </c>
      <c r="RW212" s="58">
        <v>0</v>
      </c>
      <c r="RX212" s="59">
        <f t="shared" si="1381"/>
        <v>0</v>
      </c>
      <c r="RY212" s="42">
        <f t="shared" si="1382"/>
        <v>0</v>
      </c>
      <c r="RZ212" s="92">
        <f t="shared" si="1383"/>
        <v>0</v>
      </c>
      <c r="SA212" s="141">
        <v>0</v>
      </c>
      <c r="SB212" s="36" t="str">
        <f t="shared" si="1384"/>
        <v>AB-04 (2xAM-C2 + AI-04 Red)</v>
      </c>
      <c r="SC212" s="98" t="s">
        <v>480</v>
      </c>
      <c r="SD212" s="17">
        <f t="shared" si="1385"/>
        <v>6406.1727999999994</v>
      </c>
      <c r="SE212" s="100">
        <v>0</v>
      </c>
      <c r="SF212" s="88">
        <v>0</v>
      </c>
      <c r="SG212" s="3">
        <v>0</v>
      </c>
      <c r="SH212" s="88">
        <v>0</v>
      </c>
      <c r="SI212" s="23">
        <f t="shared" si="1386"/>
        <v>0</v>
      </c>
      <c r="SJ212" s="68">
        <f t="shared" si="1387"/>
        <v>0</v>
      </c>
      <c r="SK212" s="68">
        <f t="shared" si="1388"/>
        <v>0</v>
      </c>
      <c r="SL212" s="62">
        <f t="shared" si="1389"/>
        <v>0</v>
      </c>
      <c r="SM212" s="23">
        <v>0</v>
      </c>
      <c r="SN212" s="23">
        <v>0</v>
      </c>
      <c r="SO212" s="68">
        <v>0</v>
      </c>
      <c r="SP212" s="62">
        <f t="shared" si="1390"/>
        <v>0</v>
      </c>
      <c r="SQ212" s="34">
        <f t="shared" si="1391"/>
        <v>0</v>
      </c>
      <c r="SR212" s="143" t="str">
        <f t="shared" si="1392"/>
        <v>AB-04 (2xAM-C2 + AI-04 Red)</v>
      </c>
      <c r="SS212" s="143" t="str">
        <f t="shared" si="1393"/>
        <v>B0CPXXYY6H</v>
      </c>
      <c r="ST212" s="143" t="str">
        <f t="shared" si="1394"/>
        <v>FBA79182</v>
      </c>
      <c r="SU212" s="17">
        <f t="shared" si="1395"/>
        <v>6406.1727999999994</v>
      </c>
      <c r="SV212" s="3">
        <v>0</v>
      </c>
      <c r="SW212" s="32">
        <f t="shared" si="1396"/>
        <v>0</v>
      </c>
      <c r="SX212" s="3">
        <v>0</v>
      </c>
      <c r="SY212" s="32">
        <f t="shared" si="1397"/>
        <v>0</v>
      </c>
      <c r="SZ212" s="3">
        <v>0</v>
      </c>
      <c r="TA212" s="32">
        <f t="shared" si="1398"/>
        <v>0</v>
      </c>
      <c r="TB212" s="3">
        <v>0</v>
      </c>
      <c r="TC212" s="32">
        <f t="shared" si="1399"/>
        <v>0</v>
      </c>
      <c r="TD212" s="58">
        <v>0</v>
      </c>
      <c r="TE212" s="59">
        <f t="shared" si="1400"/>
        <v>0</v>
      </c>
      <c r="TF212" s="58">
        <v>0</v>
      </c>
      <c r="TG212" s="59">
        <f t="shared" si="1401"/>
        <v>0</v>
      </c>
      <c r="TH212" s="58">
        <v>0</v>
      </c>
      <c r="TI212" s="59">
        <f t="shared" si="1402"/>
        <v>0</v>
      </c>
      <c r="TJ212" s="42">
        <f t="shared" si="1403"/>
        <v>0</v>
      </c>
      <c r="TK212" s="92">
        <f t="shared" si="1404"/>
        <v>0</v>
      </c>
      <c r="TL212" s="141">
        <v>0</v>
      </c>
      <c r="TM212" s="36" t="str">
        <f t="shared" si="1405"/>
        <v>AB-04 (2xAM-C2 + AI-04 Red)</v>
      </c>
      <c r="TN212" s="98" t="s">
        <v>480</v>
      </c>
      <c r="TO212" s="17">
        <f t="shared" si="1406"/>
        <v>6406.1727999999994</v>
      </c>
      <c r="TP212" s="100">
        <v>0</v>
      </c>
      <c r="TQ212" s="88">
        <v>0</v>
      </c>
      <c r="TR212" s="3">
        <v>0</v>
      </c>
      <c r="TS212" s="88">
        <v>0</v>
      </c>
      <c r="TT212" s="23">
        <f t="shared" si="1407"/>
        <v>0</v>
      </c>
      <c r="TU212" s="68">
        <f t="shared" si="1408"/>
        <v>0</v>
      </c>
      <c r="TV212" s="68">
        <f t="shared" si="1409"/>
        <v>0</v>
      </c>
      <c r="TW212" s="62">
        <f t="shared" si="1410"/>
        <v>0</v>
      </c>
      <c r="TX212" s="23">
        <v>0</v>
      </c>
      <c r="TY212" s="23">
        <v>0</v>
      </c>
      <c r="TZ212" s="68">
        <v>0</v>
      </c>
      <c r="UA212" s="62">
        <f t="shared" si="1411"/>
        <v>0</v>
      </c>
      <c r="UB212" s="34">
        <f t="shared" si="1412"/>
        <v>0</v>
      </c>
      <c r="UC212" s="143" t="str">
        <f t="shared" si="1413"/>
        <v>AB-04 (2xAM-C2 + AI-04 Red)</v>
      </c>
      <c r="UD212" s="143" t="str">
        <f t="shared" si="1414"/>
        <v>B0CPXXYY6H</v>
      </c>
      <c r="UE212" s="143" t="str">
        <f t="shared" si="1415"/>
        <v>FBA79182</v>
      </c>
      <c r="UF212" s="17">
        <f t="shared" si="1416"/>
        <v>6406.1727999999994</v>
      </c>
      <c r="UG212" s="3">
        <v>0</v>
      </c>
      <c r="UH212" s="32">
        <f t="shared" si="1417"/>
        <v>0</v>
      </c>
      <c r="UI212" s="3">
        <v>0</v>
      </c>
      <c r="UJ212" s="32">
        <f t="shared" si="1418"/>
        <v>0</v>
      </c>
      <c r="UK212" s="3">
        <v>0</v>
      </c>
      <c r="UL212" s="32">
        <f t="shared" si="1419"/>
        <v>0</v>
      </c>
      <c r="UM212" s="3">
        <v>0</v>
      </c>
      <c r="UN212" s="32">
        <f t="shared" si="1420"/>
        <v>0</v>
      </c>
      <c r="UO212" s="58">
        <v>0</v>
      </c>
      <c r="UP212" s="59">
        <f t="shared" si="1421"/>
        <v>0</v>
      </c>
      <c r="UQ212" s="58">
        <v>0</v>
      </c>
      <c r="UR212" s="59">
        <f t="shared" si="1422"/>
        <v>0</v>
      </c>
      <c r="US212" s="58">
        <v>0</v>
      </c>
      <c r="UT212" s="59">
        <f t="shared" si="1423"/>
        <v>0</v>
      </c>
      <c r="UU212" s="42">
        <f t="shared" si="1424"/>
        <v>0</v>
      </c>
      <c r="UV212" s="92">
        <f t="shared" si="1425"/>
        <v>0</v>
      </c>
      <c r="UW212" s="141">
        <v>0</v>
      </c>
      <c r="UX212" s="36" t="str">
        <f t="shared" si="1426"/>
        <v>AB-04 (2xAM-C2 + AI-04 Red)</v>
      </c>
      <c r="UY212" s="98" t="s">
        <v>480</v>
      </c>
      <c r="UZ212" s="17">
        <f t="shared" si="1427"/>
        <v>6406.1727999999994</v>
      </c>
      <c r="VA212" s="100">
        <v>0</v>
      </c>
      <c r="VB212" s="88">
        <v>0</v>
      </c>
      <c r="VC212" s="3">
        <v>0</v>
      </c>
      <c r="VD212" s="88">
        <v>0</v>
      </c>
      <c r="VE212" s="23">
        <f t="shared" si="1652"/>
        <v>0</v>
      </c>
      <c r="VF212" s="68">
        <f t="shared" si="1653"/>
        <v>0</v>
      </c>
      <c r="VG212" s="68">
        <f t="shared" si="1654"/>
        <v>0</v>
      </c>
      <c r="VH212" s="62">
        <f t="shared" si="1655"/>
        <v>0</v>
      </c>
      <c r="VI212" s="23">
        <v>0</v>
      </c>
      <c r="VJ212" s="23">
        <v>0</v>
      </c>
      <c r="VK212" s="68">
        <v>0</v>
      </c>
      <c r="VL212" s="62">
        <f t="shared" si="1428"/>
        <v>0</v>
      </c>
      <c r="VM212" s="34">
        <f t="shared" si="1656"/>
        <v>0</v>
      </c>
      <c r="VN212" s="143" t="str">
        <f t="shared" si="1648"/>
        <v>AB-04 (2xAM-C2 + AI-04 Red)</v>
      </c>
      <c r="VO212" s="143" t="str">
        <f t="shared" si="1649"/>
        <v>B0CPXXYY6H</v>
      </c>
      <c r="VP212" s="143" t="str">
        <f t="shared" si="1650"/>
        <v>FBA79182</v>
      </c>
      <c r="VQ212" s="17">
        <f t="shared" si="1657"/>
        <v>6406.1727999999994</v>
      </c>
      <c r="VR212" s="3">
        <v>0</v>
      </c>
      <c r="VS212" s="32">
        <f t="shared" si="1658"/>
        <v>0</v>
      </c>
      <c r="VT212" s="3">
        <v>0</v>
      </c>
      <c r="VU212" s="32">
        <f t="shared" si="1659"/>
        <v>0</v>
      </c>
      <c r="VV212" s="3">
        <v>0</v>
      </c>
      <c r="VW212" s="32">
        <f t="shared" si="1660"/>
        <v>0</v>
      </c>
      <c r="VX212" s="3">
        <v>0</v>
      </c>
      <c r="VY212" s="32">
        <f t="shared" si="1661"/>
        <v>0</v>
      </c>
      <c r="VZ212" s="58">
        <v>0</v>
      </c>
      <c r="WA212" s="59">
        <f t="shared" si="1662"/>
        <v>0</v>
      </c>
      <c r="WB212" s="58">
        <v>0</v>
      </c>
      <c r="WC212" s="59">
        <f t="shared" si="1663"/>
        <v>0</v>
      </c>
      <c r="WD212" s="58">
        <v>0</v>
      </c>
      <c r="WE212" s="59">
        <f t="shared" si="1664"/>
        <v>0</v>
      </c>
      <c r="WF212" s="42">
        <f t="shared" si="1665"/>
        <v>0</v>
      </c>
      <c r="WG212" s="92">
        <f t="shared" si="1666"/>
        <v>0</v>
      </c>
      <c r="WH212" s="141">
        <v>0</v>
      </c>
      <c r="WI212" s="36" t="str">
        <f t="shared" si="1651"/>
        <v>AB-04 (2xAM-C2 + AI-04 Red)</v>
      </c>
      <c r="WJ212" s="98" t="s">
        <v>480</v>
      </c>
      <c r="WK212" s="17">
        <f t="shared" si="1667"/>
        <v>6406.1727999999994</v>
      </c>
    </row>
  </sheetData>
  <autoFilter ref="A3:WK3" xr:uid="{00000000-0001-0000-0000-000000000000}"/>
  <mergeCells count="10">
    <mergeCell ref="BL2:BN2"/>
    <mergeCell ref="BF2:BH2"/>
    <mergeCell ref="AZ2:BB2"/>
    <mergeCell ref="L2:O2"/>
    <mergeCell ref="AH2:AK2"/>
    <mergeCell ref="AT2:AV2"/>
    <mergeCell ref="AN2:AP2"/>
    <mergeCell ref="AB2:AE2"/>
    <mergeCell ref="Q2:T2"/>
    <mergeCell ref="V2:Y2"/>
  </mergeCells>
  <phoneticPr fontId="4" type="noConversion"/>
  <conditionalFormatting sqref="A1:A15 A17:A145">
    <cfRule type="duplicateValues" dxfId="82" priority="223"/>
  </conditionalFormatting>
  <conditionalFormatting sqref="A5">
    <cfRule type="duplicateValues" dxfId="81" priority="9"/>
  </conditionalFormatting>
  <conditionalFormatting sqref="A16">
    <cfRule type="duplicateValues" dxfId="80" priority="1"/>
    <cfRule type="duplicateValues" dxfId="79" priority="2"/>
  </conditionalFormatting>
  <conditionalFormatting sqref="A30:A31">
    <cfRule type="duplicateValues" dxfId="78" priority="20"/>
  </conditionalFormatting>
  <conditionalFormatting sqref="A37:A42 A25">
    <cfRule type="duplicateValues" dxfId="77" priority="14"/>
  </conditionalFormatting>
  <conditionalFormatting sqref="A37:A42">
    <cfRule type="duplicateValues" dxfId="76" priority="15"/>
  </conditionalFormatting>
  <conditionalFormatting sqref="A69:A71">
    <cfRule type="duplicateValues" dxfId="75" priority="18"/>
  </conditionalFormatting>
  <conditionalFormatting sqref="A72">
    <cfRule type="duplicateValues" dxfId="74" priority="19"/>
  </conditionalFormatting>
  <conditionalFormatting sqref="A73">
    <cfRule type="duplicateValues" dxfId="73" priority="16"/>
  </conditionalFormatting>
  <conditionalFormatting sqref="A74">
    <cfRule type="duplicateValues" dxfId="72" priority="17"/>
  </conditionalFormatting>
  <conditionalFormatting sqref="A97">
    <cfRule type="duplicateValues" dxfId="71" priority="21"/>
  </conditionalFormatting>
  <conditionalFormatting sqref="A105:A107">
    <cfRule type="duplicateValues" dxfId="70" priority="13"/>
  </conditionalFormatting>
  <conditionalFormatting sqref="A112">
    <cfRule type="duplicateValues" dxfId="69" priority="11"/>
  </conditionalFormatting>
  <conditionalFormatting sqref="A113:A116">
    <cfRule type="duplicateValues" dxfId="68" priority="10"/>
  </conditionalFormatting>
  <conditionalFormatting sqref="A117:A121 A108:A111">
    <cfRule type="duplicateValues" dxfId="67" priority="12"/>
  </conditionalFormatting>
  <conditionalFormatting sqref="A122:A123">
    <cfRule type="duplicateValues" dxfId="66" priority="23"/>
  </conditionalFormatting>
  <conditionalFormatting sqref="A195 A164">
    <cfRule type="duplicateValues" dxfId="65" priority="6"/>
  </conditionalFormatting>
  <conditionalFormatting sqref="B1:B15 B17:B141">
    <cfRule type="duplicateValues" dxfId="64" priority="226"/>
    <cfRule type="duplicateValues" dxfId="63" priority="227"/>
  </conditionalFormatting>
  <conditionalFormatting sqref="B5">
    <cfRule type="duplicateValues" dxfId="62" priority="144"/>
  </conditionalFormatting>
  <conditionalFormatting sqref="B16">
    <cfRule type="duplicateValues" dxfId="61" priority="3"/>
    <cfRule type="duplicateValues" dxfId="60" priority="4"/>
    <cfRule type="duplicateValues" dxfId="59" priority="5"/>
  </conditionalFormatting>
  <conditionalFormatting sqref="B30:B31">
    <cfRule type="duplicateValues" dxfId="58" priority="145"/>
  </conditionalFormatting>
  <conditionalFormatting sqref="B37:B42 B25">
    <cfRule type="duplicateValues" dxfId="57" priority="146"/>
  </conditionalFormatting>
  <conditionalFormatting sqref="B37:B42">
    <cfRule type="duplicateValues" dxfId="56" priority="148"/>
  </conditionalFormatting>
  <conditionalFormatting sqref="B69:B71">
    <cfRule type="duplicateValues" dxfId="55" priority="149"/>
  </conditionalFormatting>
  <conditionalFormatting sqref="B72">
    <cfRule type="duplicateValues" dxfId="54" priority="150"/>
  </conditionalFormatting>
  <conditionalFormatting sqref="B73">
    <cfRule type="duplicateValues" dxfId="53" priority="151"/>
  </conditionalFormatting>
  <conditionalFormatting sqref="B74">
    <cfRule type="duplicateValues" dxfId="52" priority="152"/>
  </conditionalFormatting>
  <conditionalFormatting sqref="B77">
    <cfRule type="duplicateValues" dxfId="51" priority="153"/>
  </conditionalFormatting>
  <conditionalFormatting sqref="B78">
    <cfRule type="duplicateValues" dxfId="50" priority="154"/>
  </conditionalFormatting>
  <conditionalFormatting sqref="B93">
    <cfRule type="duplicateValues" dxfId="49" priority="155"/>
    <cfRule type="duplicateValues" dxfId="48" priority="156"/>
  </conditionalFormatting>
  <conditionalFormatting sqref="B94:B96">
    <cfRule type="duplicateValues" dxfId="47" priority="157"/>
    <cfRule type="duplicateValues" dxfId="46" priority="158"/>
  </conditionalFormatting>
  <conditionalFormatting sqref="B98">
    <cfRule type="duplicateValues" dxfId="45" priority="159"/>
  </conditionalFormatting>
  <conditionalFormatting sqref="B103">
    <cfRule type="duplicateValues" dxfId="44" priority="160"/>
    <cfRule type="duplicateValues" dxfId="43" priority="161"/>
  </conditionalFormatting>
  <conditionalFormatting sqref="B113:B121">
    <cfRule type="duplicateValues" dxfId="42" priority="192"/>
    <cfRule type="duplicateValues" dxfId="41" priority="193"/>
  </conditionalFormatting>
  <conditionalFormatting sqref="B122:B123">
    <cfRule type="duplicateValues" dxfId="40" priority="16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DB0A-687F-4400-BED0-F47B365C513A}">
  <dimension ref="A1:VN215"/>
  <sheetViews>
    <sheetView tabSelected="1" zoomScale="80" zoomScaleNormal="80" workbookViewId="0">
      <pane ySplit="3" topLeftCell="A4" activePane="bottomLeft" state="frozen"/>
      <selection activeCell="A3" sqref="A3"/>
      <selection pane="bottomLeft" activeCell="B7" sqref="B7"/>
    </sheetView>
  </sheetViews>
  <sheetFormatPr defaultColWidth="8.6640625" defaultRowHeight="14.4"/>
  <cols>
    <col min="1" max="1" width="13.33203125" bestFit="1" customWidth="1"/>
    <col min="2" max="2" width="10" bestFit="1" customWidth="1"/>
    <col min="3" max="3" width="15" bestFit="1" customWidth="1"/>
    <col min="4" max="4" width="11.5546875" bestFit="1" customWidth="1"/>
    <col min="5" max="5" width="35.6640625" bestFit="1" customWidth="1"/>
    <col min="6" max="6" width="28.5546875" bestFit="1" customWidth="1"/>
    <col min="7" max="7" width="35.6640625" bestFit="1" customWidth="1"/>
    <col min="8" max="8" width="9.88671875" bestFit="1" customWidth="1"/>
    <col min="9" max="9" width="13.33203125" hidden="1" customWidth="1"/>
    <col min="10" max="10" width="15.5546875" hidden="1" customWidth="1"/>
    <col min="11" max="11" width="13.6640625" hidden="1" customWidth="1"/>
    <col min="12" max="12" width="14.6640625" hidden="1" customWidth="1"/>
    <col min="13" max="13" width="16.33203125" hidden="1" customWidth="1"/>
    <col min="14" max="14" width="12.44140625" hidden="1" customWidth="1"/>
    <col min="15" max="15" width="14.88671875" hidden="1" customWidth="1"/>
    <col min="16" max="16" width="14.44140625" hidden="1" customWidth="1"/>
    <col min="17" max="17" width="15" hidden="1" customWidth="1"/>
    <col min="18" max="18" width="18.6640625" hidden="1" customWidth="1"/>
    <col min="19" max="19" width="17.6640625" hidden="1" customWidth="1"/>
    <col min="20" max="20" width="14.44140625" hidden="1" customWidth="1"/>
    <col min="21" max="21" width="10.6640625" hidden="1" customWidth="1"/>
    <col min="22" max="22" width="11.5546875" hidden="1" customWidth="1"/>
    <col min="23" max="23" width="13.33203125" hidden="1" customWidth="1"/>
    <col min="24" max="24" width="13.88671875" hidden="1" customWidth="1"/>
    <col min="25" max="26" width="13.6640625" hidden="1" customWidth="1"/>
    <col min="27" max="27" width="12.33203125" hidden="1" customWidth="1"/>
    <col min="28" max="28" width="12.44140625" hidden="1" customWidth="1"/>
    <col min="29" max="29" width="13.88671875" hidden="1" customWidth="1"/>
    <col min="30" max="30" width="14.44140625" hidden="1" customWidth="1"/>
    <col min="31" max="31" width="15" hidden="1" customWidth="1"/>
    <col min="32" max="32" width="18.6640625" hidden="1" customWidth="1"/>
    <col min="33" max="34" width="17.6640625" hidden="1" customWidth="1"/>
    <col min="35" max="35" width="10.6640625" hidden="1" customWidth="1"/>
    <col min="36" max="36" width="11.5546875" hidden="1" customWidth="1"/>
    <col min="37" max="37" width="13.33203125" hidden="1" customWidth="1"/>
    <col min="38" max="38" width="13.88671875" hidden="1" customWidth="1"/>
    <col min="39" max="39" width="10.5546875" hidden="1" customWidth="1"/>
    <col min="40" max="41" width="13.6640625" hidden="1" customWidth="1"/>
    <col min="42" max="42" width="12.33203125" hidden="1" customWidth="1"/>
    <col min="43" max="43" width="12.44140625" hidden="1" customWidth="1"/>
    <col min="44" max="44" width="13.88671875" hidden="1" customWidth="1"/>
    <col min="45" max="45" width="10.33203125" hidden="1" customWidth="1"/>
    <col min="46" max="46" width="14" hidden="1" customWidth="1"/>
    <col min="47" max="47" width="9.5546875" hidden="1" customWidth="1"/>
    <col min="48" max="48" width="15.6640625" hidden="1" customWidth="1"/>
    <col min="49" max="49" width="18.6640625" hidden="1" customWidth="1"/>
    <col min="50" max="51" width="17.6640625" hidden="1" customWidth="1"/>
    <col min="52" max="52" width="10.6640625" hidden="1" customWidth="1"/>
    <col min="53" max="53" width="11.5546875" hidden="1" customWidth="1"/>
    <col min="54" max="54" width="13.6640625" hidden="1" customWidth="1"/>
    <col min="55" max="55" width="12.33203125" hidden="1" customWidth="1"/>
    <col min="56" max="56" width="13.33203125" hidden="1" customWidth="1"/>
    <col min="57" max="57" width="13.88671875" hidden="1" customWidth="1"/>
    <col min="58" max="58" width="10.5546875" hidden="1" customWidth="1"/>
    <col min="59" max="60" width="13.6640625" hidden="1" customWidth="1"/>
    <col min="61" max="61" width="12.33203125" hidden="1" customWidth="1"/>
    <col min="62" max="62" width="12.44140625" hidden="1" customWidth="1"/>
    <col min="63" max="63" width="13.88671875" hidden="1" customWidth="1"/>
    <col min="64" max="64" width="10.33203125" hidden="1" customWidth="1"/>
    <col min="65" max="65" width="14" hidden="1" customWidth="1"/>
    <col min="66" max="66" width="9.5546875" hidden="1" customWidth="1"/>
    <col min="67" max="67" width="11.88671875" hidden="1" customWidth="1"/>
    <col min="68" max="68" width="13.88671875" hidden="1" customWidth="1"/>
    <col min="69" max="69" width="18" hidden="1" customWidth="1"/>
    <col min="70" max="70" width="17.6640625" hidden="1" customWidth="1"/>
    <col min="71" max="71" width="10.6640625" hidden="1" customWidth="1"/>
    <col min="72" max="72" width="11.5546875" hidden="1" customWidth="1"/>
    <col min="73" max="73" width="13.6640625" hidden="1" customWidth="1"/>
    <col min="74" max="74" width="12.33203125" hidden="1" customWidth="1"/>
    <col min="75" max="75" width="27.109375" hidden="1" customWidth="1"/>
    <col min="76" max="76" width="13.33203125" hidden="1" customWidth="1"/>
    <col min="77" max="77" width="13.88671875" hidden="1" customWidth="1"/>
    <col min="78" max="78" width="10.5546875" hidden="1" customWidth="1"/>
    <col min="79" max="80" width="13.6640625" hidden="1" customWidth="1"/>
    <col min="81" max="81" width="12.33203125" hidden="1" customWidth="1"/>
    <col min="82" max="82" width="12.44140625" hidden="1" customWidth="1"/>
    <col min="83" max="83" width="13.88671875" hidden="1" customWidth="1"/>
    <col min="84" max="84" width="10.33203125" hidden="1" customWidth="1"/>
    <col min="85" max="85" width="14" hidden="1" customWidth="1"/>
    <col min="86" max="87" width="12" hidden="1" customWidth="1"/>
    <col min="88" max="88" width="13.88671875" hidden="1" customWidth="1"/>
    <col min="89" max="89" width="18" hidden="1" customWidth="1"/>
    <col min="90" max="90" width="17.6640625" hidden="1" customWidth="1"/>
    <col min="91" max="91" width="10.6640625" hidden="1" customWidth="1"/>
    <col min="92" max="92" width="11.5546875" hidden="1" customWidth="1"/>
    <col min="93" max="93" width="13.6640625" hidden="1" customWidth="1"/>
    <col min="94" max="94" width="12.33203125" hidden="1" customWidth="1"/>
    <col min="95" max="95" width="27.109375" hidden="1" customWidth="1"/>
    <col min="96" max="96" width="13.33203125" hidden="1" customWidth="1"/>
    <col min="97" max="97" width="13.88671875" hidden="1" customWidth="1"/>
    <col min="98" max="98" width="10.5546875" hidden="1" customWidth="1"/>
    <col min="99" max="100" width="13.6640625" hidden="1" customWidth="1"/>
    <col min="101" max="101" width="12.33203125" hidden="1" customWidth="1"/>
    <col min="102" max="102" width="12.44140625" hidden="1" customWidth="1"/>
    <col min="103" max="103" width="13.88671875" hidden="1" customWidth="1"/>
    <col min="104" max="104" width="10.33203125" hidden="1" customWidth="1"/>
    <col min="105" max="105" width="14" hidden="1" customWidth="1"/>
    <col min="106" max="106" width="9.5546875" hidden="1" customWidth="1"/>
    <col min="107" max="107" width="11.88671875" hidden="1" customWidth="1"/>
    <col min="108" max="108" width="13.88671875" hidden="1" customWidth="1"/>
    <col min="109" max="109" width="18" hidden="1" customWidth="1"/>
    <col min="110" max="110" width="17.6640625" hidden="1" customWidth="1"/>
    <col min="111" max="111" width="10.6640625" hidden="1" customWidth="1"/>
    <col min="112" max="112" width="11.5546875" hidden="1" customWidth="1"/>
    <col min="113" max="113" width="13.6640625" hidden="1" customWidth="1"/>
    <col min="114" max="114" width="12.33203125" hidden="1" customWidth="1"/>
    <col min="115" max="115" width="27.109375" hidden="1" customWidth="1"/>
    <col min="116" max="116" width="13.33203125" hidden="1" customWidth="1"/>
    <col min="117" max="117" width="13.88671875" hidden="1" customWidth="1"/>
    <col min="118" max="118" width="10.5546875" hidden="1" customWidth="1"/>
    <col min="119" max="120" width="13.6640625" hidden="1" customWidth="1"/>
    <col min="121" max="121" width="12.33203125" hidden="1" customWidth="1"/>
    <col min="122" max="122" width="12.44140625" hidden="1" customWidth="1"/>
    <col min="123" max="123" width="13.88671875" hidden="1" customWidth="1"/>
    <col min="124" max="124" width="10.33203125" hidden="1" customWidth="1"/>
    <col min="125" max="125" width="13.44140625" hidden="1" customWidth="1"/>
    <col min="126" max="126" width="14" hidden="1" customWidth="1"/>
    <col min="127" max="128" width="12" hidden="1" customWidth="1"/>
    <col min="129" max="129" width="13.88671875" hidden="1" customWidth="1"/>
    <col min="130" max="130" width="18" hidden="1" customWidth="1"/>
    <col min="131" max="131" width="17.6640625" hidden="1" customWidth="1"/>
    <col min="132" max="132" width="10.6640625" hidden="1" customWidth="1"/>
    <col min="133" max="133" width="11.5546875" hidden="1" customWidth="1"/>
    <col min="134" max="134" width="13.6640625" hidden="1" customWidth="1"/>
    <col min="135" max="135" width="12.33203125" hidden="1" customWidth="1"/>
    <col min="136" max="136" width="27.109375" hidden="1" customWidth="1"/>
    <col min="137" max="137" width="13.33203125" hidden="1" customWidth="1"/>
    <col min="138" max="138" width="13.88671875" hidden="1" customWidth="1"/>
    <col min="139" max="139" width="10.5546875" hidden="1" customWidth="1"/>
    <col min="140" max="141" width="13.6640625" hidden="1" customWidth="1"/>
    <col min="142" max="142" width="12.33203125" hidden="1" customWidth="1"/>
    <col min="143" max="143" width="12.44140625" hidden="1" customWidth="1"/>
    <col min="144" max="144" width="13.88671875" hidden="1" customWidth="1"/>
    <col min="145" max="145" width="10.33203125" hidden="1" customWidth="1"/>
    <col min="146" max="146" width="13.44140625" hidden="1" customWidth="1"/>
    <col min="147" max="147" width="14" hidden="1" customWidth="1"/>
    <col min="148" max="149" width="12" hidden="1" customWidth="1"/>
    <col min="150" max="150" width="13.88671875" hidden="1" customWidth="1"/>
    <col min="151" max="151" width="18" hidden="1" customWidth="1"/>
    <col min="152" max="152" width="17.6640625" hidden="1" customWidth="1"/>
    <col min="153" max="153" width="10.6640625" hidden="1" customWidth="1"/>
    <col min="154" max="154" width="11.5546875" hidden="1" customWidth="1"/>
    <col min="155" max="155" width="13.6640625" hidden="1" customWidth="1"/>
    <col min="156" max="156" width="12.33203125" hidden="1" customWidth="1"/>
    <col min="157" max="157" width="27.109375" hidden="1" customWidth="1"/>
    <col min="158" max="158" width="13.33203125" hidden="1" customWidth="1"/>
    <col min="159" max="159" width="13.88671875" hidden="1" customWidth="1"/>
    <col min="160" max="160" width="10.5546875" hidden="1" customWidth="1"/>
    <col min="161" max="162" width="13.6640625" hidden="1" customWidth="1"/>
    <col min="163" max="163" width="12.33203125" hidden="1" customWidth="1"/>
    <col min="164" max="164" width="12.44140625" hidden="1" customWidth="1"/>
    <col min="165" max="165" width="13.88671875" hidden="1" customWidth="1"/>
    <col min="166" max="166" width="10.33203125" hidden="1" customWidth="1"/>
    <col min="167" max="167" width="13.44140625" hidden="1" customWidth="1"/>
    <col min="168" max="168" width="14" hidden="1" customWidth="1"/>
    <col min="169" max="169" width="12" hidden="1" customWidth="1"/>
    <col min="170" max="170" width="15.6640625" hidden="1" customWidth="1"/>
    <col min="171" max="171" width="13.88671875" hidden="1" customWidth="1"/>
    <col min="172" max="172" width="18" hidden="1" customWidth="1"/>
    <col min="173" max="173" width="17.6640625" hidden="1" customWidth="1"/>
    <col min="174" max="174" width="10.6640625" hidden="1" customWidth="1"/>
    <col min="175" max="175" width="11.5546875" hidden="1" customWidth="1"/>
    <col min="176" max="176" width="13.6640625" hidden="1" customWidth="1"/>
    <col min="177" max="177" width="12.33203125" hidden="1" customWidth="1"/>
    <col min="178" max="178" width="27.109375" hidden="1" customWidth="1"/>
    <col min="179" max="179" width="13.33203125" hidden="1" customWidth="1"/>
    <col min="180" max="180" width="13.88671875" hidden="1" customWidth="1"/>
    <col min="181" max="181" width="10.5546875" hidden="1" customWidth="1"/>
    <col min="182" max="183" width="13.6640625" hidden="1" customWidth="1"/>
    <col min="184" max="184" width="12.33203125" hidden="1" customWidth="1"/>
    <col min="185" max="185" width="12.44140625" hidden="1" customWidth="1"/>
    <col min="186" max="186" width="13.88671875" hidden="1" customWidth="1"/>
    <col min="187" max="187" width="10.33203125" hidden="1" customWidth="1"/>
    <col min="188" max="188" width="13.44140625" hidden="1" customWidth="1"/>
    <col min="189" max="189" width="14" hidden="1" customWidth="1"/>
    <col min="190" max="190" width="10.33203125" hidden="1" customWidth="1"/>
    <col min="191" max="191" width="11.88671875" hidden="1" customWidth="1"/>
    <col min="192" max="192" width="19.109375" hidden="1" customWidth="1"/>
    <col min="193" max="193" width="18" hidden="1" customWidth="1"/>
    <col min="194" max="194" width="17.6640625" hidden="1" customWidth="1"/>
    <col min="195" max="195" width="10.6640625" hidden="1" customWidth="1"/>
    <col min="196" max="196" width="11.5546875" hidden="1" customWidth="1"/>
    <col min="197" max="197" width="13.6640625" hidden="1" customWidth="1"/>
    <col min="198" max="198" width="12.33203125" hidden="1" customWidth="1"/>
    <col min="199" max="199" width="13.44140625" hidden="1" customWidth="1"/>
    <col min="200" max="200" width="13.33203125" hidden="1" customWidth="1"/>
    <col min="201" max="201" width="13.88671875" hidden="1" customWidth="1"/>
    <col min="202" max="202" width="10.5546875" hidden="1" customWidth="1"/>
    <col min="203" max="204" width="13.6640625" hidden="1" customWidth="1"/>
    <col min="205" max="205" width="12.33203125" hidden="1" customWidth="1"/>
    <col min="206" max="206" width="5" hidden="1" customWidth="1"/>
    <col min="207" max="207" width="4" hidden="1" customWidth="1"/>
    <col min="208" max="208" width="10.33203125" hidden="1" customWidth="1"/>
    <col min="209" max="209" width="13.44140625" hidden="1" customWidth="1"/>
    <col min="210" max="210" width="14" hidden="1" customWidth="1"/>
    <col min="211" max="211" width="10.33203125" hidden="1" customWidth="1"/>
    <col min="212" max="212" width="11.88671875" hidden="1" customWidth="1"/>
    <col min="213" max="213" width="19.109375" hidden="1" customWidth="1"/>
    <col min="214" max="214" width="18" hidden="1" customWidth="1"/>
    <col min="215" max="215" width="17.6640625" hidden="1" customWidth="1"/>
    <col min="216" max="216" width="10.6640625" hidden="1" customWidth="1"/>
    <col min="217" max="217" width="11.5546875" hidden="1" customWidth="1"/>
    <col min="218" max="218" width="13.6640625" hidden="1" customWidth="1"/>
    <col min="219" max="219" width="12.33203125" hidden="1" customWidth="1"/>
    <col min="220" max="220" width="21.33203125" hidden="1" customWidth="1"/>
    <col min="221" max="221" width="12.6640625" hidden="1" customWidth="1"/>
    <col min="222" max="222" width="15.5546875" hidden="1" customWidth="1"/>
    <col min="223" max="223" width="10.5546875" hidden="1" customWidth="1"/>
    <col min="224" max="224" width="13.6640625" hidden="1" customWidth="1"/>
    <col min="225" max="225" width="11.6640625" hidden="1" customWidth="1"/>
    <col min="226" max="226" width="12.33203125" hidden="1" customWidth="1"/>
    <col min="227" max="227" width="13.88671875" hidden="1" customWidth="1"/>
    <col min="228" max="228" width="10.33203125" hidden="1" customWidth="1"/>
    <col min="229" max="229" width="13.44140625" hidden="1" customWidth="1"/>
    <col min="230" max="230" width="14" hidden="1" customWidth="1"/>
    <col min="231" max="231" width="10.33203125" hidden="1" customWidth="1"/>
    <col min="232" max="232" width="17.44140625" hidden="1" customWidth="1"/>
    <col min="233" max="233" width="19.109375" hidden="1" customWidth="1"/>
    <col min="234" max="234" width="18" hidden="1" customWidth="1"/>
    <col min="235" max="235" width="22.6640625" hidden="1" customWidth="1"/>
    <col min="236" max="236" width="17.88671875" hidden="1" customWidth="1"/>
    <col min="237" max="237" width="10.6640625" hidden="1" customWidth="1"/>
    <col min="238" max="238" width="11.5546875" hidden="1" customWidth="1"/>
    <col min="239" max="239" width="13.6640625" hidden="1" customWidth="1"/>
    <col min="240" max="240" width="12.33203125" hidden="1" customWidth="1"/>
    <col min="241" max="241" width="12.6640625" style="101" hidden="1" customWidth="1"/>
    <col min="242" max="242" width="15.5546875" hidden="1" customWidth="1"/>
    <col min="243" max="243" width="10.5546875" hidden="1" customWidth="1"/>
    <col min="244" max="244" width="13.6640625" hidden="1" customWidth="1"/>
    <col min="245" max="245" width="11.6640625" hidden="1" customWidth="1"/>
    <col min="246" max="246" width="12.33203125" hidden="1" customWidth="1"/>
    <col min="247" max="247" width="13.88671875" hidden="1" customWidth="1"/>
    <col min="248" max="248" width="10.33203125" hidden="1" customWidth="1"/>
    <col min="249" max="249" width="13.44140625" hidden="1" customWidth="1"/>
    <col min="250" max="250" width="14" hidden="1" customWidth="1"/>
    <col min="251" max="251" width="10.33203125" hidden="1" customWidth="1"/>
    <col min="252" max="252" width="17.44140625" hidden="1" customWidth="1"/>
    <col min="253" max="253" width="19.109375" hidden="1" customWidth="1"/>
    <col min="254" max="254" width="18" hidden="1" customWidth="1"/>
    <col min="255" max="255" width="22.6640625" hidden="1" customWidth="1"/>
    <col min="256" max="256" width="17.88671875" hidden="1" customWidth="1"/>
    <col min="257" max="257" width="10.6640625" hidden="1" customWidth="1"/>
    <col min="258" max="258" width="11.5546875" hidden="1" customWidth="1"/>
    <col min="259" max="259" width="13.6640625" hidden="1" customWidth="1"/>
    <col min="260" max="260" width="12.33203125" hidden="1" customWidth="1"/>
    <col min="261" max="261" width="12.6640625" style="101" hidden="1" customWidth="1"/>
    <col min="262" max="262" width="15.5546875" hidden="1" customWidth="1"/>
    <col min="263" max="263" width="10.5546875" hidden="1" customWidth="1"/>
    <col min="264" max="264" width="13.6640625" hidden="1" customWidth="1"/>
    <col min="265" max="265" width="11.6640625" hidden="1" customWidth="1"/>
    <col min="266" max="266" width="12.33203125" hidden="1" customWidth="1"/>
    <col min="267" max="267" width="13.88671875" hidden="1" customWidth="1"/>
    <col min="268" max="268" width="10.33203125" hidden="1" customWidth="1"/>
    <col min="269" max="269" width="13.44140625" hidden="1" customWidth="1"/>
    <col min="270" max="270" width="14" hidden="1" customWidth="1"/>
    <col min="271" max="271" width="10.33203125" hidden="1" customWidth="1"/>
    <col min="272" max="272" width="17.44140625" hidden="1" customWidth="1"/>
    <col min="273" max="273" width="19.109375" hidden="1" customWidth="1"/>
    <col min="274" max="274" width="18" hidden="1" customWidth="1"/>
    <col min="275" max="275" width="22.6640625" hidden="1" customWidth="1"/>
    <col min="276" max="276" width="17.88671875" hidden="1" customWidth="1"/>
    <col min="277" max="277" width="10.6640625" hidden="1" customWidth="1"/>
    <col min="278" max="278" width="11.5546875" hidden="1" customWidth="1"/>
    <col min="279" max="279" width="13.6640625" hidden="1" customWidth="1"/>
    <col min="280" max="280" width="12.33203125" hidden="1" customWidth="1"/>
    <col min="281" max="281" width="12.6640625" style="101" hidden="1" customWidth="1"/>
    <col min="282" max="282" width="15.5546875" hidden="1" customWidth="1"/>
    <col min="283" max="283" width="10.5546875" hidden="1" customWidth="1"/>
    <col min="284" max="284" width="13.6640625" hidden="1" customWidth="1"/>
    <col min="285" max="285" width="11.6640625" hidden="1" customWidth="1"/>
    <col min="286" max="286" width="12.33203125" hidden="1" customWidth="1"/>
    <col min="287" max="287" width="13.88671875" hidden="1" customWidth="1"/>
    <col min="288" max="288" width="10.33203125" hidden="1" customWidth="1"/>
    <col min="289" max="289" width="13.44140625" hidden="1" customWidth="1"/>
    <col min="290" max="290" width="14" hidden="1" customWidth="1"/>
    <col min="291" max="291" width="10.33203125" hidden="1" customWidth="1"/>
    <col min="292" max="292" width="17.44140625" hidden="1" customWidth="1"/>
    <col min="293" max="293" width="19.109375" hidden="1" customWidth="1"/>
    <col min="294" max="294" width="18" hidden="1" customWidth="1"/>
    <col min="295" max="295" width="22.6640625" hidden="1" customWidth="1"/>
    <col min="296" max="296" width="17.88671875" hidden="1" customWidth="1"/>
    <col min="297" max="297" width="10.6640625" hidden="1" customWidth="1"/>
    <col min="298" max="298" width="11.5546875" hidden="1" customWidth="1"/>
    <col min="299" max="299" width="13.6640625" hidden="1" customWidth="1"/>
    <col min="300" max="300" width="12.33203125" hidden="1" customWidth="1"/>
    <col min="301" max="301" width="12.6640625" style="101" hidden="1" customWidth="1"/>
    <col min="302" max="302" width="15.5546875" hidden="1" customWidth="1"/>
    <col min="303" max="303" width="10.5546875" hidden="1" customWidth="1"/>
    <col min="304" max="304" width="13.6640625" hidden="1" customWidth="1"/>
    <col min="305" max="305" width="11.6640625" hidden="1" customWidth="1"/>
    <col min="306" max="306" width="12.33203125" hidden="1" customWidth="1"/>
    <col min="307" max="307" width="13.88671875" hidden="1" customWidth="1"/>
    <col min="308" max="308" width="10.33203125" hidden="1" customWidth="1"/>
    <col min="309" max="309" width="13.44140625" hidden="1" customWidth="1"/>
    <col min="310" max="310" width="14" hidden="1" customWidth="1"/>
    <col min="311" max="311" width="10.33203125" hidden="1" customWidth="1"/>
    <col min="312" max="312" width="17.44140625" hidden="1" customWidth="1"/>
    <col min="313" max="313" width="19.109375" hidden="1" customWidth="1"/>
    <col min="314" max="314" width="18" hidden="1" customWidth="1"/>
    <col min="315" max="315" width="22.6640625" hidden="1" customWidth="1"/>
    <col min="316" max="316" width="17.88671875" hidden="1" customWidth="1"/>
    <col min="317" max="317" width="10.6640625" hidden="1" customWidth="1"/>
    <col min="318" max="318" width="11.5546875" hidden="1" customWidth="1"/>
    <col min="319" max="319" width="13.6640625" hidden="1" customWidth="1"/>
    <col min="320" max="320" width="12.33203125" hidden="1" customWidth="1"/>
    <col min="321" max="321" width="12.6640625" hidden="1" customWidth="1"/>
    <col min="322" max="322" width="15.5546875" hidden="1" customWidth="1"/>
    <col min="323" max="323" width="10.5546875" hidden="1" customWidth="1"/>
    <col min="324" max="324" width="13.6640625" hidden="1" customWidth="1"/>
    <col min="325" max="325" width="11.6640625" hidden="1" customWidth="1"/>
    <col min="326" max="326" width="12.33203125" hidden="1" customWidth="1"/>
    <col min="327" max="327" width="13.88671875" hidden="1" customWidth="1"/>
    <col min="328" max="328" width="10.33203125" hidden="1" customWidth="1"/>
    <col min="329" max="329" width="13.44140625" hidden="1" customWidth="1"/>
    <col min="330" max="330" width="14" hidden="1" customWidth="1"/>
    <col min="331" max="331" width="10.33203125" hidden="1" customWidth="1"/>
    <col min="332" max="332" width="17.44140625" hidden="1" customWidth="1"/>
    <col min="333" max="333" width="19.109375" style="66" hidden="1" customWidth="1"/>
    <col min="334" max="334" width="23" style="66" hidden="1" customWidth="1"/>
    <col min="335" max="335" width="18.33203125" style="66" hidden="1" customWidth="1"/>
    <col min="336" max="336" width="23.33203125" style="66" hidden="1" customWidth="1"/>
    <col min="337" max="337" width="10.6640625" hidden="1" customWidth="1"/>
    <col min="338" max="338" width="11.5546875" hidden="1" customWidth="1"/>
    <col min="339" max="339" width="13.6640625" hidden="1" customWidth="1"/>
    <col min="340" max="340" width="12.33203125" hidden="1" customWidth="1"/>
    <col min="341" max="341" width="12.6640625" hidden="1" customWidth="1"/>
    <col min="342" max="342" width="15.5546875" hidden="1" customWidth="1"/>
    <col min="343" max="343" width="10.5546875" hidden="1" customWidth="1"/>
    <col min="344" max="344" width="13.6640625" hidden="1" customWidth="1"/>
    <col min="345" max="345" width="11.6640625" hidden="1" customWidth="1"/>
    <col min="346" max="346" width="12.33203125" hidden="1" customWidth="1"/>
    <col min="347" max="347" width="13.88671875" hidden="1" customWidth="1"/>
    <col min="348" max="348" width="10.33203125" hidden="1" customWidth="1"/>
    <col min="349" max="349" width="13.44140625" hidden="1" customWidth="1"/>
    <col min="350" max="350" width="14" hidden="1" customWidth="1"/>
    <col min="351" max="351" width="10.33203125" hidden="1" customWidth="1"/>
    <col min="352" max="352" width="17.44140625" hidden="1" customWidth="1"/>
    <col min="353" max="353" width="19.109375" style="66" hidden="1" customWidth="1"/>
    <col min="354" max="354" width="23" style="66" hidden="1" customWidth="1"/>
    <col min="355" max="355" width="18.33203125" style="66" hidden="1" customWidth="1"/>
    <col min="356" max="356" width="23.33203125" style="66" hidden="1" customWidth="1"/>
    <col min="357" max="357" width="10.6640625" hidden="1" customWidth="1"/>
    <col min="358" max="358" width="11.5546875" hidden="1" customWidth="1"/>
    <col min="359" max="359" width="13.6640625" hidden="1" customWidth="1"/>
    <col min="360" max="360" width="12.33203125" hidden="1" customWidth="1"/>
    <col min="361" max="361" width="7.6640625" hidden="1" customWidth="1"/>
    <col min="362" max="362" width="10.5546875" hidden="1" customWidth="1"/>
    <col min="363" max="363" width="8.109375" hidden="1" customWidth="1"/>
    <col min="364" max="364" width="8.44140625" hidden="1" customWidth="1"/>
    <col min="365" max="365" width="6.44140625" hidden="1" customWidth="1"/>
    <col min="366" max="366" width="7" hidden="1" customWidth="1"/>
    <col min="367" max="367" width="8.33203125" hidden="1" customWidth="1"/>
    <col min="368" max="368" width="5" hidden="1" customWidth="1"/>
    <col min="369" max="369" width="8.33203125" hidden="1" customWidth="1"/>
    <col min="370" max="370" width="8.44140625" hidden="1" customWidth="1"/>
    <col min="371" max="371" width="10.33203125" hidden="1" customWidth="1"/>
    <col min="372" max="372" width="12.33203125" hidden="1" customWidth="1"/>
    <col min="373" max="373" width="14.109375" style="66" hidden="1" customWidth="1"/>
    <col min="374" max="374" width="17.44140625" style="66" hidden="1" customWidth="1"/>
    <col min="375" max="375" width="16.109375" style="66" hidden="1" customWidth="1"/>
    <col min="376" max="376" width="17.6640625" style="66" hidden="1" customWidth="1"/>
    <col min="377" max="378" width="7.44140625" hidden="1" customWidth="1"/>
    <col min="379" max="379" width="8.33203125" hidden="1" customWidth="1"/>
    <col min="380" max="380" width="7.44140625" hidden="1" customWidth="1"/>
    <col min="381" max="381" width="7.6640625" hidden="1" customWidth="1"/>
    <col min="382" max="382" width="10.5546875" hidden="1" customWidth="1"/>
    <col min="383" max="383" width="8.109375" hidden="1" customWidth="1"/>
    <col min="384" max="384" width="8.44140625" hidden="1" customWidth="1"/>
    <col min="385" max="385" width="6.44140625" hidden="1" customWidth="1"/>
    <col min="386" max="386" width="7" hidden="1" customWidth="1"/>
    <col min="387" max="387" width="5" hidden="1" customWidth="1"/>
    <col min="388" max="388" width="8.44140625" hidden="1" customWidth="1"/>
    <col min="389" max="389" width="11.109375" hidden="1" customWidth="1"/>
    <col min="390" max="390" width="12.33203125" hidden="1" customWidth="1"/>
    <col min="391" max="391" width="14.88671875" style="66" hidden="1" customWidth="1"/>
    <col min="392" max="392" width="17.44140625" style="66" hidden="1" customWidth="1"/>
    <col min="393" max="393" width="16.109375" style="66" hidden="1" customWidth="1"/>
    <col min="394" max="394" width="17.6640625" style="66" hidden="1" customWidth="1"/>
    <col min="395" max="395" width="8.6640625" style="66" hidden="1" customWidth="1"/>
    <col min="396" max="397" width="7.44140625" hidden="1" customWidth="1"/>
    <col min="398" max="398" width="8.33203125" hidden="1" customWidth="1"/>
    <col min="399" max="399" width="7.44140625" hidden="1" customWidth="1"/>
    <col min="400" max="405" width="8.44140625" hidden="1" customWidth="1"/>
    <col min="406" max="406" width="18.6640625" hidden="1" customWidth="1"/>
    <col min="407" max="407" width="4.6640625" hidden="1" customWidth="1"/>
    <col min="408" max="408" width="4.88671875" hidden="1" customWidth="1"/>
    <col min="409" max="409" width="7.6640625" hidden="1" customWidth="1"/>
    <col min="410" max="410" width="10.5546875" hidden="1" customWidth="1"/>
    <col min="411" max="411" width="8.109375" hidden="1" customWidth="1"/>
    <col min="412" max="412" width="8.44140625" hidden="1" customWidth="1"/>
    <col min="413" max="413" width="6.44140625" hidden="1" customWidth="1"/>
    <col min="414" max="414" width="7" hidden="1" customWidth="1"/>
    <col min="415" max="415" width="6.88671875" hidden="1" customWidth="1"/>
    <col min="416" max="416" width="8.44140625" hidden="1" customWidth="1"/>
    <col min="417" max="417" width="11.109375" hidden="1" customWidth="1"/>
    <col min="418" max="418" width="12.33203125" hidden="1" customWidth="1"/>
    <col min="419" max="419" width="14.88671875" style="66" hidden="1" customWidth="1"/>
    <col min="420" max="420" width="17.44140625" style="66" hidden="1" customWidth="1"/>
    <col min="421" max="421" width="16.109375" style="66" hidden="1" customWidth="1"/>
    <col min="422" max="422" width="17.6640625" style="66" hidden="1" customWidth="1"/>
    <col min="423" max="423" width="0" style="66" hidden="1" customWidth="1"/>
    <col min="424" max="424" width="7.44140625" hidden="1" customWidth="1"/>
    <col min="425" max="425" width="9.44140625" hidden="1" customWidth="1"/>
    <col min="426" max="426" width="8.33203125" hidden="1" customWidth="1"/>
    <col min="427" max="427" width="7.44140625" hidden="1" customWidth="1"/>
    <col min="428" max="434" width="8.44140625" hidden="1" customWidth="1"/>
    <col min="435" max="435" width="20.33203125" hidden="1" customWidth="1"/>
    <col min="436" max="436" width="8.6640625" hidden="1" customWidth="1"/>
    <col min="437" max="437" width="8.44140625" hidden="1" customWidth="1"/>
    <col min="438" max="438" width="7.6640625" hidden="1" customWidth="1"/>
    <col min="439" max="439" width="10.5546875" hidden="1" customWidth="1"/>
    <col min="440" max="440" width="8.109375" hidden="1" customWidth="1"/>
    <col min="441" max="441" width="8.44140625" hidden="1" customWidth="1"/>
    <col min="442" max="442" width="6.44140625" hidden="1" customWidth="1"/>
    <col min="443" max="443" width="7" hidden="1" customWidth="1"/>
    <col min="444" max="444" width="6.88671875" hidden="1" customWidth="1"/>
    <col min="445" max="445" width="8.44140625" hidden="1" customWidth="1"/>
    <col min="446" max="446" width="11.109375" hidden="1" customWidth="1"/>
    <col min="447" max="447" width="12.33203125" hidden="1" customWidth="1"/>
    <col min="448" max="448" width="14.88671875" style="66" hidden="1" customWidth="1"/>
    <col min="449" max="449" width="17.44140625" style="66" hidden="1" customWidth="1"/>
    <col min="450" max="450" width="16.109375" style="66" hidden="1" customWidth="1"/>
    <col min="451" max="451" width="17.6640625" style="66" hidden="1" customWidth="1"/>
    <col min="452" max="452" width="0" style="66" hidden="1" customWidth="1"/>
    <col min="453" max="453" width="7.44140625" hidden="1" customWidth="1"/>
    <col min="454" max="454" width="9.44140625" hidden="1" customWidth="1"/>
    <col min="455" max="455" width="8.33203125" hidden="1" customWidth="1"/>
    <col min="456" max="456" width="7.44140625" hidden="1" customWidth="1"/>
    <col min="457" max="463" width="8.44140625" hidden="1" customWidth="1"/>
    <col min="464" max="464" width="20.33203125" hidden="1" customWidth="1"/>
    <col min="465" max="465" width="0" hidden="1" customWidth="1"/>
    <col min="466" max="466" width="8.44140625" hidden="1" customWidth="1"/>
    <col min="467" max="467" width="7.6640625" hidden="1" customWidth="1"/>
    <col min="468" max="468" width="10.5546875" hidden="1" customWidth="1"/>
    <col min="469" max="469" width="8.109375" hidden="1" customWidth="1"/>
    <col min="470" max="470" width="8.44140625" hidden="1" customWidth="1"/>
    <col min="471" max="471" width="6.44140625" hidden="1" customWidth="1"/>
    <col min="472" max="472" width="7" hidden="1" customWidth="1"/>
    <col min="473" max="473" width="6.88671875" hidden="1" customWidth="1"/>
    <col min="474" max="474" width="8.44140625" hidden="1" customWidth="1"/>
    <col min="475" max="475" width="11.109375" hidden="1" customWidth="1"/>
    <col min="476" max="476" width="12.33203125" hidden="1" customWidth="1"/>
    <col min="477" max="477" width="14.88671875" style="66" hidden="1" customWidth="1"/>
    <col min="478" max="478" width="17.44140625" style="66" hidden="1" customWidth="1"/>
    <col min="479" max="479" width="16.109375" style="66" hidden="1" customWidth="1"/>
    <col min="480" max="480" width="17.6640625" style="66" hidden="1" customWidth="1"/>
    <col min="481" max="481" width="0" style="66" hidden="1" customWidth="1"/>
    <col min="482" max="482" width="7.44140625" hidden="1" customWidth="1"/>
    <col min="483" max="483" width="9.44140625" hidden="1" customWidth="1"/>
    <col min="484" max="484" width="33.109375" hidden="1" customWidth="1"/>
    <col min="485" max="485" width="8.33203125" hidden="1" customWidth="1"/>
    <col min="486" max="486" width="7.44140625" hidden="1" customWidth="1"/>
    <col min="487" max="493" width="8.44140625" hidden="1" customWidth="1"/>
    <col min="494" max="494" width="20.33203125" hidden="1" customWidth="1"/>
    <col min="495" max="495" width="0" hidden="1" customWidth="1"/>
    <col min="496" max="496" width="8.44140625" hidden="1" customWidth="1"/>
    <col min="497" max="497" width="7.6640625" hidden="1" customWidth="1"/>
    <col min="498" max="498" width="10.5546875" hidden="1" customWidth="1"/>
    <col min="499" max="499" width="8.109375" hidden="1" customWidth="1"/>
    <col min="500" max="500" width="8.44140625" hidden="1" customWidth="1"/>
    <col min="501" max="501" width="6.44140625" hidden="1" customWidth="1"/>
    <col min="502" max="502" width="7" hidden="1" customWidth="1"/>
    <col min="503" max="503" width="6.88671875" hidden="1" customWidth="1"/>
    <col min="504" max="504" width="8.44140625" hidden="1" customWidth="1"/>
    <col min="505" max="505" width="11.109375" hidden="1" customWidth="1"/>
    <col min="506" max="506" width="12.33203125" hidden="1" customWidth="1"/>
    <col min="507" max="507" width="14.88671875" style="66" hidden="1" customWidth="1"/>
    <col min="508" max="508" width="17.44140625" style="66" hidden="1" customWidth="1"/>
    <col min="509" max="509" width="16.109375" style="66" hidden="1" customWidth="1"/>
    <col min="510" max="510" width="17.6640625" style="66" hidden="1" customWidth="1"/>
    <col min="511" max="511" width="0" style="66" hidden="1" customWidth="1"/>
    <col min="512" max="513" width="8.88671875" style="177" hidden="1" customWidth="1"/>
    <col min="514" max="514" width="33.109375" hidden="1" customWidth="1"/>
    <col min="515" max="515" width="8.33203125" hidden="1" customWidth="1"/>
    <col min="516" max="516" width="7.44140625" hidden="1" customWidth="1"/>
    <col min="517" max="523" width="8.44140625" hidden="1" customWidth="1"/>
    <col min="524" max="524" width="20.33203125" hidden="1" customWidth="1"/>
    <col min="525" max="525" width="0" hidden="1" customWidth="1"/>
    <col min="526" max="526" width="8.44140625" hidden="1" customWidth="1"/>
    <col min="527" max="527" width="7.6640625" hidden="1" customWidth="1"/>
    <col min="528" max="528" width="10.5546875" hidden="1" customWidth="1"/>
    <col min="529" max="529" width="8.109375" hidden="1" customWidth="1"/>
    <col min="530" max="530" width="8.44140625" hidden="1" customWidth="1"/>
    <col min="531" max="531" width="6.44140625" hidden="1" customWidth="1"/>
    <col min="532" max="532" width="7" hidden="1" customWidth="1"/>
    <col min="533" max="533" width="6.88671875" hidden="1" customWidth="1"/>
    <col min="534" max="534" width="8.44140625" hidden="1" customWidth="1"/>
    <col min="535" max="535" width="11.109375" hidden="1" customWidth="1"/>
    <col min="536" max="536" width="12.33203125" hidden="1" customWidth="1"/>
    <col min="537" max="537" width="14.88671875" style="66" hidden="1" customWidth="1"/>
    <col min="538" max="538" width="17.44140625" style="66" hidden="1" customWidth="1"/>
    <col min="539" max="539" width="16.109375" style="66" hidden="1" customWidth="1"/>
    <col min="540" max="540" width="17.6640625" style="66" hidden="1" customWidth="1"/>
    <col min="541" max="541" width="0" style="66" hidden="1" customWidth="1"/>
    <col min="542" max="543" width="8.88671875" style="177" hidden="1" customWidth="1"/>
    <col min="544" max="544" width="33.109375" hidden="1" customWidth="1"/>
    <col min="545" max="545" width="8.33203125" hidden="1" customWidth="1"/>
    <col min="546" max="546" width="7.44140625" hidden="1" customWidth="1"/>
    <col min="547" max="553" width="8.44140625" hidden="1" customWidth="1"/>
    <col min="554" max="554" width="20.33203125" hidden="1" customWidth="1"/>
    <col min="555" max="555" width="0" hidden="1" customWidth="1"/>
    <col min="556" max="556" width="8.44140625" hidden="1" customWidth="1"/>
    <col min="557" max="557" width="7.6640625" bestFit="1" customWidth="1"/>
    <col min="558" max="558" width="10.5546875" bestFit="1" customWidth="1"/>
    <col min="559" max="559" width="8.109375" customWidth="1"/>
    <col min="560" max="560" width="8.44140625" bestFit="1" customWidth="1"/>
    <col min="561" max="561" width="6.44140625" bestFit="1" customWidth="1"/>
    <col min="562" max="562" width="7" bestFit="1" customWidth="1"/>
    <col min="563" max="563" width="6.88671875" customWidth="1"/>
    <col min="564" max="564" width="8.44140625" bestFit="1" customWidth="1"/>
    <col min="565" max="565" width="11.109375" bestFit="1" customWidth="1"/>
    <col min="566" max="566" width="12.33203125" bestFit="1" customWidth="1"/>
    <col min="567" max="567" width="14.88671875" style="66" customWidth="1"/>
    <col min="568" max="568" width="17.44140625" style="66" bestFit="1" customWidth="1"/>
    <col min="569" max="569" width="16.109375" style="66" customWidth="1"/>
    <col min="570" max="570" width="17.6640625" style="66" bestFit="1" customWidth="1"/>
    <col min="571" max="571" width="8.6640625" style="66"/>
    <col min="572" max="573" width="8.88671875" style="177" customWidth="1"/>
    <col min="574" max="574" width="33.109375" bestFit="1" customWidth="1"/>
    <col min="575" max="575" width="8.33203125" bestFit="1" customWidth="1"/>
    <col min="576" max="576" width="7.44140625" bestFit="1" customWidth="1"/>
    <col min="577" max="580" width="8.44140625" bestFit="1" customWidth="1"/>
    <col min="581" max="581" width="8.44140625" customWidth="1"/>
    <col min="582" max="583" width="8.44140625" bestFit="1" customWidth="1"/>
    <col min="584" max="584" width="20.33203125" customWidth="1"/>
    <col min="586" max="586" width="8.44140625" bestFit="1" customWidth="1"/>
  </cols>
  <sheetData>
    <row r="1" spans="1:586">
      <c r="A1" s="3"/>
      <c r="B1" s="3"/>
      <c r="C1" s="3"/>
      <c r="D1" s="3"/>
      <c r="E1" s="3"/>
      <c r="F1" s="3"/>
      <c r="G1" s="3"/>
      <c r="H1" s="3"/>
      <c r="I1" s="76">
        <v>45261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5" t="s">
        <v>579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5" t="s">
        <v>580</v>
      </c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3"/>
      <c r="BC1" s="3"/>
      <c r="BD1" s="5" t="s">
        <v>581</v>
      </c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33"/>
      <c r="BQ1" s="33"/>
      <c r="BR1" s="27"/>
      <c r="BS1" s="27"/>
      <c r="BT1" s="27"/>
      <c r="BU1" s="27"/>
      <c r="BV1" s="27"/>
      <c r="BW1" s="5" t="s">
        <v>582</v>
      </c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76">
        <v>45413</v>
      </c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5" t="s">
        <v>583</v>
      </c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5" t="s">
        <v>584</v>
      </c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5" t="s">
        <v>585</v>
      </c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5" t="s">
        <v>586</v>
      </c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5" t="s">
        <v>587</v>
      </c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5"/>
      <c r="HM1" s="5" t="s">
        <v>576</v>
      </c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102"/>
      <c r="IG1" s="99" t="s">
        <v>577</v>
      </c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99" t="s">
        <v>633</v>
      </c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99" t="s">
        <v>634</v>
      </c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99" t="s">
        <v>635</v>
      </c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99" t="s">
        <v>636</v>
      </c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33"/>
      <c r="LV1" s="33"/>
      <c r="LW1" s="33"/>
      <c r="LX1" s="33"/>
      <c r="LY1" s="27"/>
      <c r="LZ1" s="27"/>
      <c r="MA1" s="27"/>
      <c r="MB1" s="27"/>
      <c r="MC1" s="99" t="s">
        <v>648</v>
      </c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33"/>
      <c r="MP1" s="33"/>
      <c r="MQ1" s="33"/>
      <c r="MR1" s="33"/>
      <c r="MS1" s="27"/>
      <c r="MT1" s="27"/>
      <c r="MU1" s="27"/>
      <c r="MV1" s="27"/>
      <c r="MW1" s="99" t="s">
        <v>649</v>
      </c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33"/>
      <c r="NJ1" s="33"/>
      <c r="NK1" s="33"/>
      <c r="NL1" s="33"/>
      <c r="NM1" s="27"/>
      <c r="NN1" s="27"/>
      <c r="NO1" s="27"/>
      <c r="NP1" s="27"/>
      <c r="NQ1" s="99" t="s">
        <v>671</v>
      </c>
      <c r="NR1" s="27"/>
      <c r="NS1" s="27"/>
      <c r="NT1" s="140" t="s">
        <v>709</v>
      </c>
      <c r="NU1" s="27"/>
      <c r="NV1" s="27"/>
      <c r="NW1" s="27"/>
      <c r="NX1" s="27"/>
      <c r="NY1" s="27"/>
      <c r="NZ1" s="27"/>
      <c r="OA1" s="139" t="s">
        <v>703</v>
      </c>
      <c r="OB1" s="33"/>
      <c r="OC1" s="33"/>
      <c r="OD1" s="33"/>
      <c r="OE1" s="33"/>
      <c r="OF1" s="27"/>
      <c r="OG1" s="27"/>
      <c r="OH1" s="27"/>
      <c r="OI1" s="27"/>
      <c r="OJ1" s="140" t="s">
        <v>704</v>
      </c>
      <c r="OK1" s="27"/>
      <c r="OL1" s="27"/>
      <c r="OM1" s="27"/>
      <c r="ON1" s="27"/>
      <c r="OO1" s="27"/>
      <c r="OP1" s="27"/>
      <c r="OQ1" s="27"/>
      <c r="OR1" s="27"/>
      <c r="OS1" s="99" t="s">
        <v>710</v>
      </c>
      <c r="OT1" s="27"/>
      <c r="OU1" s="27"/>
      <c r="OV1" s="140" t="s">
        <v>709</v>
      </c>
      <c r="OW1" s="27"/>
      <c r="OX1" s="27"/>
      <c r="OY1" s="27"/>
      <c r="OZ1" s="27"/>
      <c r="PA1" s="27"/>
      <c r="PB1" s="27"/>
      <c r="PC1" s="139" t="s">
        <v>703</v>
      </c>
      <c r="PD1" s="33"/>
      <c r="PE1" s="33"/>
      <c r="PF1" s="33"/>
      <c r="PG1" s="33"/>
      <c r="PH1" s="27"/>
      <c r="PI1" s="27"/>
      <c r="PJ1" s="27"/>
      <c r="PK1" s="27"/>
      <c r="PL1" s="140" t="s">
        <v>704</v>
      </c>
      <c r="PM1" s="27"/>
      <c r="PN1" s="27"/>
      <c r="PO1" s="27"/>
      <c r="PP1" s="27"/>
      <c r="PQ1" s="27"/>
      <c r="PR1" s="27"/>
      <c r="PS1" s="27"/>
      <c r="PT1" s="27"/>
      <c r="PU1" s="27"/>
      <c r="PV1" s="99" t="s">
        <v>760</v>
      </c>
      <c r="PW1" s="27"/>
      <c r="PX1" s="27"/>
      <c r="PY1" s="140" t="s">
        <v>709</v>
      </c>
      <c r="PZ1" s="27"/>
      <c r="QA1" s="27"/>
      <c r="QB1" s="27"/>
      <c r="QC1" s="27"/>
      <c r="QD1" s="27"/>
      <c r="QE1" s="27"/>
      <c r="QF1" s="139" t="s">
        <v>703</v>
      </c>
      <c r="QG1" s="33"/>
      <c r="QH1" s="33"/>
      <c r="QI1" s="33"/>
      <c r="QJ1" s="33"/>
      <c r="QK1" s="27"/>
      <c r="QL1" s="27"/>
      <c r="QM1" s="27"/>
      <c r="QN1" s="27"/>
      <c r="QO1" s="140" t="s">
        <v>704</v>
      </c>
      <c r="QP1" s="27"/>
      <c r="QQ1" s="27"/>
      <c r="QR1" s="27"/>
      <c r="QS1" s="27"/>
      <c r="QT1" s="27"/>
      <c r="QU1" s="27"/>
      <c r="QV1" s="27"/>
      <c r="QW1" s="27"/>
      <c r="QX1" s="27"/>
      <c r="QY1" s="99" t="s">
        <v>761</v>
      </c>
      <c r="QZ1" s="27"/>
      <c r="RA1" s="27"/>
      <c r="RB1" s="140" t="s">
        <v>709</v>
      </c>
      <c r="RC1" s="27"/>
      <c r="RD1" s="27"/>
      <c r="RE1" s="27"/>
      <c r="RF1" s="27"/>
      <c r="RG1" s="27"/>
      <c r="RH1" s="27"/>
      <c r="RI1" s="139" t="s">
        <v>703</v>
      </c>
      <c r="RJ1" s="33"/>
      <c r="RK1" s="33"/>
      <c r="RL1" s="33"/>
      <c r="RM1" s="33"/>
      <c r="RN1" s="27"/>
      <c r="RO1" s="27"/>
      <c r="RP1" s="27"/>
      <c r="RQ1" s="27"/>
      <c r="RR1" s="27"/>
      <c r="RS1" s="140" t="s">
        <v>704</v>
      </c>
      <c r="RT1" s="27"/>
      <c r="RU1" s="27"/>
      <c r="RV1" s="27"/>
      <c r="RW1" s="27"/>
      <c r="RX1" s="27"/>
      <c r="RY1" s="27"/>
      <c r="RZ1" s="27"/>
      <c r="SA1" s="27"/>
      <c r="SB1" s="27"/>
      <c r="SC1" s="99" t="s">
        <v>842</v>
      </c>
      <c r="SD1" s="27"/>
      <c r="SE1" s="27"/>
      <c r="SF1" s="140" t="s">
        <v>709</v>
      </c>
      <c r="SG1" s="27"/>
      <c r="SH1" s="27"/>
      <c r="SI1" s="27"/>
      <c r="SJ1" s="27"/>
      <c r="SK1" s="27"/>
      <c r="SL1" s="27"/>
      <c r="SM1" s="139" t="s">
        <v>703</v>
      </c>
      <c r="SN1" s="33"/>
      <c r="SO1" s="33"/>
      <c r="SP1" s="33"/>
      <c r="SQ1" s="33"/>
      <c r="SR1" s="174"/>
      <c r="SS1" s="174"/>
      <c r="ST1" s="27"/>
      <c r="SU1" s="27"/>
      <c r="SV1" s="27"/>
      <c r="SW1" s="140" t="s">
        <v>704</v>
      </c>
      <c r="SX1" s="27"/>
      <c r="SY1" s="27"/>
      <c r="SZ1" s="27"/>
      <c r="TA1" s="27"/>
      <c r="TB1" s="27"/>
      <c r="TC1" s="27"/>
      <c r="TD1" s="27"/>
      <c r="TE1" s="27"/>
      <c r="TF1" s="27"/>
      <c r="TG1" s="99" t="s">
        <v>889</v>
      </c>
      <c r="TH1" s="27"/>
      <c r="TI1" s="27"/>
      <c r="TJ1" s="140" t="s">
        <v>709</v>
      </c>
      <c r="TK1" s="27"/>
      <c r="TL1" s="27"/>
      <c r="TM1" s="27"/>
      <c r="TN1" s="27"/>
      <c r="TO1" s="27"/>
      <c r="TP1" s="27"/>
      <c r="TQ1" s="139" t="s">
        <v>703</v>
      </c>
      <c r="TR1" s="33"/>
      <c r="TS1" s="33"/>
      <c r="TT1" s="33"/>
      <c r="TU1" s="33"/>
      <c r="TV1" s="174"/>
      <c r="TW1" s="174"/>
      <c r="TX1" s="27"/>
      <c r="TY1" s="27"/>
      <c r="TZ1" s="27"/>
      <c r="UA1" s="140" t="s">
        <v>704</v>
      </c>
      <c r="UB1" s="27"/>
      <c r="UC1" s="27"/>
      <c r="UD1" s="27"/>
      <c r="UE1" s="27"/>
      <c r="UF1" s="27"/>
      <c r="UG1" s="27"/>
      <c r="UH1" s="27"/>
      <c r="UI1" s="27"/>
      <c r="UJ1" s="27"/>
      <c r="UK1" s="99" t="s">
        <v>897</v>
      </c>
      <c r="UL1" s="27"/>
      <c r="UM1" s="27"/>
      <c r="UN1" s="140" t="s">
        <v>709</v>
      </c>
      <c r="UO1" s="27"/>
      <c r="UP1" s="27"/>
      <c r="UQ1" s="27"/>
      <c r="UR1" s="27"/>
      <c r="US1" s="27"/>
      <c r="UT1" s="27"/>
      <c r="UU1" s="139" t="s">
        <v>703</v>
      </c>
      <c r="UV1" s="33"/>
      <c r="UW1" s="33"/>
      <c r="UX1" s="33"/>
      <c r="UY1" s="33"/>
      <c r="UZ1" s="174"/>
      <c r="VA1" s="174"/>
      <c r="VB1" s="27"/>
      <c r="VC1" s="27"/>
      <c r="VD1" s="27"/>
      <c r="VE1" s="140" t="s">
        <v>704</v>
      </c>
      <c r="VF1" s="27"/>
      <c r="VG1" s="27"/>
      <c r="VH1" s="27"/>
      <c r="VI1" s="27"/>
      <c r="VJ1" s="27"/>
      <c r="VK1" s="27"/>
      <c r="VL1" s="27"/>
      <c r="VM1" s="27"/>
      <c r="VN1" s="27"/>
    </row>
    <row r="2" spans="1:586">
      <c r="A2" s="3"/>
      <c r="B2" s="77"/>
      <c r="C2" s="77"/>
      <c r="D2" s="77"/>
      <c r="E2" s="77"/>
      <c r="F2" s="77"/>
      <c r="G2" s="77"/>
      <c r="H2" s="77"/>
      <c r="I2" s="77"/>
      <c r="J2" s="77"/>
      <c r="K2" s="77">
        <f t="shared" ref="K2:P2" si="0">SUBTOTAL(9,K4:K155)</f>
        <v>433</v>
      </c>
      <c r="L2" s="77">
        <f t="shared" si="0"/>
        <v>210</v>
      </c>
      <c r="M2" s="77">
        <f t="shared" si="0"/>
        <v>223</v>
      </c>
      <c r="N2" s="77">
        <f t="shared" si="0"/>
        <v>43</v>
      </c>
      <c r="O2" s="77">
        <f t="shared" si="0"/>
        <v>17</v>
      </c>
      <c r="P2" s="77">
        <f t="shared" si="0"/>
        <v>476</v>
      </c>
      <c r="Q2" s="78">
        <f>N2/P2</f>
        <v>9.0336134453781511E-2</v>
      </c>
      <c r="R2" s="79">
        <f>SUBTOTAL(9,R4:R155)</f>
        <v>62437.349999999991</v>
      </c>
      <c r="S2" s="79">
        <f>SUBTOTAL(9,S4:S155)</f>
        <v>395215.84999999992</v>
      </c>
      <c r="T2" s="79">
        <f>SUBTOTAL(9,T4:T38)</f>
        <v>729984.9</v>
      </c>
      <c r="U2" s="80">
        <f>R2/S2</f>
        <v>0.1579829098453415</v>
      </c>
      <c r="V2" s="80">
        <f>R2/T2</f>
        <v>8.553238566989535E-2</v>
      </c>
      <c r="W2" s="77"/>
      <c r="X2" s="77"/>
      <c r="Y2" s="77">
        <f t="shared" ref="Y2:AD2" si="1">SUBTOTAL(9,Y4:Y155)</f>
        <v>608</v>
      </c>
      <c r="Z2" s="77">
        <f t="shared" si="1"/>
        <v>321</v>
      </c>
      <c r="AA2" s="77">
        <f t="shared" si="1"/>
        <v>287</v>
      </c>
      <c r="AB2" s="77">
        <f t="shared" si="1"/>
        <v>59</v>
      </c>
      <c r="AC2" s="77">
        <f t="shared" si="1"/>
        <v>14</v>
      </c>
      <c r="AD2" s="77">
        <f t="shared" si="1"/>
        <v>667</v>
      </c>
      <c r="AE2" s="78">
        <f>AB2/AD2</f>
        <v>8.8455772113943024E-2</v>
      </c>
      <c r="AF2" s="79">
        <f>SUBTOTAL(9,AF4:AF155)</f>
        <v>143552.30000000002</v>
      </c>
      <c r="AG2" s="79">
        <f>SUBTOTAL(9,AG4:AG155)</f>
        <v>756686.6100000001</v>
      </c>
      <c r="AH2" s="79">
        <f>SUBTOTAL(9,AH4:AH155)</f>
        <v>1352601.1600000001</v>
      </c>
      <c r="AI2" s="80">
        <f>AF2/AG2</f>
        <v>0.18971169583666875</v>
      </c>
      <c r="AJ2" s="80">
        <f>AF2/AH2</f>
        <v>0.10613054627278302</v>
      </c>
      <c r="AK2" s="77"/>
      <c r="AL2" s="77"/>
      <c r="AM2" s="77"/>
      <c r="AN2" s="77">
        <f>SUBTOTAL(9,AN4:AN155)</f>
        <v>358</v>
      </c>
      <c r="AO2" s="77">
        <f>SUBTOTAL(9,AO4:AO155)</f>
        <v>178</v>
      </c>
      <c r="AP2" s="77">
        <f>SUBTOTAL(9,AP4:AP155)</f>
        <v>180</v>
      </c>
      <c r="AQ2" s="77">
        <f>SUBTOTAL(9,AQ4:AQ155)</f>
        <v>53</v>
      </c>
      <c r="AR2" s="77">
        <f>SUBTOTAL(9,AR4:AR38)</f>
        <v>4</v>
      </c>
      <c r="AS2" s="77">
        <f>SUBTOTAL(9,AS4:AS155)</f>
        <v>411</v>
      </c>
      <c r="AT2" s="77"/>
      <c r="AU2" s="77"/>
      <c r="AV2" s="77"/>
      <c r="AW2" s="79">
        <f>SUBTOTAL(9,AW4:AW155)</f>
        <v>87072.49</v>
      </c>
      <c r="AX2" s="79">
        <f>SUBTOTAL(9,AX4:AX155)</f>
        <v>414114.75</v>
      </c>
      <c r="AY2" s="79">
        <f>SUBTOTAL(9,AY4:AY155)</f>
        <v>915192</v>
      </c>
      <c r="AZ2" s="80">
        <f>AW2/AX2</f>
        <v>0.21026174508394113</v>
      </c>
      <c r="BA2" s="80">
        <f>AW2/AY2</f>
        <v>9.5141227196041928E-2</v>
      </c>
      <c r="BB2" s="77"/>
      <c r="BC2" s="77"/>
      <c r="BD2" s="77"/>
      <c r="BE2" s="77"/>
      <c r="BF2" s="77"/>
      <c r="BG2" s="81">
        <f t="shared" ref="BG2:BL2" si="2">SUBTOTAL(9,BG4:BG155)</f>
        <v>265</v>
      </c>
      <c r="BH2" s="81">
        <f t="shared" si="2"/>
        <v>134</v>
      </c>
      <c r="BI2" s="81">
        <f t="shared" si="2"/>
        <v>131</v>
      </c>
      <c r="BJ2" s="81">
        <f t="shared" si="2"/>
        <v>25</v>
      </c>
      <c r="BK2" s="81">
        <f t="shared" si="2"/>
        <v>6</v>
      </c>
      <c r="BL2" s="81">
        <f t="shared" si="2"/>
        <v>290</v>
      </c>
      <c r="BM2" s="77"/>
      <c r="BN2" s="77"/>
      <c r="BO2" s="77"/>
      <c r="BP2" s="79">
        <f>SUBTOTAL(9,BP4:BP155)</f>
        <v>79305.26999999999</v>
      </c>
      <c r="BQ2" s="79">
        <f>SUBTOTAL(9,BQ4:BQ155)</f>
        <v>417088.25</v>
      </c>
      <c r="BR2" s="79">
        <f>SUBTOTAL(9,BR4:BR155)</f>
        <v>904592.15999999992</v>
      </c>
      <c r="BS2" s="80">
        <f>BP2/BQ2</f>
        <v>0.19014026408080301</v>
      </c>
      <c r="BT2" s="80">
        <f>BP2/BR2</f>
        <v>8.7669641089969205E-2</v>
      </c>
      <c r="BU2" s="77"/>
      <c r="BV2" s="77"/>
      <c r="BW2" s="77"/>
      <c r="BX2" s="77"/>
      <c r="BY2" s="77"/>
      <c r="BZ2" s="77"/>
      <c r="CA2" s="81">
        <f t="shared" ref="CA2:CF2" si="3">SUBTOTAL(9,CA4:CA155)</f>
        <v>717</v>
      </c>
      <c r="CB2" s="81">
        <f t="shared" si="3"/>
        <v>357</v>
      </c>
      <c r="CC2" s="81">
        <f t="shared" si="3"/>
        <v>360</v>
      </c>
      <c r="CD2" s="81">
        <f t="shared" si="3"/>
        <v>95</v>
      </c>
      <c r="CE2" s="81">
        <f t="shared" si="3"/>
        <v>28</v>
      </c>
      <c r="CF2" s="81">
        <f t="shared" si="3"/>
        <v>812</v>
      </c>
      <c r="CG2" s="77"/>
      <c r="CH2" s="77"/>
      <c r="CI2" s="77"/>
      <c r="CJ2" s="79">
        <f>SUBTOTAL(9,CJ4:CJ155)</f>
        <v>139759.47000000003</v>
      </c>
      <c r="CK2" s="79">
        <f>SUBTOTAL(9,CK4:CK155)</f>
        <v>667191.58000000019</v>
      </c>
      <c r="CL2" s="79">
        <f>SUBTOTAL(9,CL4:CL155)</f>
        <v>1189567.1599999999</v>
      </c>
      <c r="CM2" s="80">
        <f>CJ2/CK2</f>
        <v>0.20947427124305135</v>
      </c>
      <c r="CN2" s="80">
        <f>CJ2/CL2</f>
        <v>0.11748766669046247</v>
      </c>
      <c r="CO2" s="82">
        <f>CB2/CF2</f>
        <v>0.43965517241379309</v>
      </c>
      <c r="CP2" s="82">
        <f>1-CO2</f>
        <v>0.56034482758620685</v>
      </c>
      <c r="CQ2" s="77"/>
      <c r="CR2" s="77"/>
      <c r="CS2" s="77"/>
      <c r="CT2" s="77"/>
      <c r="CU2" s="81" t="e">
        <f t="shared" ref="CU2:CZ2" si="4">SUBTOTAL(9,CU4:CU155)</f>
        <v>#N/A</v>
      </c>
      <c r="CV2" s="81">
        <f t="shared" si="4"/>
        <v>574</v>
      </c>
      <c r="CW2" s="81" t="e">
        <f t="shared" si="4"/>
        <v>#N/A</v>
      </c>
      <c r="CX2" s="81">
        <f t="shared" si="4"/>
        <v>158</v>
      </c>
      <c r="CY2" s="81">
        <f t="shared" si="4"/>
        <v>56</v>
      </c>
      <c r="CZ2" s="81" t="e">
        <f t="shared" si="4"/>
        <v>#N/A</v>
      </c>
      <c r="DA2" s="77"/>
      <c r="DB2" s="77"/>
      <c r="DC2" s="77"/>
      <c r="DD2" s="79">
        <f>SUBTOTAL(9,DD4:DD155)</f>
        <v>163831.29</v>
      </c>
      <c r="DE2" s="79">
        <f>SUBTOTAL(9,DE4:DE155)</f>
        <v>1045105.3300000001</v>
      </c>
      <c r="DF2" s="79">
        <f>SUBTOTAL(9,DF4:DF155)</f>
        <v>2705910.9000000004</v>
      </c>
      <c r="DG2" s="77"/>
      <c r="DH2" s="77"/>
      <c r="DI2" s="77"/>
      <c r="DJ2" s="77"/>
      <c r="DK2" s="77"/>
      <c r="DL2" s="77"/>
      <c r="DM2" s="77"/>
      <c r="DN2" s="77"/>
      <c r="DO2" s="81">
        <f t="shared" ref="DO2:DT2" si="5">SUBTOTAL(9,DO4:DO155)</f>
        <v>1723</v>
      </c>
      <c r="DP2" s="81">
        <f t="shared" si="5"/>
        <v>745</v>
      </c>
      <c r="DQ2" s="81">
        <f t="shared" si="5"/>
        <v>978</v>
      </c>
      <c r="DR2" s="81">
        <f t="shared" si="5"/>
        <v>211</v>
      </c>
      <c r="DS2" s="81">
        <f t="shared" si="5"/>
        <v>55</v>
      </c>
      <c r="DT2" s="81">
        <f t="shared" si="5"/>
        <v>1934</v>
      </c>
      <c r="DU2" s="81"/>
      <c r="DV2" s="77"/>
      <c r="DW2" s="77"/>
      <c r="DX2" s="77"/>
      <c r="DY2" s="79">
        <f>SUBTOTAL(9,DY4:DY155)</f>
        <v>233027.72000000003</v>
      </c>
      <c r="DZ2" s="79">
        <f>SUBTOTAL(9,DZ4:DZ155)</f>
        <v>1328351.2499999998</v>
      </c>
      <c r="EA2" s="79">
        <f>SUBTOTAL(9,EA4:EA155)</f>
        <v>3871307.0799999996</v>
      </c>
      <c r="EB2" s="77"/>
      <c r="EC2" s="77"/>
      <c r="ED2" s="77"/>
      <c r="EE2" s="77"/>
      <c r="EF2" s="77"/>
      <c r="EG2" s="77"/>
      <c r="EH2" s="77"/>
      <c r="EI2" s="77"/>
      <c r="EJ2" s="81">
        <f t="shared" ref="EJ2:EO2" si="6">SUBTOTAL(9,EJ4:EJ155)</f>
        <v>3382</v>
      </c>
      <c r="EK2" s="81">
        <f t="shared" si="6"/>
        <v>1625</v>
      </c>
      <c r="EL2" s="81">
        <f t="shared" si="6"/>
        <v>1757</v>
      </c>
      <c r="EM2" s="81">
        <f t="shared" si="6"/>
        <v>396</v>
      </c>
      <c r="EN2" s="81">
        <f t="shared" si="6"/>
        <v>111</v>
      </c>
      <c r="EO2" s="81">
        <f t="shared" si="6"/>
        <v>3778</v>
      </c>
      <c r="EP2" s="77"/>
      <c r="EQ2" s="77"/>
      <c r="ER2" s="77"/>
      <c r="ES2" s="77"/>
      <c r="ET2" s="79">
        <f>SUBTOTAL(9,ET4:ET155)</f>
        <v>511660.37999999989</v>
      </c>
      <c r="EU2" s="79">
        <f>SUBTOTAL(9,EU4:EU155)</f>
        <v>2548539.7600000007</v>
      </c>
      <c r="EV2" s="79">
        <f>SUBTOTAL(9,EV4:EV155)</f>
        <v>7627142.0499999989</v>
      </c>
      <c r="EW2" s="80">
        <f>ET2/EU2</f>
        <v>0.2007660967392558</v>
      </c>
      <c r="EX2" s="80">
        <f>ET2/EV2</f>
        <v>6.708415506696902E-2</v>
      </c>
      <c r="EY2" s="77"/>
      <c r="EZ2" s="77"/>
      <c r="FA2" s="77"/>
      <c r="FB2" s="77"/>
      <c r="FC2" s="77"/>
      <c r="FD2" s="77"/>
      <c r="FE2" s="81">
        <f t="shared" ref="FE2:FJ2" si="7">SUBTOTAL(9,FE4:FE155)</f>
        <v>5366</v>
      </c>
      <c r="FF2" s="81">
        <f t="shared" si="7"/>
        <v>3248</v>
      </c>
      <c r="FG2" s="81">
        <f t="shared" si="7"/>
        <v>2118</v>
      </c>
      <c r="FH2" s="81">
        <f t="shared" si="7"/>
        <v>880</v>
      </c>
      <c r="FI2" s="81">
        <f t="shared" si="7"/>
        <v>184</v>
      </c>
      <c r="FJ2" s="81">
        <f t="shared" si="7"/>
        <v>6246</v>
      </c>
      <c r="FK2" s="77"/>
      <c r="FL2" s="77"/>
      <c r="FM2" s="77"/>
      <c r="FN2" s="77"/>
      <c r="FO2" s="79">
        <f>SUBTOTAL(9,FO4:FO155)</f>
        <v>865361.54999999981</v>
      </c>
      <c r="FP2" s="79">
        <f>SUBTOTAL(9,FP4:FP155)</f>
        <v>4569547</v>
      </c>
      <c r="FQ2" s="79">
        <f>SUBTOTAL(9,FQ4:FQ155)</f>
        <v>9455389</v>
      </c>
      <c r="FR2" s="78">
        <f>FO2/FP2</f>
        <v>0.18937578495198754</v>
      </c>
      <c r="FS2" s="78">
        <f>FO2/FQ2</f>
        <v>9.1520459919734648E-2</v>
      </c>
      <c r="FT2" s="77"/>
      <c r="FU2" s="77"/>
      <c r="FV2" s="77"/>
      <c r="FW2" s="77"/>
      <c r="FX2" s="77"/>
      <c r="FY2" s="77"/>
      <c r="FZ2" s="81">
        <f t="shared" ref="FZ2:GE2" si="8">SUBTOTAL(9,FZ4:FZ155)</f>
        <v>5838</v>
      </c>
      <c r="GA2" s="81">
        <f t="shared" si="8"/>
        <v>3740</v>
      </c>
      <c r="GB2" s="81">
        <f t="shared" si="8"/>
        <v>2098</v>
      </c>
      <c r="GC2" s="81">
        <f t="shared" si="8"/>
        <v>206</v>
      </c>
      <c r="GD2" s="81">
        <f t="shared" si="8"/>
        <v>53</v>
      </c>
      <c r="GE2" s="81">
        <f t="shared" si="8"/>
        <v>6044</v>
      </c>
      <c r="GF2" s="77"/>
      <c r="GG2" s="77"/>
      <c r="GH2" s="83"/>
      <c r="GI2" s="77"/>
      <c r="GJ2" s="79">
        <f>SUBTOTAL(9,GJ4:GJ155)</f>
        <v>1097081.8799999997</v>
      </c>
      <c r="GK2" s="79">
        <f>SUBTOTAL(9,GK4:GK155)</f>
        <v>5667670.2499999953</v>
      </c>
      <c r="GL2" s="79">
        <f>SUBTOTAL(9,GL4:GL155)</f>
        <v>9259622.4661017004</v>
      </c>
      <c r="GM2" s="82">
        <f>GJ2/GK2</f>
        <v>0.19356840317236179</v>
      </c>
      <c r="GN2" s="82">
        <f>GJ2/GL2</f>
        <v>0.1184801954956886</v>
      </c>
      <c r="GO2" s="77"/>
      <c r="GP2" s="77"/>
      <c r="GQ2" s="77"/>
      <c r="GR2" s="77"/>
      <c r="GS2" s="77"/>
      <c r="GT2" s="77"/>
      <c r="GU2" s="84">
        <f t="shared" ref="GU2:GZ2" si="9">SUBTOTAL(9,GU4:GU155)</f>
        <v>9428</v>
      </c>
      <c r="GV2" s="84">
        <f t="shared" si="9"/>
        <v>5218</v>
      </c>
      <c r="GW2" s="84">
        <f t="shared" si="9"/>
        <v>4210</v>
      </c>
      <c r="GX2" s="84">
        <f t="shared" si="9"/>
        <v>1490</v>
      </c>
      <c r="GY2" s="84">
        <f t="shared" si="9"/>
        <v>416</v>
      </c>
      <c r="GZ2" s="84">
        <f t="shared" si="9"/>
        <v>10918</v>
      </c>
      <c r="HA2" s="77"/>
      <c r="HB2" s="77"/>
      <c r="HC2" s="77"/>
      <c r="HD2" s="77"/>
      <c r="HE2" s="85">
        <f>SUBTOTAL(9,HE4:HE155)</f>
        <v>1802076.9199999997</v>
      </c>
      <c r="HF2" s="85">
        <f>SUBTOTAL(9,HF4:HF155)</f>
        <v>7851969.0799999991</v>
      </c>
      <c r="HG2" s="85">
        <f>SUBTOTAL(9,HG4:HG155)</f>
        <v>17960583.110000003</v>
      </c>
      <c r="HH2" s="86">
        <f>HE2/HF2</f>
        <v>0.22950636988499196</v>
      </c>
      <c r="HI2" s="86">
        <f>HE2/HG2</f>
        <v>0.10033510097991465</v>
      </c>
      <c r="HJ2" s="77"/>
      <c r="HK2" s="77"/>
      <c r="HL2" s="77"/>
      <c r="HM2" s="84">
        <f t="shared" ref="HM2:HT2" si="10">SUBTOTAL(9,HM4:HM214)</f>
        <v>258824</v>
      </c>
      <c r="HN2" s="84">
        <f t="shared" si="10"/>
        <v>27722127</v>
      </c>
      <c r="HO2" s="84">
        <f t="shared" si="10"/>
        <v>112577</v>
      </c>
      <c r="HP2" s="84">
        <f t="shared" si="10"/>
        <v>4239</v>
      </c>
      <c r="HQ2" s="84">
        <f t="shared" si="10"/>
        <v>2777</v>
      </c>
      <c r="HR2" s="84">
        <f t="shared" si="10"/>
        <v>1462</v>
      </c>
      <c r="HS2" s="84">
        <f t="shared" si="10"/>
        <v>1066</v>
      </c>
      <c r="HT2" s="84">
        <f t="shared" si="10"/>
        <v>5305</v>
      </c>
      <c r="HU2" s="82">
        <f t="shared" ref="HU2" si="11">IF(HS2,HS2/HT2,0)</f>
        <v>0.20094250706880301</v>
      </c>
      <c r="HV2" s="82">
        <f>IF(HQ2,HQ2/HO2,0)</f>
        <v>2.4667560869449354E-2</v>
      </c>
      <c r="HW2" s="79">
        <f>IF(HY2,HY2/HQ2,0)</f>
        <v>308.19019085343893</v>
      </c>
      <c r="HX2" s="83">
        <f t="shared" ref="HX2" si="12">IF(HY2,HY2/HT2,0)</f>
        <v>161.32783411875587</v>
      </c>
      <c r="HY2" s="84">
        <f>SUBTOTAL(9,HY4:HY214)</f>
        <v>855844.15999999992</v>
      </c>
      <c r="HZ2" s="84">
        <f>SUBTOTAL(9,HZ4:HZ214)</f>
        <v>6125444.8900000006</v>
      </c>
      <c r="IA2" s="84">
        <f>SUBTOTAL(9,IA4:IA214)</f>
        <v>10884596.259999992</v>
      </c>
      <c r="IB2" s="77">
        <f>IA2/1.18</f>
        <v>9224234.1186440624</v>
      </c>
      <c r="IC2" s="86">
        <f>HY2/HZ2</f>
        <v>0.1397195102346272</v>
      </c>
      <c r="ID2" s="82">
        <f>IF(HY2,HY2/IB2,0)</f>
        <v>9.2782137681237289E-2</v>
      </c>
      <c r="IE2" s="82">
        <f>HQ2/HT2</f>
        <v>0.5234684260131951</v>
      </c>
      <c r="IF2" s="103">
        <f t="shared" ref="IF2" si="13">1-IE2</f>
        <v>0.4765315739868049</v>
      </c>
      <c r="IG2" s="106">
        <f t="shared" ref="IG2:IN2" si="14">SUBTOTAL(9,IG4:IG214)</f>
        <v>212359</v>
      </c>
      <c r="IH2" s="84">
        <f t="shared" si="14"/>
        <v>17881887</v>
      </c>
      <c r="II2" s="84">
        <f t="shared" si="14"/>
        <v>94123</v>
      </c>
      <c r="IJ2" s="84">
        <f t="shared" si="14"/>
        <v>3531</v>
      </c>
      <c r="IK2" s="84">
        <f t="shared" si="14"/>
        <v>2293</v>
      </c>
      <c r="IL2" s="84">
        <f t="shared" si="14"/>
        <v>1238</v>
      </c>
      <c r="IM2" s="84">
        <f t="shared" si="14"/>
        <v>922</v>
      </c>
      <c r="IN2" s="84">
        <f t="shared" si="14"/>
        <v>4453</v>
      </c>
      <c r="IO2" s="82">
        <f t="shared" ref="IO2" si="15">IF(IM2,IM2/IN2,0)</f>
        <v>0.2070514260049405</v>
      </c>
      <c r="IP2" s="82">
        <f>IF(IK2,IK2/II2,0)</f>
        <v>2.4361739426070141E-2</v>
      </c>
      <c r="IQ2" s="79">
        <f>IF(IS2,IS2/IK2,0)</f>
        <v>340.35792847797632</v>
      </c>
      <c r="IR2" s="83">
        <f t="shared" ref="IR2" si="16">IF(IS2,IS2/IN2,0)</f>
        <v>175.2617853132719</v>
      </c>
      <c r="IS2" s="84">
        <f>SUBTOTAL(9,IS4:IS214)</f>
        <v>780440.72999999975</v>
      </c>
      <c r="IT2" s="84">
        <f>SUBTOTAL(9,IT4:IT214)</f>
        <v>5251668.8499999987</v>
      </c>
      <c r="IU2" s="84">
        <f>SUBTOTAL(9,IU4:IU214)</f>
        <v>8988574.370000001</v>
      </c>
      <c r="IV2" s="77">
        <f>IU2/1.18</f>
        <v>7617435.9067796627</v>
      </c>
      <c r="IW2" s="86">
        <f>IS2/IT2</f>
        <v>0.14860813815402696</v>
      </c>
      <c r="IX2" s="82">
        <f>IF(IS2,IS2/IV2,0)</f>
        <v>0.10245451875812867</v>
      </c>
      <c r="IY2" s="82">
        <f>IK2/IN2</f>
        <v>0.51493375252638673</v>
      </c>
      <c r="IZ2" s="82">
        <f t="shared" ref="IZ2" si="17">1-IY2</f>
        <v>0.48506624747361327</v>
      </c>
      <c r="JA2" s="106">
        <f t="shared" ref="JA2:JH2" si="18">SUBTOTAL(9,JA4:JA214)</f>
        <v>248188</v>
      </c>
      <c r="JB2" s="84">
        <f t="shared" si="18"/>
        <v>18674645</v>
      </c>
      <c r="JC2" s="84">
        <f t="shared" si="18"/>
        <v>105904</v>
      </c>
      <c r="JD2" s="84">
        <f t="shared" si="18"/>
        <v>3314</v>
      </c>
      <c r="JE2" s="84">
        <f t="shared" si="18"/>
        <v>2716</v>
      </c>
      <c r="JF2" s="84">
        <f t="shared" si="18"/>
        <v>598</v>
      </c>
      <c r="JG2" s="84">
        <f t="shared" si="18"/>
        <v>849</v>
      </c>
      <c r="JH2" s="84">
        <f t="shared" si="18"/>
        <v>4163</v>
      </c>
      <c r="JI2" s="82">
        <f t="shared" ref="JI2" si="19">IF(JG2,JG2/JH2,0)</f>
        <v>0.20393946673072302</v>
      </c>
      <c r="JJ2" s="82">
        <f>IF(JE2,JE2/JC2,0)</f>
        <v>2.5645867955884576E-2</v>
      </c>
      <c r="JK2" s="79">
        <f>IF(JM2,JM2/JE2,0)</f>
        <v>346.54884388807068</v>
      </c>
      <c r="JL2" s="83">
        <f t="shared" ref="JL2" si="20">IF(JM2,JM2/JH2,0)</f>
        <v>226.09336055729042</v>
      </c>
      <c r="JM2" s="84">
        <f>SUBTOTAL(9,JM4:JM214)</f>
        <v>941226.66</v>
      </c>
      <c r="JN2" s="84">
        <f>SUBTOTAL(9,JN4:JN214)</f>
        <v>6260157.1100000003</v>
      </c>
      <c r="JO2" s="84">
        <f>SUBTOTAL(9,JO4:JO214)</f>
        <v>8336692.5600000024</v>
      </c>
      <c r="JP2" s="77">
        <f>JO2/1.18</f>
        <v>7064993.6949152565</v>
      </c>
      <c r="JQ2" s="86">
        <f>JM2/JN2</f>
        <v>0.15035192303664086</v>
      </c>
      <c r="JR2" s="82">
        <f>IF(JM2,JM2/JP2,0)</f>
        <v>0.13322399150581124</v>
      </c>
      <c r="JS2" s="82">
        <f>JE2/JH2</f>
        <v>0.65241412442949798</v>
      </c>
      <c r="JT2" s="82">
        <f t="shared" ref="JT2" si="21">1-JS2</f>
        <v>0.34758587557050202</v>
      </c>
      <c r="JU2" s="106">
        <f t="shared" ref="JU2:KB2" si="22">SUBTOTAL(9,JU4:JU214)</f>
        <v>203148</v>
      </c>
      <c r="JV2" s="84">
        <f t="shared" si="22"/>
        <v>15108082</v>
      </c>
      <c r="JW2" s="84">
        <f t="shared" si="22"/>
        <v>81496</v>
      </c>
      <c r="JX2" s="84">
        <f t="shared" si="22"/>
        <v>3126</v>
      </c>
      <c r="JY2" s="84">
        <f t="shared" si="22"/>
        <v>2012</v>
      </c>
      <c r="JZ2" s="84">
        <f t="shared" si="22"/>
        <v>1114</v>
      </c>
      <c r="KA2" s="84">
        <f t="shared" si="22"/>
        <v>925</v>
      </c>
      <c r="KB2" s="84">
        <f t="shared" si="22"/>
        <v>4051</v>
      </c>
      <c r="KC2" s="82">
        <f t="shared" ref="KC2" si="23">IF(KA2,KA2/KB2,0)</f>
        <v>0.22833868180696124</v>
      </c>
      <c r="KD2" s="82">
        <f>IF(JY2,JY2/JW2,0)</f>
        <v>2.4688328261509768E-2</v>
      </c>
      <c r="KE2" s="79">
        <f>IF(KG2,KG2/JY2,0)</f>
        <v>367.78219184890656</v>
      </c>
      <c r="KF2" s="83">
        <f t="shared" ref="KF2" si="24">IF(KG2,KG2/KB2,0)</f>
        <v>182.66545791162676</v>
      </c>
      <c r="KG2" s="84">
        <f>SUBTOTAL(9,KG4:KG214)</f>
        <v>739977.77</v>
      </c>
      <c r="KH2" s="84">
        <f>SUBTOTAL(9,KH4:KH214)</f>
        <v>4518176.7999999989</v>
      </c>
      <c r="KI2" s="84">
        <f>SUBTOTAL(9,KI4:KI214)</f>
        <v>8375891.1699999962</v>
      </c>
      <c r="KJ2" s="77">
        <f>KI2/1.18</f>
        <v>7098212.8559322003</v>
      </c>
      <c r="KK2" s="86">
        <f>KG2/KH2</f>
        <v>0.16377795795861733</v>
      </c>
      <c r="KL2" s="82">
        <f>IF(KG2,KG2/KJ2,0)</f>
        <v>0.10424846155206198</v>
      </c>
      <c r="KM2" s="82">
        <f>JY2/KB2</f>
        <v>0.49666748950876327</v>
      </c>
      <c r="KN2" s="82">
        <f t="shared" ref="KN2" si="25">1-KM2</f>
        <v>0.50333251049123673</v>
      </c>
      <c r="KO2" s="106">
        <f t="shared" ref="KO2:KV2" si="26">SUBTOTAL(9,KO4:KO214)</f>
        <v>192133</v>
      </c>
      <c r="KP2" s="84">
        <f t="shared" si="26"/>
        <v>16017113</v>
      </c>
      <c r="KQ2" s="84">
        <f t="shared" si="26"/>
        <v>85292</v>
      </c>
      <c r="KR2" s="84">
        <f t="shared" si="26"/>
        <v>1496</v>
      </c>
      <c r="KS2" s="84">
        <f t="shared" si="26"/>
        <v>2077</v>
      </c>
      <c r="KT2" s="84">
        <f t="shared" si="26"/>
        <v>-581</v>
      </c>
      <c r="KU2" s="84">
        <f t="shared" si="26"/>
        <v>642</v>
      </c>
      <c r="KV2" s="84">
        <f t="shared" si="26"/>
        <v>2138</v>
      </c>
      <c r="KW2" s="82">
        <f t="shared" ref="KW2" si="27">IF(KU2,KU2/KV2,0)</f>
        <v>0.30028063610851263</v>
      </c>
      <c r="KX2" s="82">
        <f>IF(KS2,KS2/KQ2,0)</f>
        <v>2.435163907517704E-2</v>
      </c>
      <c r="KY2" s="79">
        <f>IF(LA2,LA2/KS2,0)</f>
        <v>362.45406836783815</v>
      </c>
      <c r="KZ2" s="83">
        <f t="shared" ref="KZ2" si="28">IF(LA2,LA2/KV2,0)</f>
        <v>352.11276894293724</v>
      </c>
      <c r="LA2" s="84">
        <f>SUBTOTAL(9,LA4:LA214)</f>
        <v>752817.09999999986</v>
      </c>
      <c r="LB2" s="84">
        <f>SUBTOTAL(9,LB4:LB214)</f>
        <v>4838239.7099999981</v>
      </c>
      <c r="LC2" s="84">
        <f>SUBTOTAL(9,LC4:LC214)</f>
        <v>3981195.06</v>
      </c>
      <c r="LD2" s="77">
        <f>LC2/1.18</f>
        <v>3373894.118644068</v>
      </c>
      <c r="LE2" s="86">
        <f>LA2/LB2</f>
        <v>0.1555973133046771</v>
      </c>
      <c r="LF2" s="82">
        <f>IF(LA2,LA2/LD2,0)</f>
        <v>0.22313003121228625</v>
      </c>
      <c r="LG2" s="82">
        <f>KS2/KV2</f>
        <v>0.97146866230121609</v>
      </c>
      <c r="LH2" s="82">
        <f t="shared" ref="LH2" si="29">1-LG2</f>
        <v>2.853133769878391E-2</v>
      </c>
      <c r="LI2" s="106">
        <f t="shared" ref="LI2:LP2" si="30">SUBTOTAL(9,LI4:LI214)</f>
        <v>179782</v>
      </c>
      <c r="LJ2" s="84">
        <f t="shared" si="30"/>
        <v>14288426</v>
      </c>
      <c r="LK2" s="84">
        <f t="shared" si="30"/>
        <v>75048</v>
      </c>
      <c r="LL2" s="84">
        <f t="shared" si="30"/>
        <v>3119</v>
      </c>
      <c r="LM2" s="84">
        <f t="shared" si="30"/>
        <v>1876</v>
      </c>
      <c r="LN2" s="84">
        <f t="shared" si="30"/>
        <v>1243</v>
      </c>
      <c r="LO2" s="84">
        <f t="shared" si="30"/>
        <v>242</v>
      </c>
      <c r="LP2" s="84">
        <f t="shared" si="30"/>
        <v>3361</v>
      </c>
      <c r="LQ2" s="82">
        <f t="shared" ref="LQ2" si="31">IF(LO2,LO2/LP2,0)</f>
        <v>7.2002380243975012E-2</v>
      </c>
      <c r="LR2" s="82">
        <f>IF(LM2,LM2/LK2,0)</f>
        <v>2.4997335038908431E-2</v>
      </c>
      <c r="LS2" s="79">
        <f>IF(LU2,LU2/LM2,0)</f>
        <v>345.75908848614074</v>
      </c>
      <c r="LT2" s="83">
        <f t="shared" ref="LT2" si="32">IF(LU2,LU2/LP2,0)</f>
        <v>192.99138649211545</v>
      </c>
      <c r="LU2" s="85">
        <f>SUBTOTAL(9,LU4:LU214)</f>
        <v>648644.05000000005</v>
      </c>
      <c r="LV2" s="85">
        <f>SUBTOTAL(9,LV4:LV214)</f>
        <v>4796588.169999999</v>
      </c>
      <c r="LW2" s="85">
        <f>SUBTOTAL(9,LW4:LW214)</f>
        <v>9199345.3148000035</v>
      </c>
      <c r="LX2" s="79">
        <f>LW2/1.18</f>
        <v>7796055.3515254268</v>
      </c>
      <c r="LY2" s="86">
        <f>LU2/LV2</f>
        <v>0.13523029849777579</v>
      </c>
      <c r="LZ2" s="82">
        <f>IF(LU2,LU2/LX2,0)</f>
        <v>8.3201570634446831E-2</v>
      </c>
      <c r="MA2" s="82">
        <f>LM2/LP2</f>
        <v>0.55816721213924425</v>
      </c>
      <c r="MB2" s="82">
        <f t="shared" ref="MB2" si="33">1-MA2</f>
        <v>0.44183278786075575</v>
      </c>
      <c r="MC2" s="106">
        <f t="shared" ref="MC2:MJ2" si="34">SUBTOTAL(9,MC4:MC214)</f>
        <v>211504</v>
      </c>
      <c r="MD2" s="84">
        <f t="shared" si="34"/>
        <v>13581749</v>
      </c>
      <c r="ME2" s="84">
        <f t="shared" si="34"/>
        <v>86138</v>
      </c>
      <c r="MF2" s="84">
        <f t="shared" si="34"/>
        <v>3712</v>
      </c>
      <c r="MG2" s="84">
        <f t="shared" si="34"/>
        <v>2051</v>
      </c>
      <c r="MH2" s="84">
        <f t="shared" si="34"/>
        <v>1661</v>
      </c>
      <c r="MI2" s="84">
        <f t="shared" si="34"/>
        <v>25</v>
      </c>
      <c r="MJ2" s="84">
        <f t="shared" si="34"/>
        <v>3737</v>
      </c>
      <c r="MK2" s="82">
        <f t="shared" ref="MK2" si="35">IF(MI2,MI2/MJ2,0)</f>
        <v>6.6898581750066896E-3</v>
      </c>
      <c r="ML2" s="82">
        <f>IF(MG2,MG2/ME2,0)</f>
        <v>2.3810629455060486E-2</v>
      </c>
      <c r="MM2" s="79">
        <f>IF(MO2,MO2/MG2,0)</f>
        <v>382.64745002437854</v>
      </c>
      <c r="MN2" s="83">
        <f t="shared" ref="MN2" si="36">IF(MO2,MO2/MJ2,0)</f>
        <v>210.01068236553397</v>
      </c>
      <c r="MO2" s="85">
        <f>SUBTOTAL(9,MO4:MO214)</f>
        <v>784809.92000000039</v>
      </c>
      <c r="MP2" s="85">
        <f>SUBTOTAL(9,MP4:MP214)</f>
        <v>5160964.59</v>
      </c>
      <c r="MQ2" s="85">
        <f>SUBTOTAL(9,MQ4:MQ214)</f>
        <v>11000580.591200005</v>
      </c>
      <c r="MR2" s="79">
        <f>MQ2/1.18</f>
        <v>9322525.9247457683</v>
      </c>
      <c r="MS2" s="86">
        <f>MO2/MP2</f>
        <v>0.15206651902256133</v>
      </c>
      <c r="MT2" s="82">
        <f>IF(MO2,MO2/MR2,0)</f>
        <v>8.4184257178282151E-2</v>
      </c>
      <c r="MU2" s="82">
        <f>MG2/MJ2</f>
        <v>0.5488359646775488</v>
      </c>
      <c r="MV2" s="82">
        <f t="shared" ref="MV2" si="37">1-MU2</f>
        <v>0.4511640353224512</v>
      </c>
      <c r="MW2" s="106">
        <f t="shared" ref="MW2:ND2" si="38">SUBTOTAL(9,MW4:MW214)</f>
        <v>224935</v>
      </c>
      <c r="MX2" s="84">
        <f t="shared" si="38"/>
        <v>20155381</v>
      </c>
      <c r="MY2" s="84">
        <f t="shared" si="38"/>
        <v>106238</v>
      </c>
      <c r="MZ2" s="84">
        <f t="shared" si="38"/>
        <v>3928</v>
      </c>
      <c r="NA2" s="84">
        <f t="shared" si="38"/>
        <v>2249</v>
      </c>
      <c r="NB2" s="84">
        <f t="shared" si="38"/>
        <v>1679</v>
      </c>
      <c r="NC2" s="84">
        <f t="shared" si="38"/>
        <v>151</v>
      </c>
      <c r="ND2" s="84">
        <f t="shared" si="38"/>
        <v>4079</v>
      </c>
      <c r="NE2" s="82">
        <f t="shared" ref="NE2" si="39">IF(NC2,NC2/ND2,0)</f>
        <v>3.7018877175778377E-2</v>
      </c>
      <c r="NF2" s="82">
        <f>IF(NA2,NA2/MY2,0)</f>
        <v>2.1169449726086711E-2</v>
      </c>
      <c r="NG2" s="79">
        <f>IF(NI2,NI2/NA2,0)</f>
        <v>376.48394397509992</v>
      </c>
      <c r="NH2" s="83">
        <f t="shared" ref="NH2" si="40">IF(NI2,NI2/ND2,0)</f>
        <v>207.57842363324335</v>
      </c>
      <c r="NI2" s="85">
        <f>SUBTOTAL(9,NI4:NI214)</f>
        <v>846712.38999999966</v>
      </c>
      <c r="NJ2" s="85">
        <f>SUBTOTAL(9,NJ4:NJ214)</f>
        <v>5255318.1200000029</v>
      </c>
      <c r="NK2" s="85">
        <f>SUBTOTAL(9,NK4:NK214)</f>
        <v>10871770.167400002</v>
      </c>
      <c r="NL2" s="79">
        <f>NK2/1.18</f>
        <v>9213364.5486440696</v>
      </c>
      <c r="NM2" s="86">
        <f>NI2/NJ2</f>
        <v>0.16111534462161145</v>
      </c>
      <c r="NN2" s="82">
        <f>IF(NI2,NI2/NL2,0)</f>
        <v>9.1900454554857514E-2</v>
      </c>
      <c r="NO2" s="82">
        <f>NA2/ND2</f>
        <v>0.55136062760480509</v>
      </c>
      <c r="NP2" s="82">
        <f t="shared" ref="NP2" si="41">1-NO2</f>
        <v>0.44863937239519491</v>
      </c>
      <c r="NQ2" s="106">
        <f t="shared" ref="NQ2:NW2" si="42">SUBTOTAL(9,NQ4:NQ214)</f>
        <v>269934</v>
      </c>
      <c r="NR2" s="84">
        <f t="shared" si="42"/>
        <v>24576296</v>
      </c>
      <c r="NS2" s="84">
        <f t="shared" si="42"/>
        <v>144265</v>
      </c>
      <c r="NT2" s="84">
        <f t="shared" si="42"/>
        <v>5091</v>
      </c>
      <c r="NU2" s="84">
        <f t="shared" si="42"/>
        <v>3415</v>
      </c>
      <c r="NV2" s="84">
        <f t="shared" si="42"/>
        <v>1676</v>
      </c>
      <c r="NW2" s="84">
        <f t="shared" si="42"/>
        <v>5091</v>
      </c>
      <c r="NX2" s="82">
        <f>IF(NU2,NU2/NS2,0)</f>
        <v>2.3671715246248223E-2</v>
      </c>
      <c r="NY2" s="79">
        <f>IF(OA2,OA2/NU2,0)</f>
        <v>350.01514494875562</v>
      </c>
      <c r="NZ2" s="83">
        <f>IF(OA2,OA2/NW2,0)</f>
        <v>234.78721665684549</v>
      </c>
      <c r="OA2" s="85">
        <f>SUBTOTAL(9,OA4:OA214)</f>
        <v>1195301.7200000004</v>
      </c>
      <c r="OB2" s="85">
        <f>SUBTOTAL(9,OB4:OB214)</f>
        <v>7569484.9099999974</v>
      </c>
      <c r="OC2" s="85">
        <f>SUBTOTAL(9,OC4:OC214)</f>
        <v>13690943.344999997</v>
      </c>
      <c r="OD2" s="79">
        <f>OC2/1.18</f>
        <v>11602494.360169489</v>
      </c>
      <c r="OE2" s="86">
        <f>SUBTOTAL(9,OE4:OE214)</f>
        <v>1</v>
      </c>
      <c r="OF2" s="86">
        <f>OA2/OB2</f>
        <v>0.1579105757144578</v>
      </c>
      <c r="OG2" s="82">
        <f>IF(OA2,OA2/OD2,0)</f>
        <v>0.10302109898914352</v>
      </c>
      <c r="OH2" s="82">
        <f>NU2/NW2</f>
        <v>0.67079159300726776</v>
      </c>
      <c r="OI2" s="82">
        <f t="shared" ref="OI2" si="43">1-OH2</f>
        <v>0.32920840699273224</v>
      </c>
      <c r="OJ2" s="84">
        <f t="shared" ref="OJ2:OY2" si="44">SUBTOTAL(9,OJ4:OJ214)</f>
        <v>5063</v>
      </c>
      <c r="OK2" s="84">
        <f t="shared" si="44"/>
        <v>19525</v>
      </c>
      <c r="OL2" s="84">
        <f t="shared" si="44"/>
        <v>1575</v>
      </c>
      <c r="OM2" s="84">
        <f t="shared" si="44"/>
        <v>17804</v>
      </c>
      <c r="ON2" s="84">
        <f t="shared" si="44"/>
        <v>16440</v>
      </c>
      <c r="OO2" s="84">
        <f t="shared" si="44"/>
        <v>60407</v>
      </c>
      <c r="OP2" s="85">
        <f t="shared" si="44"/>
        <v>82278997.166909844</v>
      </c>
      <c r="OQ2" s="86">
        <f t="shared" si="44"/>
        <v>1.0000000000000002</v>
      </c>
      <c r="OR2" s="84">
        <f t="shared" si="44"/>
        <v>2599</v>
      </c>
      <c r="OS2" s="106">
        <f t="shared" si="44"/>
        <v>289280</v>
      </c>
      <c r="OT2" s="84">
        <f t="shared" si="44"/>
        <v>23499635</v>
      </c>
      <c r="OU2" s="84">
        <f t="shared" si="44"/>
        <v>152225</v>
      </c>
      <c r="OV2" s="84">
        <f t="shared" si="44"/>
        <v>5389</v>
      </c>
      <c r="OW2" s="84">
        <f t="shared" si="44"/>
        <v>3684</v>
      </c>
      <c r="OX2" s="84">
        <f t="shared" si="44"/>
        <v>1705</v>
      </c>
      <c r="OY2" s="84">
        <f t="shared" si="44"/>
        <v>5389</v>
      </c>
      <c r="OZ2" s="82">
        <f>IF(OW2,OW2/OU2,0)</f>
        <v>2.4201018229594352E-2</v>
      </c>
      <c r="PA2" s="79">
        <f>IF(PC2,PC2/OW2,0)</f>
        <v>333.10346362649284</v>
      </c>
      <c r="PB2" s="83">
        <f>IF(PC2,PC2/OY2,0)</f>
        <v>227.71444794952674</v>
      </c>
      <c r="PC2" s="85">
        <f>SUBTOTAL(9,PC4:PC214)</f>
        <v>1227153.1599999997</v>
      </c>
      <c r="PD2" s="85">
        <f>SUBTOTAL(9,PD4:PD214)</f>
        <v>8065726.3300000075</v>
      </c>
      <c r="PE2" s="85">
        <f>SUBTOTAL(9,PE4:PE214)</f>
        <v>14271077.16</v>
      </c>
      <c r="PF2" s="79">
        <f>PE2/1.18</f>
        <v>12094133.186440678</v>
      </c>
      <c r="PG2" s="86">
        <f>SUBTOTAL(9,PG4:PG214)</f>
        <v>0.99999999999999944</v>
      </c>
      <c r="PH2" s="86">
        <f>PC2/PD2</f>
        <v>0.15214416033875011</v>
      </c>
      <c r="PI2" s="82">
        <f>IF(PC2,PC2/PF2,0)</f>
        <v>0.10146681379165072</v>
      </c>
      <c r="PJ2" s="82">
        <f>OW2/OY2</f>
        <v>0.68361477082946742</v>
      </c>
      <c r="PK2" s="82">
        <f t="shared" ref="PK2" si="45">1-PJ2</f>
        <v>0.31638522917053258</v>
      </c>
      <c r="PL2" s="84">
        <f t="shared" ref="PL2:QB2" si="46">SUBTOTAL(9,PL4:PL214)</f>
        <v>4451</v>
      </c>
      <c r="PM2" s="84">
        <f t="shared" si="46"/>
        <v>19075</v>
      </c>
      <c r="PN2" s="84">
        <f t="shared" si="46"/>
        <v>1060</v>
      </c>
      <c r="PO2" s="84">
        <f t="shared" si="46"/>
        <v>6040</v>
      </c>
      <c r="PP2" s="84">
        <f t="shared" si="46"/>
        <v>7090</v>
      </c>
      <c r="PQ2" s="84">
        <f t="shared" si="46"/>
        <v>19615</v>
      </c>
      <c r="PR2" s="84">
        <f t="shared" si="46"/>
        <v>50241</v>
      </c>
      <c r="PS2" s="85">
        <f t="shared" si="46"/>
        <v>71984209.705248237</v>
      </c>
      <c r="PT2" s="86">
        <f t="shared" si="46"/>
        <v>1.0000000000000007</v>
      </c>
      <c r="PU2" s="84">
        <f t="shared" si="46"/>
        <v>8588</v>
      </c>
      <c r="PV2" s="106">
        <f t="shared" si="46"/>
        <v>393079</v>
      </c>
      <c r="PW2" s="84">
        <f t="shared" si="46"/>
        <v>25094218</v>
      </c>
      <c r="PX2" s="84">
        <f t="shared" si="46"/>
        <v>162264</v>
      </c>
      <c r="PY2" s="84">
        <f t="shared" si="46"/>
        <v>6255</v>
      </c>
      <c r="PZ2" s="84">
        <f t="shared" si="46"/>
        <v>3928</v>
      </c>
      <c r="QA2" s="84">
        <f t="shared" si="46"/>
        <v>2327</v>
      </c>
      <c r="QB2" s="84">
        <f t="shared" si="46"/>
        <v>6255</v>
      </c>
      <c r="QC2" s="82">
        <f>IF(PZ2,PZ2/PX2,0)</f>
        <v>2.4207464379036633E-2</v>
      </c>
      <c r="QD2" s="79">
        <f>IF(QF2,QF2/PZ2,0)</f>
        <v>385.9455779022403</v>
      </c>
      <c r="QE2" s="83">
        <f>IF(QF2,QF2/QB2,0)</f>
        <v>242.36518465227817</v>
      </c>
      <c r="QF2" s="85">
        <f>SUBTOTAL(9,QF4:QF214)</f>
        <v>1515994.23</v>
      </c>
      <c r="QG2" s="85">
        <f>SUBTOTAL(9,QG4:QG214)</f>
        <v>9396446.5800000019</v>
      </c>
      <c r="QH2" s="85">
        <f>SUBTOTAL(9,QH4:QH214)</f>
        <v>17751777.631999999</v>
      </c>
      <c r="QI2" s="79">
        <f>QH2/1.18</f>
        <v>15043879.349152543</v>
      </c>
      <c r="QJ2" s="86">
        <f>SUBTOTAL(9,QJ4:QJ214)</f>
        <v>0.99999999999999989</v>
      </c>
      <c r="QK2" s="86">
        <f>QF2/QG2</f>
        <v>0.16133697106592818</v>
      </c>
      <c r="QL2" s="82">
        <f>IF(QF2,QF2/QI2,0)</f>
        <v>0.10077149615570398</v>
      </c>
      <c r="QM2" s="82">
        <f>PZ2/QB2</f>
        <v>0.62797761790567541</v>
      </c>
      <c r="QN2" s="82">
        <f t="shared" ref="QN2" si="47">1-QM2</f>
        <v>0.37202238209432459</v>
      </c>
      <c r="QO2" s="84">
        <f t="shared" ref="QO2:RE2" si="48">SUBTOTAL(9,QO4:QO214)</f>
        <v>4212</v>
      </c>
      <c r="QP2" s="84">
        <f t="shared" si="48"/>
        <v>0</v>
      </c>
      <c r="QQ2" s="84">
        <f t="shared" si="48"/>
        <v>1060</v>
      </c>
      <c r="QR2" s="84">
        <f t="shared" si="48"/>
        <v>6040</v>
      </c>
      <c r="QS2" s="84">
        <f t="shared" si="48"/>
        <v>7090</v>
      </c>
      <c r="QT2" s="84">
        <f t="shared" si="48"/>
        <v>19615</v>
      </c>
      <c r="QU2" s="84">
        <f t="shared" si="48"/>
        <v>30927</v>
      </c>
      <c r="QV2" s="85">
        <f t="shared" si="48"/>
        <v>45560038.143370643</v>
      </c>
      <c r="QW2" s="86">
        <f t="shared" si="48"/>
        <v>0.99999999999999944</v>
      </c>
      <c r="QX2" s="84">
        <f t="shared" si="48"/>
        <v>9360</v>
      </c>
      <c r="QY2" s="106">
        <f t="shared" si="48"/>
        <v>385023</v>
      </c>
      <c r="QZ2" s="84">
        <f t="shared" si="48"/>
        <v>19539013</v>
      </c>
      <c r="RA2" s="84">
        <f t="shared" si="48"/>
        <v>147342</v>
      </c>
      <c r="RB2" s="84">
        <f t="shared" si="48"/>
        <v>6493</v>
      </c>
      <c r="RC2" s="84">
        <f t="shared" si="48"/>
        <v>3784</v>
      </c>
      <c r="RD2" s="84">
        <f t="shared" si="48"/>
        <v>2709</v>
      </c>
      <c r="RE2" s="84">
        <f t="shared" si="48"/>
        <v>6493</v>
      </c>
      <c r="RF2" s="82">
        <f>IF(RC2,RC2/RA2,0)</f>
        <v>2.5681747227538652E-2</v>
      </c>
      <c r="RG2" s="79">
        <f>IF(RI2,RI2/RC2,0)</f>
        <v>476.54377906976737</v>
      </c>
      <c r="RH2" s="83">
        <f>IF(RI2,RI2/RE2,0)</f>
        <v>277.72087786847368</v>
      </c>
      <c r="RI2" s="85">
        <f>SUBTOTAL(9,RI4:RI214)</f>
        <v>1803241.6599999997</v>
      </c>
      <c r="RJ2" s="85">
        <f>SUBTOTAL(9,RJ4:RJ214)</f>
        <v>9420875.1900000069</v>
      </c>
      <c r="RK2" s="85">
        <f>SUBTOTAL(9,RK4:RK214)</f>
        <v>18687873</v>
      </c>
      <c r="RL2" s="79">
        <f>RK2/1.18</f>
        <v>15837180.508474577</v>
      </c>
      <c r="RM2" s="86">
        <f>SUBTOTAL(9,RM4:RM214)</f>
        <v>1</v>
      </c>
      <c r="RN2" s="86">
        <f>RI2/RJ2</f>
        <v>0.19140914444064494</v>
      </c>
      <c r="RO2" s="82">
        <f>IF(RI2,RI2/RL2,0)</f>
        <v>0.11386128099222419</v>
      </c>
      <c r="RP2" s="82"/>
      <c r="RQ2" s="82">
        <f>RC2/RE2</f>
        <v>0.58278145695364236</v>
      </c>
      <c r="RR2" s="82">
        <f t="shared" ref="RR2" si="49">1-RQ2</f>
        <v>0.41721854304635764</v>
      </c>
      <c r="RS2" s="84">
        <f t="shared" ref="RS2:SI2" si="50">SUBTOTAL(9,RS4:RS214)</f>
        <v>4704</v>
      </c>
      <c r="RT2" s="84">
        <f t="shared" si="50"/>
        <v>31551</v>
      </c>
      <c r="RU2" s="84">
        <f t="shared" si="50"/>
        <v>327</v>
      </c>
      <c r="RV2" s="84">
        <f t="shared" si="50"/>
        <v>2400</v>
      </c>
      <c r="RW2" s="84">
        <f t="shared" si="50"/>
        <v>1000</v>
      </c>
      <c r="RX2" s="84">
        <f t="shared" si="50"/>
        <v>13399</v>
      </c>
      <c r="RY2" s="84">
        <f t="shared" si="50"/>
        <v>52381</v>
      </c>
      <c r="RZ2" s="85">
        <f t="shared" si="50"/>
        <v>70917735.733598262</v>
      </c>
      <c r="SA2" s="86">
        <f t="shared" si="50"/>
        <v>1</v>
      </c>
      <c r="SB2" s="84">
        <f t="shared" si="50"/>
        <v>6220</v>
      </c>
      <c r="SC2" s="106">
        <f t="shared" si="50"/>
        <v>815364</v>
      </c>
      <c r="SD2" s="84">
        <f t="shared" si="50"/>
        <v>17601323</v>
      </c>
      <c r="SE2" s="84">
        <f t="shared" si="50"/>
        <v>133482</v>
      </c>
      <c r="SF2" s="84">
        <f t="shared" si="50"/>
        <v>5661</v>
      </c>
      <c r="SG2" s="84">
        <f t="shared" si="50"/>
        <v>3350</v>
      </c>
      <c r="SH2" s="84">
        <f t="shared" si="50"/>
        <v>2311</v>
      </c>
      <c r="SI2" s="84">
        <f t="shared" si="50"/>
        <v>5661</v>
      </c>
      <c r="SJ2" s="82">
        <f>IF(SG2,SG2/SE2,0)</f>
        <v>2.5097016826238744E-2</v>
      </c>
      <c r="SK2" s="79">
        <f>IF(SM2,SM2/SG2,0)</f>
        <v>473.07786268656685</v>
      </c>
      <c r="SL2" s="83">
        <f>IF(SM2,SM2/SI2,0)</f>
        <v>279.95245363010048</v>
      </c>
      <c r="SM2" s="85">
        <f>SUBTOTAL(9,SM4:SM214)</f>
        <v>1584810.8399999989</v>
      </c>
      <c r="SN2" s="85">
        <f>SUBTOTAL(9,SN4:SN214)</f>
        <v>8094775.6799999978</v>
      </c>
      <c r="SO2" s="85">
        <f>SUBTOTAL(9,SO4:SO214)</f>
        <v>15609245</v>
      </c>
      <c r="SP2" s="79">
        <f>SO2/1.18</f>
        <v>13228173.728813561</v>
      </c>
      <c r="SQ2" s="86">
        <f>SUBTOTAL(9,SQ4:SQ214)</f>
        <v>1.0000000000000004</v>
      </c>
      <c r="SR2" s="175">
        <f>SM2/SN2</f>
        <v>0.19578193425614474</v>
      </c>
      <c r="SS2" s="80">
        <f>IF(SM2,SM2/SP2,0)</f>
        <v>0.119805717137504</v>
      </c>
      <c r="ST2" s="82"/>
      <c r="SU2" s="82">
        <f>SG2/SI2</f>
        <v>0.59176823882706231</v>
      </c>
      <c r="SV2" s="82">
        <f t="shared" ref="SV2" si="51">1-SU2</f>
        <v>0.40823176117293769</v>
      </c>
      <c r="SW2" s="84">
        <f t="shared" ref="SW2:TM2" si="52">SUBTOTAL(9,SW4:SW214)</f>
        <v>5600</v>
      </c>
      <c r="SX2" s="84">
        <f t="shared" si="52"/>
        <v>27836</v>
      </c>
      <c r="SY2" s="84">
        <f t="shared" si="52"/>
        <v>327</v>
      </c>
      <c r="SZ2" s="84">
        <f t="shared" si="52"/>
        <v>6258</v>
      </c>
      <c r="TA2" s="84">
        <f t="shared" si="52"/>
        <v>0</v>
      </c>
      <c r="TB2" s="84">
        <f t="shared" si="52"/>
        <v>24052</v>
      </c>
      <c r="TC2" s="84">
        <f t="shared" si="52"/>
        <v>64073</v>
      </c>
      <c r="TD2" s="85">
        <f t="shared" si="52"/>
        <v>90902044.670870602</v>
      </c>
      <c r="TE2" s="86">
        <f t="shared" si="52"/>
        <v>1.0000000000000011</v>
      </c>
      <c r="TF2" s="84">
        <f t="shared" si="52"/>
        <v>5824</v>
      </c>
      <c r="TG2" s="106">
        <f t="shared" si="52"/>
        <v>680842</v>
      </c>
      <c r="TH2" s="84">
        <f t="shared" si="52"/>
        <v>19471427</v>
      </c>
      <c r="TI2" s="84">
        <f t="shared" si="52"/>
        <v>134493</v>
      </c>
      <c r="TJ2" s="84">
        <f t="shared" si="52"/>
        <v>6258</v>
      </c>
      <c r="TK2" s="84">
        <f t="shared" si="52"/>
        <v>3641</v>
      </c>
      <c r="TL2" s="84">
        <f t="shared" si="52"/>
        <v>2617</v>
      </c>
      <c r="TM2" s="84">
        <f t="shared" si="52"/>
        <v>6258</v>
      </c>
      <c r="TN2" s="82">
        <f>IF(TK2,TK2/TI2,0)</f>
        <v>2.7072040924062964E-2</v>
      </c>
      <c r="TO2" s="79">
        <f>IF(TQ2,TQ2/TK2,0)</f>
        <v>400.09869815984598</v>
      </c>
      <c r="TP2" s="83">
        <f>IF(TQ2,TQ2/TM2,0)</f>
        <v>232.78353467561507</v>
      </c>
      <c r="TQ2" s="85">
        <f>SUBTOTAL(9,TQ4:TQ214)</f>
        <v>1456759.3599999992</v>
      </c>
      <c r="TR2" s="85">
        <f>SUBTOTAL(9,TR4:TR214)</f>
        <v>8702364.6399999987</v>
      </c>
      <c r="TS2" s="85">
        <f>SUBTOTAL(9,TS4:TS214)</f>
        <v>16931711.864199996</v>
      </c>
      <c r="TT2" s="79">
        <f>TS2/1.18</f>
        <v>14348908.359491523</v>
      </c>
      <c r="TU2" s="86">
        <f>SUBTOTAL(9,TU4:TU214)</f>
        <v>1.0000000000000004</v>
      </c>
      <c r="TV2" s="175">
        <f>TQ2/TR2</f>
        <v>0.16739810617726533</v>
      </c>
      <c r="TW2" s="80">
        <f>IF(TQ2,TQ2/TT2,0)</f>
        <v>0.10152405489692749</v>
      </c>
      <c r="TX2" s="82"/>
      <c r="TY2" s="82">
        <f>TK2/TM2</f>
        <v>0.58181527644614894</v>
      </c>
      <c r="TZ2" s="82">
        <f t="shared" ref="TZ2" si="53">1-TY2</f>
        <v>0.41818472355385106</v>
      </c>
      <c r="UA2" s="84">
        <f t="shared" ref="UA2:UQ2" si="54">SUBTOTAL(9,UA4:UA214)</f>
        <v>5657</v>
      </c>
      <c r="UB2" s="84">
        <f t="shared" si="54"/>
        <v>25285</v>
      </c>
      <c r="UC2" s="84">
        <f t="shared" si="54"/>
        <v>327</v>
      </c>
      <c r="UD2" s="84">
        <f t="shared" si="54"/>
        <v>6258</v>
      </c>
      <c r="UE2" s="84">
        <f t="shared" si="54"/>
        <v>0</v>
      </c>
      <c r="UF2" s="84">
        <f t="shared" si="54"/>
        <v>31624</v>
      </c>
      <c r="UG2" s="84">
        <f t="shared" si="54"/>
        <v>69151</v>
      </c>
      <c r="UH2" s="85">
        <f t="shared" si="54"/>
        <v>100790550.86738504</v>
      </c>
      <c r="UI2" s="86">
        <f t="shared" si="54"/>
        <v>0.99999999999999989</v>
      </c>
      <c r="UJ2" s="84">
        <f t="shared" si="54"/>
        <v>6852</v>
      </c>
      <c r="UK2" s="106">
        <f t="shared" si="54"/>
        <v>668540</v>
      </c>
      <c r="UL2" s="84">
        <f t="shared" si="54"/>
        <v>20647724</v>
      </c>
      <c r="UM2" s="84">
        <f t="shared" si="54"/>
        <v>143335</v>
      </c>
      <c r="UN2" s="84">
        <f t="shared" si="54"/>
        <v>5934</v>
      </c>
      <c r="UO2" s="84">
        <f t="shared" si="54"/>
        <v>2108</v>
      </c>
      <c r="UP2" s="84">
        <f t="shared" si="54"/>
        <v>3826</v>
      </c>
      <c r="UQ2" s="84">
        <f t="shared" si="54"/>
        <v>5934</v>
      </c>
      <c r="UR2" s="82">
        <f>IF(UO2,UO2/UM2,0)</f>
        <v>1.4706805734817037E-2</v>
      </c>
      <c r="US2" s="79">
        <f>IF(UU2,UU2/UO2,0)</f>
        <v>681.45407495256131</v>
      </c>
      <c r="UT2" s="83">
        <f>IF(UU2,UU2/UQ2,0)</f>
        <v>242.08041624536557</v>
      </c>
      <c r="UU2" s="85">
        <f>SUBTOTAL(9,UU4:UU214)</f>
        <v>1436505.1899999992</v>
      </c>
      <c r="UV2" s="85">
        <f>SUBTOTAL(9,UV4:UV214)</f>
        <v>8806803.5799999963</v>
      </c>
      <c r="UW2" s="85">
        <f>SUBTOTAL(9,UW4:UW214)</f>
        <v>16730463.895800004</v>
      </c>
      <c r="UX2" s="79">
        <f>UW2/1.18</f>
        <v>14178359.233728817</v>
      </c>
      <c r="UY2" s="86">
        <f>SUBTOTAL(9,UY4:UY214)</f>
        <v>0.99999999999999956</v>
      </c>
      <c r="UZ2" s="175">
        <f>UU2/UV2</f>
        <v>0.16311311782429919</v>
      </c>
      <c r="VA2" s="80">
        <f>IF(UU2,UU2/UX2,0)</f>
        <v>0.10131674380084159</v>
      </c>
      <c r="VB2" s="82"/>
      <c r="VC2" s="82">
        <f>UV2/UX2</f>
        <v>0.62114405727917676</v>
      </c>
      <c r="VD2" s="82">
        <f>1-VC2</f>
        <v>0.37885594272082324</v>
      </c>
      <c r="VE2" s="84">
        <f t="shared" ref="VE2:VN2" si="55">SUBTOTAL(9,VE4:VE214)</f>
        <v>5297</v>
      </c>
      <c r="VF2" s="84">
        <f t="shared" si="55"/>
        <v>32912</v>
      </c>
      <c r="VG2" s="84">
        <f t="shared" si="55"/>
        <v>248</v>
      </c>
      <c r="VH2" s="84">
        <f t="shared" si="55"/>
        <v>9614</v>
      </c>
      <c r="VI2" s="84">
        <f t="shared" si="55"/>
        <v>3202</v>
      </c>
      <c r="VJ2" s="84">
        <f t="shared" si="55"/>
        <v>20082</v>
      </c>
      <c r="VK2" s="84">
        <f t="shared" si="55"/>
        <v>68153</v>
      </c>
      <c r="VL2" s="85">
        <f t="shared" si="55"/>
        <v>95450616.644335836</v>
      </c>
      <c r="VM2" s="86">
        <f t="shared" si="55"/>
        <v>1.0000000000000004</v>
      </c>
      <c r="VN2" s="84">
        <f t="shared" si="55"/>
        <v>6578</v>
      </c>
    </row>
    <row r="3" spans="1:586" s="35" customFormat="1" ht="41.4">
      <c r="A3" s="1" t="s">
        <v>1</v>
      </c>
      <c r="B3" s="1" t="s">
        <v>0</v>
      </c>
      <c r="C3" s="1" t="s">
        <v>670</v>
      </c>
      <c r="D3" s="1" t="s">
        <v>4</v>
      </c>
      <c r="E3" s="1" t="s">
        <v>2</v>
      </c>
      <c r="F3" s="1" t="s">
        <v>423</v>
      </c>
      <c r="G3" s="1" t="s">
        <v>422</v>
      </c>
      <c r="H3" s="1" t="s">
        <v>578</v>
      </c>
      <c r="I3" s="72" t="s">
        <v>589</v>
      </c>
      <c r="J3" s="72" t="s">
        <v>590</v>
      </c>
      <c r="K3" s="72" t="s">
        <v>591</v>
      </c>
      <c r="L3" s="72" t="s">
        <v>592</v>
      </c>
      <c r="M3" s="72" t="s">
        <v>593</v>
      </c>
      <c r="N3" s="72" t="s">
        <v>594</v>
      </c>
      <c r="O3" s="72" t="s">
        <v>595</v>
      </c>
      <c r="P3" s="72" t="s">
        <v>385</v>
      </c>
      <c r="Q3" s="72" t="s">
        <v>596</v>
      </c>
      <c r="R3" s="73" t="s">
        <v>597</v>
      </c>
      <c r="S3" s="73" t="s">
        <v>598</v>
      </c>
      <c r="T3" s="73" t="s">
        <v>424</v>
      </c>
      <c r="U3" s="74" t="s">
        <v>599</v>
      </c>
      <c r="V3" s="74" t="s">
        <v>600</v>
      </c>
      <c r="W3" s="72" t="s">
        <v>589</v>
      </c>
      <c r="X3" s="72" t="s">
        <v>590</v>
      </c>
      <c r="Y3" s="72" t="s">
        <v>591</v>
      </c>
      <c r="Z3" s="72" t="s">
        <v>592</v>
      </c>
      <c r="AA3" s="72" t="s">
        <v>593</v>
      </c>
      <c r="AB3" s="72" t="s">
        <v>594</v>
      </c>
      <c r="AC3" s="72" t="s">
        <v>595</v>
      </c>
      <c r="AD3" s="72" t="s">
        <v>385</v>
      </c>
      <c r="AE3" s="72" t="s">
        <v>596</v>
      </c>
      <c r="AF3" s="73" t="s">
        <v>597</v>
      </c>
      <c r="AG3" s="73" t="s">
        <v>598</v>
      </c>
      <c r="AH3" s="73" t="s">
        <v>601</v>
      </c>
      <c r="AI3" s="74" t="s">
        <v>599</v>
      </c>
      <c r="AJ3" s="74" t="s">
        <v>600</v>
      </c>
      <c r="AK3" s="72" t="s">
        <v>589</v>
      </c>
      <c r="AL3" s="72" t="s">
        <v>590</v>
      </c>
      <c r="AM3" s="72" t="s">
        <v>602</v>
      </c>
      <c r="AN3" s="72" t="s">
        <v>591</v>
      </c>
      <c r="AO3" s="72" t="s">
        <v>592</v>
      </c>
      <c r="AP3" s="72" t="s">
        <v>593</v>
      </c>
      <c r="AQ3" s="72" t="s">
        <v>594</v>
      </c>
      <c r="AR3" s="72" t="s">
        <v>595</v>
      </c>
      <c r="AS3" s="72" t="s">
        <v>385</v>
      </c>
      <c r="AT3" s="72" t="s">
        <v>603</v>
      </c>
      <c r="AU3" s="72" t="s">
        <v>604</v>
      </c>
      <c r="AV3" s="72" t="s">
        <v>605</v>
      </c>
      <c r="AW3" s="73" t="s">
        <v>597</v>
      </c>
      <c r="AX3" s="73" t="s">
        <v>598</v>
      </c>
      <c r="AY3" s="73" t="s">
        <v>601</v>
      </c>
      <c r="AZ3" s="74" t="s">
        <v>599</v>
      </c>
      <c r="BA3" s="74" t="s">
        <v>600</v>
      </c>
      <c r="BB3" s="73" t="s">
        <v>606</v>
      </c>
      <c r="BC3" s="73" t="s">
        <v>607</v>
      </c>
      <c r="BD3" s="72" t="s">
        <v>589</v>
      </c>
      <c r="BE3" s="72" t="s">
        <v>590</v>
      </c>
      <c r="BF3" s="72" t="s">
        <v>602</v>
      </c>
      <c r="BG3" s="72" t="s">
        <v>591</v>
      </c>
      <c r="BH3" s="72" t="s">
        <v>592</v>
      </c>
      <c r="BI3" s="72" t="s">
        <v>593</v>
      </c>
      <c r="BJ3" s="72" t="s">
        <v>594</v>
      </c>
      <c r="BK3" s="72" t="s">
        <v>595</v>
      </c>
      <c r="BL3" s="72" t="s">
        <v>385</v>
      </c>
      <c r="BM3" s="72" t="s">
        <v>603</v>
      </c>
      <c r="BN3" s="72" t="s">
        <v>604</v>
      </c>
      <c r="BO3" s="72" t="s">
        <v>605</v>
      </c>
      <c r="BP3" s="75" t="s">
        <v>597</v>
      </c>
      <c r="BQ3" s="75" t="s">
        <v>598</v>
      </c>
      <c r="BR3" s="73" t="s">
        <v>601</v>
      </c>
      <c r="BS3" s="74" t="s">
        <v>599</v>
      </c>
      <c r="BT3" s="74" t="s">
        <v>600</v>
      </c>
      <c r="BU3" s="73" t="s">
        <v>606</v>
      </c>
      <c r="BV3" s="73" t="s">
        <v>607</v>
      </c>
      <c r="BW3" s="72" t="s">
        <v>588</v>
      </c>
      <c r="BX3" s="72" t="s">
        <v>589</v>
      </c>
      <c r="BY3" s="72" t="s">
        <v>590</v>
      </c>
      <c r="BZ3" s="72" t="s">
        <v>602</v>
      </c>
      <c r="CA3" s="72" t="s">
        <v>591</v>
      </c>
      <c r="CB3" s="72" t="s">
        <v>592</v>
      </c>
      <c r="CC3" s="72" t="s">
        <v>593</v>
      </c>
      <c r="CD3" s="72" t="s">
        <v>594</v>
      </c>
      <c r="CE3" s="72" t="s">
        <v>595</v>
      </c>
      <c r="CF3" s="72" t="s">
        <v>385</v>
      </c>
      <c r="CG3" s="72" t="s">
        <v>603</v>
      </c>
      <c r="CH3" s="72" t="s">
        <v>604</v>
      </c>
      <c r="CI3" s="72" t="s">
        <v>605</v>
      </c>
      <c r="CJ3" s="75" t="s">
        <v>597</v>
      </c>
      <c r="CK3" s="75" t="s">
        <v>598</v>
      </c>
      <c r="CL3" s="73" t="s">
        <v>601</v>
      </c>
      <c r="CM3" s="74" t="s">
        <v>599</v>
      </c>
      <c r="CN3" s="74" t="s">
        <v>600</v>
      </c>
      <c r="CO3" s="73" t="s">
        <v>606</v>
      </c>
      <c r="CP3" s="73" t="s">
        <v>607</v>
      </c>
      <c r="CQ3" s="72" t="s">
        <v>588</v>
      </c>
      <c r="CR3" s="72" t="s">
        <v>589</v>
      </c>
      <c r="CS3" s="72" t="s">
        <v>590</v>
      </c>
      <c r="CT3" s="72" t="s">
        <v>602</v>
      </c>
      <c r="CU3" s="72" t="s">
        <v>591</v>
      </c>
      <c r="CV3" s="72" t="s">
        <v>592</v>
      </c>
      <c r="CW3" s="72" t="s">
        <v>593</v>
      </c>
      <c r="CX3" s="72" t="s">
        <v>594</v>
      </c>
      <c r="CY3" s="72" t="s">
        <v>595</v>
      </c>
      <c r="CZ3" s="72" t="s">
        <v>385</v>
      </c>
      <c r="DA3" s="72" t="s">
        <v>603</v>
      </c>
      <c r="DB3" s="72" t="s">
        <v>604</v>
      </c>
      <c r="DC3" s="72" t="s">
        <v>605</v>
      </c>
      <c r="DD3" s="75" t="s">
        <v>597</v>
      </c>
      <c r="DE3" s="75" t="s">
        <v>598</v>
      </c>
      <c r="DF3" s="73" t="s">
        <v>601</v>
      </c>
      <c r="DG3" s="74" t="s">
        <v>599</v>
      </c>
      <c r="DH3" s="74" t="s">
        <v>600</v>
      </c>
      <c r="DI3" s="73" t="s">
        <v>606</v>
      </c>
      <c r="DJ3" s="73" t="s">
        <v>607</v>
      </c>
      <c r="DK3" s="72" t="s">
        <v>588</v>
      </c>
      <c r="DL3" s="72" t="s">
        <v>589</v>
      </c>
      <c r="DM3" s="72" t="s">
        <v>590</v>
      </c>
      <c r="DN3" s="72" t="s">
        <v>602</v>
      </c>
      <c r="DO3" s="72" t="s">
        <v>591</v>
      </c>
      <c r="DP3" s="72" t="s">
        <v>592</v>
      </c>
      <c r="DQ3" s="72" t="s">
        <v>593</v>
      </c>
      <c r="DR3" s="72" t="s">
        <v>594</v>
      </c>
      <c r="DS3" s="72" t="s">
        <v>595</v>
      </c>
      <c r="DT3" s="72" t="s">
        <v>385</v>
      </c>
      <c r="DU3" s="72" t="s">
        <v>608</v>
      </c>
      <c r="DV3" s="72" t="s">
        <v>603</v>
      </c>
      <c r="DW3" s="72" t="s">
        <v>604</v>
      </c>
      <c r="DX3" s="72" t="s">
        <v>605</v>
      </c>
      <c r="DY3" s="75" t="s">
        <v>597</v>
      </c>
      <c r="DZ3" s="75" t="s">
        <v>598</v>
      </c>
      <c r="EA3" s="73" t="s">
        <v>601</v>
      </c>
      <c r="EB3" s="74" t="s">
        <v>599</v>
      </c>
      <c r="EC3" s="74" t="s">
        <v>600</v>
      </c>
      <c r="ED3" s="73" t="s">
        <v>606</v>
      </c>
      <c r="EE3" s="73" t="s">
        <v>607</v>
      </c>
      <c r="EF3" s="72" t="s">
        <v>588</v>
      </c>
      <c r="EG3" s="72" t="s">
        <v>589</v>
      </c>
      <c r="EH3" s="72" t="s">
        <v>590</v>
      </c>
      <c r="EI3" s="72" t="s">
        <v>602</v>
      </c>
      <c r="EJ3" s="72" t="s">
        <v>591</v>
      </c>
      <c r="EK3" s="72" t="s">
        <v>592</v>
      </c>
      <c r="EL3" s="72" t="s">
        <v>593</v>
      </c>
      <c r="EM3" s="72" t="s">
        <v>594</v>
      </c>
      <c r="EN3" s="72" t="s">
        <v>595</v>
      </c>
      <c r="EO3" s="72" t="s">
        <v>385</v>
      </c>
      <c r="EP3" s="72" t="s">
        <v>608</v>
      </c>
      <c r="EQ3" s="72" t="s">
        <v>603</v>
      </c>
      <c r="ER3" s="72" t="s">
        <v>604</v>
      </c>
      <c r="ES3" s="72" t="s">
        <v>605</v>
      </c>
      <c r="ET3" s="75" t="s">
        <v>597</v>
      </c>
      <c r="EU3" s="75" t="s">
        <v>598</v>
      </c>
      <c r="EV3" s="73" t="s">
        <v>601</v>
      </c>
      <c r="EW3" s="74" t="s">
        <v>599</v>
      </c>
      <c r="EX3" s="74" t="s">
        <v>600</v>
      </c>
      <c r="EY3" s="73" t="s">
        <v>606</v>
      </c>
      <c r="EZ3" s="73" t="s">
        <v>607</v>
      </c>
      <c r="FA3" s="72" t="s">
        <v>588</v>
      </c>
      <c r="FB3" s="72" t="s">
        <v>589</v>
      </c>
      <c r="FC3" s="72" t="s">
        <v>590</v>
      </c>
      <c r="FD3" s="72" t="s">
        <v>602</v>
      </c>
      <c r="FE3" s="72" t="s">
        <v>591</v>
      </c>
      <c r="FF3" s="72" t="s">
        <v>592</v>
      </c>
      <c r="FG3" s="72" t="s">
        <v>593</v>
      </c>
      <c r="FH3" s="72" t="s">
        <v>594</v>
      </c>
      <c r="FI3" s="72" t="s">
        <v>595</v>
      </c>
      <c r="FJ3" s="72" t="s">
        <v>385</v>
      </c>
      <c r="FK3" s="72" t="s">
        <v>608</v>
      </c>
      <c r="FL3" s="72" t="s">
        <v>603</v>
      </c>
      <c r="FM3" s="72" t="s">
        <v>604</v>
      </c>
      <c r="FN3" s="72" t="s">
        <v>605</v>
      </c>
      <c r="FO3" s="75" t="s">
        <v>597</v>
      </c>
      <c r="FP3" s="75" t="s">
        <v>598</v>
      </c>
      <c r="FQ3" s="73" t="s">
        <v>601</v>
      </c>
      <c r="FR3" s="74" t="s">
        <v>599</v>
      </c>
      <c r="FS3" s="74" t="s">
        <v>600</v>
      </c>
      <c r="FT3" s="73" t="s">
        <v>606</v>
      </c>
      <c r="FU3" s="73" t="s">
        <v>607</v>
      </c>
      <c r="FV3" s="72" t="s">
        <v>588</v>
      </c>
      <c r="FW3" s="72" t="s">
        <v>589</v>
      </c>
      <c r="FX3" s="72" t="s">
        <v>590</v>
      </c>
      <c r="FY3" s="72" t="s">
        <v>602</v>
      </c>
      <c r="FZ3" s="72" t="s">
        <v>591</v>
      </c>
      <c r="GA3" s="72" t="s">
        <v>592</v>
      </c>
      <c r="GB3" s="72" t="s">
        <v>593</v>
      </c>
      <c r="GC3" s="72" t="s">
        <v>594</v>
      </c>
      <c r="GD3" s="72" t="s">
        <v>595</v>
      </c>
      <c r="GE3" s="72" t="s">
        <v>385</v>
      </c>
      <c r="GF3" s="72" t="s">
        <v>608</v>
      </c>
      <c r="GG3" s="72" t="s">
        <v>603</v>
      </c>
      <c r="GH3" s="72" t="s">
        <v>604</v>
      </c>
      <c r="GI3" s="72" t="s">
        <v>605</v>
      </c>
      <c r="GJ3" s="75" t="s">
        <v>597</v>
      </c>
      <c r="GK3" s="75" t="s">
        <v>598</v>
      </c>
      <c r="GL3" s="73" t="s">
        <v>601</v>
      </c>
      <c r="GM3" s="74" t="s">
        <v>599</v>
      </c>
      <c r="GN3" s="74" t="s">
        <v>600</v>
      </c>
      <c r="GO3" s="73" t="s">
        <v>606</v>
      </c>
      <c r="GP3" s="73" t="s">
        <v>607</v>
      </c>
      <c r="GQ3" s="72" t="s">
        <v>588</v>
      </c>
      <c r="GR3" s="72" t="s">
        <v>589</v>
      </c>
      <c r="GS3" s="72" t="s">
        <v>590</v>
      </c>
      <c r="GT3" s="72" t="s">
        <v>602</v>
      </c>
      <c r="GU3" s="72" t="s">
        <v>591</v>
      </c>
      <c r="GV3" s="72" t="s">
        <v>592</v>
      </c>
      <c r="GW3" s="72" t="s">
        <v>593</v>
      </c>
      <c r="GX3" s="195" t="s">
        <v>609</v>
      </c>
      <c r="GY3" s="195"/>
      <c r="GZ3" s="72" t="s">
        <v>385</v>
      </c>
      <c r="HA3" s="72" t="s">
        <v>608</v>
      </c>
      <c r="HB3" s="72" t="s">
        <v>603</v>
      </c>
      <c r="HC3" s="72" t="s">
        <v>604</v>
      </c>
      <c r="HD3" s="72" t="s">
        <v>605</v>
      </c>
      <c r="HE3" s="75" t="s">
        <v>597</v>
      </c>
      <c r="HF3" s="75" t="s">
        <v>598</v>
      </c>
      <c r="HG3" s="73" t="s">
        <v>601</v>
      </c>
      <c r="HH3" s="74" t="s">
        <v>599</v>
      </c>
      <c r="HI3" s="74" t="s">
        <v>600</v>
      </c>
      <c r="HJ3" s="73" t="s">
        <v>606</v>
      </c>
      <c r="HK3" s="73" t="s">
        <v>607</v>
      </c>
      <c r="HL3" s="72" t="s">
        <v>588</v>
      </c>
      <c r="HM3" s="72" t="s">
        <v>549</v>
      </c>
      <c r="HN3" s="72" t="s">
        <v>590</v>
      </c>
      <c r="HO3" s="72" t="s">
        <v>602</v>
      </c>
      <c r="HP3" s="72" t="s">
        <v>591</v>
      </c>
      <c r="HQ3" s="72" t="s">
        <v>535</v>
      </c>
      <c r="HR3" s="72" t="s">
        <v>593</v>
      </c>
      <c r="HS3" s="72" t="s">
        <v>609</v>
      </c>
      <c r="HT3" s="72" t="s">
        <v>385</v>
      </c>
      <c r="HU3" s="72" t="s">
        <v>608</v>
      </c>
      <c r="HV3" s="72" t="s">
        <v>603</v>
      </c>
      <c r="HW3" s="72" t="s">
        <v>604</v>
      </c>
      <c r="HX3" s="72" t="s">
        <v>605</v>
      </c>
      <c r="HY3" s="75" t="s">
        <v>597</v>
      </c>
      <c r="HZ3" s="75" t="s">
        <v>598</v>
      </c>
      <c r="IA3" s="73" t="s">
        <v>601</v>
      </c>
      <c r="IB3" s="73" t="s">
        <v>610</v>
      </c>
      <c r="IC3" s="74" t="s">
        <v>599</v>
      </c>
      <c r="ID3" s="74" t="s">
        <v>600</v>
      </c>
      <c r="IE3" s="73" t="s">
        <v>606</v>
      </c>
      <c r="IF3" s="104" t="s">
        <v>607</v>
      </c>
      <c r="IG3" s="107" t="s">
        <v>549</v>
      </c>
      <c r="IH3" s="72" t="s">
        <v>590</v>
      </c>
      <c r="II3" s="72" t="s">
        <v>602</v>
      </c>
      <c r="IJ3" s="72" t="s">
        <v>591</v>
      </c>
      <c r="IK3" s="72" t="s">
        <v>535</v>
      </c>
      <c r="IL3" s="72" t="s">
        <v>593</v>
      </c>
      <c r="IM3" s="72" t="s">
        <v>609</v>
      </c>
      <c r="IN3" s="72" t="s">
        <v>385</v>
      </c>
      <c r="IO3" s="72" t="s">
        <v>608</v>
      </c>
      <c r="IP3" s="72" t="s">
        <v>603</v>
      </c>
      <c r="IQ3" s="72" t="s">
        <v>604</v>
      </c>
      <c r="IR3" s="72" t="s">
        <v>605</v>
      </c>
      <c r="IS3" s="75" t="s">
        <v>597</v>
      </c>
      <c r="IT3" s="75" t="s">
        <v>598</v>
      </c>
      <c r="IU3" s="73" t="s">
        <v>601</v>
      </c>
      <c r="IV3" s="73" t="s">
        <v>610</v>
      </c>
      <c r="IW3" s="74" t="s">
        <v>599</v>
      </c>
      <c r="IX3" s="74" t="s">
        <v>600</v>
      </c>
      <c r="IY3" s="73" t="s">
        <v>606</v>
      </c>
      <c r="IZ3" s="73" t="s">
        <v>607</v>
      </c>
      <c r="JA3" s="107" t="s">
        <v>549</v>
      </c>
      <c r="JB3" s="72" t="s">
        <v>590</v>
      </c>
      <c r="JC3" s="72" t="s">
        <v>602</v>
      </c>
      <c r="JD3" s="72" t="s">
        <v>591</v>
      </c>
      <c r="JE3" s="72" t="s">
        <v>535</v>
      </c>
      <c r="JF3" s="72" t="s">
        <v>593</v>
      </c>
      <c r="JG3" s="72" t="s">
        <v>609</v>
      </c>
      <c r="JH3" s="72" t="s">
        <v>385</v>
      </c>
      <c r="JI3" s="72" t="s">
        <v>608</v>
      </c>
      <c r="JJ3" s="72" t="s">
        <v>603</v>
      </c>
      <c r="JK3" s="72" t="s">
        <v>604</v>
      </c>
      <c r="JL3" s="72" t="s">
        <v>605</v>
      </c>
      <c r="JM3" s="75" t="s">
        <v>597</v>
      </c>
      <c r="JN3" s="75" t="s">
        <v>598</v>
      </c>
      <c r="JO3" s="73" t="s">
        <v>601</v>
      </c>
      <c r="JP3" s="73" t="s">
        <v>610</v>
      </c>
      <c r="JQ3" s="74" t="s">
        <v>599</v>
      </c>
      <c r="JR3" s="74" t="s">
        <v>600</v>
      </c>
      <c r="JS3" s="73" t="s">
        <v>606</v>
      </c>
      <c r="JT3" s="73" t="s">
        <v>607</v>
      </c>
      <c r="JU3" s="107" t="s">
        <v>549</v>
      </c>
      <c r="JV3" s="72" t="s">
        <v>590</v>
      </c>
      <c r="JW3" s="72" t="s">
        <v>602</v>
      </c>
      <c r="JX3" s="72" t="s">
        <v>591</v>
      </c>
      <c r="JY3" s="72" t="s">
        <v>535</v>
      </c>
      <c r="JZ3" s="72" t="s">
        <v>593</v>
      </c>
      <c r="KA3" s="72" t="s">
        <v>609</v>
      </c>
      <c r="KB3" s="72" t="s">
        <v>385</v>
      </c>
      <c r="KC3" s="72" t="s">
        <v>608</v>
      </c>
      <c r="KD3" s="72" t="s">
        <v>603</v>
      </c>
      <c r="KE3" s="72" t="s">
        <v>604</v>
      </c>
      <c r="KF3" s="72" t="s">
        <v>605</v>
      </c>
      <c r="KG3" s="75" t="s">
        <v>597</v>
      </c>
      <c r="KH3" s="75" t="s">
        <v>598</v>
      </c>
      <c r="KI3" s="73" t="s">
        <v>601</v>
      </c>
      <c r="KJ3" s="73" t="s">
        <v>610</v>
      </c>
      <c r="KK3" s="74" t="s">
        <v>599</v>
      </c>
      <c r="KL3" s="74" t="s">
        <v>600</v>
      </c>
      <c r="KM3" s="73" t="s">
        <v>606</v>
      </c>
      <c r="KN3" s="73" t="s">
        <v>607</v>
      </c>
      <c r="KO3" s="107" t="s">
        <v>549</v>
      </c>
      <c r="KP3" s="72" t="s">
        <v>590</v>
      </c>
      <c r="KQ3" s="72" t="s">
        <v>602</v>
      </c>
      <c r="KR3" s="72" t="s">
        <v>591</v>
      </c>
      <c r="KS3" s="72" t="s">
        <v>535</v>
      </c>
      <c r="KT3" s="72" t="s">
        <v>593</v>
      </c>
      <c r="KU3" s="72" t="s">
        <v>609</v>
      </c>
      <c r="KV3" s="72" t="s">
        <v>385</v>
      </c>
      <c r="KW3" s="72" t="s">
        <v>608</v>
      </c>
      <c r="KX3" s="72" t="s">
        <v>603</v>
      </c>
      <c r="KY3" s="72" t="s">
        <v>604</v>
      </c>
      <c r="KZ3" s="72" t="s">
        <v>605</v>
      </c>
      <c r="LA3" s="75" t="s">
        <v>597</v>
      </c>
      <c r="LB3" s="75" t="s">
        <v>598</v>
      </c>
      <c r="LC3" s="73" t="s">
        <v>601</v>
      </c>
      <c r="LD3" s="73" t="s">
        <v>610</v>
      </c>
      <c r="LE3" s="74" t="s">
        <v>599</v>
      </c>
      <c r="LF3" s="74" t="s">
        <v>600</v>
      </c>
      <c r="LG3" s="73" t="s">
        <v>606</v>
      </c>
      <c r="LH3" s="73" t="s">
        <v>607</v>
      </c>
      <c r="LI3" s="107" t="s">
        <v>549</v>
      </c>
      <c r="LJ3" s="72" t="s">
        <v>590</v>
      </c>
      <c r="LK3" s="72" t="s">
        <v>602</v>
      </c>
      <c r="LL3" s="72" t="s">
        <v>591</v>
      </c>
      <c r="LM3" s="72" t="s">
        <v>535</v>
      </c>
      <c r="LN3" s="72" t="s">
        <v>593</v>
      </c>
      <c r="LO3" s="72" t="s">
        <v>609</v>
      </c>
      <c r="LP3" s="72" t="s">
        <v>385</v>
      </c>
      <c r="LQ3" s="72" t="s">
        <v>608</v>
      </c>
      <c r="LR3" s="72" t="s">
        <v>603</v>
      </c>
      <c r="LS3" s="72" t="s">
        <v>604</v>
      </c>
      <c r="LT3" s="72" t="s">
        <v>605</v>
      </c>
      <c r="LU3" s="75" t="s">
        <v>597</v>
      </c>
      <c r="LV3" s="75" t="s">
        <v>598</v>
      </c>
      <c r="LW3" s="75" t="s">
        <v>601</v>
      </c>
      <c r="LX3" s="75" t="s">
        <v>610</v>
      </c>
      <c r="LY3" s="74" t="s">
        <v>599</v>
      </c>
      <c r="LZ3" s="74" t="s">
        <v>600</v>
      </c>
      <c r="MA3" s="73" t="s">
        <v>606</v>
      </c>
      <c r="MB3" s="73" t="s">
        <v>607</v>
      </c>
      <c r="MC3" s="107" t="s">
        <v>549</v>
      </c>
      <c r="MD3" s="72" t="s">
        <v>590</v>
      </c>
      <c r="ME3" s="72" t="s">
        <v>602</v>
      </c>
      <c r="MF3" s="72" t="s">
        <v>591</v>
      </c>
      <c r="MG3" s="72" t="s">
        <v>535</v>
      </c>
      <c r="MH3" s="72" t="s">
        <v>593</v>
      </c>
      <c r="MI3" s="72" t="s">
        <v>609</v>
      </c>
      <c r="MJ3" s="72" t="s">
        <v>385</v>
      </c>
      <c r="MK3" s="72" t="s">
        <v>608</v>
      </c>
      <c r="ML3" s="72" t="s">
        <v>603</v>
      </c>
      <c r="MM3" s="72" t="s">
        <v>604</v>
      </c>
      <c r="MN3" s="72" t="s">
        <v>605</v>
      </c>
      <c r="MO3" s="75" t="s">
        <v>597</v>
      </c>
      <c r="MP3" s="75" t="s">
        <v>598</v>
      </c>
      <c r="MQ3" s="75" t="s">
        <v>601</v>
      </c>
      <c r="MR3" s="75" t="s">
        <v>610</v>
      </c>
      <c r="MS3" s="74" t="s">
        <v>599</v>
      </c>
      <c r="MT3" s="74" t="s">
        <v>600</v>
      </c>
      <c r="MU3" s="73" t="s">
        <v>606</v>
      </c>
      <c r="MV3" s="73" t="s">
        <v>607</v>
      </c>
      <c r="MW3" s="107" t="s">
        <v>549</v>
      </c>
      <c r="MX3" s="72" t="s">
        <v>590</v>
      </c>
      <c r="MY3" s="72" t="s">
        <v>602</v>
      </c>
      <c r="MZ3" s="72" t="s">
        <v>591</v>
      </c>
      <c r="NA3" s="72" t="s">
        <v>535</v>
      </c>
      <c r="NB3" s="72" t="s">
        <v>593</v>
      </c>
      <c r="NC3" s="72" t="s">
        <v>609</v>
      </c>
      <c r="ND3" s="72" t="s">
        <v>385</v>
      </c>
      <c r="NE3" s="72" t="s">
        <v>608</v>
      </c>
      <c r="NF3" s="72" t="s">
        <v>603</v>
      </c>
      <c r="NG3" s="72" t="s">
        <v>604</v>
      </c>
      <c r="NH3" s="72" t="s">
        <v>605</v>
      </c>
      <c r="NI3" s="75" t="s">
        <v>597</v>
      </c>
      <c r="NJ3" s="75" t="s">
        <v>598</v>
      </c>
      <c r="NK3" s="75" t="s">
        <v>601</v>
      </c>
      <c r="NL3" s="75" t="s">
        <v>610</v>
      </c>
      <c r="NM3" s="74" t="s">
        <v>599</v>
      </c>
      <c r="NN3" s="74" t="s">
        <v>600</v>
      </c>
      <c r="NO3" s="73" t="s">
        <v>606</v>
      </c>
      <c r="NP3" s="73" t="s">
        <v>607</v>
      </c>
      <c r="NQ3" s="107" t="s">
        <v>549</v>
      </c>
      <c r="NR3" s="72" t="s">
        <v>590</v>
      </c>
      <c r="NS3" s="72" t="s">
        <v>602</v>
      </c>
      <c r="NT3" s="72" t="s">
        <v>591</v>
      </c>
      <c r="NU3" s="72" t="s">
        <v>535</v>
      </c>
      <c r="NV3" s="72" t="s">
        <v>593</v>
      </c>
      <c r="NW3" s="72" t="s">
        <v>385</v>
      </c>
      <c r="NX3" s="72" t="s">
        <v>603</v>
      </c>
      <c r="NY3" s="72" t="s">
        <v>604</v>
      </c>
      <c r="NZ3" s="72" t="s">
        <v>605</v>
      </c>
      <c r="OA3" s="75" t="s">
        <v>597</v>
      </c>
      <c r="OB3" s="75" t="s">
        <v>598</v>
      </c>
      <c r="OC3" s="75" t="s">
        <v>601</v>
      </c>
      <c r="OD3" s="75" t="s">
        <v>610</v>
      </c>
      <c r="OE3" s="75" t="s">
        <v>707</v>
      </c>
      <c r="OF3" s="74" t="s">
        <v>599</v>
      </c>
      <c r="OG3" s="74" t="s">
        <v>600</v>
      </c>
      <c r="OH3" s="73" t="s">
        <v>606</v>
      </c>
      <c r="OI3" s="73" t="s">
        <v>607</v>
      </c>
      <c r="OJ3" s="72" t="s">
        <v>696</v>
      </c>
      <c r="OK3" s="72" t="s">
        <v>697</v>
      </c>
      <c r="OL3" s="72" t="s">
        <v>698</v>
      </c>
      <c r="OM3" s="72" t="s">
        <v>699</v>
      </c>
      <c r="ON3" s="72" t="s">
        <v>700</v>
      </c>
      <c r="OO3" s="72" t="s">
        <v>701</v>
      </c>
      <c r="OP3" s="72" t="s">
        <v>702</v>
      </c>
      <c r="OQ3" s="72" t="s">
        <v>708</v>
      </c>
      <c r="OR3" s="72" t="s">
        <v>705</v>
      </c>
      <c r="OS3" s="107" t="s">
        <v>549</v>
      </c>
      <c r="OT3" s="72" t="s">
        <v>590</v>
      </c>
      <c r="OU3" s="72" t="s">
        <v>602</v>
      </c>
      <c r="OV3" s="72" t="s">
        <v>591</v>
      </c>
      <c r="OW3" s="72" t="s">
        <v>535</v>
      </c>
      <c r="OX3" s="72" t="s">
        <v>593</v>
      </c>
      <c r="OY3" s="72" t="s">
        <v>385</v>
      </c>
      <c r="OZ3" s="72" t="s">
        <v>603</v>
      </c>
      <c r="PA3" s="72" t="s">
        <v>604</v>
      </c>
      <c r="PB3" s="72" t="s">
        <v>605</v>
      </c>
      <c r="PC3" s="75" t="s">
        <v>597</v>
      </c>
      <c r="PD3" s="75" t="s">
        <v>598</v>
      </c>
      <c r="PE3" s="75" t="s">
        <v>601</v>
      </c>
      <c r="PF3" s="75" t="s">
        <v>610</v>
      </c>
      <c r="PG3" s="75" t="s">
        <v>707</v>
      </c>
      <c r="PH3" s="74" t="s">
        <v>599</v>
      </c>
      <c r="PI3" s="74" t="s">
        <v>600</v>
      </c>
      <c r="PJ3" s="73" t="s">
        <v>606</v>
      </c>
      <c r="PK3" s="73" t="s">
        <v>607</v>
      </c>
      <c r="PL3" s="72" t="s">
        <v>696</v>
      </c>
      <c r="PM3" s="72" t="s">
        <v>697</v>
      </c>
      <c r="PN3" s="72" t="s">
        <v>698</v>
      </c>
      <c r="PO3" s="72" t="s">
        <v>759</v>
      </c>
      <c r="PP3" s="72" t="s">
        <v>489</v>
      </c>
      <c r="PQ3" s="72" t="s">
        <v>700</v>
      </c>
      <c r="PR3" s="72" t="s">
        <v>701</v>
      </c>
      <c r="PS3" s="72" t="s">
        <v>702</v>
      </c>
      <c r="PT3" s="72" t="s">
        <v>708</v>
      </c>
      <c r="PU3" s="72" t="s">
        <v>705</v>
      </c>
      <c r="PV3" s="107" t="s">
        <v>549</v>
      </c>
      <c r="PW3" s="72" t="s">
        <v>590</v>
      </c>
      <c r="PX3" s="72" t="s">
        <v>602</v>
      </c>
      <c r="PY3" s="72" t="s">
        <v>591</v>
      </c>
      <c r="PZ3" s="72" t="s">
        <v>535</v>
      </c>
      <c r="QA3" s="72" t="s">
        <v>593</v>
      </c>
      <c r="QB3" s="72" t="s">
        <v>385</v>
      </c>
      <c r="QC3" s="72" t="s">
        <v>603</v>
      </c>
      <c r="QD3" s="72" t="s">
        <v>604</v>
      </c>
      <c r="QE3" s="72" t="s">
        <v>605</v>
      </c>
      <c r="QF3" s="75" t="s">
        <v>597</v>
      </c>
      <c r="QG3" s="75" t="s">
        <v>598</v>
      </c>
      <c r="QH3" s="75" t="s">
        <v>601</v>
      </c>
      <c r="QI3" s="75" t="s">
        <v>610</v>
      </c>
      <c r="QJ3" s="75" t="s">
        <v>707</v>
      </c>
      <c r="QK3" s="74" t="s">
        <v>599</v>
      </c>
      <c r="QL3" s="74" t="s">
        <v>600</v>
      </c>
      <c r="QM3" s="73" t="s">
        <v>606</v>
      </c>
      <c r="QN3" s="73" t="s">
        <v>607</v>
      </c>
      <c r="QO3" s="72" t="s">
        <v>696</v>
      </c>
      <c r="QP3" s="72" t="s">
        <v>697</v>
      </c>
      <c r="QQ3" s="72" t="s">
        <v>698</v>
      </c>
      <c r="QR3" s="72" t="s">
        <v>759</v>
      </c>
      <c r="QS3" s="72" t="s">
        <v>489</v>
      </c>
      <c r="QT3" s="72" t="s">
        <v>700</v>
      </c>
      <c r="QU3" s="72" t="s">
        <v>701</v>
      </c>
      <c r="QV3" s="72" t="s">
        <v>702</v>
      </c>
      <c r="QW3" s="72" t="s">
        <v>708</v>
      </c>
      <c r="QX3" s="72" t="s">
        <v>705</v>
      </c>
      <c r="QY3" s="107" t="s">
        <v>549</v>
      </c>
      <c r="QZ3" s="72" t="s">
        <v>590</v>
      </c>
      <c r="RA3" s="72" t="s">
        <v>602</v>
      </c>
      <c r="RB3" s="72" t="s">
        <v>591</v>
      </c>
      <c r="RC3" s="72" t="s">
        <v>535</v>
      </c>
      <c r="RD3" s="72" t="s">
        <v>593</v>
      </c>
      <c r="RE3" s="72" t="s">
        <v>385</v>
      </c>
      <c r="RF3" s="72" t="s">
        <v>603</v>
      </c>
      <c r="RG3" s="72" t="s">
        <v>604</v>
      </c>
      <c r="RH3" s="72" t="s">
        <v>605</v>
      </c>
      <c r="RI3" s="75" t="s">
        <v>597</v>
      </c>
      <c r="RJ3" s="75" t="s">
        <v>598</v>
      </c>
      <c r="RK3" s="75" t="s">
        <v>601</v>
      </c>
      <c r="RL3" s="75" t="s">
        <v>610</v>
      </c>
      <c r="RM3" s="75" t="s">
        <v>707</v>
      </c>
      <c r="RN3" s="74" t="s">
        <v>599</v>
      </c>
      <c r="RO3" s="74" t="s">
        <v>600</v>
      </c>
      <c r="RP3" s="74" t="str">
        <f t="shared" ref="RP3" si="56">E3</f>
        <v>Product Code</v>
      </c>
      <c r="RQ3" s="73" t="s">
        <v>606</v>
      </c>
      <c r="RR3" s="73" t="s">
        <v>607</v>
      </c>
      <c r="RS3" s="72" t="s">
        <v>696</v>
      </c>
      <c r="RT3" s="72" t="s">
        <v>697</v>
      </c>
      <c r="RU3" s="72" t="s">
        <v>698</v>
      </c>
      <c r="RV3" s="72" t="s">
        <v>759</v>
      </c>
      <c r="RW3" s="72" t="s">
        <v>489</v>
      </c>
      <c r="RX3" s="72" t="s">
        <v>700</v>
      </c>
      <c r="RY3" s="72" t="s">
        <v>701</v>
      </c>
      <c r="RZ3" s="72" t="s">
        <v>702</v>
      </c>
      <c r="SA3" s="72" t="s">
        <v>708</v>
      </c>
      <c r="SB3" s="72" t="s">
        <v>705</v>
      </c>
      <c r="SC3" s="107" t="s">
        <v>549</v>
      </c>
      <c r="SD3" s="72" t="s">
        <v>590</v>
      </c>
      <c r="SE3" s="72" t="s">
        <v>602</v>
      </c>
      <c r="SF3" s="72" t="s">
        <v>591</v>
      </c>
      <c r="SG3" s="72" t="s">
        <v>535</v>
      </c>
      <c r="SH3" s="72" t="s">
        <v>593</v>
      </c>
      <c r="SI3" s="72" t="s">
        <v>385</v>
      </c>
      <c r="SJ3" s="72" t="s">
        <v>603</v>
      </c>
      <c r="SK3" s="72" t="s">
        <v>604</v>
      </c>
      <c r="SL3" s="72" t="s">
        <v>605</v>
      </c>
      <c r="SM3" s="75" t="s">
        <v>597</v>
      </c>
      <c r="SN3" s="75" t="s">
        <v>598</v>
      </c>
      <c r="SO3" s="75" t="s">
        <v>601</v>
      </c>
      <c r="SP3" s="75" t="s">
        <v>610</v>
      </c>
      <c r="SQ3" s="75" t="s">
        <v>707</v>
      </c>
      <c r="SR3" s="176" t="s">
        <v>599</v>
      </c>
      <c r="SS3" s="176" t="s">
        <v>600</v>
      </c>
      <c r="ST3" s="74" t="str">
        <f t="shared" ref="ST3" si="57">E3</f>
        <v>Product Code</v>
      </c>
      <c r="SU3" s="73" t="s">
        <v>606</v>
      </c>
      <c r="SV3" s="73" t="s">
        <v>607</v>
      </c>
      <c r="SW3" s="72" t="s">
        <v>696</v>
      </c>
      <c r="SX3" s="72" t="s">
        <v>697</v>
      </c>
      <c r="SY3" s="72" t="s">
        <v>698</v>
      </c>
      <c r="SZ3" s="72" t="s">
        <v>759</v>
      </c>
      <c r="TA3" s="72" t="s">
        <v>489</v>
      </c>
      <c r="TB3" s="72" t="s">
        <v>700</v>
      </c>
      <c r="TC3" s="72" t="s">
        <v>701</v>
      </c>
      <c r="TD3" s="72" t="s">
        <v>702</v>
      </c>
      <c r="TE3" s="72" t="s">
        <v>708</v>
      </c>
      <c r="TF3" s="72" t="s">
        <v>705</v>
      </c>
      <c r="TG3" s="107" t="s">
        <v>549</v>
      </c>
      <c r="TH3" s="72" t="s">
        <v>590</v>
      </c>
      <c r="TI3" s="72" t="s">
        <v>602</v>
      </c>
      <c r="TJ3" s="72" t="s">
        <v>591</v>
      </c>
      <c r="TK3" s="72" t="s">
        <v>535</v>
      </c>
      <c r="TL3" s="72" t="s">
        <v>593</v>
      </c>
      <c r="TM3" s="72" t="s">
        <v>385</v>
      </c>
      <c r="TN3" s="72" t="s">
        <v>603</v>
      </c>
      <c r="TO3" s="72" t="s">
        <v>604</v>
      </c>
      <c r="TP3" s="72" t="s">
        <v>605</v>
      </c>
      <c r="TQ3" s="75" t="s">
        <v>597</v>
      </c>
      <c r="TR3" s="75" t="s">
        <v>598</v>
      </c>
      <c r="TS3" s="75" t="s">
        <v>601</v>
      </c>
      <c r="TT3" s="75" t="s">
        <v>610</v>
      </c>
      <c r="TU3" s="75" t="s">
        <v>707</v>
      </c>
      <c r="TV3" s="176" t="s">
        <v>599</v>
      </c>
      <c r="TW3" s="176" t="s">
        <v>600</v>
      </c>
      <c r="TX3" s="74" t="str">
        <f t="shared" ref="TX3" si="58">E3</f>
        <v>Product Code</v>
      </c>
      <c r="TY3" s="73" t="s">
        <v>606</v>
      </c>
      <c r="TZ3" s="73" t="s">
        <v>607</v>
      </c>
      <c r="UA3" s="72" t="s">
        <v>696</v>
      </c>
      <c r="UB3" s="72" t="s">
        <v>697</v>
      </c>
      <c r="UC3" s="72" t="s">
        <v>698</v>
      </c>
      <c r="UD3" s="72" t="s">
        <v>759</v>
      </c>
      <c r="UE3" s="72" t="s">
        <v>489</v>
      </c>
      <c r="UF3" s="72" t="s">
        <v>700</v>
      </c>
      <c r="UG3" s="72" t="s">
        <v>701</v>
      </c>
      <c r="UH3" s="72" t="s">
        <v>702</v>
      </c>
      <c r="UI3" s="72" t="s">
        <v>708</v>
      </c>
      <c r="UJ3" s="72" t="s">
        <v>705</v>
      </c>
      <c r="UK3" s="107" t="s">
        <v>549</v>
      </c>
      <c r="UL3" s="72" t="s">
        <v>590</v>
      </c>
      <c r="UM3" s="72" t="s">
        <v>602</v>
      </c>
      <c r="UN3" s="72" t="s">
        <v>591</v>
      </c>
      <c r="UO3" s="72" t="s">
        <v>535</v>
      </c>
      <c r="UP3" s="72" t="s">
        <v>593</v>
      </c>
      <c r="UQ3" s="72" t="s">
        <v>385</v>
      </c>
      <c r="UR3" s="72" t="s">
        <v>603</v>
      </c>
      <c r="US3" s="72" t="s">
        <v>604</v>
      </c>
      <c r="UT3" s="72" t="s">
        <v>605</v>
      </c>
      <c r="UU3" s="75" t="s">
        <v>597</v>
      </c>
      <c r="UV3" s="75" t="s">
        <v>598</v>
      </c>
      <c r="UW3" s="75" t="s">
        <v>601</v>
      </c>
      <c r="UX3" s="75" t="s">
        <v>610</v>
      </c>
      <c r="UY3" s="75" t="s">
        <v>707</v>
      </c>
      <c r="UZ3" s="176" t="s">
        <v>599</v>
      </c>
      <c r="VA3" s="176" t="s">
        <v>600</v>
      </c>
      <c r="VB3" s="74" t="str">
        <f t="shared" ref="VB3:VB66" si="59">E3</f>
        <v>Product Code</v>
      </c>
      <c r="VC3" s="73" t="s">
        <v>606</v>
      </c>
      <c r="VD3" s="73" t="s">
        <v>607</v>
      </c>
      <c r="VE3" s="72" t="s">
        <v>696</v>
      </c>
      <c r="VF3" s="72" t="s">
        <v>697</v>
      </c>
      <c r="VG3" s="72" t="s">
        <v>698</v>
      </c>
      <c r="VH3" s="72" t="s">
        <v>759</v>
      </c>
      <c r="VI3" s="72" t="s">
        <v>489</v>
      </c>
      <c r="VJ3" s="72" t="s">
        <v>700</v>
      </c>
      <c r="VK3" s="72" t="s">
        <v>701</v>
      </c>
      <c r="VL3" s="72" t="s">
        <v>702</v>
      </c>
      <c r="VM3" s="72" t="s">
        <v>708</v>
      </c>
      <c r="VN3" s="72" t="s">
        <v>705</v>
      </c>
    </row>
    <row r="4" spans="1:586">
      <c r="A4" s="154" t="s">
        <v>12</v>
      </c>
      <c r="B4" s="155" t="s">
        <v>11</v>
      </c>
      <c r="C4" s="150" t="s">
        <v>293</v>
      </c>
      <c r="D4" s="150" t="s">
        <v>669</v>
      </c>
      <c r="E4" s="154" t="s">
        <v>199</v>
      </c>
      <c r="F4" s="150" t="s">
        <v>431</v>
      </c>
      <c r="G4" s="150" t="s">
        <v>431</v>
      </c>
      <c r="H4" s="17">
        <v>2038.7370608159706</v>
      </c>
      <c r="I4" s="12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87">
        <v>0</v>
      </c>
      <c r="R4" s="88">
        <v>0</v>
      </c>
      <c r="S4" s="88">
        <v>0</v>
      </c>
      <c r="T4" s="88">
        <v>0</v>
      </c>
      <c r="U4" s="87" t="e">
        <f>R4/S4</f>
        <v>#DIV/0!</v>
      </c>
      <c r="V4" s="87" t="e">
        <f>R4/T4</f>
        <v>#DIV/0!</v>
      </c>
      <c r="W4" s="12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87">
        <v>0</v>
      </c>
      <c r="AF4" s="88">
        <v>0</v>
      </c>
      <c r="AG4" s="88">
        <v>0</v>
      </c>
      <c r="AH4" s="88">
        <v>0</v>
      </c>
      <c r="AI4" s="87" t="e">
        <f>AF4/AG4</f>
        <v>#DIV/0!</v>
      </c>
      <c r="AJ4" s="87" t="e">
        <f>AF4/AH4</f>
        <v>#DIV/0!</v>
      </c>
      <c r="AK4" s="12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f>AO4+AP4+AQ4</f>
        <v>0</v>
      </c>
      <c r="AT4" s="87">
        <v>0</v>
      </c>
      <c r="AU4" s="40" t="e">
        <f>AW4/AO4</f>
        <v>#DIV/0!</v>
      </c>
      <c r="AV4" s="40" t="e">
        <f>AW4/AN4</f>
        <v>#DIV/0!</v>
      </c>
      <c r="AW4" s="88">
        <v>0</v>
      </c>
      <c r="AX4" s="88">
        <v>0</v>
      </c>
      <c r="AY4" s="88">
        <v>0</v>
      </c>
      <c r="AZ4" s="87" t="e">
        <f>AW4/AX4</f>
        <v>#DIV/0!</v>
      </c>
      <c r="BA4" s="87" t="e">
        <f>AW4/AY4</f>
        <v>#DIV/0!</v>
      </c>
      <c r="BB4" s="87" t="e">
        <f>AO4/AS4</f>
        <v>#DIV/0!</v>
      </c>
      <c r="BC4" s="89" t="e">
        <f>1-BB4</f>
        <v>#DIV/0!</v>
      </c>
      <c r="BD4" s="12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f>BH4+BI4+BJ4</f>
        <v>0</v>
      </c>
      <c r="BM4" s="87" t="e">
        <f>BH4/BF4</f>
        <v>#DIV/0!</v>
      </c>
      <c r="BN4" s="40" t="e">
        <f>BP4/BH4</f>
        <v>#DIV/0!</v>
      </c>
      <c r="BO4" s="40" t="e">
        <f>BP4/BG4</f>
        <v>#DIV/0!</v>
      </c>
      <c r="BP4" s="88">
        <v>0</v>
      </c>
      <c r="BQ4" s="88">
        <v>0</v>
      </c>
      <c r="BR4" s="88">
        <v>0</v>
      </c>
      <c r="BS4" s="12" t="e">
        <f>BP4/BQ4</f>
        <v>#DIV/0!</v>
      </c>
      <c r="BT4" s="12" t="e">
        <f>BP4/BR4</f>
        <v>#DIV/0!</v>
      </c>
      <c r="BU4" s="87" t="e">
        <f>BH4/BL4</f>
        <v>#DIV/0!</v>
      </c>
      <c r="BV4" s="89" t="e">
        <f>1-BU4</f>
        <v>#DIV/0!</v>
      </c>
      <c r="BW4" s="90" t="str">
        <f>B4</f>
        <v>FBA76864</v>
      </c>
      <c r="BX4" s="12">
        <v>0</v>
      </c>
      <c r="BY4" s="3">
        <v>40135</v>
      </c>
      <c r="BZ4" s="3">
        <v>399</v>
      </c>
      <c r="CA4" s="3">
        <v>15</v>
      </c>
      <c r="CB4" s="3">
        <v>7</v>
      </c>
      <c r="CC4" s="3">
        <f>CA4-CB4</f>
        <v>8</v>
      </c>
      <c r="CD4" s="3">
        <v>1</v>
      </c>
      <c r="CE4" s="3">
        <v>0</v>
      </c>
      <c r="CF4" s="3">
        <f>CB4+CC4+CD4</f>
        <v>16</v>
      </c>
      <c r="CG4" s="87">
        <f>CB4/BZ4</f>
        <v>1.7543859649122806E-2</v>
      </c>
      <c r="CH4" s="3">
        <f>CJ4/CB4</f>
        <v>620.11714285714277</v>
      </c>
      <c r="CI4" s="3">
        <f>CJ4/CA4</f>
        <v>289.38799999999998</v>
      </c>
      <c r="CJ4" s="88">
        <v>4340.82</v>
      </c>
      <c r="CK4" s="88">
        <v>14824.6</v>
      </c>
      <c r="CL4" s="88">
        <v>37485</v>
      </c>
      <c r="CM4" s="87">
        <f>CJ4/CK4</f>
        <v>0.29281194770853847</v>
      </c>
      <c r="CN4" s="87">
        <f>CJ4/CL4</f>
        <v>0.11580152060824329</v>
      </c>
      <c r="CO4" s="12">
        <f>CB4/CF4</f>
        <v>0.4375</v>
      </c>
      <c r="CP4" s="12">
        <f>1-CO4</f>
        <v>0.5625</v>
      </c>
      <c r="CQ4" s="77" t="str">
        <f>B4</f>
        <v>FBA76864</v>
      </c>
      <c r="CR4" s="12">
        <v>0.93269999999999997</v>
      </c>
      <c r="CS4" s="3">
        <v>148927</v>
      </c>
      <c r="CT4" s="3">
        <v>4678</v>
      </c>
      <c r="CU4" s="3" t="e">
        <f>VLOOKUP(C4,'[1]Monthly Sales'!C:AP,38,0)</f>
        <v>#N/A</v>
      </c>
      <c r="CV4" s="3">
        <v>118</v>
      </c>
      <c r="CW4" s="3" t="e">
        <f>CU4-CV4</f>
        <v>#N/A</v>
      </c>
      <c r="CX4" s="3">
        <v>40</v>
      </c>
      <c r="CY4" s="3">
        <v>28</v>
      </c>
      <c r="CZ4" s="3" t="e">
        <f>CV4+CW4+CX4</f>
        <v>#N/A</v>
      </c>
      <c r="DA4" s="87">
        <f>CV4/CT4</f>
        <v>2.5224454895254381E-2</v>
      </c>
      <c r="DB4" s="45">
        <f>DD4/CV4</f>
        <v>224.18525423728815</v>
      </c>
      <c r="DC4" s="3" t="e">
        <f>DD4/CZ4</f>
        <v>#N/A</v>
      </c>
      <c r="DD4" s="88">
        <v>26453.86</v>
      </c>
      <c r="DE4" s="88">
        <v>235245.28</v>
      </c>
      <c r="DF4" s="88">
        <v>917635.58</v>
      </c>
      <c r="DG4" s="12">
        <f>DD4/DE4</f>
        <v>0.11245224558809427</v>
      </c>
      <c r="DH4" s="12">
        <f>DD4/DF4</f>
        <v>2.882828497125188E-2</v>
      </c>
      <c r="DI4" s="12" t="e">
        <f>CV4/CZ4</f>
        <v>#N/A</v>
      </c>
      <c r="DJ4" s="12" t="e">
        <f>1-DI4</f>
        <v>#N/A</v>
      </c>
      <c r="DK4" s="3" t="str">
        <f>B4</f>
        <v>FBA76864</v>
      </c>
      <c r="DL4" s="12">
        <v>0.78149999999999997</v>
      </c>
      <c r="DM4" s="3">
        <v>61549</v>
      </c>
      <c r="DN4" s="3">
        <v>2540</v>
      </c>
      <c r="DO4" s="3">
        <v>306</v>
      </c>
      <c r="DP4" s="3">
        <v>66</v>
      </c>
      <c r="DQ4" s="3">
        <f>DO4-DP4</f>
        <v>240</v>
      </c>
      <c r="DR4" s="3">
        <v>46</v>
      </c>
      <c r="DS4" s="3">
        <v>25</v>
      </c>
      <c r="DT4" s="3">
        <f>DP4+DQ4+DR4</f>
        <v>352</v>
      </c>
      <c r="DU4" s="12">
        <f>DR4/DT4</f>
        <v>0.13068181818181818</v>
      </c>
      <c r="DV4" s="87">
        <f>DP4/DN4</f>
        <v>2.5984251968503937E-2</v>
      </c>
      <c r="DW4" s="3">
        <f>DY4/DP4</f>
        <v>262.80212121212116</v>
      </c>
      <c r="DX4" s="3">
        <f>DY4/DT4</f>
        <v>49.275397727272725</v>
      </c>
      <c r="DY4" s="88">
        <v>17344.939999999999</v>
      </c>
      <c r="DZ4" s="88">
        <v>172922.09</v>
      </c>
      <c r="EA4" s="88">
        <v>997870</v>
      </c>
      <c r="EB4" s="12">
        <f>DY4/DZ4</f>
        <v>0.1003049407973267</v>
      </c>
      <c r="EC4" s="12">
        <f>DY4/EA4</f>
        <v>1.7381963582430576E-2</v>
      </c>
      <c r="ED4" s="12">
        <f>DP4/DT4</f>
        <v>0.1875</v>
      </c>
      <c r="EE4" s="12">
        <f>1-ED4</f>
        <v>0.8125</v>
      </c>
      <c r="EF4" s="3" t="str">
        <f>B4</f>
        <v>FBA76864</v>
      </c>
      <c r="EG4" s="12">
        <v>0.98099999999999998</v>
      </c>
      <c r="EH4" s="3">
        <v>60996</v>
      </c>
      <c r="EI4" s="3">
        <v>1521</v>
      </c>
      <c r="EJ4" s="3">
        <v>294</v>
      </c>
      <c r="EK4" s="3">
        <v>44</v>
      </c>
      <c r="EL4" s="3">
        <f>EJ4-EK4</f>
        <v>250</v>
      </c>
      <c r="EM4" s="3">
        <v>25</v>
      </c>
      <c r="EN4" s="3">
        <v>26</v>
      </c>
      <c r="EO4" s="3">
        <f>EK4+EL4+EM4</f>
        <v>319</v>
      </c>
      <c r="EP4" s="12">
        <f>IF(EM4,EM4/EO4,0)</f>
        <v>7.8369905956112859E-2</v>
      </c>
      <c r="EQ4" s="87">
        <f>IF(EK4,EK4/EI4,0)</f>
        <v>2.8928336620644313E-2</v>
      </c>
      <c r="ER4" s="3">
        <f>IF(ET4,ET4/EK4,0)</f>
        <v>276.14113636363635</v>
      </c>
      <c r="ES4" s="3">
        <f>IF(ET4,ET4/EO4,0)</f>
        <v>38.088432601880875</v>
      </c>
      <c r="ET4" s="88">
        <v>12150.21</v>
      </c>
      <c r="EU4" s="88">
        <v>124595.73</v>
      </c>
      <c r="EV4" s="88">
        <v>1037407</v>
      </c>
      <c r="EW4" s="12">
        <f>IF(ET4,ET4/EU4,0)</f>
        <v>9.7517065793506719E-2</v>
      </c>
      <c r="EX4" s="12">
        <f>IF(ET4,ET4/EV4,0)</f>
        <v>1.1712095638452409E-2</v>
      </c>
      <c r="EY4" s="12">
        <f>IF(EK4,EK4/EO4,0)</f>
        <v>0.13793103448275862</v>
      </c>
      <c r="EZ4" s="12">
        <f>1-EY4</f>
        <v>0.86206896551724133</v>
      </c>
      <c r="FA4" s="3" t="str">
        <f>B4</f>
        <v>FBA76864</v>
      </c>
      <c r="FB4" s="12">
        <v>0.98309999999999997</v>
      </c>
      <c r="FC4" s="3">
        <v>54419</v>
      </c>
      <c r="FD4" s="3">
        <v>1907</v>
      </c>
      <c r="FE4" s="3">
        <v>306</v>
      </c>
      <c r="FF4" s="3">
        <v>92</v>
      </c>
      <c r="FG4" s="3">
        <f>FE4-FF4</f>
        <v>214</v>
      </c>
      <c r="FH4" s="3">
        <v>59</v>
      </c>
      <c r="FI4" s="3">
        <v>33</v>
      </c>
      <c r="FJ4" s="3">
        <f>FF4+FG4+FH4</f>
        <v>365</v>
      </c>
      <c r="FK4" s="12">
        <f>IF(FH4,FH4/FJ4,0)</f>
        <v>0.16164383561643836</v>
      </c>
      <c r="FL4" s="12">
        <f>IF(FF4,FF4/FD4,0)</f>
        <v>4.8243314105925535E-2</v>
      </c>
      <c r="FM4" s="3">
        <f>IF(FO4,FO4/FF4,0)</f>
        <v>261.54858695652177</v>
      </c>
      <c r="FN4" s="88">
        <f>IF(FO4,FO4/FJ4,0)</f>
        <v>65.924575342465758</v>
      </c>
      <c r="FO4" s="88">
        <v>24062.47</v>
      </c>
      <c r="FP4" s="88">
        <v>246872.25</v>
      </c>
      <c r="FQ4" s="88">
        <v>981956</v>
      </c>
      <c r="FR4" s="12">
        <f>IF(FO4,FO4/FP4,0)</f>
        <v>9.7469318645574787E-2</v>
      </c>
      <c r="FS4" s="12">
        <f>IF(FO4,FO4/FQ4,0)</f>
        <v>2.4504631572086735E-2</v>
      </c>
      <c r="FT4" s="12">
        <f>FF4/FJ4</f>
        <v>0.25205479452054796</v>
      </c>
      <c r="FU4" s="39">
        <f>1-FT4</f>
        <v>0.74794520547945198</v>
      </c>
      <c r="FV4" s="77" t="str">
        <f>B4</f>
        <v>FBA76864</v>
      </c>
      <c r="FW4" s="12">
        <v>0.99839999999999995</v>
      </c>
      <c r="FX4" s="3">
        <v>486385</v>
      </c>
      <c r="FY4" s="3">
        <v>3714</v>
      </c>
      <c r="FZ4" s="3">
        <v>286</v>
      </c>
      <c r="GA4" s="3">
        <v>164</v>
      </c>
      <c r="GB4" s="3">
        <f>FZ4-GA4</f>
        <v>122</v>
      </c>
      <c r="GC4" s="3">
        <v>1</v>
      </c>
      <c r="GD4" s="3">
        <v>4</v>
      </c>
      <c r="GE4" s="3">
        <f>GA4+GB4+GC4</f>
        <v>287</v>
      </c>
      <c r="GF4" s="12">
        <f>IF(GC4,GC4/GE4,0)</f>
        <v>3.4843205574912892E-3</v>
      </c>
      <c r="GG4" s="12">
        <f>IF(GA4,GA4/FY4,0)</f>
        <v>4.4157242864835758E-2</v>
      </c>
      <c r="GH4" s="88">
        <f>IF(GJ4,GJ4/GA4,0)</f>
        <v>299.62573170731707</v>
      </c>
      <c r="GI4" s="45">
        <f>IF(GJ4,GJ4/GE4,0)</f>
        <v>171.21470383275263</v>
      </c>
      <c r="GJ4" s="88">
        <v>49138.62</v>
      </c>
      <c r="GK4" s="88">
        <v>386789.52</v>
      </c>
      <c r="GL4" s="88">
        <v>694658.66101694969</v>
      </c>
      <c r="GM4" s="12">
        <f>IF(GJ4,GJ4/GK4,0)</f>
        <v>0.12704227353419503</v>
      </c>
      <c r="GN4" s="12">
        <f>IF(GJ4,GJ4/GL4,0)</f>
        <v>7.0737792181361739E-2</v>
      </c>
      <c r="GO4" s="12">
        <f>GA4/GE4</f>
        <v>0.5714285714285714</v>
      </c>
      <c r="GP4" s="12">
        <f>1-GO4</f>
        <v>0.4285714285714286</v>
      </c>
      <c r="GQ4" s="77" t="str">
        <f>B4</f>
        <v>FBA76864</v>
      </c>
      <c r="GR4" s="12">
        <v>0.999</v>
      </c>
      <c r="GS4" s="3">
        <v>940705</v>
      </c>
      <c r="GT4" s="3">
        <v>11428</v>
      </c>
      <c r="GU4" s="3">
        <v>1086</v>
      </c>
      <c r="GV4" s="3">
        <v>588</v>
      </c>
      <c r="GW4" s="3">
        <f>GU4-GV4</f>
        <v>498</v>
      </c>
      <c r="GX4" s="3">
        <v>138</v>
      </c>
      <c r="GY4" s="3">
        <v>109</v>
      </c>
      <c r="GZ4" s="3">
        <f>GV4+GW4+GX4</f>
        <v>1224</v>
      </c>
      <c r="HA4" s="12">
        <f>IF(GX4,GX4/GZ4,0)</f>
        <v>0.11274509803921569</v>
      </c>
      <c r="HB4" s="12">
        <f>IF(GV4,GV4/GT4,0)</f>
        <v>5.1452572628631434E-2</v>
      </c>
      <c r="HC4" s="88">
        <f>IF(HE4,HE4/GV4,0)</f>
        <v>244.81171768707483</v>
      </c>
      <c r="HD4" s="45">
        <f>IF(HE4,HE4/GZ4,0)</f>
        <v>117.60562908496733</v>
      </c>
      <c r="HE4" s="88">
        <v>143949.29</v>
      </c>
      <c r="HF4" s="88">
        <v>1211395.1499999999</v>
      </c>
      <c r="HG4" s="88">
        <v>2663003.85</v>
      </c>
      <c r="HH4" s="12">
        <f>IF(HE4,HE4/HF4,0)</f>
        <v>0.11882934317509858</v>
      </c>
      <c r="HI4" s="12">
        <f>IF(HE4,HE4/HG4,0)</f>
        <v>5.4055231651279817E-2</v>
      </c>
      <c r="HJ4" s="12">
        <f>GV4/GZ4</f>
        <v>0.48039215686274511</v>
      </c>
      <c r="HK4" s="12">
        <f>1-HJ4</f>
        <v>0.51960784313725483</v>
      </c>
      <c r="HL4" s="77" t="s">
        <v>199</v>
      </c>
      <c r="HM4" s="3">
        <v>31209</v>
      </c>
      <c r="HN4" s="3">
        <v>2482761</v>
      </c>
      <c r="HO4" s="3">
        <v>11444</v>
      </c>
      <c r="HP4" s="3">
        <v>369</v>
      </c>
      <c r="HQ4" s="3">
        <v>269</v>
      </c>
      <c r="HR4" s="3">
        <f>HP4-HQ4</f>
        <v>100</v>
      </c>
      <c r="HS4" s="3">
        <v>46</v>
      </c>
      <c r="HT4" s="3">
        <f>HQ4+HR4+HS4</f>
        <v>415</v>
      </c>
      <c r="HU4" s="12">
        <f>IF(HS4,HS4/HT4,0)</f>
        <v>0.1108433734939759</v>
      </c>
      <c r="HV4" s="12">
        <f>IF(HQ4,HQ4/HO4,0)</f>
        <v>2.3505767214260748E-2</v>
      </c>
      <c r="HW4" s="88">
        <f>IF(HY4,HY4/HQ4,0)</f>
        <v>314.09873605947956</v>
      </c>
      <c r="HX4" s="45">
        <f>IF(HY4,HY4/HT4,0)</f>
        <v>203.59653012048193</v>
      </c>
      <c r="HY4" s="3">
        <v>84492.56</v>
      </c>
      <c r="HZ4" s="3">
        <v>866936.10999999905</v>
      </c>
      <c r="IA4" s="3">
        <v>1558227.8000000007</v>
      </c>
      <c r="IB4" s="20">
        <f>IA4/1.18</f>
        <v>1320532.0338983058</v>
      </c>
      <c r="IC4" s="12">
        <f>IF(HY4,HY4/HZ4,0)</f>
        <v>9.746111509878172E-2</v>
      </c>
      <c r="ID4" s="12">
        <f>IF(HY4,HY4/IB4,0)</f>
        <v>6.3983726127848528E-2</v>
      </c>
      <c r="IE4" s="12">
        <f>HQ4/HT4</f>
        <v>0.64819277108433737</v>
      </c>
      <c r="IF4" s="105">
        <f>1-IE4</f>
        <v>0.35180722891566263</v>
      </c>
      <c r="IG4" s="100">
        <v>22124</v>
      </c>
      <c r="IH4" s="3">
        <v>1220600</v>
      </c>
      <c r="II4" s="3">
        <v>9738</v>
      </c>
      <c r="IJ4" s="3">
        <v>321</v>
      </c>
      <c r="IK4" s="3">
        <v>236</v>
      </c>
      <c r="IL4" s="3">
        <f>IJ4-IK4</f>
        <v>85</v>
      </c>
      <c r="IM4" s="3">
        <v>186</v>
      </c>
      <c r="IN4" s="3">
        <f>IK4+IL4+IM4</f>
        <v>507</v>
      </c>
      <c r="IO4" s="12">
        <f>IF(IM4,IM4/IN4,0)</f>
        <v>0.36686390532544377</v>
      </c>
      <c r="IP4" s="12">
        <f>IF(IK4,IK4/II4,0)</f>
        <v>2.4234955843088931E-2</v>
      </c>
      <c r="IQ4" s="88">
        <f>IF(IS4,IS4/IK4,0)</f>
        <v>291.10411016949161</v>
      </c>
      <c r="IR4" s="45">
        <f>IF(IS4,IS4/IN4,0)</f>
        <v>135.50408284023672</v>
      </c>
      <c r="IS4" s="3">
        <v>68700.570000000022</v>
      </c>
      <c r="IT4" s="3">
        <v>795537.12999999931</v>
      </c>
      <c r="IU4" s="3">
        <v>1375897.31</v>
      </c>
      <c r="IV4" s="20">
        <f>IU4/1.18</f>
        <v>1166014.6694915255</v>
      </c>
      <c r="IW4" s="12">
        <f>IF(IS4,IS4/IT4,0)</f>
        <v>8.6357465175761289E-2</v>
      </c>
      <c r="IX4" s="12">
        <f>IF(IS4,IS4/IV4,0)</f>
        <v>5.8919130091183929E-2</v>
      </c>
      <c r="IY4" s="12">
        <f>IK4/IN4</f>
        <v>0.46548323471400394</v>
      </c>
      <c r="IZ4" s="12">
        <f>1-IY4</f>
        <v>0.53451676528599612</v>
      </c>
      <c r="JA4" s="100">
        <v>27884</v>
      </c>
      <c r="JB4" s="3">
        <v>971265</v>
      </c>
      <c r="JC4" s="3">
        <v>12893</v>
      </c>
      <c r="JD4" s="3">
        <v>260</v>
      </c>
      <c r="JE4" s="3">
        <v>339</v>
      </c>
      <c r="JF4" s="3">
        <f>JD4-JE4</f>
        <v>-79</v>
      </c>
      <c r="JG4" s="3">
        <v>70</v>
      </c>
      <c r="JH4" s="3">
        <f>SUM(JE4:JG4)</f>
        <v>330</v>
      </c>
      <c r="JI4" s="12">
        <f>IF(JG4,JG4/JH4,0)</f>
        <v>0.21212121212121213</v>
      </c>
      <c r="JJ4" s="12">
        <f>IF(JE4,JE4/JC4,0)</f>
        <v>2.629333746994493E-2</v>
      </c>
      <c r="JK4" s="88">
        <f>IF(JM4,JM4/JE4,0)</f>
        <v>309.47020648967566</v>
      </c>
      <c r="JL4" s="45">
        <f>IF(JM4,JM4/JH4,0)</f>
        <v>317.91030303030317</v>
      </c>
      <c r="JM4" s="3">
        <v>104910.40000000005</v>
      </c>
      <c r="JN4" s="3">
        <v>1130787.0899999992</v>
      </c>
      <c r="JO4" s="3">
        <v>1046390.8400000007</v>
      </c>
      <c r="JP4" s="20">
        <f>JO4/1.18</f>
        <v>886771.89830508537</v>
      </c>
      <c r="JQ4" s="12">
        <f>IF(JM4,JM4/JN4,0)</f>
        <v>9.2776439462180393E-2</v>
      </c>
      <c r="JR4" s="12">
        <f>IF(JM4,JM4/JP4,0)</f>
        <v>0.11830595917678328</v>
      </c>
      <c r="JS4" s="12">
        <f>JE4/JH4</f>
        <v>1.0272727272727273</v>
      </c>
      <c r="JT4" s="12">
        <f>1-JS4</f>
        <v>-2.7272727272727337E-2</v>
      </c>
      <c r="JU4" s="100">
        <v>31418</v>
      </c>
      <c r="JV4" s="3">
        <v>1171583</v>
      </c>
      <c r="JW4" s="3">
        <v>12332</v>
      </c>
      <c r="JX4" s="3">
        <v>397</v>
      </c>
      <c r="JY4" s="3">
        <v>271</v>
      </c>
      <c r="JZ4" s="3">
        <f>JX4-JY4</f>
        <v>126</v>
      </c>
      <c r="KA4" s="3">
        <v>145</v>
      </c>
      <c r="KB4" s="3">
        <f>SUM(JY4:KA4)</f>
        <v>542</v>
      </c>
      <c r="KC4" s="12">
        <f>IF(KA4,KA4/KB4,0)</f>
        <v>0.26752767527675275</v>
      </c>
      <c r="KD4" s="12">
        <f>IF(JY4,JY4/JW4,0)</f>
        <v>2.197534868634447E-2</v>
      </c>
      <c r="KE4" s="88">
        <f>IF(KG4,KG4/JY4,0)</f>
        <v>315.60018450184481</v>
      </c>
      <c r="KF4" s="45">
        <f>IF(KG4,KG4/KB4,0)</f>
        <v>157.8000922509224</v>
      </c>
      <c r="KG4" s="3">
        <v>85527.649999999951</v>
      </c>
      <c r="KH4" s="3">
        <v>881837.32999999844</v>
      </c>
      <c r="KI4" s="3">
        <v>1667301.6</v>
      </c>
      <c r="KJ4" s="20">
        <f>KI4/1.18</f>
        <v>1412967.4576271188</v>
      </c>
      <c r="KK4" s="12">
        <f>IF(KG4,KG4/KH4,0)</f>
        <v>9.6988012517002536E-2</v>
      </c>
      <c r="KL4" s="12">
        <f>IF(KG4,KG4/KJ4,0)</f>
        <v>6.0530516494436234E-2</v>
      </c>
      <c r="KM4" s="12">
        <f>JY4/KB4</f>
        <v>0.5</v>
      </c>
      <c r="KN4" s="12">
        <f>1-KM4</f>
        <v>0.5</v>
      </c>
      <c r="KO4" s="100">
        <v>28144</v>
      </c>
      <c r="KP4" s="3">
        <v>1112763</v>
      </c>
      <c r="KQ4" s="3">
        <v>13050</v>
      </c>
      <c r="KR4" s="3">
        <v>170</v>
      </c>
      <c r="KS4" s="3">
        <v>323</v>
      </c>
      <c r="KT4" s="3">
        <f>KR4-KS4</f>
        <v>-153</v>
      </c>
      <c r="KU4" s="3">
        <v>104</v>
      </c>
      <c r="KV4" s="3">
        <f>SUM(KS4:KU4)</f>
        <v>274</v>
      </c>
      <c r="KW4" s="12">
        <f>IF(KU4,KU4/KV4,0)</f>
        <v>0.37956204379562042</v>
      </c>
      <c r="KX4" s="12">
        <f>IF(KS4,KS4/KQ4,0)</f>
        <v>2.475095785440613E-2</v>
      </c>
      <c r="KY4" s="88">
        <f>IF(LA4,LA4/KS4,0)</f>
        <v>307.18876160990715</v>
      </c>
      <c r="KZ4" s="45">
        <f>IF(LA4,LA4/KV4,0)</f>
        <v>362.12397810218982</v>
      </c>
      <c r="LA4" s="3">
        <v>99221.970000000016</v>
      </c>
      <c r="LB4" s="3">
        <v>1118020.6499999978</v>
      </c>
      <c r="LC4" s="3">
        <v>724970</v>
      </c>
      <c r="LD4" s="20">
        <f>LC4/1.18</f>
        <v>614381.35593220347</v>
      </c>
      <c r="LE4" s="12">
        <f>IF(LA4,LA4/LB4,0)</f>
        <v>8.8747886722843811E-2</v>
      </c>
      <c r="LF4" s="12">
        <f>IF(LA4,LA4/LD4,0)</f>
        <v>0.16149899251003491</v>
      </c>
      <c r="LG4" s="12">
        <f>KS4/KV4</f>
        <v>1.1788321167883211</v>
      </c>
      <c r="LH4" s="12">
        <f>1-LG4</f>
        <v>-0.17883211678832112</v>
      </c>
      <c r="LI4" s="100">
        <v>23644</v>
      </c>
      <c r="LJ4" s="3">
        <v>1127687</v>
      </c>
      <c r="LK4" s="3">
        <v>10753</v>
      </c>
      <c r="LL4" s="3">
        <v>424</v>
      </c>
      <c r="LM4" s="3">
        <v>258</v>
      </c>
      <c r="LN4" s="3">
        <f>LL4-LM4</f>
        <v>166</v>
      </c>
      <c r="LO4" s="3">
        <v>47</v>
      </c>
      <c r="LP4" s="3">
        <f>SUM(LM4:LO4)</f>
        <v>471</v>
      </c>
      <c r="LQ4" s="12">
        <f>IF(LO4,LO4/LP4,0)</f>
        <v>9.9787685774946927E-2</v>
      </c>
      <c r="LR4" s="12">
        <f>IF(LM4,LM4/LK4,0)</f>
        <v>2.3993304194178368E-2</v>
      </c>
      <c r="LS4" s="88">
        <f>IF(LU4,LU4/LM4,0)</f>
        <v>349.32193798449612</v>
      </c>
      <c r="LT4" s="45">
        <f>IF(LU4,LU4/LP4,0)</f>
        <v>191.34832271762207</v>
      </c>
      <c r="LU4" s="88">
        <v>90125.06</v>
      </c>
      <c r="LV4" s="88">
        <v>877746.86999999988</v>
      </c>
      <c r="LW4" s="88">
        <v>1850545.6448000001</v>
      </c>
      <c r="LX4" s="88">
        <f>LW4/1.18</f>
        <v>1568259.0210169493</v>
      </c>
      <c r="LY4" s="12">
        <f>IF(LU4,LU4/LV4,0)</f>
        <v>0.10267773441333948</v>
      </c>
      <c r="LZ4" s="12">
        <f>IF(LU4,LU4/LX4,0)</f>
        <v>5.7468223547381687E-2</v>
      </c>
      <c r="MA4" s="12">
        <f>LM4/LP4</f>
        <v>0.54777070063694266</v>
      </c>
      <c r="MB4" s="12">
        <f>1-MA4</f>
        <v>0.45222929936305734</v>
      </c>
      <c r="MC4" s="100">
        <v>27717</v>
      </c>
      <c r="MD4" s="3">
        <v>1057970</v>
      </c>
      <c r="ME4" s="3">
        <v>10745</v>
      </c>
      <c r="MF4" s="3">
        <v>485</v>
      </c>
      <c r="MG4" s="3">
        <v>289</v>
      </c>
      <c r="MH4" s="3">
        <f>MF4-MG4</f>
        <v>196</v>
      </c>
      <c r="MI4" s="3">
        <v>1</v>
      </c>
      <c r="MJ4" s="3">
        <f>SUM(MG4:MI4)</f>
        <v>486</v>
      </c>
      <c r="MK4" s="12">
        <f>IF(MI4,MI4/MJ4,0)</f>
        <v>2.05761316872428E-3</v>
      </c>
      <c r="ML4" s="12">
        <f>IF(MG4,MG4/ME4,0)</f>
        <v>2.6896230805025595E-2</v>
      </c>
      <c r="MM4" s="88">
        <f>IF(MO4,MO4/MG4,0)</f>
        <v>390.07958477508646</v>
      </c>
      <c r="MN4" s="45">
        <f>IF(MO4,MO4/MJ4,0)</f>
        <v>231.96090534979422</v>
      </c>
      <c r="MO4" s="88">
        <v>112732.99999999999</v>
      </c>
      <c r="MP4" s="88">
        <v>949158.44999999925</v>
      </c>
      <c r="MQ4" s="88">
        <v>2103360.9433999998</v>
      </c>
      <c r="MR4" s="88">
        <f>MQ4/1.18</f>
        <v>1782509.2740677965</v>
      </c>
      <c r="MS4" s="12">
        <f>IF(MO4,MO4/MP4,0)</f>
        <v>0.11877152861042334</v>
      </c>
      <c r="MT4" s="12">
        <f>IF(MO4,MO4/MR4,0)</f>
        <v>6.3243990727036334E-2</v>
      </c>
      <c r="MU4" s="12">
        <f>MG4/MJ4</f>
        <v>0.59465020576131689</v>
      </c>
      <c r="MV4" s="12">
        <f>1-MU4</f>
        <v>0.40534979423868311</v>
      </c>
      <c r="MW4" s="100">
        <v>29791</v>
      </c>
      <c r="MX4" s="3">
        <v>1044737</v>
      </c>
      <c r="MY4" s="3">
        <v>12062</v>
      </c>
      <c r="MZ4" s="3">
        <v>494</v>
      </c>
      <c r="NA4" s="3">
        <v>317</v>
      </c>
      <c r="NB4" s="3">
        <f>MZ4-NA4</f>
        <v>177</v>
      </c>
      <c r="NC4" s="3">
        <v>8</v>
      </c>
      <c r="ND4" s="3">
        <f>SUM(NA4:NC4)</f>
        <v>502</v>
      </c>
      <c r="NE4" s="12">
        <f>IF(NC4,NC4/ND4,0)</f>
        <v>1.5936254980079681E-2</v>
      </c>
      <c r="NF4" s="12">
        <f>IF(NA4,NA4/MY4,0)</f>
        <v>2.6280882109102968E-2</v>
      </c>
      <c r="NG4" s="88">
        <f>IF(NI4,NI4/NA4,0)</f>
        <v>411.69835962145117</v>
      </c>
      <c r="NH4" s="45">
        <f>IF(NI4,NI4/ND4,0)</f>
        <v>259.97685258964145</v>
      </c>
      <c r="NI4" s="88">
        <v>130508.38000000002</v>
      </c>
      <c r="NJ4" s="88">
        <v>1081676.69</v>
      </c>
      <c r="NK4" s="88">
        <v>2173116.8130000001</v>
      </c>
      <c r="NL4" s="88">
        <f>NK4/1.18</f>
        <v>1841624.4177966104</v>
      </c>
      <c r="NM4" s="12">
        <f>IF(NI4,NI4/NJ4,0)</f>
        <v>0.12065377871829708</v>
      </c>
      <c r="NN4" s="12">
        <f>IF(NI4,NI4/NL4,0)</f>
        <v>7.0865904436771765E-2</v>
      </c>
      <c r="NO4" s="12">
        <f>NA4/ND4</f>
        <v>0.63147410358565736</v>
      </c>
      <c r="NP4" s="12">
        <f>1-NO4</f>
        <v>0.36852589641434264</v>
      </c>
      <c r="NQ4" s="100">
        <v>38774</v>
      </c>
      <c r="NR4" s="3">
        <v>1805889</v>
      </c>
      <c r="NS4" s="3">
        <v>19183</v>
      </c>
      <c r="NT4" s="3">
        <v>691</v>
      </c>
      <c r="NU4" s="3">
        <v>488</v>
      </c>
      <c r="NV4" s="3">
        <f t="shared" ref="NV4:NV13" si="60">NT4-NU4</f>
        <v>203</v>
      </c>
      <c r="NW4" s="3">
        <f t="shared" ref="NW4:NW13" si="61">SUM(NU4:NV4)</f>
        <v>691</v>
      </c>
      <c r="NX4" s="12">
        <f t="shared" ref="NX4:NX13" si="62">IF(NU4,NU4/NS4,0)</f>
        <v>2.5439190950320597E-2</v>
      </c>
      <c r="NY4" s="88">
        <f t="shared" ref="NY4:NY13" si="63">IF(OA4,OA4/NU4,0)</f>
        <v>347.77774590163938</v>
      </c>
      <c r="NZ4" s="45">
        <f t="shared" ref="NZ4:NZ13" si="64">IF(OA4,OA4/NW4,0)</f>
        <v>245.6085962373372</v>
      </c>
      <c r="OA4" s="88">
        <v>169715.54</v>
      </c>
      <c r="OB4" s="88">
        <v>1617116.18</v>
      </c>
      <c r="OC4" s="88">
        <v>3000786.6835999996</v>
      </c>
      <c r="OD4" s="88">
        <f t="shared" ref="OD4:OD13" si="65">OC4/1.18</f>
        <v>2543039.562372881</v>
      </c>
      <c r="OE4" s="12">
        <f t="shared" ref="OE4:OE13" si="66">OD4/$OD$2</f>
        <v>0.21918041788522208</v>
      </c>
      <c r="OF4" s="12">
        <f t="shared" ref="OF4:OF13" si="67">IF(OA4,OA4/OB4,0)</f>
        <v>0.10494950338076514</v>
      </c>
      <c r="OG4" s="12">
        <f t="shared" ref="OG4:OG13" si="68">IF(OA4,OA4/OD4,0)</f>
        <v>6.6737278692448027E-2</v>
      </c>
      <c r="OH4" s="12">
        <f t="shared" ref="OH4:OH13" si="69">NU4/NW4</f>
        <v>0.70622286541244572</v>
      </c>
      <c r="OI4" s="12">
        <f t="shared" ref="OI4:OI13" si="70">1-OH4</f>
        <v>0.29377713458755428</v>
      </c>
      <c r="OJ4" s="3">
        <v>227</v>
      </c>
      <c r="OK4" s="3">
        <v>898</v>
      </c>
      <c r="OL4" s="3">
        <v>0</v>
      </c>
      <c r="OM4" s="3">
        <v>2000</v>
      </c>
      <c r="ON4" s="3">
        <v>0</v>
      </c>
      <c r="OO4" s="3">
        <f t="shared" ref="OO4:OO13" si="71">OJ4+OK4+OL4+OM4+ON4</f>
        <v>3125</v>
      </c>
      <c r="OP4" s="88">
        <f t="shared" ref="OP4:OP13" si="72">OO4*H4</f>
        <v>6371053.3150499081</v>
      </c>
      <c r="OQ4" s="12">
        <f t="shared" ref="OQ4:OQ13" si="73">OP4/$OP$2</f>
        <v>7.7432316076066071E-2</v>
      </c>
      <c r="OR4" s="3">
        <v>425</v>
      </c>
      <c r="OS4" s="100">
        <v>35946</v>
      </c>
      <c r="OT4" s="3">
        <v>1686737</v>
      </c>
      <c r="OU4" s="3">
        <v>17698</v>
      </c>
      <c r="OV4" s="3">
        <v>584</v>
      </c>
      <c r="OW4" s="3">
        <v>397</v>
      </c>
      <c r="OX4" s="3">
        <f t="shared" ref="OX4:OX13" si="74">OV4-OW4</f>
        <v>187</v>
      </c>
      <c r="OY4" s="3">
        <f t="shared" ref="OY4:OY13" si="75">SUM(OW4:OX4)</f>
        <v>584</v>
      </c>
      <c r="OZ4" s="12">
        <f t="shared" ref="OZ4:OZ13" si="76">IF(OW4,OW4/OU4,0)</f>
        <v>2.2431913210532263E-2</v>
      </c>
      <c r="PA4" s="88">
        <f t="shared" ref="PA4:PA13" si="77">IF(PC4,PC4/OW4,0)</f>
        <v>394.95342569269519</v>
      </c>
      <c r="PB4" s="45">
        <f t="shared" ref="PB4:PB13" si="78">IF(PC4,PC4/OY4,0)</f>
        <v>268.48717465753424</v>
      </c>
      <c r="PC4" s="88">
        <v>156796.50999999998</v>
      </c>
      <c r="PD4" s="88">
        <v>1295729.7300000007</v>
      </c>
      <c r="PE4" s="88">
        <v>2538485</v>
      </c>
      <c r="PF4" s="88">
        <f t="shared" ref="PF4:PF13" si="79">PE4/1.18</f>
        <v>2151258.4745762711</v>
      </c>
      <c r="PG4" s="12">
        <f t="shared" ref="PG4:PG13" si="80">PF4/$PF$2</f>
        <v>0.17787620174285429</v>
      </c>
      <c r="PH4" s="12">
        <f t="shared" ref="PH4:PH13" si="81">IF(PC4,PC4/PD4,0)</f>
        <v>0.12101019708793739</v>
      </c>
      <c r="PI4" s="12">
        <f t="shared" ref="PI4:PI13" si="82">IF(PC4,PC4/PF4,0)</f>
        <v>7.2885946460191794E-2</v>
      </c>
      <c r="PJ4" s="12">
        <f t="shared" ref="PJ4:PJ13" si="83">OW4/OY4</f>
        <v>0.6797945205479452</v>
      </c>
      <c r="PK4" s="12">
        <f t="shared" ref="PK4:PK13" si="84">1-PJ4</f>
        <v>0.3202054794520548</v>
      </c>
      <c r="PL4" s="3">
        <v>191</v>
      </c>
      <c r="PM4" s="3">
        <v>1206</v>
      </c>
      <c r="PN4" s="3">
        <v>0</v>
      </c>
      <c r="PO4" s="3">
        <v>0</v>
      </c>
      <c r="PP4" s="3">
        <v>0</v>
      </c>
      <c r="PQ4" s="3">
        <v>2010</v>
      </c>
      <c r="PR4" s="3">
        <f t="shared" ref="PR4:PR13" si="85">PL4+PM4+PN4+PO4+PQ4</f>
        <v>3407</v>
      </c>
      <c r="PS4" s="88">
        <f t="shared" ref="PS4:PS13" si="86">PR4*H4</f>
        <v>6945977.166200012</v>
      </c>
      <c r="PT4" s="12">
        <f t="shared" ref="PT4:PT13" si="87">PS4/$PS$2</f>
        <v>9.6493066946786152E-2</v>
      </c>
      <c r="PU4" s="3">
        <v>1286</v>
      </c>
      <c r="PV4" s="100">
        <v>41650</v>
      </c>
      <c r="PW4" s="3">
        <v>1985571</v>
      </c>
      <c r="PX4" s="3">
        <v>17345</v>
      </c>
      <c r="PY4" s="3">
        <v>658</v>
      </c>
      <c r="PZ4" s="3">
        <v>431</v>
      </c>
      <c r="QA4" s="3">
        <f t="shared" ref="QA4:QA13" si="88">PY4-PZ4</f>
        <v>227</v>
      </c>
      <c r="QB4" s="3">
        <f t="shared" ref="QB4:QB13" si="89">SUM(PZ4:QA4)</f>
        <v>658</v>
      </c>
      <c r="QC4" s="12">
        <f t="shared" ref="QC4:QC13" si="90">IF(PZ4,PZ4/PX4,0)</f>
        <v>2.4848659556068031E-2</v>
      </c>
      <c r="QD4" s="88">
        <f t="shared" ref="QD4:QD13" si="91">IF(QF4,QF4/PZ4,0)</f>
        <v>400.25682134570735</v>
      </c>
      <c r="QE4" s="45">
        <f t="shared" ref="QE4:QE13" si="92">IF(QF4,QF4/QB4,0)</f>
        <v>262.17430091185389</v>
      </c>
      <c r="QF4" s="88">
        <v>172510.68999999986</v>
      </c>
      <c r="QG4" s="88">
        <v>1414820.6899999995</v>
      </c>
      <c r="QH4" s="88">
        <v>2800194.4982000003</v>
      </c>
      <c r="QI4" s="88">
        <f t="shared" ref="QI4:QI13" si="93">QH4/1.18</f>
        <v>2373046.1849152544</v>
      </c>
      <c r="QJ4" s="12">
        <f t="shared" ref="QJ4:QJ13" si="94">QI4/$QI$2</f>
        <v>0.15774163896421661</v>
      </c>
      <c r="QK4" s="12">
        <f t="shared" ref="QK4:QK13" si="95">IF(QF4,QF4/QG4,0)</f>
        <v>0.12193113319540154</v>
      </c>
      <c r="QL4" s="12">
        <f t="shared" ref="QL4:QL13" si="96">IF(QF4,QF4/QI4,0)</f>
        <v>7.2695883921939139E-2</v>
      </c>
      <c r="QM4" s="12">
        <f t="shared" ref="QM4:QM13" si="97">PZ4/QB4</f>
        <v>0.65501519756838911</v>
      </c>
      <c r="QN4" s="12">
        <f t="shared" ref="QN4:QN13" si="98">1-QM4</f>
        <v>0.34498480243161089</v>
      </c>
      <c r="QO4" s="3">
        <v>108</v>
      </c>
      <c r="QP4" s="3"/>
      <c r="QQ4" s="3">
        <v>0</v>
      </c>
      <c r="QR4" s="3">
        <v>0</v>
      </c>
      <c r="QS4" s="3">
        <v>0</v>
      </c>
      <c r="QT4" s="3">
        <v>2010</v>
      </c>
      <c r="QU4" s="3">
        <f t="shared" ref="QU4:QU13" si="99">QO4+QP4+QQ4+QR4+QT4</f>
        <v>2118</v>
      </c>
      <c r="QV4" s="88">
        <f t="shared" ref="QV4:QV13" si="100">QU4*H4</f>
        <v>4318045.0948082255</v>
      </c>
      <c r="QW4" s="12">
        <f t="shared" ref="QW4:QW13" si="101">QV4/$QV$2</f>
        <v>9.4777029844004559E-2</v>
      </c>
      <c r="QX4" s="3">
        <v>1089</v>
      </c>
      <c r="QY4" s="100">
        <v>40727</v>
      </c>
      <c r="QZ4" s="3">
        <v>1370239</v>
      </c>
      <c r="RA4" s="3">
        <v>14194</v>
      </c>
      <c r="RB4" s="3">
        <v>671</v>
      </c>
      <c r="RC4" s="3">
        <v>409</v>
      </c>
      <c r="RD4" s="3">
        <f t="shared" ref="RD4:RD32" si="102">RB4-RC4</f>
        <v>262</v>
      </c>
      <c r="RE4" s="3">
        <f t="shared" ref="RE4:RE32" si="103">SUM(RC4:RD4)</f>
        <v>671</v>
      </c>
      <c r="RF4" s="12">
        <f t="shared" ref="RF4:RF32" si="104">IF(RC4,RC4/RA4,0)</f>
        <v>2.8814992250246581E-2</v>
      </c>
      <c r="RG4" s="88">
        <f t="shared" ref="RG4:RG32" si="105">IF(RI4,RI4/RC4,0)</f>
        <v>451.03877750611224</v>
      </c>
      <c r="RH4" s="45">
        <f t="shared" ref="RH4:RH32" si="106">IF(RI4,RI4/RE4,0)</f>
        <v>274.92527570789849</v>
      </c>
      <c r="RI4" s="88">
        <v>184474.8599999999</v>
      </c>
      <c r="RJ4" s="88">
        <v>1363871.4600000004</v>
      </c>
      <c r="RK4" s="88">
        <v>2811365</v>
      </c>
      <c r="RL4" s="88">
        <f t="shared" ref="RL4:RL32" si="107">RK4/1.18</f>
        <v>2382512.7118644067</v>
      </c>
      <c r="RM4" s="12">
        <f t="shared" ref="RM4:RM32" si="108">RL4/$RL$2</f>
        <v>0.15043793373381764</v>
      </c>
      <c r="RN4" s="12">
        <f t="shared" ref="RN4:RN32" si="109">IF(RI4,RI4/RJ4,0)</f>
        <v>0.13525824493753968</v>
      </c>
      <c r="RO4" s="12">
        <f t="shared" ref="RO4:RO32" si="110">IF(RI4,RI4/RL4,0)</f>
        <v>7.7428699155036751E-2</v>
      </c>
      <c r="RP4" s="169" t="str">
        <f t="shared" ref="RP4:RP32" si="111">E4</f>
        <v>AI-04 Red</v>
      </c>
      <c r="RQ4" s="12">
        <f t="shared" ref="RQ4:RQ32" si="112">RC4/RE4</f>
        <v>0.60953800298062588</v>
      </c>
      <c r="RR4" s="12">
        <f t="shared" ref="RR4:RR32" si="113">1-RQ4</f>
        <v>0.39046199701937412</v>
      </c>
      <c r="RS4" s="3">
        <v>31</v>
      </c>
      <c r="RT4" s="3">
        <v>2736</v>
      </c>
      <c r="RU4" s="3">
        <v>28</v>
      </c>
      <c r="RV4" s="3">
        <v>0</v>
      </c>
      <c r="RW4" s="3">
        <v>0</v>
      </c>
      <c r="RX4" s="3">
        <v>0</v>
      </c>
      <c r="RY4" s="3">
        <f t="shared" ref="RY4:RY32" si="114">RS4+RT4+RU4+RV4+RX4</f>
        <v>2795</v>
      </c>
      <c r="RZ4" s="88">
        <f t="shared" ref="RZ4:RZ32" si="115">RY4*H4</f>
        <v>5698270.0849806378</v>
      </c>
      <c r="SA4" s="12">
        <f t="shared" ref="SA4:SA32" si="116">RZ4/$RZ$2</f>
        <v>8.035042329024901E-2</v>
      </c>
      <c r="SB4" s="3">
        <v>577</v>
      </c>
      <c r="SC4" s="100">
        <v>115510</v>
      </c>
      <c r="SD4" s="3">
        <v>1257530</v>
      </c>
      <c r="SE4" s="3">
        <v>11724</v>
      </c>
      <c r="SF4" s="3">
        <v>515</v>
      </c>
      <c r="SG4" s="3">
        <v>280</v>
      </c>
      <c r="SH4" s="3">
        <f t="shared" ref="SH4:SH32" si="117">SF4-SG4</f>
        <v>235</v>
      </c>
      <c r="SI4" s="3">
        <f t="shared" ref="SI4:SI32" si="118">SUM(SG4:SH4)</f>
        <v>515</v>
      </c>
      <c r="SJ4" s="12">
        <f t="shared" ref="SJ4:SJ32" si="119">IF(SG4,SG4/SE4,0)</f>
        <v>2.3882633913340157E-2</v>
      </c>
      <c r="SK4" s="88">
        <f t="shared" ref="SK4:SK32" si="120">IF(SM4,SM4/SG4,0)</f>
        <v>521.09750000000008</v>
      </c>
      <c r="SL4" s="45">
        <f t="shared" ref="SL4:SL32" si="121">IF(SM4,SM4/SI4,0)</f>
        <v>283.31514563106799</v>
      </c>
      <c r="SM4" s="88">
        <v>145907.30000000002</v>
      </c>
      <c r="SN4" s="88">
        <v>978210.81999999983</v>
      </c>
      <c r="SO4" s="88">
        <v>2265459</v>
      </c>
      <c r="SP4" s="88">
        <f t="shared" ref="SP4:SP32" si="122">SO4/1.18</f>
        <v>1919880.5084745763</v>
      </c>
      <c r="SQ4" s="12">
        <f t="shared" ref="SQ4:SQ32" si="123">SP4/$SP$2</f>
        <v>0.14513571924843258</v>
      </c>
      <c r="SR4" s="87">
        <f t="shared" ref="SR4:SR32" si="124">IF(SM4,SM4/SN4,0)</f>
        <v>0.14915731559787904</v>
      </c>
      <c r="SS4" s="87">
        <f t="shared" ref="SS4:SS32" si="125">IF(SM4,SM4/SP4,0)</f>
        <v>7.5998115172245459E-2</v>
      </c>
      <c r="ST4" s="169" t="str">
        <f t="shared" ref="ST4:ST32" si="126">E4</f>
        <v>AI-04 Red</v>
      </c>
      <c r="SU4" s="12">
        <f t="shared" ref="SU4:SU32" si="127">SG4/SI4</f>
        <v>0.5436893203883495</v>
      </c>
      <c r="SV4" s="12">
        <f t="shared" ref="SV4:SV32" si="128">1-SU4</f>
        <v>0.4563106796116505</v>
      </c>
      <c r="SW4" s="3">
        <v>299</v>
      </c>
      <c r="SX4" s="3">
        <v>2121</v>
      </c>
      <c r="SY4" s="3">
        <v>28</v>
      </c>
      <c r="SZ4" s="3">
        <v>0</v>
      </c>
      <c r="TA4" s="3">
        <v>0</v>
      </c>
      <c r="TB4" s="3">
        <v>0</v>
      </c>
      <c r="TC4" s="3">
        <f t="shared" ref="TC4:TC32" si="129">SW4+SX4+SY4+SZ4+TB4</f>
        <v>2448</v>
      </c>
      <c r="TD4" s="88">
        <f t="shared" ref="TD4:TD32" si="130">TC4*H4</f>
        <v>4990828.3248774959</v>
      </c>
      <c r="TE4" s="12">
        <f t="shared" ref="TE4:TE32" si="131">TD4/$TD$2</f>
        <v>5.4903367057889708E-2</v>
      </c>
      <c r="TF4" s="3">
        <v>639</v>
      </c>
      <c r="TG4" s="100">
        <f>SUMIFS(Main!TX:TX,Main!B:B,B:B)</f>
        <v>107526</v>
      </c>
      <c r="TH4" s="3">
        <v>1371211</v>
      </c>
      <c r="TI4" s="3">
        <v>12699</v>
      </c>
      <c r="TJ4" s="3">
        <f>SUMIFS(Main!TT:TT,Main!B:B,B:B)</f>
        <v>662</v>
      </c>
      <c r="TK4" s="3">
        <v>369</v>
      </c>
      <c r="TL4" s="3">
        <f t="shared" ref="TL4:TL32" si="132">TJ4-TK4</f>
        <v>293</v>
      </c>
      <c r="TM4" s="3">
        <f t="shared" ref="TM4:TM32" si="133">SUM(TK4:TL4)</f>
        <v>662</v>
      </c>
      <c r="TN4" s="12">
        <f t="shared" ref="TN4:TN32" si="134">IF(TK4,TK4/TI4,0)</f>
        <v>2.9057406094968107E-2</v>
      </c>
      <c r="TO4" s="88">
        <f t="shared" ref="TO4:TO32" si="135">IF(TQ4,TQ4/TK4,0)</f>
        <v>324.51598915989155</v>
      </c>
      <c r="TP4" s="45">
        <f t="shared" ref="TP4:TP32" si="136">IF(TQ4,TQ4/TM4,0)</f>
        <v>180.88580060422959</v>
      </c>
      <c r="TQ4" s="88">
        <v>119746.39999999998</v>
      </c>
      <c r="TR4" s="88">
        <v>1288131.8799999985</v>
      </c>
      <c r="TS4" s="88">
        <f>SUMIFS(Main!TU:TU,Main!B:B,B:B)</f>
        <v>2897185.1203999994</v>
      </c>
      <c r="TT4" s="88">
        <f t="shared" ref="TT4:TT32" si="137">TS4/1.18</f>
        <v>2455241.6274576266</v>
      </c>
      <c r="TU4" s="12">
        <f t="shared" ref="TU4:TU32" si="138">TT4/$TT$2</f>
        <v>0.17110999428981175</v>
      </c>
      <c r="TV4" s="87">
        <f t="shared" ref="TV4:TV32" si="139">IF(TQ4,TQ4/TR4,0)</f>
        <v>9.2961289025779034E-2</v>
      </c>
      <c r="TW4" s="87">
        <f t="shared" ref="TW4:TW32" si="140">IF(TQ4,TQ4/TT4,0)</f>
        <v>4.8771737437506686E-2</v>
      </c>
      <c r="TX4" s="169" t="str">
        <f t="shared" ref="TX4:TX32" si="141">E4</f>
        <v>AI-04 Red</v>
      </c>
      <c r="TY4" s="12">
        <f t="shared" ref="TY4:TY32" si="142">TK4/TM4</f>
        <v>0.55740181268882172</v>
      </c>
      <c r="TZ4" s="12">
        <f t="shared" ref="TZ4:TZ32" si="143">1-TY4</f>
        <v>0.44259818731117828</v>
      </c>
      <c r="UA4" s="3">
        <f>SUMIFS(Main!UG:UG,Main!B:B,B:B)</f>
        <v>268</v>
      </c>
      <c r="UB4" s="3">
        <f>SUMIFS(Main!UI:UI,Main!B:B,B:B)</f>
        <v>968</v>
      </c>
      <c r="UC4" s="3">
        <f>SUMIFS(Main!UK:UK,Main!B:B,B:B)</f>
        <v>28</v>
      </c>
      <c r="UD4" s="3">
        <f>SUMIFS(Main!UO:UO,Main!B:B,B:B)</f>
        <v>0</v>
      </c>
      <c r="UE4" s="3">
        <f>SUMIFS(Main!UQ:UQ,Main!B:B,B:B)</f>
        <v>0</v>
      </c>
      <c r="UF4" s="3">
        <f>SUMIFS(Main!US:US,Main!B:B,B:B)</f>
        <v>0</v>
      </c>
      <c r="UG4" s="3">
        <f t="shared" ref="UG4:UG32" si="144">UA4+UB4+UC4+UD4+UF4</f>
        <v>1264</v>
      </c>
      <c r="UH4" s="88">
        <f t="shared" ref="UH4:UH32" si="145">UG4*H4</f>
        <v>2576963.6448713867</v>
      </c>
      <c r="UI4" s="12">
        <f t="shared" ref="UI4:UI32" si="146">UH4/$UH$2</f>
        <v>2.5567512258783277E-2</v>
      </c>
      <c r="UJ4" s="3">
        <f>SUMIFS(Main!UW:UW,Main!B:B,B:B)</f>
        <v>1027</v>
      </c>
      <c r="UK4" s="100">
        <f>SUMIFS(Main!VI:VI,Main!A:A,A:A)</f>
        <v>139681</v>
      </c>
      <c r="UL4" s="3">
        <v>2384133</v>
      </c>
      <c r="UM4" s="3">
        <v>20136</v>
      </c>
      <c r="UN4" s="3">
        <f>SUMIFS(Main!VE:VE,Main!A:A,A:A)</f>
        <v>679</v>
      </c>
      <c r="UO4" s="3">
        <v>189</v>
      </c>
      <c r="UP4" s="3">
        <f t="shared" ref="UP4:UP67" si="147">UN4-UO4</f>
        <v>490</v>
      </c>
      <c r="UQ4" s="3">
        <f t="shared" ref="UQ4:UQ67" si="148">SUM(UO4:UP4)</f>
        <v>679</v>
      </c>
      <c r="UR4" s="12">
        <f t="shared" ref="UR4:UR67" si="149">IF(UO4,UO4/UM4,0)</f>
        <v>9.3861740166865312E-3</v>
      </c>
      <c r="US4" s="88">
        <f t="shared" ref="US4:US67" si="150">IF(UU4,UU4/UO4,0)</f>
        <v>890.3695767195768</v>
      </c>
      <c r="UT4" s="45">
        <f t="shared" ref="UT4:UT67" si="151">IF(UU4,UU4/UQ4,0)</f>
        <v>247.83483063328424</v>
      </c>
      <c r="UU4" s="88">
        <v>168279.85</v>
      </c>
      <c r="UV4" s="88">
        <v>1401172.3599999985</v>
      </c>
      <c r="UW4" s="88">
        <f>SUMIFS(Main!VF:VF,Main!A:A,A:A)</f>
        <v>3033758.1615999998</v>
      </c>
      <c r="UX4" s="88">
        <f t="shared" ref="UX4:UX67" si="152">UW4/1.18</f>
        <v>2570981.4928813558</v>
      </c>
      <c r="UY4" s="12">
        <f t="shared" ref="UY4:UY67" si="153">UX4/$UX$2</f>
        <v>0.18133138330740434</v>
      </c>
      <c r="UZ4" s="87">
        <f t="shared" ref="UZ4:UZ67" si="154">IF(UU4,UU4/UV4,0)</f>
        <v>0.12009932168516384</v>
      </c>
      <c r="VA4" s="87">
        <f t="shared" ref="VA4:VA67" si="155">IF(UU4,UU4/UX4,0)</f>
        <v>6.5453543895955882E-2</v>
      </c>
      <c r="VB4" s="169" t="str">
        <f t="shared" si="59"/>
        <v>AI-04 Red</v>
      </c>
      <c r="VC4" s="12">
        <f>UV4/UX4</f>
        <v>0.54499511718758953</v>
      </c>
      <c r="VD4" s="12">
        <f t="shared" ref="VD4:VD67" si="156">1-VC4</f>
        <v>0.45500488281241047</v>
      </c>
      <c r="VE4" s="3">
        <f>SUMIFS(Main!VR:VR,Main!B:B,B:B)</f>
        <v>280</v>
      </c>
      <c r="VF4" s="3">
        <f>SUMIFS(Main!VT:VT,Main!B:B,B:B)</f>
        <v>498</v>
      </c>
      <c r="VG4" s="3">
        <f>SUMIFS(Main!VV:VV,Main!B:B,B:B)</f>
        <v>6</v>
      </c>
      <c r="VH4" s="3">
        <f>SUMIFS(Main!VZ:VZ,Main!B:B,B:B)</f>
        <v>0</v>
      </c>
      <c r="VI4" s="3">
        <f>SUMIFS(Main!WB:WB,Main!B:B,B:B)</f>
        <v>0</v>
      </c>
      <c r="VJ4" s="3">
        <f>SUMIFS(Main!WD:WD,Main!B:B,B:B)</f>
        <v>2010</v>
      </c>
      <c r="VK4" s="3">
        <f t="shared" ref="VK4:VK67" si="157">VE4+VF4+VG4+VH4+VJ4</f>
        <v>2794</v>
      </c>
      <c r="VL4" s="88">
        <f t="shared" ref="VL4:VL67" si="158">VK4*H4</f>
        <v>5696231.3479198217</v>
      </c>
      <c r="VM4" s="12">
        <f t="shared" ref="VM4:VM67" si="159">VL4/$VL$2</f>
        <v>5.9677260851492296E-2</v>
      </c>
      <c r="VN4" s="3">
        <f>SUMIFS(Main!WH:WH,Main!B:B,B:B)</f>
        <v>768</v>
      </c>
    </row>
    <row r="5" spans="1:586">
      <c r="A5" s="155" t="s">
        <v>122</v>
      </c>
      <c r="B5" s="155" t="s">
        <v>121</v>
      </c>
      <c r="C5" s="150" t="s">
        <v>293</v>
      </c>
      <c r="D5" s="150" t="s">
        <v>669</v>
      </c>
      <c r="E5" s="155" t="s">
        <v>255</v>
      </c>
      <c r="F5" s="150" t="s">
        <v>471</v>
      </c>
      <c r="G5" s="150" t="s">
        <v>456</v>
      </c>
      <c r="H5" s="17">
        <v>1317.2588074176472</v>
      </c>
      <c r="I5" s="12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87">
        <v>0</v>
      </c>
      <c r="R5" s="88">
        <v>0</v>
      </c>
      <c r="S5" s="88">
        <v>0</v>
      </c>
      <c r="T5" s="88">
        <v>0</v>
      </c>
      <c r="U5" s="87" t="e">
        <f>R5/S5</f>
        <v>#DIV/0!</v>
      </c>
      <c r="V5" s="87" t="e">
        <f>R5/T5</f>
        <v>#DIV/0!</v>
      </c>
      <c r="W5" s="12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87">
        <v>0</v>
      </c>
      <c r="AF5" s="88">
        <v>0</v>
      </c>
      <c r="AG5" s="88">
        <v>0</v>
      </c>
      <c r="AH5" s="88">
        <v>0</v>
      </c>
      <c r="AI5" s="87" t="e">
        <f>AF5/AG5</f>
        <v>#DIV/0!</v>
      </c>
      <c r="AJ5" s="87" t="e">
        <f>AF5/AH5</f>
        <v>#DIV/0!</v>
      </c>
      <c r="AK5" s="12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f>AO5+AP5+AQ5</f>
        <v>0</v>
      </c>
      <c r="AT5" s="87">
        <v>0</v>
      </c>
      <c r="AU5" s="40" t="e">
        <f>AW5/AO5</f>
        <v>#DIV/0!</v>
      </c>
      <c r="AV5" s="40" t="e">
        <f>AW5/AN5</f>
        <v>#DIV/0!</v>
      </c>
      <c r="AW5" s="88">
        <v>0</v>
      </c>
      <c r="AX5" s="88">
        <v>0</v>
      </c>
      <c r="AY5" s="88">
        <v>0</v>
      </c>
      <c r="AZ5" s="87" t="e">
        <f>AW5/AX5</f>
        <v>#DIV/0!</v>
      </c>
      <c r="BA5" s="87" t="e">
        <f>AW5/AY5</f>
        <v>#DIV/0!</v>
      </c>
      <c r="BB5" s="87" t="e">
        <f>AO5/AS5</f>
        <v>#DIV/0!</v>
      </c>
      <c r="BC5" s="89" t="e">
        <f>1-BB5</f>
        <v>#DIV/0!</v>
      </c>
      <c r="BD5" s="12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f>BH5+BI5+BJ5</f>
        <v>0</v>
      </c>
      <c r="BM5" s="87" t="e">
        <f>BH5/BF5</f>
        <v>#DIV/0!</v>
      </c>
      <c r="BN5" s="40" t="e">
        <f>BP5/BH5</f>
        <v>#DIV/0!</v>
      </c>
      <c r="BO5" s="40" t="e">
        <f>BP5/BG5</f>
        <v>#DIV/0!</v>
      </c>
      <c r="BP5" s="88">
        <v>0</v>
      </c>
      <c r="BQ5" s="88">
        <v>0</v>
      </c>
      <c r="BR5" s="88">
        <v>0</v>
      </c>
      <c r="BS5" s="12" t="e">
        <f>BP5/BQ5</f>
        <v>#DIV/0!</v>
      </c>
      <c r="BT5" s="12" t="e">
        <f>BP5/BR5</f>
        <v>#DIV/0!</v>
      </c>
      <c r="BU5" s="87" t="e">
        <f>BH5/BL5</f>
        <v>#DIV/0!</v>
      </c>
      <c r="BV5" s="89" t="e">
        <f>1-BU5</f>
        <v>#DIV/0!</v>
      </c>
      <c r="BW5" s="90" t="str">
        <f>B5</f>
        <v>FBA75673</v>
      </c>
      <c r="BX5" s="12">
        <v>0</v>
      </c>
      <c r="BY5" s="3">
        <v>21874</v>
      </c>
      <c r="BZ5" s="3">
        <v>135</v>
      </c>
      <c r="CA5" s="3">
        <v>7</v>
      </c>
      <c r="CB5" s="3">
        <v>4</v>
      </c>
      <c r="CC5" s="3">
        <f>CA5-CB5</f>
        <v>3</v>
      </c>
      <c r="CD5" s="3">
        <v>0</v>
      </c>
      <c r="CE5" s="3">
        <v>1</v>
      </c>
      <c r="CF5" s="3">
        <f>CB5+CC5+CD5</f>
        <v>7</v>
      </c>
      <c r="CG5" s="87">
        <f>CB5/BZ5</f>
        <v>2.9629629629629631E-2</v>
      </c>
      <c r="CH5" s="3">
        <f>CJ5/CB5</f>
        <v>442.04500000000002</v>
      </c>
      <c r="CI5" s="3">
        <f>CJ5/CA5</f>
        <v>252.59714285714287</v>
      </c>
      <c r="CJ5" s="88">
        <v>1768.18</v>
      </c>
      <c r="CK5" s="88">
        <v>7624.58</v>
      </c>
      <c r="CL5" s="88">
        <v>20993</v>
      </c>
      <c r="CM5" s="87">
        <f>CJ5/CK5</f>
        <v>0.2319052328128238</v>
      </c>
      <c r="CN5" s="87">
        <f>CJ5/CL5</f>
        <v>8.4227123326823236E-2</v>
      </c>
      <c r="CO5" s="12">
        <f>CB5/CF5</f>
        <v>0.5714285714285714</v>
      </c>
      <c r="CP5" s="12">
        <f>1-CO5</f>
        <v>0.4285714285714286</v>
      </c>
      <c r="CQ5" s="77" t="str">
        <f>B5</f>
        <v>FBA75673</v>
      </c>
      <c r="CR5" s="12">
        <v>0.94650000000000001</v>
      </c>
      <c r="CS5" s="3">
        <v>798028</v>
      </c>
      <c r="CT5" s="3">
        <v>6195</v>
      </c>
      <c r="CU5" s="3" t="e">
        <f>VLOOKUP(C5,'[1]Monthly Sales'!C:AP,38,0)</f>
        <v>#N/A</v>
      </c>
      <c r="CV5" s="3">
        <v>174</v>
      </c>
      <c r="CW5" s="3" t="e">
        <f>CU5-CV5</f>
        <v>#N/A</v>
      </c>
      <c r="CX5" s="3">
        <v>17</v>
      </c>
      <c r="CY5" s="3">
        <v>8</v>
      </c>
      <c r="CZ5" s="3" t="e">
        <f>CV5+CW5+CX5</f>
        <v>#N/A</v>
      </c>
      <c r="DA5" s="87">
        <f>CV5/CT5</f>
        <v>2.8087167070217918E-2</v>
      </c>
      <c r="DB5" s="45">
        <f>DD5/CV5</f>
        <v>265.40218390804597</v>
      </c>
      <c r="DC5" s="3" t="e">
        <f>DD5/CZ5</f>
        <v>#N/A</v>
      </c>
      <c r="DD5" s="88">
        <v>46179.98</v>
      </c>
      <c r="DE5" s="88">
        <v>336580.86</v>
      </c>
      <c r="DF5" s="88">
        <v>830154.58</v>
      </c>
      <c r="DG5" s="12">
        <f>DD5/DE5</f>
        <v>0.13720322658870146</v>
      </c>
      <c r="DH5" s="12">
        <f>DD5/DF5</f>
        <v>5.5628169876506622E-2</v>
      </c>
      <c r="DI5" s="12" t="e">
        <f>CV5/CZ5</f>
        <v>#N/A</v>
      </c>
      <c r="DJ5" s="12" t="e">
        <f>1-DI5</f>
        <v>#N/A</v>
      </c>
      <c r="DK5" s="3" t="str">
        <f>B5</f>
        <v>FBA75673</v>
      </c>
      <c r="DL5" s="12">
        <v>0.89449999999999996</v>
      </c>
      <c r="DM5" s="3">
        <v>834499</v>
      </c>
      <c r="DN5" s="3">
        <v>5158</v>
      </c>
      <c r="DO5" s="3">
        <v>350</v>
      </c>
      <c r="DP5" s="3">
        <v>127</v>
      </c>
      <c r="DQ5" s="3">
        <f>DO5-DP5</f>
        <v>223</v>
      </c>
      <c r="DR5" s="3">
        <v>37</v>
      </c>
      <c r="DS5" s="3">
        <v>7</v>
      </c>
      <c r="DT5" s="3">
        <f>DP5+DQ5+DR5</f>
        <v>387</v>
      </c>
      <c r="DU5" s="12">
        <f>DR5/DT5</f>
        <v>9.5607235142118857E-2</v>
      </c>
      <c r="DV5" s="87">
        <f>DP5/DN5</f>
        <v>2.462194649088794E-2</v>
      </c>
      <c r="DW5" s="3">
        <f>DY5/DP5</f>
        <v>356.84338582677168</v>
      </c>
      <c r="DX5" s="3">
        <f>DY5/DT5</f>
        <v>117.10364341085271</v>
      </c>
      <c r="DY5" s="88">
        <v>45319.11</v>
      </c>
      <c r="DZ5" s="88">
        <v>364444.08</v>
      </c>
      <c r="EA5" s="88">
        <v>1214380</v>
      </c>
      <c r="EB5" s="12">
        <f>DY5/DZ5</f>
        <v>0.12435134081475545</v>
      </c>
      <c r="EC5" s="12">
        <f>DY5/EA5</f>
        <v>3.7318722310973503E-2</v>
      </c>
      <c r="ED5" s="12">
        <f>DP5/DT5</f>
        <v>0.32816537467700257</v>
      </c>
      <c r="EE5" s="12">
        <f>1-ED5</f>
        <v>0.67183462532299743</v>
      </c>
      <c r="EF5" s="3" t="str">
        <f>B5</f>
        <v>FBA75673</v>
      </c>
      <c r="EG5" s="12">
        <v>0.96609999999999996</v>
      </c>
      <c r="EH5" s="3">
        <v>557268</v>
      </c>
      <c r="EI5" s="3">
        <v>5526</v>
      </c>
      <c r="EJ5" s="3">
        <v>476</v>
      </c>
      <c r="EK5" s="3">
        <v>167</v>
      </c>
      <c r="EL5" s="3">
        <f>EJ5-EK5</f>
        <v>309</v>
      </c>
      <c r="EM5" s="3">
        <v>50</v>
      </c>
      <c r="EN5" s="3">
        <v>20</v>
      </c>
      <c r="EO5" s="3">
        <f>EK5+EL5+EM5</f>
        <v>526</v>
      </c>
      <c r="EP5" s="12">
        <f>IF(EM5,EM5/EO5,0)</f>
        <v>9.5057034220532313E-2</v>
      </c>
      <c r="EQ5" s="87">
        <f>IF(EK5,EK5/EI5,0)</f>
        <v>3.0220774520448787E-2</v>
      </c>
      <c r="ER5" s="3">
        <f>IF(ET5,ET5/EK5,0)</f>
        <v>449.79550898203598</v>
      </c>
      <c r="ES5" s="3">
        <f>IF(ET5,ET5/EO5,0)</f>
        <v>142.80579847908746</v>
      </c>
      <c r="ET5" s="88">
        <v>75115.850000000006</v>
      </c>
      <c r="EU5" s="88">
        <v>483550.76</v>
      </c>
      <c r="EV5" s="88">
        <v>1699792</v>
      </c>
      <c r="EW5" s="12">
        <f>IF(ET5,ET5/EU5,0)</f>
        <v>0.15534222301708306</v>
      </c>
      <c r="EX5" s="12">
        <f>IF(ET5,ET5/EV5,0)</f>
        <v>4.4191201041068558E-2</v>
      </c>
      <c r="EY5" s="12">
        <f>IF(EK5,EK5/EO5,0)</f>
        <v>0.31749049429657794</v>
      </c>
      <c r="EZ5" s="12">
        <f>1-EY5</f>
        <v>0.68250950570342206</v>
      </c>
      <c r="FA5" s="3" t="str">
        <f>B5</f>
        <v>FBA75673</v>
      </c>
      <c r="FB5" s="12">
        <v>0.9607</v>
      </c>
      <c r="FC5" s="3">
        <v>1189047</v>
      </c>
      <c r="FD5" s="3">
        <v>7250</v>
      </c>
      <c r="FE5" s="3">
        <v>550</v>
      </c>
      <c r="FF5" s="3">
        <v>207</v>
      </c>
      <c r="FG5" s="3">
        <f>FE5-FF5</f>
        <v>343</v>
      </c>
      <c r="FH5" s="3">
        <v>64</v>
      </c>
      <c r="FI5" s="3">
        <v>13</v>
      </c>
      <c r="FJ5" s="3">
        <f>FF5+FG5+FH5</f>
        <v>614</v>
      </c>
      <c r="FK5" s="12">
        <f>IF(FH5,FH5/FJ5,0)</f>
        <v>0.10423452768729642</v>
      </c>
      <c r="FL5" s="12">
        <f>IF(FF5,FF5/FD5,0)</f>
        <v>2.8551724137931035E-2</v>
      </c>
      <c r="FM5" s="3">
        <f>IF(FO5,FO5/FF5,0)</f>
        <v>393.32328502415459</v>
      </c>
      <c r="FN5" s="88">
        <f>IF(FO5,FO5/FJ5,0)</f>
        <v>132.60247557003257</v>
      </c>
      <c r="FO5" s="88">
        <v>81417.919999999998</v>
      </c>
      <c r="FP5" s="88">
        <v>795108.37</v>
      </c>
      <c r="FQ5" s="88">
        <v>1738435</v>
      </c>
      <c r="FR5" s="12">
        <f>IF(FO5,FO5/FP5,0)</f>
        <v>0.1023985195879651</v>
      </c>
      <c r="FS5" s="12">
        <f>IF(FO5,FO5/FQ5,0)</f>
        <v>4.6834031758449406E-2</v>
      </c>
      <c r="FT5" s="12">
        <f>FF5/FJ5</f>
        <v>0.33713355048859933</v>
      </c>
      <c r="FU5" s="39">
        <f>1-FT5</f>
        <v>0.66286644951140072</v>
      </c>
      <c r="FV5" s="77" t="str">
        <f>B5</f>
        <v>FBA75673</v>
      </c>
      <c r="FW5" s="12">
        <v>0.99770000000000003</v>
      </c>
      <c r="FX5" s="3">
        <v>2556855</v>
      </c>
      <c r="FY5" s="3">
        <v>3238</v>
      </c>
      <c r="FZ5" s="3">
        <v>519</v>
      </c>
      <c r="GA5" s="3">
        <v>331</v>
      </c>
      <c r="GB5" s="3">
        <f>FZ5-GA5</f>
        <v>188</v>
      </c>
      <c r="GC5" s="3">
        <v>17</v>
      </c>
      <c r="GD5" s="3">
        <v>7</v>
      </c>
      <c r="GE5" s="3">
        <f>GA5+GB5+GC5</f>
        <v>536</v>
      </c>
      <c r="GF5" s="12">
        <f>IF(GC5,GC5/GE5,0)</f>
        <v>3.1716417910447763E-2</v>
      </c>
      <c r="GG5" s="12">
        <f>IF(GA5,GA5/FY5,0)</f>
        <v>0.10222359481161211</v>
      </c>
      <c r="GH5" s="88">
        <f>IF(GJ5,GJ5/GA5,0)</f>
        <v>81.816283987915398</v>
      </c>
      <c r="GI5" s="45">
        <f>IF(GJ5,GJ5/GE5,0)</f>
        <v>50.524608208955222</v>
      </c>
      <c r="GJ5" s="88">
        <v>27081.19</v>
      </c>
      <c r="GK5" s="88">
        <v>856311.2</v>
      </c>
      <c r="GL5" s="88">
        <v>1376310.4576271193</v>
      </c>
      <c r="GM5" s="12">
        <f>IF(GJ5,GJ5/GK5,0)</f>
        <v>3.1625406744650773E-2</v>
      </c>
      <c r="GN5" s="12">
        <f>IF(GJ5,GJ5/GL5,0)</f>
        <v>1.9676657871720571E-2</v>
      </c>
      <c r="GO5" s="12">
        <f>GA5/GE5</f>
        <v>0.6175373134328358</v>
      </c>
      <c r="GP5" s="12">
        <f>1-GO5</f>
        <v>0.3824626865671642</v>
      </c>
      <c r="GQ5" s="77" t="str">
        <f>B5</f>
        <v>FBA75673</v>
      </c>
      <c r="GR5" s="12">
        <v>0.99870000000000003</v>
      </c>
      <c r="GS5" s="3">
        <v>2464630</v>
      </c>
      <c r="GT5" s="3">
        <v>22699</v>
      </c>
      <c r="GU5" s="3">
        <v>1116</v>
      </c>
      <c r="GV5" s="3">
        <v>590</v>
      </c>
      <c r="GW5" s="3">
        <f>GU5-GV5</f>
        <v>526</v>
      </c>
      <c r="GX5" s="3">
        <v>131</v>
      </c>
      <c r="GY5" s="3">
        <v>83</v>
      </c>
      <c r="GZ5" s="3">
        <f>GV5+GW5+GX5</f>
        <v>1247</v>
      </c>
      <c r="HA5" s="12">
        <f>IF(GX5,GX5/GZ5,0)</f>
        <v>0.10505212510024058</v>
      </c>
      <c r="HB5" s="12">
        <f>IF(GV5,GV5/GT5,0)</f>
        <v>2.5992334464073306E-2</v>
      </c>
      <c r="HC5" s="88">
        <f>IF(HE5,HE5/GV5,0)</f>
        <v>485.91340677966099</v>
      </c>
      <c r="HD5" s="45">
        <f>IF(HE5,HE5/GZ5,0)</f>
        <v>229.90289494787487</v>
      </c>
      <c r="HE5" s="88">
        <v>286688.90999999997</v>
      </c>
      <c r="HF5" s="88">
        <v>1445174.94</v>
      </c>
      <c r="HG5" s="88">
        <v>3412114.6</v>
      </c>
      <c r="HH5" s="12">
        <f>IF(HE5,HE5/HF5,0)</f>
        <v>0.19837661314553379</v>
      </c>
      <c r="HI5" s="12">
        <f>IF(HE5,HE5/HG5,0)</f>
        <v>8.4020891326451921E-2</v>
      </c>
      <c r="HJ5" s="12">
        <f>GV5/GZ5</f>
        <v>0.47313552526062552</v>
      </c>
      <c r="HK5" s="12">
        <f>1-HJ5</f>
        <v>0.52686447473937448</v>
      </c>
      <c r="HL5" s="77" t="s">
        <v>255</v>
      </c>
      <c r="HM5" s="3">
        <v>50291</v>
      </c>
      <c r="HN5" s="3">
        <v>2212755</v>
      </c>
      <c r="HO5" s="3">
        <v>13074</v>
      </c>
      <c r="HP5" s="3">
        <v>1088</v>
      </c>
      <c r="HQ5" s="3">
        <v>557</v>
      </c>
      <c r="HR5" s="3">
        <f>HP5-HQ5</f>
        <v>531</v>
      </c>
      <c r="HS5" s="3">
        <v>311</v>
      </c>
      <c r="HT5" s="3">
        <f>HQ5+HR5+HS5</f>
        <v>1399</v>
      </c>
      <c r="HU5" s="12">
        <f>IF(HS5,HS5/HT5,0)</f>
        <v>0.22230164403145103</v>
      </c>
      <c r="HV5" s="12">
        <f>IF(HQ5,HQ5/HO5,0)</f>
        <v>4.2603640813828975E-2</v>
      </c>
      <c r="HW5" s="88">
        <f>IF(HY5,HY5/HQ5,0)</f>
        <v>288.90278276481155</v>
      </c>
      <c r="HX5" s="45">
        <f>IF(HY5,HY5/HT5,0)</f>
        <v>115.02419585418158</v>
      </c>
      <c r="HY5" s="3">
        <v>160918.85000000003</v>
      </c>
      <c r="HZ5" s="3">
        <v>1121179.4600000004</v>
      </c>
      <c r="IA5" s="3">
        <v>2642995.0799999982</v>
      </c>
      <c r="IB5" s="20">
        <f>IA5/1.18</f>
        <v>2239826.3389830496</v>
      </c>
      <c r="IC5" s="12">
        <f>IF(HY5,HY5/HZ5,0)</f>
        <v>0.14352639853034765</v>
      </c>
      <c r="ID5" s="12">
        <f>IF(HY5,HY5/IB5,0)</f>
        <v>7.1844342214969298E-2</v>
      </c>
      <c r="IE5" s="12">
        <f>HQ5/HT5</f>
        <v>0.39814152966404576</v>
      </c>
      <c r="IF5" s="105">
        <f>1-IE5</f>
        <v>0.60185847033595419</v>
      </c>
      <c r="IG5" s="100">
        <v>37151</v>
      </c>
      <c r="IH5" s="3">
        <v>1168729</v>
      </c>
      <c r="II5" s="3">
        <v>9211</v>
      </c>
      <c r="IJ5" s="3">
        <v>757</v>
      </c>
      <c r="IK5" s="3">
        <v>366</v>
      </c>
      <c r="IL5" s="3">
        <f>IJ5-IK5</f>
        <v>391</v>
      </c>
      <c r="IM5" s="3">
        <v>197</v>
      </c>
      <c r="IN5" s="3">
        <f>IK5+IL5+IM5</f>
        <v>954</v>
      </c>
      <c r="IO5" s="12">
        <f>IF(IM5,IM5/IN5,0)</f>
        <v>0.20649895178197064</v>
      </c>
      <c r="IP5" s="12">
        <f>IF(IK5,IK5/II5,0)</f>
        <v>3.9735099337748346E-2</v>
      </c>
      <c r="IQ5" s="88">
        <f>IF(IS5,IS5/IK5,0)</f>
        <v>312.53057377049186</v>
      </c>
      <c r="IR5" s="45">
        <f>IF(IS5,IS5/IN5,0)</f>
        <v>119.90166666666669</v>
      </c>
      <c r="IS5" s="3">
        <v>114386.19000000002</v>
      </c>
      <c r="IT5" s="3">
        <v>770839.31000000075</v>
      </c>
      <c r="IU5" s="3">
        <v>1882205.5900000003</v>
      </c>
      <c r="IV5" s="20">
        <f>IU5/1.18</f>
        <v>1595089.4830508479</v>
      </c>
      <c r="IW5" s="12">
        <f>IF(IS5,IS5/IT5,0)</f>
        <v>0.14839174457773813</v>
      </c>
      <c r="IX5" s="12">
        <f>IF(IS5,IS5/IV5,0)</f>
        <v>7.171145645147084E-2</v>
      </c>
      <c r="IY5" s="12">
        <f>IK5/IN5</f>
        <v>0.38364779874213839</v>
      </c>
      <c r="IZ5" s="12">
        <f>1-IY5</f>
        <v>0.61635220125786161</v>
      </c>
      <c r="JA5" s="100">
        <v>48891</v>
      </c>
      <c r="JB5" s="3">
        <v>1504722</v>
      </c>
      <c r="JC5" s="3">
        <v>14186</v>
      </c>
      <c r="JD5" s="3">
        <v>837</v>
      </c>
      <c r="JE5" s="3">
        <v>568</v>
      </c>
      <c r="JF5" s="3">
        <f>JD5-JE5</f>
        <v>269</v>
      </c>
      <c r="JG5" s="3">
        <v>184</v>
      </c>
      <c r="JH5" s="3">
        <f>SUM(JE5:JG5)</f>
        <v>1021</v>
      </c>
      <c r="JI5" s="12">
        <f>IF(JG5,JG5/JH5,0)</f>
        <v>0.18021547502448579</v>
      </c>
      <c r="JJ5" s="12">
        <f>IF(JE5,JE5/JC5,0)</f>
        <v>4.0039475539264062E-2</v>
      </c>
      <c r="JK5" s="88">
        <f>IF(JM5,JM5/JE5,0)</f>
        <v>316.73031690140846</v>
      </c>
      <c r="JL5" s="45">
        <f>IF(JM5,JM5/JH5,0)</f>
        <v>176.20256611165524</v>
      </c>
      <c r="JM5" s="3">
        <v>179902.82</v>
      </c>
      <c r="JN5" s="3">
        <v>1218579.8000000014</v>
      </c>
      <c r="JO5" s="3">
        <v>2090690.3100000066</v>
      </c>
      <c r="JP5" s="20">
        <f>JO5/1.18</f>
        <v>1771771.4491525481</v>
      </c>
      <c r="JQ5" s="12">
        <f>IF(JM5,JM5/JN5,0)</f>
        <v>0.14763318742030665</v>
      </c>
      <c r="JR5" s="12">
        <f>IF(JM5,JM5/JP5,0)</f>
        <v>0.10153838977710636</v>
      </c>
      <c r="JS5" s="12">
        <f>JE5/JH5</f>
        <v>0.55631733594515176</v>
      </c>
      <c r="JT5" s="12">
        <f>1-JS5</f>
        <v>0.44368266405484824</v>
      </c>
      <c r="JU5" s="100">
        <v>43643</v>
      </c>
      <c r="JV5" s="3">
        <v>1649225</v>
      </c>
      <c r="JW5" s="3">
        <v>10686</v>
      </c>
      <c r="JX5" s="3">
        <v>806</v>
      </c>
      <c r="JY5" s="3">
        <v>365</v>
      </c>
      <c r="JZ5" s="3">
        <f>JX5-JY5</f>
        <v>441</v>
      </c>
      <c r="KA5" s="3">
        <v>247</v>
      </c>
      <c r="KB5" s="3">
        <f>SUM(JY5:KA5)</f>
        <v>1053</v>
      </c>
      <c r="KC5" s="12">
        <f>IF(KA5,KA5/KB5,0)</f>
        <v>0.23456790123456789</v>
      </c>
      <c r="KD5" s="12">
        <f>IF(JY5,JY5/JW5,0)</f>
        <v>3.4156840726183794E-2</v>
      </c>
      <c r="KE5" s="88">
        <f>IF(KG5,KG5/JY5,0)</f>
        <v>316.98687671232858</v>
      </c>
      <c r="KF5" s="45">
        <f>IF(KG5,KG5/KB5,0)</f>
        <v>109.8767426400759</v>
      </c>
      <c r="KG5" s="3">
        <v>115700.20999999993</v>
      </c>
      <c r="KH5" s="3">
        <v>816328.96000000031</v>
      </c>
      <c r="KI5" s="3">
        <v>2090564.3300000005</v>
      </c>
      <c r="KJ5" s="20">
        <f>KI5/1.18</f>
        <v>1771664.6864406785</v>
      </c>
      <c r="KK5" s="12">
        <f>IF(KG5,KG5/KH5,0)</f>
        <v>0.14173233545456956</v>
      </c>
      <c r="KL5" s="12">
        <f>IF(KG5,KG5/KJ5,0)</f>
        <v>6.5305930002163518E-2</v>
      </c>
      <c r="KM5" s="12">
        <f>JY5/KB5</f>
        <v>0.3466286799620133</v>
      </c>
      <c r="KN5" s="12">
        <f>1-KM5</f>
        <v>0.6533713200379867</v>
      </c>
      <c r="KO5" s="100">
        <v>41037</v>
      </c>
      <c r="KP5" s="3">
        <v>1294657</v>
      </c>
      <c r="KQ5" s="3">
        <v>10506</v>
      </c>
      <c r="KR5" s="3">
        <v>272</v>
      </c>
      <c r="KS5" s="3">
        <v>366</v>
      </c>
      <c r="KT5" s="3">
        <f>KR5-KS5</f>
        <v>-94</v>
      </c>
      <c r="KU5" s="3">
        <v>136</v>
      </c>
      <c r="KV5" s="3">
        <f>SUM(KS5:KU5)</f>
        <v>408</v>
      </c>
      <c r="KW5" s="12">
        <f>IF(KU5,KU5/KV5,0)</f>
        <v>0.33333333333333331</v>
      </c>
      <c r="KX5" s="12">
        <f>IF(KS5,KS5/KQ5,0)</f>
        <v>3.4837235865219876E-2</v>
      </c>
      <c r="KY5" s="88">
        <f>IF(LA5,LA5/KS5,0)</f>
        <v>348.17773224043697</v>
      </c>
      <c r="KZ5" s="45">
        <f>IF(LA5,LA5/KV5,0)</f>
        <v>312.33590686274493</v>
      </c>
      <c r="LA5" s="3">
        <v>127433.04999999993</v>
      </c>
      <c r="LB5" s="3">
        <v>814647.95000000077</v>
      </c>
      <c r="LC5" s="3">
        <v>710580.58</v>
      </c>
      <c r="LD5" s="20">
        <f>LC5/1.18</f>
        <v>602186.93220338982</v>
      </c>
      <c r="LE5" s="12">
        <f>IF(LA5,LA5/LB5,0)</f>
        <v>0.15642714131914259</v>
      </c>
      <c r="LF5" s="12">
        <f>IF(LA5,LA5/LD5,0)</f>
        <v>0.21161709626232666</v>
      </c>
      <c r="LG5" s="12">
        <f>KS5/KV5</f>
        <v>0.8970588235294118</v>
      </c>
      <c r="LH5" s="12">
        <f>1-LG5</f>
        <v>0.1029411764705882</v>
      </c>
      <c r="LI5" s="100">
        <v>34420</v>
      </c>
      <c r="LJ5" s="3">
        <v>848019</v>
      </c>
      <c r="LK5" s="3">
        <v>6181</v>
      </c>
      <c r="LL5" s="3">
        <v>694</v>
      </c>
      <c r="LM5" s="3">
        <v>279</v>
      </c>
      <c r="LN5" s="3">
        <f>LL5-LM5</f>
        <v>415</v>
      </c>
      <c r="LO5" s="3">
        <v>19</v>
      </c>
      <c r="LP5" s="3">
        <f>SUM(LM5:LO5)</f>
        <v>713</v>
      </c>
      <c r="LQ5" s="12">
        <f>IF(LO5,LO5/LP5,0)</f>
        <v>2.6647966339410939E-2</v>
      </c>
      <c r="LR5" s="12">
        <f>IF(LM5,LM5/LK5,0)</f>
        <v>4.5138327131532117E-2</v>
      </c>
      <c r="LS5" s="88">
        <f>IF(LU5,LU5/LM5,0)</f>
        <v>265.40311827956992</v>
      </c>
      <c r="LT5" s="45">
        <f>IF(LU5,LU5/LP5,0)</f>
        <v>103.85339410939692</v>
      </c>
      <c r="LU5" s="88">
        <v>74047.47</v>
      </c>
      <c r="LV5" s="88">
        <v>628379.91000000015</v>
      </c>
      <c r="LW5" s="88">
        <v>1872592.0623999999</v>
      </c>
      <c r="LX5" s="88">
        <f>LW5/1.18</f>
        <v>1586942.4257627118</v>
      </c>
      <c r="LY5" s="12">
        <f>IF(LU5,LU5/LV5,0)</f>
        <v>0.11783869729380747</v>
      </c>
      <c r="LZ5" s="12">
        <f>IF(LU5,LU5/LX5,0)</f>
        <v>4.6660464045764932E-2</v>
      </c>
      <c r="MA5" s="12">
        <f>LM5/LP5</f>
        <v>0.39130434782608697</v>
      </c>
      <c r="MB5" s="12">
        <f>1-MA5</f>
        <v>0.60869565217391308</v>
      </c>
      <c r="MC5" s="100">
        <v>41601</v>
      </c>
      <c r="MD5" s="3">
        <v>1005122</v>
      </c>
      <c r="ME5" s="3">
        <v>9835</v>
      </c>
      <c r="MF5" s="3">
        <v>902</v>
      </c>
      <c r="MG5" s="3">
        <v>378</v>
      </c>
      <c r="MH5" s="3">
        <f>MF5-MG5</f>
        <v>524</v>
      </c>
      <c r="MI5" s="3">
        <v>2</v>
      </c>
      <c r="MJ5" s="3">
        <f>SUM(MG5:MI5)</f>
        <v>904</v>
      </c>
      <c r="MK5" s="12">
        <f>IF(MI5,MI5/MJ5,0)</f>
        <v>2.2123893805309734E-3</v>
      </c>
      <c r="ML5" s="12">
        <f>IF(MG5,MG5/ME5,0)</f>
        <v>3.8434163701067614E-2</v>
      </c>
      <c r="MM5" s="88">
        <f>IF(MO5,MO5/MG5,0)</f>
        <v>358.35224867724861</v>
      </c>
      <c r="MN5" s="45">
        <f>IF(MO5,MO5/MJ5,0)</f>
        <v>149.84198008849555</v>
      </c>
      <c r="MO5" s="88">
        <v>135457.14999999997</v>
      </c>
      <c r="MP5" s="88">
        <v>820473.16</v>
      </c>
      <c r="MQ5" s="88">
        <v>2407345.9379999996</v>
      </c>
      <c r="MR5" s="88">
        <f>MQ5/1.18</f>
        <v>2040123.6762711862</v>
      </c>
      <c r="MS5" s="12">
        <f>IF(MO5,MO5/MP5,0)</f>
        <v>0.16509638170248001</v>
      </c>
      <c r="MT5" s="12">
        <f>IF(MO5,MO5/MR5,0)</f>
        <v>6.6396538393976343E-2</v>
      </c>
      <c r="MU5" s="12">
        <f>MG5/MJ5</f>
        <v>0.41814159292035397</v>
      </c>
      <c r="MV5" s="12">
        <f>1-MU5</f>
        <v>0.58185840707964598</v>
      </c>
      <c r="MW5" s="100">
        <v>51416</v>
      </c>
      <c r="MX5" s="3">
        <v>1255062</v>
      </c>
      <c r="MY5" s="3">
        <v>11793</v>
      </c>
      <c r="MZ5" s="3">
        <v>995</v>
      </c>
      <c r="NA5" s="3">
        <v>411</v>
      </c>
      <c r="NB5" s="3">
        <f>MZ5-NA5</f>
        <v>584</v>
      </c>
      <c r="NC5" s="3">
        <v>5</v>
      </c>
      <c r="ND5" s="3">
        <f>SUM(NA5:NC5)</f>
        <v>1000</v>
      </c>
      <c r="NE5" s="12">
        <f>IF(NC5,NC5/ND5,0)</f>
        <v>5.0000000000000001E-3</v>
      </c>
      <c r="NF5" s="12">
        <f>IF(NA5,NA5/MY5,0)</f>
        <v>3.4851182905113201E-2</v>
      </c>
      <c r="NG5" s="88">
        <f>IF(NI5,NI5/NA5,0)</f>
        <v>369.80506082725071</v>
      </c>
      <c r="NH5" s="45">
        <f>IF(NI5,NI5/ND5,0)</f>
        <v>151.98988000000003</v>
      </c>
      <c r="NI5" s="88">
        <v>151989.88000000003</v>
      </c>
      <c r="NJ5" s="88">
        <v>959581.95000000019</v>
      </c>
      <c r="NK5" s="88">
        <v>2685423.1397999995</v>
      </c>
      <c r="NL5" s="88">
        <f>NK5/1.18</f>
        <v>2275782.3218644066</v>
      </c>
      <c r="NM5" s="12">
        <f>IF(NI5,NI5/NJ5,0)</f>
        <v>0.1583917663311612</v>
      </c>
      <c r="NN5" s="12">
        <f>IF(NI5,NI5/NL5,0)</f>
        <v>6.6785772320915204E-2</v>
      </c>
      <c r="NO5" s="12">
        <f>NA5/ND5</f>
        <v>0.41099999999999998</v>
      </c>
      <c r="NP5" s="12">
        <f>1-NO5</f>
        <v>0.58899999999999997</v>
      </c>
      <c r="NQ5" s="100">
        <v>61960</v>
      </c>
      <c r="NR5" s="3">
        <v>1684503</v>
      </c>
      <c r="NS5" s="3">
        <v>20360</v>
      </c>
      <c r="NT5" s="3">
        <v>1444</v>
      </c>
      <c r="NU5" s="3">
        <v>718</v>
      </c>
      <c r="NV5" s="3">
        <f t="shared" si="60"/>
        <v>726</v>
      </c>
      <c r="NW5" s="3">
        <f t="shared" si="61"/>
        <v>1444</v>
      </c>
      <c r="NX5" s="12">
        <f t="shared" si="62"/>
        <v>3.526522593320236E-2</v>
      </c>
      <c r="NY5" s="88">
        <f t="shared" si="63"/>
        <v>358.05980501392764</v>
      </c>
      <c r="NZ5" s="45">
        <f t="shared" si="64"/>
        <v>178.03804709141275</v>
      </c>
      <c r="OA5" s="88">
        <v>257086.94000000003</v>
      </c>
      <c r="OB5" s="88">
        <v>1553341.2400000002</v>
      </c>
      <c r="OC5" s="88">
        <v>3840588.7033999995</v>
      </c>
      <c r="OD5" s="88">
        <f t="shared" si="65"/>
        <v>3254736.1893220339</v>
      </c>
      <c r="OE5" s="12">
        <f t="shared" si="66"/>
        <v>0.28052038538327623</v>
      </c>
      <c r="OF5" s="12">
        <f t="shared" si="67"/>
        <v>0.16550577128821997</v>
      </c>
      <c r="OG5" s="12">
        <f t="shared" si="68"/>
        <v>7.8988564677972134E-2</v>
      </c>
      <c r="OH5" s="12">
        <f t="shared" si="69"/>
        <v>0.49722991689750695</v>
      </c>
      <c r="OI5" s="12">
        <f t="shared" si="70"/>
        <v>0.50277008310249305</v>
      </c>
      <c r="OJ5" s="3">
        <v>214</v>
      </c>
      <c r="OK5" s="3">
        <v>25</v>
      </c>
      <c r="OL5" s="3">
        <v>0</v>
      </c>
      <c r="OM5" s="3">
        <v>4500</v>
      </c>
      <c r="ON5" s="3">
        <v>1500</v>
      </c>
      <c r="OO5" s="3">
        <f t="shared" si="71"/>
        <v>6239</v>
      </c>
      <c r="OP5" s="88">
        <f t="shared" si="72"/>
        <v>8218377.6994787008</v>
      </c>
      <c r="OQ5" s="12">
        <f t="shared" si="73"/>
        <v>9.9884271593721943E-2</v>
      </c>
      <c r="OR5" s="3">
        <v>829</v>
      </c>
      <c r="OS5" s="100">
        <v>60404</v>
      </c>
      <c r="OT5" s="3">
        <v>1660277</v>
      </c>
      <c r="OU5" s="3">
        <v>21332</v>
      </c>
      <c r="OV5" s="3">
        <v>1397</v>
      </c>
      <c r="OW5" s="3">
        <v>838</v>
      </c>
      <c r="OX5" s="3">
        <f t="shared" si="74"/>
        <v>559</v>
      </c>
      <c r="OY5" s="3">
        <f t="shared" si="75"/>
        <v>1397</v>
      </c>
      <c r="OZ5" s="12">
        <f t="shared" si="76"/>
        <v>3.9283705231576975E-2</v>
      </c>
      <c r="PA5" s="88">
        <f t="shared" si="77"/>
        <v>313.63036992840097</v>
      </c>
      <c r="PB5" s="45">
        <f t="shared" si="78"/>
        <v>188.13332140300645</v>
      </c>
      <c r="PC5" s="88">
        <v>262822.25</v>
      </c>
      <c r="PD5" s="88">
        <v>1815125.1400000027</v>
      </c>
      <c r="PE5" s="88">
        <v>3737293.58</v>
      </c>
      <c r="PF5" s="88">
        <f t="shared" si="79"/>
        <v>3167197.9491525427</v>
      </c>
      <c r="PG5" s="12">
        <f t="shared" si="80"/>
        <v>0.2618788713773586</v>
      </c>
      <c r="PH5" s="12">
        <f t="shared" si="81"/>
        <v>0.14479566406093611</v>
      </c>
      <c r="PI5" s="12">
        <f t="shared" si="82"/>
        <v>8.2982577729416682E-2</v>
      </c>
      <c r="PJ5" s="12">
        <f t="shared" si="83"/>
        <v>0.59985683607730855</v>
      </c>
      <c r="PK5" s="12">
        <f t="shared" si="84"/>
        <v>0.40014316392269145</v>
      </c>
      <c r="PL5" s="3">
        <v>148</v>
      </c>
      <c r="PM5" s="3">
        <v>1802</v>
      </c>
      <c r="PN5" s="3">
        <v>12</v>
      </c>
      <c r="PO5" s="3">
        <v>0</v>
      </c>
      <c r="PP5" s="3">
        <v>0</v>
      </c>
      <c r="PQ5" s="3">
        <v>3000</v>
      </c>
      <c r="PR5" s="3">
        <f t="shared" si="85"/>
        <v>4962</v>
      </c>
      <c r="PS5" s="88">
        <f t="shared" si="86"/>
        <v>6536238.2024063654</v>
      </c>
      <c r="PT5" s="12">
        <f t="shared" si="87"/>
        <v>9.0800999679931479E-2</v>
      </c>
      <c r="PU5" s="3">
        <v>3777</v>
      </c>
      <c r="PV5" s="100">
        <v>75028</v>
      </c>
      <c r="PW5" s="3">
        <v>1280614</v>
      </c>
      <c r="PX5" s="3">
        <v>16449</v>
      </c>
      <c r="PY5" s="3">
        <v>1625</v>
      </c>
      <c r="PZ5" s="3">
        <v>726</v>
      </c>
      <c r="QA5" s="3">
        <f t="shared" si="88"/>
        <v>899</v>
      </c>
      <c r="QB5" s="3">
        <f t="shared" si="89"/>
        <v>1625</v>
      </c>
      <c r="QC5" s="12">
        <f t="shared" si="90"/>
        <v>4.4136421666970634E-2</v>
      </c>
      <c r="QD5" s="88">
        <f t="shared" si="91"/>
        <v>356.63420110192834</v>
      </c>
      <c r="QE5" s="45">
        <f t="shared" si="92"/>
        <v>159.33318769230766</v>
      </c>
      <c r="QF5" s="88">
        <v>258916.42999999996</v>
      </c>
      <c r="QG5" s="88">
        <v>1519650.2900000003</v>
      </c>
      <c r="QH5" s="88">
        <v>4136933.2302000001</v>
      </c>
      <c r="QI5" s="88">
        <f t="shared" si="93"/>
        <v>3505875.6188135594</v>
      </c>
      <c r="QJ5" s="12">
        <f t="shared" si="94"/>
        <v>0.23304332196808356</v>
      </c>
      <c r="QK5" s="12">
        <f t="shared" si="95"/>
        <v>0.17037895606889919</v>
      </c>
      <c r="QL5" s="12">
        <f t="shared" si="96"/>
        <v>7.3852143701441733E-2</v>
      </c>
      <c r="QM5" s="12">
        <f t="shared" si="97"/>
        <v>0.44676923076923075</v>
      </c>
      <c r="QN5" s="12">
        <f t="shared" si="98"/>
        <v>0.55323076923076919</v>
      </c>
      <c r="QO5" s="3">
        <v>94</v>
      </c>
      <c r="QP5" s="3"/>
      <c r="QQ5" s="3">
        <v>12</v>
      </c>
      <c r="QR5" s="3">
        <v>0</v>
      </c>
      <c r="QS5" s="3">
        <v>0</v>
      </c>
      <c r="QT5" s="3">
        <v>3000</v>
      </c>
      <c r="QU5" s="3">
        <f t="shared" si="99"/>
        <v>3106</v>
      </c>
      <c r="QV5" s="88">
        <f t="shared" si="100"/>
        <v>4091405.855839212</v>
      </c>
      <c r="QW5" s="12">
        <f t="shared" si="101"/>
        <v>8.9802511643299512E-2</v>
      </c>
      <c r="QX5" s="3">
        <v>3871</v>
      </c>
      <c r="QY5" s="100">
        <v>79451</v>
      </c>
      <c r="QZ5" s="3">
        <v>1451059</v>
      </c>
      <c r="RA5" s="3">
        <v>16958</v>
      </c>
      <c r="RB5" s="3">
        <v>1675</v>
      </c>
      <c r="RC5" s="3">
        <v>844</v>
      </c>
      <c r="RD5" s="3">
        <f t="shared" si="102"/>
        <v>831</v>
      </c>
      <c r="RE5" s="3">
        <f t="shared" si="103"/>
        <v>1675</v>
      </c>
      <c r="RF5" s="12">
        <f t="shared" si="104"/>
        <v>4.9770020049534146E-2</v>
      </c>
      <c r="RG5" s="88">
        <f t="shared" si="105"/>
        <v>369.20543838862528</v>
      </c>
      <c r="RH5" s="45">
        <f t="shared" si="106"/>
        <v>186.03545671641774</v>
      </c>
      <c r="RI5" s="88">
        <v>311609.38999999972</v>
      </c>
      <c r="RJ5" s="88">
        <v>1786354.8700000031</v>
      </c>
      <c r="RK5" s="88">
        <v>4278702</v>
      </c>
      <c r="RL5" s="88">
        <f t="shared" si="107"/>
        <v>3626018.6440677969</v>
      </c>
      <c r="RM5" s="12">
        <f t="shared" si="108"/>
        <v>0.22895607220789654</v>
      </c>
      <c r="RN5" s="12">
        <f t="shared" si="109"/>
        <v>0.17443868249985467</v>
      </c>
      <c r="RO5" s="12">
        <f t="shared" si="110"/>
        <v>8.5937062267949407E-2</v>
      </c>
      <c r="RP5" s="169" t="str">
        <f t="shared" si="111"/>
        <v>AM-C1</v>
      </c>
      <c r="RQ5" s="12">
        <f t="shared" si="112"/>
        <v>0.50388059701492538</v>
      </c>
      <c r="RR5" s="12">
        <f t="shared" si="113"/>
        <v>0.49611940298507462</v>
      </c>
      <c r="RS5" s="3">
        <v>145</v>
      </c>
      <c r="RT5" s="3">
        <v>3335</v>
      </c>
      <c r="RU5" s="3">
        <v>1</v>
      </c>
      <c r="RV5" s="3">
        <v>0</v>
      </c>
      <c r="RW5" s="3">
        <v>0</v>
      </c>
      <c r="RX5" s="3">
        <v>3000</v>
      </c>
      <c r="RY5" s="3">
        <f t="shared" si="114"/>
        <v>6481</v>
      </c>
      <c r="RZ5" s="88">
        <f t="shared" si="115"/>
        <v>8537154.3308737706</v>
      </c>
      <c r="SA5" s="12">
        <f t="shared" si="116"/>
        <v>0.12038109004133328</v>
      </c>
      <c r="SB5" s="3">
        <v>2192</v>
      </c>
      <c r="SC5" s="100">
        <v>165185</v>
      </c>
      <c r="SD5" s="3">
        <v>1219505</v>
      </c>
      <c r="SE5" s="3">
        <v>13499</v>
      </c>
      <c r="SF5" s="3">
        <v>1164</v>
      </c>
      <c r="SG5" s="3">
        <v>497</v>
      </c>
      <c r="SH5" s="3">
        <f t="shared" si="117"/>
        <v>667</v>
      </c>
      <c r="SI5" s="3">
        <f t="shared" si="118"/>
        <v>1164</v>
      </c>
      <c r="SJ5" s="12">
        <f t="shared" si="119"/>
        <v>3.681754204015112E-2</v>
      </c>
      <c r="SK5" s="88">
        <f t="shared" si="120"/>
        <v>476.53074446680051</v>
      </c>
      <c r="SL5" s="45">
        <f t="shared" si="121"/>
        <v>203.46716494845347</v>
      </c>
      <c r="SM5" s="88">
        <v>236835.77999999985</v>
      </c>
      <c r="SN5" s="88">
        <v>1105009.4000000011</v>
      </c>
      <c r="SO5" s="88">
        <v>3131544</v>
      </c>
      <c r="SP5" s="88">
        <f t="shared" si="122"/>
        <v>2653850.8474576273</v>
      </c>
      <c r="SQ5" s="12">
        <f t="shared" si="123"/>
        <v>0.20062110627387808</v>
      </c>
      <c r="SR5" s="87">
        <f t="shared" si="124"/>
        <v>0.21432919937151632</v>
      </c>
      <c r="SS5" s="87">
        <f t="shared" si="125"/>
        <v>8.9242309991492949E-2</v>
      </c>
      <c r="ST5" s="169" t="str">
        <f t="shared" si="126"/>
        <v>AM-C1</v>
      </c>
      <c r="SU5" s="12">
        <f t="shared" si="127"/>
        <v>0.42697594501718211</v>
      </c>
      <c r="SV5" s="12">
        <f t="shared" si="128"/>
        <v>0.57302405498281783</v>
      </c>
      <c r="SW5" s="3">
        <v>90</v>
      </c>
      <c r="SX5" s="3">
        <v>2393</v>
      </c>
      <c r="SY5" s="3">
        <v>1</v>
      </c>
      <c r="SZ5" s="3">
        <v>0</v>
      </c>
      <c r="TA5" s="3">
        <v>0</v>
      </c>
      <c r="TB5" s="3">
        <v>3000</v>
      </c>
      <c r="TC5" s="3">
        <f t="shared" si="129"/>
        <v>5484</v>
      </c>
      <c r="TD5" s="88">
        <f t="shared" si="130"/>
        <v>7223847.2998783775</v>
      </c>
      <c r="TE5" s="12">
        <f t="shared" si="131"/>
        <v>7.9468479790897883E-2</v>
      </c>
      <c r="TF5" s="3">
        <v>1965</v>
      </c>
      <c r="TG5" s="100">
        <f>SUMIFS(Main!TX:TX,Main!B:B,B:B)</f>
        <v>130484</v>
      </c>
      <c r="TH5" s="3">
        <v>1238228</v>
      </c>
      <c r="TI5" s="3">
        <v>13056</v>
      </c>
      <c r="TJ5" s="3">
        <f>SUMIFS(Main!TT:TT,Main!B:B,B:B)</f>
        <v>1067</v>
      </c>
      <c r="TK5" s="3">
        <v>509</v>
      </c>
      <c r="TL5" s="3">
        <f t="shared" si="132"/>
        <v>558</v>
      </c>
      <c r="TM5" s="3">
        <f t="shared" si="133"/>
        <v>1067</v>
      </c>
      <c r="TN5" s="12">
        <f t="shared" si="134"/>
        <v>3.8985906862745098E-2</v>
      </c>
      <c r="TO5" s="88">
        <f t="shared" si="135"/>
        <v>435.39387033398833</v>
      </c>
      <c r="TP5" s="45">
        <f t="shared" si="136"/>
        <v>207.69960637300849</v>
      </c>
      <c r="TQ5" s="88">
        <v>221615.48000000007</v>
      </c>
      <c r="TR5" s="88">
        <v>1098979.8200000003</v>
      </c>
      <c r="TS5" s="88">
        <f>SUMIFS(Main!TU:TU,Main!B:B,B:B)</f>
        <v>2824433.9344000001</v>
      </c>
      <c r="TT5" s="88">
        <f t="shared" si="137"/>
        <v>2393588.08</v>
      </c>
      <c r="TU5" s="12">
        <f t="shared" si="138"/>
        <v>0.1668132529689402</v>
      </c>
      <c r="TV5" s="87">
        <f t="shared" si="139"/>
        <v>0.20165564095617333</v>
      </c>
      <c r="TW5" s="87">
        <f t="shared" si="140"/>
        <v>9.2587142228749766E-2</v>
      </c>
      <c r="TX5" s="169" t="str">
        <f t="shared" si="141"/>
        <v>AM-C1</v>
      </c>
      <c r="TY5" s="12">
        <f t="shared" si="142"/>
        <v>0.47703842549203374</v>
      </c>
      <c r="TZ5" s="12">
        <f t="shared" si="143"/>
        <v>0.52296157450796632</v>
      </c>
      <c r="UA5" s="3">
        <f>SUMIFS(Main!UG:UG,Main!B:B,B:B)</f>
        <v>82</v>
      </c>
      <c r="UB5" s="3">
        <f>SUMIFS(Main!UI:UI,Main!B:B,B:B)</f>
        <v>1602</v>
      </c>
      <c r="UC5" s="3">
        <f>SUMIFS(Main!UK:UK,Main!B:B,B:B)</f>
        <v>1</v>
      </c>
      <c r="UD5" s="3">
        <f>SUMIFS(Main!UO:UO,Main!B:B,B:B)</f>
        <v>0</v>
      </c>
      <c r="UE5" s="3">
        <f>SUMIFS(Main!UQ:UQ,Main!B:B,B:B)</f>
        <v>0</v>
      </c>
      <c r="UF5" s="3">
        <f>SUMIFS(Main!US:US,Main!B:B,B:B)</f>
        <v>3000</v>
      </c>
      <c r="UG5" s="3">
        <f t="shared" si="144"/>
        <v>4685</v>
      </c>
      <c r="UH5" s="88">
        <f t="shared" si="145"/>
        <v>6171357.5127516771</v>
      </c>
      <c r="UI5" s="12">
        <f t="shared" si="146"/>
        <v>6.1229524589776554E-2</v>
      </c>
      <c r="UJ5" s="3">
        <f>SUMIFS(Main!UW:UW,Main!B:B,B:B)</f>
        <v>1790</v>
      </c>
      <c r="UK5" s="100">
        <f>SUMIFS(Main!VI:VI,Main!A:A,A:A)</f>
        <v>151946</v>
      </c>
      <c r="UL5" s="3">
        <v>795310</v>
      </c>
      <c r="UM5" s="3">
        <v>10997</v>
      </c>
      <c r="UN5" s="3">
        <f>SUMIFS(Main!VE:VE,Main!A:A,A:A)</f>
        <v>1009</v>
      </c>
      <c r="UO5" s="3">
        <v>240</v>
      </c>
      <c r="UP5" s="3">
        <f t="shared" si="147"/>
        <v>769</v>
      </c>
      <c r="UQ5" s="3">
        <f t="shared" si="148"/>
        <v>1009</v>
      </c>
      <c r="UR5" s="12">
        <f t="shared" si="149"/>
        <v>2.1824133854687643E-2</v>
      </c>
      <c r="US5" s="88">
        <f t="shared" si="150"/>
        <v>805.59958333333327</v>
      </c>
      <c r="UT5" s="45">
        <f t="shared" si="151"/>
        <v>191.61932606541129</v>
      </c>
      <c r="UU5" s="88">
        <v>193343.9</v>
      </c>
      <c r="UV5" s="88">
        <v>989872.05000000098</v>
      </c>
      <c r="UW5" s="88">
        <f>SUMIFS(Main!VF:VF,Main!A:A,A:A)</f>
        <v>2657039.4101999998</v>
      </c>
      <c r="UX5" s="88">
        <f t="shared" si="152"/>
        <v>2251728.3137288135</v>
      </c>
      <c r="UY5" s="12">
        <f t="shared" si="153"/>
        <v>0.15881444930328681</v>
      </c>
      <c r="UZ5" s="87">
        <f t="shared" si="154"/>
        <v>0.19532211259020779</v>
      </c>
      <c r="VA5" s="87">
        <f t="shared" si="155"/>
        <v>8.5864666186049182E-2</v>
      </c>
      <c r="VB5" s="169" t="str">
        <f t="shared" si="59"/>
        <v>AM-C1</v>
      </c>
      <c r="VC5" s="12">
        <f t="shared" ref="VC5:VC68" si="160">UV5/UX5</f>
        <v>0.43960545504745829</v>
      </c>
      <c r="VD5" s="12">
        <f t="shared" si="156"/>
        <v>0.56039454495254171</v>
      </c>
      <c r="VE5" s="3">
        <f>SUMIFS(Main!VR:VR,Main!B:B,B:B)</f>
        <v>79</v>
      </c>
      <c r="VF5" s="3">
        <f>SUMIFS(Main!VT:VT,Main!B:B,B:B)</f>
        <v>3892</v>
      </c>
      <c r="VG5" s="3">
        <f>SUMIFS(Main!VV:VV,Main!B:B,B:B)</f>
        <v>0</v>
      </c>
      <c r="VH5" s="3">
        <f>SUMIFS(Main!VZ:VZ,Main!B:B,B:B)</f>
        <v>0</v>
      </c>
      <c r="VI5" s="3">
        <f>SUMIFS(Main!WB:WB,Main!B:B,B:B)</f>
        <v>0</v>
      </c>
      <c r="VJ5" s="3">
        <f>SUMIFS(Main!WD:WD,Main!B:B,B:B)</f>
        <v>3000</v>
      </c>
      <c r="VK5" s="3">
        <f t="shared" si="157"/>
        <v>6971</v>
      </c>
      <c r="VL5" s="88">
        <f t="shared" si="158"/>
        <v>9182611.146508418</v>
      </c>
      <c r="VM5" s="12">
        <f t="shared" si="159"/>
        <v>9.6202743044859373E-2</v>
      </c>
      <c r="VN5" s="3">
        <f>SUMIFS(Main!WH:WH,Main!B:B,B:B)</f>
        <v>1421</v>
      </c>
    </row>
    <row r="6" spans="1:586">
      <c r="A6" s="155" t="s">
        <v>639</v>
      </c>
      <c r="B6" s="155" t="s">
        <v>640</v>
      </c>
      <c r="C6" s="150" t="s">
        <v>293</v>
      </c>
      <c r="D6" s="150" t="s">
        <v>669</v>
      </c>
      <c r="E6" s="154" t="s">
        <v>235</v>
      </c>
      <c r="F6" s="150" t="s">
        <v>445</v>
      </c>
      <c r="G6" s="150" t="s">
        <v>445</v>
      </c>
      <c r="H6" s="17">
        <v>4503.3500000000004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1"/>
      <c r="AA6" s="3"/>
      <c r="AB6" s="3"/>
      <c r="AC6" s="3"/>
      <c r="AD6" s="3"/>
      <c r="AE6" s="3"/>
      <c r="AF6" s="92"/>
      <c r="AG6" s="92"/>
      <c r="AH6" s="3"/>
      <c r="AI6" s="93"/>
      <c r="AJ6" s="3"/>
      <c r="AK6" s="3"/>
      <c r="AL6" s="3"/>
      <c r="AM6" s="3"/>
      <c r="AN6" s="3"/>
      <c r="AO6" s="3"/>
      <c r="AP6" s="3"/>
      <c r="AQ6" s="3"/>
      <c r="AR6" s="3"/>
      <c r="AS6" s="3"/>
      <c r="AT6" s="93"/>
      <c r="AU6" s="94"/>
      <c r="AV6" s="94"/>
      <c r="AW6" s="92"/>
      <c r="AX6" s="92"/>
      <c r="AY6" s="3"/>
      <c r="AZ6" s="9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12"/>
      <c r="BN6" s="40"/>
      <c r="BO6" s="3"/>
      <c r="BP6" s="88"/>
      <c r="BQ6" s="88"/>
      <c r="BR6" s="3"/>
      <c r="BS6" s="12"/>
      <c r="BT6" s="3"/>
      <c r="BU6" s="3"/>
      <c r="BV6" s="3"/>
      <c r="BW6" s="77"/>
      <c r="BX6" s="3"/>
      <c r="BY6" s="3"/>
      <c r="BZ6" s="3"/>
      <c r="CA6" s="3"/>
      <c r="CB6" s="3"/>
      <c r="CC6" s="3"/>
      <c r="CD6" s="3"/>
      <c r="CE6" s="3"/>
      <c r="CF6" s="3"/>
      <c r="CG6" s="3"/>
      <c r="CH6" s="45"/>
      <c r="CI6" s="3"/>
      <c r="CJ6" s="88"/>
      <c r="CK6" s="88"/>
      <c r="CL6" s="3"/>
      <c r="CM6" s="87"/>
      <c r="CN6" s="3"/>
      <c r="CO6" s="3"/>
      <c r="CP6" s="3"/>
      <c r="CQ6" s="77"/>
      <c r="CR6" s="3"/>
      <c r="CS6" s="3"/>
      <c r="CT6" s="3"/>
      <c r="CU6" s="3"/>
      <c r="CV6" s="3"/>
      <c r="CW6" s="3"/>
      <c r="CX6" s="3"/>
      <c r="CY6" s="3"/>
      <c r="CZ6" s="3"/>
      <c r="DA6" s="87"/>
      <c r="DB6" s="45"/>
      <c r="DC6" s="3"/>
      <c r="DD6" s="92"/>
      <c r="DE6" s="92"/>
      <c r="DF6" s="3"/>
      <c r="DG6" s="2"/>
      <c r="DH6" s="3"/>
      <c r="DI6" s="3"/>
      <c r="DJ6" s="3"/>
      <c r="DK6" s="77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77"/>
      <c r="EG6" s="3"/>
      <c r="EH6" s="3"/>
      <c r="EI6" s="3"/>
      <c r="EJ6" s="3"/>
      <c r="EK6" s="3"/>
      <c r="EL6" s="3"/>
      <c r="EM6" s="3"/>
      <c r="EN6" s="3"/>
      <c r="EO6" s="3"/>
      <c r="EP6" s="3"/>
      <c r="EQ6" s="43"/>
      <c r="ER6" s="3"/>
      <c r="ES6" s="3"/>
      <c r="ET6" s="88"/>
      <c r="EU6" s="88"/>
      <c r="EV6" s="3"/>
      <c r="EW6" s="12"/>
      <c r="EX6" s="3"/>
      <c r="EY6" s="3"/>
      <c r="EZ6" s="3"/>
      <c r="FA6" s="77"/>
      <c r="FB6" s="3"/>
      <c r="FC6" s="3"/>
      <c r="FD6" s="3"/>
      <c r="FE6" s="3"/>
      <c r="FF6" s="3"/>
      <c r="FG6" s="3"/>
      <c r="FH6" s="3"/>
      <c r="FI6" s="3"/>
      <c r="FJ6" s="3"/>
      <c r="FK6" s="3"/>
      <c r="FL6" s="12"/>
      <c r="FM6" s="88"/>
      <c r="FN6" s="3"/>
      <c r="FO6" s="88"/>
      <c r="FP6" s="88"/>
      <c r="FQ6" s="3"/>
      <c r="FR6" s="12"/>
      <c r="FS6" s="3"/>
      <c r="FT6" s="3"/>
      <c r="FU6" s="3"/>
      <c r="FV6" s="77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88"/>
      <c r="GK6" s="88"/>
      <c r="GL6" s="3"/>
      <c r="GM6" s="12"/>
      <c r="GN6" s="3"/>
      <c r="GO6" s="3"/>
      <c r="GP6" s="3"/>
      <c r="GQ6" s="77"/>
      <c r="GR6" s="3"/>
      <c r="GS6" s="3"/>
      <c r="GT6" s="3"/>
      <c r="GU6" s="3"/>
      <c r="GV6" s="3"/>
      <c r="GW6" s="3"/>
      <c r="GX6" s="3"/>
      <c r="GY6" s="3"/>
      <c r="GZ6" s="3"/>
      <c r="HA6" s="12"/>
      <c r="HB6" s="12"/>
      <c r="HC6" s="88"/>
      <c r="HD6" s="45"/>
      <c r="HE6" s="88"/>
      <c r="HF6" s="88"/>
      <c r="HG6" s="88"/>
      <c r="HH6" s="12"/>
      <c r="HI6" s="12"/>
      <c r="HJ6" s="12"/>
      <c r="HK6" s="12"/>
      <c r="HL6" s="77" t="s">
        <v>235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f>HP6-HQ6</f>
        <v>0</v>
      </c>
      <c r="HS6" s="3">
        <v>0</v>
      </c>
      <c r="HT6" s="3">
        <f>HQ6+HR6+HS6</f>
        <v>0</v>
      </c>
      <c r="HU6" s="12">
        <f>IF(HS6,HS6/HT6,0)</f>
        <v>0</v>
      </c>
      <c r="HV6" s="12">
        <f>IF(HQ6,HQ6/HO6,0)</f>
        <v>0</v>
      </c>
      <c r="HW6" s="88">
        <f>IF(HY6,HY6/HQ6,0)</f>
        <v>0</v>
      </c>
      <c r="HX6" s="45">
        <f>IF(HY6,HY6/HT6,0)</f>
        <v>0</v>
      </c>
      <c r="HY6" s="3">
        <v>0</v>
      </c>
      <c r="HZ6" s="3">
        <v>0</v>
      </c>
      <c r="IA6" s="3">
        <v>0</v>
      </c>
      <c r="IB6" s="20">
        <f>IA6/1.18</f>
        <v>0</v>
      </c>
      <c r="IC6" s="12">
        <f>IF(HY6,HY6/HZ6,0)</f>
        <v>0</v>
      </c>
      <c r="ID6" s="12">
        <f>IF(HY6,HY6/IB6,0)</f>
        <v>0</v>
      </c>
      <c r="IE6" s="12" t="e">
        <f>HQ6/HT6</f>
        <v>#DIV/0!</v>
      </c>
      <c r="IF6" s="105" t="e">
        <f>1-IE6</f>
        <v>#DIV/0!</v>
      </c>
      <c r="IG6" s="100">
        <v>0</v>
      </c>
      <c r="IH6" s="3">
        <v>0</v>
      </c>
      <c r="II6" s="3">
        <v>0</v>
      </c>
      <c r="IJ6" s="3">
        <v>0</v>
      </c>
      <c r="IK6" s="3">
        <v>0</v>
      </c>
      <c r="IL6" s="3">
        <f>IJ6-IK6</f>
        <v>0</v>
      </c>
      <c r="IM6" s="3">
        <v>0</v>
      </c>
      <c r="IN6" s="3">
        <f>IK6+IL6+IM6</f>
        <v>0</v>
      </c>
      <c r="IO6" s="12">
        <f>IF(IM6,IM6/IN6,0)</f>
        <v>0</v>
      </c>
      <c r="IP6" s="12">
        <f>IF(IK6,IK6/II6,0)</f>
        <v>0</v>
      </c>
      <c r="IQ6" s="88">
        <f>IF(IS6,IS6/IK6,0)</f>
        <v>0</v>
      </c>
      <c r="IR6" s="45">
        <f>IF(IS6,IS6/IN6,0)</f>
        <v>0</v>
      </c>
      <c r="IS6" s="3">
        <v>0</v>
      </c>
      <c r="IT6" s="3">
        <v>0</v>
      </c>
      <c r="IU6" s="3">
        <v>0</v>
      </c>
      <c r="IV6" s="20">
        <f>IU6/1.18</f>
        <v>0</v>
      </c>
      <c r="IW6" s="12">
        <f>IF(IS6,IS6/IT6,0)</f>
        <v>0</v>
      </c>
      <c r="IX6" s="12">
        <f>IF(IS6,IS6/IV6,0)</f>
        <v>0</v>
      </c>
      <c r="IY6" s="12" t="e">
        <f>IK6/IN6</f>
        <v>#DIV/0!</v>
      </c>
      <c r="IZ6" s="12" t="e">
        <f>1-IY6</f>
        <v>#DIV/0!</v>
      </c>
      <c r="JA6" s="100">
        <v>0</v>
      </c>
      <c r="JB6" s="3">
        <v>0</v>
      </c>
      <c r="JC6" s="3">
        <v>0</v>
      </c>
      <c r="JD6" s="3">
        <v>0</v>
      </c>
      <c r="JE6" s="3">
        <v>0</v>
      </c>
      <c r="JF6" s="3">
        <f>JD6-JE6</f>
        <v>0</v>
      </c>
      <c r="JG6" s="3">
        <v>0</v>
      </c>
      <c r="JH6" s="3">
        <f>SUM(JE6:JG6)</f>
        <v>0</v>
      </c>
      <c r="JI6" s="12">
        <f>IF(JG6,JG6/JH6,0)</f>
        <v>0</v>
      </c>
      <c r="JJ6" s="12">
        <f>IF(JE6,JE6/JC6,0)</f>
        <v>0</v>
      </c>
      <c r="JK6" s="88">
        <f>IF(JM6,JM6/JE6,0)</f>
        <v>0</v>
      </c>
      <c r="JL6" s="45">
        <f>IF(JM6,JM6/JH6,0)</f>
        <v>0</v>
      </c>
      <c r="JM6" s="3">
        <v>0</v>
      </c>
      <c r="JN6" s="3">
        <v>0</v>
      </c>
      <c r="JO6" s="3">
        <v>0</v>
      </c>
      <c r="JP6" s="20">
        <f>JO6/1.18</f>
        <v>0</v>
      </c>
      <c r="JQ6" s="12">
        <f>IF(JM6,JM6/JN6,0)</f>
        <v>0</v>
      </c>
      <c r="JR6" s="12">
        <f>IF(JM6,JM6/JP6,0)</f>
        <v>0</v>
      </c>
      <c r="JS6" s="12" t="e">
        <f>JE6/JH6</f>
        <v>#DIV/0!</v>
      </c>
      <c r="JT6" s="12" t="e">
        <f>1-JS6</f>
        <v>#DIV/0!</v>
      </c>
      <c r="JU6" s="100">
        <v>0</v>
      </c>
      <c r="JV6" s="3">
        <v>0</v>
      </c>
      <c r="JW6" s="3">
        <v>0</v>
      </c>
      <c r="JX6" s="3">
        <v>0</v>
      </c>
      <c r="JY6" s="3">
        <v>0</v>
      </c>
      <c r="JZ6" s="3">
        <f>JX6-JY6</f>
        <v>0</v>
      </c>
      <c r="KA6" s="3">
        <v>0</v>
      </c>
      <c r="KB6" s="3">
        <f>SUM(JY6:KA6)</f>
        <v>0</v>
      </c>
      <c r="KC6" s="12">
        <f>IF(KA6,KA6/KB6,0)</f>
        <v>0</v>
      </c>
      <c r="KD6" s="12">
        <f>IF(JY6,JY6/JW6,0)</f>
        <v>0</v>
      </c>
      <c r="KE6" s="88">
        <f>IF(KG6,KG6/JY6,0)</f>
        <v>0</v>
      </c>
      <c r="KF6" s="45">
        <f>IF(KG6,KG6/KB6,0)</f>
        <v>0</v>
      </c>
      <c r="KG6" s="3">
        <v>0</v>
      </c>
      <c r="KH6" s="3">
        <v>0</v>
      </c>
      <c r="KI6" s="3">
        <v>0</v>
      </c>
      <c r="KJ6" s="20">
        <f>KI6/1.18</f>
        <v>0</v>
      </c>
      <c r="KK6" s="12">
        <f>IF(KG6,KG6/KH6,0)</f>
        <v>0</v>
      </c>
      <c r="KL6" s="12">
        <f>IF(KG6,KG6/KJ6,0)</f>
        <v>0</v>
      </c>
      <c r="KM6" s="12" t="e">
        <f>JY6/KB6</f>
        <v>#DIV/0!</v>
      </c>
      <c r="KN6" s="12" t="e">
        <f>1-KM6</f>
        <v>#DIV/0!</v>
      </c>
      <c r="KO6" s="100">
        <v>0</v>
      </c>
      <c r="KP6" s="3">
        <v>0</v>
      </c>
      <c r="KQ6" s="3">
        <v>0</v>
      </c>
      <c r="KR6" s="3">
        <v>0</v>
      </c>
      <c r="KS6" s="3">
        <v>0</v>
      </c>
      <c r="KT6" s="3">
        <f>KR6-KS6</f>
        <v>0</v>
      </c>
      <c r="KU6" s="3">
        <v>0</v>
      </c>
      <c r="KV6" s="3">
        <f>SUM(KS6:KU6)</f>
        <v>0</v>
      </c>
      <c r="KW6" s="12">
        <f>IF(KU6,KU6/KV6,0)</f>
        <v>0</v>
      </c>
      <c r="KX6" s="12">
        <f>IF(KS6,KS6/KQ6,0)</f>
        <v>0</v>
      </c>
      <c r="KY6" s="88">
        <f>IF(LA6,LA6/KS6,0)</f>
        <v>0</v>
      </c>
      <c r="KZ6" s="45">
        <f>IF(LA6,LA6/KV6,0)</f>
        <v>0</v>
      </c>
      <c r="LA6" s="3">
        <v>0</v>
      </c>
      <c r="LB6" s="3">
        <v>0</v>
      </c>
      <c r="LC6" s="3">
        <v>0</v>
      </c>
      <c r="LD6" s="20">
        <f>LC6/1.18</f>
        <v>0</v>
      </c>
      <c r="LE6" s="12">
        <f>IF(LA6,LA6/LB6,0)</f>
        <v>0</v>
      </c>
      <c r="LF6" s="12">
        <f>IF(LA6,LA6/LD6,0)</f>
        <v>0</v>
      </c>
      <c r="LG6" s="12" t="e">
        <f>KS6/KV6</f>
        <v>#DIV/0!</v>
      </c>
      <c r="LH6" s="12" t="e">
        <f>1-LG6</f>
        <v>#DIV/0!</v>
      </c>
      <c r="LI6" s="100">
        <v>13179</v>
      </c>
      <c r="LJ6" s="3">
        <v>509068</v>
      </c>
      <c r="LK6" s="3">
        <v>6899</v>
      </c>
      <c r="LL6" s="3">
        <v>130</v>
      </c>
      <c r="LM6" s="3">
        <v>99</v>
      </c>
      <c r="LN6" s="3">
        <f>LL6-LM6</f>
        <v>31</v>
      </c>
      <c r="LO6" s="3">
        <v>11</v>
      </c>
      <c r="LP6" s="3">
        <f>SUM(LM6:LO6)</f>
        <v>141</v>
      </c>
      <c r="LQ6" s="12">
        <f>IF(LO6,LO6/LP6,0)</f>
        <v>7.8014184397163122E-2</v>
      </c>
      <c r="LR6" s="12">
        <f>IF(LM6,LM6/LK6,0)</f>
        <v>1.4349905783446876E-2</v>
      </c>
      <c r="LS6" s="88">
        <f>IF(LU6,LU6/LM6,0)</f>
        <v>510.6289898989898</v>
      </c>
      <c r="LT6" s="45">
        <f>IF(LU6,LU6/LP6,0)</f>
        <v>358.5267375886524</v>
      </c>
      <c r="LU6" s="88">
        <v>50552.26999999999</v>
      </c>
      <c r="LV6" s="88">
        <v>583690.26</v>
      </c>
      <c r="LW6" s="88">
        <v>976642.31119999988</v>
      </c>
      <c r="LX6" s="88">
        <f>LW6/1.18</f>
        <v>827662.97559322033</v>
      </c>
      <c r="LY6" s="12">
        <f>IF(LU6,LU6/LV6,0)</f>
        <v>8.6608041052458173E-2</v>
      </c>
      <c r="LZ6" s="12">
        <f>IF(LU6,LU6/LX6,0)</f>
        <v>6.1078327158185473E-2</v>
      </c>
      <c r="MA6" s="12">
        <f>LM6/LP6</f>
        <v>0.7021276595744681</v>
      </c>
      <c r="MB6" s="12">
        <f>1-MA6</f>
        <v>0.2978723404255319</v>
      </c>
      <c r="MC6" s="100">
        <v>23435</v>
      </c>
      <c r="MD6" s="3">
        <v>633128</v>
      </c>
      <c r="ME6" s="3">
        <v>7893</v>
      </c>
      <c r="MF6" s="3">
        <v>184</v>
      </c>
      <c r="MG6" s="3">
        <v>127</v>
      </c>
      <c r="MH6" s="3">
        <f>MF6-MG6</f>
        <v>57</v>
      </c>
      <c r="MI6" s="3">
        <v>6</v>
      </c>
      <c r="MJ6" s="3">
        <f>SUM(MG6:MI6)</f>
        <v>190</v>
      </c>
      <c r="MK6" s="12">
        <f>IF(MI6,MI6/MJ6,0)</f>
        <v>3.1578947368421054E-2</v>
      </c>
      <c r="ML6" s="12">
        <f>IF(MG6,MG6/ME6,0)</f>
        <v>1.6090206512099327E-2</v>
      </c>
      <c r="MM6" s="88">
        <f>IF(MO6,MO6/MG6,0)</f>
        <v>428.07779527559069</v>
      </c>
      <c r="MN6" s="45">
        <f>IF(MO6,MO6/MJ6,0)</f>
        <v>286.13621052631589</v>
      </c>
      <c r="MO6" s="88">
        <v>54365.880000000019</v>
      </c>
      <c r="MP6" s="88">
        <v>723787.14000000036</v>
      </c>
      <c r="MQ6" s="88">
        <v>1426981.1617999999</v>
      </c>
      <c r="MR6" s="88">
        <f>MQ6/1.18</f>
        <v>1209306.0693220338</v>
      </c>
      <c r="MS6" s="12">
        <f>IF(MO6,MO6/MP6,0)</f>
        <v>7.5113078135099209E-2</v>
      </c>
      <c r="MT6" s="12">
        <f>IF(MO6,MO6/MR6,0)</f>
        <v>4.4956261594286749E-2</v>
      </c>
      <c r="MU6" s="12">
        <f>MG6/MJ6</f>
        <v>0.66842105263157892</v>
      </c>
      <c r="MV6" s="12">
        <f>1-MU6</f>
        <v>0.33157894736842108</v>
      </c>
      <c r="MW6" s="100">
        <v>2104</v>
      </c>
      <c r="MX6" s="3">
        <v>57655</v>
      </c>
      <c r="MY6" s="3">
        <v>770</v>
      </c>
      <c r="MZ6" s="3">
        <v>49</v>
      </c>
      <c r="NA6" s="3">
        <v>15</v>
      </c>
      <c r="NB6" s="3">
        <f>MZ6-NA6</f>
        <v>34</v>
      </c>
      <c r="NC6" s="3">
        <v>2</v>
      </c>
      <c r="ND6" s="3">
        <f>SUM(NA6:NC6)</f>
        <v>51</v>
      </c>
      <c r="NE6" s="12">
        <f>IF(NC6,NC6/ND6,0)</f>
        <v>3.9215686274509803E-2</v>
      </c>
      <c r="NF6" s="12">
        <f>IF(NA6,NA6/MY6,0)</f>
        <v>1.948051948051948E-2</v>
      </c>
      <c r="NG6" s="88">
        <f>IF(NI6,NI6/NA6,0)</f>
        <v>280.02066666666661</v>
      </c>
      <c r="NH6" s="45">
        <f>IF(NI6,NI6/ND6,0)</f>
        <v>82.359019607843123</v>
      </c>
      <c r="NI6" s="88">
        <v>4200.3099999999995</v>
      </c>
      <c r="NJ6" s="88">
        <v>96704.209999999992</v>
      </c>
      <c r="NK6" s="88">
        <v>418101.87819999998</v>
      </c>
      <c r="NL6" s="88">
        <f>NK6/1.18</f>
        <v>354323.62559322035</v>
      </c>
      <c r="NM6" s="12">
        <f>IF(NI6,NI6/NJ6,0)</f>
        <v>4.3434613653324919E-2</v>
      </c>
      <c r="NN6" s="12">
        <f>IF(NI6,NI6/NL6,0)</f>
        <v>1.1854445192492319E-2</v>
      </c>
      <c r="NO6" s="12">
        <f>NA6/ND6</f>
        <v>0.29411764705882354</v>
      </c>
      <c r="NP6" s="12">
        <f>1-NO6</f>
        <v>0.70588235294117641</v>
      </c>
      <c r="NQ6" s="100">
        <v>0</v>
      </c>
      <c r="NR6" s="3">
        <v>7440</v>
      </c>
      <c r="NS6" s="3">
        <v>132</v>
      </c>
      <c r="NT6" s="3">
        <v>3</v>
      </c>
      <c r="NU6" s="3">
        <v>1</v>
      </c>
      <c r="NV6" s="3">
        <f t="shared" si="60"/>
        <v>2</v>
      </c>
      <c r="NW6" s="3">
        <f t="shared" si="61"/>
        <v>3</v>
      </c>
      <c r="NX6" s="12">
        <f t="shared" si="62"/>
        <v>7.575757575757576E-3</v>
      </c>
      <c r="NY6" s="88">
        <f t="shared" si="63"/>
        <v>613.13</v>
      </c>
      <c r="NZ6" s="45">
        <f t="shared" si="64"/>
        <v>204.37666666666667</v>
      </c>
      <c r="OA6" s="88">
        <v>613.13</v>
      </c>
      <c r="OB6" s="88">
        <v>7202.54</v>
      </c>
      <c r="OC6" s="88">
        <v>25496.991599999998</v>
      </c>
      <c r="OD6" s="88">
        <f t="shared" si="65"/>
        <v>21607.62</v>
      </c>
      <c r="OE6" s="12">
        <f t="shared" si="66"/>
        <v>1.8623254042835283E-3</v>
      </c>
      <c r="OF6" s="12">
        <f t="shared" si="67"/>
        <v>8.5126913561049303E-2</v>
      </c>
      <c r="OG6" s="12">
        <f t="shared" si="68"/>
        <v>2.8375637853683099E-2</v>
      </c>
      <c r="OH6" s="12">
        <f t="shared" si="69"/>
        <v>0.33333333333333331</v>
      </c>
      <c r="OI6" s="12">
        <f t="shared" si="70"/>
        <v>0.66666666666666674</v>
      </c>
      <c r="OJ6" s="3">
        <v>106</v>
      </c>
      <c r="OK6" s="3">
        <v>18</v>
      </c>
      <c r="OL6" s="3">
        <v>0</v>
      </c>
      <c r="OM6" s="3">
        <v>1000</v>
      </c>
      <c r="ON6" s="3">
        <v>1000</v>
      </c>
      <c r="OO6" s="3">
        <f t="shared" si="71"/>
        <v>2124</v>
      </c>
      <c r="OP6" s="88">
        <f t="shared" si="72"/>
        <v>9565115.4000000004</v>
      </c>
      <c r="OQ6" s="12">
        <f t="shared" si="73"/>
        <v>0.11625221173510857</v>
      </c>
      <c r="OR6" s="3">
        <v>0</v>
      </c>
      <c r="OS6" s="100">
        <v>3817</v>
      </c>
      <c r="OT6" s="3">
        <v>88887</v>
      </c>
      <c r="OU6" s="3">
        <v>1590</v>
      </c>
      <c r="OV6" s="3">
        <v>27</v>
      </c>
      <c r="OW6" s="3">
        <v>25</v>
      </c>
      <c r="OX6" s="3">
        <f t="shared" si="74"/>
        <v>2</v>
      </c>
      <c r="OY6" s="3">
        <f t="shared" si="75"/>
        <v>27</v>
      </c>
      <c r="OZ6" s="12">
        <f t="shared" si="76"/>
        <v>1.5723270440251572E-2</v>
      </c>
      <c r="PA6" s="88">
        <f t="shared" si="77"/>
        <v>357.20679999999999</v>
      </c>
      <c r="PB6" s="45">
        <f t="shared" si="78"/>
        <v>330.74703703703705</v>
      </c>
      <c r="PC6" s="88">
        <v>8930.17</v>
      </c>
      <c r="PD6" s="88">
        <v>164599.96</v>
      </c>
      <c r="PE6" s="88">
        <v>230483</v>
      </c>
      <c r="PF6" s="88">
        <f t="shared" si="79"/>
        <v>195324.57627118644</v>
      </c>
      <c r="PG6" s="12">
        <f t="shared" si="80"/>
        <v>1.6150357637054497E-2</v>
      </c>
      <c r="PH6" s="12">
        <f t="shared" si="81"/>
        <v>5.4253779891562555E-2</v>
      </c>
      <c r="PI6" s="12">
        <f t="shared" si="82"/>
        <v>4.5719643531193191E-2</v>
      </c>
      <c r="PJ6" s="12">
        <f t="shared" si="83"/>
        <v>0.92592592592592593</v>
      </c>
      <c r="PK6" s="12">
        <f t="shared" si="84"/>
        <v>7.407407407407407E-2</v>
      </c>
      <c r="PL6" s="3">
        <v>111</v>
      </c>
      <c r="PM6" s="3">
        <v>704</v>
      </c>
      <c r="PN6" s="3">
        <v>0</v>
      </c>
      <c r="PO6" s="3">
        <v>0</v>
      </c>
      <c r="PP6" s="3">
        <v>0</v>
      </c>
      <c r="PQ6" s="3">
        <v>1000</v>
      </c>
      <c r="PR6" s="3">
        <f t="shared" si="85"/>
        <v>1815</v>
      </c>
      <c r="PS6" s="88">
        <f t="shared" si="86"/>
        <v>8173580.2500000009</v>
      </c>
      <c r="PT6" s="12">
        <f t="shared" si="87"/>
        <v>0.11354684983648686</v>
      </c>
      <c r="PU6" s="3">
        <v>94</v>
      </c>
      <c r="PV6" s="100">
        <v>52835</v>
      </c>
      <c r="PW6" s="3">
        <v>872217</v>
      </c>
      <c r="PX6" s="3">
        <v>9432</v>
      </c>
      <c r="PY6" s="3">
        <v>289</v>
      </c>
      <c r="PZ6" s="3">
        <v>145</v>
      </c>
      <c r="QA6" s="3">
        <f t="shared" si="88"/>
        <v>144</v>
      </c>
      <c r="QB6" s="3">
        <f t="shared" si="89"/>
        <v>289</v>
      </c>
      <c r="QC6" s="12">
        <f t="shared" si="90"/>
        <v>1.5373197625106022E-2</v>
      </c>
      <c r="QD6" s="88">
        <f t="shared" si="91"/>
        <v>466.3333103448274</v>
      </c>
      <c r="QE6" s="45">
        <f t="shared" si="92"/>
        <v>233.97346020761236</v>
      </c>
      <c r="QF6" s="88">
        <v>67618.329999999973</v>
      </c>
      <c r="QG6" s="88">
        <v>955420.24000000034</v>
      </c>
      <c r="QH6" s="88">
        <v>2374534.2689999999</v>
      </c>
      <c r="QI6" s="88">
        <f t="shared" si="93"/>
        <v>2012317.1771186441</v>
      </c>
      <c r="QJ6" s="12">
        <f t="shared" si="94"/>
        <v>0.13376318238234228</v>
      </c>
      <c r="QK6" s="12">
        <f t="shared" si="95"/>
        <v>7.0773390775141998E-2</v>
      </c>
      <c r="QL6" s="12">
        <f t="shared" si="96"/>
        <v>3.3602222735493383E-2</v>
      </c>
      <c r="QM6" s="12">
        <f t="shared" si="97"/>
        <v>0.5017301038062284</v>
      </c>
      <c r="QN6" s="12">
        <f t="shared" si="98"/>
        <v>0.4982698961937716</v>
      </c>
      <c r="QO6" s="3">
        <v>268</v>
      </c>
      <c r="QP6" s="3"/>
      <c r="QQ6" s="3">
        <v>0</v>
      </c>
      <c r="QR6" s="3">
        <v>0</v>
      </c>
      <c r="QS6" s="3">
        <v>0</v>
      </c>
      <c r="QT6" s="3">
        <v>1000</v>
      </c>
      <c r="QU6" s="3">
        <f t="shared" si="99"/>
        <v>1268</v>
      </c>
      <c r="QV6" s="88">
        <f t="shared" si="100"/>
        <v>5710247.8000000007</v>
      </c>
      <c r="QW6" s="12">
        <f t="shared" si="101"/>
        <v>0.12533457022205957</v>
      </c>
      <c r="QX6" s="3">
        <v>342</v>
      </c>
      <c r="QY6" s="100">
        <v>54467</v>
      </c>
      <c r="QZ6" s="3">
        <v>818255</v>
      </c>
      <c r="RA6" s="3">
        <v>8995</v>
      </c>
      <c r="RB6" s="3">
        <v>306</v>
      </c>
      <c r="RC6" s="3">
        <v>144</v>
      </c>
      <c r="RD6" s="3">
        <f t="shared" si="102"/>
        <v>162</v>
      </c>
      <c r="RE6" s="3">
        <f t="shared" si="103"/>
        <v>306</v>
      </c>
      <c r="RF6" s="12">
        <f t="shared" si="104"/>
        <v>1.6008893829905502E-2</v>
      </c>
      <c r="RG6" s="88">
        <f t="shared" si="105"/>
        <v>558.29673611111116</v>
      </c>
      <c r="RH6" s="45">
        <f t="shared" si="106"/>
        <v>262.7278758169935</v>
      </c>
      <c r="RI6" s="88">
        <v>80394.73000000001</v>
      </c>
      <c r="RJ6" s="88">
        <v>902949.25000000105</v>
      </c>
      <c r="RK6" s="88">
        <v>2499594</v>
      </c>
      <c r="RL6" s="88">
        <f t="shared" si="107"/>
        <v>2118300</v>
      </c>
      <c r="RM6" s="12">
        <f t="shared" si="108"/>
        <v>0.13375486873225217</v>
      </c>
      <c r="RN6" s="12">
        <f t="shared" si="109"/>
        <v>8.9035712693708885E-2</v>
      </c>
      <c r="RO6" s="12">
        <f t="shared" si="110"/>
        <v>3.7952476042109246E-2</v>
      </c>
      <c r="RP6" s="169" t="str">
        <f t="shared" si="111"/>
        <v>AM-S1</v>
      </c>
      <c r="RQ6" s="12">
        <f t="shared" si="112"/>
        <v>0.47058823529411764</v>
      </c>
      <c r="RR6" s="12">
        <f t="shared" si="113"/>
        <v>0.52941176470588236</v>
      </c>
      <c r="RS6" s="3">
        <v>143</v>
      </c>
      <c r="RT6" s="3">
        <v>0</v>
      </c>
      <c r="RU6" s="3">
        <v>0</v>
      </c>
      <c r="RV6" s="3">
        <v>0</v>
      </c>
      <c r="RW6" s="3">
        <v>1000</v>
      </c>
      <c r="RX6" s="3">
        <v>0</v>
      </c>
      <c r="RY6" s="3">
        <f t="shared" si="114"/>
        <v>143</v>
      </c>
      <c r="RZ6" s="88">
        <f t="shared" si="115"/>
        <v>643979.05000000005</v>
      </c>
      <c r="SA6" s="12">
        <f t="shared" si="116"/>
        <v>9.080648773377378E-3</v>
      </c>
      <c r="SB6" s="3">
        <v>96</v>
      </c>
      <c r="SC6" s="100">
        <v>75108</v>
      </c>
      <c r="SD6" s="3">
        <v>558921</v>
      </c>
      <c r="SE6" s="3">
        <v>6284</v>
      </c>
      <c r="SF6" s="3">
        <v>200</v>
      </c>
      <c r="SG6" s="3">
        <v>109</v>
      </c>
      <c r="SH6" s="3">
        <f t="shared" si="117"/>
        <v>91</v>
      </c>
      <c r="SI6" s="3">
        <f t="shared" si="118"/>
        <v>200</v>
      </c>
      <c r="SJ6" s="12">
        <f t="shared" si="119"/>
        <v>1.7345639719923617E-2</v>
      </c>
      <c r="SK6" s="88">
        <f t="shared" si="120"/>
        <v>569.58550458715592</v>
      </c>
      <c r="SL6" s="45">
        <f t="shared" si="121"/>
        <v>310.42410000000001</v>
      </c>
      <c r="SM6" s="88">
        <v>62084.82</v>
      </c>
      <c r="SN6" s="88">
        <v>716665.10999999987</v>
      </c>
      <c r="SO6" s="88">
        <v>1700702</v>
      </c>
      <c r="SP6" s="88">
        <f t="shared" si="122"/>
        <v>1441272.8813559322</v>
      </c>
      <c r="SQ6" s="12">
        <f t="shared" si="123"/>
        <v>0.10895478929314005</v>
      </c>
      <c r="SR6" s="87">
        <f t="shared" si="124"/>
        <v>8.6630169564135773E-2</v>
      </c>
      <c r="SS6" s="87">
        <f t="shared" si="125"/>
        <v>4.3076381164954235E-2</v>
      </c>
      <c r="ST6" s="169" t="str">
        <f t="shared" si="126"/>
        <v>AM-S1</v>
      </c>
      <c r="SU6" s="12">
        <f t="shared" si="127"/>
        <v>0.54500000000000004</v>
      </c>
      <c r="SV6" s="12">
        <f t="shared" si="128"/>
        <v>0.45499999999999996</v>
      </c>
      <c r="SW6" s="3">
        <v>93</v>
      </c>
      <c r="SX6" s="3">
        <v>0</v>
      </c>
      <c r="SY6" s="3">
        <v>0</v>
      </c>
      <c r="SZ6" s="3">
        <v>1000</v>
      </c>
      <c r="TA6" s="3">
        <v>0</v>
      </c>
      <c r="TB6" s="3">
        <v>0</v>
      </c>
      <c r="TC6" s="3">
        <f t="shared" si="129"/>
        <v>1093</v>
      </c>
      <c r="TD6" s="88">
        <f t="shared" si="130"/>
        <v>4922161.5500000007</v>
      </c>
      <c r="TE6" s="12">
        <f t="shared" si="131"/>
        <v>5.4147973984762288E-2</v>
      </c>
      <c r="TF6" s="3">
        <v>17</v>
      </c>
      <c r="TG6" s="100">
        <f>SUMIFS(Main!TX:TX,Main!B:B,B:B)</f>
        <v>50398</v>
      </c>
      <c r="TH6" s="3">
        <v>691506</v>
      </c>
      <c r="TI6" s="3">
        <v>7793</v>
      </c>
      <c r="TJ6" s="3">
        <f>SUMIFS(Main!TT:TT,Main!B:B,B:B)</f>
        <v>218</v>
      </c>
      <c r="TK6" s="3">
        <v>130</v>
      </c>
      <c r="TL6" s="3">
        <f t="shared" si="132"/>
        <v>88</v>
      </c>
      <c r="TM6" s="3">
        <f t="shared" si="133"/>
        <v>218</v>
      </c>
      <c r="TN6" s="12">
        <f t="shared" si="134"/>
        <v>1.6681637366867702E-2</v>
      </c>
      <c r="TO6" s="88">
        <f t="shared" si="135"/>
        <v>524.05492307692361</v>
      </c>
      <c r="TP6" s="45">
        <f t="shared" si="136"/>
        <v>312.50981651376179</v>
      </c>
      <c r="TQ6" s="88">
        <v>68127.140000000072</v>
      </c>
      <c r="TR6" s="88">
        <v>859736.39000000013</v>
      </c>
      <c r="TS6" s="88">
        <f>SUMIFS(Main!TU:TU,Main!B:B,B:B)</f>
        <v>1809837.6779999998</v>
      </c>
      <c r="TT6" s="88">
        <f t="shared" si="137"/>
        <v>1533760.7440677965</v>
      </c>
      <c r="TU6" s="12">
        <f t="shared" si="138"/>
        <v>0.10689041323852652</v>
      </c>
      <c r="TV6" s="87">
        <f t="shared" si="139"/>
        <v>7.9241894134549851E-2</v>
      </c>
      <c r="TW6" s="87">
        <f t="shared" si="140"/>
        <v>4.4418362031691604E-2</v>
      </c>
      <c r="TX6" s="169" t="str">
        <f t="shared" si="141"/>
        <v>AM-S1</v>
      </c>
      <c r="TY6" s="12">
        <f t="shared" si="142"/>
        <v>0.59633027522935778</v>
      </c>
      <c r="TZ6" s="12">
        <f t="shared" si="143"/>
        <v>0.40366972477064222</v>
      </c>
      <c r="UA6" s="3">
        <f>SUMIFS(Main!UG:UG,Main!B:B,B:B)</f>
        <v>99</v>
      </c>
      <c r="UB6" s="3">
        <f>SUMIFS(Main!UI:UI,Main!B:B,B:B)</f>
        <v>490</v>
      </c>
      <c r="UC6" s="3">
        <f>SUMIFS(Main!UK:UK,Main!B:B,B:B)</f>
        <v>0</v>
      </c>
      <c r="UD6" s="3">
        <f>SUMIFS(Main!UO:UO,Main!B:B,B:B)</f>
        <v>1000</v>
      </c>
      <c r="UE6" s="3">
        <f>SUMIFS(Main!UQ:UQ,Main!B:B,B:B)</f>
        <v>0</v>
      </c>
      <c r="UF6" s="3">
        <f>SUMIFS(Main!US:US,Main!B:B,B:B)</f>
        <v>0</v>
      </c>
      <c r="UG6" s="3">
        <f t="shared" si="144"/>
        <v>1589</v>
      </c>
      <c r="UH6" s="88">
        <f t="shared" si="145"/>
        <v>7155823.1500000004</v>
      </c>
      <c r="UI6" s="12">
        <f t="shared" si="146"/>
        <v>7.0996964382258998E-2</v>
      </c>
      <c r="UJ6" s="3">
        <f>SUMIFS(Main!UW:UW,Main!B:B,B:B)</f>
        <v>33</v>
      </c>
      <c r="UK6" s="100">
        <f>SUMIFS(Main!VI:VI,Main!A:A,A:A)</f>
        <v>41904</v>
      </c>
      <c r="UL6" s="3">
        <v>1057987</v>
      </c>
      <c r="UM6" s="3">
        <v>11193</v>
      </c>
      <c r="UN6" s="3">
        <f>SUMIFS(Main!VE:VE,Main!A:A,A:A)</f>
        <v>247</v>
      </c>
      <c r="UO6" s="3">
        <v>95</v>
      </c>
      <c r="UP6" s="3">
        <f t="shared" si="147"/>
        <v>152</v>
      </c>
      <c r="UQ6" s="3">
        <f t="shared" si="148"/>
        <v>247</v>
      </c>
      <c r="UR6" s="12">
        <f t="shared" si="149"/>
        <v>8.4874475118377566E-3</v>
      </c>
      <c r="US6" s="88">
        <f t="shared" si="150"/>
        <v>1073.8750526315785</v>
      </c>
      <c r="UT6" s="45">
        <f t="shared" si="151"/>
        <v>413.02886639676098</v>
      </c>
      <c r="UU6" s="88">
        <v>102018.12999999996</v>
      </c>
      <c r="UV6" s="88">
        <v>1157899.94</v>
      </c>
      <c r="UW6" s="88">
        <f>SUMIFS(Main!VF:VF,Main!A:A,A:A)</f>
        <v>2075946.0441999999</v>
      </c>
      <c r="UX6" s="88">
        <f t="shared" si="152"/>
        <v>1759276.3086440677</v>
      </c>
      <c r="UY6" s="12">
        <f t="shared" si="153"/>
        <v>0.12408179815750016</v>
      </c>
      <c r="UZ6" s="87">
        <f t="shared" si="154"/>
        <v>8.8106170901088368E-2</v>
      </c>
      <c r="VA6" s="87">
        <f t="shared" si="155"/>
        <v>5.798869086040765E-2</v>
      </c>
      <c r="VB6" s="169" t="str">
        <f t="shared" si="59"/>
        <v>AM-S1</v>
      </c>
      <c r="VC6" s="12">
        <f t="shared" si="160"/>
        <v>0.65816832427672012</v>
      </c>
      <c r="VD6" s="12">
        <f t="shared" si="156"/>
        <v>0.34183167572327988</v>
      </c>
      <c r="VE6" s="3">
        <f>SUMIFS(Main!VR:VR,Main!B:B,B:B)</f>
        <v>174</v>
      </c>
      <c r="VF6" s="3">
        <f>SUMIFS(Main!VT:VT,Main!B:B,B:B)</f>
        <v>152</v>
      </c>
      <c r="VG6" s="3">
        <f>SUMIFS(Main!VV:VV,Main!B:B,B:B)</f>
        <v>0</v>
      </c>
      <c r="VH6" s="3">
        <f>SUMIFS(Main!VZ:VZ,Main!B:B,B:B)</f>
        <v>0</v>
      </c>
      <c r="VI6" s="3">
        <f>SUMIFS(Main!WB:WB,Main!B:B,B:B)</f>
        <v>1000</v>
      </c>
      <c r="VJ6" s="3">
        <f>SUMIFS(Main!WD:WD,Main!B:B,B:B)</f>
        <v>1000</v>
      </c>
      <c r="VK6" s="3">
        <f t="shared" si="157"/>
        <v>1326</v>
      </c>
      <c r="VL6" s="88">
        <f t="shared" si="158"/>
        <v>5971442.1000000006</v>
      </c>
      <c r="VM6" s="12">
        <f t="shared" si="159"/>
        <v>6.2560539784153962E-2</v>
      </c>
      <c r="VN6" s="3">
        <f>SUMIFS(Main!WH:WH,Main!B:B,B:B)</f>
        <v>234</v>
      </c>
    </row>
    <row r="7" spans="1:586">
      <c r="A7" s="150" t="s">
        <v>505</v>
      </c>
      <c r="B7" s="150" t="s">
        <v>499</v>
      </c>
      <c r="C7" s="150" t="s">
        <v>293</v>
      </c>
      <c r="D7" s="150" t="s">
        <v>669</v>
      </c>
      <c r="E7" s="155" t="s">
        <v>511</v>
      </c>
      <c r="F7" s="150" t="s">
        <v>471</v>
      </c>
      <c r="G7" s="150" t="s">
        <v>443</v>
      </c>
      <c r="H7" s="17">
        <v>1862.1136319999996</v>
      </c>
      <c r="I7" s="12">
        <v>0</v>
      </c>
      <c r="J7" s="3">
        <v>0</v>
      </c>
      <c r="K7" s="3">
        <v>0</v>
      </c>
      <c r="L7" s="3">
        <v>0</v>
      </c>
      <c r="M7" s="3">
        <f>K7-L7</f>
        <v>0</v>
      </c>
      <c r="N7" s="3">
        <v>0</v>
      </c>
      <c r="O7" s="3">
        <v>0</v>
      </c>
      <c r="P7" s="3">
        <f>L7+M7+N7</f>
        <v>0</v>
      </c>
      <c r="Q7" s="87">
        <v>0</v>
      </c>
      <c r="R7" s="88">
        <v>0</v>
      </c>
      <c r="S7" s="88">
        <v>0</v>
      </c>
      <c r="T7" s="88">
        <v>0</v>
      </c>
      <c r="U7" s="87" t="e">
        <f>R7/S7</f>
        <v>#DIV/0!</v>
      </c>
      <c r="V7" s="87" t="e">
        <f>R7/T7</f>
        <v>#DIV/0!</v>
      </c>
      <c r="W7" s="12">
        <v>0</v>
      </c>
      <c r="X7" s="3">
        <v>0</v>
      </c>
      <c r="Y7" s="3">
        <v>0</v>
      </c>
      <c r="Z7" s="3">
        <v>0</v>
      </c>
      <c r="AA7" s="3">
        <f>Y7-Z7</f>
        <v>0</v>
      </c>
      <c r="AB7" s="3">
        <v>0</v>
      </c>
      <c r="AC7" s="3">
        <v>0</v>
      </c>
      <c r="AD7" s="3">
        <f>Z7+AA7+AB7</f>
        <v>0</v>
      </c>
      <c r="AE7" s="87">
        <v>0</v>
      </c>
      <c r="AF7" s="88">
        <v>0</v>
      </c>
      <c r="AG7" s="88">
        <v>0</v>
      </c>
      <c r="AH7" s="88">
        <v>0</v>
      </c>
      <c r="AI7" s="87" t="e">
        <f>AF7/AG7</f>
        <v>#DIV/0!</v>
      </c>
      <c r="AJ7" s="87" t="e">
        <f>AF7/AH7</f>
        <v>#DIV/0!</v>
      </c>
      <c r="AK7" s="12">
        <v>0</v>
      </c>
      <c r="AL7" s="3">
        <v>0</v>
      </c>
      <c r="AM7" s="3">
        <v>0</v>
      </c>
      <c r="AN7" s="3">
        <v>0</v>
      </c>
      <c r="AO7" s="3">
        <v>0</v>
      </c>
      <c r="AP7" s="3">
        <f>AN7-AO7</f>
        <v>0</v>
      </c>
      <c r="AQ7" s="3">
        <f>AO7-AP7</f>
        <v>0</v>
      </c>
      <c r="AR7" s="3">
        <f>AP7-AQ7</f>
        <v>0</v>
      </c>
      <c r="AS7" s="3">
        <f>AO7+AP7+AQ7</f>
        <v>0</v>
      </c>
      <c r="AT7" s="87">
        <v>0</v>
      </c>
      <c r="AU7" s="40" t="e">
        <f>AW7/AO7</f>
        <v>#DIV/0!</v>
      </c>
      <c r="AV7" s="40" t="e">
        <f>AW7/AN7</f>
        <v>#DIV/0!</v>
      </c>
      <c r="AW7" s="88">
        <v>0</v>
      </c>
      <c r="AX7" s="88">
        <v>0</v>
      </c>
      <c r="AY7" s="88">
        <v>0</v>
      </c>
      <c r="AZ7" s="87" t="e">
        <f>AW7/AX7</f>
        <v>#DIV/0!</v>
      </c>
      <c r="BA7" s="87" t="e">
        <f>AW7/AY7</f>
        <v>#DIV/0!</v>
      </c>
      <c r="BB7" s="87" t="e">
        <f>AO7/AS7</f>
        <v>#DIV/0!</v>
      </c>
      <c r="BC7" s="89" t="e">
        <f>1-BB7</f>
        <v>#DIV/0!</v>
      </c>
      <c r="BD7" s="12">
        <v>0</v>
      </c>
      <c r="BE7" s="3">
        <v>0</v>
      </c>
      <c r="BF7" s="3">
        <v>0</v>
      </c>
      <c r="BG7" s="3">
        <v>0</v>
      </c>
      <c r="BH7" s="3">
        <v>0</v>
      </c>
      <c r="BI7" s="3">
        <f>BG7-BH7</f>
        <v>0</v>
      </c>
      <c r="BJ7" s="3">
        <f>BH7-BI7</f>
        <v>0</v>
      </c>
      <c r="BK7" s="3">
        <f>BI7-BJ7</f>
        <v>0</v>
      </c>
      <c r="BL7" s="3">
        <f>BH7+BI7+BJ7</f>
        <v>0</v>
      </c>
      <c r="BM7" s="87">
        <v>0</v>
      </c>
      <c r="BN7" s="40" t="e">
        <f>BP7/BH7</f>
        <v>#DIV/0!</v>
      </c>
      <c r="BO7" s="40" t="e">
        <f>BP7/BG7</f>
        <v>#DIV/0!</v>
      </c>
      <c r="BP7" s="88">
        <v>0</v>
      </c>
      <c r="BQ7" s="88">
        <v>0</v>
      </c>
      <c r="BR7" s="88">
        <v>0</v>
      </c>
      <c r="BS7" s="12" t="e">
        <f>BP7/BQ7</f>
        <v>#DIV/0!</v>
      </c>
      <c r="BT7" s="12" t="e">
        <f>BP7/BR7</f>
        <v>#DIV/0!</v>
      </c>
      <c r="BU7" s="87" t="e">
        <f>BH7/BL7</f>
        <v>#DIV/0!</v>
      </c>
      <c r="BV7" s="89" t="e">
        <f>1-BU7</f>
        <v>#DIV/0!</v>
      </c>
      <c r="BW7" s="90" t="str">
        <f>B7</f>
        <v>FBA79380</v>
      </c>
      <c r="BX7" s="12">
        <v>0</v>
      </c>
      <c r="BY7" s="3">
        <v>0</v>
      </c>
      <c r="BZ7" s="3">
        <v>0</v>
      </c>
      <c r="CA7" s="3">
        <v>0</v>
      </c>
      <c r="CB7" s="3">
        <v>0</v>
      </c>
      <c r="CC7" s="3">
        <f>CA7-CB7</f>
        <v>0</v>
      </c>
      <c r="CD7" s="3">
        <v>0</v>
      </c>
      <c r="CE7" s="3">
        <v>0</v>
      </c>
      <c r="CF7" s="3">
        <f>CB7+CC7+CD7</f>
        <v>0</v>
      </c>
      <c r="CG7" s="87" t="e">
        <f>CB7/BZ7</f>
        <v>#DIV/0!</v>
      </c>
      <c r="CH7" s="3" t="e">
        <f>CJ7/CB7</f>
        <v>#DIV/0!</v>
      </c>
      <c r="CI7" s="3" t="e">
        <f>CJ7/CA7</f>
        <v>#DIV/0!</v>
      </c>
      <c r="CJ7" s="88">
        <v>0</v>
      </c>
      <c r="CK7" s="88">
        <v>0</v>
      </c>
      <c r="CL7" s="88">
        <v>0</v>
      </c>
      <c r="CM7" s="87" t="e">
        <f>CJ7/CK7</f>
        <v>#DIV/0!</v>
      </c>
      <c r="CN7" s="87" t="e">
        <f>CJ7/CL7</f>
        <v>#DIV/0!</v>
      </c>
      <c r="CO7" s="12" t="e">
        <f>CB7/CF7</f>
        <v>#DIV/0!</v>
      </c>
      <c r="CP7" s="12" t="e">
        <f>1-CO7</f>
        <v>#DIV/0!</v>
      </c>
      <c r="CQ7" s="77" t="str">
        <f>B7</f>
        <v>FBA79380</v>
      </c>
      <c r="CR7" s="12">
        <v>1</v>
      </c>
      <c r="CS7" s="3">
        <v>6723</v>
      </c>
      <c r="CT7" s="3">
        <v>41</v>
      </c>
      <c r="CU7" s="3" t="e">
        <f>VLOOKUP(C7,'[1]Monthly Sales'!C:AP,38,0)</f>
        <v>#N/A</v>
      </c>
      <c r="CV7" s="3">
        <v>0</v>
      </c>
      <c r="CW7" s="3" t="e">
        <f>CU7-CV7</f>
        <v>#N/A</v>
      </c>
      <c r="CX7" s="3">
        <v>0</v>
      </c>
      <c r="CY7" s="3">
        <v>0</v>
      </c>
      <c r="CZ7" s="3" t="e">
        <f>CV7+CW7+CX7</f>
        <v>#N/A</v>
      </c>
      <c r="DA7" s="87">
        <f>CV7/CT7</f>
        <v>0</v>
      </c>
      <c r="DB7" s="45" t="e">
        <f>DD7/CV7</f>
        <v>#DIV/0!</v>
      </c>
      <c r="DC7" s="3" t="e">
        <f>DD7/CZ7</f>
        <v>#N/A</v>
      </c>
      <c r="DD7" s="88">
        <v>0</v>
      </c>
      <c r="DE7" s="88">
        <v>0</v>
      </c>
      <c r="DF7" s="88">
        <v>0</v>
      </c>
      <c r="DG7" s="12" t="e">
        <f>DD7/DE7</f>
        <v>#DIV/0!</v>
      </c>
      <c r="DH7" s="12" t="e">
        <f>DD7/DF7</f>
        <v>#DIV/0!</v>
      </c>
      <c r="DI7" s="12" t="e">
        <f>CV7/CZ7</f>
        <v>#N/A</v>
      </c>
      <c r="DJ7" s="12" t="e">
        <f>1-DI7</f>
        <v>#N/A</v>
      </c>
      <c r="DK7" s="3" t="str">
        <f>B7</f>
        <v>FBA79380</v>
      </c>
      <c r="DL7" s="12">
        <v>1</v>
      </c>
      <c r="DM7" s="3">
        <v>134023</v>
      </c>
      <c r="DN7" s="3">
        <v>769</v>
      </c>
      <c r="DO7" s="3">
        <v>42</v>
      </c>
      <c r="DP7" s="3">
        <v>44</v>
      </c>
      <c r="DQ7" s="3">
        <f>DO7-DP7</f>
        <v>-2</v>
      </c>
      <c r="DR7" s="3">
        <v>2</v>
      </c>
      <c r="DS7" s="3">
        <v>0</v>
      </c>
      <c r="DT7" s="3">
        <f>DP7+DQ7+DR7</f>
        <v>44</v>
      </c>
      <c r="DU7" s="12">
        <f>DR7/DT7</f>
        <v>4.5454545454545456E-2</v>
      </c>
      <c r="DV7" s="87">
        <f>DP7/DN7</f>
        <v>5.7217165149544863E-2</v>
      </c>
      <c r="DW7" s="3">
        <f>DY7/DP7</f>
        <v>135.54204545454547</v>
      </c>
      <c r="DX7" s="3">
        <f>DY7/DT7</f>
        <v>135.54204545454547</v>
      </c>
      <c r="DY7" s="88">
        <v>5963.85</v>
      </c>
      <c r="DZ7" s="88">
        <v>35696.67</v>
      </c>
      <c r="EA7" s="88">
        <v>36890</v>
      </c>
      <c r="EB7" s="12">
        <f>DY7/DZ7</f>
        <v>0.16707020570826356</v>
      </c>
      <c r="EC7" s="12">
        <f>DY7/EA7</f>
        <v>0.16166576307942532</v>
      </c>
      <c r="ED7" s="12">
        <f>DP7/DT7</f>
        <v>1</v>
      </c>
      <c r="EE7" s="12">
        <f>1-ED7</f>
        <v>0</v>
      </c>
      <c r="EF7" s="3" t="str">
        <f>B7</f>
        <v>FBA79380</v>
      </c>
      <c r="EG7" s="12">
        <v>0.97660000000000002</v>
      </c>
      <c r="EH7" s="3">
        <v>330644</v>
      </c>
      <c r="EI7" s="3">
        <v>2151</v>
      </c>
      <c r="EJ7" s="3">
        <v>222</v>
      </c>
      <c r="EK7" s="3">
        <v>186</v>
      </c>
      <c r="EL7" s="3">
        <f>EJ7-EK7</f>
        <v>36</v>
      </c>
      <c r="EM7" s="3">
        <v>24</v>
      </c>
      <c r="EN7" s="3">
        <v>2</v>
      </c>
      <c r="EO7" s="3">
        <f>EK7+EL7+EM7</f>
        <v>246</v>
      </c>
      <c r="EP7" s="12">
        <f>IF(EM7,EM7/EO7,0)</f>
        <v>9.7560975609756101E-2</v>
      </c>
      <c r="EQ7" s="87">
        <f>IF(EK7,EK7/EI7,0)</f>
        <v>8.6471408647140868E-2</v>
      </c>
      <c r="ER7" s="3">
        <f>IF(ET7,ET7/EK7,0)</f>
        <v>175.36252688172044</v>
      </c>
      <c r="ES7" s="3">
        <f>IF(ET7,ET7/EO7,0)</f>
        <v>132.59117886178862</v>
      </c>
      <c r="ET7" s="88">
        <v>32617.43</v>
      </c>
      <c r="EU7" s="88">
        <v>144636.03</v>
      </c>
      <c r="EV7" s="88">
        <v>189335.19999999995</v>
      </c>
      <c r="EW7" s="12">
        <f>IF(ET7,ET7/EU7,0)</f>
        <v>0.22551386400746756</v>
      </c>
      <c r="EX7" s="12">
        <f>IF(ET7,ET7/EV7,0)</f>
        <v>0.17227345997997207</v>
      </c>
      <c r="EY7" s="12">
        <f>IF(EK7,EK7/EO7,0)</f>
        <v>0.75609756097560976</v>
      </c>
      <c r="EZ7" s="12">
        <f>1-EY7</f>
        <v>0.24390243902439024</v>
      </c>
      <c r="FA7" s="3" t="str">
        <f>B7</f>
        <v>FBA79380</v>
      </c>
      <c r="FB7" s="12">
        <v>0.99219999999999997</v>
      </c>
      <c r="FC7" s="3">
        <v>278804</v>
      </c>
      <c r="FD7" s="3">
        <v>1455</v>
      </c>
      <c r="FE7" s="3">
        <v>216</v>
      </c>
      <c r="FF7" s="3">
        <v>184</v>
      </c>
      <c r="FG7" s="3">
        <f>FE7-FF7</f>
        <v>32</v>
      </c>
      <c r="FH7" s="3">
        <v>26</v>
      </c>
      <c r="FI7" s="3">
        <v>0</v>
      </c>
      <c r="FJ7" s="3">
        <f>FF7+FG7+FH7</f>
        <v>242</v>
      </c>
      <c r="FK7" s="12">
        <f>IF(FH7,FH7/FJ7,0)</f>
        <v>0.10743801652892562</v>
      </c>
      <c r="FL7" s="12">
        <f>IF(FF7,FF7/FD7,0)</f>
        <v>0.12646048109965635</v>
      </c>
      <c r="FM7" s="3">
        <f>IF(FO7,FO7/FF7,0)</f>
        <v>135.95967391304347</v>
      </c>
      <c r="FN7" s="88">
        <f>IF(FO7,FO7/FJ7,0)</f>
        <v>103.37429752066116</v>
      </c>
      <c r="FO7" s="88">
        <v>25016.58</v>
      </c>
      <c r="FP7" s="88">
        <v>138102.65</v>
      </c>
      <c r="FQ7" s="88">
        <v>183621</v>
      </c>
      <c r="FR7" s="12">
        <f>IF(FO7,FO7/FP7,0)</f>
        <v>0.18114482234772469</v>
      </c>
      <c r="FS7" s="12">
        <f>IF(FO7,FO7/FQ7,0)</f>
        <v>0.13624029931217019</v>
      </c>
      <c r="FT7" s="12">
        <f>FF7/FJ7</f>
        <v>0.76033057851239672</v>
      </c>
      <c r="FU7" s="39">
        <f>1-FT7</f>
        <v>0.23966942148760328</v>
      </c>
      <c r="FV7" s="77" t="str">
        <f>B7</f>
        <v>FBA79380</v>
      </c>
      <c r="FW7" s="12">
        <v>0.99839999999999995</v>
      </c>
      <c r="FX7" s="3">
        <v>662220</v>
      </c>
      <c r="FY7" s="3">
        <v>4031</v>
      </c>
      <c r="FZ7" s="3">
        <v>276</v>
      </c>
      <c r="GA7" s="3">
        <v>276</v>
      </c>
      <c r="GB7" s="3">
        <f>FZ7-GA7</f>
        <v>0</v>
      </c>
      <c r="GC7" s="3">
        <v>3</v>
      </c>
      <c r="GD7" s="3">
        <v>1</v>
      </c>
      <c r="GE7" s="3">
        <f>GA7+GB7+GC7</f>
        <v>279</v>
      </c>
      <c r="GF7" s="12">
        <f>IF(GC7,GC7/GE7,0)</f>
        <v>1.0752688172043012E-2</v>
      </c>
      <c r="GG7" s="12">
        <f>IF(GA7,GA7/FY7,0)</f>
        <v>6.8469362441081622E-2</v>
      </c>
      <c r="GH7" s="88">
        <f>IF(GJ7,GJ7/GA7,0)</f>
        <v>200.67778985507246</v>
      </c>
      <c r="GI7" s="45">
        <f>IF(GJ7,GJ7/GE7,0)</f>
        <v>198.51996415770608</v>
      </c>
      <c r="GJ7" s="88">
        <v>55387.07</v>
      </c>
      <c r="GK7" s="88">
        <v>210832.39</v>
      </c>
      <c r="GL7" s="88">
        <v>198760.04237288164</v>
      </c>
      <c r="GM7" s="12">
        <f>IF(GJ7,GJ7/GK7,0)</f>
        <v>0.26270664578625702</v>
      </c>
      <c r="GN7" s="12">
        <f>IF(GJ7,GJ7/GL7,0)</f>
        <v>0.27866300157096807</v>
      </c>
      <c r="GO7" s="12">
        <f>GA7/GE7</f>
        <v>0.989247311827957</v>
      </c>
      <c r="GP7" s="12">
        <f>1-GO7</f>
        <v>1.0752688172043001E-2</v>
      </c>
      <c r="GQ7" s="77" t="str">
        <f>B7</f>
        <v>FBA79380</v>
      </c>
      <c r="GR7" s="12">
        <v>0.99890000000000001</v>
      </c>
      <c r="GS7" s="3">
        <v>1230800</v>
      </c>
      <c r="GT7" s="3">
        <v>7128</v>
      </c>
      <c r="GU7" s="3">
        <v>555</v>
      </c>
      <c r="GV7" s="3">
        <v>442</v>
      </c>
      <c r="GW7" s="3">
        <f>GU7-GV7</f>
        <v>113</v>
      </c>
      <c r="GX7" s="3">
        <v>45</v>
      </c>
      <c r="GY7" s="3">
        <v>3</v>
      </c>
      <c r="GZ7" s="3">
        <f>GV7+GW7+GX7</f>
        <v>600</v>
      </c>
      <c r="HA7" s="12">
        <f>IF(GX7,GX7/GZ7,0)</f>
        <v>7.4999999999999997E-2</v>
      </c>
      <c r="HB7" s="12">
        <f>IF(GV7,GV7/GT7,0)</f>
        <v>6.2008978675645345E-2</v>
      </c>
      <c r="HC7" s="88">
        <f>IF(HE7,HE7/GV7,0)</f>
        <v>227.2009954751131</v>
      </c>
      <c r="HD7" s="45">
        <f>IF(HE7,HE7/GZ7,0)</f>
        <v>167.37139999999999</v>
      </c>
      <c r="HE7" s="88">
        <v>100422.84</v>
      </c>
      <c r="HF7" s="88">
        <v>327806.90000000002</v>
      </c>
      <c r="HG7" s="88">
        <v>471746.85</v>
      </c>
      <c r="HH7" s="12">
        <f>IF(HE7,HE7/HF7,0)</f>
        <v>0.30634754790091356</v>
      </c>
      <c r="HI7" s="12">
        <f>IF(HE7,HE7/HG7,0)</f>
        <v>0.21287442618853736</v>
      </c>
      <c r="HJ7" s="12">
        <f>GV7/GZ7</f>
        <v>0.73666666666666669</v>
      </c>
      <c r="HK7" s="12">
        <f>1-HJ7</f>
        <v>0.26333333333333331</v>
      </c>
      <c r="HL7" s="77" t="s">
        <v>511</v>
      </c>
      <c r="HM7" s="3">
        <v>8914</v>
      </c>
      <c r="HN7" s="3">
        <v>653005</v>
      </c>
      <c r="HO7" s="3">
        <v>2432</v>
      </c>
      <c r="HP7" s="3">
        <v>163</v>
      </c>
      <c r="HQ7" s="3">
        <v>71</v>
      </c>
      <c r="HR7" s="3">
        <f>HP7-HQ7</f>
        <v>92</v>
      </c>
      <c r="HS7" s="3">
        <v>35</v>
      </c>
      <c r="HT7" s="3">
        <f>HQ7+HR7+HS7</f>
        <v>198</v>
      </c>
      <c r="HU7" s="12">
        <f>IF(HS7,HS7/HT7,0)</f>
        <v>0.17676767676767677</v>
      </c>
      <c r="HV7" s="12">
        <f>IF(HQ7,HQ7/HO7,0)</f>
        <v>2.9194078947368422E-2</v>
      </c>
      <c r="HW7" s="88">
        <f>IF(HY7,HY7/HQ7,0)</f>
        <v>580.26605633802808</v>
      </c>
      <c r="HX7" s="45">
        <f>IF(HY7,HY7/HT7,0)</f>
        <v>208.07520202020197</v>
      </c>
      <c r="HY7" s="3">
        <v>41198.889999999992</v>
      </c>
      <c r="HZ7" s="3">
        <v>195502.45999999996</v>
      </c>
      <c r="IA7" s="3">
        <v>575442</v>
      </c>
      <c r="IB7" s="20">
        <f>IA7/1.18</f>
        <v>487662.71186440683</v>
      </c>
      <c r="IC7" s="12">
        <f>IF(HY7,HY7/HZ7,0)</f>
        <v>0.21073335854699732</v>
      </c>
      <c r="ID7" s="12">
        <f>IF(HY7,HY7/IB7,0)</f>
        <v>8.4482346092221258E-2</v>
      </c>
      <c r="IE7" s="12">
        <f>HQ7/HT7</f>
        <v>0.35858585858585856</v>
      </c>
      <c r="IF7" s="105">
        <f>1-IE7</f>
        <v>0.64141414141414144</v>
      </c>
      <c r="IG7" s="100">
        <v>4766</v>
      </c>
      <c r="IH7" s="3">
        <v>261894</v>
      </c>
      <c r="II7" s="3">
        <v>1112</v>
      </c>
      <c r="IJ7" s="3">
        <v>81</v>
      </c>
      <c r="IK7" s="3">
        <v>31</v>
      </c>
      <c r="IL7" s="3">
        <f>IJ7-IK7</f>
        <v>50</v>
      </c>
      <c r="IM7" s="3">
        <v>16</v>
      </c>
      <c r="IN7" s="3">
        <f>IK7+IL7+IM7</f>
        <v>97</v>
      </c>
      <c r="IO7" s="12">
        <f>IF(IM7,IM7/IN7,0)</f>
        <v>0.16494845360824742</v>
      </c>
      <c r="IP7" s="12">
        <f>IF(IK7,IK7/II7,0)</f>
        <v>2.7877697841726619E-2</v>
      </c>
      <c r="IQ7" s="88">
        <f>IF(IS7,IS7/IK7,0)</f>
        <v>658.16935483870952</v>
      </c>
      <c r="IR7" s="45">
        <f>IF(IS7,IS7/IN7,0)</f>
        <v>210.34278350515461</v>
      </c>
      <c r="IS7" s="3">
        <v>20403.249999999996</v>
      </c>
      <c r="IT7" s="3">
        <v>84266.959999999977</v>
      </c>
      <c r="IU7" s="3">
        <v>304296.58</v>
      </c>
      <c r="IV7" s="20">
        <f>IU7/1.18</f>
        <v>257878.45762711868</v>
      </c>
      <c r="IW7" s="12">
        <f>IF(IS7,IS7/IT7,0)</f>
        <v>0.2421263327880821</v>
      </c>
      <c r="IX7" s="12">
        <f>IF(IS7,IS7/IV7,0)</f>
        <v>7.9119637164505735E-2</v>
      </c>
      <c r="IY7" s="12">
        <f>IK7/IN7</f>
        <v>0.31958762886597936</v>
      </c>
      <c r="IZ7" s="12">
        <f>1-IY7</f>
        <v>0.68041237113402064</v>
      </c>
      <c r="JA7" s="100">
        <v>6823</v>
      </c>
      <c r="JB7" s="3">
        <v>238419</v>
      </c>
      <c r="JC7" s="3">
        <v>1222</v>
      </c>
      <c r="JD7" s="3">
        <v>73</v>
      </c>
      <c r="JE7" s="3">
        <v>37</v>
      </c>
      <c r="JF7" s="3">
        <f>JD7-JE7</f>
        <v>36</v>
      </c>
      <c r="JG7" s="3">
        <v>13</v>
      </c>
      <c r="JH7" s="3">
        <f>SUM(JE7:JG7)</f>
        <v>86</v>
      </c>
      <c r="JI7" s="12">
        <f>IF(JG7,JG7/JH7,0)</f>
        <v>0.15116279069767441</v>
      </c>
      <c r="JJ7" s="12">
        <f>IF(JE7,JE7/JC7,0)</f>
        <v>3.0278232405891982E-2</v>
      </c>
      <c r="JK7" s="88">
        <f>IF(JM7,JM7/JE7,0)</f>
        <v>543.84162162162193</v>
      </c>
      <c r="JL7" s="45">
        <f>IF(JM7,JM7/JH7,0)</f>
        <v>233.97837209302338</v>
      </c>
      <c r="JM7" s="3">
        <v>20122.14000000001</v>
      </c>
      <c r="JN7" s="3">
        <v>109969.49000000002</v>
      </c>
      <c r="JO7" s="3">
        <v>260359.51999999993</v>
      </c>
      <c r="JP7" s="20">
        <f>JO7/1.18</f>
        <v>220643.6610169491</v>
      </c>
      <c r="JQ7" s="12">
        <f>IF(JM7,JM7/JN7,0)</f>
        <v>0.1829792972578122</v>
      </c>
      <c r="JR7" s="12">
        <f>IF(JM7,JM7/JP7,0)</f>
        <v>9.1197453429012379E-2</v>
      </c>
      <c r="JS7" s="12">
        <f>JE7/JH7</f>
        <v>0.43023255813953487</v>
      </c>
      <c r="JT7" s="12">
        <f>1-JS7</f>
        <v>0.56976744186046513</v>
      </c>
      <c r="JU7" s="100">
        <v>6997</v>
      </c>
      <c r="JV7" s="3">
        <v>442751</v>
      </c>
      <c r="JW7" s="3">
        <v>1206</v>
      </c>
      <c r="JX7" s="3">
        <v>110</v>
      </c>
      <c r="JY7" s="3">
        <v>36</v>
      </c>
      <c r="JZ7" s="3">
        <f>JX7-JY7</f>
        <v>74</v>
      </c>
      <c r="KA7" s="3">
        <v>24</v>
      </c>
      <c r="KB7" s="3">
        <f>SUM(JY7:KA7)</f>
        <v>134</v>
      </c>
      <c r="KC7" s="12">
        <f>IF(KA7,KA7/KB7,0)</f>
        <v>0.17910447761194029</v>
      </c>
      <c r="KD7" s="12">
        <f>IF(JY7,JY7/JW7,0)</f>
        <v>2.9850746268656716E-2</v>
      </c>
      <c r="KE7" s="88">
        <f>IF(KG7,KG7/JY7,0)</f>
        <v>558.41305555555539</v>
      </c>
      <c r="KF7" s="45">
        <f>IF(KG7,KG7/KB7,0)</f>
        <v>150.02141791044772</v>
      </c>
      <c r="KG7" s="3">
        <v>20102.869999999995</v>
      </c>
      <c r="KH7" s="3">
        <v>104122.88</v>
      </c>
      <c r="KI7" s="3">
        <v>400016.43</v>
      </c>
      <c r="KJ7" s="20">
        <f>KI7/1.18</f>
        <v>338996.9745762712</v>
      </c>
      <c r="KK7" s="12">
        <f>IF(KG7,KG7/KH7,0)</f>
        <v>0.19306870881788896</v>
      </c>
      <c r="KL7" s="12">
        <f>IF(KG7,KG7/KJ7,0)</f>
        <v>5.9301030710163564E-2</v>
      </c>
      <c r="KM7" s="12">
        <f>JY7/KB7</f>
        <v>0.26865671641791045</v>
      </c>
      <c r="KN7" s="12">
        <f>1-KM7</f>
        <v>0.73134328358208955</v>
      </c>
      <c r="KO7" s="100">
        <v>6981</v>
      </c>
      <c r="KP7" s="3">
        <v>496985</v>
      </c>
      <c r="KQ7" s="3">
        <v>1491</v>
      </c>
      <c r="KR7" s="3">
        <v>52</v>
      </c>
      <c r="KS7" s="3">
        <v>42</v>
      </c>
      <c r="KT7" s="3">
        <f>KR7-KS7</f>
        <v>10</v>
      </c>
      <c r="KU7" s="3">
        <v>9</v>
      </c>
      <c r="KV7" s="3">
        <f>SUM(KS7:KU7)</f>
        <v>61</v>
      </c>
      <c r="KW7" s="12">
        <f>IF(KU7,KU7/KV7,0)</f>
        <v>0.14754098360655737</v>
      </c>
      <c r="KX7" s="12">
        <f>IF(KS7,KS7/KQ7,0)</f>
        <v>2.8169014084507043E-2</v>
      </c>
      <c r="KY7" s="88">
        <f>IF(LA7,LA7/KS7,0)</f>
        <v>564.64595238095228</v>
      </c>
      <c r="KZ7" s="45">
        <f>IF(LA7,LA7/KV7,0)</f>
        <v>388.77262295081965</v>
      </c>
      <c r="LA7" s="3">
        <v>23715.129999999997</v>
      </c>
      <c r="LB7" s="3">
        <v>124147.5</v>
      </c>
      <c r="LC7" s="3">
        <v>187502</v>
      </c>
      <c r="LD7" s="20">
        <f>LC7/1.18</f>
        <v>158900</v>
      </c>
      <c r="LE7" s="12">
        <f>IF(LA7,LA7/LB7,0)</f>
        <v>0.19102382246924018</v>
      </c>
      <c r="LF7" s="12">
        <f>IF(LA7,LA7/LD7,0)</f>
        <v>0.14924562617998741</v>
      </c>
      <c r="LG7" s="12">
        <f>KS7/KV7</f>
        <v>0.68852459016393441</v>
      </c>
      <c r="LH7" s="12">
        <f>1-LG7</f>
        <v>0.31147540983606559</v>
      </c>
      <c r="LI7" s="100">
        <v>6594</v>
      </c>
      <c r="LJ7" s="3">
        <v>850817</v>
      </c>
      <c r="LK7" s="3">
        <v>1755</v>
      </c>
      <c r="LL7" s="3">
        <v>123</v>
      </c>
      <c r="LM7" s="3">
        <v>42</v>
      </c>
      <c r="LN7" s="3">
        <f>LL7-LM7</f>
        <v>81</v>
      </c>
      <c r="LO7" s="3">
        <v>3</v>
      </c>
      <c r="LP7" s="3">
        <f>SUM(LM7:LO7)</f>
        <v>126</v>
      </c>
      <c r="LQ7" s="12">
        <f>IF(LO7,LO7/LP7,0)</f>
        <v>2.3809523809523808E-2</v>
      </c>
      <c r="LR7" s="12">
        <f>IF(LM7,LM7/LK7,0)</f>
        <v>2.3931623931623933E-2</v>
      </c>
      <c r="LS7" s="88">
        <f>IF(LU7,LU7/LM7,0)</f>
        <v>727.66357142857157</v>
      </c>
      <c r="LT7" s="45">
        <f>IF(LU7,LU7/LP7,0)</f>
        <v>242.55452380952386</v>
      </c>
      <c r="LU7" s="88">
        <v>30561.870000000006</v>
      </c>
      <c r="LV7" s="88">
        <v>119241.53</v>
      </c>
      <c r="LW7" s="88">
        <v>443834.0036</v>
      </c>
      <c r="LX7" s="88">
        <f>LW7/1.18</f>
        <v>376130.51152542373</v>
      </c>
      <c r="LY7" s="12">
        <f>IF(LU7,LU7/LV7,0)</f>
        <v>0.25630222960071047</v>
      </c>
      <c r="LZ7" s="12">
        <f>IF(LU7,LU7/LX7,0)</f>
        <v>8.125336568962245E-2</v>
      </c>
      <c r="MA7" s="12">
        <f>LM7/LP7</f>
        <v>0.33333333333333331</v>
      </c>
      <c r="MB7" s="12">
        <f>1-MA7</f>
        <v>0.66666666666666674</v>
      </c>
      <c r="MC7" s="100">
        <v>7883</v>
      </c>
      <c r="MD7" s="3">
        <v>346900</v>
      </c>
      <c r="ME7" s="3">
        <v>2156</v>
      </c>
      <c r="MF7" s="3">
        <v>187</v>
      </c>
      <c r="MG7" s="3">
        <v>68</v>
      </c>
      <c r="MH7" s="3">
        <f>MF7-MG7</f>
        <v>119</v>
      </c>
      <c r="MI7" s="3">
        <v>0</v>
      </c>
      <c r="MJ7" s="3">
        <f>SUM(MG7:MI7)</f>
        <v>187</v>
      </c>
      <c r="MK7" s="12">
        <f>IF(MI7,MI7/MJ7,0)</f>
        <v>0</v>
      </c>
      <c r="ML7" s="12">
        <f>IF(MG7,MG7/ME7,0)</f>
        <v>3.1539888682745827E-2</v>
      </c>
      <c r="MM7" s="88">
        <f>IF(MO7,MO7/MG7,0)</f>
        <v>610.08249999999987</v>
      </c>
      <c r="MN7" s="45">
        <f>IF(MO7,MO7/MJ7,0)</f>
        <v>221.84818181818179</v>
      </c>
      <c r="MO7" s="88">
        <v>41485.609999999993</v>
      </c>
      <c r="MP7" s="88">
        <v>178616.97</v>
      </c>
      <c r="MQ7" s="88">
        <v>665551.35199999996</v>
      </c>
      <c r="MR7" s="88">
        <f>MQ7/1.18</f>
        <v>564026.56949152541</v>
      </c>
      <c r="MS7" s="12">
        <f>IF(MO7,MO7/MP7,0)</f>
        <v>0.23226018222120773</v>
      </c>
      <c r="MT7" s="12">
        <f>IF(MO7,MO7/MR7,0)</f>
        <v>7.3552581108722606E-2</v>
      </c>
      <c r="MU7" s="12">
        <f>MG7/MJ7</f>
        <v>0.36363636363636365</v>
      </c>
      <c r="MV7" s="12">
        <f>1-MU7</f>
        <v>0.63636363636363635</v>
      </c>
      <c r="MW7" s="100">
        <v>10687</v>
      </c>
      <c r="MX7" s="3">
        <v>543852</v>
      </c>
      <c r="MY7" s="3">
        <v>3155</v>
      </c>
      <c r="MZ7" s="3">
        <v>258</v>
      </c>
      <c r="NA7" s="3">
        <v>91</v>
      </c>
      <c r="NB7" s="3">
        <f>MZ7-NA7</f>
        <v>167</v>
      </c>
      <c r="NC7" s="3">
        <v>3</v>
      </c>
      <c r="ND7" s="3">
        <f>SUM(NA7:NC7)</f>
        <v>261</v>
      </c>
      <c r="NE7" s="12">
        <f>IF(NC7,NC7/ND7,0)</f>
        <v>1.1494252873563218E-2</v>
      </c>
      <c r="NF7" s="12">
        <f>IF(NA7,NA7/MY7,0)</f>
        <v>2.8843106180665611E-2</v>
      </c>
      <c r="NG7" s="88">
        <f>IF(NI7,NI7/NA7,0)</f>
        <v>575.73241758241761</v>
      </c>
      <c r="NH7" s="45">
        <f>IF(NI7,NI7/ND7,0)</f>
        <v>200.73429118773947</v>
      </c>
      <c r="NI7" s="88">
        <v>52391.65</v>
      </c>
      <c r="NJ7" s="88">
        <v>261954.11999999994</v>
      </c>
      <c r="NK7" s="88">
        <v>928885.07979999995</v>
      </c>
      <c r="NL7" s="88">
        <f>NK7/1.18</f>
        <v>787190.74559322034</v>
      </c>
      <c r="NM7" s="12">
        <f>IF(NI7,NI7/NJ7,0)</f>
        <v>0.20000315322393103</v>
      </c>
      <c r="NN7" s="12">
        <f>IF(NI7,NI7/NL7,0)</f>
        <v>6.6555215865143458E-2</v>
      </c>
      <c r="NO7" s="12">
        <f>NA7/ND7</f>
        <v>0.34865900383141762</v>
      </c>
      <c r="NP7" s="12">
        <f>1-NO7</f>
        <v>0.65134099616858232</v>
      </c>
      <c r="NQ7" s="100">
        <v>13791</v>
      </c>
      <c r="NR7" s="3">
        <v>906908</v>
      </c>
      <c r="NS7" s="3">
        <v>4890</v>
      </c>
      <c r="NT7" s="3">
        <v>314</v>
      </c>
      <c r="NU7" s="3">
        <v>141</v>
      </c>
      <c r="NV7" s="3">
        <f t="shared" si="60"/>
        <v>173</v>
      </c>
      <c r="NW7" s="3">
        <f t="shared" si="61"/>
        <v>314</v>
      </c>
      <c r="NX7" s="12">
        <f t="shared" si="62"/>
        <v>2.8834355828220859E-2</v>
      </c>
      <c r="NY7" s="88">
        <f t="shared" si="63"/>
        <v>492.91886524822695</v>
      </c>
      <c r="NZ7" s="45">
        <f t="shared" si="64"/>
        <v>221.34254777070063</v>
      </c>
      <c r="OA7" s="88">
        <v>69501.56</v>
      </c>
      <c r="OB7" s="88">
        <v>392072.04999999987</v>
      </c>
      <c r="OC7" s="88">
        <v>1116028.3015999999</v>
      </c>
      <c r="OD7" s="88">
        <f t="shared" si="65"/>
        <v>945786.69627118635</v>
      </c>
      <c r="OE7" s="12">
        <f t="shared" si="66"/>
        <v>8.151580745585213E-2</v>
      </c>
      <c r="OF7" s="12">
        <f t="shared" si="67"/>
        <v>0.17726731604560952</v>
      </c>
      <c r="OG7" s="12">
        <f t="shared" si="68"/>
        <v>7.348544896435269E-2</v>
      </c>
      <c r="OH7" s="12">
        <f t="shared" si="69"/>
        <v>0.44904458598726116</v>
      </c>
      <c r="OI7" s="12">
        <f t="shared" si="70"/>
        <v>0.55095541401273884</v>
      </c>
      <c r="OJ7" s="3">
        <v>148</v>
      </c>
      <c r="OK7" s="3">
        <v>298</v>
      </c>
      <c r="OL7" s="3">
        <v>0</v>
      </c>
      <c r="OM7" s="3">
        <v>0</v>
      </c>
      <c r="ON7" s="3">
        <v>1000</v>
      </c>
      <c r="OO7" s="3">
        <f t="shared" si="71"/>
        <v>1446</v>
      </c>
      <c r="OP7" s="88">
        <f t="shared" si="72"/>
        <v>2692616.3118719994</v>
      </c>
      <c r="OQ7" s="12">
        <f t="shared" si="73"/>
        <v>3.2725439110661517E-2</v>
      </c>
      <c r="OR7" s="3">
        <v>107</v>
      </c>
      <c r="OS7" s="100">
        <v>22404</v>
      </c>
      <c r="OT7" s="3">
        <v>886513</v>
      </c>
      <c r="OU7" s="3">
        <v>5994</v>
      </c>
      <c r="OV7" s="3">
        <v>393</v>
      </c>
      <c r="OW7" s="3">
        <v>146</v>
      </c>
      <c r="OX7" s="3">
        <f t="shared" si="74"/>
        <v>247</v>
      </c>
      <c r="OY7" s="3">
        <f t="shared" si="75"/>
        <v>393</v>
      </c>
      <c r="OZ7" s="12">
        <f t="shared" si="76"/>
        <v>2.435769102435769E-2</v>
      </c>
      <c r="PA7" s="88">
        <f t="shared" si="77"/>
        <v>576.21869863013694</v>
      </c>
      <c r="PB7" s="45">
        <f t="shared" si="78"/>
        <v>214.0659796437659</v>
      </c>
      <c r="PC7" s="88">
        <v>84127.93</v>
      </c>
      <c r="PD7" s="88">
        <v>414760.44999999978</v>
      </c>
      <c r="PE7" s="88">
        <v>1403823</v>
      </c>
      <c r="PF7" s="88">
        <f t="shared" si="79"/>
        <v>1189680.5084745763</v>
      </c>
      <c r="PG7" s="12">
        <f t="shared" si="80"/>
        <v>9.8368398142694921E-2</v>
      </c>
      <c r="PH7" s="12">
        <f t="shared" si="81"/>
        <v>0.20283498583338899</v>
      </c>
      <c r="PI7" s="12">
        <f t="shared" si="82"/>
        <v>7.0714725004505541E-2</v>
      </c>
      <c r="PJ7" s="12">
        <f t="shared" si="83"/>
        <v>0.37150127226463103</v>
      </c>
      <c r="PK7" s="12">
        <f t="shared" si="84"/>
        <v>0.62849872773536897</v>
      </c>
      <c r="PL7" s="3">
        <v>90</v>
      </c>
      <c r="PM7" s="3">
        <v>12</v>
      </c>
      <c r="PN7" s="3">
        <v>0</v>
      </c>
      <c r="PO7" s="3">
        <v>1000</v>
      </c>
      <c r="PP7" s="3">
        <v>0</v>
      </c>
      <c r="PQ7" s="3">
        <v>1008</v>
      </c>
      <c r="PR7" s="3">
        <f t="shared" si="85"/>
        <v>2110</v>
      </c>
      <c r="PS7" s="88">
        <f t="shared" si="86"/>
        <v>3929059.7635199991</v>
      </c>
      <c r="PT7" s="12">
        <f t="shared" si="87"/>
        <v>5.4582244906323373E-2</v>
      </c>
      <c r="PU7" s="3">
        <v>38</v>
      </c>
      <c r="PV7" s="100">
        <v>28602</v>
      </c>
      <c r="PW7" s="3">
        <v>977912</v>
      </c>
      <c r="PX7" s="3">
        <v>5243</v>
      </c>
      <c r="PY7" s="3">
        <v>346</v>
      </c>
      <c r="PZ7" s="3">
        <v>152</v>
      </c>
      <c r="QA7" s="3">
        <f t="shared" si="88"/>
        <v>194</v>
      </c>
      <c r="QB7" s="3">
        <f t="shared" si="89"/>
        <v>346</v>
      </c>
      <c r="QC7" s="12">
        <f t="shared" si="90"/>
        <v>2.8991035666603091E-2</v>
      </c>
      <c r="QD7" s="88">
        <f t="shared" si="91"/>
        <v>634.73388157894703</v>
      </c>
      <c r="QE7" s="45">
        <f t="shared" si="92"/>
        <v>278.84263005780332</v>
      </c>
      <c r="QF7" s="88">
        <v>96479.549999999945</v>
      </c>
      <c r="QG7" s="88">
        <v>395626.57000000018</v>
      </c>
      <c r="QH7" s="88">
        <v>1209853.5204</v>
      </c>
      <c r="QI7" s="88">
        <f t="shared" si="93"/>
        <v>1025299.5935593221</v>
      </c>
      <c r="QJ7" s="12">
        <f t="shared" si="94"/>
        <v>6.8153936213073904E-2</v>
      </c>
      <c r="QK7" s="12">
        <f t="shared" si="95"/>
        <v>0.24386519338172838</v>
      </c>
      <c r="QL7" s="12">
        <f t="shared" si="96"/>
        <v>9.4098886419209146E-2</v>
      </c>
      <c r="QM7" s="12">
        <f t="shared" si="97"/>
        <v>0.43930635838150289</v>
      </c>
      <c r="QN7" s="12">
        <f t="shared" si="98"/>
        <v>0.56069364161849711</v>
      </c>
      <c r="QO7" s="3">
        <v>28</v>
      </c>
      <c r="QP7" s="3"/>
      <c r="QQ7" s="3">
        <v>0</v>
      </c>
      <c r="QR7" s="3">
        <v>1000</v>
      </c>
      <c r="QS7" s="3">
        <v>0</v>
      </c>
      <c r="QT7" s="3">
        <v>1008</v>
      </c>
      <c r="QU7" s="3">
        <f t="shared" si="99"/>
        <v>2036</v>
      </c>
      <c r="QV7" s="88">
        <f t="shared" si="100"/>
        <v>3791263.354751999</v>
      </c>
      <c r="QW7" s="12">
        <f t="shared" si="101"/>
        <v>8.3214665949608274E-2</v>
      </c>
      <c r="QX7" s="3">
        <v>369</v>
      </c>
      <c r="QY7" s="100">
        <v>19734</v>
      </c>
      <c r="QZ7" s="3">
        <v>584603</v>
      </c>
      <c r="RA7" s="3">
        <v>3648</v>
      </c>
      <c r="RB7" s="3">
        <v>292</v>
      </c>
      <c r="RC7" s="3">
        <v>113</v>
      </c>
      <c r="RD7" s="3">
        <f t="shared" si="102"/>
        <v>179</v>
      </c>
      <c r="RE7" s="3">
        <f t="shared" si="103"/>
        <v>292</v>
      </c>
      <c r="RF7" s="12">
        <f t="shared" si="104"/>
        <v>3.0975877192982455E-2</v>
      </c>
      <c r="RG7" s="88">
        <f t="shared" si="105"/>
        <v>720.86628318584053</v>
      </c>
      <c r="RH7" s="45">
        <f t="shared" si="106"/>
        <v>278.96537671232869</v>
      </c>
      <c r="RI7" s="88">
        <v>81457.889999999985</v>
      </c>
      <c r="RJ7" s="88">
        <v>294062.44</v>
      </c>
      <c r="RK7" s="88">
        <v>1005039</v>
      </c>
      <c r="RL7" s="88">
        <f t="shared" si="107"/>
        <v>851727.96610169497</v>
      </c>
      <c r="RM7" s="12">
        <f t="shared" si="108"/>
        <v>5.3780277723419888E-2</v>
      </c>
      <c r="RN7" s="12">
        <f t="shared" si="109"/>
        <v>0.27700882166386154</v>
      </c>
      <c r="RO7" s="12">
        <f t="shared" si="110"/>
        <v>9.5638388361048654E-2</v>
      </c>
      <c r="RP7" s="169" t="str">
        <f t="shared" si="111"/>
        <v>AM-C46</v>
      </c>
      <c r="RQ7" s="12">
        <f t="shared" si="112"/>
        <v>0.38698630136986301</v>
      </c>
      <c r="RR7" s="12">
        <f t="shared" si="113"/>
        <v>0.61301369863013699</v>
      </c>
      <c r="RS7" s="3">
        <v>43</v>
      </c>
      <c r="RT7" s="3">
        <v>1307</v>
      </c>
      <c r="RU7" s="3">
        <v>2</v>
      </c>
      <c r="RV7" s="3">
        <v>0</v>
      </c>
      <c r="RW7" s="3">
        <v>0</v>
      </c>
      <c r="RX7" s="3">
        <v>0</v>
      </c>
      <c r="RY7" s="3">
        <f t="shared" si="114"/>
        <v>1352</v>
      </c>
      <c r="RZ7" s="88">
        <f t="shared" si="115"/>
        <v>2517577.6304639992</v>
      </c>
      <c r="SA7" s="12">
        <f t="shared" si="116"/>
        <v>3.5499971966409832E-2</v>
      </c>
      <c r="SB7" s="3">
        <v>159</v>
      </c>
      <c r="SC7" s="100">
        <v>28684</v>
      </c>
      <c r="SD7" s="3">
        <v>531541</v>
      </c>
      <c r="SE7" s="3">
        <v>3695</v>
      </c>
      <c r="SF7" s="3">
        <v>241</v>
      </c>
      <c r="SG7" s="3">
        <v>101</v>
      </c>
      <c r="SH7" s="3">
        <f t="shared" si="117"/>
        <v>140</v>
      </c>
      <c r="SI7" s="3">
        <f t="shared" si="118"/>
        <v>241</v>
      </c>
      <c r="SJ7" s="12">
        <f t="shared" si="119"/>
        <v>2.733423545331529E-2</v>
      </c>
      <c r="SK7" s="88">
        <f t="shared" si="120"/>
        <v>768.23554455445549</v>
      </c>
      <c r="SL7" s="45">
        <f t="shared" si="121"/>
        <v>321.95763485477181</v>
      </c>
      <c r="SM7" s="88">
        <v>77591.790000000008</v>
      </c>
      <c r="SN7" s="88">
        <v>277886.57000000007</v>
      </c>
      <c r="SO7" s="88">
        <v>859715</v>
      </c>
      <c r="SP7" s="88">
        <f t="shared" si="122"/>
        <v>728572.03389830515</v>
      </c>
      <c r="SQ7" s="12">
        <f t="shared" si="123"/>
        <v>5.5077295538637515E-2</v>
      </c>
      <c r="SR7" s="87">
        <f t="shared" si="124"/>
        <v>0.2792210865030289</v>
      </c>
      <c r="SS7" s="87">
        <f t="shared" si="125"/>
        <v>0.10649844681086174</v>
      </c>
      <c r="ST7" s="169" t="str">
        <f t="shared" si="126"/>
        <v>AM-C46</v>
      </c>
      <c r="SU7" s="12">
        <f t="shared" si="127"/>
        <v>0.41908713692946059</v>
      </c>
      <c r="SV7" s="12">
        <f t="shared" si="128"/>
        <v>0.58091286307053935</v>
      </c>
      <c r="SW7" s="3">
        <v>76</v>
      </c>
      <c r="SX7" s="3">
        <v>1010</v>
      </c>
      <c r="SY7" s="3">
        <v>2</v>
      </c>
      <c r="SZ7" s="3">
        <v>1008</v>
      </c>
      <c r="TA7" s="3">
        <v>0</v>
      </c>
      <c r="TB7" s="3">
        <v>0</v>
      </c>
      <c r="TC7" s="3">
        <f t="shared" si="129"/>
        <v>2096</v>
      </c>
      <c r="TD7" s="88">
        <f t="shared" si="130"/>
        <v>3902990.1726719993</v>
      </c>
      <c r="TE7" s="12">
        <f t="shared" si="131"/>
        <v>4.2936219826556946E-2</v>
      </c>
      <c r="TF7" s="3">
        <v>202</v>
      </c>
      <c r="TG7" s="100">
        <f>SUMIFS(Main!TX:TX,Main!B:B,B:B)</f>
        <v>28436</v>
      </c>
      <c r="TH7" s="3">
        <v>510922</v>
      </c>
      <c r="TI7" s="3">
        <v>3778</v>
      </c>
      <c r="TJ7" s="3">
        <f>SUMIFS(Main!TT:TT,Main!B:B,B:B)</f>
        <v>286</v>
      </c>
      <c r="TK7" s="3">
        <v>110</v>
      </c>
      <c r="TL7" s="3">
        <f t="shared" si="132"/>
        <v>176</v>
      </c>
      <c r="TM7" s="3">
        <f t="shared" si="133"/>
        <v>286</v>
      </c>
      <c r="TN7" s="12">
        <f t="shared" si="134"/>
        <v>2.9115934356802542E-2</v>
      </c>
      <c r="TO7" s="88">
        <f t="shared" si="135"/>
        <v>632.20900000000006</v>
      </c>
      <c r="TP7" s="45">
        <f t="shared" si="136"/>
        <v>243.15730769230771</v>
      </c>
      <c r="TQ7" s="88">
        <v>69542.990000000005</v>
      </c>
      <c r="TR7" s="88">
        <v>298289.68000000017</v>
      </c>
      <c r="TS7" s="88">
        <f>SUMIFS(Main!TU:TU,Main!B:B,B:B)</f>
        <v>1000317.8999999999</v>
      </c>
      <c r="TT7" s="88">
        <f t="shared" si="137"/>
        <v>847727.03389830503</v>
      </c>
      <c r="TU7" s="12">
        <f t="shared" si="138"/>
        <v>5.9079548956597117E-2</v>
      </c>
      <c r="TV7" s="87">
        <f t="shared" si="139"/>
        <v>0.23313910826549536</v>
      </c>
      <c r="TW7" s="87">
        <f t="shared" si="140"/>
        <v>8.2034649384960537E-2</v>
      </c>
      <c r="TX7" s="169" t="str">
        <f t="shared" si="141"/>
        <v>AM-C46</v>
      </c>
      <c r="TY7" s="12">
        <f t="shared" si="142"/>
        <v>0.38461538461538464</v>
      </c>
      <c r="TZ7" s="12">
        <f t="shared" si="143"/>
        <v>0.61538461538461542</v>
      </c>
      <c r="UA7" s="3">
        <f>SUMIFS(Main!UG:UG,Main!B:B,B:B)</f>
        <v>80</v>
      </c>
      <c r="UB7" s="3">
        <f>SUMIFS(Main!UI:UI,Main!B:B,B:B)</f>
        <v>1701</v>
      </c>
      <c r="UC7" s="3">
        <f>SUMIFS(Main!UK:UK,Main!B:B,B:B)</f>
        <v>2</v>
      </c>
      <c r="UD7" s="3">
        <f>SUMIFS(Main!UO:UO,Main!B:B,B:B)</f>
        <v>1008</v>
      </c>
      <c r="UE7" s="3">
        <f>SUMIFS(Main!UQ:UQ,Main!B:B,B:B)</f>
        <v>0</v>
      </c>
      <c r="UF7" s="3">
        <f>SUMIFS(Main!US:US,Main!B:B,B:B)</f>
        <v>1008</v>
      </c>
      <c r="UG7" s="3">
        <f t="shared" si="144"/>
        <v>3799</v>
      </c>
      <c r="UH7" s="88">
        <f t="shared" si="145"/>
        <v>7074169.6879679989</v>
      </c>
      <c r="UI7" s="12">
        <f t="shared" si="146"/>
        <v>7.0186834252705124E-2</v>
      </c>
      <c r="UJ7" s="3">
        <f>SUMIFS(Main!UW:UW,Main!B:B,B:B)</f>
        <v>251</v>
      </c>
      <c r="UK7" s="100">
        <f>SUMIFS(Main!VI:VI,Main!A:A,A:A)</f>
        <v>27764</v>
      </c>
      <c r="UL7" s="3">
        <v>644646</v>
      </c>
      <c r="UM7" s="3">
        <v>4110</v>
      </c>
      <c r="UN7" s="3">
        <f>SUMIFS(Main!VE:VE,Main!A:A,A:A)</f>
        <v>246</v>
      </c>
      <c r="UO7" s="3">
        <v>69</v>
      </c>
      <c r="UP7" s="3">
        <f t="shared" si="147"/>
        <v>177</v>
      </c>
      <c r="UQ7" s="3">
        <f t="shared" si="148"/>
        <v>246</v>
      </c>
      <c r="UR7" s="12">
        <f t="shared" si="149"/>
        <v>1.6788321167883213E-2</v>
      </c>
      <c r="US7" s="88">
        <f t="shared" si="150"/>
        <v>1197.9007246376816</v>
      </c>
      <c r="UT7" s="45">
        <f t="shared" si="151"/>
        <v>335.99654471544727</v>
      </c>
      <c r="UU7" s="88">
        <v>82655.150000000023</v>
      </c>
      <c r="UV7" s="88">
        <v>299277.10000000027</v>
      </c>
      <c r="UW7" s="88">
        <f>SUMIFS(Main!VF:VF,Main!A:A,A:A)</f>
        <v>865248.45019999996</v>
      </c>
      <c r="UX7" s="88">
        <f t="shared" si="152"/>
        <v>733261.3984745763</v>
      </c>
      <c r="UY7" s="12">
        <f t="shared" si="153"/>
        <v>5.1716943151660665E-2</v>
      </c>
      <c r="UZ7" s="87">
        <f t="shared" si="154"/>
        <v>0.27618267485216863</v>
      </c>
      <c r="VA7" s="87">
        <f t="shared" si="155"/>
        <v>0.11272262548110372</v>
      </c>
      <c r="VB7" s="169" t="str">
        <f t="shared" si="59"/>
        <v>AM-C46</v>
      </c>
      <c r="VC7" s="12">
        <f t="shared" si="160"/>
        <v>0.40814517254364485</v>
      </c>
      <c r="VD7" s="12">
        <f t="shared" si="156"/>
        <v>0.59185482745635509</v>
      </c>
      <c r="VE7" s="3">
        <f>SUMIFS(Main!VR:VR,Main!B:B,B:B)</f>
        <v>72</v>
      </c>
      <c r="VF7" s="3">
        <f>SUMIFS(Main!VT:VT,Main!B:B,B:B)</f>
        <v>1418</v>
      </c>
      <c r="VG7" s="3">
        <f>SUMIFS(Main!VV:VV,Main!B:B,B:B)</f>
        <v>0</v>
      </c>
      <c r="VH7" s="3">
        <f>SUMIFS(Main!VZ:VZ,Main!B:B,B:B)</f>
        <v>0</v>
      </c>
      <c r="VI7" s="3">
        <f>SUMIFS(Main!WB:WB,Main!B:B,B:B)</f>
        <v>0</v>
      </c>
      <c r="VJ7" s="3">
        <f>SUMIFS(Main!WD:WD,Main!B:B,B:B)</f>
        <v>1008</v>
      </c>
      <c r="VK7" s="3">
        <f t="shared" si="157"/>
        <v>2498</v>
      </c>
      <c r="VL7" s="88">
        <f t="shared" si="158"/>
        <v>4651559.852735999</v>
      </c>
      <c r="VM7" s="12">
        <f t="shared" si="159"/>
        <v>4.8732632813347346E-2</v>
      </c>
      <c r="VN7" s="3">
        <f>SUMIFS(Main!WH:WH,Main!B:B,B:B)</f>
        <v>298</v>
      </c>
    </row>
    <row r="8" spans="1:586">
      <c r="A8" s="155" t="s">
        <v>672</v>
      </c>
      <c r="B8" s="154" t="s">
        <v>673</v>
      </c>
      <c r="C8" s="150" t="s">
        <v>465</v>
      </c>
      <c r="D8" s="150" t="s">
        <v>669</v>
      </c>
      <c r="E8" s="154" t="s">
        <v>682</v>
      </c>
      <c r="F8" s="150" t="s">
        <v>691</v>
      </c>
      <c r="G8" s="150" t="s">
        <v>691</v>
      </c>
      <c r="H8" s="17">
        <v>1108.433</v>
      </c>
      <c r="I8" s="1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87"/>
      <c r="V8" s="87"/>
      <c r="W8" s="12"/>
      <c r="X8" s="91"/>
      <c r="Y8" s="91"/>
      <c r="Z8" s="91"/>
      <c r="AA8" s="91"/>
      <c r="AB8" s="91"/>
      <c r="AC8" s="91"/>
      <c r="AD8" s="91"/>
      <c r="AE8" s="87"/>
      <c r="AF8" s="88"/>
      <c r="AG8" s="88"/>
      <c r="AH8" s="88"/>
      <c r="AI8" s="87"/>
      <c r="AJ8" s="87"/>
      <c r="AK8" s="12"/>
      <c r="AL8" s="3"/>
      <c r="AM8" s="3"/>
      <c r="AN8" s="3"/>
      <c r="AO8" s="3"/>
      <c r="AP8" s="3"/>
      <c r="AQ8" s="3"/>
      <c r="AR8" s="3"/>
      <c r="AS8" s="3"/>
      <c r="AT8" s="87"/>
      <c r="AU8" s="40"/>
      <c r="AV8" s="40"/>
      <c r="AW8" s="88"/>
      <c r="AX8" s="88"/>
      <c r="AY8" s="88"/>
      <c r="AZ8" s="87"/>
      <c r="BA8" s="87"/>
      <c r="BB8" s="87"/>
      <c r="BC8" s="89"/>
      <c r="BD8" s="12"/>
      <c r="BE8" s="3"/>
      <c r="BF8" s="3"/>
      <c r="BG8" s="3"/>
      <c r="BH8" s="3"/>
      <c r="BI8" s="3"/>
      <c r="BJ8" s="3"/>
      <c r="BK8" s="3"/>
      <c r="BL8" s="3"/>
      <c r="BM8" s="87"/>
      <c r="BN8" s="40"/>
      <c r="BO8" s="40"/>
      <c r="BP8" s="88"/>
      <c r="BQ8" s="88"/>
      <c r="BR8" s="88"/>
      <c r="BS8" s="12"/>
      <c r="BT8" s="12"/>
      <c r="BU8" s="87"/>
      <c r="BV8" s="89"/>
      <c r="BW8" s="90"/>
      <c r="BX8" s="12"/>
      <c r="BY8" s="3"/>
      <c r="BZ8" s="3"/>
      <c r="CA8" s="3"/>
      <c r="CB8" s="3"/>
      <c r="CC8" s="3"/>
      <c r="CD8" s="3"/>
      <c r="CE8" s="3"/>
      <c r="CF8" s="3"/>
      <c r="CG8" s="87"/>
      <c r="CH8" s="3"/>
      <c r="CI8" s="3"/>
      <c r="CJ8" s="88"/>
      <c r="CK8" s="88"/>
      <c r="CL8" s="88"/>
      <c r="CM8" s="87"/>
      <c r="CN8" s="87"/>
      <c r="CO8" s="12"/>
      <c r="CP8" s="12"/>
      <c r="CQ8" s="77"/>
      <c r="CR8" s="12"/>
      <c r="CS8" s="3"/>
      <c r="CT8" s="3"/>
      <c r="CU8" s="3"/>
      <c r="CV8" s="3"/>
      <c r="CW8" s="3"/>
      <c r="CX8" s="3"/>
      <c r="CY8" s="3"/>
      <c r="CZ8" s="3"/>
      <c r="DA8" s="87"/>
      <c r="DB8" s="45"/>
      <c r="DC8" s="3"/>
      <c r="DD8" s="88"/>
      <c r="DE8" s="88"/>
      <c r="DF8" s="88"/>
      <c r="DG8" s="12"/>
      <c r="DH8" s="12"/>
      <c r="DI8" s="12"/>
      <c r="DJ8" s="12"/>
      <c r="DK8" s="3"/>
      <c r="DL8" s="2"/>
      <c r="DM8" s="3"/>
      <c r="DN8" s="3"/>
      <c r="DO8" s="3"/>
      <c r="DP8" s="3"/>
      <c r="DQ8" s="3"/>
      <c r="DR8" s="3"/>
      <c r="DS8" s="3"/>
      <c r="DT8" s="3"/>
      <c r="DU8" s="12"/>
      <c r="DV8" s="87"/>
      <c r="DW8" s="3"/>
      <c r="DX8" s="3"/>
      <c r="DY8" s="88"/>
      <c r="DZ8" s="88"/>
      <c r="EA8" s="88"/>
      <c r="EB8" s="12"/>
      <c r="EC8" s="12"/>
      <c r="ED8" s="12"/>
      <c r="EE8" s="12"/>
      <c r="EF8" s="3"/>
      <c r="EG8" s="12"/>
      <c r="EH8" s="3"/>
      <c r="EI8" s="3"/>
      <c r="EJ8" s="3"/>
      <c r="EK8" s="3"/>
      <c r="EL8" s="3"/>
      <c r="EM8" s="3"/>
      <c r="EN8" s="3"/>
      <c r="EO8" s="3"/>
      <c r="EP8" s="12"/>
      <c r="EQ8" s="87"/>
      <c r="ER8" s="3"/>
      <c r="ES8" s="3"/>
      <c r="ET8" s="88"/>
      <c r="EU8" s="88"/>
      <c r="EV8" s="88"/>
      <c r="EW8" s="12"/>
      <c r="EX8" s="12"/>
      <c r="EY8" s="12"/>
      <c r="EZ8" s="12"/>
      <c r="FA8" s="3"/>
      <c r="FB8" s="12"/>
      <c r="FC8" s="3"/>
      <c r="FD8" s="3"/>
      <c r="FE8" s="3"/>
      <c r="FF8" s="3"/>
      <c r="FG8" s="3"/>
      <c r="FH8" s="3"/>
      <c r="FI8" s="3"/>
      <c r="FJ8" s="3"/>
      <c r="FK8" s="12"/>
      <c r="FL8" s="12"/>
      <c r="FM8" s="3"/>
      <c r="FN8" s="88"/>
      <c r="FO8" s="88"/>
      <c r="FP8" s="88"/>
      <c r="FQ8" s="88"/>
      <c r="FR8" s="12"/>
      <c r="FS8" s="12"/>
      <c r="FT8" s="12"/>
      <c r="FU8" s="39"/>
      <c r="FV8" s="77"/>
      <c r="FW8" s="12"/>
      <c r="FX8" s="3"/>
      <c r="FY8" s="3"/>
      <c r="FZ8" s="3"/>
      <c r="GA8" s="3"/>
      <c r="GB8" s="3"/>
      <c r="GC8" s="3"/>
      <c r="GD8" s="3"/>
      <c r="GE8" s="3"/>
      <c r="GF8" s="12"/>
      <c r="GG8" s="12"/>
      <c r="GH8" s="88"/>
      <c r="GI8" s="45"/>
      <c r="GJ8" s="88"/>
      <c r="GK8" s="88"/>
      <c r="GL8" s="88"/>
      <c r="GM8" s="12"/>
      <c r="GN8" s="12"/>
      <c r="GO8" s="12"/>
      <c r="GP8" s="12"/>
      <c r="GQ8" s="77"/>
      <c r="GR8" s="12"/>
      <c r="GS8" s="3"/>
      <c r="GT8" s="3"/>
      <c r="GU8" s="3"/>
      <c r="GV8" s="3"/>
      <c r="GW8" s="3"/>
      <c r="GX8" s="3"/>
      <c r="GY8" s="3"/>
      <c r="GZ8" s="3"/>
      <c r="HA8" s="12"/>
      <c r="HB8" s="12"/>
      <c r="HC8" s="88"/>
      <c r="HD8" s="45"/>
      <c r="HE8" s="88"/>
      <c r="HF8" s="88"/>
      <c r="HG8" s="88"/>
      <c r="HH8" s="12"/>
      <c r="HI8" s="12"/>
      <c r="HJ8" s="12"/>
      <c r="HK8" s="12"/>
      <c r="HL8" s="77"/>
      <c r="HM8" s="3"/>
      <c r="HN8" s="3"/>
      <c r="HO8" s="3"/>
      <c r="HP8" s="3"/>
      <c r="HQ8" s="3"/>
      <c r="HR8" s="3"/>
      <c r="HS8" s="3"/>
      <c r="HT8" s="3"/>
      <c r="HU8" s="12"/>
      <c r="HV8" s="12"/>
      <c r="HW8" s="88"/>
      <c r="HX8" s="45"/>
      <c r="HY8" s="3"/>
      <c r="HZ8" s="3"/>
      <c r="IA8" s="3"/>
      <c r="IB8" s="20"/>
      <c r="IC8" s="12"/>
      <c r="ID8" s="12"/>
      <c r="IE8" s="12"/>
      <c r="IF8" s="105"/>
      <c r="IG8" s="100"/>
      <c r="IH8" s="3"/>
      <c r="II8" s="3"/>
      <c r="IJ8" s="3"/>
      <c r="IK8" s="3"/>
      <c r="IL8" s="3"/>
      <c r="IM8" s="3"/>
      <c r="IN8" s="3"/>
      <c r="IO8" s="12"/>
      <c r="IP8" s="12"/>
      <c r="IQ8" s="88"/>
      <c r="IR8" s="45"/>
      <c r="IS8" s="3"/>
      <c r="IT8" s="3"/>
      <c r="IU8" s="3"/>
      <c r="IV8" s="20"/>
      <c r="IW8" s="12"/>
      <c r="IX8" s="12"/>
      <c r="IY8" s="12"/>
      <c r="IZ8" s="12"/>
      <c r="JA8" s="100"/>
      <c r="JB8" s="3"/>
      <c r="JC8" s="3"/>
      <c r="JD8" s="3"/>
      <c r="JE8" s="3"/>
      <c r="JF8" s="3"/>
      <c r="JG8" s="3"/>
      <c r="JH8" s="3"/>
      <c r="JI8" s="12"/>
      <c r="JJ8" s="12"/>
      <c r="JK8" s="88"/>
      <c r="JL8" s="45"/>
      <c r="JM8" s="3"/>
      <c r="JN8" s="3"/>
      <c r="JO8" s="3"/>
      <c r="JP8" s="20"/>
      <c r="JQ8" s="12"/>
      <c r="JR8" s="12"/>
      <c r="JS8" s="12"/>
      <c r="JT8" s="12"/>
      <c r="JU8" s="100"/>
      <c r="JV8" s="3"/>
      <c r="JW8" s="3"/>
      <c r="JX8" s="3"/>
      <c r="JY8" s="3"/>
      <c r="JZ8" s="3"/>
      <c r="KA8" s="3"/>
      <c r="KB8" s="3"/>
      <c r="KC8" s="12"/>
      <c r="KD8" s="12"/>
      <c r="KE8" s="88"/>
      <c r="KF8" s="45"/>
      <c r="KG8" s="3"/>
      <c r="KH8" s="3"/>
      <c r="KI8" s="3"/>
      <c r="KJ8" s="20"/>
      <c r="KK8" s="12"/>
      <c r="KL8" s="12"/>
      <c r="KM8" s="12"/>
      <c r="KN8" s="12"/>
      <c r="KO8" s="100"/>
      <c r="KP8" s="3"/>
      <c r="KQ8" s="3"/>
      <c r="KR8" s="3"/>
      <c r="KS8" s="3"/>
      <c r="KT8" s="3"/>
      <c r="KU8" s="3"/>
      <c r="KV8" s="3"/>
      <c r="KW8" s="12"/>
      <c r="KX8" s="12"/>
      <c r="KY8" s="88"/>
      <c r="KZ8" s="45"/>
      <c r="LA8" s="3"/>
      <c r="LB8" s="3"/>
      <c r="LC8" s="3"/>
      <c r="LD8" s="20"/>
      <c r="LE8" s="12"/>
      <c r="LF8" s="12"/>
      <c r="LG8" s="12"/>
      <c r="LH8" s="12"/>
      <c r="LI8" s="100"/>
      <c r="LJ8" s="3"/>
      <c r="LK8" s="3"/>
      <c r="LL8" s="3"/>
      <c r="LM8" s="3"/>
      <c r="LN8" s="3"/>
      <c r="LO8" s="3"/>
      <c r="LP8" s="3"/>
      <c r="LQ8" s="12"/>
      <c r="LR8" s="12"/>
      <c r="LS8" s="88"/>
      <c r="LT8" s="45"/>
      <c r="LU8" s="88"/>
      <c r="LV8" s="88"/>
      <c r="LW8" s="88"/>
      <c r="LX8" s="88"/>
      <c r="LY8" s="12"/>
      <c r="LZ8" s="12"/>
      <c r="MA8" s="12"/>
      <c r="MB8" s="12"/>
      <c r="MC8" s="100"/>
      <c r="MD8" s="3"/>
      <c r="ME8" s="3"/>
      <c r="MF8" s="3"/>
      <c r="MG8" s="3"/>
      <c r="MH8" s="3"/>
      <c r="MI8" s="3"/>
      <c r="MJ8" s="3"/>
      <c r="MK8" s="12"/>
      <c r="ML8" s="12"/>
      <c r="MM8" s="88"/>
      <c r="MN8" s="45"/>
      <c r="MO8" s="88"/>
      <c r="MP8" s="88"/>
      <c r="MQ8" s="88"/>
      <c r="MR8" s="88"/>
      <c r="MS8" s="12"/>
      <c r="MT8" s="12"/>
      <c r="MU8" s="12"/>
      <c r="MV8" s="12"/>
      <c r="MW8" s="100"/>
      <c r="MX8" s="3"/>
      <c r="MY8" s="3"/>
      <c r="MZ8" s="3"/>
      <c r="NA8" s="3"/>
      <c r="NB8" s="3"/>
      <c r="NC8" s="3"/>
      <c r="ND8" s="3"/>
      <c r="NE8" s="12"/>
      <c r="NF8" s="12"/>
      <c r="NG8" s="88"/>
      <c r="NH8" s="45"/>
      <c r="NI8" s="88"/>
      <c r="NJ8" s="88"/>
      <c r="NK8" s="88"/>
      <c r="NL8" s="88"/>
      <c r="NM8" s="12"/>
      <c r="NN8" s="12"/>
      <c r="NO8" s="12"/>
      <c r="NP8" s="12"/>
      <c r="NQ8" s="100">
        <v>0</v>
      </c>
      <c r="NR8" s="3">
        <v>0</v>
      </c>
      <c r="NS8" s="3">
        <v>0</v>
      </c>
      <c r="NT8" s="3">
        <v>0</v>
      </c>
      <c r="NU8" s="3">
        <v>0</v>
      </c>
      <c r="NV8" s="3">
        <f t="shared" si="60"/>
        <v>0</v>
      </c>
      <c r="NW8" s="3">
        <f t="shared" si="61"/>
        <v>0</v>
      </c>
      <c r="NX8" s="12">
        <f t="shared" si="62"/>
        <v>0</v>
      </c>
      <c r="NY8" s="88">
        <f t="shared" si="63"/>
        <v>0</v>
      </c>
      <c r="NZ8" s="45">
        <f t="shared" si="64"/>
        <v>0</v>
      </c>
      <c r="OA8" s="88">
        <v>0</v>
      </c>
      <c r="OB8" s="88">
        <v>0</v>
      </c>
      <c r="OC8" s="88">
        <v>0</v>
      </c>
      <c r="OD8" s="88">
        <f t="shared" si="65"/>
        <v>0</v>
      </c>
      <c r="OE8" s="12">
        <f t="shared" si="66"/>
        <v>0</v>
      </c>
      <c r="OF8" s="12">
        <f t="shared" si="67"/>
        <v>0</v>
      </c>
      <c r="OG8" s="12">
        <f t="shared" si="68"/>
        <v>0</v>
      </c>
      <c r="OH8" s="12" t="e">
        <f t="shared" si="69"/>
        <v>#DIV/0!</v>
      </c>
      <c r="OI8" s="12" t="e">
        <f t="shared" si="70"/>
        <v>#DIV/0!</v>
      </c>
      <c r="OJ8" s="3">
        <v>0</v>
      </c>
      <c r="OK8" s="3">
        <v>0</v>
      </c>
      <c r="OL8" s="3">
        <v>0</v>
      </c>
      <c r="OM8" s="3">
        <v>0</v>
      </c>
      <c r="ON8" s="3">
        <v>2000</v>
      </c>
      <c r="OO8" s="3">
        <f t="shared" si="71"/>
        <v>2000</v>
      </c>
      <c r="OP8" s="88">
        <f t="shared" si="72"/>
        <v>2216866</v>
      </c>
      <c r="OQ8" s="12">
        <f t="shared" si="73"/>
        <v>2.6943279285513183E-2</v>
      </c>
      <c r="OR8" s="3">
        <v>0</v>
      </c>
      <c r="OS8" s="100">
        <v>0</v>
      </c>
      <c r="OT8" s="3">
        <v>0</v>
      </c>
      <c r="OU8" s="3">
        <v>0</v>
      </c>
      <c r="OV8" s="3">
        <v>0</v>
      </c>
      <c r="OW8" s="3">
        <v>0</v>
      </c>
      <c r="OX8" s="3">
        <f t="shared" si="74"/>
        <v>0</v>
      </c>
      <c r="OY8" s="3">
        <f t="shared" si="75"/>
        <v>0</v>
      </c>
      <c r="OZ8" s="12">
        <f t="shared" si="76"/>
        <v>0</v>
      </c>
      <c r="PA8" s="88">
        <f t="shared" si="77"/>
        <v>0</v>
      </c>
      <c r="PB8" s="45">
        <f t="shared" si="78"/>
        <v>0</v>
      </c>
      <c r="PC8" s="88">
        <v>0</v>
      </c>
      <c r="PD8" s="88">
        <v>0</v>
      </c>
      <c r="PE8" s="88">
        <v>0</v>
      </c>
      <c r="PF8" s="88">
        <f t="shared" si="79"/>
        <v>0</v>
      </c>
      <c r="PG8" s="12">
        <f t="shared" si="80"/>
        <v>0</v>
      </c>
      <c r="PH8" s="12">
        <f t="shared" si="81"/>
        <v>0</v>
      </c>
      <c r="PI8" s="12">
        <f t="shared" si="82"/>
        <v>0</v>
      </c>
      <c r="PJ8" s="12" t="e">
        <f t="shared" si="83"/>
        <v>#DIV/0!</v>
      </c>
      <c r="PK8" s="12" t="e">
        <f t="shared" si="84"/>
        <v>#DIV/0!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2000</v>
      </c>
      <c r="PR8" s="3">
        <f t="shared" si="85"/>
        <v>2000</v>
      </c>
      <c r="PS8" s="88">
        <f t="shared" si="86"/>
        <v>2216866</v>
      </c>
      <c r="PT8" s="12">
        <f t="shared" si="87"/>
        <v>3.0796559538228456E-2</v>
      </c>
      <c r="PU8" s="3">
        <v>0</v>
      </c>
      <c r="PV8" s="100">
        <v>0</v>
      </c>
      <c r="PW8" s="3">
        <v>0</v>
      </c>
      <c r="PX8" s="3">
        <v>0</v>
      </c>
      <c r="PY8" s="3">
        <v>0</v>
      </c>
      <c r="PZ8" s="3">
        <v>0</v>
      </c>
      <c r="QA8" s="3">
        <f t="shared" si="88"/>
        <v>0</v>
      </c>
      <c r="QB8" s="3">
        <f t="shared" si="89"/>
        <v>0</v>
      </c>
      <c r="QC8" s="12">
        <f t="shared" si="90"/>
        <v>0</v>
      </c>
      <c r="QD8" s="88">
        <f t="shared" si="91"/>
        <v>0</v>
      </c>
      <c r="QE8" s="45">
        <f t="shared" si="92"/>
        <v>0</v>
      </c>
      <c r="QF8" s="88">
        <v>0</v>
      </c>
      <c r="QG8" s="88">
        <v>0</v>
      </c>
      <c r="QH8" s="88">
        <v>0</v>
      </c>
      <c r="QI8" s="88">
        <f t="shared" si="93"/>
        <v>0</v>
      </c>
      <c r="QJ8" s="12">
        <f t="shared" si="94"/>
        <v>0</v>
      </c>
      <c r="QK8" s="12">
        <f t="shared" si="95"/>
        <v>0</v>
      </c>
      <c r="QL8" s="12">
        <f t="shared" si="96"/>
        <v>0</v>
      </c>
      <c r="QM8" s="12" t="e">
        <f t="shared" si="97"/>
        <v>#DIV/0!</v>
      </c>
      <c r="QN8" s="12" t="e">
        <f t="shared" si="98"/>
        <v>#DIV/0!</v>
      </c>
      <c r="QO8" s="3">
        <v>0</v>
      </c>
      <c r="QP8" s="3"/>
      <c r="QQ8" s="3">
        <v>0</v>
      </c>
      <c r="QR8" s="3">
        <v>0</v>
      </c>
      <c r="QS8" s="3">
        <v>0</v>
      </c>
      <c r="QT8" s="3">
        <v>2000</v>
      </c>
      <c r="QU8" s="3">
        <f t="shared" si="99"/>
        <v>2000</v>
      </c>
      <c r="QV8" s="88">
        <f t="shared" si="100"/>
        <v>2216866</v>
      </c>
      <c r="QW8" s="12">
        <f t="shared" si="101"/>
        <v>4.8658124319910651E-2</v>
      </c>
      <c r="QX8" s="3">
        <v>0</v>
      </c>
      <c r="QY8" s="100">
        <v>68</v>
      </c>
      <c r="QZ8" s="3">
        <v>99</v>
      </c>
      <c r="RA8" s="3">
        <v>1</v>
      </c>
      <c r="RB8" s="3">
        <v>3</v>
      </c>
      <c r="RC8" s="3">
        <v>0</v>
      </c>
      <c r="RD8" s="3">
        <f t="shared" si="102"/>
        <v>3</v>
      </c>
      <c r="RE8" s="3">
        <f t="shared" si="103"/>
        <v>3</v>
      </c>
      <c r="RF8" s="12">
        <f t="shared" si="104"/>
        <v>0</v>
      </c>
      <c r="RG8" s="88" t="e">
        <f t="shared" si="105"/>
        <v>#DIV/0!</v>
      </c>
      <c r="RH8" s="45">
        <f t="shared" si="106"/>
        <v>1.51</v>
      </c>
      <c r="RI8" s="88">
        <v>4.53</v>
      </c>
      <c r="RJ8" s="88">
        <v>0</v>
      </c>
      <c r="RK8" s="88">
        <v>6181</v>
      </c>
      <c r="RL8" s="88">
        <f t="shared" si="107"/>
        <v>5238.1355932203396</v>
      </c>
      <c r="RM8" s="12">
        <f t="shared" si="108"/>
        <v>3.3074925113200416E-4</v>
      </c>
      <c r="RN8" s="12" t="e">
        <f t="shared" si="109"/>
        <v>#DIV/0!</v>
      </c>
      <c r="RO8" s="12">
        <f t="shared" si="110"/>
        <v>8.6481151917165505E-4</v>
      </c>
      <c r="RP8" s="169" t="str">
        <f t="shared" si="111"/>
        <v>AH-50</v>
      </c>
      <c r="RQ8" s="12">
        <f t="shared" si="112"/>
        <v>0</v>
      </c>
      <c r="RR8" s="12">
        <f t="shared" si="113"/>
        <v>1</v>
      </c>
      <c r="RS8" s="3">
        <v>30</v>
      </c>
      <c r="RT8" s="3">
        <v>0</v>
      </c>
      <c r="RU8" s="3">
        <v>0</v>
      </c>
      <c r="RV8" s="3">
        <v>2000</v>
      </c>
      <c r="RW8" s="3">
        <v>0</v>
      </c>
      <c r="RX8" s="3">
        <v>0</v>
      </c>
      <c r="RY8" s="3">
        <f t="shared" si="114"/>
        <v>2030</v>
      </c>
      <c r="RZ8" s="88">
        <f t="shared" si="115"/>
        <v>2250118.9899999998</v>
      </c>
      <c r="SA8" s="12">
        <f t="shared" si="116"/>
        <v>3.1728579130791038E-2</v>
      </c>
      <c r="SB8" s="3">
        <v>0</v>
      </c>
      <c r="SC8" s="100">
        <v>3428</v>
      </c>
      <c r="SD8" s="3">
        <v>238719</v>
      </c>
      <c r="SE8" s="3">
        <v>2972</v>
      </c>
      <c r="SF8" s="3">
        <v>112</v>
      </c>
      <c r="SG8" s="3">
        <v>87</v>
      </c>
      <c r="SH8" s="3">
        <f t="shared" si="117"/>
        <v>25</v>
      </c>
      <c r="SI8" s="3">
        <f t="shared" si="118"/>
        <v>112</v>
      </c>
      <c r="SJ8" s="12">
        <f t="shared" si="119"/>
        <v>2.9273216689098252E-2</v>
      </c>
      <c r="SK8" s="88">
        <f t="shared" si="120"/>
        <v>392.35275862068966</v>
      </c>
      <c r="SL8" s="45">
        <f t="shared" si="121"/>
        <v>304.77401785714289</v>
      </c>
      <c r="SM8" s="88">
        <v>34134.69</v>
      </c>
      <c r="SN8" s="88">
        <v>144605.50000000006</v>
      </c>
      <c r="SO8" s="88">
        <v>220069</v>
      </c>
      <c r="SP8" s="88">
        <f t="shared" si="122"/>
        <v>186499.1525423729</v>
      </c>
      <c r="SQ8" s="12">
        <f t="shared" si="123"/>
        <v>1.409863193255023E-2</v>
      </c>
      <c r="SR8" s="87">
        <f t="shared" si="124"/>
        <v>0.23605388453412898</v>
      </c>
      <c r="SS8" s="87">
        <f t="shared" si="125"/>
        <v>0.1830286601020589</v>
      </c>
      <c r="ST8" s="169" t="str">
        <f t="shared" si="126"/>
        <v>AH-50</v>
      </c>
      <c r="SU8" s="12">
        <f t="shared" si="127"/>
        <v>0.7767857142857143</v>
      </c>
      <c r="SV8" s="12">
        <f t="shared" si="128"/>
        <v>0.2232142857142857</v>
      </c>
      <c r="SW8" s="3">
        <v>300</v>
      </c>
      <c r="SX8" s="3">
        <v>1337</v>
      </c>
      <c r="SY8" s="3">
        <v>0</v>
      </c>
      <c r="SZ8" s="3">
        <v>0</v>
      </c>
      <c r="TA8" s="3">
        <v>0</v>
      </c>
      <c r="TB8" s="3">
        <v>0</v>
      </c>
      <c r="TC8" s="3">
        <f t="shared" si="129"/>
        <v>1637</v>
      </c>
      <c r="TD8" s="88">
        <f t="shared" si="130"/>
        <v>1814504.821</v>
      </c>
      <c r="TE8" s="12">
        <f t="shared" si="131"/>
        <v>1.996110018833773E-2</v>
      </c>
      <c r="TF8" s="3">
        <v>22</v>
      </c>
      <c r="TG8" s="100">
        <f>SUMIFS(Main!TX:TX,Main!B:B,B:B)</f>
        <v>8264</v>
      </c>
      <c r="TH8" s="3">
        <v>329199</v>
      </c>
      <c r="TI8" s="3">
        <v>4617</v>
      </c>
      <c r="TJ8" s="3">
        <f>SUMIFS(Main!TT:TT,Main!B:B,B:B)</f>
        <v>314</v>
      </c>
      <c r="TK8" s="3">
        <v>202</v>
      </c>
      <c r="TL8" s="3">
        <f t="shared" si="132"/>
        <v>112</v>
      </c>
      <c r="TM8" s="3">
        <f t="shared" si="133"/>
        <v>314</v>
      </c>
      <c r="TN8" s="12">
        <f t="shared" si="134"/>
        <v>4.3751353692874161E-2</v>
      </c>
      <c r="TO8" s="88">
        <f t="shared" si="135"/>
        <v>324.23153465346542</v>
      </c>
      <c r="TP8" s="45">
        <f t="shared" si="136"/>
        <v>208.58207006369432</v>
      </c>
      <c r="TQ8" s="88">
        <v>65494.770000000019</v>
      </c>
      <c r="TR8" s="88">
        <v>325981.72000000038</v>
      </c>
      <c r="TS8" s="88">
        <f>SUMIFS(Main!TU:TU,Main!B:B,B:B)</f>
        <v>599275.13939999999</v>
      </c>
      <c r="TT8" s="88">
        <f t="shared" si="137"/>
        <v>507860.28762711864</v>
      </c>
      <c r="TU8" s="12">
        <f t="shared" si="138"/>
        <v>3.5393653294271611E-2</v>
      </c>
      <c r="TV8" s="87">
        <f t="shared" si="139"/>
        <v>0.20091546851154704</v>
      </c>
      <c r="TW8" s="87">
        <f t="shared" si="140"/>
        <v>0.12896218033902981</v>
      </c>
      <c r="TX8" s="169" t="str">
        <f t="shared" si="141"/>
        <v>AH-50</v>
      </c>
      <c r="TY8" s="12">
        <f t="shared" si="142"/>
        <v>0.64331210191082799</v>
      </c>
      <c r="TZ8" s="12">
        <f t="shared" si="143"/>
        <v>0.35668789808917201</v>
      </c>
      <c r="UA8" s="3">
        <f>SUMIFS(Main!UG:UG,Main!B:B,B:B)</f>
        <v>603</v>
      </c>
      <c r="UB8" s="3">
        <f>SUMIFS(Main!UI:UI,Main!B:B,B:B)</f>
        <v>955</v>
      </c>
      <c r="UC8" s="3">
        <f>SUMIFS(Main!UK:UK,Main!B:B,B:B)</f>
        <v>0</v>
      </c>
      <c r="UD8" s="3">
        <f>SUMIFS(Main!UO:UO,Main!B:B,B:B)</f>
        <v>0</v>
      </c>
      <c r="UE8" s="3">
        <f>SUMIFS(Main!UQ:UQ,Main!B:B,B:B)</f>
        <v>0</v>
      </c>
      <c r="UF8" s="3">
        <f>SUMIFS(Main!US:US,Main!B:B,B:B)</f>
        <v>3000</v>
      </c>
      <c r="UG8" s="3">
        <f t="shared" si="144"/>
        <v>4558</v>
      </c>
      <c r="UH8" s="88">
        <f t="shared" si="145"/>
        <v>5052237.6140000001</v>
      </c>
      <c r="UI8" s="12">
        <f t="shared" si="146"/>
        <v>5.0126103791688477E-2</v>
      </c>
      <c r="UJ8" s="3">
        <f>SUMIFS(Main!UW:UW,Main!B:B,B:B)</f>
        <v>100</v>
      </c>
      <c r="UK8" s="100">
        <f>SUMIFS(Main!VI:VI,Main!A:A,A:A)</f>
        <v>10228</v>
      </c>
      <c r="UL8" s="3">
        <v>345499</v>
      </c>
      <c r="UM8" s="3">
        <v>4452</v>
      </c>
      <c r="UN8" s="3">
        <f>SUMIFS(Main!VE:VE,Main!A:A,A:A)</f>
        <v>313</v>
      </c>
      <c r="UO8" s="3">
        <v>76</v>
      </c>
      <c r="UP8" s="3">
        <f t="shared" si="147"/>
        <v>237</v>
      </c>
      <c r="UQ8" s="3">
        <f t="shared" si="148"/>
        <v>313</v>
      </c>
      <c r="UR8" s="12">
        <f t="shared" si="149"/>
        <v>1.7070979335130278E-2</v>
      </c>
      <c r="US8" s="88">
        <f t="shared" si="150"/>
        <v>875.10907894736852</v>
      </c>
      <c r="UT8" s="45">
        <f t="shared" si="151"/>
        <v>212.4865495207668</v>
      </c>
      <c r="UU8" s="88">
        <v>66508.290000000008</v>
      </c>
      <c r="UV8" s="88">
        <v>276747.43000000028</v>
      </c>
      <c r="UW8" s="88">
        <f>SUMIFS(Main!VF:VF,Main!A:A,A:A)</f>
        <v>610046.54339999997</v>
      </c>
      <c r="UX8" s="88">
        <f t="shared" si="152"/>
        <v>516988.59610169491</v>
      </c>
      <c r="UY8" s="12">
        <f t="shared" si="153"/>
        <v>3.6463217469609156E-2</v>
      </c>
      <c r="UZ8" s="87">
        <f t="shared" si="154"/>
        <v>0.2403212560998306</v>
      </c>
      <c r="VA8" s="87">
        <f t="shared" si="155"/>
        <v>0.12864556491477697</v>
      </c>
      <c r="VB8" s="169" t="str">
        <f t="shared" si="59"/>
        <v>AH-50</v>
      </c>
      <c r="VC8" s="12">
        <f t="shared" si="160"/>
        <v>0.5353066432930802</v>
      </c>
      <c r="VD8" s="12">
        <f t="shared" si="156"/>
        <v>0.4646933567069198</v>
      </c>
      <c r="VE8" s="3">
        <f>SUMIFS(Main!VR:VR,Main!B:B,B:B)</f>
        <v>427</v>
      </c>
      <c r="VF8" s="3">
        <f>SUMIFS(Main!VT:VT,Main!B:B,B:B)</f>
        <v>300</v>
      </c>
      <c r="VG8" s="3">
        <f>SUMIFS(Main!VV:VV,Main!B:B,B:B)</f>
        <v>0</v>
      </c>
      <c r="VH8" s="3">
        <f>SUMIFS(Main!VZ:VZ,Main!B:B,B:B)</f>
        <v>0</v>
      </c>
      <c r="VI8" s="3">
        <f>SUMIFS(Main!WB:WB,Main!B:B,B:B)</f>
        <v>0</v>
      </c>
      <c r="VJ8" s="3">
        <f>SUMIFS(Main!WD:WD,Main!B:B,B:B)</f>
        <v>3000</v>
      </c>
      <c r="VK8" s="3">
        <f t="shared" si="157"/>
        <v>3727</v>
      </c>
      <c r="VL8" s="88">
        <f t="shared" si="158"/>
        <v>4131129.7910000002</v>
      </c>
      <c r="VM8" s="12">
        <f t="shared" si="159"/>
        <v>4.3280283944034076E-2</v>
      </c>
      <c r="VN8" s="3">
        <f>SUMIFS(Main!WH:WH,Main!B:B,B:B)</f>
        <v>141</v>
      </c>
    </row>
    <row r="9" spans="1:586">
      <c r="A9" s="150" t="s">
        <v>398</v>
      </c>
      <c r="B9" s="156" t="s">
        <v>391</v>
      </c>
      <c r="C9" s="150" t="s">
        <v>293</v>
      </c>
      <c r="D9" s="150" t="s">
        <v>669</v>
      </c>
      <c r="E9" s="150" t="s">
        <v>405</v>
      </c>
      <c r="F9" s="150" t="s">
        <v>431</v>
      </c>
      <c r="G9" s="150" t="s">
        <v>431</v>
      </c>
      <c r="H9" s="17">
        <v>1454.7762749999999</v>
      </c>
      <c r="I9" s="12">
        <v>0</v>
      </c>
      <c r="J9" s="3">
        <v>0</v>
      </c>
      <c r="K9" s="3">
        <v>0</v>
      </c>
      <c r="L9" s="3">
        <v>0</v>
      </c>
      <c r="M9" s="3">
        <f>K9-L9</f>
        <v>0</v>
      </c>
      <c r="N9" s="3">
        <v>0</v>
      </c>
      <c r="O9" s="3">
        <v>0</v>
      </c>
      <c r="P9" s="3">
        <f>L9+M9+N9</f>
        <v>0</v>
      </c>
      <c r="Q9" s="87">
        <v>0</v>
      </c>
      <c r="R9" s="88">
        <v>0</v>
      </c>
      <c r="S9" s="88">
        <v>0</v>
      </c>
      <c r="T9" s="88">
        <v>0</v>
      </c>
      <c r="U9" s="87" t="e">
        <f>R9/S9</f>
        <v>#DIV/0!</v>
      </c>
      <c r="V9" s="87" t="e">
        <f>R9/T9</f>
        <v>#DIV/0!</v>
      </c>
      <c r="W9" s="12">
        <v>0</v>
      </c>
      <c r="X9" s="3">
        <v>0</v>
      </c>
      <c r="Y9" s="3">
        <v>0</v>
      </c>
      <c r="Z9" s="3">
        <v>0</v>
      </c>
      <c r="AA9" s="3">
        <f>Y9-Z9</f>
        <v>0</v>
      </c>
      <c r="AB9" s="3">
        <v>0</v>
      </c>
      <c r="AC9" s="3">
        <v>0</v>
      </c>
      <c r="AD9" s="3">
        <f>Z9+AA9+AB9</f>
        <v>0</v>
      </c>
      <c r="AE9" s="87">
        <v>0</v>
      </c>
      <c r="AF9" s="88">
        <v>0</v>
      </c>
      <c r="AG9" s="88">
        <v>0</v>
      </c>
      <c r="AH9" s="88">
        <v>0</v>
      </c>
      <c r="AI9" s="87" t="e">
        <f>AF9/AG9</f>
        <v>#DIV/0!</v>
      </c>
      <c r="AJ9" s="87" t="e">
        <f>AF9/AH9</f>
        <v>#DIV/0!</v>
      </c>
      <c r="AK9" s="12">
        <v>0</v>
      </c>
      <c r="AL9" s="3">
        <v>0</v>
      </c>
      <c r="AM9" s="3">
        <v>0</v>
      </c>
      <c r="AN9" s="3">
        <v>0</v>
      </c>
      <c r="AO9" s="3">
        <v>0</v>
      </c>
      <c r="AP9" s="3">
        <f>AN9-AO9</f>
        <v>0</v>
      </c>
      <c r="AQ9" s="3">
        <f>AO9-AP9</f>
        <v>0</v>
      </c>
      <c r="AR9" s="3">
        <f>AP9-AQ9</f>
        <v>0</v>
      </c>
      <c r="AS9" s="3">
        <f>AO9+AP9+AQ9</f>
        <v>0</v>
      </c>
      <c r="AT9" s="87">
        <v>0</v>
      </c>
      <c r="AU9" s="40" t="e">
        <f>AW9/AO9</f>
        <v>#DIV/0!</v>
      </c>
      <c r="AV9" s="40" t="e">
        <f>AW9/AN9</f>
        <v>#DIV/0!</v>
      </c>
      <c r="AW9" s="88">
        <v>0</v>
      </c>
      <c r="AX9" s="88">
        <v>0</v>
      </c>
      <c r="AY9" s="88">
        <v>0</v>
      </c>
      <c r="AZ9" s="87" t="e">
        <f>AW9/AX9</f>
        <v>#DIV/0!</v>
      </c>
      <c r="BA9" s="87" t="e">
        <f>AW9/AY9</f>
        <v>#DIV/0!</v>
      </c>
      <c r="BB9" s="87" t="e">
        <f>AO9/AS9</f>
        <v>#DIV/0!</v>
      </c>
      <c r="BC9" s="89" t="e">
        <f>1-BB9</f>
        <v>#DIV/0!</v>
      </c>
      <c r="BD9" s="12">
        <v>0</v>
      </c>
      <c r="BE9" s="3">
        <v>0</v>
      </c>
      <c r="BF9" s="3">
        <v>0</v>
      </c>
      <c r="BG9" s="3">
        <v>0</v>
      </c>
      <c r="BH9" s="3">
        <v>0</v>
      </c>
      <c r="BI9" s="3">
        <f t="shared" ref="BI9:BK13" si="161">BG9-BH9</f>
        <v>0</v>
      </c>
      <c r="BJ9" s="3">
        <f t="shared" si="161"/>
        <v>0</v>
      </c>
      <c r="BK9" s="3">
        <f t="shared" si="161"/>
        <v>0</v>
      </c>
      <c r="BL9" s="3">
        <f>BH9+BI9+BJ9</f>
        <v>0</v>
      </c>
      <c r="BM9" s="87">
        <v>0</v>
      </c>
      <c r="BN9" s="40" t="e">
        <f>BP9/BH9</f>
        <v>#DIV/0!</v>
      </c>
      <c r="BO9" s="40" t="e">
        <f>BP9/BG9</f>
        <v>#DIV/0!</v>
      </c>
      <c r="BP9" s="88">
        <v>0</v>
      </c>
      <c r="BQ9" s="88">
        <v>0</v>
      </c>
      <c r="BR9" s="88">
        <v>0</v>
      </c>
      <c r="BS9" s="12" t="e">
        <f>BP9/BQ9</f>
        <v>#DIV/0!</v>
      </c>
      <c r="BT9" s="12" t="e">
        <f>BP9/BR9</f>
        <v>#DIV/0!</v>
      </c>
      <c r="BU9" s="87" t="e">
        <f>BH9/BL9</f>
        <v>#DIV/0!</v>
      </c>
      <c r="BV9" s="89" t="e">
        <f>1-BU9</f>
        <v>#DIV/0!</v>
      </c>
      <c r="BW9" s="90" t="str">
        <f>B9</f>
        <v>FBA79103</v>
      </c>
      <c r="BX9" s="12">
        <v>0</v>
      </c>
      <c r="BY9" s="3">
        <v>0</v>
      </c>
      <c r="BZ9" s="3">
        <v>0</v>
      </c>
      <c r="CA9" s="3">
        <v>0</v>
      </c>
      <c r="CB9" s="3">
        <v>0</v>
      </c>
      <c r="CC9" s="3">
        <f>CA9-CB9</f>
        <v>0</v>
      </c>
      <c r="CD9" s="3">
        <v>0</v>
      </c>
      <c r="CE9" s="3">
        <v>0</v>
      </c>
      <c r="CF9" s="3">
        <f>CB9+CC9+CD9</f>
        <v>0</v>
      </c>
      <c r="CG9" s="87" t="e">
        <f>CB9/BZ9</f>
        <v>#DIV/0!</v>
      </c>
      <c r="CH9" s="3" t="e">
        <f>CJ9/CB9</f>
        <v>#DIV/0!</v>
      </c>
      <c r="CI9" s="3" t="e">
        <f>CJ9/CA9</f>
        <v>#DIV/0!</v>
      </c>
      <c r="CJ9" s="88">
        <v>0</v>
      </c>
      <c r="CK9" s="88">
        <v>0</v>
      </c>
      <c r="CL9" s="88">
        <v>0</v>
      </c>
      <c r="CM9" s="87" t="e">
        <f>CJ9/CK9</f>
        <v>#DIV/0!</v>
      </c>
      <c r="CN9" s="87" t="e">
        <f>CJ9/CL9</f>
        <v>#DIV/0!</v>
      </c>
      <c r="CO9" s="12" t="e">
        <f>CB9/CF9</f>
        <v>#DIV/0!</v>
      </c>
      <c r="CP9" s="12" t="e">
        <f>1-CO9</f>
        <v>#DIV/0!</v>
      </c>
      <c r="CQ9" s="77" t="str">
        <f>B9</f>
        <v>FBA79103</v>
      </c>
      <c r="CR9" s="12">
        <v>0</v>
      </c>
      <c r="CS9" s="3">
        <v>0</v>
      </c>
      <c r="CT9" s="3">
        <v>0</v>
      </c>
      <c r="CU9" s="3" t="e">
        <f>VLOOKUP(C9,'[1]Monthly Sales'!C:AP,38,0)</f>
        <v>#N/A</v>
      </c>
      <c r="CV9" s="3">
        <v>0</v>
      </c>
      <c r="CW9" s="3" t="e">
        <f>CU9-CV9</f>
        <v>#N/A</v>
      </c>
      <c r="CX9" s="3">
        <v>0</v>
      </c>
      <c r="CY9" s="3">
        <v>0</v>
      </c>
      <c r="CZ9" s="3" t="e">
        <f>CV9+CW9+CX9</f>
        <v>#N/A</v>
      </c>
      <c r="DA9" s="87" t="e">
        <f>CV9/CT9</f>
        <v>#DIV/0!</v>
      </c>
      <c r="DB9" s="45" t="e">
        <f>DD9/CV9</f>
        <v>#DIV/0!</v>
      </c>
      <c r="DC9" s="3" t="e">
        <f>DD9/CZ9</f>
        <v>#N/A</v>
      </c>
      <c r="DD9" s="88">
        <v>0</v>
      </c>
      <c r="DE9" s="88">
        <v>0</v>
      </c>
      <c r="DF9" s="88">
        <v>0</v>
      </c>
      <c r="DG9" s="12" t="e">
        <f>DD9/DE9</f>
        <v>#DIV/0!</v>
      </c>
      <c r="DH9" s="12" t="e">
        <f>DD9/DF9</f>
        <v>#DIV/0!</v>
      </c>
      <c r="DI9" s="12" t="e">
        <f>CV9/CZ9</f>
        <v>#N/A</v>
      </c>
      <c r="DJ9" s="12" t="e">
        <f>1-DI9</f>
        <v>#N/A</v>
      </c>
      <c r="DK9" s="3" t="str">
        <f>B9</f>
        <v>FBA79103</v>
      </c>
      <c r="DL9" s="12">
        <v>0</v>
      </c>
      <c r="DM9" s="3">
        <v>0</v>
      </c>
      <c r="DN9" s="3">
        <v>0</v>
      </c>
      <c r="DO9" s="3">
        <v>0</v>
      </c>
      <c r="DP9" s="3">
        <v>0</v>
      </c>
      <c r="DQ9" s="3">
        <f>DO9-DP9</f>
        <v>0</v>
      </c>
      <c r="DR9" s="3">
        <v>0</v>
      </c>
      <c r="DS9" s="3">
        <v>0</v>
      </c>
      <c r="DT9" s="3">
        <f>DP9+DQ9+DR9</f>
        <v>0</v>
      </c>
      <c r="DU9" s="12" t="e">
        <f>DR9/DT9</f>
        <v>#DIV/0!</v>
      </c>
      <c r="DV9" s="87" t="e">
        <f>DP9/DN9</f>
        <v>#DIV/0!</v>
      </c>
      <c r="DW9" s="3" t="e">
        <f>DY9/DP9</f>
        <v>#DIV/0!</v>
      </c>
      <c r="DX9" s="3" t="e">
        <f>DY9/DT9</f>
        <v>#DIV/0!</v>
      </c>
      <c r="DY9" s="88">
        <v>0</v>
      </c>
      <c r="DZ9" s="88">
        <v>0</v>
      </c>
      <c r="EA9" s="88">
        <v>0</v>
      </c>
      <c r="EB9" s="12" t="e">
        <f>DY9/DZ9</f>
        <v>#DIV/0!</v>
      </c>
      <c r="EC9" s="12" t="e">
        <f>DY9/EA9</f>
        <v>#DIV/0!</v>
      </c>
      <c r="ED9" s="12" t="e">
        <f>DP9/DT9</f>
        <v>#DIV/0!</v>
      </c>
      <c r="EE9" s="12" t="e">
        <f>1-ED9</f>
        <v>#DIV/0!</v>
      </c>
      <c r="EF9" s="3" t="str">
        <f>B9</f>
        <v>FBA79103</v>
      </c>
      <c r="EG9" s="12">
        <v>0.97789999999999999</v>
      </c>
      <c r="EH9" s="3">
        <v>115893</v>
      </c>
      <c r="EI9" s="3">
        <v>443</v>
      </c>
      <c r="EJ9" s="3">
        <v>19</v>
      </c>
      <c r="EK9" s="3">
        <v>15</v>
      </c>
      <c r="EL9" s="3">
        <f>EJ9-EK9</f>
        <v>4</v>
      </c>
      <c r="EM9" s="3">
        <v>2</v>
      </c>
      <c r="EN9" s="3">
        <v>0</v>
      </c>
      <c r="EO9" s="3">
        <f>EK9+EL9+EM9</f>
        <v>21</v>
      </c>
      <c r="EP9" s="12">
        <f>IF(EM9,EM9/EO9,0)</f>
        <v>9.5238095238095233E-2</v>
      </c>
      <c r="EQ9" s="87">
        <f>IF(EK9,EK9/EI9,0)</f>
        <v>3.3860045146726865E-2</v>
      </c>
      <c r="ER9" s="3">
        <f>IF(ET9,ET9/EK9,0)</f>
        <v>780.59799999999996</v>
      </c>
      <c r="ES9" s="3">
        <f>IF(ET9,ET9/EO9,0)</f>
        <v>557.56999999999994</v>
      </c>
      <c r="ET9" s="88">
        <v>11708.97</v>
      </c>
      <c r="EU9" s="88">
        <v>10707.67</v>
      </c>
      <c r="EV9" s="88">
        <v>14231</v>
      </c>
      <c r="EW9" s="12">
        <f>IF(ET9,ET9/EU9,0)</f>
        <v>1.0935124074611937</v>
      </c>
      <c r="EX9" s="12">
        <f>IF(ET9,ET9/EV9,0)</f>
        <v>0.82277914412198716</v>
      </c>
      <c r="EY9" s="12">
        <f>IF(EK9,EK9/EO9,0)</f>
        <v>0.7142857142857143</v>
      </c>
      <c r="EZ9" s="12">
        <f>1-EY9</f>
        <v>0.2857142857142857</v>
      </c>
      <c r="FA9" s="3" t="str">
        <f>B9</f>
        <v>FBA79103</v>
      </c>
      <c r="FB9" s="12">
        <v>0.98599999999999999</v>
      </c>
      <c r="FC9" s="3">
        <v>76397</v>
      </c>
      <c r="FD9" s="3">
        <v>470</v>
      </c>
      <c r="FE9" s="3">
        <v>75</v>
      </c>
      <c r="FF9" s="3">
        <v>46</v>
      </c>
      <c r="FG9" s="3">
        <f>FE9-FF9</f>
        <v>29</v>
      </c>
      <c r="FH9" s="3">
        <v>5</v>
      </c>
      <c r="FI9" s="3">
        <v>1</v>
      </c>
      <c r="FJ9" s="3">
        <f>FF9+FG9+FH9</f>
        <v>80</v>
      </c>
      <c r="FK9" s="12">
        <f>IF(FH9,FH9/FJ9,0)</f>
        <v>6.25E-2</v>
      </c>
      <c r="FL9" s="12">
        <f>IF(FF9,FF9/FD9,0)</f>
        <v>9.7872340425531917E-2</v>
      </c>
      <c r="FM9" s="3">
        <f>IF(FO9,FO9/FF9,0)</f>
        <v>336.37782608695653</v>
      </c>
      <c r="FN9" s="88">
        <f>IF(FO9,FO9/FJ9,0)</f>
        <v>193.41725</v>
      </c>
      <c r="FO9" s="88">
        <v>15473.38</v>
      </c>
      <c r="FP9" s="88">
        <v>30216.17</v>
      </c>
      <c r="FQ9" s="88">
        <v>56333</v>
      </c>
      <c r="FR9" s="12">
        <f>IF(FO9,FO9/FP9,0)</f>
        <v>0.51208938790058434</v>
      </c>
      <c r="FS9" s="12">
        <f>IF(FO9,FO9/FQ9,0)</f>
        <v>0.27467700992313565</v>
      </c>
      <c r="FT9" s="12">
        <f>FF9/FJ9</f>
        <v>0.57499999999999996</v>
      </c>
      <c r="FU9" s="39">
        <f>1-FT9</f>
        <v>0.42500000000000004</v>
      </c>
      <c r="FV9" s="77" t="str">
        <f>B9</f>
        <v>FBA79103</v>
      </c>
      <c r="FW9" s="12">
        <v>0.99960000000000004</v>
      </c>
      <c r="FX9" s="3">
        <v>246308</v>
      </c>
      <c r="FY9" s="3">
        <v>1365</v>
      </c>
      <c r="FZ9" s="3">
        <v>101</v>
      </c>
      <c r="GA9" s="3">
        <v>73</v>
      </c>
      <c r="GB9" s="3">
        <f>FZ9-GA9</f>
        <v>28</v>
      </c>
      <c r="GC9" s="3">
        <v>2</v>
      </c>
      <c r="GD9" s="3">
        <v>0</v>
      </c>
      <c r="GE9" s="3">
        <f>GA9+GB9+GC9</f>
        <v>103</v>
      </c>
      <c r="GF9" s="12">
        <f>IF(GC9,GC9/GE9,0)</f>
        <v>1.9417475728155338E-2</v>
      </c>
      <c r="GG9" s="12">
        <f>IF(GA9,GA9/FY9,0)</f>
        <v>5.3479853479853477E-2</v>
      </c>
      <c r="GH9" s="88">
        <f>IF(GJ9,GJ9/GA9,0)</f>
        <v>249.31931506849318</v>
      </c>
      <c r="GI9" s="45">
        <f>IF(GJ9,GJ9/GE9,0)</f>
        <v>176.70203883495148</v>
      </c>
      <c r="GJ9" s="88">
        <v>18200.310000000001</v>
      </c>
      <c r="GK9" s="88">
        <v>52355.18</v>
      </c>
      <c r="GL9" s="88">
        <v>62795.762711864409</v>
      </c>
      <c r="GM9" s="12">
        <f>IF(GJ9,GJ9/GK9,0)</f>
        <v>0.34763150465722781</v>
      </c>
      <c r="GN9" s="12">
        <f>IF(GJ9,GJ9/GL9,0)</f>
        <v>0.28983340935775115</v>
      </c>
      <c r="GO9" s="12">
        <f>GA9/GE9</f>
        <v>0.70873786407766992</v>
      </c>
      <c r="GP9" s="12">
        <f>1-GO9</f>
        <v>0.29126213592233008</v>
      </c>
      <c r="GQ9" s="77" t="str">
        <f>B9</f>
        <v>FBA79103</v>
      </c>
      <c r="GR9" s="12">
        <v>0.99890000000000001</v>
      </c>
      <c r="GS9" s="3">
        <v>479740</v>
      </c>
      <c r="GT9" s="3">
        <v>2029</v>
      </c>
      <c r="GU9" s="3">
        <v>246</v>
      </c>
      <c r="GV9" s="3">
        <v>173</v>
      </c>
      <c r="GW9" s="3">
        <f>GU9-GV9</f>
        <v>73</v>
      </c>
      <c r="GX9" s="3">
        <v>54</v>
      </c>
      <c r="GY9" s="3">
        <v>0</v>
      </c>
      <c r="GZ9" s="3">
        <f>GV9+GW9+GX9</f>
        <v>300</v>
      </c>
      <c r="HA9" s="12">
        <f>IF(GX9,GX9/GZ9,0)</f>
        <v>0.18</v>
      </c>
      <c r="HB9" s="12">
        <f>IF(GV9,GV9/GT9,0)</f>
        <v>8.5263676688023662E-2</v>
      </c>
      <c r="HC9" s="88">
        <f>IF(HE9,HE9/GV9,0)</f>
        <v>158.75786127167629</v>
      </c>
      <c r="HD9" s="45">
        <f>IF(HE9,HE9/GZ9,0)</f>
        <v>91.550366666666662</v>
      </c>
      <c r="HE9" s="88">
        <v>27465.11</v>
      </c>
      <c r="HF9" s="88">
        <v>114115.77</v>
      </c>
      <c r="HG9" s="88">
        <v>172353</v>
      </c>
      <c r="HH9" s="12">
        <f>IF(HE9,HE9/HF9,0)</f>
        <v>0.2406776031042861</v>
      </c>
      <c r="HI9" s="12">
        <f>IF(HE9,HE9/HG9,0)</f>
        <v>0.15935382615910371</v>
      </c>
      <c r="HJ9" s="12">
        <f>GV9/GZ9</f>
        <v>0.57666666666666666</v>
      </c>
      <c r="HK9" s="12">
        <f>1-HJ9</f>
        <v>0.42333333333333334</v>
      </c>
      <c r="HL9" s="77" t="s">
        <v>405</v>
      </c>
      <c r="HM9" s="3">
        <v>8353</v>
      </c>
      <c r="HN9" s="3">
        <v>1364543</v>
      </c>
      <c r="HO9" s="3">
        <v>4988</v>
      </c>
      <c r="HP9" s="3">
        <v>61</v>
      </c>
      <c r="HQ9" s="3">
        <v>55</v>
      </c>
      <c r="HR9" s="3">
        <f>HP9-HQ9</f>
        <v>6</v>
      </c>
      <c r="HS9" s="3">
        <v>34</v>
      </c>
      <c r="HT9" s="3">
        <f>HQ9+HR9+HS9</f>
        <v>95</v>
      </c>
      <c r="HU9" s="12">
        <f>IF(HS9,HS9/HT9,0)</f>
        <v>0.35789473684210527</v>
      </c>
      <c r="HV9" s="12">
        <f>IF(HQ9,HQ9/HO9,0)</f>
        <v>1.1026463512429831E-2</v>
      </c>
      <c r="HW9" s="88">
        <f>IF(HY9,HY9/HQ9,0)</f>
        <v>289.69399999999996</v>
      </c>
      <c r="HX9" s="45">
        <f>IF(HY9,HY9/HT9,0)</f>
        <v>167.71757894736839</v>
      </c>
      <c r="HY9" s="3">
        <v>15933.169999999998</v>
      </c>
      <c r="HZ9" s="3">
        <v>108522.77999999998</v>
      </c>
      <c r="IA9" s="3">
        <v>170057</v>
      </c>
      <c r="IB9" s="20">
        <f>IA9/1.18</f>
        <v>144116.10169491527</v>
      </c>
      <c r="IC9" s="12">
        <f>IF(HY9,HY9/HZ9,0)</f>
        <v>0.14681866793312889</v>
      </c>
      <c r="ID9" s="12">
        <f>IF(HY9,HY9/IB9,0)</f>
        <v>0.11055787530063448</v>
      </c>
      <c r="IE9" s="12">
        <f>HQ9/HT9</f>
        <v>0.57894736842105265</v>
      </c>
      <c r="IF9" s="105">
        <f>1-IE9</f>
        <v>0.42105263157894735</v>
      </c>
      <c r="IG9" s="100">
        <v>6516</v>
      </c>
      <c r="IH9" s="3">
        <v>631976</v>
      </c>
      <c r="II9" s="3">
        <v>3445</v>
      </c>
      <c r="IJ9" s="3">
        <v>38</v>
      </c>
      <c r="IK9" s="3">
        <v>43</v>
      </c>
      <c r="IL9" s="3">
        <f>IJ9-IK9</f>
        <v>-5</v>
      </c>
      <c r="IM9" s="3">
        <v>21</v>
      </c>
      <c r="IN9" s="3">
        <f>IK9+IL9+IM9</f>
        <v>59</v>
      </c>
      <c r="IO9" s="12">
        <f>IF(IM9,IM9/IN9,0)</f>
        <v>0.3559322033898305</v>
      </c>
      <c r="IP9" s="12">
        <f>IF(IK9,IK9/II9,0)</f>
        <v>1.2481857764876633E-2</v>
      </c>
      <c r="IQ9" s="88">
        <f>IF(IS9,IS9/IK9,0)</f>
        <v>223.07581395348842</v>
      </c>
      <c r="IR9" s="45">
        <f>IF(IS9,IS9/IN9,0)</f>
        <v>162.58067796610172</v>
      </c>
      <c r="IS9" s="3">
        <v>9592.260000000002</v>
      </c>
      <c r="IT9" s="3">
        <v>83077.049999999974</v>
      </c>
      <c r="IU9" s="3">
        <v>106141</v>
      </c>
      <c r="IV9" s="20">
        <f>IU9/1.18</f>
        <v>89950</v>
      </c>
      <c r="IW9" s="12">
        <f>IF(IS9,IS9/IT9,0)</f>
        <v>0.11546221248828653</v>
      </c>
      <c r="IX9" s="12">
        <f>IF(IS9,IS9/IV9,0)</f>
        <v>0.10663991106170097</v>
      </c>
      <c r="IY9" s="12">
        <f>IK9/IN9</f>
        <v>0.72881355932203384</v>
      </c>
      <c r="IZ9" s="12">
        <f>1-IY9</f>
        <v>0.27118644067796616</v>
      </c>
      <c r="JA9" s="100">
        <v>7289</v>
      </c>
      <c r="JB9" s="3">
        <v>453405</v>
      </c>
      <c r="JC9" s="3">
        <v>3250</v>
      </c>
      <c r="JD9" s="3">
        <v>47</v>
      </c>
      <c r="JE9" s="3">
        <v>57</v>
      </c>
      <c r="JF9" s="3">
        <f>JD9-JE9</f>
        <v>-10</v>
      </c>
      <c r="JG9" s="3">
        <v>23</v>
      </c>
      <c r="JH9" s="3">
        <f>SUM(JE9:JG9)</f>
        <v>70</v>
      </c>
      <c r="JI9" s="12">
        <f>IF(JG9,JG9/JH9,0)</f>
        <v>0.32857142857142857</v>
      </c>
      <c r="JJ9" s="12">
        <f>IF(JE9,JE9/JC9,0)</f>
        <v>1.7538461538461537E-2</v>
      </c>
      <c r="JK9" s="88">
        <f>IF(JM9,JM9/JE9,0)</f>
        <v>238.86456140350867</v>
      </c>
      <c r="JL9" s="45">
        <f>IF(JM9,JM9/JH9,0)</f>
        <v>194.50399999999993</v>
      </c>
      <c r="JM9" s="3">
        <v>13615.279999999995</v>
      </c>
      <c r="JN9" s="3">
        <v>118317.69999999994</v>
      </c>
      <c r="JO9" s="3">
        <v>128059.10999999996</v>
      </c>
      <c r="JP9" s="20">
        <f>JO9/1.18</f>
        <v>108524.66949152539</v>
      </c>
      <c r="JQ9" s="12">
        <f>IF(JM9,JM9/JN9,0)</f>
        <v>0.11507390694714317</v>
      </c>
      <c r="JR9" s="12">
        <f>IF(JM9,JM9/JP9,0)</f>
        <v>0.1254579264216345</v>
      </c>
      <c r="JS9" s="12">
        <f>JE9/JH9</f>
        <v>0.81428571428571428</v>
      </c>
      <c r="JT9" s="12">
        <f>1-JS9</f>
        <v>0.18571428571428572</v>
      </c>
      <c r="JU9" s="100">
        <v>5668</v>
      </c>
      <c r="JV9" s="3">
        <v>449983</v>
      </c>
      <c r="JW9" s="3">
        <v>3044</v>
      </c>
      <c r="JX9" s="3">
        <v>53</v>
      </c>
      <c r="JY9" s="3">
        <v>41</v>
      </c>
      <c r="JZ9" s="3">
        <f>JX9-JY9</f>
        <v>12</v>
      </c>
      <c r="KA9" s="3">
        <v>31</v>
      </c>
      <c r="KB9" s="3">
        <f>SUM(JY9:KA9)</f>
        <v>84</v>
      </c>
      <c r="KC9" s="12">
        <f>IF(KA9,KA9/KB9,0)</f>
        <v>0.36904761904761907</v>
      </c>
      <c r="KD9" s="12">
        <f>IF(JY9,JY9/JW9,0)</f>
        <v>1.3469119579500657E-2</v>
      </c>
      <c r="KE9" s="88">
        <f>IF(KG9,KG9/JY9,0)</f>
        <v>349.8209756097562</v>
      </c>
      <c r="KF9" s="45">
        <f>IF(KG9,KG9/KB9,0)</f>
        <v>170.74595238095242</v>
      </c>
      <c r="KG9" s="3">
        <v>14342.660000000003</v>
      </c>
      <c r="KH9" s="3">
        <v>75899.98000000001</v>
      </c>
      <c r="KI9" s="3">
        <v>145481.59</v>
      </c>
      <c r="KJ9" s="20">
        <f>KI9/1.18</f>
        <v>123289.48305084746</v>
      </c>
      <c r="KK9" s="12">
        <f>IF(KG9,KG9/KH9,0)</f>
        <v>0.18896790223133131</v>
      </c>
      <c r="KL9" s="12">
        <f>IF(KG9,KG9/KJ9,0)</f>
        <v>0.11633319927284273</v>
      </c>
      <c r="KM9" s="12">
        <f>JY9/KB9</f>
        <v>0.48809523809523808</v>
      </c>
      <c r="KN9" s="12">
        <f>1-KM9</f>
        <v>0.51190476190476186</v>
      </c>
      <c r="KO9" s="100">
        <v>4288</v>
      </c>
      <c r="KP9" s="3">
        <v>446362</v>
      </c>
      <c r="KQ9" s="3">
        <v>3169</v>
      </c>
      <c r="KR9" s="3">
        <v>10</v>
      </c>
      <c r="KS9" s="3">
        <v>52</v>
      </c>
      <c r="KT9" s="3">
        <f>KR9-KS9</f>
        <v>-42</v>
      </c>
      <c r="KU9" s="3">
        <v>4</v>
      </c>
      <c r="KV9" s="3">
        <f>SUM(KS9:KU9)</f>
        <v>14</v>
      </c>
      <c r="KW9" s="12">
        <f>IF(KU9,KU9/KV9,0)</f>
        <v>0.2857142857142857</v>
      </c>
      <c r="KX9" s="12">
        <f>IF(KS9,KS9/KQ9,0)</f>
        <v>1.6408961817608078E-2</v>
      </c>
      <c r="KY9" s="88">
        <f>IF(LA9,LA9/KS9,0)</f>
        <v>296.05173076923069</v>
      </c>
      <c r="KZ9" s="45">
        <f>IF(LA9,LA9/KV9,0)</f>
        <v>1099.620714285714</v>
      </c>
      <c r="LA9" s="3">
        <v>15394.689999999995</v>
      </c>
      <c r="LB9" s="3">
        <v>103789.8</v>
      </c>
      <c r="LC9" s="3">
        <v>27496</v>
      </c>
      <c r="LD9" s="20">
        <f>LC9/1.18</f>
        <v>23301.69491525424</v>
      </c>
      <c r="LE9" s="12">
        <f>IF(LA9,LA9/LB9,0)</f>
        <v>0.14832565435139095</v>
      </c>
      <c r="LF9" s="12">
        <f>IF(LA9,LA9/LD9,0)</f>
        <v>0.66066824992726181</v>
      </c>
      <c r="LG9" s="12">
        <f>KS9/KV9</f>
        <v>3.7142857142857144</v>
      </c>
      <c r="LH9" s="12">
        <f>1-LG9</f>
        <v>-2.7142857142857144</v>
      </c>
      <c r="LI9" s="100">
        <v>6471</v>
      </c>
      <c r="LJ9" s="3">
        <v>615780</v>
      </c>
      <c r="LK9" s="3">
        <v>4036</v>
      </c>
      <c r="LL9" s="3">
        <v>58</v>
      </c>
      <c r="LM9" s="3">
        <v>76</v>
      </c>
      <c r="LN9" s="3">
        <f>LL9-LM9</f>
        <v>-18</v>
      </c>
      <c r="LO9" s="3">
        <v>8</v>
      </c>
      <c r="LP9" s="3">
        <f>SUM(LM9:LO9)</f>
        <v>66</v>
      </c>
      <c r="LQ9" s="12">
        <f>IF(LO9,LO9/LP9,0)</f>
        <v>0.12121212121212122</v>
      </c>
      <c r="LR9" s="12">
        <f>IF(LM9,LM9/LK9,0)</f>
        <v>1.8830525272547076E-2</v>
      </c>
      <c r="LS9" s="88">
        <f>IF(LU9,LU9/LM9,0)</f>
        <v>277.02934210526325</v>
      </c>
      <c r="LT9" s="45">
        <f>IF(LU9,LU9/LP9,0)</f>
        <v>319.00348484848496</v>
      </c>
      <c r="LU9" s="88">
        <v>21054.230000000007</v>
      </c>
      <c r="LV9" s="88">
        <v>160077.85999999999</v>
      </c>
      <c r="LW9" s="88">
        <v>162733.88079999998</v>
      </c>
      <c r="LX9" s="88">
        <f>LW9/1.18</f>
        <v>137910.06847457626</v>
      </c>
      <c r="LY9" s="12">
        <f>IF(LU9,LU9/LV9,0)</f>
        <v>0.13152493417890523</v>
      </c>
      <c r="LZ9" s="12">
        <f>IF(LU9,LU9/LX9,0)</f>
        <v>0.15266637333213534</v>
      </c>
      <c r="MA9" s="12">
        <f>LM9/LP9</f>
        <v>1.1515151515151516</v>
      </c>
      <c r="MB9" s="12">
        <f>1-MA9</f>
        <v>-0.1515151515151516</v>
      </c>
      <c r="MC9" s="100">
        <v>6775</v>
      </c>
      <c r="MD9" s="3">
        <v>659238</v>
      </c>
      <c r="ME9" s="3">
        <v>4422</v>
      </c>
      <c r="MF9" s="3">
        <v>59</v>
      </c>
      <c r="MG9" s="3">
        <v>74</v>
      </c>
      <c r="MH9" s="3">
        <f>MF9-MG9</f>
        <v>-15</v>
      </c>
      <c r="MI9" s="3">
        <v>0</v>
      </c>
      <c r="MJ9" s="3">
        <f>SUM(MG9:MI9)</f>
        <v>59</v>
      </c>
      <c r="MK9" s="12">
        <f>IF(MI9,MI9/MJ9,0)</f>
        <v>0</v>
      </c>
      <c r="ML9" s="12">
        <f>IF(MG9,MG9/ME9,0)</f>
        <v>1.6734509271822705E-2</v>
      </c>
      <c r="MM9" s="88">
        <f>IF(MO9,MO9/MG9,0)</f>
        <v>477.60445945945958</v>
      </c>
      <c r="MN9" s="45">
        <f>IF(MO9,MO9/MJ9,0)</f>
        <v>599.02932203389844</v>
      </c>
      <c r="MO9" s="88">
        <v>35342.73000000001</v>
      </c>
      <c r="MP9" s="88">
        <v>135015.18</v>
      </c>
      <c r="MQ9" s="88">
        <v>163181.88260000001</v>
      </c>
      <c r="MR9" s="88">
        <f>MQ9/1.18</f>
        <v>138289.73101694917</v>
      </c>
      <c r="MS9" s="12">
        <f>IF(MO9,MO9/MP9,0)</f>
        <v>0.26176856557907052</v>
      </c>
      <c r="MT9" s="12">
        <f>IF(MO9,MO9/MR9,0)</f>
        <v>0.25557016952812145</v>
      </c>
      <c r="MU9" s="12">
        <f>MG9/MJ9</f>
        <v>1.2542372881355932</v>
      </c>
      <c r="MV9" s="12">
        <f>1-MU9</f>
        <v>-0.25423728813559321</v>
      </c>
      <c r="MW9" s="100">
        <v>7500</v>
      </c>
      <c r="MX9" s="3">
        <v>784971</v>
      </c>
      <c r="MY9" s="3">
        <v>4663</v>
      </c>
      <c r="MZ9" s="3">
        <v>62</v>
      </c>
      <c r="NA9" s="3">
        <v>50</v>
      </c>
      <c r="NB9" s="3">
        <f>MZ9-NA9</f>
        <v>12</v>
      </c>
      <c r="NC9" s="3">
        <v>2</v>
      </c>
      <c r="ND9" s="3">
        <f>SUM(NA9:NC9)</f>
        <v>64</v>
      </c>
      <c r="NE9" s="12">
        <f>IF(NC9,NC9/ND9,0)</f>
        <v>3.125E-2</v>
      </c>
      <c r="NF9" s="12">
        <f>IF(NA9,NA9/MY9,0)</f>
        <v>1.072271070126528E-2</v>
      </c>
      <c r="NG9" s="88">
        <f>IF(NI9,NI9/NA9,0)</f>
        <v>589.96440000000007</v>
      </c>
      <c r="NH9" s="45">
        <f>IF(NI9,NI9/ND9,0)</f>
        <v>460.90968750000002</v>
      </c>
      <c r="NI9" s="88">
        <v>29498.22</v>
      </c>
      <c r="NJ9" s="88">
        <v>108576.39</v>
      </c>
      <c r="NK9" s="88">
        <v>173593.02499999999</v>
      </c>
      <c r="NL9" s="88">
        <f>NK9/1.18</f>
        <v>147112.73305084746</v>
      </c>
      <c r="NM9" s="12">
        <f>IF(NI9,NI9/NJ9,0)</f>
        <v>0.27168171643945799</v>
      </c>
      <c r="NN9" s="12">
        <f>IF(NI9,NI9/NL9,0)</f>
        <v>0.20051439048314298</v>
      </c>
      <c r="NO9" s="12">
        <f>NA9/ND9</f>
        <v>0.78125</v>
      </c>
      <c r="NP9" s="12">
        <f>1-NO9</f>
        <v>0.21875</v>
      </c>
      <c r="NQ9" s="100">
        <v>10946</v>
      </c>
      <c r="NR9" s="3">
        <v>913998</v>
      </c>
      <c r="NS9" s="3">
        <v>6104</v>
      </c>
      <c r="NT9" s="3">
        <v>142</v>
      </c>
      <c r="NU9" s="3">
        <v>107</v>
      </c>
      <c r="NV9" s="3">
        <f t="shared" si="60"/>
        <v>35</v>
      </c>
      <c r="NW9" s="3">
        <f t="shared" si="61"/>
        <v>142</v>
      </c>
      <c r="NX9" s="12">
        <f t="shared" si="62"/>
        <v>1.7529488859764089E-2</v>
      </c>
      <c r="NY9" s="88">
        <f t="shared" si="63"/>
        <v>353.06822429906543</v>
      </c>
      <c r="NZ9" s="45">
        <f t="shared" si="64"/>
        <v>266.04436619718314</v>
      </c>
      <c r="OA9" s="88">
        <v>37778.300000000003</v>
      </c>
      <c r="OB9" s="88">
        <v>211718.74999999997</v>
      </c>
      <c r="OC9" s="88">
        <v>394591.0784</v>
      </c>
      <c r="OD9" s="88">
        <f t="shared" si="65"/>
        <v>334399.21898305084</v>
      </c>
      <c r="OE9" s="12">
        <f t="shared" si="66"/>
        <v>2.882132139887254E-2</v>
      </c>
      <c r="OF9" s="12">
        <f t="shared" si="67"/>
        <v>0.17843625092250925</v>
      </c>
      <c r="OG9" s="12">
        <f t="shared" si="68"/>
        <v>0.11297364902612052</v>
      </c>
      <c r="OH9" s="12">
        <f t="shared" si="69"/>
        <v>0.75352112676056338</v>
      </c>
      <c r="OI9" s="12">
        <f t="shared" si="70"/>
        <v>0.24647887323943662</v>
      </c>
      <c r="OJ9" s="3">
        <v>98</v>
      </c>
      <c r="OK9" s="3">
        <v>768</v>
      </c>
      <c r="OL9" s="3">
        <v>17</v>
      </c>
      <c r="OM9" s="3">
        <v>0</v>
      </c>
      <c r="ON9" s="3">
        <v>0</v>
      </c>
      <c r="OO9" s="3">
        <f t="shared" si="71"/>
        <v>883</v>
      </c>
      <c r="OP9" s="88">
        <f t="shared" si="72"/>
        <v>1284567.4508249999</v>
      </c>
      <c r="OQ9" s="12">
        <f t="shared" si="73"/>
        <v>1.5612337231324625E-2</v>
      </c>
      <c r="OR9" s="3">
        <v>17</v>
      </c>
      <c r="OS9" s="100">
        <v>12428</v>
      </c>
      <c r="OT9" s="3">
        <v>899251</v>
      </c>
      <c r="OU9" s="3">
        <v>7306</v>
      </c>
      <c r="OV9" s="3">
        <v>111</v>
      </c>
      <c r="OW9" s="3">
        <v>114</v>
      </c>
      <c r="OX9" s="3">
        <f t="shared" si="74"/>
        <v>-3</v>
      </c>
      <c r="OY9" s="3">
        <f t="shared" si="75"/>
        <v>111</v>
      </c>
      <c r="OZ9" s="12">
        <f t="shared" si="76"/>
        <v>1.5603613468382151E-2</v>
      </c>
      <c r="PA9" s="88">
        <f t="shared" si="77"/>
        <v>380.618245614035</v>
      </c>
      <c r="PB9" s="45">
        <f t="shared" si="78"/>
        <v>390.90522522522514</v>
      </c>
      <c r="PC9" s="88">
        <v>43390.479999999989</v>
      </c>
      <c r="PD9" s="88">
        <v>253175.43999999997</v>
      </c>
      <c r="PE9" s="88">
        <v>309653.57999999996</v>
      </c>
      <c r="PF9" s="88">
        <f t="shared" si="79"/>
        <v>262418.28813559317</v>
      </c>
      <c r="PG9" s="12">
        <f t="shared" si="80"/>
        <v>2.1697982326654305E-2</v>
      </c>
      <c r="PH9" s="12">
        <f t="shared" si="81"/>
        <v>0.1713850285003948</v>
      </c>
      <c r="PI9" s="12">
        <f t="shared" si="82"/>
        <v>0.16534853690372317</v>
      </c>
      <c r="PJ9" s="12">
        <f t="shared" si="83"/>
        <v>1.027027027027027</v>
      </c>
      <c r="PK9" s="12">
        <f t="shared" si="84"/>
        <v>-2.7027027027026973E-2</v>
      </c>
      <c r="PL9" s="3">
        <v>64</v>
      </c>
      <c r="PM9" s="3">
        <v>521</v>
      </c>
      <c r="PN9" s="3">
        <v>17</v>
      </c>
      <c r="PO9" s="3">
        <v>0</v>
      </c>
      <c r="PP9" s="3">
        <v>0</v>
      </c>
      <c r="PQ9" s="3">
        <v>0</v>
      </c>
      <c r="PR9" s="3">
        <f t="shared" si="85"/>
        <v>602</v>
      </c>
      <c r="PS9" s="88">
        <f t="shared" si="86"/>
        <v>875775.31754999992</v>
      </c>
      <c r="PT9" s="12">
        <f t="shared" si="87"/>
        <v>1.2166214245263134E-2</v>
      </c>
      <c r="PU9" s="3">
        <v>141</v>
      </c>
      <c r="PV9" s="100">
        <v>13890</v>
      </c>
      <c r="PW9" s="3">
        <v>1263712</v>
      </c>
      <c r="PX9" s="3">
        <v>8110</v>
      </c>
      <c r="PY9" s="3">
        <v>192</v>
      </c>
      <c r="PZ9" s="3">
        <v>151</v>
      </c>
      <c r="QA9" s="3">
        <f t="shared" si="88"/>
        <v>41</v>
      </c>
      <c r="QB9" s="3">
        <f t="shared" si="89"/>
        <v>192</v>
      </c>
      <c r="QC9" s="12">
        <f t="shared" si="90"/>
        <v>1.8618988902589395E-2</v>
      </c>
      <c r="QD9" s="88">
        <f t="shared" si="91"/>
        <v>399.89152317880792</v>
      </c>
      <c r="QE9" s="45">
        <f t="shared" si="92"/>
        <v>314.49802083333333</v>
      </c>
      <c r="QF9" s="88">
        <v>60383.619999999995</v>
      </c>
      <c r="QG9" s="88">
        <v>296813.35000000003</v>
      </c>
      <c r="QH9" s="88">
        <v>526773.96319999988</v>
      </c>
      <c r="QI9" s="88">
        <f t="shared" si="93"/>
        <v>446418.61288135586</v>
      </c>
      <c r="QJ9" s="12">
        <f t="shared" si="94"/>
        <v>2.9674434533836093E-2</v>
      </c>
      <c r="QK9" s="12">
        <f t="shared" si="95"/>
        <v>0.20343970377343198</v>
      </c>
      <c r="QL9" s="12">
        <f t="shared" si="96"/>
        <v>0.13526232611642489</v>
      </c>
      <c r="QM9" s="12">
        <f t="shared" si="97"/>
        <v>0.78645833333333337</v>
      </c>
      <c r="QN9" s="12">
        <f t="shared" si="98"/>
        <v>0.21354166666666663</v>
      </c>
      <c r="QO9" s="3">
        <v>62</v>
      </c>
      <c r="QP9" s="3"/>
      <c r="QQ9" s="3">
        <v>17</v>
      </c>
      <c r="QR9" s="3">
        <v>0</v>
      </c>
      <c r="QS9" s="3">
        <v>0</v>
      </c>
      <c r="QT9" s="3">
        <v>0</v>
      </c>
      <c r="QU9" s="3">
        <f t="shared" si="99"/>
        <v>79</v>
      </c>
      <c r="QV9" s="88">
        <f t="shared" si="100"/>
        <v>114927.325725</v>
      </c>
      <c r="QW9" s="12">
        <f t="shared" si="101"/>
        <v>2.5225467407059858E-3</v>
      </c>
      <c r="QX9" s="3">
        <v>103</v>
      </c>
      <c r="QY9" s="100">
        <v>29577</v>
      </c>
      <c r="QZ9" s="3">
        <v>488495</v>
      </c>
      <c r="RA9" s="3">
        <v>5150</v>
      </c>
      <c r="RB9" s="3">
        <v>379</v>
      </c>
      <c r="RC9" s="3">
        <v>177</v>
      </c>
      <c r="RD9" s="3">
        <f t="shared" si="102"/>
        <v>202</v>
      </c>
      <c r="RE9" s="3">
        <f t="shared" si="103"/>
        <v>379</v>
      </c>
      <c r="RF9" s="12">
        <f t="shared" si="104"/>
        <v>3.4368932038834954E-2</v>
      </c>
      <c r="RG9" s="88">
        <f t="shared" si="105"/>
        <v>236.3634463276835</v>
      </c>
      <c r="RH9" s="45">
        <f t="shared" si="106"/>
        <v>110.38609498680734</v>
      </c>
      <c r="RI9" s="88">
        <v>41836.32999999998</v>
      </c>
      <c r="RJ9" s="88">
        <v>378806.90000000008</v>
      </c>
      <c r="RK9" s="88">
        <v>1035092</v>
      </c>
      <c r="RL9" s="88">
        <f t="shared" si="107"/>
        <v>877196.61016949161</v>
      </c>
      <c r="RM9" s="12">
        <f t="shared" si="108"/>
        <v>5.538843291582729E-2</v>
      </c>
      <c r="RN9" s="12">
        <f t="shared" si="109"/>
        <v>0.11044236522618772</v>
      </c>
      <c r="RO9" s="12">
        <f t="shared" si="110"/>
        <v>4.7693218960246982E-2</v>
      </c>
      <c r="RP9" s="169" t="str">
        <f t="shared" si="111"/>
        <v>AI-10</v>
      </c>
      <c r="RQ9" s="12">
        <f t="shared" si="112"/>
        <v>0.46701846965699206</v>
      </c>
      <c r="RR9" s="12">
        <f t="shared" si="113"/>
        <v>0.53298153034300788</v>
      </c>
      <c r="RS9" s="3">
        <v>122</v>
      </c>
      <c r="RT9" s="3">
        <v>39</v>
      </c>
      <c r="RU9" s="3">
        <v>0</v>
      </c>
      <c r="RV9" s="3">
        <v>0</v>
      </c>
      <c r="RW9" s="3">
        <v>0</v>
      </c>
      <c r="RX9" s="3">
        <v>1000</v>
      </c>
      <c r="RY9" s="3">
        <f t="shared" si="114"/>
        <v>1161</v>
      </c>
      <c r="RZ9" s="88">
        <f t="shared" si="115"/>
        <v>1688995.2552749999</v>
      </c>
      <c r="SA9" s="12">
        <f t="shared" si="116"/>
        <v>2.3816260316314852E-2</v>
      </c>
      <c r="SB9" s="3">
        <v>91</v>
      </c>
      <c r="SC9" s="100">
        <v>21839</v>
      </c>
      <c r="SD9" s="3">
        <v>240332</v>
      </c>
      <c r="SE9" s="3">
        <v>2663</v>
      </c>
      <c r="SF9" s="3">
        <v>195</v>
      </c>
      <c r="SG9" s="3">
        <v>73</v>
      </c>
      <c r="SH9" s="3">
        <f t="shared" si="117"/>
        <v>122</v>
      </c>
      <c r="SI9" s="3">
        <f t="shared" si="118"/>
        <v>195</v>
      </c>
      <c r="SJ9" s="12">
        <f t="shared" si="119"/>
        <v>2.7412692452121669E-2</v>
      </c>
      <c r="SK9" s="88">
        <f t="shared" si="120"/>
        <v>287.24753424657541</v>
      </c>
      <c r="SL9" s="45">
        <f t="shared" si="121"/>
        <v>107.53369230769232</v>
      </c>
      <c r="SM9" s="88">
        <v>20969.070000000003</v>
      </c>
      <c r="SN9" s="88">
        <v>164669.68</v>
      </c>
      <c r="SO9" s="88">
        <v>583888</v>
      </c>
      <c r="SP9" s="88">
        <f t="shared" si="122"/>
        <v>494820.3389830509</v>
      </c>
      <c r="SQ9" s="12">
        <f t="shared" si="123"/>
        <v>3.7406549772266373E-2</v>
      </c>
      <c r="SR9" s="87">
        <f t="shared" si="124"/>
        <v>0.12734020009026559</v>
      </c>
      <c r="SS9" s="87">
        <f t="shared" si="125"/>
        <v>4.237713842380731E-2</v>
      </c>
      <c r="ST9" s="169" t="str">
        <f t="shared" si="126"/>
        <v>AI-10</v>
      </c>
      <c r="SU9" s="12">
        <f t="shared" si="127"/>
        <v>0.37435897435897436</v>
      </c>
      <c r="SV9" s="12">
        <f t="shared" si="128"/>
        <v>0.62564102564102564</v>
      </c>
      <c r="SW9" s="3">
        <v>92</v>
      </c>
      <c r="SX9" s="3">
        <v>4</v>
      </c>
      <c r="SY9" s="3">
        <v>0</v>
      </c>
      <c r="SZ9" s="3">
        <v>1000</v>
      </c>
      <c r="TA9" s="3">
        <v>0</v>
      </c>
      <c r="TB9" s="3">
        <v>1000</v>
      </c>
      <c r="TC9" s="3">
        <f t="shared" si="129"/>
        <v>2096</v>
      </c>
      <c r="TD9" s="88">
        <f t="shared" si="130"/>
        <v>3049211.0723999999</v>
      </c>
      <c r="TE9" s="12">
        <f t="shared" si="131"/>
        <v>3.354392173949762E-2</v>
      </c>
      <c r="TF9" s="3">
        <v>11</v>
      </c>
      <c r="TG9" s="100">
        <f>SUMIFS(Main!TX:TX,Main!B:B,B:B)</f>
        <v>12582</v>
      </c>
      <c r="TH9" s="3">
        <v>195468</v>
      </c>
      <c r="TI9" s="3">
        <v>2025</v>
      </c>
      <c r="TJ9" s="3">
        <f>SUMIFS(Main!TT:TT,Main!B:B,B:B)</f>
        <v>141</v>
      </c>
      <c r="TK9" s="3">
        <v>71</v>
      </c>
      <c r="TL9" s="3">
        <f t="shared" si="132"/>
        <v>70</v>
      </c>
      <c r="TM9" s="3">
        <f t="shared" si="133"/>
        <v>141</v>
      </c>
      <c r="TN9" s="12">
        <f t="shared" si="134"/>
        <v>3.5061728395061727E-2</v>
      </c>
      <c r="TO9" s="88">
        <f t="shared" si="135"/>
        <v>213.81042253521122</v>
      </c>
      <c r="TP9" s="45">
        <f t="shared" si="136"/>
        <v>107.66340425531912</v>
      </c>
      <c r="TQ9" s="88">
        <v>15180.539999999995</v>
      </c>
      <c r="TR9" s="88">
        <v>156667.29000000004</v>
      </c>
      <c r="TS9" s="88">
        <f>SUMIFS(Main!TU:TU,Main!B:B,B:B)</f>
        <v>402075.83559999999</v>
      </c>
      <c r="TT9" s="88">
        <f t="shared" si="137"/>
        <v>340742.23355932202</v>
      </c>
      <c r="TU9" s="12">
        <f t="shared" si="138"/>
        <v>2.3746909870946919E-2</v>
      </c>
      <c r="TV9" s="87">
        <f t="shared" si="139"/>
        <v>9.6896678304705414E-2</v>
      </c>
      <c r="TW9" s="87">
        <f t="shared" si="140"/>
        <v>4.4551389598604357E-2</v>
      </c>
      <c r="TX9" s="169" t="str">
        <f t="shared" si="141"/>
        <v>AI-10</v>
      </c>
      <c r="TY9" s="12">
        <f t="shared" si="142"/>
        <v>0.50354609929078009</v>
      </c>
      <c r="TZ9" s="12">
        <f t="shared" si="143"/>
        <v>0.49645390070921991</v>
      </c>
      <c r="UA9" s="3">
        <f>SUMIFS(Main!UG:UG,Main!B:B,B:B)</f>
        <v>92</v>
      </c>
      <c r="UB9" s="3">
        <f>SUMIFS(Main!UI:UI,Main!B:B,B:B)</f>
        <v>453</v>
      </c>
      <c r="UC9" s="3">
        <f>SUMIFS(Main!UK:UK,Main!B:B,B:B)</f>
        <v>0</v>
      </c>
      <c r="UD9" s="3">
        <f>SUMIFS(Main!UO:UO,Main!B:B,B:B)</f>
        <v>1000</v>
      </c>
      <c r="UE9" s="3">
        <f>SUMIFS(Main!UQ:UQ,Main!B:B,B:B)</f>
        <v>0</v>
      </c>
      <c r="UF9" s="3">
        <f>SUMIFS(Main!US:US,Main!B:B,B:B)</f>
        <v>1000</v>
      </c>
      <c r="UG9" s="3">
        <f t="shared" si="144"/>
        <v>2545</v>
      </c>
      <c r="UH9" s="88">
        <f t="shared" si="145"/>
        <v>3702405.6198749999</v>
      </c>
      <c r="UI9" s="12">
        <f t="shared" si="146"/>
        <v>3.6733657947225946E-2</v>
      </c>
      <c r="UJ9" s="3">
        <f>SUMIFS(Main!UW:UW,Main!B:B,B:B)</f>
        <v>253</v>
      </c>
      <c r="UK9" s="100">
        <f>SUMIFS(Main!VI:VI,Main!A:A,A:A)</f>
        <v>15102</v>
      </c>
      <c r="UL9" s="3">
        <v>183518</v>
      </c>
      <c r="UM9" s="3">
        <v>1963</v>
      </c>
      <c r="UN9" s="3">
        <f>SUMIFS(Main!VE:VE,Main!A:A,A:A)</f>
        <v>136</v>
      </c>
      <c r="UO9" s="3">
        <v>21</v>
      </c>
      <c r="UP9" s="3">
        <f t="shared" si="147"/>
        <v>115</v>
      </c>
      <c r="UQ9" s="3">
        <f t="shared" si="148"/>
        <v>136</v>
      </c>
      <c r="UR9" s="12">
        <f t="shared" si="149"/>
        <v>1.0697911360163017E-2</v>
      </c>
      <c r="US9" s="88">
        <f t="shared" si="150"/>
        <v>678.60523809523818</v>
      </c>
      <c r="UT9" s="45">
        <f t="shared" si="151"/>
        <v>104.78463235294119</v>
      </c>
      <c r="UU9" s="88">
        <v>14250.710000000001</v>
      </c>
      <c r="UV9" s="88">
        <v>133202.89999999994</v>
      </c>
      <c r="UW9" s="88">
        <f>SUMIFS(Main!VF:VF,Main!A:A,A:A)</f>
        <v>403523.07659999997</v>
      </c>
      <c r="UX9" s="88">
        <f t="shared" si="152"/>
        <v>341968.70898305083</v>
      </c>
      <c r="UY9" s="12">
        <f t="shared" si="153"/>
        <v>2.4119060840942966E-2</v>
      </c>
      <c r="UZ9" s="87">
        <f t="shared" si="154"/>
        <v>0.10698498305967818</v>
      </c>
      <c r="VA9" s="87">
        <f t="shared" si="155"/>
        <v>4.1672555487251663E-2</v>
      </c>
      <c r="VB9" s="169" t="str">
        <f t="shared" si="59"/>
        <v>AI-10</v>
      </c>
      <c r="VC9" s="12">
        <f t="shared" si="160"/>
        <v>0.3895178023630283</v>
      </c>
      <c r="VD9" s="12">
        <f t="shared" si="156"/>
        <v>0.61048219763697165</v>
      </c>
      <c r="VE9" s="3">
        <f>SUMIFS(Main!VR:VR,Main!B:B,B:B)</f>
        <v>84</v>
      </c>
      <c r="VF9" s="3">
        <f>SUMIFS(Main!VT:VT,Main!B:B,B:B)</f>
        <v>382</v>
      </c>
      <c r="VG9" s="3">
        <f>SUMIFS(Main!VV:VV,Main!B:B,B:B)</f>
        <v>0</v>
      </c>
      <c r="VH9" s="3">
        <f>SUMIFS(Main!VZ:VZ,Main!B:B,B:B)</f>
        <v>1000</v>
      </c>
      <c r="VI9" s="3">
        <f>SUMIFS(Main!WB:WB,Main!B:B,B:B)</f>
        <v>0</v>
      </c>
      <c r="VJ9" s="3">
        <f>SUMIFS(Main!WD:WD,Main!B:B,B:B)</f>
        <v>0</v>
      </c>
      <c r="VK9" s="3">
        <f t="shared" si="157"/>
        <v>1466</v>
      </c>
      <c r="VL9" s="88">
        <f t="shared" si="158"/>
        <v>2132702.0191500001</v>
      </c>
      <c r="VM9" s="12">
        <f t="shared" si="159"/>
        <v>2.2343512217388669E-2</v>
      </c>
      <c r="VN9" s="3">
        <f>SUMIFS(Main!WH:WH,Main!B:B,B:B)</f>
        <v>325</v>
      </c>
    </row>
    <row r="10" spans="1:586">
      <c r="A10" s="155" t="s">
        <v>164</v>
      </c>
      <c r="B10" s="155" t="s">
        <v>163</v>
      </c>
      <c r="C10" s="150" t="s">
        <v>293</v>
      </c>
      <c r="D10" s="150" t="s">
        <v>669</v>
      </c>
      <c r="E10" s="155" t="s">
        <v>276</v>
      </c>
      <c r="F10" s="150" t="s">
        <v>473</v>
      </c>
      <c r="G10" s="150" t="s">
        <v>432</v>
      </c>
      <c r="H10" s="17">
        <v>1617.4544925750001</v>
      </c>
      <c r="I10" s="12"/>
      <c r="J10" s="3"/>
      <c r="K10" s="3"/>
      <c r="L10" s="3"/>
      <c r="M10" s="3"/>
      <c r="N10" s="3"/>
      <c r="O10" s="3"/>
      <c r="P10" s="3"/>
      <c r="Q10" s="87"/>
      <c r="R10" s="88"/>
      <c r="S10" s="88"/>
      <c r="T10" s="88"/>
      <c r="U10" s="87"/>
      <c r="V10" s="87"/>
      <c r="W10" s="12"/>
      <c r="X10" s="3"/>
      <c r="Y10" s="3"/>
      <c r="Z10" s="3"/>
      <c r="AA10" s="3"/>
      <c r="AB10" s="3"/>
      <c r="AC10" s="3"/>
      <c r="AD10" s="3"/>
      <c r="AE10" s="87"/>
      <c r="AF10" s="88"/>
      <c r="AG10" s="88"/>
      <c r="AH10" s="88"/>
      <c r="AI10" s="87"/>
      <c r="AJ10" s="87"/>
      <c r="AK10" s="12"/>
      <c r="AL10" s="3"/>
      <c r="AM10" s="3"/>
      <c r="AN10" s="3"/>
      <c r="AO10" s="3"/>
      <c r="AP10" s="3"/>
      <c r="AQ10" s="3"/>
      <c r="AR10" s="3"/>
      <c r="AS10" s="3"/>
      <c r="AT10" s="87"/>
      <c r="AU10" s="40"/>
      <c r="AV10" s="40"/>
      <c r="AW10" s="88"/>
      <c r="AX10" s="88"/>
      <c r="AY10" s="88"/>
      <c r="AZ10" s="87"/>
      <c r="BA10" s="87"/>
      <c r="BB10" s="87"/>
      <c r="BC10" s="89"/>
      <c r="BD10" s="12">
        <v>0</v>
      </c>
      <c r="BE10" s="3">
        <v>0</v>
      </c>
      <c r="BF10" s="3">
        <v>0</v>
      </c>
      <c r="BG10" s="3">
        <v>0</v>
      </c>
      <c r="BH10" s="3">
        <v>0</v>
      </c>
      <c r="BI10" s="3">
        <f t="shared" si="161"/>
        <v>0</v>
      </c>
      <c r="BJ10" s="3">
        <f t="shared" si="161"/>
        <v>0</v>
      </c>
      <c r="BK10" s="3">
        <f t="shared" si="161"/>
        <v>0</v>
      </c>
      <c r="BL10" s="3">
        <f>BH10+BI10+BJ10</f>
        <v>0</v>
      </c>
      <c r="BM10" s="87">
        <v>0</v>
      </c>
      <c r="BN10" s="40" t="e">
        <f>BP10/BH10</f>
        <v>#DIV/0!</v>
      </c>
      <c r="BO10" s="40" t="e">
        <f>BP10/BG10</f>
        <v>#DIV/0!</v>
      </c>
      <c r="BP10" s="88">
        <v>0</v>
      </c>
      <c r="BQ10" s="88">
        <v>0</v>
      </c>
      <c r="BR10" s="88">
        <v>0</v>
      </c>
      <c r="BS10" s="12" t="e">
        <f>BP10/BQ10</f>
        <v>#DIV/0!</v>
      </c>
      <c r="BT10" s="12" t="e">
        <f>BP10/BR10</f>
        <v>#DIV/0!</v>
      </c>
      <c r="BU10" s="87" t="e">
        <f>BH10/BL10</f>
        <v>#DIV/0!</v>
      </c>
      <c r="BV10" s="89" t="e">
        <f>1-BU10</f>
        <v>#DIV/0!</v>
      </c>
      <c r="BW10" s="90" t="str">
        <f>B10</f>
        <v>FBA78975</v>
      </c>
      <c r="BX10" s="12">
        <v>0</v>
      </c>
      <c r="BY10" s="3">
        <v>0</v>
      </c>
      <c r="BZ10" s="3">
        <v>0</v>
      </c>
      <c r="CA10" s="3">
        <v>0</v>
      </c>
      <c r="CB10" s="3">
        <v>0</v>
      </c>
      <c r="CC10" s="3">
        <f>CA10-CB10</f>
        <v>0</v>
      </c>
      <c r="CD10" s="3">
        <v>0</v>
      </c>
      <c r="CE10" s="3">
        <v>0</v>
      </c>
      <c r="CF10" s="3">
        <f>CB10+CC10+CD10</f>
        <v>0</v>
      </c>
      <c r="CG10" s="87" t="e">
        <f>CB10/BZ10</f>
        <v>#DIV/0!</v>
      </c>
      <c r="CH10" s="3" t="e">
        <f>CJ10/CB10</f>
        <v>#DIV/0!</v>
      </c>
      <c r="CI10" s="3" t="e">
        <f>CJ10/CA10</f>
        <v>#DIV/0!</v>
      </c>
      <c r="CJ10" s="88">
        <v>0</v>
      </c>
      <c r="CK10" s="88">
        <v>0</v>
      </c>
      <c r="CL10" s="88">
        <v>0</v>
      </c>
      <c r="CM10" s="87" t="e">
        <f>CJ10/CK10</f>
        <v>#DIV/0!</v>
      </c>
      <c r="CN10" s="87" t="e">
        <f>CJ10/CL10</f>
        <v>#DIV/0!</v>
      </c>
      <c r="CO10" s="12" t="e">
        <f>CB10/CF10</f>
        <v>#DIV/0!</v>
      </c>
      <c r="CP10" s="12" t="e">
        <f>1-CO10</f>
        <v>#DIV/0!</v>
      </c>
      <c r="CQ10" s="77" t="str">
        <f>B10</f>
        <v>FBA78975</v>
      </c>
      <c r="CR10" s="12">
        <v>0</v>
      </c>
      <c r="CS10" s="3">
        <v>0</v>
      </c>
      <c r="CT10" s="3">
        <v>0</v>
      </c>
      <c r="CU10" s="3" t="e">
        <f>VLOOKUP(C10,'[1]Monthly Sales'!C:AP,38,0)</f>
        <v>#N/A</v>
      </c>
      <c r="CV10" s="3">
        <v>0</v>
      </c>
      <c r="CW10" s="3" t="e">
        <f>CU10-CV10</f>
        <v>#N/A</v>
      </c>
      <c r="CX10" s="3">
        <v>0</v>
      </c>
      <c r="CY10" s="3">
        <v>0</v>
      </c>
      <c r="CZ10" s="3" t="e">
        <f>CV10+CW10+CX10</f>
        <v>#N/A</v>
      </c>
      <c r="DA10" s="87" t="e">
        <f>CV10/CT10</f>
        <v>#DIV/0!</v>
      </c>
      <c r="DB10" s="45" t="e">
        <f>DD10/CV10</f>
        <v>#DIV/0!</v>
      </c>
      <c r="DC10" s="3" t="e">
        <f>DD10/CZ10</f>
        <v>#N/A</v>
      </c>
      <c r="DD10" s="88">
        <v>0</v>
      </c>
      <c r="DE10" s="88">
        <v>0</v>
      </c>
      <c r="DF10" s="88">
        <v>0</v>
      </c>
      <c r="DG10" s="12" t="e">
        <f>DD10/DE10</f>
        <v>#DIV/0!</v>
      </c>
      <c r="DH10" s="12" t="e">
        <f>DD10/DF10</f>
        <v>#DIV/0!</v>
      </c>
      <c r="DI10" s="12" t="e">
        <f>CV10/CZ10</f>
        <v>#N/A</v>
      </c>
      <c r="DJ10" s="12" t="e">
        <f>1-DI10</f>
        <v>#N/A</v>
      </c>
      <c r="DK10" s="3" t="str">
        <f>B10</f>
        <v>FBA78975</v>
      </c>
      <c r="DL10" s="12">
        <v>1</v>
      </c>
      <c r="DM10" s="3">
        <v>43900</v>
      </c>
      <c r="DN10" s="3">
        <v>281</v>
      </c>
      <c r="DO10" s="3">
        <v>17</v>
      </c>
      <c r="DP10" s="3">
        <v>7</v>
      </c>
      <c r="DQ10" s="3">
        <f>DO10-DP10</f>
        <v>10</v>
      </c>
      <c r="DR10" s="3">
        <v>0</v>
      </c>
      <c r="DS10" s="3">
        <v>0</v>
      </c>
      <c r="DT10" s="3">
        <f>DP10+DQ10+DR10</f>
        <v>17</v>
      </c>
      <c r="DU10" s="12">
        <f>DR10/DT10</f>
        <v>0</v>
      </c>
      <c r="DV10" s="87">
        <f>DP10/DN10</f>
        <v>2.491103202846975E-2</v>
      </c>
      <c r="DW10" s="3">
        <f>DY10/DP10</f>
        <v>199.04142857142855</v>
      </c>
      <c r="DX10" s="3">
        <f>DY10/DT10</f>
        <v>81.958235294117642</v>
      </c>
      <c r="DY10" s="88">
        <v>1393.29</v>
      </c>
      <c r="DZ10" s="88">
        <v>2533.06</v>
      </c>
      <c r="EA10" s="88">
        <v>6856</v>
      </c>
      <c r="EB10" s="12">
        <f>DY10/DZ10</f>
        <v>0.55004224139973001</v>
      </c>
      <c r="EC10" s="12">
        <f>DY10/EA10</f>
        <v>0.20322199533255542</v>
      </c>
      <c r="ED10" s="12">
        <f>DP10/DT10</f>
        <v>0.41176470588235292</v>
      </c>
      <c r="EE10" s="12">
        <f>1-ED10</f>
        <v>0.58823529411764708</v>
      </c>
      <c r="EF10" s="3" t="str">
        <f>B10</f>
        <v>FBA78975</v>
      </c>
      <c r="EG10" s="12">
        <v>0.98850000000000005</v>
      </c>
      <c r="EH10" s="3">
        <v>41656</v>
      </c>
      <c r="EI10" s="3">
        <v>239</v>
      </c>
      <c r="EJ10" s="3">
        <v>18</v>
      </c>
      <c r="EK10" s="3">
        <v>7</v>
      </c>
      <c r="EL10" s="3">
        <f>EJ10-EK10</f>
        <v>11</v>
      </c>
      <c r="EM10" s="3">
        <v>1</v>
      </c>
      <c r="EN10" s="3">
        <v>0</v>
      </c>
      <c r="EO10" s="3">
        <f>EK10+EL10+EM10</f>
        <v>19</v>
      </c>
      <c r="EP10" s="12">
        <f>IF(EM10,EM10/EO10,0)</f>
        <v>5.2631578947368418E-2</v>
      </c>
      <c r="EQ10" s="87">
        <f>IF(EK10,EK10/EI10,0)</f>
        <v>2.9288702928870293E-2</v>
      </c>
      <c r="ER10" s="3">
        <f>IF(ET10,ET10/EK10,0)</f>
        <v>235.70000000000002</v>
      </c>
      <c r="ES10" s="3">
        <f>IF(ET10,ET10/EO10,0)</f>
        <v>86.836842105263159</v>
      </c>
      <c r="ET10" s="88">
        <v>1649.9</v>
      </c>
      <c r="EU10" s="88">
        <v>3168.66</v>
      </c>
      <c r="EV10" s="88">
        <v>7456</v>
      </c>
      <c r="EW10" s="12">
        <f>IF(ET10,ET10/EU10,0)</f>
        <v>0.52069328990803687</v>
      </c>
      <c r="EX10" s="12">
        <f>IF(ET10,ET10/EV10,0)</f>
        <v>0.2212848712446352</v>
      </c>
      <c r="EY10" s="12">
        <f>IF(EK10,EK10/EO10,0)</f>
        <v>0.36842105263157893</v>
      </c>
      <c r="EZ10" s="12">
        <f>1-EY10</f>
        <v>0.63157894736842102</v>
      </c>
      <c r="FA10" s="3" t="str">
        <f>B10</f>
        <v>FBA78975</v>
      </c>
      <c r="FB10" s="12">
        <v>0.997</v>
      </c>
      <c r="FC10" s="3">
        <v>23901</v>
      </c>
      <c r="FD10" s="3">
        <v>290</v>
      </c>
      <c r="FE10" s="3">
        <v>95</v>
      </c>
      <c r="FF10" s="3">
        <v>43</v>
      </c>
      <c r="FG10" s="3">
        <f>FE10-FF10</f>
        <v>52</v>
      </c>
      <c r="FH10" s="3">
        <v>4</v>
      </c>
      <c r="FI10" s="3">
        <v>0</v>
      </c>
      <c r="FJ10" s="3">
        <f>FF10+FG10+FH10</f>
        <v>99</v>
      </c>
      <c r="FK10" s="12">
        <f>IF(FH10,FH10/FJ10,0)</f>
        <v>4.0404040404040407E-2</v>
      </c>
      <c r="FL10" s="12">
        <f>IF(FF10,FF10/FD10,0)</f>
        <v>0.14827586206896551</v>
      </c>
      <c r="FM10" s="3">
        <f>IF(FO10,FO10/FF10,0)</f>
        <v>69.742558139534879</v>
      </c>
      <c r="FN10" s="88">
        <f>IF(FO10,FO10/FJ10,0)</f>
        <v>30.292222222222222</v>
      </c>
      <c r="FO10" s="88">
        <v>2998.93</v>
      </c>
      <c r="FP10" s="88">
        <v>11986.33</v>
      </c>
      <c r="FQ10" s="88">
        <v>29361</v>
      </c>
      <c r="FR10" s="12">
        <f>IF(FO10,FO10/FP10,0)</f>
        <v>0.25019584810363138</v>
      </c>
      <c r="FS10" s="12">
        <f>IF(FO10,FO10/FQ10,0)</f>
        <v>0.10213991349068492</v>
      </c>
      <c r="FT10" s="12">
        <f>FF10/FJ10</f>
        <v>0.43434343434343436</v>
      </c>
      <c r="FU10" s="39">
        <f>1-FT10</f>
        <v>0.56565656565656564</v>
      </c>
      <c r="FV10" s="77" t="str">
        <f>B10</f>
        <v>FBA78975</v>
      </c>
      <c r="FW10" s="12">
        <v>0.99670000000000003</v>
      </c>
      <c r="FX10" s="3">
        <v>126120</v>
      </c>
      <c r="FY10" s="3">
        <v>942</v>
      </c>
      <c r="FZ10" s="3">
        <v>202</v>
      </c>
      <c r="GA10" s="3">
        <v>74</v>
      </c>
      <c r="GB10" s="3">
        <f>FZ10-GA10</f>
        <v>128</v>
      </c>
      <c r="GC10" s="3">
        <v>4</v>
      </c>
      <c r="GD10" s="3">
        <v>0</v>
      </c>
      <c r="GE10" s="3">
        <f>GA10+GB10+GC10</f>
        <v>206</v>
      </c>
      <c r="GF10" s="12">
        <f>IF(GC10,GC10/GE10,0)</f>
        <v>1.9417475728155338E-2</v>
      </c>
      <c r="GG10" s="12">
        <f>IF(GA10,GA10/FY10,0)</f>
        <v>7.8556263269639062E-2</v>
      </c>
      <c r="GH10" s="88">
        <f>IF(GJ10,GJ10/GA10,0)</f>
        <v>79.13148648648648</v>
      </c>
      <c r="GI10" s="45">
        <f>IF(GJ10,GJ10/GE10,0)</f>
        <v>28.425873786407767</v>
      </c>
      <c r="GJ10" s="88">
        <v>5855.73</v>
      </c>
      <c r="GK10" s="88">
        <v>22553.98</v>
      </c>
      <c r="GL10" s="88">
        <v>51989.830508474581</v>
      </c>
      <c r="GM10" s="12">
        <f>IF(GJ10,GJ10/GK10,0)</f>
        <v>0.25963178117565056</v>
      </c>
      <c r="GN10" s="12">
        <f>IF(GJ10,GJ10/GL10,0)</f>
        <v>0.11263221946925733</v>
      </c>
      <c r="GO10" s="12">
        <f>GA10/GE10</f>
        <v>0.35922330097087379</v>
      </c>
      <c r="GP10" s="12">
        <f>1-GO10</f>
        <v>0.64077669902912615</v>
      </c>
      <c r="GQ10" s="77" t="str">
        <f>B10</f>
        <v>FBA78975</v>
      </c>
      <c r="GR10" s="12">
        <v>0.99950000000000006</v>
      </c>
      <c r="GS10" s="3">
        <v>197346</v>
      </c>
      <c r="GT10" s="3">
        <v>1293</v>
      </c>
      <c r="GU10" s="3">
        <v>178</v>
      </c>
      <c r="GV10" s="3">
        <v>73</v>
      </c>
      <c r="GW10" s="3">
        <f>GU10-GV10</f>
        <v>105</v>
      </c>
      <c r="GX10" s="3">
        <v>40</v>
      </c>
      <c r="GY10" s="3">
        <v>3</v>
      </c>
      <c r="GZ10" s="3">
        <f>GV10+GW10+GX10</f>
        <v>218</v>
      </c>
      <c r="HA10" s="12">
        <f>IF(GX10,GX10/GZ10,0)</f>
        <v>0.1834862385321101</v>
      </c>
      <c r="HB10" s="12">
        <f>IF(GV10,GV10/GT10,0)</f>
        <v>5.6457849961330242E-2</v>
      </c>
      <c r="HC10" s="88">
        <f>IF(HE10,HE10/GV10,0)</f>
        <v>88.237808219178078</v>
      </c>
      <c r="HD10" s="45">
        <f>IF(HE10,HE10/GZ10,0)</f>
        <v>29.547522935779813</v>
      </c>
      <c r="HE10" s="88">
        <v>6441.36</v>
      </c>
      <c r="HF10" s="88">
        <v>20288.060000000001</v>
      </c>
      <c r="HG10" s="88">
        <v>54360</v>
      </c>
      <c r="HH10" s="12">
        <f>IF(HE10,HE10/HF10,0)</f>
        <v>0.31749511781806633</v>
      </c>
      <c r="HI10" s="12">
        <f>IF(HE10,HE10/HG10,0)</f>
        <v>0.11849448123620308</v>
      </c>
      <c r="HJ10" s="12">
        <f>GV10/GZ10</f>
        <v>0.33486238532110091</v>
      </c>
      <c r="HK10" s="12">
        <f>1-HJ10</f>
        <v>0.66513761467889909</v>
      </c>
      <c r="HL10" s="77" t="s">
        <v>276</v>
      </c>
      <c r="HM10" s="3">
        <v>2796</v>
      </c>
      <c r="HN10" s="3">
        <v>118067</v>
      </c>
      <c r="HO10" s="3">
        <v>668</v>
      </c>
      <c r="HP10" s="3">
        <v>43</v>
      </c>
      <c r="HQ10" s="3">
        <v>15</v>
      </c>
      <c r="HR10" s="3">
        <f>HP10-HQ10</f>
        <v>28</v>
      </c>
      <c r="HS10" s="3">
        <v>0</v>
      </c>
      <c r="HT10" s="3">
        <f>HQ10+HR10+HS10</f>
        <v>43</v>
      </c>
      <c r="HU10" s="12">
        <f>IF(HS10,HS10/HT10,0)</f>
        <v>0</v>
      </c>
      <c r="HV10" s="12">
        <f>IF(HQ10,HQ10/HO10,0)</f>
        <v>2.2455089820359281E-2</v>
      </c>
      <c r="HW10" s="88">
        <f>IF(HY10,HY10/HQ10,0)</f>
        <v>192.54000000000002</v>
      </c>
      <c r="HX10" s="45">
        <f>IF(HY10,HY10/HT10,0)</f>
        <v>67.165116279069778</v>
      </c>
      <c r="HY10" s="3">
        <v>2888.1000000000004</v>
      </c>
      <c r="HZ10" s="3">
        <v>45665.26</v>
      </c>
      <c r="IA10" s="3">
        <v>154705.54999999999</v>
      </c>
      <c r="IB10" s="20">
        <f>IA10/1.18</f>
        <v>131106.39830508473</v>
      </c>
      <c r="IC10" s="12">
        <f>IF(HY10,HY10/HZ10,0)</f>
        <v>6.3245013824513432E-2</v>
      </c>
      <c r="ID10" s="12">
        <f>IF(HY10,HY10/IB10,0)</f>
        <v>2.2028673179469004E-2</v>
      </c>
      <c r="IE10" s="12">
        <f>HQ10/HT10</f>
        <v>0.34883720930232559</v>
      </c>
      <c r="IF10" s="105">
        <f>1-IE10</f>
        <v>0.65116279069767447</v>
      </c>
      <c r="IG10" s="100">
        <v>3170</v>
      </c>
      <c r="IH10" s="3">
        <v>117787</v>
      </c>
      <c r="II10" s="3">
        <v>590</v>
      </c>
      <c r="IJ10" s="3">
        <v>47</v>
      </c>
      <c r="IK10" s="3">
        <v>9</v>
      </c>
      <c r="IL10" s="3">
        <f>IJ10-IK10</f>
        <v>38</v>
      </c>
      <c r="IM10" s="3">
        <v>6</v>
      </c>
      <c r="IN10" s="3">
        <f>IK10+IL10+IM10</f>
        <v>53</v>
      </c>
      <c r="IO10" s="12">
        <f>IF(IM10,IM10/IN10,0)</f>
        <v>0.11320754716981132</v>
      </c>
      <c r="IP10" s="12">
        <f>IF(IK10,IK10/II10,0)</f>
        <v>1.5254237288135594E-2</v>
      </c>
      <c r="IQ10" s="88">
        <f>IF(IS10,IS10/IK10,0)</f>
        <v>369.24666666666667</v>
      </c>
      <c r="IR10" s="45">
        <f>IF(IS10,IS10/IN10,0)</f>
        <v>62.702264150943392</v>
      </c>
      <c r="IS10" s="3">
        <v>3323.22</v>
      </c>
      <c r="IT10" s="3">
        <v>27450</v>
      </c>
      <c r="IU10" s="3">
        <v>168753</v>
      </c>
      <c r="IV10" s="20">
        <f>IU10/1.18</f>
        <v>143011.01694915254</v>
      </c>
      <c r="IW10" s="12">
        <f>IF(IS10,IS10/IT10,0)</f>
        <v>0.12106448087431693</v>
      </c>
      <c r="IX10" s="12">
        <f>IF(IS10,IS10/IV10,0)</f>
        <v>2.3237510444258768E-2</v>
      </c>
      <c r="IY10" s="12">
        <f>IK10/IN10</f>
        <v>0.16981132075471697</v>
      </c>
      <c r="IZ10" s="12">
        <f>1-IY10</f>
        <v>0.83018867924528306</v>
      </c>
      <c r="JA10" s="100">
        <v>3362</v>
      </c>
      <c r="JB10" s="3">
        <v>82627</v>
      </c>
      <c r="JC10" s="3">
        <v>836</v>
      </c>
      <c r="JD10" s="3">
        <v>41</v>
      </c>
      <c r="JE10" s="3">
        <v>20</v>
      </c>
      <c r="JF10" s="3">
        <f>JD10-JE10</f>
        <v>21</v>
      </c>
      <c r="JG10" s="3">
        <v>5</v>
      </c>
      <c r="JH10" s="3">
        <f>SUM(JE10:JG10)</f>
        <v>46</v>
      </c>
      <c r="JI10" s="12">
        <f>IF(JG10,JG10/JH10,0)</f>
        <v>0.10869565217391304</v>
      </c>
      <c r="JJ10" s="12">
        <f>IF(JE10,JE10/JC10,0)</f>
        <v>2.3923444976076555E-2</v>
      </c>
      <c r="JK10" s="88">
        <f>IF(JM10,JM10/JE10,0)</f>
        <v>360.88849999999991</v>
      </c>
      <c r="JL10" s="45">
        <f>IF(JM10,JM10/JH10,0)</f>
        <v>156.90804347826085</v>
      </c>
      <c r="JM10" s="3">
        <v>7217.7699999999986</v>
      </c>
      <c r="JN10" s="3">
        <v>58486.44</v>
      </c>
      <c r="JO10" s="3">
        <v>139450.94000000003</v>
      </c>
      <c r="JP10" s="20">
        <f>JO10/1.18</f>
        <v>118178.76271186445</v>
      </c>
      <c r="JQ10" s="12">
        <f>IF(JM10,JM10/JN10,0)</f>
        <v>0.12340928940109876</v>
      </c>
      <c r="JR10" s="12">
        <f>IF(JM10,JM10/JP10,0)</f>
        <v>6.10750174936074E-2</v>
      </c>
      <c r="JS10" s="12">
        <f>JE10/JH10</f>
        <v>0.43478260869565216</v>
      </c>
      <c r="JT10" s="12">
        <f>1-JS10</f>
        <v>0.56521739130434789</v>
      </c>
      <c r="JU10" s="100">
        <v>2547</v>
      </c>
      <c r="JV10" s="3">
        <v>57080</v>
      </c>
      <c r="JW10" s="3">
        <v>813</v>
      </c>
      <c r="JX10" s="3">
        <v>45</v>
      </c>
      <c r="JY10" s="3">
        <v>19</v>
      </c>
      <c r="JZ10" s="3">
        <f>JX10-JY10</f>
        <v>26</v>
      </c>
      <c r="KA10" s="3">
        <v>2</v>
      </c>
      <c r="KB10" s="3">
        <f>SUM(JY10:KA10)</f>
        <v>47</v>
      </c>
      <c r="KC10" s="12">
        <f>IF(KA10,KA10/KB10,0)</f>
        <v>4.2553191489361701E-2</v>
      </c>
      <c r="KD10" s="12">
        <f>IF(JY10,JY10/JW10,0)</f>
        <v>2.3370233702337023E-2</v>
      </c>
      <c r="KE10" s="88">
        <f>IF(KG10,KG10/JY10,0)</f>
        <v>377.08684210526314</v>
      </c>
      <c r="KF10" s="45">
        <f>IF(KG10,KG10/KB10,0)</f>
        <v>152.43936170212766</v>
      </c>
      <c r="KG10" s="3">
        <v>7164.65</v>
      </c>
      <c r="KH10" s="3">
        <v>58119.49</v>
      </c>
      <c r="KI10" s="3">
        <v>162156.01</v>
      </c>
      <c r="KJ10" s="20">
        <f>KI10/1.18</f>
        <v>137420.34745762713</v>
      </c>
      <c r="KK10" s="12">
        <f>IF(KG10,KG10/KH10,0)</f>
        <v>0.1232744815895666</v>
      </c>
      <c r="KL10" s="12">
        <f>IF(KG10,KG10/KJ10,0)</f>
        <v>5.2136747814650837E-2</v>
      </c>
      <c r="KM10" s="12">
        <f>JY10/KB10</f>
        <v>0.40425531914893614</v>
      </c>
      <c r="KN10" s="12">
        <f>1-KM10</f>
        <v>0.5957446808510638</v>
      </c>
      <c r="KO10" s="100">
        <v>1412</v>
      </c>
      <c r="KP10" s="3">
        <v>34225</v>
      </c>
      <c r="KQ10" s="3">
        <v>565</v>
      </c>
      <c r="KR10" s="3">
        <v>45</v>
      </c>
      <c r="KS10" s="3">
        <v>22</v>
      </c>
      <c r="KT10" s="3">
        <f>KR10-KS10</f>
        <v>23</v>
      </c>
      <c r="KU10" s="3">
        <v>7</v>
      </c>
      <c r="KV10" s="3">
        <f>SUM(KS10:KU10)</f>
        <v>52</v>
      </c>
      <c r="KW10" s="12">
        <f>IF(KU10,KU10/KV10,0)</f>
        <v>0.13461538461538461</v>
      </c>
      <c r="KX10" s="12">
        <f>IF(KS10,KS10/KQ10,0)</f>
        <v>3.8938053097345132E-2</v>
      </c>
      <c r="KY10" s="88">
        <f>IF(LA10,LA10/KS10,0)</f>
        <v>252.91454545454545</v>
      </c>
      <c r="KZ10" s="45">
        <f>IF(LA10,LA10/KV10,0)</f>
        <v>107.0023076923077</v>
      </c>
      <c r="LA10" s="3">
        <v>5564.12</v>
      </c>
      <c r="LB10" s="3">
        <v>69591.5</v>
      </c>
      <c r="LC10" s="3">
        <v>166619</v>
      </c>
      <c r="LD10" s="20">
        <f>LC10/1.18</f>
        <v>141202.54237288138</v>
      </c>
      <c r="LE10" s="12">
        <f>IF(LA10,LA10/LB10,0)</f>
        <v>7.995401737281134E-2</v>
      </c>
      <c r="LF10" s="12">
        <f>IF(LA10,LA10/LD10,0)</f>
        <v>3.9405239498496565E-2</v>
      </c>
      <c r="LG10" s="12">
        <f>KS10/KV10</f>
        <v>0.42307692307692307</v>
      </c>
      <c r="LH10" s="12">
        <f>1-LG10</f>
        <v>0.57692307692307687</v>
      </c>
      <c r="LI10" s="100">
        <v>1844</v>
      </c>
      <c r="LJ10" s="3">
        <v>43950</v>
      </c>
      <c r="LK10" s="3">
        <v>788</v>
      </c>
      <c r="LL10" s="3">
        <v>39</v>
      </c>
      <c r="LM10" s="3">
        <v>30</v>
      </c>
      <c r="LN10" s="3">
        <f>LL10-LM10</f>
        <v>9</v>
      </c>
      <c r="LO10" s="3">
        <v>5</v>
      </c>
      <c r="LP10" s="3">
        <f>SUM(LM10:LO10)</f>
        <v>44</v>
      </c>
      <c r="LQ10" s="12">
        <f>IF(LO10,LO10/LP10,0)</f>
        <v>0.11363636363636363</v>
      </c>
      <c r="LR10" s="12">
        <f>IF(LM10,LM10/LK10,0)</f>
        <v>3.8071065989847719E-2</v>
      </c>
      <c r="LS10" s="88">
        <f>IF(LU10,LU10/LM10,0)</f>
        <v>273.42233333333331</v>
      </c>
      <c r="LT10" s="45">
        <f>IF(LU10,LU10/LP10,0)</f>
        <v>186.42431818181819</v>
      </c>
      <c r="LU10" s="88">
        <v>8202.67</v>
      </c>
      <c r="LV10" s="88">
        <v>91395.01</v>
      </c>
      <c r="LW10" s="88">
        <v>144695.0232</v>
      </c>
      <c r="LX10" s="88">
        <f>LW10/1.18</f>
        <v>122622.90101694915</v>
      </c>
      <c r="LY10" s="12">
        <f>IF(LU10,LU10/LV10,0)</f>
        <v>8.9749648257601816E-2</v>
      </c>
      <c r="LZ10" s="12">
        <f>IF(LU10,LU10/LX10,0)</f>
        <v>6.6893458986639148E-2</v>
      </c>
      <c r="MA10" s="12">
        <f>LM10/LP10</f>
        <v>0.68181818181818177</v>
      </c>
      <c r="MB10" s="12">
        <f>1-MA10</f>
        <v>0.31818181818181823</v>
      </c>
      <c r="MC10" s="100">
        <v>3127</v>
      </c>
      <c r="MD10" s="3">
        <v>57889</v>
      </c>
      <c r="ME10" s="3">
        <v>1192</v>
      </c>
      <c r="MF10" s="3">
        <v>77</v>
      </c>
      <c r="MG10" s="3">
        <v>48</v>
      </c>
      <c r="MH10" s="3">
        <f>MF10-MG10</f>
        <v>29</v>
      </c>
      <c r="MI10" s="3">
        <v>0</v>
      </c>
      <c r="MJ10" s="3">
        <f>SUM(MG10:MI10)</f>
        <v>77</v>
      </c>
      <c r="MK10" s="12">
        <f>IF(MI10,MI10/MJ10,0)</f>
        <v>0</v>
      </c>
      <c r="ML10" s="12">
        <f>IF(MG10,MG10/ME10,0)</f>
        <v>4.0268456375838924E-2</v>
      </c>
      <c r="MM10" s="88">
        <f>IF(MO10,MO10/MG10,0)</f>
        <v>241.30458333333323</v>
      </c>
      <c r="MN10" s="45">
        <f>IF(MO10,MO10/MJ10,0)</f>
        <v>150.42363636363629</v>
      </c>
      <c r="MO10" s="88">
        <v>11582.619999999995</v>
      </c>
      <c r="MP10" s="88">
        <v>154039.99</v>
      </c>
      <c r="MQ10" s="88">
        <v>282845.38280000002</v>
      </c>
      <c r="MR10" s="88">
        <f>MQ10/1.18</f>
        <v>239699.47694915257</v>
      </c>
      <c r="MS10" s="12">
        <f>IF(MO10,MO10/MP10,0)</f>
        <v>7.519229259882447E-2</v>
      </c>
      <c r="MT10" s="12">
        <f>IF(MO10,MO10/MR10,0)</f>
        <v>4.8321423757036464E-2</v>
      </c>
      <c r="MU10" s="12">
        <f>MG10/MJ10</f>
        <v>0.62337662337662336</v>
      </c>
      <c r="MV10" s="12">
        <f>1-MU10</f>
        <v>0.37662337662337664</v>
      </c>
      <c r="MW10" s="100">
        <v>3206</v>
      </c>
      <c r="MX10" s="3">
        <v>66480</v>
      </c>
      <c r="MY10" s="3">
        <v>1242</v>
      </c>
      <c r="MZ10" s="3">
        <v>70</v>
      </c>
      <c r="NA10" s="3">
        <v>47</v>
      </c>
      <c r="NB10" s="3">
        <f>MZ10-NA10</f>
        <v>23</v>
      </c>
      <c r="NC10" s="3">
        <v>2</v>
      </c>
      <c r="ND10" s="3">
        <f>SUM(NA10:NC10)</f>
        <v>72</v>
      </c>
      <c r="NE10" s="12">
        <f>IF(NC10,NC10/ND10,0)</f>
        <v>2.7777777777777776E-2</v>
      </c>
      <c r="NF10" s="12">
        <f>IF(NA10,NA10/MY10,0)</f>
        <v>3.7842190016103061E-2</v>
      </c>
      <c r="NG10" s="88">
        <f>IF(NI10,NI10/NA10,0)</f>
        <v>220.54489361702122</v>
      </c>
      <c r="NH10" s="45">
        <f>IF(NI10,NI10/ND10,0)</f>
        <v>143.96680555555551</v>
      </c>
      <c r="NI10" s="88">
        <v>10365.609999999997</v>
      </c>
      <c r="NJ10" s="88">
        <v>145284.07</v>
      </c>
      <c r="NK10" s="88">
        <v>260104.1384</v>
      </c>
      <c r="NL10" s="88">
        <f>NK10/1.18</f>
        <v>220427.23593220339</v>
      </c>
      <c r="NM10" s="12">
        <f>IF(NI10,NI10/NJ10,0)</f>
        <v>7.1347188993259869E-2</v>
      </c>
      <c r="NN10" s="12">
        <f>IF(NI10,NI10/NL10,0)</f>
        <v>4.7025087240980229E-2</v>
      </c>
      <c r="NO10" s="12">
        <f>NA10/ND10</f>
        <v>0.65277777777777779</v>
      </c>
      <c r="NP10" s="12">
        <f>1-NO10</f>
        <v>0.34722222222222221</v>
      </c>
      <c r="NQ10" s="100">
        <v>6117</v>
      </c>
      <c r="NR10" s="3">
        <v>97172</v>
      </c>
      <c r="NS10" s="3">
        <v>1691</v>
      </c>
      <c r="NT10" s="3">
        <v>76</v>
      </c>
      <c r="NU10" s="3">
        <v>54</v>
      </c>
      <c r="NV10" s="3">
        <f t="shared" si="60"/>
        <v>22</v>
      </c>
      <c r="NW10" s="3">
        <f t="shared" si="61"/>
        <v>76</v>
      </c>
      <c r="NX10" s="12">
        <f t="shared" si="62"/>
        <v>3.1933767001774097E-2</v>
      </c>
      <c r="NY10" s="88">
        <f t="shared" si="63"/>
        <v>271.00055555555554</v>
      </c>
      <c r="NZ10" s="45">
        <f t="shared" si="64"/>
        <v>192.55302631578945</v>
      </c>
      <c r="OA10" s="88">
        <v>14634.029999999999</v>
      </c>
      <c r="OB10" s="88">
        <v>155549.23000000004</v>
      </c>
      <c r="OC10" s="88">
        <v>278311.04300000001</v>
      </c>
      <c r="OD10" s="88">
        <f t="shared" si="65"/>
        <v>235856.81610169495</v>
      </c>
      <c r="OE10" s="12">
        <f t="shared" si="66"/>
        <v>2.0328112971239536E-2</v>
      </c>
      <c r="OF10" s="12">
        <f t="shared" si="67"/>
        <v>9.4079732827992757E-2</v>
      </c>
      <c r="OG10" s="12">
        <f t="shared" si="68"/>
        <v>6.2046245861685036E-2</v>
      </c>
      <c r="OH10" s="12">
        <f t="shared" si="69"/>
        <v>0.71052631578947367</v>
      </c>
      <c r="OI10" s="12">
        <f t="shared" si="70"/>
        <v>0.28947368421052633</v>
      </c>
      <c r="OJ10" s="3">
        <v>98</v>
      </c>
      <c r="OK10" s="3">
        <v>153</v>
      </c>
      <c r="OL10" s="3">
        <v>0</v>
      </c>
      <c r="OM10" s="3">
        <v>0</v>
      </c>
      <c r="ON10" s="3">
        <v>0</v>
      </c>
      <c r="OO10" s="3">
        <f t="shared" si="71"/>
        <v>251</v>
      </c>
      <c r="OP10" s="88">
        <f t="shared" si="72"/>
        <v>405981.07763632503</v>
      </c>
      <c r="OQ10" s="12">
        <f t="shared" si="73"/>
        <v>4.9342006054444052E-3</v>
      </c>
      <c r="OR10" s="3">
        <v>95</v>
      </c>
      <c r="OS10" s="100">
        <v>5393</v>
      </c>
      <c r="OT10" s="3">
        <v>78414</v>
      </c>
      <c r="OU10" s="3">
        <v>1685</v>
      </c>
      <c r="OV10" s="3">
        <v>91</v>
      </c>
      <c r="OW10" s="3">
        <v>49</v>
      </c>
      <c r="OX10" s="3">
        <f t="shared" si="74"/>
        <v>42</v>
      </c>
      <c r="OY10" s="3">
        <f t="shared" si="75"/>
        <v>91</v>
      </c>
      <c r="OZ10" s="12">
        <f t="shared" si="76"/>
        <v>2.9080118694362018E-2</v>
      </c>
      <c r="PA10" s="88">
        <f t="shared" si="77"/>
        <v>267.95530612244892</v>
      </c>
      <c r="PB10" s="45">
        <f t="shared" si="78"/>
        <v>144.28362637362636</v>
      </c>
      <c r="PC10" s="88">
        <v>13129.809999999998</v>
      </c>
      <c r="PD10" s="88">
        <v>149083.92000000001</v>
      </c>
      <c r="PE10" s="88">
        <v>333931</v>
      </c>
      <c r="PF10" s="88">
        <f t="shared" si="79"/>
        <v>282992.37288135593</v>
      </c>
      <c r="PG10" s="12">
        <f t="shared" si="80"/>
        <v>2.339914473561714E-2</v>
      </c>
      <c r="PH10" s="12">
        <f t="shared" si="81"/>
        <v>8.8069927326837105E-2</v>
      </c>
      <c r="PI10" s="12">
        <f t="shared" si="82"/>
        <v>4.639633876459507E-2</v>
      </c>
      <c r="PJ10" s="12">
        <f t="shared" si="83"/>
        <v>0.53846153846153844</v>
      </c>
      <c r="PK10" s="12">
        <f t="shared" si="84"/>
        <v>0.46153846153846156</v>
      </c>
      <c r="PL10" s="3">
        <v>82</v>
      </c>
      <c r="PM10" s="3">
        <v>5</v>
      </c>
      <c r="PN10" s="3">
        <v>0</v>
      </c>
      <c r="PO10" s="3">
        <v>0</v>
      </c>
      <c r="PP10" s="3">
        <v>501</v>
      </c>
      <c r="PQ10" s="3">
        <v>0</v>
      </c>
      <c r="PR10" s="3">
        <f t="shared" si="85"/>
        <v>87</v>
      </c>
      <c r="PS10" s="88">
        <f t="shared" si="86"/>
        <v>140718.54085402502</v>
      </c>
      <c r="PT10" s="12">
        <f t="shared" si="87"/>
        <v>1.9548528966313772E-3</v>
      </c>
      <c r="PU10" s="3">
        <v>70</v>
      </c>
      <c r="PV10" s="100">
        <v>5063</v>
      </c>
      <c r="PW10" s="3">
        <v>66966</v>
      </c>
      <c r="PX10" s="3">
        <v>1508</v>
      </c>
      <c r="PY10" s="3">
        <v>88</v>
      </c>
      <c r="PZ10" s="3">
        <v>56</v>
      </c>
      <c r="QA10" s="3">
        <f t="shared" si="88"/>
        <v>32</v>
      </c>
      <c r="QB10" s="3">
        <f t="shared" si="89"/>
        <v>88</v>
      </c>
      <c r="QC10" s="12">
        <f t="shared" si="90"/>
        <v>3.7135278514588858E-2</v>
      </c>
      <c r="QD10" s="88">
        <f t="shared" si="91"/>
        <v>202.58928571428569</v>
      </c>
      <c r="QE10" s="45">
        <f t="shared" si="92"/>
        <v>128.92045454545453</v>
      </c>
      <c r="QF10" s="88">
        <v>11344.999999999998</v>
      </c>
      <c r="QG10" s="88">
        <v>175915.37999999995</v>
      </c>
      <c r="QH10" s="88">
        <v>320111.94579999999</v>
      </c>
      <c r="QI10" s="88">
        <f t="shared" si="93"/>
        <v>271281.31</v>
      </c>
      <c r="QJ10" s="12">
        <f t="shared" si="94"/>
        <v>1.803266987881566E-2</v>
      </c>
      <c r="QK10" s="12">
        <f t="shared" si="95"/>
        <v>6.4491234365068026E-2</v>
      </c>
      <c r="QL10" s="12">
        <f t="shared" si="96"/>
        <v>4.1820057563125151E-2</v>
      </c>
      <c r="QM10" s="12">
        <f t="shared" si="97"/>
        <v>0.63636363636363635</v>
      </c>
      <c r="QN10" s="12">
        <f t="shared" si="98"/>
        <v>0.36363636363636365</v>
      </c>
      <c r="QO10" s="3">
        <v>29</v>
      </c>
      <c r="QP10" s="3"/>
      <c r="QQ10" s="3">
        <v>0</v>
      </c>
      <c r="QR10" s="3">
        <v>0</v>
      </c>
      <c r="QS10" s="3">
        <v>501</v>
      </c>
      <c r="QT10" s="3">
        <v>0</v>
      </c>
      <c r="QU10" s="3">
        <f t="shared" si="99"/>
        <v>29</v>
      </c>
      <c r="QV10" s="88">
        <f t="shared" si="100"/>
        <v>46906.180284675007</v>
      </c>
      <c r="QW10" s="12">
        <f t="shared" si="101"/>
        <v>1.0295465543085863E-3</v>
      </c>
      <c r="QX10" s="3">
        <v>0</v>
      </c>
      <c r="QY10" s="100">
        <v>4526</v>
      </c>
      <c r="QZ10" s="3">
        <v>99521</v>
      </c>
      <c r="RA10" s="3">
        <v>1968</v>
      </c>
      <c r="RB10" s="3">
        <v>103</v>
      </c>
      <c r="RC10" s="3">
        <v>53</v>
      </c>
      <c r="RD10" s="3">
        <f t="shared" si="102"/>
        <v>50</v>
      </c>
      <c r="RE10" s="3">
        <f t="shared" si="103"/>
        <v>103</v>
      </c>
      <c r="RF10" s="12">
        <f t="shared" si="104"/>
        <v>2.693089430894309E-2</v>
      </c>
      <c r="RG10" s="88">
        <f t="shared" si="105"/>
        <v>368.95150943396231</v>
      </c>
      <c r="RH10" s="45">
        <f t="shared" si="106"/>
        <v>189.84883495145635</v>
      </c>
      <c r="RI10" s="88">
        <v>19554.430000000004</v>
      </c>
      <c r="RJ10" s="88">
        <v>159031.44</v>
      </c>
      <c r="RK10" s="88">
        <v>368608</v>
      </c>
      <c r="RL10" s="88">
        <f t="shared" si="107"/>
        <v>312379.66101694916</v>
      </c>
      <c r="RM10" s="12">
        <f t="shared" si="108"/>
        <v>1.9724449111998995E-2</v>
      </c>
      <c r="RN10" s="12">
        <f t="shared" si="109"/>
        <v>0.12295952297231291</v>
      </c>
      <c r="RO10" s="12">
        <f t="shared" si="110"/>
        <v>6.2598281643371834E-2</v>
      </c>
      <c r="RP10" s="169" t="str">
        <f t="shared" si="111"/>
        <v>AA-21</v>
      </c>
      <c r="RQ10" s="12">
        <f t="shared" si="112"/>
        <v>0.5145631067961165</v>
      </c>
      <c r="RR10" s="12">
        <f t="shared" si="113"/>
        <v>0.4854368932038835</v>
      </c>
      <c r="RS10" s="3">
        <v>42</v>
      </c>
      <c r="RT10" s="3">
        <v>316</v>
      </c>
      <c r="RU10" s="3">
        <v>0</v>
      </c>
      <c r="RV10" s="3">
        <v>0</v>
      </c>
      <c r="RW10" s="3">
        <v>0</v>
      </c>
      <c r="RX10" s="3">
        <v>0</v>
      </c>
      <c r="RY10" s="3">
        <f t="shared" si="114"/>
        <v>358</v>
      </c>
      <c r="RZ10" s="88">
        <f t="shared" si="115"/>
        <v>579048.70834185008</v>
      </c>
      <c r="SA10" s="12">
        <f t="shared" si="116"/>
        <v>8.1650760892457222E-3</v>
      </c>
      <c r="SB10" s="3">
        <v>65</v>
      </c>
      <c r="SC10" s="100">
        <v>10408</v>
      </c>
      <c r="SD10" s="3">
        <v>84878</v>
      </c>
      <c r="SE10" s="3">
        <v>1381</v>
      </c>
      <c r="SF10" s="3">
        <v>93</v>
      </c>
      <c r="SG10" s="3">
        <v>64</v>
      </c>
      <c r="SH10" s="3">
        <f t="shared" si="117"/>
        <v>29</v>
      </c>
      <c r="SI10" s="3">
        <f t="shared" si="118"/>
        <v>93</v>
      </c>
      <c r="SJ10" s="12">
        <f t="shared" si="119"/>
        <v>4.6343229543808831E-2</v>
      </c>
      <c r="SK10" s="88">
        <f t="shared" si="120"/>
        <v>255.31375000000008</v>
      </c>
      <c r="SL10" s="45">
        <f t="shared" si="121"/>
        <v>175.6997849462366</v>
      </c>
      <c r="SM10" s="88">
        <v>16340.080000000005</v>
      </c>
      <c r="SN10" s="88">
        <v>197658.63999999998</v>
      </c>
      <c r="SO10" s="88">
        <v>344229</v>
      </c>
      <c r="SP10" s="88">
        <f t="shared" si="122"/>
        <v>291719.49152542377</v>
      </c>
      <c r="SQ10" s="12">
        <f t="shared" si="123"/>
        <v>2.2052892372436978E-2</v>
      </c>
      <c r="SR10" s="87">
        <f t="shared" si="124"/>
        <v>8.2668179847842763E-2</v>
      </c>
      <c r="SS10" s="87">
        <f t="shared" si="125"/>
        <v>5.6012986703618824E-2</v>
      </c>
      <c r="ST10" s="169" t="str">
        <f t="shared" si="126"/>
        <v>AA-21</v>
      </c>
      <c r="SU10" s="12">
        <f t="shared" si="127"/>
        <v>0.68817204301075274</v>
      </c>
      <c r="SV10" s="12">
        <f t="shared" si="128"/>
        <v>0.31182795698924726</v>
      </c>
      <c r="SW10" s="3">
        <v>50</v>
      </c>
      <c r="SX10" s="3">
        <v>176</v>
      </c>
      <c r="SY10" s="3">
        <v>0</v>
      </c>
      <c r="SZ10" s="3">
        <v>0</v>
      </c>
      <c r="TA10" s="3">
        <v>0</v>
      </c>
      <c r="TB10" s="3">
        <v>402</v>
      </c>
      <c r="TC10" s="3">
        <f t="shared" si="129"/>
        <v>628</v>
      </c>
      <c r="TD10" s="88">
        <f t="shared" si="130"/>
        <v>1015761.4213371001</v>
      </c>
      <c r="TE10" s="12">
        <f t="shared" si="131"/>
        <v>1.117424173476924E-2</v>
      </c>
      <c r="TF10" s="3">
        <v>96</v>
      </c>
      <c r="TG10" s="100">
        <f>SUMIFS(Main!TX:TX,Main!B:B,B:B)</f>
        <v>7722</v>
      </c>
      <c r="TH10" s="3">
        <v>90913</v>
      </c>
      <c r="TI10" s="3">
        <v>1376</v>
      </c>
      <c r="TJ10" s="3">
        <f>SUMIFS(Main!TT:TT,Main!B:B,B:B)</f>
        <v>84</v>
      </c>
      <c r="TK10" s="3">
        <v>44</v>
      </c>
      <c r="TL10" s="3">
        <f t="shared" si="132"/>
        <v>40</v>
      </c>
      <c r="TM10" s="3">
        <f t="shared" si="133"/>
        <v>84</v>
      </c>
      <c r="TN10" s="12">
        <f t="shared" si="134"/>
        <v>3.1976744186046513E-2</v>
      </c>
      <c r="TO10" s="88">
        <f t="shared" si="135"/>
        <v>415.50227272727295</v>
      </c>
      <c r="TP10" s="45">
        <f t="shared" si="136"/>
        <v>217.64404761904774</v>
      </c>
      <c r="TQ10" s="88">
        <v>18282.100000000009</v>
      </c>
      <c r="TR10" s="88">
        <v>137702.67000000001</v>
      </c>
      <c r="TS10" s="88">
        <f>SUMIFS(Main!TU:TU,Main!B:B,B:B)</f>
        <v>310955.81839999999</v>
      </c>
      <c r="TT10" s="88">
        <f t="shared" si="137"/>
        <v>263521.88</v>
      </c>
      <c r="TU10" s="12">
        <f t="shared" si="138"/>
        <v>1.836529117043844E-2</v>
      </c>
      <c r="TV10" s="87">
        <f t="shared" si="139"/>
        <v>0.13276503643683893</v>
      </c>
      <c r="TW10" s="87">
        <f t="shared" si="140"/>
        <v>6.9376022970085105E-2</v>
      </c>
      <c r="TX10" s="169" t="str">
        <f t="shared" si="141"/>
        <v>AA-21</v>
      </c>
      <c r="TY10" s="12">
        <f t="shared" si="142"/>
        <v>0.52380952380952384</v>
      </c>
      <c r="TZ10" s="12">
        <f t="shared" si="143"/>
        <v>0.47619047619047616</v>
      </c>
      <c r="UA10" s="3">
        <f>SUMIFS(Main!UG:UG,Main!B:B,B:B)</f>
        <v>34</v>
      </c>
      <c r="UB10" s="3">
        <f>SUMIFS(Main!UI:UI,Main!B:B,B:B)</f>
        <v>80</v>
      </c>
      <c r="UC10" s="3">
        <f>SUMIFS(Main!UK:UK,Main!B:B,B:B)</f>
        <v>0</v>
      </c>
      <c r="UD10" s="3">
        <f>SUMIFS(Main!UO:UO,Main!B:B,B:B)</f>
        <v>0</v>
      </c>
      <c r="UE10" s="3">
        <f>SUMIFS(Main!UQ:UQ,Main!B:B,B:B)</f>
        <v>0</v>
      </c>
      <c r="UF10" s="3">
        <f>SUMIFS(Main!US:US,Main!B:B,B:B)</f>
        <v>402</v>
      </c>
      <c r="UG10" s="3">
        <f t="shared" si="144"/>
        <v>516</v>
      </c>
      <c r="UH10" s="88">
        <f t="shared" si="145"/>
        <v>834606.51816870004</v>
      </c>
      <c r="UI10" s="12">
        <f t="shared" si="146"/>
        <v>8.2806028043921672E-3</v>
      </c>
      <c r="UJ10" s="3">
        <f>SUMIFS(Main!UW:UW,Main!B:B,B:B)</f>
        <v>140</v>
      </c>
      <c r="UK10" s="100">
        <f>SUMIFS(Main!VI:VI,Main!A:A,A:A)</f>
        <v>13677</v>
      </c>
      <c r="UL10" s="3">
        <v>129415</v>
      </c>
      <c r="UM10" s="3">
        <v>1648</v>
      </c>
      <c r="UN10" s="3">
        <f>SUMIFS(Main!VE:VE,Main!A:A,A:A)</f>
        <v>105</v>
      </c>
      <c r="UO10" s="3">
        <v>36</v>
      </c>
      <c r="UP10" s="3">
        <f t="shared" si="147"/>
        <v>69</v>
      </c>
      <c r="UQ10" s="3">
        <f t="shared" si="148"/>
        <v>105</v>
      </c>
      <c r="UR10" s="12">
        <f t="shared" si="149"/>
        <v>2.1844660194174758E-2</v>
      </c>
      <c r="US10" s="88">
        <f t="shared" si="150"/>
        <v>723.18583333333333</v>
      </c>
      <c r="UT10" s="45">
        <f t="shared" si="151"/>
        <v>247.94942857142857</v>
      </c>
      <c r="UU10" s="88">
        <v>26034.69</v>
      </c>
      <c r="UV10" s="88">
        <v>200251.00999999998</v>
      </c>
      <c r="UW10" s="88">
        <f>SUMIFS(Main!VF:VF,Main!A:A,A:A)</f>
        <v>383214.91639999999</v>
      </c>
      <c r="UX10" s="88">
        <f t="shared" si="152"/>
        <v>324758.40372881357</v>
      </c>
      <c r="UY10" s="12">
        <f t="shared" si="153"/>
        <v>2.2905217618992731E-2</v>
      </c>
      <c r="UZ10" s="87">
        <f t="shared" si="154"/>
        <v>0.13001028059733633</v>
      </c>
      <c r="VA10" s="87">
        <f t="shared" si="155"/>
        <v>8.0166331959618878E-2</v>
      </c>
      <c r="VB10" s="169" t="str">
        <f t="shared" si="59"/>
        <v>AA-21</v>
      </c>
      <c r="VC10" s="12">
        <f t="shared" si="160"/>
        <v>0.61661532912083683</v>
      </c>
      <c r="VD10" s="12">
        <f t="shared" si="156"/>
        <v>0.38338467087916317</v>
      </c>
      <c r="VE10" s="3">
        <f>SUMIFS(Main!VR:VR,Main!B:B,B:B)</f>
        <v>25</v>
      </c>
      <c r="VF10" s="3">
        <f>SUMIFS(Main!VT:VT,Main!B:B,B:B)</f>
        <v>11</v>
      </c>
      <c r="VG10" s="3">
        <f>SUMIFS(Main!VV:VV,Main!B:B,B:B)</f>
        <v>0</v>
      </c>
      <c r="VH10" s="3">
        <f>SUMIFS(Main!VZ:VZ,Main!B:B,B:B)</f>
        <v>402</v>
      </c>
      <c r="VI10" s="3">
        <f>SUMIFS(Main!WB:WB,Main!B:B,B:B)</f>
        <v>0</v>
      </c>
      <c r="VJ10" s="3">
        <f>SUMIFS(Main!WD:WD,Main!B:B,B:B)</f>
        <v>0</v>
      </c>
      <c r="VK10" s="3">
        <f t="shared" si="157"/>
        <v>438</v>
      </c>
      <c r="VL10" s="88">
        <f t="shared" si="158"/>
        <v>708445.06774785009</v>
      </c>
      <c r="VM10" s="12">
        <f t="shared" si="159"/>
        <v>7.4221109580426175E-3</v>
      </c>
      <c r="VN10" s="3">
        <f>SUMIFS(Main!WH:WH,Main!B:B,B:B)</f>
        <v>66</v>
      </c>
    </row>
    <row r="11" spans="1:586">
      <c r="A11" s="155" t="s">
        <v>160</v>
      </c>
      <c r="B11" s="155" t="s">
        <v>159</v>
      </c>
      <c r="C11" s="150" t="s">
        <v>494</v>
      </c>
      <c r="D11" s="150" t="s">
        <v>669</v>
      </c>
      <c r="E11" s="155" t="s">
        <v>274</v>
      </c>
      <c r="F11" s="150" t="s">
        <v>473</v>
      </c>
      <c r="G11" s="150" t="s">
        <v>432</v>
      </c>
      <c r="H11" s="17">
        <v>1783.689361281838</v>
      </c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87"/>
      <c r="V11" s="87"/>
      <c r="W11" s="12"/>
      <c r="X11" s="91"/>
      <c r="Y11" s="91"/>
      <c r="Z11" s="91"/>
      <c r="AA11" s="91"/>
      <c r="AB11" s="91"/>
      <c r="AC11" s="91"/>
      <c r="AD11" s="91"/>
      <c r="AE11" s="87"/>
      <c r="AF11" s="88"/>
      <c r="AG11" s="88"/>
      <c r="AH11" s="88"/>
      <c r="AI11" s="87"/>
      <c r="AJ11" s="87"/>
      <c r="AK11" s="12"/>
      <c r="AL11" s="3"/>
      <c r="AM11" s="3"/>
      <c r="AN11" s="3"/>
      <c r="AO11" s="3"/>
      <c r="AP11" s="3"/>
      <c r="AQ11" s="3"/>
      <c r="AR11" s="3"/>
      <c r="AS11" s="3"/>
      <c r="AT11" s="87"/>
      <c r="AU11" s="40"/>
      <c r="AV11" s="40"/>
      <c r="AW11" s="88"/>
      <c r="AX11" s="88"/>
      <c r="AY11" s="88"/>
      <c r="AZ11" s="87"/>
      <c r="BA11" s="87"/>
      <c r="BB11" s="87"/>
      <c r="BC11" s="89"/>
      <c r="BD11" s="12">
        <v>0</v>
      </c>
      <c r="BE11" s="3">
        <v>0</v>
      </c>
      <c r="BF11" s="3">
        <v>0</v>
      </c>
      <c r="BG11" s="3">
        <v>0</v>
      </c>
      <c r="BH11" s="3">
        <v>0</v>
      </c>
      <c r="BI11" s="3">
        <f t="shared" si="161"/>
        <v>0</v>
      </c>
      <c r="BJ11" s="3">
        <f t="shared" si="161"/>
        <v>0</v>
      </c>
      <c r="BK11" s="3">
        <f t="shared" si="161"/>
        <v>0</v>
      </c>
      <c r="BL11" s="3">
        <f>BH11+BI11+BJ11</f>
        <v>0</v>
      </c>
      <c r="BM11" s="87">
        <v>0</v>
      </c>
      <c r="BN11" s="40" t="e">
        <f>BP11/BH11</f>
        <v>#DIV/0!</v>
      </c>
      <c r="BO11" s="40" t="e">
        <f>BP11/BG11</f>
        <v>#DIV/0!</v>
      </c>
      <c r="BP11" s="88">
        <v>0</v>
      </c>
      <c r="BQ11" s="88">
        <v>0</v>
      </c>
      <c r="BR11" s="88">
        <v>0</v>
      </c>
      <c r="BS11" s="12" t="e">
        <f>BP11/BQ11</f>
        <v>#DIV/0!</v>
      </c>
      <c r="BT11" s="12" t="e">
        <f>BP11/BR11</f>
        <v>#DIV/0!</v>
      </c>
      <c r="BU11" s="87" t="e">
        <f>BH11/BL11</f>
        <v>#DIV/0!</v>
      </c>
      <c r="BV11" s="89" t="e">
        <f>1-BU11</f>
        <v>#DIV/0!</v>
      </c>
      <c r="BW11" s="90" t="str">
        <f>B11</f>
        <v>FBA78973</v>
      </c>
      <c r="BX11" s="12">
        <v>0</v>
      </c>
      <c r="BY11" s="3">
        <v>0</v>
      </c>
      <c r="BZ11" s="3">
        <v>0</v>
      </c>
      <c r="CA11" s="3">
        <v>0</v>
      </c>
      <c r="CB11" s="3">
        <v>0</v>
      </c>
      <c r="CC11" s="3">
        <f>CA11-CB11</f>
        <v>0</v>
      </c>
      <c r="CD11" s="3">
        <v>0</v>
      </c>
      <c r="CE11" s="3">
        <v>0</v>
      </c>
      <c r="CF11" s="3">
        <f>CB11+CC11+CD11</f>
        <v>0</v>
      </c>
      <c r="CG11" s="87" t="e">
        <f>CB11/BZ11</f>
        <v>#DIV/0!</v>
      </c>
      <c r="CH11" s="3" t="e">
        <f>CJ11/CB11</f>
        <v>#DIV/0!</v>
      </c>
      <c r="CI11" s="3" t="e">
        <f>CJ11/CA11</f>
        <v>#DIV/0!</v>
      </c>
      <c r="CJ11" s="88">
        <v>0</v>
      </c>
      <c r="CK11" s="88">
        <v>0</v>
      </c>
      <c r="CL11" s="88">
        <v>0</v>
      </c>
      <c r="CM11" s="87" t="e">
        <f>CJ11/CK11</f>
        <v>#DIV/0!</v>
      </c>
      <c r="CN11" s="87" t="e">
        <f>CJ11/CL11</f>
        <v>#DIV/0!</v>
      </c>
      <c r="CO11" s="12" t="e">
        <f>CB11/CF11</f>
        <v>#DIV/0!</v>
      </c>
      <c r="CP11" s="12" t="e">
        <f>1-CO11</f>
        <v>#DIV/0!</v>
      </c>
      <c r="CQ11" s="77" t="str">
        <f>B11</f>
        <v>FBA78973</v>
      </c>
      <c r="CR11" s="12">
        <v>0</v>
      </c>
      <c r="CS11" s="3">
        <v>0</v>
      </c>
      <c r="CT11" s="3">
        <v>0</v>
      </c>
      <c r="CU11" s="3" t="e">
        <f>VLOOKUP(C11,'[1]Monthly Sales'!C:AP,38,0)</f>
        <v>#N/A</v>
      </c>
      <c r="CV11" s="3">
        <v>0</v>
      </c>
      <c r="CW11" s="3" t="e">
        <f>CU11-CV11</f>
        <v>#N/A</v>
      </c>
      <c r="CX11" s="3">
        <v>0</v>
      </c>
      <c r="CY11" s="3">
        <v>0</v>
      </c>
      <c r="CZ11" s="3" t="e">
        <f>CV11+CW11+CX11</f>
        <v>#N/A</v>
      </c>
      <c r="DA11" s="87" t="e">
        <f>CV11/CT11</f>
        <v>#DIV/0!</v>
      </c>
      <c r="DB11" s="45" t="e">
        <f>DD11/CV11</f>
        <v>#DIV/0!</v>
      </c>
      <c r="DC11" s="3" t="e">
        <f>DD11/CZ11</f>
        <v>#N/A</v>
      </c>
      <c r="DD11" s="88">
        <v>0</v>
      </c>
      <c r="DE11" s="88">
        <v>0</v>
      </c>
      <c r="DF11" s="88">
        <v>0</v>
      </c>
      <c r="DG11" s="12" t="e">
        <f>DD11/DE11</f>
        <v>#DIV/0!</v>
      </c>
      <c r="DH11" s="12" t="e">
        <f>DD11/DF11</f>
        <v>#DIV/0!</v>
      </c>
      <c r="DI11" s="12" t="e">
        <f>CV11/CZ11</f>
        <v>#N/A</v>
      </c>
      <c r="DJ11" s="12" t="e">
        <f>1-DI11</f>
        <v>#N/A</v>
      </c>
      <c r="DK11" s="3" t="str">
        <f>B11</f>
        <v>FBA78973</v>
      </c>
      <c r="DL11" s="2">
        <v>0</v>
      </c>
      <c r="DM11" s="3">
        <v>0</v>
      </c>
      <c r="DN11" s="3">
        <v>0</v>
      </c>
      <c r="DO11" s="3">
        <v>0</v>
      </c>
      <c r="DP11" s="3">
        <v>0</v>
      </c>
      <c r="DQ11" s="3">
        <f>DO11-DP11</f>
        <v>0</v>
      </c>
      <c r="DR11" s="3">
        <f>DP11-DQ11</f>
        <v>0</v>
      </c>
      <c r="DS11" s="3">
        <v>0</v>
      </c>
      <c r="DT11" s="3">
        <f>DP11+DQ11+DR11</f>
        <v>0</v>
      </c>
      <c r="DU11" s="12" t="e">
        <f>DR11/DT11</f>
        <v>#DIV/0!</v>
      </c>
      <c r="DV11" s="87" t="e">
        <f>DP11/DN11</f>
        <v>#DIV/0!</v>
      </c>
      <c r="DW11" s="3" t="e">
        <f>DY11/DP11</f>
        <v>#DIV/0!</v>
      </c>
      <c r="DX11" s="3" t="e">
        <f>DY11/DT11</f>
        <v>#DIV/0!</v>
      </c>
      <c r="DY11" s="88">
        <v>0</v>
      </c>
      <c r="DZ11" s="88">
        <v>0</v>
      </c>
      <c r="EA11" s="88">
        <v>0</v>
      </c>
      <c r="EB11" s="12" t="e">
        <f>DY11/DZ11</f>
        <v>#DIV/0!</v>
      </c>
      <c r="EC11" s="12" t="e">
        <f>DY11/EA11</f>
        <v>#DIV/0!</v>
      </c>
      <c r="ED11" s="12" t="e">
        <f>DP11/DT11</f>
        <v>#DIV/0!</v>
      </c>
      <c r="EE11" s="12" t="e">
        <f>1-ED11</f>
        <v>#DIV/0!</v>
      </c>
      <c r="EF11" s="3" t="str">
        <f>B11</f>
        <v>FBA78973</v>
      </c>
      <c r="EG11" s="12">
        <v>0</v>
      </c>
      <c r="EH11" s="3">
        <v>0</v>
      </c>
      <c r="EI11" s="3">
        <v>0</v>
      </c>
      <c r="EJ11" s="3">
        <v>0</v>
      </c>
      <c r="EK11" s="3">
        <v>0</v>
      </c>
      <c r="EL11" s="3">
        <f>EJ11-EK11</f>
        <v>0</v>
      </c>
      <c r="EM11" s="3">
        <v>0</v>
      </c>
      <c r="EN11" s="3">
        <v>0</v>
      </c>
      <c r="EO11" s="3">
        <f>EK11+EL11+EM11</f>
        <v>0</v>
      </c>
      <c r="EP11" s="12">
        <f>IF(EM11,EM11/EO11,0)</f>
        <v>0</v>
      </c>
      <c r="EQ11" s="87">
        <f>IF(EK11,EK11/EI11,0)</f>
        <v>0</v>
      </c>
      <c r="ER11" s="3">
        <f>IF(ET11,ET11/EK11,0)</f>
        <v>0</v>
      </c>
      <c r="ES11" s="3">
        <f>IF(ET11,ET11/EO11,0)</f>
        <v>0</v>
      </c>
      <c r="ET11" s="88">
        <v>0</v>
      </c>
      <c r="EU11" s="88">
        <v>0</v>
      </c>
      <c r="EV11" s="88">
        <v>0</v>
      </c>
      <c r="EW11" s="12">
        <f>IF(ET11,ET11/EU11,0)</f>
        <v>0</v>
      </c>
      <c r="EX11" s="12">
        <f>IF(ET11,ET11/EV11,0)</f>
        <v>0</v>
      </c>
      <c r="EY11" s="12">
        <f>IF(EK11,EK11/EO11,0)</f>
        <v>0</v>
      </c>
      <c r="EZ11" s="12">
        <f>IF(1-EY11,0)</f>
        <v>0</v>
      </c>
      <c r="FA11" s="3" t="str">
        <f>B11</f>
        <v>FBA78973</v>
      </c>
      <c r="FB11" s="12">
        <v>0</v>
      </c>
      <c r="FC11" s="3">
        <v>0</v>
      </c>
      <c r="FD11" s="3">
        <v>0</v>
      </c>
      <c r="FE11" s="3">
        <v>0</v>
      </c>
      <c r="FF11" s="3">
        <v>0</v>
      </c>
      <c r="FG11" s="3">
        <f>FE11-FF11</f>
        <v>0</v>
      </c>
      <c r="FH11" s="3">
        <v>0</v>
      </c>
      <c r="FI11" s="3">
        <v>0</v>
      </c>
      <c r="FJ11" s="3">
        <f>FF11+FG11+FH11</f>
        <v>0</v>
      </c>
      <c r="FK11" s="12">
        <f>IF(FH11,FH11/FJ11,0)</f>
        <v>0</v>
      </c>
      <c r="FL11" s="12">
        <f>IF(FF11,FF11/FD11,0)</f>
        <v>0</v>
      </c>
      <c r="FM11" s="3">
        <f>IF(FO11,FO11/FF11,0)</f>
        <v>0</v>
      </c>
      <c r="FN11" s="88">
        <f>IF(FO11,FO11/FJ11,0)</f>
        <v>0</v>
      </c>
      <c r="FO11" s="88">
        <v>0</v>
      </c>
      <c r="FP11" s="88">
        <v>0</v>
      </c>
      <c r="FQ11" s="88">
        <v>0</v>
      </c>
      <c r="FR11" s="12">
        <f>IF(FO11,FO11/FP11,0)</f>
        <v>0</v>
      </c>
      <c r="FS11" s="12">
        <f>IF(FO11,FO11/FQ11,0)</f>
        <v>0</v>
      </c>
      <c r="FT11" s="12" t="e">
        <f>FF11/FJ11</f>
        <v>#DIV/0!</v>
      </c>
      <c r="FU11" s="39" t="e">
        <f>1-FT11</f>
        <v>#DIV/0!</v>
      </c>
      <c r="FV11" s="77" t="str">
        <f>B11</f>
        <v>FBA78973</v>
      </c>
      <c r="FW11" s="12">
        <v>1</v>
      </c>
      <c r="FX11" s="3">
        <v>506463</v>
      </c>
      <c r="FY11" s="3">
        <v>2520</v>
      </c>
      <c r="FZ11" s="3">
        <v>65</v>
      </c>
      <c r="GA11" s="3">
        <v>52</v>
      </c>
      <c r="GB11" s="3">
        <f>FZ11-GA11</f>
        <v>13</v>
      </c>
      <c r="GC11" s="3">
        <v>0</v>
      </c>
      <c r="GD11" s="3">
        <v>0</v>
      </c>
      <c r="GE11" s="3">
        <f>GA11+GB11+GC11</f>
        <v>65</v>
      </c>
      <c r="GF11" s="12">
        <f>IF(GC11,GC11/GE11,0)</f>
        <v>0</v>
      </c>
      <c r="GG11" s="12">
        <f>IF(GA11,GA11/FY11,0)</f>
        <v>2.0634920634920634E-2</v>
      </c>
      <c r="GH11" s="88">
        <f>IF(GJ11,GJ11/GA11,0)</f>
        <v>593.17269230769227</v>
      </c>
      <c r="GI11" s="45">
        <f>IF(GJ11,GJ11/GE11,0)</f>
        <v>474.53815384615382</v>
      </c>
      <c r="GJ11" s="88">
        <v>30844.98</v>
      </c>
      <c r="GK11" s="88">
        <v>86906.71</v>
      </c>
      <c r="GL11" s="88">
        <v>105046.6694915254</v>
      </c>
      <c r="GM11" s="12">
        <f>IF(GJ11,GJ11/GK11,0)</f>
        <v>0.35492058093097756</v>
      </c>
      <c r="GN11" s="12">
        <f>IF(GJ11,GJ11/GL11,0)</f>
        <v>0.2936312036288633</v>
      </c>
      <c r="GO11" s="12">
        <f>GA11/GE11</f>
        <v>0.8</v>
      </c>
      <c r="GP11" s="12">
        <f>1-GO11</f>
        <v>0.19999999999999996</v>
      </c>
      <c r="GQ11" s="77" t="str">
        <f>B11</f>
        <v>FBA78973</v>
      </c>
      <c r="GR11" s="12">
        <v>0.99909999999999999</v>
      </c>
      <c r="GS11" s="3">
        <v>644617</v>
      </c>
      <c r="GT11" s="3">
        <v>5309</v>
      </c>
      <c r="GU11" s="3">
        <v>319</v>
      </c>
      <c r="GV11" s="3">
        <v>189</v>
      </c>
      <c r="GW11" s="3">
        <f>GU11-GV11</f>
        <v>130</v>
      </c>
      <c r="GX11" s="3">
        <v>31</v>
      </c>
      <c r="GY11" s="3">
        <v>15</v>
      </c>
      <c r="GZ11" s="3">
        <f>GV11+GW11+GX11</f>
        <v>350</v>
      </c>
      <c r="HA11" s="12">
        <f>IF(GX11,GX11/GZ11,0)</f>
        <v>8.8571428571428565E-2</v>
      </c>
      <c r="HB11" s="12">
        <f>IF(GV11,GV11/GT11,0)</f>
        <v>3.5599924656244113E-2</v>
      </c>
      <c r="HC11" s="88">
        <f>IF(HE11,HE11/GV11,0)</f>
        <v>344.2026984126984</v>
      </c>
      <c r="HD11" s="45">
        <f>IF(HE11,HE11/GZ11,0)</f>
        <v>185.86945714285713</v>
      </c>
      <c r="HE11" s="88">
        <v>65054.31</v>
      </c>
      <c r="HF11" s="88">
        <v>296659.06</v>
      </c>
      <c r="HG11" s="88">
        <v>606422.01</v>
      </c>
      <c r="HH11" s="12">
        <f>IF(HE11,HE11/HF11,0)</f>
        <v>0.21928981370061645</v>
      </c>
      <c r="HI11" s="12">
        <f>IF(HE11,HE11/HG11,0)</f>
        <v>0.10727564126506556</v>
      </c>
      <c r="HJ11" s="12">
        <f>GV11/GZ11</f>
        <v>0.54</v>
      </c>
      <c r="HK11" s="12">
        <f>1-HJ11</f>
        <v>0.45999999999999996</v>
      </c>
      <c r="HL11" s="77" t="s">
        <v>274</v>
      </c>
      <c r="HM11" s="3">
        <v>1626</v>
      </c>
      <c r="HN11" s="3">
        <v>155568</v>
      </c>
      <c r="HO11" s="3">
        <v>610</v>
      </c>
      <c r="HP11" s="3">
        <v>48</v>
      </c>
      <c r="HQ11" s="3">
        <v>35</v>
      </c>
      <c r="HR11" s="3">
        <f>HP11-HQ11</f>
        <v>13</v>
      </c>
      <c r="HS11" s="3">
        <v>7</v>
      </c>
      <c r="HT11" s="3">
        <f>HQ11+HR11+HS11</f>
        <v>55</v>
      </c>
      <c r="HU11" s="12">
        <f>IF(HS11,HS11/HT11,0)</f>
        <v>0.12727272727272726</v>
      </c>
      <c r="HV11" s="12">
        <f>IF(HQ11,HQ11/HO11,0)</f>
        <v>5.737704918032787E-2</v>
      </c>
      <c r="HW11" s="88">
        <f>IF(HY11,HY11/HQ11,0)</f>
        <v>225.77428571428564</v>
      </c>
      <c r="HX11" s="45">
        <f>IF(HY11,HY11/HT11,0)</f>
        <v>143.67454545454541</v>
      </c>
      <c r="HY11" s="3">
        <v>7902.0999999999976</v>
      </c>
      <c r="HZ11" s="3">
        <v>110603.4</v>
      </c>
      <c r="IA11" s="3">
        <v>181421</v>
      </c>
      <c r="IB11" s="20">
        <f>IA11/1.18</f>
        <v>153746.61016949153</v>
      </c>
      <c r="IC11" s="12">
        <f>IF(HY11,HY11/HZ11,0)</f>
        <v>7.1445362439129342E-2</v>
      </c>
      <c r="ID11" s="12">
        <f>IF(HY11,HY11/IB11,0)</f>
        <v>5.139690554015245E-2</v>
      </c>
      <c r="IE11" s="12">
        <f>HQ11/HT11</f>
        <v>0.63636363636363635</v>
      </c>
      <c r="IF11" s="105">
        <f>1-IE11</f>
        <v>0.36363636363636365</v>
      </c>
      <c r="IG11" s="100">
        <v>1900</v>
      </c>
      <c r="IH11" s="3">
        <v>99684</v>
      </c>
      <c r="II11" s="3">
        <v>786</v>
      </c>
      <c r="IJ11" s="3">
        <v>50</v>
      </c>
      <c r="IK11" s="3">
        <v>47</v>
      </c>
      <c r="IL11" s="3">
        <f>IJ11-IK11</f>
        <v>3</v>
      </c>
      <c r="IM11" s="3">
        <v>12</v>
      </c>
      <c r="IN11" s="3">
        <f>IK11+IL11+IM11</f>
        <v>62</v>
      </c>
      <c r="IO11" s="12">
        <f>IF(IM11,IM11/IN11,0)</f>
        <v>0.19354838709677419</v>
      </c>
      <c r="IP11" s="12">
        <f>IF(IK11,IK11/II11,0)</f>
        <v>5.9796437659033079E-2</v>
      </c>
      <c r="IQ11" s="88">
        <f>IF(IS11,IS11/IK11,0)</f>
        <v>224.44276595744665</v>
      </c>
      <c r="IR11" s="45">
        <f>IF(IS11,IS11/IN11,0)</f>
        <v>170.14209677419342</v>
      </c>
      <c r="IS11" s="3">
        <v>10548.809999999992</v>
      </c>
      <c r="IT11" s="3">
        <v>165370.37999999995</v>
      </c>
      <c r="IU11" s="3">
        <v>189697</v>
      </c>
      <c r="IV11" s="20">
        <f>IU11/1.18</f>
        <v>160760.16949152542</v>
      </c>
      <c r="IW11" s="12">
        <f>IF(IS11,IS11/IT11,0)</f>
        <v>6.3788992926060856E-2</v>
      </c>
      <c r="IX11" s="12">
        <f>IF(IS11,IS11/IV11,0)</f>
        <v>6.5618306035414325E-2</v>
      </c>
      <c r="IY11" s="12">
        <f>IK11/IN11</f>
        <v>0.75806451612903225</v>
      </c>
      <c r="IZ11" s="12">
        <f>1-IY11</f>
        <v>0.24193548387096775</v>
      </c>
      <c r="JA11" s="100">
        <v>2950</v>
      </c>
      <c r="JB11" s="3">
        <v>124864</v>
      </c>
      <c r="JC11" s="3">
        <v>1083</v>
      </c>
      <c r="JD11" s="3">
        <v>84</v>
      </c>
      <c r="JE11" s="3">
        <v>57</v>
      </c>
      <c r="JF11" s="3">
        <f>JD11-JE11</f>
        <v>27</v>
      </c>
      <c r="JG11" s="3">
        <v>5</v>
      </c>
      <c r="JH11" s="3">
        <f>SUM(JE11:JG11)</f>
        <v>89</v>
      </c>
      <c r="JI11" s="12">
        <f>IF(JG11,JG11/JH11,0)</f>
        <v>5.6179775280898875E-2</v>
      </c>
      <c r="JJ11" s="12">
        <f>IF(JE11,JE11/JC11,0)</f>
        <v>5.2631578947368418E-2</v>
      </c>
      <c r="JK11" s="88">
        <f>IF(JM11,JM11/JE11,0)</f>
        <v>236.76999999999998</v>
      </c>
      <c r="JL11" s="45">
        <f>IF(JM11,JM11/JH11,0)</f>
        <v>151.63921348314605</v>
      </c>
      <c r="JM11" s="3">
        <v>13495.89</v>
      </c>
      <c r="JN11" s="3">
        <v>181190.66999999998</v>
      </c>
      <c r="JO11" s="3">
        <v>315899.34000000003</v>
      </c>
      <c r="JP11" s="20">
        <f>JO11/1.18</f>
        <v>267711.30508474581</v>
      </c>
      <c r="JQ11" s="12">
        <f>IF(JM11,JM11/JN11,0)</f>
        <v>7.4484464349074936E-2</v>
      </c>
      <c r="JR11" s="12">
        <f>IF(JM11,JM11/JP11,0)</f>
        <v>5.0412103425097367E-2</v>
      </c>
      <c r="JS11" s="12">
        <f>JE11/JH11</f>
        <v>0.6404494382022472</v>
      </c>
      <c r="JT11" s="12">
        <f>1-JS11</f>
        <v>0.3595505617977528</v>
      </c>
      <c r="JU11" s="100">
        <v>1867</v>
      </c>
      <c r="JV11" s="3">
        <v>106391</v>
      </c>
      <c r="JW11" s="3">
        <v>663</v>
      </c>
      <c r="JX11" s="3">
        <v>71</v>
      </c>
      <c r="JY11" s="3">
        <v>31</v>
      </c>
      <c r="JZ11" s="3">
        <f>JX11-JY11</f>
        <v>40</v>
      </c>
      <c r="KA11" s="3">
        <v>3</v>
      </c>
      <c r="KB11" s="3">
        <f>SUM(JY11:KA11)</f>
        <v>74</v>
      </c>
      <c r="KC11" s="12">
        <f>IF(KA11,KA11/KB11,0)</f>
        <v>4.0540540540540543E-2</v>
      </c>
      <c r="KD11" s="12">
        <f>IF(JY11,JY11/JW11,0)</f>
        <v>4.6757164404223228E-2</v>
      </c>
      <c r="KE11" s="88">
        <f>IF(KG11,KG11/JY11,0)</f>
        <v>341.55387096774194</v>
      </c>
      <c r="KF11" s="45">
        <f>IF(KG11,KG11/KB11,0)</f>
        <v>143.08337837837837</v>
      </c>
      <c r="KG11" s="3">
        <v>10588.17</v>
      </c>
      <c r="KH11" s="3">
        <v>82924.569999999992</v>
      </c>
      <c r="KI11" s="3">
        <v>270074.58999999997</v>
      </c>
      <c r="KJ11" s="20">
        <f>KI11/1.18</f>
        <v>228876.77118644066</v>
      </c>
      <c r="KK11" s="12">
        <f>IF(KG11,KG11/KH11,0)</f>
        <v>0.12768435217692417</v>
      </c>
      <c r="KL11" s="12">
        <f>IF(KG11,KG11/KJ11,0)</f>
        <v>4.6261444292112049E-2</v>
      </c>
      <c r="KM11" s="12">
        <f>JY11/KB11</f>
        <v>0.41891891891891891</v>
      </c>
      <c r="KN11" s="12">
        <f>1-KM11</f>
        <v>0.58108108108108114</v>
      </c>
      <c r="KO11" s="100">
        <v>566</v>
      </c>
      <c r="KP11" s="3">
        <v>62591</v>
      </c>
      <c r="KQ11" s="3">
        <v>430</v>
      </c>
      <c r="KR11" s="3">
        <v>18</v>
      </c>
      <c r="KS11" s="3">
        <v>18</v>
      </c>
      <c r="KT11" s="3">
        <f>KR11-KS11</f>
        <v>0</v>
      </c>
      <c r="KU11" s="3">
        <v>2</v>
      </c>
      <c r="KV11" s="3">
        <f>SUM(KS11:KU11)</f>
        <v>20</v>
      </c>
      <c r="KW11" s="12">
        <f>IF(KU11,KU11/KV11,0)</f>
        <v>0.1</v>
      </c>
      <c r="KX11" s="12">
        <f>IF(KS11,KS11/KQ11,0)</f>
        <v>4.1860465116279069E-2</v>
      </c>
      <c r="KY11" s="88">
        <f>IF(LA11,LA11/KS11,0)</f>
        <v>343.64888888888896</v>
      </c>
      <c r="KZ11" s="45">
        <f>IF(LA11,LA11/KV11,0)</f>
        <v>309.28400000000005</v>
      </c>
      <c r="LA11" s="3">
        <v>6185.6800000000012</v>
      </c>
      <c r="LB11" s="3">
        <v>59810.17</v>
      </c>
      <c r="LC11" s="3">
        <v>68521</v>
      </c>
      <c r="LD11" s="20">
        <f>LC11/1.18</f>
        <v>58068.644067796617</v>
      </c>
      <c r="LE11" s="12">
        <f>IF(LA11,LA11/LB11,0)</f>
        <v>0.10342187624613007</v>
      </c>
      <c r="LF11" s="12">
        <f>IF(LA11,LA11/LD11,0)</f>
        <v>0.10652358255133464</v>
      </c>
      <c r="LG11" s="12">
        <f>KS11/KV11</f>
        <v>0.9</v>
      </c>
      <c r="LH11" s="12">
        <f>1-LG11</f>
        <v>9.9999999999999978E-2</v>
      </c>
      <c r="LI11" s="100">
        <v>727</v>
      </c>
      <c r="LJ11" s="3">
        <v>39305</v>
      </c>
      <c r="LK11" s="3">
        <v>236</v>
      </c>
      <c r="LL11" s="3">
        <v>13</v>
      </c>
      <c r="LM11" s="3">
        <v>8</v>
      </c>
      <c r="LN11" s="3">
        <f>LL11-LM11</f>
        <v>5</v>
      </c>
      <c r="LO11" s="3">
        <v>1</v>
      </c>
      <c r="LP11" s="3">
        <f>SUM(LM11:LO11)</f>
        <v>14</v>
      </c>
      <c r="LQ11" s="12">
        <f>IF(LO11,LO11/LP11,0)</f>
        <v>7.1428571428571425E-2</v>
      </c>
      <c r="LR11" s="12">
        <f>IF(LM11,LM11/LK11,0)</f>
        <v>3.3898305084745763E-2</v>
      </c>
      <c r="LS11" s="88">
        <f>IF(LU11,LU11/LM11,0)</f>
        <v>261.99125000000004</v>
      </c>
      <c r="LT11" s="45">
        <f>IF(LU11,LU11/LP11,0)</f>
        <v>149.70928571428573</v>
      </c>
      <c r="LU11" s="88">
        <v>2095.9300000000003</v>
      </c>
      <c r="LV11" s="88">
        <v>25615.269999999997</v>
      </c>
      <c r="LW11" s="88">
        <v>50687.038399999998</v>
      </c>
      <c r="LX11" s="88">
        <f>LW11/1.18</f>
        <v>42955.117288135596</v>
      </c>
      <c r="LY11" s="12">
        <f>IF(LU11,LU11/LV11,0)</f>
        <v>8.1823459210072766E-2</v>
      </c>
      <c r="LZ11" s="12">
        <f>IF(LU11,LU11/LX11,0)</f>
        <v>4.879348800146114E-2</v>
      </c>
      <c r="MA11" s="12">
        <f>LM11/LP11</f>
        <v>0.5714285714285714</v>
      </c>
      <c r="MB11" s="12">
        <f>1-MA11</f>
        <v>0.4285714285714286</v>
      </c>
      <c r="MC11" s="100">
        <v>1566</v>
      </c>
      <c r="MD11" s="3">
        <v>54261</v>
      </c>
      <c r="ME11" s="3">
        <v>456</v>
      </c>
      <c r="MF11" s="3">
        <v>35</v>
      </c>
      <c r="MG11" s="3">
        <v>11</v>
      </c>
      <c r="MH11" s="3">
        <f>MF11-MG11</f>
        <v>24</v>
      </c>
      <c r="MI11" s="3">
        <v>0</v>
      </c>
      <c r="MJ11" s="3">
        <f>SUM(MG11:MI11)</f>
        <v>35</v>
      </c>
      <c r="MK11" s="12">
        <f>IF(MI11,MI11/MJ11,0)</f>
        <v>0</v>
      </c>
      <c r="ML11" s="12">
        <f>IF(MG11,MG11/ME11,0)</f>
        <v>2.4122807017543858E-2</v>
      </c>
      <c r="MM11" s="88">
        <f>IF(MO11,MO11/MG11,0)</f>
        <v>786.6327272727267</v>
      </c>
      <c r="MN11" s="45">
        <f>IF(MO11,MO11/MJ11,0)</f>
        <v>247.22742857142839</v>
      </c>
      <c r="MO11" s="88">
        <v>8652.9599999999937</v>
      </c>
      <c r="MP11" s="88">
        <v>35570.339999999989</v>
      </c>
      <c r="MQ11" s="88">
        <v>133667.1986</v>
      </c>
      <c r="MR11" s="88">
        <f>MQ11/1.18</f>
        <v>113277.28694915255</v>
      </c>
      <c r="MS11" s="12">
        <f>IF(MO11,MO11/MP11,0)</f>
        <v>0.24326334805908509</v>
      </c>
      <c r="MT11" s="12">
        <f>IF(MO11,MO11/MR11,0)</f>
        <v>7.6387422695638002E-2</v>
      </c>
      <c r="MU11" s="12">
        <f>MG11/MJ11</f>
        <v>0.31428571428571428</v>
      </c>
      <c r="MV11" s="12">
        <f>1-MU11</f>
        <v>0.68571428571428572</v>
      </c>
      <c r="MW11" s="100">
        <v>1920</v>
      </c>
      <c r="MX11" s="3">
        <v>115304</v>
      </c>
      <c r="MY11" s="3">
        <v>775</v>
      </c>
      <c r="MZ11" s="3">
        <v>40</v>
      </c>
      <c r="NA11" s="3">
        <v>21</v>
      </c>
      <c r="NB11" s="3">
        <f>MZ11-NA11</f>
        <v>19</v>
      </c>
      <c r="NC11" s="3">
        <v>0</v>
      </c>
      <c r="ND11" s="3">
        <f>SUM(NA11:NC11)</f>
        <v>40</v>
      </c>
      <c r="NE11" s="12">
        <f>IF(NC11,NC11/ND11,0)</f>
        <v>0</v>
      </c>
      <c r="NF11" s="12">
        <f>IF(NA11,NA11/MY11,0)</f>
        <v>2.7096774193548386E-2</v>
      </c>
      <c r="NG11" s="88">
        <f>IF(NI11,NI11/NA11,0)</f>
        <v>632.68619047619052</v>
      </c>
      <c r="NH11" s="45">
        <f>IF(NI11,NI11/ND11,0)</f>
        <v>332.16025000000002</v>
      </c>
      <c r="NI11" s="88">
        <v>13286.410000000002</v>
      </c>
      <c r="NJ11" s="88">
        <v>65005.909999999996</v>
      </c>
      <c r="NK11" s="88">
        <v>155922.87539999999</v>
      </c>
      <c r="NL11" s="88">
        <f>NK11/1.18</f>
        <v>132138.03</v>
      </c>
      <c r="NM11" s="12">
        <f>IF(NI11,NI11/NJ11,0)</f>
        <v>0.20438772413154438</v>
      </c>
      <c r="NN11" s="12">
        <f>IF(NI11,NI11/NL11,0)</f>
        <v>0.10054947845067769</v>
      </c>
      <c r="NO11" s="12">
        <f>NA11/ND11</f>
        <v>0.52500000000000002</v>
      </c>
      <c r="NP11" s="12">
        <f>1-NO11</f>
        <v>0.47499999999999998</v>
      </c>
      <c r="NQ11" s="100">
        <v>2203</v>
      </c>
      <c r="NR11" s="3">
        <v>111807</v>
      </c>
      <c r="NS11" s="3">
        <v>987</v>
      </c>
      <c r="NT11" s="3">
        <v>63</v>
      </c>
      <c r="NU11" s="3">
        <v>33</v>
      </c>
      <c r="NV11" s="3">
        <f t="shared" si="60"/>
        <v>30</v>
      </c>
      <c r="NW11" s="3">
        <f t="shared" si="61"/>
        <v>63</v>
      </c>
      <c r="NX11" s="12">
        <f t="shared" si="62"/>
        <v>3.3434650455927049E-2</v>
      </c>
      <c r="NY11" s="88">
        <f t="shared" si="63"/>
        <v>507.22515151515154</v>
      </c>
      <c r="NZ11" s="45">
        <f t="shared" si="64"/>
        <v>265.68936507936507</v>
      </c>
      <c r="OA11" s="88">
        <v>16738.43</v>
      </c>
      <c r="OB11" s="88">
        <v>105087.26999999999</v>
      </c>
      <c r="OC11" s="88">
        <v>242065.78739999997</v>
      </c>
      <c r="OD11" s="88">
        <f t="shared" si="65"/>
        <v>205140.49779661014</v>
      </c>
      <c r="OE11" s="12">
        <f t="shared" si="66"/>
        <v>1.7680723767541092E-2</v>
      </c>
      <c r="OF11" s="12">
        <f t="shared" si="67"/>
        <v>0.15928123358804547</v>
      </c>
      <c r="OG11" s="12">
        <f t="shared" si="68"/>
        <v>8.1594956528747375E-2</v>
      </c>
      <c r="OH11" s="12">
        <f t="shared" si="69"/>
        <v>0.52380952380952384</v>
      </c>
      <c r="OI11" s="12">
        <f t="shared" si="70"/>
        <v>0.47619047619047616</v>
      </c>
      <c r="OJ11" s="3">
        <v>84</v>
      </c>
      <c r="OK11" s="3">
        <v>221</v>
      </c>
      <c r="OL11" s="3">
        <v>0</v>
      </c>
      <c r="OM11" s="3">
        <v>0</v>
      </c>
      <c r="ON11" s="3">
        <v>0</v>
      </c>
      <c r="OO11" s="3">
        <f t="shared" si="71"/>
        <v>305</v>
      </c>
      <c r="OP11" s="88">
        <f t="shared" si="72"/>
        <v>544025.2551909606</v>
      </c>
      <c r="OQ11" s="12">
        <f t="shared" si="73"/>
        <v>6.6119577768717786E-3</v>
      </c>
      <c r="OR11" s="3">
        <v>41</v>
      </c>
      <c r="OS11" s="100">
        <v>1943</v>
      </c>
      <c r="OT11" s="3">
        <v>79366</v>
      </c>
      <c r="OU11" s="3">
        <v>546</v>
      </c>
      <c r="OV11" s="3">
        <v>57</v>
      </c>
      <c r="OW11" s="3">
        <v>30</v>
      </c>
      <c r="OX11" s="3">
        <f t="shared" si="74"/>
        <v>27</v>
      </c>
      <c r="OY11" s="3">
        <f t="shared" si="75"/>
        <v>57</v>
      </c>
      <c r="OZ11" s="12">
        <f t="shared" si="76"/>
        <v>5.4945054945054944E-2</v>
      </c>
      <c r="PA11" s="88">
        <f t="shared" si="77"/>
        <v>307.70400000000001</v>
      </c>
      <c r="PB11" s="45">
        <f t="shared" si="78"/>
        <v>161.94947368421055</v>
      </c>
      <c r="PC11" s="88">
        <v>9231.1200000000008</v>
      </c>
      <c r="PD11" s="88">
        <v>84195.799999999974</v>
      </c>
      <c r="PE11" s="88">
        <v>219746</v>
      </c>
      <c r="PF11" s="88">
        <f t="shared" si="79"/>
        <v>186225.42372881356</v>
      </c>
      <c r="PG11" s="12">
        <f t="shared" si="80"/>
        <v>1.5397996769011933E-2</v>
      </c>
      <c r="PH11" s="12">
        <f t="shared" si="81"/>
        <v>0.10963872307169721</v>
      </c>
      <c r="PI11" s="12">
        <f t="shared" si="82"/>
        <v>4.9569601266917264E-2</v>
      </c>
      <c r="PJ11" s="12">
        <f t="shared" si="83"/>
        <v>0.52631578947368418</v>
      </c>
      <c r="PK11" s="12">
        <f t="shared" si="84"/>
        <v>0.47368421052631582</v>
      </c>
      <c r="PL11" s="3">
        <v>72</v>
      </c>
      <c r="PM11" s="3">
        <v>11</v>
      </c>
      <c r="PN11" s="3">
        <v>0</v>
      </c>
      <c r="PO11" s="3">
        <v>0</v>
      </c>
      <c r="PP11" s="3">
        <v>504</v>
      </c>
      <c r="PQ11" s="3">
        <v>0</v>
      </c>
      <c r="PR11" s="3">
        <f t="shared" si="85"/>
        <v>83</v>
      </c>
      <c r="PS11" s="88">
        <f t="shared" si="86"/>
        <v>148046.21698639257</v>
      </c>
      <c r="PT11" s="12">
        <f t="shared" si="87"/>
        <v>2.0566485010058921E-3</v>
      </c>
      <c r="PU11" s="3">
        <v>116</v>
      </c>
      <c r="PV11" s="100">
        <v>1898</v>
      </c>
      <c r="PW11" s="3">
        <v>72440</v>
      </c>
      <c r="PX11" s="3">
        <v>419</v>
      </c>
      <c r="PY11" s="3">
        <v>62</v>
      </c>
      <c r="PZ11" s="3">
        <v>20</v>
      </c>
      <c r="QA11" s="3">
        <f t="shared" si="88"/>
        <v>42</v>
      </c>
      <c r="QB11" s="3">
        <f t="shared" si="89"/>
        <v>62</v>
      </c>
      <c r="QC11" s="12">
        <f t="shared" si="90"/>
        <v>4.77326968973747E-2</v>
      </c>
      <c r="QD11" s="88">
        <f t="shared" si="91"/>
        <v>304.39550000000008</v>
      </c>
      <c r="QE11" s="45">
        <f t="shared" si="92"/>
        <v>98.192096774193573</v>
      </c>
      <c r="QF11" s="88">
        <v>6087.9100000000017</v>
      </c>
      <c r="QG11" s="88">
        <v>56420.329999999994</v>
      </c>
      <c r="QH11" s="88">
        <v>231332.9938</v>
      </c>
      <c r="QI11" s="88">
        <f t="shared" si="93"/>
        <v>196044.91</v>
      </c>
      <c r="QJ11" s="12">
        <f t="shared" si="94"/>
        <v>1.3031539634824556E-2</v>
      </c>
      <c r="QK11" s="12">
        <f t="shared" si="95"/>
        <v>0.10790277192636062</v>
      </c>
      <c r="QL11" s="12">
        <f t="shared" si="96"/>
        <v>3.1053649900933421E-2</v>
      </c>
      <c r="QM11" s="12">
        <f t="shared" si="97"/>
        <v>0.32258064516129031</v>
      </c>
      <c r="QN11" s="12">
        <f t="shared" si="98"/>
        <v>0.67741935483870974</v>
      </c>
      <c r="QO11" s="3">
        <v>42</v>
      </c>
      <c r="QP11" s="3"/>
      <c r="QQ11" s="3">
        <v>0</v>
      </c>
      <c r="QR11" s="3">
        <v>0</v>
      </c>
      <c r="QS11" s="3">
        <v>504</v>
      </c>
      <c r="QT11" s="3">
        <v>0</v>
      </c>
      <c r="QU11" s="3">
        <f t="shared" si="99"/>
        <v>42</v>
      </c>
      <c r="QV11" s="88">
        <f t="shared" si="100"/>
        <v>74914.953173837202</v>
      </c>
      <c r="QW11" s="12">
        <f t="shared" si="101"/>
        <v>1.6443127843328625E-3</v>
      </c>
      <c r="QX11" s="3">
        <v>145</v>
      </c>
      <c r="QY11" s="100">
        <v>2043</v>
      </c>
      <c r="QZ11" s="3">
        <v>91190</v>
      </c>
      <c r="RA11" s="3">
        <v>537</v>
      </c>
      <c r="RB11" s="3">
        <v>67</v>
      </c>
      <c r="RC11" s="3">
        <v>28</v>
      </c>
      <c r="RD11" s="3">
        <f t="shared" si="102"/>
        <v>39</v>
      </c>
      <c r="RE11" s="3">
        <f t="shared" si="103"/>
        <v>67</v>
      </c>
      <c r="RF11" s="12">
        <f t="shared" si="104"/>
        <v>5.2141527001862198E-2</v>
      </c>
      <c r="RG11" s="88">
        <f t="shared" si="105"/>
        <v>349.28357142857152</v>
      </c>
      <c r="RH11" s="45">
        <f t="shared" si="106"/>
        <v>145.96925373134331</v>
      </c>
      <c r="RI11" s="88">
        <v>9779.9400000000023</v>
      </c>
      <c r="RJ11" s="88">
        <v>80770.539999999994</v>
      </c>
      <c r="RK11" s="88">
        <v>252759</v>
      </c>
      <c r="RL11" s="88">
        <f t="shared" si="107"/>
        <v>214202.54237288138</v>
      </c>
      <c r="RM11" s="12">
        <f t="shared" si="108"/>
        <v>1.3525295254307432E-2</v>
      </c>
      <c r="RN11" s="12">
        <f t="shared" si="109"/>
        <v>0.12108300873065851</v>
      </c>
      <c r="RO11" s="12">
        <f t="shared" si="110"/>
        <v>4.5657441278055384E-2</v>
      </c>
      <c r="RP11" s="169" t="str">
        <f t="shared" si="111"/>
        <v>AA-19</v>
      </c>
      <c r="RQ11" s="12">
        <f t="shared" si="112"/>
        <v>0.41791044776119401</v>
      </c>
      <c r="RR11" s="12">
        <f t="shared" si="113"/>
        <v>0.58208955223880599</v>
      </c>
      <c r="RS11" s="3">
        <v>25</v>
      </c>
      <c r="RT11" s="3">
        <v>542</v>
      </c>
      <c r="RU11" s="3">
        <v>7</v>
      </c>
      <c r="RV11" s="3">
        <v>0</v>
      </c>
      <c r="RW11" s="3">
        <v>0</v>
      </c>
      <c r="RX11" s="3">
        <v>0</v>
      </c>
      <c r="RY11" s="3">
        <f t="shared" si="114"/>
        <v>574</v>
      </c>
      <c r="RZ11" s="88">
        <f t="shared" si="115"/>
        <v>1023837.693375775</v>
      </c>
      <c r="SA11" s="12">
        <f t="shared" si="116"/>
        <v>1.443697662911589E-2</v>
      </c>
      <c r="SB11" s="3">
        <v>79</v>
      </c>
      <c r="SC11" s="100">
        <v>4757</v>
      </c>
      <c r="SD11" s="3">
        <v>94553</v>
      </c>
      <c r="SE11" s="3">
        <v>621</v>
      </c>
      <c r="SF11" s="3">
        <v>51</v>
      </c>
      <c r="SG11" s="3">
        <v>20</v>
      </c>
      <c r="SH11" s="3">
        <f t="shared" si="117"/>
        <v>31</v>
      </c>
      <c r="SI11" s="3">
        <f t="shared" si="118"/>
        <v>51</v>
      </c>
      <c r="SJ11" s="12">
        <f t="shared" si="119"/>
        <v>3.2206119162640899E-2</v>
      </c>
      <c r="SK11" s="88">
        <f t="shared" si="120"/>
        <v>629.46899999999982</v>
      </c>
      <c r="SL11" s="45">
        <f t="shared" si="121"/>
        <v>246.85058823529405</v>
      </c>
      <c r="SM11" s="88">
        <v>12589.379999999997</v>
      </c>
      <c r="SN11" s="88">
        <v>64575.419999999991</v>
      </c>
      <c r="SO11" s="88">
        <v>195076</v>
      </c>
      <c r="SP11" s="88">
        <f t="shared" si="122"/>
        <v>165318.64406779662</v>
      </c>
      <c r="SQ11" s="12">
        <f t="shared" si="123"/>
        <v>1.2497465444356853E-2</v>
      </c>
      <c r="SR11" s="87">
        <f t="shared" si="124"/>
        <v>0.19495622328124229</v>
      </c>
      <c r="SS11" s="87">
        <f t="shared" si="125"/>
        <v>7.6152209395312573E-2</v>
      </c>
      <c r="ST11" s="169" t="str">
        <f t="shared" si="126"/>
        <v>AA-19</v>
      </c>
      <c r="SU11" s="12">
        <f t="shared" si="127"/>
        <v>0.39215686274509803</v>
      </c>
      <c r="SV11" s="12">
        <f t="shared" si="128"/>
        <v>0.60784313725490202</v>
      </c>
      <c r="SW11" s="3">
        <v>21</v>
      </c>
      <c r="SX11" s="3">
        <v>538</v>
      </c>
      <c r="SY11" s="3">
        <v>7</v>
      </c>
      <c r="SZ11" s="3">
        <v>0</v>
      </c>
      <c r="TA11" s="3">
        <v>0</v>
      </c>
      <c r="TB11" s="3">
        <v>0</v>
      </c>
      <c r="TC11" s="3">
        <f t="shared" si="129"/>
        <v>566</v>
      </c>
      <c r="TD11" s="88">
        <f t="shared" si="130"/>
        <v>1009568.1784855203</v>
      </c>
      <c r="TE11" s="12">
        <f t="shared" si="131"/>
        <v>1.1106110782665757E-2</v>
      </c>
      <c r="TF11" s="3">
        <v>52</v>
      </c>
      <c r="TG11" s="100">
        <f>SUMIFS(Main!TX:TX,Main!B:B,B:B)</f>
        <v>5074</v>
      </c>
      <c r="TH11" s="3">
        <v>105231</v>
      </c>
      <c r="TI11" s="3">
        <v>855</v>
      </c>
      <c r="TJ11" s="3">
        <f>SUMIFS(Main!TT:TT,Main!B:B,B:B)</f>
        <v>58</v>
      </c>
      <c r="TK11" s="3">
        <v>45</v>
      </c>
      <c r="TL11" s="3">
        <f t="shared" si="132"/>
        <v>13</v>
      </c>
      <c r="TM11" s="3">
        <f t="shared" si="133"/>
        <v>58</v>
      </c>
      <c r="TN11" s="12">
        <f t="shared" si="134"/>
        <v>5.2631578947368418E-2</v>
      </c>
      <c r="TO11" s="88">
        <f t="shared" si="135"/>
        <v>386.30844444444432</v>
      </c>
      <c r="TP11" s="45">
        <f t="shared" si="136"/>
        <v>299.72206896551711</v>
      </c>
      <c r="TQ11" s="88">
        <v>17383.879999999994</v>
      </c>
      <c r="TR11" s="88">
        <v>118760.3</v>
      </c>
      <c r="TS11" s="88">
        <f>SUMIFS(Main!TU:TU,Main!B:B,B:B)</f>
        <v>215941.96739999999</v>
      </c>
      <c r="TT11" s="88">
        <f t="shared" si="137"/>
        <v>183001.66728813559</v>
      </c>
      <c r="TU11" s="12">
        <f t="shared" si="138"/>
        <v>1.2753699633678652E-2</v>
      </c>
      <c r="TV11" s="87">
        <f t="shared" si="139"/>
        <v>0.14637787206667544</v>
      </c>
      <c r="TW11" s="87">
        <f t="shared" si="140"/>
        <v>9.4993014312974133E-2</v>
      </c>
      <c r="TX11" s="169" t="str">
        <f t="shared" si="141"/>
        <v>AA-19</v>
      </c>
      <c r="TY11" s="12">
        <f t="shared" si="142"/>
        <v>0.77586206896551724</v>
      </c>
      <c r="TZ11" s="12">
        <f t="shared" si="143"/>
        <v>0.22413793103448276</v>
      </c>
      <c r="UA11" s="3">
        <f>SUMIFS(Main!UG:UG,Main!B:B,B:B)</f>
        <v>26</v>
      </c>
      <c r="UB11" s="3">
        <f>SUMIFS(Main!UI:UI,Main!B:B,B:B)</f>
        <v>457</v>
      </c>
      <c r="UC11" s="3">
        <f>SUMIFS(Main!UK:UK,Main!B:B,B:B)</f>
        <v>7</v>
      </c>
      <c r="UD11" s="3">
        <f>SUMIFS(Main!UO:UO,Main!B:B,B:B)</f>
        <v>0</v>
      </c>
      <c r="UE11" s="3">
        <f>SUMIFS(Main!UQ:UQ,Main!B:B,B:B)</f>
        <v>0</v>
      </c>
      <c r="UF11" s="3">
        <f>SUMIFS(Main!US:US,Main!B:B,B:B)</f>
        <v>0</v>
      </c>
      <c r="UG11" s="3">
        <f t="shared" si="144"/>
        <v>490</v>
      </c>
      <c r="UH11" s="88">
        <f t="shared" si="145"/>
        <v>874007.78702810069</v>
      </c>
      <c r="UI11" s="12">
        <f t="shared" si="146"/>
        <v>8.67152505375305E-3</v>
      </c>
      <c r="UJ11" s="3">
        <f>SUMIFS(Main!UW:UW,Main!B:B,B:B)</f>
        <v>70</v>
      </c>
      <c r="UK11" s="100">
        <f>SUMIFS(Main!VI:VI,Main!A:A,A:A)</f>
        <v>4705</v>
      </c>
      <c r="UL11" s="3">
        <v>83965</v>
      </c>
      <c r="UM11" s="3">
        <v>901</v>
      </c>
      <c r="UN11" s="3">
        <f>SUMIFS(Main!VE:VE,Main!A:A,A:A)</f>
        <v>90</v>
      </c>
      <c r="UO11" s="3">
        <v>26</v>
      </c>
      <c r="UP11" s="3">
        <f t="shared" si="147"/>
        <v>64</v>
      </c>
      <c r="UQ11" s="3">
        <f t="shared" si="148"/>
        <v>90</v>
      </c>
      <c r="UR11" s="12">
        <f t="shared" si="149"/>
        <v>2.8856825749167592E-2</v>
      </c>
      <c r="US11" s="88">
        <f t="shared" si="150"/>
        <v>610.7349999999999</v>
      </c>
      <c r="UT11" s="45">
        <f t="shared" si="151"/>
        <v>176.43455555555553</v>
      </c>
      <c r="UU11" s="88">
        <v>15879.109999999999</v>
      </c>
      <c r="UV11" s="88">
        <v>158681.37999999995</v>
      </c>
      <c r="UW11" s="88">
        <f>SUMIFS(Main!VF:VF,Main!A:A,A:A)</f>
        <v>334444.08720000001</v>
      </c>
      <c r="UX11" s="88">
        <f t="shared" si="152"/>
        <v>283427.19254237291</v>
      </c>
      <c r="UY11" s="12">
        <f t="shared" si="153"/>
        <v>1.9990126351724084E-2</v>
      </c>
      <c r="UZ11" s="87">
        <f t="shared" si="154"/>
        <v>0.10006914484862688</v>
      </c>
      <c r="VA11" s="87">
        <f t="shared" si="155"/>
        <v>5.6025358250077012E-2</v>
      </c>
      <c r="VB11" s="169" t="str">
        <f t="shared" si="59"/>
        <v>AA-19</v>
      </c>
      <c r="VC11" s="12">
        <f t="shared" si="160"/>
        <v>0.55986646368194459</v>
      </c>
      <c r="VD11" s="12">
        <f t="shared" si="156"/>
        <v>0.44013353631805541</v>
      </c>
      <c r="VE11" s="3">
        <f>SUMIFS(Main!VR:VR,Main!B:B,B:B)</f>
        <v>25</v>
      </c>
      <c r="VF11" s="3">
        <f>SUMIFS(Main!VT:VT,Main!B:B,B:B)</f>
        <v>348</v>
      </c>
      <c r="VG11" s="3">
        <f>SUMIFS(Main!VV:VV,Main!B:B,B:B)</f>
        <v>1</v>
      </c>
      <c r="VH11" s="3">
        <f>SUMIFS(Main!VZ:VZ,Main!B:B,B:B)</f>
        <v>0</v>
      </c>
      <c r="VI11" s="3">
        <f>SUMIFS(Main!WB:WB,Main!B:B,B:B)</f>
        <v>0</v>
      </c>
      <c r="VJ11" s="3">
        <f>SUMIFS(Main!WD:WD,Main!B:B,B:B)</f>
        <v>0</v>
      </c>
      <c r="VK11" s="3">
        <f t="shared" si="157"/>
        <v>374</v>
      </c>
      <c r="VL11" s="88">
        <f t="shared" si="158"/>
        <v>667099.82111940742</v>
      </c>
      <c r="VM11" s="12">
        <f t="shared" si="159"/>
        <v>6.9889524507225275E-3</v>
      </c>
      <c r="VN11" s="3">
        <f>SUMIFS(Main!WH:WH,Main!B:B,B:B)</f>
        <v>94</v>
      </c>
    </row>
    <row r="12" spans="1:586">
      <c r="A12" s="150" t="s">
        <v>404</v>
      </c>
      <c r="B12" s="156" t="s">
        <v>397</v>
      </c>
      <c r="C12" s="150" t="s">
        <v>293</v>
      </c>
      <c r="D12" s="150" t="s">
        <v>669</v>
      </c>
      <c r="E12" s="150" t="s">
        <v>411</v>
      </c>
      <c r="F12" s="150" t="s">
        <v>474</v>
      </c>
      <c r="G12" s="150" t="s">
        <v>467</v>
      </c>
      <c r="H12" s="17">
        <v>546.99587940000004</v>
      </c>
      <c r="I12" s="12">
        <v>0</v>
      </c>
      <c r="J12" s="3">
        <v>0</v>
      </c>
      <c r="K12" s="3">
        <v>0</v>
      </c>
      <c r="L12" s="3">
        <v>0</v>
      </c>
      <c r="M12" s="3">
        <f>K12-L12</f>
        <v>0</v>
      </c>
      <c r="N12" s="3">
        <v>0</v>
      </c>
      <c r="O12" s="3">
        <v>0</v>
      </c>
      <c r="P12" s="3">
        <f>L12+M12+N12</f>
        <v>0</v>
      </c>
      <c r="Q12" s="87">
        <v>0</v>
      </c>
      <c r="R12" s="88">
        <v>0</v>
      </c>
      <c r="S12" s="88">
        <v>0</v>
      </c>
      <c r="T12" s="88">
        <v>0</v>
      </c>
      <c r="U12" s="87" t="e">
        <f>R12/S12</f>
        <v>#DIV/0!</v>
      </c>
      <c r="V12" s="87" t="e">
        <f>R12/T12</f>
        <v>#DIV/0!</v>
      </c>
      <c r="W12" s="12">
        <v>0</v>
      </c>
      <c r="X12" s="3">
        <v>0</v>
      </c>
      <c r="Y12" s="3">
        <v>0</v>
      </c>
      <c r="Z12" s="3">
        <v>0</v>
      </c>
      <c r="AA12" s="3">
        <f>Y12-Z12</f>
        <v>0</v>
      </c>
      <c r="AB12" s="3">
        <v>0</v>
      </c>
      <c r="AC12" s="3">
        <v>0</v>
      </c>
      <c r="AD12" s="3">
        <f>Z12+AA12+AB12</f>
        <v>0</v>
      </c>
      <c r="AE12" s="87">
        <v>0</v>
      </c>
      <c r="AF12" s="88">
        <v>0</v>
      </c>
      <c r="AG12" s="88">
        <v>0</v>
      </c>
      <c r="AH12" s="88">
        <v>0</v>
      </c>
      <c r="AI12" s="87" t="e">
        <f>AF12/AG12</f>
        <v>#DIV/0!</v>
      </c>
      <c r="AJ12" s="87" t="e">
        <f>AF12/AH12</f>
        <v>#DIV/0!</v>
      </c>
      <c r="AK12" s="12">
        <v>0</v>
      </c>
      <c r="AL12" s="3">
        <v>0</v>
      </c>
      <c r="AM12" s="3">
        <v>0</v>
      </c>
      <c r="AN12" s="3">
        <v>0</v>
      </c>
      <c r="AO12" s="3">
        <v>0</v>
      </c>
      <c r="AP12" s="3">
        <f t="shared" ref="AP12:AR13" si="162">AN12-AO12</f>
        <v>0</v>
      </c>
      <c r="AQ12" s="3">
        <f t="shared" si="162"/>
        <v>0</v>
      </c>
      <c r="AR12" s="3">
        <f t="shared" si="162"/>
        <v>0</v>
      </c>
      <c r="AS12" s="3">
        <f>AO12+AP12+AQ12</f>
        <v>0</v>
      </c>
      <c r="AT12" s="87">
        <v>0</v>
      </c>
      <c r="AU12" s="40" t="e">
        <f>AW12/AO12</f>
        <v>#DIV/0!</v>
      </c>
      <c r="AV12" s="40" t="e">
        <f>AW12/AN12</f>
        <v>#DIV/0!</v>
      </c>
      <c r="AW12" s="88">
        <v>0</v>
      </c>
      <c r="AX12" s="88">
        <v>0</v>
      </c>
      <c r="AY12" s="88">
        <v>0</v>
      </c>
      <c r="AZ12" s="87" t="e">
        <f>AW12/AX12</f>
        <v>#DIV/0!</v>
      </c>
      <c r="BA12" s="87" t="e">
        <f>AW12/AY12</f>
        <v>#DIV/0!</v>
      </c>
      <c r="BB12" s="87" t="e">
        <f>AO12/AS12</f>
        <v>#DIV/0!</v>
      </c>
      <c r="BC12" s="89" t="e">
        <f>1-BB12</f>
        <v>#DIV/0!</v>
      </c>
      <c r="BD12" s="12">
        <v>0</v>
      </c>
      <c r="BE12" s="3">
        <v>0</v>
      </c>
      <c r="BF12" s="3">
        <v>0</v>
      </c>
      <c r="BG12" s="3">
        <v>0</v>
      </c>
      <c r="BH12" s="3">
        <v>0</v>
      </c>
      <c r="BI12" s="3">
        <f t="shared" si="161"/>
        <v>0</v>
      </c>
      <c r="BJ12" s="3">
        <f t="shared" si="161"/>
        <v>0</v>
      </c>
      <c r="BK12" s="3">
        <f t="shared" si="161"/>
        <v>0</v>
      </c>
      <c r="BL12" s="3">
        <f>BH12+BI12+BJ12</f>
        <v>0</v>
      </c>
      <c r="BM12" s="87">
        <v>0</v>
      </c>
      <c r="BN12" s="40" t="e">
        <f>BP12/BH12</f>
        <v>#DIV/0!</v>
      </c>
      <c r="BO12" s="40" t="e">
        <f>BP12/BG12</f>
        <v>#DIV/0!</v>
      </c>
      <c r="BP12" s="88">
        <v>0</v>
      </c>
      <c r="BQ12" s="88">
        <v>0</v>
      </c>
      <c r="BR12" s="88">
        <v>0</v>
      </c>
      <c r="BS12" s="12" t="e">
        <f>BP12/BQ12</f>
        <v>#DIV/0!</v>
      </c>
      <c r="BT12" s="12" t="e">
        <f>BP12/BR12</f>
        <v>#DIV/0!</v>
      </c>
      <c r="BU12" s="87" t="e">
        <f>BH12/BL12</f>
        <v>#DIV/0!</v>
      </c>
      <c r="BV12" s="89" t="e">
        <f>1-BU12</f>
        <v>#DIV/0!</v>
      </c>
      <c r="BW12" s="90" t="str">
        <f>B12</f>
        <v>FBA79109</v>
      </c>
      <c r="BX12" s="12">
        <v>0</v>
      </c>
      <c r="BY12" s="3">
        <v>0</v>
      </c>
      <c r="BZ12" s="3">
        <v>0</v>
      </c>
      <c r="CA12" s="3">
        <v>0</v>
      </c>
      <c r="CB12" s="3">
        <v>0</v>
      </c>
      <c r="CC12" s="3">
        <f>CA12-CB12</f>
        <v>0</v>
      </c>
      <c r="CD12" s="3">
        <v>0</v>
      </c>
      <c r="CE12" s="3">
        <v>0</v>
      </c>
      <c r="CF12" s="3">
        <f>CB12+CC12+CD12</f>
        <v>0</v>
      </c>
      <c r="CG12" s="87" t="e">
        <f>CB12/BZ12</f>
        <v>#DIV/0!</v>
      </c>
      <c r="CH12" s="3" t="e">
        <f>CJ12/CB12</f>
        <v>#DIV/0!</v>
      </c>
      <c r="CI12" s="3" t="e">
        <f>CJ12/CA12</f>
        <v>#DIV/0!</v>
      </c>
      <c r="CJ12" s="88">
        <v>0</v>
      </c>
      <c r="CK12" s="88">
        <v>0</v>
      </c>
      <c r="CL12" s="88">
        <v>0</v>
      </c>
      <c r="CM12" s="87" t="e">
        <f>CJ12/CK12</f>
        <v>#DIV/0!</v>
      </c>
      <c r="CN12" s="87" t="e">
        <f>CJ12/CL12</f>
        <v>#DIV/0!</v>
      </c>
      <c r="CO12" s="12" t="e">
        <f>CB12/CF12</f>
        <v>#DIV/0!</v>
      </c>
      <c r="CP12" s="12" t="e">
        <f>1-CO12</f>
        <v>#DIV/0!</v>
      </c>
      <c r="CQ12" s="77" t="str">
        <f>B12</f>
        <v>FBA79109</v>
      </c>
      <c r="CR12" s="12">
        <v>0</v>
      </c>
      <c r="CS12" s="3">
        <v>0</v>
      </c>
      <c r="CT12" s="3">
        <v>0</v>
      </c>
      <c r="CU12" s="3" t="e">
        <f>VLOOKUP(C12,'[1]Monthly Sales'!C:AP,38,0)</f>
        <v>#N/A</v>
      </c>
      <c r="CV12" s="3">
        <v>0</v>
      </c>
      <c r="CW12" s="3" t="e">
        <f>CU12-CV12</f>
        <v>#N/A</v>
      </c>
      <c r="CX12" s="3">
        <v>0</v>
      </c>
      <c r="CY12" s="3">
        <v>0</v>
      </c>
      <c r="CZ12" s="3" t="e">
        <f>CV12+CW12+CX12</f>
        <v>#N/A</v>
      </c>
      <c r="DA12" s="87" t="e">
        <f>CV12/CT12</f>
        <v>#DIV/0!</v>
      </c>
      <c r="DB12" s="45" t="e">
        <f>DD12/CV12</f>
        <v>#DIV/0!</v>
      </c>
      <c r="DC12" s="3" t="e">
        <f>DD12/CZ12</f>
        <v>#N/A</v>
      </c>
      <c r="DD12" s="88">
        <v>0</v>
      </c>
      <c r="DE12" s="88">
        <v>0</v>
      </c>
      <c r="DF12" s="88">
        <v>0</v>
      </c>
      <c r="DG12" s="12" t="e">
        <f>DD12/DE12</f>
        <v>#DIV/0!</v>
      </c>
      <c r="DH12" s="12" t="e">
        <f>DD12/DF12</f>
        <v>#DIV/0!</v>
      </c>
      <c r="DI12" s="12" t="e">
        <f>CV12/CZ12</f>
        <v>#N/A</v>
      </c>
      <c r="DJ12" s="12" t="e">
        <f>1-DI12</f>
        <v>#N/A</v>
      </c>
      <c r="DK12" s="3" t="str">
        <f>B12</f>
        <v>FBA79109</v>
      </c>
      <c r="DL12" s="12">
        <v>0.64549999999999996</v>
      </c>
      <c r="DM12" s="3">
        <v>27099</v>
      </c>
      <c r="DN12" s="3">
        <v>63</v>
      </c>
      <c r="DO12" s="3">
        <v>11</v>
      </c>
      <c r="DP12" s="3">
        <v>1</v>
      </c>
      <c r="DQ12" s="3">
        <f>DO12-DP12</f>
        <v>10</v>
      </c>
      <c r="DR12" s="3">
        <v>0</v>
      </c>
      <c r="DS12" s="3">
        <v>0</v>
      </c>
      <c r="DT12" s="3">
        <f>DP12+DQ12+DR12</f>
        <v>11</v>
      </c>
      <c r="DU12" s="12">
        <f>DR12/DT12</f>
        <v>0</v>
      </c>
      <c r="DV12" s="87">
        <f>DP12/DN12</f>
        <v>1.5873015873015872E-2</v>
      </c>
      <c r="DW12" s="3">
        <f>DY12/DP12</f>
        <v>705.44</v>
      </c>
      <c r="DX12" s="3">
        <f>DY12/DT12</f>
        <v>64.1309090909091</v>
      </c>
      <c r="DY12" s="88">
        <v>705.44</v>
      </c>
      <c r="DZ12" s="88">
        <v>844.92</v>
      </c>
      <c r="EA12" s="88">
        <v>12099</v>
      </c>
      <c r="EB12" s="12">
        <f>DY12/DZ12</f>
        <v>0.83491928229891599</v>
      </c>
      <c r="EC12" s="12">
        <f>DY12/EA12</f>
        <v>5.8305645094635927E-2</v>
      </c>
      <c r="ED12" s="12">
        <f>DP12/DT12</f>
        <v>9.0909090909090912E-2</v>
      </c>
      <c r="EE12" s="12">
        <f>1-ED12</f>
        <v>0.90909090909090906</v>
      </c>
      <c r="EF12" s="3" t="str">
        <f>B12</f>
        <v>FBA79109</v>
      </c>
      <c r="EG12" s="12">
        <v>0.97370000000000001</v>
      </c>
      <c r="EH12" s="3">
        <v>591322</v>
      </c>
      <c r="EI12" s="3">
        <v>2984</v>
      </c>
      <c r="EJ12" s="3">
        <v>358</v>
      </c>
      <c r="EK12" s="3">
        <v>195</v>
      </c>
      <c r="EL12" s="3">
        <f>EJ12-EK12</f>
        <v>163</v>
      </c>
      <c r="EM12" s="3">
        <v>25</v>
      </c>
      <c r="EN12" s="3">
        <v>9</v>
      </c>
      <c r="EO12" s="3">
        <f>EK12+EL12+EM12</f>
        <v>383</v>
      </c>
      <c r="EP12" s="12">
        <f>IF(EM12,EM12/EO12,0)</f>
        <v>6.5274151436031339E-2</v>
      </c>
      <c r="EQ12" s="87">
        <f>IF(EK12,EK12/EI12,0)</f>
        <v>6.5348525469168903E-2</v>
      </c>
      <c r="ER12" s="3">
        <f>IF(ET12,ET12/EK12,0)</f>
        <v>195.64261538461537</v>
      </c>
      <c r="ES12" s="3">
        <f>IF(ET12,ET12/EO12,0)</f>
        <v>99.609164490861616</v>
      </c>
      <c r="ET12" s="88">
        <v>38150.31</v>
      </c>
      <c r="EU12" s="88">
        <v>228166.87</v>
      </c>
      <c r="EV12" s="88">
        <v>456315.95000000019</v>
      </c>
      <c r="EW12" s="12">
        <f>IF(ET12,ET12/EU12,0)</f>
        <v>0.16720354712320853</v>
      </c>
      <c r="EX12" s="12">
        <f>IF(ET12,ET12/EV12,0)</f>
        <v>8.3605032872508575E-2</v>
      </c>
      <c r="EY12" s="12">
        <f>IF(EK12,EK12/EO12,0)</f>
        <v>0.50913838120104438</v>
      </c>
      <c r="EZ12" s="12">
        <f>1-EY12</f>
        <v>0.49086161879895562</v>
      </c>
      <c r="FA12" s="3" t="str">
        <f>B12</f>
        <v>FBA79109</v>
      </c>
      <c r="FB12" s="12">
        <v>0.96640000000000004</v>
      </c>
      <c r="FC12" s="3">
        <v>571856</v>
      </c>
      <c r="FD12" s="3">
        <v>2834</v>
      </c>
      <c r="FE12" s="3">
        <v>515</v>
      </c>
      <c r="FF12" s="3">
        <v>300</v>
      </c>
      <c r="FG12" s="3">
        <f>FE12-FF12</f>
        <v>215</v>
      </c>
      <c r="FH12" s="3">
        <v>58</v>
      </c>
      <c r="FI12" s="3">
        <v>21</v>
      </c>
      <c r="FJ12" s="3">
        <f>FF12+FG12+FH12</f>
        <v>573</v>
      </c>
      <c r="FK12" s="12">
        <f>IF(FH12,FH12/FJ12,0)</f>
        <v>0.1012216404886562</v>
      </c>
      <c r="FL12" s="12">
        <f>IF(FF12,FF12/FD12,0)</f>
        <v>0.1058574453069866</v>
      </c>
      <c r="FM12" s="3">
        <f>IF(FO12,FO12/FF12,0)</f>
        <v>237.09896666666668</v>
      </c>
      <c r="FN12" s="88">
        <f>IF(FO12,FO12/FJ12,0)</f>
        <v>124.13558464223387</v>
      </c>
      <c r="FO12" s="88">
        <v>71129.69</v>
      </c>
      <c r="FP12" s="88">
        <v>355591.47</v>
      </c>
      <c r="FQ12" s="88">
        <v>738932</v>
      </c>
      <c r="FR12" s="12">
        <f>IF(FO12,FO12/FP12,0)</f>
        <v>0.20003204801285027</v>
      </c>
      <c r="FS12" s="12">
        <f>IF(FO12,FO12/FQ12,0)</f>
        <v>9.6260129484174464E-2</v>
      </c>
      <c r="FT12" s="12">
        <f>FF12/FJ12</f>
        <v>0.52356020942408377</v>
      </c>
      <c r="FU12" s="39">
        <f>1-FT12</f>
        <v>0.47643979057591623</v>
      </c>
      <c r="FV12" s="77" t="str">
        <f>B12</f>
        <v>FBA79109</v>
      </c>
      <c r="FW12" s="12">
        <v>0.99750000000000005</v>
      </c>
      <c r="FX12" s="3">
        <v>1212439</v>
      </c>
      <c r="FY12" s="3">
        <v>4538</v>
      </c>
      <c r="FZ12" s="3">
        <v>405</v>
      </c>
      <c r="GA12" s="3">
        <v>224</v>
      </c>
      <c r="GB12" s="3">
        <f>FZ12-GA12</f>
        <v>181</v>
      </c>
      <c r="GC12" s="3">
        <v>9</v>
      </c>
      <c r="GD12" s="3">
        <v>4</v>
      </c>
      <c r="GE12" s="3">
        <f>GA12+GB12+GC12</f>
        <v>414</v>
      </c>
      <c r="GF12" s="12">
        <f>IF(GC12,GC12/GE12,0)</f>
        <v>2.1739130434782608E-2</v>
      </c>
      <c r="GG12" s="12">
        <f>IF(GA12,GA12/FY12,0)</f>
        <v>4.9360951961216398E-2</v>
      </c>
      <c r="GH12" s="88">
        <f>IF(GJ12,GJ12/GA12,0)</f>
        <v>367.32138392857144</v>
      </c>
      <c r="GI12" s="45">
        <f>IF(GJ12,GJ12/GE12,0)</f>
        <v>198.74393719806764</v>
      </c>
      <c r="GJ12" s="88">
        <v>82279.990000000005</v>
      </c>
      <c r="GK12" s="88">
        <v>275731.82</v>
      </c>
      <c r="GL12" s="88">
        <v>517357.82203389861</v>
      </c>
      <c r="GM12" s="12">
        <f>IF(GJ12,GJ12/GK12,0)</f>
        <v>0.29840585682131282</v>
      </c>
      <c r="GN12" s="12">
        <f>IF(GJ12,GJ12/GL12,0)</f>
        <v>0.1590388440954292</v>
      </c>
      <c r="GO12" s="12">
        <f>GA12/GE12</f>
        <v>0.54106280193236711</v>
      </c>
      <c r="GP12" s="12">
        <f>1-GO12</f>
        <v>0.45893719806763289</v>
      </c>
      <c r="GQ12" s="77" t="str">
        <f>B12</f>
        <v>FBA79109</v>
      </c>
      <c r="GR12" s="12">
        <v>0.99929999999999997</v>
      </c>
      <c r="GS12" s="3">
        <v>1647647</v>
      </c>
      <c r="GT12" s="3">
        <v>6967</v>
      </c>
      <c r="GU12" s="3">
        <v>539</v>
      </c>
      <c r="GV12" s="3">
        <v>347</v>
      </c>
      <c r="GW12" s="3">
        <f>GU12-GV12</f>
        <v>192</v>
      </c>
      <c r="GX12" s="3">
        <v>66</v>
      </c>
      <c r="GY12" s="3">
        <v>27</v>
      </c>
      <c r="GZ12" s="3">
        <f>GV12+GW12+GX12</f>
        <v>605</v>
      </c>
      <c r="HA12" s="12">
        <f>IF(GX12,GX12/GZ12,0)</f>
        <v>0.10909090909090909</v>
      </c>
      <c r="HB12" s="12">
        <f>IF(GV12,GV12/GT12,0)</f>
        <v>4.9806229367015932E-2</v>
      </c>
      <c r="HC12" s="88">
        <f>IF(HE12,HE12/GV12,0)</f>
        <v>423.59495677233434</v>
      </c>
      <c r="HD12" s="45">
        <f>IF(HE12,HE12/GZ12,0)</f>
        <v>242.95446280991737</v>
      </c>
      <c r="HE12" s="88">
        <v>146987.45000000001</v>
      </c>
      <c r="HF12" s="88">
        <v>359628.77</v>
      </c>
      <c r="HG12" s="88">
        <v>647373.77</v>
      </c>
      <c r="HH12" s="12">
        <f>IF(HE12,HE12/HF12,0)</f>
        <v>0.40871994195570061</v>
      </c>
      <c r="HI12" s="12">
        <f>IF(HE12,HE12/HG12,0)</f>
        <v>0.22705190851337706</v>
      </c>
      <c r="HJ12" s="12">
        <f>GV12/GZ12</f>
        <v>0.57355371900826446</v>
      </c>
      <c r="HK12" s="12">
        <f>1-HJ12</f>
        <v>0.42644628099173554</v>
      </c>
      <c r="HL12" s="77" t="s">
        <v>411</v>
      </c>
      <c r="HM12" s="3">
        <v>6831</v>
      </c>
      <c r="HN12" s="3">
        <v>224080</v>
      </c>
      <c r="HO12" s="3">
        <v>1249</v>
      </c>
      <c r="HP12" s="3">
        <v>262</v>
      </c>
      <c r="HQ12" s="3">
        <v>43</v>
      </c>
      <c r="HR12" s="3">
        <f>HP12-HQ12</f>
        <v>219</v>
      </c>
      <c r="HS12" s="3">
        <v>25</v>
      </c>
      <c r="HT12" s="3">
        <f>HQ12+HR12+HS12</f>
        <v>287</v>
      </c>
      <c r="HU12" s="12">
        <f>IF(HS12,HS12/HT12,0)</f>
        <v>8.7108013937282236E-2</v>
      </c>
      <c r="HV12" s="12">
        <f>IF(HQ12,HQ12/HO12,0)</f>
        <v>3.4427542033626898E-2</v>
      </c>
      <c r="HW12" s="88">
        <f>IF(HY12,HY12/HQ12,0)</f>
        <v>251.78767441860458</v>
      </c>
      <c r="HX12" s="45">
        <f>IF(HY12,HY12/HT12,0)</f>
        <v>37.724285714285706</v>
      </c>
      <c r="HY12" s="3">
        <v>10826.869999999997</v>
      </c>
      <c r="HZ12" s="3">
        <v>45007.659999999967</v>
      </c>
      <c r="IA12" s="3">
        <v>337613</v>
      </c>
      <c r="IB12" s="20">
        <f>IA12/1.18</f>
        <v>286112.71186440677</v>
      </c>
      <c r="IC12" s="12">
        <f>IF(HY12,HY12/HZ12,0)</f>
        <v>0.240556163106458</v>
      </c>
      <c r="ID12" s="12">
        <f>IF(HY12,HY12/IB12,0)</f>
        <v>3.7841275661778417E-2</v>
      </c>
      <c r="IE12" s="12">
        <f>HQ12/HT12</f>
        <v>0.14982578397212543</v>
      </c>
      <c r="IF12" s="105">
        <f>1-IE12</f>
        <v>0.85017421602787457</v>
      </c>
      <c r="IG12" s="100">
        <v>9059</v>
      </c>
      <c r="IH12" s="3">
        <v>365252</v>
      </c>
      <c r="II12" s="3">
        <v>1595</v>
      </c>
      <c r="IJ12" s="3">
        <v>377</v>
      </c>
      <c r="IK12" s="3">
        <v>84</v>
      </c>
      <c r="IL12" s="3">
        <f>IJ12-IK12</f>
        <v>293</v>
      </c>
      <c r="IM12" s="3">
        <v>29</v>
      </c>
      <c r="IN12" s="3">
        <f>IK12+IL12+IM12</f>
        <v>406</v>
      </c>
      <c r="IO12" s="12">
        <f>IF(IM12,IM12/IN12,0)</f>
        <v>7.1428571428571425E-2</v>
      </c>
      <c r="IP12" s="12">
        <f>IF(IK12,IK12/II12,0)</f>
        <v>5.2664576802507836E-2</v>
      </c>
      <c r="IQ12" s="88">
        <f>IF(IS12,IS12/IK12,0)</f>
        <v>193.93738095238098</v>
      </c>
      <c r="IR12" s="45">
        <f>IF(IS12,IS12/IN12,0)</f>
        <v>40.124975369458134</v>
      </c>
      <c r="IS12" s="3">
        <v>16290.740000000002</v>
      </c>
      <c r="IT12" s="3">
        <v>91455.14</v>
      </c>
      <c r="IU12" s="3">
        <v>488710.34000000014</v>
      </c>
      <c r="IV12" s="20">
        <f>IU12/1.18</f>
        <v>414161.30508474592</v>
      </c>
      <c r="IW12" s="12">
        <f>IF(IS12,IS12/IT12,0)</f>
        <v>0.17812820580669389</v>
      </c>
      <c r="IX12" s="12">
        <f>IF(IS12,IS12/IV12,0)</f>
        <v>3.9334287872853264E-2</v>
      </c>
      <c r="IY12" s="12">
        <f>IK12/IN12</f>
        <v>0.20689655172413793</v>
      </c>
      <c r="IZ12" s="12">
        <f>1-IY12</f>
        <v>0.7931034482758621</v>
      </c>
      <c r="JA12" s="100">
        <v>6753</v>
      </c>
      <c r="JB12" s="3">
        <v>278192</v>
      </c>
      <c r="JC12" s="3">
        <v>1397</v>
      </c>
      <c r="JD12" s="3">
        <v>292</v>
      </c>
      <c r="JE12" s="3">
        <v>63</v>
      </c>
      <c r="JF12" s="3">
        <f>JD12-JE12</f>
        <v>229</v>
      </c>
      <c r="JG12" s="3">
        <v>35</v>
      </c>
      <c r="JH12" s="3">
        <f>SUM(JE12:JG12)</f>
        <v>327</v>
      </c>
      <c r="JI12" s="12">
        <f>IF(JG12,JG12/JH12,0)</f>
        <v>0.10703363914373089</v>
      </c>
      <c r="JJ12" s="12">
        <f>IF(JE12,JE12/JC12,0)</f>
        <v>4.5096635647816748E-2</v>
      </c>
      <c r="JK12" s="88">
        <f>IF(JM12,JM12/JE12,0)</f>
        <v>213.55634920634924</v>
      </c>
      <c r="JL12" s="45">
        <f>IF(JM12,JM12/JH12,0)</f>
        <v>41.143883792048939</v>
      </c>
      <c r="JM12" s="3">
        <v>13454.050000000003</v>
      </c>
      <c r="JN12" s="3">
        <v>65189.79</v>
      </c>
      <c r="JO12" s="3">
        <v>377559.51999999973</v>
      </c>
      <c r="JP12" s="20">
        <f>JO12/1.18</f>
        <v>319965.69491525402</v>
      </c>
      <c r="JQ12" s="12">
        <f>IF(JM12,JM12/JN12,0)</f>
        <v>0.20638277865291485</v>
      </c>
      <c r="JR12" s="12">
        <f>IF(JM12,JM12/JP12,0)</f>
        <v>4.2048413982515957E-2</v>
      </c>
      <c r="JS12" s="12">
        <f>JE12/JH12</f>
        <v>0.19266055045871561</v>
      </c>
      <c r="JT12" s="12">
        <f>1-JS12</f>
        <v>0.80733944954128445</v>
      </c>
      <c r="JU12" s="100">
        <v>2826</v>
      </c>
      <c r="JV12" s="3">
        <v>173291</v>
      </c>
      <c r="JW12" s="3">
        <v>518</v>
      </c>
      <c r="JX12" s="3">
        <v>91</v>
      </c>
      <c r="JY12" s="3">
        <v>20</v>
      </c>
      <c r="JZ12" s="3">
        <f>JX12-JY12</f>
        <v>71</v>
      </c>
      <c r="KA12" s="3">
        <v>15</v>
      </c>
      <c r="KB12" s="3">
        <f>SUM(JY12:KA12)</f>
        <v>106</v>
      </c>
      <c r="KC12" s="12">
        <f>IF(KA12,KA12/KB12,0)</f>
        <v>0.14150943396226415</v>
      </c>
      <c r="KD12" s="12">
        <f>IF(JY12,JY12/JW12,0)</f>
        <v>3.8610038610038609E-2</v>
      </c>
      <c r="KE12" s="88">
        <f>IF(KG12,KG12/JY12,0)</f>
        <v>238.31599999999997</v>
      </c>
      <c r="KF12" s="45">
        <f>IF(KG12,KG12/KB12,0)</f>
        <v>44.965283018867922</v>
      </c>
      <c r="KG12" s="3">
        <v>4766.32</v>
      </c>
      <c r="KH12" s="3">
        <v>21721.18</v>
      </c>
      <c r="KI12" s="3">
        <v>120208.15000000001</v>
      </c>
      <c r="KJ12" s="20">
        <f>KI12/1.18</f>
        <v>101871.31355932205</v>
      </c>
      <c r="KK12" s="12">
        <f>IF(KG12,KG12/KH12,0)</f>
        <v>0.21943190931616052</v>
      </c>
      <c r="KL12" s="12">
        <f>IF(KG12,KG12/KJ12,0)</f>
        <v>4.6787656244605701E-2</v>
      </c>
      <c r="KM12" s="12">
        <f>JY12/KB12</f>
        <v>0.18867924528301888</v>
      </c>
      <c r="KN12" s="12">
        <f>1-KM12</f>
        <v>0.81132075471698117</v>
      </c>
      <c r="KO12" s="100">
        <v>2328</v>
      </c>
      <c r="KP12" s="3">
        <v>207653</v>
      </c>
      <c r="KQ12" s="3">
        <v>661</v>
      </c>
      <c r="KR12" s="3">
        <v>87</v>
      </c>
      <c r="KS12" s="3">
        <v>24</v>
      </c>
      <c r="KT12" s="3">
        <f>KR12-KS12</f>
        <v>63</v>
      </c>
      <c r="KU12" s="3">
        <v>13</v>
      </c>
      <c r="KV12" s="3">
        <f>SUM(KS12:KU12)</f>
        <v>100</v>
      </c>
      <c r="KW12" s="12">
        <f>IF(KU12,KU12/KV12,0)</f>
        <v>0.13</v>
      </c>
      <c r="KX12" s="12">
        <f>IF(KS12,KS12/KQ12,0)</f>
        <v>3.6308623298033284E-2</v>
      </c>
      <c r="KY12" s="88">
        <f>IF(LA12,LA12/KS12,0)</f>
        <v>248.19583333333341</v>
      </c>
      <c r="KZ12" s="45">
        <f>IF(LA12,LA12/KV12,0)</f>
        <v>59.567000000000014</v>
      </c>
      <c r="LA12" s="3">
        <v>5956.7000000000016</v>
      </c>
      <c r="LB12" s="3">
        <v>25374.599999999988</v>
      </c>
      <c r="LC12" s="3">
        <v>114021.90000000001</v>
      </c>
      <c r="LD12" s="20">
        <f>LC12/1.18</f>
        <v>96628.728813559341</v>
      </c>
      <c r="LE12" s="12">
        <f>IF(LA12,LA12/LB12,0)</f>
        <v>0.23475049853002627</v>
      </c>
      <c r="LF12" s="12">
        <f>IF(LA12,LA12/LD12,0)</f>
        <v>6.164522780272913E-2</v>
      </c>
      <c r="LG12" s="12">
        <f>KS12/KV12</f>
        <v>0.24</v>
      </c>
      <c r="LH12" s="12">
        <f>1-LG12</f>
        <v>0.76</v>
      </c>
      <c r="LI12" s="100">
        <v>1997</v>
      </c>
      <c r="LJ12" s="3">
        <v>129069</v>
      </c>
      <c r="LK12" s="3">
        <v>341</v>
      </c>
      <c r="LL12" s="3">
        <v>52</v>
      </c>
      <c r="LM12" s="3">
        <v>14</v>
      </c>
      <c r="LN12" s="3">
        <f>LL12-LM12</f>
        <v>38</v>
      </c>
      <c r="LO12" s="3">
        <v>9</v>
      </c>
      <c r="LP12" s="3">
        <f>SUM(LM12:LO12)</f>
        <v>61</v>
      </c>
      <c r="LQ12" s="12">
        <f>IF(LO12,LO12/LP12,0)</f>
        <v>0.14754098360655737</v>
      </c>
      <c r="LR12" s="12">
        <f>IF(LM12,LM12/LK12,0)</f>
        <v>4.1055718475073312E-2</v>
      </c>
      <c r="LS12" s="88">
        <f>IF(LU12,LU12/LM12,0)</f>
        <v>167.77642857142857</v>
      </c>
      <c r="LT12" s="45">
        <f>IF(LU12,LU12/LP12,0)</f>
        <v>38.506065573770492</v>
      </c>
      <c r="LU12" s="88">
        <v>2348.87</v>
      </c>
      <c r="LV12" s="88">
        <v>14311.03</v>
      </c>
      <c r="LW12" s="88">
        <v>67365.16</v>
      </c>
      <c r="LX12" s="88">
        <f>LW12/1.18</f>
        <v>57089.118644067799</v>
      </c>
      <c r="LY12" s="12">
        <f>IF(LU12,LU12/LV12,0)</f>
        <v>0.164130045146995</v>
      </c>
      <c r="LZ12" s="12">
        <f>IF(LU12,LU12/LX12,0)</f>
        <v>4.1143917716516959E-2</v>
      </c>
      <c r="MA12" s="12">
        <f>LM12/LP12</f>
        <v>0.22950819672131148</v>
      </c>
      <c r="MB12" s="12">
        <f>1-MA12</f>
        <v>0.77049180327868849</v>
      </c>
      <c r="MC12" s="100">
        <v>1216</v>
      </c>
      <c r="MD12" s="3">
        <v>65339</v>
      </c>
      <c r="ME12" s="3">
        <v>528</v>
      </c>
      <c r="MF12" s="3">
        <v>51</v>
      </c>
      <c r="MG12" s="3">
        <v>22</v>
      </c>
      <c r="MH12" s="3">
        <f>MF12-MG12</f>
        <v>29</v>
      </c>
      <c r="MI12" s="3">
        <v>0</v>
      </c>
      <c r="MJ12" s="3">
        <f>SUM(MG12:MI12)</f>
        <v>51</v>
      </c>
      <c r="MK12" s="12">
        <f>IF(MI12,MI12/MJ12,0)</f>
        <v>0</v>
      </c>
      <c r="ML12" s="12">
        <f>IF(MG12,MG12/ME12,0)</f>
        <v>4.1666666666666664E-2</v>
      </c>
      <c r="MM12" s="88">
        <f>IF(MO12,MO12/MG12,0)</f>
        <v>273.11181818181831</v>
      </c>
      <c r="MN12" s="45">
        <f>IF(MO12,MO12/MJ12,0)</f>
        <v>117.81294117647064</v>
      </c>
      <c r="MO12" s="88">
        <v>6008.4600000000028</v>
      </c>
      <c r="MP12" s="88">
        <v>22587.24</v>
      </c>
      <c r="MQ12" s="88">
        <v>63711.430000000008</v>
      </c>
      <c r="MR12" s="88">
        <f>MQ12/1.18</f>
        <v>53992.737288135606</v>
      </c>
      <c r="MS12" s="12">
        <f>IF(MO12,MO12/MP12,0)</f>
        <v>0.26601125237080769</v>
      </c>
      <c r="MT12" s="12">
        <f>IF(MO12,MO12/MR12,0)</f>
        <v>0.11128274471315432</v>
      </c>
      <c r="MU12" s="12">
        <f>MG12/MJ12</f>
        <v>0.43137254901960786</v>
      </c>
      <c r="MV12" s="12">
        <f>1-MU12</f>
        <v>0.56862745098039214</v>
      </c>
      <c r="MW12" s="100">
        <v>4843</v>
      </c>
      <c r="MX12" s="3">
        <v>104858</v>
      </c>
      <c r="MY12" s="3">
        <v>827</v>
      </c>
      <c r="MZ12" s="3">
        <v>173</v>
      </c>
      <c r="NA12" s="3">
        <v>35</v>
      </c>
      <c r="NB12" s="3">
        <f>MZ12-NA12</f>
        <v>138</v>
      </c>
      <c r="NC12" s="3">
        <v>2</v>
      </c>
      <c r="ND12" s="3">
        <f>SUM(NA12:NC12)</f>
        <v>175</v>
      </c>
      <c r="NE12" s="12">
        <f>IF(NC12,NC12/ND12,0)</f>
        <v>1.1428571428571429E-2</v>
      </c>
      <c r="NF12" s="12">
        <f>IF(NA12,NA12/MY12,0)</f>
        <v>4.2321644498186213E-2</v>
      </c>
      <c r="NG12" s="88">
        <f>IF(NI12,NI12/NA12,0)</f>
        <v>272.87342857142858</v>
      </c>
      <c r="NH12" s="45">
        <f>IF(NI12,NI12/ND12,0)</f>
        <v>54.574685714285714</v>
      </c>
      <c r="NI12" s="88">
        <v>9550.57</v>
      </c>
      <c r="NJ12" s="88">
        <v>35563.499999999993</v>
      </c>
      <c r="NK12" s="88">
        <v>207525.69999999998</v>
      </c>
      <c r="NL12" s="88">
        <f>NK12/1.18</f>
        <v>175869.2372881356</v>
      </c>
      <c r="NM12" s="12">
        <f>IF(NI12,NI12/NJ12,0)</f>
        <v>0.26854977715916606</v>
      </c>
      <c r="NN12" s="12">
        <f>IF(NI12,NI12/NL12,0)</f>
        <v>5.4304949218337777E-2</v>
      </c>
      <c r="NO12" s="12">
        <f>NA12/ND12</f>
        <v>0.2</v>
      </c>
      <c r="NP12" s="12">
        <f>1-NO12</f>
        <v>0.8</v>
      </c>
      <c r="NQ12" s="100">
        <v>5924</v>
      </c>
      <c r="NR12" s="3">
        <v>305122</v>
      </c>
      <c r="NS12" s="3">
        <v>1725</v>
      </c>
      <c r="NT12" s="3">
        <v>197</v>
      </c>
      <c r="NU12" s="3">
        <v>76</v>
      </c>
      <c r="NV12" s="3">
        <f t="shared" si="60"/>
        <v>121</v>
      </c>
      <c r="NW12" s="3">
        <f t="shared" si="61"/>
        <v>197</v>
      </c>
      <c r="NX12" s="12">
        <f t="shared" si="62"/>
        <v>4.4057971014492756E-2</v>
      </c>
      <c r="NY12" s="88">
        <f t="shared" si="63"/>
        <v>278.51697368421054</v>
      </c>
      <c r="NZ12" s="45">
        <f t="shared" si="64"/>
        <v>107.44817258883249</v>
      </c>
      <c r="OA12" s="88">
        <v>21167.29</v>
      </c>
      <c r="OB12" s="88">
        <v>75251.489999999991</v>
      </c>
      <c r="OC12" s="88">
        <v>236326.79020000002</v>
      </c>
      <c r="OD12" s="88">
        <f t="shared" si="65"/>
        <v>200276.94084745765</v>
      </c>
      <c r="OE12" s="12">
        <f t="shared" si="66"/>
        <v>1.7261541753900236E-2</v>
      </c>
      <c r="OF12" s="12">
        <f t="shared" si="67"/>
        <v>0.281287320689597</v>
      </c>
      <c r="OG12" s="12">
        <f t="shared" si="68"/>
        <v>0.10569010047003972</v>
      </c>
      <c r="OH12" s="12">
        <f t="shared" si="69"/>
        <v>0.38578680203045684</v>
      </c>
      <c r="OI12" s="12">
        <f t="shared" si="70"/>
        <v>0.6142131979695431</v>
      </c>
      <c r="OJ12" s="3">
        <v>286</v>
      </c>
      <c r="OK12" s="3">
        <v>1225</v>
      </c>
      <c r="OL12" s="3">
        <v>176</v>
      </c>
      <c r="OM12" s="3">
        <v>0</v>
      </c>
      <c r="ON12" s="3">
        <v>0</v>
      </c>
      <c r="OO12" s="3">
        <f t="shared" si="71"/>
        <v>1687</v>
      </c>
      <c r="OP12" s="88">
        <f t="shared" si="72"/>
        <v>922782.04854780005</v>
      </c>
      <c r="OQ12" s="12">
        <f t="shared" si="73"/>
        <v>1.1215280695216294E-2</v>
      </c>
      <c r="OR12" s="3">
        <v>103</v>
      </c>
      <c r="OS12" s="100">
        <v>6776</v>
      </c>
      <c r="OT12" s="3">
        <v>368879</v>
      </c>
      <c r="OU12" s="3">
        <v>1672</v>
      </c>
      <c r="OV12" s="3">
        <v>228</v>
      </c>
      <c r="OW12" s="3">
        <v>76</v>
      </c>
      <c r="OX12" s="3">
        <f t="shared" si="74"/>
        <v>152</v>
      </c>
      <c r="OY12" s="3">
        <f t="shared" si="75"/>
        <v>228</v>
      </c>
      <c r="OZ12" s="12">
        <f t="shared" si="76"/>
        <v>4.5454545454545456E-2</v>
      </c>
      <c r="PA12" s="88">
        <f t="shared" si="77"/>
        <v>227.75500000000002</v>
      </c>
      <c r="PB12" s="45">
        <f t="shared" si="78"/>
        <v>75.918333333333337</v>
      </c>
      <c r="PC12" s="88">
        <v>17309.38</v>
      </c>
      <c r="PD12" s="88">
        <v>76934.61</v>
      </c>
      <c r="PE12" s="88">
        <v>271733</v>
      </c>
      <c r="PF12" s="88">
        <f t="shared" si="79"/>
        <v>230282.20338983051</v>
      </c>
      <c r="PG12" s="12">
        <f t="shared" si="80"/>
        <v>1.9040819200503854E-2</v>
      </c>
      <c r="PH12" s="12">
        <f t="shared" si="81"/>
        <v>0.22498820751804682</v>
      </c>
      <c r="PI12" s="12">
        <f t="shared" si="82"/>
        <v>7.5165947455774609E-2</v>
      </c>
      <c r="PJ12" s="12">
        <f t="shared" si="83"/>
        <v>0.33333333333333331</v>
      </c>
      <c r="PK12" s="12">
        <f t="shared" si="84"/>
        <v>0.66666666666666674</v>
      </c>
      <c r="PL12" s="3">
        <v>220</v>
      </c>
      <c r="PM12" s="3">
        <v>702</v>
      </c>
      <c r="PN12" s="3">
        <v>0</v>
      </c>
      <c r="PO12" s="3">
        <v>0</v>
      </c>
      <c r="PP12" s="3">
        <v>0</v>
      </c>
      <c r="PQ12" s="3">
        <v>0</v>
      </c>
      <c r="PR12" s="3">
        <f t="shared" si="85"/>
        <v>922</v>
      </c>
      <c r="PS12" s="88">
        <f t="shared" si="86"/>
        <v>504330.20080680004</v>
      </c>
      <c r="PT12" s="12">
        <f t="shared" si="87"/>
        <v>7.0061226326143889E-3</v>
      </c>
      <c r="PU12" s="3">
        <v>418</v>
      </c>
      <c r="PV12" s="100">
        <v>8930</v>
      </c>
      <c r="PW12" s="3">
        <v>406919</v>
      </c>
      <c r="PX12" s="3">
        <v>1754</v>
      </c>
      <c r="PY12" s="3">
        <v>248</v>
      </c>
      <c r="PZ12" s="3">
        <v>74</v>
      </c>
      <c r="QA12" s="3">
        <f t="shared" si="88"/>
        <v>174</v>
      </c>
      <c r="QB12" s="3">
        <f t="shared" si="89"/>
        <v>248</v>
      </c>
      <c r="QC12" s="12">
        <f t="shared" si="90"/>
        <v>4.2189281641961229E-2</v>
      </c>
      <c r="QD12" s="88">
        <f t="shared" si="91"/>
        <v>339.35310810810819</v>
      </c>
      <c r="QE12" s="45">
        <f t="shared" si="92"/>
        <v>101.25858870967744</v>
      </c>
      <c r="QF12" s="88">
        <v>25112.130000000005</v>
      </c>
      <c r="QG12" s="88">
        <v>71805.680000000008</v>
      </c>
      <c r="QH12" s="88">
        <v>290326.01999999996</v>
      </c>
      <c r="QI12" s="88">
        <f t="shared" si="93"/>
        <v>246038.99999999997</v>
      </c>
      <c r="QJ12" s="12">
        <f t="shared" si="94"/>
        <v>1.6354757592087439E-2</v>
      </c>
      <c r="QK12" s="12">
        <f t="shared" si="95"/>
        <v>0.34972344806149042</v>
      </c>
      <c r="QL12" s="12">
        <f t="shared" si="96"/>
        <v>0.1020656481289552</v>
      </c>
      <c r="QM12" s="12">
        <f t="shared" si="97"/>
        <v>0.29838709677419356</v>
      </c>
      <c r="QN12" s="12">
        <f t="shared" si="98"/>
        <v>0.70161290322580649</v>
      </c>
      <c r="QO12" s="3">
        <v>209</v>
      </c>
      <c r="QP12" s="3"/>
      <c r="QQ12" s="3">
        <v>0</v>
      </c>
      <c r="QR12" s="3">
        <v>0</v>
      </c>
      <c r="QS12" s="3">
        <v>0</v>
      </c>
      <c r="QT12" s="3">
        <v>0</v>
      </c>
      <c r="QU12" s="3">
        <f t="shared" si="99"/>
        <v>209</v>
      </c>
      <c r="QV12" s="88">
        <f t="shared" si="100"/>
        <v>114322.1387946</v>
      </c>
      <c r="QW12" s="12">
        <f t="shared" si="101"/>
        <v>2.5092634566030274E-3</v>
      </c>
      <c r="QX12" s="3">
        <v>302</v>
      </c>
      <c r="QY12" s="100">
        <v>4505</v>
      </c>
      <c r="QZ12" s="3">
        <v>85618</v>
      </c>
      <c r="RA12" s="3">
        <v>614</v>
      </c>
      <c r="RB12" s="3">
        <v>141</v>
      </c>
      <c r="RC12" s="3">
        <v>25</v>
      </c>
      <c r="RD12" s="3">
        <f t="shared" si="102"/>
        <v>116</v>
      </c>
      <c r="RE12" s="3">
        <f t="shared" si="103"/>
        <v>141</v>
      </c>
      <c r="RF12" s="12">
        <f t="shared" si="104"/>
        <v>4.071661237785016E-2</v>
      </c>
      <c r="RG12" s="88">
        <f t="shared" si="105"/>
        <v>678.73040000000026</v>
      </c>
      <c r="RH12" s="45">
        <f t="shared" si="106"/>
        <v>120.34226950354613</v>
      </c>
      <c r="RI12" s="88">
        <v>16968.260000000006</v>
      </c>
      <c r="RJ12" s="88">
        <v>24487.19999999999</v>
      </c>
      <c r="RK12" s="88">
        <v>163689</v>
      </c>
      <c r="RL12" s="88">
        <f t="shared" si="107"/>
        <v>138719.49152542374</v>
      </c>
      <c r="RM12" s="12">
        <f t="shared" si="108"/>
        <v>8.7591027614539116E-3</v>
      </c>
      <c r="RN12" s="12">
        <f t="shared" si="109"/>
        <v>0.69294406873795344</v>
      </c>
      <c r="RO12" s="12">
        <f t="shared" si="110"/>
        <v>0.12232066174269501</v>
      </c>
      <c r="RP12" s="169" t="str">
        <f t="shared" si="111"/>
        <v>AM-W18</v>
      </c>
      <c r="RQ12" s="12">
        <f t="shared" si="112"/>
        <v>0.1773049645390071</v>
      </c>
      <c r="RR12" s="12">
        <f t="shared" si="113"/>
        <v>0.82269503546099287</v>
      </c>
      <c r="RS12" s="3">
        <v>56</v>
      </c>
      <c r="RT12" s="3">
        <v>676</v>
      </c>
      <c r="RU12" s="3">
        <v>134</v>
      </c>
      <c r="RV12" s="3">
        <v>0</v>
      </c>
      <c r="RW12" s="3">
        <v>0</v>
      </c>
      <c r="RX12" s="3">
        <v>0</v>
      </c>
      <c r="RY12" s="3">
        <f t="shared" si="114"/>
        <v>866</v>
      </c>
      <c r="RZ12" s="88">
        <f t="shared" si="115"/>
        <v>473698.43156040006</v>
      </c>
      <c r="SA12" s="12">
        <f t="shared" si="116"/>
        <v>6.6795481646487317E-3</v>
      </c>
      <c r="SB12" s="3">
        <v>198</v>
      </c>
      <c r="SC12" s="100">
        <v>11351</v>
      </c>
      <c r="SD12" s="3">
        <v>87829</v>
      </c>
      <c r="SE12" s="3">
        <v>771</v>
      </c>
      <c r="SF12" s="3">
        <v>168</v>
      </c>
      <c r="SG12" s="3">
        <v>44</v>
      </c>
      <c r="SH12" s="3">
        <f t="shared" si="117"/>
        <v>124</v>
      </c>
      <c r="SI12" s="3">
        <f t="shared" si="118"/>
        <v>168</v>
      </c>
      <c r="SJ12" s="12">
        <f t="shared" si="119"/>
        <v>5.7068741893644616E-2</v>
      </c>
      <c r="SK12" s="88">
        <f t="shared" si="120"/>
        <v>412.01045454545471</v>
      </c>
      <c r="SL12" s="45">
        <f t="shared" si="121"/>
        <v>107.90750000000004</v>
      </c>
      <c r="SM12" s="88">
        <v>18128.460000000006</v>
      </c>
      <c r="SN12" s="88">
        <v>41641.49</v>
      </c>
      <c r="SO12" s="88">
        <v>199282</v>
      </c>
      <c r="SP12" s="88">
        <f t="shared" si="122"/>
        <v>168883.05084745763</v>
      </c>
      <c r="SQ12" s="12">
        <f t="shared" si="123"/>
        <v>1.2766921141925826E-2</v>
      </c>
      <c r="SR12" s="87">
        <f t="shared" si="124"/>
        <v>0.43534609352355086</v>
      </c>
      <c r="SS12" s="87">
        <f t="shared" si="125"/>
        <v>0.10734327636214011</v>
      </c>
      <c r="ST12" s="169" t="str">
        <f t="shared" si="126"/>
        <v>AM-W18</v>
      </c>
      <c r="SU12" s="12">
        <f t="shared" si="127"/>
        <v>0.26190476190476192</v>
      </c>
      <c r="SV12" s="12">
        <f t="shared" si="128"/>
        <v>0.73809523809523814</v>
      </c>
      <c r="SW12" s="3">
        <v>70</v>
      </c>
      <c r="SX12" s="3">
        <v>679</v>
      </c>
      <c r="SY12" s="3">
        <v>134</v>
      </c>
      <c r="SZ12" s="3">
        <v>0</v>
      </c>
      <c r="TA12" s="3">
        <v>0</v>
      </c>
      <c r="TB12" s="3">
        <v>0</v>
      </c>
      <c r="TC12" s="3">
        <f t="shared" si="129"/>
        <v>883</v>
      </c>
      <c r="TD12" s="88">
        <f t="shared" si="130"/>
        <v>482997.36151020002</v>
      </c>
      <c r="TE12" s="12">
        <f t="shared" si="131"/>
        <v>5.3133828095835523E-3</v>
      </c>
      <c r="TF12" s="3">
        <v>162</v>
      </c>
      <c r="TG12" s="100">
        <f>SUMIFS(Main!TX:TX,Main!B:B,B:B)</f>
        <v>12274</v>
      </c>
      <c r="TH12" s="3">
        <v>96619</v>
      </c>
      <c r="TI12" s="3">
        <v>855</v>
      </c>
      <c r="TJ12" s="3">
        <f>SUMIFS(Main!TT:TT,Main!B:B,B:B)</f>
        <v>252</v>
      </c>
      <c r="TK12" s="3">
        <v>61</v>
      </c>
      <c r="TL12" s="3">
        <f t="shared" si="132"/>
        <v>191</v>
      </c>
      <c r="TM12" s="3">
        <f t="shared" si="133"/>
        <v>252</v>
      </c>
      <c r="TN12" s="12">
        <f t="shared" si="134"/>
        <v>7.1345029239766086E-2</v>
      </c>
      <c r="TO12" s="88">
        <f t="shared" si="135"/>
        <v>207.76081967213111</v>
      </c>
      <c r="TP12" s="45">
        <f t="shared" si="136"/>
        <v>50.291309523809517</v>
      </c>
      <c r="TQ12" s="88">
        <v>12673.409999999998</v>
      </c>
      <c r="TR12" s="88">
        <v>56579.799999999981</v>
      </c>
      <c r="TS12" s="88">
        <f>SUMIFS(Main!TU:TU,Main!B:B,B:B)</f>
        <v>298539.77039999998</v>
      </c>
      <c r="TT12" s="88">
        <f t="shared" si="137"/>
        <v>252999.8054237288</v>
      </c>
      <c r="TU12" s="12">
        <f t="shared" si="138"/>
        <v>1.7631989771289769E-2</v>
      </c>
      <c r="TV12" s="87">
        <f t="shared" si="139"/>
        <v>0.22399177798436903</v>
      </c>
      <c r="TW12" s="87">
        <f t="shared" si="140"/>
        <v>5.0092568169269276E-2</v>
      </c>
      <c r="TX12" s="169" t="str">
        <f t="shared" si="141"/>
        <v>AM-W18</v>
      </c>
      <c r="TY12" s="12">
        <f t="shared" si="142"/>
        <v>0.24206349206349206</v>
      </c>
      <c r="TZ12" s="12">
        <f t="shared" si="143"/>
        <v>0.75793650793650791</v>
      </c>
      <c r="UA12" s="3">
        <f>SUMIFS(Main!UG:UG,Main!B:B,B:B)</f>
        <v>60</v>
      </c>
      <c r="UB12" s="3">
        <f>SUMIFS(Main!UI:UI,Main!B:B,B:B)</f>
        <v>358</v>
      </c>
      <c r="UC12" s="3">
        <f>SUMIFS(Main!UK:UK,Main!B:B,B:B)</f>
        <v>134</v>
      </c>
      <c r="UD12" s="3">
        <f>SUMIFS(Main!UO:UO,Main!B:B,B:B)</f>
        <v>0</v>
      </c>
      <c r="UE12" s="3">
        <f>SUMIFS(Main!UQ:UQ,Main!B:B,B:B)</f>
        <v>0</v>
      </c>
      <c r="UF12" s="3">
        <f>SUMIFS(Main!US:US,Main!B:B,B:B)</f>
        <v>2010</v>
      </c>
      <c r="UG12" s="3">
        <f t="shared" si="144"/>
        <v>2562</v>
      </c>
      <c r="UH12" s="88">
        <f t="shared" si="145"/>
        <v>1401403.4430228001</v>
      </c>
      <c r="UI12" s="12">
        <f t="shared" si="146"/>
        <v>1.390411532591675E-2</v>
      </c>
      <c r="UJ12" s="3">
        <f>SUMIFS(Main!UW:UW,Main!B:B,B:B)</f>
        <v>201</v>
      </c>
      <c r="UK12" s="100">
        <f>SUMIFS(Main!VI:VI,Main!A:A,A:A)</f>
        <v>12108</v>
      </c>
      <c r="UL12" s="3">
        <v>160834</v>
      </c>
      <c r="UM12" s="3">
        <v>1321</v>
      </c>
      <c r="UN12" s="3">
        <f>SUMIFS(Main!VE:VE,Main!A:A,A:A)</f>
        <v>269</v>
      </c>
      <c r="UO12" s="3">
        <v>48</v>
      </c>
      <c r="UP12" s="3">
        <f t="shared" si="147"/>
        <v>221</v>
      </c>
      <c r="UQ12" s="3">
        <f t="shared" si="148"/>
        <v>269</v>
      </c>
      <c r="UR12" s="12">
        <f t="shared" si="149"/>
        <v>3.6336109008327025E-2</v>
      </c>
      <c r="US12" s="88">
        <f t="shared" si="150"/>
        <v>441.23041666666671</v>
      </c>
      <c r="UT12" s="45">
        <f t="shared" si="151"/>
        <v>78.73256505576208</v>
      </c>
      <c r="UU12" s="88">
        <v>21179.06</v>
      </c>
      <c r="UV12" s="88">
        <v>98989.169999999969</v>
      </c>
      <c r="UW12" s="88">
        <f>SUMIFS(Main!VF:VF,Main!A:A,A:A)</f>
        <v>314019.66479999997</v>
      </c>
      <c r="UX12" s="88">
        <f t="shared" si="152"/>
        <v>266118.36</v>
      </c>
      <c r="UY12" s="12">
        <f t="shared" si="153"/>
        <v>1.8769333997895366E-2</v>
      </c>
      <c r="UZ12" s="87">
        <f t="shared" si="154"/>
        <v>0.21395330418469019</v>
      </c>
      <c r="VA12" s="87">
        <f t="shared" si="155"/>
        <v>7.9585113932011314E-2</v>
      </c>
      <c r="VB12" s="169" t="str">
        <f t="shared" si="59"/>
        <v>AM-W18</v>
      </c>
      <c r="VC12" s="12">
        <f t="shared" si="160"/>
        <v>0.37197422229717625</v>
      </c>
      <c r="VD12" s="12">
        <f t="shared" si="156"/>
        <v>0.62802577770282375</v>
      </c>
      <c r="VE12" s="3">
        <f>SUMIFS(Main!VR:VR,Main!B:B,B:B)</f>
        <v>54</v>
      </c>
      <c r="VF12" s="3">
        <f>SUMIFS(Main!VT:VT,Main!B:B,B:B)</f>
        <v>141</v>
      </c>
      <c r="VG12" s="3">
        <f>SUMIFS(Main!VV:VV,Main!B:B,B:B)</f>
        <v>0</v>
      </c>
      <c r="VH12" s="3">
        <f>SUMIFS(Main!VZ:VZ,Main!B:B,B:B)</f>
        <v>2010</v>
      </c>
      <c r="VI12" s="3">
        <f>SUMIFS(Main!WB:WB,Main!B:B,B:B)</f>
        <v>0</v>
      </c>
      <c r="VJ12" s="3">
        <f>SUMIFS(Main!WD:WD,Main!B:B,B:B)</f>
        <v>0</v>
      </c>
      <c r="VK12" s="3">
        <f t="shared" si="157"/>
        <v>2205</v>
      </c>
      <c r="VL12" s="88">
        <f t="shared" si="158"/>
        <v>1206125.914077</v>
      </c>
      <c r="VM12" s="12">
        <f t="shared" si="159"/>
        <v>1.2636124903951294E-2</v>
      </c>
      <c r="VN12" s="3">
        <f>SUMIFS(Main!WH:WH,Main!B:B,B:B)</f>
        <v>197</v>
      </c>
    </row>
    <row r="13" spans="1:586">
      <c r="A13" s="155" t="s">
        <v>84</v>
      </c>
      <c r="B13" s="155" t="s">
        <v>83</v>
      </c>
      <c r="C13" s="150" t="s">
        <v>494</v>
      </c>
      <c r="D13" s="150" t="s">
        <v>669</v>
      </c>
      <c r="E13" s="155" t="s">
        <v>236</v>
      </c>
      <c r="F13" s="150" t="s">
        <v>471</v>
      </c>
      <c r="G13" s="150" t="s">
        <v>457</v>
      </c>
      <c r="H13" s="17">
        <v>1891.9306728382353</v>
      </c>
      <c r="I13" s="12">
        <v>0</v>
      </c>
      <c r="J13" s="3">
        <v>0</v>
      </c>
      <c r="K13" s="3">
        <v>0</v>
      </c>
      <c r="L13" s="3">
        <v>0</v>
      </c>
      <c r="M13" s="3">
        <f>K13-L13</f>
        <v>0</v>
      </c>
      <c r="N13" s="3">
        <v>0</v>
      </c>
      <c r="O13" s="3">
        <v>0</v>
      </c>
      <c r="P13" s="3">
        <f>L13+M13+N13</f>
        <v>0</v>
      </c>
      <c r="Q13" s="87">
        <v>0</v>
      </c>
      <c r="R13" s="88">
        <v>0</v>
      </c>
      <c r="S13" s="88">
        <v>0</v>
      </c>
      <c r="T13" s="88">
        <v>0</v>
      </c>
      <c r="U13" s="87" t="e">
        <f>R13/S13</f>
        <v>#DIV/0!</v>
      </c>
      <c r="V13" s="87" t="e">
        <f>R13/T13</f>
        <v>#DIV/0!</v>
      </c>
      <c r="W13" s="12">
        <v>0</v>
      </c>
      <c r="X13" s="3">
        <v>0</v>
      </c>
      <c r="Y13" s="3">
        <v>0</v>
      </c>
      <c r="Z13" s="3">
        <v>0</v>
      </c>
      <c r="AA13" s="3">
        <f>Y13-Z13</f>
        <v>0</v>
      </c>
      <c r="AB13" s="3">
        <v>0</v>
      </c>
      <c r="AC13" s="3">
        <v>0</v>
      </c>
      <c r="AD13" s="3">
        <f>Z13+AA13+AB13</f>
        <v>0</v>
      </c>
      <c r="AE13" s="87">
        <v>0</v>
      </c>
      <c r="AF13" s="88">
        <v>0</v>
      </c>
      <c r="AG13" s="88">
        <v>0</v>
      </c>
      <c r="AH13" s="88">
        <v>0</v>
      </c>
      <c r="AI13" s="87" t="e">
        <f>AF13/AG13</f>
        <v>#DIV/0!</v>
      </c>
      <c r="AJ13" s="87" t="e">
        <f>AF13/AH13</f>
        <v>#DIV/0!</v>
      </c>
      <c r="AK13" s="12">
        <v>0</v>
      </c>
      <c r="AL13" s="3">
        <v>0</v>
      </c>
      <c r="AM13" s="3">
        <v>0</v>
      </c>
      <c r="AN13" s="3">
        <v>0</v>
      </c>
      <c r="AO13" s="3">
        <v>0</v>
      </c>
      <c r="AP13" s="3">
        <f t="shared" si="162"/>
        <v>0</v>
      </c>
      <c r="AQ13" s="3">
        <f t="shared" si="162"/>
        <v>0</v>
      </c>
      <c r="AR13" s="3">
        <f t="shared" si="162"/>
        <v>0</v>
      </c>
      <c r="AS13" s="3">
        <f>AO13+AP13+AQ13</f>
        <v>0</v>
      </c>
      <c r="AT13" s="87">
        <v>0</v>
      </c>
      <c r="AU13" s="40" t="e">
        <f>AW13/AO13</f>
        <v>#DIV/0!</v>
      </c>
      <c r="AV13" s="40" t="e">
        <f>AW13/AN13</f>
        <v>#DIV/0!</v>
      </c>
      <c r="AW13" s="88">
        <v>0</v>
      </c>
      <c r="AX13" s="88">
        <v>0</v>
      </c>
      <c r="AY13" s="88">
        <v>0</v>
      </c>
      <c r="AZ13" s="87" t="e">
        <f>AW13/AX13</f>
        <v>#DIV/0!</v>
      </c>
      <c r="BA13" s="87" t="e">
        <f>AW13/AY13</f>
        <v>#DIV/0!</v>
      </c>
      <c r="BB13" s="87" t="e">
        <f>AO13/AS13</f>
        <v>#DIV/0!</v>
      </c>
      <c r="BC13" s="89" t="e">
        <f>1-BB13</f>
        <v>#DIV/0!</v>
      </c>
      <c r="BD13" s="12">
        <v>0</v>
      </c>
      <c r="BE13" s="3">
        <v>0</v>
      </c>
      <c r="BF13" s="3">
        <v>0</v>
      </c>
      <c r="BG13" s="3">
        <v>0</v>
      </c>
      <c r="BH13" s="3">
        <v>0</v>
      </c>
      <c r="BI13" s="3">
        <f t="shared" si="161"/>
        <v>0</v>
      </c>
      <c r="BJ13" s="3">
        <f t="shared" si="161"/>
        <v>0</v>
      </c>
      <c r="BK13" s="3">
        <f t="shared" si="161"/>
        <v>0</v>
      </c>
      <c r="BL13" s="3">
        <f>BH13+BI13+BJ13</f>
        <v>0</v>
      </c>
      <c r="BM13" s="87">
        <v>0</v>
      </c>
      <c r="BN13" s="40" t="e">
        <f>BP13/BH13</f>
        <v>#DIV/0!</v>
      </c>
      <c r="BO13" s="40" t="e">
        <f>BP13/BG13</f>
        <v>#DIV/0!</v>
      </c>
      <c r="BP13" s="88">
        <v>0</v>
      </c>
      <c r="BQ13" s="88">
        <v>0</v>
      </c>
      <c r="BR13" s="88">
        <v>0</v>
      </c>
      <c r="BS13" s="12" t="e">
        <f>BP13/BQ13</f>
        <v>#DIV/0!</v>
      </c>
      <c r="BT13" s="12" t="e">
        <f>BP13/BR13</f>
        <v>#DIV/0!</v>
      </c>
      <c r="BU13" s="87" t="e">
        <f>BH13/BL13</f>
        <v>#DIV/0!</v>
      </c>
      <c r="BV13" s="89" t="e">
        <f>1-BU13</f>
        <v>#DIV/0!</v>
      </c>
      <c r="BW13" s="90" t="str">
        <f>B13</f>
        <v>FBA75674</v>
      </c>
      <c r="BX13" s="12">
        <v>0</v>
      </c>
      <c r="BY13" s="3">
        <v>0</v>
      </c>
      <c r="BZ13" s="3">
        <v>0</v>
      </c>
      <c r="CA13" s="3">
        <v>0</v>
      </c>
      <c r="CB13" s="3">
        <v>0</v>
      </c>
      <c r="CC13" s="3">
        <f>CA13-CB13</f>
        <v>0</v>
      </c>
      <c r="CD13" s="3">
        <v>0</v>
      </c>
      <c r="CE13" s="3">
        <v>0</v>
      </c>
      <c r="CF13" s="3">
        <f>CB13+CC13+CD13</f>
        <v>0</v>
      </c>
      <c r="CG13" s="87" t="e">
        <f>CB13/BZ13</f>
        <v>#DIV/0!</v>
      </c>
      <c r="CH13" s="3" t="e">
        <f>CJ13/CB13</f>
        <v>#DIV/0!</v>
      </c>
      <c r="CI13" s="3" t="e">
        <f>CJ13/CA13</f>
        <v>#DIV/0!</v>
      </c>
      <c r="CJ13" s="88">
        <v>0</v>
      </c>
      <c r="CK13" s="88">
        <v>0</v>
      </c>
      <c r="CL13" s="88">
        <v>0</v>
      </c>
      <c r="CM13" s="87" t="e">
        <f>CJ13/CK13</f>
        <v>#DIV/0!</v>
      </c>
      <c r="CN13" s="87" t="e">
        <f>CJ13/CL13</f>
        <v>#DIV/0!</v>
      </c>
      <c r="CO13" s="12" t="e">
        <f>CB13/CF13</f>
        <v>#DIV/0!</v>
      </c>
      <c r="CP13" s="12" t="e">
        <f>1-CO13</f>
        <v>#DIV/0!</v>
      </c>
      <c r="CQ13" s="77" t="str">
        <f>B13</f>
        <v>FBA75674</v>
      </c>
      <c r="CR13" s="12">
        <v>0</v>
      </c>
      <c r="CS13" s="3">
        <v>0</v>
      </c>
      <c r="CT13" s="3">
        <v>0</v>
      </c>
      <c r="CU13" s="3" t="e">
        <f>VLOOKUP(C13,'[1]Monthly Sales'!C:AP,38,0)</f>
        <v>#N/A</v>
      </c>
      <c r="CV13" s="3">
        <v>0</v>
      </c>
      <c r="CW13" s="3" t="e">
        <f>CU13-CV13</f>
        <v>#N/A</v>
      </c>
      <c r="CX13" s="3">
        <v>0</v>
      </c>
      <c r="CY13" s="3">
        <v>0</v>
      </c>
      <c r="CZ13" s="3" t="e">
        <f>CV13+CW13+CX13</f>
        <v>#N/A</v>
      </c>
      <c r="DA13" s="87" t="e">
        <f>CV13/CT13</f>
        <v>#DIV/0!</v>
      </c>
      <c r="DB13" s="45" t="e">
        <f>DD13/CV13</f>
        <v>#DIV/0!</v>
      </c>
      <c r="DC13" s="3" t="e">
        <f>DD13/CZ13</f>
        <v>#N/A</v>
      </c>
      <c r="DD13" s="88">
        <v>0</v>
      </c>
      <c r="DE13" s="88">
        <v>0</v>
      </c>
      <c r="DF13" s="88">
        <v>0</v>
      </c>
      <c r="DG13" s="12" t="e">
        <f>DD13/DE13</f>
        <v>#DIV/0!</v>
      </c>
      <c r="DH13" s="12" t="e">
        <f>DD13/DF13</f>
        <v>#DIV/0!</v>
      </c>
      <c r="DI13" s="12" t="e">
        <f>CV13/CZ13</f>
        <v>#N/A</v>
      </c>
      <c r="DJ13" s="12" t="e">
        <f>1-DI13</f>
        <v>#N/A</v>
      </c>
      <c r="DK13" s="3" t="str">
        <f>B13</f>
        <v>FBA75674</v>
      </c>
      <c r="DL13" s="12">
        <v>0.72199999999999998</v>
      </c>
      <c r="DM13" s="3">
        <v>40459</v>
      </c>
      <c r="DN13" s="3">
        <v>87</v>
      </c>
      <c r="DO13" s="3">
        <v>9</v>
      </c>
      <c r="DP13" s="3">
        <v>4</v>
      </c>
      <c r="DQ13" s="3">
        <f>DO13-DP13</f>
        <v>5</v>
      </c>
      <c r="DR13" s="3">
        <v>0</v>
      </c>
      <c r="DS13" s="3">
        <v>0</v>
      </c>
      <c r="DT13" s="3">
        <f>DP13+DQ13+DR13</f>
        <v>9</v>
      </c>
      <c r="DU13" s="12">
        <f>DR13/DT13</f>
        <v>0</v>
      </c>
      <c r="DV13" s="87">
        <f>DP13/DN13</f>
        <v>4.5977011494252873E-2</v>
      </c>
      <c r="DW13" s="3">
        <f>DY13/DP13</f>
        <v>276.89249999999998</v>
      </c>
      <c r="DX13" s="3">
        <f>DY13/DT13</f>
        <v>123.06333333333333</v>
      </c>
      <c r="DY13" s="88">
        <v>1107.57</v>
      </c>
      <c r="DZ13" s="88">
        <v>6098.32</v>
      </c>
      <c r="EA13" s="88">
        <v>14195</v>
      </c>
      <c r="EB13" s="12">
        <f>DY13/DZ13</f>
        <v>0.18161887208280314</v>
      </c>
      <c r="EC13" s="12">
        <f>DY13/EA13</f>
        <v>7.8025361042620631E-2</v>
      </c>
      <c r="ED13" s="12">
        <f>DP13/DT13</f>
        <v>0.44444444444444442</v>
      </c>
      <c r="EE13" s="12">
        <f>1-ED13</f>
        <v>0.55555555555555558</v>
      </c>
      <c r="EF13" s="3" t="str">
        <f>B13</f>
        <v>FBA75674</v>
      </c>
      <c r="EG13" s="12">
        <v>0.98909999999999998</v>
      </c>
      <c r="EH13" s="3">
        <v>768802</v>
      </c>
      <c r="EI13" s="3">
        <v>3272</v>
      </c>
      <c r="EJ13" s="3">
        <v>298</v>
      </c>
      <c r="EK13" s="3">
        <v>173</v>
      </c>
      <c r="EL13" s="3">
        <f>EJ13-EK13</f>
        <v>125</v>
      </c>
      <c r="EM13" s="3">
        <v>26</v>
      </c>
      <c r="EN13" s="3">
        <v>7</v>
      </c>
      <c r="EO13" s="3">
        <f>EK13+EL13+EM13</f>
        <v>324</v>
      </c>
      <c r="EP13" s="12">
        <f>IF(EM13,EM13/EO13,0)</f>
        <v>8.0246913580246909E-2</v>
      </c>
      <c r="EQ13" s="87">
        <f>IF(EK13,EK13/EI13,0)</f>
        <v>5.2872860635696822E-2</v>
      </c>
      <c r="ER13" s="3">
        <f>IF(ET13,ET13/EK13,0)</f>
        <v>344.86011560693646</v>
      </c>
      <c r="ES13" s="3">
        <f>IF(ET13,ET13/EO13,0)</f>
        <v>184.13827160493827</v>
      </c>
      <c r="ET13" s="88">
        <v>59660.800000000003</v>
      </c>
      <c r="EU13" s="88">
        <v>248228.22</v>
      </c>
      <c r="EV13" s="88">
        <v>471020.29000000004</v>
      </c>
      <c r="EW13" s="12">
        <f>IF(ET13,ET13/EU13,0)</f>
        <v>0.24034656494736981</v>
      </c>
      <c r="EX13" s="12">
        <f>IF(ET13,ET13/EV13,0)</f>
        <v>0.12666290872522709</v>
      </c>
      <c r="EY13" s="12">
        <f>IF(EK13,EK13/EO13,0)</f>
        <v>0.53395061728395066</v>
      </c>
      <c r="EZ13" s="12">
        <f>1-EY13</f>
        <v>0.46604938271604934</v>
      </c>
      <c r="FA13" s="3" t="str">
        <f>B13</f>
        <v>FBA75674</v>
      </c>
      <c r="FB13" s="12">
        <v>0.98529999999999995</v>
      </c>
      <c r="FC13" s="3">
        <v>926622</v>
      </c>
      <c r="FD13" s="3">
        <v>4676</v>
      </c>
      <c r="FE13" s="3">
        <v>371</v>
      </c>
      <c r="FF13" s="3">
        <v>253</v>
      </c>
      <c r="FG13" s="3">
        <f>FE13-FF13</f>
        <v>118</v>
      </c>
      <c r="FH13" s="3">
        <v>44</v>
      </c>
      <c r="FI13" s="3">
        <v>16</v>
      </c>
      <c r="FJ13" s="3">
        <f>FF13+FG13+FH13</f>
        <v>415</v>
      </c>
      <c r="FK13" s="12">
        <f>IF(FH13,FH13/FJ13,0)</f>
        <v>0.10602409638554217</v>
      </c>
      <c r="FL13" s="12">
        <f>IF(FF13,FF13/FD13,0)</f>
        <v>5.4106073567151414E-2</v>
      </c>
      <c r="FM13" s="3">
        <f>IF(FO13,FO13/FF13,0)</f>
        <v>440.11260869565217</v>
      </c>
      <c r="FN13" s="88">
        <f>IF(FO13,FO13/FJ13,0)</f>
        <v>268.30961445783134</v>
      </c>
      <c r="FO13" s="88">
        <v>111348.49</v>
      </c>
      <c r="FP13" s="88">
        <v>339714.01</v>
      </c>
      <c r="FQ13" s="88">
        <v>557027</v>
      </c>
      <c r="FR13" s="12">
        <f>IF(FO13,FO13/FP13,0)</f>
        <v>0.32777126265708029</v>
      </c>
      <c r="FS13" s="12">
        <f>IF(FO13,FO13/FQ13,0)</f>
        <v>0.19989783260057412</v>
      </c>
      <c r="FT13" s="12">
        <f>FF13/FJ13</f>
        <v>0.60963855421686752</v>
      </c>
      <c r="FU13" s="39">
        <f>1-FT13</f>
        <v>0.39036144578313248</v>
      </c>
      <c r="FV13" s="77" t="str">
        <f>B13</f>
        <v>FBA75674</v>
      </c>
      <c r="FW13" s="12">
        <v>0.99880000000000002</v>
      </c>
      <c r="FX13" s="3">
        <v>830886</v>
      </c>
      <c r="FY13" s="3">
        <v>5200</v>
      </c>
      <c r="FZ13" s="3">
        <v>261</v>
      </c>
      <c r="GA13" s="3">
        <v>177</v>
      </c>
      <c r="GB13" s="3">
        <f>FZ13-GA13</f>
        <v>84</v>
      </c>
      <c r="GC13" s="3">
        <v>17</v>
      </c>
      <c r="GD13" s="3">
        <v>4</v>
      </c>
      <c r="GE13" s="3">
        <f>GA13+GB13+GC13</f>
        <v>278</v>
      </c>
      <c r="GF13" s="12">
        <f>IF(GC13,GC13/GE13,0)</f>
        <v>6.1151079136690649E-2</v>
      </c>
      <c r="GG13" s="12">
        <f>IF(GA13,GA13/FY13,0)</f>
        <v>3.4038461538461538E-2</v>
      </c>
      <c r="GH13" s="88">
        <f>IF(GJ13,GJ13/GA13,0)</f>
        <v>436.13299435028244</v>
      </c>
      <c r="GI13" s="45">
        <f>IF(GJ13,GJ13/GE13,0)</f>
        <v>277.68179856115108</v>
      </c>
      <c r="GJ13" s="88">
        <v>77195.539999999994</v>
      </c>
      <c r="GK13" s="88">
        <v>238855.75</v>
      </c>
      <c r="GL13" s="88">
        <v>324648.96610169503</v>
      </c>
      <c r="GM13" s="12">
        <f>IF(GJ13,GJ13/GK13,0)</f>
        <v>0.32318895400257264</v>
      </c>
      <c r="GN13" s="12">
        <f>IF(GJ13,GJ13/GL13,0)</f>
        <v>0.2377815673554888</v>
      </c>
      <c r="GO13" s="12">
        <f>GA13/GE13</f>
        <v>0.63669064748201443</v>
      </c>
      <c r="GP13" s="12">
        <f>1-GO13</f>
        <v>0.36330935251798557</v>
      </c>
      <c r="GQ13" s="77" t="str">
        <f>B13</f>
        <v>FBA75674</v>
      </c>
      <c r="GR13" s="12">
        <v>0.99939999999999996</v>
      </c>
      <c r="GS13" s="3">
        <v>859950</v>
      </c>
      <c r="GT13" s="3">
        <v>6061</v>
      </c>
      <c r="GU13" s="3">
        <v>351</v>
      </c>
      <c r="GV13" s="3">
        <v>278</v>
      </c>
      <c r="GW13" s="3">
        <f>GU13-GV13</f>
        <v>73</v>
      </c>
      <c r="GX13" s="3">
        <v>29</v>
      </c>
      <c r="GY13" s="3">
        <v>15</v>
      </c>
      <c r="GZ13" s="3">
        <f>GV13+GW13+GX13</f>
        <v>380</v>
      </c>
      <c r="HA13" s="12">
        <f>IF(GX13,GX13/GZ13,0)</f>
        <v>7.6315789473684212E-2</v>
      </c>
      <c r="HB13" s="12">
        <f>IF(GV13,GV13/GT13,0)</f>
        <v>4.5867018643788157E-2</v>
      </c>
      <c r="HC13" s="88">
        <f>IF(HE13,HE13/GV13,0)</f>
        <v>319.4398201438849</v>
      </c>
      <c r="HD13" s="45">
        <f>IF(HE13,HE13/GZ13,0)</f>
        <v>233.69544736842107</v>
      </c>
      <c r="HE13" s="88">
        <v>88804.27</v>
      </c>
      <c r="HF13" s="88">
        <v>285771.43</v>
      </c>
      <c r="HG13" s="88">
        <v>388576.04000000004</v>
      </c>
      <c r="HH13" s="12">
        <f>IF(HE13,HE13/HF13,0)</f>
        <v>0.3107527928876585</v>
      </c>
      <c r="HI13" s="12">
        <f>IF(HE13,HE13/HG13,0)</f>
        <v>0.22853768853066697</v>
      </c>
      <c r="HJ13" s="12">
        <f>GV13/GZ13</f>
        <v>0.73157894736842111</v>
      </c>
      <c r="HK13" s="12">
        <f>1-HJ13</f>
        <v>0.26842105263157889</v>
      </c>
      <c r="HL13" s="77" t="s">
        <v>236</v>
      </c>
      <c r="HM13" s="3">
        <v>2738</v>
      </c>
      <c r="HN13" s="3">
        <v>210898</v>
      </c>
      <c r="HO13" s="3">
        <v>564</v>
      </c>
      <c r="HP13" s="3">
        <v>56</v>
      </c>
      <c r="HQ13" s="3">
        <v>22</v>
      </c>
      <c r="HR13" s="3">
        <f>HP13-HQ13</f>
        <v>34</v>
      </c>
      <c r="HS13" s="3">
        <v>11</v>
      </c>
      <c r="HT13" s="3">
        <f>HQ13+HR13+HS13</f>
        <v>67</v>
      </c>
      <c r="HU13" s="12">
        <f>IF(HS13,HS13/HT13,0)</f>
        <v>0.16417910447761194</v>
      </c>
      <c r="HV13" s="12">
        <f>IF(HQ13,HQ13/HO13,0)</f>
        <v>3.9007092198581561E-2</v>
      </c>
      <c r="HW13" s="88">
        <f>IF(HY13,HY13/HQ13,0)</f>
        <v>303.92090909090911</v>
      </c>
      <c r="HX13" s="45">
        <f>IF(HY13,HY13/HT13,0)</f>
        <v>99.794925373134333</v>
      </c>
      <c r="HY13" s="3">
        <v>6686.26</v>
      </c>
      <c r="HZ13" s="3">
        <v>62647.420000000013</v>
      </c>
      <c r="IA13" s="3">
        <v>220823</v>
      </c>
      <c r="IB13" s="20">
        <f>IA13/1.18</f>
        <v>187138.13559322036</v>
      </c>
      <c r="IC13" s="12">
        <f>IF(HY13,HY13/HZ13,0)</f>
        <v>0.10672841754696361</v>
      </c>
      <c r="ID13" s="12">
        <f>IF(HY13,HY13/IB13,0)</f>
        <v>3.5729008300765766E-2</v>
      </c>
      <c r="IE13" s="12">
        <f>HQ13/HT13</f>
        <v>0.32835820895522388</v>
      </c>
      <c r="IF13" s="105">
        <f>1-IE13</f>
        <v>0.67164179104477606</v>
      </c>
      <c r="IG13" s="100">
        <v>2099</v>
      </c>
      <c r="IH13" s="3">
        <v>189880</v>
      </c>
      <c r="II13" s="3">
        <v>560</v>
      </c>
      <c r="IJ13" s="3">
        <v>29</v>
      </c>
      <c r="IK13" s="3">
        <v>12</v>
      </c>
      <c r="IL13" s="3">
        <f>IJ13-IK13</f>
        <v>17</v>
      </c>
      <c r="IM13" s="3">
        <v>8</v>
      </c>
      <c r="IN13" s="3">
        <f>IK13+IL13+IM13</f>
        <v>37</v>
      </c>
      <c r="IO13" s="12">
        <f>IF(IM13,IM13/IN13,0)</f>
        <v>0.21621621621621623</v>
      </c>
      <c r="IP13" s="12">
        <f>IF(IK13,IK13/II13,0)</f>
        <v>2.1428571428571429E-2</v>
      </c>
      <c r="IQ13" s="88">
        <f>IF(IS13,IS13/IK13,0)</f>
        <v>600.95166666666671</v>
      </c>
      <c r="IR13" s="45">
        <f>IF(IS13,IS13/IN13,0)</f>
        <v>194.90324324324325</v>
      </c>
      <c r="IS13" s="3">
        <v>7211.42</v>
      </c>
      <c r="IT13" s="3">
        <v>38125.390000000007</v>
      </c>
      <c r="IU13" s="3">
        <v>115620</v>
      </c>
      <c r="IV13" s="20">
        <f>IU13/1.18</f>
        <v>97983.050847457635</v>
      </c>
      <c r="IW13" s="12">
        <f>IF(IS13,IS13/IT13,0)</f>
        <v>0.18915006508785875</v>
      </c>
      <c r="IX13" s="12">
        <f>IF(IS13,IS13/IV13,0)</f>
        <v>7.3598647292855909E-2</v>
      </c>
      <c r="IY13" s="12">
        <f>IK13/IN13</f>
        <v>0.32432432432432434</v>
      </c>
      <c r="IZ13" s="12">
        <f>1-IY13</f>
        <v>0.67567567567567566</v>
      </c>
      <c r="JA13" s="100">
        <v>3315</v>
      </c>
      <c r="JB13" s="3">
        <v>210470</v>
      </c>
      <c r="JC13" s="3">
        <v>1054</v>
      </c>
      <c r="JD13" s="3">
        <v>35</v>
      </c>
      <c r="JE13" s="3">
        <v>29</v>
      </c>
      <c r="JF13" s="3">
        <f>JD13-JE13</f>
        <v>6</v>
      </c>
      <c r="JG13" s="3">
        <v>10</v>
      </c>
      <c r="JH13" s="3">
        <f>SUM(JE13:JG13)</f>
        <v>45</v>
      </c>
      <c r="JI13" s="12">
        <f>IF(JG13,JG13/JH13,0)</f>
        <v>0.22222222222222221</v>
      </c>
      <c r="JJ13" s="12">
        <f>IF(JE13,JE13/JC13,0)</f>
        <v>2.7514231499051234E-2</v>
      </c>
      <c r="JK13" s="88">
        <f>IF(JM13,JM13/JE13,0)</f>
        <v>545.85172413793111</v>
      </c>
      <c r="JL13" s="45">
        <f>IF(JM13,JM13/JH13,0)</f>
        <v>351.77111111111111</v>
      </c>
      <c r="JM13" s="3">
        <v>15829.7</v>
      </c>
      <c r="JN13" s="3">
        <v>98977.069999999992</v>
      </c>
      <c r="JO13" s="3">
        <v>136647.54999999999</v>
      </c>
      <c r="JP13" s="20">
        <f>JO13/1.18</f>
        <v>115803.00847457627</v>
      </c>
      <c r="JQ13" s="12">
        <f>IF(JM13,JM13/JN13,0)</f>
        <v>0.15993300266415245</v>
      </c>
      <c r="JR13" s="12">
        <f>IF(JM13,JM13/JP13,0)</f>
        <v>0.1366950669807106</v>
      </c>
      <c r="JS13" s="12">
        <f>JE13/JH13</f>
        <v>0.64444444444444449</v>
      </c>
      <c r="JT13" s="12">
        <f>1-JS13</f>
        <v>0.35555555555555551</v>
      </c>
      <c r="JU13" s="100">
        <v>3182</v>
      </c>
      <c r="JV13" s="3">
        <v>182881</v>
      </c>
      <c r="JW13" s="3">
        <v>892</v>
      </c>
      <c r="JX13" s="3">
        <v>52</v>
      </c>
      <c r="JY13" s="3">
        <v>17</v>
      </c>
      <c r="JZ13" s="3">
        <f>JX13-JY13</f>
        <v>35</v>
      </c>
      <c r="KA13" s="3">
        <v>6</v>
      </c>
      <c r="KB13" s="3">
        <f>SUM(JY13:KA13)</f>
        <v>58</v>
      </c>
      <c r="KC13" s="12">
        <f>IF(KA13,KA13/KB13,0)</f>
        <v>0.10344827586206896</v>
      </c>
      <c r="KD13" s="12">
        <f>IF(JY13,JY13/JW13,0)</f>
        <v>1.905829596412556E-2</v>
      </c>
      <c r="KE13" s="88">
        <f>IF(KG13,KG13/JY13,0)</f>
        <v>888.62058823529412</v>
      </c>
      <c r="KF13" s="45">
        <f>IF(KG13,KG13/KB13,0)</f>
        <v>260.45775862068962</v>
      </c>
      <c r="KG13" s="3">
        <v>15106.55</v>
      </c>
      <c r="KH13" s="3">
        <v>54222.830000000009</v>
      </c>
      <c r="KI13" s="3">
        <v>207509.71</v>
      </c>
      <c r="KJ13" s="20">
        <f>KI13/1.18</f>
        <v>175855.68644067796</v>
      </c>
      <c r="KK13" s="12">
        <f>IF(KG13,KG13/KH13,0)</f>
        <v>0.27860128289135772</v>
      </c>
      <c r="KL13" s="12">
        <f>IF(KG13,KG13/KJ13,0)</f>
        <v>8.5903107859386429E-2</v>
      </c>
      <c r="KM13" s="12">
        <f>JY13/KB13</f>
        <v>0.29310344827586204</v>
      </c>
      <c r="KN13" s="12">
        <f>1-KM13</f>
        <v>0.7068965517241379</v>
      </c>
      <c r="KO13" s="100">
        <v>3008</v>
      </c>
      <c r="KP13" s="3">
        <v>178614</v>
      </c>
      <c r="KQ13" s="3">
        <v>948</v>
      </c>
      <c r="KR13" s="3">
        <v>27</v>
      </c>
      <c r="KS13" s="3">
        <v>22</v>
      </c>
      <c r="KT13" s="3">
        <f>KR13-KS13</f>
        <v>5</v>
      </c>
      <c r="KU13" s="3">
        <v>7</v>
      </c>
      <c r="KV13" s="3">
        <f>SUM(KS13:KU13)</f>
        <v>34</v>
      </c>
      <c r="KW13" s="12">
        <f>IF(KU13,KU13/KV13,0)</f>
        <v>0.20588235294117646</v>
      </c>
      <c r="KX13" s="12">
        <f>IF(KS13,KS13/KQ13,0)</f>
        <v>2.3206751054852322E-2</v>
      </c>
      <c r="KY13" s="88">
        <f>IF(LA13,LA13/KS13,0)</f>
        <v>644.63863636363624</v>
      </c>
      <c r="KZ13" s="45">
        <f>IF(LA13,LA13/KV13,0)</f>
        <v>417.11911764705877</v>
      </c>
      <c r="LA13" s="3">
        <v>14182.049999999997</v>
      </c>
      <c r="LB13" s="3">
        <v>69981.300000000017</v>
      </c>
      <c r="LC13" s="3">
        <v>108172</v>
      </c>
      <c r="LD13" s="20">
        <f>LC13/1.18</f>
        <v>91671.186440677964</v>
      </c>
      <c r="LE13" s="12">
        <f>IF(LA13,LA13/LB13,0)</f>
        <v>0.20265485208191322</v>
      </c>
      <c r="LF13" s="12">
        <f>IF(LA13,LA13/LD13,0)</f>
        <v>0.15470564471397402</v>
      </c>
      <c r="LG13" s="12">
        <f>KS13/KV13</f>
        <v>0.6470588235294118</v>
      </c>
      <c r="LH13" s="12">
        <f>1-LG13</f>
        <v>0.3529411764705882</v>
      </c>
      <c r="LI13" s="100">
        <v>2447</v>
      </c>
      <c r="LJ13" s="3">
        <v>175076</v>
      </c>
      <c r="LK13" s="3">
        <v>913</v>
      </c>
      <c r="LL13" s="3">
        <v>52</v>
      </c>
      <c r="LM13" s="3">
        <v>29</v>
      </c>
      <c r="LN13" s="3">
        <f>LL13-LM13</f>
        <v>23</v>
      </c>
      <c r="LO13" s="3">
        <v>4</v>
      </c>
      <c r="LP13" s="3">
        <f>SUM(LM13:LO13)</f>
        <v>56</v>
      </c>
      <c r="LQ13" s="12">
        <f>IF(LO13,LO13/LP13,0)</f>
        <v>7.1428571428571425E-2</v>
      </c>
      <c r="LR13" s="12">
        <f>IF(LM13,LM13/LK13,0)</f>
        <v>3.1763417305585982E-2</v>
      </c>
      <c r="LS13" s="88">
        <f>IF(LU13,LU13/LM13,0)</f>
        <v>573.63517241379304</v>
      </c>
      <c r="LT13" s="45">
        <f>IF(LU13,LU13/LP13,0)</f>
        <v>297.06107142857138</v>
      </c>
      <c r="LU13" s="88">
        <v>16635.419999999998</v>
      </c>
      <c r="LV13" s="88">
        <v>99664.36</v>
      </c>
      <c r="LW13" s="88">
        <v>208696.87399999998</v>
      </c>
      <c r="LX13" s="88">
        <f>LW13/1.18</f>
        <v>176861.75762711864</v>
      </c>
      <c r="LY13" s="12">
        <f>IF(LU13,LU13/LV13,0)</f>
        <v>0.16691443159821623</v>
      </c>
      <c r="LZ13" s="12">
        <f>IF(LU13,LU13/LX13,0)</f>
        <v>9.4058886574410305E-2</v>
      </c>
      <c r="MA13" s="12">
        <f>LM13/LP13</f>
        <v>0.5178571428571429</v>
      </c>
      <c r="MB13" s="12">
        <f>1-MA13</f>
        <v>0.4821428571428571</v>
      </c>
      <c r="MC13" s="100">
        <v>318</v>
      </c>
      <c r="MD13" s="3">
        <v>23887</v>
      </c>
      <c r="ME13" s="3">
        <v>252</v>
      </c>
      <c r="MF13" s="3">
        <v>15</v>
      </c>
      <c r="MG13" s="3">
        <v>4</v>
      </c>
      <c r="MH13" s="3">
        <f>MF13-MG13</f>
        <v>11</v>
      </c>
      <c r="MI13" s="3">
        <v>0</v>
      </c>
      <c r="MJ13" s="3">
        <f>SUM(MG13:MI13)</f>
        <v>15</v>
      </c>
      <c r="MK13" s="12">
        <f>IF(MI13,MI13/MJ13,0)</f>
        <v>0</v>
      </c>
      <c r="ML13" s="12">
        <f>IF(MG13,MG13/ME13,0)</f>
        <v>1.5873015873015872E-2</v>
      </c>
      <c r="MM13" s="88">
        <f>IF(MO13,MO13/MG13,0)</f>
        <v>1059.9599999999998</v>
      </c>
      <c r="MN13" s="45">
        <f>IF(MO13,MO13/MJ13,0)</f>
        <v>282.65599999999995</v>
      </c>
      <c r="MO13" s="88">
        <v>4239.8399999999992</v>
      </c>
      <c r="MP13" s="88">
        <v>13710.16</v>
      </c>
      <c r="MQ13" s="88">
        <v>58706.984799999998</v>
      </c>
      <c r="MR13" s="88">
        <f>MQ13/1.18</f>
        <v>49751.682033898309</v>
      </c>
      <c r="MS13" s="12">
        <f>IF(MO13,MO13/MP13,0)</f>
        <v>0.30924803211632829</v>
      </c>
      <c r="MT13" s="12">
        <f>IF(MO13,MO13/MR13,0)</f>
        <v>8.5220033306837431E-2</v>
      </c>
      <c r="MU13" s="12">
        <f>MG13/MJ13</f>
        <v>0.26666666666666666</v>
      </c>
      <c r="MV13" s="12">
        <f>1-MU13</f>
        <v>0.73333333333333339</v>
      </c>
      <c r="MW13" s="100">
        <v>1302</v>
      </c>
      <c r="MX13" s="3">
        <v>26549</v>
      </c>
      <c r="MY13" s="3">
        <v>200</v>
      </c>
      <c r="MZ13" s="3">
        <v>29</v>
      </c>
      <c r="NA13" s="3">
        <v>6</v>
      </c>
      <c r="NB13" s="3">
        <f>MZ13-NA13</f>
        <v>23</v>
      </c>
      <c r="NC13" s="3">
        <v>6</v>
      </c>
      <c r="ND13" s="3">
        <f>SUM(NA13:NC13)</f>
        <v>35</v>
      </c>
      <c r="NE13" s="12">
        <f>IF(NC13,NC13/ND13,0)</f>
        <v>0.17142857142857143</v>
      </c>
      <c r="NF13" s="12">
        <f>IF(NA13,NA13/MY13,0)</f>
        <v>0.03</v>
      </c>
      <c r="NG13" s="88">
        <f>IF(NI13,NI13/NA13,0)</f>
        <v>151.22166666666666</v>
      </c>
      <c r="NH13" s="45">
        <f>IF(NI13,NI13/ND13,0)</f>
        <v>25.923714285714283</v>
      </c>
      <c r="NI13" s="88">
        <v>907.32999999999993</v>
      </c>
      <c r="NJ13" s="88">
        <v>17082.199999999997</v>
      </c>
      <c r="NK13" s="88">
        <v>118154.9604</v>
      </c>
      <c r="NL13" s="88">
        <f>NK13/1.18</f>
        <v>100131.32237288136</v>
      </c>
      <c r="NM13" s="12">
        <f>IF(NI13,NI13/NJ13,0)</f>
        <v>5.3115523761576383E-2</v>
      </c>
      <c r="NN13" s="12">
        <f>IF(NI13,NI13/NL13,0)</f>
        <v>9.0614003540387955E-3</v>
      </c>
      <c r="NO13" s="12">
        <f>NA13/ND13</f>
        <v>0.17142857142857143</v>
      </c>
      <c r="NP13" s="12">
        <f>1-NO13</f>
        <v>0.82857142857142851</v>
      </c>
      <c r="NQ13" s="100">
        <v>1483</v>
      </c>
      <c r="NR13" s="3">
        <v>65275</v>
      </c>
      <c r="NS13" s="3">
        <v>495</v>
      </c>
      <c r="NT13" s="3">
        <v>45</v>
      </c>
      <c r="NU13" s="3">
        <v>17</v>
      </c>
      <c r="NV13" s="3">
        <f t="shared" si="60"/>
        <v>28</v>
      </c>
      <c r="NW13" s="3">
        <f t="shared" si="61"/>
        <v>45</v>
      </c>
      <c r="NX13" s="12">
        <f t="shared" si="62"/>
        <v>3.4343434343434343E-2</v>
      </c>
      <c r="NY13" s="88">
        <f t="shared" si="63"/>
        <v>144.12411764705882</v>
      </c>
      <c r="NZ13" s="45">
        <f t="shared" si="64"/>
        <v>54.446888888888893</v>
      </c>
      <c r="OA13" s="88">
        <v>2450.11</v>
      </c>
      <c r="OB13" s="88">
        <v>57012.679999999993</v>
      </c>
      <c r="OC13" s="88">
        <v>180193.95319999999</v>
      </c>
      <c r="OD13" s="88">
        <f t="shared" si="65"/>
        <v>152706.74</v>
      </c>
      <c r="OE13" s="12">
        <f t="shared" si="66"/>
        <v>1.3161543997317596E-2</v>
      </c>
      <c r="OF13" s="12">
        <f t="shared" si="67"/>
        <v>4.2974825950998975E-2</v>
      </c>
      <c r="OG13" s="12">
        <f t="shared" si="68"/>
        <v>1.6044543940889579E-2</v>
      </c>
      <c r="OH13" s="12">
        <f t="shared" si="69"/>
        <v>0.37777777777777777</v>
      </c>
      <c r="OI13" s="12">
        <f t="shared" si="70"/>
        <v>0.62222222222222223</v>
      </c>
      <c r="OJ13" s="3">
        <v>48</v>
      </c>
      <c r="OK13" s="3">
        <v>0</v>
      </c>
      <c r="OL13" s="3">
        <v>20</v>
      </c>
      <c r="OM13" s="3">
        <v>500</v>
      </c>
      <c r="ON13" s="3">
        <v>0</v>
      </c>
      <c r="OO13" s="3">
        <f t="shared" si="71"/>
        <v>568</v>
      </c>
      <c r="OP13" s="88">
        <f t="shared" si="72"/>
        <v>1074616.6221721177</v>
      </c>
      <c r="OQ13" s="12">
        <f t="shared" si="73"/>
        <v>1.3060643167443665E-2</v>
      </c>
      <c r="OR13" s="3">
        <v>5</v>
      </c>
      <c r="OS13" s="100">
        <v>955</v>
      </c>
      <c r="OT13" s="3">
        <v>86679</v>
      </c>
      <c r="OU13" s="3">
        <v>657</v>
      </c>
      <c r="OV13" s="3">
        <v>23</v>
      </c>
      <c r="OW13" s="3">
        <v>16</v>
      </c>
      <c r="OX13" s="3">
        <f t="shared" si="74"/>
        <v>7</v>
      </c>
      <c r="OY13" s="3">
        <f t="shared" si="75"/>
        <v>23</v>
      </c>
      <c r="OZ13" s="12">
        <f t="shared" si="76"/>
        <v>2.4353120243531201E-2</v>
      </c>
      <c r="PA13" s="88">
        <f t="shared" si="77"/>
        <v>218.42875000000004</v>
      </c>
      <c r="PB13" s="45">
        <f t="shared" si="78"/>
        <v>151.95043478260871</v>
      </c>
      <c r="PC13" s="88">
        <v>3494.8600000000006</v>
      </c>
      <c r="PD13" s="88">
        <v>49979.68</v>
      </c>
      <c r="PE13" s="88">
        <v>92030</v>
      </c>
      <c r="PF13" s="88">
        <f t="shared" si="79"/>
        <v>77991.525423728817</v>
      </c>
      <c r="PG13" s="12">
        <f t="shared" si="80"/>
        <v>6.4487073377998607E-3</v>
      </c>
      <c r="PH13" s="12">
        <f t="shared" si="81"/>
        <v>6.9925617771062168E-2</v>
      </c>
      <c r="PI13" s="12">
        <f t="shared" si="82"/>
        <v>4.4810766054547438E-2</v>
      </c>
      <c r="PJ13" s="12">
        <f t="shared" si="83"/>
        <v>0.69565217391304346</v>
      </c>
      <c r="PK13" s="12">
        <f t="shared" si="84"/>
        <v>0.30434782608695654</v>
      </c>
      <c r="PL13" s="3">
        <v>83</v>
      </c>
      <c r="PM13" s="3">
        <v>337</v>
      </c>
      <c r="PN13" s="3">
        <v>20</v>
      </c>
      <c r="PO13" s="3">
        <v>0</v>
      </c>
      <c r="PP13" s="3">
        <v>0</v>
      </c>
      <c r="PQ13" s="3">
        <v>0</v>
      </c>
      <c r="PR13" s="3">
        <f t="shared" si="85"/>
        <v>440</v>
      </c>
      <c r="PS13" s="88">
        <f t="shared" si="86"/>
        <v>832449.49604882358</v>
      </c>
      <c r="PT13" s="12">
        <f t="shared" si="87"/>
        <v>1.1564334726427249E-2</v>
      </c>
      <c r="PU13" s="3">
        <v>11</v>
      </c>
      <c r="PV13" s="100">
        <v>3117</v>
      </c>
      <c r="PW13" s="3">
        <v>299652</v>
      </c>
      <c r="PX13" s="3">
        <v>1391</v>
      </c>
      <c r="PY13" s="3">
        <v>37</v>
      </c>
      <c r="PZ13" s="3">
        <v>32</v>
      </c>
      <c r="QA13" s="3">
        <f t="shared" si="88"/>
        <v>5</v>
      </c>
      <c r="QB13" s="3">
        <f t="shared" si="89"/>
        <v>37</v>
      </c>
      <c r="QC13" s="12">
        <f t="shared" si="90"/>
        <v>2.3005032350826744E-2</v>
      </c>
      <c r="QD13" s="88">
        <f t="shared" si="91"/>
        <v>455.78187500000001</v>
      </c>
      <c r="QE13" s="45">
        <f t="shared" si="92"/>
        <v>394.18972972972972</v>
      </c>
      <c r="QF13" s="88">
        <v>14585.02</v>
      </c>
      <c r="QG13" s="88">
        <v>92536.439999999988</v>
      </c>
      <c r="QH13" s="88">
        <v>145524.03639999998</v>
      </c>
      <c r="QI13" s="88">
        <f t="shared" si="93"/>
        <v>123325.45457627118</v>
      </c>
      <c r="QJ13" s="12">
        <f t="shared" si="94"/>
        <v>8.1977162747731286E-3</v>
      </c>
      <c r="QK13" s="12">
        <f t="shared" si="95"/>
        <v>0.1576138005741306</v>
      </c>
      <c r="QL13" s="12">
        <f t="shared" si="96"/>
        <v>0.11826447386804344</v>
      </c>
      <c r="QM13" s="12">
        <f t="shared" si="97"/>
        <v>0.86486486486486491</v>
      </c>
      <c r="QN13" s="12">
        <f t="shared" si="98"/>
        <v>0.13513513513513509</v>
      </c>
      <c r="QO13" s="3">
        <v>22</v>
      </c>
      <c r="QP13" s="3"/>
      <c r="QQ13" s="3">
        <v>20</v>
      </c>
      <c r="QR13" s="3">
        <v>0</v>
      </c>
      <c r="QS13" s="3">
        <v>0</v>
      </c>
      <c r="QT13" s="3">
        <v>0</v>
      </c>
      <c r="QU13" s="3">
        <f t="shared" si="99"/>
        <v>42</v>
      </c>
      <c r="QV13" s="88">
        <f t="shared" si="100"/>
        <v>79461.088259205877</v>
      </c>
      <c r="QW13" s="12">
        <f t="shared" si="101"/>
        <v>1.7440961750109533E-3</v>
      </c>
      <c r="QX13" s="3">
        <v>67</v>
      </c>
      <c r="QY13" s="100">
        <v>4467</v>
      </c>
      <c r="QZ13" s="3">
        <v>235840</v>
      </c>
      <c r="RA13" s="3">
        <v>1325</v>
      </c>
      <c r="RB13" s="3">
        <v>60</v>
      </c>
      <c r="RC13" s="3">
        <v>31</v>
      </c>
      <c r="RD13" s="3">
        <f t="shared" si="102"/>
        <v>29</v>
      </c>
      <c r="RE13" s="3">
        <f t="shared" si="103"/>
        <v>60</v>
      </c>
      <c r="RF13" s="12">
        <f t="shared" si="104"/>
        <v>2.339622641509434E-2</v>
      </c>
      <c r="RG13" s="88">
        <f t="shared" si="105"/>
        <v>762.2854838709676</v>
      </c>
      <c r="RH13" s="45">
        <f t="shared" si="106"/>
        <v>393.84749999999991</v>
      </c>
      <c r="RI13" s="88">
        <v>23630.849999999995</v>
      </c>
      <c r="RJ13" s="88">
        <v>87835.599999999991</v>
      </c>
      <c r="RK13" s="88">
        <v>234550</v>
      </c>
      <c r="RL13" s="88">
        <f t="shared" si="107"/>
        <v>198771.18644067796</v>
      </c>
      <c r="RM13" s="12">
        <f t="shared" si="108"/>
        <v>1.255092005387665E-2</v>
      </c>
      <c r="RN13" s="12">
        <f t="shared" si="109"/>
        <v>0.26903499264535108</v>
      </c>
      <c r="RO13" s="12">
        <f t="shared" si="110"/>
        <v>0.11888468556810912</v>
      </c>
      <c r="RP13" s="169" t="str">
        <f t="shared" si="111"/>
        <v>AM-C2</v>
      </c>
      <c r="RQ13" s="12">
        <f t="shared" si="112"/>
        <v>0.51666666666666672</v>
      </c>
      <c r="RR13" s="12">
        <f t="shared" si="113"/>
        <v>0.48333333333333328</v>
      </c>
      <c r="RS13" s="3">
        <v>49</v>
      </c>
      <c r="RT13" s="3">
        <v>260</v>
      </c>
      <c r="RU13" s="3">
        <v>0</v>
      </c>
      <c r="RV13" s="3">
        <v>0</v>
      </c>
      <c r="RW13" s="3">
        <v>0</v>
      </c>
      <c r="RX13" s="3">
        <v>0</v>
      </c>
      <c r="RY13" s="3">
        <f t="shared" si="114"/>
        <v>309</v>
      </c>
      <c r="RZ13" s="88">
        <f t="shared" si="115"/>
        <v>584606.57790701475</v>
      </c>
      <c r="SA13" s="12">
        <f t="shared" si="116"/>
        <v>8.2434467465668012E-3</v>
      </c>
      <c r="SB13" s="3">
        <v>32</v>
      </c>
      <c r="SC13" s="100">
        <v>8042</v>
      </c>
      <c r="SD13" s="3">
        <v>217403</v>
      </c>
      <c r="SE13" s="3">
        <v>956</v>
      </c>
      <c r="SF13" s="3">
        <v>68</v>
      </c>
      <c r="SG13" s="3">
        <v>26</v>
      </c>
      <c r="SH13" s="3">
        <f t="shared" si="117"/>
        <v>42</v>
      </c>
      <c r="SI13" s="3">
        <f t="shared" si="118"/>
        <v>68</v>
      </c>
      <c r="SJ13" s="12">
        <f t="shared" si="119"/>
        <v>2.7196652719665274E-2</v>
      </c>
      <c r="SK13" s="88">
        <f t="shared" si="120"/>
        <v>727.80153846153848</v>
      </c>
      <c r="SL13" s="45">
        <f t="shared" si="121"/>
        <v>278.27705882352939</v>
      </c>
      <c r="SM13" s="88">
        <v>18922.84</v>
      </c>
      <c r="SN13" s="88">
        <v>77802.55</v>
      </c>
      <c r="SO13" s="88">
        <v>263536</v>
      </c>
      <c r="SP13" s="88">
        <f t="shared" si="122"/>
        <v>223335.59322033898</v>
      </c>
      <c r="SQ13" s="12">
        <f t="shared" si="123"/>
        <v>1.6883327797084353E-2</v>
      </c>
      <c r="SR13" s="87">
        <f t="shared" si="124"/>
        <v>0.24321619278545498</v>
      </c>
      <c r="SS13" s="87">
        <f t="shared" si="125"/>
        <v>8.4728276971647143E-2</v>
      </c>
      <c r="ST13" s="169" t="str">
        <f t="shared" si="126"/>
        <v>AM-C2</v>
      </c>
      <c r="SU13" s="12">
        <f t="shared" si="127"/>
        <v>0.38235294117647056</v>
      </c>
      <c r="SV13" s="12">
        <f t="shared" si="128"/>
        <v>0.61764705882352944</v>
      </c>
      <c r="SW13" s="3">
        <v>28</v>
      </c>
      <c r="SX13" s="3">
        <v>191</v>
      </c>
      <c r="SY13" s="3">
        <v>0</v>
      </c>
      <c r="SZ13" s="3">
        <v>0</v>
      </c>
      <c r="TA13" s="3">
        <v>0</v>
      </c>
      <c r="TB13" s="3">
        <v>0</v>
      </c>
      <c r="TC13" s="3">
        <f t="shared" si="129"/>
        <v>219</v>
      </c>
      <c r="TD13" s="88">
        <f t="shared" si="130"/>
        <v>414332.81735157355</v>
      </c>
      <c r="TE13" s="12">
        <f t="shared" si="131"/>
        <v>4.5580142762657325E-3</v>
      </c>
      <c r="TF13" s="3">
        <v>42</v>
      </c>
      <c r="TG13" s="100">
        <f>SUMIFS(Main!TX:TX,Main!B:B,B:B)</f>
        <v>7395</v>
      </c>
      <c r="TH13" s="3">
        <v>175920</v>
      </c>
      <c r="TI13" s="3">
        <v>761</v>
      </c>
      <c r="TJ13" s="3">
        <f>SUMIFS(Main!TT:TT,Main!B:B,B:B)</f>
        <v>75</v>
      </c>
      <c r="TK13" s="3">
        <v>30</v>
      </c>
      <c r="TL13" s="3">
        <f t="shared" si="132"/>
        <v>45</v>
      </c>
      <c r="TM13" s="3">
        <f t="shared" si="133"/>
        <v>75</v>
      </c>
      <c r="TN13" s="12">
        <f t="shared" si="134"/>
        <v>3.9421813403416557E-2</v>
      </c>
      <c r="TO13" s="88">
        <f t="shared" si="135"/>
        <v>296.59700000000004</v>
      </c>
      <c r="TP13" s="45">
        <f t="shared" si="136"/>
        <v>118.63880000000002</v>
      </c>
      <c r="TQ13" s="88">
        <v>8897.9100000000017</v>
      </c>
      <c r="TR13" s="88">
        <v>85640.680000000008</v>
      </c>
      <c r="TS13" s="88">
        <f>SUMIFS(Main!TU:TU,Main!B:B,B:B)</f>
        <v>281425.91119999997</v>
      </c>
      <c r="TT13" s="88">
        <f t="shared" si="137"/>
        <v>238496.53491525422</v>
      </c>
      <c r="TU13" s="12">
        <f t="shared" si="138"/>
        <v>1.6621232008739772E-2</v>
      </c>
      <c r="TV13" s="87">
        <f t="shared" si="139"/>
        <v>0.1038981708225577</v>
      </c>
      <c r="TW13" s="87">
        <f t="shared" si="140"/>
        <v>3.7308340782232857E-2</v>
      </c>
      <c r="TX13" s="169" t="str">
        <f t="shared" si="141"/>
        <v>AM-C2</v>
      </c>
      <c r="TY13" s="12">
        <f t="shared" si="142"/>
        <v>0.4</v>
      </c>
      <c r="TZ13" s="12">
        <f t="shared" si="143"/>
        <v>0.6</v>
      </c>
      <c r="UA13" s="3">
        <f>SUMIFS(Main!UG:UG,Main!B:B,B:B)</f>
        <v>22</v>
      </c>
      <c r="UB13" s="3">
        <f>SUMIFS(Main!UI:UI,Main!B:B,B:B)</f>
        <v>86</v>
      </c>
      <c r="UC13" s="3">
        <f>SUMIFS(Main!UK:UK,Main!B:B,B:B)</f>
        <v>0</v>
      </c>
      <c r="UD13" s="3">
        <f>SUMIFS(Main!UO:UO,Main!B:B,B:B)</f>
        <v>0</v>
      </c>
      <c r="UE13" s="3">
        <f>SUMIFS(Main!UQ:UQ,Main!B:B,B:B)</f>
        <v>0</v>
      </c>
      <c r="UF13" s="3">
        <f>SUMIFS(Main!US:US,Main!B:B,B:B)</f>
        <v>504</v>
      </c>
      <c r="UG13" s="3">
        <f t="shared" si="144"/>
        <v>612</v>
      </c>
      <c r="UH13" s="88">
        <f t="shared" si="145"/>
        <v>1157861.5717770001</v>
      </c>
      <c r="UI13" s="12">
        <f t="shared" si="146"/>
        <v>1.1487798824519314E-2</v>
      </c>
      <c r="UJ13" s="3">
        <f>SUMIFS(Main!UW:UW,Main!B:B,B:B)</f>
        <v>55</v>
      </c>
      <c r="UK13" s="100">
        <f>SUMIFS(Main!VI:VI,Main!A:A,A:A)</f>
        <v>3797</v>
      </c>
      <c r="UL13" s="3">
        <v>207979</v>
      </c>
      <c r="UM13" s="3">
        <v>1123</v>
      </c>
      <c r="UN13" s="3">
        <f>SUMIFS(Main!VE:VE,Main!A:A,A:A)</f>
        <v>83</v>
      </c>
      <c r="UO13" s="3">
        <v>17</v>
      </c>
      <c r="UP13" s="3">
        <f t="shared" si="147"/>
        <v>66</v>
      </c>
      <c r="UQ13" s="3">
        <f t="shared" si="148"/>
        <v>83</v>
      </c>
      <c r="UR13" s="12">
        <f t="shared" si="149"/>
        <v>1.5138023152270703E-2</v>
      </c>
      <c r="US13" s="88">
        <f t="shared" si="150"/>
        <v>926.4311764705883</v>
      </c>
      <c r="UT13" s="45">
        <f t="shared" si="151"/>
        <v>189.7509638554217</v>
      </c>
      <c r="UU13" s="88">
        <v>15749.330000000002</v>
      </c>
      <c r="UV13" s="88">
        <v>137205.89000000001</v>
      </c>
      <c r="UW13" s="88">
        <f>SUMIFS(Main!VF:VF,Main!A:A,A:A)</f>
        <v>311265.02919999999</v>
      </c>
      <c r="UX13" s="88">
        <f t="shared" si="152"/>
        <v>263783.92305084749</v>
      </c>
      <c r="UY13" s="12">
        <f t="shared" si="153"/>
        <v>1.8604686106650017E-2</v>
      </c>
      <c r="UZ13" s="87">
        <f t="shared" si="154"/>
        <v>0.11478610721449349</v>
      </c>
      <c r="VA13" s="87">
        <f t="shared" si="155"/>
        <v>5.9705420322239015E-2</v>
      </c>
      <c r="VB13" s="169" t="str">
        <f t="shared" si="59"/>
        <v>AM-C2</v>
      </c>
      <c r="VC13" s="12">
        <f t="shared" si="160"/>
        <v>0.52014500509779726</v>
      </c>
      <c r="VD13" s="12">
        <f t="shared" si="156"/>
        <v>0.47985499490220274</v>
      </c>
      <c r="VE13" s="3">
        <f>SUMIFS(Main!VR:VR,Main!B:B,B:B)</f>
        <v>14</v>
      </c>
      <c r="VF13" s="3">
        <f>SUMIFS(Main!VT:VT,Main!B:B,B:B)</f>
        <v>0</v>
      </c>
      <c r="VG13" s="3">
        <f>SUMIFS(Main!VV:VV,Main!B:B,B:B)</f>
        <v>0</v>
      </c>
      <c r="VH13" s="3">
        <f>SUMIFS(Main!VZ:VZ,Main!B:B,B:B)</f>
        <v>504</v>
      </c>
      <c r="VI13" s="3">
        <f>SUMIFS(Main!WB:WB,Main!B:B,B:B)</f>
        <v>0</v>
      </c>
      <c r="VJ13" s="3">
        <f>SUMIFS(Main!WD:WD,Main!B:B,B:B)</f>
        <v>0</v>
      </c>
      <c r="VK13" s="3">
        <f t="shared" si="157"/>
        <v>518</v>
      </c>
      <c r="VL13" s="88">
        <f t="shared" si="158"/>
        <v>980020.08853020589</v>
      </c>
      <c r="VM13" s="12">
        <f t="shared" si="159"/>
        <v>1.0267299709355639E-2</v>
      </c>
      <c r="VN13" s="3">
        <f>SUMIFS(Main!WH:WH,Main!B:B,B:B)</f>
        <v>39</v>
      </c>
    </row>
    <row r="14" spans="1:586">
      <c r="A14" s="161" t="s">
        <v>772</v>
      </c>
      <c r="B14" s="161" t="s">
        <v>788</v>
      </c>
      <c r="C14" s="150" t="s">
        <v>480</v>
      </c>
      <c r="D14" s="150" t="s">
        <v>669</v>
      </c>
      <c r="E14" s="154" t="s">
        <v>834</v>
      </c>
      <c r="F14" s="161" t="s">
        <v>480</v>
      </c>
      <c r="G14" s="150" t="s">
        <v>834</v>
      </c>
      <c r="H14" s="17">
        <v>4986.467599999999</v>
      </c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87"/>
      <c r="V14" s="87"/>
      <c r="W14" s="12"/>
      <c r="X14" s="91"/>
      <c r="Y14" s="91"/>
      <c r="Z14" s="91"/>
      <c r="AA14" s="91"/>
      <c r="AB14" s="91"/>
      <c r="AC14" s="91"/>
      <c r="AD14" s="91"/>
      <c r="AE14" s="87"/>
      <c r="AF14" s="88"/>
      <c r="AG14" s="88"/>
      <c r="AH14" s="88"/>
      <c r="AI14" s="87"/>
      <c r="AJ14" s="87"/>
      <c r="AK14" s="12"/>
      <c r="AL14" s="3"/>
      <c r="AM14" s="3"/>
      <c r="AN14" s="3"/>
      <c r="AO14" s="3"/>
      <c r="AP14" s="3"/>
      <c r="AQ14" s="3"/>
      <c r="AR14" s="3"/>
      <c r="AS14" s="3"/>
      <c r="AT14" s="87"/>
      <c r="AU14" s="40"/>
      <c r="AV14" s="40"/>
      <c r="AW14" s="88"/>
      <c r="AX14" s="88"/>
      <c r="AY14" s="88"/>
      <c r="AZ14" s="87"/>
      <c r="BA14" s="87"/>
      <c r="BB14" s="87"/>
      <c r="BC14" s="89"/>
      <c r="BD14" s="12"/>
      <c r="BE14" s="3"/>
      <c r="BF14" s="3"/>
      <c r="BG14" s="3"/>
      <c r="BH14" s="3"/>
      <c r="BI14" s="3"/>
      <c r="BJ14" s="3"/>
      <c r="BK14" s="3"/>
      <c r="BL14" s="3"/>
      <c r="BM14" s="87"/>
      <c r="BN14" s="40"/>
      <c r="BO14" s="40"/>
      <c r="BP14" s="88"/>
      <c r="BQ14" s="88"/>
      <c r="BR14" s="88"/>
      <c r="BS14" s="12"/>
      <c r="BT14" s="12"/>
      <c r="BU14" s="87"/>
      <c r="BV14" s="89"/>
      <c r="BW14" s="90"/>
      <c r="BX14" s="12"/>
      <c r="BY14" s="3"/>
      <c r="BZ14" s="3"/>
      <c r="CA14" s="3"/>
      <c r="CB14" s="3"/>
      <c r="CC14" s="3"/>
      <c r="CD14" s="3"/>
      <c r="CE14" s="3"/>
      <c r="CF14" s="3"/>
      <c r="CG14" s="87"/>
      <c r="CH14" s="3"/>
      <c r="CI14" s="3"/>
      <c r="CJ14" s="88"/>
      <c r="CK14" s="88"/>
      <c r="CL14" s="88"/>
      <c r="CM14" s="87"/>
      <c r="CN14" s="87"/>
      <c r="CO14" s="12"/>
      <c r="CP14" s="12"/>
      <c r="CQ14" s="77"/>
      <c r="CR14" s="12"/>
      <c r="CS14" s="3"/>
      <c r="CT14" s="3"/>
      <c r="CU14" s="3"/>
      <c r="CV14" s="3"/>
      <c r="CW14" s="3"/>
      <c r="CX14" s="3"/>
      <c r="CY14" s="3"/>
      <c r="CZ14" s="3"/>
      <c r="DA14" s="87"/>
      <c r="DB14" s="45"/>
      <c r="DC14" s="3"/>
      <c r="DD14" s="88"/>
      <c r="DE14" s="88"/>
      <c r="DF14" s="88"/>
      <c r="DG14" s="12"/>
      <c r="DH14" s="12"/>
      <c r="DI14" s="12"/>
      <c r="DJ14" s="12"/>
      <c r="DK14" s="3"/>
      <c r="DL14" s="2"/>
      <c r="DM14" s="3"/>
      <c r="DN14" s="3"/>
      <c r="DO14" s="3"/>
      <c r="DP14" s="3"/>
      <c r="DQ14" s="3"/>
      <c r="DR14" s="3"/>
      <c r="DS14" s="3"/>
      <c r="DT14" s="3"/>
      <c r="DU14" s="12"/>
      <c r="DV14" s="87"/>
      <c r="DW14" s="3"/>
      <c r="DX14" s="3"/>
      <c r="DY14" s="88"/>
      <c r="DZ14" s="88"/>
      <c r="EA14" s="88"/>
      <c r="EB14" s="12"/>
      <c r="EC14" s="12"/>
      <c r="ED14" s="12"/>
      <c r="EE14" s="12"/>
      <c r="EF14" s="3"/>
      <c r="EG14" s="12"/>
      <c r="EH14" s="3"/>
      <c r="EI14" s="3"/>
      <c r="EJ14" s="3"/>
      <c r="EK14" s="3"/>
      <c r="EL14" s="3"/>
      <c r="EM14" s="3"/>
      <c r="EN14" s="3"/>
      <c r="EO14" s="3"/>
      <c r="EP14" s="12"/>
      <c r="EQ14" s="87"/>
      <c r="ER14" s="3"/>
      <c r="ES14" s="3"/>
      <c r="ET14" s="88"/>
      <c r="EU14" s="88"/>
      <c r="EV14" s="88"/>
      <c r="EW14" s="12"/>
      <c r="EX14" s="12"/>
      <c r="EY14" s="12"/>
      <c r="EZ14" s="12"/>
      <c r="FA14" s="3"/>
      <c r="FB14" s="12"/>
      <c r="FC14" s="3"/>
      <c r="FD14" s="3"/>
      <c r="FE14" s="3"/>
      <c r="FF14" s="3"/>
      <c r="FG14" s="3"/>
      <c r="FH14" s="3"/>
      <c r="FI14" s="3"/>
      <c r="FJ14" s="3"/>
      <c r="FK14" s="12"/>
      <c r="FL14" s="12"/>
      <c r="FM14" s="3"/>
      <c r="FN14" s="88"/>
      <c r="FO14" s="88"/>
      <c r="FP14" s="88"/>
      <c r="FQ14" s="88"/>
      <c r="FR14" s="12"/>
      <c r="FS14" s="12"/>
      <c r="FT14" s="12"/>
      <c r="FU14" s="39"/>
      <c r="FV14" s="77"/>
      <c r="FW14" s="12"/>
      <c r="FX14" s="3"/>
      <c r="FY14" s="3"/>
      <c r="FZ14" s="3"/>
      <c r="GA14" s="3"/>
      <c r="GB14" s="3"/>
      <c r="GC14" s="3"/>
      <c r="GD14" s="3"/>
      <c r="GE14" s="3"/>
      <c r="GF14" s="12"/>
      <c r="GG14" s="12"/>
      <c r="GH14" s="88"/>
      <c r="GI14" s="45"/>
      <c r="GJ14" s="88"/>
      <c r="GK14" s="88"/>
      <c r="GL14" s="88"/>
      <c r="GM14" s="12"/>
      <c r="GN14" s="12"/>
      <c r="GO14" s="12"/>
      <c r="GP14" s="12"/>
      <c r="GQ14" s="77"/>
      <c r="GR14" s="12"/>
      <c r="GS14" s="3"/>
      <c r="GT14" s="3"/>
      <c r="GU14" s="3"/>
      <c r="GV14" s="3"/>
      <c r="GW14" s="3"/>
      <c r="GX14" s="3"/>
      <c r="GY14" s="3"/>
      <c r="GZ14" s="3"/>
      <c r="HA14" s="12"/>
      <c r="HB14" s="12"/>
      <c r="HC14" s="88"/>
      <c r="HD14" s="45"/>
      <c r="HE14" s="88"/>
      <c r="HF14" s="88"/>
      <c r="HG14" s="88"/>
      <c r="HH14" s="12"/>
      <c r="HI14" s="12"/>
      <c r="HJ14" s="12"/>
      <c r="HK14" s="12"/>
      <c r="HL14" s="77"/>
      <c r="HM14" s="3"/>
      <c r="HN14" s="3"/>
      <c r="HO14" s="3"/>
      <c r="HP14" s="3"/>
      <c r="HQ14" s="3"/>
      <c r="HR14" s="3"/>
      <c r="HS14" s="3"/>
      <c r="HT14" s="3"/>
      <c r="HU14" s="12"/>
      <c r="HV14" s="12"/>
      <c r="HW14" s="88"/>
      <c r="HX14" s="45"/>
      <c r="HY14" s="3"/>
      <c r="HZ14" s="3"/>
      <c r="IA14" s="3"/>
      <c r="IB14" s="20"/>
      <c r="IC14" s="12"/>
      <c r="ID14" s="12"/>
      <c r="IE14" s="12"/>
      <c r="IF14" s="105"/>
      <c r="IG14" s="100"/>
      <c r="IH14" s="3"/>
      <c r="II14" s="3"/>
      <c r="IJ14" s="3"/>
      <c r="IK14" s="3"/>
      <c r="IL14" s="3"/>
      <c r="IM14" s="3"/>
      <c r="IN14" s="3"/>
      <c r="IO14" s="12"/>
      <c r="IP14" s="12"/>
      <c r="IQ14" s="88"/>
      <c r="IR14" s="45"/>
      <c r="IS14" s="3"/>
      <c r="IT14" s="3"/>
      <c r="IU14" s="3"/>
      <c r="IV14" s="20"/>
      <c r="IW14" s="12"/>
      <c r="IX14" s="12"/>
      <c r="IY14" s="12"/>
      <c r="IZ14" s="12"/>
      <c r="JA14" s="100"/>
      <c r="JB14" s="3"/>
      <c r="JC14" s="3"/>
      <c r="JD14" s="3"/>
      <c r="JE14" s="3"/>
      <c r="JF14" s="3"/>
      <c r="JG14" s="3"/>
      <c r="JH14" s="3"/>
      <c r="JI14" s="12"/>
      <c r="JJ14" s="12"/>
      <c r="JK14" s="88"/>
      <c r="JL14" s="45"/>
      <c r="JM14" s="3"/>
      <c r="JN14" s="3"/>
      <c r="JO14" s="3"/>
      <c r="JP14" s="20"/>
      <c r="JQ14" s="12"/>
      <c r="JR14" s="12"/>
      <c r="JS14" s="12"/>
      <c r="JT14" s="12"/>
      <c r="JU14" s="100"/>
      <c r="JV14" s="3"/>
      <c r="JW14" s="3"/>
      <c r="JX14" s="3"/>
      <c r="JY14" s="3"/>
      <c r="JZ14" s="3"/>
      <c r="KA14" s="3"/>
      <c r="KB14" s="3"/>
      <c r="KC14" s="12"/>
      <c r="KD14" s="12"/>
      <c r="KE14" s="88"/>
      <c r="KF14" s="45"/>
      <c r="KG14" s="3"/>
      <c r="KH14" s="3"/>
      <c r="KI14" s="3"/>
      <c r="KJ14" s="20"/>
      <c r="KK14" s="12"/>
      <c r="KL14" s="12"/>
      <c r="KM14" s="12"/>
      <c r="KN14" s="12"/>
      <c r="KO14" s="100"/>
      <c r="KP14" s="3"/>
      <c r="KQ14" s="3"/>
      <c r="KR14" s="3"/>
      <c r="KS14" s="3"/>
      <c r="KT14" s="3"/>
      <c r="KU14" s="3"/>
      <c r="KV14" s="3"/>
      <c r="KW14" s="12"/>
      <c r="KX14" s="12"/>
      <c r="KY14" s="88"/>
      <c r="KZ14" s="45"/>
      <c r="LA14" s="3"/>
      <c r="LB14" s="3"/>
      <c r="LC14" s="3"/>
      <c r="LD14" s="20"/>
      <c r="LE14" s="12"/>
      <c r="LF14" s="12"/>
      <c r="LG14" s="12"/>
      <c r="LH14" s="12"/>
      <c r="LI14" s="100"/>
      <c r="LJ14" s="3"/>
      <c r="LK14" s="3"/>
      <c r="LL14" s="3"/>
      <c r="LM14" s="3"/>
      <c r="LN14" s="3"/>
      <c r="LO14" s="3"/>
      <c r="LP14" s="3"/>
      <c r="LQ14" s="12"/>
      <c r="LR14" s="12"/>
      <c r="LS14" s="88"/>
      <c r="LT14" s="45"/>
      <c r="LU14" s="88"/>
      <c r="LV14" s="88"/>
      <c r="LW14" s="88"/>
      <c r="LX14" s="88"/>
      <c r="LY14" s="12"/>
      <c r="LZ14" s="12"/>
      <c r="MA14" s="12"/>
      <c r="MB14" s="12"/>
      <c r="MC14" s="100"/>
      <c r="MD14" s="3"/>
      <c r="ME14" s="3"/>
      <c r="MF14" s="3"/>
      <c r="MG14" s="3"/>
      <c r="MH14" s="3"/>
      <c r="MI14" s="3"/>
      <c r="MJ14" s="3"/>
      <c r="MK14" s="12"/>
      <c r="ML14" s="12"/>
      <c r="MM14" s="88"/>
      <c r="MN14" s="45"/>
      <c r="MO14" s="88"/>
      <c r="MP14" s="88"/>
      <c r="MQ14" s="88"/>
      <c r="MR14" s="88"/>
      <c r="MS14" s="12"/>
      <c r="MT14" s="12"/>
      <c r="MU14" s="12"/>
      <c r="MV14" s="12"/>
      <c r="MW14" s="100"/>
      <c r="MX14" s="3"/>
      <c r="MY14" s="3"/>
      <c r="MZ14" s="3"/>
      <c r="NA14" s="3"/>
      <c r="NB14" s="3"/>
      <c r="NC14" s="3"/>
      <c r="ND14" s="3"/>
      <c r="NE14" s="12"/>
      <c r="NF14" s="12"/>
      <c r="NG14" s="88"/>
      <c r="NH14" s="45"/>
      <c r="NI14" s="88"/>
      <c r="NJ14" s="88"/>
      <c r="NK14" s="88"/>
      <c r="NL14" s="88"/>
      <c r="NM14" s="12"/>
      <c r="NN14" s="12"/>
      <c r="NO14" s="12"/>
      <c r="NP14" s="12"/>
      <c r="NQ14" s="100"/>
      <c r="NR14" s="3"/>
      <c r="NS14" s="3"/>
      <c r="NT14" s="3"/>
      <c r="NU14" s="3"/>
      <c r="NV14" s="3"/>
      <c r="NW14" s="3"/>
      <c r="NX14" s="12"/>
      <c r="NY14" s="88"/>
      <c r="NZ14" s="45"/>
      <c r="OA14" s="88"/>
      <c r="OB14" s="88"/>
      <c r="OC14" s="88"/>
      <c r="OD14" s="88"/>
      <c r="OE14" s="12"/>
      <c r="OF14" s="12"/>
      <c r="OG14" s="12"/>
      <c r="OH14" s="12"/>
      <c r="OI14" s="12"/>
      <c r="OJ14" s="3"/>
      <c r="OK14" s="3"/>
      <c r="OL14" s="3"/>
      <c r="OM14" s="3"/>
      <c r="ON14" s="3"/>
      <c r="OO14" s="3"/>
      <c r="OP14" s="88"/>
      <c r="OQ14" s="12"/>
      <c r="OR14" s="3"/>
      <c r="OS14" s="100"/>
      <c r="OT14" s="3"/>
      <c r="OU14" s="3"/>
      <c r="OV14" s="3"/>
      <c r="OW14" s="3"/>
      <c r="OX14" s="3"/>
      <c r="OY14" s="3"/>
      <c r="OZ14" s="12"/>
      <c r="PA14" s="88"/>
      <c r="PB14" s="45"/>
      <c r="PC14" s="88"/>
      <c r="PD14" s="88"/>
      <c r="PE14" s="88"/>
      <c r="PF14" s="88"/>
      <c r="PG14" s="12"/>
      <c r="PH14" s="12"/>
      <c r="PI14" s="12"/>
      <c r="PJ14" s="12"/>
      <c r="PK14" s="12"/>
      <c r="PL14" s="3"/>
      <c r="PM14" s="3"/>
      <c r="PN14" s="3"/>
      <c r="PO14" s="3"/>
      <c r="PP14" s="3"/>
      <c r="PQ14" s="3"/>
      <c r="PR14" s="3"/>
      <c r="PS14" s="88"/>
      <c r="PT14" s="12"/>
      <c r="PU14" s="3"/>
      <c r="PV14" s="100"/>
      <c r="PW14" s="3"/>
      <c r="PX14" s="3"/>
      <c r="PY14" s="3"/>
      <c r="PZ14" s="3"/>
      <c r="QA14" s="3"/>
      <c r="QB14" s="3"/>
      <c r="QC14" s="12"/>
      <c r="QD14" s="88"/>
      <c r="QE14" s="45"/>
      <c r="QF14" s="88"/>
      <c r="QG14" s="88"/>
      <c r="QH14" s="88"/>
      <c r="QI14" s="88"/>
      <c r="QJ14" s="12"/>
      <c r="QK14" s="12"/>
      <c r="QL14" s="12"/>
      <c r="QM14" s="12"/>
      <c r="QN14" s="12"/>
      <c r="QO14" s="3"/>
      <c r="QP14" s="3"/>
      <c r="QQ14" s="3"/>
      <c r="QR14" s="3"/>
      <c r="QS14" s="3"/>
      <c r="QT14" s="3"/>
      <c r="QU14" s="3"/>
      <c r="QV14" s="88"/>
      <c r="QW14" s="12"/>
      <c r="QX14" s="3"/>
      <c r="QY14" s="100">
        <v>6</v>
      </c>
      <c r="QZ14" s="3">
        <v>0</v>
      </c>
      <c r="RA14" s="3">
        <v>0</v>
      </c>
      <c r="RB14" s="3">
        <v>0</v>
      </c>
      <c r="RC14" s="3">
        <v>0</v>
      </c>
      <c r="RD14" s="3">
        <f t="shared" si="102"/>
        <v>0</v>
      </c>
      <c r="RE14" s="3">
        <f t="shared" si="103"/>
        <v>0</v>
      </c>
      <c r="RF14" s="12">
        <f t="shared" si="104"/>
        <v>0</v>
      </c>
      <c r="RG14" s="88">
        <f t="shared" si="105"/>
        <v>0</v>
      </c>
      <c r="RH14" s="45">
        <f t="shared" si="106"/>
        <v>0</v>
      </c>
      <c r="RI14" s="88">
        <v>0</v>
      </c>
      <c r="RJ14" s="88">
        <v>0</v>
      </c>
      <c r="RK14" s="88">
        <v>0</v>
      </c>
      <c r="RL14" s="88">
        <f t="shared" si="107"/>
        <v>0</v>
      </c>
      <c r="RM14" s="12">
        <f t="shared" si="108"/>
        <v>0</v>
      </c>
      <c r="RN14" s="12">
        <f t="shared" si="109"/>
        <v>0</v>
      </c>
      <c r="RO14" s="12">
        <f t="shared" si="110"/>
        <v>0</v>
      </c>
      <c r="RP14" s="169" t="str">
        <f t="shared" si="111"/>
        <v>PB-10 (AM-C2+AI-04+AH-60-BL)</v>
      </c>
      <c r="RQ14" s="12" t="e">
        <f t="shared" si="112"/>
        <v>#DIV/0!</v>
      </c>
      <c r="RR14" s="12" t="e">
        <f t="shared" si="113"/>
        <v>#DIV/0!</v>
      </c>
      <c r="RS14" s="3">
        <v>5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f t="shared" si="114"/>
        <v>5</v>
      </c>
      <c r="RZ14" s="88">
        <f t="shared" si="115"/>
        <v>24932.337999999996</v>
      </c>
      <c r="SA14" s="12">
        <f t="shared" si="116"/>
        <v>3.5156703386100856E-4</v>
      </c>
      <c r="SB14" s="3">
        <v>0</v>
      </c>
      <c r="SC14" s="100">
        <v>0</v>
      </c>
      <c r="SD14" s="3">
        <v>0</v>
      </c>
      <c r="SE14" s="3">
        <v>0</v>
      </c>
      <c r="SF14" s="3">
        <v>1</v>
      </c>
      <c r="SG14" s="3">
        <v>0</v>
      </c>
      <c r="SH14" s="3">
        <f t="shared" si="117"/>
        <v>1</v>
      </c>
      <c r="SI14" s="3">
        <f t="shared" si="118"/>
        <v>1</v>
      </c>
      <c r="SJ14" s="12">
        <f t="shared" si="119"/>
        <v>0</v>
      </c>
      <c r="SK14" s="88">
        <f t="shared" si="120"/>
        <v>0</v>
      </c>
      <c r="SL14" s="45">
        <f t="shared" si="121"/>
        <v>0</v>
      </c>
      <c r="SM14" s="88">
        <v>0</v>
      </c>
      <c r="SN14" s="88">
        <v>0</v>
      </c>
      <c r="SO14" s="88">
        <v>10500</v>
      </c>
      <c r="SP14" s="88">
        <f t="shared" si="122"/>
        <v>8898.3050847457635</v>
      </c>
      <c r="SQ14" s="12">
        <f t="shared" si="123"/>
        <v>6.7267827495820585E-4</v>
      </c>
      <c r="SR14" s="87">
        <f t="shared" si="124"/>
        <v>0</v>
      </c>
      <c r="SS14" s="87">
        <f t="shared" si="125"/>
        <v>0</v>
      </c>
      <c r="ST14" s="169" t="str">
        <f t="shared" si="126"/>
        <v>PB-10 (AM-C2+AI-04+AH-60-BL)</v>
      </c>
      <c r="SU14" s="12">
        <f t="shared" si="127"/>
        <v>0</v>
      </c>
      <c r="SV14" s="12">
        <f t="shared" si="128"/>
        <v>1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f t="shared" si="129"/>
        <v>0</v>
      </c>
      <c r="TD14" s="88">
        <f t="shared" si="130"/>
        <v>0</v>
      </c>
      <c r="TE14" s="12">
        <f t="shared" si="131"/>
        <v>0</v>
      </c>
      <c r="TF14" s="3">
        <v>9</v>
      </c>
      <c r="TG14" s="100">
        <f>SUMIFS(Main!TX:TX,Main!B:B,B:B)</f>
        <v>0</v>
      </c>
      <c r="TH14" s="3">
        <v>74363</v>
      </c>
      <c r="TI14" s="3">
        <v>667</v>
      </c>
      <c r="TJ14" s="3">
        <f>SUMIFS(Main!TT:TT,Main!B:B,B:B)</f>
        <v>10</v>
      </c>
      <c r="TK14" s="3">
        <v>9</v>
      </c>
      <c r="TL14" s="3">
        <f t="shared" si="132"/>
        <v>1</v>
      </c>
      <c r="TM14" s="3">
        <f t="shared" si="133"/>
        <v>10</v>
      </c>
      <c r="TN14" s="12">
        <f t="shared" si="134"/>
        <v>1.3493253373313344E-2</v>
      </c>
      <c r="TO14" s="88">
        <f t="shared" si="135"/>
        <v>371.0911111111111</v>
      </c>
      <c r="TP14" s="45">
        <f t="shared" si="136"/>
        <v>333.98199999999997</v>
      </c>
      <c r="TQ14" s="88">
        <v>3339.8199999999997</v>
      </c>
      <c r="TR14" s="88">
        <v>44204.25</v>
      </c>
      <c r="TS14" s="88">
        <f>SUMIFS(Main!TU:TU,Main!B:B,B:B)</f>
        <v>99990.002199999988</v>
      </c>
      <c r="TT14" s="88">
        <f t="shared" si="137"/>
        <v>84737.29</v>
      </c>
      <c r="TU14" s="12">
        <f t="shared" si="138"/>
        <v>5.905486875867315E-3</v>
      </c>
      <c r="TV14" s="87">
        <f t="shared" si="139"/>
        <v>7.5554273627535806E-2</v>
      </c>
      <c r="TW14" s="87">
        <f t="shared" si="140"/>
        <v>3.9413816514547492E-2</v>
      </c>
      <c r="TX14" s="169" t="str">
        <f t="shared" si="141"/>
        <v>PB-10 (AM-C2+AI-04+AH-60-BL)</v>
      </c>
      <c r="TY14" s="12">
        <f t="shared" si="142"/>
        <v>0.9</v>
      </c>
      <c r="TZ14" s="12">
        <f t="shared" si="143"/>
        <v>9.9999999999999978E-2</v>
      </c>
      <c r="UA14" s="3">
        <f>SUMIFS(Main!UG:UG,Main!B:B,B:B)</f>
        <v>3</v>
      </c>
      <c r="UB14" s="3">
        <f>SUMIFS(Main!UI:UI,Main!B:B,B:B)</f>
        <v>0</v>
      </c>
      <c r="UC14" s="3">
        <f>SUMIFS(Main!UK:UK,Main!B:B,B:B)</f>
        <v>0</v>
      </c>
      <c r="UD14" s="3">
        <f>SUMIFS(Main!UO:UO,Main!B:B,B:B)</f>
        <v>0</v>
      </c>
      <c r="UE14" s="3">
        <f>SUMIFS(Main!UQ:UQ,Main!B:B,B:B)</f>
        <v>0</v>
      </c>
      <c r="UF14" s="3">
        <f>SUMIFS(Main!US:US,Main!B:B,B:B)</f>
        <v>0</v>
      </c>
      <c r="UG14" s="3">
        <f t="shared" si="144"/>
        <v>3</v>
      </c>
      <c r="UH14" s="88">
        <f t="shared" si="145"/>
        <v>14959.402799999996</v>
      </c>
      <c r="UI14" s="12">
        <f t="shared" si="146"/>
        <v>1.4842068697176581E-4</v>
      </c>
      <c r="UJ14" s="3">
        <f>SUMIFS(Main!UW:UW,Main!B:B,B:B)</f>
        <v>0</v>
      </c>
      <c r="UK14" s="100">
        <f>SUMIFS(Main!VI:VI,Main!A:A,A:A)</f>
        <v>4073</v>
      </c>
      <c r="UL14" s="3">
        <v>339507</v>
      </c>
      <c r="UM14" s="3">
        <v>2588</v>
      </c>
      <c r="UN14" s="3">
        <f>SUMIFS(Main!VE:VE,Main!A:A,A:A)</f>
        <v>30</v>
      </c>
      <c r="UO14" s="3">
        <v>12</v>
      </c>
      <c r="UP14" s="3">
        <f t="shared" si="147"/>
        <v>18</v>
      </c>
      <c r="UQ14" s="3">
        <f t="shared" si="148"/>
        <v>30</v>
      </c>
      <c r="UR14" s="12">
        <f t="shared" si="149"/>
        <v>4.6367851622874804E-3</v>
      </c>
      <c r="US14" s="88">
        <f t="shared" si="150"/>
        <v>1241.4533333333331</v>
      </c>
      <c r="UT14" s="45">
        <f t="shared" si="151"/>
        <v>496.5813333333333</v>
      </c>
      <c r="UU14" s="88">
        <v>14897.439999999999</v>
      </c>
      <c r="UV14" s="88">
        <v>185144.83</v>
      </c>
      <c r="UW14" s="88">
        <f>SUMIFS(Main!VF:VF,Main!A:A,A:A)</f>
        <v>296806.00079999998</v>
      </c>
      <c r="UX14" s="88">
        <f t="shared" si="152"/>
        <v>251530.50915254236</v>
      </c>
      <c r="UY14" s="12">
        <f t="shared" si="153"/>
        <v>1.7740452545043285E-2</v>
      </c>
      <c r="UZ14" s="87">
        <f t="shared" si="154"/>
        <v>8.0463710490862747E-2</v>
      </c>
      <c r="VA14" s="87">
        <f t="shared" si="155"/>
        <v>5.9227169102438172E-2</v>
      </c>
      <c r="VB14" s="169" t="str">
        <f t="shared" si="59"/>
        <v>PB-10 (AM-C2+AI-04+AH-60-BL)</v>
      </c>
      <c r="VC14" s="12">
        <f t="shared" si="160"/>
        <v>0.73607305381677446</v>
      </c>
      <c r="VD14" s="12">
        <f t="shared" si="156"/>
        <v>0.26392694618322554</v>
      </c>
      <c r="VE14" s="3">
        <f>SUMIFS(Main!VR:VR,Main!B:B,B:B)</f>
        <v>21</v>
      </c>
      <c r="VF14" s="3">
        <f>SUMIFS(Main!VT:VT,Main!B:B,B:B)</f>
        <v>0</v>
      </c>
      <c r="VG14" s="3">
        <f>SUMIFS(Main!VV:VV,Main!B:B,B:B)</f>
        <v>0</v>
      </c>
      <c r="VH14" s="3">
        <f>SUMIFS(Main!VZ:VZ,Main!B:B,B:B)</f>
        <v>0</v>
      </c>
      <c r="VI14" s="3">
        <f>SUMIFS(Main!WB:WB,Main!B:B,B:B)</f>
        <v>0</v>
      </c>
      <c r="VJ14" s="3">
        <f>SUMIFS(Main!WD:WD,Main!B:B,B:B)</f>
        <v>0</v>
      </c>
      <c r="VK14" s="3">
        <f t="shared" si="157"/>
        <v>21</v>
      </c>
      <c r="VL14" s="88">
        <f t="shared" si="158"/>
        <v>104715.81959999997</v>
      </c>
      <c r="VM14" s="12">
        <f t="shared" si="159"/>
        <v>1.0970680261835055E-3</v>
      </c>
      <c r="VN14" s="3">
        <f>SUMIFS(Main!WH:WH,Main!B:B,B:B)</f>
        <v>0</v>
      </c>
    </row>
    <row r="15" spans="1:586">
      <c r="A15" s="155" t="s">
        <v>181</v>
      </c>
      <c r="B15" s="155" t="s">
        <v>180</v>
      </c>
      <c r="C15" s="150" t="s">
        <v>293</v>
      </c>
      <c r="D15" s="150" t="s">
        <v>669</v>
      </c>
      <c r="E15" s="155" t="s">
        <v>284</v>
      </c>
      <c r="F15" s="150" t="s">
        <v>471</v>
      </c>
      <c r="G15" s="150" t="s">
        <v>457</v>
      </c>
      <c r="H15" s="17">
        <v>1163.8210199999999</v>
      </c>
      <c r="I15" s="12">
        <v>0</v>
      </c>
      <c r="J15" s="3">
        <v>0</v>
      </c>
      <c r="K15" s="3">
        <v>0</v>
      </c>
      <c r="L15" s="3">
        <v>0</v>
      </c>
      <c r="M15" s="3">
        <f>K15-L15</f>
        <v>0</v>
      </c>
      <c r="N15" s="3">
        <v>0</v>
      </c>
      <c r="O15" s="3">
        <v>0</v>
      </c>
      <c r="P15" s="3">
        <f>L15+M15+N15</f>
        <v>0</v>
      </c>
      <c r="Q15" s="87">
        <v>0</v>
      </c>
      <c r="R15" s="88">
        <v>0</v>
      </c>
      <c r="S15" s="88">
        <v>0</v>
      </c>
      <c r="T15" s="88">
        <v>0</v>
      </c>
      <c r="U15" s="87" t="e">
        <f>R15/S15</f>
        <v>#DIV/0!</v>
      </c>
      <c r="V15" s="87" t="e">
        <f>R15/T15</f>
        <v>#DIV/0!</v>
      </c>
      <c r="W15" s="12">
        <v>0</v>
      </c>
      <c r="X15" s="3">
        <v>0</v>
      </c>
      <c r="Y15" s="3">
        <v>0</v>
      </c>
      <c r="Z15" s="3">
        <v>0</v>
      </c>
      <c r="AA15" s="3">
        <f>Y15-Z15</f>
        <v>0</v>
      </c>
      <c r="AB15" s="3">
        <v>0</v>
      </c>
      <c r="AC15" s="3">
        <v>0</v>
      </c>
      <c r="AD15" s="3">
        <f>Z15+AA15+AB15</f>
        <v>0</v>
      </c>
      <c r="AE15" s="87">
        <v>0</v>
      </c>
      <c r="AF15" s="88">
        <v>0</v>
      </c>
      <c r="AG15" s="88">
        <v>0</v>
      </c>
      <c r="AH15" s="88">
        <v>0</v>
      </c>
      <c r="AI15" s="87" t="e">
        <f>AF15/AG15</f>
        <v>#DIV/0!</v>
      </c>
      <c r="AJ15" s="87" t="e">
        <f>AF15/AH15</f>
        <v>#DIV/0!</v>
      </c>
      <c r="AK15" s="12">
        <v>0</v>
      </c>
      <c r="AL15" s="3">
        <v>0</v>
      </c>
      <c r="AM15" s="3">
        <v>0</v>
      </c>
      <c r="AN15" s="3">
        <v>0</v>
      </c>
      <c r="AO15" s="3">
        <v>0</v>
      </c>
      <c r="AP15" s="3">
        <f>AN15-AO15</f>
        <v>0</v>
      </c>
      <c r="AQ15" s="3">
        <f>AO15-AP15</f>
        <v>0</v>
      </c>
      <c r="AR15" s="3">
        <f>AP15-AQ15</f>
        <v>0</v>
      </c>
      <c r="AS15" s="3">
        <f>AO15+AP15+AQ15</f>
        <v>0</v>
      </c>
      <c r="AT15" s="87">
        <v>0</v>
      </c>
      <c r="AU15" s="40" t="e">
        <f>AW15/AO15</f>
        <v>#DIV/0!</v>
      </c>
      <c r="AV15" s="40" t="e">
        <f>AW15/AN15</f>
        <v>#DIV/0!</v>
      </c>
      <c r="AW15" s="88">
        <v>0</v>
      </c>
      <c r="AX15" s="88">
        <v>0</v>
      </c>
      <c r="AY15" s="88">
        <v>0</v>
      </c>
      <c r="AZ15" s="87" t="e">
        <f>AW15/AX15</f>
        <v>#DIV/0!</v>
      </c>
      <c r="BA15" s="87" t="e">
        <f>AW15/AY15</f>
        <v>#DIV/0!</v>
      </c>
      <c r="BB15" s="87" t="e">
        <f>AO15/AS15</f>
        <v>#DIV/0!</v>
      </c>
      <c r="BC15" s="89" t="e">
        <f>1-BB15</f>
        <v>#DIV/0!</v>
      </c>
      <c r="BD15" s="12">
        <v>0</v>
      </c>
      <c r="BE15" s="3">
        <v>0</v>
      </c>
      <c r="BF15" s="3">
        <v>0</v>
      </c>
      <c r="BG15" s="3">
        <v>0</v>
      </c>
      <c r="BH15" s="3">
        <v>0</v>
      </c>
      <c r="BI15" s="3">
        <f>BG15-BH15</f>
        <v>0</v>
      </c>
      <c r="BJ15" s="3">
        <f>BH15-BI15</f>
        <v>0</v>
      </c>
      <c r="BK15" s="3">
        <f>BI15-BJ15</f>
        <v>0</v>
      </c>
      <c r="BL15" s="3">
        <f>BH15+BI15+BJ15</f>
        <v>0</v>
      </c>
      <c r="BM15" s="87">
        <v>0</v>
      </c>
      <c r="BN15" s="40" t="e">
        <f>BP15/BH15</f>
        <v>#DIV/0!</v>
      </c>
      <c r="BO15" s="40" t="e">
        <f>BP15/BG15</f>
        <v>#DIV/0!</v>
      </c>
      <c r="BP15" s="88">
        <v>0</v>
      </c>
      <c r="BQ15" s="88">
        <v>0</v>
      </c>
      <c r="BR15" s="88">
        <v>0</v>
      </c>
      <c r="BS15" s="12" t="e">
        <f>BP15/BQ15</f>
        <v>#DIV/0!</v>
      </c>
      <c r="BT15" s="12" t="e">
        <f>BP15/BR15</f>
        <v>#DIV/0!</v>
      </c>
      <c r="BU15" s="87" t="e">
        <f>BH15/BL15</f>
        <v>#DIV/0!</v>
      </c>
      <c r="BV15" s="89" t="e">
        <f>1-BU15</f>
        <v>#DIV/0!</v>
      </c>
      <c r="BW15" s="90" t="str">
        <f>B15</f>
        <v>FBA79011</v>
      </c>
      <c r="BX15" s="12">
        <v>0</v>
      </c>
      <c r="BY15" s="3">
        <v>0</v>
      </c>
      <c r="BZ15" s="3">
        <v>0</v>
      </c>
      <c r="CA15" s="3">
        <v>0</v>
      </c>
      <c r="CB15" s="3">
        <v>0</v>
      </c>
      <c r="CC15" s="3">
        <f>CA15-CB15</f>
        <v>0</v>
      </c>
      <c r="CD15" s="3">
        <v>0</v>
      </c>
      <c r="CE15" s="3">
        <v>0</v>
      </c>
      <c r="CF15" s="3">
        <f>CB15+CC15+CD15</f>
        <v>0</v>
      </c>
      <c r="CG15" s="87" t="e">
        <f>CB15/BZ15</f>
        <v>#DIV/0!</v>
      </c>
      <c r="CH15" s="3" t="e">
        <f>CJ15/CB15</f>
        <v>#DIV/0!</v>
      </c>
      <c r="CI15" s="3" t="e">
        <f>CJ15/CA15</f>
        <v>#DIV/0!</v>
      </c>
      <c r="CJ15" s="88">
        <v>0</v>
      </c>
      <c r="CK15" s="88">
        <v>0</v>
      </c>
      <c r="CL15" s="88">
        <v>0</v>
      </c>
      <c r="CM15" s="87" t="e">
        <f>CJ15/CK15</f>
        <v>#DIV/0!</v>
      </c>
      <c r="CN15" s="87" t="e">
        <f>CJ15/CL15</f>
        <v>#DIV/0!</v>
      </c>
      <c r="CO15" s="12" t="e">
        <f>CB15/CF15</f>
        <v>#DIV/0!</v>
      </c>
      <c r="CP15" s="12" t="e">
        <f>1-CO15</f>
        <v>#DIV/0!</v>
      </c>
      <c r="CQ15" s="77" t="str">
        <f>B15</f>
        <v>FBA79011</v>
      </c>
      <c r="CR15" s="12">
        <v>0</v>
      </c>
      <c r="CS15" s="3">
        <v>0</v>
      </c>
      <c r="CT15" s="3">
        <v>0</v>
      </c>
      <c r="CU15" s="3" t="e">
        <f>VLOOKUP(C15,'[1]Monthly Sales'!C:AP,38,0)</f>
        <v>#N/A</v>
      </c>
      <c r="CV15" s="3">
        <v>0</v>
      </c>
      <c r="CW15" s="3" t="e">
        <f>CU15-CV15</f>
        <v>#N/A</v>
      </c>
      <c r="CX15" s="3">
        <v>0</v>
      </c>
      <c r="CY15" s="3">
        <v>0</v>
      </c>
      <c r="CZ15" s="3" t="e">
        <f>CV15+CW15+CX15</f>
        <v>#N/A</v>
      </c>
      <c r="DA15" s="87" t="e">
        <f>CV15/CT15</f>
        <v>#DIV/0!</v>
      </c>
      <c r="DB15" s="45" t="e">
        <f>DD15/CV15</f>
        <v>#DIV/0!</v>
      </c>
      <c r="DC15" s="3" t="e">
        <f>DD15/CZ15</f>
        <v>#N/A</v>
      </c>
      <c r="DD15" s="88">
        <v>0</v>
      </c>
      <c r="DE15" s="88">
        <v>0</v>
      </c>
      <c r="DF15" s="88">
        <v>0</v>
      </c>
      <c r="DG15" s="12" t="e">
        <f>DD15/DE15</f>
        <v>#DIV/0!</v>
      </c>
      <c r="DH15" s="12" t="e">
        <f>DD15/DF15</f>
        <v>#DIV/0!</v>
      </c>
      <c r="DI15" s="12" t="e">
        <f>CV15/CZ15</f>
        <v>#N/A</v>
      </c>
      <c r="DJ15" s="12" t="e">
        <f>1-DI15</f>
        <v>#N/A</v>
      </c>
      <c r="DK15" s="3" t="str">
        <f>B15</f>
        <v>FBA79011</v>
      </c>
      <c r="DL15" s="12">
        <v>0</v>
      </c>
      <c r="DM15" s="3">
        <v>0</v>
      </c>
      <c r="DN15" s="3">
        <v>0</v>
      </c>
      <c r="DO15" s="3">
        <v>0</v>
      </c>
      <c r="DP15" s="3">
        <v>0</v>
      </c>
      <c r="DQ15" s="3">
        <f>DO15-DP15</f>
        <v>0</v>
      </c>
      <c r="DR15" s="3">
        <v>0</v>
      </c>
      <c r="DS15" s="3">
        <v>0</v>
      </c>
      <c r="DT15" s="3">
        <f>DP15+DQ15+DR15</f>
        <v>0</v>
      </c>
      <c r="DU15" s="12" t="e">
        <f>DR15/DT15</f>
        <v>#DIV/0!</v>
      </c>
      <c r="DV15" s="87" t="e">
        <f>DP15/DN15</f>
        <v>#DIV/0!</v>
      </c>
      <c r="DW15" s="3" t="e">
        <f>DY15/DP15</f>
        <v>#DIV/0!</v>
      </c>
      <c r="DX15" s="3" t="e">
        <f>DY15/DT15</f>
        <v>#DIV/0!</v>
      </c>
      <c r="DY15" s="88">
        <v>0</v>
      </c>
      <c r="DZ15" s="88">
        <v>0</v>
      </c>
      <c r="EA15" s="88">
        <v>0</v>
      </c>
      <c r="EB15" s="12" t="e">
        <f>DY15/DZ15</f>
        <v>#DIV/0!</v>
      </c>
      <c r="EC15" s="12" t="e">
        <f>DY15/EA15</f>
        <v>#DIV/0!</v>
      </c>
      <c r="ED15" s="12" t="e">
        <f>DP15/DT15</f>
        <v>#DIV/0!</v>
      </c>
      <c r="EE15" s="12" t="e">
        <f>1-ED15</f>
        <v>#DIV/0!</v>
      </c>
      <c r="EF15" s="3" t="str">
        <f>B15</f>
        <v>FBA79011</v>
      </c>
      <c r="EG15" s="12">
        <v>0.95989999999999998</v>
      </c>
      <c r="EH15" s="3">
        <v>121340</v>
      </c>
      <c r="EI15" s="3">
        <v>390</v>
      </c>
      <c r="EJ15" s="3">
        <v>10</v>
      </c>
      <c r="EK15" s="3">
        <v>10</v>
      </c>
      <c r="EL15" s="3">
        <f>EJ15-EK15</f>
        <v>0</v>
      </c>
      <c r="EM15" s="3">
        <v>0</v>
      </c>
      <c r="EN15" s="3">
        <v>0</v>
      </c>
      <c r="EO15" s="3">
        <f>EK15+EL15+EM15</f>
        <v>10</v>
      </c>
      <c r="EP15" s="12">
        <f>IF(EM15,EM15/EO15,0)</f>
        <v>0</v>
      </c>
      <c r="EQ15" s="87">
        <f>IF(EK15,EK15/EI15,0)</f>
        <v>2.564102564102564E-2</v>
      </c>
      <c r="ER15" s="3">
        <f>IF(ET15,ET15/EK15,0)</f>
        <v>654.15</v>
      </c>
      <c r="ES15" s="3">
        <f>IF(ET15,ET15/EO15,0)</f>
        <v>654.15</v>
      </c>
      <c r="ET15" s="88">
        <v>6541.5</v>
      </c>
      <c r="EU15" s="88">
        <v>10754.26</v>
      </c>
      <c r="EV15" s="88">
        <v>14875.51</v>
      </c>
      <c r="EW15" s="12">
        <f>IF(ET15,ET15/EU15,0)</f>
        <v>0.60827058300617609</v>
      </c>
      <c r="EX15" s="12">
        <f>IF(ET15,ET15/EV15,0)</f>
        <v>0.43974962875222429</v>
      </c>
      <c r="EY15" s="12">
        <f>IF(EK15,EK15/EO15,0)</f>
        <v>1</v>
      </c>
      <c r="EZ15" s="12">
        <f>1-EY15</f>
        <v>0</v>
      </c>
      <c r="FA15" s="3" t="str">
        <f>B15</f>
        <v>FBA79011</v>
      </c>
      <c r="FB15" s="12">
        <v>0.99350000000000005</v>
      </c>
      <c r="FC15" s="3">
        <v>187393</v>
      </c>
      <c r="FD15" s="3">
        <v>622</v>
      </c>
      <c r="FE15" s="3">
        <v>58</v>
      </c>
      <c r="FF15" s="3">
        <v>73</v>
      </c>
      <c r="FG15" s="3">
        <f>FE15-FF15</f>
        <v>-15</v>
      </c>
      <c r="FH15" s="3">
        <v>9</v>
      </c>
      <c r="FI15" s="3">
        <v>0</v>
      </c>
      <c r="FJ15" s="3">
        <f>FF15+FG15+FH15</f>
        <v>67</v>
      </c>
      <c r="FK15" s="12">
        <f>IF(FH15,FH15/FJ15,0)</f>
        <v>0.13432835820895522</v>
      </c>
      <c r="FL15" s="12">
        <f>IF(FF15,FF15/FD15,0)</f>
        <v>0.11736334405144695</v>
      </c>
      <c r="FM15" s="3">
        <f>IF(FO15,FO15/FF15,0)</f>
        <v>259.29520547945202</v>
      </c>
      <c r="FN15" s="88">
        <f>IF(FO15,FO15/FJ15,0)</f>
        <v>282.51567164179102</v>
      </c>
      <c r="FO15" s="88">
        <v>18928.55</v>
      </c>
      <c r="FP15" s="88">
        <v>81032.58</v>
      </c>
      <c r="FQ15" s="88">
        <v>81557</v>
      </c>
      <c r="FR15" s="12">
        <f>IF(FO15,FO15/FP15,0)</f>
        <v>0.23359184663748828</v>
      </c>
      <c r="FS15" s="12">
        <f>IF(FO15,FO15/FQ15,0)</f>
        <v>0.23208982674693771</v>
      </c>
      <c r="FT15" s="12">
        <f>FF15/FJ15</f>
        <v>1.0895522388059702</v>
      </c>
      <c r="FU15" s="39">
        <f>1-FT15</f>
        <v>-8.9552238805970186E-2</v>
      </c>
      <c r="FV15" s="77" t="str">
        <f>B15</f>
        <v>FBA79011</v>
      </c>
      <c r="FW15" s="12">
        <v>1</v>
      </c>
      <c r="FX15" s="3">
        <v>392443</v>
      </c>
      <c r="FY15" s="3">
        <v>1924</v>
      </c>
      <c r="FZ15" s="3">
        <v>96</v>
      </c>
      <c r="GA15" s="3">
        <v>90</v>
      </c>
      <c r="GB15" s="3">
        <f>FZ15-GA15</f>
        <v>6</v>
      </c>
      <c r="GC15" s="3">
        <v>1</v>
      </c>
      <c r="GD15" s="3">
        <v>0</v>
      </c>
      <c r="GE15" s="3">
        <f>GA15+GB15+GC15</f>
        <v>97</v>
      </c>
      <c r="GF15" s="12">
        <f>IF(GC15,GC15/GE15,0)</f>
        <v>1.0309278350515464E-2</v>
      </c>
      <c r="GG15" s="12">
        <f>IF(GA15,GA15/FY15,0)</f>
        <v>4.677754677754678E-2</v>
      </c>
      <c r="GH15" s="88">
        <f>IF(GJ15,GJ15/GA15,0)</f>
        <v>260.99533333333335</v>
      </c>
      <c r="GI15" s="45">
        <f>IF(GJ15,GJ15/GE15,0)</f>
        <v>242.16061855670105</v>
      </c>
      <c r="GJ15" s="88">
        <v>23489.58</v>
      </c>
      <c r="GK15" s="88">
        <v>106366.17</v>
      </c>
      <c r="GL15" s="88">
        <v>116035.59322033898</v>
      </c>
      <c r="GM15" s="12">
        <f>IF(GJ15,GJ15/GK15,0)</f>
        <v>0.22083694467893319</v>
      </c>
      <c r="GN15" s="12">
        <f>IF(GJ15,GJ15/GL15,0)</f>
        <v>0.20243426476388018</v>
      </c>
      <c r="GO15" s="12">
        <f>GA15/GE15</f>
        <v>0.92783505154639179</v>
      </c>
      <c r="GP15" s="12">
        <f>1-GO15</f>
        <v>7.2164948453608213E-2</v>
      </c>
      <c r="GQ15" s="77" t="str">
        <f>B15</f>
        <v>FBA79011</v>
      </c>
      <c r="GR15" s="12">
        <v>0.99970000000000003</v>
      </c>
      <c r="GS15" s="3">
        <v>262918</v>
      </c>
      <c r="GT15" s="3">
        <v>2511</v>
      </c>
      <c r="GU15" s="3">
        <v>178</v>
      </c>
      <c r="GV15" s="3">
        <v>148</v>
      </c>
      <c r="GW15" s="3">
        <f>GU15-GV15</f>
        <v>30</v>
      </c>
      <c r="GX15" s="3">
        <v>16</v>
      </c>
      <c r="GY15" s="3">
        <v>0</v>
      </c>
      <c r="GZ15" s="3">
        <f>GV15+GW15+GX15</f>
        <v>194</v>
      </c>
      <c r="HA15" s="12">
        <f>IF(GX15,GX15/GZ15,0)</f>
        <v>8.247422680412371E-2</v>
      </c>
      <c r="HB15" s="12">
        <f>IF(GV15,GV15/GT15,0)</f>
        <v>5.8940661091198727E-2</v>
      </c>
      <c r="HC15" s="88">
        <f>IF(HE15,HE15/GV15,0)</f>
        <v>274.80608108108112</v>
      </c>
      <c r="HD15" s="45">
        <f>IF(HE15,HE15/GZ15,0)</f>
        <v>209.64587628865982</v>
      </c>
      <c r="HE15" s="88">
        <v>40671.300000000003</v>
      </c>
      <c r="HF15" s="88">
        <v>168548.93</v>
      </c>
      <c r="HG15" s="88">
        <v>249619</v>
      </c>
      <c r="HH15" s="12">
        <f>IF(HE15,HE15/HF15,0)</f>
        <v>0.24130262945009504</v>
      </c>
      <c r="HI15" s="12">
        <f>IF(HE15,HE15/HG15,0)</f>
        <v>0.16293351067026149</v>
      </c>
      <c r="HJ15" s="12">
        <f>GV15/GZ15</f>
        <v>0.76288659793814428</v>
      </c>
      <c r="HK15" s="12">
        <f>1-HJ15</f>
        <v>0.23711340206185572</v>
      </c>
      <c r="HL15" s="77" t="s">
        <v>284</v>
      </c>
      <c r="HM15" s="3">
        <v>3809</v>
      </c>
      <c r="HN15" s="3">
        <v>551079</v>
      </c>
      <c r="HO15" s="3">
        <v>1899</v>
      </c>
      <c r="HP15" s="3">
        <v>49</v>
      </c>
      <c r="HQ15" s="3">
        <v>50</v>
      </c>
      <c r="HR15" s="3">
        <f>HP15-HQ15</f>
        <v>-1</v>
      </c>
      <c r="HS15" s="3">
        <v>24</v>
      </c>
      <c r="HT15" s="3">
        <f>HQ15+HR15+HS15</f>
        <v>73</v>
      </c>
      <c r="HU15" s="12">
        <f>IF(HS15,HS15/HT15,0)</f>
        <v>0.32876712328767121</v>
      </c>
      <c r="HV15" s="12">
        <f>IF(HQ15,HQ15/HO15,0)</f>
        <v>2.6329647182727751E-2</v>
      </c>
      <c r="HW15" s="88">
        <f>IF(HY15,HY15/HQ15,0)</f>
        <v>346.85919999999993</v>
      </c>
      <c r="HX15" s="45">
        <f>IF(HY15,HY15/HT15,0)</f>
        <v>237.5747945205479</v>
      </c>
      <c r="HY15" s="3">
        <v>17342.959999999995</v>
      </c>
      <c r="HZ15" s="3">
        <v>90659.400000000023</v>
      </c>
      <c r="IA15" s="3">
        <v>119408.06</v>
      </c>
      <c r="IB15" s="20">
        <f>IA15/1.18</f>
        <v>101193.27118644069</v>
      </c>
      <c r="IC15" s="12">
        <f>IF(HY15,HY15/HZ15,0)</f>
        <v>0.19129797902920151</v>
      </c>
      <c r="ID15" s="12">
        <f>IF(HY15,HY15/IB15,0)</f>
        <v>0.17138451792952664</v>
      </c>
      <c r="IE15" s="12">
        <f>HQ15/HT15</f>
        <v>0.68493150684931503</v>
      </c>
      <c r="IF15" s="105">
        <f>1-IE15</f>
        <v>0.31506849315068497</v>
      </c>
      <c r="IG15" s="100">
        <v>3152</v>
      </c>
      <c r="IH15" s="3">
        <v>304891</v>
      </c>
      <c r="II15" s="3">
        <v>1644</v>
      </c>
      <c r="IJ15" s="3">
        <v>47</v>
      </c>
      <c r="IK15" s="3">
        <v>48</v>
      </c>
      <c r="IL15" s="3">
        <f>IJ15-IK15</f>
        <v>-1</v>
      </c>
      <c r="IM15" s="3">
        <v>16</v>
      </c>
      <c r="IN15" s="3">
        <f>IK15+IL15+IM15</f>
        <v>63</v>
      </c>
      <c r="IO15" s="12">
        <f>IF(IM15,IM15/IN15,0)</f>
        <v>0.25396825396825395</v>
      </c>
      <c r="IP15" s="12">
        <f>IF(IK15,IK15/II15,0)</f>
        <v>2.9197080291970802E-2</v>
      </c>
      <c r="IQ15" s="88">
        <f>IF(IS15,IS15/IK15,0)</f>
        <v>388.80729166666657</v>
      </c>
      <c r="IR15" s="45">
        <f>IF(IS15,IS15/IN15,0)</f>
        <v>296.23412698412693</v>
      </c>
      <c r="IS15" s="3">
        <v>18662.749999999996</v>
      </c>
      <c r="IT15" s="3">
        <v>98258.580000000045</v>
      </c>
      <c r="IU15" s="3">
        <v>116944.74</v>
      </c>
      <c r="IV15" s="20">
        <f>IU15/1.18</f>
        <v>99105.711864406796</v>
      </c>
      <c r="IW15" s="12">
        <f>IF(IS15,IS15/IT15,0)</f>
        <v>0.18993506724807124</v>
      </c>
      <c r="IX15" s="12">
        <f>IF(IS15,IS15/IV15,0)</f>
        <v>0.18831154783019735</v>
      </c>
      <c r="IY15" s="12">
        <f>IK15/IN15</f>
        <v>0.76190476190476186</v>
      </c>
      <c r="IZ15" s="12">
        <f>1-IY15</f>
        <v>0.23809523809523814</v>
      </c>
      <c r="JA15" s="100">
        <v>3945</v>
      </c>
      <c r="JB15" s="3">
        <v>204591</v>
      </c>
      <c r="JC15" s="3">
        <v>1787</v>
      </c>
      <c r="JD15" s="3">
        <v>37</v>
      </c>
      <c r="JE15" s="3">
        <v>29</v>
      </c>
      <c r="JF15" s="3">
        <f>JD15-JE15</f>
        <v>8</v>
      </c>
      <c r="JG15" s="3">
        <v>18</v>
      </c>
      <c r="JH15" s="3">
        <f>SUM(JE15:JG15)</f>
        <v>55</v>
      </c>
      <c r="JI15" s="12">
        <f>IF(JG15,JG15/JH15,0)</f>
        <v>0.32727272727272727</v>
      </c>
      <c r="JJ15" s="12">
        <f>IF(JE15,JE15/JC15,0)</f>
        <v>1.6228315612758813E-2</v>
      </c>
      <c r="JK15" s="88">
        <f>IF(JM15,JM15/JE15,0)</f>
        <v>778.47655172413783</v>
      </c>
      <c r="JL15" s="45">
        <f>IF(JM15,JM15/JH15,0)</f>
        <v>410.46945454545448</v>
      </c>
      <c r="JM15" s="3">
        <v>22575.819999999996</v>
      </c>
      <c r="JN15" s="3">
        <v>56241.580000000016</v>
      </c>
      <c r="JO15" s="3">
        <v>90698.099999999991</v>
      </c>
      <c r="JP15" s="20">
        <f>JO15/1.18</f>
        <v>76862.796610169491</v>
      </c>
      <c r="JQ15" s="12">
        <f>IF(JM15,JM15/JN15,0)</f>
        <v>0.40140799742823707</v>
      </c>
      <c r="JR15" s="12">
        <f>IF(JM15,JM15/JP15,0)</f>
        <v>0.29371582866675261</v>
      </c>
      <c r="JS15" s="12">
        <f>JE15/JH15</f>
        <v>0.52727272727272723</v>
      </c>
      <c r="JT15" s="12">
        <f>1-JS15</f>
        <v>0.47272727272727277</v>
      </c>
      <c r="JU15" s="100">
        <v>3570</v>
      </c>
      <c r="JV15" s="3">
        <v>248719</v>
      </c>
      <c r="JW15" s="3">
        <v>1521</v>
      </c>
      <c r="JX15" s="3">
        <v>32</v>
      </c>
      <c r="JY15" s="3">
        <v>59</v>
      </c>
      <c r="JZ15" s="3">
        <f>JX15-JY15</f>
        <v>-27</v>
      </c>
      <c r="KA15" s="3">
        <v>22</v>
      </c>
      <c r="KB15" s="3">
        <f>SUM(JY15:KA15)</f>
        <v>54</v>
      </c>
      <c r="KC15" s="12">
        <f>IF(KA15,KA15/KB15,0)</f>
        <v>0.40740740740740738</v>
      </c>
      <c r="KD15" s="12">
        <f>IF(JY15,JY15/JW15,0)</f>
        <v>3.879026955950033E-2</v>
      </c>
      <c r="KE15" s="88">
        <f>IF(KG15,KG15/JY15,0)</f>
        <v>354.37830508474553</v>
      </c>
      <c r="KF15" s="45">
        <f>IF(KG15,KG15/KB15,0)</f>
        <v>387.19111111111084</v>
      </c>
      <c r="KG15" s="3">
        <v>20908.319999999985</v>
      </c>
      <c r="KH15" s="3">
        <v>119554.32000000002</v>
      </c>
      <c r="KI15" s="3">
        <v>80194.02</v>
      </c>
      <c r="KJ15" s="20">
        <f>KI15/1.18</f>
        <v>67961.03389830509</v>
      </c>
      <c r="KK15" s="12">
        <f>IF(KG15,KG15/KH15,0)</f>
        <v>0.17488552483925282</v>
      </c>
      <c r="KL15" s="12">
        <f>IF(KG15,KG15/KJ15,0)</f>
        <v>0.30765158798623615</v>
      </c>
      <c r="KM15" s="12">
        <f>JY15/KB15</f>
        <v>1.0925925925925926</v>
      </c>
      <c r="KN15" s="12">
        <f>1-KM15</f>
        <v>-9.259259259259256E-2</v>
      </c>
      <c r="KO15" s="100">
        <v>5260</v>
      </c>
      <c r="KP15" s="3">
        <v>591856</v>
      </c>
      <c r="KQ15" s="3">
        <v>3010</v>
      </c>
      <c r="KR15" s="3">
        <v>39</v>
      </c>
      <c r="KS15" s="3">
        <v>69</v>
      </c>
      <c r="KT15" s="3">
        <f>KR15-KS15</f>
        <v>-30</v>
      </c>
      <c r="KU15" s="3">
        <v>15</v>
      </c>
      <c r="KV15" s="3">
        <f>SUM(KS15:KU15)</f>
        <v>54</v>
      </c>
      <c r="KW15" s="12">
        <f>IF(KU15,KU15/KV15,0)</f>
        <v>0.27777777777777779</v>
      </c>
      <c r="KX15" s="12">
        <f>IF(KS15,KS15/KQ15,0)</f>
        <v>2.2923588039867111E-2</v>
      </c>
      <c r="KY15" s="88">
        <f>IF(LA15,LA15/KS15,0)</f>
        <v>550.49927536231883</v>
      </c>
      <c r="KZ15" s="45">
        <f>IF(LA15,LA15/KV15,0)</f>
        <v>703.41574074074072</v>
      </c>
      <c r="LA15" s="3">
        <v>37984.449999999997</v>
      </c>
      <c r="LB15" s="3">
        <v>134765.37999999998</v>
      </c>
      <c r="LC15" s="3">
        <v>97958</v>
      </c>
      <c r="LD15" s="20">
        <f>LC15/1.18</f>
        <v>83015.254237288143</v>
      </c>
      <c r="LE15" s="12">
        <f>IF(LA15,LA15/LB15,0)</f>
        <v>0.28185614139180259</v>
      </c>
      <c r="LF15" s="12">
        <f>IF(LA15,LA15/LD15,0)</f>
        <v>0.45755988280691717</v>
      </c>
      <c r="LG15" s="12">
        <f>KS15/KV15</f>
        <v>1.2777777777777777</v>
      </c>
      <c r="LH15" s="12">
        <f>1-LG15</f>
        <v>-0.27777777777777768</v>
      </c>
      <c r="LI15" s="100">
        <v>4011</v>
      </c>
      <c r="LJ15" s="3">
        <v>543117</v>
      </c>
      <c r="LK15" s="3">
        <v>2050</v>
      </c>
      <c r="LL15" s="3">
        <v>62</v>
      </c>
      <c r="LM15" s="3">
        <v>50</v>
      </c>
      <c r="LN15" s="3">
        <f>LL15-LM15</f>
        <v>12</v>
      </c>
      <c r="LO15" s="3">
        <v>9</v>
      </c>
      <c r="LP15" s="3">
        <f>SUM(LM15:LO15)</f>
        <v>71</v>
      </c>
      <c r="LQ15" s="12">
        <f>IF(LO15,LO15/LP15,0)</f>
        <v>0.12676056338028169</v>
      </c>
      <c r="LR15" s="12">
        <f>IF(LM15,LM15/LK15,0)</f>
        <v>2.4390243902439025E-2</v>
      </c>
      <c r="LS15" s="88">
        <f>IF(LU15,LU15/LM15,0)</f>
        <v>439.40960000000007</v>
      </c>
      <c r="LT15" s="45">
        <f>IF(LU15,LU15/LP15,0)</f>
        <v>309.44338028169017</v>
      </c>
      <c r="LU15" s="88">
        <v>21970.480000000003</v>
      </c>
      <c r="LV15" s="88">
        <v>94821.250000000015</v>
      </c>
      <c r="LW15" s="88">
        <v>155771.20000000001</v>
      </c>
      <c r="LX15" s="88">
        <f>LW15/1.18</f>
        <v>132009.49152542374</v>
      </c>
      <c r="LY15" s="12">
        <f>IF(LU15,LU15/LV15,0)</f>
        <v>0.23170418023386108</v>
      </c>
      <c r="LZ15" s="12">
        <f>IF(LU15,LU15/LX15,0)</f>
        <v>0.16643106299495672</v>
      </c>
      <c r="MA15" s="12">
        <f>LM15/LP15</f>
        <v>0.70422535211267601</v>
      </c>
      <c r="MB15" s="12">
        <f>1-MA15</f>
        <v>0.29577464788732399</v>
      </c>
      <c r="MC15" s="100">
        <v>3436</v>
      </c>
      <c r="MD15" s="3">
        <v>173045</v>
      </c>
      <c r="ME15" s="3">
        <v>1380</v>
      </c>
      <c r="MF15" s="3">
        <v>70</v>
      </c>
      <c r="MG15" s="3">
        <v>52</v>
      </c>
      <c r="MH15" s="3">
        <f>MF15-MG15</f>
        <v>18</v>
      </c>
      <c r="MI15" s="3">
        <v>0</v>
      </c>
      <c r="MJ15" s="3">
        <f>SUM(MG15:MI15)</f>
        <v>70</v>
      </c>
      <c r="MK15" s="12">
        <f>IF(MI15,MI15/MJ15,0)</f>
        <v>0</v>
      </c>
      <c r="ML15" s="12">
        <f>IF(MG15,MG15/ME15,0)</f>
        <v>3.7681159420289857E-2</v>
      </c>
      <c r="MM15" s="88">
        <f>IF(MO15,MO15/MG15,0)</f>
        <v>361.06807692307694</v>
      </c>
      <c r="MN15" s="45">
        <f>IF(MO15,MO15/MJ15,0)</f>
        <v>268.22200000000004</v>
      </c>
      <c r="MO15" s="88">
        <v>18775.54</v>
      </c>
      <c r="MP15" s="88">
        <v>106775.42999999998</v>
      </c>
      <c r="MQ15" s="88">
        <v>174488.30719999998</v>
      </c>
      <c r="MR15" s="88">
        <f>MQ15/1.18</f>
        <v>147871.446779661</v>
      </c>
      <c r="MS15" s="12">
        <f>IF(MO15,MO15/MP15,0)</f>
        <v>0.17584138972795524</v>
      </c>
      <c r="MT15" s="12">
        <f>IF(MO15,MO15/MR15,0)</f>
        <v>0.12697204503569168</v>
      </c>
      <c r="MU15" s="12">
        <f>MG15/MJ15</f>
        <v>0.74285714285714288</v>
      </c>
      <c r="MV15" s="12">
        <f>1-MU15</f>
        <v>0.25714285714285712</v>
      </c>
      <c r="MW15" s="100">
        <v>3847</v>
      </c>
      <c r="MX15" s="3">
        <v>183827</v>
      </c>
      <c r="MY15" s="3">
        <v>1896</v>
      </c>
      <c r="MZ15" s="3">
        <v>67</v>
      </c>
      <c r="NA15" s="3">
        <v>54</v>
      </c>
      <c r="NB15" s="3">
        <f>MZ15-NA15</f>
        <v>13</v>
      </c>
      <c r="NC15" s="3">
        <v>2</v>
      </c>
      <c r="ND15" s="3">
        <f>SUM(NA15:NC15)</f>
        <v>69</v>
      </c>
      <c r="NE15" s="12">
        <f>IF(NC15,NC15/ND15,0)</f>
        <v>2.8985507246376812E-2</v>
      </c>
      <c r="NF15" s="12">
        <f>IF(NA15,NA15/MY15,0)</f>
        <v>2.8481012658227847E-2</v>
      </c>
      <c r="NG15" s="88">
        <f>IF(NI15,NI15/NA15,0)</f>
        <v>359.87351851851855</v>
      </c>
      <c r="NH15" s="45">
        <f>IF(NI15,NI15/ND15,0)</f>
        <v>281.64014492753626</v>
      </c>
      <c r="NI15" s="88">
        <v>19433.170000000002</v>
      </c>
      <c r="NJ15" s="88">
        <v>115507.60999999999</v>
      </c>
      <c r="NK15" s="88">
        <v>170833.83899999998</v>
      </c>
      <c r="NL15" s="88">
        <f>NK15/1.18</f>
        <v>144774.43983050846</v>
      </c>
      <c r="NM15" s="12">
        <f>IF(NI15,NI15/NJ15,0)</f>
        <v>0.16824146911186202</v>
      </c>
      <c r="NN15" s="12">
        <f>IF(NI15,NI15/NL15,0)</f>
        <v>0.13423066960404725</v>
      </c>
      <c r="NO15" s="12">
        <f>NA15/ND15</f>
        <v>0.78260869565217395</v>
      </c>
      <c r="NP15" s="12">
        <f>1-NO15</f>
        <v>0.21739130434782605</v>
      </c>
      <c r="NQ15" s="100">
        <v>6427</v>
      </c>
      <c r="NR15" s="3">
        <v>371386</v>
      </c>
      <c r="NS15" s="3">
        <v>3636</v>
      </c>
      <c r="NT15" s="3">
        <v>121</v>
      </c>
      <c r="NU15" s="3">
        <v>109</v>
      </c>
      <c r="NV15" s="3">
        <f>NT15-NU15</f>
        <v>12</v>
      </c>
      <c r="NW15" s="3">
        <f>SUM(NU15:NV15)</f>
        <v>121</v>
      </c>
      <c r="NX15" s="12">
        <f>IF(NU15,NU15/NS15,0)</f>
        <v>2.9977997799779978E-2</v>
      </c>
      <c r="NY15" s="88">
        <f>IF(OA15,OA15/NU15,0)</f>
        <v>328.53128440366976</v>
      </c>
      <c r="NZ15" s="45">
        <f>IF(OA15,OA15/NW15,0)</f>
        <v>295.94966942148761</v>
      </c>
      <c r="OA15" s="88">
        <v>35809.910000000003</v>
      </c>
      <c r="OB15" s="88">
        <v>208724.65</v>
      </c>
      <c r="OC15" s="88">
        <v>299587.21059999999</v>
      </c>
      <c r="OD15" s="88">
        <f>OC15/1.18</f>
        <v>253887.4666101695</v>
      </c>
      <c r="OE15" s="12">
        <f>OD15/$OD$2</f>
        <v>2.1882145229197139E-2</v>
      </c>
      <c r="OF15" s="12">
        <f>IF(OA15,OA15/OB15,0)</f>
        <v>0.17156531344045853</v>
      </c>
      <c r="OG15" s="12">
        <f>IF(OA15,OA15/OD15,0)</f>
        <v>0.14104638751224449</v>
      </c>
      <c r="OH15" s="12">
        <f>NU15/NW15</f>
        <v>0.90082644628099173</v>
      </c>
      <c r="OI15" s="12">
        <f>1-OH15</f>
        <v>9.9173553719008267E-2</v>
      </c>
      <c r="OJ15" s="3">
        <v>108</v>
      </c>
      <c r="OK15" s="3">
        <v>122</v>
      </c>
      <c r="OL15" s="3">
        <v>3</v>
      </c>
      <c r="OM15" s="3">
        <v>504</v>
      </c>
      <c r="ON15" s="3">
        <v>0</v>
      </c>
      <c r="OO15" s="3">
        <f>OJ15+OK15+OL15+OM15+ON15</f>
        <v>737</v>
      </c>
      <c r="OP15" s="88">
        <f>OO15*H15</f>
        <v>857736.09173999995</v>
      </c>
      <c r="OQ15" s="12">
        <f>OP15/$OP$2</f>
        <v>1.0424727102592297E-2</v>
      </c>
      <c r="OR15" s="3">
        <v>27</v>
      </c>
      <c r="OS15" s="100">
        <v>7150</v>
      </c>
      <c r="OT15" s="3">
        <v>411962</v>
      </c>
      <c r="OU15" s="3">
        <v>3583</v>
      </c>
      <c r="OV15" s="3">
        <v>119</v>
      </c>
      <c r="OW15" s="3">
        <v>98</v>
      </c>
      <c r="OX15" s="3">
        <f t="shared" ref="OX15:OX32" si="163">OV15-OW15</f>
        <v>21</v>
      </c>
      <c r="OY15" s="3">
        <f t="shared" ref="OY15:OY32" si="164">SUM(OW15:OX15)</f>
        <v>119</v>
      </c>
      <c r="OZ15" s="12">
        <f t="shared" ref="OZ15:OZ32" si="165">IF(OW15,OW15/OU15,0)</f>
        <v>2.7351381523862683E-2</v>
      </c>
      <c r="PA15" s="88">
        <f t="shared" ref="PA15:PA32" si="166">IF(PC15,PC15/OW15,0)</f>
        <v>334.91183673469374</v>
      </c>
      <c r="PB15" s="45">
        <f t="shared" ref="PB15:PB32" si="167">IF(PC15,PC15/OY15,0)</f>
        <v>275.80974789915956</v>
      </c>
      <c r="PC15" s="88">
        <v>32821.359999999986</v>
      </c>
      <c r="PD15" s="88">
        <v>177166.14000000004</v>
      </c>
      <c r="PE15" s="88">
        <v>294246</v>
      </c>
      <c r="PF15" s="88">
        <f t="shared" ref="PF15:PF32" si="168">PE15/1.18</f>
        <v>249361.01694915254</v>
      </c>
      <c r="PG15" s="12">
        <f t="shared" ref="PG15:PG32" si="169">PF15/$PF$2</f>
        <v>2.0618345532090163E-2</v>
      </c>
      <c r="PH15" s="12">
        <f t="shared" ref="PH15:PH32" si="170">IF(PC15,PC15/PD15,0)</f>
        <v>0.18525752155575539</v>
      </c>
      <c r="PI15" s="12">
        <f t="shared" ref="PI15:PI32" si="171">IF(PC15,PC15/PF15,0)</f>
        <v>0.13162185654180511</v>
      </c>
      <c r="PJ15" s="12">
        <f t="shared" ref="PJ15:PJ32" si="172">OW15/OY15</f>
        <v>0.82352941176470584</v>
      </c>
      <c r="PK15" s="12">
        <f t="shared" ref="PK15:PK32" si="173">1-PJ15</f>
        <v>0.17647058823529416</v>
      </c>
      <c r="PL15" s="3">
        <v>104</v>
      </c>
      <c r="PM15" s="3">
        <v>251</v>
      </c>
      <c r="PN15" s="3">
        <v>3</v>
      </c>
      <c r="PO15" s="3">
        <v>0</v>
      </c>
      <c r="PP15" s="3">
        <v>0</v>
      </c>
      <c r="PQ15" s="3">
        <v>504</v>
      </c>
      <c r="PR15" s="3">
        <f t="shared" ref="PR15:PR32" si="174">PL15+PM15+PN15+PO15+PQ15</f>
        <v>862</v>
      </c>
      <c r="PS15" s="88">
        <f t="shared" ref="PS15:PS32" si="175">PR15*H15</f>
        <v>1003213.7192399999</v>
      </c>
      <c r="PT15" s="12">
        <f t="shared" ref="PT15:PT32" si="176">PS15/$PS$2</f>
        <v>1.3936580304872853E-2</v>
      </c>
      <c r="PU15" s="3">
        <v>135</v>
      </c>
      <c r="PV15" s="100">
        <v>7384</v>
      </c>
      <c r="PW15" s="3">
        <v>325144</v>
      </c>
      <c r="PX15" s="3">
        <v>3404</v>
      </c>
      <c r="PY15" s="3">
        <v>121</v>
      </c>
      <c r="PZ15" s="3">
        <v>104</v>
      </c>
      <c r="QA15" s="3">
        <f t="shared" ref="QA15:QA32" si="177">PY15-PZ15</f>
        <v>17</v>
      </c>
      <c r="QB15" s="3">
        <f t="shared" ref="QB15:QB32" si="178">SUM(PZ15:QA15)</f>
        <v>121</v>
      </c>
      <c r="QC15" s="12">
        <f t="shared" ref="QC15:QC32" si="179">IF(PZ15,PZ15/PX15,0)</f>
        <v>3.0552291421856639E-2</v>
      </c>
      <c r="QD15" s="88">
        <f t="shared" ref="QD15:QD32" si="180">IF(QF15,QF15/PZ15,0)</f>
        <v>370.13211538461513</v>
      </c>
      <c r="QE15" s="45">
        <f t="shared" ref="QE15:QE32" si="181">IF(QF15,QF15/QB15,0)</f>
        <v>318.13008264462792</v>
      </c>
      <c r="QF15" s="88">
        <v>38493.739999999976</v>
      </c>
      <c r="QG15" s="88">
        <v>203031.54</v>
      </c>
      <c r="QH15" s="88">
        <v>293422.34739999997</v>
      </c>
      <c r="QI15" s="88">
        <f t="shared" ref="QI15:QI32" si="182">QH15/1.18</f>
        <v>248663.00627118643</v>
      </c>
      <c r="QJ15" s="12">
        <f t="shared" ref="QJ15:QJ32" si="183">QI15/$QI$2</f>
        <v>1.6529181104154109E-2</v>
      </c>
      <c r="QK15" s="12">
        <f t="shared" ref="QK15:QK32" si="184">IF(QF15,QF15/QG15,0)</f>
        <v>0.18959487772195383</v>
      </c>
      <c r="QL15" s="12">
        <f t="shared" ref="QL15:QL32" si="185">IF(QF15,QF15/QI15,0)</f>
        <v>0.15480284171429806</v>
      </c>
      <c r="QM15" s="12">
        <f t="shared" ref="QM15:QM32" si="186">PZ15/QB15</f>
        <v>0.85950413223140498</v>
      </c>
      <c r="QN15" s="12">
        <f t="shared" ref="QN15:QN32" si="187">1-QM15</f>
        <v>0.14049586776859502</v>
      </c>
      <c r="QO15" s="3">
        <v>78</v>
      </c>
      <c r="QP15" s="3"/>
      <c r="QQ15" s="3">
        <v>3</v>
      </c>
      <c r="QR15" s="3">
        <v>0</v>
      </c>
      <c r="QS15" s="3">
        <v>0</v>
      </c>
      <c r="QT15" s="3">
        <v>504</v>
      </c>
      <c r="QU15" s="3">
        <f t="shared" ref="QU15:QU32" si="188">QO15+QP15+QQ15+QR15+QT15</f>
        <v>585</v>
      </c>
      <c r="QV15" s="88">
        <f t="shared" ref="QV15:QV32" si="189">QU15*H15</f>
        <v>680835.29669999995</v>
      </c>
      <c r="QW15" s="12">
        <f t="shared" ref="QW15:QW32" si="190">QV15/$QV$2</f>
        <v>1.4943694615827863E-2</v>
      </c>
      <c r="QX15" s="3">
        <v>119</v>
      </c>
      <c r="QY15" s="100">
        <v>5959</v>
      </c>
      <c r="QZ15" s="3">
        <v>354773</v>
      </c>
      <c r="RA15" s="3">
        <v>3083</v>
      </c>
      <c r="RB15" s="3">
        <v>116</v>
      </c>
      <c r="RC15" s="3">
        <v>108</v>
      </c>
      <c r="RD15" s="3">
        <f t="shared" si="102"/>
        <v>8</v>
      </c>
      <c r="RE15" s="3">
        <f t="shared" si="103"/>
        <v>116</v>
      </c>
      <c r="RF15" s="12">
        <f t="shared" si="104"/>
        <v>3.5030814142069412E-2</v>
      </c>
      <c r="RG15" s="88">
        <f t="shared" si="105"/>
        <v>420.98009259259271</v>
      </c>
      <c r="RH15" s="45">
        <f t="shared" si="106"/>
        <v>391.94698275862078</v>
      </c>
      <c r="RI15" s="88">
        <v>45465.850000000013</v>
      </c>
      <c r="RJ15" s="88">
        <v>217157.96999999994</v>
      </c>
      <c r="RK15" s="88">
        <v>281425</v>
      </c>
      <c r="RL15" s="88">
        <f t="shared" si="107"/>
        <v>238495.76271186443</v>
      </c>
      <c r="RM15" s="12">
        <f t="shared" si="108"/>
        <v>1.5059231192335265E-2</v>
      </c>
      <c r="RN15" s="12">
        <f t="shared" si="109"/>
        <v>0.20936763223564867</v>
      </c>
      <c r="RO15" s="12">
        <f t="shared" si="110"/>
        <v>0.19063588167362533</v>
      </c>
      <c r="RP15" s="169" t="str">
        <f t="shared" si="111"/>
        <v>AM-C43</v>
      </c>
      <c r="RQ15" s="12">
        <f t="shared" si="112"/>
        <v>0.93103448275862066</v>
      </c>
      <c r="RR15" s="12">
        <f t="shared" si="113"/>
        <v>6.8965517241379337E-2</v>
      </c>
      <c r="RS15" s="3">
        <v>92</v>
      </c>
      <c r="RT15" s="3">
        <v>626</v>
      </c>
      <c r="RU15" s="3">
        <v>0</v>
      </c>
      <c r="RV15" s="3">
        <v>0</v>
      </c>
      <c r="RW15" s="3">
        <v>0</v>
      </c>
      <c r="RX15" s="3">
        <v>0</v>
      </c>
      <c r="RY15" s="3">
        <f t="shared" si="114"/>
        <v>718</v>
      </c>
      <c r="RZ15" s="88">
        <f t="shared" si="115"/>
        <v>835623.49235999992</v>
      </c>
      <c r="SA15" s="12">
        <f t="shared" si="116"/>
        <v>1.1782997352016581E-2</v>
      </c>
      <c r="SB15" s="3">
        <v>77</v>
      </c>
      <c r="SC15" s="100">
        <v>16832</v>
      </c>
      <c r="SD15" s="3">
        <v>392694</v>
      </c>
      <c r="SE15" s="3">
        <v>2882</v>
      </c>
      <c r="SF15" s="3">
        <v>124</v>
      </c>
      <c r="SG15" s="3">
        <v>102</v>
      </c>
      <c r="SH15" s="3">
        <f t="shared" si="117"/>
        <v>22</v>
      </c>
      <c r="SI15" s="3">
        <f t="shared" si="118"/>
        <v>124</v>
      </c>
      <c r="SJ15" s="12">
        <f t="shared" si="119"/>
        <v>3.5392088827203329E-2</v>
      </c>
      <c r="SK15" s="88">
        <f t="shared" si="120"/>
        <v>447.7404901960785</v>
      </c>
      <c r="SL15" s="45">
        <f t="shared" si="121"/>
        <v>368.30266129032265</v>
      </c>
      <c r="SM15" s="88">
        <v>45669.530000000006</v>
      </c>
      <c r="SN15" s="88">
        <v>205275.55000000002</v>
      </c>
      <c r="SO15" s="88">
        <v>310467</v>
      </c>
      <c r="SP15" s="88">
        <f t="shared" si="122"/>
        <v>263107.62711864407</v>
      </c>
      <c r="SQ15" s="12">
        <f t="shared" si="123"/>
        <v>1.9889943427757073E-2</v>
      </c>
      <c r="SR15" s="87">
        <f t="shared" si="124"/>
        <v>0.22247915058563966</v>
      </c>
      <c r="SS15" s="87">
        <f t="shared" si="125"/>
        <v>0.17357737021970132</v>
      </c>
      <c r="ST15" s="169" t="str">
        <f t="shared" si="126"/>
        <v>AM-C43</v>
      </c>
      <c r="SU15" s="12">
        <f t="shared" si="127"/>
        <v>0.82258064516129037</v>
      </c>
      <c r="SV15" s="12">
        <f t="shared" si="128"/>
        <v>0.17741935483870963</v>
      </c>
      <c r="SW15" s="3">
        <v>93</v>
      </c>
      <c r="SX15" s="3">
        <v>457</v>
      </c>
      <c r="SY15" s="3">
        <v>0</v>
      </c>
      <c r="SZ15" s="3">
        <v>504</v>
      </c>
      <c r="TA15" s="3">
        <v>0</v>
      </c>
      <c r="TB15" s="3">
        <v>0</v>
      </c>
      <c r="TC15" s="3">
        <f t="shared" si="129"/>
        <v>1054</v>
      </c>
      <c r="TD15" s="88">
        <f t="shared" si="130"/>
        <v>1226667.3550799999</v>
      </c>
      <c r="TE15" s="12">
        <f t="shared" si="131"/>
        <v>1.3494386837187209E-2</v>
      </c>
      <c r="TF15" s="3">
        <v>89</v>
      </c>
      <c r="TG15" s="100">
        <f>SUMIFS(Main!TX:TX,Main!B:B,B:B)</f>
        <v>9419</v>
      </c>
      <c r="TH15" s="3">
        <v>458861</v>
      </c>
      <c r="TI15" s="3">
        <v>3101</v>
      </c>
      <c r="TJ15" s="3">
        <f>SUMIFS(Main!TT:TT,Main!B:B,B:B)</f>
        <v>121</v>
      </c>
      <c r="TK15" s="3">
        <v>98</v>
      </c>
      <c r="TL15" s="3">
        <f t="shared" si="132"/>
        <v>23</v>
      </c>
      <c r="TM15" s="3">
        <f t="shared" si="133"/>
        <v>121</v>
      </c>
      <c r="TN15" s="12">
        <f t="shared" si="134"/>
        <v>3.160270880361174E-2</v>
      </c>
      <c r="TO15" s="88">
        <f t="shared" si="135"/>
        <v>474.9668367346938</v>
      </c>
      <c r="TP15" s="45">
        <f t="shared" si="136"/>
        <v>384.68388429752059</v>
      </c>
      <c r="TQ15" s="88">
        <v>46546.749999999993</v>
      </c>
      <c r="TR15" s="88">
        <v>204243.45000000007</v>
      </c>
      <c r="TS15" s="88">
        <f>SUMIFS(Main!TU:TU,Main!B:B,B:B)</f>
        <v>299400.05479999998</v>
      </c>
      <c r="TT15" s="88">
        <f t="shared" si="137"/>
        <v>253728.86</v>
      </c>
      <c r="TU15" s="12">
        <f t="shared" si="138"/>
        <v>1.7682798833415315E-2</v>
      </c>
      <c r="TV15" s="87">
        <f t="shared" si="139"/>
        <v>0.22789837324036574</v>
      </c>
      <c r="TW15" s="87">
        <f t="shared" si="140"/>
        <v>0.18345075132564737</v>
      </c>
      <c r="TX15" s="169" t="str">
        <f t="shared" si="141"/>
        <v>AM-C43</v>
      </c>
      <c r="TY15" s="12">
        <f t="shared" si="142"/>
        <v>0.80991735537190079</v>
      </c>
      <c r="TZ15" s="12">
        <f t="shared" si="143"/>
        <v>0.19008264462809921</v>
      </c>
      <c r="UA15" s="3">
        <f>SUMIFS(Main!UG:UG,Main!B:B,B:B)</f>
        <v>35</v>
      </c>
      <c r="UB15" s="3">
        <f>SUMIFS(Main!UI:UI,Main!B:B,B:B)</f>
        <v>853</v>
      </c>
      <c r="UC15" s="3">
        <f>SUMIFS(Main!UK:UK,Main!B:B,B:B)</f>
        <v>0</v>
      </c>
      <c r="UD15" s="3">
        <f>SUMIFS(Main!UO:UO,Main!B:B,B:B)</f>
        <v>504</v>
      </c>
      <c r="UE15" s="3">
        <f>SUMIFS(Main!UQ:UQ,Main!B:B,B:B)</f>
        <v>0</v>
      </c>
      <c r="UF15" s="3">
        <f>SUMIFS(Main!US:US,Main!B:B,B:B)</f>
        <v>0</v>
      </c>
      <c r="UG15" s="3">
        <f t="shared" si="144"/>
        <v>1392</v>
      </c>
      <c r="UH15" s="88">
        <f t="shared" si="145"/>
        <v>1620038.8598399998</v>
      </c>
      <c r="UI15" s="12">
        <f t="shared" si="146"/>
        <v>1.6073320821230183E-2</v>
      </c>
      <c r="UJ15" s="3">
        <f>SUMIFS(Main!UW:UW,Main!B:B,B:B)</f>
        <v>128</v>
      </c>
      <c r="UK15" s="100">
        <f>SUMIFS(Main!VI:VI,Main!A:A,A:A)</f>
        <v>18663</v>
      </c>
      <c r="UL15" s="3">
        <v>384914</v>
      </c>
      <c r="UM15" s="3">
        <v>2822</v>
      </c>
      <c r="UN15" s="3">
        <f>SUMIFS(Main!VE:VE,Main!A:A,A:A)</f>
        <v>116</v>
      </c>
      <c r="UO15" s="3">
        <v>42</v>
      </c>
      <c r="UP15" s="3">
        <f t="shared" si="147"/>
        <v>74</v>
      </c>
      <c r="UQ15" s="3">
        <f t="shared" si="148"/>
        <v>116</v>
      </c>
      <c r="UR15" s="12">
        <f t="shared" si="149"/>
        <v>1.4883061658398299E-2</v>
      </c>
      <c r="US15" s="88">
        <f t="shared" si="150"/>
        <v>956.51523809523803</v>
      </c>
      <c r="UT15" s="45">
        <f t="shared" si="151"/>
        <v>346.32448275862066</v>
      </c>
      <c r="UU15" s="88">
        <v>40173.64</v>
      </c>
      <c r="UV15" s="88">
        <v>208159.15999999997</v>
      </c>
      <c r="UW15" s="88">
        <f>SUMIFS(Main!VF:VF,Main!A:A,A:A)</f>
        <v>284413.34699999995</v>
      </c>
      <c r="UX15" s="88">
        <f t="shared" si="152"/>
        <v>241028.26016949149</v>
      </c>
      <c r="UY15" s="12">
        <f t="shared" si="153"/>
        <v>1.6999728684833345E-2</v>
      </c>
      <c r="UZ15" s="87">
        <f t="shared" si="154"/>
        <v>0.19299482184689834</v>
      </c>
      <c r="VA15" s="87">
        <f t="shared" si="155"/>
        <v>0.16667605687295683</v>
      </c>
      <c r="VB15" s="169" t="str">
        <f t="shared" si="59"/>
        <v>AM-C43</v>
      </c>
      <c r="VC15" s="12">
        <f t="shared" si="160"/>
        <v>0.86362968331440504</v>
      </c>
      <c r="VD15" s="12">
        <f t="shared" si="156"/>
        <v>0.13637031668559496</v>
      </c>
      <c r="VE15" s="3">
        <f>SUMIFS(Main!VR:VR,Main!B:B,B:B)</f>
        <v>38</v>
      </c>
      <c r="VF15" s="3">
        <f>SUMIFS(Main!VT:VT,Main!B:B,B:B)</f>
        <v>673</v>
      </c>
      <c r="VG15" s="3">
        <f>SUMIFS(Main!VV:VV,Main!B:B,B:B)</f>
        <v>3</v>
      </c>
      <c r="VH15" s="3">
        <f>SUMIFS(Main!VZ:VZ,Main!B:B,B:B)</f>
        <v>0</v>
      </c>
      <c r="VI15" s="3">
        <f>SUMIFS(Main!WB:WB,Main!B:B,B:B)</f>
        <v>0</v>
      </c>
      <c r="VJ15" s="3">
        <f>SUMIFS(Main!WD:WD,Main!B:B,B:B)</f>
        <v>0</v>
      </c>
      <c r="VK15" s="3">
        <f t="shared" si="157"/>
        <v>714</v>
      </c>
      <c r="VL15" s="88">
        <f t="shared" si="158"/>
        <v>830968.2082799999</v>
      </c>
      <c r="VM15" s="12">
        <f t="shared" si="159"/>
        <v>8.7057395488215599E-3</v>
      </c>
      <c r="VN15" s="3">
        <f>SUMIFS(Main!WH:WH,Main!B:B,B:B)</f>
        <v>111</v>
      </c>
    </row>
    <row r="16" spans="1:586">
      <c r="A16" s="150" t="s">
        <v>462</v>
      </c>
      <c r="B16" s="155" t="s">
        <v>173</v>
      </c>
      <c r="C16" s="150" t="s">
        <v>293</v>
      </c>
      <c r="D16" s="150" t="s">
        <v>669</v>
      </c>
      <c r="E16" s="155" t="s">
        <v>493</v>
      </c>
      <c r="F16" s="150" t="s">
        <v>469</v>
      </c>
      <c r="G16" s="150" t="s">
        <v>446</v>
      </c>
      <c r="H16" s="17">
        <v>2595.3208746000005</v>
      </c>
      <c r="I16" s="12">
        <v>0.99860000000000004</v>
      </c>
      <c r="J16" s="3">
        <v>5489</v>
      </c>
      <c r="K16" s="3">
        <v>101</v>
      </c>
      <c r="L16" s="3">
        <v>61</v>
      </c>
      <c r="M16" s="3">
        <f>K16-L16</f>
        <v>40</v>
      </c>
      <c r="N16" s="3">
        <v>13</v>
      </c>
      <c r="O16" s="3">
        <v>7</v>
      </c>
      <c r="P16" s="3">
        <f>L16+M16+N16</f>
        <v>114</v>
      </c>
      <c r="Q16" s="87">
        <v>2.8299999999999999E-2</v>
      </c>
      <c r="R16" s="88">
        <v>23675.759999999998</v>
      </c>
      <c r="S16" s="88">
        <v>145882.28</v>
      </c>
      <c r="T16" s="88">
        <v>290399</v>
      </c>
      <c r="U16" s="87">
        <f>R16/S16</f>
        <v>0.1622935972758309</v>
      </c>
      <c r="V16" s="87">
        <f>R16/T16</f>
        <v>8.1528379918663629E-2</v>
      </c>
      <c r="W16" s="12">
        <v>0.99909999999999999</v>
      </c>
      <c r="X16" s="3">
        <v>10658</v>
      </c>
      <c r="Y16" s="91">
        <v>116</v>
      </c>
      <c r="Z16" s="3">
        <v>71</v>
      </c>
      <c r="AA16" s="3">
        <f>Y16-Z16</f>
        <v>45</v>
      </c>
      <c r="AB16" s="3">
        <v>11</v>
      </c>
      <c r="AC16" s="3">
        <v>1</v>
      </c>
      <c r="AD16" s="3">
        <f>Z16+AA16+AB16</f>
        <v>127</v>
      </c>
      <c r="AE16" s="87">
        <v>1.23E-2</v>
      </c>
      <c r="AF16" s="88">
        <v>44204.62</v>
      </c>
      <c r="AG16" s="88">
        <v>193245.7</v>
      </c>
      <c r="AH16" s="88">
        <v>378609</v>
      </c>
      <c r="AI16" s="87">
        <f>AF16/AG16</f>
        <v>0.22874827227720979</v>
      </c>
      <c r="AJ16" s="87">
        <f>AF16/AH16</f>
        <v>0.11675533333861583</v>
      </c>
      <c r="AK16" s="12">
        <v>0.99739999999999995</v>
      </c>
      <c r="AL16" s="3">
        <v>7267</v>
      </c>
      <c r="AM16" s="3">
        <v>4705</v>
      </c>
      <c r="AN16" s="3">
        <v>75</v>
      </c>
      <c r="AO16" s="3">
        <v>44</v>
      </c>
      <c r="AP16" s="3">
        <f>AN16-AO16</f>
        <v>31</v>
      </c>
      <c r="AQ16" s="3">
        <v>18</v>
      </c>
      <c r="AR16" s="3">
        <v>2</v>
      </c>
      <c r="AS16" s="3">
        <f>AO16+AP16+AQ16</f>
        <v>93</v>
      </c>
      <c r="AT16" s="87">
        <f>AO16/AM16</f>
        <v>9.3517534537725829E-3</v>
      </c>
      <c r="AU16" s="40">
        <f>AW16/AO16</f>
        <v>756.99590909090909</v>
      </c>
      <c r="AV16" s="40">
        <f>AW16/AN16</f>
        <v>444.10426666666666</v>
      </c>
      <c r="AW16" s="88">
        <v>33307.82</v>
      </c>
      <c r="AX16" s="88">
        <v>126316.83</v>
      </c>
      <c r="AY16" s="88">
        <v>247425</v>
      </c>
      <c r="AZ16" s="87">
        <f>AW16/AX16</f>
        <v>0.26368473623031863</v>
      </c>
      <c r="BA16" s="87">
        <f>AW16/AY16</f>
        <v>0.1346178437910478</v>
      </c>
      <c r="BB16" s="87">
        <f>AO16/AS16</f>
        <v>0.4731182795698925</v>
      </c>
      <c r="BC16" s="89">
        <f>1-BB16</f>
        <v>0.5268817204301075</v>
      </c>
      <c r="BD16" s="12">
        <v>0.99809999999999999</v>
      </c>
      <c r="BE16" s="3">
        <v>7132</v>
      </c>
      <c r="BF16" s="3">
        <v>2223</v>
      </c>
      <c r="BG16" s="3">
        <v>72</v>
      </c>
      <c r="BH16" s="3">
        <v>32</v>
      </c>
      <c r="BI16" s="3">
        <f>BG16-BH16</f>
        <v>40</v>
      </c>
      <c r="BJ16" s="3">
        <v>7</v>
      </c>
      <c r="BK16" s="3">
        <v>3</v>
      </c>
      <c r="BL16" s="3">
        <f>BH16+BI16+BJ16</f>
        <v>79</v>
      </c>
      <c r="BM16" s="87">
        <f>BH16/BF16</f>
        <v>1.4394961763382817E-2</v>
      </c>
      <c r="BN16" s="40">
        <f>BP16/BH16</f>
        <v>538.78093750000005</v>
      </c>
      <c r="BO16" s="40">
        <f>BP16/BG16</f>
        <v>239.45819444444447</v>
      </c>
      <c r="BP16" s="88">
        <v>17240.990000000002</v>
      </c>
      <c r="BQ16" s="88">
        <v>90788.15</v>
      </c>
      <c r="BR16" s="88">
        <v>248337</v>
      </c>
      <c r="BS16" s="12">
        <f>BP16/BQ16</f>
        <v>0.18990352815868594</v>
      </c>
      <c r="BT16" s="12">
        <f>BP16/BR16</f>
        <v>6.9425780290492359E-2</v>
      </c>
      <c r="BU16" s="87">
        <f>BH16/BL16</f>
        <v>0.4050632911392405</v>
      </c>
      <c r="BV16" s="89">
        <f>1-BU16</f>
        <v>0.59493670886075956</v>
      </c>
      <c r="BW16" s="90" t="str">
        <f>B16</f>
        <v>FBA79005</v>
      </c>
      <c r="BX16" s="12">
        <v>0.8</v>
      </c>
      <c r="BY16" s="3">
        <v>0</v>
      </c>
      <c r="BZ16" s="3">
        <v>0</v>
      </c>
      <c r="CA16" s="3">
        <v>1</v>
      </c>
      <c r="CB16" s="3">
        <v>0</v>
      </c>
      <c r="CC16" s="3">
        <f>CA16-CB16</f>
        <v>1</v>
      </c>
      <c r="CD16" s="3">
        <v>4</v>
      </c>
      <c r="CE16" s="3">
        <v>0</v>
      </c>
      <c r="CF16" s="3">
        <f>CB16+CC16+CD16</f>
        <v>5</v>
      </c>
      <c r="CG16" s="87" t="e">
        <f>CB16/BZ16</f>
        <v>#DIV/0!</v>
      </c>
      <c r="CH16" s="3" t="e">
        <f>CJ16/CB16</f>
        <v>#DIV/0!</v>
      </c>
      <c r="CI16" s="3">
        <f>CJ16/CA16</f>
        <v>0</v>
      </c>
      <c r="CJ16" s="88">
        <v>0</v>
      </c>
      <c r="CK16" s="88">
        <v>0</v>
      </c>
      <c r="CL16" s="88">
        <v>3499</v>
      </c>
      <c r="CM16" s="87" t="e">
        <f>CJ16/CK16</f>
        <v>#DIV/0!</v>
      </c>
      <c r="CN16" s="87">
        <f>CJ16/CL16</f>
        <v>0</v>
      </c>
      <c r="CO16" s="12">
        <f>CB16/CF16</f>
        <v>0</v>
      </c>
      <c r="CP16" s="12">
        <f>1-CO16</f>
        <v>1</v>
      </c>
      <c r="CQ16" s="77" t="str">
        <f>B16</f>
        <v>FBA79005</v>
      </c>
      <c r="CR16" s="12">
        <v>0.9667</v>
      </c>
      <c r="CS16" s="3">
        <v>2174</v>
      </c>
      <c r="CT16" s="3">
        <v>30</v>
      </c>
      <c r="CU16" s="3" t="e">
        <f>VLOOKUP(C16,'[1]Monthly Sales'!C:AP,38,0)</f>
        <v>#N/A</v>
      </c>
      <c r="CV16" s="3">
        <v>0</v>
      </c>
      <c r="CW16" s="3" t="e">
        <f>CU16-CV16</f>
        <v>#N/A</v>
      </c>
      <c r="CX16" s="3">
        <v>0</v>
      </c>
      <c r="CY16" s="3">
        <v>0</v>
      </c>
      <c r="CZ16" s="3" t="e">
        <f>CV16+CW16+CX16</f>
        <v>#N/A</v>
      </c>
      <c r="DA16" s="87">
        <f>CV16/CT16</f>
        <v>0</v>
      </c>
      <c r="DB16" s="45" t="e">
        <f>DD16/CV16</f>
        <v>#DIV/0!</v>
      </c>
      <c r="DC16" s="3" t="e">
        <f>DD16/CZ16</f>
        <v>#N/A</v>
      </c>
      <c r="DD16" s="88">
        <v>0</v>
      </c>
      <c r="DE16" s="88">
        <v>0</v>
      </c>
      <c r="DF16" s="88">
        <v>0</v>
      </c>
      <c r="DG16" s="12" t="e">
        <f>DD16/DE16</f>
        <v>#DIV/0!</v>
      </c>
      <c r="DH16" s="12" t="e">
        <f>DD16/DF16</f>
        <v>#DIV/0!</v>
      </c>
      <c r="DI16" s="12" t="e">
        <f>CV16/CZ16</f>
        <v>#N/A</v>
      </c>
      <c r="DJ16" s="12" t="e">
        <f>1-DI16</f>
        <v>#N/A</v>
      </c>
      <c r="DK16" s="3" t="str">
        <f>B16</f>
        <v>FBA79005</v>
      </c>
      <c r="DL16" s="12">
        <v>0.99819999999999998</v>
      </c>
      <c r="DM16" s="3">
        <v>46315</v>
      </c>
      <c r="DN16" s="3">
        <v>620</v>
      </c>
      <c r="DO16" s="3">
        <v>65</v>
      </c>
      <c r="DP16" s="3">
        <v>11</v>
      </c>
      <c r="DQ16" s="3">
        <f>DO16-DP16</f>
        <v>54</v>
      </c>
      <c r="DR16" s="3">
        <v>5</v>
      </c>
      <c r="DS16" s="3">
        <v>0</v>
      </c>
      <c r="DT16" s="3">
        <f>DP16+DQ16+DR16</f>
        <v>70</v>
      </c>
      <c r="DU16" s="12">
        <f>DR16/DT16</f>
        <v>7.1428571428571425E-2</v>
      </c>
      <c r="DV16" s="87">
        <f>DP16/DN16</f>
        <v>1.7741935483870968E-2</v>
      </c>
      <c r="DW16" s="3">
        <f>DY16/DP16</f>
        <v>592.75454545454545</v>
      </c>
      <c r="DX16" s="3">
        <f>DY16/DT16</f>
        <v>93.147142857142853</v>
      </c>
      <c r="DY16" s="88">
        <v>6520.3</v>
      </c>
      <c r="DZ16" s="88">
        <v>31364.43</v>
      </c>
      <c r="EA16" s="88">
        <v>228493</v>
      </c>
      <c r="EB16" s="12">
        <f>DY16/DZ16</f>
        <v>0.20788836270896682</v>
      </c>
      <c r="EC16" s="12">
        <f>DY16/EA16</f>
        <v>2.8536103950668072E-2</v>
      </c>
      <c r="ED16" s="12">
        <f>DP16/DT16</f>
        <v>0.15714285714285714</v>
      </c>
      <c r="EE16" s="12">
        <f>1-ED16</f>
        <v>0.84285714285714286</v>
      </c>
      <c r="EF16" s="3" t="str">
        <f>B16</f>
        <v>FBA79005</v>
      </c>
      <c r="EG16" s="12">
        <v>0.98529999999999995</v>
      </c>
      <c r="EH16" s="3">
        <v>55286</v>
      </c>
      <c r="EI16" s="3">
        <v>756</v>
      </c>
      <c r="EJ16" s="3">
        <v>307</v>
      </c>
      <c r="EK16" s="3">
        <v>26</v>
      </c>
      <c r="EL16" s="3">
        <f>EJ16-EK16</f>
        <v>281</v>
      </c>
      <c r="EM16" s="3">
        <v>37</v>
      </c>
      <c r="EN16" s="3">
        <v>16</v>
      </c>
      <c r="EO16" s="3">
        <f>EK16+EL16+EM16</f>
        <v>344</v>
      </c>
      <c r="EP16" s="12">
        <f>IF(EM16,EM16/EO16,0)</f>
        <v>0.10755813953488372</v>
      </c>
      <c r="EQ16" s="87">
        <f>IF(EK16,EK16/EI16,0)</f>
        <v>3.439153439153439E-2</v>
      </c>
      <c r="ER16" s="3">
        <f>IF(ET16,ET16/EK16,0)</f>
        <v>261.87884615384615</v>
      </c>
      <c r="ES16" s="3">
        <f>IF(ET16,ET16/EO16,0)</f>
        <v>19.793168604651164</v>
      </c>
      <c r="ET16" s="88">
        <v>6808.85</v>
      </c>
      <c r="EU16" s="88">
        <v>69770.16</v>
      </c>
      <c r="EV16" s="88">
        <v>1068796</v>
      </c>
      <c r="EW16" s="12">
        <f>IF(ET16,ET16/EU16,0)</f>
        <v>9.758971457138696E-2</v>
      </c>
      <c r="EX16" s="12">
        <f>IF(ET16,ET16/EV16,0)</f>
        <v>6.3705796054625953E-3</v>
      </c>
      <c r="EY16" s="12">
        <f>IF(EK16,EK16/EO16,0)</f>
        <v>7.5581395348837205E-2</v>
      </c>
      <c r="EZ16" s="12">
        <f>1-EY16</f>
        <v>0.92441860465116277</v>
      </c>
      <c r="FA16" s="3" t="str">
        <f>B16</f>
        <v>FBA79005</v>
      </c>
      <c r="FB16" s="12">
        <v>0.9778</v>
      </c>
      <c r="FC16" s="3">
        <v>188134</v>
      </c>
      <c r="FD16" s="3">
        <v>2305</v>
      </c>
      <c r="FE16" s="3">
        <v>305</v>
      </c>
      <c r="FF16" s="3">
        <v>102</v>
      </c>
      <c r="FG16" s="3">
        <f>FE16-FF16</f>
        <v>203</v>
      </c>
      <c r="FH16" s="3">
        <v>51</v>
      </c>
      <c r="FI16" s="3">
        <v>13</v>
      </c>
      <c r="FJ16" s="3">
        <f>FF16+FG16+FH16</f>
        <v>356</v>
      </c>
      <c r="FK16" s="12">
        <f>IF(FH16,FH16/FJ16,0)</f>
        <v>0.14325842696629212</v>
      </c>
      <c r="FL16" s="12">
        <f>IF(FF16,FF16/FD16,0)</f>
        <v>4.4251626898047722E-2</v>
      </c>
      <c r="FM16" s="3">
        <f>IF(FO16,FO16/FF16,0)</f>
        <v>363.72764705882355</v>
      </c>
      <c r="FN16" s="88">
        <f>IF(FO16,FO16/FJ16,0)</f>
        <v>104.21410112359551</v>
      </c>
      <c r="FO16" s="88">
        <v>37100.22</v>
      </c>
      <c r="FP16" s="88">
        <v>278039.84000000003</v>
      </c>
      <c r="FQ16" s="88">
        <v>1014732</v>
      </c>
      <c r="FR16" s="12">
        <f>IF(FO16,FO16/FP16,0)</f>
        <v>0.13343490630695226</v>
      </c>
      <c r="FS16" s="12">
        <f>IF(FO16,FO16/FQ16,0)</f>
        <v>3.6561594588521894E-2</v>
      </c>
      <c r="FT16" s="12">
        <f>FF16/FJ16</f>
        <v>0.28651685393258425</v>
      </c>
      <c r="FU16" s="39">
        <f>1-FT16</f>
        <v>0.71348314606741581</v>
      </c>
      <c r="FV16" s="77" t="str">
        <f>B16</f>
        <v>FBA79005</v>
      </c>
      <c r="FW16" s="12">
        <v>0.99839999999999995</v>
      </c>
      <c r="FX16" s="3">
        <v>473522</v>
      </c>
      <c r="FY16" s="3">
        <v>7840</v>
      </c>
      <c r="FZ16" s="3">
        <v>481</v>
      </c>
      <c r="GA16" s="3">
        <v>294</v>
      </c>
      <c r="GB16" s="3">
        <f>FZ16-GA16</f>
        <v>187</v>
      </c>
      <c r="GC16" s="3">
        <v>5</v>
      </c>
      <c r="GD16" s="3">
        <v>3</v>
      </c>
      <c r="GE16" s="3">
        <f>GA16+GB16+GC16</f>
        <v>486</v>
      </c>
      <c r="GF16" s="12">
        <f>IF(GC16,GC16/GE16,0)</f>
        <v>1.0288065843621399E-2</v>
      </c>
      <c r="GG16" s="12">
        <f>IF(GA16,GA16/FY16,0)</f>
        <v>3.7499999999999999E-2</v>
      </c>
      <c r="GH16" s="88">
        <f>IF(GJ16,GJ16/GA16,0)</f>
        <v>297.66499999999996</v>
      </c>
      <c r="GI16" s="45">
        <f>IF(GJ16,GJ16/GE16,0)</f>
        <v>180.06895061728395</v>
      </c>
      <c r="GJ16" s="88">
        <v>87513.51</v>
      </c>
      <c r="GK16" s="88">
        <v>792180.69</v>
      </c>
      <c r="GL16" s="88">
        <v>1353899.0932203399</v>
      </c>
      <c r="GM16" s="12">
        <f>IF(GJ16,GJ16/GK16,0)</f>
        <v>0.11047165262258539</v>
      </c>
      <c r="GN16" s="12">
        <f>IF(GJ16,GJ16/GL16,0)</f>
        <v>6.4638133253965946E-2</v>
      </c>
      <c r="GO16" s="12">
        <f>GA16/GE16</f>
        <v>0.60493827160493829</v>
      </c>
      <c r="GP16" s="12">
        <f>1-GO16</f>
        <v>0.39506172839506171</v>
      </c>
      <c r="GQ16" s="77" t="str">
        <f>B16</f>
        <v>FBA79005</v>
      </c>
      <c r="GR16" s="12">
        <v>0.99739999999999995</v>
      </c>
      <c r="GS16" s="3">
        <v>1535489</v>
      </c>
      <c r="GT16" s="3">
        <v>6046</v>
      </c>
      <c r="GU16" s="3">
        <v>615</v>
      </c>
      <c r="GV16" s="3">
        <v>198</v>
      </c>
      <c r="GW16" s="3">
        <f>GU16-GV16</f>
        <v>417</v>
      </c>
      <c r="GX16" s="3">
        <v>135</v>
      </c>
      <c r="GY16" s="3">
        <v>27</v>
      </c>
      <c r="GZ16" s="3">
        <f>GV16+GW16+GX16</f>
        <v>750</v>
      </c>
      <c r="HA16" s="12">
        <f>IF(GX16,GX16/GZ16,0)</f>
        <v>0.18</v>
      </c>
      <c r="HB16" s="12">
        <f>IF(GV16,GV16/GT16,0)</f>
        <v>3.2748924909030766E-2</v>
      </c>
      <c r="HC16" s="88">
        <f>IF(HE16,HE16/GV16,0)</f>
        <v>371.3973737373737</v>
      </c>
      <c r="HD16" s="45">
        <f>IF(HE16,HE16/GZ16,0)</f>
        <v>98.048906666666653</v>
      </c>
      <c r="HE16" s="88">
        <v>73536.679999999993</v>
      </c>
      <c r="HF16" s="88">
        <v>475563.03</v>
      </c>
      <c r="HG16" s="88">
        <v>1980471.4100000001</v>
      </c>
      <c r="HH16" s="12">
        <f>IF(HE16,HE16/HF16,0)</f>
        <v>0.15463077523078275</v>
      </c>
      <c r="HI16" s="12">
        <f>IF(HE16,HE16/HG16,0)</f>
        <v>3.7130897032237382E-2</v>
      </c>
      <c r="HJ16" s="12">
        <f>GV16/GZ16</f>
        <v>0.26400000000000001</v>
      </c>
      <c r="HK16" s="12">
        <f>1-HJ16</f>
        <v>0.73599999999999999</v>
      </c>
      <c r="HL16" s="77" t="s">
        <v>493</v>
      </c>
      <c r="HM16" s="3">
        <v>9577</v>
      </c>
      <c r="HN16" s="3">
        <v>478025</v>
      </c>
      <c r="HO16" s="3">
        <v>1952</v>
      </c>
      <c r="HP16" s="3">
        <v>158</v>
      </c>
      <c r="HQ16" s="3">
        <v>52</v>
      </c>
      <c r="HR16" s="3">
        <f>HP16-HQ16</f>
        <v>106</v>
      </c>
      <c r="HS16" s="3">
        <v>15</v>
      </c>
      <c r="HT16" s="3">
        <f>HQ16+HR16+HS16</f>
        <v>173</v>
      </c>
      <c r="HU16" s="12">
        <f>IF(HS16,HS16/HT16,0)</f>
        <v>8.6705202312138727E-2</v>
      </c>
      <c r="HV16" s="12">
        <f>IF(HQ16,HQ16/HO16,0)</f>
        <v>2.663934426229508E-2</v>
      </c>
      <c r="HW16" s="88">
        <f>IF(HY16,HY16/HQ16,0)</f>
        <v>562.28365384615392</v>
      </c>
      <c r="HX16" s="45">
        <f>IF(HY16,HY16/HT16,0)</f>
        <v>169.01011560693644</v>
      </c>
      <c r="HY16" s="3">
        <v>29238.750000000004</v>
      </c>
      <c r="HZ16" s="3">
        <v>207402.06</v>
      </c>
      <c r="IA16" s="3">
        <v>789900.15000000014</v>
      </c>
      <c r="IB16" s="20">
        <f>IA16/1.18</f>
        <v>669406.90677966119</v>
      </c>
      <c r="IC16" s="12">
        <f>IF(HY16,HY16/HZ16,0)</f>
        <v>0.1409761793108516</v>
      </c>
      <c r="ID16" s="12">
        <f>IF(HY16,HY16/IB16,0)</f>
        <v>4.3678590262326185E-2</v>
      </c>
      <c r="IE16" s="12">
        <f>HQ16/HT16</f>
        <v>0.30057803468208094</v>
      </c>
      <c r="IF16" s="105">
        <f>1-IE16</f>
        <v>0.699421965317919</v>
      </c>
      <c r="IG16" s="100">
        <v>11161</v>
      </c>
      <c r="IH16" s="3">
        <v>287572</v>
      </c>
      <c r="II16" s="3">
        <v>1930</v>
      </c>
      <c r="IJ16" s="3">
        <v>148</v>
      </c>
      <c r="IK16" s="3">
        <v>62</v>
      </c>
      <c r="IL16" s="3">
        <f>IJ16-IK16</f>
        <v>86</v>
      </c>
      <c r="IM16" s="3">
        <v>17</v>
      </c>
      <c r="IN16" s="3">
        <f>IK16+IL16+IM16</f>
        <v>165</v>
      </c>
      <c r="IO16" s="12">
        <f>IF(IM16,IM16/IN16,0)</f>
        <v>0.10303030303030303</v>
      </c>
      <c r="IP16" s="12">
        <f>IF(IK16,IK16/II16,0)</f>
        <v>3.2124352331606217E-2</v>
      </c>
      <c r="IQ16" s="88">
        <f>IF(IS16,IS16/IK16,0)</f>
        <v>402.40016129032273</v>
      </c>
      <c r="IR16" s="45">
        <f>IF(IS16,IS16/IN16,0)</f>
        <v>151.20490909090915</v>
      </c>
      <c r="IS16" s="3">
        <v>24948.810000000009</v>
      </c>
      <c r="IT16" s="3">
        <v>246805.91000000009</v>
      </c>
      <c r="IU16" s="3">
        <v>740297.58000000007</v>
      </c>
      <c r="IV16" s="20">
        <f>IU16/1.18</f>
        <v>627370.83050847473</v>
      </c>
      <c r="IW16" s="12">
        <f>IF(IS16,IS16/IT16,0)</f>
        <v>0.10108676084782572</v>
      </c>
      <c r="IX16" s="12">
        <f>IF(IS16,IS16/IV16,0)</f>
        <v>3.9767245760819595E-2</v>
      </c>
      <c r="IY16" s="12">
        <f>IK16/IN16</f>
        <v>0.37575757575757573</v>
      </c>
      <c r="IZ16" s="12">
        <f>1-IY16</f>
        <v>0.62424242424242427</v>
      </c>
      <c r="JA16" s="100">
        <v>9679</v>
      </c>
      <c r="JB16" s="3">
        <v>259487</v>
      </c>
      <c r="JC16" s="3">
        <v>1991</v>
      </c>
      <c r="JD16" s="3">
        <v>123</v>
      </c>
      <c r="JE16" s="3">
        <v>58</v>
      </c>
      <c r="JF16" s="3">
        <f>JD16-JE16</f>
        <v>65</v>
      </c>
      <c r="JG16" s="3">
        <v>15</v>
      </c>
      <c r="JH16" s="3">
        <f>SUM(JE16:JG16)</f>
        <v>138</v>
      </c>
      <c r="JI16" s="12">
        <f>IF(JG16,JG16/JH16,0)</f>
        <v>0.10869565217391304</v>
      </c>
      <c r="JJ16" s="12">
        <f>IF(JE16,JE16/JC16,0)</f>
        <v>2.9131089904570567E-2</v>
      </c>
      <c r="JK16" s="88">
        <f>IF(JM16,JM16/JE16,0)</f>
        <v>437.53775862068971</v>
      </c>
      <c r="JL16" s="45">
        <f>IF(JM16,JM16/JH16,0)</f>
        <v>183.89268115942031</v>
      </c>
      <c r="JM16" s="3">
        <v>25377.190000000002</v>
      </c>
      <c r="JN16" s="3">
        <v>223672.88000000006</v>
      </c>
      <c r="JO16" s="3">
        <v>608983.51999999979</v>
      </c>
      <c r="JP16" s="20">
        <f>JO16/1.18</f>
        <v>516087.72881355917</v>
      </c>
      <c r="JQ16" s="12">
        <f>IF(JM16,JM16/JN16,0)</f>
        <v>0.11345671410856781</v>
      </c>
      <c r="JR16" s="12">
        <f>IF(JM16,JM16/JP16,0)</f>
        <v>4.917224065439408E-2</v>
      </c>
      <c r="JS16" s="12">
        <f>JE16/JH16</f>
        <v>0.42028985507246375</v>
      </c>
      <c r="JT16" s="12">
        <f>1-JS16</f>
        <v>0.57971014492753625</v>
      </c>
      <c r="JU16" s="100">
        <v>7872</v>
      </c>
      <c r="JV16" s="3">
        <v>231848</v>
      </c>
      <c r="JW16" s="3">
        <v>1780</v>
      </c>
      <c r="JX16" s="3">
        <v>128</v>
      </c>
      <c r="JY16" s="3">
        <v>43</v>
      </c>
      <c r="JZ16" s="3">
        <f>JX16-JY16</f>
        <v>85</v>
      </c>
      <c r="KA16" s="3">
        <v>30</v>
      </c>
      <c r="KB16" s="3">
        <f>SUM(JY16:KA16)</f>
        <v>158</v>
      </c>
      <c r="KC16" s="12">
        <f>IF(KA16,KA16/KB16,0)</f>
        <v>0.189873417721519</v>
      </c>
      <c r="KD16" s="12">
        <f>IF(JY16,JY16/JW16,0)</f>
        <v>2.4157303370786518E-2</v>
      </c>
      <c r="KE16" s="88">
        <f>IF(KG16,KG16/JY16,0)</f>
        <v>578.59883720930236</v>
      </c>
      <c r="KF16" s="45">
        <f>IF(KG16,KG16/KB16,0)</f>
        <v>157.46677215189874</v>
      </c>
      <c r="KG16" s="3">
        <v>24879.75</v>
      </c>
      <c r="KH16" s="3">
        <v>180766.08000000005</v>
      </c>
      <c r="KI16" s="3">
        <v>640269.06000000006</v>
      </c>
      <c r="KJ16" s="20">
        <f>KI16/1.18</f>
        <v>542600.89830508479</v>
      </c>
      <c r="KK16" s="12">
        <f>IF(KG16,KG16/KH16,0)</f>
        <v>0.13763505852425406</v>
      </c>
      <c r="KL16" s="12">
        <f>IF(KG16,KG16/KJ16,0)</f>
        <v>4.5852762274659967E-2</v>
      </c>
      <c r="KM16" s="12">
        <f>JY16/KB16</f>
        <v>0.27215189873417722</v>
      </c>
      <c r="KN16" s="12">
        <f>1-KM16</f>
        <v>0.72784810126582278</v>
      </c>
      <c r="KO16" s="100">
        <v>8309</v>
      </c>
      <c r="KP16" s="3">
        <v>241629</v>
      </c>
      <c r="KQ16" s="3">
        <v>1758</v>
      </c>
      <c r="KR16" s="3">
        <v>39</v>
      </c>
      <c r="KS16" s="3">
        <v>39</v>
      </c>
      <c r="KT16" s="3">
        <f>KR16-KS16</f>
        <v>0</v>
      </c>
      <c r="KU16" s="3">
        <v>15</v>
      </c>
      <c r="KV16" s="3">
        <f>SUM(KS16:KU16)</f>
        <v>54</v>
      </c>
      <c r="KW16" s="12">
        <f>IF(KU16,KU16/KV16,0)</f>
        <v>0.27777777777777779</v>
      </c>
      <c r="KX16" s="12">
        <f>IF(KS16,KS16/KQ16,0)</f>
        <v>2.2184300341296929E-2</v>
      </c>
      <c r="KY16" s="88">
        <f>IF(LA16,LA16/KS16,0)</f>
        <v>709.77923076923082</v>
      </c>
      <c r="KZ16" s="45">
        <f>IF(LA16,LA16/KV16,0)</f>
        <v>512.61833333333334</v>
      </c>
      <c r="LA16" s="3">
        <v>27681.390000000003</v>
      </c>
      <c r="LB16" s="3">
        <v>161533.99999999997</v>
      </c>
      <c r="LC16" s="3">
        <v>198780</v>
      </c>
      <c r="LD16" s="20">
        <f>LC16/1.18</f>
        <v>168457.62711864407</v>
      </c>
      <c r="LE16" s="12">
        <f>IF(LA16,LA16/LB16,0)</f>
        <v>0.17136571867223005</v>
      </c>
      <c r="LF16" s="12">
        <f>IF(LA16,LA16/LD16,0)</f>
        <v>0.16432256866888018</v>
      </c>
      <c r="LG16" s="12">
        <f>KS16/KV16</f>
        <v>0.72222222222222221</v>
      </c>
      <c r="LH16" s="12">
        <f>1-LG16</f>
        <v>0.27777777777777779</v>
      </c>
      <c r="LI16" s="100">
        <v>4933</v>
      </c>
      <c r="LJ16" s="3">
        <v>245767</v>
      </c>
      <c r="LK16" s="3">
        <v>1592</v>
      </c>
      <c r="LL16" s="3">
        <v>95</v>
      </c>
      <c r="LM16" s="3">
        <v>38</v>
      </c>
      <c r="LN16" s="3">
        <f>LL16-LM16</f>
        <v>57</v>
      </c>
      <c r="LO16" s="3">
        <v>3</v>
      </c>
      <c r="LP16" s="3">
        <f>SUM(LM16:LO16)</f>
        <v>98</v>
      </c>
      <c r="LQ16" s="12">
        <f>IF(LO16,LO16/LP16,0)</f>
        <v>3.0612244897959183E-2</v>
      </c>
      <c r="LR16" s="12">
        <f>IF(LM16,LM16/LK16,0)</f>
        <v>2.3869346733668341E-2</v>
      </c>
      <c r="LS16" s="88">
        <f>IF(LU16,LU16/LM16,0)</f>
        <v>578.35789473684213</v>
      </c>
      <c r="LT16" s="45">
        <f>IF(LU16,LU16/LP16,0)</f>
        <v>224.26122448979595</v>
      </c>
      <c r="LU16" s="88">
        <v>21977.600000000002</v>
      </c>
      <c r="LV16" s="88">
        <v>158320.46</v>
      </c>
      <c r="LW16" s="88">
        <v>498974.02899999998</v>
      </c>
      <c r="LX16" s="88">
        <f>LW16/1.18</f>
        <v>422859.34661016951</v>
      </c>
      <c r="LY16" s="12">
        <f>IF(LU16,LU16/LV16,0)</f>
        <v>0.1388171813042989</v>
      </c>
      <c r="LZ16" s="12">
        <f>IF(LU16,LU16/LX16,0)</f>
        <v>5.1973783188623633E-2</v>
      </c>
      <c r="MA16" s="12">
        <f>LM16/LP16</f>
        <v>0.38775510204081631</v>
      </c>
      <c r="MB16" s="12">
        <f>1-MA16</f>
        <v>0.61224489795918369</v>
      </c>
      <c r="MC16" s="100">
        <v>3753</v>
      </c>
      <c r="MD16" s="3">
        <v>140980</v>
      </c>
      <c r="ME16" s="3">
        <v>971</v>
      </c>
      <c r="MF16" s="3">
        <v>96</v>
      </c>
      <c r="MG16" s="3">
        <v>26</v>
      </c>
      <c r="MH16" s="3">
        <f>MF16-MG16</f>
        <v>70</v>
      </c>
      <c r="MI16" s="3">
        <v>0</v>
      </c>
      <c r="MJ16" s="3">
        <f>SUM(MG16:MI16)</f>
        <v>96</v>
      </c>
      <c r="MK16" s="12">
        <f>IF(MI16,MI16/MJ16,0)</f>
        <v>0</v>
      </c>
      <c r="ML16" s="12">
        <f>IF(MG16,MG16/ME16,0)</f>
        <v>2.6776519052523172E-2</v>
      </c>
      <c r="MM16" s="88">
        <f>IF(MO16,MO16/MG16,0)</f>
        <v>479.82769230769219</v>
      </c>
      <c r="MN16" s="45">
        <f>IF(MO16,MO16/MJ16,0)</f>
        <v>129.95333333333329</v>
      </c>
      <c r="MO16" s="88">
        <v>12475.519999999997</v>
      </c>
      <c r="MP16" s="88">
        <v>96381.31</v>
      </c>
      <c r="MQ16" s="88">
        <v>493928.06659999996</v>
      </c>
      <c r="MR16" s="88">
        <f>MQ16/1.18</f>
        <v>418583.10728813556</v>
      </c>
      <c r="MS16" s="12">
        <f>IF(MO16,MO16/MP16,0)</f>
        <v>0.12943920351362725</v>
      </c>
      <c r="MT16" s="12">
        <f>IF(MO16,MO16/MR16,0)</f>
        <v>2.9804165009966244E-2</v>
      </c>
      <c r="MU16" s="12">
        <f>MG16/MJ16</f>
        <v>0.27083333333333331</v>
      </c>
      <c r="MV16" s="12">
        <f>1-MU16</f>
        <v>0.72916666666666674</v>
      </c>
      <c r="MW16" s="100">
        <v>4034</v>
      </c>
      <c r="MX16" s="3">
        <v>143906</v>
      </c>
      <c r="MY16" s="3">
        <v>977</v>
      </c>
      <c r="MZ16" s="3">
        <v>92</v>
      </c>
      <c r="NA16" s="3">
        <v>29</v>
      </c>
      <c r="NB16" s="3">
        <f>MZ16-NA16</f>
        <v>63</v>
      </c>
      <c r="NC16" s="3">
        <v>6</v>
      </c>
      <c r="ND16" s="3">
        <f>SUM(NA16:NC16)</f>
        <v>98</v>
      </c>
      <c r="NE16" s="12">
        <f>IF(NC16,NC16/ND16,0)</f>
        <v>6.1224489795918366E-2</v>
      </c>
      <c r="NF16" s="12">
        <f>IF(NA16,NA16/MY16,0)</f>
        <v>2.9682702149437051E-2</v>
      </c>
      <c r="NG16" s="88">
        <f>IF(NI16,NI16/NA16,0)</f>
        <v>299.85206896551728</v>
      </c>
      <c r="NH16" s="45">
        <f>IF(NI16,NI16/ND16,0)</f>
        <v>88.731734693877556</v>
      </c>
      <c r="NI16" s="88">
        <v>8695.7100000000009</v>
      </c>
      <c r="NJ16" s="88">
        <v>128567.78000000003</v>
      </c>
      <c r="NK16" s="88">
        <v>460107.93639999995</v>
      </c>
      <c r="NL16" s="88">
        <f>NK16/1.18</f>
        <v>389921.98</v>
      </c>
      <c r="NM16" s="12">
        <f>IF(NI16,NI16/NJ16,0)</f>
        <v>6.76352193372243E-2</v>
      </c>
      <c r="NN16" s="12">
        <f>IF(NI16,NI16/NL16,0)</f>
        <v>2.2301153682077635E-2</v>
      </c>
      <c r="NO16" s="12">
        <f>NA16/ND16</f>
        <v>0.29591836734693877</v>
      </c>
      <c r="NP16" s="12">
        <f>1-NO16</f>
        <v>0.70408163265306123</v>
      </c>
      <c r="NQ16" s="100">
        <v>4499</v>
      </c>
      <c r="NR16" s="3">
        <v>148669</v>
      </c>
      <c r="NS16" s="3">
        <v>1282</v>
      </c>
      <c r="NT16" s="3">
        <v>103</v>
      </c>
      <c r="NU16" s="3">
        <v>61</v>
      </c>
      <c r="NV16" s="3">
        <f>NT16-NU16</f>
        <v>42</v>
      </c>
      <c r="NW16" s="3">
        <f>SUM(NU16:NV16)</f>
        <v>103</v>
      </c>
      <c r="NX16" s="12">
        <f>IF(NU16,NU16/NS16,0)</f>
        <v>4.7581903276131043E-2</v>
      </c>
      <c r="NY16" s="88">
        <f>IF(OA16,OA16/NU16,0)</f>
        <v>197.1647540983607</v>
      </c>
      <c r="NZ16" s="45">
        <f>IF(OA16,OA16/NW16,0)</f>
        <v>116.76747572815536</v>
      </c>
      <c r="OA16" s="88">
        <v>12027.050000000003</v>
      </c>
      <c r="OB16" s="88">
        <v>178813.46000000002</v>
      </c>
      <c r="OC16" s="88">
        <v>511273.90159999998</v>
      </c>
      <c r="OD16" s="88">
        <f>OC16/1.18</f>
        <v>433282.96745762712</v>
      </c>
      <c r="OE16" s="12">
        <f>OD16/$OD$2</f>
        <v>3.7343949844531342E-2</v>
      </c>
      <c r="OF16" s="12">
        <f>IF(OA16,OA16/OB16,0)</f>
        <v>6.7260316980612092E-2</v>
      </c>
      <c r="OG16" s="12">
        <f>IF(OA16,OA16/OD16,0)</f>
        <v>2.7757957047264241E-2</v>
      </c>
      <c r="OH16" s="12">
        <f>NU16/NW16</f>
        <v>0.59223300970873782</v>
      </c>
      <c r="OI16" s="12">
        <f>1-OH16</f>
        <v>0.40776699029126218</v>
      </c>
      <c r="OJ16" s="3">
        <v>103</v>
      </c>
      <c r="OK16" s="3">
        <v>672</v>
      </c>
      <c r="OL16" s="3">
        <v>18</v>
      </c>
      <c r="OM16" s="3">
        <v>0</v>
      </c>
      <c r="ON16" s="3">
        <v>0</v>
      </c>
      <c r="OO16" s="3">
        <f>OJ16+OK16+OL16+OM16+ON16</f>
        <v>793</v>
      </c>
      <c r="OP16" s="88">
        <f>OO16*H16</f>
        <v>2058089.4535578003</v>
      </c>
      <c r="OQ16" s="12">
        <f>OP16/$OP$2</f>
        <v>2.501354567293514E-2</v>
      </c>
      <c r="OR16" s="3">
        <v>46</v>
      </c>
      <c r="OS16" s="100">
        <v>3060</v>
      </c>
      <c r="OT16" s="3">
        <v>168297</v>
      </c>
      <c r="OU16" s="3">
        <v>1492</v>
      </c>
      <c r="OV16" s="3">
        <v>124</v>
      </c>
      <c r="OW16" s="3">
        <v>44</v>
      </c>
      <c r="OX16" s="3">
        <f t="shared" si="163"/>
        <v>80</v>
      </c>
      <c r="OY16" s="3">
        <f t="shared" si="164"/>
        <v>124</v>
      </c>
      <c r="OZ16" s="12">
        <f t="shared" si="165"/>
        <v>2.9490616621983913E-2</v>
      </c>
      <c r="PA16" s="88">
        <f t="shared" si="166"/>
        <v>465.61181818181825</v>
      </c>
      <c r="PB16" s="45">
        <f t="shared" si="167"/>
        <v>165.21709677419355</v>
      </c>
      <c r="PC16" s="88">
        <v>20486.920000000002</v>
      </c>
      <c r="PD16" s="88">
        <v>179762.70000000004</v>
      </c>
      <c r="PE16" s="88">
        <v>615407</v>
      </c>
      <c r="PF16" s="88">
        <f t="shared" si="168"/>
        <v>521531.35593220341</v>
      </c>
      <c r="PG16" s="12">
        <f t="shared" si="169"/>
        <v>4.3122673439458865E-2</v>
      </c>
      <c r="PH16" s="12">
        <f t="shared" si="170"/>
        <v>0.11396646801588982</v>
      </c>
      <c r="PI16" s="12">
        <f t="shared" si="171"/>
        <v>3.9282240208512419E-2</v>
      </c>
      <c r="PJ16" s="12">
        <f t="shared" si="172"/>
        <v>0.35483870967741937</v>
      </c>
      <c r="PK16" s="12">
        <f t="shared" si="173"/>
        <v>0.64516129032258063</v>
      </c>
      <c r="PL16" s="3">
        <v>72</v>
      </c>
      <c r="PM16" s="3">
        <v>79</v>
      </c>
      <c r="PN16" s="3">
        <v>1</v>
      </c>
      <c r="PO16" s="3">
        <v>0</v>
      </c>
      <c r="PP16" s="3">
        <v>0</v>
      </c>
      <c r="PQ16" s="3">
        <v>0</v>
      </c>
      <c r="PR16" s="3">
        <f t="shared" si="174"/>
        <v>152</v>
      </c>
      <c r="PS16" s="88">
        <f t="shared" si="175"/>
        <v>394488.77293920005</v>
      </c>
      <c r="PT16" s="12">
        <f t="shared" si="176"/>
        <v>5.480212598769958E-3</v>
      </c>
      <c r="PU16" s="3">
        <v>160</v>
      </c>
      <c r="PV16" s="100">
        <v>641</v>
      </c>
      <c r="PW16" s="3">
        <v>160784</v>
      </c>
      <c r="PX16" s="3">
        <v>1524</v>
      </c>
      <c r="PY16" s="3">
        <v>150</v>
      </c>
      <c r="PZ16" s="3">
        <v>64</v>
      </c>
      <c r="QA16" s="3">
        <f t="shared" si="177"/>
        <v>86</v>
      </c>
      <c r="QB16" s="3">
        <f t="shared" si="178"/>
        <v>150</v>
      </c>
      <c r="QC16" s="12">
        <f t="shared" si="179"/>
        <v>4.1994750656167978E-2</v>
      </c>
      <c r="QD16" s="88">
        <f t="shared" si="180"/>
        <v>450.97953124999998</v>
      </c>
      <c r="QE16" s="45">
        <f t="shared" si="181"/>
        <v>192.41793333333334</v>
      </c>
      <c r="QF16" s="88">
        <v>28862.69</v>
      </c>
      <c r="QG16" s="88">
        <v>249293.28000000009</v>
      </c>
      <c r="QH16" s="88">
        <v>734652.8091999999</v>
      </c>
      <c r="QI16" s="88">
        <f t="shared" si="182"/>
        <v>622587.12644067791</v>
      </c>
      <c r="QJ16" s="12">
        <f t="shared" si="183"/>
        <v>4.138474604795004E-2</v>
      </c>
      <c r="QK16" s="12">
        <f t="shared" si="184"/>
        <v>0.11577805065583793</v>
      </c>
      <c r="QL16" s="12">
        <f t="shared" si="185"/>
        <v>4.6359278523806946E-2</v>
      </c>
      <c r="QM16" s="12">
        <f t="shared" si="186"/>
        <v>0.42666666666666669</v>
      </c>
      <c r="QN16" s="12">
        <f t="shared" si="187"/>
        <v>0.57333333333333325</v>
      </c>
      <c r="QO16" s="3">
        <v>67</v>
      </c>
      <c r="QP16" s="3"/>
      <c r="QQ16" s="3">
        <v>1</v>
      </c>
      <c r="QR16" s="3">
        <v>0</v>
      </c>
      <c r="QS16" s="3">
        <v>0</v>
      </c>
      <c r="QT16" s="3">
        <v>0</v>
      </c>
      <c r="QU16" s="3">
        <f t="shared" si="188"/>
        <v>68</v>
      </c>
      <c r="QV16" s="88">
        <f t="shared" si="189"/>
        <v>176481.81947280004</v>
      </c>
      <c r="QW16" s="12">
        <f t="shared" si="190"/>
        <v>3.8736100026395518E-3</v>
      </c>
      <c r="QX16" s="3">
        <v>418</v>
      </c>
      <c r="QY16" s="100">
        <v>5930</v>
      </c>
      <c r="QZ16" s="3">
        <v>188990</v>
      </c>
      <c r="RA16" s="3">
        <v>1594</v>
      </c>
      <c r="RB16" s="3">
        <v>145</v>
      </c>
      <c r="RC16" s="3">
        <v>98</v>
      </c>
      <c r="RD16" s="3">
        <f t="shared" si="102"/>
        <v>47</v>
      </c>
      <c r="RE16" s="3">
        <f t="shared" si="103"/>
        <v>145</v>
      </c>
      <c r="RF16" s="12">
        <f t="shared" si="104"/>
        <v>6.148055207026349E-2</v>
      </c>
      <c r="RG16" s="88">
        <f t="shared" si="105"/>
        <v>344.25510204081638</v>
      </c>
      <c r="RH16" s="45">
        <f t="shared" si="106"/>
        <v>232.66896551724142</v>
      </c>
      <c r="RI16" s="88">
        <v>33737.000000000007</v>
      </c>
      <c r="RJ16" s="88">
        <v>404655.92000000004</v>
      </c>
      <c r="RK16" s="88">
        <v>703698</v>
      </c>
      <c r="RL16" s="88">
        <f t="shared" si="107"/>
        <v>596354.23728813557</v>
      </c>
      <c r="RM16" s="12">
        <f t="shared" si="108"/>
        <v>3.7655328672235727E-2</v>
      </c>
      <c r="RN16" s="12">
        <f t="shared" si="109"/>
        <v>8.3372065828173234E-2</v>
      </c>
      <c r="RO16" s="12">
        <f t="shared" si="110"/>
        <v>5.6572080636864121E-2</v>
      </c>
      <c r="RP16" s="169" t="str">
        <f t="shared" si="111"/>
        <v>AM-W45</v>
      </c>
      <c r="RQ16" s="12">
        <f t="shared" si="112"/>
        <v>0.67586206896551726</v>
      </c>
      <c r="RR16" s="12">
        <f t="shared" si="113"/>
        <v>0.32413793103448274</v>
      </c>
      <c r="RS16" s="3">
        <v>19</v>
      </c>
      <c r="RT16" s="3">
        <v>6</v>
      </c>
      <c r="RU16" s="3">
        <v>6</v>
      </c>
      <c r="RV16" s="3">
        <v>0</v>
      </c>
      <c r="RW16" s="3">
        <v>0</v>
      </c>
      <c r="RX16" s="3">
        <v>0</v>
      </c>
      <c r="RY16" s="3">
        <f t="shared" si="114"/>
        <v>31</v>
      </c>
      <c r="RZ16" s="88">
        <f t="shared" si="115"/>
        <v>80454.947112600013</v>
      </c>
      <c r="SA16" s="12">
        <f t="shared" si="116"/>
        <v>1.1344827394775855E-3</v>
      </c>
      <c r="SB16" s="3">
        <v>274</v>
      </c>
      <c r="SC16" s="100">
        <v>9005</v>
      </c>
      <c r="SD16" s="3">
        <v>156015</v>
      </c>
      <c r="SE16" s="3">
        <v>1551</v>
      </c>
      <c r="SF16" s="3">
        <v>105</v>
      </c>
      <c r="SG16" s="3">
        <v>47</v>
      </c>
      <c r="SH16" s="3">
        <f t="shared" si="117"/>
        <v>58</v>
      </c>
      <c r="SI16" s="3">
        <f t="shared" si="118"/>
        <v>105</v>
      </c>
      <c r="SJ16" s="12">
        <f t="shared" si="119"/>
        <v>3.0303030303030304E-2</v>
      </c>
      <c r="SK16" s="88">
        <f t="shared" si="120"/>
        <v>710.29638297872339</v>
      </c>
      <c r="SL16" s="45">
        <f t="shared" si="121"/>
        <v>317.94219047619049</v>
      </c>
      <c r="SM16" s="88">
        <v>33383.93</v>
      </c>
      <c r="SN16" s="88">
        <v>186441.49000000002</v>
      </c>
      <c r="SO16" s="88">
        <v>520369</v>
      </c>
      <c r="SP16" s="88">
        <f t="shared" si="122"/>
        <v>440990.67796610174</v>
      </c>
      <c r="SQ16" s="12">
        <f t="shared" si="123"/>
        <v>3.3337230596354919E-2</v>
      </c>
      <c r="SR16" s="87">
        <f t="shared" si="124"/>
        <v>0.1790584810280158</v>
      </c>
      <c r="SS16" s="87">
        <f t="shared" si="125"/>
        <v>7.5702121763594671E-2</v>
      </c>
      <c r="ST16" s="169" t="str">
        <f t="shared" si="126"/>
        <v>AM-W45</v>
      </c>
      <c r="SU16" s="12">
        <f t="shared" si="127"/>
        <v>0.44761904761904764</v>
      </c>
      <c r="SV16" s="12">
        <f t="shared" si="128"/>
        <v>0.55238095238095242</v>
      </c>
      <c r="SW16" s="3">
        <v>19</v>
      </c>
      <c r="SX16" s="3">
        <v>10</v>
      </c>
      <c r="SY16" s="3">
        <v>6</v>
      </c>
      <c r="SZ16" s="3">
        <v>0</v>
      </c>
      <c r="TA16" s="3">
        <v>0</v>
      </c>
      <c r="TB16" s="3">
        <v>1000</v>
      </c>
      <c r="TC16" s="3">
        <f t="shared" si="129"/>
        <v>1035</v>
      </c>
      <c r="TD16" s="88">
        <f t="shared" si="130"/>
        <v>2686157.1052110004</v>
      </c>
      <c r="TE16" s="12">
        <f t="shared" si="131"/>
        <v>2.9550018538491409E-2</v>
      </c>
      <c r="TF16" s="3">
        <v>154</v>
      </c>
      <c r="TG16" s="100">
        <f>SUMIFS(Main!TX:TX,Main!B:B,B:B)</f>
        <v>4533</v>
      </c>
      <c r="TH16" s="3">
        <v>131679</v>
      </c>
      <c r="TI16" s="3">
        <v>1394</v>
      </c>
      <c r="TJ16" s="3">
        <f>SUMIFS(Main!TT:TT,Main!B:B,B:B)</f>
        <v>144</v>
      </c>
      <c r="TK16" s="3">
        <v>48</v>
      </c>
      <c r="TL16" s="3">
        <f t="shared" si="132"/>
        <v>96</v>
      </c>
      <c r="TM16" s="3">
        <f t="shared" si="133"/>
        <v>144</v>
      </c>
      <c r="TN16" s="12">
        <f t="shared" si="134"/>
        <v>3.443328550932568E-2</v>
      </c>
      <c r="TO16" s="88">
        <f t="shared" si="135"/>
        <v>532.66291666666655</v>
      </c>
      <c r="TP16" s="45">
        <f t="shared" si="136"/>
        <v>177.55430555555552</v>
      </c>
      <c r="TQ16" s="88">
        <v>25567.819999999992</v>
      </c>
      <c r="TR16" s="88">
        <v>195222.98</v>
      </c>
      <c r="TS16" s="88">
        <f>SUMIFS(Main!TU:TU,Main!B:B,B:B)</f>
        <v>718906.49199999997</v>
      </c>
      <c r="TT16" s="88">
        <f t="shared" si="137"/>
        <v>609242.78983050853</v>
      </c>
      <c r="TU16" s="12">
        <f t="shared" si="138"/>
        <v>4.2459173518068105E-2</v>
      </c>
      <c r="TV16" s="87">
        <f t="shared" si="139"/>
        <v>0.13096726625113495</v>
      </c>
      <c r="TW16" s="87">
        <f t="shared" si="140"/>
        <v>4.1966553280200436E-2</v>
      </c>
      <c r="TX16" s="169" t="str">
        <f t="shared" si="141"/>
        <v>AM-W45</v>
      </c>
      <c r="TY16" s="12">
        <f t="shared" si="142"/>
        <v>0.33333333333333331</v>
      </c>
      <c r="TZ16" s="12">
        <f t="shared" si="143"/>
        <v>0.66666666666666674</v>
      </c>
      <c r="UA16" s="3">
        <f>SUMIFS(Main!UG:UG,Main!B:B,B:B)</f>
        <v>1</v>
      </c>
      <c r="UB16" s="3">
        <f>SUMIFS(Main!UI:UI,Main!B:B,B:B)</f>
        <v>51</v>
      </c>
      <c r="UC16" s="3">
        <f>SUMIFS(Main!UK:UK,Main!B:B,B:B)</f>
        <v>6</v>
      </c>
      <c r="UD16" s="3">
        <f>SUMIFS(Main!UO:UO,Main!B:B,B:B)</f>
        <v>0</v>
      </c>
      <c r="UE16" s="3">
        <f>SUMIFS(Main!UQ:UQ,Main!B:B,B:B)</f>
        <v>0</v>
      </c>
      <c r="UF16" s="3">
        <f>SUMIFS(Main!US:US,Main!B:B,B:B)</f>
        <v>1000</v>
      </c>
      <c r="UG16" s="3">
        <f t="shared" si="144"/>
        <v>1058</v>
      </c>
      <c r="UH16" s="88">
        <f t="shared" si="145"/>
        <v>2745849.4853268005</v>
      </c>
      <c r="UI16" s="12">
        <f t="shared" si="146"/>
        <v>2.7243124099397435E-2</v>
      </c>
      <c r="UJ16" s="3">
        <f>SUMIFS(Main!UW:UW,Main!B:B,B:B)</f>
        <v>19</v>
      </c>
      <c r="UK16" s="100">
        <f>SUMIFS(Main!VI:VI,Main!A:A,A:A)</f>
        <v>471</v>
      </c>
      <c r="UL16" s="3">
        <v>47100</v>
      </c>
      <c r="UM16" s="3">
        <v>430</v>
      </c>
      <c r="UN16" s="3">
        <f>SUMIFS(Main!VE:VE,Main!A:A,A:A)</f>
        <v>51</v>
      </c>
      <c r="UO16" s="3">
        <v>13</v>
      </c>
      <c r="UP16" s="3">
        <f t="shared" si="147"/>
        <v>38</v>
      </c>
      <c r="UQ16" s="3">
        <f t="shared" si="148"/>
        <v>51</v>
      </c>
      <c r="UR16" s="12">
        <f t="shared" si="149"/>
        <v>3.0232558139534883E-2</v>
      </c>
      <c r="US16" s="88">
        <f t="shared" si="150"/>
        <v>665.99692307692317</v>
      </c>
      <c r="UT16" s="45">
        <f t="shared" si="151"/>
        <v>169.76392156862747</v>
      </c>
      <c r="UU16" s="88">
        <v>8657.9600000000009</v>
      </c>
      <c r="UV16" s="88">
        <v>64714.420000000013</v>
      </c>
      <c r="UW16" s="88">
        <f>SUMIFS(Main!VF:VF,Main!A:A,A:A)</f>
        <v>254189.0888</v>
      </c>
      <c r="UX16" s="88">
        <f t="shared" si="152"/>
        <v>215414.48203389833</v>
      </c>
      <c r="UY16" s="12">
        <f t="shared" si="153"/>
        <v>1.5193188328974629E-2</v>
      </c>
      <c r="UZ16" s="87">
        <f t="shared" si="154"/>
        <v>0.13378718375286372</v>
      </c>
      <c r="VA16" s="87">
        <f t="shared" si="155"/>
        <v>4.019209812754166E-2</v>
      </c>
      <c r="VB16" s="169" t="str">
        <f t="shared" si="59"/>
        <v>AM-W45</v>
      </c>
      <c r="VC16" s="12">
        <f t="shared" si="160"/>
        <v>0.30041814918375054</v>
      </c>
      <c r="VD16" s="12">
        <f t="shared" si="156"/>
        <v>0.69958185081624946</v>
      </c>
      <c r="VE16" s="3">
        <f>SUMIFS(Main!VR:VR,Main!B:B,B:B)</f>
        <v>79</v>
      </c>
      <c r="VF16" s="3">
        <f>SUMIFS(Main!VT:VT,Main!B:B,B:B)</f>
        <v>775</v>
      </c>
      <c r="VG16" s="3">
        <f>SUMIFS(Main!VV:VV,Main!B:B,B:B)</f>
        <v>0</v>
      </c>
      <c r="VH16" s="3">
        <f>SUMIFS(Main!VZ:VZ,Main!B:B,B:B)</f>
        <v>0</v>
      </c>
      <c r="VI16" s="3">
        <f>SUMIFS(Main!WB:WB,Main!B:B,B:B)</f>
        <v>0</v>
      </c>
      <c r="VJ16" s="3">
        <f>SUMIFS(Main!WD:WD,Main!B:B,B:B)</f>
        <v>0</v>
      </c>
      <c r="VK16" s="3">
        <f t="shared" si="157"/>
        <v>854</v>
      </c>
      <c r="VL16" s="88">
        <f t="shared" si="158"/>
        <v>2216404.0269084005</v>
      </c>
      <c r="VM16" s="12">
        <f t="shared" si="159"/>
        <v>2.3220426486788178E-2</v>
      </c>
      <c r="VN16" s="3">
        <f>SUMIFS(Main!WH:WH,Main!B:B,B:B)</f>
        <v>6</v>
      </c>
    </row>
    <row r="17" spans="1:586">
      <c r="A17" s="150" t="s">
        <v>573</v>
      </c>
      <c r="B17" s="150" t="s">
        <v>529</v>
      </c>
      <c r="C17" s="150" t="s">
        <v>465</v>
      </c>
      <c r="D17" s="150" t="s">
        <v>669</v>
      </c>
      <c r="E17" s="155" t="s">
        <v>519</v>
      </c>
      <c r="F17" s="150" t="s">
        <v>476</v>
      </c>
      <c r="G17" s="150" t="s">
        <v>434</v>
      </c>
      <c r="H17" s="17">
        <v>3233.1</v>
      </c>
      <c r="I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87"/>
      <c r="V17" s="87"/>
      <c r="W17" s="12"/>
      <c r="X17" s="91"/>
      <c r="Y17" s="91"/>
      <c r="Z17" s="91"/>
      <c r="AA17" s="91"/>
      <c r="AB17" s="91"/>
      <c r="AC17" s="91"/>
      <c r="AD17" s="91"/>
      <c r="AE17" s="87"/>
      <c r="AF17" s="88"/>
      <c r="AG17" s="88"/>
      <c r="AH17" s="88"/>
      <c r="AI17" s="87"/>
      <c r="AJ17" s="87"/>
      <c r="AK17" s="12"/>
      <c r="AL17" s="3"/>
      <c r="AM17" s="3"/>
      <c r="AN17" s="3"/>
      <c r="AO17" s="3"/>
      <c r="AP17" s="3"/>
      <c r="AQ17" s="3"/>
      <c r="AR17" s="3"/>
      <c r="AS17" s="3"/>
      <c r="AT17" s="87"/>
      <c r="AU17" s="40"/>
      <c r="AV17" s="40"/>
      <c r="AW17" s="88"/>
      <c r="AX17" s="88"/>
      <c r="AY17" s="88"/>
      <c r="AZ17" s="87"/>
      <c r="BA17" s="87"/>
      <c r="BB17" s="87"/>
      <c r="BC17" s="89"/>
      <c r="BD17" s="12">
        <v>0</v>
      </c>
      <c r="BE17" s="3">
        <v>0</v>
      </c>
      <c r="BF17" s="3">
        <v>0</v>
      </c>
      <c r="BG17" s="3">
        <v>0</v>
      </c>
      <c r="BH17" s="3">
        <v>0</v>
      </c>
      <c r="BI17" s="3">
        <f>BG17-BH17</f>
        <v>0</v>
      </c>
      <c r="BJ17" s="3">
        <f>BH17-BI17</f>
        <v>0</v>
      </c>
      <c r="BK17" s="3">
        <f>BI17-BJ17</f>
        <v>0</v>
      </c>
      <c r="BL17" s="3">
        <f>BH17+BI17+BJ17</f>
        <v>0</v>
      </c>
      <c r="BM17" s="87">
        <v>0</v>
      </c>
      <c r="BN17" s="40" t="e">
        <f>BP17/BH17</f>
        <v>#DIV/0!</v>
      </c>
      <c r="BO17" s="40" t="e">
        <f>BP17/BG17</f>
        <v>#DIV/0!</v>
      </c>
      <c r="BP17" s="88">
        <v>0</v>
      </c>
      <c r="BQ17" s="88">
        <v>0</v>
      </c>
      <c r="BR17" s="88">
        <v>0</v>
      </c>
      <c r="BS17" s="12" t="e">
        <f>BP17/BQ17</f>
        <v>#DIV/0!</v>
      </c>
      <c r="BT17" s="12" t="e">
        <f>BP17/BR17</f>
        <v>#DIV/0!</v>
      </c>
      <c r="BU17" s="87" t="e">
        <f>BH17/BL17</f>
        <v>#DIV/0!</v>
      </c>
      <c r="BV17" s="89" t="e">
        <f>1-BU17</f>
        <v>#DIV/0!</v>
      </c>
      <c r="BW17" s="90" t="str">
        <f>B17</f>
        <v>FBA79449</v>
      </c>
      <c r="BX17" s="12">
        <v>0</v>
      </c>
      <c r="BY17" s="3">
        <v>0</v>
      </c>
      <c r="BZ17" s="3">
        <v>0</v>
      </c>
      <c r="CA17" s="3">
        <v>0</v>
      </c>
      <c r="CB17" s="3">
        <v>0</v>
      </c>
      <c r="CC17" s="3">
        <f>CA17-CB17</f>
        <v>0</v>
      </c>
      <c r="CD17" s="3">
        <v>0</v>
      </c>
      <c r="CE17" s="3">
        <v>0</v>
      </c>
      <c r="CF17" s="3">
        <f>CB17+CC17+CD17</f>
        <v>0</v>
      </c>
      <c r="CG17" s="87" t="e">
        <f>CB17/BZ17</f>
        <v>#DIV/0!</v>
      </c>
      <c r="CH17" s="3" t="e">
        <f>CJ17/CB17</f>
        <v>#DIV/0!</v>
      </c>
      <c r="CI17" s="3" t="e">
        <f>CJ17/CA17</f>
        <v>#DIV/0!</v>
      </c>
      <c r="CJ17" s="88">
        <v>0</v>
      </c>
      <c r="CK17" s="88">
        <v>0</v>
      </c>
      <c r="CL17" s="88">
        <v>0</v>
      </c>
      <c r="CM17" s="87" t="e">
        <f>CJ17/CK17</f>
        <v>#DIV/0!</v>
      </c>
      <c r="CN17" s="87" t="e">
        <f>CJ17/CL17</f>
        <v>#DIV/0!</v>
      </c>
      <c r="CO17" s="12" t="e">
        <f>CB17/CF17</f>
        <v>#DIV/0!</v>
      </c>
      <c r="CP17" s="12" t="e">
        <f>1-CO17</f>
        <v>#DIV/0!</v>
      </c>
      <c r="CQ17" s="77" t="str">
        <f>B17</f>
        <v>FBA79449</v>
      </c>
      <c r="CR17" s="12">
        <v>0</v>
      </c>
      <c r="CS17" s="3">
        <v>0</v>
      </c>
      <c r="CT17" s="3">
        <v>0</v>
      </c>
      <c r="CU17" s="3" t="e">
        <f>VLOOKUP(C17,'[1]Monthly Sales'!C:AP,38,0)</f>
        <v>#N/A</v>
      </c>
      <c r="CV17" s="3">
        <v>0</v>
      </c>
      <c r="CW17" s="3" t="e">
        <f>CU17-CV17</f>
        <v>#N/A</v>
      </c>
      <c r="CX17" s="3">
        <v>0</v>
      </c>
      <c r="CY17" s="3">
        <v>0</v>
      </c>
      <c r="CZ17" s="3" t="e">
        <f>CV17+CW17+CX17</f>
        <v>#N/A</v>
      </c>
      <c r="DA17" s="87" t="e">
        <f>CV17/CT17</f>
        <v>#DIV/0!</v>
      </c>
      <c r="DB17" s="45" t="e">
        <f>DD17/CV17</f>
        <v>#DIV/0!</v>
      </c>
      <c r="DC17" s="3" t="e">
        <f>DD17/CZ17</f>
        <v>#N/A</v>
      </c>
      <c r="DD17" s="88">
        <v>0</v>
      </c>
      <c r="DE17" s="88">
        <v>0</v>
      </c>
      <c r="DF17" s="88">
        <v>0</v>
      </c>
      <c r="DG17" s="12" t="e">
        <f>DD17/DE17</f>
        <v>#DIV/0!</v>
      </c>
      <c r="DH17" s="12" t="e">
        <f>DD17/DF17</f>
        <v>#DIV/0!</v>
      </c>
      <c r="DI17" s="12" t="e">
        <f>CV17/CZ17</f>
        <v>#N/A</v>
      </c>
      <c r="DJ17" s="12" t="e">
        <f>1-DI17</f>
        <v>#N/A</v>
      </c>
      <c r="DK17" s="77" t="str">
        <f>B17</f>
        <v>FBA79449</v>
      </c>
      <c r="DL17" s="2">
        <v>0</v>
      </c>
      <c r="DM17" s="3">
        <v>0</v>
      </c>
      <c r="DN17" s="3">
        <v>0</v>
      </c>
      <c r="DO17" s="3">
        <v>0</v>
      </c>
      <c r="DP17" s="3">
        <v>0</v>
      </c>
      <c r="DQ17" s="3">
        <f>DO17-DP17</f>
        <v>0</v>
      </c>
      <c r="DR17" s="3">
        <f>DP17-DQ17</f>
        <v>0</v>
      </c>
      <c r="DS17" s="3">
        <v>0</v>
      </c>
      <c r="DT17" s="3">
        <f>DP17+DQ17+DR17</f>
        <v>0</v>
      </c>
      <c r="DU17" s="12" t="e">
        <f>DR17/DT17</f>
        <v>#DIV/0!</v>
      </c>
      <c r="DV17" s="87" t="e">
        <f>DP17/DN17</f>
        <v>#DIV/0!</v>
      </c>
      <c r="DW17" s="3" t="e">
        <f>DY17/DP17</f>
        <v>#DIV/0!</v>
      </c>
      <c r="DX17" s="3" t="e">
        <f>DY17/DT17</f>
        <v>#DIV/0!</v>
      </c>
      <c r="DY17" s="88">
        <v>0</v>
      </c>
      <c r="DZ17" s="88">
        <v>0</v>
      </c>
      <c r="EA17" s="88">
        <v>0</v>
      </c>
      <c r="EB17" s="12" t="e">
        <f>DY17/DZ17</f>
        <v>#DIV/0!</v>
      </c>
      <c r="EC17" s="12" t="e">
        <f>DY17/EA17</f>
        <v>#DIV/0!</v>
      </c>
      <c r="ED17" s="12" t="e">
        <f>DP17/DT17</f>
        <v>#DIV/0!</v>
      </c>
      <c r="EE17" s="12" t="e">
        <f>1-ED17</f>
        <v>#DIV/0!</v>
      </c>
      <c r="EF17" s="77" t="str">
        <f>B17</f>
        <v>FBA79449</v>
      </c>
      <c r="EG17" s="12">
        <v>0</v>
      </c>
      <c r="EH17" s="3">
        <v>0</v>
      </c>
      <c r="EI17" s="3">
        <v>0</v>
      </c>
      <c r="EJ17" s="3">
        <v>0</v>
      </c>
      <c r="EK17" s="3">
        <v>0</v>
      </c>
      <c r="EL17" s="3">
        <f>EJ17-EK17</f>
        <v>0</v>
      </c>
      <c r="EM17" s="3">
        <v>0</v>
      </c>
      <c r="EN17" s="3">
        <v>0</v>
      </c>
      <c r="EO17" s="3">
        <f>EK17+EL17+EM17</f>
        <v>0</v>
      </c>
      <c r="EP17" s="12">
        <f>IF(EM17,EM17/EO17,0)</f>
        <v>0</v>
      </c>
      <c r="EQ17" s="87">
        <f>IF(EK17,EK17/EI17,0)</f>
        <v>0</v>
      </c>
      <c r="ER17" s="3">
        <f>IF(ET17,ET17/EK17,0)</f>
        <v>0</v>
      </c>
      <c r="ES17" s="3">
        <f>IF(ET17,ET17/EO17,0)</f>
        <v>0</v>
      </c>
      <c r="ET17" s="88">
        <v>0</v>
      </c>
      <c r="EU17" s="88">
        <v>0</v>
      </c>
      <c r="EV17" s="88">
        <v>0</v>
      </c>
      <c r="EW17" s="12">
        <f>IF(ET17,ET17/EU17,0)</f>
        <v>0</v>
      </c>
      <c r="EX17" s="12">
        <f>IF(ET17,ET17/EV17,0)</f>
        <v>0</v>
      </c>
      <c r="EY17" s="12">
        <f>IF(EK17,EK17/EO17,0)</f>
        <v>0</v>
      </c>
      <c r="EZ17" s="12">
        <f>IF(1-EY17,0)</f>
        <v>0</v>
      </c>
      <c r="FA17" s="77" t="str">
        <f>B17</f>
        <v>FBA79449</v>
      </c>
      <c r="FB17" s="12">
        <v>0</v>
      </c>
      <c r="FC17" s="3">
        <v>0</v>
      </c>
      <c r="FD17" s="3">
        <v>0</v>
      </c>
      <c r="FE17" s="3">
        <v>0</v>
      </c>
      <c r="FF17" s="3">
        <v>0</v>
      </c>
      <c r="FG17" s="3">
        <f>FE17-FF17</f>
        <v>0</v>
      </c>
      <c r="FH17" s="3">
        <v>0</v>
      </c>
      <c r="FI17" s="3">
        <v>0</v>
      </c>
      <c r="FJ17" s="3">
        <f>FF17+FG17+FH17</f>
        <v>0</v>
      </c>
      <c r="FK17" s="12">
        <f>IF(FH17,FH17/FJ17,0)</f>
        <v>0</v>
      </c>
      <c r="FL17" s="12">
        <f>IF(FF17,FF17/FD17,0)</f>
        <v>0</v>
      </c>
      <c r="FM17" s="3">
        <f>IF(FO17,FO17/FF17,0)</f>
        <v>0</v>
      </c>
      <c r="FN17" s="88">
        <f>IF(FO17,FO17/FJ17,0)</f>
        <v>0</v>
      </c>
      <c r="FO17" s="88">
        <v>0</v>
      </c>
      <c r="FP17" s="88">
        <v>0</v>
      </c>
      <c r="FQ17" s="88">
        <v>0</v>
      </c>
      <c r="FR17" s="12">
        <f>IF(FO17,FO17/FP17,0)</f>
        <v>0</v>
      </c>
      <c r="FS17" s="12">
        <f>IF(FO17,FO17/FQ17,0)</f>
        <v>0</v>
      </c>
      <c r="FT17" s="12" t="e">
        <f>FF17/FJ17</f>
        <v>#DIV/0!</v>
      </c>
      <c r="FU17" s="39" t="e">
        <f>1-FT17</f>
        <v>#DIV/0!</v>
      </c>
      <c r="FV17" s="77" t="str">
        <f>B17</f>
        <v>FBA79449</v>
      </c>
      <c r="FW17" s="12">
        <v>0</v>
      </c>
      <c r="FX17" s="3">
        <v>0</v>
      </c>
      <c r="FY17" s="3">
        <v>0</v>
      </c>
      <c r="FZ17" s="3">
        <v>0</v>
      </c>
      <c r="GA17" s="3">
        <v>0</v>
      </c>
      <c r="GB17" s="3">
        <f>FZ17-GA17</f>
        <v>0</v>
      </c>
      <c r="GC17" s="3">
        <v>0</v>
      </c>
      <c r="GD17" s="3">
        <v>0</v>
      </c>
      <c r="GE17" s="3">
        <f>GA17+GB17+GC17</f>
        <v>0</v>
      </c>
      <c r="GF17" s="12">
        <f>IF(GC17,GC17/GE17,0)</f>
        <v>0</v>
      </c>
      <c r="GG17" s="12">
        <f>IF(GA17,GA17/FY17,0)</f>
        <v>0</v>
      </c>
      <c r="GH17" s="88">
        <f>IF(GJ17,GJ17/GA17,0)</f>
        <v>0</v>
      </c>
      <c r="GI17" s="45">
        <f>IF(GJ17,GJ17/GE17,0)</f>
        <v>0</v>
      </c>
      <c r="GJ17" s="88">
        <v>0</v>
      </c>
      <c r="GK17" s="88">
        <v>0</v>
      </c>
      <c r="GL17" s="88">
        <v>0</v>
      </c>
      <c r="GM17" s="12">
        <f>IF(GJ17,GJ17/GK17,0)</f>
        <v>0</v>
      </c>
      <c r="GN17" s="12">
        <f>IF(GJ17,GJ17/GL17,0)</f>
        <v>0</v>
      </c>
      <c r="GO17" s="12" t="e">
        <f>GA17/GE17</f>
        <v>#DIV/0!</v>
      </c>
      <c r="GP17" s="12" t="e">
        <f>1-GO17</f>
        <v>#DIV/0!</v>
      </c>
      <c r="GQ17" s="77" t="str">
        <f>B17</f>
        <v>FBA79449</v>
      </c>
      <c r="GR17" s="12">
        <v>1</v>
      </c>
      <c r="GS17" s="3">
        <v>0</v>
      </c>
      <c r="GT17" s="3">
        <v>0</v>
      </c>
      <c r="GU17" s="3">
        <v>164</v>
      </c>
      <c r="GV17" s="3">
        <v>24</v>
      </c>
      <c r="GW17" s="3">
        <f>GU17-GV17</f>
        <v>140</v>
      </c>
      <c r="GX17" s="3">
        <v>24</v>
      </c>
      <c r="GY17" s="3">
        <v>2</v>
      </c>
      <c r="GZ17" s="3">
        <f>GV17+GW17+GX17</f>
        <v>188</v>
      </c>
      <c r="HA17" s="12">
        <f>IF(GX17,GX17/GZ17,0)</f>
        <v>0.1276595744680851</v>
      </c>
      <c r="HB17" s="12" t="e">
        <f>IF(GV17,GV17/GT17,0)</f>
        <v>#DIV/0!</v>
      </c>
      <c r="HC17" s="88">
        <f>IF(HE17,HE17/GV17,0)</f>
        <v>0</v>
      </c>
      <c r="HD17" s="45">
        <f>IF(HE17,HE17/GZ17,0)</f>
        <v>0</v>
      </c>
      <c r="HE17" s="88">
        <v>0</v>
      </c>
      <c r="HF17" s="88">
        <v>0</v>
      </c>
      <c r="HG17" s="88">
        <v>0</v>
      </c>
      <c r="HH17" s="12">
        <f>IF(HE17,HE17/HF17,0)</f>
        <v>0</v>
      </c>
      <c r="HI17" s="12">
        <f>IF(HE17,HE17/HG17,0)</f>
        <v>0</v>
      </c>
      <c r="HJ17" s="12">
        <f>GV17/GZ17</f>
        <v>0.1276595744680851</v>
      </c>
      <c r="HK17" s="12">
        <f>1-HJ17</f>
        <v>0.87234042553191493</v>
      </c>
      <c r="HL17" s="77" t="s">
        <v>519</v>
      </c>
      <c r="HM17" s="3">
        <v>3522</v>
      </c>
      <c r="HN17" s="3">
        <v>349775</v>
      </c>
      <c r="HO17" s="3">
        <v>2304</v>
      </c>
      <c r="HP17" s="3">
        <v>18</v>
      </c>
      <c r="HQ17" s="3">
        <v>20</v>
      </c>
      <c r="HR17" s="3">
        <f>HP17-HQ17</f>
        <v>-2</v>
      </c>
      <c r="HS17" s="3">
        <v>14</v>
      </c>
      <c r="HT17" s="3">
        <f>HQ17+HR17+HS17</f>
        <v>32</v>
      </c>
      <c r="HU17" s="12">
        <f>IF(HS17,HS17/HT17,0)</f>
        <v>0.4375</v>
      </c>
      <c r="HV17" s="12">
        <f>IF(HQ17,HQ17/HO17,0)</f>
        <v>8.6805555555555559E-3</v>
      </c>
      <c r="HW17" s="88">
        <f>IF(HY17,HY17/HQ17,0)</f>
        <v>788.30849999999975</v>
      </c>
      <c r="HX17" s="45">
        <f>IF(HY17,HY17/HT17,0)</f>
        <v>492.69281249999983</v>
      </c>
      <c r="HY17" s="3">
        <v>15766.169999999995</v>
      </c>
      <c r="HZ17" s="3">
        <v>83737.800000000017</v>
      </c>
      <c r="IA17" s="3">
        <v>99733</v>
      </c>
      <c r="IB17" s="20">
        <f>IA17/1.18</f>
        <v>84519.491525423728</v>
      </c>
      <c r="IC17" s="12">
        <f>IF(HY17,HY17/HZ17,0)</f>
        <v>0.18828020320572061</v>
      </c>
      <c r="ID17" s="12">
        <f>IF(HY17,HY17/IB17,0)</f>
        <v>0.186538864768933</v>
      </c>
      <c r="IE17" s="12">
        <f>HQ17/HT17</f>
        <v>0.625</v>
      </c>
      <c r="IF17" s="105">
        <f>1-IE17</f>
        <v>0.375</v>
      </c>
      <c r="IG17" s="100">
        <v>3572</v>
      </c>
      <c r="IH17" s="3">
        <v>255636</v>
      </c>
      <c r="II17" s="3">
        <v>2150</v>
      </c>
      <c r="IJ17" s="3">
        <v>18</v>
      </c>
      <c r="IK17" s="3">
        <v>24</v>
      </c>
      <c r="IL17" s="3">
        <f>IJ17-IK17</f>
        <v>-6</v>
      </c>
      <c r="IM17" s="3">
        <v>14</v>
      </c>
      <c r="IN17" s="3">
        <f>IK17+IL17+IM17</f>
        <v>32</v>
      </c>
      <c r="IO17" s="12">
        <f>IF(IM17,IM17/IN17,0)</f>
        <v>0.4375</v>
      </c>
      <c r="IP17" s="12">
        <f>IF(IK17,IK17/II17,0)</f>
        <v>1.1162790697674419E-2</v>
      </c>
      <c r="IQ17" s="88">
        <f>IF(IS17,IS17/IK17,0)</f>
        <v>784.92374999999993</v>
      </c>
      <c r="IR17" s="45">
        <f>IF(IS17,IS17/IN17,0)</f>
        <v>588.69281249999995</v>
      </c>
      <c r="IS17" s="3">
        <v>18838.169999999998</v>
      </c>
      <c r="IT17" s="3">
        <v>109283.04000000001</v>
      </c>
      <c r="IU17" s="3">
        <v>102124</v>
      </c>
      <c r="IV17" s="20">
        <f>IU17/1.18</f>
        <v>86545.762711864416</v>
      </c>
      <c r="IW17" s="12">
        <f>IF(IS17,IS17/IT17,0)</f>
        <v>0.17237962999565162</v>
      </c>
      <c r="IX17" s="12">
        <f>IF(IS17,IS17/IV17,0)</f>
        <v>0.21766715561474281</v>
      </c>
      <c r="IY17" s="12">
        <f>IK17/IN17</f>
        <v>0.75</v>
      </c>
      <c r="IZ17" s="12">
        <f>1-IY17</f>
        <v>0.25</v>
      </c>
      <c r="JA17" s="100">
        <v>3266</v>
      </c>
      <c r="JB17" s="3">
        <v>307796</v>
      </c>
      <c r="JC17" s="3">
        <v>2049</v>
      </c>
      <c r="JD17" s="3">
        <v>18</v>
      </c>
      <c r="JE17" s="3">
        <v>17</v>
      </c>
      <c r="JF17" s="3">
        <f>JD17-JE17</f>
        <v>1</v>
      </c>
      <c r="JG17" s="3">
        <v>8</v>
      </c>
      <c r="JH17" s="3">
        <f>SUM(JE17:JG17)</f>
        <v>26</v>
      </c>
      <c r="JI17" s="12">
        <f>IF(JG17,JG17/JH17,0)</f>
        <v>0.30769230769230771</v>
      </c>
      <c r="JJ17" s="12">
        <f>IF(JE17,JE17/JC17,0)</f>
        <v>8.2967301122498782E-3</v>
      </c>
      <c r="JK17" s="88">
        <f>IF(JM17,JM17/JE17,0)</f>
        <v>1067.9129411764704</v>
      </c>
      <c r="JL17" s="45">
        <f>IF(JM17,JM17/JH17,0)</f>
        <v>698.25076923076915</v>
      </c>
      <c r="JM17" s="3">
        <v>18154.519999999997</v>
      </c>
      <c r="JN17" s="3">
        <v>72988.959999999992</v>
      </c>
      <c r="JO17" s="3">
        <v>101221.51999999999</v>
      </c>
      <c r="JP17" s="20">
        <f>JO17/1.18</f>
        <v>85780.949152542365</v>
      </c>
      <c r="JQ17" s="12">
        <f>IF(JM17,JM17/JN17,0)</f>
        <v>0.24872967089817416</v>
      </c>
      <c r="JR17" s="12">
        <f>IF(JM17,JM17/JP17,0)</f>
        <v>0.21163813386718552</v>
      </c>
      <c r="JS17" s="12">
        <f>JE17/JH17</f>
        <v>0.65384615384615385</v>
      </c>
      <c r="JT17" s="12">
        <f>1-JS17</f>
        <v>0.34615384615384615</v>
      </c>
      <c r="JU17" s="100">
        <v>1576</v>
      </c>
      <c r="JV17" s="3">
        <v>144209</v>
      </c>
      <c r="JW17" s="3">
        <v>989</v>
      </c>
      <c r="JX17" s="3">
        <v>7</v>
      </c>
      <c r="JY17" s="3">
        <v>2</v>
      </c>
      <c r="JZ17" s="3">
        <f>JX17-JY17</f>
        <v>5</v>
      </c>
      <c r="KA17" s="3">
        <v>2</v>
      </c>
      <c r="KB17" s="3">
        <f>SUM(JY17:KA17)</f>
        <v>9</v>
      </c>
      <c r="KC17" s="12">
        <f>IF(KA17,KA17/KB17,0)</f>
        <v>0.22222222222222221</v>
      </c>
      <c r="KD17" s="12">
        <f>IF(JY17,JY17/JW17,0)</f>
        <v>2.0222446916076846E-3</v>
      </c>
      <c r="KE17" s="88">
        <f>IF(KG17,KG17/JY17,0)</f>
        <v>2507.79</v>
      </c>
      <c r="KF17" s="45">
        <f>IF(KG17,KG17/KB17,0)</f>
        <v>557.28666666666663</v>
      </c>
      <c r="KG17" s="3">
        <v>5015.58</v>
      </c>
      <c r="KH17" s="3">
        <v>9659.32</v>
      </c>
      <c r="KI17" s="3">
        <v>40970.31</v>
      </c>
      <c r="KJ17" s="20">
        <f>KI17/1.18</f>
        <v>34720.601694915254</v>
      </c>
      <c r="KK17" s="12">
        <f>IF(KG17,KG17/KH17,0)</f>
        <v>0.51924773172438643</v>
      </c>
      <c r="KL17" s="12">
        <f>IF(KG17,KG17/KJ17,0)</f>
        <v>0.14445544590704829</v>
      </c>
      <c r="KM17" s="12">
        <f>JY17/KB17</f>
        <v>0.22222222222222221</v>
      </c>
      <c r="KN17" s="12">
        <f>1-KM17</f>
        <v>0.77777777777777779</v>
      </c>
      <c r="KO17" s="100">
        <v>1239</v>
      </c>
      <c r="KP17" s="3">
        <v>135245</v>
      </c>
      <c r="KQ17" s="3">
        <v>818</v>
      </c>
      <c r="KR17" s="3">
        <v>1</v>
      </c>
      <c r="KS17" s="3">
        <v>4</v>
      </c>
      <c r="KT17" s="3">
        <f>KR17-KS17</f>
        <v>-3</v>
      </c>
      <c r="KU17" s="3">
        <v>2</v>
      </c>
      <c r="KV17" s="3">
        <f>SUM(KS17:KU17)</f>
        <v>3</v>
      </c>
      <c r="KW17" s="12">
        <f>IF(KU17,KU17/KV17,0)</f>
        <v>0.66666666666666663</v>
      </c>
      <c r="KX17" s="12">
        <f>IF(KS17,KS17/KQ17,0)</f>
        <v>4.8899755501222494E-3</v>
      </c>
      <c r="KY17" s="88">
        <f>IF(LA17,LA17/KS17,0)</f>
        <v>504.40000000000009</v>
      </c>
      <c r="KZ17" s="45">
        <f>IF(LA17,LA17/KV17,0)</f>
        <v>672.53333333333342</v>
      </c>
      <c r="LA17" s="3">
        <v>2017.6000000000004</v>
      </c>
      <c r="LB17" s="3">
        <v>18979.669999999998</v>
      </c>
      <c r="LC17" s="3">
        <v>5699</v>
      </c>
      <c r="LD17" s="20">
        <f>LC17/1.18</f>
        <v>4829.6610169491532</v>
      </c>
      <c r="LE17" s="12">
        <f>IF(LA17,LA17/LB17,0)</f>
        <v>0.1063032181276071</v>
      </c>
      <c r="LF17" s="12">
        <f>IF(LA17,LA17/LD17,0)</f>
        <v>0.41775188629584137</v>
      </c>
      <c r="LG17" s="12">
        <f>KS17/KV17</f>
        <v>1.3333333333333333</v>
      </c>
      <c r="LH17" s="12">
        <f>1-LG17</f>
        <v>-0.33333333333333326</v>
      </c>
      <c r="LI17" s="100">
        <v>2655</v>
      </c>
      <c r="LJ17" s="3">
        <v>240699</v>
      </c>
      <c r="LK17" s="3">
        <v>1746</v>
      </c>
      <c r="LL17" s="3">
        <v>12</v>
      </c>
      <c r="LM17" s="3">
        <v>9</v>
      </c>
      <c r="LN17" s="3">
        <f>LL17-LM17</f>
        <v>3</v>
      </c>
      <c r="LO17" s="3">
        <v>2</v>
      </c>
      <c r="LP17" s="3">
        <f>SUM(LM17:LO17)</f>
        <v>14</v>
      </c>
      <c r="LQ17" s="12">
        <f>IF(LO17,LO17/LP17,0)</f>
        <v>0.14285714285714285</v>
      </c>
      <c r="LR17" s="12">
        <f>IF(LM17,LM17/LK17,0)</f>
        <v>5.1546391752577319E-3</v>
      </c>
      <c r="LS17" s="88">
        <f>IF(LU17,LU17/LM17,0)</f>
        <v>1886.9588888888886</v>
      </c>
      <c r="LT17" s="45">
        <f>IF(LU17,LU17/LP17,0)</f>
        <v>1213.0449999999998</v>
      </c>
      <c r="LU17" s="88">
        <v>16982.629999999997</v>
      </c>
      <c r="LV17" s="88">
        <v>50940.689999999995</v>
      </c>
      <c r="LW17" s="88">
        <v>63171.014000000003</v>
      </c>
      <c r="LX17" s="88">
        <f>LW17/1.18</f>
        <v>53534.757627118648</v>
      </c>
      <c r="LY17" s="12">
        <f>IF(LU17,LU17/LV17,0)</f>
        <v>0.3333804469472243</v>
      </c>
      <c r="LZ17" s="12">
        <f>IF(LU17,LU17/LX17,0)</f>
        <v>0.31722624240288427</v>
      </c>
      <c r="MA17" s="12">
        <f>LM17/LP17</f>
        <v>0.6428571428571429</v>
      </c>
      <c r="MB17" s="12">
        <f>1-MA17</f>
        <v>0.3571428571428571</v>
      </c>
      <c r="MC17" s="100">
        <v>5296</v>
      </c>
      <c r="MD17" s="3">
        <v>209269</v>
      </c>
      <c r="ME17" s="3">
        <v>1886</v>
      </c>
      <c r="MF17" s="3">
        <v>24</v>
      </c>
      <c r="MG17" s="3">
        <v>15</v>
      </c>
      <c r="MH17" s="3">
        <f>MF17-MG17</f>
        <v>9</v>
      </c>
      <c r="MI17" s="3">
        <v>0</v>
      </c>
      <c r="MJ17" s="3">
        <f>SUM(MG17:MI17)</f>
        <v>24</v>
      </c>
      <c r="MK17" s="12">
        <f>IF(MI17,MI17/MJ17,0)</f>
        <v>0</v>
      </c>
      <c r="ML17" s="12">
        <f>IF(MG17,MG17/ME17,0)</f>
        <v>7.9533404029692462E-3</v>
      </c>
      <c r="MM17" s="88">
        <f>IF(MO17,MO17/MG17,0)</f>
        <v>1282.414</v>
      </c>
      <c r="MN17" s="45">
        <f>IF(MO17,MO17/MJ17,0)</f>
        <v>801.50874999999996</v>
      </c>
      <c r="MO17" s="88">
        <v>19236.21</v>
      </c>
      <c r="MP17" s="88">
        <v>74817.78</v>
      </c>
      <c r="MQ17" s="88">
        <v>141237.99400000001</v>
      </c>
      <c r="MR17" s="88">
        <f>MQ17/1.18</f>
        <v>119693.21525423729</v>
      </c>
      <c r="MS17" s="12">
        <f>IF(MO17,MO17/MP17,0)</f>
        <v>0.25710746830499381</v>
      </c>
      <c r="MT17" s="12">
        <f>IF(MO17,MO17/MR17,0)</f>
        <v>0.16071261816420301</v>
      </c>
      <c r="MU17" s="12">
        <f>MG17/MJ17</f>
        <v>0.625</v>
      </c>
      <c r="MV17" s="12">
        <f>1-MU17</f>
        <v>0.375</v>
      </c>
      <c r="MW17" s="100">
        <v>2923</v>
      </c>
      <c r="MX17" s="3">
        <v>141788</v>
      </c>
      <c r="MY17" s="3">
        <v>1372</v>
      </c>
      <c r="MZ17" s="3">
        <v>5</v>
      </c>
      <c r="NA17" s="3">
        <v>8</v>
      </c>
      <c r="NB17" s="3">
        <f>MZ17-NA17</f>
        <v>-3</v>
      </c>
      <c r="NC17" s="3">
        <v>1</v>
      </c>
      <c r="ND17" s="3">
        <f>SUM(NA17:NC17)</f>
        <v>6</v>
      </c>
      <c r="NE17" s="12">
        <f>IF(NC17,NC17/ND17,0)</f>
        <v>0.16666666666666666</v>
      </c>
      <c r="NF17" s="12">
        <f>IF(NA17,NA17/MY17,0)</f>
        <v>5.8309037900874635E-3</v>
      </c>
      <c r="NG17" s="88">
        <f>IF(NI17,NI17/NA17,0)</f>
        <v>1657.4737500000001</v>
      </c>
      <c r="NH17" s="45">
        <f>IF(NI17,NI17/ND17,0)</f>
        <v>2209.9650000000001</v>
      </c>
      <c r="NI17" s="88">
        <v>13259.79</v>
      </c>
      <c r="NJ17" s="88">
        <v>29048.309999999998</v>
      </c>
      <c r="NK17" s="88">
        <v>29494.987999999998</v>
      </c>
      <c r="NL17" s="88">
        <f>NK17/1.18</f>
        <v>24995.75254237288</v>
      </c>
      <c r="NM17" s="12">
        <f>IF(NI17,NI17/NJ17,0)</f>
        <v>0.45647371568259915</v>
      </c>
      <c r="NN17" s="12">
        <f>IF(NI17,NI17/NL17,0)</f>
        <v>0.53048172794645654</v>
      </c>
      <c r="NO17" s="12">
        <f>NA17/ND17</f>
        <v>1.3333333333333333</v>
      </c>
      <c r="NP17" s="12">
        <f>1-NO17</f>
        <v>-0.33333333333333326</v>
      </c>
      <c r="NQ17" s="100">
        <v>6782</v>
      </c>
      <c r="NR17" s="3">
        <v>330857</v>
      </c>
      <c r="NS17" s="3">
        <v>2007</v>
      </c>
      <c r="NT17" s="3">
        <v>12</v>
      </c>
      <c r="NU17" s="3">
        <v>8</v>
      </c>
      <c r="NV17" s="3">
        <f>NT17-NU17</f>
        <v>4</v>
      </c>
      <c r="NW17" s="3">
        <f>SUM(NU17:NV17)</f>
        <v>12</v>
      </c>
      <c r="NX17" s="12">
        <f>IF(NU17,NU17/NS17,0)</f>
        <v>3.9860488290981563E-3</v>
      </c>
      <c r="NY17" s="88">
        <f>IF(OA17,OA17/NU17,0)</f>
        <v>1341.76125</v>
      </c>
      <c r="NZ17" s="45">
        <f>IF(OA17,OA17/NW17,0)</f>
        <v>894.50750000000005</v>
      </c>
      <c r="OA17" s="88">
        <v>10734.09</v>
      </c>
      <c r="OB17" s="88">
        <v>36544.089999999997</v>
      </c>
      <c r="OC17" s="88">
        <v>69141.983599999992</v>
      </c>
      <c r="OD17" s="88">
        <f>OC17/1.18</f>
        <v>58594.901355932197</v>
      </c>
      <c r="OE17" s="12">
        <f>OD17/$OD$2</f>
        <v>5.0501986501354564E-3</v>
      </c>
      <c r="OF17" s="12">
        <f>IF(OA17,OA17/OB17,0)</f>
        <v>0.29372984797268181</v>
      </c>
      <c r="OG17" s="12">
        <f>IF(OA17,OA17/OD17,0)</f>
        <v>0.18319153632150065</v>
      </c>
      <c r="OH17" s="12">
        <f>NU17/NW17</f>
        <v>0.66666666666666663</v>
      </c>
      <c r="OI17" s="12">
        <f>1-OH17</f>
        <v>0.33333333333333337</v>
      </c>
      <c r="OJ17" s="3">
        <v>69</v>
      </c>
      <c r="OK17" s="3">
        <v>493</v>
      </c>
      <c r="OL17" s="3">
        <v>0</v>
      </c>
      <c r="OM17" s="3">
        <v>0</v>
      </c>
      <c r="ON17" s="3">
        <v>0</v>
      </c>
      <c r="OO17" s="3">
        <f>OJ17+OK17+OL17+OM17+ON17</f>
        <v>562</v>
      </c>
      <c r="OP17" s="88">
        <f>OO17*H17</f>
        <v>1817002.2</v>
      </c>
      <c r="OQ17" s="12">
        <f>OP17/$OP$2</f>
        <v>2.2083426664936845E-2</v>
      </c>
      <c r="OR17" s="3">
        <v>15</v>
      </c>
      <c r="OS17" s="100">
        <v>7782</v>
      </c>
      <c r="OT17" s="3">
        <v>283826</v>
      </c>
      <c r="OU17" s="3">
        <v>2185</v>
      </c>
      <c r="OV17" s="3">
        <v>22</v>
      </c>
      <c r="OW17" s="3">
        <v>20</v>
      </c>
      <c r="OX17" s="3">
        <f t="shared" si="163"/>
        <v>2</v>
      </c>
      <c r="OY17" s="3">
        <f t="shared" si="164"/>
        <v>22</v>
      </c>
      <c r="OZ17" s="12">
        <f t="shared" si="165"/>
        <v>9.1533180778032037E-3</v>
      </c>
      <c r="PA17" s="88">
        <f t="shared" si="166"/>
        <v>579.32400000000007</v>
      </c>
      <c r="PB17" s="45">
        <f t="shared" si="167"/>
        <v>526.6581818181819</v>
      </c>
      <c r="PC17" s="88">
        <v>11586.480000000001</v>
      </c>
      <c r="PD17" s="88">
        <v>87624.549999999974</v>
      </c>
      <c r="PE17" s="88">
        <v>128030</v>
      </c>
      <c r="PF17" s="88">
        <f t="shared" si="168"/>
        <v>108500</v>
      </c>
      <c r="PG17" s="12">
        <f t="shared" si="169"/>
        <v>8.9712919749920256E-3</v>
      </c>
      <c r="PH17" s="12">
        <f t="shared" si="170"/>
        <v>0.13222869618160668</v>
      </c>
      <c r="PI17" s="12">
        <f t="shared" si="171"/>
        <v>0.1067878341013825</v>
      </c>
      <c r="PJ17" s="12">
        <f t="shared" si="172"/>
        <v>0.90909090909090906</v>
      </c>
      <c r="PK17" s="12">
        <f t="shared" si="173"/>
        <v>9.0909090909090939E-2</v>
      </c>
      <c r="PL17" s="3">
        <v>56</v>
      </c>
      <c r="PM17" s="3">
        <v>442</v>
      </c>
      <c r="PN17" s="3">
        <v>0</v>
      </c>
      <c r="PO17" s="3">
        <v>0</v>
      </c>
      <c r="PP17" s="3">
        <v>0</v>
      </c>
      <c r="PQ17" s="3">
        <v>0</v>
      </c>
      <c r="PR17" s="3">
        <f t="shared" si="174"/>
        <v>498</v>
      </c>
      <c r="PS17" s="88">
        <f t="shared" si="175"/>
        <v>1610083.8</v>
      </c>
      <c r="PT17" s="12">
        <f t="shared" si="176"/>
        <v>2.2367180338476535E-2</v>
      </c>
      <c r="PU17" s="3">
        <v>9</v>
      </c>
      <c r="PV17" s="100">
        <v>11181</v>
      </c>
      <c r="PW17" s="3">
        <v>566376</v>
      </c>
      <c r="PX17" s="3">
        <v>3394</v>
      </c>
      <c r="PY17" s="3">
        <v>40</v>
      </c>
      <c r="PZ17" s="3">
        <v>30</v>
      </c>
      <c r="QA17" s="3">
        <f t="shared" si="177"/>
        <v>10</v>
      </c>
      <c r="QB17" s="3">
        <f t="shared" si="178"/>
        <v>40</v>
      </c>
      <c r="QC17" s="12">
        <f t="shared" si="179"/>
        <v>8.8391278727165592E-3</v>
      </c>
      <c r="QD17" s="88">
        <f t="shared" si="180"/>
        <v>843.02166666666665</v>
      </c>
      <c r="QE17" s="45">
        <f t="shared" si="181"/>
        <v>632.2662499999999</v>
      </c>
      <c r="QF17" s="88">
        <v>25290.649999999998</v>
      </c>
      <c r="QG17" s="88">
        <v>126365.23999999996</v>
      </c>
      <c r="QH17" s="88">
        <v>229248.946</v>
      </c>
      <c r="QI17" s="88">
        <f t="shared" si="182"/>
        <v>194278.76779661019</v>
      </c>
      <c r="QJ17" s="12">
        <f t="shared" si="183"/>
        <v>1.2914140248509396E-2</v>
      </c>
      <c r="QK17" s="12">
        <f t="shared" si="184"/>
        <v>0.20013929463513863</v>
      </c>
      <c r="QL17" s="12">
        <f t="shared" si="185"/>
        <v>0.13017711758639883</v>
      </c>
      <c r="QM17" s="12">
        <f t="shared" si="186"/>
        <v>0.75</v>
      </c>
      <c r="QN17" s="12">
        <f t="shared" si="187"/>
        <v>0.25</v>
      </c>
      <c r="QO17" s="3">
        <v>50</v>
      </c>
      <c r="QP17" s="3"/>
      <c r="QQ17" s="3">
        <v>0</v>
      </c>
      <c r="QR17" s="3">
        <v>0</v>
      </c>
      <c r="QS17" s="3">
        <v>0</v>
      </c>
      <c r="QT17" s="3">
        <v>0</v>
      </c>
      <c r="QU17" s="3">
        <f t="shared" si="188"/>
        <v>50</v>
      </c>
      <c r="QV17" s="88">
        <f t="shared" si="189"/>
        <v>161655</v>
      </c>
      <c r="QW17" s="12">
        <f t="shared" si="190"/>
        <v>3.5481752559402132E-3</v>
      </c>
      <c r="QX17" s="3">
        <v>17</v>
      </c>
      <c r="QY17" s="100">
        <v>9583</v>
      </c>
      <c r="QZ17" s="3">
        <v>194457</v>
      </c>
      <c r="RA17" s="3">
        <v>1273</v>
      </c>
      <c r="RB17" s="3">
        <v>30</v>
      </c>
      <c r="RC17" s="3">
        <v>13</v>
      </c>
      <c r="RD17" s="3">
        <f t="shared" si="102"/>
        <v>17</v>
      </c>
      <c r="RE17" s="3">
        <f t="shared" si="103"/>
        <v>30</v>
      </c>
      <c r="RF17" s="12">
        <f t="shared" si="104"/>
        <v>1.0212097407698351E-2</v>
      </c>
      <c r="RG17" s="88">
        <f t="shared" si="105"/>
        <v>1799.5976923076923</v>
      </c>
      <c r="RH17" s="45">
        <f t="shared" si="106"/>
        <v>779.82566666666673</v>
      </c>
      <c r="RI17" s="88">
        <v>23394.77</v>
      </c>
      <c r="RJ17" s="88">
        <v>50465.240000000005</v>
      </c>
      <c r="RK17" s="88">
        <v>159287</v>
      </c>
      <c r="RL17" s="88">
        <f t="shared" si="107"/>
        <v>134988.98305084746</v>
      </c>
      <c r="RM17" s="12">
        <f t="shared" si="108"/>
        <v>8.5235489346486889E-3</v>
      </c>
      <c r="RN17" s="12">
        <f t="shared" si="109"/>
        <v>0.46358186347672176</v>
      </c>
      <c r="RO17" s="12">
        <f t="shared" si="110"/>
        <v>0.17330873580392625</v>
      </c>
      <c r="RP17" s="169" t="str">
        <f t="shared" si="111"/>
        <v>AM-W36</v>
      </c>
      <c r="RQ17" s="12">
        <f t="shared" si="112"/>
        <v>0.43333333333333335</v>
      </c>
      <c r="RR17" s="12">
        <f t="shared" si="113"/>
        <v>0.56666666666666665</v>
      </c>
      <c r="RS17" s="3">
        <v>16</v>
      </c>
      <c r="RT17" s="3">
        <v>376</v>
      </c>
      <c r="RU17" s="3">
        <v>1</v>
      </c>
      <c r="RV17" s="3">
        <v>0</v>
      </c>
      <c r="RW17" s="3">
        <v>0</v>
      </c>
      <c r="RX17" s="3">
        <v>0</v>
      </c>
      <c r="RY17" s="3">
        <f t="shared" si="114"/>
        <v>393</v>
      </c>
      <c r="RZ17" s="88">
        <f t="shared" si="115"/>
        <v>1270608.3</v>
      </c>
      <c r="SA17" s="12">
        <f t="shared" si="116"/>
        <v>1.7916650706009944E-2</v>
      </c>
      <c r="SB17" s="3">
        <v>18</v>
      </c>
      <c r="SC17" s="100">
        <v>13136</v>
      </c>
      <c r="SD17" s="3">
        <v>119659</v>
      </c>
      <c r="SE17" s="3">
        <v>991</v>
      </c>
      <c r="SF17" s="3">
        <v>36</v>
      </c>
      <c r="SG17" s="3">
        <v>17</v>
      </c>
      <c r="SH17" s="3">
        <f t="shared" si="117"/>
        <v>19</v>
      </c>
      <c r="SI17" s="3">
        <f t="shared" si="118"/>
        <v>36</v>
      </c>
      <c r="SJ17" s="12">
        <f t="shared" si="119"/>
        <v>1.7154389505549948E-2</v>
      </c>
      <c r="SK17" s="88">
        <f t="shared" si="120"/>
        <v>1166.6623529411761</v>
      </c>
      <c r="SL17" s="45">
        <f t="shared" si="121"/>
        <v>550.92388888888877</v>
      </c>
      <c r="SM17" s="88">
        <v>19833.259999999995</v>
      </c>
      <c r="SN17" s="88">
        <v>61894.039999999994</v>
      </c>
      <c r="SO17" s="88">
        <v>203600</v>
      </c>
      <c r="SP17" s="88">
        <f t="shared" si="122"/>
        <v>172542.37288135593</v>
      </c>
      <c r="SQ17" s="12">
        <f t="shared" si="123"/>
        <v>1.3043552074427684E-2</v>
      </c>
      <c r="SR17" s="87">
        <f t="shared" si="124"/>
        <v>0.32043893079204389</v>
      </c>
      <c r="SS17" s="87">
        <f t="shared" si="125"/>
        <v>0.11494718467583494</v>
      </c>
      <c r="ST17" s="169" t="str">
        <f t="shared" si="126"/>
        <v>AM-W36</v>
      </c>
      <c r="SU17" s="12">
        <f t="shared" si="127"/>
        <v>0.47222222222222221</v>
      </c>
      <c r="SV17" s="12">
        <f t="shared" si="128"/>
        <v>0.52777777777777779</v>
      </c>
      <c r="SW17" s="3">
        <v>66</v>
      </c>
      <c r="SX17" s="3">
        <v>323</v>
      </c>
      <c r="SY17" s="3">
        <v>1</v>
      </c>
      <c r="SZ17" s="3">
        <v>0</v>
      </c>
      <c r="TA17" s="3">
        <v>0</v>
      </c>
      <c r="TB17" s="3">
        <v>0</v>
      </c>
      <c r="TC17" s="3">
        <f t="shared" si="129"/>
        <v>390</v>
      </c>
      <c r="TD17" s="88">
        <f t="shared" si="130"/>
        <v>1260909</v>
      </c>
      <c r="TE17" s="12">
        <f t="shared" si="131"/>
        <v>1.3871074127819438E-2</v>
      </c>
      <c r="TF17" s="3">
        <v>13</v>
      </c>
      <c r="TG17" s="100">
        <f>SUMIFS(Main!TX:TX,Main!B:B,B:B)</f>
        <v>15052</v>
      </c>
      <c r="TH17" s="3">
        <v>151707</v>
      </c>
      <c r="TI17" s="3">
        <v>1307</v>
      </c>
      <c r="TJ17" s="3">
        <f>SUMIFS(Main!TT:TT,Main!B:B,B:B)</f>
        <v>39</v>
      </c>
      <c r="TK17" s="3">
        <v>19</v>
      </c>
      <c r="TL17" s="3">
        <f t="shared" si="132"/>
        <v>20</v>
      </c>
      <c r="TM17" s="3">
        <f t="shared" si="133"/>
        <v>39</v>
      </c>
      <c r="TN17" s="12">
        <f t="shared" si="134"/>
        <v>1.4537107880642693E-2</v>
      </c>
      <c r="TO17" s="88">
        <f t="shared" si="135"/>
        <v>571.72736842105257</v>
      </c>
      <c r="TP17" s="45">
        <f t="shared" si="136"/>
        <v>278.53384615384613</v>
      </c>
      <c r="TQ17" s="88">
        <v>10862.819999999998</v>
      </c>
      <c r="TR17" s="88">
        <v>81474.16</v>
      </c>
      <c r="TS17" s="88">
        <f>SUMIFS(Main!TU:TU,Main!B:B,B:B)</f>
        <v>224210.9374</v>
      </c>
      <c r="TT17" s="88">
        <f t="shared" si="137"/>
        <v>190009.26898305086</v>
      </c>
      <c r="TU17" s="12">
        <f t="shared" si="138"/>
        <v>1.3242071398230335E-2</v>
      </c>
      <c r="TV17" s="87">
        <f t="shared" si="139"/>
        <v>0.13332840743617361</v>
      </c>
      <c r="TW17" s="87">
        <f t="shared" si="140"/>
        <v>5.7169947856433145E-2</v>
      </c>
      <c r="TX17" s="169" t="str">
        <f t="shared" si="141"/>
        <v>AM-W36</v>
      </c>
      <c r="TY17" s="12">
        <f t="shared" si="142"/>
        <v>0.48717948717948717</v>
      </c>
      <c r="TZ17" s="12">
        <f t="shared" si="143"/>
        <v>0.51282051282051277</v>
      </c>
      <c r="UA17" s="3">
        <f>SUMIFS(Main!UG:UG,Main!B:B,B:B)</f>
        <v>32</v>
      </c>
      <c r="UB17" s="3">
        <f>SUMIFS(Main!UI:UI,Main!B:B,B:B)</f>
        <v>222</v>
      </c>
      <c r="UC17" s="3">
        <f>SUMIFS(Main!UK:UK,Main!B:B,B:B)</f>
        <v>1</v>
      </c>
      <c r="UD17" s="3">
        <f>SUMIFS(Main!UO:UO,Main!B:B,B:B)</f>
        <v>0</v>
      </c>
      <c r="UE17" s="3">
        <f>SUMIFS(Main!UQ:UQ,Main!B:B,B:B)</f>
        <v>0</v>
      </c>
      <c r="UF17" s="3">
        <f>SUMIFS(Main!US:US,Main!B:B,B:B)</f>
        <v>0</v>
      </c>
      <c r="UG17" s="3">
        <f t="shared" si="144"/>
        <v>255</v>
      </c>
      <c r="UH17" s="88">
        <f t="shared" si="145"/>
        <v>824440.5</v>
      </c>
      <c r="UI17" s="12">
        <f t="shared" si="146"/>
        <v>8.1797399945234533E-3</v>
      </c>
      <c r="UJ17" s="3">
        <f>SUMIFS(Main!UW:UW,Main!B:B,B:B)</f>
        <v>15</v>
      </c>
      <c r="UK17" s="100">
        <f>SUMIFS(Main!VI:VI,Main!A:A,A:A)</f>
        <v>17572</v>
      </c>
      <c r="UL17" s="3">
        <v>481152</v>
      </c>
      <c r="UM17" s="3">
        <v>3898</v>
      </c>
      <c r="UN17" s="3">
        <f>SUMIFS(Main!VE:VE,Main!A:A,A:A)</f>
        <v>39</v>
      </c>
      <c r="UO17" s="3">
        <v>11</v>
      </c>
      <c r="UP17" s="3">
        <f t="shared" si="147"/>
        <v>28</v>
      </c>
      <c r="UQ17" s="3">
        <f t="shared" si="148"/>
        <v>39</v>
      </c>
      <c r="UR17" s="12">
        <f t="shared" si="149"/>
        <v>2.8219599794766545E-3</v>
      </c>
      <c r="US17" s="88">
        <f t="shared" si="150"/>
        <v>3328.0054545454536</v>
      </c>
      <c r="UT17" s="45">
        <f t="shared" si="151"/>
        <v>938.66820512820493</v>
      </c>
      <c r="UU17" s="88">
        <v>36608.05999999999</v>
      </c>
      <c r="UV17" s="88">
        <v>126773.80000000002</v>
      </c>
      <c r="UW17" s="88">
        <f>SUMIFS(Main!VF:VF,Main!A:A,A:A)</f>
        <v>222511.07560000001</v>
      </c>
      <c r="UX17" s="88">
        <f t="shared" si="152"/>
        <v>188568.70813559325</v>
      </c>
      <c r="UY17" s="12">
        <f t="shared" si="153"/>
        <v>1.3299755283884206E-2</v>
      </c>
      <c r="UZ17" s="87">
        <f t="shared" si="154"/>
        <v>0.28876676411056534</v>
      </c>
      <c r="VA17" s="87">
        <f t="shared" si="155"/>
        <v>0.19413645223509937</v>
      </c>
      <c r="VB17" s="169" t="str">
        <f t="shared" si="59"/>
        <v>AM-W36</v>
      </c>
      <c r="VC17" s="12">
        <f t="shared" si="160"/>
        <v>0.67229500193023206</v>
      </c>
      <c r="VD17" s="12">
        <f t="shared" si="156"/>
        <v>0.32770499806976794</v>
      </c>
      <c r="VE17" s="3">
        <f>SUMIFS(Main!VR:VR,Main!B:B,B:B)</f>
        <v>27</v>
      </c>
      <c r="VF17" s="3">
        <f>SUMIFS(Main!VT:VT,Main!B:B,B:B)</f>
        <v>148</v>
      </c>
      <c r="VG17" s="3">
        <f>SUMIFS(Main!VV:VV,Main!B:B,B:B)</f>
        <v>0</v>
      </c>
      <c r="VH17" s="3">
        <f>SUMIFS(Main!VZ:VZ,Main!B:B,B:B)</f>
        <v>0</v>
      </c>
      <c r="VI17" s="3">
        <f>SUMIFS(Main!WB:WB,Main!B:B,B:B)</f>
        <v>0</v>
      </c>
      <c r="VJ17" s="3">
        <f>SUMIFS(Main!WD:WD,Main!B:B,B:B)</f>
        <v>0</v>
      </c>
      <c r="VK17" s="3">
        <f t="shared" si="157"/>
        <v>175</v>
      </c>
      <c r="VL17" s="88">
        <f t="shared" si="158"/>
        <v>565792.5</v>
      </c>
      <c r="VM17" s="12">
        <f t="shared" si="159"/>
        <v>5.9275939736275641E-3</v>
      </c>
      <c r="VN17" s="3">
        <f>SUMIFS(Main!WH:WH,Main!B:B,B:B)</f>
        <v>34</v>
      </c>
    </row>
    <row r="18" spans="1:586">
      <c r="A18" s="161" t="s">
        <v>733</v>
      </c>
      <c r="B18" s="161" t="s">
        <v>713</v>
      </c>
      <c r="C18" s="150" t="s">
        <v>480</v>
      </c>
      <c r="D18" s="150" t="s">
        <v>669</v>
      </c>
      <c r="E18" s="154" t="s">
        <v>817</v>
      </c>
      <c r="F18" s="161" t="s">
        <v>480</v>
      </c>
      <c r="G18" s="150" t="s">
        <v>817</v>
      </c>
      <c r="H18" s="17">
        <v>9527.5087999999996</v>
      </c>
      <c r="I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87"/>
      <c r="V18" s="87"/>
      <c r="W18" s="12"/>
      <c r="X18" s="91"/>
      <c r="Y18" s="91"/>
      <c r="Z18" s="91"/>
      <c r="AA18" s="91"/>
      <c r="AB18" s="91"/>
      <c r="AC18" s="91"/>
      <c r="AD18" s="91"/>
      <c r="AE18" s="87"/>
      <c r="AF18" s="88"/>
      <c r="AG18" s="88"/>
      <c r="AH18" s="88"/>
      <c r="AI18" s="87"/>
      <c r="AJ18" s="87"/>
      <c r="AK18" s="12"/>
      <c r="AL18" s="3"/>
      <c r="AM18" s="3"/>
      <c r="AN18" s="3"/>
      <c r="AO18" s="3"/>
      <c r="AP18" s="3"/>
      <c r="AQ18" s="3"/>
      <c r="AR18" s="3"/>
      <c r="AS18" s="3"/>
      <c r="AT18" s="87"/>
      <c r="AU18" s="40"/>
      <c r="AV18" s="40"/>
      <c r="AW18" s="88"/>
      <c r="AX18" s="88"/>
      <c r="AY18" s="88"/>
      <c r="AZ18" s="87"/>
      <c r="BA18" s="87"/>
      <c r="BB18" s="87"/>
      <c r="BC18" s="89"/>
      <c r="BD18" s="12"/>
      <c r="BE18" s="3"/>
      <c r="BF18" s="3"/>
      <c r="BG18" s="3"/>
      <c r="BH18" s="3"/>
      <c r="BI18" s="3"/>
      <c r="BJ18" s="3"/>
      <c r="BK18" s="3"/>
      <c r="BL18" s="3"/>
      <c r="BM18" s="87"/>
      <c r="BN18" s="40"/>
      <c r="BO18" s="40"/>
      <c r="BP18" s="88"/>
      <c r="BQ18" s="88"/>
      <c r="BR18" s="88"/>
      <c r="BS18" s="12"/>
      <c r="BT18" s="12"/>
      <c r="BU18" s="87"/>
      <c r="BV18" s="89"/>
      <c r="BW18" s="90"/>
      <c r="BX18" s="12"/>
      <c r="BY18" s="3"/>
      <c r="BZ18" s="3"/>
      <c r="CA18" s="3"/>
      <c r="CB18" s="3"/>
      <c r="CC18" s="3"/>
      <c r="CD18" s="3"/>
      <c r="CE18" s="3"/>
      <c r="CF18" s="3"/>
      <c r="CG18" s="87"/>
      <c r="CH18" s="3"/>
      <c r="CI18" s="3"/>
      <c r="CJ18" s="88"/>
      <c r="CK18" s="88"/>
      <c r="CL18" s="88"/>
      <c r="CM18" s="87"/>
      <c r="CN18" s="87"/>
      <c r="CO18" s="12"/>
      <c r="CP18" s="12"/>
      <c r="CQ18" s="77"/>
      <c r="CR18" s="12"/>
      <c r="CS18" s="3"/>
      <c r="CT18" s="3"/>
      <c r="CU18" s="3"/>
      <c r="CV18" s="3"/>
      <c r="CW18" s="3"/>
      <c r="CX18" s="3"/>
      <c r="CY18" s="3"/>
      <c r="CZ18" s="3"/>
      <c r="DA18" s="87"/>
      <c r="DB18" s="45"/>
      <c r="DC18" s="3"/>
      <c r="DD18" s="88"/>
      <c r="DE18" s="88"/>
      <c r="DF18" s="88"/>
      <c r="DG18" s="12"/>
      <c r="DH18" s="12"/>
      <c r="DI18" s="12"/>
      <c r="DJ18" s="12"/>
      <c r="DK18" s="3"/>
      <c r="DL18" s="2"/>
      <c r="DM18" s="3"/>
      <c r="DN18" s="3"/>
      <c r="DO18" s="3"/>
      <c r="DP18" s="3"/>
      <c r="DQ18" s="3"/>
      <c r="DR18" s="3"/>
      <c r="DS18" s="3"/>
      <c r="DT18" s="3"/>
      <c r="DU18" s="12"/>
      <c r="DV18" s="87"/>
      <c r="DW18" s="3"/>
      <c r="DX18" s="3"/>
      <c r="DY18" s="88"/>
      <c r="DZ18" s="88"/>
      <c r="EA18" s="88"/>
      <c r="EB18" s="12"/>
      <c r="EC18" s="12"/>
      <c r="ED18" s="12"/>
      <c r="EE18" s="12"/>
      <c r="EF18" s="3"/>
      <c r="EG18" s="12"/>
      <c r="EH18" s="3"/>
      <c r="EI18" s="3"/>
      <c r="EJ18" s="3"/>
      <c r="EK18" s="3"/>
      <c r="EL18" s="3"/>
      <c r="EM18" s="3"/>
      <c r="EN18" s="3"/>
      <c r="EO18" s="3"/>
      <c r="EP18" s="12"/>
      <c r="EQ18" s="87"/>
      <c r="ER18" s="3"/>
      <c r="ES18" s="3"/>
      <c r="ET18" s="88"/>
      <c r="EU18" s="88"/>
      <c r="EV18" s="88"/>
      <c r="EW18" s="12"/>
      <c r="EX18" s="12"/>
      <c r="EY18" s="12"/>
      <c r="EZ18" s="12"/>
      <c r="FA18" s="3"/>
      <c r="FB18" s="12"/>
      <c r="FC18" s="3"/>
      <c r="FD18" s="3"/>
      <c r="FE18" s="3"/>
      <c r="FF18" s="3"/>
      <c r="FG18" s="3"/>
      <c r="FH18" s="3"/>
      <c r="FI18" s="3"/>
      <c r="FJ18" s="3"/>
      <c r="FK18" s="12"/>
      <c r="FL18" s="12"/>
      <c r="FM18" s="3"/>
      <c r="FN18" s="88"/>
      <c r="FO18" s="88"/>
      <c r="FP18" s="88"/>
      <c r="FQ18" s="88"/>
      <c r="FR18" s="12"/>
      <c r="FS18" s="12"/>
      <c r="FT18" s="12"/>
      <c r="FU18" s="39"/>
      <c r="FV18" s="77"/>
      <c r="FW18" s="12"/>
      <c r="FX18" s="3"/>
      <c r="FY18" s="3"/>
      <c r="FZ18" s="3"/>
      <c r="GA18" s="3"/>
      <c r="GB18" s="3"/>
      <c r="GC18" s="3"/>
      <c r="GD18" s="3"/>
      <c r="GE18" s="3"/>
      <c r="GF18" s="12"/>
      <c r="GG18" s="12"/>
      <c r="GH18" s="88"/>
      <c r="GI18" s="45"/>
      <c r="GJ18" s="88"/>
      <c r="GK18" s="88"/>
      <c r="GL18" s="88"/>
      <c r="GM18" s="12"/>
      <c r="GN18" s="12"/>
      <c r="GO18" s="12"/>
      <c r="GP18" s="12"/>
      <c r="GQ18" s="77"/>
      <c r="GR18" s="12"/>
      <c r="GS18" s="3"/>
      <c r="GT18" s="3"/>
      <c r="GU18" s="3"/>
      <c r="GV18" s="3"/>
      <c r="GW18" s="3"/>
      <c r="GX18" s="3"/>
      <c r="GY18" s="3"/>
      <c r="GZ18" s="3"/>
      <c r="HA18" s="12"/>
      <c r="HB18" s="12"/>
      <c r="HC18" s="88"/>
      <c r="HD18" s="45"/>
      <c r="HE18" s="88"/>
      <c r="HF18" s="88"/>
      <c r="HG18" s="88"/>
      <c r="HH18" s="12"/>
      <c r="HI18" s="12"/>
      <c r="HJ18" s="12"/>
      <c r="HK18" s="12"/>
      <c r="HL18" s="77"/>
      <c r="HM18" s="3"/>
      <c r="HN18" s="3"/>
      <c r="HO18" s="3"/>
      <c r="HP18" s="3"/>
      <c r="HQ18" s="3"/>
      <c r="HR18" s="3"/>
      <c r="HS18" s="3"/>
      <c r="HT18" s="3"/>
      <c r="HU18" s="12"/>
      <c r="HV18" s="12"/>
      <c r="HW18" s="88"/>
      <c r="HX18" s="45"/>
      <c r="HY18" s="3"/>
      <c r="HZ18" s="3"/>
      <c r="IA18" s="3"/>
      <c r="IB18" s="20"/>
      <c r="IC18" s="12"/>
      <c r="ID18" s="12"/>
      <c r="IE18" s="12"/>
      <c r="IF18" s="105"/>
      <c r="IG18" s="100"/>
      <c r="IH18" s="3"/>
      <c r="II18" s="3"/>
      <c r="IJ18" s="3"/>
      <c r="IK18" s="3"/>
      <c r="IL18" s="3"/>
      <c r="IM18" s="3"/>
      <c r="IN18" s="3"/>
      <c r="IO18" s="12"/>
      <c r="IP18" s="12"/>
      <c r="IQ18" s="88"/>
      <c r="IR18" s="45"/>
      <c r="IS18" s="3"/>
      <c r="IT18" s="3"/>
      <c r="IU18" s="3"/>
      <c r="IV18" s="20"/>
      <c r="IW18" s="12"/>
      <c r="IX18" s="12"/>
      <c r="IY18" s="12"/>
      <c r="IZ18" s="12"/>
      <c r="JA18" s="100"/>
      <c r="JB18" s="3"/>
      <c r="JC18" s="3"/>
      <c r="JD18" s="3"/>
      <c r="JE18" s="3"/>
      <c r="JF18" s="3"/>
      <c r="JG18" s="3"/>
      <c r="JH18" s="3"/>
      <c r="JI18" s="12"/>
      <c r="JJ18" s="12"/>
      <c r="JK18" s="88"/>
      <c r="JL18" s="45"/>
      <c r="JM18" s="3"/>
      <c r="JN18" s="3"/>
      <c r="JO18" s="3"/>
      <c r="JP18" s="20"/>
      <c r="JQ18" s="12"/>
      <c r="JR18" s="12"/>
      <c r="JS18" s="12"/>
      <c r="JT18" s="12"/>
      <c r="JU18" s="100"/>
      <c r="JV18" s="3"/>
      <c r="JW18" s="3"/>
      <c r="JX18" s="3"/>
      <c r="JY18" s="3"/>
      <c r="JZ18" s="3"/>
      <c r="KA18" s="3"/>
      <c r="KB18" s="3"/>
      <c r="KC18" s="12"/>
      <c r="KD18" s="12"/>
      <c r="KE18" s="88"/>
      <c r="KF18" s="45"/>
      <c r="KG18" s="3"/>
      <c r="KH18" s="3"/>
      <c r="KI18" s="3"/>
      <c r="KJ18" s="20"/>
      <c r="KK18" s="12"/>
      <c r="KL18" s="12"/>
      <c r="KM18" s="12"/>
      <c r="KN18" s="12"/>
      <c r="KO18" s="100"/>
      <c r="KP18" s="3"/>
      <c r="KQ18" s="3"/>
      <c r="KR18" s="3"/>
      <c r="KS18" s="3"/>
      <c r="KT18" s="3"/>
      <c r="KU18" s="3"/>
      <c r="KV18" s="3"/>
      <c r="KW18" s="12"/>
      <c r="KX18" s="12"/>
      <c r="KY18" s="88"/>
      <c r="KZ18" s="45"/>
      <c r="LA18" s="3"/>
      <c r="LB18" s="3"/>
      <c r="LC18" s="3"/>
      <c r="LD18" s="20"/>
      <c r="LE18" s="12"/>
      <c r="LF18" s="12"/>
      <c r="LG18" s="12"/>
      <c r="LH18" s="12"/>
      <c r="LI18" s="100"/>
      <c r="LJ18" s="3"/>
      <c r="LK18" s="3"/>
      <c r="LL18" s="3"/>
      <c r="LM18" s="3"/>
      <c r="LN18" s="3"/>
      <c r="LO18" s="3"/>
      <c r="LP18" s="3"/>
      <c r="LQ18" s="12"/>
      <c r="LR18" s="12"/>
      <c r="LS18" s="88"/>
      <c r="LT18" s="45"/>
      <c r="LU18" s="88"/>
      <c r="LV18" s="88"/>
      <c r="LW18" s="88"/>
      <c r="LX18" s="88"/>
      <c r="LY18" s="12"/>
      <c r="LZ18" s="12"/>
      <c r="MA18" s="12"/>
      <c r="MB18" s="12"/>
      <c r="MC18" s="100"/>
      <c r="MD18" s="3"/>
      <c r="ME18" s="3"/>
      <c r="MF18" s="3"/>
      <c r="MG18" s="3"/>
      <c r="MH18" s="3"/>
      <c r="MI18" s="3"/>
      <c r="MJ18" s="3"/>
      <c r="MK18" s="12"/>
      <c r="ML18" s="12"/>
      <c r="MM18" s="88"/>
      <c r="MN18" s="45"/>
      <c r="MO18" s="88"/>
      <c r="MP18" s="88"/>
      <c r="MQ18" s="88"/>
      <c r="MR18" s="88"/>
      <c r="MS18" s="12"/>
      <c r="MT18" s="12"/>
      <c r="MU18" s="12"/>
      <c r="MV18" s="12"/>
      <c r="MW18" s="100"/>
      <c r="MX18" s="3"/>
      <c r="MY18" s="3"/>
      <c r="MZ18" s="3"/>
      <c r="NA18" s="3"/>
      <c r="NB18" s="3"/>
      <c r="NC18" s="3"/>
      <c r="ND18" s="3"/>
      <c r="NE18" s="12"/>
      <c r="NF18" s="12"/>
      <c r="NG18" s="88"/>
      <c r="NH18" s="45"/>
      <c r="NI18" s="88"/>
      <c r="NJ18" s="88"/>
      <c r="NK18" s="88"/>
      <c r="NL18" s="88"/>
      <c r="NM18" s="12"/>
      <c r="NN18" s="12"/>
      <c r="NO18" s="12"/>
      <c r="NP18" s="12"/>
      <c r="NQ18" s="100"/>
      <c r="NR18" s="3"/>
      <c r="NS18" s="3"/>
      <c r="NT18" s="3"/>
      <c r="NU18" s="3"/>
      <c r="NV18" s="3"/>
      <c r="NW18" s="3"/>
      <c r="NX18" s="12"/>
      <c r="NY18" s="88"/>
      <c r="NZ18" s="45"/>
      <c r="OA18" s="88"/>
      <c r="OB18" s="88"/>
      <c r="OC18" s="88"/>
      <c r="OD18" s="88"/>
      <c r="OE18" s="12"/>
      <c r="OF18" s="12"/>
      <c r="OG18" s="12"/>
      <c r="OH18" s="12"/>
      <c r="OI18" s="12"/>
      <c r="OJ18" s="3"/>
      <c r="OK18" s="3"/>
      <c r="OL18" s="3"/>
      <c r="OM18" s="3"/>
      <c r="ON18" s="3"/>
      <c r="OO18" s="3"/>
      <c r="OP18" s="88"/>
      <c r="OQ18" s="12"/>
      <c r="OR18" s="3"/>
      <c r="OS18" s="100">
        <v>0</v>
      </c>
      <c r="OT18" s="3">
        <v>0</v>
      </c>
      <c r="OU18" s="3">
        <v>0</v>
      </c>
      <c r="OV18" s="3">
        <v>0</v>
      </c>
      <c r="OW18" s="3">
        <v>0</v>
      </c>
      <c r="OX18" s="3">
        <f t="shared" si="163"/>
        <v>0</v>
      </c>
      <c r="OY18" s="3">
        <f t="shared" si="164"/>
        <v>0</v>
      </c>
      <c r="OZ18" s="12">
        <f t="shared" si="165"/>
        <v>0</v>
      </c>
      <c r="PA18" s="88">
        <f t="shared" si="166"/>
        <v>0</v>
      </c>
      <c r="PB18" s="45">
        <f t="shared" si="167"/>
        <v>0</v>
      </c>
      <c r="PC18" s="88">
        <v>0</v>
      </c>
      <c r="PD18" s="88">
        <v>0</v>
      </c>
      <c r="PE18" s="88">
        <v>0</v>
      </c>
      <c r="PF18" s="88">
        <f t="shared" si="168"/>
        <v>0</v>
      </c>
      <c r="PG18" s="12">
        <f t="shared" si="169"/>
        <v>0</v>
      </c>
      <c r="PH18" s="12">
        <f t="shared" si="170"/>
        <v>0</v>
      </c>
      <c r="PI18" s="12">
        <f t="shared" si="171"/>
        <v>0</v>
      </c>
      <c r="PJ18" s="12" t="e">
        <f t="shared" si="172"/>
        <v>#DIV/0!</v>
      </c>
      <c r="PK18" s="12" t="e">
        <f t="shared" si="173"/>
        <v>#DIV/0!</v>
      </c>
      <c r="PL18" s="3">
        <v>0</v>
      </c>
      <c r="PM18" s="3">
        <v>0</v>
      </c>
      <c r="PN18" s="3">
        <v>0</v>
      </c>
      <c r="PO18" s="3">
        <v>0</v>
      </c>
      <c r="PP18" s="3">
        <v>0</v>
      </c>
      <c r="PQ18" s="3">
        <v>0</v>
      </c>
      <c r="PR18" s="3">
        <f t="shared" si="174"/>
        <v>0</v>
      </c>
      <c r="PS18" s="88">
        <f t="shared" si="175"/>
        <v>0</v>
      </c>
      <c r="PT18" s="12">
        <f t="shared" si="176"/>
        <v>0</v>
      </c>
      <c r="PU18" s="3">
        <v>0</v>
      </c>
      <c r="PV18" s="100">
        <v>96</v>
      </c>
      <c r="PW18" s="3">
        <v>41328</v>
      </c>
      <c r="PX18" s="3">
        <v>557</v>
      </c>
      <c r="PY18" s="3">
        <v>3</v>
      </c>
      <c r="PZ18" s="3">
        <v>0</v>
      </c>
      <c r="QA18" s="3">
        <f t="shared" si="177"/>
        <v>3</v>
      </c>
      <c r="QB18" s="3">
        <f t="shared" si="178"/>
        <v>3</v>
      </c>
      <c r="QC18" s="12">
        <f t="shared" si="179"/>
        <v>0</v>
      </c>
      <c r="QD18" s="88" t="e">
        <f t="shared" si="180"/>
        <v>#DIV/0!</v>
      </c>
      <c r="QE18" s="45">
        <f t="shared" si="181"/>
        <v>1127.4466666666665</v>
      </c>
      <c r="QF18" s="88">
        <v>3382.3399999999997</v>
      </c>
      <c r="QG18" s="88">
        <v>0</v>
      </c>
      <c r="QH18" s="88">
        <v>52215.8</v>
      </c>
      <c r="QI18" s="88">
        <f t="shared" si="182"/>
        <v>44250.677966101699</v>
      </c>
      <c r="QJ18" s="12">
        <f t="shared" si="183"/>
        <v>2.9414406310427133E-3</v>
      </c>
      <c r="QK18" s="12" t="e">
        <f t="shared" si="184"/>
        <v>#DIV/0!</v>
      </c>
      <c r="QL18" s="12">
        <f t="shared" si="185"/>
        <v>7.6435891052133637E-2</v>
      </c>
      <c r="QM18" s="12">
        <f t="shared" si="186"/>
        <v>0</v>
      </c>
      <c r="QN18" s="12">
        <f t="shared" si="187"/>
        <v>1</v>
      </c>
      <c r="QO18" s="3">
        <v>0</v>
      </c>
      <c r="QP18" s="3"/>
      <c r="QQ18" s="3">
        <v>0</v>
      </c>
      <c r="QR18" s="3">
        <v>0</v>
      </c>
      <c r="QS18" s="3">
        <v>0</v>
      </c>
      <c r="QT18" s="3">
        <v>0</v>
      </c>
      <c r="QU18" s="3">
        <f t="shared" si="188"/>
        <v>0</v>
      </c>
      <c r="QV18" s="88">
        <f t="shared" si="189"/>
        <v>0</v>
      </c>
      <c r="QW18" s="12">
        <f t="shared" si="190"/>
        <v>0</v>
      </c>
      <c r="QX18" s="3">
        <v>8</v>
      </c>
      <c r="QY18" s="100">
        <v>0</v>
      </c>
      <c r="QZ18" s="3">
        <v>3439</v>
      </c>
      <c r="RA18" s="3">
        <v>41</v>
      </c>
      <c r="RB18" s="3">
        <v>5</v>
      </c>
      <c r="RC18" s="3">
        <v>1</v>
      </c>
      <c r="RD18" s="3">
        <f t="shared" si="102"/>
        <v>4</v>
      </c>
      <c r="RE18" s="3">
        <f t="shared" si="103"/>
        <v>5</v>
      </c>
      <c r="RF18" s="12">
        <f t="shared" si="104"/>
        <v>2.4390243902439025E-2</v>
      </c>
      <c r="RG18" s="88">
        <f t="shared" si="105"/>
        <v>244.86</v>
      </c>
      <c r="RH18" s="45">
        <f t="shared" si="106"/>
        <v>48.972000000000001</v>
      </c>
      <c r="RI18" s="88">
        <v>244.86</v>
      </c>
      <c r="RJ18" s="88">
        <v>8427.6200000000008</v>
      </c>
      <c r="RK18" s="88">
        <v>100928</v>
      </c>
      <c r="RL18" s="88">
        <f t="shared" si="107"/>
        <v>85532.203389830509</v>
      </c>
      <c r="RM18" s="12">
        <f t="shared" si="108"/>
        <v>5.4007216337568211E-3</v>
      </c>
      <c r="RN18" s="12">
        <f t="shared" si="109"/>
        <v>2.9054466148212662E-2</v>
      </c>
      <c r="RO18" s="12">
        <f t="shared" si="110"/>
        <v>2.862781388712746E-3</v>
      </c>
      <c r="RP18" s="169" t="str">
        <f t="shared" si="111"/>
        <v>UB-01 (AI-04, AM-S1, AA-21, AM-C2)</v>
      </c>
      <c r="RQ18" s="12">
        <f t="shared" si="112"/>
        <v>0.2</v>
      </c>
      <c r="RR18" s="12">
        <f t="shared" si="113"/>
        <v>0.8</v>
      </c>
      <c r="RS18" s="3">
        <v>5</v>
      </c>
      <c r="RT18" s="3">
        <v>0</v>
      </c>
      <c r="RU18" s="3">
        <v>0</v>
      </c>
      <c r="RV18" s="3">
        <v>0</v>
      </c>
      <c r="RW18" s="3">
        <v>0</v>
      </c>
      <c r="RX18" s="3">
        <v>0</v>
      </c>
      <c r="RY18" s="3">
        <f t="shared" si="114"/>
        <v>5</v>
      </c>
      <c r="RZ18" s="88">
        <f t="shared" si="115"/>
        <v>47637.543999999994</v>
      </c>
      <c r="SA18" s="12">
        <f t="shared" si="116"/>
        <v>6.717296245744497E-4</v>
      </c>
      <c r="SB18" s="3">
        <v>2</v>
      </c>
      <c r="SC18" s="100">
        <v>22457</v>
      </c>
      <c r="SD18" s="3">
        <v>0</v>
      </c>
      <c r="SE18" s="3">
        <v>0</v>
      </c>
      <c r="SF18" s="3">
        <v>0</v>
      </c>
      <c r="SG18" s="3">
        <v>0</v>
      </c>
      <c r="SH18" s="3">
        <f t="shared" si="117"/>
        <v>0</v>
      </c>
      <c r="SI18" s="3">
        <f t="shared" si="118"/>
        <v>0</v>
      </c>
      <c r="SJ18" s="12">
        <f t="shared" si="119"/>
        <v>0</v>
      </c>
      <c r="SK18" s="88">
        <f t="shared" si="120"/>
        <v>0</v>
      </c>
      <c r="SL18" s="45">
        <f t="shared" si="121"/>
        <v>0</v>
      </c>
      <c r="SM18" s="88">
        <v>0</v>
      </c>
      <c r="SN18" s="88">
        <v>0</v>
      </c>
      <c r="SO18" s="88">
        <v>0</v>
      </c>
      <c r="SP18" s="88">
        <f t="shared" si="122"/>
        <v>0</v>
      </c>
      <c r="SQ18" s="12">
        <f t="shared" si="123"/>
        <v>0</v>
      </c>
      <c r="SR18" s="87">
        <f t="shared" si="124"/>
        <v>0</v>
      </c>
      <c r="SS18" s="87">
        <f t="shared" si="125"/>
        <v>0</v>
      </c>
      <c r="ST18" s="169" t="str">
        <f t="shared" si="126"/>
        <v>UB-01 (AI-04, AM-S1, AA-21, AM-C2)</v>
      </c>
      <c r="SU18" s="12" t="e">
        <f t="shared" si="127"/>
        <v>#DIV/0!</v>
      </c>
      <c r="SV18" s="12" t="e">
        <f t="shared" si="128"/>
        <v>#DIV/0!</v>
      </c>
      <c r="SW18" s="3">
        <v>5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f t="shared" si="129"/>
        <v>5</v>
      </c>
      <c r="TD18" s="88">
        <f t="shared" si="130"/>
        <v>47637.543999999994</v>
      </c>
      <c r="TE18" s="12">
        <f t="shared" si="131"/>
        <v>5.2405360267177091E-4</v>
      </c>
      <c r="TF18" s="3">
        <v>2</v>
      </c>
      <c r="TG18" s="100">
        <f>SUMIFS(Main!TX:TX,Main!B:B,B:B)</f>
        <v>8075</v>
      </c>
      <c r="TH18" s="3">
        <v>0</v>
      </c>
      <c r="TI18" s="3">
        <v>0</v>
      </c>
      <c r="TJ18" s="3">
        <f>SUMIFS(Main!TT:TT,Main!B:B,B:B)</f>
        <v>6</v>
      </c>
      <c r="TK18" s="3">
        <v>0</v>
      </c>
      <c r="TL18" s="3">
        <f t="shared" si="132"/>
        <v>6</v>
      </c>
      <c r="TM18" s="3">
        <f t="shared" si="133"/>
        <v>6</v>
      </c>
      <c r="TN18" s="12">
        <f t="shared" si="134"/>
        <v>0</v>
      </c>
      <c r="TO18" s="88">
        <f t="shared" si="135"/>
        <v>0</v>
      </c>
      <c r="TP18" s="45">
        <f t="shared" si="136"/>
        <v>0</v>
      </c>
      <c r="TQ18" s="88">
        <v>0</v>
      </c>
      <c r="TR18" s="88">
        <v>0</v>
      </c>
      <c r="TS18" s="88">
        <f>SUMIFS(Main!TU:TU,Main!B:B,B:B)</f>
        <v>117642.9938</v>
      </c>
      <c r="TT18" s="88">
        <f t="shared" si="137"/>
        <v>99697.452372881351</v>
      </c>
      <c r="TU18" s="12">
        <f t="shared" si="138"/>
        <v>6.9480862150000022E-3</v>
      </c>
      <c r="TV18" s="87">
        <f t="shared" si="139"/>
        <v>0</v>
      </c>
      <c r="TW18" s="87">
        <f t="shared" si="140"/>
        <v>0</v>
      </c>
      <c r="TX18" s="169" t="str">
        <f t="shared" si="141"/>
        <v>UB-01 (AI-04, AM-S1, AA-21, AM-C2)</v>
      </c>
      <c r="TY18" s="12">
        <f t="shared" si="142"/>
        <v>0</v>
      </c>
      <c r="TZ18" s="12">
        <f t="shared" si="143"/>
        <v>1</v>
      </c>
      <c r="UA18" s="3">
        <f>SUMIFS(Main!UG:UG,Main!B:B,B:B)</f>
        <v>4</v>
      </c>
      <c r="UB18" s="3">
        <f>SUMIFS(Main!UI:UI,Main!B:B,B:B)</f>
        <v>0</v>
      </c>
      <c r="UC18" s="3">
        <f>SUMIFS(Main!UK:UK,Main!B:B,B:B)</f>
        <v>0</v>
      </c>
      <c r="UD18" s="3">
        <f>SUMIFS(Main!UO:UO,Main!B:B,B:B)</f>
        <v>0</v>
      </c>
      <c r="UE18" s="3">
        <f>SUMIFS(Main!UQ:UQ,Main!B:B,B:B)</f>
        <v>0</v>
      </c>
      <c r="UF18" s="3">
        <f>SUMIFS(Main!US:US,Main!B:B,B:B)</f>
        <v>0</v>
      </c>
      <c r="UG18" s="3">
        <f t="shared" si="144"/>
        <v>4</v>
      </c>
      <c r="UH18" s="88">
        <f t="shared" si="145"/>
        <v>38110.035199999998</v>
      </c>
      <c r="UI18" s="12">
        <f t="shared" si="146"/>
        <v>3.7811119070222364E-4</v>
      </c>
      <c r="UJ18" s="3">
        <f>SUMIFS(Main!UW:UW,Main!B:B,B:B)</f>
        <v>0</v>
      </c>
      <c r="UK18" s="100">
        <f>SUMIFS(Main!VI:VI,Main!A:A,A:A)</f>
        <v>5871</v>
      </c>
      <c r="UL18" s="3">
        <v>0</v>
      </c>
      <c r="UM18" s="3">
        <v>0</v>
      </c>
      <c r="UN18" s="3">
        <f>SUMIFS(Main!VE:VE,Main!A:A,A:A)</f>
        <v>10</v>
      </c>
      <c r="UO18" s="3">
        <v>0</v>
      </c>
      <c r="UP18" s="3">
        <f t="shared" si="147"/>
        <v>10</v>
      </c>
      <c r="UQ18" s="3">
        <f t="shared" si="148"/>
        <v>10</v>
      </c>
      <c r="UR18" s="12">
        <f t="shared" si="149"/>
        <v>0</v>
      </c>
      <c r="US18" s="88">
        <f t="shared" si="150"/>
        <v>0</v>
      </c>
      <c r="UT18" s="45">
        <f t="shared" si="151"/>
        <v>0</v>
      </c>
      <c r="UU18" s="88">
        <v>0</v>
      </c>
      <c r="UV18" s="88">
        <v>0</v>
      </c>
      <c r="UW18" s="88">
        <f>SUMIFS(Main!VF:VF,Main!A:A,A:A)</f>
        <v>192490.01319999999</v>
      </c>
      <c r="UX18" s="88">
        <f t="shared" si="152"/>
        <v>163127.12983050846</v>
      </c>
      <c r="UY18" s="12">
        <f t="shared" si="153"/>
        <v>1.150536018599714E-2</v>
      </c>
      <c r="UZ18" s="87">
        <f t="shared" si="154"/>
        <v>0</v>
      </c>
      <c r="VA18" s="87">
        <f t="shared" si="155"/>
        <v>0</v>
      </c>
      <c r="VB18" s="169" t="str">
        <f t="shared" si="59"/>
        <v>UB-01 (AI-04, AM-S1, AA-21, AM-C2)</v>
      </c>
      <c r="VC18" s="12">
        <f t="shared" si="160"/>
        <v>0</v>
      </c>
      <c r="VD18" s="12">
        <f t="shared" si="156"/>
        <v>1</v>
      </c>
      <c r="VE18" s="3">
        <f>SUMIFS(Main!VR:VR,Main!B:B,B:B)</f>
        <v>17</v>
      </c>
      <c r="VF18" s="3">
        <f>SUMIFS(Main!VT:VT,Main!B:B,B:B)</f>
        <v>0</v>
      </c>
      <c r="VG18" s="3">
        <f>SUMIFS(Main!VV:VV,Main!B:B,B:B)</f>
        <v>0</v>
      </c>
      <c r="VH18" s="3">
        <f>SUMIFS(Main!VZ:VZ,Main!B:B,B:B)</f>
        <v>0</v>
      </c>
      <c r="VI18" s="3">
        <f>SUMIFS(Main!WB:WB,Main!B:B,B:B)</f>
        <v>0</v>
      </c>
      <c r="VJ18" s="3">
        <f>SUMIFS(Main!WD:WD,Main!B:B,B:B)</f>
        <v>0</v>
      </c>
      <c r="VK18" s="3">
        <f t="shared" si="157"/>
        <v>17</v>
      </c>
      <c r="VL18" s="88">
        <f t="shared" si="158"/>
        <v>161967.6496</v>
      </c>
      <c r="VM18" s="12">
        <f t="shared" si="159"/>
        <v>1.6968737897578724E-3</v>
      </c>
      <c r="VN18" s="3">
        <f>SUMIFS(Main!WH:WH,Main!B:B,B:B)</f>
        <v>14</v>
      </c>
    </row>
    <row r="19" spans="1:586">
      <c r="A19" s="154" t="s">
        <v>20</v>
      </c>
      <c r="B19" s="155" t="s">
        <v>19</v>
      </c>
      <c r="C19" s="150" t="s">
        <v>293</v>
      </c>
      <c r="D19" s="150" t="s">
        <v>669</v>
      </c>
      <c r="E19" s="155" t="s">
        <v>203</v>
      </c>
      <c r="F19" s="150" t="s">
        <v>473</v>
      </c>
      <c r="G19" s="150" t="s">
        <v>432</v>
      </c>
      <c r="H19" s="17">
        <v>249.96647201764702</v>
      </c>
      <c r="I19" s="12">
        <v>0.999</v>
      </c>
      <c r="J19" s="3">
        <v>6202</v>
      </c>
      <c r="K19" s="3">
        <v>210</v>
      </c>
      <c r="L19" s="3">
        <v>107</v>
      </c>
      <c r="M19" s="3">
        <f>K19-L19</f>
        <v>103</v>
      </c>
      <c r="N19" s="3">
        <v>16</v>
      </c>
      <c r="O19" s="3">
        <v>7</v>
      </c>
      <c r="P19" s="3">
        <f>L19+M19+N19</f>
        <v>226</v>
      </c>
      <c r="Q19" s="87">
        <v>3.2500000000000001E-2</v>
      </c>
      <c r="R19" s="88">
        <v>29589.53</v>
      </c>
      <c r="S19" s="88">
        <v>185890.3</v>
      </c>
      <c r="T19" s="88">
        <v>418587.9</v>
      </c>
      <c r="U19" s="87">
        <f>R19/S19</f>
        <v>0.15917737504323787</v>
      </c>
      <c r="V19" s="87">
        <f>R19/T19</f>
        <v>7.0688928179720431E-2</v>
      </c>
      <c r="W19" s="12">
        <v>0.99860000000000004</v>
      </c>
      <c r="X19" s="3">
        <v>7915</v>
      </c>
      <c r="Y19" s="91">
        <v>183</v>
      </c>
      <c r="Z19" s="3">
        <v>144</v>
      </c>
      <c r="AA19" s="3">
        <f>Y19-Z19</f>
        <v>39</v>
      </c>
      <c r="AB19" s="3">
        <v>13</v>
      </c>
      <c r="AC19" s="3">
        <v>7</v>
      </c>
      <c r="AD19" s="3">
        <f>Z19+AA19+AB19</f>
        <v>196</v>
      </c>
      <c r="AE19" s="87">
        <v>2.75E-2</v>
      </c>
      <c r="AF19" s="88">
        <v>59637.73</v>
      </c>
      <c r="AG19" s="88">
        <v>265459.20000000001</v>
      </c>
      <c r="AH19" s="88">
        <v>386076.16000000003</v>
      </c>
      <c r="AI19" s="87">
        <f>AF19/AG19</f>
        <v>0.2246587422850668</v>
      </c>
      <c r="AJ19" s="87">
        <f>AF19/AH19</f>
        <v>0.1544714131014979</v>
      </c>
      <c r="AK19" s="12">
        <v>0.99829999999999997</v>
      </c>
      <c r="AL19" s="3">
        <v>4755</v>
      </c>
      <c r="AM19" s="3">
        <v>1873</v>
      </c>
      <c r="AN19" s="3">
        <v>82</v>
      </c>
      <c r="AO19" s="3">
        <v>71</v>
      </c>
      <c r="AP19" s="3">
        <f>AN19-AO19</f>
        <v>11</v>
      </c>
      <c r="AQ19" s="3">
        <v>13</v>
      </c>
      <c r="AR19" s="3">
        <v>2</v>
      </c>
      <c r="AS19" s="3">
        <f>AO19+AP19+AQ19</f>
        <v>95</v>
      </c>
      <c r="AT19" s="87">
        <f>AO19/AM19</f>
        <v>3.7907100907634814E-2</v>
      </c>
      <c r="AU19" s="40">
        <f>AW19/AO19</f>
        <v>402.75070422535208</v>
      </c>
      <c r="AV19" s="40">
        <f>AW19/AN19</f>
        <v>348.72317073170728</v>
      </c>
      <c r="AW19" s="88">
        <v>28595.3</v>
      </c>
      <c r="AX19" s="88">
        <v>129517.79</v>
      </c>
      <c r="AY19" s="88">
        <v>172418</v>
      </c>
      <c r="AZ19" s="87">
        <f>AW19/AX19</f>
        <v>0.2207827974828786</v>
      </c>
      <c r="BA19" s="87">
        <f>AW19/AY19</f>
        <v>0.16584869329188368</v>
      </c>
      <c r="BB19" s="87">
        <f>AO19/AS19</f>
        <v>0.74736842105263157</v>
      </c>
      <c r="BC19" s="89">
        <f>1-BB19</f>
        <v>0.25263157894736843</v>
      </c>
      <c r="BD19" s="12">
        <v>0.99839999999999995</v>
      </c>
      <c r="BE19" s="3">
        <v>2419</v>
      </c>
      <c r="BF19" s="3">
        <v>670</v>
      </c>
      <c r="BG19" s="3">
        <v>31</v>
      </c>
      <c r="BH19" s="3">
        <v>17</v>
      </c>
      <c r="BI19" s="3">
        <f>BG19-BH19</f>
        <v>14</v>
      </c>
      <c r="BJ19" s="3">
        <v>4</v>
      </c>
      <c r="BK19" s="3">
        <v>0</v>
      </c>
      <c r="BL19" s="3">
        <f>BH19+BI19+BJ19</f>
        <v>35</v>
      </c>
      <c r="BM19" s="87">
        <f>BH19/BF19</f>
        <v>2.5373134328358207E-2</v>
      </c>
      <c r="BN19" s="40">
        <f>BP19/BH19</f>
        <v>1016.3176470588236</v>
      </c>
      <c r="BO19" s="40">
        <f>BP19/BG19</f>
        <v>557.33548387096778</v>
      </c>
      <c r="BP19" s="88">
        <v>17277.400000000001</v>
      </c>
      <c r="BQ19" s="88">
        <v>32104.23</v>
      </c>
      <c r="BR19" s="88">
        <v>71045</v>
      </c>
      <c r="BS19" s="12">
        <f>BP19/BQ19</f>
        <v>0.53816584294343772</v>
      </c>
      <c r="BT19" s="12">
        <f>BP19/BR19</f>
        <v>0.24318952776409319</v>
      </c>
      <c r="BU19" s="87">
        <f>BH19/BL19</f>
        <v>0.48571428571428571</v>
      </c>
      <c r="BV19" s="89">
        <f>1-BU19</f>
        <v>0.51428571428571423</v>
      </c>
      <c r="BW19" s="90" t="str">
        <f>B19</f>
        <v>FBA76414</v>
      </c>
      <c r="BX19" s="12">
        <v>0.98829999999999996</v>
      </c>
      <c r="BY19" s="3">
        <v>643382</v>
      </c>
      <c r="BZ19" s="3">
        <v>1884</v>
      </c>
      <c r="CA19" s="3">
        <v>93</v>
      </c>
      <c r="CB19" s="3">
        <v>86</v>
      </c>
      <c r="CC19" s="3">
        <f>CA19-CB19</f>
        <v>7</v>
      </c>
      <c r="CD19" s="3">
        <v>21</v>
      </c>
      <c r="CE19" s="3">
        <v>11</v>
      </c>
      <c r="CF19" s="3">
        <f>CB19+CC19+CD19</f>
        <v>114</v>
      </c>
      <c r="CG19" s="87">
        <f>CB19/BZ19</f>
        <v>4.5647558386411886E-2</v>
      </c>
      <c r="CH19" s="3">
        <f>CJ19/CB19</f>
        <v>542.5618604651163</v>
      </c>
      <c r="CI19" s="3">
        <f>CJ19/CA19</f>
        <v>501.72387096774196</v>
      </c>
      <c r="CJ19" s="88">
        <v>46660.32</v>
      </c>
      <c r="CK19" s="88">
        <v>149201.78</v>
      </c>
      <c r="CL19" s="88">
        <v>186903</v>
      </c>
      <c r="CM19" s="87">
        <f>CJ19/CK19</f>
        <v>0.31273299822562439</v>
      </c>
      <c r="CN19" s="87">
        <f>CJ19/CL19</f>
        <v>0.24964992536235373</v>
      </c>
      <c r="CO19" s="12">
        <f>CB19/CF19</f>
        <v>0.75438596491228072</v>
      </c>
      <c r="CP19" s="12">
        <f>1-CO19</f>
        <v>0.24561403508771928</v>
      </c>
      <c r="CQ19" s="77" t="str">
        <f>B19</f>
        <v>FBA76414</v>
      </c>
      <c r="CR19" s="12">
        <v>0.999</v>
      </c>
      <c r="CS19" s="3">
        <v>528162</v>
      </c>
      <c r="CT19" s="3">
        <v>1255</v>
      </c>
      <c r="CU19" s="3" t="e">
        <f>VLOOKUP(C19,'[1]Monthly Sales'!C:AP,38,0)</f>
        <v>#N/A</v>
      </c>
      <c r="CV19" s="3">
        <v>47</v>
      </c>
      <c r="CW19" s="3" t="e">
        <f>CU19-CV19</f>
        <v>#N/A</v>
      </c>
      <c r="CX19" s="3">
        <v>9</v>
      </c>
      <c r="CY19" s="3">
        <v>2</v>
      </c>
      <c r="CZ19" s="3" t="e">
        <f>CV19+CW19+CX19</f>
        <v>#N/A</v>
      </c>
      <c r="DA19" s="87">
        <f>CV19/CT19</f>
        <v>3.7450199203187248E-2</v>
      </c>
      <c r="DB19" s="45">
        <f>DD19/CV19</f>
        <v>412.54382978723407</v>
      </c>
      <c r="DC19" s="3" t="e">
        <f>DD19/CZ19</f>
        <v>#N/A</v>
      </c>
      <c r="DD19" s="88">
        <v>19389.560000000001</v>
      </c>
      <c r="DE19" s="88">
        <v>67834.75</v>
      </c>
      <c r="DF19" s="88">
        <v>88448</v>
      </c>
      <c r="DG19" s="12">
        <f>DD19/DE19</f>
        <v>0.28583520982977018</v>
      </c>
      <c r="DH19" s="12">
        <f>DD19/DF19</f>
        <v>0.21921988060781478</v>
      </c>
      <c r="DI19" s="12" t="e">
        <f>CV19/CZ19</f>
        <v>#N/A</v>
      </c>
      <c r="DJ19" s="12" t="e">
        <f>1-DI19</f>
        <v>#N/A</v>
      </c>
      <c r="DK19" s="3" t="str">
        <f>B19</f>
        <v>FBA76414</v>
      </c>
      <c r="DL19" s="12">
        <v>0.99680000000000002</v>
      </c>
      <c r="DM19" s="3">
        <v>772042</v>
      </c>
      <c r="DN19" s="3">
        <v>1852</v>
      </c>
      <c r="DO19" s="3">
        <v>82</v>
      </c>
      <c r="DP19" s="3">
        <v>76</v>
      </c>
      <c r="DQ19" s="3">
        <f>DO19-DP19</f>
        <v>6</v>
      </c>
      <c r="DR19" s="3">
        <v>8</v>
      </c>
      <c r="DS19" s="3">
        <v>4</v>
      </c>
      <c r="DT19" s="3">
        <f>DP19+DQ19+DR19</f>
        <v>90</v>
      </c>
      <c r="DU19" s="12">
        <f>DR19/DT19</f>
        <v>8.8888888888888892E-2</v>
      </c>
      <c r="DV19" s="87">
        <f>DP19/DN19</f>
        <v>4.1036717062634988E-2</v>
      </c>
      <c r="DW19" s="3">
        <f>DY19/DP19</f>
        <v>451.78355263157897</v>
      </c>
      <c r="DX19" s="3">
        <f>DY19/DT19</f>
        <v>381.50611111111112</v>
      </c>
      <c r="DY19" s="88">
        <v>34335.550000000003</v>
      </c>
      <c r="DZ19" s="88">
        <v>132689.94</v>
      </c>
      <c r="EA19" s="88">
        <v>161867.01</v>
      </c>
      <c r="EB19" s="12">
        <f>DY19/DZ19</f>
        <v>0.2587652839393853</v>
      </c>
      <c r="EC19" s="12">
        <f>DY19/EA19</f>
        <v>0.21212197593567708</v>
      </c>
      <c r="ED19" s="12">
        <f>DP19/DT19</f>
        <v>0.84444444444444444</v>
      </c>
      <c r="EE19" s="12">
        <f>1-ED19</f>
        <v>0.15555555555555556</v>
      </c>
      <c r="EF19" s="3" t="str">
        <f>B19</f>
        <v>FBA76414</v>
      </c>
      <c r="EG19" s="12">
        <v>0.98370000000000002</v>
      </c>
      <c r="EH19" s="3">
        <v>1111301</v>
      </c>
      <c r="EI19" s="3">
        <v>2094</v>
      </c>
      <c r="EJ19" s="3">
        <v>122</v>
      </c>
      <c r="EK19" s="3">
        <v>84</v>
      </c>
      <c r="EL19" s="3">
        <f>EJ19-EK19</f>
        <v>38</v>
      </c>
      <c r="EM19" s="3">
        <v>24</v>
      </c>
      <c r="EN19" s="3">
        <v>9</v>
      </c>
      <c r="EO19" s="3">
        <f>EK19+EL19+EM19</f>
        <v>146</v>
      </c>
      <c r="EP19" s="12">
        <f>IF(EM19,EM19/EO19,0)</f>
        <v>0.16438356164383561</v>
      </c>
      <c r="EQ19" s="87">
        <f>IF(EK19,EK19/EI19,0)</f>
        <v>4.0114613180515762E-2</v>
      </c>
      <c r="ER19" s="3">
        <f>IF(ET19,ET19/EK19,0)</f>
        <v>451.79369047619048</v>
      </c>
      <c r="ES19" s="3">
        <f>IF(ET19,ET19/EO19,0)</f>
        <v>259.93609589041097</v>
      </c>
      <c r="ET19" s="88">
        <v>37950.67</v>
      </c>
      <c r="EU19" s="88">
        <v>135091.6</v>
      </c>
      <c r="EV19" s="88">
        <v>244006</v>
      </c>
      <c r="EW19" s="12">
        <f>IF(ET19,ET19/EU19,0)</f>
        <v>0.28092546094649851</v>
      </c>
      <c r="EX19" s="12">
        <f>IF(ET19,ET19/EV19,0)</f>
        <v>0.15553170823668269</v>
      </c>
      <c r="EY19" s="12">
        <f>IF(EK19,EK19/EO19,0)</f>
        <v>0.57534246575342463</v>
      </c>
      <c r="EZ19" s="12">
        <f>1-EY19</f>
        <v>0.42465753424657537</v>
      </c>
      <c r="FA19" s="3" t="str">
        <f>B19</f>
        <v>FBA76414</v>
      </c>
      <c r="FB19" s="12">
        <v>0.99219999999999997</v>
      </c>
      <c r="FC19" s="3">
        <v>648007</v>
      </c>
      <c r="FD19" s="3">
        <v>1959</v>
      </c>
      <c r="FE19" s="3">
        <v>216</v>
      </c>
      <c r="FF19" s="3">
        <v>139</v>
      </c>
      <c r="FG19" s="3">
        <f>FE19-FF19</f>
        <v>77</v>
      </c>
      <c r="FH19" s="3">
        <v>24</v>
      </c>
      <c r="FI19" s="3">
        <v>21</v>
      </c>
      <c r="FJ19" s="3">
        <f>FF19+FG19+FH19</f>
        <v>240</v>
      </c>
      <c r="FK19" s="12">
        <f>IF(FH19,FH19/FJ19,0)</f>
        <v>0.1</v>
      </c>
      <c r="FL19" s="12">
        <f>IF(FF19,FF19/FD19,0)</f>
        <v>7.0954568657478304E-2</v>
      </c>
      <c r="FM19" s="3">
        <f>IF(FO19,FO19/FF19,0)</f>
        <v>225.95446043165467</v>
      </c>
      <c r="FN19" s="88">
        <f>IF(FO19,FO19/FJ19,0)</f>
        <v>130.86529166666665</v>
      </c>
      <c r="FO19" s="88">
        <v>31407.67</v>
      </c>
      <c r="FP19" s="88">
        <v>224994.17</v>
      </c>
      <c r="FQ19" s="88">
        <v>432181</v>
      </c>
      <c r="FR19" s="12">
        <f>IF(FO19,FO19/FP19,0)</f>
        <v>0.13959326146095249</v>
      </c>
      <c r="FS19" s="12">
        <f>IF(FO19,FO19/FQ19,0)</f>
        <v>7.2672491386710655E-2</v>
      </c>
      <c r="FT19" s="12">
        <f>FF19/FJ19</f>
        <v>0.57916666666666672</v>
      </c>
      <c r="FU19" s="39">
        <f>1-FT19</f>
        <v>0.42083333333333328</v>
      </c>
      <c r="FV19" s="77" t="str">
        <f>B19</f>
        <v>FBA76414</v>
      </c>
      <c r="FW19" s="12">
        <v>0.99860000000000004</v>
      </c>
      <c r="FX19" s="3">
        <v>974413</v>
      </c>
      <c r="FY19" s="3">
        <v>2646</v>
      </c>
      <c r="FZ19" s="3">
        <v>210</v>
      </c>
      <c r="GA19" s="3">
        <v>140</v>
      </c>
      <c r="GB19" s="3">
        <f>FZ19-GA19</f>
        <v>70</v>
      </c>
      <c r="GC19" s="3">
        <v>11</v>
      </c>
      <c r="GD19" s="3">
        <v>5</v>
      </c>
      <c r="GE19" s="3">
        <f>GA19+GB19+GC19</f>
        <v>221</v>
      </c>
      <c r="GF19" s="12">
        <f>IF(GC19,GC19/GE19,0)</f>
        <v>4.9773755656108594E-2</v>
      </c>
      <c r="GG19" s="12">
        <f>IF(GA19,GA19/FY19,0)</f>
        <v>5.2910052910052907E-2</v>
      </c>
      <c r="GH19" s="88">
        <f>IF(GJ19,GJ19/GA19,0)</f>
        <v>296.51192857142854</v>
      </c>
      <c r="GI19" s="45">
        <f>IF(GJ19,GJ19/GE19,0)</f>
        <v>187.83561085972849</v>
      </c>
      <c r="GJ19" s="88">
        <v>41511.67</v>
      </c>
      <c r="GK19" s="88">
        <v>235917.84</v>
      </c>
      <c r="GL19" s="88">
        <v>348784.33050847513</v>
      </c>
      <c r="GM19" s="12">
        <f>IF(GJ19,GJ19/GK19,0)</f>
        <v>0.1759581640794948</v>
      </c>
      <c r="GN19" s="12">
        <f>IF(GJ19,GJ19/GL19,0)</f>
        <v>0.11901816213899925</v>
      </c>
      <c r="GO19" s="12">
        <f>GA19/GE19</f>
        <v>0.63348416289592757</v>
      </c>
      <c r="GP19" s="12">
        <f>1-GO19</f>
        <v>0.36651583710407243</v>
      </c>
      <c r="GQ19" s="77" t="str">
        <f>B19</f>
        <v>FBA76414</v>
      </c>
      <c r="GR19" s="12">
        <v>0.99870000000000003</v>
      </c>
      <c r="GS19" s="3">
        <v>1048055</v>
      </c>
      <c r="GT19" s="3">
        <v>2754</v>
      </c>
      <c r="GU19" s="3">
        <v>258</v>
      </c>
      <c r="GV19" s="3">
        <v>138</v>
      </c>
      <c r="GW19" s="3">
        <f>GU19-GV19</f>
        <v>120</v>
      </c>
      <c r="GX19" s="3">
        <v>38</v>
      </c>
      <c r="GY19" s="3">
        <v>22</v>
      </c>
      <c r="GZ19" s="3">
        <f>GV19+GW19+GX19</f>
        <v>296</v>
      </c>
      <c r="HA19" s="12">
        <f>IF(GX19,GX19/GZ19,0)</f>
        <v>0.12837837837837837</v>
      </c>
      <c r="HB19" s="12">
        <f>IF(GV19,GV19/GT19,0)</f>
        <v>5.0108932461873638E-2</v>
      </c>
      <c r="HC19" s="88">
        <f>IF(HE19,HE19/GV19,0)</f>
        <v>370.24615942028987</v>
      </c>
      <c r="HD19" s="45">
        <f>IF(HE19,HE19/GZ19,0)</f>
        <v>172.61476351351351</v>
      </c>
      <c r="HE19" s="88">
        <v>51093.97</v>
      </c>
      <c r="HF19" s="88">
        <v>237736.31</v>
      </c>
      <c r="HG19" s="88">
        <v>485839.31</v>
      </c>
      <c r="HH19" s="12">
        <f>IF(HE19,HE19/HF19,0)</f>
        <v>0.21491866345532157</v>
      </c>
      <c r="HI19" s="12">
        <f>IF(HE19,HE19/HG19,0)</f>
        <v>0.10516639750702758</v>
      </c>
      <c r="HJ19" s="12">
        <f>GV19/GZ19</f>
        <v>0.46621621621621623</v>
      </c>
      <c r="HK19" s="12">
        <f>1-HJ19</f>
        <v>0.53378378378378377</v>
      </c>
      <c r="HL19" s="77" t="s">
        <v>203</v>
      </c>
      <c r="HM19" s="3">
        <v>4877</v>
      </c>
      <c r="HN19" s="3">
        <v>191944</v>
      </c>
      <c r="HO19" s="3">
        <v>1316</v>
      </c>
      <c r="HP19" s="3">
        <v>275</v>
      </c>
      <c r="HQ19" s="3">
        <v>116</v>
      </c>
      <c r="HR19" s="3">
        <f>HP19-HQ19</f>
        <v>159</v>
      </c>
      <c r="HS19" s="3">
        <v>40</v>
      </c>
      <c r="HT19" s="3">
        <f>HQ19+HR19+HS19</f>
        <v>315</v>
      </c>
      <c r="HU19" s="12">
        <f>IF(HS19,HS19/HT19,0)</f>
        <v>0.12698412698412698</v>
      </c>
      <c r="HV19" s="12">
        <f>IF(HQ19,HQ19/HO19,0)</f>
        <v>8.8145896656534953E-2</v>
      </c>
      <c r="HW19" s="88">
        <f>IF(HY19,HY19/HQ19,0)</f>
        <v>111.19517241379312</v>
      </c>
      <c r="HX19" s="45">
        <f>IF(HY19,HY19/HT19,0)</f>
        <v>40.948063492063497</v>
      </c>
      <c r="HY19" s="3">
        <v>12898.640000000001</v>
      </c>
      <c r="HZ19" s="3">
        <v>71249.409999999974</v>
      </c>
      <c r="IA19" s="3">
        <v>190398.77000000002</v>
      </c>
      <c r="IB19" s="20">
        <f>IA19/1.18</f>
        <v>161354.8898305085</v>
      </c>
      <c r="IC19" s="12">
        <f>IF(HY19,HY19/HZ19,0)</f>
        <v>0.18103504295684703</v>
      </c>
      <c r="ID19" s="12">
        <f>IF(HY19,HY19/IB19,0)</f>
        <v>7.9939566836487438E-2</v>
      </c>
      <c r="IE19" s="12">
        <f>HQ19/HT19</f>
        <v>0.36825396825396828</v>
      </c>
      <c r="IF19" s="105">
        <f>1-IE19</f>
        <v>0.63174603174603172</v>
      </c>
      <c r="IG19" s="100">
        <v>4734</v>
      </c>
      <c r="IH19" s="3">
        <v>150406</v>
      </c>
      <c r="II19" s="3">
        <v>1286</v>
      </c>
      <c r="IJ19" s="3">
        <v>282</v>
      </c>
      <c r="IK19" s="3">
        <v>101</v>
      </c>
      <c r="IL19" s="3">
        <f>IJ19-IK19</f>
        <v>181</v>
      </c>
      <c r="IM19" s="3">
        <v>52</v>
      </c>
      <c r="IN19" s="3">
        <f>IK19+IL19+IM19</f>
        <v>334</v>
      </c>
      <c r="IO19" s="12">
        <f>IF(IM19,IM19/IN19,0)</f>
        <v>0.15568862275449102</v>
      </c>
      <c r="IP19" s="12">
        <f>IF(IK19,IK19/II19,0)</f>
        <v>7.8538102643856925E-2</v>
      </c>
      <c r="IQ19" s="88">
        <f>IF(IS19,IS19/IK19,0)</f>
        <v>114.60465346534654</v>
      </c>
      <c r="IR19" s="45">
        <f>IF(IS19,IS19/IN19,0)</f>
        <v>34.65589820359282</v>
      </c>
      <c r="IS19" s="3">
        <v>11575.070000000002</v>
      </c>
      <c r="IT19" s="3">
        <v>57077.060000000027</v>
      </c>
      <c r="IU19" s="3">
        <v>194643.58000000002</v>
      </c>
      <c r="IV19" s="20">
        <f>IU19/1.18</f>
        <v>164952.18644067799</v>
      </c>
      <c r="IW19" s="12">
        <f>IF(IS19,IS19/IT19,0)</f>
        <v>0.20279723587725079</v>
      </c>
      <c r="IX19" s="12">
        <f>IF(IS19,IS19/IV19,0)</f>
        <v>7.0172273855628839E-2</v>
      </c>
      <c r="IY19" s="12">
        <f>IK19/IN19</f>
        <v>0.30239520958083832</v>
      </c>
      <c r="IZ19" s="12">
        <f>1-IY19</f>
        <v>0.69760479041916168</v>
      </c>
      <c r="JA19" s="100">
        <v>5563</v>
      </c>
      <c r="JB19" s="3">
        <v>185107</v>
      </c>
      <c r="JC19" s="3">
        <v>1547</v>
      </c>
      <c r="JD19" s="3">
        <v>258</v>
      </c>
      <c r="JE19" s="3">
        <v>111</v>
      </c>
      <c r="JF19" s="3">
        <f>JD19-JE19</f>
        <v>147</v>
      </c>
      <c r="JG19" s="3">
        <v>43</v>
      </c>
      <c r="JH19" s="3">
        <f>SUM(JE19:JG19)</f>
        <v>301</v>
      </c>
      <c r="JI19" s="12">
        <f>IF(JG19,JG19/JH19,0)</f>
        <v>0.14285714285714285</v>
      </c>
      <c r="JJ19" s="12">
        <f>IF(JE19,JE19/JC19,0)</f>
        <v>7.175177763413057E-2</v>
      </c>
      <c r="JK19" s="88">
        <f>IF(JM19,JM19/JE19,0)</f>
        <v>114.99774774774771</v>
      </c>
      <c r="JL19" s="45">
        <f>IF(JM19,JM19/JH19,0)</f>
        <v>42.407807308970085</v>
      </c>
      <c r="JM19" s="3">
        <v>12764.749999999996</v>
      </c>
      <c r="JN19" s="3">
        <v>73081.2</v>
      </c>
      <c r="JO19" s="3">
        <v>176852.16000000012</v>
      </c>
      <c r="JP19" s="20">
        <f>JO19/1.18</f>
        <v>149874.71186440688</v>
      </c>
      <c r="JQ19" s="12">
        <f>IF(JM19,JM19/JN19,0)</f>
        <v>0.17466530379906181</v>
      </c>
      <c r="JR19" s="12">
        <f>IF(JM19,JM19/JP19,0)</f>
        <v>8.516947149528728E-2</v>
      </c>
      <c r="JS19" s="12">
        <f>JE19/JH19</f>
        <v>0.3687707641196013</v>
      </c>
      <c r="JT19" s="12">
        <f>1-JS19</f>
        <v>0.6312292358803987</v>
      </c>
      <c r="JU19" s="100">
        <v>3940</v>
      </c>
      <c r="JV19" s="3">
        <v>136353</v>
      </c>
      <c r="JW19" s="3">
        <v>1007</v>
      </c>
      <c r="JX19" s="3">
        <v>213</v>
      </c>
      <c r="JY19" s="3">
        <v>69</v>
      </c>
      <c r="JZ19" s="3">
        <f>JX19-JY19</f>
        <v>144</v>
      </c>
      <c r="KA19" s="3">
        <v>36</v>
      </c>
      <c r="KB19" s="3">
        <f>SUM(JY19:KA19)</f>
        <v>249</v>
      </c>
      <c r="KC19" s="12">
        <f>IF(KA19,KA19/KB19,0)</f>
        <v>0.14457831325301204</v>
      </c>
      <c r="KD19" s="12">
        <f>IF(JY19,JY19/JW19,0)</f>
        <v>6.8520357497517378E-2</v>
      </c>
      <c r="KE19" s="88">
        <f>IF(KG19,KG19/JY19,0)</f>
        <v>130.59260869565216</v>
      </c>
      <c r="KF19" s="45">
        <f>IF(KG19,KG19/KB19,0)</f>
        <v>36.188313253012048</v>
      </c>
      <c r="KG19" s="3">
        <v>9010.89</v>
      </c>
      <c r="KH19" s="3">
        <v>48771.789999999964</v>
      </c>
      <c r="KI19" s="3">
        <v>146291.62</v>
      </c>
      <c r="KJ19" s="20">
        <f>KI19/1.18</f>
        <v>123975.94915254238</v>
      </c>
      <c r="KK19" s="12">
        <f>IF(KG19,KG19/KH19,0)</f>
        <v>0.18475618795209292</v>
      </c>
      <c r="KL19" s="12">
        <f>IF(KG19,KG19/KJ19,0)</f>
        <v>7.2682565139411251E-2</v>
      </c>
      <c r="KM19" s="12">
        <f>JY19/KB19</f>
        <v>0.27710843373493976</v>
      </c>
      <c r="KN19" s="12">
        <f>1-KM19</f>
        <v>0.72289156626506024</v>
      </c>
      <c r="KO19" s="100">
        <v>3463</v>
      </c>
      <c r="KP19" s="3">
        <v>121490</v>
      </c>
      <c r="KQ19" s="3">
        <v>797</v>
      </c>
      <c r="KR19" s="3">
        <v>60</v>
      </c>
      <c r="KS19" s="3">
        <v>45</v>
      </c>
      <c r="KT19" s="3">
        <f>KR19-KS19</f>
        <v>15</v>
      </c>
      <c r="KU19" s="3">
        <v>6</v>
      </c>
      <c r="KV19" s="3">
        <f>SUM(KS19:KU19)</f>
        <v>66</v>
      </c>
      <c r="KW19" s="12">
        <f>IF(KU19,KU19/KV19,0)</f>
        <v>9.0909090909090912E-2</v>
      </c>
      <c r="KX19" s="12">
        <f>IF(KS19,KS19/KQ19,0)</f>
        <v>5.6461731493099125E-2</v>
      </c>
      <c r="KY19" s="88">
        <f>IF(LA19,LA19/KS19,0)</f>
        <v>180.3644444444445</v>
      </c>
      <c r="KZ19" s="45">
        <f>IF(LA19,LA19/KV19,0)</f>
        <v>122.97575757575761</v>
      </c>
      <c r="LA19" s="3">
        <v>8116.4000000000024</v>
      </c>
      <c r="LB19" s="3">
        <v>29752.590000000011</v>
      </c>
      <c r="LC19" s="3">
        <v>41027</v>
      </c>
      <c r="LD19" s="20">
        <f>LC19/1.18</f>
        <v>34768.644067796609</v>
      </c>
      <c r="LE19" s="12">
        <f>IF(LA19,LA19/LB19,0)</f>
        <v>0.27279641873194904</v>
      </c>
      <c r="LF19" s="12">
        <f>IF(LA19,LA19/LD19,0)</f>
        <v>0.23344022229263664</v>
      </c>
      <c r="LG19" s="12">
        <f>KS19/KV19</f>
        <v>0.68181818181818177</v>
      </c>
      <c r="LH19" s="12">
        <f>1-LG19</f>
        <v>0.31818181818181823</v>
      </c>
      <c r="LI19" s="100">
        <v>2787</v>
      </c>
      <c r="LJ19" s="3">
        <v>92529</v>
      </c>
      <c r="LK19" s="3">
        <v>776</v>
      </c>
      <c r="LL19" s="3">
        <v>155</v>
      </c>
      <c r="LM19" s="3">
        <v>64</v>
      </c>
      <c r="LN19" s="3">
        <f>LL19-LM19</f>
        <v>91</v>
      </c>
      <c r="LO19" s="3">
        <v>1</v>
      </c>
      <c r="LP19" s="3">
        <f>SUM(LM19:LO19)</f>
        <v>156</v>
      </c>
      <c r="LQ19" s="12">
        <f>IF(LO19,LO19/LP19,0)</f>
        <v>6.41025641025641E-3</v>
      </c>
      <c r="LR19" s="12">
        <f>IF(LM19,LM19/LK19,0)</f>
        <v>8.247422680412371E-2</v>
      </c>
      <c r="LS19" s="88">
        <f>IF(LU19,LU19/LM19,0)</f>
        <v>120.3040625</v>
      </c>
      <c r="LT19" s="45">
        <f>IF(LU19,LU19/LP19,0)</f>
        <v>49.355512820512821</v>
      </c>
      <c r="LU19" s="88">
        <v>7699.46</v>
      </c>
      <c r="LV19" s="88">
        <v>40851.759999999995</v>
      </c>
      <c r="LW19" s="88">
        <v>105584.27239999999</v>
      </c>
      <c r="LX19" s="88">
        <f>LW19/1.18</f>
        <v>89478.196949152538</v>
      </c>
      <c r="LY19" s="12">
        <f>IF(LU19,LU19/LV19,0)</f>
        <v>0.18847315268668965</v>
      </c>
      <c r="LZ19" s="12">
        <f>IF(LU19,LU19/LX19,0)</f>
        <v>8.6048448253548793E-2</v>
      </c>
      <c r="MA19" s="12">
        <f>LM19/LP19</f>
        <v>0.41025641025641024</v>
      </c>
      <c r="MB19" s="12">
        <f>1-MA19</f>
        <v>0.58974358974358976</v>
      </c>
      <c r="MC19" s="100">
        <v>3346</v>
      </c>
      <c r="MD19" s="3">
        <v>89417</v>
      </c>
      <c r="ME19" s="3">
        <v>1128</v>
      </c>
      <c r="MF19" s="3">
        <v>178</v>
      </c>
      <c r="MG19" s="3">
        <v>72</v>
      </c>
      <c r="MH19" s="3">
        <f>MF19-MG19</f>
        <v>106</v>
      </c>
      <c r="MI19" s="3">
        <v>0</v>
      </c>
      <c r="MJ19" s="3">
        <f>SUM(MG19:MI19)</f>
        <v>178</v>
      </c>
      <c r="MK19" s="12">
        <f>IF(MI19,MI19/MJ19,0)</f>
        <v>0</v>
      </c>
      <c r="ML19" s="12">
        <f>IF(MG19,MG19/ME19,0)</f>
        <v>6.3829787234042548E-2</v>
      </c>
      <c r="MM19" s="88">
        <f>IF(MO19,MO19/MG19,0)</f>
        <v>264.26513888888888</v>
      </c>
      <c r="MN19" s="45">
        <f>IF(MO19,MO19/MJ19,0)</f>
        <v>106.89376404494382</v>
      </c>
      <c r="MO19" s="88">
        <v>19027.09</v>
      </c>
      <c r="MP19" s="88">
        <v>52298.370000000017</v>
      </c>
      <c r="MQ19" s="88">
        <v>119453.20179999998</v>
      </c>
      <c r="MR19" s="88">
        <f>MQ19/1.18</f>
        <v>101231.52694915253</v>
      </c>
      <c r="MS19" s="12">
        <f>IF(MO19,MO19/MP19,0)</f>
        <v>0.36381803103997301</v>
      </c>
      <c r="MT19" s="12">
        <f>IF(MO19,MO19/MR19,0)</f>
        <v>0.18795616912463542</v>
      </c>
      <c r="MU19" s="12">
        <f>MG19/MJ19</f>
        <v>0.4044943820224719</v>
      </c>
      <c r="MV19" s="12">
        <f>1-MU19</f>
        <v>0.5955056179775281</v>
      </c>
      <c r="MW19" s="100">
        <v>3112</v>
      </c>
      <c r="MX19" s="3">
        <v>52378</v>
      </c>
      <c r="MY19" s="3">
        <v>760</v>
      </c>
      <c r="MZ19" s="3">
        <v>189</v>
      </c>
      <c r="NA19" s="3">
        <v>52</v>
      </c>
      <c r="NB19" s="3">
        <f>MZ19-NA19</f>
        <v>137</v>
      </c>
      <c r="NC19" s="3">
        <v>3</v>
      </c>
      <c r="ND19" s="3">
        <f>SUM(NA19:NC19)</f>
        <v>192</v>
      </c>
      <c r="NE19" s="12">
        <f>IF(NC19,NC19/ND19,0)</f>
        <v>1.5625E-2</v>
      </c>
      <c r="NF19" s="12">
        <f>IF(NA19,NA19/MY19,0)</f>
        <v>6.8421052631578952E-2</v>
      </c>
      <c r="NG19" s="88">
        <f>IF(NI19,NI19/NA19,0)</f>
        <v>223.87000000000003</v>
      </c>
      <c r="NH19" s="45">
        <f>IF(NI19,NI19/ND19,0)</f>
        <v>60.631458333333342</v>
      </c>
      <c r="NI19" s="88">
        <v>11641.240000000002</v>
      </c>
      <c r="NJ19" s="88">
        <v>32815.069999999992</v>
      </c>
      <c r="NK19" s="88">
        <v>127296.21799999999</v>
      </c>
      <c r="NL19" s="88">
        <f>NK19/1.18</f>
        <v>107878.15084745763</v>
      </c>
      <c r="NM19" s="12">
        <f>IF(NI19,NI19/NJ19,0)</f>
        <v>0.35475286202345457</v>
      </c>
      <c r="NN19" s="12">
        <f>IF(NI19,NI19/NL19,0)</f>
        <v>0.1079110080081091</v>
      </c>
      <c r="NO19" s="12">
        <f>NA19/ND19</f>
        <v>0.27083333333333331</v>
      </c>
      <c r="NP19" s="12">
        <f>1-NO19</f>
        <v>0.72916666666666674</v>
      </c>
      <c r="NQ19" s="100">
        <v>3805</v>
      </c>
      <c r="NR19" s="3">
        <v>52691</v>
      </c>
      <c r="NS19" s="3">
        <v>952</v>
      </c>
      <c r="NT19" s="3">
        <v>206</v>
      </c>
      <c r="NU19" s="3">
        <v>72</v>
      </c>
      <c r="NV19" s="3">
        <f>NT19-NU19</f>
        <v>134</v>
      </c>
      <c r="NW19" s="3">
        <f>SUM(NU19:NV19)</f>
        <v>206</v>
      </c>
      <c r="NX19" s="12">
        <f>IF(NU19,NU19/NS19,0)</f>
        <v>7.5630252100840331E-2</v>
      </c>
      <c r="NY19" s="88">
        <f>IF(OA19,OA19/NU19,0)</f>
        <v>173.81944444444446</v>
      </c>
      <c r="NZ19" s="45">
        <f>IF(OA19,OA19/NW19,0)</f>
        <v>60.752427184466029</v>
      </c>
      <c r="OA19" s="88">
        <v>12515.000000000002</v>
      </c>
      <c r="OB19" s="88">
        <v>44717.569999999992</v>
      </c>
      <c r="OC19" s="88">
        <v>137081.3432</v>
      </c>
      <c r="OD19" s="88">
        <f>OC19/1.18</f>
        <v>116170.62983050848</v>
      </c>
      <c r="OE19" s="12">
        <f>OD19/$OD$2</f>
        <v>1.0012556457628087E-2</v>
      </c>
      <c r="OF19" s="12">
        <f>IF(OA19,OA19/OB19,0)</f>
        <v>0.27986762250274344</v>
      </c>
      <c r="OG19" s="12">
        <f>IF(OA19,OA19/OD19,0)</f>
        <v>0.10772946671856073</v>
      </c>
      <c r="OH19" s="12">
        <f>NU19/NW19</f>
        <v>0.34951456310679613</v>
      </c>
      <c r="OI19" s="12">
        <f>1-OH19</f>
        <v>0.65048543689320382</v>
      </c>
      <c r="OJ19" s="3">
        <v>133</v>
      </c>
      <c r="OK19" s="3">
        <v>1869</v>
      </c>
      <c r="OL19" s="3">
        <v>59</v>
      </c>
      <c r="OM19" s="3">
        <v>0</v>
      </c>
      <c r="ON19" s="3">
        <v>0</v>
      </c>
      <c r="OO19" s="3">
        <f>OJ19+OK19+OL19+OM19+ON19</f>
        <v>2061</v>
      </c>
      <c r="OP19" s="88">
        <f>OO19*H19</f>
        <v>515180.8988283705</v>
      </c>
      <c r="OQ19" s="12">
        <f>OP19/$OP$2</f>
        <v>6.2613901064360669E-3</v>
      </c>
      <c r="OR19" s="3">
        <v>120</v>
      </c>
      <c r="OS19" s="100">
        <v>3820</v>
      </c>
      <c r="OT19" s="3">
        <v>70109</v>
      </c>
      <c r="OU19" s="3">
        <v>1006</v>
      </c>
      <c r="OV19" s="3">
        <v>250</v>
      </c>
      <c r="OW19" s="3">
        <v>99</v>
      </c>
      <c r="OX19" s="3">
        <f t="shared" si="163"/>
        <v>151</v>
      </c>
      <c r="OY19" s="3">
        <f t="shared" si="164"/>
        <v>250</v>
      </c>
      <c r="OZ19" s="12">
        <f t="shared" si="165"/>
        <v>9.8409542743538761E-2</v>
      </c>
      <c r="PA19" s="88">
        <f t="shared" si="166"/>
        <v>117.8349494949495</v>
      </c>
      <c r="PB19" s="45">
        <f t="shared" si="167"/>
        <v>46.662639999999996</v>
      </c>
      <c r="PC19" s="88">
        <v>11665.66</v>
      </c>
      <c r="PD19" s="88">
        <v>61307.530000000006</v>
      </c>
      <c r="PE19" s="88">
        <v>167144</v>
      </c>
      <c r="PF19" s="88">
        <f t="shared" si="168"/>
        <v>141647.45762711865</v>
      </c>
      <c r="PG19" s="12">
        <f t="shared" si="169"/>
        <v>1.1712080183301315E-2</v>
      </c>
      <c r="PH19" s="12">
        <f t="shared" si="170"/>
        <v>0.19028103073146152</v>
      </c>
      <c r="PI19" s="12">
        <f t="shared" si="171"/>
        <v>8.2357002345283106E-2</v>
      </c>
      <c r="PJ19" s="12">
        <f t="shared" si="172"/>
        <v>0.39600000000000002</v>
      </c>
      <c r="PK19" s="12">
        <f t="shared" si="173"/>
        <v>0.60399999999999998</v>
      </c>
      <c r="PL19" s="3">
        <v>105</v>
      </c>
      <c r="PM19" s="3">
        <v>1478</v>
      </c>
      <c r="PN19" s="3">
        <v>58</v>
      </c>
      <c r="PO19" s="3">
        <v>0</v>
      </c>
      <c r="PP19" s="3">
        <v>0</v>
      </c>
      <c r="PQ19" s="3">
        <v>0</v>
      </c>
      <c r="PR19" s="3">
        <f t="shared" si="174"/>
        <v>1641</v>
      </c>
      <c r="PS19" s="88">
        <f t="shared" si="175"/>
        <v>410194.98058095877</v>
      </c>
      <c r="PT19" s="12">
        <f t="shared" si="176"/>
        <v>5.698402222662065E-3</v>
      </c>
      <c r="PU19" s="3">
        <v>56</v>
      </c>
      <c r="PV19" s="100">
        <v>4098</v>
      </c>
      <c r="PW19" s="3">
        <v>127072</v>
      </c>
      <c r="PX19" s="3">
        <v>1165</v>
      </c>
      <c r="PY19" s="3">
        <v>244</v>
      </c>
      <c r="PZ19" s="3">
        <v>95</v>
      </c>
      <c r="QA19" s="3">
        <f t="shared" si="177"/>
        <v>149</v>
      </c>
      <c r="QB19" s="3">
        <f t="shared" si="178"/>
        <v>244</v>
      </c>
      <c r="QC19" s="12">
        <f t="shared" si="179"/>
        <v>8.15450643776824E-2</v>
      </c>
      <c r="QD19" s="88">
        <f t="shared" si="180"/>
        <v>177.31400000000002</v>
      </c>
      <c r="QE19" s="45">
        <f t="shared" si="181"/>
        <v>69.036188524590173</v>
      </c>
      <c r="QF19" s="88">
        <v>16844.830000000002</v>
      </c>
      <c r="QG19" s="88">
        <v>67473.930000000008</v>
      </c>
      <c r="QH19" s="88">
        <v>155566.55299999999</v>
      </c>
      <c r="QI19" s="88">
        <f t="shared" si="182"/>
        <v>131836.06186440677</v>
      </c>
      <c r="QJ19" s="12">
        <f t="shared" si="183"/>
        <v>8.7634352020932293E-3</v>
      </c>
      <c r="QK19" s="12">
        <f t="shared" si="184"/>
        <v>0.2496494572051754</v>
      </c>
      <c r="QL19" s="12">
        <f t="shared" si="185"/>
        <v>0.12777103443308924</v>
      </c>
      <c r="QM19" s="12">
        <f t="shared" si="186"/>
        <v>0.38934426229508196</v>
      </c>
      <c r="QN19" s="12">
        <f t="shared" si="187"/>
        <v>0.61065573770491799</v>
      </c>
      <c r="QO19" s="3">
        <v>182</v>
      </c>
      <c r="QP19" s="3"/>
      <c r="QQ19" s="3">
        <v>58</v>
      </c>
      <c r="QR19" s="3">
        <v>0</v>
      </c>
      <c r="QS19" s="3">
        <v>0</v>
      </c>
      <c r="QT19" s="3">
        <v>0</v>
      </c>
      <c r="QU19" s="3">
        <f t="shared" si="188"/>
        <v>240</v>
      </c>
      <c r="QV19" s="88">
        <f t="shared" si="189"/>
        <v>59991.953284235286</v>
      </c>
      <c r="QW19" s="12">
        <f t="shared" si="190"/>
        <v>1.3167669679171373E-3</v>
      </c>
      <c r="QX19" s="3">
        <v>176</v>
      </c>
      <c r="QY19" s="100">
        <v>3002</v>
      </c>
      <c r="QZ19" s="3">
        <v>83664</v>
      </c>
      <c r="RA19" s="3">
        <v>808</v>
      </c>
      <c r="RB19" s="3">
        <v>176</v>
      </c>
      <c r="RC19" s="3">
        <v>65</v>
      </c>
      <c r="RD19" s="3">
        <f t="shared" si="102"/>
        <v>111</v>
      </c>
      <c r="RE19" s="3">
        <f t="shared" si="103"/>
        <v>176</v>
      </c>
      <c r="RF19" s="12">
        <f t="shared" si="104"/>
        <v>8.0445544554455448E-2</v>
      </c>
      <c r="RG19" s="88">
        <f t="shared" si="105"/>
        <v>258.91369230769237</v>
      </c>
      <c r="RH19" s="45">
        <f t="shared" si="106"/>
        <v>95.621534090909108</v>
      </c>
      <c r="RI19" s="88">
        <v>16829.390000000003</v>
      </c>
      <c r="RJ19" s="88">
        <v>37400.799999999988</v>
      </c>
      <c r="RK19" s="88">
        <v>113663</v>
      </c>
      <c r="RL19" s="88">
        <f t="shared" si="107"/>
        <v>96324.576271186452</v>
      </c>
      <c r="RM19" s="12">
        <f t="shared" si="108"/>
        <v>6.0821796038532583E-3</v>
      </c>
      <c r="RN19" s="12">
        <f t="shared" si="109"/>
        <v>0.44997406472588841</v>
      </c>
      <c r="RO19" s="12">
        <f t="shared" si="110"/>
        <v>0.17471543246263077</v>
      </c>
      <c r="RP19" s="169" t="str">
        <f t="shared" si="111"/>
        <v>AA-05</v>
      </c>
      <c r="RQ19" s="12">
        <f t="shared" si="112"/>
        <v>0.36931818181818182</v>
      </c>
      <c r="RR19" s="12">
        <f t="shared" si="113"/>
        <v>0.63068181818181812</v>
      </c>
      <c r="RS19" s="3">
        <v>157</v>
      </c>
      <c r="RT19" s="3">
        <v>927</v>
      </c>
      <c r="RU19" s="3">
        <v>10</v>
      </c>
      <c r="RV19" s="3">
        <v>0</v>
      </c>
      <c r="RW19" s="3">
        <v>0</v>
      </c>
      <c r="RX19" s="3">
        <v>0</v>
      </c>
      <c r="RY19" s="3">
        <f t="shared" si="114"/>
        <v>1094</v>
      </c>
      <c r="RZ19" s="88">
        <f t="shared" si="115"/>
        <v>273463.32038730587</v>
      </c>
      <c r="SA19" s="12">
        <f t="shared" si="116"/>
        <v>3.8560638965486433E-3</v>
      </c>
      <c r="SB19" s="3">
        <v>141</v>
      </c>
      <c r="SC19" s="100">
        <v>7624</v>
      </c>
      <c r="SD19" s="3">
        <v>104366</v>
      </c>
      <c r="SE19" s="3">
        <v>739</v>
      </c>
      <c r="SF19" s="3">
        <v>160</v>
      </c>
      <c r="SG19" s="3">
        <v>57</v>
      </c>
      <c r="SH19" s="3">
        <f t="shared" si="117"/>
        <v>103</v>
      </c>
      <c r="SI19" s="3">
        <f t="shared" si="118"/>
        <v>160</v>
      </c>
      <c r="SJ19" s="12">
        <f t="shared" si="119"/>
        <v>7.7131258457374827E-2</v>
      </c>
      <c r="SK19" s="88">
        <f t="shared" si="120"/>
        <v>244.35859649122807</v>
      </c>
      <c r="SL19" s="45">
        <f t="shared" si="121"/>
        <v>87.052750000000003</v>
      </c>
      <c r="SM19" s="88">
        <v>13928.44</v>
      </c>
      <c r="SN19" s="88">
        <v>34255.900000000009</v>
      </c>
      <c r="SO19" s="88">
        <v>103939</v>
      </c>
      <c r="SP19" s="88">
        <f t="shared" si="122"/>
        <v>88083.898305084746</v>
      </c>
      <c r="SQ19" s="12">
        <f t="shared" si="123"/>
        <v>6.6588102115124718E-3</v>
      </c>
      <c r="SR19" s="87">
        <f t="shared" si="124"/>
        <v>0.40659973902305874</v>
      </c>
      <c r="SS19" s="87">
        <f t="shared" si="125"/>
        <v>0.15812697062700237</v>
      </c>
      <c r="ST19" s="169" t="str">
        <f t="shared" si="126"/>
        <v>AA-05</v>
      </c>
      <c r="SU19" s="12">
        <f t="shared" si="127"/>
        <v>0.35625000000000001</v>
      </c>
      <c r="SV19" s="12">
        <f t="shared" si="128"/>
        <v>0.64375000000000004</v>
      </c>
      <c r="SW19" s="3">
        <v>144</v>
      </c>
      <c r="SX19" s="3">
        <v>689</v>
      </c>
      <c r="SY19" s="3">
        <v>10</v>
      </c>
      <c r="SZ19" s="3">
        <v>0</v>
      </c>
      <c r="TA19" s="3">
        <v>0</v>
      </c>
      <c r="TB19" s="3">
        <v>0</v>
      </c>
      <c r="TC19" s="3">
        <f t="shared" si="129"/>
        <v>843</v>
      </c>
      <c r="TD19" s="88">
        <f t="shared" si="130"/>
        <v>210721.73591087645</v>
      </c>
      <c r="TE19" s="12">
        <f t="shared" si="131"/>
        <v>2.3181187692074196E-3</v>
      </c>
      <c r="TF19" s="3">
        <v>156</v>
      </c>
      <c r="TG19" s="100">
        <f>SUMIFS(Main!TX:TX,Main!B:B,B:B)</f>
        <v>7324</v>
      </c>
      <c r="TH19" s="3">
        <v>105831</v>
      </c>
      <c r="TI19" s="3">
        <v>890</v>
      </c>
      <c r="TJ19" s="3">
        <f>SUMIFS(Main!TT:TT,Main!B:B,B:B)</f>
        <v>195</v>
      </c>
      <c r="TK19" s="3">
        <v>59</v>
      </c>
      <c r="TL19" s="3">
        <f t="shared" si="132"/>
        <v>136</v>
      </c>
      <c r="TM19" s="3">
        <f t="shared" si="133"/>
        <v>195</v>
      </c>
      <c r="TN19" s="12">
        <f t="shared" si="134"/>
        <v>6.6292134831460681E-2</v>
      </c>
      <c r="TO19" s="88">
        <f t="shared" si="135"/>
        <v>231.96389830508477</v>
      </c>
      <c r="TP19" s="45">
        <f t="shared" si="136"/>
        <v>70.183948717948724</v>
      </c>
      <c r="TQ19" s="88">
        <v>13685.87</v>
      </c>
      <c r="TR19" s="88">
        <v>37575.410000000003</v>
      </c>
      <c r="TS19" s="88">
        <f>SUMIFS(Main!TU:TU,Main!B:B,B:B)</f>
        <v>124059</v>
      </c>
      <c r="TT19" s="88">
        <f t="shared" si="137"/>
        <v>105134.74576271187</v>
      </c>
      <c r="TU19" s="12">
        <f t="shared" si="138"/>
        <v>7.3270205041882008E-3</v>
      </c>
      <c r="TV19" s="87">
        <f t="shared" si="139"/>
        <v>0.36422410294391994</v>
      </c>
      <c r="TW19" s="87">
        <f t="shared" si="140"/>
        <v>0.13017456693992374</v>
      </c>
      <c r="TX19" s="169" t="str">
        <f t="shared" si="141"/>
        <v>AA-05</v>
      </c>
      <c r="TY19" s="12">
        <f t="shared" si="142"/>
        <v>0.30256410256410254</v>
      </c>
      <c r="TZ19" s="12">
        <f t="shared" si="143"/>
        <v>0.6974358974358974</v>
      </c>
      <c r="UA19" s="3">
        <f>SUMIFS(Main!UG:UG,Main!B:B,B:B)</f>
        <v>109</v>
      </c>
      <c r="UB19" s="3">
        <f>SUMIFS(Main!UI:UI,Main!B:B,B:B)</f>
        <v>417</v>
      </c>
      <c r="UC19" s="3">
        <f>SUMIFS(Main!UK:UK,Main!B:B,B:B)</f>
        <v>10</v>
      </c>
      <c r="UD19" s="3">
        <f>SUMIFS(Main!UO:UO,Main!B:B,B:B)</f>
        <v>0</v>
      </c>
      <c r="UE19" s="3">
        <f>SUMIFS(Main!UQ:UQ,Main!B:B,B:B)</f>
        <v>0</v>
      </c>
      <c r="UF19" s="3">
        <f>SUMIFS(Main!US:US,Main!B:B,B:B)</f>
        <v>0</v>
      </c>
      <c r="UG19" s="3">
        <f t="shared" si="144"/>
        <v>536</v>
      </c>
      <c r="UH19" s="88">
        <f t="shared" si="145"/>
        <v>133982.02900145881</v>
      </c>
      <c r="UI19" s="12">
        <f t="shared" si="146"/>
        <v>1.3293114071550754E-3</v>
      </c>
      <c r="UJ19" s="3">
        <f>SUMIFS(Main!UW:UW,Main!B:B,B:B)</f>
        <v>253</v>
      </c>
      <c r="UK19" s="100">
        <f>SUMIFS(Main!VI:VI,Main!A:A,A:A)</f>
        <v>9996</v>
      </c>
      <c r="UL19" s="3">
        <v>112562</v>
      </c>
      <c r="UM19" s="3">
        <v>879</v>
      </c>
      <c r="UN19" s="3">
        <f>SUMIFS(Main!VE:VE,Main!A:A,A:A)</f>
        <v>293</v>
      </c>
      <c r="UO19" s="3">
        <v>36</v>
      </c>
      <c r="UP19" s="3">
        <f t="shared" si="147"/>
        <v>257</v>
      </c>
      <c r="UQ19" s="3">
        <f t="shared" si="148"/>
        <v>293</v>
      </c>
      <c r="UR19" s="12">
        <f t="shared" si="149"/>
        <v>4.0955631399317405E-2</v>
      </c>
      <c r="US19" s="88">
        <f t="shared" si="150"/>
        <v>265.72972222222216</v>
      </c>
      <c r="UT19" s="45">
        <f t="shared" si="151"/>
        <v>32.649385665529003</v>
      </c>
      <c r="UU19" s="88">
        <v>9566.2699999999986</v>
      </c>
      <c r="UV19" s="88">
        <v>40108.539999999994</v>
      </c>
      <c r="UW19" s="88">
        <f>SUMIFS(Main!VF:VF,Main!A:A,A:A)</f>
        <v>186020.92720000001</v>
      </c>
      <c r="UX19" s="88">
        <f t="shared" si="152"/>
        <v>157644.85355932204</v>
      </c>
      <c r="UY19" s="12">
        <f t="shared" si="153"/>
        <v>1.1118695115602772E-2</v>
      </c>
      <c r="UZ19" s="87">
        <f t="shared" si="154"/>
        <v>0.2385095543243409</v>
      </c>
      <c r="VA19" s="87">
        <f t="shared" si="155"/>
        <v>6.0682412295813982E-2</v>
      </c>
      <c r="VB19" s="169" t="str">
        <f t="shared" si="59"/>
        <v>AA-05</v>
      </c>
      <c r="VC19" s="12">
        <f t="shared" si="160"/>
        <v>0.25442340231491972</v>
      </c>
      <c r="VD19" s="12">
        <f t="shared" si="156"/>
        <v>0.74557659768508033</v>
      </c>
      <c r="VE19" s="3">
        <f>SUMIFS(Main!VR:VR,Main!B:B,B:B)</f>
        <v>89</v>
      </c>
      <c r="VF19" s="3">
        <f>SUMIFS(Main!VT:VT,Main!B:B,B:B)</f>
        <v>19</v>
      </c>
      <c r="VG19" s="3">
        <f>SUMIFS(Main!VV:VV,Main!B:B,B:B)</f>
        <v>12</v>
      </c>
      <c r="VH19" s="3">
        <f>SUMIFS(Main!VZ:VZ,Main!B:B,B:B)</f>
        <v>0</v>
      </c>
      <c r="VI19" s="3">
        <f>SUMIFS(Main!WB:WB,Main!B:B,B:B)</f>
        <v>0</v>
      </c>
      <c r="VJ19" s="3">
        <f>SUMIFS(Main!WD:WD,Main!B:B,B:B)</f>
        <v>2000</v>
      </c>
      <c r="VK19" s="3">
        <f t="shared" si="157"/>
        <v>2120</v>
      </c>
      <c r="VL19" s="88">
        <f t="shared" si="158"/>
        <v>529928.92067741172</v>
      </c>
      <c r="VM19" s="12">
        <f t="shared" si="159"/>
        <v>5.5518648208634528E-3</v>
      </c>
      <c r="VN19" s="3">
        <f>SUMIFS(Main!WH:WH,Main!B:B,B:B)</f>
        <v>166</v>
      </c>
    </row>
    <row r="20" spans="1:586">
      <c r="A20" s="155" t="s">
        <v>813</v>
      </c>
      <c r="B20" s="154" t="s">
        <v>676</v>
      </c>
      <c r="C20" s="150" t="s">
        <v>465</v>
      </c>
      <c r="D20" s="150" t="s">
        <v>669</v>
      </c>
      <c r="E20" s="154" t="s">
        <v>685</v>
      </c>
      <c r="F20" s="150" t="s">
        <v>691</v>
      </c>
      <c r="G20" s="150" t="s">
        <v>691</v>
      </c>
      <c r="H20" s="17">
        <v>566.81299999999999</v>
      </c>
      <c r="I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7"/>
      <c r="V20" s="87"/>
      <c r="W20" s="12"/>
      <c r="X20" s="91"/>
      <c r="Y20" s="91"/>
      <c r="Z20" s="91"/>
      <c r="AA20" s="91"/>
      <c r="AB20" s="91"/>
      <c r="AC20" s="91"/>
      <c r="AD20" s="91"/>
      <c r="AE20" s="87"/>
      <c r="AF20" s="88"/>
      <c r="AG20" s="88"/>
      <c r="AH20" s="88"/>
      <c r="AI20" s="87"/>
      <c r="AJ20" s="87"/>
      <c r="AK20" s="12"/>
      <c r="AL20" s="3"/>
      <c r="AM20" s="3"/>
      <c r="AN20" s="3"/>
      <c r="AO20" s="3"/>
      <c r="AP20" s="3"/>
      <c r="AQ20" s="3"/>
      <c r="AR20" s="3"/>
      <c r="AS20" s="3"/>
      <c r="AT20" s="87"/>
      <c r="AU20" s="40"/>
      <c r="AV20" s="40"/>
      <c r="AW20" s="88"/>
      <c r="AX20" s="88"/>
      <c r="AY20" s="88"/>
      <c r="AZ20" s="87"/>
      <c r="BA20" s="87"/>
      <c r="BB20" s="87"/>
      <c r="BC20" s="89"/>
      <c r="BD20" s="12"/>
      <c r="BE20" s="3"/>
      <c r="BF20" s="3"/>
      <c r="BG20" s="3"/>
      <c r="BH20" s="3"/>
      <c r="BI20" s="3"/>
      <c r="BJ20" s="3"/>
      <c r="BK20" s="3"/>
      <c r="BL20" s="3"/>
      <c r="BM20" s="87"/>
      <c r="BN20" s="40"/>
      <c r="BO20" s="40"/>
      <c r="BP20" s="88"/>
      <c r="BQ20" s="88"/>
      <c r="BR20" s="88"/>
      <c r="BS20" s="12"/>
      <c r="BT20" s="12"/>
      <c r="BU20" s="87"/>
      <c r="BV20" s="89"/>
      <c r="BW20" s="90"/>
      <c r="BX20" s="12"/>
      <c r="BY20" s="3"/>
      <c r="BZ20" s="3"/>
      <c r="CA20" s="3"/>
      <c r="CB20" s="3"/>
      <c r="CC20" s="3"/>
      <c r="CD20" s="3"/>
      <c r="CE20" s="3"/>
      <c r="CF20" s="3"/>
      <c r="CG20" s="87"/>
      <c r="CH20" s="3"/>
      <c r="CI20" s="3"/>
      <c r="CJ20" s="88"/>
      <c r="CK20" s="88"/>
      <c r="CL20" s="88"/>
      <c r="CM20" s="87"/>
      <c r="CN20" s="87"/>
      <c r="CO20" s="12"/>
      <c r="CP20" s="12"/>
      <c r="CQ20" s="77"/>
      <c r="CR20" s="12"/>
      <c r="CS20" s="3"/>
      <c r="CT20" s="3"/>
      <c r="CU20" s="3"/>
      <c r="CV20" s="3"/>
      <c r="CW20" s="3"/>
      <c r="CX20" s="3"/>
      <c r="CY20" s="3"/>
      <c r="CZ20" s="3"/>
      <c r="DA20" s="87"/>
      <c r="DB20" s="45"/>
      <c r="DC20" s="3"/>
      <c r="DD20" s="88"/>
      <c r="DE20" s="88"/>
      <c r="DF20" s="88"/>
      <c r="DG20" s="12"/>
      <c r="DH20" s="12"/>
      <c r="DI20" s="12"/>
      <c r="DJ20" s="12"/>
      <c r="DK20" s="3"/>
      <c r="DL20" s="2"/>
      <c r="DM20" s="3"/>
      <c r="DN20" s="3"/>
      <c r="DO20" s="3"/>
      <c r="DP20" s="3"/>
      <c r="DQ20" s="3"/>
      <c r="DR20" s="3"/>
      <c r="DS20" s="3"/>
      <c r="DT20" s="3"/>
      <c r="DU20" s="12"/>
      <c r="DV20" s="87"/>
      <c r="DW20" s="3"/>
      <c r="DX20" s="3"/>
      <c r="DY20" s="88"/>
      <c r="DZ20" s="88"/>
      <c r="EA20" s="88"/>
      <c r="EB20" s="12"/>
      <c r="EC20" s="12"/>
      <c r="ED20" s="12"/>
      <c r="EE20" s="12"/>
      <c r="EF20" s="3"/>
      <c r="EG20" s="12"/>
      <c r="EH20" s="3"/>
      <c r="EI20" s="3"/>
      <c r="EJ20" s="3"/>
      <c r="EK20" s="3"/>
      <c r="EL20" s="3"/>
      <c r="EM20" s="3"/>
      <c r="EN20" s="3"/>
      <c r="EO20" s="3"/>
      <c r="EP20" s="12"/>
      <c r="EQ20" s="87"/>
      <c r="ER20" s="3"/>
      <c r="ES20" s="3"/>
      <c r="ET20" s="88"/>
      <c r="EU20" s="88"/>
      <c r="EV20" s="88"/>
      <c r="EW20" s="12"/>
      <c r="EX20" s="12"/>
      <c r="EY20" s="12"/>
      <c r="EZ20" s="12"/>
      <c r="FA20" s="3"/>
      <c r="FB20" s="12"/>
      <c r="FC20" s="3"/>
      <c r="FD20" s="3"/>
      <c r="FE20" s="3"/>
      <c r="FF20" s="3"/>
      <c r="FG20" s="3"/>
      <c r="FH20" s="3"/>
      <c r="FI20" s="3"/>
      <c r="FJ20" s="3"/>
      <c r="FK20" s="12"/>
      <c r="FL20" s="12"/>
      <c r="FM20" s="3"/>
      <c r="FN20" s="88"/>
      <c r="FO20" s="88"/>
      <c r="FP20" s="88"/>
      <c r="FQ20" s="88"/>
      <c r="FR20" s="12"/>
      <c r="FS20" s="12"/>
      <c r="FT20" s="12"/>
      <c r="FU20" s="39"/>
      <c r="FV20" s="77"/>
      <c r="FW20" s="12"/>
      <c r="FX20" s="3"/>
      <c r="FY20" s="3"/>
      <c r="FZ20" s="3"/>
      <c r="GA20" s="3"/>
      <c r="GB20" s="3"/>
      <c r="GC20" s="3"/>
      <c r="GD20" s="3"/>
      <c r="GE20" s="3"/>
      <c r="GF20" s="12"/>
      <c r="GG20" s="12"/>
      <c r="GH20" s="88"/>
      <c r="GI20" s="45"/>
      <c r="GJ20" s="88"/>
      <c r="GK20" s="88"/>
      <c r="GL20" s="88"/>
      <c r="GM20" s="12"/>
      <c r="GN20" s="12"/>
      <c r="GO20" s="12"/>
      <c r="GP20" s="12"/>
      <c r="GQ20" s="77"/>
      <c r="GR20" s="12"/>
      <c r="GS20" s="3"/>
      <c r="GT20" s="3"/>
      <c r="GU20" s="3"/>
      <c r="GV20" s="3"/>
      <c r="GW20" s="3"/>
      <c r="GX20" s="3"/>
      <c r="GY20" s="3"/>
      <c r="GZ20" s="3"/>
      <c r="HA20" s="12"/>
      <c r="HB20" s="12"/>
      <c r="HC20" s="88"/>
      <c r="HD20" s="45"/>
      <c r="HE20" s="88"/>
      <c r="HF20" s="88"/>
      <c r="HG20" s="88"/>
      <c r="HH20" s="12"/>
      <c r="HI20" s="12"/>
      <c r="HJ20" s="12"/>
      <c r="HK20" s="12"/>
      <c r="HL20" s="77"/>
      <c r="HM20" s="3"/>
      <c r="HN20" s="3"/>
      <c r="HO20" s="3"/>
      <c r="HP20" s="3"/>
      <c r="HQ20" s="3"/>
      <c r="HR20" s="3"/>
      <c r="HS20" s="3"/>
      <c r="HT20" s="3"/>
      <c r="HU20" s="12"/>
      <c r="HV20" s="12"/>
      <c r="HW20" s="88"/>
      <c r="HX20" s="45"/>
      <c r="HY20" s="3"/>
      <c r="HZ20" s="3"/>
      <c r="IA20" s="3"/>
      <c r="IB20" s="20"/>
      <c r="IC20" s="12"/>
      <c r="ID20" s="12"/>
      <c r="IE20" s="12"/>
      <c r="IF20" s="105"/>
      <c r="IG20" s="100"/>
      <c r="IH20" s="3"/>
      <c r="II20" s="3"/>
      <c r="IJ20" s="3"/>
      <c r="IK20" s="3"/>
      <c r="IL20" s="3"/>
      <c r="IM20" s="3"/>
      <c r="IN20" s="3"/>
      <c r="IO20" s="12"/>
      <c r="IP20" s="12"/>
      <c r="IQ20" s="88"/>
      <c r="IR20" s="45"/>
      <c r="IS20" s="3"/>
      <c r="IT20" s="3"/>
      <c r="IU20" s="3"/>
      <c r="IV20" s="20"/>
      <c r="IW20" s="12"/>
      <c r="IX20" s="12"/>
      <c r="IY20" s="12"/>
      <c r="IZ20" s="12"/>
      <c r="JA20" s="100"/>
      <c r="JB20" s="3"/>
      <c r="JC20" s="3"/>
      <c r="JD20" s="3"/>
      <c r="JE20" s="3"/>
      <c r="JF20" s="3"/>
      <c r="JG20" s="3"/>
      <c r="JH20" s="3"/>
      <c r="JI20" s="12"/>
      <c r="JJ20" s="12"/>
      <c r="JK20" s="88"/>
      <c r="JL20" s="45"/>
      <c r="JM20" s="3"/>
      <c r="JN20" s="3"/>
      <c r="JO20" s="3"/>
      <c r="JP20" s="20"/>
      <c r="JQ20" s="12"/>
      <c r="JR20" s="12"/>
      <c r="JS20" s="12"/>
      <c r="JT20" s="12"/>
      <c r="JU20" s="100"/>
      <c r="JV20" s="3"/>
      <c r="JW20" s="3"/>
      <c r="JX20" s="3"/>
      <c r="JY20" s="3"/>
      <c r="JZ20" s="3"/>
      <c r="KA20" s="3"/>
      <c r="KB20" s="3"/>
      <c r="KC20" s="12"/>
      <c r="KD20" s="12"/>
      <c r="KE20" s="88"/>
      <c r="KF20" s="45"/>
      <c r="KG20" s="3"/>
      <c r="KH20" s="3"/>
      <c r="KI20" s="3"/>
      <c r="KJ20" s="20"/>
      <c r="KK20" s="12"/>
      <c r="KL20" s="12"/>
      <c r="KM20" s="12"/>
      <c r="KN20" s="12"/>
      <c r="KO20" s="100"/>
      <c r="KP20" s="3"/>
      <c r="KQ20" s="3"/>
      <c r="KR20" s="3"/>
      <c r="KS20" s="3"/>
      <c r="KT20" s="3"/>
      <c r="KU20" s="3"/>
      <c r="KV20" s="3"/>
      <c r="KW20" s="12"/>
      <c r="KX20" s="12"/>
      <c r="KY20" s="88"/>
      <c r="KZ20" s="45"/>
      <c r="LA20" s="3"/>
      <c r="LB20" s="3"/>
      <c r="LC20" s="3"/>
      <c r="LD20" s="20"/>
      <c r="LE20" s="12"/>
      <c r="LF20" s="12"/>
      <c r="LG20" s="12"/>
      <c r="LH20" s="12"/>
      <c r="LI20" s="100"/>
      <c r="LJ20" s="3"/>
      <c r="LK20" s="3"/>
      <c r="LL20" s="3"/>
      <c r="LM20" s="3"/>
      <c r="LN20" s="3"/>
      <c r="LO20" s="3"/>
      <c r="LP20" s="3"/>
      <c r="LQ20" s="12"/>
      <c r="LR20" s="12"/>
      <c r="LS20" s="88"/>
      <c r="LT20" s="45"/>
      <c r="LU20" s="88"/>
      <c r="LV20" s="88"/>
      <c r="LW20" s="88"/>
      <c r="LX20" s="88"/>
      <c r="LY20" s="12"/>
      <c r="LZ20" s="12"/>
      <c r="MA20" s="12"/>
      <c r="MB20" s="12"/>
      <c r="MC20" s="100"/>
      <c r="MD20" s="3"/>
      <c r="ME20" s="3"/>
      <c r="MF20" s="3"/>
      <c r="MG20" s="3"/>
      <c r="MH20" s="3"/>
      <c r="MI20" s="3"/>
      <c r="MJ20" s="3"/>
      <c r="MK20" s="12"/>
      <c r="ML20" s="12"/>
      <c r="MM20" s="88"/>
      <c r="MN20" s="45"/>
      <c r="MO20" s="88"/>
      <c r="MP20" s="88"/>
      <c r="MQ20" s="88"/>
      <c r="MR20" s="88"/>
      <c r="MS20" s="12"/>
      <c r="MT20" s="12"/>
      <c r="MU20" s="12"/>
      <c r="MV20" s="12"/>
      <c r="MW20" s="100"/>
      <c r="MX20" s="3"/>
      <c r="MY20" s="3"/>
      <c r="MZ20" s="3"/>
      <c r="NA20" s="3"/>
      <c r="NB20" s="3"/>
      <c r="NC20" s="3"/>
      <c r="ND20" s="3"/>
      <c r="NE20" s="12"/>
      <c r="NF20" s="12"/>
      <c r="NG20" s="88"/>
      <c r="NH20" s="45"/>
      <c r="NI20" s="88"/>
      <c r="NJ20" s="88"/>
      <c r="NK20" s="88"/>
      <c r="NL20" s="88"/>
      <c r="NM20" s="12"/>
      <c r="NN20" s="12"/>
      <c r="NO20" s="12"/>
      <c r="NP20" s="12"/>
      <c r="NQ20" s="100">
        <v>0</v>
      </c>
      <c r="NR20" s="3">
        <v>0</v>
      </c>
      <c r="NS20" s="3">
        <v>0</v>
      </c>
      <c r="NT20" s="3">
        <v>0</v>
      </c>
      <c r="NU20" s="3">
        <v>0</v>
      </c>
      <c r="NV20" s="3">
        <f>NT20-NU20</f>
        <v>0</v>
      </c>
      <c r="NW20" s="3">
        <f>SUM(NU20:NV20)</f>
        <v>0</v>
      </c>
      <c r="NX20" s="12">
        <f>IF(NU20,NU20/NS20,0)</f>
        <v>0</v>
      </c>
      <c r="NY20" s="88">
        <f>IF(OA20,OA20/NU20,0)</f>
        <v>0</v>
      </c>
      <c r="NZ20" s="45">
        <f>IF(OA20,OA20/NW20,0)</f>
        <v>0</v>
      </c>
      <c r="OA20" s="88">
        <v>0</v>
      </c>
      <c r="OB20" s="88">
        <v>0</v>
      </c>
      <c r="OC20" s="88">
        <v>0</v>
      </c>
      <c r="OD20" s="88">
        <f>OC20/1.18</f>
        <v>0</v>
      </c>
      <c r="OE20" s="12">
        <f>OD20/$OD$2</f>
        <v>0</v>
      </c>
      <c r="OF20" s="12">
        <f>IF(OA20,OA20/OB20,0)</f>
        <v>0</v>
      </c>
      <c r="OG20" s="12">
        <f>IF(OA20,OA20/OD20,0)</f>
        <v>0</v>
      </c>
      <c r="OH20" s="12" t="e">
        <f>NU20/NW20</f>
        <v>#DIV/0!</v>
      </c>
      <c r="OI20" s="12" t="e">
        <f>1-OH20</f>
        <v>#DIV/0!</v>
      </c>
      <c r="OJ20" s="3">
        <v>0</v>
      </c>
      <c r="OK20" s="3">
        <v>0</v>
      </c>
      <c r="OL20" s="3">
        <v>0</v>
      </c>
      <c r="OM20" s="3">
        <v>0</v>
      </c>
      <c r="ON20" s="3">
        <v>500</v>
      </c>
      <c r="OO20" s="3">
        <f>OJ20+OK20+OL20+OM20+ON20</f>
        <v>500</v>
      </c>
      <c r="OP20" s="88">
        <f>OO20*H20</f>
        <v>283406.5</v>
      </c>
      <c r="OQ20" s="12">
        <f>OP20/$OP$2</f>
        <v>3.4444573920254054E-3</v>
      </c>
      <c r="OR20" s="3">
        <v>0</v>
      </c>
      <c r="OS20" s="100">
        <v>0</v>
      </c>
      <c r="OT20" s="3">
        <v>0</v>
      </c>
      <c r="OU20" s="3">
        <v>0</v>
      </c>
      <c r="OV20" s="3">
        <v>0</v>
      </c>
      <c r="OW20" s="3">
        <v>0</v>
      </c>
      <c r="OX20" s="3">
        <f t="shared" si="163"/>
        <v>0</v>
      </c>
      <c r="OY20" s="3">
        <f t="shared" si="164"/>
        <v>0</v>
      </c>
      <c r="OZ20" s="12">
        <f t="shared" si="165"/>
        <v>0</v>
      </c>
      <c r="PA20" s="88">
        <f t="shared" si="166"/>
        <v>0</v>
      </c>
      <c r="PB20" s="45">
        <f t="shared" si="167"/>
        <v>0</v>
      </c>
      <c r="PC20" s="88">
        <v>0</v>
      </c>
      <c r="PD20" s="88">
        <v>0</v>
      </c>
      <c r="PE20" s="88">
        <v>0</v>
      </c>
      <c r="PF20" s="88">
        <f t="shared" si="168"/>
        <v>0</v>
      </c>
      <c r="PG20" s="12">
        <f t="shared" si="169"/>
        <v>0</v>
      </c>
      <c r="PH20" s="12">
        <f t="shared" si="170"/>
        <v>0</v>
      </c>
      <c r="PI20" s="12">
        <f t="shared" si="171"/>
        <v>0</v>
      </c>
      <c r="PJ20" s="12" t="e">
        <f t="shared" si="172"/>
        <v>#DIV/0!</v>
      </c>
      <c r="PK20" s="12" t="e">
        <f t="shared" si="173"/>
        <v>#DIV/0!</v>
      </c>
      <c r="PL20" s="3">
        <v>0</v>
      </c>
      <c r="PM20" s="3">
        <v>0</v>
      </c>
      <c r="PN20" s="3">
        <v>0</v>
      </c>
      <c r="PO20" s="3">
        <v>0</v>
      </c>
      <c r="PP20" s="3">
        <v>500</v>
      </c>
      <c r="PQ20" s="3">
        <v>0</v>
      </c>
      <c r="PR20" s="3">
        <f t="shared" si="174"/>
        <v>0</v>
      </c>
      <c r="PS20" s="88">
        <f t="shared" si="175"/>
        <v>0</v>
      </c>
      <c r="PT20" s="12">
        <f t="shared" si="176"/>
        <v>0</v>
      </c>
      <c r="PU20" s="3">
        <v>0</v>
      </c>
      <c r="PV20" s="100">
        <v>0</v>
      </c>
      <c r="PW20" s="3">
        <v>0</v>
      </c>
      <c r="PX20" s="3">
        <v>0</v>
      </c>
      <c r="PY20" s="3">
        <v>0</v>
      </c>
      <c r="PZ20" s="3">
        <v>0</v>
      </c>
      <c r="QA20" s="3">
        <f t="shared" si="177"/>
        <v>0</v>
      </c>
      <c r="QB20" s="3">
        <f t="shared" si="178"/>
        <v>0</v>
      </c>
      <c r="QC20" s="12">
        <f t="shared" si="179"/>
        <v>0</v>
      </c>
      <c r="QD20" s="88">
        <f t="shared" si="180"/>
        <v>0</v>
      </c>
      <c r="QE20" s="45">
        <f t="shared" si="181"/>
        <v>0</v>
      </c>
      <c r="QF20" s="88">
        <v>0</v>
      </c>
      <c r="QG20" s="88">
        <v>0</v>
      </c>
      <c r="QH20" s="88">
        <v>0</v>
      </c>
      <c r="QI20" s="88">
        <f t="shared" si="182"/>
        <v>0</v>
      </c>
      <c r="QJ20" s="12">
        <f t="shared" si="183"/>
        <v>0</v>
      </c>
      <c r="QK20" s="12">
        <f t="shared" si="184"/>
        <v>0</v>
      </c>
      <c r="QL20" s="12">
        <f t="shared" si="185"/>
        <v>0</v>
      </c>
      <c r="QM20" s="12" t="e">
        <f t="shared" si="186"/>
        <v>#DIV/0!</v>
      </c>
      <c r="QN20" s="12" t="e">
        <f t="shared" si="187"/>
        <v>#DIV/0!</v>
      </c>
      <c r="QO20" s="3">
        <v>0</v>
      </c>
      <c r="QP20" s="3"/>
      <c r="QQ20" s="3">
        <v>0</v>
      </c>
      <c r="QR20" s="3">
        <v>0</v>
      </c>
      <c r="QS20" s="3">
        <v>500</v>
      </c>
      <c r="QT20" s="3">
        <v>0</v>
      </c>
      <c r="QU20" s="3">
        <f t="shared" si="188"/>
        <v>0</v>
      </c>
      <c r="QV20" s="88">
        <f t="shared" si="189"/>
        <v>0</v>
      </c>
      <c r="QW20" s="12">
        <f t="shared" si="190"/>
        <v>0</v>
      </c>
      <c r="QX20" s="3">
        <v>0</v>
      </c>
      <c r="QY20" s="100">
        <v>0</v>
      </c>
      <c r="QZ20" s="3">
        <v>97166</v>
      </c>
      <c r="RA20" s="3">
        <v>1123</v>
      </c>
      <c r="RB20" s="3">
        <v>62</v>
      </c>
      <c r="RC20" s="3">
        <v>38</v>
      </c>
      <c r="RD20" s="3">
        <f t="shared" si="102"/>
        <v>24</v>
      </c>
      <c r="RE20" s="3">
        <f t="shared" si="103"/>
        <v>62</v>
      </c>
      <c r="RF20" s="12">
        <f t="shared" si="104"/>
        <v>3.3837934105075691E-2</v>
      </c>
      <c r="RG20" s="88">
        <f t="shared" si="105"/>
        <v>269.52736842105259</v>
      </c>
      <c r="RH20" s="45">
        <f t="shared" si="106"/>
        <v>165.19419354838709</v>
      </c>
      <c r="RI20" s="88">
        <v>10242.039999999999</v>
      </c>
      <c r="RJ20" s="88">
        <v>49423.970000000008</v>
      </c>
      <c r="RK20" s="88">
        <v>96950</v>
      </c>
      <c r="RL20" s="88">
        <f t="shared" si="107"/>
        <v>82161.016949152545</v>
      </c>
      <c r="RM20" s="12">
        <f t="shared" si="108"/>
        <v>5.1878563173026696E-3</v>
      </c>
      <c r="RN20" s="12">
        <f t="shared" si="109"/>
        <v>0.20722819312167753</v>
      </c>
      <c r="RO20" s="12">
        <f t="shared" si="110"/>
        <v>0.12465814543579162</v>
      </c>
      <c r="RP20" s="169" t="str">
        <f t="shared" si="111"/>
        <v>AH-45 BK</v>
      </c>
      <c r="RQ20" s="12">
        <f t="shared" si="112"/>
        <v>0.61290322580645162</v>
      </c>
      <c r="RR20" s="12">
        <f t="shared" si="113"/>
        <v>0.38709677419354838</v>
      </c>
      <c r="RS20" s="3">
        <v>16</v>
      </c>
      <c r="RT20" s="3">
        <v>407</v>
      </c>
      <c r="RU20" s="3">
        <v>0</v>
      </c>
      <c r="RV20" s="3">
        <v>0</v>
      </c>
      <c r="RW20" s="3">
        <v>0</v>
      </c>
      <c r="RX20" s="3">
        <v>0</v>
      </c>
      <c r="RY20" s="3">
        <f t="shared" si="114"/>
        <v>423</v>
      </c>
      <c r="RZ20" s="88">
        <f t="shared" si="115"/>
        <v>239761.899</v>
      </c>
      <c r="SA20" s="12">
        <f t="shared" si="116"/>
        <v>3.3808453769683662E-3</v>
      </c>
      <c r="SB20" s="3">
        <v>0</v>
      </c>
      <c r="SC20" s="100">
        <v>4425</v>
      </c>
      <c r="SD20" s="3">
        <v>307634</v>
      </c>
      <c r="SE20" s="3">
        <v>2136</v>
      </c>
      <c r="SF20" s="3">
        <v>88</v>
      </c>
      <c r="SG20" s="3">
        <v>71</v>
      </c>
      <c r="SH20" s="3">
        <f t="shared" si="117"/>
        <v>17</v>
      </c>
      <c r="SI20" s="3">
        <f t="shared" si="118"/>
        <v>88</v>
      </c>
      <c r="SJ20" s="12">
        <f t="shared" si="119"/>
        <v>3.3239700374531833E-2</v>
      </c>
      <c r="SK20" s="88">
        <f t="shared" si="120"/>
        <v>286.44985915492964</v>
      </c>
      <c r="SL20" s="45">
        <f t="shared" si="121"/>
        <v>231.11295454545461</v>
      </c>
      <c r="SM20" s="88">
        <v>20337.940000000006</v>
      </c>
      <c r="SN20" s="88">
        <v>92024.619999999981</v>
      </c>
      <c r="SO20" s="88">
        <v>125635</v>
      </c>
      <c r="SP20" s="88">
        <f t="shared" si="122"/>
        <v>106470.33898305085</v>
      </c>
      <c r="SQ20" s="12">
        <f t="shared" si="123"/>
        <v>8.048755721368971E-3</v>
      </c>
      <c r="SR20" s="87">
        <f t="shared" si="124"/>
        <v>0.22100542224461248</v>
      </c>
      <c r="SS20" s="87">
        <f t="shared" si="125"/>
        <v>0.19101977315238591</v>
      </c>
      <c r="ST20" s="169" t="str">
        <f t="shared" si="126"/>
        <v>AH-45 BK</v>
      </c>
      <c r="SU20" s="12">
        <f t="shared" si="127"/>
        <v>0.80681818181818177</v>
      </c>
      <c r="SV20" s="12">
        <f t="shared" si="128"/>
        <v>0.19318181818181823</v>
      </c>
      <c r="SW20" s="3">
        <v>110</v>
      </c>
      <c r="SX20" s="3">
        <v>154</v>
      </c>
      <c r="SY20" s="3">
        <v>0</v>
      </c>
      <c r="SZ20" s="3">
        <v>0</v>
      </c>
      <c r="TA20" s="3">
        <v>0</v>
      </c>
      <c r="TB20" s="3">
        <v>1008</v>
      </c>
      <c r="TC20" s="3">
        <f t="shared" si="129"/>
        <v>1272</v>
      </c>
      <c r="TD20" s="88">
        <f t="shared" si="130"/>
        <v>720986.13599999994</v>
      </c>
      <c r="TE20" s="12">
        <f t="shared" si="131"/>
        <v>7.9314622526971464E-3</v>
      </c>
      <c r="TF20" s="3">
        <v>47</v>
      </c>
      <c r="TG20" s="100">
        <f>SUMIFS(Main!TX:TX,Main!B:B,B:B)</f>
        <v>3012</v>
      </c>
      <c r="TH20" s="3">
        <v>299331</v>
      </c>
      <c r="TI20" s="3">
        <v>1520</v>
      </c>
      <c r="TJ20" s="3">
        <f>SUMIFS(Main!TT:TT,Main!B:B,B:B)</f>
        <v>106</v>
      </c>
      <c r="TK20" s="3">
        <v>55</v>
      </c>
      <c r="TL20" s="3">
        <f t="shared" si="132"/>
        <v>51</v>
      </c>
      <c r="TM20" s="3">
        <f t="shared" si="133"/>
        <v>106</v>
      </c>
      <c r="TN20" s="12">
        <f t="shared" si="134"/>
        <v>3.6184210526315791E-2</v>
      </c>
      <c r="TO20" s="88">
        <f t="shared" si="135"/>
        <v>242.55018181818181</v>
      </c>
      <c r="TP20" s="45">
        <f t="shared" si="136"/>
        <v>125.85150943396226</v>
      </c>
      <c r="TQ20" s="88">
        <v>13340.26</v>
      </c>
      <c r="TR20" s="88">
        <v>73849.310000000027</v>
      </c>
      <c r="TS20" s="88">
        <f>SUMIFS(Main!TU:TU,Main!B:B,B:B)</f>
        <v>152363.22459999999</v>
      </c>
      <c r="TT20" s="88">
        <f t="shared" si="137"/>
        <v>129121.37677966102</v>
      </c>
      <c r="TU20" s="12">
        <f t="shared" si="138"/>
        <v>8.9986899034204051E-3</v>
      </c>
      <c r="TV20" s="87">
        <f t="shared" si="139"/>
        <v>0.1806416336185131</v>
      </c>
      <c r="TW20" s="87">
        <f t="shared" si="140"/>
        <v>0.10331565797013198</v>
      </c>
      <c r="TX20" s="169" t="str">
        <f t="shared" si="141"/>
        <v>AH-45 BK</v>
      </c>
      <c r="TY20" s="12">
        <f t="shared" si="142"/>
        <v>0.51886792452830188</v>
      </c>
      <c r="TZ20" s="12">
        <f t="shared" si="143"/>
        <v>0.48113207547169812</v>
      </c>
      <c r="UA20" s="3">
        <f>SUMIFS(Main!UG:UG,Main!B:B,B:B)</f>
        <v>141</v>
      </c>
      <c r="UB20" s="3">
        <f>SUMIFS(Main!UI:UI,Main!B:B,B:B)</f>
        <v>8</v>
      </c>
      <c r="UC20" s="3">
        <f>SUMIFS(Main!UK:UK,Main!B:B,B:B)</f>
        <v>0</v>
      </c>
      <c r="UD20" s="3">
        <f>SUMIFS(Main!UO:UO,Main!B:B,B:B)</f>
        <v>0</v>
      </c>
      <c r="UE20" s="3">
        <f>SUMIFS(Main!UQ:UQ,Main!B:B,B:B)</f>
        <v>0</v>
      </c>
      <c r="UF20" s="3">
        <f>SUMIFS(Main!US:US,Main!B:B,B:B)</f>
        <v>1008</v>
      </c>
      <c r="UG20" s="3">
        <f t="shared" si="144"/>
        <v>1157</v>
      </c>
      <c r="UH20" s="88">
        <f t="shared" si="145"/>
        <v>655802.64099999995</v>
      </c>
      <c r="UI20" s="12">
        <f t="shared" si="146"/>
        <v>6.50658851803351E-3</v>
      </c>
      <c r="UJ20" s="3">
        <f>SUMIFS(Main!UW:UW,Main!B:B,B:B)</f>
        <v>101</v>
      </c>
      <c r="UK20" s="100">
        <f>SUMIFS(Main!VI:VI,Main!A:A,A:A)</f>
        <v>3841</v>
      </c>
      <c r="UL20" s="3">
        <v>383545</v>
      </c>
      <c r="UM20" s="3">
        <v>2068</v>
      </c>
      <c r="UN20" s="3">
        <f>SUMIFS(Main!VE:VE,Main!A:A,A:A)</f>
        <v>126</v>
      </c>
      <c r="UO20" s="3">
        <v>32</v>
      </c>
      <c r="UP20" s="3">
        <f t="shared" si="147"/>
        <v>94</v>
      </c>
      <c r="UQ20" s="3">
        <f t="shared" si="148"/>
        <v>126</v>
      </c>
      <c r="UR20" s="12">
        <f t="shared" si="149"/>
        <v>1.5473887814313346E-2</v>
      </c>
      <c r="US20" s="88">
        <f t="shared" si="150"/>
        <v>707.6121875</v>
      </c>
      <c r="UT20" s="45">
        <f t="shared" si="151"/>
        <v>179.71103174603175</v>
      </c>
      <c r="UU20" s="88">
        <v>22643.59</v>
      </c>
      <c r="UV20" s="88">
        <v>100525.39000000003</v>
      </c>
      <c r="UW20" s="88">
        <f>SUMIFS(Main!VF:VF,Main!A:A,A:A)</f>
        <v>185163.48239999998</v>
      </c>
      <c r="UX20" s="88">
        <f t="shared" si="152"/>
        <v>156918.2054237288</v>
      </c>
      <c r="UY20" s="12">
        <f t="shared" si="153"/>
        <v>1.1067444606032904E-2</v>
      </c>
      <c r="UZ20" s="87">
        <f t="shared" si="154"/>
        <v>0.22525244617305135</v>
      </c>
      <c r="VA20" s="87">
        <f t="shared" si="155"/>
        <v>0.14430186694306849</v>
      </c>
      <c r="VB20" s="169" t="str">
        <f t="shared" si="59"/>
        <v>AH-45 BK</v>
      </c>
      <c r="VC20" s="12">
        <f t="shared" si="160"/>
        <v>0.64062286290204296</v>
      </c>
      <c r="VD20" s="12">
        <f t="shared" si="156"/>
        <v>0.35937713709795704</v>
      </c>
      <c r="VE20" s="3">
        <f>SUMIFS(Main!VR:VR,Main!B:B,B:B)</f>
        <v>24</v>
      </c>
      <c r="VF20" s="3">
        <f>SUMIFS(Main!VT:VT,Main!B:B,B:B)</f>
        <v>982</v>
      </c>
      <c r="VG20" s="3">
        <f>SUMIFS(Main!VV:VV,Main!B:B,B:B)</f>
        <v>0</v>
      </c>
      <c r="VH20" s="3">
        <f>SUMIFS(Main!VZ:VZ,Main!B:B,B:B)</f>
        <v>0</v>
      </c>
      <c r="VI20" s="3">
        <f>SUMIFS(Main!WB:WB,Main!B:B,B:B)</f>
        <v>0</v>
      </c>
      <c r="VJ20" s="3">
        <f>SUMIFS(Main!WD:WD,Main!B:B,B:B)</f>
        <v>0</v>
      </c>
      <c r="VK20" s="3">
        <f t="shared" si="157"/>
        <v>1006</v>
      </c>
      <c r="VL20" s="88">
        <f t="shared" si="158"/>
        <v>570213.87800000003</v>
      </c>
      <c r="VM20" s="12">
        <f t="shared" si="159"/>
        <v>5.9739150782514849E-3</v>
      </c>
      <c r="VN20" s="3">
        <f>SUMIFS(Main!WH:WH,Main!B:B,B:B)</f>
        <v>14</v>
      </c>
    </row>
    <row r="21" spans="1:586">
      <c r="A21" s="154" t="s">
        <v>118</v>
      </c>
      <c r="B21" s="155" t="s">
        <v>117</v>
      </c>
      <c r="C21" s="150" t="s">
        <v>293</v>
      </c>
      <c r="D21" s="150" t="s">
        <v>669</v>
      </c>
      <c r="E21" s="155" t="s">
        <v>253</v>
      </c>
      <c r="F21" s="150" t="s">
        <v>469</v>
      </c>
      <c r="G21" s="150" t="s">
        <v>436</v>
      </c>
      <c r="H21" s="17">
        <v>780.23896823147049</v>
      </c>
      <c r="I21" s="12">
        <v>0</v>
      </c>
      <c r="J21" s="3">
        <v>0</v>
      </c>
      <c r="K21" s="3">
        <v>0</v>
      </c>
      <c r="L21" s="3">
        <v>0</v>
      </c>
      <c r="M21" s="3">
        <f>K21-L21</f>
        <v>0</v>
      </c>
      <c r="N21" s="3">
        <v>0</v>
      </c>
      <c r="O21" s="3">
        <v>0</v>
      </c>
      <c r="P21" s="3">
        <f>L21+M21+N21</f>
        <v>0</v>
      </c>
      <c r="Q21" s="87">
        <v>0</v>
      </c>
      <c r="R21" s="88">
        <v>0</v>
      </c>
      <c r="S21" s="88">
        <v>0</v>
      </c>
      <c r="T21" s="88">
        <v>0</v>
      </c>
      <c r="U21" s="87" t="e">
        <f>R21/S21</f>
        <v>#DIV/0!</v>
      </c>
      <c r="V21" s="87" t="e">
        <f>R21/T21</f>
        <v>#DIV/0!</v>
      </c>
      <c r="W21" s="12">
        <v>0</v>
      </c>
      <c r="X21" s="3">
        <v>0</v>
      </c>
      <c r="Y21" s="3">
        <v>0</v>
      </c>
      <c r="Z21" s="3">
        <v>0</v>
      </c>
      <c r="AA21" s="3">
        <f>Y21-Z21</f>
        <v>0</v>
      </c>
      <c r="AB21" s="3">
        <v>0</v>
      </c>
      <c r="AC21" s="3">
        <v>0</v>
      </c>
      <c r="AD21" s="3">
        <f>Z21+AA21+AB21</f>
        <v>0</v>
      </c>
      <c r="AE21" s="87">
        <v>0</v>
      </c>
      <c r="AF21" s="88">
        <v>0</v>
      </c>
      <c r="AG21" s="88">
        <v>0</v>
      </c>
      <c r="AH21" s="88">
        <v>0</v>
      </c>
      <c r="AI21" s="87" t="e">
        <f>AF21/AG21</f>
        <v>#DIV/0!</v>
      </c>
      <c r="AJ21" s="87" t="e">
        <f>AF21/AH21</f>
        <v>#DIV/0!</v>
      </c>
      <c r="AK21" s="12">
        <v>0</v>
      </c>
      <c r="AL21" s="3">
        <v>0</v>
      </c>
      <c r="AM21" s="3">
        <v>0</v>
      </c>
      <c r="AN21" s="3">
        <v>0</v>
      </c>
      <c r="AO21" s="3">
        <v>0</v>
      </c>
      <c r="AP21" s="3">
        <f>AN21-AO21</f>
        <v>0</v>
      </c>
      <c r="AQ21" s="3">
        <f>AO21-AP21</f>
        <v>0</v>
      </c>
      <c r="AR21" s="3">
        <f>AP21-AQ21</f>
        <v>0</v>
      </c>
      <c r="AS21" s="3">
        <f>AO21+AP21+AQ21</f>
        <v>0</v>
      </c>
      <c r="AT21" s="87">
        <v>0</v>
      </c>
      <c r="AU21" s="40" t="e">
        <f>AW21/AO21</f>
        <v>#DIV/0!</v>
      </c>
      <c r="AV21" s="40" t="e">
        <f>AW21/AN21</f>
        <v>#DIV/0!</v>
      </c>
      <c r="AW21" s="88">
        <v>0</v>
      </c>
      <c r="AX21" s="88">
        <v>0</v>
      </c>
      <c r="AY21" s="88">
        <v>0</v>
      </c>
      <c r="AZ21" s="87" t="e">
        <f>AW21/AX21</f>
        <v>#DIV/0!</v>
      </c>
      <c r="BA21" s="87" t="e">
        <f>AW21/AY21</f>
        <v>#DIV/0!</v>
      </c>
      <c r="BB21" s="87" t="e">
        <f>AO21/AS21</f>
        <v>#DIV/0!</v>
      </c>
      <c r="BC21" s="89" t="e">
        <f>1-BB21</f>
        <v>#DIV/0!</v>
      </c>
      <c r="BD21" s="12">
        <v>0</v>
      </c>
      <c r="BE21" s="3">
        <v>0</v>
      </c>
      <c r="BF21" s="3">
        <v>0</v>
      </c>
      <c r="BG21" s="3">
        <v>0</v>
      </c>
      <c r="BH21" s="3">
        <v>0</v>
      </c>
      <c r="BI21" s="3">
        <f>BG21-BH21</f>
        <v>0</v>
      </c>
      <c r="BJ21" s="3">
        <f>BH21-BI21</f>
        <v>0</v>
      </c>
      <c r="BK21" s="3">
        <f>BI21-BJ21</f>
        <v>0</v>
      </c>
      <c r="BL21" s="3">
        <f>BH21+BI21+BJ21</f>
        <v>0</v>
      </c>
      <c r="BM21" s="87">
        <v>0</v>
      </c>
      <c r="BN21" s="40" t="e">
        <f>BP21/BH21</f>
        <v>#DIV/0!</v>
      </c>
      <c r="BO21" s="40" t="e">
        <f>BP21/BG21</f>
        <v>#DIV/0!</v>
      </c>
      <c r="BP21" s="88">
        <v>0</v>
      </c>
      <c r="BQ21" s="88">
        <v>0</v>
      </c>
      <c r="BR21" s="88">
        <v>0</v>
      </c>
      <c r="BS21" s="12" t="e">
        <f>BP21/BQ21</f>
        <v>#DIV/0!</v>
      </c>
      <c r="BT21" s="12" t="e">
        <f>BP21/BR21</f>
        <v>#DIV/0!</v>
      </c>
      <c r="BU21" s="87" t="e">
        <f>BH21/BL21</f>
        <v>#DIV/0!</v>
      </c>
      <c r="BV21" s="89" t="e">
        <f>1-BU21</f>
        <v>#DIV/0!</v>
      </c>
      <c r="BW21" s="90" t="str">
        <f>B21</f>
        <v>FBA76862</v>
      </c>
      <c r="BX21" s="12">
        <v>0</v>
      </c>
      <c r="BY21" s="3">
        <v>0</v>
      </c>
      <c r="BZ21" s="3">
        <v>0</v>
      </c>
      <c r="CA21" s="3">
        <v>0</v>
      </c>
      <c r="CB21" s="3">
        <v>0</v>
      </c>
      <c r="CC21" s="3">
        <f>CA21-CB21</f>
        <v>0</v>
      </c>
      <c r="CD21" s="3">
        <v>0</v>
      </c>
      <c r="CE21" s="3">
        <v>0</v>
      </c>
      <c r="CF21" s="3">
        <f>CB21+CC21+CD21</f>
        <v>0</v>
      </c>
      <c r="CG21" s="87" t="e">
        <f>CB21/BZ21</f>
        <v>#DIV/0!</v>
      </c>
      <c r="CH21" s="3" t="e">
        <f>CJ21/CB21</f>
        <v>#DIV/0!</v>
      </c>
      <c r="CI21" s="3" t="e">
        <f>CJ21/CA21</f>
        <v>#DIV/0!</v>
      </c>
      <c r="CJ21" s="88">
        <v>0</v>
      </c>
      <c r="CK21" s="88">
        <v>0</v>
      </c>
      <c r="CL21" s="88">
        <v>0</v>
      </c>
      <c r="CM21" s="87" t="e">
        <f>CJ21/CK21</f>
        <v>#DIV/0!</v>
      </c>
      <c r="CN21" s="87" t="e">
        <f>CJ21/CL21</f>
        <v>#DIV/0!</v>
      </c>
      <c r="CO21" s="12" t="e">
        <f>CB21/CF21</f>
        <v>#DIV/0!</v>
      </c>
      <c r="CP21" s="12" t="e">
        <f>1-CO21</f>
        <v>#DIV/0!</v>
      </c>
      <c r="CQ21" s="77" t="str">
        <f>B21</f>
        <v>FBA76862</v>
      </c>
      <c r="CR21" s="12">
        <v>0</v>
      </c>
      <c r="CS21" s="3">
        <v>0</v>
      </c>
      <c r="CT21" s="3">
        <v>0</v>
      </c>
      <c r="CU21" s="3" t="e">
        <f>VLOOKUP(C21,'[1]Monthly Sales'!C:AP,38,0)</f>
        <v>#N/A</v>
      </c>
      <c r="CV21" s="3">
        <v>0</v>
      </c>
      <c r="CW21" s="3" t="e">
        <f>CU21-CV21</f>
        <v>#N/A</v>
      </c>
      <c r="CX21" s="3">
        <v>0</v>
      </c>
      <c r="CY21" s="3">
        <v>0</v>
      </c>
      <c r="CZ21" s="3" t="e">
        <f>CV21+CW21+CX21</f>
        <v>#N/A</v>
      </c>
      <c r="DA21" s="87" t="e">
        <f>CV21/CT21</f>
        <v>#DIV/0!</v>
      </c>
      <c r="DB21" s="45" t="e">
        <f>DD21/CV21</f>
        <v>#DIV/0!</v>
      </c>
      <c r="DC21" s="3" t="e">
        <f>DD21/CZ21</f>
        <v>#N/A</v>
      </c>
      <c r="DD21" s="88">
        <v>0</v>
      </c>
      <c r="DE21" s="88">
        <v>0</v>
      </c>
      <c r="DF21" s="88">
        <v>0</v>
      </c>
      <c r="DG21" s="12" t="e">
        <f>DD21/DE21</f>
        <v>#DIV/0!</v>
      </c>
      <c r="DH21" s="12" t="e">
        <f>DD21/DF21</f>
        <v>#DIV/0!</v>
      </c>
      <c r="DI21" s="12" t="e">
        <f>CV21/CZ21</f>
        <v>#N/A</v>
      </c>
      <c r="DJ21" s="12" t="e">
        <f>1-DI21</f>
        <v>#N/A</v>
      </c>
      <c r="DK21" s="3" t="str">
        <f>B21</f>
        <v>FBA76862</v>
      </c>
      <c r="DL21" s="12">
        <v>0</v>
      </c>
      <c r="DM21" s="3">
        <v>0</v>
      </c>
      <c r="DN21" s="3">
        <v>0</v>
      </c>
      <c r="DO21" s="3">
        <v>0</v>
      </c>
      <c r="DP21" s="3">
        <v>0</v>
      </c>
      <c r="DQ21" s="3">
        <f>DO21-DP21</f>
        <v>0</v>
      </c>
      <c r="DR21" s="3">
        <v>0</v>
      </c>
      <c r="DS21" s="3">
        <v>0</v>
      </c>
      <c r="DT21" s="3">
        <f>DP21+DQ21+DR21</f>
        <v>0</v>
      </c>
      <c r="DU21" s="12" t="e">
        <f>DR21/DT21</f>
        <v>#DIV/0!</v>
      </c>
      <c r="DV21" s="87" t="e">
        <f>DP21/DN21</f>
        <v>#DIV/0!</v>
      </c>
      <c r="DW21" s="3" t="e">
        <f>DY21/DP21</f>
        <v>#DIV/0!</v>
      </c>
      <c r="DX21" s="3" t="e">
        <f>DY21/DT21</f>
        <v>#DIV/0!</v>
      </c>
      <c r="DY21" s="88">
        <v>0</v>
      </c>
      <c r="DZ21" s="88">
        <v>0</v>
      </c>
      <c r="EA21" s="88">
        <v>0</v>
      </c>
      <c r="EB21" s="12" t="e">
        <f>DY21/DZ21</f>
        <v>#DIV/0!</v>
      </c>
      <c r="EC21" s="12" t="e">
        <f>DY21/EA21</f>
        <v>#DIV/0!</v>
      </c>
      <c r="ED21" s="12" t="e">
        <f>DP21/DT21</f>
        <v>#DIV/0!</v>
      </c>
      <c r="EE21" s="12" t="e">
        <f>1-ED21</f>
        <v>#DIV/0!</v>
      </c>
      <c r="EF21" s="3" t="str">
        <f>B21</f>
        <v>FBA76862</v>
      </c>
      <c r="EG21" s="12">
        <v>0.96709999999999996</v>
      </c>
      <c r="EH21" s="3">
        <v>118345</v>
      </c>
      <c r="EI21" s="3">
        <v>363</v>
      </c>
      <c r="EJ21" s="3">
        <v>0</v>
      </c>
      <c r="EK21" s="3">
        <v>18</v>
      </c>
      <c r="EL21" s="3">
        <f>EJ21-EK21</f>
        <v>-18</v>
      </c>
      <c r="EM21" s="3">
        <v>0</v>
      </c>
      <c r="EN21" s="3">
        <v>0</v>
      </c>
      <c r="EO21" s="3">
        <f>EK21+EL21+EM21</f>
        <v>0</v>
      </c>
      <c r="EP21" s="12">
        <f>IF(EM21,EM21/EO21,0)</f>
        <v>0</v>
      </c>
      <c r="EQ21" s="87">
        <f>IF(EK21,EK21/EI21,0)</f>
        <v>4.9586776859504134E-2</v>
      </c>
      <c r="ER21" s="3">
        <f>IF(ET21,ET21/EK21,0)</f>
        <v>236.24277777777777</v>
      </c>
      <c r="ES21" s="3" t="e">
        <f>IF(ET21,ET21/EO21,0)</f>
        <v>#DIV/0!</v>
      </c>
      <c r="ET21" s="88">
        <v>4252.37</v>
      </c>
      <c r="EU21" s="88">
        <v>15953.09</v>
      </c>
      <c r="EV21" s="88">
        <v>0</v>
      </c>
      <c r="EW21" s="12">
        <f>IF(ET21,ET21/EU21,0)</f>
        <v>0.26655462985540729</v>
      </c>
      <c r="EX21" s="12" t="e">
        <f>IF(ET21,ET21/EV21,0)</f>
        <v>#DIV/0!</v>
      </c>
      <c r="EY21" s="12" t="e">
        <f>IF(EK21,EK21/EO21,0)</f>
        <v>#DIV/0!</v>
      </c>
      <c r="EZ21" s="12" t="e">
        <f>1-EY21</f>
        <v>#DIV/0!</v>
      </c>
      <c r="FA21" s="3" t="str">
        <f>B21</f>
        <v>FBA76862</v>
      </c>
      <c r="FB21" s="12">
        <v>0.99170000000000003</v>
      </c>
      <c r="FC21" s="3">
        <v>502305</v>
      </c>
      <c r="FD21" s="3">
        <v>2700</v>
      </c>
      <c r="FE21" s="3">
        <v>321</v>
      </c>
      <c r="FF21" s="3">
        <v>279</v>
      </c>
      <c r="FG21" s="3">
        <f>FE21-FF21</f>
        <v>42</v>
      </c>
      <c r="FH21" s="3">
        <v>36</v>
      </c>
      <c r="FI21" s="3">
        <v>14</v>
      </c>
      <c r="FJ21" s="3">
        <f>FF21+FG21+FH21</f>
        <v>357</v>
      </c>
      <c r="FK21" s="12">
        <f>IF(FH21,FH21/FJ21,0)</f>
        <v>0.10084033613445378</v>
      </c>
      <c r="FL21" s="12">
        <f>IF(FF21,FF21/FD21,0)</f>
        <v>0.10333333333333333</v>
      </c>
      <c r="FM21" s="3">
        <f>IF(FO21,FO21/FF21,0)</f>
        <v>219.9347311827957</v>
      </c>
      <c r="FN21" s="88">
        <f>IF(FO21,FO21/FJ21,0)</f>
        <v>171.88176470588235</v>
      </c>
      <c r="FO21" s="88">
        <v>61361.79</v>
      </c>
      <c r="FP21" s="88">
        <v>248543.55</v>
      </c>
      <c r="FQ21" s="88">
        <v>313571</v>
      </c>
      <c r="FR21" s="12">
        <f>IF(FO21,FO21/FP21,0)</f>
        <v>0.2468854653440011</v>
      </c>
      <c r="FS21" s="12">
        <f>IF(FO21,FO21/FQ21,0)</f>
        <v>0.19568706927617668</v>
      </c>
      <c r="FT21" s="12">
        <f>FF21/FJ21</f>
        <v>0.78151260504201681</v>
      </c>
      <c r="FU21" s="39">
        <f>1-FT21</f>
        <v>0.21848739495798319</v>
      </c>
      <c r="FV21" s="77" t="str">
        <f>B21</f>
        <v>FBA76862</v>
      </c>
      <c r="FW21" s="12">
        <v>0.99660000000000004</v>
      </c>
      <c r="FX21" s="3">
        <v>405060</v>
      </c>
      <c r="FY21" s="3">
        <v>4407</v>
      </c>
      <c r="FZ21" s="3">
        <v>236</v>
      </c>
      <c r="GA21" s="3">
        <v>220</v>
      </c>
      <c r="GB21" s="3">
        <f>FZ21-GA21</f>
        <v>16</v>
      </c>
      <c r="GC21" s="3">
        <v>14</v>
      </c>
      <c r="GD21" s="3">
        <v>6</v>
      </c>
      <c r="GE21" s="3">
        <f>GA21+GB21+GC21</f>
        <v>250</v>
      </c>
      <c r="GF21" s="12">
        <f>IF(GC21,GC21/GE21,0)</f>
        <v>5.6000000000000001E-2</v>
      </c>
      <c r="GG21" s="12">
        <f>IF(GA21,GA21/FY21,0)</f>
        <v>4.9920580894032222E-2</v>
      </c>
      <c r="GH21" s="88">
        <f>IF(GJ21,GJ21/GA21,0)</f>
        <v>275.53131818181816</v>
      </c>
      <c r="GI21" s="45">
        <f>IF(GJ21,GJ21/GE21,0)</f>
        <v>242.46755999999999</v>
      </c>
      <c r="GJ21" s="88">
        <v>60616.89</v>
      </c>
      <c r="GK21" s="88">
        <v>211901.04</v>
      </c>
      <c r="GL21" s="88">
        <v>209077.61864406787</v>
      </c>
      <c r="GM21" s="12">
        <f>IF(GJ21,GJ21/GK21,0)</f>
        <v>0.2860622581182235</v>
      </c>
      <c r="GN21" s="12">
        <f>IF(GJ21,GJ21/GL21,0)</f>
        <v>0.28992529374076009</v>
      </c>
      <c r="GO21" s="12">
        <f>GA21/GE21</f>
        <v>0.88</v>
      </c>
      <c r="GP21" s="12">
        <f>1-GO21</f>
        <v>0.12</v>
      </c>
      <c r="GQ21" s="77" t="str">
        <f>B21</f>
        <v>FBA76862</v>
      </c>
      <c r="GR21" s="12">
        <v>0.99850000000000005</v>
      </c>
      <c r="GS21" s="3">
        <v>468441</v>
      </c>
      <c r="GT21" s="3">
        <v>2135</v>
      </c>
      <c r="GU21" s="3">
        <v>127</v>
      </c>
      <c r="GV21" s="3">
        <v>93</v>
      </c>
      <c r="GW21" s="3">
        <f>GU21-GV21</f>
        <v>34</v>
      </c>
      <c r="GX21" s="3">
        <v>18</v>
      </c>
      <c r="GY21" s="3">
        <v>11</v>
      </c>
      <c r="GZ21" s="3">
        <f>GV21+GW21+GX21</f>
        <v>145</v>
      </c>
      <c r="HA21" s="12">
        <f>IF(GX21,GX21/GZ21,0)</f>
        <v>0.12413793103448276</v>
      </c>
      <c r="HB21" s="12">
        <f>IF(GV21,GV21/GT21,0)</f>
        <v>4.3559718969555038E-2</v>
      </c>
      <c r="HC21" s="88">
        <f>IF(HE21,HE21/GV21,0)</f>
        <v>320.81591397849462</v>
      </c>
      <c r="HD21" s="45">
        <f>IF(HE21,HE21/GZ21,0)</f>
        <v>205.76468965517242</v>
      </c>
      <c r="HE21" s="88">
        <v>29835.88</v>
      </c>
      <c r="HF21" s="88">
        <v>80098.11</v>
      </c>
      <c r="HG21" s="88">
        <v>121011.56999999999</v>
      </c>
      <c r="HH21" s="12">
        <f>IF(HE21,HE21/HF21,0)</f>
        <v>0.37249168550918371</v>
      </c>
      <c r="HI21" s="12">
        <f>IF(HE21,HE21/HG21,0)</f>
        <v>0.24655394521366844</v>
      </c>
      <c r="HJ21" s="12">
        <f>GV21/GZ21</f>
        <v>0.64137931034482754</v>
      </c>
      <c r="HK21" s="12">
        <f>1-HJ21</f>
        <v>0.35862068965517246</v>
      </c>
      <c r="HL21" s="77" t="s">
        <v>253</v>
      </c>
      <c r="HM21" s="3">
        <v>2808</v>
      </c>
      <c r="HN21" s="3">
        <v>285007</v>
      </c>
      <c r="HO21" s="3">
        <v>1249</v>
      </c>
      <c r="HP21" s="3">
        <v>59</v>
      </c>
      <c r="HQ21" s="3">
        <v>35</v>
      </c>
      <c r="HR21" s="3">
        <f>HP21-HQ21</f>
        <v>24</v>
      </c>
      <c r="HS21" s="3">
        <v>11</v>
      </c>
      <c r="HT21" s="3">
        <f>HQ21+HR21+HS21</f>
        <v>70</v>
      </c>
      <c r="HU21" s="12">
        <f>IF(HS21,HS21/HT21,0)</f>
        <v>0.15714285714285714</v>
      </c>
      <c r="HV21" s="12">
        <f>IF(HQ21,HQ21/HO21,0)</f>
        <v>2.8022417934347479E-2</v>
      </c>
      <c r="HW21" s="88">
        <f>IF(HY21,HY21/HQ21,0)</f>
        <v>328.46</v>
      </c>
      <c r="HX21" s="45">
        <f>IF(HY21,HY21/HT21,0)</f>
        <v>164.23</v>
      </c>
      <c r="HY21" s="3">
        <v>11496.099999999999</v>
      </c>
      <c r="HZ21" s="3">
        <v>58937.470000000023</v>
      </c>
      <c r="IA21" s="3">
        <v>93080.04</v>
      </c>
      <c r="IB21" s="20">
        <f>IA21/1.18</f>
        <v>78881.389830508473</v>
      </c>
      <c r="IC21" s="12">
        <f>IF(HY21,HY21/HZ21,0)</f>
        <v>0.19505587871349064</v>
      </c>
      <c r="ID21" s="12">
        <f>IF(HY21,HY21/IB21,0)</f>
        <v>0.14573906500255049</v>
      </c>
      <c r="IE21" s="12">
        <f>HQ21/HT21</f>
        <v>0.5</v>
      </c>
      <c r="IF21" s="105">
        <f>1-IE21</f>
        <v>0.5</v>
      </c>
      <c r="IG21" s="100">
        <v>2561</v>
      </c>
      <c r="IH21" s="3">
        <v>191520</v>
      </c>
      <c r="II21" s="3">
        <v>1153</v>
      </c>
      <c r="IJ21" s="3">
        <v>63</v>
      </c>
      <c r="IK21" s="3">
        <v>43</v>
      </c>
      <c r="IL21" s="3">
        <f>IJ21-IK21</f>
        <v>20</v>
      </c>
      <c r="IM21" s="3">
        <v>19</v>
      </c>
      <c r="IN21" s="3">
        <f>IK21+IL21+IM21</f>
        <v>82</v>
      </c>
      <c r="IO21" s="12">
        <f>IF(IM21,IM21/IN21,0)</f>
        <v>0.23170731707317074</v>
      </c>
      <c r="IP21" s="12">
        <f>IF(IK21,IK21/II21,0)</f>
        <v>3.7294015611448399E-2</v>
      </c>
      <c r="IQ21" s="88">
        <f>IF(IS21,IS21/IK21,0)</f>
        <v>273.57139534883714</v>
      </c>
      <c r="IR21" s="45">
        <f>IF(IS21,IS21/IN21,0)</f>
        <v>143.4581707317073</v>
      </c>
      <c r="IS21" s="3">
        <v>11763.569999999998</v>
      </c>
      <c r="IT21" s="3">
        <v>69747.409999999974</v>
      </c>
      <c r="IU21" s="3">
        <v>98027</v>
      </c>
      <c r="IV21" s="20">
        <f>IU21/1.18</f>
        <v>83073.728813559326</v>
      </c>
      <c r="IW21" s="12">
        <f>IF(IS21,IS21/IT21,0)</f>
        <v>0.16865959610543246</v>
      </c>
      <c r="IX21" s="12">
        <f>IF(IS21,IS21/IV21,0)</f>
        <v>0.14160397237495789</v>
      </c>
      <c r="IY21" s="12">
        <f>IK21/IN21</f>
        <v>0.52439024390243905</v>
      </c>
      <c r="IZ21" s="12">
        <f>1-IY21</f>
        <v>0.47560975609756095</v>
      </c>
      <c r="JA21" s="100">
        <v>2831</v>
      </c>
      <c r="JB21" s="3">
        <v>158835</v>
      </c>
      <c r="JC21" s="3">
        <v>1058</v>
      </c>
      <c r="JD21" s="3">
        <v>60</v>
      </c>
      <c r="JE21" s="3">
        <v>38</v>
      </c>
      <c r="JF21" s="3">
        <f>JD21-JE21</f>
        <v>22</v>
      </c>
      <c r="JG21" s="3">
        <v>18</v>
      </c>
      <c r="JH21" s="3">
        <f>SUM(JE21:JG21)</f>
        <v>78</v>
      </c>
      <c r="JI21" s="12">
        <f>IF(JG21,JG21/JH21,0)</f>
        <v>0.23076923076923078</v>
      </c>
      <c r="JJ21" s="12">
        <f>IF(JE21,JE21/JC21,0)</f>
        <v>3.5916824196597356E-2</v>
      </c>
      <c r="JK21" s="88">
        <f>IF(JM21,JM21/JE21,0)</f>
        <v>293.71473684210542</v>
      </c>
      <c r="JL21" s="45">
        <f>IF(JM21,JM21/JH21,0)</f>
        <v>143.09179487179495</v>
      </c>
      <c r="JM21" s="3">
        <v>11161.160000000005</v>
      </c>
      <c r="JN21" s="3">
        <v>59922.889999999985</v>
      </c>
      <c r="JO21" s="3">
        <v>92397.55</v>
      </c>
      <c r="JP21" s="20">
        <f>JO21/1.18</f>
        <v>78303.008474576272</v>
      </c>
      <c r="JQ21" s="12">
        <f>IF(JM21,JM21/JN21,0)</f>
        <v>0.18625870681470816</v>
      </c>
      <c r="JR21" s="12">
        <f>IF(JM21,JM21/JP21,0)</f>
        <v>0.14253807379091768</v>
      </c>
      <c r="JS21" s="12">
        <f>JE21/JH21</f>
        <v>0.48717948717948717</v>
      </c>
      <c r="JT21" s="12">
        <f>1-JS21</f>
        <v>0.51282051282051277</v>
      </c>
      <c r="JU21" s="100">
        <v>2497</v>
      </c>
      <c r="JV21" s="3">
        <v>208428</v>
      </c>
      <c r="JW21" s="3">
        <v>1001</v>
      </c>
      <c r="JX21" s="3">
        <v>63</v>
      </c>
      <c r="JY21" s="3">
        <v>26</v>
      </c>
      <c r="JZ21" s="3">
        <f>JX21-JY21</f>
        <v>37</v>
      </c>
      <c r="KA21" s="3">
        <v>9</v>
      </c>
      <c r="KB21" s="3">
        <f>SUM(JY21:KA21)</f>
        <v>72</v>
      </c>
      <c r="KC21" s="12">
        <f>IF(KA21,KA21/KB21,0)</f>
        <v>0.125</v>
      </c>
      <c r="KD21" s="12">
        <f>IF(JY21,JY21/JW21,0)</f>
        <v>2.5974025974025976E-2</v>
      </c>
      <c r="KE21" s="88">
        <f>IF(KG21,KG21/JY21,0)</f>
        <v>463.44615384615366</v>
      </c>
      <c r="KF21" s="45">
        <f>IF(KG21,KG21/KB21,0)</f>
        <v>167.3555555555555</v>
      </c>
      <c r="KG21" s="3">
        <v>12049.599999999995</v>
      </c>
      <c r="KH21" s="3">
        <v>47774.55</v>
      </c>
      <c r="KI21" s="3">
        <v>97469.049999999988</v>
      </c>
      <c r="KJ21" s="20">
        <f>KI21/1.18</f>
        <v>82600.889830508473</v>
      </c>
      <c r="KK21" s="12">
        <f>IF(KG21,KG21/KH21,0)</f>
        <v>0.25221796960934206</v>
      </c>
      <c r="KL21" s="12">
        <f>IF(KG21,KG21/KJ21,0)</f>
        <v>0.14587736312193456</v>
      </c>
      <c r="KM21" s="12">
        <f>JY21/KB21</f>
        <v>0.3611111111111111</v>
      </c>
      <c r="KN21" s="12">
        <f>1-KM21</f>
        <v>0.63888888888888884</v>
      </c>
      <c r="KO21" s="100">
        <v>2779</v>
      </c>
      <c r="KP21" s="3">
        <v>163992</v>
      </c>
      <c r="KQ21" s="3">
        <v>898</v>
      </c>
      <c r="KR21" s="3">
        <v>29</v>
      </c>
      <c r="KS21" s="3">
        <v>52</v>
      </c>
      <c r="KT21" s="3">
        <f>KR21-KS21</f>
        <v>-23</v>
      </c>
      <c r="KU21" s="3">
        <v>29</v>
      </c>
      <c r="KV21" s="3">
        <f>SUM(KS21:KU21)</f>
        <v>58</v>
      </c>
      <c r="KW21" s="12">
        <f>IF(KU21,KU21/KV21,0)</f>
        <v>0.5</v>
      </c>
      <c r="KX21" s="12">
        <f>IF(KS21,KS21/KQ21,0)</f>
        <v>5.7906458797327393E-2</v>
      </c>
      <c r="KY21" s="88">
        <f>IF(LA21,LA21/KS21,0)</f>
        <v>215.21269230769232</v>
      </c>
      <c r="KZ21" s="45">
        <f>IF(LA21,LA21/KV21,0)</f>
        <v>192.94931034482761</v>
      </c>
      <c r="LA21" s="3">
        <v>11191.060000000001</v>
      </c>
      <c r="LB21" s="3">
        <v>103370.56000000003</v>
      </c>
      <c r="LC21" s="3">
        <v>45452</v>
      </c>
      <c r="LD21" s="20">
        <f>LC21/1.18</f>
        <v>38518.644067796609</v>
      </c>
      <c r="LE21" s="12">
        <f>IF(LA21,LA21/LB21,0)</f>
        <v>0.10826157853841556</v>
      </c>
      <c r="LF21" s="12">
        <f>IF(LA21,LA21/LD21,0)</f>
        <v>0.29053618762650713</v>
      </c>
      <c r="LG21" s="12">
        <f>KS21/KV21</f>
        <v>0.89655172413793105</v>
      </c>
      <c r="LH21" s="12">
        <f>1-LG21</f>
        <v>0.10344827586206895</v>
      </c>
      <c r="LI21" s="100">
        <v>2183</v>
      </c>
      <c r="LJ21" s="3">
        <v>148543</v>
      </c>
      <c r="LK21" s="3">
        <v>1035</v>
      </c>
      <c r="LL21" s="3">
        <v>90</v>
      </c>
      <c r="LM21" s="3">
        <v>38</v>
      </c>
      <c r="LN21" s="3">
        <f>LL21-LM21</f>
        <v>52</v>
      </c>
      <c r="LO21" s="3">
        <v>1</v>
      </c>
      <c r="LP21" s="3">
        <f>SUM(LM21:LO21)</f>
        <v>91</v>
      </c>
      <c r="LQ21" s="12">
        <f>IF(LO21,LO21/LP21,0)</f>
        <v>1.098901098901099E-2</v>
      </c>
      <c r="LR21" s="12">
        <f>IF(LM21,LM21/LK21,0)</f>
        <v>3.6714975845410627E-2</v>
      </c>
      <c r="LS21" s="88">
        <f>IF(LU21,LU21/LM21,0)</f>
        <v>347.94105263157894</v>
      </c>
      <c r="LT21" s="45">
        <f>IF(LU21,LU21/LP21,0)</f>
        <v>145.29406593406594</v>
      </c>
      <c r="LU21" s="88">
        <v>13221.76</v>
      </c>
      <c r="LV21" s="88">
        <v>59286.490000000005</v>
      </c>
      <c r="LW21" s="88">
        <v>144696.1856</v>
      </c>
      <c r="LX21" s="88">
        <f>LW21/1.18</f>
        <v>122623.88610169492</v>
      </c>
      <c r="LY21" s="12">
        <f>IF(LU21,LU21/LV21,0)</f>
        <v>0.22301472055437924</v>
      </c>
      <c r="LZ21" s="12">
        <f>IF(LU21,LU21/LX21,0)</f>
        <v>0.10782369096535464</v>
      </c>
      <c r="MA21" s="12">
        <f>LM21/LP21</f>
        <v>0.4175824175824176</v>
      </c>
      <c r="MB21" s="12">
        <f>1-MA21</f>
        <v>0.58241758241758235</v>
      </c>
      <c r="MC21" s="100">
        <v>1450</v>
      </c>
      <c r="MD21" s="3">
        <v>76456</v>
      </c>
      <c r="ME21" s="3">
        <v>522</v>
      </c>
      <c r="MF21" s="3">
        <v>67</v>
      </c>
      <c r="MG21" s="3">
        <v>21</v>
      </c>
      <c r="MH21" s="3">
        <f>MF21-MG21</f>
        <v>46</v>
      </c>
      <c r="MI21" s="3">
        <v>0</v>
      </c>
      <c r="MJ21" s="3">
        <f>SUM(MG21:MI21)</f>
        <v>67</v>
      </c>
      <c r="MK21" s="12">
        <f>IF(MI21,MI21/MJ21,0)</f>
        <v>0</v>
      </c>
      <c r="ML21" s="12">
        <f>IF(MG21,MG21/ME21,0)</f>
        <v>4.0229885057471264E-2</v>
      </c>
      <c r="MM21" s="88">
        <f>IF(MO21,MO21/MG21,0)</f>
        <v>420.86523809523834</v>
      </c>
      <c r="MN21" s="45">
        <f>IF(MO21,MO21/MJ21,0)</f>
        <v>131.91298507462696</v>
      </c>
      <c r="MO21" s="88">
        <v>8838.1700000000055</v>
      </c>
      <c r="MP21" s="88">
        <v>29551.669999999995</v>
      </c>
      <c r="MQ21" s="88">
        <v>105039.71119999999</v>
      </c>
      <c r="MR21" s="88">
        <f>MQ21/1.18</f>
        <v>89016.704406779652</v>
      </c>
      <c r="MS21" s="12">
        <f>IF(MO21,MO21/MP21,0)</f>
        <v>0.29907514533019647</v>
      </c>
      <c r="MT21" s="12">
        <f>IF(MO21,MO21/MR21,0)</f>
        <v>9.9286645791920342E-2</v>
      </c>
      <c r="MU21" s="12">
        <f>MG21/MJ21</f>
        <v>0.31343283582089554</v>
      </c>
      <c r="MV21" s="12">
        <f>1-MU21</f>
        <v>0.68656716417910446</v>
      </c>
      <c r="MW21" s="100">
        <v>1627</v>
      </c>
      <c r="MX21" s="3">
        <v>82433</v>
      </c>
      <c r="MY21" s="3">
        <v>936</v>
      </c>
      <c r="MZ21" s="3">
        <v>46</v>
      </c>
      <c r="NA21" s="3">
        <v>28</v>
      </c>
      <c r="NB21" s="3">
        <f>MZ21-NA21</f>
        <v>18</v>
      </c>
      <c r="NC21" s="3">
        <v>0</v>
      </c>
      <c r="ND21" s="3">
        <f>SUM(NA21:NC21)</f>
        <v>46</v>
      </c>
      <c r="NE21" s="12">
        <f>IF(NC21,NC21/ND21,0)</f>
        <v>0</v>
      </c>
      <c r="NF21" s="12">
        <f>IF(NA21,NA21/MY21,0)</f>
        <v>2.9914529914529916E-2</v>
      </c>
      <c r="NG21" s="88">
        <f>IF(NI21,NI21/NA21,0)</f>
        <v>351.53928571428577</v>
      </c>
      <c r="NH21" s="45">
        <f>IF(NI21,NI21/ND21,0)</f>
        <v>213.98043478260874</v>
      </c>
      <c r="NI21" s="88">
        <v>9843.1000000000022</v>
      </c>
      <c r="NJ21" s="88">
        <v>45565.31</v>
      </c>
      <c r="NK21" s="88">
        <v>75854.10639999999</v>
      </c>
      <c r="NL21" s="88">
        <f>NK21/1.18</f>
        <v>64283.14101694915</v>
      </c>
      <c r="NM21" s="12">
        <f>IF(NI21,NI21/NJ21,0)</f>
        <v>0.21602179377249936</v>
      </c>
      <c r="NN21" s="12">
        <f>IF(NI21,NI21/NL21,0)</f>
        <v>0.15312101811273862</v>
      </c>
      <c r="NO21" s="12">
        <f>NA21/ND21</f>
        <v>0.60869565217391308</v>
      </c>
      <c r="NP21" s="12">
        <f>1-NO21</f>
        <v>0.39130434782608692</v>
      </c>
      <c r="NQ21" s="100">
        <v>4366</v>
      </c>
      <c r="NR21" s="3">
        <v>160638</v>
      </c>
      <c r="NS21" s="3">
        <v>2044</v>
      </c>
      <c r="NT21" s="3">
        <v>171</v>
      </c>
      <c r="NU21" s="3">
        <v>92</v>
      </c>
      <c r="NV21" s="3">
        <f>NT21-NU21</f>
        <v>79</v>
      </c>
      <c r="NW21" s="3">
        <f>SUM(NU21:NV21)</f>
        <v>171</v>
      </c>
      <c r="NX21" s="12">
        <f>IF(NU21,NU21/NS21,0)</f>
        <v>4.5009784735812131E-2</v>
      </c>
      <c r="NY21" s="88">
        <f>IF(OA21,OA21/NU21,0)</f>
        <v>242.43554347826094</v>
      </c>
      <c r="NZ21" s="45">
        <f>IF(OA21,OA21/NW21,0)</f>
        <v>130.43315789473689</v>
      </c>
      <c r="OA21" s="88">
        <v>22304.070000000007</v>
      </c>
      <c r="OB21" s="88">
        <v>134266.65000000002</v>
      </c>
      <c r="OC21" s="88">
        <v>272076.25319999998</v>
      </c>
      <c r="OD21" s="88">
        <f>OC21/1.18</f>
        <v>230573.09593220337</v>
      </c>
      <c r="OE21" s="12">
        <f>OD21/$OD$2</f>
        <v>1.9872717777286227E-2</v>
      </c>
      <c r="OF21" s="12">
        <f>IF(OA21,OA21/OB21,0)</f>
        <v>0.16611772171272615</v>
      </c>
      <c r="OG21" s="12">
        <f>IF(OA21,OA21/OD21,0)</f>
        <v>9.673318523926222E-2</v>
      </c>
      <c r="OH21" s="12">
        <f>NU21/NW21</f>
        <v>0.53801169590643272</v>
      </c>
      <c r="OI21" s="12">
        <f>1-OH21</f>
        <v>0.46198830409356728</v>
      </c>
      <c r="OJ21" s="3">
        <v>61</v>
      </c>
      <c r="OK21" s="3">
        <v>128</v>
      </c>
      <c r="OL21" s="3">
        <v>0</v>
      </c>
      <c r="OM21" s="3">
        <v>480</v>
      </c>
      <c r="ON21" s="3">
        <v>0</v>
      </c>
      <c r="OO21" s="3">
        <f>OJ21+OK21+OL21+OM21+ON21</f>
        <v>669</v>
      </c>
      <c r="OP21" s="88">
        <f>OO21*H21</f>
        <v>521979.86974685377</v>
      </c>
      <c r="OQ21" s="12">
        <f>OP21/$OP$2</f>
        <v>6.3440232346047417E-3</v>
      </c>
      <c r="OR21" s="3">
        <v>51</v>
      </c>
      <c r="OS21" s="100">
        <v>4465</v>
      </c>
      <c r="OT21" s="3">
        <v>169937</v>
      </c>
      <c r="OU21" s="3">
        <v>1812</v>
      </c>
      <c r="OV21" s="3">
        <v>146</v>
      </c>
      <c r="OW21" s="3">
        <v>88</v>
      </c>
      <c r="OX21" s="3">
        <f t="shared" si="163"/>
        <v>58</v>
      </c>
      <c r="OY21" s="3">
        <f t="shared" si="164"/>
        <v>146</v>
      </c>
      <c r="OZ21" s="12">
        <f t="shared" si="165"/>
        <v>4.856512141280353E-2</v>
      </c>
      <c r="PA21" s="88">
        <f t="shared" si="166"/>
        <v>221.15829545454534</v>
      </c>
      <c r="PB21" s="45">
        <f t="shared" si="167"/>
        <v>133.30089041095883</v>
      </c>
      <c r="PC21" s="88">
        <v>19461.929999999989</v>
      </c>
      <c r="PD21" s="88">
        <v>135848.06000000006</v>
      </c>
      <c r="PE21" s="88">
        <v>230600</v>
      </c>
      <c r="PF21" s="88">
        <f t="shared" si="168"/>
        <v>195423.72881355934</v>
      </c>
      <c r="PG21" s="12">
        <f t="shared" si="169"/>
        <v>1.6158556037125373E-2</v>
      </c>
      <c r="PH21" s="12">
        <f t="shared" si="170"/>
        <v>0.14326248015613902</v>
      </c>
      <c r="PI21" s="12">
        <f t="shared" si="171"/>
        <v>9.9588366869037229E-2</v>
      </c>
      <c r="PJ21" s="12">
        <f t="shared" si="172"/>
        <v>0.60273972602739723</v>
      </c>
      <c r="PK21" s="12">
        <f t="shared" si="173"/>
        <v>0.39726027397260277</v>
      </c>
      <c r="PL21" s="3">
        <v>85</v>
      </c>
      <c r="PM21" s="3">
        <v>10</v>
      </c>
      <c r="PN21" s="3">
        <v>0</v>
      </c>
      <c r="PO21" s="3">
        <v>0</v>
      </c>
      <c r="PP21" s="3">
        <v>0</v>
      </c>
      <c r="PQ21" s="3">
        <v>1020</v>
      </c>
      <c r="PR21" s="3">
        <f t="shared" si="174"/>
        <v>1115</v>
      </c>
      <c r="PS21" s="88">
        <f t="shared" si="175"/>
        <v>869966.44957808964</v>
      </c>
      <c r="PT21" s="12">
        <f t="shared" si="176"/>
        <v>1.2085517825927622E-2</v>
      </c>
      <c r="PU21" s="3">
        <v>213</v>
      </c>
      <c r="PV21" s="100">
        <v>4084</v>
      </c>
      <c r="PW21" s="3">
        <v>158129</v>
      </c>
      <c r="PX21" s="3">
        <v>1281</v>
      </c>
      <c r="PY21" s="3">
        <v>118</v>
      </c>
      <c r="PZ21" s="3">
        <v>57</v>
      </c>
      <c r="QA21" s="3">
        <f t="shared" si="177"/>
        <v>61</v>
      </c>
      <c r="QB21" s="3">
        <f t="shared" si="178"/>
        <v>118</v>
      </c>
      <c r="QC21" s="12">
        <f t="shared" si="179"/>
        <v>4.449648711943794E-2</v>
      </c>
      <c r="QD21" s="88">
        <f t="shared" si="180"/>
        <v>327.39122807017554</v>
      </c>
      <c r="QE21" s="45">
        <f t="shared" si="181"/>
        <v>158.14661016949159</v>
      </c>
      <c r="QF21" s="88">
        <v>18661.300000000007</v>
      </c>
      <c r="QG21" s="88">
        <v>87920.270000000033</v>
      </c>
      <c r="QH21" s="88">
        <v>184937.57759999999</v>
      </c>
      <c r="QI21" s="88">
        <f t="shared" si="182"/>
        <v>156726.76067796611</v>
      </c>
      <c r="QJ21" s="12">
        <f t="shared" si="183"/>
        <v>1.0417975114031667E-2</v>
      </c>
      <c r="QK21" s="12">
        <f t="shared" si="184"/>
        <v>0.21225253289144813</v>
      </c>
      <c r="QL21" s="12">
        <f t="shared" si="185"/>
        <v>0.11906900850419708</v>
      </c>
      <c r="QM21" s="12">
        <f t="shared" si="186"/>
        <v>0.48305084745762711</v>
      </c>
      <c r="QN21" s="12">
        <f t="shared" si="187"/>
        <v>0.51694915254237284</v>
      </c>
      <c r="QO21" s="3">
        <v>20</v>
      </c>
      <c r="QP21" s="3"/>
      <c r="QQ21" s="3">
        <v>0</v>
      </c>
      <c r="QR21" s="3">
        <v>0</v>
      </c>
      <c r="QS21" s="3">
        <v>0</v>
      </c>
      <c r="QT21" s="3">
        <v>1020</v>
      </c>
      <c r="QU21" s="3">
        <f t="shared" si="188"/>
        <v>1040</v>
      </c>
      <c r="QV21" s="88">
        <f t="shared" si="189"/>
        <v>811448.52696072927</v>
      </c>
      <c r="QW21" s="12">
        <f t="shared" si="190"/>
        <v>1.7810532212620672E-2</v>
      </c>
      <c r="QX21" s="3">
        <v>377</v>
      </c>
      <c r="QY21" s="100">
        <v>3348</v>
      </c>
      <c r="QZ21" s="3">
        <v>81183</v>
      </c>
      <c r="RA21" s="3">
        <v>805</v>
      </c>
      <c r="RB21" s="3">
        <v>113</v>
      </c>
      <c r="RC21" s="3">
        <v>44</v>
      </c>
      <c r="RD21" s="3">
        <f t="shared" si="102"/>
        <v>69</v>
      </c>
      <c r="RE21" s="3">
        <f t="shared" si="103"/>
        <v>113</v>
      </c>
      <c r="RF21" s="12">
        <f t="shared" si="104"/>
        <v>5.46583850931677E-2</v>
      </c>
      <c r="RG21" s="88">
        <f t="shared" si="105"/>
        <v>459.8770454545454</v>
      </c>
      <c r="RH21" s="45">
        <f t="shared" si="106"/>
        <v>179.0671681415929</v>
      </c>
      <c r="RI21" s="88">
        <v>20234.589999999997</v>
      </c>
      <c r="RJ21" s="88">
        <v>59584.909999999982</v>
      </c>
      <c r="RK21" s="88">
        <v>161110</v>
      </c>
      <c r="RL21" s="88">
        <f t="shared" si="107"/>
        <v>136533.89830508476</v>
      </c>
      <c r="RM21" s="12">
        <f t="shared" si="108"/>
        <v>8.6210988270307709E-3</v>
      </c>
      <c r="RN21" s="12">
        <f t="shared" si="109"/>
        <v>0.33959252434886622</v>
      </c>
      <c r="RO21" s="12">
        <f t="shared" si="110"/>
        <v>0.1482019502203463</v>
      </c>
      <c r="RP21" s="169" t="str">
        <f t="shared" si="111"/>
        <v>AM-C28</v>
      </c>
      <c r="RQ21" s="12">
        <f t="shared" si="112"/>
        <v>0.38938053097345132</v>
      </c>
      <c r="RR21" s="12">
        <f t="shared" si="113"/>
        <v>0.61061946902654873</v>
      </c>
      <c r="RS21" s="3">
        <v>76</v>
      </c>
      <c r="RT21" s="3">
        <v>1058</v>
      </c>
      <c r="RU21" s="3">
        <v>0</v>
      </c>
      <c r="RV21" s="3">
        <v>0</v>
      </c>
      <c r="RW21" s="3">
        <v>0</v>
      </c>
      <c r="RX21" s="3">
        <v>0</v>
      </c>
      <c r="RY21" s="3">
        <f t="shared" si="114"/>
        <v>1134</v>
      </c>
      <c r="RZ21" s="88">
        <f t="shared" si="115"/>
        <v>884790.98997448757</v>
      </c>
      <c r="SA21" s="12">
        <f t="shared" si="116"/>
        <v>1.2476300615380555E-2</v>
      </c>
      <c r="SB21" s="3">
        <v>269</v>
      </c>
      <c r="SC21" s="100">
        <v>5372</v>
      </c>
      <c r="SD21" s="3">
        <v>65042</v>
      </c>
      <c r="SE21" s="3">
        <v>719</v>
      </c>
      <c r="SF21" s="3">
        <v>95</v>
      </c>
      <c r="SG21" s="3">
        <v>30</v>
      </c>
      <c r="SH21" s="3">
        <f t="shared" si="117"/>
        <v>65</v>
      </c>
      <c r="SI21" s="3">
        <f t="shared" si="118"/>
        <v>95</v>
      </c>
      <c r="SJ21" s="12">
        <f t="shared" si="119"/>
        <v>4.1724617524339362E-2</v>
      </c>
      <c r="SK21" s="88">
        <f t="shared" si="120"/>
        <v>512.96766666666667</v>
      </c>
      <c r="SL21" s="45">
        <f t="shared" si="121"/>
        <v>161.98978947368423</v>
      </c>
      <c r="SM21" s="88">
        <v>15389.03</v>
      </c>
      <c r="SN21" s="88">
        <v>45933.859999999993</v>
      </c>
      <c r="SO21" s="88">
        <v>148494</v>
      </c>
      <c r="SP21" s="88">
        <f t="shared" si="122"/>
        <v>125842.37288135594</v>
      </c>
      <c r="SQ21" s="12">
        <f t="shared" si="123"/>
        <v>9.5132083582517915E-3</v>
      </c>
      <c r="SR21" s="87">
        <f t="shared" si="124"/>
        <v>0.33502583932637064</v>
      </c>
      <c r="SS21" s="87">
        <f t="shared" si="125"/>
        <v>0.12228814228184304</v>
      </c>
      <c r="ST21" s="169" t="str">
        <f t="shared" si="126"/>
        <v>AM-C28</v>
      </c>
      <c r="SU21" s="12">
        <f t="shared" si="127"/>
        <v>0.31578947368421051</v>
      </c>
      <c r="SV21" s="12">
        <f t="shared" si="128"/>
        <v>0.68421052631578949</v>
      </c>
      <c r="SW21" s="3">
        <v>63</v>
      </c>
      <c r="SX21" s="3">
        <v>1023</v>
      </c>
      <c r="SY21" s="3">
        <v>0</v>
      </c>
      <c r="SZ21" s="3">
        <v>0</v>
      </c>
      <c r="TA21" s="3">
        <v>0</v>
      </c>
      <c r="TB21" s="3">
        <v>0</v>
      </c>
      <c r="TC21" s="3">
        <f t="shared" si="129"/>
        <v>1086</v>
      </c>
      <c r="TD21" s="88">
        <f t="shared" si="130"/>
        <v>847339.519499377</v>
      </c>
      <c r="TE21" s="12">
        <f t="shared" si="131"/>
        <v>9.3214572077816582E-3</v>
      </c>
      <c r="TF21" s="3">
        <v>224</v>
      </c>
      <c r="TG21" s="100">
        <f>SUMIFS(Main!TX:TX,Main!B:B,B:B)</f>
        <v>4219</v>
      </c>
      <c r="TH21" s="3">
        <v>89790</v>
      </c>
      <c r="TI21" s="3">
        <v>915</v>
      </c>
      <c r="TJ21" s="3">
        <f>SUMIFS(Main!TT:TT,Main!B:B,B:B)</f>
        <v>92</v>
      </c>
      <c r="TK21" s="3">
        <v>46</v>
      </c>
      <c r="TL21" s="3">
        <f t="shared" si="132"/>
        <v>46</v>
      </c>
      <c r="TM21" s="3">
        <f t="shared" si="133"/>
        <v>92</v>
      </c>
      <c r="TN21" s="12">
        <f t="shared" si="134"/>
        <v>5.0273224043715849E-2</v>
      </c>
      <c r="TO21" s="88">
        <f t="shared" si="135"/>
        <v>341.60847826086956</v>
      </c>
      <c r="TP21" s="45">
        <f t="shared" si="136"/>
        <v>170.80423913043478</v>
      </c>
      <c r="TQ21" s="88">
        <v>15713.99</v>
      </c>
      <c r="TR21" s="88">
        <v>68722.84</v>
      </c>
      <c r="TS21" s="88">
        <f>SUMIFS(Main!TU:TU,Main!B:B,B:B)</f>
        <v>143177.1684</v>
      </c>
      <c r="TT21" s="88">
        <f t="shared" si="137"/>
        <v>121336.58338983051</v>
      </c>
      <c r="TU21" s="12">
        <f t="shared" si="138"/>
        <v>8.4561543184968994E-3</v>
      </c>
      <c r="TV21" s="87">
        <f t="shared" si="139"/>
        <v>0.2286574594414317</v>
      </c>
      <c r="TW21" s="87">
        <f t="shared" si="140"/>
        <v>0.12950743758388225</v>
      </c>
      <c r="TX21" s="169" t="str">
        <f t="shared" si="141"/>
        <v>AM-C28</v>
      </c>
      <c r="TY21" s="12">
        <f t="shared" si="142"/>
        <v>0.5</v>
      </c>
      <c r="TZ21" s="12">
        <f t="shared" si="143"/>
        <v>0.5</v>
      </c>
      <c r="UA21" s="3">
        <f>SUMIFS(Main!UG:UG,Main!B:B,B:B)</f>
        <v>26</v>
      </c>
      <c r="UB21" s="3">
        <f>SUMIFS(Main!UI:UI,Main!B:B,B:B)</f>
        <v>978</v>
      </c>
      <c r="UC21" s="3">
        <f>SUMIFS(Main!UK:UK,Main!B:B,B:B)</f>
        <v>0</v>
      </c>
      <c r="UD21" s="3">
        <f>SUMIFS(Main!UO:UO,Main!B:B,B:B)</f>
        <v>0</v>
      </c>
      <c r="UE21" s="3">
        <f>SUMIFS(Main!UQ:UQ,Main!B:B,B:B)</f>
        <v>0</v>
      </c>
      <c r="UF21" s="3">
        <f>SUMIFS(Main!US:US,Main!B:B,B:B)</f>
        <v>0</v>
      </c>
      <c r="UG21" s="3">
        <f t="shared" si="144"/>
        <v>1004</v>
      </c>
      <c r="UH21" s="88">
        <f t="shared" si="145"/>
        <v>783359.92410439637</v>
      </c>
      <c r="UI21" s="12">
        <f t="shared" si="146"/>
        <v>7.7721563912781918E-3</v>
      </c>
      <c r="UJ21" s="3">
        <f>SUMIFS(Main!UW:UW,Main!B:B,B:B)</f>
        <v>218</v>
      </c>
      <c r="UK21" s="100">
        <f>SUMIFS(Main!VI:VI,Main!A:A,A:A)</f>
        <v>2646</v>
      </c>
      <c r="UL21" s="3">
        <v>80811</v>
      </c>
      <c r="UM21" s="3">
        <v>732</v>
      </c>
      <c r="UN21" s="3">
        <f>SUMIFS(Main!VE:VE,Main!A:A,A:A)</f>
        <v>109</v>
      </c>
      <c r="UO21" s="3">
        <v>19</v>
      </c>
      <c r="UP21" s="3">
        <f t="shared" si="147"/>
        <v>90</v>
      </c>
      <c r="UQ21" s="3">
        <f t="shared" si="148"/>
        <v>109</v>
      </c>
      <c r="UR21" s="12">
        <f t="shared" si="149"/>
        <v>2.5956284153005466E-2</v>
      </c>
      <c r="US21" s="88">
        <f t="shared" si="150"/>
        <v>637.2310526315789</v>
      </c>
      <c r="UT21" s="45">
        <f t="shared" si="151"/>
        <v>111.07697247706422</v>
      </c>
      <c r="UU21" s="88">
        <v>12107.39</v>
      </c>
      <c r="UV21" s="88">
        <v>68060.150000000009</v>
      </c>
      <c r="UW21" s="88">
        <f>SUMIFS(Main!VF:VF,Main!A:A,A:A)</f>
        <v>163315.24119999999</v>
      </c>
      <c r="UX21" s="88">
        <f t="shared" si="152"/>
        <v>138402.74677966101</v>
      </c>
      <c r="UY21" s="12">
        <f t="shared" si="153"/>
        <v>9.7615488857424014E-3</v>
      </c>
      <c r="UZ21" s="87">
        <f t="shared" si="154"/>
        <v>0.17789249656370135</v>
      </c>
      <c r="VA21" s="87">
        <f t="shared" si="155"/>
        <v>8.7479405443268571E-2</v>
      </c>
      <c r="VB21" s="169" t="str">
        <f t="shared" si="59"/>
        <v>AM-C28</v>
      </c>
      <c r="VC21" s="12">
        <f t="shared" si="160"/>
        <v>0.49175432990757517</v>
      </c>
      <c r="VD21" s="12">
        <f t="shared" si="156"/>
        <v>0.50824567009242483</v>
      </c>
      <c r="VE21" s="3">
        <f>SUMIFS(Main!VR:VR,Main!B:B,B:B)</f>
        <v>25</v>
      </c>
      <c r="VF21" s="3">
        <f>SUMIFS(Main!VT:VT,Main!B:B,B:B)</f>
        <v>840</v>
      </c>
      <c r="VG21" s="3">
        <f>SUMIFS(Main!VV:VV,Main!B:B,B:B)</f>
        <v>0</v>
      </c>
      <c r="VH21" s="3">
        <f>SUMIFS(Main!VZ:VZ,Main!B:B,B:B)</f>
        <v>0</v>
      </c>
      <c r="VI21" s="3">
        <f>SUMIFS(Main!WB:WB,Main!B:B,B:B)</f>
        <v>0</v>
      </c>
      <c r="VJ21" s="3">
        <f>SUMIFS(Main!WD:WD,Main!B:B,B:B)</f>
        <v>0</v>
      </c>
      <c r="VK21" s="3">
        <f t="shared" si="157"/>
        <v>865</v>
      </c>
      <c r="VL21" s="88">
        <f t="shared" si="158"/>
        <v>674906.70752022194</v>
      </c>
      <c r="VM21" s="12">
        <f t="shared" si="159"/>
        <v>7.0707422460666918E-3</v>
      </c>
      <c r="VN21" s="3">
        <f>SUMIFS(Main!WH:WH,Main!B:B,B:B)</f>
        <v>176</v>
      </c>
    </row>
    <row r="22" spans="1:586">
      <c r="A22" s="161" t="s">
        <v>739</v>
      </c>
      <c r="B22" s="161" t="s">
        <v>719</v>
      </c>
      <c r="C22" s="150" t="s">
        <v>480</v>
      </c>
      <c r="D22" s="150" t="s">
        <v>669</v>
      </c>
      <c r="E22" s="154" t="s">
        <v>823</v>
      </c>
      <c r="F22" s="161" t="s">
        <v>480</v>
      </c>
      <c r="G22" s="150" t="s">
        <v>823</v>
      </c>
      <c r="H22" s="17">
        <v>7722.4391999999989</v>
      </c>
      <c r="I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7"/>
      <c r="V22" s="87"/>
      <c r="W22" s="12"/>
      <c r="X22" s="91"/>
      <c r="Y22" s="91"/>
      <c r="Z22" s="91"/>
      <c r="AA22" s="91"/>
      <c r="AB22" s="91"/>
      <c r="AC22" s="91"/>
      <c r="AD22" s="91"/>
      <c r="AE22" s="87"/>
      <c r="AF22" s="88"/>
      <c r="AG22" s="88"/>
      <c r="AH22" s="88"/>
      <c r="AI22" s="87"/>
      <c r="AJ22" s="87"/>
      <c r="AK22" s="12"/>
      <c r="AL22" s="3"/>
      <c r="AM22" s="3"/>
      <c r="AN22" s="3"/>
      <c r="AO22" s="3"/>
      <c r="AP22" s="3"/>
      <c r="AQ22" s="3"/>
      <c r="AR22" s="3"/>
      <c r="AS22" s="3"/>
      <c r="AT22" s="87"/>
      <c r="AU22" s="40"/>
      <c r="AV22" s="40"/>
      <c r="AW22" s="88"/>
      <c r="AX22" s="88"/>
      <c r="AY22" s="88"/>
      <c r="AZ22" s="87"/>
      <c r="BA22" s="87"/>
      <c r="BB22" s="87"/>
      <c r="BC22" s="89"/>
      <c r="BD22" s="12"/>
      <c r="BE22" s="3"/>
      <c r="BF22" s="3"/>
      <c r="BG22" s="3"/>
      <c r="BH22" s="3"/>
      <c r="BI22" s="3"/>
      <c r="BJ22" s="3"/>
      <c r="BK22" s="3"/>
      <c r="BL22" s="3"/>
      <c r="BM22" s="87"/>
      <c r="BN22" s="40"/>
      <c r="BO22" s="40"/>
      <c r="BP22" s="88"/>
      <c r="BQ22" s="88"/>
      <c r="BR22" s="88"/>
      <c r="BS22" s="12"/>
      <c r="BT22" s="12"/>
      <c r="BU22" s="87"/>
      <c r="BV22" s="89"/>
      <c r="BW22" s="90"/>
      <c r="BX22" s="12"/>
      <c r="BY22" s="3"/>
      <c r="BZ22" s="3"/>
      <c r="CA22" s="3"/>
      <c r="CB22" s="3"/>
      <c r="CC22" s="3"/>
      <c r="CD22" s="3"/>
      <c r="CE22" s="3"/>
      <c r="CF22" s="3"/>
      <c r="CG22" s="87"/>
      <c r="CH22" s="3"/>
      <c r="CI22" s="3"/>
      <c r="CJ22" s="88"/>
      <c r="CK22" s="88"/>
      <c r="CL22" s="88"/>
      <c r="CM22" s="87"/>
      <c r="CN22" s="87"/>
      <c r="CO22" s="12"/>
      <c r="CP22" s="12"/>
      <c r="CQ22" s="77"/>
      <c r="CR22" s="12"/>
      <c r="CS22" s="3"/>
      <c r="CT22" s="3"/>
      <c r="CU22" s="3"/>
      <c r="CV22" s="3"/>
      <c r="CW22" s="3"/>
      <c r="CX22" s="3"/>
      <c r="CY22" s="3"/>
      <c r="CZ22" s="3"/>
      <c r="DA22" s="87"/>
      <c r="DB22" s="45"/>
      <c r="DC22" s="3"/>
      <c r="DD22" s="88"/>
      <c r="DE22" s="88"/>
      <c r="DF22" s="88"/>
      <c r="DG22" s="12"/>
      <c r="DH22" s="12"/>
      <c r="DI22" s="12"/>
      <c r="DJ22" s="12"/>
      <c r="DK22" s="3"/>
      <c r="DL22" s="2"/>
      <c r="DM22" s="3"/>
      <c r="DN22" s="3"/>
      <c r="DO22" s="3"/>
      <c r="DP22" s="3"/>
      <c r="DQ22" s="3"/>
      <c r="DR22" s="3"/>
      <c r="DS22" s="3"/>
      <c r="DT22" s="3"/>
      <c r="DU22" s="12"/>
      <c r="DV22" s="87"/>
      <c r="DW22" s="3"/>
      <c r="DX22" s="3"/>
      <c r="DY22" s="88"/>
      <c r="DZ22" s="88"/>
      <c r="EA22" s="88"/>
      <c r="EB22" s="12"/>
      <c r="EC22" s="12"/>
      <c r="ED22" s="12"/>
      <c r="EE22" s="12"/>
      <c r="EF22" s="3"/>
      <c r="EG22" s="12"/>
      <c r="EH22" s="3"/>
      <c r="EI22" s="3"/>
      <c r="EJ22" s="3"/>
      <c r="EK22" s="3"/>
      <c r="EL22" s="3"/>
      <c r="EM22" s="3"/>
      <c r="EN22" s="3"/>
      <c r="EO22" s="3"/>
      <c r="EP22" s="12"/>
      <c r="EQ22" s="87"/>
      <c r="ER22" s="3"/>
      <c r="ES22" s="3"/>
      <c r="ET22" s="88"/>
      <c r="EU22" s="88"/>
      <c r="EV22" s="88"/>
      <c r="EW22" s="12"/>
      <c r="EX22" s="12"/>
      <c r="EY22" s="12"/>
      <c r="EZ22" s="12"/>
      <c r="FA22" s="3"/>
      <c r="FB22" s="12"/>
      <c r="FC22" s="3"/>
      <c r="FD22" s="3"/>
      <c r="FE22" s="3"/>
      <c r="FF22" s="3"/>
      <c r="FG22" s="3"/>
      <c r="FH22" s="3"/>
      <c r="FI22" s="3"/>
      <c r="FJ22" s="3"/>
      <c r="FK22" s="12"/>
      <c r="FL22" s="12"/>
      <c r="FM22" s="3"/>
      <c r="FN22" s="88"/>
      <c r="FO22" s="88"/>
      <c r="FP22" s="88"/>
      <c r="FQ22" s="88"/>
      <c r="FR22" s="12"/>
      <c r="FS22" s="12"/>
      <c r="FT22" s="12"/>
      <c r="FU22" s="39"/>
      <c r="FV22" s="77"/>
      <c r="FW22" s="12"/>
      <c r="FX22" s="3"/>
      <c r="FY22" s="3"/>
      <c r="FZ22" s="3"/>
      <c r="GA22" s="3"/>
      <c r="GB22" s="3"/>
      <c r="GC22" s="3"/>
      <c r="GD22" s="3"/>
      <c r="GE22" s="3"/>
      <c r="GF22" s="12"/>
      <c r="GG22" s="12"/>
      <c r="GH22" s="88"/>
      <c r="GI22" s="45"/>
      <c r="GJ22" s="88"/>
      <c r="GK22" s="88"/>
      <c r="GL22" s="88"/>
      <c r="GM22" s="12"/>
      <c r="GN22" s="12"/>
      <c r="GO22" s="12"/>
      <c r="GP22" s="12"/>
      <c r="GQ22" s="77"/>
      <c r="GR22" s="12"/>
      <c r="GS22" s="3"/>
      <c r="GT22" s="3"/>
      <c r="GU22" s="3"/>
      <c r="GV22" s="3"/>
      <c r="GW22" s="3"/>
      <c r="GX22" s="3"/>
      <c r="GY22" s="3"/>
      <c r="GZ22" s="3"/>
      <c r="HA22" s="12"/>
      <c r="HB22" s="12"/>
      <c r="HC22" s="88"/>
      <c r="HD22" s="45"/>
      <c r="HE22" s="88"/>
      <c r="HF22" s="88"/>
      <c r="HG22" s="88"/>
      <c r="HH22" s="12"/>
      <c r="HI22" s="12"/>
      <c r="HJ22" s="12"/>
      <c r="HK22" s="12"/>
      <c r="HL22" s="77"/>
      <c r="HM22" s="3"/>
      <c r="HN22" s="3"/>
      <c r="HO22" s="3"/>
      <c r="HP22" s="3"/>
      <c r="HQ22" s="3"/>
      <c r="HR22" s="3"/>
      <c r="HS22" s="3"/>
      <c r="HT22" s="3"/>
      <c r="HU22" s="12"/>
      <c r="HV22" s="12"/>
      <c r="HW22" s="88"/>
      <c r="HX22" s="45"/>
      <c r="HY22" s="3"/>
      <c r="HZ22" s="3"/>
      <c r="IA22" s="3"/>
      <c r="IB22" s="20"/>
      <c r="IC22" s="12"/>
      <c r="ID22" s="12"/>
      <c r="IE22" s="12"/>
      <c r="IF22" s="105"/>
      <c r="IG22" s="100"/>
      <c r="IH22" s="3"/>
      <c r="II22" s="3"/>
      <c r="IJ22" s="3"/>
      <c r="IK22" s="3"/>
      <c r="IL22" s="3"/>
      <c r="IM22" s="3"/>
      <c r="IN22" s="3"/>
      <c r="IO22" s="12"/>
      <c r="IP22" s="12"/>
      <c r="IQ22" s="88"/>
      <c r="IR22" s="45"/>
      <c r="IS22" s="3"/>
      <c r="IT22" s="3"/>
      <c r="IU22" s="3"/>
      <c r="IV22" s="20"/>
      <c r="IW22" s="12"/>
      <c r="IX22" s="12"/>
      <c r="IY22" s="12"/>
      <c r="IZ22" s="12"/>
      <c r="JA22" s="100"/>
      <c r="JB22" s="3"/>
      <c r="JC22" s="3"/>
      <c r="JD22" s="3"/>
      <c r="JE22" s="3"/>
      <c r="JF22" s="3"/>
      <c r="JG22" s="3"/>
      <c r="JH22" s="3"/>
      <c r="JI22" s="12"/>
      <c r="JJ22" s="12"/>
      <c r="JK22" s="88"/>
      <c r="JL22" s="45"/>
      <c r="JM22" s="3"/>
      <c r="JN22" s="3"/>
      <c r="JO22" s="3"/>
      <c r="JP22" s="20"/>
      <c r="JQ22" s="12"/>
      <c r="JR22" s="12"/>
      <c r="JS22" s="12"/>
      <c r="JT22" s="12"/>
      <c r="JU22" s="100"/>
      <c r="JV22" s="3"/>
      <c r="JW22" s="3"/>
      <c r="JX22" s="3"/>
      <c r="JY22" s="3"/>
      <c r="JZ22" s="3"/>
      <c r="KA22" s="3"/>
      <c r="KB22" s="3"/>
      <c r="KC22" s="12"/>
      <c r="KD22" s="12"/>
      <c r="KE22" s="88"/>
      <c r="KF22" s="45"/>
      <c r="KG22" s="3"/>
      <c r="KH22" s="3"/>
      <c r="KI22" s="3"/>
      <c r="KJ22" s="20"/>
      <c r="KK22" s="12"/>
      <c r="KL22" s="12"/>
      <c r="KM22" s="12"/>
      <c r="KN22" s="12"/>
      <c r="KO22" s="100"/>
      <c r="KP22" s="3"/>
      <c r="KQ22" s="3"/>
      <c r="KR22" s="3"/>
      <c r="KS22" s="3"/>
      <c r="KT22" s="3"/>
      <c r="KU22" s="3"/>
      <c r="KV22" s="3"/>
      <c r="KW22" s="12"/>
      <c r="KX22" s="12"/>
      <c r="KY22" s="88"/>
      <c r="KZ22" s="45"/>
      <c r="LA22" s="3"/>
      <c r="LB22" s="3"/>
      <c r="LC22" s="3"/>
      <c r="LD22" s="20"/>
      <c r="LE22" s="12"/>
      <c r="LF22" s="12"/>
      <c r="LG22" s="12"/>
      <c r="LH22" s="12"/>
      <c r="LI22" s="100"/>
      <c r="LJ22" s="3"/>
      <c r="LK22" s="3"/>
      <c r="LL22" s="3"/>
      <c r="LM22" s="3"/>
      <c r="LN22" s="3"/>
      <c r="LO22" s="3"/>
      <c r="LP22" s="3"/>
      <c r="LQ22" s="12"/>
      <c r="LR22" s="12"/>
      <c r="LS22" s="88"/>
      <c r="LT22" s="45"/>
      <c r="LU22" s="88"/>
      <c r="LV22" s="88"/>
      <c r="LW22" s="88"/>
      <c r="LX22" s="88"/>
      <c r="LY22" s="12"/>
      <c r="LZ22" s="12"/>
      <c r="MA22" s="12"/>
      <c r="MB22" s="12"/>
      <c r="MC22" s="100"/>
      <c r="MD22" s="3"/>
      <c r="ME22" s="3"/>
      <c r="MF22" s="3"/>
      <c r="MG22" s="3"/>
      <c r="MH22" s="3"/>
      <c r="MI22" s="3"/>
      <c r="MJ22" s="3"/>
      <c r="MK22" s="12"/>
      <c r="ML22" s="12"/>
      <c r="MM22" s="88"/>
      <c r="MN22" s="45"/>
      <c r="MO22" s="88"/>
      <c r="MP22" s="88"/>
      <c r="MQ22" s="88"/>
      <c r="MR22" s="88"/>
      <c r="MS22" s="12"/>
      <c r="MT22" s="12"/>
      <c r="MU22" s="12"/>
      <c r="MV22" s="12"/>
      <c r="MW22" s="100"/>
      <c r="MX22" s="3"/>
      <c r="MY22" s="3"/>
      <c r="MZ22" s="3"/>
      <c r="NA22" s="3"/>
      <c r="NB22" s="3"/>
      <c r="NC22" s="3"/>
      <c r="ND22" s="3"/>
      <c r="NE22" s="12"/>
      <c r="NF22" s="12"/>
      <c r="NG22" s="88"/>
      <c r="NH22" s="45"/>
      <c r="NI22" s="88"/>
      <c r="NJ22" s="88"/>
      <c r="NK22" s="88"/>
      <c r="NL22" s="88"/>
      <c r="NM22" s="12"/>
      <c r="NN22" s="12"/>
      <c r="NO22" s="12"/>
      <c r="NP22" s="12"/>
      <c r="NQ22" s="100"/>
      <c r="NR22" s="3"/>
      <c r="NS22" s="3"/>
      <c r="NT22" s="3"/>
      <c r="NU22" s="3"/>
      <c r="NV22" s="3"/>
      <c r="NW22" s="3"/>
      <c r="NX22" s="12"/>
      <c r="NY22" s="88"/>
      <c r="NZ22" s="45"/>
      <c r="OA22" s="88"/>
      <c r="OB22" s="88"/>
      <c r="OC22" s="88"/>
      <c r="OD22" s="88"/>
      <c r="OE22" s="12"/>
      <c r="OF22" s="12"/>
      <c r="OG22" s="12"/>
      <c r="OH22" s="12"/>
      <c r="OI22" s="12"/>
      <c r="OJ22" s="3"/>
      <c r="OK22" s="3"/>
      <c r="OL22" s="3"/>
      <c r="OM22" s="3"/>
      <c r="ON22" s="3"/>
      <c r="OO22" s="3"/>
      <c r="OP22" s="88"/>
      <c r="OQ22" s="12"/>
      <c r="OR22" s="3"/>
      <c r="OS22" s="100">
        <v>0</v>
      </c>
      <c r="OT22" s="3">
        <v>0</v>
      </c>
      <c r="OU22" s="3">
        <v>0</v>
      </c>
      <c r="OV22" s="3">
        <v>0</v>
      </c>
      <c r="OW22" s="3">
        <v>0</v>
      </c>
      <c r="OX22" s="3">
        <f t="shared" si="163"/>
        <v>0</v>
      </c>
      <c r="OY22" s="3">
        <f t="shared" si="164"/>
        <v>0</v>
      </c>
      <c r="OZ22" s="12">
        <f t="shared" si="165"/>
        <v>0</v>
      </c>
      <c r="PA22" s="88">
        <f t="shared" si="166"/>
        <v>0</v>
      </c>
      <c r="PB22" s="45">
        <f t="shared" si="167"/>
        <v>0</v>
      </c>
      <c r="PC22" s="88">
        <v>0</v>
      </c>
      <c r="PD22" s="88">
        <v>0</v>
      </c>
      <c r="PE22" s="88">
        <v>0</v>
      </c>
      <c r="PF22" s="88">
        <f t="shared" si="168"/>
        <v>0</v>
      </c>
      <c r="PG22" s="12">
        <f t="shared" si="169"/>
        <v>0</v>
      </c>
      <c r="PH22" s="12">
        <f t="shared" si="170"/>
        <v>0</v>
      </c>
      <c r="PI22" s="12">
        <f t="shared" si="171"/>
        <v>0</v>
      </c>
      <c r="PJ22" s="12" t="e">
        <f t="shared" si="172"/>
        <v>#DIV/0!</v>
      </c>
      <c r="PK22" s="12" t="e">
        <f t="shared" si="173"/>
        <v>#DIV/0!</v>
      </c>
      <c r="PL22" s="3">
        <v>3</v>
      </c>
      <c r="PM22" s="3">
        <v>0</v>
      </c>
      <c r="PN22" s="3">
        <v>0</v>
      </c>
      <c r="PO22" s="3">
        <v>0</v>
      </c>
      <c r="PP22" s="3">
        <v>0</v>
      </c>
      <c r="PQ22" s="3">
        <v>0</v>
      </c>
      <c r="PR22" s="3">
        <f t="shared" si="174"/>
        <v>3</v>
      </c>
      <c r="PS22" s="88">
        <f t="shared" si="175"/>
        <v>23167.317599999995</v>
      </c>
      <c r="PT22" s="12">
        <f t="shared" si="176"/>
        <v>3.2183888237243382E-4</v>
      </c>
      <c r="PU22" s="3">
        <v>0</v>
      </c>
      <c r="PV22" s="100">
        <v>1325</v>
      </c>
      <c r="PW22" s="3">
        <v>12795</v>
      </c>
      <c r="PX22" s="3">
        <v>59</v>
      </c>
      <c r="PY22" s="3">
        <v>1</v>
      </c>
      <c r="PZ22" s="3">
        <v>0</v>
      </c>
      <c r="QA22" s="3">
        <f t="shared" si="177"/>
        <v>1</v>
      </c>
      <c r="QB22" s="3">
        <f t="shared" si="178"/>
        <v>1</v>
      </c>
      <c r="QC22" s="12">
        <f t="shared" si="179"/>
        <v>0</v>
      </c>
      <c r="QD22" s="88" t="e">
        <f t="shared" si="180"/>
        <v>#DIV/0!</v>
      </c>
      <c r="QE22" s="45">
        <f t="shared" si="181"/>
        <v>323.62000000000006</v>
      </c>
      <c r="QF22" s="88">
        <v>323.62000000000006</v>
      </c>
      <c r="QG22" s="88">
        <v>0</v>
      </c>
      <c r="QH22" s="88">
        <v>14918</v>
      </c>
      <c r="QI22" s="88">
        <f t="shared" si="182"/>
        <v>12642.372881355934</v>
      </c>
      <c r="QJ22" s="12">
        <f t="shared" si="183"/>
        <v>8.4036654296008482E-4</v>
      </c>
      <c r="QK22" s="12" t="e">
        <f t="shared" si="184"/>
        <v>#DIV/0!</v>
      </c>
      <c r="QL22" s="12">
        <f t="shared" si="185"/>
        <v>2.5598042633060734E-2</v>
      </c>
      <c r="QM22" s="12">
        <f t="shared" si="186"/>
        <v>0</v>
      </c>
      <c r="QN22" s="12">
        <f t="shared" si="187"/>
        <v>1</v>
      </c>
      <c r="QO22" s="3">
        <v>2</v>
      </c>
      <c r="QP22" s="3"/>
      <c r="QQ22" s="3">
        <v>0</v>
      </c>
      <c r="QR22" s="3">
        <v>0</v>
      </c>
      <c r="QS22" s="3">
        <v>0</v>
      </c>
      <c r="QT22" s="3">
        <v>0</v>
      </c>
      <c r="QU22" s="3">
        <f t="shared" si="188"/>
        <v>2</v>
      </c>
      <c r="QV22" s="88">
        <f t="shared" si="189"/>
        <v>15444.878399999998</v>
      </c>
      <c r="QW22" s="12">
        <f t="shared" si="190"/>
        <v>3.3900055902932457E-4</v>
      </c>
      <c r="QX22" s="3">
        <v>15</v>
      </c>
      <c r="QY22" s="100">
        <v>2620</v>
      </c>
      <c r="QZ22" s="3">
        <v>526</v>
      </c>
      <c r="RA22" s="3">
        <v>5</v>
      </c>
      <c r="RB22" s="3">
        <v>4</v>
      </c>
      <c r="RC22" s="3">
        <v>0</v>
      </c>
      <c r="RD22" s="3">
        <f t="shared" si="102"/>
        <v>4</v>
      </c>
      <c r="RE22" s="3">
        <f t="shared" si="103"/>
        <v>4</v>
      </c>
      <c r="RF22" s="12">
        <f t="shared" si="104"/>
        <v>0</v>
      </c>
      <c r="RG22" s="88" t="e">
        <f t="shared" si="105"/>
        <v>#DIV/0!</v>
      </c>
      <c r="RH22" s="45">
        <f t="shared" si="106"/>
        <v>6.85</v>
      </c>
      <c r="RI22" s="88">
        <v>27.4</v>
      </c>
      <c r="RJ22" s="88">
        <v>0</v>
      </c>
      <c r="RK22" s="88">
        <v>59848</v>
      </c>
      <c r="RL22" s="88">
        <f t="shared" si="107"/>
        <v>50718.644067796609</v>
      </c>
      <c r="RM22" s="12">
        <f t="shared" si="108"/>
        <v>3.2025046403087176E-3</v>
      </c>
      <c r="RN22" s="12" t="e">
        <f t="shared" si="109"/>
        <v>#DIV/0!</v>
      </c>
      <c r="RO22" s="12">
        <f t="shared" si="110"/>
        <v>5.4023526266541906E-4</v>
      </c>
      <c r="RP22" s="169" t="str">
        <f t="shared" si="111"/>
        <v>PB-03 (AI-04 Red + AM-C11 x 2)</v>
      </c>
      <c r="RQ22" s="12">
        <f t="shared" si="112"/>
        <v>0</v>
      </c>
      <c r="RR22" s="12">
        <f t="shared" si="113"/>
        <v>1</v>
      </c>
      <c r="RS22" s="3">
        <v>4</v>
      </c>
      <c r="RT22" s="3">
        <v>0</v>
      </c>
      <c r="RU22" s="3">
        <v>0</v>
      </c>
      <c r="RV22" s="3">
        <v>0</v>
      </c>
      <c r="RW22" s="3">
        <v>0</v>
      </c>
      <c r="RX22" s="3">
        <v>0</v>
      </c>
      <c r="RY22" s="3">
        <f t="shared" si="114"/>
        <v>4</v>
      </c>
      <c r="RZ22" s="88">
        <f t="shared" si="115"/>
        <v>30889.756799999996</v>
      </c>
      <c r="SA22" s="12">
        <f t="shared" si="116"/>
        <v>4.3557167301614151E-4</v>
      </c>
      <c r="SB22" s="3">
        <v>12</v>
      </c>
      <c r="SC22" s="100">
        <v>2740</v>
      </c>
      <c r="SD22" s="3">
        <v>0</v>
      </c>
      <c r="SE22" s="3">
        <v>0</v>
      </c>
      <c r="SF22" s="3">
        <v>6</v>
      </c>
      <c r="SG22" s="3">
        <v>0</v>
      </c>
      <c r="SH22" s="3">
        <f t="shared" si="117"/>
        <v>6</v>
      </c>
      <c r="SI22" s="3">
        <f t="shared" si="118"/>
        <v>6</v>
      </c>
      <c r="SJ22" s="12">
        <f t="shared" si="119"/>
        <v>0</v>
      </c>
      <c r="SK22" s="88">
        <f t="shared" si="120"/>
        <v>0</v>
      </c>
      <c r="SL22" s="45">
        <f t="shared" si="121"/>
        <v>0</v>
      </c>
      <c r="SM22" s="88">
        <v>0</v>
      </c>
      <c r="SN22" s="88">
        <v>0</v>
      </c>
      <c r="SO22" s="88">
        <v>83695</v>
      </c>
      <c r="SP22" s="88">
        <f t="shared" si="122"/>
        <v>70927.966101694925</v>
      </c>
      <c r="SQ22" s="12">
        <f t="shared" si="123"/>
        <v>5.3618864973930518E-3</v>
      </c>
      <c r="SR22" s="87">
        <f t="shared" si="124"/>
        <v>0</v>
      </c>
      <c r="SS22" s="87">
        <f t="shared" si="125"/>
        <v>0</v>
      </c>
      <c r="ST22" s="169" t="str">
        <f t="shared" si="126"/>
        <v>PB-03 (AI-04 Red + AM-C11 x 2)</v>
      </c>
      <c r="SU22" s="12">
        <f t="shared" si="127"/>
        <v>0</v>
      </c>
      <c r="SV22" s="12">
        <f t="shared" si="128"/>
        <v>1</v>
      </c>
      <c r="SW22" s="3">
        <v>4</v>
      </c>
      <c r="SX22" s="3">
        <v>0</v>
      </c>
      <c r="SY22" s="3">
        <v>0</v>
      </c>
      <c r="SZ22" s="3">
        <v>0</v>
      </c>
      <c r="TA22" s="3">
        <v>0</v>
      </c>
      <c r="TB22" s="3">
        <v>0</v>
      </c>
      <c r="TC22" s="3">
        <f t="shared" si="129"/>
        <v>4</v>
      </c>
      <c r="TD22" s="88">
        <f t="shared" si="130"/>
        <v>30889.756799999996</v>
      </c>
      <c r="TE22" s="12">
        <f t="shared" si="131"/>
        <v>3.3981366328824243E-4</v>
      </c>
      <c r="TF22" s="3">
        <v>8</v>
      </c>
      <c r="TG22" s="100">
        <f>SUMIFS(Main!TX:TX,Main!B:B,B:B)</f>
        <v>2972</v>
      </c>
      <c r="TH22" s="3">
        <v>8143</v>
      </c>
      <c r="TI22" s="3">
        <v>45</v>
      </c>
      <c r="TJ22" s="3">
        <f>SUMIFS(Main!TT:TT,Main!B:B,B:B)</f>
        <v>0</v>
      </c>
      <c r="TK22" s="3">
        <v>0</v>
      </c>
      <c r="TL22" s="3">
        <f t="shared" si="132"/>
        <v>0</v>
      </c>
      <c r="TM22" s="3">
        <f t="shared" si="133"/>
        <v>0</v>
      </c>
      <c r="TN22" s="12">
        <f t="shared" si="134"/>
        <v>0</v>
      </c>
      <c r="TO22" s="88" t="e">
        <f t="shared" si="135"/>
        <v>#DIV/0!</v>
      </c>
      <c r="TP22" s="45" t="e">
        <f t="shared" si="136"/>
        <v>#DIV/0!</v>
      </c>
      <c r="TQ22" s="88">
        <v>208.33999999999997</v>
      </c>
      <c r="TR22" s="88">
        <v>0</v>
      </c>
      <c r="TS22" s="88">
        <f>SUMIFS(Main!TU:TU,Main!B:B,B:B)</f>
        <v>0</v>
      </c>
      <c r="TT22" s="88">
        <f t="shared" si="137"/>
        <v>0</v>
      </c>
      <c r="TU22" s="12">
        <f t="shared" si="138"/>
        <v>0</v>
      </c>
      <c r="TV22" s="87" t="e">
        <f t="shared" si="139"/>
        <v>#DIV/0!</v>
      </c>
      <c r="TW22" s="87" t="e">
        <f t="shared" si="140"/>
        <v>#DIV/0!</v>
      </c>
      <c r="TX22" s="169" t="str">
        <f t="shared" si="141"/>
        <v>PB-03 (AI-04 Red + AM-C11 x 2)</v>
      </c>
      <c r="TY22" s="12" t="e">
        <f t="shared" si="142"/>
        <v>#DIV/0!</v>
      </c>
      <c r="TZ22" s="12" t="e">
        <f t="shared" si="143"/>
        <v>#DIV/0!</v>
      </c>
      <c r="UA22" s="3">
        <f>SUMIFS(Main!UG:UG,Main!B:B,B:B)</f>
        <v>2</v>
      </c>
      <c r="UB22" s="3">
        <f>SUMIFS(Main!UI:UI,Main!B:B,B:B)</f>
        <v>0</v>
      </c>
      <c r="UC22" s="3">
        <f>SUMIFS(Main!UK:UK,Main!B:B,B:B)</f>
        <v>0</v>
      </c>
      <c r="UD22" s="3">
        <f>SUMIFS(Main!UO:UO,Main!B:B,B:B)</f>
        <v>0</v>
      </c>
      <c r="UE22" s="3">
        <f>SUMIFS(Main!UQ:UQ,Main!B:B,B:B)</f>
        <v>0</v>
      </c>
      <c r="UF22" s="3">
        <f>SUMIFS(Main!US:US,Main!B:B,B:B)</f>
        <v>0</v>
      </c>
      <c r="UG22" s="3">
        <f t="shared" si="144"/>
        <v>2</v>
      </c>
      <c r="UH22" s="88">
        <f t="shared" si="145"/>
        <v>15444.878399999998</v>
      </c>
      <c r="UI22" s="12">
        <f t="shared" si="146"/>
        <v>1.5323736468433001E-4</v>
      </c>
      <c r="UJ22" s="3">
        <f>SUMIFS(Main!UW:UW,Main!B:B,B:B)</f>
        <v>10</v>
      </c>
      <c r="UK22" s="100">
        <f>SUMIFS(Main!VI:VI,Main!A:A,A:A)</f>
        <v>3477</v>
      </c>
      <c r="UL22" s="3">
        <v>108754</v>
      </c>
      <c r="UM22" s="3">
        <v>428</v>
      </c>
      <c r="UN22" s="3">
        <f>SUMIFS(Main!VE:VE,Main!A:A,A:A)</f>
        <v>11</v>
      </c>
      <c r="UO22" s="3">
        <v>1</v>
      </c>
      <c r="UP22" s="3">
        <f t="shared" si="147"/>
        <v>10</v>
      </c>
      <c r="UQ22" s="3">
        <f t="shared" si="148"/>
        <v>11</v>
      </c>
      <c r="UR22" s="12">
        <f t="shared" si="149"/>
        <v>2.3364485981308409E-3</v>
      </c>
      <c r="US22" s="88">
        <f t="shared" si="150"/>
        <v>2579.96</v>
      </c>
      <c r="UT22" s="45">
        <f t="shared" si="151"/>
        <v>234.54181818181817</v>
      </c>
      <c r="UU22" s="88">
        <v>2579.96</v>
      </c>
      <c r="UV22" s="88">
        <v>58383.899999999994</v>
      </c>
      <c r="UW22" s="88">
        <f>SUMIFS(Main!VF:VF,Main!A:A,A:A)</f>
        <v>150258.98699999999</v>
      </c>
      <c r="UX22" s="88">
        <f t="shared" si="152"/>
        <v>127338.12457627119</v>
      </c>
      <c r="UY22" s="12">
        <f t="shared" si="153"/>
        <v>8.9811608294806961E-3</v>
      </c>
      <c r="UZ22" s="87">
        <f t="shared" si="154"/>
        <v>4.4189579661516279E-2</v>
      </c>
      <c r="VA22" s="87">
        <f t="shared" si="155"/>
        <v>2.0260703607698351E-2</v>
      </c>
      <c r="VB22" s="169" t="str">
        <f t="shared" si="59"/>
        <v>PB-03 (AI-04 Red + AM-C11 x 2)</v>
      </c>
      <c r="VC22" s="12">
        <f t="shared" si="160"/>
        <v>0.45849505161378462</v>
      </c>
      <c r="VD22" s="12">
        <f t="shared" si="156"/>
        <v>0.54150494838621532</v>
      </c>
      <c r="VE22" s="3">
        <f>SUMIFS(Main!VR:VR,Main!B:B,B:B)</f>
        <v>0</v>
      </c>
      <c r="VF22" s="3">
        <f>SUMIFS(Main!VT:VT,Main!B:B,B:B)</f>
        <v>0</v>
      </c>
      <c r="VG22" s="3">
        <f>SUMIFS(Main!VV:VV,Main!B:B,B:B)</f>
        <v>0</v>
      </c>
      <c r="VH22" s="3">
        <f>SUMIFS(Main!VZ:VZ,Main!B:B,B:B)</f>
        <v>0</v>
      </c>
      <c r="VI22" s="3">
        <f>SUMIFS(Main!WB:WB,Main!B:B,B:B)</f>
        <v>0</v>
      </c>
      <c r="VJ22" s="3">
        <f>SUMIFS(Main!WD:WD,Main!B:B,B:B)</f>
        <v>0</v>
      </c>
      <c r="VK22" s="3">
        <f t="shared" si="157"/>
        <v>0</v>
      </c>
      <c r="VL22" s="88">
        <f t="shared" si="158"/>
        <v>0</v>
      </c>
      <c r="VM22" s="12">
        <f t="shared" si="159"/>
        <v>0</v>
      </c>
      <c r="VN22" s="3">
        <f>SUMIFS(Main!WH:WH,Main!B:B,B:B)</f>
        <v>2</v>
      </c>
    </row>
    <row r="23" spans="1:586">
      <c r="A23" s="155" t="s">
        <v>809</v>
      </c>
      <c r="B23" s="154" t="s">
        <v>679</v>
      </c>
      <c r="C23" s="150" t="s">
        <v>465</v>
      </c>
      <c r="D23" s="150" t="s">
        <v>669</v>
      </c>
      <c r="E23" s="154" t="s">
        <v>689</v>
      </c>
      <c r="F23" s="150" t="s">
        <v>472</v>
      </c>
      <c r="G23" s="150" t="s">
        <v>450</v>
      </c>
      <c r="H23" s="17">
        <v>1759.6993453115997</v>
      </c>
      <c r="I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87"/>
      <c r="V23" s="87"/>
      <c r="W23" s="12"/>
      <c r="X23" s="91"/>
      <c r="Y23" s="91"/>
      <c r="Z23" s="91"/>
      <c r="AA23" s="91"/>
      <c r="AB23" s="91"/>
      <c r="AC23" s="91"/>
      <c r="AD23" s="91"/>
      <c r="AE23" s="87"/>
      <c r="AF23" s="88"/>
      <c r="AG23" s="88"/>
      <c r="AH23" s="88"/>
      <c r="AI23" s="87"/>
      <c r="AJ23" s="87"/>
      <c r="AK23" s="12"/>
      <c r="AL23" s="3"/>
      <c r="AM23" s="3"/>
      <c r="AN23" s="3"/>
      <c r="AO23" s="3"/>
      <c r="AP23" s="3"/>
      <c r="AQ23" s="3"/>
      <c r="AR23" s="3"/>
      <c r="AS23" s="3"/>
      <c r="AT23" s="87"/>
      <c r="AU23" s="40"/>
      <c r="AV23" s="40"/>
      <c r="AW23" s="88"/>
      <c r="AX23" s="88"/>
      <c r="AY23" s="88"/>
      <c r="AZ23" s="87"/>
      <c r="BA23" s="87"/>
      <c r="BB23" s="87"/>
      <c r="BC23" s="89"/>
      <c r="BD23" s="12"/>
      <c r="BE23" s="3"/>
      <c r="BF23" s="3"/>
      <c r="BG23" s="3"/>
      <c r="BH23" s="3"/>
      <c r="BI23" s="3"/>
      <c r="BJ23" s="3"/>
      <c r="BK23" s="3"/>
      <c r="BL23" s="3"/>
      <c r="BM23" s="87"/>
      <c r="BN23" s="40"/>
      <c r="BO23" s="40"/>
      <c r="BP23" s="88"/>
      <c r="BQ23" s="88"/>
      <c r="BR23" s="88"/>
      <c r="BS23" s="12"/>
      <c r="BT23" s="12"/>
      <c r="BU23" s="87"/>
      <c r="BV23" s="89"/>
      <c r="BW23" s="90"/>
      <c r="BX23" s="12"/>
      <c r="BY23" s="3"/>
      <c r="BZ23" s="3"/>
      <c r="CA23" s="3"/>
      <c r="CB23" s="3"/>
      <c r="CC23" s="3"/>
      <c r="CD23" s="3"/>
      <c r="CE23" s="3"/>
      <c r="CF23" s="3"/>
      <c r="CG23" s="87"/>
      <c r="CH23" s="3"/>
      <c r="CI23" s="3"/>
      <c r="CJ23" s="88"/>
      <c r="CK23" s="88"/>
      <c r="CL23" s="88"/>
      <c r="CM23" s="87"/>
      <c r="CN23" s="87"/>
      <c r="CO23" s="12"/>
      <c r="CP23" s="12"/>
      <c r="CQ23" s="77"/>
      <c r="CR23" s="12"/>
      <c r="CS23" s="3"/>
      <c r="CT23" s="3"/>
      <c r="CU23" s="3"/>
      <c r="CV23" s="3"/>
      <c r="CW23" s="3"/>
      <c r="CX23" s="3"/>
      <c r="CY23" s="3"/>
      <c r="CZ23" s="3"/>
      <c r="DA23" s="87"/>
      <c r="DB23" s="45"/>
      <c r="DC23" s="3"/>
      <c r="DD23" s="88"/>
      <c r="DE23" s="88"/>
      <c r="DF23" s="88"/>
      <c r="DG23" s="12"/>
      <c r="DH23" s="12"/>
      <c r="DI23" s="12"/>
      <c r="DJ23" s="12"/>
      <c r="DK23" s="3"/>
      <c r="DL23" s="2"/>
      <c r="DM23" s="3"/>
      <c r="DN23" s="3"/>
      <c r="DO23" s="3"/>
      <c r="DP23" s="3"/>
      <c r="DQ23" s="3"/>
      <c r="DR23" s="3"/>
      <c r="DS23" s="3"/>
      <c r="DT23" s="3"/>
      <c r="DU23" s="12"/>
      <c r="DV23" s="87"/>
      <c r="DW23" s="3"/>
      <c r="DX23" s="3"/>
      <c r="DY23" s="88"/>
      <c r="DZ23" s="88"/>
      <c r="EA23" s="88"/>
      <c r="EB23" s="12"/>
      <c r="EC23" s="12"/>
      <c r="ED23" s="12"/>
      <c r="EE23" s="12"/>
      <c r="EF23" s="3"/>
      <c r="EG23" s="12"/>
      <c r="EH23" s="3"/>
      <c r="EI23" s="3"/>
      <c r="EJ23" s="3"/>
      <c r="EK23" s="3"/>
      <c r="EL23" s="3"/>
      <c r="EM23" s="3"/>
      <c r="EN23" s="3"/>
      <c r="EO23" s="3"/>
      <c r="EP23" s="12"/>
      <c r="EQ23" s="87"/>
      <c r="ER23" s="3"/>
      <c r="ES23" s="3"/>
      <c r="ET23" s="88"/>
      <c r="EU23" s="88"/>
      <c r="EV23" s="88"/>
      <c r="EW23" s="12"/>
      <c r="EX23" s="12"/>
      <c r="EY23" s="12"/>
      <c r="EZ23" s="12"/>
      <c r="FA23" s="3"/>
      <c r="FB23" s="12"/>
      <c r="FC23" s="3"/>
      <c r="FD23" s="3"/>
      <c r="FE23" s="3"/>
      <c r="FF23" s="3"/>
      <c r="FG23" s="3"/>
      <c r="FH23" s="3"/>
      <c r="FI23" s="3"/>
      <c r="FJ23" s="3"/>
      <c r="FK23" s="12"/>
      <c r="FL23" s="12"/>
      <c r="FM23" s="3"/>
      <c r="FN23" s="88"/>
      <c r="FO23" s="88"/>
      <c r="FP23" s="88"/>
      <c r="FQ23" s="88"/>
      <c r="FR23" s="12"/>
      <c r="FS23" s="12"/>
      <c r="FT23" s="12"/>
      <c r="FU23" s="39"/>
      <c r="FV23" s="77"/>
      <c r="FW23" s="12"/>
      <c r="FX23" s="3"/>
      <c r="FY23" s="3"/>
      <c r="FZ23" s="3"/>
      <c r="GA23" s="3"/>
      <c r="GB23" s="3"/>
      <c r="GC23" s="3"/>
      <c r="GD23" s="3"/>
      <c r="GE23" s="3"/>
      <c r="GF23" s="12"/>
      <c r="GG23" s="12"/>
      <c r="GH23" s="88"/>
      <c r="GI23" s="45"/>
      <c r="GJ23" s="88"/>
      <c r="GK23" s="88"/>
      <c r="GL23" s="88"/>
      <c r="GM23" s="12"/>
      <c r="GN23" s="12"/>
      <c r="GO23" s="12"/>
      <c r="GP23" s="12"/>
      <c r="GQ23" s="77"/>
      <c r="GR23" s="12"/>
      <c r="GS23" s="3"/>
      <c r="GT23" s="3"/>
      <c r="GU23" s="3"/>
      <c r="GV23" s="3"/>
      <c r="GW23" s="3"/>
      <c r="GX23" s="3"/>
      <c r="GY23" s="3"/>
      <c r="GZ23" s="3"/>
      <c r="HA23" s="12"/>
      <c r="HB23" s="12"/>
      <c r="HC23" s="88"/>
      <c r="HD23" s="45"/>
      <c r="HE23" s="88"/>
      <c r="HF23" s="88"/>
      <c r="HG23" s="88"/>
      <c r="HH23" s="12"/>
      <c r="HI23" s="12"/>
      <c r="HJ23" s="12"/>
      <c r="HK23" s="12"/>
      <c r="HL23" s="77"/>
      <c r="HM23" s="3"/>
      <c r="HN23" s="3"/>
      <c r="HO23" s="3"/>
      <c r="HP23" s="3"/>
      <c r="HQ23" s="3"/>
      <c r="HR23" s="3"/>
      <c r="HS23" s="3"/>
      <c r="HT23" s="3"/>
      <c r="HU23" s="12"/>
      <c r="HV23" s="12"/>
      <c r="HW23" s="88"/>
      <c r="HX23" s="45"/>
      <c r="HY23" s="3"/>
      <c r="HZ23" s="3"/>
      <c r="IA23" s="3"/>
      <c r="IB23" s="20"/>
      <c r="IC23" s="12"/>
      <c r="ID23" s="12"/>
      <c r="IE23" s="12"/>
      <c r="IF23" s="105"/>
      <c r="IG23" s="100"/>
      <c r="IH23" s="3"/>
      <c r="II23" s="3"/>
      <c r="IJ23" s="3"/>
      <c r="IK23" s="3"/>
      <c r="IL23" s="3"/>
      <c r="IM23" s="3"/>
      <c r="IN23" s="3"/>
      <c r="IO23" s="12"/>
      <c r="IP23" s="12"/>
      <c r="IQ23" s="88"/>
      <c r="IR23" s="45"/>
      <c r="IS23" s="3"/>
      <c r="IT23" s="3"/>
      <c r="IU23" s="3"/>
      <c r="IV23" s="20"/>
      <c r="IW23" s="12"/>
      <c r="IX23" s="12"/>
      <c r="IY23" s="12"/>
      <c r="IZ23" s="12"/>
      <c r="JA23" s="100"/>
      <c r="JB23" s="3"/>
      <c r="JC23" s="3"/>
      <c r="JD23" s="3"/>
      <c r="JE23" s="3"/>
      <c r="JF23" s="3"/>
      <c r="JG23" s="3"/>
      <c r="JH23" s="3"/>
      <c r="JI23" s="12"/>
      <c r="JJ23" s="12"/>
      <c r="JK23" s="88"/>
      <c r="JL23" s="45"/>
      <c r="JM23" s="3"/>
      <c r="JN23" s="3"/>
      <c r="JO23" s="3"/>
      <c r="JP23" s="20"/>
      <c r="JQ23" s="12"/>
      <c r="JR23" s="12"/>
      <c r="JS23" s="12"/>
      <c r="JT23" s="12"/>
      <c r="JU23" s="100"/>
      <c r="JV23" s="3"/>
      <c r="JW23" s="3"/>
      <c r="JX23" s="3"/>
      <c r="JY23" s="3"/>
      <c r="JZ23" s="3"/>
      <c r="KA23" s="3"/>
      <c r="KB23" s="3"/>
      <c r="KC23" s="12"/>
      <c r="KD23" s="12"/>
      <c r="KE23" s="88"/>
      <c r="KF23" s="45"/>
      <c r="KG23" s="3"/>
      <c r="KH23" s="3"/>
      <c r="KI23" s="3"/>
      <c r="KJ23" s="20"/>
      <c r="KK23" s="12"/>
      <c r="KL23" s="12"/>
      <c r="KM23" s="12"/>
      <c r="KN23" s="12"/>
      <c r="KO23" s="100"/>
      <c r="KP23" s="3"/>
      <c r="KQ23" s="3"/>
      <c r="KR23" s="3"/>
      <c r="KS23" s="3"/>
      <c r="KT23" s="3"/>
      <c r="KU23" s="3"/>
      <c r="KV23" s="3"/>
      <c r="KW23" s="12"/>
      <c r="KX23" s="12"/>
      <c r="KY23" s="88"/>
      <c r="KZ23" s="45"/>
      <c r="LA23" s="3"/>
      <c r="LB23" s="3"/>
      <c r="LC23" s="3"/>
      <c r="LD23" s="20"/>
      <c r="LE23" s="12"/>
      <c r="LF23" s="12"/>
      <c r="LG23" s="12"/>
      <c r="LH23" s="12"/>
      <c r="LI23" s="100"/>
      <c r="LJ23" s="3"/>
      <c r="LK23" s="3"/>
      <c r="LL23" s="3"/>
      <c r="LM23" s="3"/>
      <c r="LN23" s="3"/>
      <c r="LO23" s="3"/>
      <c r="LP23" s="3"/>
      <c r="LQ23" s="12"/>
      <c r="LR23" s="12"/>
      <c r="LS23" s="88"/>
      <c r="LT23" s="45"/>
      <c r="LU23" s="88"/>
      <c r="LV23" s="88"/>
      <c r="LW23" s="88"/>
      <c r="LX23" s="88"/>
      <c r="LY23" s="12"/>
      <c r="LZ23" s="12"/>
      <c r="MA23" s="12"/>
      <c r="MB23" s="12"/>
      <c r="MC23" s="100"/>
      <c r="MD23" s="3"/>
      <c r="ME23" s="3"/>
      <c r="MF23" s="3"/>
      <c r="MG23" s="3"/>
      <c r="MH23" s="3"/>
      <c r="MI23" s="3"/>
      <c r="MJ23" s="3"/>
      <c r="MK23" s="12"/>
      <c r="ML23" s="12"/>
      <c r="MM23" s="88"/>
      <c r="MN23" s="45"/>
      <c r="MO23" s="88"/>
      <c r="MP23" s="88"/>
      <c r="MQ23" s="88"/>
      <c r="MR23" s="88"/>
      <c r="MS23" s="12"/>
      <c r="MT23" s="12"/>
      <c r="MU23" s="12"/>
      <c r="MV23" s="12"/>
      <c r="MW23" s="100"/>
      <c r="MX23" s="3"/>
      <c r="MY23" s="3"/>
      <c r="MZ23" s="3"/>
      <c r="NA23" s="3"/>
      <c r="NB23" s="3"/>
      <c r="NC23" s="3"/>
      <c r="ND23" s="3"/>
      <c r="NE23" s="12"/>
      <c r="NF23" s="12"/>
      <c r="NG23" s="88"/>
      <c r="NH23" s="45"/>
      <c r="NI23" s="88"/>
      <c r="NJ23" s="88"/>
      <c r="NK23" s="88"/>
      <c r="NL23" s="88"/>
      <c r="NM23" s="12"/>
      <c r="NN23" s="12"/>
      <c r="NO23" s="12"/>
      <c r="NP23" s="12"/>
      <c r="NQ23" s="100">
        <v>0</v>
      </c>
      <c r="NR23" s="3">
        <v>0</v>
      </c>
      <c r="NS23" s="3">
        <v>0</v>
      </c>
      <c r="NT23" s="3">
        <v>0</v>
      </c>
      <c r="NU23" s="3">
        <v>0</v>
      </c>
      <c r="NV23" s="3">
        <f>NT23-NU23</f>
        <v>0</v>
      </c>
      <c r="NW23" s="3">
        <f>SUM(NU23:NV23)</f>
        <v>0</v>
      </c>
      <c r="NX23" s="12">
        <f>IF(NU23,NU23/NS23,0)</f>
        <v>0</v>
      </c>
      <c r="NY23" s="88">
        <f>IF(OA23,OA23/NU23,0)</f>
        <v>0</v>
      </c>
      <c r="NZ23" s="45">
        <f>IF(OA23,OA23/NW23,0)</f>
        <v>0</v>
      </c>
      <c r="OA23" s="88">
        <v>0</v>
      </c>
      <c r="OB23" s="88">
        <v>0</v>
      </c>
      <c r="OC23" s="88">
        <v>0</v>
      </c>
      <c r="OD23" s="88">
        <f>OC23/1.18</f>
        <v>0</v>
      </c>
      <c r="OE23" s="12">
        <f>OD23/$OD$2</f>
        <v>0</v>
      </c>
      <c r="OF23" s="12">
        <f>IF(OA23,OA23/OB23,0)</f>
        <v>0</v>
      </c>
      <c r="OG23" s="12">
        <f>IF(OA23,OA23/OD23,0)</f>
        <v>0</v>
      </c>
      <c r="OH23" s="12" t="e">
        <f>NU23/NW23</f>
        <v>#DIV/0!</v>
      </c>
      <c r="OI23" s="12" t="e">
        <f>1-OH23</f>
        <v>#DIV/0!</v>
      </c>
      <c r="OJ23" s="3">
        <v>0</v>
      </c>
      <c r="OK23" s="3">
        <v>0</v>
      </c>
      <c r="OL23" s="3">
        <v>0</v>
      </c>
      <c r="OM23" s="3">
        <v>0</v>
      </c>
      <c r="ON23" s="3">
        <v>500</v>
      </c>
      <c r="OO23" s="3">
        <f>OJ23+OK23+OL23+OM23+ON23</f>
        <v>500</v>
      </c>
      <c r="OP23" s="88">
        <f>OO23*H23</f>
        <v>879849.67265579989</v>
      </c>
      <c r="OQ23" s="12">
        <f>OP23/$OP$2</f>
        <v>1.0693490476931203E-2</v>
      </c>
      <c r="OR23" s="3">
        <v>0</v>
      </c>
      <c r="OS23" s="100">
        <v>0</v>
      </c>
      <c r="OT23" s="3">
        <v>0</v>
      </c>
      <c r="OU23" s="3">
        <v>0</v>
      </c>
      <c r="OV23" s="3">
        <v>0</v>
      </c>
      <c r="OW23" s="3">
        <v>0</v>
      </c>
      <c r="OX23" s="3">
        <f t="shared" si="163"/>
        <v>0</v>
      </c>
      <c r="OY23" s="3">
        <f t="shared" si="164"/>
        <v>0</v>
      </c>
      <c r="OZ23" s="12">
        <f t="shared" si="165"/>
        <v>0</v>
      </c>
      <c r="PA23" s="88">
        <f t="shared" si="166"/>
        <v>0</v>
      </c>
      <c r="PB23" s="45">
        <f t="shared" si="167"/>
        <v>0</v>
      </c>
      <c r="PC23" s="88">
        <v>0</v>
      </c>
      <c r="PD23" s="88">
        <v>0</v>
      </c>
      <c r="PE23" s="88">
        <v>0</v>
      </c>
      <c r="PF23" s="88">
        <f t="shared" si="168"/>
        <v>0</v>
      </c>
      <c r="PG23" s="12">
        <f t="shared" si="169"/>
        <v>0</v>
      </c>
      <c r="PH23" s="12">
        <f t="shared" si="170"/>
        <v>0</v>
      </c>
      <c r="PI23" s="12">
        <f t="shared" si="171"/>
        <v>0</v>
      </c>
      <c r="PJ23" s="12" t="e">
        <f t="shared" si="172"/>
        <v>#DIV/0!</v>
      </c>
      <c r="PK23" s="12" t="e">
        <f t="shared" si="173"/>
        <v>#DIV/0!</v>
      </c>
      <c r="PL23" s="3">
        <v>0</v>
      </c>
      <c r="PM23" s="3">
        <v>0</v>
      </c>
      <c r="PN23" s="3">
        <v>0</v>
      </c>
      <c r="PO23" s="3">
        <v>500</v>
      </c>
      <c r="PP23" s="3">
        <v>0</v>
      </c>
      <c r="PQ23" s="3">
        <v>500</v>
      </c>
      <c r="PR23" s="3">
        <f t="shared" si="174"/>
        <v>1000</v>
      </c>
      <c r="PS23" s="88">
        <f t="shared" si="175"/>
        <v>1759699.3453115998</v>
      </c>
      <c r="PT23" s="12">
        <f t="shared" si="176"/>
        <v>2.4445629847392816E-2</v>
      </c>
      <c r="PU23" s="3">
        <v>0</v>
      </c>
      <c r="PV23" s="100">
        <v>0</v>
      </c>
      <c r="PW23" s="3">
        <v>0</v>
      </c>
      <c r="PX23" s="3">
        <v>0</v>
      </c>
      <c r="PY23" s="3">
        <v>0</v>
      </c>
      <c r="PZ23" s="3">
        <v>0</v>
      </c>
      <c r="QA23" s="3">
        <f t="shared" si="177"/>
        <v>0</v>
      </c>
      <c r="QB23" s="3">
        <f t="shared" si="178"/>
        <v>0</v>
      </c>
      <c r="QC23" s="12">
        <f t="shared" si="179"/>
        <v>0</v>
      </c>
      <c r="QD23" s="88">
        <f t="shared" si="180"/>
        <v>0</v>
      </c>
      <c r="QE23" s="45">
        <f t="shared" si="181"/>
        <v>0</v>
      </c>
      <c r="QF23" s="88">
        <v>0</v>
      </c>
      <c r="QG23" s="88">
        <v>0</v>
      </c>
      <c r="QH23" s="88">
        <v>0</v>
      </c>
      <c r="QI23" s="88">
        <f t="shared" si="182"/>
        <v>0</v>
      </c>
      <c r="QJ23" s="12">
        <f t="shared" si="183"/>
        <v>0</v>
      </c>
      <c r="QK23" s="12">
        <f t="shared" si="184"/>
        <v>0</v>
      </c>
      <c r="QL23" s="12">
        <f t="shared" si="185"/>
        <v>0</v>
      </c>
      <c r="QM23" s="12" t="e">
        <f t="shared" si="186"/>
        <v>#DIV/0!</v>
      </c>
      <c r="QN23" s="12" t="e">
        <f t="shared" si="187"/>
        <v>#DIV/0!</v>
      </c>
      <c r="QO23" s="3">
        <v>70</v>
      </c>
      <c r="QP23" s="3"/>
      <c r="QQ23" s="3">
        <v>0</v>
      </c>
      <c r="QR23" s="3">
        <v>500</v>
      </c>
      <c r="QS23" s="3">
        <v>0</v>
      </c>
      <c r="QT23" s="3">
        <v>500</v>
      </c>
      <c r="QU23" s="3">
        <f t="shared" si="188"/>
        <v>1070</v>
      </c>
      <c r="QV23" s="88">
        <f t="shared" si="189"/>
        <v>1882878.2994834117</v>
      </c>
      <c r="QW23" s="12">
        <f t="shared" si="190"/>
        <v>4.1327408321263352E-2</v>
      </c>
      <c r="QX23" s="3">
        <v>0</v>
      </c>
      <c r="QY23" s="100">
        <v>0</v>
      </c>
      <c r="QZ23" s="3">
        <v>416200</v>
      </c>
      <c r="RA23" s="3">
        <v>2493</v>
      </c>
      <c r="RB23" s="3">
        <v>91</v>
      </c>
      <c r="RC23" s="3">
        <v>76</v>
      </c>
      <c r="RD23" s="3">
        <f t="shared" si="102"/>
        <v>15</v>
      </c>
      <c r="RE23" s="3">
        <f t="shared" si="103"/>
        <v>91</v>
      </c>
      <c r="RF23" s="12">
        <f t="shared" si="104"/>
        <v>3.04853590052146E-2</v>
      </c>
      <c r="RG23" s="88">
        <f t="shared" si="105"/>
        <v>434.1719736842104</v>
      </c>
      <c r="RH23" s="45">
        <f t="shared" si="106"/>
        <v>362.60516483516477</v>
      </c>
      <c r="RI23" s="88">
        <v>32997.069999999992</v>
      </c>
      <c r="RJ23" s="88">
        <v>210221.73000000004</v>
      </c>
      <c r="RK23" s="88">
        <v>324506</v>
      </c>
      <c r="RL23" s="88">
        <f t="shared" si="107"/>
        <v>275005.08474576275</v>
      </c>
      <c r="RM23" s="12">
        <f t="shared" si="108"/>
        <v>1.736452297166189E-2</v>
      </c>
      <c r="RN23" s="12">
        <f t="shared" si="109"/>
        <v>0.15696317407339377</v>
      </c>
      <c r="RO23" s="12">
        <f t="shared" si="110"/>
        <v>0.11998712689441793</v>
      </c>
      <c r="RP23" s="169" t="str">
        <f t="shared" si="111"/>
        <v>AM-W22</v>
      </c>
      <c r="RQ23" s="12">
        <f t="shared" si="112"/>
        <v>0.8351648351648352</v>
      </c>
      <c r="RR23" s="12">
        <f t="shared" si="113"/>
        <v>0.1648351648351648</v>
      </c>
      <c r="RS23" s="3">
        <v>60</v>
      </c>
      <c r="RT23" s="3">
        <v>248</v>
      </c>
      <c r="RU23" s="3">
        <v>0</v>
      </c>
      <c r="RV23" s="3">
        <v>0</v>
      </c>
      <c r="RW23" s="3">
        <v>0</v>
      </c>
      <c r="RX23" s="3">
        <v>500</v>
      </c>
      <c r="RY23" s="3">
        <f t="shared" si="114"/>
        <v>808</v>
      </c>
      <c r="RZ23" s="88">
        <f t="shared" si="115"/>
        <v>1421837.0710117726</v>
      </c>
      <c r="SA23" s="12">
        <f t="shared" si="116"/>
        <v>2.0049104167015271E-2</v>
      </c>
      <c r="SB23" s="3">
        <v>63</v>
      </c>
      <c r="SC23" s="100">
        <v>16981</v>
      </c>
      <c r="SD23" s="3">
        <v>445925</v>
      </c>
      <c r="SE23" s="3">
        <v>2428</v>
      </c>
      <c r="SF23" s="3">
        <v>112</v>
      </c>
      <c r="SG23" s="3">
        <v>67</v>
      </c>
      <c r="SH23" s="3">
        <f t="shared" si="117"/>
        <v>45</v>
      </c>
      <c r="SI23" s="3">
        <f t="shared" si="118"/>
        <v>112</v>
      </c>
      <c r="SJ23" s="12">
        <f t="shared" si="119"/>
        <v>2.7594728171334432E-2</v>
      </c>
      <c r="SK23" s="88">
        <f t="shared" si="120"/>
        <v>417.16328358208972</v>
      </c>
      <c r="SL23" s="45">
        <f t="shared" si="121"/>
        <v>249.55303571428581</v>
      </c>
      <c r="SM23" s="88">
        <v>27949.94000000001</v>
      </c>
      <c r="SN23" s="88">
        <v>184466.92999999993</v>
      </c>
      <c r="SO23" s="88">
        <v>403916</v>
      </c>
      <c r="SP23" s="88">
        <f t="shared" si="122"/>
        <v>342301.69491525425</v>
      </c>
      <c r="SQ23" s="12">
        <f t="shared" si="123"/>
        <v>2.5876716010287491E-2</v>
      </c>
      <c r="SR23" s="87">
        <f t="shared" si="124"/>
        <v>0.15151734785199722</v>
      </c>
      <c r="SS23" s="87">
        <f t="shared" si="125"/>
        <v>8.1652940710444766E-2</v>
      </c>
      <c r="ST23" s="169" t="str">
        <f t="shared" si="126"/>
        <v>AM-W22</v>
      </c>
      <c r="SU23" s="12">
        <f t="shared" si="127"/>
        <v>0.5982142857142857</v>
      </c>
      <c r="SV23" s="12">
        <f t="shared" si="128"/>
        <v>0.4017857142857143</v>
      </c>
      <c r="SW23" s="3">
        <v>70</v>
      </c>
      <c r="SX23" s="3">
        <v>135</v>
      </c>
      <c r="SY23" s="3">
        <v>0</v>
      </c>
      <c r="SZ23" s="3">
        <v>500</v>
      </c>
      <c r="TA23" s="3">
        <v>0</v>
      </c>
      <c r="TB23" s="3">
        <v>0</v>
      </c>
      <c r="TC23" s="3">
        <f t="shared" si="129"/>
        <v>705</v>
      </c>
      <c r="TD23" s="88">
        <f t="shared" si="130"/>
        <v>1240588.0384446778</v>
      </c>
      <c r="TE23" s="12">
        <f t="shared" si="131"/>
        <v>1.3647526223821257E-2</v>
      </c>
      <c r="TF23" s="3">
        <v>48</v>
      </c>
      <c r="TG23" s="100">
        <f>SUMIFS(Main!TX:TX,Main!B:B,B:B)</f>
        <v>11263</v>
      </c>
      <c r="TH23" s="3">
        <v>856718</v>
      </c>
      <c r="TI23" s="3">
        <v>3219</v>
      </c>
      <c r="TJ23" s="3">
        <f>SUMIFS(Main!TT:TT,Main!B:B,B:B)</f>
        <v>123</v>
      </c>
      <c r="TK23" s="3">
        <v>71</v>
      </c>
      <c r="TL23" s="3">
        <f t="shared" si="132"/>
        <v>52</v>
      </c>
      <c r="TM23" s="3">
        <f t="shared" si="133"/>
        <v>123</v>
      </c>
      <c r="TN23" s="12">
        <f t="shared" si="134"/>
        <v>2.205653929791861E-2</v>
      </c>
      <c r="TO23" s="88">
        <f t="shared" si="135"/>
        <v>515.01014084507028</v>
      </c>
      <c r="TP23" s="45">
        <f t="shared" si="136"/>
        <v>297.28227642276414</v>
      </c>
      <c r="TQ23" s="88">
        <v>36565.719999999987</v>
      </c>
      <c r="TR23" s="88">
        <v>206882.20999999988</v>
      </c>
      <c r="TS23" s="88">
        <f>SUMIFS(Main!TU:TU,Main!B:B,B:B)</f>
        <v>443021.22519999999</v>
      </c>
      <c r="TT23" s="88">
        <f t="shared" si="137"/>
        <v>375441.71627118642</v>
      </c>
      <c r="TU23" s="12">
        <f t="shared" si="138"/>
        <v>2.6165176253484052E-2</v>
      </c>
      <c r="TV23" s="87">
        <f t="shared" si="139"/>
        <v>0.17674656511064923</v>
      </c>
      <c r="TW23" s="87">
        <f t="shared" si="140"/>
        <v>9.7393865453108283E-2</v>
      </c>
      <c r="TX23" s="169" t="str">
        <f t="shared" si="141"/>
        <v>AM-W22</v>
      </c>
      <c r="TY23" s="12">
        <f t="shared" si="142"/>
        <v>0.57723577235772361</v>
      </c>
      <c r="TZ23" s="12">
        <f t="shared" si="143"/>
        <v>0.42276422764227639</v>
      </c>
      <c r="UA23" s="3">
        <f>SUMIFS(Main!UG:UG,Main!B:B,B:B)</f>
        <v>124</v>
      </c>
      <c r="UB23" s="3">
        <f>SUMIFS(Main!UI:UI,Main!B:B,B:B)</f>
        <v>266</v>
      </c>
      <c r="UC23" s="3">
        <f>SUMIFS(Main!UK:UK,Main!B:B,B:B)</f>
        <v>0</v>
      </c>
      <c r="UD23" s="3">
        <f>SUMIFS(Main!UO:UO,Main!B:B,B:B)</f>
        <v>500</v>
      </c>
      <c r="UE23" s="3">
        <f>SUMIFS(Main!UQ:UQ,Main!B:B,B:B)</f>
        <v>0</v>
      </c>
      <c r="UF23" s="3">
        <f>SUMIFS(Main!US:US,Main!B:B,B:B)</f>
        <v>1000</v>
      </c>
      <c r="UG23" s="3">
        <f t="shared" si="144"/>
        <v>1890</v>
      </c>
      <c r="UH23" s="88">
        <f t="shared" si="145"/>
        <v>3325831.7626389232</v>
      </c>
      <c r="UI23" s="12">
        <f t="shared" si="146"/>
        <v>3.2997455952144553E-2</v>
      </c>
      <c r="UJ23" s="3">
        <f>SUMIFS(Main!UW:UW,Main!B:B,B:B)</f>
        <v>145</v>
      </c>
      <c r="UK23" s="100">
        <f>SUMIFS(Main!VI:VI,Main!A:A,A:A)</f>
        <v>7730</v>
      </c>
      <c r="UL23" s="3">
        <v>202045</v>
      </c>
      <c r="UM23" s="3">
        <v>1059</v>
      </c>
      <c r="UN23" s="3">
        <f>SUMIFS(Main!VE:VE,Main!A:A,A:A)</f>
        <v>43</v>
      </c>
      <c r="UO23" s="3">
        <v>16</v>
      </c>
      <c r="UP23" s="3">
        <f t="shared" si="147"/>
        <v>27</v>
      </c>
      <c r="UQ23" s="3">
        <f t="shared" si="148"/>
        <v>43</v>
      </c>
      <c r="UR23" s="12">
        <f t="shared" si="149"/>
        <v>1.5108593012275733E-2</v>
      </c>
      <c r="US23" s="88">
        <f t="shared" si="150"/>
        <v>759.22499999999991</v>
      </c>
      <c r="UT23" s="45">
        <f t="shared" si="151"/>
        <v>282.50232558139533</v>
      </c>
      <c r="UU23" s="88">
        <v>12147.599999999999</v>
      </c>
      <c r="UV23" s="88">
        <v>51498.46</v>
      </c>
      <c r="UW23" s="88">
        <f>SUMIFS(Main!VF:VF,Main!A:A,A:A)</f>
        <v>146031.94620000001</v>
      </c>
      <c r="UX23" s="88">
        <f t="shared" si="152"/>
        <v>123755.8866101695</v>
      </c>
      <c r="UY23" s="12">
        <f t="shared" si="153"/>
        <v>8.7285055040619459E-3</v>
      </c>
      <c r="UZ23" s="87">
        <f t="shared" si="154"/>
        <v>0.23588278173755095</v>
      </c>
      <c r="VA23" s="87">
        <f t="shared" si="155"/>
        <v>9.8157755018675477E-2</v>
      </c>
      <c r="VB23" s="169" t="str">
        <f t="shared" si="59"/>
        <v>AM-W22</v>
      </c>
      <c r="VC23" s="12">
        <f t="shared" si="160"/>
        <v>0.41612937703900843</v>
      </c>
      <c r="VD23" s="12">
        <f t="shared" si="156"/>
        <v>0.58387062296099157</v>
      </c>
      <c r="VE23" s="3">
        <f>SUMIFS(Main!VR:VR,Main!B:B,B:B)</f>
        <v>83</v>
      </c>
      <c r="VF23" s="3">
        <f>SUMIFS(Main!VT:VT,Main!B:B,B:B)</f>
        <v>109</v>
      </c>
      <c r="VG23" s="3">
        <f>SUMIFS(Main!VV:VV,Main!B:B,B:B)</f>
        <v>0</v>
      </c>
      <c r="VH23" s="3">
        <f>SUMIFS(Main!VZ:VZ,Main!B:B,B:B)</f>
        <v>1000</v>
      </c>
      <c r="VI23" s="3">
        <f>SUMIFS(Main!WB:WB,Main!B:B,B:B)</f>
        <v>0</v>
      </c>
      <c r="VJ23" s="3">
        <f>SUMIFS(Main!WD:WD,Main!B:B,B:B)</f>
        <v>0</v>
      </c>
      <c r="VK23" s="3">
        <f t="shared" si="157"/>
        <v>1192</v>
      </c>
      <c r="VL23" s="88">
        <f t="shared" si="158"/>
        <v>2097561.6196114267</v>
      </c>
      <c r="VM23" s="12">
        <f t="shared" si="159"/>
        <v>2.1975359545630541E-2</v>
      </c>
      <c r="VN23" s="3">
        <f>SUMIFS(Main!WH:WH,Main!B:B,B:B)</f>
        <v>221</v>
      </c>
    </row>
    <row r="24" spans="1:586">
      <c r="A24" s="155" t="s">
        <v>814</v>
      </c>
      <c r="B24" s="154" t="s">
        <v>675</v>
      </c>
      <c r="C24" s="150" t="s">
        <v>465</v>
      </c>
      <c r="D24" s="150" t="s">
        <v>669</v>
      </c>
      <c r="E24" s="154" t="s">
        <v>684</v>
      </c>
      <c r="F24" s="150" t="s">
        <v>691</v>
      </c>
      <c r="G24" s="150" t="s">
        <v>691</v>
      </c>
      <c r="H24" s="17">
        <v>440.85980000000001</v>
      </c>
      <c r="I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87"/>
      <c r="V24" s="87"/>
      <c r="W24" s="12"/>
      <c r="X24" s="91"/>
      <c r="Y24" s="91"/>
      <c r="Z24" s="91"/>
      <c r="AA24" s="91"/>
      <c r="AB24" s="91"/>
      <c r="AC24" s="91"/>
      <c r="AD24" s="91"/>
      <c r="AE24" s="87"/>
      <c r="AF24" s="88"/>
      <c r="AG24" s="88"/>
      <c r="AH24" s="88"/>
      <c r="AI24" s="87"/>
      <c r="AJ24" s="87"/>
      <c r="AK24" s="12"/>
      <c r="AL24" s="3"/>
      <c r="AM24" s="3"/>
      <c r="AN24" s="3"/>
      <c r="AO24" s="3"/>
      <c r="AP24" s="3"/>
      <c r="AQ24" s="3"/>
      <c r="AR24" s="3"/>
      <c r="AS24" s="3"/>
      <c r="AT24" s="87"/>
      <c r="AU24" s="40"/>
      <c r="AV24" s="40"/>
      <c r="AW24" s="88"/>
      <c r="AX24" s="88"/>
      <c r="AY24" s="88"/>
      <c r="AZ24" s="87"/>
      <c r="BA24" s="87"/>
      <c r="BB24" s="87"/>
      <c r="BC24" s="89"/>
      <c r="BD24" s="12"/>
      <c r="BE24" s="3"/>
      <c r="BF24" s="3"/>
      <c r="BG24" s="3"/>
      <c r="BH24" s="3"/>
      <c r="BI24" s="3"/>
      <c r="BJ24" s="3"/>
      <c r="BK24" s="3"/>
      <c r="BL24" s="3"/>
      <c r="BM24" s="87"/>
      <c r="BN24" s="40"/>
      <c r="BO24" s="40"/>
      <c r="BP24" s="88"/>
      <c r="BQ24" s="88"/>
      <c r="BR24" s="88"/>
      <c r="BS24" s="12"/>
      <c r="BT24" s="12"/>
      <c r="BU24" s="87"/>
      <c r="BV24" s="89"/>
      <c r="BW24" s="90"/>
      <c r="BX24" s="12"/>
      <c r="BY24" s="3"/>
      <c r="BZ24" s="3"/>
      <c r="CA24" s="3"/>
      <c r="CB24" s="3"/>
      <c r="CC24" s="3"/>
      <c r="CD24" s="3"/>
      <c r="CE24" s="3"/>
      <c r="CF24" s="3"/>
      <c r="CG24" s="87"/>
      <c r="CH24" s="3"/>
      <c r="CI24" s="3"/>
      <c r="CJ24" s="88"/>
      <c r="CK24" s="88"/>
      <c r="CL24" s="88"/>
      <c r="CM24" s="87"/>
      <c r="CN24" s="87"/>
      <c r="CO24" s="12"/>
      <c r="CP24" s="12"/>
      <c r="CQ24" s="77"/>
      <c r="CR24" s="12"/>
      <c r="CS24" s="3"/>
      <c r="CT24" s="3"/>
      <c r="CU24" s="3"/>
      <c r="CV24" s="3"/>
      <c r="CW24" s="3"/>
      <c r="CX24" s="3"/>
      <c r="CY24" s="3"/>
      <c r="CZ24" s="3"/>
      <c r="DA24" s="87"/>
      <c r="DB24" s="45"/>
      <c r="DC24" s="3"/>
      <c r="DD24" s="88"/>
      <c r="DE24" s="88"/>
      <c r="DF24" s="88"/>
      <c r="DG24" s="12"/>
      <c r="DH24" s="12"/>
      <c r="DI24" s="12"/>
      <c r="DJ24" s="12"/>
      <c r="DK24" s="3"/>
      <c r="DL24" s="2"/>
      <c r="DM24" s="3"/>
      <c r="DN24" s="3"/>
      <c r="DO24" s="3"/>
      <c r="DP24" s="3"/>
      <c r="DQ24" s="3"/>
      <c r="DR24" s="3"/>
      <c r="DS24" s="3"/>
      <c r="DT24" s="3"/>
      <c r="DU24" s="12"/>
      <c r="DV24" s="87"/>
      <c r="DW24" s="3"/>
      <c r="DX24" s="3"/>
      <c r="DY24" s="88"/>
      <c r="DZ24" s="88"/>
      <c r="EA24" s="88"/>
      <c r="EB24" s="12"/>
      <c r="EC24" s="12"/>
      <c r="ED24" s="12"/>
      <c r="EE24" s="12"/>
      <c r="EF24" s="3"/>
      <c r="EG24" s="12"/>
      <c r="EH24" s="3"/>
      <c r="EI24" s="3"/>
      <c r="EJ24" s="3"/>
      <c r="EK24" s="3"/>
      <c r="EL24" s="3"/>
      <c r="EM24" s="3"/>
      <c r="EN24" s="3"/>
      <c r="EO24" s="3"/>
      <c r="EP24" s="12"/>
      <c r="EQ24" s="87"/>
      <c r="ER24" s="3"/>
      <c r="ES24" s="3"/>
      <c r="ET24" s="88"/>
      <c r="EU24" s="88"/>
      <c r="EV24" s="88"/>
      <c r="EW24" s="12"/>
      <c r="EX24" s="12"/>
      <c r="EY24" s="12"/>
      <c r="EZ24" s="12"/>
      <c r="FA24" s="3"/>
      <c r="FB24" s="12"/>
      <c r="FC24" s="3"/>
      <c r="FD24" s="3"/>
      <c r="FE24" s="3"/>
      <c r="FF24" s="3"/>
      <c r="FG24" s="3"/>
      <c r="FH24" s="3"/>
      <c r="FI24" s="3"/>
      <c r="FJ24" s="3"/>
      <c r="FK24" s="12"/>
      <c r="FL24" s="12"/>
      <c r="FM24" s="3"/>
      <c r="FN24" s="88"/>
      <c r="FO24" s="88"/>
      <c r="FP24" s="88"/>
      <c r="FQ24" s="88"/>
      <c r="FR24" s="12"/>
      <c r="FS24" s="12"/>
      <c r="FT24" s="12"/>
      <c r="FU24" s="39"/>
      <c r="FV24" s="77"/>
      <c r="FW24" s="12"/>
      <c r="FX24" s="3"/>
      <c r="FY24" s="3"/>
      <c r="FZ24" s="3"/>
      <c r="GA24" s="3"/>
      <c r="GB24" s="3"/>
      <c r="GC24" s="3"/>
      <c r="GD24" s="3"/>
      <c r="GE24" s="3"/>
      <c r="GF24" s="12"/>
      <c r="GG24" s="12"/>
      <c r="GH24" s="88"/>
      <c r="GI24" s="45"/>
      <c r="GJ24" s="88"/>
      <c r="GK24" s="88"/>
      <c r="GL24" s="88"/>
      <c r="GM24" s="12"/>
      <c r="GN24" s="12"/>
      <c r="GO24" s="12"/>
      <c r="GP24" s="12"/>
      <c r="GQ24" s="77"/>
      <c r="GR24" s="12"/>
      <c r="GS24" s="3"/>
      <c r="GT24" s="3"/>
      <c r="GU24" s="3"/>
      <c r="GV24" s="3"/>
      <c r="GW24" s="3"/>
      <c r="GX24" s="3"/>
      <c r="GY24" s="3"/>
      <c r="GZ24" s="3"/>
      <c r="HA24" s="12"/>
      <c r="HB24" s="12"/>
      <c r="HC24" s="88"/>
      <c r="HD24" s="45"/>
      <c r="HE24" s="88"/>
      <c r="HF24" s="88"/>
      <c r="HG24" s="88"/>
      <c r="HH24" s="12"/>
      <c r="HI24" s="12"/>
      <c r="HJ24" s="12"/>
      <c r="HK24" s="12"/>
      <c r="HL24" s="77"/>
      <c r="HM24" s="3"/>
      <c r="HN24" s="3"/>
      <c r="HO24" s="3"/>
      <c r="HP24" s="3"/>
      <c r="HQ24" s="3"/>
      <c r="HR24" s="3"/>
      <c r="HS24" s="3"/>
      <c r="HT24" s="3"/>
      <c r="HU24" s="12"/>
      <c r="HV24" s="12"/>
      <c r="HW24" s="88"/>
      <c r="HX24" s="45"/>
      <c r="HY24" s="3"/>
      <c r="HZ24" s="3"/>
      <c r="IA24" s="3"/>
      <c r="IB24" s="20"/>
      <c r="IC24" s="12"/>
      <c r="ID24" s="12"/>
      <c r="IE24" s="12"/>
      <c r="IF24" s="105"/>
      <c r="IG24" s="100"/>
      <c r="IH24" s="3"/>
      <c r="II24" s="3"/>
      <c r="IJ24" s="3"/>
      <c r="IK24" s="3"/>
      <c r="IL24" s="3"/>
      <c r="IM24" s="3"/>
      <c r="IN24" s="3"/>
      <c r="IO24" s="12"/>
      <c r="IP24" s="12"/>
      <c r="IQ24" s="88"/>
      <c r="IR24" s="45"/>
      <c r="IS24" s="3"/>
      <c r="IT24" s="3"/>
      <c r="IU24" s="3"/>
      <c r="IV24" s="20"/>
      <c r="IW24" s="12"/>
      <c r="IX24" s="12"/>
      <c r="IY24" s="12"/>
      <c r="IZ24" s="12"/>
      <c r="JA24" s="100"/>
      <c r="JB24" s="3"/>
      <c r="JC24" s="3"/>
      <c r="JD24" s="3"/>
      <c r="JE24" s="3"/>
      <c r="JF24" s="3"/>
      <c r="JG24" s="3"/>
      <c r="JH24" s="3"/>
      <c r="JI24" s="12"/>
      <c r="JJ24" s="12"/>
      <c r="JK24" s="88"/>
      <c r="JL24" s="45"/>
      <c r="JM24" s="3"/>
      <c r="JN24" s="3"/>
      <c r="JO24" s="3"/>
      <c r="JP24" s="20"/>
      <c r="JQ24" s="12"/>
      <c r="JR24" s="12"/>
      <c r="JS24" s="12"/>
      <c r="JT24" s="12"/>
      <c r="JU24" s="100"/>
      <c r="JV24" s="3"/>
      <c r="JW24" s="3"/>
      <c r="JX24" s="3"/>
      <c r="JY24" s="3"/>
      <c r="JZ24" s="3"/>
      <c r="KA24" s="3"/>
      <c r="KB24" s="3"/>
      <c r="KC24" s="12"/>
      <c r="KD24" s="12"/>
      <c r="KE24" s="88"/>
      <c r="KF24" s="45"/>
      <c r="KG24" s="3"/>
      <c r="KH24" s="3"/>
      <c r="KI24" s="3"/>
      <c r="KJ24" s="20"/>
      <c r="KK24" s="12"/>
      <c r="KL24" s="12"/>
      <c r="KM24" s="12"/>
      <c r="KN24" s="12"/>
      <c r="KO24" s="100"/>
      <c r="KP24" s="3"/>
      <c r="KQ24" s="3"/>
      <c r="KR24" s="3"/>
      <c r="KS24" s="3"/>
      <c r="KT24" s="3"/>
      <c r="KU24" s="3"/>
      <c r="KV24" s="3"/>
      <c r="KW24" s="12"/>
      <c r="KX24" s="12"/>
      <c r="KY24" s="88"/>
      <c r="KZ24" s="45"/>
      <c r="LA24" s="3"/>
      <c r="LB24" s="3"/>
      <c r="LC24" s="3"/>
      <c r="LD24" s="20"/>
      <c r="LE24" s="12"/>
      <c r="LF24" s="12"/>
      <c r="LG24" s="12"/>
      <c r="LH24" s="12"/>
      <c r="LI24" s="100"/>
      <c r="LJ24" s="3"/>
      <c r="LK24" s="3"/>
      <c r="LL24" s="3"/>
      <c r="LM24" s="3"/>
      <c r="LN24" s="3"/>
      <c r="LO24" s="3"/>
      <c r="LP24" s="3"/>
      <c r="LQ24" s="12"/>
      <c r="LR24" s="12"/>
      <c r="LS24" s="88"/>
      <c r="LT24" s="45"/>
      <c r="LU24" s="88"/>
      <c r="LV24" s="88"/>
      <c r="LW24" s="88"/>
      <c r="LX24" s="88"/>
      <c r="LY24" s="12"/>
      <c r="LZ24" s="12"/>
      <c r="MA24" s="12"/>
      <c r="MB24" s="12"/>
      <c r="MC24" s="100"/>
      <c r="MD24" s="3"/>
      <c r="ME24" s="3"/>
      <c r="MF24" s="3"/>
      <c r="MG24" s="3"/>
      <c r="MH24" s="3"/>
      <c r="MI24" s="3"/>
      <c r="MJ24" s="3"/>
      <c r="MK24" s="12"/>
      <c r="ML24" s="12"/>
      <c r="MM24" s="88"/>
      <c r="MN24" s="45"/>
      <c r="MO24" s="88"/>
      <c r="MP24" s="88"/>
      <c r="MQ24" s="88"/>
      <c r="MR24" s="88"/>
      <c r="MS24" s="12"/>
      <c r="MT24" s="12"/>
      <c r="MU24" s="12"/>
      <c r="MV24" s="12"/>
      <c r="MW24" s="100"/>
      <c r="MX24" s="3"/>
      <c r="MY24" s="3"/>
      <c r="MZ24" s="3"/>
      <c r="NA24" s="3"/>
      <c r="NB24" s="3"/>
      <c r="NC24" s="3"/>
      <c r="ND24" s="3"/>
      <c r="NE24" s="12"/>
      <c r="NF24" s="12"/>
      <c r="NG24" s="88"/>
      <c r="NH24" s="45"/>
      <c r="NI24" s="88"/>
      <c r="NJ24" s="88"/>
      <c r="NK24" s="88"/>
      <c r="NL24" s="88"/>
      <c r="NM24" s="12"/>
      <c r="NN24" s="12"/>
      <c r="NO24" s="12"/>
      <c r="NP24" s="12"/>
      <c r="NQ24" s="100">
        <v>0</v>
      </c>
      <c r="NR24" s="3">
        <v>0</v>
      </c>
      <c r="NS24" s="3">
        <v>0</v>
      </c>
      <c r="NT24" s="3">
        <v>0</v>
      </c>
      <c r="NU24" s="3">
        <v>0</v>
      </c>
      <c r="NV24" s="3">
        <f>NT24-NU24</f>
        <v>0</v>
      </c>
      <c r="NW24" s="3">
        <f>SUM(NU24:NV24)</f>
        <v>0</v>
      </c>
      <c r="NX24" s="12">
        <f>IF(NU24,NU24/NS24,0)</f>
        <v>0</v>
      </c>
      <c r="NY24" s="88">
        <f>IF(OA24,OA24/NU24,0)</f>
        <v>0</v>
      </c>
      <c r="NZ24" s="45">
        <f>IF(OA24,OA24/NW24,0)</f>
        <v>0</v>
      </c>
      <c r="OA24" s="88">
        <v>0</v>
      </c>
      <c r="OB24" s="88">
        <v>0</v>
      </c>
      <c r="OC24" s="88">
        <v>0</v>
      </c>
      <c r="OD24" s="88">
        <f>OC24/1.18</f>
        <v>0</v>
      </c>
      <c r="OE24" s="12">
        <f>OD24/$OD$2</f>
        <v>0</v>
      </c>
      <c r="OF24" s="12">
        <f>IF(OA24,OA24/OB24,0)</f>
        <v>0</v>
      </c>
      <c r="OG24" s="12">
        <f>IF(OA24,OA24/OD24,0)</f>
        <v>0</v>
      </c>
      <c r="OH24" s="12" t="e">
        <f>NU24/NW24</f>
        <v>#DIV/0!</v>
      </c>
      <c r="OI24" s="12" t="e">
        <f>1-OH24</f>
        <v>#DIV/0!</v>
      </c>
      <c r="OJ24" s="3">
        <v>0</v>
      </c>
      <c r="OK24" s="3">
        <v>0</v>
      </c>
      <c r="OL24" s="3">
        <v>0</v>
      </c>
      <c r="OM24" s="3">
        <v>0</v>
      </c>
      <c r="ON24" s="3">
        <v>500</v>
      </c>
      <c r="OO24" s="3">
        <f>OJ24+OK24+OL24+OM24+ON24</f>
        <v>500</v>
      </c>
      <c r="OP24" s="88">
        <f>OO24*H24</f>
        <v>220429.9</v>
      </c>
      <c r="OQ24" s="12">
        <f>OP24/$OP$2</f>
        <v>2.6790542859053018E-3</v>
      </c>
      <c r="OR24" s="3">
        <v>0</v>
      </c>
      <c r="OS24" s="100">
        <v>0</v>
      </c>
      <c r="OT24" s="3">
        <v>0</v>
      </c>
      <c r="OU24" s="3">
        <v>0</v>
      </c>
      <c r="OV24" s="3">
        <v>0</v>
      </c>
      <c r="OW24" s="3">
        <v>0</v>
      </c>
      <c r="OX24" s="3">
        <f t="shared" si="163"/>
        <v>0</v>
      </c>
      <c r="OY24" s="3">
        <f t="shared" si="164"/>
        <v>0</v>
      </c>
      <c r="OZ24" s="12">
        <f t="shared" si="165"/>
        <v>0</v>
      </c>
      <c r="PA24" s="88">
        <f t="shared" si="166"/>
        <v>0</v>
      </c>
      <c r="PB24" s="45">
        <f t="shared" si="167"/>
        <v>0</v>
      </c>
      <c r="PC24" s="88">
        <v>0</v>
      </c>
      <c r="PD24" s="88">
        <v>0</v>
      </c>
      <c r="PE24" s="88">
        <v>0</v>
      </c>
      <c r="PF24" s="88">
        <f t="shared" si="168"/>
        <v>0</v>
      </c>
      <c r="PG24" s="12">
        <f t="shared" si="169"/>
        <v>0</v>
      </c>
      <c r="PH24" s="12">
        <f t="shared" si="170"/>
        <v>0</v>
      </c>
      <c r="PI24" s="12">
        <f t="shared" si="171"/>
        <v>0</v>
      </c>
      <c r="PJ24" s="12" t="e">
        <f t="shared" si="172"/>
        <v>#DIV/0!</v>
      </c>
      <c r="PK24" s="12" t="e">
        <f t="shared" si="173"/>
        <v>#DIV/0!</v>
      </c>
      <c r="PL24" s="3">
        <v>0</v>
      </c>
      <c r="PM24" s="3">
        <v>0</v>
      </c>
      <c r="PN24" s="3">
        <v>0</v>
      </c>
      <c r="PO24" s="3">
        <v>0</v>
      </c>
      <c r="PP24" s="3">
        <v>500</v>
      </c>
      <c r="PQ24" s="3">
        <v>0</v>
      </c>
      <c r="PR24" s="3">
        <f t="shared" si="174"/>
        <v>0</v>
      </c>
      <c r="PS24" s="88">
        <f t="shared" si="175"/>
        <v>0</v>
      </c>
      <c r="PT24" s="12">
        <f t="shared" si="176"/>
        <v>0</v>
      </c>
      <c r="PU24" s="3">
        <v>0</v>
      </c>
      <c r="PV24" s="100">
        <v>0</v>
      </c>
      <c r="PW24" s="3">
        <v>0</v>
      </c>
      <c r="PX24" s="3">
        <v>0</v>
      </c>
      <c r="PY24" s="3">
        <v>0</v>
      </c>
      <c r="PZ24" s="3">
        <v>0</v>
      </c>
      <c r="QA24" s="3">
        <f t="shared" si="177"/>
        <v>0</v>
      </c>
      <c r="QB24" s="3">
        <f t="shared" si="178"/>
        <v>0</v>
      </c>
      <c r="QC24" s="12">
        <f t="shared" si="179"/>
        <v>0</v>
      </c>
      <c r="QD24" s="88">
        <f t="shared" si="180"/>
        <v>0</v>
      </c>
      <c r="QE24" s="45">
        <f t="shared" si="181"/>
        <v>0</v>
      </c>
      <c r="QF24" s="88">
        <v>0</v>
      </c>
      <c r="QG24" s="88">
        <v>0</v>
      </c>
      <c r="QH24" s="88">
        <v>0</v>
      </c>
      <c r="QI24" s="88">
        <f t="shared" si="182"/>
        <v>0</v>
      </c>
      <c r="QJ24" s="12">
        <f t="shared" si="183"/>
        <v>0</v>
      </c>
      <c r="QK24" s="12">
        <f t="shared" si="184"/>
        <v>0</v>
      </c>
      <c r="QL24" s="12">
        <f t="shared" si="185"/>
        <v>0</v>
      </c>
      <c r="QM24" s="12" t="e">
        <f t="shared" si="186"/>
        <v>#DIV/0!</v>
      </c>
      <c r="QN24" s="12" t="e">
        <f t="shared" si="187"/>
        <v>#DIV/0!</v>
      </c>
      <c r="QO24" s="3">
        <v>0</v>
      </c>
      <c r="QP24" s="3"/>
      <c r="QQ24" s="3">
        <v>0</v>
      </c>
      <c r="QR24" s="3">
        <v>0</v>
      </c>
      <c r="QS24" s="3">
        <v>500</v>
      </c>
      <c r="QT24" s="3">
        <v>0</v>
      </c>
      <c r="QU24" s="3">
        <f t="shared" si="188"/>
        <v>0</v>
      </c>
      <c r="QV24" s="88">
        <f t="shared" si="189"/>
        <v>0</v>
      </c>
      <c r="QW24" s="12">
        <f t="shared" si="190"/>
        <v>0</v>
      </c>
      <c r="QX24" s="3">
        <v>0</v>
      </c>
      <c r="QY24" s="100">
        <v>0</v>
      </c>
      <c r="QZ24" s="3">
        <v>67587</v>
      </c>
      <c r="RA24" s="3">
        <v>492</v>
      </c>
      <c r="RB24" s="3">
        <v>35</v>
      </c>
      <c r="RC24" s="3">
        <v>15</v>
      </c>
      <c r="RD24" s="3">
        <f t="shared" si="102"/>
        <v>20</v>
      </c>
      <c r="RE24" s="3">
        <f t="shared" si="103"/>
        <v>35</v>
      </c>
      <c r="RF24" s="12">
        <f t="shared" si="104"/>
        <v>3.048780487804878E-2</v>
      </c>
      <c r="RG24" s="88">
        <f t="shared" si="105"/>
        <v>279.06666666666661</v>
      </c>
      <c r="RH24" s="45">
        <f t="shared" si="106"/>
        <v>119.59999999999998</v>
      </c>
      <c r="RI24" s="88">
        <v>4185.9999999999991</v>
      </c>
      <c r="RJ24" s="88">
        <v>17906.89</v>
      </c>
      <c r="RK24" s="88">
        <v>44550</v>
      </c>
      <c r="RL24" s="88">
        <f t="shared" si="107"/>
        <v>37754.237288135599</v>
      </c>
      <c r="RM24" s="12">
        <f t="shared" si="108"/>
        <v>2.3838989059910671E-3</v>
      </c>
      <c r="RN24" s="12">
        <f t="shared" si="109"/>
        <v>0.23376476875660704</v>
      </c>
      <c r="RO24" s="12">
        <f t="shared" si="110"/>
        <v>0.11087497194163856</v>
      </c>
      <c r="RP24" s="169" t="str">
        <f t="shared" si="111"/>
        <v>AH-40 SL</v>
      </c>
      <c r="RQ24" s="12">
        <f t="shared" si="112"/>
        <v>0.42857142857142855</v>
      </c>
      <c r="RR24" s="12">
        <f t="shared" si="113"/>
        <v>0.5714285714285714</v>
      </c>
      <c r="RS24" s="3">
        <v>15</v>
      </c>
      <c r="RT24" s="3">
        <v>422</v>
      </c>
      <c r="RU24" s="3">
        <v>0</v>
      </c>
      <c r="RV24" s="3">
        <v>0</v>
      </c>
      <c r="RW24" s="3">
        <v>0</v>
      </c>
      <c r="RX24" s="3">
        <v>0</v>
      </c>
      <c r="RY24" s="3">
        <f t="shared" si="114"/>
        <v>437</v>
      </c>
      <c r="RZ24" s="88">
        <f t="shared" si="115"/>
        <v>192655.73260000002</v>
      </c>
      <c r="SA24" s="12">
        <f t="shared" si="116"/>
        <v>2.7166086255730059E-3</v>
      </c>
      <c r="SB24" s="3">
        <v>1</v>
      </c>
      <c r="SC24" s="100">
        <v>2013</v>
      </c>
      <c r="SD24" s="3">
        <v>194366</v>
      </c>
      <c r="SE24" s="3">
        <v>1332</v>
      </c>
      <c r="SF24" s="3">
        <v>110</v>
      </c>
      <c r="SG24" s="3">
        <v>64</v>
      </c>
      <c r="SH24" s="3">
        <f t="shared" si="117"/>
        <v>46</v>
      </c>
      <c r="SI24" s="3">
        <f t="shared" si="118"/>
        <v>110</v>
      </c>
      <c r="SJ24" s="12">
        <f t="shared" si="119"/>
        <v>4.8048048048048048E-2</v>
      </c>
      <c r="SK24" s="88">
        <f t="shared" si="120"/>
        <v>196.26984374999998</v>
      </c>
      <c r="SL24" s="45">
        <f t="shared" si="121"/>
        <v>114.19336363636363</v>
      </c>
      <c r="SM24" s="88">
        <v>12561.269999999999</v>
      </c>
      <c r="SN24" s="88">
        <v>66903.309999999983</v>
      </c>
      <c r="SO24" s="88">
        <v>131987</v>
      </c>
      <c r="SP24" s="88">
        <f t="shared" si="122"/>
        <v>111853.38983050849</v>
      </c>
      <c r="SQ24" s="12">
        <f t="shared" si="123"/>
        <v>8.4556940454198776E-3</v>
      </c>
      <c r="SR24" s="87">
        <f t="shared" si="124"/>
        <v>0.18775259400469127</v>
      </c>
      <c r="SS24" s="87">
        <f t="shared" si="125"/>
        <v>0.1123012008758438</v>
      </c>
      <c r="ST24" s="169" t="str">
        <f t="shared" si="126"/>
        <v>AH-40 SL</v>
      </c>
      <c r="SU24" s="12">
        <f t="shared" si="127"/>
        <v>0.58181818181818179</v>
      </c>
      <c r="SV24" s="12">
        <f t="shared" si="128"/>
        <v>0.41818181818181821</v>
      </c>
      <c r="SW24" s="3">
        <v>88</v>
      </c>
      <c r="SX24" s="3">
        <v>202</v>
      </c>
      <c r="SY24" s="3">
        <v>0</v>
      </c>
      <c r="SZ24" s="3">
        <v>0</v>
      </c>
      <c r="TA24" s="3">
        <v>0</v>
      </c>
      <c r="TB24" s="3">
        <v>540</v>
      </c>
      <c r="TC24" s="3">
        <f t="shared" si="129"/>
        <v>830</v>
      </c>
      <c r="TD24" s="88">
        <f t="shared" si="130"/>
        <v>365913.63400000002</v>
      </c>
      <c r="TE24" s="12">
        <f t="shared" si="131"/>
        <v>4.0253619742533289E-3</v>
      </c>
      <c r="TF24" s="3">
        <v>35</v>
      </c>
      <c r="TG24" s="100">
        <f>SUMIFS(Main!TX:TX,Main!B:B,B:B)</f>
        <v>3466</v>
      </c>
      <c r="TH24" s="3">
        <v>292720</v>
      </c>
      <c r="TI24" s="3">
        <v>2045</v>
      </c>
      <c r="TJ24" s="3">
        <f>SUMIFS(Main!TT:TT,Main!B:B,B:B)</f>
        <v>149</v>
      </c>
      <c r="TK24" s="3">
        <v>99</v>
      </c>
      <c r="TL24" s="3">
        <f t="shared" si="132"/>
        <v>50</v>
      </c>
      <c r="TM24" s="3">
        <f t="shared" si="133"/>
        <v>149</v>
      </c>
      <c r="TN24" s="12">
        <f t="shared" si="134"/>
        <v>4.8410757946210269E-2</v>
      </c>
      <c r="TO24" s="88">
        <f t="shared" si="135"/>
        <v>201.55292929292926</v>
      </c>
      <c r="TP24" s="45">
        <f t="shared" si="136"/>
        <v>133.91771812080535</v>
      </c>
      <c r="TQ24" s="88">
        <v>19953.739999999998</v>
      </c>
      <c r="TR24" s="88">
        <v>99797.830000000031</v>
      </c>
      <c r="TS24" s="88">
        <f>SUMIFS(Main!TU:TU,Main!B:B,B:B)</f>
        <v>175465.74599999998</v>
      </c>
      <c r="TT24" s="88">
        <f t="shared" si="137"/>
        <v>148699.78474576271</v>
      </c>
      <c r="TU24" s="12">
        <f t="shared" si="138"/>
        <v>1.0363142687952335E-2</v>
      </c>
      <c r="TV24" s="87">
        <f t="shared" si="139"/>
        <v>0.19994162197715112</v>
      </c>
      <c r="TW24" s="87">
        <f t="shared" si="140"/>
        <v>0.13418808933796114</v>
      </c>
      <c r="TX24" s="169" t="str">
        <f t="shared" si="141"/>
        <v>AH-40 SL</v>
      </c>
      <c r="TY24" s="12">
        <f t="shared" si="142"/>
        <v>0.66442953020134232</v>
      </c>
      <c r="TZ24" s="12">
        <f t="shared" si="143"/>
        <v>0.33557046979865768</v>
      </c>
      <c r="UA24" s="3">
        <f>SUMIFS(Main!UG:UG,Main!B:B,B:B)</f>
        <v>223</v>
      </c>
      <c r="UB24" s="3">
        <f>SUMIFS(Main!UI:UI,Main!B:B,B:B)</f>
        <v>10</v>
      </c>
      <c r="UC24" s="3">
        <f>SUMIFS(Main!UK:UK,Main!B:B,B:B)</f>
        <v>0</v>
      </c>
      <c r="UD24" s="3">
        <f>SUMIFS(Main!UO:UO,Main!B:B,B:B)</f>
        <v>0</v>
      </c>
      <c r="UE24" s="3">
        <f>SUMIFS(Main!UQ:UQ,Main!B:B,B:B)</f>
        <v>0</v>
      </c>
      <c r="UF24" s="3">
        <f>SUMIFS(Main!US:US,Main!B:B,B:B)</f>
        <v>540</v>
      </c>
      <c r="UG24" s="3">
        <f t="shared" si="144"/>
        <v>773</v>
      </c>
      <c r="UH24" s="88">
        <f t="shared" si="145"/>
        <v>340784.62540000002</v>
      </c>
      <c r="UI24" s="12">
        <f t="shared" si="146"/>
        <v>3.3811168057647258E-3</v>
      </c>
      <c r="UJ24" s="3">
        <f>SUMIFS(Main!UW:UW,Main!B:B,B:B)</f>
        <v>60</v>
      </c>
      <c r="UK24" s="100">
        <f>SUMIFS(Main!VI:VI,Main!A:A,A:A)</f>
        <v>2611</v>
      </c>
      <c r="UL24" s="3">
        <v>356179</v>
      </c>
      <c r="UM24" s="3">
        <v>1683</v>
      </c>
      <c r="UN24" s="3">
        <f>SUMIFS(Main!VE:VE,Main!A:A,A:A)</f>
        <v>118</v>
      </c>
      <c r="UO24" s="3">
        <v>67</v>
      </c>
      <c r="UP24" s="3">
        <f t="shared" si="147"/>
        <v>51</v>
      </c>
      <c r="UQ24" s="3">
        <f t="shared" si="148"/>
        <v>118</v>
      </c>
      <c r="UR24" s="12">
        <f t="shared" si="149"/>
        <v>3.9809863339275102E-2</v>
      </c>
      <c r="US24" s="88">
        <f t="shared" si="150"/>
        <v>269.42880597014914</v>
      </c>
      <c r="UT24" s="45">
        <f t="shared" si="151"/>
        <v>152.98076271186434</v>
      </c>
      <c r="UU24" s="88">
        <v>18051.729999999992</v>
      </c>
      <c r="UV24" s="88">
        <v>80656.710000000006</v>
      </c>
      <c r="UW24" s="88">
        <f>SUMIFS(Main!VF:VF,Main!A:A,A:A)</f>
        <v>140368.8192</v>
      </c>
      <c r="UX24" s="88">
        <f t="shared" si="152"/>
        <v>118956.62644067797</v>
      </c>
      <c r="UY24" s="12">
        <f t="shared" si="153"/>
        <v>8.3900135748918494E-3</v>
      </c>
      <c r="UZ24" s="87">
        <f t="shared" si="154"/>
        <v>0.22380940159845339</v>
      </c>
      <c r="VA24" s="87">
        <f t="shared" si="155"/>
        <v>0.15175052067403863</v>
      </c>
      <c r="VB24" s="169" t="str">
        <f t="shared" si="59"/>
        <v>AH-40 SL</v>
      </c>
      <c r="VC24" s="12">
        <f t="shared" si="160"/>
        <v>0.67803461154997025</v>
      </c>
      <c r="VD24" s="12">
        <f t="shared" si="156"/>
        <v>0.32196538845002975</v>
      </c>
      <c r="VE24" s="3">
        <f>SUMIFS(Main!VR:VR,Main!B:B,B:B)</f>
        <v>62</v>
      </c>
      <c r="VF24" s="3">
        <f>SUMIFS(Main!VT:VT,Main!B:B,B:B)</f>
        <v>475</v>
      </c>
      <c r="VG24" s="3">
        <f>SUMIFS(Main!VV:VV,Main!B:B,B:B)</f>
        <v>0</v>
      </c>
      <c r="VH24" s="3">
        <f>SUMIFS(Main!VZ:VZ,Main!B:B,B:B)</f>
        <v>0</v>
      </c>
      <c r="VI24" s="3">
        <f>SUMIFS(Main!WB:WB,Main!B:B,B:B)</f>
        <v>0</v>
      </c>
      <c r="VJ24" s="3">
        <f>SUMIFS(Main!WD:WD,Main!B:B,B:B)</f>
        <v>0</v>
      </c>
      <c r="VK24" s="3">
        <f t="shared" si="157"/>
        <v>537</v>
      </c>
      <c r="VL24" s="88">
        <f t="shared" si="158"/>
        <v>236741.7126</v>
      </c>
      <c r="VM24" s="12">
        <f t="shared" si="159"/>
        <v>2.4802533595161278E-3</v>
      </c>
      <c r="VN24" s="3">
        <f>SUMIFS(Main!WH:WH,Main!B:B,B:B)</f>
        <v>0</v>
      </c>
    </row>
    <row r="25" spans="1:586">
      <c r="A25" s="150" t="s">
        <v>399</v>
      </c>
      <c r="B25" s="156" t="s">
        <v>392</v>
      </c>
      <c r="C25" s="150" t="s">
        <v>293</v>
      </c>
      <c r="D25" s="150" t="s">
        <v>669</v>
      </c>
      <c r="E25" s="150" t="s">
        <v>406</v>
      </c>
      <c r="F25" s="150" t="s">
        <v>431</v>
      </c>
      <c r="G25" s="150" t="s">
        <v>431</v>
      </c>
      <c r="H25" s="17">
        <v>756.48366299999998</v>
      </c>
      <c r="I25" s="12">
        <v>0.98060000000000003</v>
      </c>
      <c r="J25" s="3">
        <v>381</v>
      </c>
      <c r="K25" s="3">
        <v>2</v>
      </c>
      <c r="L25" s="3">
        <v>0</v>
      </c>
      <c r="M25" s="3">
        <f>K25-L25</f>
        <v>2</v>
      </c>
      <c r="N25" s="3">
        <v>0</v>
      </c>
      <c r="O25" s="3">
        <v>0</v>
      </c>
      <c r="P25" s="3">
        <f>L25+M25+N25</f>
        <v>2</v>
      </c>
      <c r="Q25" s="87">
        <v>0</v>
      </c>
      <c r="R25" s="88">
        <v>1108.8</v>
      </c>
      <c r="S25" s="88">
        <v>0</v>
      </c>
      <c r="T25" s="88">
        <v>20998</v>
      </c>
      <c r="U25" s="87" t="e">
        <f>R25/S25</f>
        <v>#DIV/0!</v>
      </c>
      <c r="V25" s="87">
        <f>R25/T25</f>
        <v>5.2805029050385748E-2</v>
      </c>
      <c r="W25" s="12">
        <v>0.98939999999999995</v>
      </c>
      <c r="X25" s="3">
        <v>2361</v>
      </c>
      <c r="Y25" s="91">
        <v>20</v>
      </c>
      <c r="Z25" s="3">
        <v>24</v>
      </c>
      <c r="AA25" s="3">
        <f>Y25-Z25</f>
        <v>-4</v>
      </c>
      <c r="AB25" s="3">
        <v>0</v>
      </c>
      <c r="AC25" s="3">
        <v>0</v>
      </c>
      <c r="AD25" s="3">
        <f>Z25+AA25+AB25</f>
        <v>20</v>
      </c>
      <c r="AE25" s="87">
        <v>1.26E-2</v>
      </c>
      <c r="AF25" s="88">
        <v>11415.4</v>
      </c>
      <c r="AG25" s="88">
        <v>204510.18</v>
      </c>
      <c r="AH25" s="88">
        <v>192480</v>
      </c>
      <c r="AI25" s="87">
        <f>AF25/AG25</f>
        <v>5.581824826519638E-2</v>
      </c>
      <c r="AJ25" s="87">
        <f>AF25/AH25</f>
        <v>5.9306940980881129E-2</v>
      </c>
      <c r="AK25" s="12">
        <v>0.997</v>
      </c>
      <c r="AL25" s="3">
        <v>1628</v>
      </c>
      <c r="AM25" s="3">
        <v>1064</v>
      </c>
      <c r="AN25" s="3">
        <v>22</v>
      </c>
      <c r="AO25" s="3">
        <v>12</v>
      </c>
      <c r="AP25" s="3">
        <f>AN25-AO25</f>
        <v>10</v>
      </c>
      <c r="AQ25" s="3">
        <v>0</v>
      </c>
      <c r="AR25" s="3">
        <v>0</v>
      </c>
      <c r="AS25" s="3">
        <f>AO25+AP25+AQ25</f>
        <v>22</v>
      </c>
      <c r="AT25" s="87">
        <f>AO25/AM25</f>
        <v>1.1278195488721804E-2</v>
      </c>
      <c r="AU25" s="40">
        <f>AW25/AO25</f>
        <v>518.5533333333334</v>
      </c>
      <c r="AV25" s="40">
        <f>AW25/AN25</f>
        <v>282.84727272727275</v>
      </c>
      <c r="AW25" s="88">
        <v>6222.64</v>
      </c>
      <c r="AX25" s="88">
        <v>95328.81</v>
      </c>
      <c r="AY25" s="88">
        <v>209128</v>
      </c>
      <c r="AZ25" s="87">
        <f>AW25/AX25</f>
        <v>6.5275544717279074E-2</v>
      </c>
      <c r="BA25" s="87">
        <f>AW25/AY25</f>
        <v>2.975517386481007E-2</v>
      </c>
      <c r="BB25" s="87">
        <f>AO25/AS25</f>
        <v>0.54545454545454541</v>
      </c>
      <c r="BC25" s="89">
        <f>1-BB25</f>
        <v>0.45454545454545459</v>
      </c>
      <c r="BD25" s="12">
        <v>0.99390000000000001</v>
      </c>
      <c r="BE25" s="3">
        <v>3611</v>
      </c>
      <c r="BF25" s="3">
        <v>2416</v>
      </c>
      <c r="BG25" s="3">
        <v>30</v>
      </c>
      <c r="BH25" s="3">
        <v>27</v>
      </c>
      <c r="BI25" s="3">
        <f>BG25-BH25</f>
        <v>3</v>
      </c>
      <c r="BJ25" s="3">
        <v>2</v>
      </c>
      <c r="BK25" s="3">
        <v>1</v>
      </c>
      <c r="BL25" s="3">
        <f>BH25+BI25+BJ25</f>
        <v>32</v>
      </c>
      <c r="BM25" s="87">
        <f>BH25/BF25</f>
        <v>1.1175496688741722E-2</v>
      </c>
      <c r="BN25" s="40">
        <f>BP25/BH25</f>
        <v>789.19703703703703</v>
      </c>
      <c r="BO25" s="40">
        <f>BP25/BG25</f>
        <v>710.27733333333333</v>
      </c>
      <c r="BP25" s="88">
        <v>21308.32</v>
      </c>
      <c r="BQ25" s="88">
        <v>218026.33</v>
      </c>
      <c r="BR25" s="88">
        <v>323217</v>
      </c>
      <c r="BS25" s="12">
        <f>BP25/BQ25</f>
        <v>9.7732783008364174E-2</v>
      </c>
      <c r="BT25" s="12">
        <f>BP25/BR25</f>
        <v>6.5925740292125723E-2</v>
      </c>
      <c r="BU25" s="87">
        <f>BH25/BL25</f>
        <v>0.84375</v>
      </c>
      <c r="BV25" s="89">
        <f>1-BU25</f>
        <v>0.15625</v>
      </c>
      <c r="BW25" s="90" t="str">
        <f>B25</f>
        <v>FBA79104</v>
      </c>
      <c r="BX25" s="12">
        <v>0.98799999999999999</v>
      </c>
      <c r="BY25" s="3">
        <v>571846</v>
      </c>
      <c r="BZ25" s="3">
        <v>2249</v>
      </c>
      <c r="CA25" s="3">
        <v>27</v>
      </c>
      <c r="CB25" s="3">
        <v>30</v>
      </c>
      <c r="CC25" s="3">
        <f>CA25-CB25</f>
        <v>-3</v>
      </c>
      <c r="CD25" s="3">
        <v>3</v>
      </c>
      <c r="CE25" s="3">
        <v>1</v>
      </c>
      <c r="CF25" s="3">
        <f>CB25+CC25+CD25</f>
        <v>30</v>
      </c>
      <c r="CG25" s="87">
        <f>CB25/BZ25</f>
        <v>1.3339261894175189E-2</v>
      </c>
      <c r="CH25" s="3">
        <f>CJ25/CB25</f>
        <v>647.20399999999995</v>
      </c>
      <c r="CI25" s="3">
        <f>CJ25/CA25</f>
        <v>719.11555555555549</v>
      </c>
      <c r="CJ25" s="88">
        <v>19416.12</v>
      </c>
      <c r="CK25" s="88">
        <v>222094.92</v>
      </c>
      <c r="CL25" s="88">
        <v>256552</v>
      </c>
      <c r="CM25" s="87">
        <f>CJ25/CK25</f>
        <v>8.7422620922621722E-2</v>
      </c>
      <c r="CN25" s="87">
        <f>CJ25/CL25</f>
        <v>7.5681031525772546E-2</v>
      </c>
      <c r="CO25" s="12">
        <f>CB25/CF25</f>
        <v>1</v>
      </c>
      <c r="CP25" s="12">
        <f>1-CO25</f>
        <v>0</v>
      </c>
      <c r="CQ25" s="77" t="str">
        <f>B25</f>
        <v>FBA79104</v>
      </c>
      <c r="CR25" s="12">
        <v>0.99629999999999996</v>
      </c>
      <c r="CS25" s="3">
        <v>330683</v>
      </c>
      <c r="CT25" s="3">
        <v>1456</v>
      </c>
      <c r="CU25" s="3" t="e">
        <f>VLOOKUP(C25,'[1]Monthly Sales'!C:AP,38,0)</f>
        <v>#N/A</v>
      </c>
      <c r="CV25" s="3">
        <v>25</v>
      </c>
      <c r="CW25" s="3" t="e">
        <f>CU25-CV25</f>
        <v>#N/A</v>
      </c>
      <c r="CX25" s="3">
        <v>5</v>
      </c>
      <c r="CY25" s="3">
        <v>2</v>
      </c>
      <c r="CZ25" s="3" t="e">
        <f>CV25+CW25+CX25</f>
        <v>#N/A</v>
      </c>
      <c r="DA25" s="87">
        <f>CV25/CT25</f>
        <v>1.7170329670329672E-2</v>
      </c>
      <c r="DB25" s="45">
        <f>DD25/CV25</f>
        <v>684.13520000000005</v>
      </c>
      <c r="DC25" s="3" t="e">
        <f>DD25/CZ25</f>
        <v>#N/A</v>
      </c>
      <c r="DD25" s="88">
        <v>17103.38</v>
      </c>
      <c r="DE25" s="88">
        <v>201422.87</v>
      </c>
      <c r="DF25" s="88">
        <v>285540</v>
      </c>
      <c r="DG25" s="12">
        <f>DD25/DE25</f>
        <v>8.4912800616930947E-2</v>
      </c>
      <c r="DH25" s="12">
        <f>DD25/DF25</f>
        <v>5.9898368004482741E-2</v>
      </c>
      <c r="DI25" s="12" t="e">
        <f>CV25/CZ25</f>
        <v>#N/A</v>
      </c>
      <c r="DJ25" s="12" t="e">
        <f>1-DI25</f>
        <v>#N/A</v>
      </c>
      <c r="DK25" s="3" t="str">
        <f>B25</f>
        <v>FBA79104</v>
      </c>
      <c r="DL25" s="12">
        <v>0.99480000000000002</v>
      </c>
      <c r="DM25" s="3">
        <v>212552</v>
      </c>
      <c r="DN25" s="3">
        <v>1427</v>
      </c>
      <c r="DO25" s="3">
        <v>25</v>
      </c>
      <c r="DP25" s="3">
        <v>25</v>
      </c>
      <c r="DQ25" s="3">
        <f>DO25-DP25</f>
        <v>0</v>
      </c>
      <c r="DR25" s="3">
        <v>4</v>
      </c>
      <c r="DS25" s="3">
        <v>1</v>
      </c>
      <c r="DT25" s="3">
        <f>DP25+DQ25+DR25</f>
        <v>29</v>
      </c>
      <c r="DU25" s="12">
        <f>DR25/DT25</f>
        <v>0.13793103448275862</v>
      </c>
      <c r="DV25" s="87">
        <f>DP25/DN25</f>
        <v>1.751927119831815E-2</v>
      </c>
      <c r="DW25" s="3">
        <f>DY25/DP25</f>
        <v>831.09</v>
      </c>
      <c r="DX25" s="3">
        <f>DY25/DT25</f>
        <v>716.45689655172418</v>
      </c>
      <c r="DY25" s="88">
        <v>20777.25</v>
      </c>
      <c r="DZ25" s="88">
        <v>183784.73</v>
      </c>
      <c r="EA25" s="88">
        <v>228714</v>
      </c>
      <c r="EB25" s="12">
        <f>DY25/DZ25</f>
        <v>0.11305210177145837</v>
      </c>
      <c r="EC25" s="12">
        <f>DY25/EA25</f>
        <v>9.0843804926676985E-2</v>
      </c>
      <c r="ED25" s="12">
        <f>DP25/DT25</f>
        <v>0.86206896551724133</v>
      </c>
      <c r="EE25" s="12">
        <f>1-ED25</f>
        <v>0.13793103448275867</v>
      </c>
      <c r="EF25" s="3" t="str">
        <f>B25</f>
        <v>FBA79104</v>
      </c>
      <c r="EG25" s="12">
        <v>0.98080000000000001</v>
      </c>
      <c r="EH25" s="3">
        <v>299293</v>
      </c>
      <c r="EI25" s="3">
        <v>2178</v>
      </c>
      <c r="EJ25" s="3">
        <v>43</v>
      </c>
      <c r="EK25" s="3">
        <v>33</v>
      </c>
      <c r="EL25" s="3">
        <f>EJ25-EK25</f>
        <v>10</v>
      </c>
      <c r="EM25" s="3">
        <v>2</v>
      </c>
      <c r="EN25" s="3">
        <v>1</v>
      </c>
      <c r="EO25" s="3">
        <f>EK25+EL25+EM25</f>
        <v>45</v>
      </c>
      <c r="EP25" s="12">
        <f>IF(EM25,EM25/EO25,0)</f>
        <v>4.4444444444444446E-2</v>
      </c>
      <c r="EQ25" s="87">
        <f>IF(EK25,EK25/EI25,0)</f>
        <v>1.5151515151515152E-2</v>
      </c>
      <c r="ER25" s="3">
        <f>IF(ET25,ET25/EK25,0)</f>
        <v>1242.2936363636363</v>
      </c>
      <c r="ES25" s="3">
        <f>IF(ET25,ET25/EO25,0)</f>
        <v>911.01533333333339</v>
      </c>
      <c r="ET25" s="88">
        <v>40995.69</v>
      </c>
      <c r="EU25" s="88">
        <v>255445.76000000001</v>
      </c>
      <c r="EV25" s="88">
        <v>409324</v>
      </c>
      <c r="EW25" s="12">
        <f>IF(ET25,ET25/EU25,0)</f>
        <v>0.1604868681320058</v>
      </c>
      <c r="EX25" s="12">
        <f>IF(ET25,ET25/EV25,0)</f>
        <v>0.10015462078939912</v>
      </c>
      <c r="EY25" s="12">
        <f>IF(EK25,EK25/EO25,0)</f>
        <v>0.73333333333333328</v>
      </c>
      <c r="EZ25" s="12">
        <f>1-EY25</f>
        <v>0.26666666666666672</v>
      </c>
      <c r="FA25" s="3" t="str">
        <f>B25</f>
        <v>FBA79104</v>
      </c>
      <c r="FB25" s="12">
        <v>0.97989999999999999</v>
      </c>
      <c r="FC25" s="3">
        <v>246109</v>
      </c>
      <c r="FD25" s="3">
        <v>1608</v>
      </c>
      <c r="FE25" s="3">
        <v>27</v>
      </c>
      <c r="FF25" s="3">
        <v>25</v>
      </c>
      <c r="FG25" s="3">
        <f>FE25-FF25</f>
        <v>2</v>
      </c>
      <c r="FH25" s="3">
        <v>0</v>
      </c>
      <c r="FI25" s="3">
        <v>1</v>
      </c>
      <c r="FJ25" s="3">
        <f>FF25+FG25+FH25</f>
        <v>27</v>
      </c>
      <c r="FK25" s="12">
        <f>IF(FH25,FH25/FJ25,0)</f>
        <v>0</v>
      </c>
      <c r="FL25" s="12">
        <f>IF(FF25,FF25/FD25,0)</f>
        <v>1.554726368159204E-2</v>
      </c>
      <c r="FM25" s="3">
        <f>IF(FO25,FO25/FF25,0)</f>
        <v>1419.0320000000002</v>
      </c>
      <c r="FN25" s="88">
        <f>IF(FO25,FO25/FJ25,0)</f>
        <v>1313.9185185185186</v>
      </c>
      <c r="FO25" s="88">
        <v>35475.800000000003</v>
      </c>
      <c r="FP25" s="88">
        <v>197174.58</v>
      </c>
      <c r="FQ25" s="88">
        <v>256473</v>
      </c>
      <c r="FR25" s="12">
        <f>IF(FO25,FO25/FP25,0)</f>
        <v>0.17992075854808467</v>
      </c>
      <c r="FS25" s="12">
        <f>IF(FO25,FO25/FQ25,0)</f>
        <v>0.13832177266222956</v>
      </c>
      <c r="FT25" s="12">
        <f>FF25/FJ25</f>
        <v>0.92592592592592593</v>
      </c>
      <c r="FU25" s="39">
        <f>1-FT25</f>
        <v>7.407407407407407E-2</v>
      </c>
      <c r="FV25" s="77" t="str">
        <f>B25</f>
        <v>FBA79104</v>
      </c>
      <c r="FW25" s="12">
        <v>0.99329999999999996</v>
      </c>
      <c r="FX25" s="3">
        <v>183865</v>
      </c>
      <c r="FY25" s="3">
        <v>1482</v>
      </c>
      <c r="FZ25" s="3">
        <v>34</v>
      </c>
      <c r="GA25" s="3">
        <v>26</v>
      </c>
      <c r="GB25" s="3">
        <f>FZ25-GA25</f>
        <v>8</v>
      </c>
      <c r="GC25" s="3">
        <v>2</v>
      </c>
      <c r="GD25" s="3">
        <v>0</v>
      </c>
      <c r="GE25" s="3">
        <f>GA25+GB25+GC25</f>
        <v>36</v>
      </c>
      <c r="GF25" s="12">
        <f>IF(GC25,GC25/GE25,0)</f>
        <v>5.5555555555555552E-2</v>
      </c>
      <c r="GG25" s="12">
        <f>IF(GA25,GA25/FY25,0)</f>
        <v>1.7543859649122806E-2</v>
      </c>
      <c r="GH25" s="88">
        <f>IF(GJ25,GJ25/GA25,0)</f>
        <v>1043.8934615384615</v>
      </c>
      <c r="GI25" s="45">
        <f>IF(GJ25,GJ25/GE25,0)</f>
        <v>753.92305555555549</v>
      </c>
      <c r="GJ25" s="88">
        <v>27141.23</v>
      </c>
      <c r="GK25" s="88">
        <v>181776.28</v>
      </c>
      <c r="GL25" s="88">
        <v>275149.15254237287</v>
      </c>
      <c r="GM25" s="12">
        <f>IF(GJ25,GJ25/GK25,0)</f>
        <v>0.14931117525344892</v>
      </c>
      <c r="GN25" s="12">
        <f>IF(GJ25,GJ25/GL25,0)</f>
        <v>9.8641881136887238E-2</v>
      </c>
      <c r="GO25" s="12">
        <f>GA25/GE25</f>
        <v>0.72222222222222221</v>
      </c>
      <c r="GP25" s="12">
        <f>1-GO25</f>
        <v>0.27777777777777779</v>
      </c>
      <c r="GQ25" s="77" t="str">
        <f>B25</f>
        <v>FBA79104</v>
      </c>
      <c r="GR25" s="12">
        <v>0.97899999999999998</v>
      </c>
      <c r="GS25" s="3">
        <v>61921</v>
      </c>
      <c r="GT25" s="3">
        <v>492</v>
      </c>
      <c r="GU25" s="3">
        <v>19</v>
      </c>
      <c r="GV25" s="3">
        <v>6</v>
      </c>
      <c r="GW25" s="3">
        <f>GU25-GV25</f>
        <v>13</v>
      </c>
      <c r="GX25" s="3">
        <v>4</v>
      </c>
      <c r="GY25" s="3">
        <v>2</v>
      </c>
      <c r="GZ25" s="3">
        <f>GV25+GW25+GX25</f>
        <v>23</v>
      </c>
      <c r="HA25" s="12">
        <f>IF(GX25,GX25/GZ25,0)</f>
        <v>0.17391304347826086</v>
      </c>
      <c r="HB25" s="12">
        <f>IF(GV25,GV25/GT25,0)</f>
        <v>1.2195121951219513E-2</v>
      </c>
      <c r="HC25" s="88">
        <f>IF(HE25,HE25/GV25,0)</f>
        <v>2062.6133333333332</v>
      </c>
      <c r="HD25" s="45">
        <f>IF(HE25,HE25/GZ25,0)</f>
        <v>538.07304347826084</v>
      </c>
      <c r="HE25" s="88">
        <v>12375.68</v>
      </c>
      <c r="HF25" s="88">
        <v>51198.3</v>
      </c>
      <c r="HG25" s="88">
        <v>191311</v>
      </c>
      <c r="HH25" s="12">
        <f>IF(HE25,HE25/HF25,0)</f>
        <v>0.24172052587683573</v>
      </c>
      <c r="HI25" s="12">
        <f>IF(HE25,HE25/HG25,0)</f>
        <v>6.4688805139275843E-2</v>
      </c>
      <c r="HJ25" s="12">
        <f>GV25/GZ25</f>
        <v>0.2608695652173913</v>
      </c>
      <c r="HK25" s="12">
        <f>1-HJ25</f>
        <v>0.73913043478260865</v>
      </c>
      <c r="HL25" s="77" t="s">
        <v>406</v>
      </c>
      <c r="HM25" s="3">
        <v>1543</v>
      </c>
      <c r="HN25" s="3">
        <v>213653</v>
      </c>
      <c r="HO25" s="3">
        <v>830</v>
      </c>
      <c r="HP25" s="3">
        <v>25</v>
      </c>
      <c r="HQ25" s="3">
        <v>19</v>
      </c>
      <c r="HR25" s="3">
        <f>HP25-HQ25</f>
        <v>6</v>
      </c>
      <c r="HS25" s="3">
        <v>13</v>
      </c>
      <c r="HT25" s="3">
        <f>HQ25+HR25+HS25</f>
        <v>38</v>
      </c>
      <c r="HU25" s="12">
        <f>IF(HS25,HS25/HT25,0)</f>
        <v>0.34210526315789475</v>
      </c>
      <c r="HV25" s="12">
        <f>IF(HQ25,HQ25/HO25,0)</f>
        <v>2.289156626506024E-2</v>
      </c>
      <c r="HW25" s="88">
        <f>IF(HY25,HY25/HQ25,0)</f>
        <v>185.39578947368423</v>
      </c>
      <c r="HX25" s="45">
        <f>IF(HY25,HY25/HT25,0)</f>
        <v>92.697894736842116</v>
      </c>
      <c r="HY25" s="3">
        <v>3522.5200000000004</v>
      </c>
      <c r="HZ25" s="3">
        <v>25111.019999999997</v>
      </c>
      <c r="IA25" s="3">
        <v>37554.32</v>
      </c>
      <c r="IB25" s="20">
        <f>IA25/1.18</f>
        <v>31825.69491525424</v>
      </c>
      <c r="IC25" s="12">
        <f>IF(HY25,HY25/HZ25,0)</f>
        <v>0.14027785410548838</v>
      </c>
      <c r="ID25" s="12">
        <f>IF(HY25,HY25/IB25,0)</f>
        <v>0.11068163662662511</v>
      </c>
      <c r="IE25" s="12">
        <f>HQ25/HT25</f>
        <v>0.5</v>
      </c>
      <c r="IF25" s="105">
        <f>1-IE25</f>
        <v>0.5</v>
      </c>
      <c r="IG25" s="100">
        <v>3377</v>
      </c>
      <c r="IH25" s="3">
        <v>301597</v>
      </c>
      <c r="II25" s="3">
        <v>1536</v>
      </c>
      <c r="IJ25" s="3">
        <v>49</v>
      </c>
      <c r="IK25" s="3">
        <v>50</v>
      </c>
      <c r="IL25" s="3">
        <f>IJ25-IK25</f>
        <v>-1</v>
      </c>
      <c r="IM25" s="3">
        <v>27</v>
      </c>
      <c r="IN25" s="3">
        <f>IK25+IL25+IM25</f>
        <v>76</v>
      </c>
      <c r="IO25" s="12">
        <f>IF(IM25,IM25/IN25,0)</f>
        <v>0.35526315789473684</v>
      </c>
      <c r="IP25" s="12">
        <f>IF(IK25,IK25/II25,0)</f>
        <v>3.2552083333333336E-2</v>
      </c>
      <c r="IQ25" s="88">
        <f>IF(IS25,IS25/IK25,0)</f>
        <v>137.60059999999999</v>
      </c>
      <c r="IR25" s="45">
        <f>IF(IS25,IS25/IN25,0)</f>
        <v>90.526710526315782</v>
      </c>
      <c r="IS25" s="3">
        <v>6880.03</v>
      </c>
      <c r="IT25" s="3">
        <v>64368.659999999996</v>
      </c>
      <c r="IU25" s="3">
        <v>72151</v>
      </c>
      <c r="IV25" s="20">
        <f>IU25/1.18</f>
        <v>61144.91525423729</v>
      </c>
      <c r="IW25" s="12">
        <f>IF(IS25,IS25/IT25,0)</f>
        <v>0.10688477902134362</v>
      </c>
      <c r="IX25" s="12">
        <f>IF(IS25,IS25/IV25,0)</f>
        <v>0.1125200676359302</v>
      </c>
      <c r="IY25" s="12">
        <f>IK25/IN25</f>
        <v>0.65789473684210531</v>
      </c>
      <c r="IZ25" s="12">
        <f>1-IY25</f>
        <v>0.34210526315789469</v>
      </c>
      <c r="JA25" s="100">
        <v>4802</v>
      </c>
      <c r="JB25" s="3">
        <v>283968</v>
      </c>
      <c r="JC25" s="3">
        <v>2231</v>
      </c>
      <c r="JD25" s="3">
        <v>60</v>
      </c>
      <c r="JE25" s="3">
        <v>47</v>
      </c>
      <c r="JF25" s="3">
        <f>JD25-JE25</f>
        <v>13</v>
      </c>
      <c r="JG25" s="3">
        <v>29</v>
      </c>
      <c r="JH25" s="3">
        <f>SUM(JE25:JG25)</f>
        <v>89</v>
      </c>
      <c r="JI25" s="12">
        <f>IF(JG25,JG25/JH25,0)</f>
        <v>0.3258426966292135</v>
      </c>
      <c r="JJ25" s="12">
        <f>IF(JE25,JE25/JC25,0)</f>
        <v>2.10667861945316E-2</v>
      </c>
      <c r="JK25" s="88">
        <f>IF(JM25,JM25/JE25,0)</f>
        <v>215.32106382978728</v>
      </c>
      <c r="JL25" s="45">
        <f>IF(JM25,JM25/JH25,0)</f>
        <v>113.7088764044944</v>
      </c>
      <c r="JM25" s="3">
        <v>10120.090000000002</v>
      </c>
      <c r="JN25" s="3">
        <v>58564.379999999954</v>
      </c>
      <c r="JO25" s="3">
        <v>87407.189999999988</v>
      </c>
      <c r="JP25" s="20">
        <f>JO25/1.18</f>
        <v>74073.889830508473</v>
      </c>
      <c r="JQ25" s="12">
        <f>IF(JM25,JM25/JN25,0)</f>
        <v>0.17280281973445308</v>
      </c>
      <c r="JR25" s="12">
        <f>IF(JM25,JM25/JP25,0)</f>
        <v>0.13662155481717239</v>
      </c>
      <c r="JS25" s="12">
        <f>JE25/JH25</f>
        <v>0.5280898876404494</v>
      </c>
      <c r="JT25" s="12">
        <f>1-JS25</f>
        <v>0.4719101123595506</v>
      </c>
      <c r="JU25" s="100">
        <v>4107</v>
      </c>
      <c r="JV25" s="3">
        <v>222981</v>
      </c>
      <c r="JW25" s="3">
        <v>1680</v>
      </c>
      <c r="JX25" s="3">
        <v>48</v>
      </c>
      <c r="JY25" s="3">
        <v>44</v>
      </c>
      <c r="JZ25" s="3">
        <f>JX25-JY25</f>
        <v>4</v>
      </c>
      <c r="KA25" s="3">
        <v>17</v>
      </c>
      <c r="KB25" s="3">
        <f>SUM(JY25:KA25)</f>
        <v>65</v>
      </c>
      <c r="KC25" s="12">
        <f>IF(KA25,KA25/KB25,0)</f>
        <v>0.26153846153846155</v>
      </c>
      <c r="KD25" s="12">
        <f>IF(JY25,JY25/JW25,0)</f>
        <v>2.6190476190476191E-2</v>
      </c>
      <c r="KE25" s="88">
        <f>IF(KG25,KG25/JY25,0)</f>
        <v>188.43159090909083</v>
      </c>
      <c r="KF25" s="45">
        <f>IF(KG25,KG25/KB25,0)</f>
        <v>127.55369230769224</v>
      </c>
      <c r="KG25" s="3">
        <v>8290.9899999999961</v>
      </c>
      <c r="KH25" s="3">
        <v>55305.949999999968</v>
      </c>
      <c r="KI25" s="3">
        <v>71454.03</v>
      </c>
      <c r="KJ25" s="20">
        <f>KI25/1.18</f>
        <v>60554.262711864409</v>
      </c>
      <c r="KK25" s="12">
        <f>IF(KG25,KG25/KH25,0)</f>
        <v>0.14991135673467323</v>
      </c>
      <c r="KL25" s="12">
        <f>IF(KG25,KG25/KJ25,0)</f>
        <v>0.13691835436013888</v>
      </c>
      <c r="KM25" s="12">
        <f>JY25/KB25</f>
        <v>0.67692307692307696</v>
      </c>
      <c r="KN25" s="12">
        <f>1-KM25</f>
        <v>0.32307692307692304</v>
      </c>
      <c r="KO25" s="100">
        <v>4501</v>
      </c>
      <c r="KP25" s="3">
        <v>316653</v>
      </c>
      <c r="KQ25" s="3">
        <v>2102</v>
      </c>
      <c r="KR25" s="3">
        <v>38</v>
      </c>
      <c r="KS25" s="3">
        <v>42</v>
      </c>
      <c r="KT25" s="3">
        <f>KR25-KS25</f>
        <v>-4</v>
      </c>
      <c r="KU25" s="3">
        <v>14</v>
      </c>
      <c r="KV25" s="3">
        <f>SUM(KS25:KU25)</f>
        <v>52</v>
      </c>
      <c r="KW25" s="12">
        <f>IF(KU25,KU25/KV25,0)</f>
        <v>0.26923076923076922</v>
      </c>
      <c r="KX25" s="12">
        <f>IF(KS25,KS25/KQ25,0)</f>
        <v>1.9980970504281638E-2</v>
      </c>
      <c r="KY25" s="88">
        <f>IF(LA25,LA25/KS25,0)</f>
        <v>209.98166666666674</v>
      </c>
      <c r="KZ25" s="45">
        <f>IF(LA25,LA25/KV25,0)</f>
        <v>169.60057692307697</v>
      </c>
      <c r="LA25" s="3">
        <v>8819.2300000000032</v>
      </c>
      <c r="LB25" s="3">
        <v>51745.790000000015</v>
      </c>
      <c r="LC25" s="3">
        <v>57371</v>
      </c>
      <c r="LD25" s="20">
        <f>LC25/1.18</f>
        <v>48619.491525423735</v>
      </c>
      <c r="LE25" s="12">
        <f>IF(LA25,LA25/LB25,0)</f>
        <v>0.17043376862156323</v>
      </c>
      <c r="LF25" s="12">
        <f>IF(LA25,LA25/LD25,0)</f>
        <v>0.18139288839309062</v>
      </c>
      <c r="LG25" s="12">
        <f>KS25/KV25</f>
        <v>0.80769230769230771</v>
      </c>
      <c r="LH25" s="12">
        <f>1-LG25</f>
        <v>0.19230769230769229</v>
      </c>
      <c r="LI25" s="100">
        <v>3570</v>
      </c>
      <c r="LJ25" s="3">
        <v>229226</v>
      </c>
      <c r="LK25" s="3">
        <v>1282</v>
      </c>
      <c r="LL25" s="3">
        <v>56</v>
      </c>
      <c r="LM25" s="3">
        <v>24</v>
      </c>
      <c r="LN25" s="3">
        <f>LL25-LM25</f>
        <v>32</v>
      </c>
      <c r="LO25" s="3">
        <v>3</v>
      </c>
      <c r="LP25" s="3">
        <f>SUM(LM25:LO25)</f>
        <v>59</v>
      </c>
      <c r="LQ25" s="12">
        <f>IF(LO25,LO25/LP25,0)</f>
        <v>5.0847457627118647E-2</v>
      </c>
      <c r="LR25" s="12">
        <f>IF(LM25,LM25/LK25,0)</f>
        <v>1.8720748829953199E-2</v>
      </c>
      <c r="LS25" s="88">
        <f>IF(LU25,LU25/LM25,0)</f>
        <v>249.0754166666668</v>
      </c>
      <c r="LT25" s="45">
        <f>IF(LU25,LU25/LP25,0)</f>
        <v>101.31881355932208</v>
      </c>
      <c r="LU25" s="88">
        <v>5977.8100000000031</v>
      </c>
      <c r="LV25" s="88">
        <v>31319.499999999996</v>
      </c>
      <c r="LW25" s="88">
        <v>87994.108000000007</v>
      </c>
      <c r="LX25" s="88">
        <f>LW25/1.18</f>
        <v>74571.277966101712</v>
      </c>
      <c r="LY25" s="12">
        <f>IF(LU25,LU25/LV25,0)</f>
        <v>0.19086543527195529</v>
      </c>
      <c r="LZ25" s="12">
        <f>IF(LU25,LU25/LX25,0)</f>
        <v>8.0162364961981342E-2</v>
      </c>
      <c r="MA25" s="12">
        <f>LM25/LP25</f>
        <v>0.40677966101694918</v>
      </c>
      <c r="MB25" s="12">
        <f>1-MA25</f>
        <v>0.59322033898305082</v>
      </c>
      <c r="MC25" s="100">
        <v>3869</v>
      </c>
      <c r="MD25" s="3">
        <v>189452</v>
      </c>
      <c r="ME25" s="3">
        <v>1498</v>
      </c>
      <c r="MF25" s="3">
        <v>56</v>
      </c>
      <c r="MG25" s="3">
        <v>36</v>
      </c>
      <c r="MH25" s="3">
        <f>MF25-MG25</f>
        <v>20</v>
      </c>
      <c r="MI25" s="3">
        <v>1</v>
      </c>
      <c r="MJ25" s="3">
        <f>SUM(MG25:MI25)</f>
        <v>57</v>
      </c>
      <c r="MK25" s="12">
        <f>IF(MI25,MI25/MJ25,0)</f>
        <v>1.7543859649122806E-2</v>
      </c>
      <c r="ML25" s="12">
        <f>IF(MG25,MG25/ME25,0)</f>
        <v>2.4032042723631509E-2</v>
      </c>
      <c r="MM25" s="88">
        <f>IF(MO25,MO25/MG25,0)</f>
        <v>284.45916666666665</v>
      </c>
      <c r="MN25" s="45">
        <f>IF(MO25,MO25/MJ25,0)</f>
        <v>179.65842105263155</v>
      </c>
      <c r="MO25" s="88">
        <v>10240.529999999999</v>
      </c>
      <c r="MP25" s="88">
        <v>43367.810000000012</v>
      </c>
      <c r="MQ25" s="88">
        <v>87104.070399999997</v>
      </c>
      <c r="MR25" s="88">
        <f>MQ25/1.18</f>
        <v>73817.008813559325</v>
      </c>
      <c r="MS25" s="12">
        <f>IF(MO25,MO25/MP25,0)</f>
        <v>0.23613205278292806</v>
      </c>
      <c r="MT25" s="12">
        <f>IF(MO25,MO25/MR25,0)</f>
        <v>0.13872859608636612</v>
      </c>
      <c r="MU25" s="12">
        <f>MG25/MJ25</f>
        <v>0.63157894736842102</v>
      </c>
      <c r="MV25" s="12">
        <f>1-MU25</f>
        <v>0.36842105263157898</v>
      </c>
      <c r="MW25" s="100">
        <v>5307</v>
      </c>
      <c r="MX25" s="3">
        <v>426019</v>
      </c>
      <c r="MY25" s="3">
        <v>2607</v>
      </c>
      <c r="MZ25" s="3">
        <v>65</v>
      </c>
      <c r="NA25" s="3">
        <v>51</v>
      </c>
      <c r="NB25" s="3">
        <f>MZ25-NA25</f>
        <v>14</v>
      </c>
      <c r="NC25" s="3">
        <v>2</v>
      </c>
      <c r="ND25" s="3">
        <f>SUM(NA25:NC25)</f>
        <v>67</v>
      </c>
      <c r="NE25" s="12">
        <f>IF(NC25,NC25/ND25,0)</f>
        <v>2.9850746268656716E-2</v>
      </c>
      <c r="NF25" s="12">
        <f>IF(NA25,NA25/MY25,0)</f>
        <v>1.9562715765247412E-2</v>
      </c>
      <c r="NG25" s="88">
        <f>IF(NI25,NI25/NA25,0)</f>
        <v>314.0945098039216</v>
      </c>
      <c r="NH25" s="45">
        <f>IF(NI25,NI25/ND25,0)</f>
        <v>239.08686567164182</v>
      </c>
      <c r="NI25" s="88">
        <v>16018.820000000002</v>
      </c>
      <c r="NJ25" s="88">
        <v>68965.249999999985</v>
      </c>
      <c r="NK25" s="88">
        <v>102245.1626</v>
      </c>
      <c r="NL25" s="88">
        <f>NK25/1.18</f>
        <v>86648.442881355935</v>
      </c>
      <c r="NM25" s="12">
        <f>IF(NI25,NI25/NJ25,0)</f>
        <v>0.23227379006093657</v>
      </c>
      <c r="NN25" s="12">
        <f>IF(NI25,NI25/NL25,0)</f>
        <v>0.18487141219529932</v>
      </c>
      <c r="NO25" s="12">
        <f>NA25/ND25</f>
        <v>0.76119402985074625</v>
      </c>
      <c r="NP25" s="12">
        <f>1-NO25</f>
        <v>0.23880597014925375</v>
      </c>
      <c r="NQ25" s="100">
        <v>9710</v>
      </c>
      <c r="NR25" s="3">
        <v>760461</v>
      </c>
      <c r="NS25" s="3">
        <v>4625</v>
      </c>
      <c r="NT25" s="3">
        <v>134</v>
      </c>
      <c r="NU25" s="3">
        <v>120</v>
      </c>
      <c r="NV25" s="3">
        <f>NT25-NU25</f>
        <v>14</v>
      </c>
      <c r="NW25" s="3">
        <f>SUM(NU25:NV25)</f>
        <v>134</v>
      </c>
      <c r="NX25" s="12">
        <f>IF(NU25,NU25/NS25,0)</f>
        <v>2.5945945945945945E-2</v>
      </c>
      <c r="NY25" s="88">
        <f>IF(OA25,OA25/NU25,0)</f>
        <v>190.17425000000006</v>
      </c>
      <c r="NZ25" s="45">
        <f>IF(OA25,OA25/NW25,0)</f>
        <v>170.30529850746274</v>
      </c>
      <c r="OA25" s="88">
        <v>22820.910000000007</v>
      </c>
      <c r="OB25" s="88">
        <v>173531.31</v>
      </c>
      <c r="OC25" s="88">
        <v>207347.0172</v>
      </c>
      <c r="OD25" s="88">
        <f>OC25/1.18</f>
        <v>175717.8111864407</v>
      </c>
      <c r="OE25" s="12">
        <f>OD25/$OD$2</f>
        <v>1.5144830562440696E-2</v>
      </c>
      <c r="OF25" s="12">
        <f>IF(OA25,OA25/OB25,0)</f>
        <v>0.13150889024003801</v>
      </c>
      <c r="OG25" s="12">
        <f>IF(OA25,OA25/OD25,0)</f>
        <v>0.12987249184310912</v>
      </c>
      <c r="OH25" s="12">
        <f>NU25/NW25</f>
        <v>0.89552238805970152</v>
      </c>
      <c r="OI25" s="12">
        <f>1-OH25</f>
        <v>0.10447761194029848</v>
      </c>
      <c r="OJ25" s="3">
        <v>89</v>
      </c>
      <c r="OK25" s="3">
        <v>-3</v>
      </c>
      <c r="OL25" s="3">
        <v>11</v>
      </c>
      <c r="OM25" s="3">
        <v>0</v>
      </c>
      <c r="ON25" s="3">
        <v>1000</v>
      </c>
      <c r="OO25" s="3">
        <f>OJ25+OK25+OL25+OM25+ON25</f>
        <v>1097</v>
      </c>
      <c r="OP25" s="88">
        <f>OO25*H25</f>
        <v>829862.57831100002</v>
      </c>
      <c r="OQ25" s="12">
        <f>OP25/$OP$2</f>
        <v>1.0085958833790282E-2</v>
      </c>
      <c r="OR25" s="3">
        <v>22</v>
      </c>
      <c r="OS25" s="100">
        <v>7850</v>
      </c>
      <c r="OT25" s="3">
        <v>458623</v>
      </c>
      <c r="OU25" s="3">
        <v>3197</v>
      </c>
      <c r="OV25" s="3">
        <v>88</v>
      </c>
      <c r="OW25" s="3">
        <v>81</v>
      </c>
      <c r="OX25" s="3">
        <f t="shared" si="163"/>
        <v>7</v>
      </c>
      <c r="OY25" s="3">
        <f t="shared" si="164"/>
        <v>88</v>
      </c>
      <c r="OZ25" s="12">
        <f t="shared" si="165"/>
        <v>2.5336252736940883E-2</v>
      </c>
      <c r="PA25" s="88">
        <f t="shared" si="166"/>
        <v>230.7867901234568</v>
      </c>
      <c r="PB25" s="45">
        <f t="shared" si="167"/>
        <v>212.42875000000001</v>
      </c>
      <c r="PC25" s="88">
        <v>18693.73</v>
      </c>
      <c r="PD25" s="88">
        <v>117064.41000000003</v>
      </c>
      <c r="PE25" s="88">
        <v>140887</v>
      </c>
      <c r="PF25" s="88">
        <f t="shared" si="168"/>
        <v>119395.76271186442</v>
      </c>
      <c r="PG25" s="12">
        <f t="shared" si="169"/>
        <v>9.8722050494470179E-3</v>
      </c>
      <c r="PH25" s="12">
        <f t="shared" si="170"/>
        <v>0.15968756003639359</v>
      </c>
      <c r="PI25" s="12">
        <f t="shared" si="171"/>
        <v>0.15656945921199258</v>
      </c>
      <c r="PJ25" s="12">
        <f t="shared" si="172"/>
        <v>0.92045454545454541</v>
      </c>
      <c r="PK25" s="12">
        <f t="shared" si="173"/>
        <v>7.9545454545454586E-2</v>
      </c>
      <c r="PL25" s="3">
        <v>13</v>
      </c>
      <c r="PM25" s="3">
        <v>12</v>
      </c>
      <c r="PN25" s="3">
        <v>11</v>
      </c>
      <c r="PO25" s="3">
        <v>1000</v>
      </c>
      <c r="PP25" s="3">
        <v>0</v>
      </c>
      <c r="PQ25" s="3">
        <v>0</v>
      </c>
      <c r="PR25" s="3">
        <f t="shared" si="174"/>
        <v>1036</v>
      </c>
      <c r="PS25" s="88">
        <f t="shared" si="175"/>
        <v>783717.074868</v>
      </c>
      <c r="PT25" s="12">
        <f t="shared" si="176"/>
        <v>1.0887347073435477E-2</v>
      </c>
      <c r="PU25" s="3">
        <v>13</v>
      </c>
      <c r="PV25" s="100">
        <v>3087</v>
      </c>
      <c r="PW25" s="3">
        <v>227078</v>
      </c>
      <c r="PX25" s="3">
        <v>1578</v>
      </c>
      <c r="PY25" s="3">
        <v>88</v>
      </c>
      <c r="PZ25" s="3">
        <v>58</v>
      </c>
      <c r="QA25" s="3">
        <f t="shared" si="177"/>
        <v>30</v>
      </c>
      <c r="QB25" s="3">
        <f t="shared" si="178"/>
        <v>88</v>
      </c>
      <c r="QC25" s="12">
        <f t="shared" si="179"/>
        <v>3.6755386565272496E-2</v>
      </c>
      <c r="QD25" s="88">
        <f t="shared" si="180"/>
        <v>239.05551724137936</v>
      </c>
      <c r="QE25" s="45">
        <f t="shared" si="181"/>
        <v>157.55931818181821</v>
      </c>
      <c r="QF25" s="88">
        <v>13865.220000000003</v>
      </c>
      <c r="QG25" s="88">
        <v>69866.029999999984</v>
      </c>
      <c r="QH25" s="88">
        <v>128918.85119999999</v>
      </c>
      <c r="QI25" s="88">
        <f t="shared" si="182"/>
        <v>109253.26372881356</v>
      </c>
      <c r="QJ25" s="12">
        <f t="shared" si="183"/>
        <v>7.262306562899154E-3</v>
      </c>
      <c r="QK25" s="12">
        <f t="shared" si="184"/>
        <v>0.19845438477039565</v>
      </c>
      <c r="QL25" s="12">
        <f t="shared" si="185"/>
        <v>0.12690897760652714</v>
      </c>
      <c r="QM25" s="12">
        <f t="shared" si="186"/>
        <v>0.65909090909090906</v>
      </c>
      <c r="QN25" s="12">
        <f t="shared" si="187"/>
        <v>0.34090909090909094</v>
      </c>
      <c r="QO25" s="3">
        <v>151</v>
      </c>
      <c r="QP25" s="3"/>
      <c r="QQ25" s="3">
        <v>11</v>
      </c>
      <c r="QR25" s="3">
        <v>1000</v>
      </c>
      <c r="QS25" s="3">
        <v>0</v>
      </c>
      <c r="QT25" s="3">
        <v>0</v>
      </c>
      <c r="QU25" s="3">
        <f t="shared" si="188"/>
        <v>1162</v>
      </c>
      <c r="QV25" s="88">
        <f t="shared" si="189"/>
        <v>879034.01640600001</v>
      </c>
      <c r="QW25" s="12">
        <f t="shared" si="190"/>
        <v>1.9293970159546644E-2</v>
      </c>
      <c r="QX25" s="3">
        <v>35</v>
      </c>
      <c r="QY25" s="100">
        <v>10266</v>
      </c>
      <c r="QZ25" s="3">
        <v>234937</v>
      </c>
      <c r="RA25" s="3">
        <v>2478</v>
      </c>
      <c r="RB25" s="3">
        <v>173</v>
      </c>
      <c r="RC25" s="3">
        <v>86</v>
      </c>
      <c r="RD25" s="3">
        <f t="shared" si="102"/>
        <v>87</v>
      </c>
      <c r="RE25" s="3">
        <f t="shared" si="103"/>
        <v>173</v>
      </c>
      <c r="RF25" s="12">
        <f t="shared" si="104"/>
        <v>3.470540758676352E-2</v>
      </c>
      <c r="RG25" s="88">
        <f t="shared" si="105"/>
        <v>223.40453488372094</v>
      </c>
      <c r="RH25" s="45">
        <f t="shared" si="106"/>
        <v>111.05658959537573</v>
      </c>
      <c r="RI25" s="88">
        <v>19212.79</v>
      </c>
      <c r="RJ25" s="88">
        <v>111019.46999999991</v>
      </c>
      <c r="RK25" s="88">
        <v>251507</v>
      </c>
      <c r="RL25" s="88">
        <f t="shared" si="107"/>
        <v>213141.52542372883</v>
      </c>
      <c r="RM25" s="12">
        <f t="shared" si="108"/>
        <v>1.3458299936006628E-2</v>
      </c>
      <c r="RN25" s="12">
        <f t="shared" si="109"/>
        <v>0.17305784291710288</v>
      </c>
      <c r="RO25" s="12">
        <f t="shared" si="110"/>
        <v>9.0140998858878676E-2</v>
      </c>
      <c r="RP25" s="169" t="str">
        <f t="shared" si="111"/>
        <v>AI-11</v>
      </c>
      <c r="RQ25" s="12">
        <f t="shared" si="112"/>
        <v>0.49710982658959535</v>
      </c>
      <c r="RR25" s="12">
        <f t="shared" si="113"/>
        <v>0.50289017341040465</v>
      </c>
      <c r="RS25" s="3">
        <v>100</v>
      </c>
      <c r="RT25" s="3">
        <v>568</v>
      </c>
      <c r="RU25" s="3">
        <v>0</v>
      </c>
      <c r="RV25" s="3">
        <v>0</v>
      </c>
      <c r="RW25" s="3">
        <v>0</v>
      </c>
      <c r="RX25" s="3">
        <v>0</v>
      </c>
      <c r="RY25" s="3">
        <f t="shared" si="114"/>
        <v>668</v>
      </c>
      <c r="RZ25" s="88">
        <f t="shared" si="115"/>
        <v>505331.08688399999</v>
      </c>
      <c r="SA25" s="12">
        <f t="shared" si="116"/>
        <v>7.1255953346038986E-3</v>
      </c>
      <c r="SB25" s="3">
        <v>95</v>
      </c>
      <c r="SC25" s="100">
        <v>15568</v>
      </c>
      <c r="SD25" s="3">
        <v>175896</v>
      </c>
      <c r="SE25" s="3">
        <v>2100</v>
      </c>
      <c r="SF25" s="3">
        <v>138</v>
      </c>
      <c r="SG25" s="3">
        <v>71</v>
      </c>
      <c r="SH25" s="3">
        <f t="shared" si="117"/>
        <v>67</v>
      </c>
      <c r="SI25" s="3">
        <f t="shared" si="118"/>
        <v>138</v>
      </c>
      <c r="SJ25" s="12">
        <f t="shared" si="119"/>
        <v>3.380952380952381E-2</v>
      </c>
      <c r="SK25" s="88">
        <f t="shared" si="120"/>
        <v>231.21549295774648</v>
      </c>
      <c r="SL25" s="45">
        <f t="shared" si="121"/>
        <v>118.9586956521739</v>
      </c>
      <c r="SM25" s="88">
        <v>16416.3</v>
      </c>
      <c r="SN25" s="88">
        <v>91766.139999999956</v>
      </c>
      <c r="SO25" s="88">
        <v>206660</v>
      </c>
      <c r="SP25" s="88">
        <f t="shared" si="122"/>
        <v>175135.59322033898</v>
      </c>
      <c r="SQ25" s="12">
        <f t="shared" si="123"/>
        <v>1.3239589743129792E-2</v>
      </c>
      <c r="SR25" s="87">
        <f t="shared" si="124"/>
        <v>0.17889278114999724</v>
      </c>
      <c r="SS25" s="87">
        <f t="shared" si="125"/>
        <v>9.3734801122616854E-2</v>
      </c>
      <c r="ST25" s="169" t="str">
        <f t="shared" si="126"/>
        <v>AI-11</v>
      </c>
      <c r="SU25" s="12">
        <f t="shared" si="127"/>
        <v>0.51449275362318836</v>
      </c>
      <c r="SV25" s="12">
        <f t="shared" si="128"/>
        <v>0.48550724637681164</v>
      </c>
      <c r="SW25" s="3">
        <v>94</v>
      </c>
      <c r="SX25" s="3">
        <v>439</v>
      </c>
      <c r="SY25" s="3">
        <v>0</v>
      </c>
      <c r="SZ25" s="3">
        <v>0</v>
      </c>
      <c r="TA25" s="3">
        <v>0</v>
      </c>
      <c r="TB25" s="3">
        <v>0</v>
      </c>
      <c r="TC25" s="3">
        <f t="shared" si="129"/>
        <v>533</v>
      </c>
      <c r="TD25" s="88">
        <f t="shared" si="130"/>
        <v>403205.79237899999</v>
      </c>
      <c r="TE25" s="12">
        <f t="shared" si="131"/>
        <v>4.4356075139881483E-3</v>
      </c>
      <c r="TF25" s="3">
        <v>113</v>
      </c>
      <c r="TG25" s="100">
        <f>SUMIFS(Main!TX:TX,Main!B:B,B:B)</f>
        <v>13654</v>
      </c>
      <c r="TH25" s="3">
        <v>186154</v>
      </c>
      <c r="TI25" s="3">
        <v>2094</v>
      </c>
      <c r="TJ25" s="3">
        <f>SUMIFS(Main!TT:TT,Main!B:B,B:B)</f>
        <v>142</v>
      </c>
      <c r="TK25" s="3">
        <v>66</v>
      </c>
      <c r="TL25" s="3">
        <f t="shared" si="132"/>
        <v>76</v>
      </c>
      <c r="TM25" s="3">
        <f t="shared" si="133"/>
        <v>142</v>
      </c>
      <c r="TN25" s="12">
        <f t="shared" si="134"/>
        <v>3.151862464183381E-2</v>
      </c>
      <c r="TO25" s="88">
        <f t="shared" si="135"/>
        <v>209.05363636363643</v>
      </c>
      <c r="TP25" s="45">
        <f t="shared" si="136"/>
        <v>97.165774647887361</v>
      </c>
      <c r="TQ25" s="88">
        <v>13797.540000000005</v>
      </c>
      <c r="TR25" s="88">
        <v>80500.879999999976</v>
      </c>
      <c r="TS25" s="88">
        <f>SUMIFS(Main!TU:TU,Main!B:B,B:B)</f>
        <v>211343.1672</v>
      </c>
      <c r="TT25" s="88">
        <f t="shared" si="137"/>
        <v>179104.37898305085</v>
      </c>
      <c r="TU25" s="12">
        <f t="shared" si="138"/>
        <v>1.2482090936525969E-2</v>
      </c>
      <c r="TV25" s="87">
        <f t="shared" si="139"/>
        <v>0.17139613877512902</v>
      </c>
      <c r="TW25" s="87">
        <f t="shared" si="140"/>
        <v>7.7036307422197109E-2</v>
      </c>
      <c r="TX25" s="169" t="str">
        <f t="shared" si="141"/>
        <v>AI-11</v>
      </c>
      <c r="TY25" s="12">
        <f t="shared" si="142"/>
        <v>0.46478873239436619</v>
      </c>
      <c r="TZ25" s="12">
        <f t="shared" si="143"/>
        <v>0.53521126760563376</v>
      </c>
      <c r="UA25" s="3">
        <f>SUMIFS(Main!UG:UG,Main!B:B,B:B)</f>
        <v>76</v>
      </c>
      <c r="UB25" s="3">
        <f>SUMIFS(Main!UI:UI,Main!B:B,B:B)</f>
        <v>228</v>
      </c>
      <c r="UC25" s="3">
        <f>SUMIFS(Main!UK:UK,Main!B:B,B:B)</f>
        <v>0</v>
      </c>
      <c r="UD25" s="3">
        <f>SUMIFS(Main!UO:UO,Main!B:B,B:B)</f>
        <v>0</v>
      </c>
      <c r="UE25" s="3">
        <f>SUMIFS(Main!UQ:UQ,Main!B:B,B:B)</f>
        <v>0</v>
      </c>
      <c r="UF25" s="3">
        <f>SUMIFS(Main!US:US,Main!B:B,B:B)</f>
        <v>0</v>
      </c>
      <c r="UG25" s="3">
        <f t="shared" si="144"/>
        <v>304</v>
      </c>
      <c r="UH25" s="88">
        <f t="shared" si="145"/>
        <v>229971.03355200001</v>
      </c>
      <c r="UI25" s="12">
        <f t="shared" si="146"/>
        <v>2.2816725533585376E-3</v>
      </c>
      <c r="UJ25" s="3">
        <f>SUMIFS(Main!UW:UW,Main!B:B,B:B)</f>
        <v>232</v>
      </c>
      <c r="UK25" s="100">
        <f>SUMIFS(Main!VI:VI,Main!A:A,A:A)</f>
        <v>12420</v>
      </c>
      <c r="UL25" s="3">
        <v>187034</v>
      </c>
      <c r="UM25" s="3">
        <v>2033</v>
      </c>
      <c r="UN25" s="3">
        <f>SUMIFS(Main!VE:VE,Main!A:A,A:A)</f>
        <v>89</v>
      </c>
      <c r="UO25" s="3">
        <v>18</v>
      </c>
      <c r="UP25" s="3">
        <f t="shared" si="147"/>
        <v>71</v>
      </c>
      <c r="UQ25" s="3">
        <f t="shared" si="148"/>
        <v>89</v>
      </c>
      <c r="UR25" s="12">
        <f t="shared" si="149"/>
        <v>8.8539104771273979E-3</v>
      </c>
      <c r="US25" s="88">
        <f t="shared" si="150"/>
        <v>607.8888888888888</v>
      </c>
      <c r="UT25" s="45">
        <f t="shared" si="151"/>
        <v>122.94382022471908</v>
      </c>
      <c r="UU25" s="88">
        <v>10941.999999999998</v>
      </c>
      <c r="UV25" s="88">
        <v>47258.359999999993</v>
      </c>
      <c r="UW25" s="88">
        <f>SUMIFS(Main!VF:VF,Main!A:A,A:A)</f>
        <v>132431.98819999999</v>
      </c>
      <c r="UX25" s="88">
        <f t="shared" si="152"/>
        <v>112230.49847457628</v>
      </c>
      <c r="UY25" s="12">
        <f t="shared" si="153"/>
        <v>7.9156196160971703E-3</v>
      </c>
      <c r="UZ25" s="87">
        <f t="shared" si="154"/>
        <v>0.23153575367405893</v>
      </c>
      <c r="VA25" s="87">
        <f t="shared" si="155"/>
        <v>9.7495780101865132E-2</v>
      </c>
      <c r="VB25" s="169" t="str">
        <f t="shared" si="59"/>
        <v>AI-11</v>
      </c>
      <c r="VC25" s="12">
        <f t="shared" si="160"/>
        <v>0.4210830446476676</v>
      </c>
      <c r="VD25" s="12">
        <f t="shared" si="156"/>
        <v>0.57891695535233234</v>
      </c>
      <c r="VE25" s="3">
        <f>SUMIFS(Main!VR:VR,Main!B:B,B:B)</f>
        <v>67</v>
      </c>
      <c r="VF25" s="3">
        <f>SUMIFS(Main!VT:VT,Main!B:B,B:B)</f>
        <v>195</v>
      </c>
      <c r="VG25" s="3">
        <f>SUMIFS(Main!VV:VV,Main!B:B,B:B)</f>
        <v>0</v>
      </c>
      <c r="VH25" s="3">
        <f>SUMIFS(Main!VZ:VZ,Main!B:B,B:B)</f>
        <v>0</v>
      </c>
      <c r="VI25" s="3">
        <f>SUMIFS(Main!WB:WB,Main!B:B,B:B)</f>
        <v>0</v>
      </c>
      <c r="VJ25" s="3">
        <f>SUMIFS(Main!WD:WD,Main!B:B,B:B)</f>
        <v>1000</v>
      </c>
      <c r="VK25" s="3">
        <f t="shared" si="157"/>
        <v>1262</v>
      </c>
      <c r="VL25" s="88">
        <f t="shared" si="158"/>
        <v>954682.382706</v>
      </c>
      <c r="VM25" s="12">
        <f t="shared" si="159"/>
        <v>1.0001846151118104E-2</v>
      </c>
      <c r="VN25" s="3">
        <f>SUMIFS(Main!WH:WH,Main!B:B,B:B)</f>
        <v>180</v>
      </c>
    </row>
    <row r="26" spans="1:586">
      <c r="A26" s="150" t="s">
        <v>401</v>
      </c>
      <c r="B26" s="156" t="s">
        <v>394</v>
      </c>
      <c r="C26" s="150" t="s">
        <v>293</v>
      </c>
      <c r="D26" s="150" t="s">
        <v>669</v>
      </c>
      <c r="E26" s="150" t="s">
        <v>408</v>
      </c>
      <c r="F26" s="150" t="s">
        <v>470</v>
      </c>
      <c r="G26" s="150" t="s">
        <v>466</v>
      </c>
      <c r="H26" s="17">
        <v>2502.215193</v>
      </c>
      <c r="I26" s="12">
        <v>0</v>
      </c>
      <c r="J26" s="3">
        <v>0</v>
      </c>
      <c r="K26" s="3">
        <v>0</v>
      </c>
      <c r="L26" s="3">
        <v>0</v>
      </c>
      <c r="M26" s="3">
        <f>K26-L26</f>
        <v>0</v>
      </c>
      <c r="N26" s="3">
        <v>0</v>
      </c>
      <c r="O26" s="3">
        <v>0</v>
      </c>
      <c r="P26" s="3">
        <f>L26+M26+N26</f>
        <v>0</v>
      </c>
      <c r="Q26" s="87">
        <v>0</v>
      </c>
      <c r="R26" s="88">
        <v>0</v>
      </c>
      <c r="S26" s="88">
        <v>0</v>
      </c>
      <c r="T26" s="88">
        <v>0</v>
      </c>
      <c r="U26" s="87" t="e">
        <f>R26/S26</f>
        <v>#DIV/0!</v>
      </c>
      <c r="V26" s="87" t="e">
        <f>R26/T26</f>
        <v>#DIV/0!</v>
      </c>
      <c r="W26" s="12">
        <v>0</v>
      </c>
      <c r="X26" s="3">
        <v>0</v>
      </c>
      <c r="Y26" s="3">
        <v>0</v>
      </c>
      <c r="Z26" s="3">
        <v>0</v>
      </c>
      <c r="AA26" s="3">
        <f>Y26-Z26</f>
        <v>0</v>
      </c>
      <c r="AB26" s="3">
        <v>0</v>
      </c>
      <c r="AC26" s="3">
        <v>0</v>
      </c>
      <c r="AD26" s="3">
        <f>Z26+AA26+AB26</f>
        <v>0</v>
      </c>
      <c r="AE26" s="87">
        <v>0</v>
      </c>
      <c r="AF26" s="88">
        <v>0</v>
      </c>
      <c r="AG26" s="88">
        <v>0</v>
      </c>
      <c r="AH26" s="88">
        <v>0</v>
      </c>
      <c r="AI26" s="87" t="e">
        <f>AF26/AG26</f>
        <v>#DIV/0!</v>
      </c>
      <c r="AJ26" s="87" t="e">
        <f>AF26/AH26</f>
        <v>#DIV/0!</v>
      </c>
      <c r="AK26" s="12">
        <v>0</v>
      </c>
      <c r="AL26" s="3">
        <v>0</v>
      </c>
      <c r="AM26" s="3">
        <v>0</v>
      </c>
      <c r="AN26" s="3">
        <v>0</v>
      </c>
      <c r="AO26" s="3">
        <v>0</v>
      </c>
      <c r="AP26" s="3">
        <f>AN26-AO26</f>
        <v>0</v>
      </c>
      <c r="AQ26" s="3">
        <f>AO26-AP26</f>
        <v>0</v>
      </c>
      <c r="AR26" s="3">
        <f>AP26-AQ26</f>
        <v>0</v>
      </c>
      <c r="AS26" s="3">
        <f>AO26+AP26+AQ26</f>
        <v>0</v>
      </c>
      <c r="AT26" s="87">
        <v>0</v>
      </c>
      <c r="AU26" s="40" t="e">
        <f>AW26/AO26</f>
        <v>#DIV/0!</v>
      </c>
      <c r="AV26" s="40" t="e">
        <f>AW26/AN26</f>
        <v>#DIV/0!</v>
      </c>
      <c r="AW26" s="88">
        <v>0</v>
      </c>
      <c r="AX26" s="88">
        <v>0</v>
      </c>
      <c r="AY26" s="88">
        <v>0</v>
      </c>
      <c r="AZ26" s="87" t="e">
        <f>AW26/AX26</f>
        <v>#DIV/0!</v>
      </c>
      <c r="BA26" s="87" t="e">
        <f>AW26/AY26</f>
        <v>#DIV/0!</v>
      </c>
      <c r="BB26" s="87" t="e">
        <f>AO26/AS26</f>
        <v>#DIV/0!</v>
      </c>
      <c r="BC26" s="89" t="e">
        <f>1-BB26</f>
        <v>#DIV/0!</v>
      </c>
      <c r="BD26" s="12">
        <v>0</v>
      </c>
      <c r="BE26" s="3">
        <v>0</v>
      </c>
      <c r="BF26" s="3">
        <v>0</v>
      </c>
      <c r="BG26" s="3">
        <v>0</v>
      </c>
      <c r="BH26" s="3">
        <v>0</v>
      </c>
      <c r="BI26" s="3">
        <f>BG26-BH26</f>
        <v>0</v>
      </c>
      <c r="BJ26" s="3">
        <f>BH26-BI26</f>
        <v>0</v>
      </c>
      <c r="BK26" s="3">
        <f>BI26-BJ26</f>
        <v>0</v>
      </c>
      <c r="BL26" s="3">
        <f>BH26+BI26+BJ26</f>
        <v>0</v>
      </c>
      <c r="BM26" s="87">
        <v>0</v>
      </c>
      <c r="BN26" s="40" t="e">
        <f>BP26/BH26</f>
        <v>#DIV/0!</v>
      </c>
      <c r="BO26" s="40" t="e">
        <f>BP26/BG26</f>
        <v>#DIV/0!</v>
      </c>
      <c r="BP26" s="88">
        <v>0</v>
      </c>
      <c r="BQ26" s="88">
        <v>0</v>
      </c>
      <c r="BR26" s="88">
        <v>0</v>
      </c>
      <c r="BS26" s="12" t="e">
        <f>BP26/BQ26</f>
        <v>#DIV/0!</v>
      </c>
      <c r="BT26" s="12" t="e">
        <f>BP26/BR26</f>
        <v>#DIV/0!</v>
      </c>
      <c r="BU26" s="87" t="e">
        <f>BH26/BL26</f>
        <v>#DIV/0!</v>
      </c>
      <c r="BV26" s="89" t="e">
        <f>1-BU26</f>
        <v>#DIV/0!</v>
      </c>
      <c r="BW26" s="90" t="str">
        <f>B26</f>
        <v>FBA79106</v>
      </c>
      <c r="BX26" s="12">
        <v>0</v>
      </c>
      <c r="BY26" s="3">
        <v>0</v>
      </c>
      <c r="BZ26" s="3">
        <v>0</v>
      </c>
      <c r="CA26" s="3">
        <v>0</v>
      </c>
      <c r="CB26" s="3">
        <v>0</v>
      </c>
      <c r="CC26" s="3">
        <f>CA26-CB26</f>
        <v>0</v>
      </c>
      <c r="CD26" s="3">
        <v>0</v>
      </c>
      <c r="CE26" s="3">
        <v>0</v>
      </c>
      <c r="CF26" s="3">
        <f>CB26+CC26+CD26</f>
        <v>0</v>
      </c>
      <c r="CG26" s="87" t="e">
        <f>CB26/BZ26</f>
        <v>#DIV/0!</v>
      </c>
      <c r="CH26" s="3" t="e">
        <f>CJ26/CB26</f>
        <v>#DIV/0!</v>
      </c>
      <c r="CI26" s="3" t="e">
        <f>CJ26/CA26</f>
        <v>#DIV/0!</v>
      </c>
      <c r="CJ26" s="88">
        <v>0</v>
      </c>
      <c r="CK26" s="88">
        <v>0</v>
      </c>
      <c r="CL26" s="88">
        <v>0</v>
      </c>
      <c r="CM26" s="87" t="e">
        <f>CJ26/CK26</f>
        <v>#DIV/0!</v>
      </c>
      <c r="CN26" s="87" t="e">
        <f>CJ26/CL26</f>
        <v>#DIV/0!</v>
      </c>
      <c r="CO26" s="12" t="e">
        <f>CB26/CF26</f>
        <v>#DIV/0!</v>
      </c>
      <c r="CP26" s="12" t="e">
        <f>1-CO26</f>
        <v>#DIV/0!</v>
      </c>
      <c r="CQ26" s="77" t="str">
        <f>B26</f>
        <v>FBA79106</v>
      </c>
      <c r="CR26" s="12">
        <v>1</v>
      </c>
      <c r="CS26" s="3">
        <v>1982</v>
      </c>
      <c r="CT26" s="3">
        <v>16</v>
      </c>
      <c r="CU26" s="3" t="e">
        <f>VLOOKUP(C26,'[1]Monthly Sales'!C:AP,38,0)</f>
        <v>#N/A</v>
      </c>
      <c r="CV26" s="3">
        <v>0</v>
      </c>
      <c r="CW26" s="3" t="e">
        <f>CU26-CV26</f>
        <v>#N/A</v>
      </c>
      <c r="CX26" s="3">
        <v>0</v>
      </c>
      <c r="CY26" s="3">
        <v>0</v>
      </c>
      <c r="CZ26" s="3" t="e">
        <f>CV26+CW26+CX26</f>
        <v>#N/A</v>
      </c>
      <c r="DA26" s="87">
        <f>CV26/CT26</f>
        <v>0</v>
      </c>
      <c r="DB26" s="45" t="e">
        <f>DD26/CV26</f>
        <v>#DIV/0!</v>
      </c>
      <c r="DC26" s="3" t="e">
        <f>DD26/CZ26</f>
        <v>#N/A</v>
      </c>
      <c r="DD26" s="88">
        <v>0</v>
      </c>
      <c r="DE26" s="88">
        <v>0</v>
      </c>
      <c r="DF26" s="88">
        <v>0</v>
      </c>
      <c r="DG26" s="12" t="e">
        <f>DD26/DE26</f>
        <v>#DIV/0!</v>
      </c>
      <c r="DH26" s="12" t="e">
        <f>DD26/DF26</f>
        <v>#DIV/0!</v>
      </c>
      <c r="DI26" s="12" t="e">
        <f>CV26/CZ26</f>
        <v>#N/A</v>
      </c>
      <c r="DJ26" s="12" t="e">
        <f>1-DI26</f>
        <v>#N/A</v>
      </c>
      <c r="DK26" s="3" t="str">
        <f>B26</f>
        <v>FBA79106</v>
      </c>
      <c r="DL26" s="12">
        <v>0.99760000000000004</v>
      </c>
      <c r="DM26" s="3">
        <v>52344</v>
      </c>
      <c r="DN26" s="3">
        <v>189</v>
      </c>
      <c r="DO26" s="3">
        <v>9</v>
      </c>
      <c r="DP26" s="3">
        <v>5</v>
      </c>
      <c r="DQ26" s="3">
        <f>DO26-DP26</f>
        <v>4</v>
      </c>
      <c r="DR26" s="3">
        <v>0</v>
      </c>
      <c r="DS26" s="3">
        <v>0</v>
      </c>
      <c r="DT26" s="3">
        <f>DP26+DQ26+DR26</f>
        <v>9</v>
      </c>
      <c r="DU26" s="12">
        <f>DR26/DT26</f>
        <v>0</v>
      </c>
      <c r="DV26" s="87">
        <f>DP26/DN26</f>
        <v>2.6455026455026454E-2</v>
      </c>
      <c r="DW26" s="3">
        <f>DY26/DP26</f>
        <v>326.51799999999997</v>
      </c>
      <c r="DX26" s="3">
        <f>DY26/DT26</f>
        <v>181.39888888888888</v>
      </c>
      <c r="DY26" s="88">
        <v>1632.59</v>
      </c>
      <c r="DZ26" s="88">
        <v>5844.07</v>
      </c>
      <c r="EA26" s="88">
        <v>6054</v>
      </c>
      <c r="EB26" s="12">
        <f>DY26/DZ26</f>
        <v>0.27935839235327437</v>
      </c>
      <c r="EC26" s="12">
        <f>DY26/EA26</f>
        <v>0.26967129170796167</v>
      </c>
      <c r="ED26" s="12">
        <f>DP26/DT26</f>
        <v>0.55555555555555558</v>
      </c>
      <c r="EE26" s="12">
        <f>1-ED26</f>
        <v>0.44444444444444442</v>
      </c>
      <c r="EF26" s="3" t="str">
        <f>B26</f>
        <v>FBA79106</v>
      </c>
      <c r="EG26" s="12">
        <v>0.98170000000000002</v>
      </c>
      <c r="EH26" s="3">
        <v>176465</v>
      </c>
      <c r="EI26" s="3">
        <v>379</v>
      </c>
      <c r="EJ26" s="3">
        <v>24</v>
      </c>
      <c r="EK26" s="3">
        <v>15</v>
      </c>
      <c r="EL26" s="3">
        <f>EJ26-EK26</f>
        <v>9</v>
      </c>
      <c r="EM26" s="3">
        <v>3</v>
      </c>
      <c r="EN26" s="3">
        <v>2</v>
      </c>
      <c r="EO26" s="3">
        <f>EK26+EL26+EM26</f>
        <v>27</v>
      </c>
      <c r="EP26" s="12">
        <f>IF(EM26,EM26/EO26,0)</f>
        <v>0.1111111111111111</v>
      </c>
      <c r="EQ26" s="87">
        <f>IF(EK26,EK26/EI26,0)</f>
        <v>3.9577836411609502E-2</v>
      </c>
      <c r="ER26" s="3">
        <f>IF(ET26,ET26/EK26,0)</f>
        <v>212.41266666666667</v>
      </c>
      <c r="ES26" s="3">
        <f>IF(ET26,ET26/EO26,0)</f>
        <v>118.00703703703704</v>
      </c>
      <c r="ET26" s="88">
        <v>3186.19</v>
      </c>
      <c r="EU26" s="88">
        <v>8546.61</v>
      </c>
      <c r="EV26" s="88">
        <v>16804</v>
      </c>
      <c r="EW26" s="12">
        <f>IF(ET26,ET26/EU26,0)</f>
        <v>0.37280161373924864</v>
      </c>
      <c r="EX26" s="12">
        <f>IF(ET26,ET26/EV26,0)</f>
        <v>0.18960902166150917</v>
      </c>
      <c r="EY26" s="12">
        <f>IF(EK26,EK26/EO26,0)</f>
        <v>0.55555555555555558</v>
      </c>
      <c r="EZ26" s="12">
        <f>1-EY26</f>
        <v>0.44444444444444442</v>
      </c>
      <c r="FA26" s="3" t="str">
        <f>B26</f>
        <v>FBA79106</v>
      </c>
      <c r="FB26" s="12">
        <v>1</v>
      </c>
      <c r="FC26" s="3">
        <v>57569</v>
      </c>
      <c r="FD26" s="3">
        <v>424</v>
      </c>
      <c r="FE26" s="3">
        <v>37</v>
      </c>
      <c r="FF26" s="3">
        <v>25</v>
      </c>
      <c r="FG26" s="3">
        <f>FE26-FF26</f>
        <v>12</v>
      </c>
      <c r="FH26" s="3">
        <v>7</v>
      </c>
      <c r="FI26" s="3">
        <v>3</v>
      </c>
      <c r="FJ26" s="3">
        <f>FF26+FG26+FH26</f>
        <v>44</v>
      </c>
      <c r="FK26" s="12">
        <f>IF(FH26,FH26/FJ26,0)</f>
        <v>0.15909090909090909</v>
      </c>
      <c r="FL26" s="12">
        <f>IF(FF26,FF26/FD26,0)</f>
        <v>5.8962264150943397E-2</v>
      </c>
      <c r="FM26" s="3">
        <f>IF(FO26,FO26/FF26,0)</f>
        <v>158.39160000000001</v>
      </c>
      <c r="FN26" s="88">
        <f>IF(FO26,FO26/FJ26,0)</f>
        <v>89.995227272727277</v>
      </c>
      <c r="FO26" s="88">
        <v>3959.79</v>
      </c>
      <c r="FP26" s="88">
        <v>12681.36</v>
      </c>
      <c r="FQ26" s="88">
        <v>24129</v>
      </c>
      <c r="FR26" s="12">
        <f>IF(FO26,FO26/FP26,0)</f>
        <v>0.31225278676734985</v>
      </c>
      <c r="FS26" s="12">
        <f>IF(FO26,FO26/FQ26,0)</f>
        <v>0.16410916324754446</v>
      </c>
      <c r="FT26" s="12">
        <f>FF26/FJ26</f>
        <v>0.56818181818181823</v>
      </c>
      <c r="FU26" s="39">
        <f>1-FT26</f>
        <v>0.43181818181818177</v>
      </c>
      <c r="FV26" s="77" t="str">
        <f>B26</f>
        <v>FBA79106</v>
      </c>
      <c r="FW26" s="12">
        <v>0.99850000000000005</v>
      </c>
      <c r="FX26" s="3">
        <v>244817</v>
      </c>
      <c r="FY26" s="3">
        <v>1176</v>
      </c>
      <c r="FZ26" s="3">
        <v>88</v>
      </c>
      <c r="GA26" s="3">
        <v>39</v>
      </c>
      <c r="GB26" s="3">
        <f>FZ26-GA26</f>
        <v>49</v>
      </c>
      <c r="GC26" s="3">
        <v>0</v>
      </c>
      <c r="GD26" s="3">
        <v>0</v>
      </c>
      <c r="GE26" s="3">
        <f>GA26+GB26+GC26</f>
        <v>88</v>
      </c>
      <c r="GF26" s="12">
        <f>IF(GC26,GC26/GE26,0)</f>
        <v>0</v>
      </c>
      <c r="GG26" s="12">
        <f>IF(GA26,GA26/FY26,0)</f>
        <v>3.3163265306122451E-2</v>
      </c>
      <c r="GH26" s="88">
        <f>IF(GJ26,GJ26/GA26,0)</f>
        <v>153.22512820512819</v>
      </c>
      <c r="GI26" s="45">
        <f>IF(GJ26,GJ26/GE26,0)</f>
        <v>67.906590909090909</v>
      </c>
      <c r="GJ26" s="88">
        <v>5975.78</v>
      </c>
      <c r="GK26" s="88">
        <v>22522.03</v>
      </c>
      <c r="GL26" s="88">
        <v>48658.47457627119</v>
      </c>
      <c r="GM26" s="12">
        <f>IF(GJ26,GJ26/GK26,0)</f>
        <v>0.26533043424593611</v>
      </c>
      <c r="GN26" s="12">
        <f>IF(GJ26,GJ26/GL26,0)</f>
        <v>0.12281067279725516</v>
      </c>
      <c r="GO26" s="12">
        <f>GA26/GE26</f>
        <v>0.44318181818181818</v>
      </c>
      <c r="GP26" s="12">
        <f>1-GO26</f>
        <v>0.55681818181818188</v>
      </c>
      <c r="GQ26" s="77" t="str">
        <f>B26</f>
        <v>FBA79106</v>
      </c>
      <c r="GR26" s="12">
        <v>0.99809999999999999</v>
      </c>
      <c r="GS26" s="3">
        <v>118910</v>
      </c>
      <c r="GT26" s="3">
        <v>978</v>
      </c>
      <c r="GU26" s="3">
        <v>96</v>
      </c>
      <c r="GV26" s="3">
        <v>34</v>
      </c>
      <c r="GW26" s="3">
        <f>GU26-GV26</f>
        <v>62</v>
      </c>
      <c r="GX26" s="3">
        <v>9</v>
      </c>
      <c r="GY26" s="3">
        <v>4</v>
      </c>
      <c r="GZ26" s="3">
        <f>GV26+GW26+GX26</f>
        <v>105</v>
      </c>
      <c r="HA26" s="12">
        <f>IF(GX26,GX26/GZ26,0)</f>
        <v>8.5714285714285715E-2</v>
      </c>
      <c r="HB26" s="12">
        <f>IF(GV26,GV26/GT26,0)</f>
        <v>3.4764826175869123E-2</v>
      </c>
      <c r="HC26" s="88">
        <f>IF(HE26,HE26/GV26,0)</f>
        <v>157.1370588235294</v>
      </c>
      <c r="HD26" s="45">
        <f>IF(HE26,HE26/GZ26,0)</f>
        <v>50.88247619047619</v>
      </c>
      <c r="HE26" s="88">
        <v>5342.66</v>
      </c>
      <c r="HF26" s="88">
        <v>18379.62</v>
      </c>
      <c r="HG26" s="88">
        <v>62522</v>
      </c>
      <c r="HH26" s="12">
        <f>IF(HE26,HE26/HF26,0)</f>
        <v>0.29068392055983749</v>
      </c>
      <c r="HI26" s="12">
        <f>IF(HE26,HE26/HG26,0)</f>
        <v>8.5452480726784172E-2</v>
      </c>
      <c r="HJ26" s="12">
        <f>GV26/GZ26</f>
        <v>0.32380952380952382</v>
      </c>
      <c r="HK26" s="12">
        <f>1-HJ26</f>
        <v>0.67619047619047623</v>
      </c>
      <c r="HL26" s="77" t="s">
        <v>408</v>
      </c>
      <c r="HM26" s="3">
        <v>1586</v>
      </c>
      <c r="HN26" s="3">
        <v>131527</v>
      </c>
      <c r="HO26" s="3">
        <v>385</v>
      </c>
      <c r="HP26" s="3">
        <v>17</v>
      </c>
      <c r="HQ26" s="3">
        <v>9</v>
      </c>
      <c r="HR26" s="3">
        <f>HP26-HQ26</f>
        <v>8</v>
      </c>
      <c r="HS26" s="3">
        <v>6</v>
      </c>
      <c r="HT26" s="3">
        <f>HQ26+HR26+HS26</f>
        <v>23</v>
      </c>
      <c r="HU26" s="12">
        <f>IF(HS26,HS26/HT26,0)</f>
        <v>0.2608695652173913</v>
      </c>
      <c r="HV26" s="12">
        <f>IF(HQ26,HQ26/HO26,0)</f>
        <v>2.3376623376623377E-2</v>
      </c>
      <c r="HW26" s="88">
        <f>IF(HY26,HY26/HQ26,0)</f>
        <v>526.15555555555545</v>
      </c>
      <c r="HX26" s="45">
        <f>IF(HY26,HY26/HT26,0)</f>
        <v>205.88695652173908</v>
      </c>
      <c r="HY26" s="3">
        <v>4735.3999999999987</v>
      </c>
      <c r="HZ26" s="3">
        <v>38039.009999999995</v>
      </c>
      <c r="IA26" s="3">
        <v>89243</v>
      </c>
      <c r="IB26" s="20">
        <f>IA26/1.18</f>
        <v>75629.661016949161</v>
      </c>
      <c r="IC26" s="12">
        <f>IF(HY26,HY26/HZ26,0)</f>
        <v>0.1244879927211565</v>
      </c>
      <c r="ID26" s="12">
        <f>IF(HY26,HY26/IB26,0)</f>
        <v>6.2613000459419768E-2</v>
      </c>
      <c r="IE26" s="12">
        <f>HQ26/HT26</f>
        <v>0.39130434782608697</v>
      </c>
      <c r="IF26" s="105">
        <f>1-IE26</f>
        <v>0.60869565217391308</v>
      </c>
      <c r="IG26" s="100">
        <v>1345</v>
      </c>
      <c r="IH26" s="3">
        <v>81022</v>
      </c>
      <c r="II26" s="3">
        <v>391</v>
      </c>
      <c r="IJ26" s="3">
        <v>15</v>
      </c>
      <c r="IK26" s="3">
        <v>16</v>
      </c>
      <c r="IL26" s="3">
        <f>IJ26-IK26</f>
        <v>-1</v>
      </c>
      <c r="IM26" s="3">
        <v>8</v>
      </c>
      <c r="IN26" s="3">
        <f>IK26+IL26+IM26</f>
        <v>23</v>
      </c>
      <c r="IO26" s="12">
        <f>IF(IM26,IM26/IN26,0)</f>
        <v>0.34782608695652173</v>
      </c>
      <c r="IP26" s="12">
        <f>IF(IK26,IK26/II26,0)</f>
        <v>4.0920716112531973E-2</v>
      </c>
      <c r="IQ26" s="88">
        <f>IF(IS26,IS26/IK26,0)</f>
        <v>330.82500000000016</v>
      </c>
      <c r="IR26" s="45">
        <f>IF(IS26,IS26/IN26,0)</f>
        <v>230.13913043478271</v>
      </c>
      <c r="IS26" s="3">
        <v>5293.2000000000025</v>
      </c>
      <c r="IT26" s="3">
        <v>54986.469999999994</v>
      </c>
      <c r="IU26" s="3">
        <v>76632.009999999995</v>
      </c>
      <c r="IV26" s="20">
        <f>IU26/1.18</f>
        <v>64942.381355932201</v>
      </c>
      <c r="IW26" s="12">
        <f>IF(IS26,IS26/IT26,0)</f>
        <v>9.6263680865492973E-2</v>
      </c>
      <c r="IX26" s="12">
        <f>IF(IS26,IS26/IV26,0)</f>
        <v>8.1506096473262332E-2</v>
      </c>
      <c r="IY26" s="12">
        <f>IK26/IN26</f>
        <v>0.69565217391304346</v>
      </c>
      <c r="IZ26" s="12">
        <f>1-IY26</f>
        <v>0.30434782608695654</v>
      </c>
      <c r="JA26" s="100">
        <v>1517</v>
      </c>
      <c r="JB26" s="3">
        <v>105618</v>
      </c>
      <c r="JC26" s="3">
        <v>494</v>
      </c>
      <c r="JD26" s="3">
        <v>28</v>
      </c>
      <c r="JE26" s="3">
        <v>15</v>
      </c>
      <c r="JF26" s="3">
        <f>JD26-JE26</f>
        <v>13</v>
      </c>
      <c r="JG26" s="3">
        <v>8</v>
      </c>
      <c r="JH26" s="3">
        <f>SUM(JE26:JG26)</f>
        <v>36</v>
      </c>
      <c r="JI26" s="12">
        <f>IF(JG26,JG26/JH26,0)</f>
        <v>0.22222222222222221</v>
      </c>
      <c r="JJ26" s="12">
        <f>IF(JE26,JE26/JC26,0)</f>
        <v>3.0364372469635626E-2</v>
      </c>
      <c r="JK26" s="88">
        <f>IF(JM26,JM26/JE26,0)</f>
        <v>549.1633333333333</v>
      </c>
      <c r="JL26" s="45">
        <f>IF(JM26,JM26/JH26,0)</f>
        <v>228.81805555555553</v>
      </c>
      <c r="JM26" s="3">
        <v>8237.4499999999989</v>
      </c>
      <c r="JN26" s="3">
        <v>57276.289999999994</v>
      </c>
      <c r="JO26" s="3">
        <v>141426.62999999998</v>
      </c>
      <c r="JP26" s="20">
        <f>JO26/1.18</f>
        <v>119853.07627118642</v>
      </c>
      <c r="JQ26" s="12">
        <f>IF(JM26,JM26/JN26,0)</f>
        <v>0.14381954557461735</v>
      </c>
      <c r="JR26" s="12">
        <f>IF(JM26,JM26/JP26,0)</f>
        <v>6.8729566701829781E-2</v>
      </c>
      <c r="JS26" s="12">
        <f>JE26/JH26</f>
        <v>0.41666666666666669</v>
      </c>
      <c r="JT26" s="12">
        <f>1-JS26</f>
        <v>0.58333333333333326</v>
      </c>
      <c r="JU26" s="100">
        <v>1154</v>
      </c>
      <c r="JV26" s="3">
        <v>58318</v>
      </c>
      <c r="JW26" s="3">
        <v>266</v>
      </c>
      <c r="JX26" s="3">
        <v>11</v>
      </c>
      <c r="JY26" s="3">
        <v>6</v>
      </c>
      <c r="JZ26" s="3">
        <f>JX26-JY26</f>
        <v>5</v>
      </c>
      <c r="KA26" s="3">
        <v>9</v>
      </c>
      <c r="KB26" s="3">
        <f>SUM(JY26:KA26)</f>
        <v>20</v>
      </c>
      <c r="KC26" s="12">
        <f>IF(KA26,KA26/KB26,0)</f>
        <v>0.45</v>
      </c>
      <c r="KD26" s="12">
        <f>IF(JY26,JY26/JW26,0)</f>
        <v>2.2556390977443608E-2</v>
      </c>
      <c r="KE26" s="88">
        <f>IF(KG26,KG26/JY26,0)</f>
        <v>525.51000000000022</v>
      </c>
      <c r="KF26" s="45">
        <f>IF(KG26,KG26/KB26,0)</f>
        <v>157.65300000000008</v>
      </c>
      <c r="KG26" s="3">
        <v>3153.0600000000013</v>
      </c>
      <c r="KH26" s="3">
        <v>26096.629999999997</v>
      </c>
      <c r="KI26" s="3">
        <v>55739</v>
      </c>
      <c r="KJ26" s="20">
        <f>KI26/1.18</f>
        <v>47236.440677966108</v>
      </c>
      <c r="KK26" s="12">
        <f>IF(KG26,KG26/KH26,0)</f>
        <v>0.12082249700440255</v>
      </c>
      <c r="KL26" s="12">
        <f>IF(KG26,KG26/KJ26,0)</f>
        <v>6.6750583971725383E-2</v>
      </c>
      <c r="KM26" s="12">
        <f>JY26/KB26</f>
        <v>0.3</v>
      </c>
      <c r="KN26" s="12">
        <f>1-KM26</f>
        <v>0.7</v>
      </c>
      <c r="KO26" s="100">
        <v>1243</v>
      </c>
      <c r="KP26" s="3">
        <v>93413</v>
      </c>
      <c r="KQ26" s="3">
        <v>346</v>
      </c>
      <c r="KR26" s="3">
        <v>8</v>
      </c>
      <c r="KS26" s="3">
        <v>7</v>
      </c>
      <c r="KT26" s="3">
        <f>KR26-KS26</f>
        <v>1</v>
      </c>
      <c r="KU26" s="3">
        <v>2</v>
      </c>
      <c r="KV26" s="3">
        <f>SUM(KS26:KU26)</f>
        <v>10</v>
      </c>
      <c r="KW26" s="12">
        <f>IF(KU26,KU26/KV26,0)</f>
        <v>0.2</v>
      </c>
      <c r="KX26" s="12">
        <f>IF(KS26,KS26/KQ26,0)</f>
        <v>2.023121387283237E-2</v>
      </c>
      <c r="KY26" s="88">
        <f>IF(LA26,LA26/KS26,0)</f>
        <v>809.30142857142823</v>
      </c>
      <c r="KZ26" s="45">
        <f>IF(LA26,LA26/KV26,0)</f>
        <v>566.51099999999974</v>
      </c>
      <c r="LA26" s="3">
        <v>5665.1099999999979</v>
      </c>
      <c r="LB26" s="3">
        <v>33296.6</v>
      </c>
      <c r="LC26" s="3">
        <v>40621</v>
      </c>
      <c r="LD26" s="20">
        <f>LC26/1.18</f>
        <v>34424.576271186445</v>
      </c>
      <c r="LE26" s="12">
        <f>IF(LA26,LA26/LB26,0)</f>
        <v>0.17014079515626215</v>
      </c>
      <c r="LF26" s="12">
        <f>IF(LA26,LA26/LD26,0)</f>
        <v>0.16456586002314066</v>
      </c>
      <c r="LG26" s="12">
        <f>KS26/KV26</f>
        <v>0.7</v>
      </c>
      <c r="LH26" s="12">
        <f>1-LG26</f>
        <v>0.30000000000000004</v>
      </c>
      <c r="LI26" s="100">
        <v>1654</v>
      </c>
      <c r="LJ26" s="3">
        <v>72051</v>
      </c>
      <c r="LK26" s="3">
        <v>312</v>
      </c>
      <c r="LL26" s="3">
        <v>29</v>
      </c>
      <c r="LM26" s="3">
        <v>13</v>
      </c>
      <c r="LN26" s="3">
        <f>LL26-LM26</f>
        <v>16</v>
      </c>
      <c r="LO26" s="3">
        <v>5</v>
      </c>
      <c r="LP26" s="3">
        <f>SUM(LM26:LO26)</f>
        <v>34</v>
      </c>
      <c r="LQ26" s="12">
        <f>IF(LO26,LO26/LP26,0)</f>
        <v>0.14705882352941177</v>
      </c>
      <c r="LR26" s="12">
        <f>IF(LM26,LM26/LK26,0)</f>
        <v>4.1666666666666664E-2</v>
      </c>
      <c r="LS26" s="88">
        <f>IF(LU26,LU26/LM26,0)</f>
        <v>263.30230769230769</v>
      </c>
      <c r="LT26" s="45">
        <f>IF(LU26,LU26/LP26,0)</f>
        <v>100.67441176470589</v>
      </c>
      <c r="LU26" s="88">
        <v>3422.9300000000003</v>
      </c>
      <c r="LV26" s="88">
        <v>50352.539999999994</v>
      </c>
      <c r="LW26" s="88">
        <v>145274.98560000001</v>
      </c>
      <c r="LX26" s="88">
        <f>LW26/1.18</f>
        <v>123114.39457627121</v>
      </c>
      <c r="LY26" s="12">
        <f>IF(LU26,LU26/LV26,0)</f>
        <v>6.7979291610711215E-2</v>
      </c>
      <c r="LZ26" s="12">
        <f>IF(LU26,LU26/LX26,0)</f>
        <v>2.7802841509970175E-2</v>
      </c>
      <c r="MA26" s="12">
        <f>LM26/LP26</f>
        <v>0.38235294117647056</v>
      </c>
      <c r="MB26" s="12">
        <f>1-MA26</f>
        <v>0.61764705882352944</v>
      </c>
      <c r="MC26" s="100">
        <v>1668</v>
      </c>
      <c r="MD26" s="3">
        <v>77540</v>
      </c>
      <c r="ME26" s="3">
        <v>384</v>
      </c>
      <c r="MF26" s="3">
        <v>33</v>
      </c>
      <c r="MG26" s="3">
        <v>13</v>
      </c>
      <c r="MH26" s="3">
        <f>MF26-MG26</f>
        <v>20</v>
      </c>
      <c r="MI26" s="3">
        <v>2</v>
      </c>
      <c r="MJ26" s="3">
        <f>SUM(MG26:MI26)</f>
        <v>35</v>
      </c>
      <c r="MK26" s="12">
        <f>IF(MI26,MI26/MJ26,0)</f>
        <v>5.7142857142857141E-2</v>
      </c>
      <c r="ML26" s="12">
        <f>IF(MG26,MG26/ME26,0)</f>
        <v>3.3854166666666664E-2</v>
      </c>
      <c r="MM26" s="88">
        <f>IF(MO26,MO26/MG26,0)</f>
        <v>479.86923076923074</v>
      </c>
      <c r="MN26" s="45">
        <f>IF(MO26,MO26/MJ26,0)</f>
        <v>178.23714285714283</v>
      </c>
      <c r="MO26" s="88">
        <v>6238.2999999999993</v>
      </c>
      <c r="MP26" s="88">
        <v>48327.959999999992</v>
      </c>
      <c r="MQ26" s="88">
        <v>162656.01619999998</v>
      </c>
      <c r="MR26" s="88">
        <f>MQ26/1.18</f>
        <v>137844.08152542371</v>
      </c>
      <c r="MS26" s="12">
        <f>IF(MO26,MO26/MP26,0)</f>
        <v>0.1290826262892123</v>
      </c>
      <c r="MT26" s="12">
        <f>IF(MO26,MO26/MR26,0)</f>
        <v>4.5256204916200325E-2</v>
      </c>
      <c r="MU26" s="12">
        <f>MG26/MJ26</f>
        <v>0.37142857142857144</v>
      </c>
      <c r="MV26" s="12">
        <f>1-MU26</f>
        <v>0.62857142857142856</v>
      </c>
      <c r="MW26" s="100">
        <v>2026</v>
      </c>
      <c r="MX26" s="3">
        <v>101784</v>
      </c>
      <c r="MY26" s="3">
        <v>508</v>
      </c>
      <c r="MZ26" s="3">
        <v>52</v>
      </c>
      <c r="NA26" s="3">
        <v>21</v>
      </c>
      <c r="NB26" s="3">
        <f>MZ26-NA26</f>
        <v>31</v>
      </c>
      <c r="NC26" s="3">
        <v>2</v>
      </c>
      <c r="ND26" s="3">
        <f>SUM(NA26:NC26)</f>
        <v>54</v>
      </c>
      <c r="NE26" s="12">
        <f>IF(NC26,NC26/ND26,0)</f>
        <v>3.7037037037037035E-2</v>
      </c>
      <c r="NF26" s="12">
        <f>IF(NA26,NA26/MY26,0)</f>
        <v>4.1338582677165357E-2</v>
      </c>
      <c r="NG26" s="88">
        <f>IF(NI26,NI26/NA26,0)</f>
        <v>440.85809523809519</v>
      </c>
      <c r="NH26" s="45">
        <f>IF(NI26,NI26/ND26,0)</f>
        <v>171.44481481481478</v>
      </c>
      <c r="NI26" s="88">
        <v>9258.0199999999986</v>
      </c>
      <c r="NJ26" s="88">
        <v>79508.42</v>
      </c>
      <c r="NK26" s="88">
        <v>260204.97339999999</v>
      </c>
      <c r="NL26" s="88">
        <f>NK26/1.18</f>
        <v>220512.6893220339</v>
      </c>
      <c r="NM26" s="12">
        <f>IF(NI26,NI26/NJ26,0)</f>
        <v>0.11644074929422568</v>
      </c>
      <c r="NN26" s="12">
        <f>IF(NI26,NI26/NL26,0)</f>
        <v>4.1984069163837123E-2</v>
      </c>
      <c r="NO26" s="12">
        <f>NA26/ND26</f>
        <v>0.3888888888888889</v>
      </c>
      <c r="NP26" s="12">
        <f>1-NO26</f>
        <v>0.61111111111111116</v>
      </c>
      <c r="NQ26" s="100">
        <v>2607</v>
      </c>
      <c r="NR26" s="3">
        <v>96392</v>
      </c>
      <c r="NS26" s="3">
        <v>624</v>
      </c>
      <c r="NT26" s="3">
        <v>45</v>
      </c>
      <c r="NU26" s="3">
        <v>19</v>
      </c>
      <c r="NV26" s="3">
        <f>NT26-NU26</f>
        <v>26</v>
      </c>
      <c r="NW26" s="3">
        <f>SUM(NU26:NV26)</f>
        <v>45</v>
      </c>
      <c r="NX26" s="12">
        <f>IF(NU26,NU26/NS26,0)</f>
        <v>3.0448717948717948E-2</v>
      </c>
      <c r="NY26" s="88">
        <f>IF(OA26,OA26/NU26,0)</f>
        <v>450.69947368421055</v>
      </c>
      <c r="NZ26" s="45">
        <f>IF(OA26,OA26/NW26,0)</f>
        <v>190.29533333333336</v>
      </c>
      <c r="OA26" s="88">
        <v>8563.2900000000009</v>
      </c>
      <c r="OB26" s="88">
        <v>59813.560000000005</v>
      </c>
      <c r="OC26" s="88">
        <v>222568.96779999998</v>
      </c>
      <c r="OD26" s="88">
        <f>OC26/1.18</f>
        <v>188617.76932203388</v>
      </c>
      <c r="OE26" s="12">
        <f>OD26/$OD$2</f>
        <v>1.6256656841786093E-2</v>
      </c>
      <c r="OF26" s="12">
        <f>IF(OA26,OA26/OB26,0)</f>
        <v>0.14316636562010354</v>
      </c>
      <c r="OG26" s="12">
        <f>IF(OA26,OA26/OD26,0)</f>
        <v>4.5400229420482587E-2</v>
      </c>
      <c r="OH26" s="12">
        <f>NU26/NW26</f>
        <v>0.42222222222222222</v>
      </c>
      <c r="OI26" s="12">
        <f>1-OH26</f>
        <v>0.57777777777777772</v>
      </c>
      <c r="OJ26" s="3">
        <v>68</v>
      </c>
      <c r="OK26" s="3">
        <v>4</v>
      </c>
      <c r="OL26" s="3">
        <v>23</v>
      </c>
      <c r="OM26" s="3">
        <v>256</v>
      </c>
      <c r="ON26" s="3">
        <v>0</v>
      </c>
      <c r="OO26" s="3">
        <f>OJ26+OK26+OL26+OM26+ON26</f>
        <v>351</v>
      </c>
      <c r="OP26" s="88">
        <f>OO26*H26</f>
        <v>878277.53274299996</v>
      </c>
      <c r="OQ26" s="12">
        <f>OP26/$OP$2</f>
        <v>1.0674383050164556E-2</v>
      </c>
      <c r="OR26" s="3">
        <v>14</v>
      </c>
      <c r="OS26" s="100">
        <v>4153</v>
      </c>
      <c r="OT26" s="3">
        <v>63098</v>
      </c>
      <c r="OU26" s="3">
        <v>552</v>
      </c>
      <c r="OV26" s="3">
        <v>61</v>
      </c>
      <c r="OW26" s="3">
        <v>44</v>
      </c>
      <c r="OX26" s="3">
        <f t="shared" si="163"/>
        <v>17</v>
      </c>
      <c r="OY26" s="3">
        <f t="shared" si="164"/>
        <v>61</v>
      </c>
      <c r="OZ26" s="12">
        <f t="shared" si="165"/>
        <v>7.9710144927536225E-2</v>
      </c>
      <c r="PA26" s="88">
        <f t="shared" si="166"/>
        <v>133.73340909090911</v>
      </c>
      <c r="PB26" s="45">
        <f t="shared" si="167"/>
        <v>96.463442622950822</v>
      </c>
      <c r="PC26" s="88">
        <v>5884.27</v>
      </c>
      <c r="PD26" s="88">
        <v>132401.69999999998</v>
      </c>
      <c r="PE26" s="88">
        <v>294115</v>
      </c>
      <c r="PF26" s="88">
        <f t="shared" si="168"/>
        <v>249250</v>
      </c>
      <c r="PG26" s="12">
        <f t="shared" si="169"/>
        <v>2.0609166126882603E-2</v>
      </c>
      <c r="PH26" s="12">
        <f t="shared" si="170"/>
        <v>4.4442556251165971E-2</v>
      </c>
      <c r="PI26" s="12">
        <f t="shared" si="171"/>
        <v>2.3607903711133402E-2</v>
      </c>
      <c r="PJ26" s="12">
        <f t="shared" si="172"/>
        <v>0.72131147540983609</v>
      </c>
      <c r="PK26" s="12">
        <f t="shared" si="173"/>
        <v>0.27868852459016391</v>
      </c>
      <c r="PL26" s="3">
        <v>51</v>
      </c>
      <c r="PM26" s="3">
        <v>67</v>
      </c>
      <c r="PN26" s="3">
        <v>16</v>
      </c>
      <c r="PO26" s="3">
        <v>0</v>
      </c>
      <c r="PP26" s="3">
        <v>0</v>
      </c>
      <c r="PQ26" s="3">
        <v>512</v>
      </c>
      <c r="PR26" s="3">
        <f t="shared" si="174"/>
        <v>646</v>
      </c>
      <c r="PS26" s="88">
        <f t="shared" si="175"/>
        <v>1616431.014678</v>
      </c>
      <c r="PT26" s="12">
        <f t="shared" si="176"/>
        <v>2.2455355435542817E-2</v>
      </c>
      <c r="PU26" s="3">
        <v>59</v>
      </c>
      <c r="PV26" s="100">
        <v>3588</v>
      </c>
      <c r="PW26" s="3">
        <v>107443</v>
      </c>
      <c r="PX26" s="3">
        <v>684</v>
      </c>
      <c r="PY26" s="3">
        <v>49</v>
      </c>
      <c r="PZ26" s="3">
        <v>43</v>
      </c>
      <c r="QA26" s="3">
        <f t="shared" si="177"/>
        <v>6</v>
      </c>
      <c r="QB26" s="3">
        <f t="shared" si="178"/>
        <v>49</v>
      </c>
      <c r="QC26" s="12">
        <f t="shared" si="179"/>
        <v>6.2865497076023388E-2</v>
      </c>
      <c r="QD26" s="88">
        <f t="shared" si="180"/>
        <v>220.14395348837215</v>
      </c>
      <c r="QE26" s="45">
        <f t="shared" si="181"/>
        <v>193.18755102040822</v>
      </c>
      <c r="QF26" s="88">
        <v>9466.1900000000023</v>
      </c>
      <c r="QG26" s="88">
        <v>134505.12</v>
      </c>
      <c r="QH26" s="88">
        <v>230351.03319999998</v>
      </c>
      <c r="QI26" s="88">
        <f t="shared" si="182"/>
        <v>195212.74</v>
      </c>
      <c r="QJ26" s="12">
        <f t="shared" si="183"/>
        <v>1.2976223450701683E-2</v>
      </c>
      <c r="QK26" s="12">
        <f t="shared" si="184"/>
        <v>7.037791572543857E-2</v>
      </c>
      <c r="QL26" s="12">
        <f t="shared" si="185"/>
        <v>4.8491660943850295E-2</v>
      </c>
      <c r="QM26" s="12">
        <f t="shared" si="186"/>
        <v>0.87755102040816324</v>
      </c>
      <c r="QN26" s="12">
        <f t="shared" si="187"/>
        <v>0.12244897959183676</v>
      </c>
      <c r="QO26" s="3">
        <v>52</v>
      </c>
      <c r="QP26" s="3"/>
      <c r="QQ26" s="3">
        <v>16</v>
      </c>
      <c r="QR26" s="3">
        <v>0</v>
      </c>
      <c r="QS26" s="3">
        <v>0</v>
      </c>
      <c r="QT26" s="3">
        <v>512</v>
      </c>
      <c r="QU26" s="3">
        <f t="shared" si="188"/>
        <v>580</v>
      </c>
      <c r="QV26" s="88">
        <f t="shared" si="189"/>
        <v>1451284.8119399999</v>
      </c>
      <c r="QW26" s="12">
        <f t="shared" si="190"/>
        <v>3.1854337069978367E-2</v>
      </c>
      <c r="QX26" s="3">
        <v>99</v>
      </c>
      <c r="QY26" s="100">
        <v>2638</v>
      </c>
      <c r="QZ26" s="3">
        <v>111813</v>
      </c>
      <c r="RA26" s="3">
        <v>596</v>
      </c>
      <c r="RB26" s="3">
        <v>39</v>
      </c>
      <c r="RC26" s="3">
        <v>25</v>
      </c>
      <c r="RD26" s="3">
        <f t="shared" si="102"/>
        <v>14</v>
      </c>
      <c r="RE26" s="3">
        <f t="shared" si="103"/>
        <v>39</v>
      </c>
      <c r="RF26" s="12">
        <f t="shared" si="104"/>
        <v>4.1946308724832217E-2</v>
      </c>
      <c r="RG26" s="88">
        <f t="shared" si="105"/>
        <v>458.90520000000026</v>
      </c>
      <c r="RH26" s="45">
        <f t="shared" si="106"/>
        <v>294.17000000000019</v>
      </c>
      <c r="RI26" s="88">
        <v>11472.630000000006</v>
      </c>
      <c r="RJ26" s="88">
        <v>84811.900000000009</v>
      </c>
      <c r="RK26" s="88">
        <v>182269</v>
      </c>
      <c r="RL26" s="88">
        <f t="shared" si="107"/>
        <v>154465.25423728814</v>
      </c>
      <c r="RM26" s="12">
        <f t="shared" si="108"/>
        <v>9.7533304084418803E-3</v>
      </c>
      <c r="RN26" s="12">
        <f t="shared" si="109"/>
        <v>0.13527146544293908</v>
      </c>
      <c r="RO26" s="12">
        <f t="shared" si="110"/>
        <v>7.42732082800696E-2</v>
      </c>
      <c r="RP26" s="169" t="str">
        <f t="shared" si="111"/>
        <v>AM-C44</v>
      </c>
      <c r="RQ26" s="12">
        <f t="shared" si="112"/>
        <v>0.64102564102564108</v>
      </c>
      <c r="RR26" s="12">
        <f t="shared" si="113"/>
        <v>0.35897435897435892</v>
      </c>
      <c r="RS26" s="3">
        <v>63</v>
      </c>
      <c r="RT26" s="3">
        <v>431</v>
      </c>
      <c r="RU26" s="3">
        <v>22</v>
      </c>
      <c r="RV26" s="3">
        <v>0</v>
      </c>
      <c r="RW26" s="3">
        <v>0</v>
      </c>
      <c r="RX26" s="3">
        <v>0</v>
      </c>
      <c r="RY26" s="3">
        <f t="shared" si="114"/>
        <v>516</v>
      </c>
      <c r="RZ26" s="88">
        <f t="shared" si="115"/>
        <v>1291143.0395879999</v>
      </c>
      <c r="SA26" s="12">
        <f t="shared" si="116"/>
        <v>1.8206207886249576E-2</v>
      </c>
      <c r="SB26" s="3">
        <v>66</v>
      </c>
      <c r="SC26" s="100">
        <v>3996</v>
      </c>
      <c r="SD26" s="3">
        <v>86942</v>
      </c>
      <c r="SE26" s="3">
        <v>465</v>
      </c>
      <c r="SF26" s="3">
        <v>26</v>
      </c>
      <c r="SG26" s="3">
        <v>19</v>
      </c>
      <c r="SH26" s="3">
        <f t="shared" si="117"/>
        <v>7</v>
      </c>
      <c r="SI26" s="3">
        <f t="shared" si="118"/>
        <v>26</v>
      </c>
      <c r="SJ26" s="12">
        <f t="shared" si="119"/>
        <v>4.0860215053763443E-2</v>
      </c>
      <c r="SK26" s="88">
        <f t="shared" si="120"/>
        <v>450.98421052631602</v>
      </c>
      <c r="SL26" s="45">
        <f t="shared" si="121"/>
        <v>329.5653846153848</v>
      </c>
      <c r="SM26" s="88">
        <v>8568.7000000000044</v>
      </c>
      <c r="SN26" s="88">
        <v>64168.639999999992</v>
      </c>
      <c r="SO26" s="88">
        <v>124363</v>
      </c>
      <c r="SP26" s="88">
        <f t="shared" si="122"/>
        <v>105392.37288135594</v>
      </c>
      <c r="SQ26" s="12">
        <f t="shared" si="123"/>
        <v>7.9672655532026047E-3</v>
      </c>
      <c r="SR26" s="87">
        <f t="shared" si="124"/>
        <v>0.13353407521181695</v>
      </c>
      <c r="SS26" s="87">
        <f t="shared" si="125"/>
        <v>8.1302847309891235E-2</v>
      </c>
      <c r="ST26" s="169" t="str">
        <f t="shared" si="126"/>
        <v>AM-C44</v>
      </c>
      <c r="SU26" s="12">
        <f t="shared" si="127"/>
        <v>0.73076923076923073</v>
      </c>
      <c r="SV26" s="12">
        <f t="shared" si="128"/>
        <v>0.26923076923076927</v>
      </c>
      <c r="SW26" s="3">
        <v>61</v>
      </c>
      <c r="SX26" s="3">
        <v>418</v>
      </c>
      <c r="SY26" s="3">
        <v>22</v>
      </c>
      <c r="SZ26" s="3">
        <v>0</v>
      </c>
      <c r="TA26" s="3">
        <v>0</v>
      </c>
      <c r="TB26" s="3">
        <v>0</v>
      </c>
      <c r="TC26" s="3">
        <f t="shared" si="129"/>
        <v>501</v>
      </c>
      <c r="TD26" s="88">
        <f t="shared" si="130"/>
        <v>1253609.8116929999</v>
      </c>
      <c r="TE26" s="12">
        <f t="shared" si="131"/>
        <v>1.3790776832709869E-2</v>
      </c>
      <c r="TF26" s="3">
        <v>56</v>
      </c>
      <c r="TG26" s="100">
        <f>SUMIFS(Main!TX:TX,Main!B:B,B:B)</f>
        <v>3362</v>
      </c>
      <c r="TH26" s="3">
        <v>91868</v>
      </c>
      <c r="TI26" s="3">
        <v>430</v>
      </c>
      <c r="TJ26" s="3">
        <f>SUMIFS(Main!TT:TT,Main!B:B,B:B)</f>
        <v>25</v>
      </c>
      <c r="TK26" s="3">
        <v>21</v>
      </c>
      <c r="TL26" s="3">
        <f t="shared" si="132"/>
        <v>4</v>
      </c>
      <c r="TM26" s="3">
        <f t="shared" si="133"/>
        <v>25</v>
      </c>
      <c r="TN26" s="12">
        <f t="shared" si="134"/>
        <v>4.8837209302325581E-2</v>
      </c>
      <c r="TO26" s="88">
        <f t="shared" si="135"/>
        <v>360.42142857142869</v>
      </c>
      <c r="TP26" s="45">
        <f t="shared" si="136"/>
        <v>302.75400000000013</v>
      </c>
      <c r="TQ26" s="88">
        <v>7568.8500000000031</v>
      </c>
      <c r="TR26" s="88">
        <v>80702.539999999994</v>
      </c>
      <c r="TS26" s="88">
        <f>SUMIFS(Main!TU:TU,Main!B:B,B:B)</f>
        <v>114261.10119999999</v>
      </c>
      <c r="TT26" s="88">
        <f t="shared" si="137"/>
        <v>96831.441694915251</v>
      </c>
      <c r="TU26" s="12">
        <f t="shared" si="138"/>
        <v>6.7483490220259955E-3</v>
      </c>
      <c r="TV26" s="87">
        <f t="shared" si="139"/>
        <v>9.3787010916880728E-2</v>
      </c>
      <c r="TW26" s="87">
        <f t="shared" si="140"/>
        <v>7.816521026142538E-2</v>
      </c>
      <c r="TX26" s="169" t="str">
        <f t="shared" si="141"/>
        <v>AM-C44</v>
      </c>
      <c r="TY26" s="12">
        <f t="shared" si="142"/>
        <v>0.84</v>
      </c>
      <c r="TZ26" s="12">
        <f t="shared" si="143"/>
        <v>0.16000000000000003</v>
      </c>
      <c r="UA26" s="3">
        <f>SUMIFS(Main!UG:UG,Main!B:B,B:B)</f>
        <v>54</v>
      </c>
      <c r="UB26" s="3">
        <f>SUMIFS(Main!UI:UI,Main!B:B,B:B)</f>
        <v>390</v>
      </c>
      <c r="UC26" s="3">
        <f>SUMIFS(Main!UK:UK,Main!B:B,B:B)</f>
        <v>22</v>
      </c>
      <c r="UD26" s="3">
        <f>SUMIFS(Main!UO:UO,Main!B:B,B:B)</f>
        <v>0</v>
      </c>
      <c r="UE26" s="3">
        <f>SUMIFS(Main!UQ:UQ,Main!B:B,B:B)</f>
        <v>0</v>
      </c>
      <c r="UF26" s="3">
        <f>SUMIFS(Main!US:US,Main!B:B,B:B)</f>
        <v>0</v>
      </c>
      <c r="UG26" s="3">
        <f t="shared" si="144"/>
        <v>466</v>
      </c>
      <c r="UH26" s="88">
        <f t="shared" si="145"/>
        <v>1166032.279938</v>
      </c>
      <c r="UI26" s="12">
        <f t="shared" si="146"/>
        <v>1.1568865036487444E-2</v>
      </c>
      <c r="UJ26" s="3">
        <f>SUMIFS(Main!UW:UW,Main!B:B,B:B)</f>
        <v>48</v>
      </c>
      <c r="UK26" s="100">
        <f>SUMIFS(Main!VI:VI,Main!A:A,A:A)</f>
        <v>3378</v>
      </c>
      <c r="UL26" s="3">
        <v>61054</v>
      </c>
      <c r="UM26" s="3">
        <v>402</v>
      </c>
      <c r="UN26" s="3">
        <f>SUMIFS(Main!VE:VE,Main!A:A,A:A)</f>
        <v>28</v>
      </c>
      <c r="UO26" s="3">
        <v>10</v>
      </c>
      <c r="UP26" s="3">
        <f t="shared" si="147"/>
        <v>18</v>
      </c>
      <c r="UQ26" s="3">
        <f t="shared" si="148"/>
        <v>28</v>
      </c>
      <c r="UR26" s="12">
        <f t="shared" si="149"/>
        <v>2.4875621890547265E-2</v>
      </c>
      <c r="US26" s="88">
        <f t="shared" si="150"/>
        <v>597.68499999999972</v>
      </c>
      <c r="UT26" s="45">
        <f t="shared" si="151"/>
        <v>213.45892857142849</v>
      </c>
      <c r="UU26" s="88">
        <v>5976.8499999999976</v>
      </c>
      <c r="UV26" s="88">
        <v>72612.72</v>
      </c>
      <c r="UW26" s="88">
        <f>SUMIFS(Main!VF:VF,Main!A:A,A:A)</f>
        <v>131845.0226</v>
      </c>
      <c r="UX26" s="88">
        <f t="shared" si="152"/>
        <v>111733.07</v>
      </c>
      <c r="UY26" s="12">
        <f t="shared" si="153"/>
        <v>7.8805359744446909E-3</v>
      </c>
      <c r="UZ26" s="87">
        <f t="shared" si="154"/>
        <v>8.2311336085468187E-2</v>
      </c>
      <c r="VA26" s="87">
        <f t="shared" si="155"/>
        <v>5.3492220342643386E-2</v>
      </c>
      <c r="VB26" s="169" t="str">
        <f t="shared" si="59"/>
        <v>AM-C44</v>
      </c>
      <c r="VC26" s="12">
        <f t="shared" si="160"/>
        <v>0.64987671062828578</v>
      </c>
      <c r="VD26" s="12">
        <f t="shared" si="156"/>
        <v>0.35012328937171422</v>
      </c>
      <c r="VE26" s="3">
        <f>SUMIFS(Main!VR:VR,Main!B:B,B:B)</f>
        <v>62</v>
      </c>
      <c r="VF26" s="3">
        <f>SUMIFS(Main!VT:VT,Main!B:B,B:B)</f>
        <v>206</v>
      </c>
      <c r="VG26" s="3">
        <f>SUMIFS(Main!VV:VV,Main!B:B,B:B)</f>
        <v>0</v>
      </c>
      <c r="VH26" s="3">
        <f>SUMIFS(Main!VZ:VZ,Main!B:B,B:B)</f>
        <v>0</v>
      </c>
      <c r="VI26" s="3">
        <f>SUMIFS(Main!WB:WB,Main!B:B,B:B)</f>
        <v>0</v>
      </c>
      <c r="VJ26" s="3">
        <f>SUMIFS(Main!WD:WD,Main!B:B,B:B)</f>
        <v>0</v>
      </c>
      <c r="VK26" s="3">
        <f t="shared" si="157"/>
        <v>268</v>
      </c>
      <c r="VL26" s="88">
        <f t="shared" si="158"/>
        <v>670593.67172400001</v>
      </c>
      <c r="VM26" s="12">
        <f t="shared" si="159"/>
        <v>7.0255562017240659E-3</v>
      </c>
      <c r="VN26" s="3">
        <f>SUMIFS(Main!WH:WH,Main!B:B,B:B)</f>
        <v>36</v>
      </c>
    </row>
    <row r="27" spans="1:586">
      <c r="A27" s="155" t="s">
        <v>665</v>
      </c>
      <c r="B27" s="154" t="s">
        <v>643</v>
      </c>
      <c r="C27" s="150" t="s">
        <v>465</v>
      </c>
      <c r="D27" s="150" t="s">
        <v>669</v>
      </c>
      <c r="E27" s="154" t="s">
        <v>644</v>
      </c>
      <c r="F27" s="150" t="s">
        <v>473</v>
      </c>
      <c r="G27" s="150" t="s">
        <v>473</v>
      </c>
      <c r="H27" s="17">
        <v>232.76</v>
      </c>
      <c r="I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87"/>
      <c r="V27" s="87"/>
      <c r="W27" s="12"/>
      <c r="X27" s="91"/>
      <c r="Y27" s="91"/>
      <c r="Z27" s="91"/>
      <c r="AA27" s="91"/>
      <c r="AB27" s="91"/>
      <c r="AC27" s="91"/>
      <c r="AD27" s="91"/>
      <c r="AE27" s="87"/>
      <c r="AF27" s="88"/>
      <c r="AG27" s="88"/>
      <c r="AH27" s="88"/>
      <c r="AI27" s="87"/>
      <c r="AJ27" s="87"/>
      <c r="AK27" s="12"/>
      <c r="AL27" s="3"/>
      <c r="AM27" s="3"/>
      <c r="AN27" s="3"/>
      <c r="AO27" s="3"/>
      <c r="AP27" s="3"/>
      <c r="AQ27" s="3"/>
      <c r="AR27" s="3"/>
      <c r="AS27" s="3"/>
      <c r="AT27" s="87"/>
      <c r="AU27" s="40"/>
      <c r="AV27" s="40"/>
      <c r="AW27" s="88"/>
      <c r="AX27" s="88"/>
      <c r="AY27" s="88"/>
      <c r="AZ27" s="87"/>
      <c r="BA27" s="87"/>
      <c r="BB27" s="87"/>
      <c r="BC27" s="89"/>
      <c r="BD27" s="12"/>
      <c r="BE27" s="3"/>
      <c r="BF27" s="3"/>
      <c r="BG27" s="3"/>
      <c r="BH27" s="3"/>
      <c r="BI27" s="3"/>
      <c r="BJ27" s="3"/>
      <c r="BK27" s="3"/>
      <c r="BL27" s="3"/>
      <c r="BM27" s="87"/>
      <c r="BN27" s="40"/>
      <c r="BO27" s="40"/>
      <c r="BP27" s="88"/>
      <c r="BQ27" s="88"/>
      <c r="BR27" s="88"/>
      <c r="BS27" s="12"/>
      <c r="BT27" s="12"/>
      <c r="BU27" s="87"/>
      <c r="BV27" s="89"/>
      <c r="BW27" s="90"/>
      <c r="BX27" s="12"/>
      <c r="BY27" s="3"/>
      <c r="BZ27" s="3"/>
      <c r="CA27" s="3"/>
      <c r="CB27" s="3"/>
      <c r="CC27" s="3"/>
      <c r="CD27" s="3"/>
      <c r="CE27" s="3"/>
      <c r="CF27" s="3"/>
      <c r="CG27" s="87"/>
      <c r="CH27" s="3"/>
      <c r="CI27" s="3"/>
      <c r="CJ27" s="88"/>
      <c r="CK27" s="88"/>
      <c r="CL27" s="88"/>
      <c r="CM27" s="87"/>
      <c r="CN27" s="87"/>
      <c r="CO27" s="12"/>
      <c r="CP27" s="12"/>
      <c r="CQ27" s="77"/>
      <c r="CR27" s="12"/>
      <c r="CS27" s="3"/>
      <c r="CT27" s="3"/>
      <c r="CU27" s="3"/>
      <c r="CV27" s="3"/>
      <c r="CW27" s="3"/>
      <c r="CX27" s="3"/>
      <c r="CY27" s="3"/>
      <c r="CZ27" s="3"/>
      <c r="DA27" s="87"/>
      <c r="DB27" s="45"/>
      <c r="DC27" s="3"/>
      <c r="DD27" s="88"/>
      <c r="DE27" s="88"/>
      <c r="DF27" s="88"/>
      <c r="DG27" s="12"/>
      <c r="DH27" s="12"/>
      <c r="DI27" s="12"/>
      <c r="DJ27" s="12"/>
      <c r="DK27" s="3"/>
      <c r="DL27" s="2"/>
      <c r="DM27" s="3"/>
      <c r="DN27" s="3"/>
      <c r="DO27" s="3"/>
      <c r="DP27" s="3"/>
      <c r="DQ27" s="3"/>
      <c r="DR27" s="3"/>
      <c r="DS27" s="3"/>
      <c r="DT27" s="3"/>
      <c r="DU27" s="12"/>
      <c r="DV27" s="87"/>
      <c r="DW27" s="3"/>
      <c r="DX27" s="3"/>
      <c r="DY27" s="88"/>
      <c r="DZ27" s="88"/>
      <c r="EA27" s="88"/>
      <c r="EB27" s="12"/>
      <c r="EC27" s="12"/>
      <c r="ED27" s="12"/>
      <c r="EE27" s="12"/>
      <c r="EF27" s="3"/>
      <c r="EG27" s="12"/>
      <c r="EH27" s="3"/>
      <c r="EI27" s="3"/>
      <c r="EJ27" s="3"/>
      <c r="EK27" s="3"/>
      <c r="EL27" s="3"/>
      <c r="EM27" s="3"/>
      <c r="EN27" s="3"/>
      <c r="EO27" s="3"/>
      <c r="EP27" s="12"/>
      <c r="EQ27" s="87"/>
      <c r="ER27" s="3"/>
      <c r="ES27" s="3"/>
      <c r="ET27" s="88"/>
      <c r="EU27" s="88"/>
      <c r="EV27" s="88"/>
      <c r="EW27" s="12"/>
      <c r="EX27" s="12"/>
      <c r="EY27" s="12"/>
      <c r="EZ27" s="12"/>
      <c r="FA27" s="3"/>
      <c r="FB27" s="12"/>
      <c r="FC27" s="3"/>
      <c r="FD27" s="3"/>
      <c r="FE27" s="3"/>
      <c r="FF27" s="3"/>
      <c r="FG27" s="3"/>
      <c r="FH27" s="3"/>
      <c r="FI27" s="3"/>
      <c r="FJ27" s="3"/>
      <c r="FK27" s="12"/>
      <c r="FL27" s="12"/>
      <c r="FM27" s="3"/>
      <c r="FN27" s="88"/>
      <c r="FO27" s="88"/>
      <c r="FP27" s="88"/>
      <c r="FQ27" s="88"/>
      <c r="FR27" s="12"/>
      <c r="FS27" s="12"/>
      <c r="FT27" s="12"/>
      <c r="FU27" s="39"/>
      <c r="FV27" s="77"/>
      <c r="FW27" s="12"/>
      <c r="FX27" s="3"/>
      <c r="FY27" s="3"/>
      <c r="FZ27" s="3"/>
      <c r="GA27" s="3"/>
      <c r="GB27" s="3"/>
      <c r="GC27" s="3"/>
      <c r="GD27" s="3"/>
      <c r="GE27" s="3"/>
      <c r="GF27" s="12"/>
      <c r="GG27" s="12"/>
      <c r="GH27" s="88"/>
      <c r="GI27" s="45"/>
      <c r="GJ27" s="88"/>
      <c r="GK27" s="88"/>
      <c r="GL27" s="88"/>
      <c r="GM27" s="12"/>
      <c r="GN27" s="12"/>
      <c r="GO27" s="12"/>
      <c r="GP27" s="12"/>
      <c r="GQ27" s="77"/>
      <c r="GR27" s="12"/>
      <c r="GS27" s="3"/>
      <c r="GT27" s="3"/>
      <c r="GU27" s="3"/>
      <c r="GV27" s="3"/>
      <c r="GW27" s="3"/>
      <c r="GX27" s="3"/>
      <c r="GY27" s="3"/>
      <c r="GZ27" s="3"/>
      <c r="HA27" s="12"/>
      <c r="HB27" s="12"/>
      <c r="HC27" s="88"/>
      <c r="HD27" s="45"/>
      <c r="HE27" s="88"/>
      <c r="HF27" s="88"/>
      <c r="HG27" s="88"/>
      <c r="HH27" s="12"/>
      <c r="HI27" s="12"/>
      <c r="HJ27" s="12"/>
      <c r="HK27" s="12"/>
      <c r="HL27" s="77"/>
      <c r="HM27" s="3"/>
      <c r="HN27" s="3"/>
      <c r="HO27" s="3"/>
      <c r="HP27" s="3"/>
      <c r="HQ27" s="3"/>
      <c r="HR27" s="3"/>
      <c r="HS27" s="3"/>
      <c r="HT27" s="3"/>
      <c r="HU27" s="12"/>
      <c r="HV27" s="12"/>
      <c r="HW27" s="88"/>
      <c r="HX27" s="45"/>
      <c r="HY27" s="3"/>
      <c r="HZ27" s="3"/>
      <c r="IA27" s="3"/>
      <c r="IB27" s="20"/>
      <c r="IC27" s="12"/>
      <c r="ID27" s="12"/>
      <c r="IE27" s="12"/>
      <c r="IF27" s="105"/>
      <c r="IG27" s="100"/>
      <c r="IH27" s="3"/>
      <c r="II27" s="3"/>
      <c r="IJ27" s="3"/>
      <c r="IK27" s="3"/>
      <c r="IL27" s="3"/>
      <c r="IM27" s="3"/>
      <c r="IN27" s="3"/>
      <c r="IO27" s="12"/>
      <c r="IP27" s="12"/>
      <c r="IQ27" s="88"/>
      <c r="IR27" s="45"/>
      <c r="IS27" s="3"/>
      <c r="IT27" s="3"/>
      <c r="IU27" s="3"/>
      <c r="IV27" s="20"/>
      <c r="IW27" s="12"/>
      <c r="IX27" s="12"/>
      <c r="IY27" s="12"/>
      <c r="IZ27" s="12"/>
      <c r="JA27" s="100"/>
      <c r="JB27" s="3"/>
      <c r="JC27" s="3"/>
      <c r="JD27" s="3"/>
      <c r="JE27" s="3"/>
      <c r="JF27" s="3"/>
      <c r="JG27" s="3"/>
      <c r="JH27" s="3"/>
      <c r="JI27" s="12"/>
      <c r="JJ27" s="12"/>
      <c r="JK27" s="88"/>
      <c r="JL27" s="45"/>
      <c r="JM27" s="3"/>
      <c r="JN27" s="3"/>
      <c r="JO27" s="3"/>
      <c r="JP27" s="20"/>
      <c r="JQ27" s="12"/>
      <c r="JR27" s="12"/>
      <c r="JS27" s="12"/>
      <c r="JT27" s="12"/>
      <c r="JU27" s="100"/>
      <c r="JV27" s="3"/>
      <c r="JW27" s="3"/>
      <c r="JX27" s="3"/>
      <c r="JY27" s="3"/>
      <c r="JZ27" s="3"/>
      <c r="KA27" s="3"/>
      <c r="KB27" s="3"/>
      <c r="KC27" s="12"/>
      <c r="KD27" s="12"/>
      <c r="KE27" s="88"/>
      <c r="KF27" s="45"/>
      <c r="KG27" s="3"/>
      <c r="KH27" s="3"/>
      <c r="KI27" s="3"/>
      <c r="KJ27" s="20"/>
      <c r="KK27" s="12"/>
      <c r="KL27" s="12"/>
      <c r="KM27" s="12"/>
      <c r="KN27" s="12"/>
      <c r="KO27" s="100"/>
      <c r="KP27" s="3"/>
      <c r="KQ27" s="3"/>
      <c r="KR27" s="3"/>
      <c r="KS27" s="3"/>
      <c r="KT27" s="3"/>
      <c r="KU27" s="3"/>
      <c r="KV27" s="3"/>
      <c r="KW27" s="12"/>
      <c r="KX27" s="12"/>
      <c r="KY27" s="88"/>
      <c r="KZ27" s="45"/>
      <c r="LA27" s="3"/>
      <c r="LB27" s="3"/>
      <c r="LC27" s="3"/>
      <c r="LD27" s="20"/>
      <c r="LE27" s="12"/>
      <c r="LF27" s="12"/>
      <c r="LG27" s="12"/>
      <c r="LH27" s="12"/>
      <c r="LI27" s="100"/>
      <c r="LJ27" s="3"/>
      <c r="LK27" s="3"/>
      <c r="LL27" s="3"/>
      <c r="LM27" s="3"/>
      <c r="LN27" s="3"/>
      <c r="LO27" s="3"/>
      <c r="LP27" s="3"/>
      <c r="LQ27" s="12"/>
      <c r="LR27" s="12"/>
      <c r="LS27" s="88"/>
      <c r="LT27" s="45"/>
      <c r="LU27" s="88"/>
      <c r="LV27" s="88"/>
      <c r="LW27" s="88"/>
      <c r="LX27" s="88"/>
      <c r="LY27" s="12"/>
      <c r="LZ27" s="12"/>
      <c r="MA27" s="12"/>
      <c r="MB27" s="12"/>
      <c r="MC27" s="100">
        <v>0</v>
      </c>
      <c r="MD27" s="3">
        <v>0</v>
      </c>
      <c r="ME27" s="3">
        <v>0</v>
      </c>
      <c r="MF27" s="3">
        <v>0</v>
      </c>
      <c r="MG27" s="3">
        <v>0</v>
      </c>
      <c r="MH27" s="3">
        <f>MF27-MG27</f>
        <v>0</v>
      </c>
      <c r="MI27" s="3">
        <v>0</v>
      </c>
      <c r="MJ27" s="3">
        <f>SUM(MG27:MI27)</f>
        <v>0</v>
      </c>
      <c r="MK27" s="12">
        <f>IF(MI27,MI27/MJ27,0)</f>
        <v>0</v>
      </c>
      <c r="ML27" s="12">
        <f>IF(MG27,MG27/ME27,0)</f>
        <v>0</v>
      </c>
      <c r="MM27" s="88">
        <f>IF(MO27,MO27/MG27,0)</f>
        <v>0</v>
      </c>
      <c r="MN27" s="45">
        <f>IF(MO27,MO27/MJ27,0)</f>
        <v>0</v>
      </c>
      <c r="MO27" s="88">
        <v>0</v>
      </c>
      <c r="MP27" s="88">
        <v>0</v>
      </c>
      <c r="MQ27" s="88">
        <v>0</v>
      </c>
      <c r="MR27" s="88">
        <f>MQ27/1.18</f>
        <v>0</v>
      </c>
      <c r="MS27" s="12">
        <f>IF(MO27,MO27/MP27,0)</f>
        <v>0</v>
      </c>
      <c r="MT27" s="12">
        <f>IF(MO27,MO27/MR27,0)</f>
        <v>0</v>
      </c>
      <c r="MU27" s="12" t="e">
        <f>MG27/MJ27</f>
        <v>#DIV/0!</v>
      </c>
      <c r="MV27" s="12" t="e">
        <f>1-MU27</f>
        <v>#DIV/0!</v>
      </c>
      <c r="MW27" s="100">
        <v>137</v>
      </c>
      <c r="MX27" s="3">
        <v>8232</v>
      </c>
      <c r="MY27" s="3">
        <v>131</v>
      </c>
      <c r="MZ27" s="3">
        <v>0</v>
      </c>
      <c r="NA27" s="3">
        <v>4</v>
      </c>
      <c r="NB27" s="3">
        <f>MZ27-NA27</f>
        <v>-4</v>
      </c>
      <c r="NC27" s="3">
        <v>0</v>
      </c>
      <c r="ND27" s="3">
        <f>SUM(NA27:NC27)</f>
        <v>0</v>
      </c>
      <c r="NE27" s="12">
        <f>IF(NC27,NC27/ND27,0)</f>
        <v>0</v>
      </c>
      <c r="NF27" s="12">
        <f>IF(NA27,NA27/MY27,0)</f>
        <v>3.0534351145038167E-2</v>
      </c>
      <c r="NG27" s="88">
        <f>IF(NI27,NI27/NA27,0)</f>
        <v>205.19749999999999</v>
      </c>
      <c r="NH27" s="45" t="e">
        <f>IF(NI27,NI27/ND27,0)</f>
        <v>#DIV/0!</v>
      </c>
      <c r="NI27" s="88">
        <v>820.79</v>
      </c>
      <c r="NJ27" s="88">
        <v>1988.1299999999999</v>
      </c>
      <c r="NK27" s="88">
        <v>0</v>
      </c>
      <c r="NL27" s="88">
        <f>NK27/1.18</f>
        <v>0</v>
      </c>
      <c r="NM27" s="12">
        <f>IF(NI27,NI27/NJ27,0)</f>
        <v>0.41284523647849991</v>
      </c>
      <c r="NN27" s="12" t="e">
        <f>IF(NI27,NI27/NL27,0)</f>
        <v>#DIV/0!</v>
      </c>
      <c r="NO27" s="12" t="e">
        <f>NA27/ND27</f>
        <v>#DIV/0!</v>
      </c>
      <c r="NP27" s="12" t="e">
        <f>1-NO27</f>
        <v>#DIV/0!</v>
      </c>
      <c r="NQ27" s="100">
        <v>2244</v>
      </c>
      <c r="NR27" s="3">
        <v>107521</v>
      </c>
      <c r="NS27" s="3">
        <v>1736</v>
      </c>
      <c r="NT27" s="3">
        <v>56</v>
      </c>
      <c r="NU27" s="3">
        <v>61</v>
      </c>
      <c r="NV27" s="3">
        <f>NT27-NU27</f>
        <v>-5</v>
      </c>
      <c r="NW27" s="3">
        <f>SUM(NU27:NV27)</f>
        <v>56</v>
      </c>
      <c r="NX27" s="12">
        <f>IF(NU27,NU27/NS27,0)</f>
        <v>3.5138248847926268E-2</v>
      </c>
      <c r="NY27" s="88">
        <f>IF(OA27,OA27/NU27,0)</f>
        <v>166.56147540983608</v>
      </c>
      <c r="NZ27" s="45">
        <f>IF(OA27,OA27/NW27,0)</f>
        <v>181.43303571428572</v>
      </c>
      <c r="OA27" s="88">
        <v>10160.25</v>
      </c>
      <c r="OB27" s="88">
        <v>36818.849999999991</v>
      </c>
      <c r="OC27" s="88">
        <v>31454.326999999997</v>
      </c>
      <c r="OD27" s="88">
        <f>OC27/1.18</f>
        <v>26656.209322033897</v>
      </c>
      <c r="OE27" s="12">
        <f>OD27/$OD$2</f>
        <v>2.2974550553148906E-3</v>
      </c>
      <c r="OF27" s="12">
        <f>IF(OA27,OA27/OB27,0)</f>
        <v>0.27595239938238164</v>
      </c>
      <c r="OG27" s="12">
        <f>IF(OA27,OA27/OD27,0)</f>
        <v>0.38115884660320343</v>
      </c>
      <c r="OH27" s="12">
        <f>NU27/NW27</f>
        <v>1.0892857142857142</v>
      </c>
      <c r="OI27" s="12">
        <f>1-OH27</f>
        <v>-8.9285714285714191E-2</v>
      </c>
      <c r="OJ27" s="3">
        <v>121</v>
      </c>
      <c r="OK27" s="3">
        <v>288</v>
      </c>
      <c r="OL27" s="3">
        <v>0</v>
      </c>
      <c r="OM27" s="3">
        <v>0</v>
      </c>
      <c r="ON27" s="3">
        <v>0</v>
      </c>
      <c r="OO27" s="3">
        <f>OJ27+OK27+OL27+OM27+ON27</f>
        <v>409</v>
      </c>
      <c r="OP27" s="88">
        <f>OO27*H27</f>
        <v>95198.84</v>
      </c>
      <c r="OQ27" s="12">
        <f>OP27/$OP$2</f>
        <v>1.1570247970679706E-3</v>
      </c>
      <c r="OR27" s="3">
        <v>35</v>
      </c>
      <c r="OS27" s="100">
        <v>3811</v>
      </c>
      <c r="OT27" s="3">
        <v>148016</v>
      </c>
      <c r="OU27" s="3">
        <v>2031</v>
      </c>
      <c r="OV27" s="3">
        <v>193</v>
      </c>
      <c r="OW27" s="3">
        <v>110</v>
      </c>
      <c r="OX27" s="3">
        <f t="shared" si="163"/>
        <v>83</v>
      </c>
      <c r="OY27" s="3">
        <f t="shared" si="164"/>
        <v>193</v>
      </c>
      <c r="OZ27" s="12">
        <f t="shared" si="165"/>
        <v>5.4160512063023143E-2</v>
      </c>
      <c r="PA27" s="88">
        <f t="shared" si="166"/>
        <v>106.66727272727275</v>
      </c>
      <c r="PB27" s="45">
        <f t="shared" si="167"/>
        <v>60.794818652849749</v>
      </c>
      <c r="PC27" s="88">
        <v>11733.400000000001</v>
      </c>
      <c r="PD27" s="88">
        <v>49578.689999999988</v>
      </c>
      <c r="PE27" s="88">
        <v>97601</v>
      </c>
      <c r="PF27" s="88">
        <f t="shared" si="168"/>
        <v>82712.711864406781</v>
      </c>
      <c r="PG27" s="12">
        <f t="shared" si="169"/>
        <v>6.8390773104053488E-3</v>
      </c>
      <c r="PH27" s="12">
        <f t="shared" si="170"/>
        <v>0.23666216271547322</v>
      </c>
      <c r="PI27" s="12">
        <f t="shared" si="171"/>
        <v>0.14185727605249948</v>
      </c>
      <c r="PJ27" s="12">
        <f t="shared" si="172"/>
        <v>0.56994818652849744</v>
      </c>
      <c r="PK27" s="12">
        <f t="shared" si="173"/>
        <v>0.43005181347150256</v>
      </c>
      <c r="PL27" s="3">
        <v>89</v>
      </c>
      <c r="PM27" s="3">
        <v>35</v>
      </c>
      <c r="PN27" s="3">
        <v>0</v>
      </c>
      <c r="PO27" s="3">
        <v>0</v>
      </c>
      <c r="PP27" s="3">
        <v>0</v>
      </c>
      <c r="PQ27" s="3">
        <v>1000</v>
      </c>
      <c r="PR27" s="3">
        <f t="shared" si="174"/>
        <v>1124</v>
      </c>
      <c r="PS27" s="88">
        <f t="shared" si="175"/>
        <v>261622.24</v>
      </c>
      <c r="PT27" s="12">
        <f t="shared" si="176"/>
        <v>3.6344392898283858E-3</v>
      </c>
      <c r="PU27" s="3">
        <v>76</v>
      </c>
      <c r="PV27" s="100">
        <v>4129</v>
      </c>
      <c r="PW27" s="3">
        <v>114510</v>
      </c>
      <c r="PX27" s="3">
        <v>970</v>
      </c>
      <c r="PY27" s="3">
        <v>218</v>
      </c>
      <c r="PZ27" s="3">
        <v>61</v>
      </c>
      <c r="QA27" s="3">
        <f t="shared" si="177"/>
        <v>157</v>
      </c>
      <c r="QB27" s="3">
        <f t="shared" si="178"/>
        <v>218</v>
      </c>
      <c r="QC27" s="12">
        <f t="shared" si="179"/>
        <v>6.2886597938144329E-2</v>
      </c>
      <c r="QD27" s="88">
        <f t="shared" si="180"/>
        <v>110.6509836065574</v>
      </c>
      <c r="QE27" s="45">
        <f t="shared" si="181"/>
        <v>30.961972477064229</v>
      </c>
      <c r="QF27" s="88">
        <v>6749.7100000000019</v>
      </c>
      <c r="QG27" s="88">
        <v>38395.689999999995</v>
      </c>
      <c r="QH27" s="88">
        <v>110595.97440000001</v>
      </c>
      <c r="QI27" s="88">
        <f t="shared" si="182"/>
        <v>93725.40203389831</v>
      </c>
      <c r="QJ27" s="12">
        <f t="shared" si="183"/>
        <v>6.2301351837934062E-3</v>
      </c>
      <c r="QK27" s="12">
        <f t="shared" si="184"/>
        <v>0.17579342889787897</v>
      </c>
      <c r="QL27" s="12">
        <f t="shared" si="185"/>
        <v>7.2015802050748076E-2</v>
      </c>
      <c r="QM27" s="12">
        <f t="shared" si="186"/>
        <v>0.27981651376146788</v>
      </c>
      <c r="QN27" s="12">
        <f t="shared" si="187"/>
        <v>0.72018348623853212</v>
      </c>
      <c r="QO27" s="3">
        <v>10</v>
      </c>
      <c r="QP27" s="3"/>
      <c r="QQ27" s="3">
        <v>0</v>
      </c>
      <c r="QR27" s="3">
        <v>0</v>
      </c>
      <c r="QS27" s="3">
        <v>0</v>
      </c>
      <c r="QT27" s="3">
        <v>1000</v>
      </c>
      <c r="QU27" s="3">
        <f t="shared" si="188"/>
        <v>1010</v>
      </c>
      <c r="QV27" s="88">
        <f t="shared" si="189"/>
        <v>235087.59999999998</v>
      </c>
      <c r="QW27" s="12">
        <f t="shared" si="190"/>
        <v>5.1599517818710855E-3</v>
      </c>
      <c r="QX27" s="3">
        <v>15</v>
      </c>
      <c r="QY27" s="100">
        <v>576</v>
      </c>
      <c r="QZ27" s="3">
        <v>15766</v>
      </c>
      <c r="RA27" s="3">
        <v>225</v>
      </c>
      <c r="RB27" s="3">
        <v>39</v>
      </c>
      <c r="RC27" s="3">
        <v>17</v>
      </c>
      <c r="RD27" s="3">
        <f t="shared" si="102"/>
        <v>22</v>
      </c>
      <c r="RE27" s="3">
        <f t="shared" si="103"/>
        <v>39</v>
      </c>
      <c r="RF27" s="12">
        <f t="shared" si="104"/>
        <v>7.5555555555555556E-2</v>
      </c>
      <c r="RG27" s="88">
        <f t="shared" si="105"/>
        <v>207.5747058823529</v>
      </c>
      <c r="RH27" s="45">
        <f t="shared" si="106"/>
        <v>90.481282051282037</v>
      </c>
      <c r="RI27" s="88">
        <v>3528.7699999999995</v>
      </c>
      <c r="RJ27" s="88">
        <v>7316.0700000000006</v>
      </c>
      <c r="RK27" s="88">
        <v>19961</v>
      </c>
      <c r="RL27" s="88">
        <f t="shared" si="107"/>
        <v>16916.101694915254</v>
      </c>
      <c r="RM27" s="12">
        <f t="shared" si="108"/>
        <v>1.0681258375418111E-3</v>
      </c>
      <c r="RN27" s="12">
        <f t="shared" si="109"/>
        <v>0.48233136096292123</v>
      </c>
      <c r="RO27" s="12">
        <f t="shared" si="110"/>
        <v>0.20860420820600167</v>
      </c>
      <c r="RP27" s="169" t="str">
        <f t="shared" si="111"/>
        <v>AA-26</v>
      </c>
      <c r="RQ27" s="12">
        <f t="shared" si="112"/>
        <v>0.4358974358974359</v>
      </c>
      <c r="RR27" s="12">
        <f t="shared" si="113"/>
        <v>0.5641025641025641</v>
      </c>
      <c r="RS27" s="3">
        <v>0</v>
      </c>
      <c r="RT27" s="3">
        <v>924</v>
      </c>
      <c r="RU27" s="3">
        <v>0</v>
      </c>
      <c r="RV27" s="3">
        <v>0</v>
      </c>
      <c r="RW27" s="3">
        <v>0</v>
      </c>
      <c r="RX27" s="3">
        <v>0</v>
      </c>
      <c r="RY27" s="3">
        <f t="shared" si="114"/>
        <v>924</v>
      </c>
      <c r="RZ27" s="88">
        <f t="shared" si="115"/>
        <v>215070.24</v>
      </c>
      <c r="SA27" s="12">
        <f t="shared" si="116"/>
        <v>3.0326721203833848E-3</v>
      </c>
      <c r="SB27" s="3">
        <v>42</v>
      </c>
      <c r="SC27" s="100">
        <v>4917</v>
      </c>
      <c r="SD27" s="3">
        <v>36593</v>
      </c>
      <c r="SE27" s="3">
        <v>543</v>
      </c>
      <c r="SF27" s="3">
        <v>209</v>
      </c>
      <c r="SG27" s="3">
        <v>45</v>
      </c>
      <c r="SH27" s="3">
        <f t="shared" si="117"/>
        <v>164</v>
      </c>
      <c r="SI27" s="3">
        <f t="shared" si="118"/>
        <v>209</v>
      </c>
      <c r="SJ27" s="12">
        <f t="shared" si="119"/>
        <v>8.2872928176795577E-2</v>
      </c>
      <c r="SK27" s="88">
        <f t="shared" si="120"/>
        <v>166.10399999999996</v>
      </c>
      <c r="SL27" s="45">
        <f t="shared" si="121"/>
        <v>35.764019138755977</v>
      </c>
      <c r="SM27" s="88">
        <v>7474.6799999999985</v>
      </c>
      <c r="SN27" s="88">
        <v>17239.769999999993</v>
      </c>
      <c r="SO27" s="88">
        <v>103912</v>
      </c>
      <c r="SP27" s="88">
        <f t="shared" si="122"/>
        <v>88061.016949152545</v>
      </c>
      <c r="SQ27" s="12">
        <f t="shared" si="123"/>
        <v>6.6570804673768648E-3</v>
      </c>
      <c r="SR27" s="87">
        <f t="shared" si="124"/>
        <v>0.43357190960204234</v>
      </c>
      <c r="SS27" s="87">
        <f t="shared" si="125"/>
        <v>8.4880691354222784E-2</v>
      </c>
      <c r="ST27" s="169" t="str">
        <f t="shared" si="126"/>
        <v>AA-26</v>
      </c>
      <c r="SU27" s="12">
        <f t="shared" si="127"/>
        <v>0.21531100478468901</v>
      </c>
      <c r="SV27" s="12">
        <f t="shared" si="128"/>
        <v>0.78468899521531099</v>
      </c>
      <c r="SW27" s="3">
        <v>44</v>
      </c>
      <c r="SX27" s="3">
        <v>501</v>
      </c>
      <c r="SY27" s="3">
        <v>0</v>
      </c>
      <c r="SZ27" s="3">
        <v>0</v>
      </c>
      <c r="TA27" s="3">
        <v>0</v>
      </c>
      <c r="TB27" s="3">
        <v>0</v>
      </c>
      <c r="TC27" s="3">
        <f t="shared" si="129"/>
        <v>545</v>
      </c>
      <c r="TD27" s="88">
        <f t="shared" si="130"/>
        <v>126854.2</v>
      </c>
      <c r="TE27" s="12">
        <f t="shared" si="131"/>
        <v>1.3955043636180188E-3</v>
      </c>
      <c r="TF27" s="3">
        <v>180</v>
      </c>
      <c r="TG27" s="100">
        <f>SUMIFS(Main!TX:TX,Main!B:B,B:B)</f>
        <v>4289</v>
      </c>
      <c r="TH27" s="3">
        <v>20270</v>
      </c>
      <c r="TI27" s="3">
        <v>281</v>
      </c>
      <c r="TJ27" s="3">
        <f>SUMIFS(Main!TT:TT,Main!B:B,B:B)</f>
        <v>242</v>
      </c>
      <c r="TK27" s="3">
        <v>24</v>
      </c>
      <c r="TL27" s="3">
        <f t="shared" si="132"/>
        <v>218</v>
      </c>
      <c r="TM27" s="3">
        <f t="shared" si="133"/>
        <v>242</v>
      </c>
      <c r="TN27" s="12">
        <f t="shared" si="134"/>
        <v>8.5409252669039148E-2</v>
      </c>
      <c r="TO27" s="88">
        <f t="shared" si="135"/>
        <v>112.60624999999995</v>
      </c>
      <c r="TP27" s="45">
        <f t="shared" si="136"/>
        <v>11.167561983471069</v>
      </c>
      <c r="TQ27" s="88">
        <v>2702.5499999999988</v>
      </c>
      <c r="TR27" s="88">
        <v>9726.239999999998</v>
      </c>
      <c r="TS27" s="88">
        <f>SUMIFS(Main!TU:TU,Main!B:B,B:B)</f>
        <v>119879.62239999998</v>
      </c>
      <c r="TT27" s="88">
        <f t="shared" si="137"/>
        <v>101592.90033898303</v>
      </c>
      <c r="TU27" s="12">
        <f t="shared" si="138"/>
        <v>7.0801832302302848E-3</v>
      </c>
      <c r="TV27" s="87">
        <f t="shared" si="139"/>
        <v>0.27786174307851741</v>
      </c>
      <c r="TW27" s="87">
        <f t="shared" si="140"/>
        <v>2.6601760467340269E-2</v>
      </c>
      <c r="TX27" s="169" t="str">
        <f t="shared" si="141"/>
        <v>AA-26</v>
      </c>
      <c r="TY27" s="12">
        <f t="shared" si="142"/>
        <v>9.9173553719008267E-2</v>
      </c>
      <c r="TZ27" s="12">
        <f t="shared" si="143"/>
        <v>0.90082644628099173</v>
      </c>
      <c r="UA27" s="3">
        <f>SUMIFS(Main!UG:UG,Main!B:B,B:B)</f>
        <v>84</v>
      </c>
      <c r="UB27" s="3">
        <f>SUMIFS(Main!UI:UI,Main!B:B,B:B)</f>
        <v>40</v>
      </c>
      <c r="UC27" s="3">
        <f>SUMIFS(Main!UK:UK,Main!B:B,B:B)</f>
        <v>0</v>
      </c>
      <c r="UD27" s="3">
        <f>SUMIFS(Main!UO:UO,Main!B:B,B:B)</f>
        <v>0</v>
      </c>
      <c r="UE27" s="3">
        <f>SUMIFS(Main!UQ:UQ,Main!B:B,B:B)</f>
        <v>0</v>
      </c>
      <c r="UF27" s="3">
        <f>SUMIFS(Main!US:US,Main!B:B,B:B)</f>
        <v>0</v>
      </c>
      <c r="UG27" s="3">
        <f t="shared" si="144"/>
        <v>124</v>
      </c>
      <c r="UH27" s="88">
        <f t="shared" si="145"/>
        <v>28862.239999999998</v>
      </c>
      <c r="UI27" s="12">
        <f t="shared" si="146"/>
        <v>2.8635858968541038E-4</v>
      </c>
      <c r="UJ27" s="3">
        <f>SUMIFS(Main!UW:UW,Main!B:B,B:B)</f>
        <v>362</v>
      </c>
      <c r="UK27" s="100">
        <f>SUMIFS(Main!VI:VI,Main!A:A,A:A)</f>
        <v>9224</v>
      </c>
      <c r="UL27" s="3">
        <v>45699</v>
      </c>
      <c r="UM27" s="3">
        <v>515</v>
      </c>
      <c r="UN27" s="3">
        <f>SUMIFS(Main!VE:VE,Main!A:A,A:A)</f>
        <v>263</v>
      </c>
      <c r="UO27" s="3">
        <v>20</v>
      </c>
      <c r="UP27" s="3">
        <f t="shared" si="147"/>
        <v>243</v>
      </c>
      <c r="UQ27" s="3">
        <f t="shared" si="148"/>
        <v>263</v>
      </c>
      <c r="UR27" s="12">
        <f t="shared" si="149"/>
        <v>3.8834951456310676E-2</v>
      </c>
      <c r="US27" s="88">
        <f t="shared" si="150"/>
        <v>213.21250000000001</v>
      </c>
      <c r="UT27" s="45">
        <f t="shared" si="151"/>
        <v>16.213878326996198</v>
      </c>
      <c r="UU27" s="88">
        <v>4264.25</v>
      </c>
      <c r="UV27" s="88">
        <v>21525.41</v>
      </c>
      <c r="UW27" s="88">
        <f>SUMIFS(Main!VF:VF,Main!A:A,A:A)</f>
        <v>131377.13</v>
      </c>
      <c r="UX27" s="88">
        <f t="shared" si="152"/>
        <v>111336.55084745763</v>
      </c>
      <c r="UY27" s="12">
        <f t="shared" si="153"/>
        <v>7.852569469575842E-3</v>
      </c>
      <c r="UZ27" s="87">
        <f t="shared" si="154"/>
        <v>0.19810307910511343</v>
      </c>
      <c r="VA27" s="87">
        <f t="shared" si="155"/>
        <v>3.8300539827594036E-2</v>
      </c>
      <c r="VB27" s="169" t="str">
        <f t="shared" si="59"/>
        <v>AA-26</v>
      </c>
      <c r="VC27" s="12">
        <f t="shared" si="160"/>
        <v>0.19333641859888398</v>
      </c>
      <c r="VD27" s="12">
        <f t="shared" si="156"/>
        <v>0.80666358140111605</v>
      </c>
      <c r="VE27" s="3">
        <f>SUMIFS(Main!VR:VR,Main!B:B,B:B)</f>
        <v>27</v>
      </c>
      <c r="VF27" s="3">
        <f>SUMIFS(Main!VT:VT,Main!B:B,B:B)</f>
        <v>0</v>
      </c>
      <c r="VG27" s="3">
        <f>SUMIFS(Main!VV:VV,Main!B:B,B:B)</f>
        <v>0</v>
      </c>
      <c r="VH27" s="3">
        <f>SUMIFS(Main!VZ:VZ,Main!B:B,B:B)</f>
        <v>1000</v>
      </c>
      <c r="VI27" s="3">
        <f>SUMIFS(Main!WB:WB,Main!B:B,B:B)</f>
        <v>0</v>
      </c>
      <c r="VJ27" s="3">
        <f>SUMIFS(Main!WD:WD,Main!B:B,B:B)</f>
        <v>0</v>
      </c>
      <c r="VK27" s="3">
        <f t="shared" si="157"/>
        <v>1027</v>
      </c>
      <c r="VL27" s="88">
        <f t="shared" si="158"/>
        <v>239044.52</v>
      </c>
      <c r="VM27" s="12">
        <f t="shared" si="159"/>
        <v>2.5043790014549392E-3</v>
      </c>
      <c r="VN27" s="3">
        <f>SUMIFS(Main!WH:WH,Main!B:B,B:B)</f>
        <v>173</v>
      </c>
    </row>
    <row r="28" spans="1:586">
      <c r="A28" s="161" t="s">
        <v>743</v>
      </c>
      <c r="B28" s="161" t="s">
        <v>723</v>
      </c>
      <c r="C28" s="150" t="s">
        <v>480</v>
      </c>
      <c r="D28" s="150" t="s">
        <v>669</v>
      </c>
      <c r="E28" s="154" t="s">
        <v>827</v>
      </c>
      <c r="F28" s="161" t="s">
        <v>480</v>
      </c>
      <c r="G28" s="150" t="s">
        <v>827</v>
      </c>
      <c r="H28" s="17">
        <v>7169.514799999999</v>
      </c>
      <c r="I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87"/>
      <c r="V28" s="87"/>
      <c r="W28" s="12"/>
      <c r="X28" s="91"/>
      <c r="Y28" s="91"/>
      <c r="Z28" s="91"/>
      <c r="AA28" s="91"/>
      <c r="AB28" s="91"/>
      <c r="AC28" s="91"/>
      <c r="AD28" s="91"/>
      <c r="AE28" s="87"/>
      <c r="AF28" s="88"/>
      <c r="AG28" s="88"/>
      <c r="AH28" s="88"/>
      <c r="AI28" s="87"/>
      <c r="AJ28" s="87"/>
      <c r="AK28" s="12"/>
      <c r="AL28" s="3"/>
      <c r="AM28" s="3"/>
      <c r="AN28" s="3"/>
      <c r="AO28" s="3"/>
      <c r="AP28" s="3"/>
      <c r="AQ28" s="3"/>
      <c r="AR28" s="3"/>
      <c r="AS28" s="3"/>
      <c r="AT28" s="87"/>
      <c r="AU28" s="40"/>
      <c r="AV28" s="40"/>
      <c r="AW28" s="88"/>
      <c r="AX28" s="88"/>
      <c r="AY28" s="88"/>
      <c r="AZ28" s="87"/>
      <c r="BA28" s="87"/>
      <c r="BB28" s="87"/>
      <c r="BC28" s="89"/>
      <c r="BD28" s="12"/>
      <c r="BE28" s="3"/>
      <c r="BF28" s="3"/>
      <c r="BG28" s="3"/>
      <c r="BH28" s="3"/>
      <c r="BI28" s="3"/>
      <c r="BJ28" s="3"/>
      <c r="BK28" s="3"/>
      <c r="BL28" s="3"/>
      <c r="BM28" s="87"/>
      <c r="BN28" s="40"/>
      <c r="BO28" s="40"/>
      <c r="BP28" s="88"/>
      <c r="BQ28" s="88"/>
      <c r="BR28" s="88"/>
      <c r="BS28" s="12"/>
      <c r="BT28" s="12"/>
      <c r="BU28" s="87"/>
      <c r="BV28" s="89"/>
      <c r="BW28" s="90"/>
      <c r="BX28" s="12"/>
      <c r="BY28" s="3"/>
      <c r="BZ28" s="3"/>
      <c r="CA28" s="3"/>
      <c r="CB28" s="3"/>
      <c r="CC28" s="3"/>
      <c r="CD28" s="3"/>
      <c r="CE28" s="3"/>
      <c r="CF28" s="3"/>
      <c r="CG28" s="87"/>
      <c r="CH28" s="3"/>
      <c r="CI28" s="3"/>
      <c r="CJ28" s="88"/>
      <c r="CK28" s="88"/>
      <c r="CL28" s="88"/>
      <c r="CM28" s="87"/>
      <c r="CN28" s="87"/>
      <c r="CO28" s="12"/>
      <c r="CP28" s="12"/>
      <c r="CQ28" s="77"/>
      <c r="CR28" s="12"/>
      <c r="CS28" s="3"/>
      <c r="CT28" s="3"/>
      <c r="CU28" s="3"/>
      <c r="CV28" s="3"/>
      <c r="CW28" s="3"/>
      <c r="CX28" s="3"/>
      <c r="CY28" s="3"/>
      <c r="CZ28" s="3"/>
      <c r="DA28" s="87"/>
      <c r="DB28" s="45"/>
      <c r="DC28" s="3"/>
      <c r="DD28" s="88"/>
      <c r="DE28" s="88"/>
      <c r="DF28" s="88"/>
      <c r="DG28" s="12"/>
      <c r="DH28" s="12"/>
      <c r="DI28" s="12"/>
      <c r="DJ28" s="12"/>
      <c r="DK28" s="3"/>
      <c r="DL28" s="2"/>
      <c r="DM28" s="3"/>
      <c r="DN28" s="3"/>
      <c r="DO28" s="3"/>
      <c r="DP28" s="3"/>
      <c r="DQ28" s="3"/>
      <c r="DR28" s="3"/>
      <c r="DS28" s="3"/>
      <c r="DT28" s="3"/>
      <c r="DU28" s="12"/>
      <c r="DV28" s="87"/>
      <c r="DW28" s="3"/>
      <c r="DX28" s="3"/>
      <c r="DY28" s="88"/>
      <c r="DZ28" s="88"/>
      <c r="EA28" s="88"/>
      <c r="EB28" s="12"/>
      <c r="EC28" s="12"/>
      <c r="ED28" s="12"/>
      <c r="EE28" s="12"/>
      <c r="EF28" s="3"/>
      <c r="EG28" s="12"/>
      <c r="EH28" s="3"/>
      <c r="EI28" s="3"/>
      <c r="EJ28" s="3"/>
      <c r="EK28" s="3"/>
      <c r="EL28" s="3"/>
      <c r="EM28" s="3"/>
      <c r="EN28" s="3"/>
      <c r="EO28" s="3"/>
      <c r="EP28" s="12"/>
      <c r="EQ28" s="87"/>
      <c r="ER28" s="3"/>
      <c r="ES28" s="3"/>
      <c r="ET28" s="88"/>
      <c r="EU28" s="88"/>
      <c r="EV28" s="88"/>
      <c r="EW28" s="12"/>
      <c r="EX28" s="12"/>
      <c r="EY28" s="12"/>
      <c r="EZ28" s="12"/>
      <c r="FA28" s="3"/>
      <c r="FB28" s="12"/>
      <c r="FC28" s="3"/>
      <c r="FD28" s="3"/>
      <c r="FE28" s="3"/>
      <c r="FF28" s="3"/>
      <c r="FG28" s="3"/>
      <c r="FH28" s="3"/>
      <c r="FI28" s="3"/>
      <c r="FJ28" s="3"/>
      <c r="FK28" s="12"/>
      <c r="FL28" s="12"/>
      <c r="FM28" s="3"/>
      <c r="FN28" s="88"/>
      <c r="FO28" s="88"/>
      <c r="FP28" s="88"/>
      <c r="FQ28" s="88"/>
      <c r="FR28" s="12"/>
      <c r="FS28" s="12"/>
      <c r="FT28" s="12"/>
      <c r="FU28" s="39"/>
      <c r="FV28" s="77"/>
      <c r="FW28" s="12"/>
      <c r="FX28" s="3"/>
      <c r="FY28" s="3"/>
      <c r="FZ28" s="3"/>
      <c r="GA28" s="3"/>
      <c r="GB28" s="3"/>
      <c r="GC28" s="3"/>
      <c r="GD28" s="3"/>
      <c r="GE28" s="3"/>
      <c r="GF28" s="12"/>
      <c r="GG28" s="12"/>
      <c r="GH28" s="88"/>
      <c r="GI28" s="45"/>
      <c r="GJ28" s="88"/>
      <c r="GK28" s="88"/>
      <c r="GL28" s="88"/>
      <c r="GM28" s="12"/>
      <c r="GN28" s="12"/>
      <c r="GO28" s="12"/>
      <c r="GP28" s="12"/>
      <c r="GQ28" s="77"/>
      <c r="GR28" s="12"/>
      <c r="GS28" s="3"/>
      <c r="GT28" s="3"/>
      <c r="GU28" s="3"/>
      <c r="GV28" s="3"/>
      <c r="GW28" s="3"/>
      <c r="GX28" s="3"/>
      <c r="GY28" s="3"/>
      <c r="GZ28" s="3"/>
      <c r="HA28" s="12"/>
      <c r="HB28" s="12"/>
      <c r="HC28" s="88"/>
      <c r="HD28" s="45"/>
      <c r="HE28" s="88"/>
      <c r="HF28" s="88"/>
      <c r="HG28" s="88"/>
      <c r="HH28" s="12"/>
      <c r="HI28" s="12"/>
      <c r="HJ28" s="12"/>
      <c r="HK28" s="12"/>
      <c r="HL28" s="77"/>
      <c r="HM28" s="3"/>
      <c r="HN28" s="3"/>
      <c r="HO28" s="3"/>
      <c r="HP28" s="3"/>
      <c r="HQ28" s="3"/>
      <c r="HR28" s="3"/>
      <c r="HS28" s="3"/>
      <c r="HT28" s="3"/>
      <c r="HU28" s="12"/>
      <c r="HV28" s="12"/>
      <c r="HW28" s="88"/>
      <c r="HX28" s="45"/>
      <c r="HY28" s="3"/>
      <c r="HZ28" s="3"/>
      <c r="IA28" s="3"/>
      <c r="IB28" s="20"/>
      <c r="IC28" s="12"/>
      <c r="ID28" s="12"/>
      <c r="IE28" s="12"/>
      <c r="IF28" s="105"/>
      <c r="IG28" s="100"/>
      <c r="IH28" s="3"/>
      <c r="II28" s="3"/>
      <c r="IJ28" s="3"/>
      <c r="IK28" s="3"/>
      <c r="IL28" s="3"/>
      <c r="IM28" s="3"/>
      <c r="IN28" s="3"/>
      <c r="IO28" s="12"/>
      <c r="IP28" s="12"/>
      <c r="IQ28" s="88"/>
      <c r="IR28" s="45"/>
      <c r="IS28" s="3"/>
      <c r="IT28" s="3"/>
      <c r="IU28" s="3"/>
      <c r="IV28" s="20"/>
      <c r="IW28" s="12"/>
      <c r="IX28" s="12"/>
      <c r="IY28" s="12"/>
      <c r="IZ28" s="12"/>
      <c r="JA28" s="100"/>
      <c r="JB28" s="3"/>
      <c r="JC28" s="3"/>
      <c r="JD28" s="3"/>
      <c r="JE28" s="3"/>
      <c r="JF28" s="3"/>
      <c r="JG28" s="3"/>
      <c r="JH28" s="3"/>
      <c r="JI28" s="12"/>
      <c r="JJ28" s="12"/>
      <c r="JK28" s="88"/>
      <c r="JL28" s="45"/>
      <c r="JM28" s="3"/>
      <c r="JN28" s="3"/>
      <c r="JO28" s="3"/>
      <c r="JP28" s="20"/>
      <c r="JQ28" s="12"/>
      <c r="JR28" s="12"/>
      <c r="JS28" s="12"/>
      <c r="JT28" s="12"/>
      <c r="JU28" s="100"/>
      <c r="JV28" s="3"/>
      <c r="JW28" s="3"/>
      <c r="JX28" s="3"/>
      <c r="JY28" s="3"/>
      <c r="JZ28" s="3"/>
      <c r="KA28" s="3"/>
      <c r="KB28" s="3"/>
      <c r="KC28" s="12"/>
      <c r="KD28" s="12"/>
      <c r="KE28" s="88"/>
      <c r="KF28" s="45"/>
      <c r="KG28" s="3"/>
      <c r="KH28" s="3"/>
      <c r="KI28" s="3"/>
      <c r="KJ28" s="20"/>
      <c r="KK28" s="12"/>
      <c r="KL28" s="12"/>
      <c r="KM28" s="12"/>
      <c r="KN28" s="12"/>
      <c r="KO28" s="100"/>
      <c r="KP28" s="3"/>
      <c r="KQ28" s="3"/>
      <c r="KR28" s="3"/>
      <c r="KS28" s="3"/>
      <c r="KT28" s="3"/>
      <c r="KU28" s="3"/>
      <c r="KV28" s="3"/>
      <c r="KW28" s="12"/>
      <c r="KX28" s="12"/>
      <c r="KY28" s="88"/>
      <c r="KZ28" s="45"/>
      <c r="LA28" s="3"/>
      <c r="LB28" s="3"/>
      <c r="LC28" s="3"/>
      <c r="LD28" s="20"/>
      <c r="LE28" s="12"/>
      <c r="LF28" s="12"/>
      <c r="LG28" s="12"/>
      <c r="LH28" s="12"/>
      <c r="LI28" s="100"/>
      <c r="LJ28" s="3"/>
      <c r="LK28" s="3"/>
      <c r="LL28" s="3"/>
      <c r="LM28" s="3"/>
      <c r="LN28" s="3"/>
      <c r="LO28" s="3"/>
      <c r="LP28" s="3"/>
      <c r="LQ28" s="12"/>
      <c r="LR28" s="12"/>
      <c r="LS28" s="88"/>
      <c r="LT28" s="45"/>
      <c r="LU28" s="88"/>
      <c r="LV28" s="88"/>
      <c r="LW28" s="88"/>
      <c r="LX28" s="88"/>
      <c r="LY28" s="12"/>
      <c r="LZ28" s="12"/>
      <c r="MA28" s="12"/>
      <c r="MB28" s="12"/>
      <c r="MC28" s="100"/>
      <c r="MD28" s="3"/>
      <c r="ME28" s="3"/>
      <c r="MF28" s="3"/>
      <c r="MG28" s="3"/>
      <c r="MH28" s="3"/>
      <c r="MI28" s="3"/>
      <c r="MJ28" s="3"/>
      <c r="MK28" s="12"/>
      <c r="ML28" s="12"/>
      <c r="MM28" s="88"/>
      <c r="MN28" s="45"/>
      <c r="MO28" s="88"/>
      <c r="MP28" s="88"/>
      <c r="MQ28" s="88"/>
      <c r="MR28" s="88"/>
      <c r="MS28" s="12"/>
      <c r="MT28" s="12"/>
      <c r="MU28" s="12"/>
      <c r="MV28" s="12"/>
      <c r="MW28" s="100"/>
      <c r="MX28" s="3"/>
      <c r="MY28" s="3"/>
      <c r="MZ28" s="3"/>
      <c r="NA28" s="3"/>
      <c r="NB28" s="3"/>
      <c r="NC28" s="3"/>
      <c r="ND28" s="3"/>
      <c r="NE28" s="12"/>
      <c r="NF28" s="12"/>
      <c r="NG28" s="88"/>
      <c r="NH28" s="45"/>
      <c r="NI28" s="88"/>
      <c r="NJ28" s="88"/>
      <c r="NK28" s="88"/>
      <c r="NL28" s="88"/>
      <c r="NM28" s="12"/>
      <c r="NN28" s="12"/>
      <c r="NO28" s="12"/>
      <c r="NP28" s="12"/>
      <c r="NQ28" s="100"/>
      <c r="NR28" s="3"/>
      <c r="NS28" s="3"/>
      <c r="NT28" s="3"/>
      <c r="NU28" s="3"/>
      <c r="NV28" s="3"/>
      <c r="NW28" s="3"/>
      <c r="NX28" s="12"/>
      <c r="NY28" s="88"/>
      <c r="NZ28" s="45"/>
      <c r="OA28" s="88"/>
      <c r="OB28" s="88"/>
      <c r="OC28" s="88"/>
      <c r="OD28" s="88"/>
      <c r="OE28" s="12"/>
      <c r="OF28" s="12"/>
      <c r="OG28" s="12"/>
      <c r="OH28" s="12"/>
      <c r="OI28" s="12"/>
      <c r="OJ28" s="3"/>
      <c r="OK28" s="3"/>
      <c r="OL28" s="3"/>
      <c r="OM28" s="3"/>
      <c r="ON28" s="3"/>
      <c r="OO28" s="3"/>
      <c r="OP28" s="88"/>
      <c r="OQ28" s="12"/>
      <c r="OR28" s="3"/>
      <c r="OS28" s="100">
        <v>0</v>
      </c>
      <c r="OT28" s="3">
        <v>0</v>
      </c>
      <c r="OU28" s="3">
        <v>0</v>
      </c>
      <c r="OV28" s="3">
        <v>0</v>
      </c>
      <c r="OW28" s="3">
        <v>0</v>
      </c>
      <c r="OX28" s="3">
        <f t="shared" si="163"/>
        <v>0</v>
      </c>
      <c r="OY28" s="3">
        <f t="shared" si="164"/>
        <v>0</v>
      </c>
      <c r="OZ28" s="12">
        <f t="shared" si="165"/>
        <v>0</v>
      </c>
      <c r="PA28" s="88">
        <f t="shared" si="166"/>
        <v>0</v>
      </c>
      <c r="PB28" s="45">
        <f t="shared" si="167"/>
        <v>0</v>
      </c>
      <c r="PC28" s="88">
        <v>0</v>
      </c>
      <c r="PD28" s="88">
        <v>0</v>
      </c>
      <c r="PE28" s="88">
        <v>0</v>
      </c>
      <c r="PF28" s="88">
        <f t="shared" si="168"/>
        <v>0</v>
      </c>
      <c r="PG28" s="12">
        <f t="shared" si="169"/>
        <v>0</v>
      </c>
      <c r="PH28" s="12">
        <f t="shared" si="170"/>
        <v>0</v>
      </c>
      <c r="PI28" s="12">
        <f t="shared" si="171"/>
        <v>0</v>
      </c>
      <c r="PJ28" s="12" t="e">
        <f t="shared" si="172"/>
        <v>#DIV/0!</v>
      </c>
      <c r="PK28" s="12" t="e">
        <f t="shared" si="173"/>
        <v>#DIV/0!</v>
      </c>
      <c r="PL28" s="3">
        <v>3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f t="shared" si="174"/>
        <v>3</v>
      </c>
      <c r="PS28" s="88">
        <f t="shared" si="175"/>
        <v>21508.544399999999</v>
      </c>
      <c r="PT28" s="12">
        <f t="shared" si="176"/>
        <v>2.9879531202843572E-4</v>
      </c>
      <c r="PU28" s="3">
        <v>0</v>
      </c>
      <c r="PV28" s="100">
        <v>1507</v>
      </c>
      <c r="PW28" s="3">
        <v>33589</v>
      </c>
      <c r="PX28" s="3">
        <v>226</v>
      </c>
      <c r="PY28" s="3">
        <v>2</v>
      </c>
      <c r="PZ28" s="3">
        <v>0</v>
      </c>
      <c r="QA28" s="3">
        <f t="shared" si="177"/>
        <v>2</v>
      </c>
      <c r="QB28" s="3">
        <f t="shared" si="178"/>
        <v>2</v>
      </c>
      <c r="QC28" s="12">
        <f t="shared" si="179"/>
        <v>0</v>
      </c>
      <c r="QD28" s="88" t="e">
        <f t="shared" si="180"/>
        <v>#DIV/0!</v>
      </c>
      <c r="QE28" s="45">
        <f t="shared" si="181"/>
        <v>645.21000000000015</v>
      </c>
      <c r="QF28" s="88">
        <v>1290.4200000000003</v>
      </c>
      <c r="QG28" s="88">
        <v>0</v>
      </c>
      <c r="QH28" s="88">
        <v>29780.042000000001</v>
      </c>
      <c r="QI28" s="88">
        <f t="shared" si="182"/>
        <v>25237.323728813561</v>
      </c>
      <c r="QJ28" s="12">
        <f t="shared" si="183"/>
        <v>1.6775808382320774E-3</v>
      </c>
      <c r="QK28" s="12" t="e">
        <f t="shared" si="184"/>
        <v>#DIV/0!</v>
      </c>
      <c r="QL28" s="12">
        <f t="shared" si="185"/>
        <v>5.1131412104791531E-2</v>
      </c>
      <c r="QM28" s="12">
        <f t="shared" si="186"/>
        <v>0</v>
      </c>
      <c r="QN28" s="12">
        <f t="shared" si="187"/>
        <v>1</v>
      </c>
      <c r="QO28" s="3">
        <v>2</v>
      </c>
      <c r="QP28" s="3"/>
      <c r="QQ28" s="3">
        <v>0</v>
      </c>
      <c r="QR28" s="3">
        <v>0</v>
      </c>
      <c r="QS28" s="3">
        <v>0</v>
      </c>
      <c r="QT28" s="3">
        <v>0</v>
      </c>
      <c r="QU28" s="3">
        <f t="shared" si="188"/>
        <v>2</v>
      </c>
      <c r="QV28" s="88">
        <f t="shared" si="189"/>
        <v>14339.029599999998</v>
      </c>
      <c r="QW28" s="12">
        <f t="shared" si="190"/>
        <v>3.1472821762960803E-4</v>
      </c>
      <c r="QX28" s="3">
        <v>14</v>
      </c>
      <c r="QY28" s="100">
        <v>2538</v>
      </c>
      <c r="QZ28" s="3">
        <v>1581</v>
      </c>
      <c r="RA28" s="3">
        <v>14</v>
      </c>
      <c r="RB28" s="3">
        <v>2</v>
      </c>
      <c r="RC28" s="3">
        <v>0</v>
      </c>
      <c r="RD28" s="3">
        <f t="shared" si="102"/>
        <v>2</v>
      </c>
      <c r="RE28" s="3">
        <f t="shared" si="103"/>
        <v>2</v>
      </c>
      <c r="RF28" s="12">
        <f t="shared" si="104"/>
        <v>0</v>
      </c>
      <c r="RG28" s="88" t="e">
        <f t="shared" si="105"/>
        <v>#DIV/0!</v>
      </c>
      <c r="RH28" s="45">
        <f t="shared" si="106"/>
        <v>28.810000000000002</v>
      </c>
      <c r="RI28" s="88">
        <v>57.620000000000005</v>
      </c>
      <c r="RJ28" s="88">
        <v>0</v>
      </c>
      <c r="RK28" s="88">
        <v>27999</v>
      </c>
      <c r="RL28" s="88">
        <f t="shared" si="107"/>
        <v>23727.966101694918</v>
      </c>
      <c r="RM28" s="12">
        <f t="shared" si="108"/>
        <v>1.4982443427349918E-3</v>
      </c>
      <c r="RN28" s="12" t="e">
        <f t="shared" si="109"/>
        <v>#DIV/0!</v>
      </c>
      <c r="RO28" s="12">
        <f t="shared" si="110"/>
        <v>2.4283581556484158E-3</v>
      </c>
      <c r="RP28" s="169" t="str">
        <f t="shared" si="111"/>
        <v>PB-04 (AI-04 Red + AM-C44 x 2)</v>
      </c>
      <c r="RQ28" s="12">
        <f t="shared" si="112"/>
        <v>0</v>
      </c>
      <c r="RR28" s="12">
        <f t="shared" si="113"/>
        <v>1</v>
      </c>
      <c r="RS28" s="3">
        <v>2</v>
      </c>
      <c r="RT28" s="3">
        <v>0</v>
      </c>
      <c r="RU28" s="3">
        <v>0</v>
      </c>
      <c r="RV28" s="3">
        <v>0</v>
      </c>
      <c r="RW28" s="3">
        <v>0</v>
      </c>
      <c r="RX28" s="3">
        <v>0</v>
      </c>
      <c r="RY28" s="3">
        <f t="shared" si="114"/>
        <v>2</v>
      </c>
      <c r="RZ28" s="88">
        <f t="shared" si="115"/>
        <v>14339.029599999998</v>
      </c>
      <c r="SA28" s="12">
        <f t="shared" si="116"/>
        <v>2.0219243397539389E-4</v>
      </c>
      <c r="SB28" s="3">
        <v>13</v>
      </c>
      <c r="SC28" s="100">
        <v>2363</v>
      </c>
      <c r="SD28" s="3">
        <v>0</v>
      </c>
      <c r="SE28" s="3">
        <v>0</v>
      </c>
      <c r="SF28" s="3">
        <v>6</v>
      </c>
      <c r="SG28" s="3">
        <v>0</v>
      </c>
      <c r="SH28" s="3">
        <f t="shared" si="117"/>
        <v>6</v>
      </c>
      <c r="SI28" s="3">
        <f t="shared" si="118"/>
        <v>6</v>
      </c>
      <c r="SJ28" s="12">
        <f t="shared" si="119"/>
        <v>0</v>
      </c>
      <c r="SK28" s="88">
        <f t="shared" si="120"/>
        <v>0</v>
      </c>
      <c r="SL28" s="45">
        <f t="shared" si="121"/>
        <v>0</v>
      </c>
      <c r="SM28" s="88">
        <v>0</v>
      </c>
      <c r="SN28" s="88">
        <v>0</v>
      </c>
      <c r="SO28" s="88">
        <v>83695</v>
      </c>
      <c r="SP28" s="88">
        <f t="shared" si="122"/>
        <v>70927.966101694925</v>
      </c>
      <c r="SQ28" s="12">
        <f t="shared" si="123"/>
        <v>5.3618864973930518E-3</v>
      </c>
      <c r="SR28" s="87">
        <f t="shared" si="124"/>
        <v>0</v>
      </c>
      <c r="SS28" s="87">
        <f t="shared" si="125"/>
        <v>0</v>
      </c>
      <c r="ST28" s="169" t="str">
        <f t="shared" si="126"/>
        <v>PB-04 (AI-04 Red + AM-C44 x 2)</v>
      </c>
      <c r="SU28" s="12">
        <f t="shared" si="127"/>
        <v>0</v>
      </c>
      <c r="SV28" s="12">
        <f t="shared" si="128"/>
        <v>1</v>
      </c>
      <c r="SW28" s="3">
        <v>4</v>
      </c>
      <c r="SX28" s="3">
        <v>0</v>
      </c>
      <c r="SY28" s="3">
        <v>0</v>
      </c>
      <c r="SZ28" s="3">
        <v>0</v>
      </c>
      <c r="TA28" s="3">
        <v>0</v>
      </c>
      <c r="TB28" s="3">
        <v>0</v>
      </c>
      <c r="TC28" s="3">
        <f t="shared" si="129"/>
        <v>4</v>
      </c>
      <c r="TD28" s="88">
        <f t="shared" si="130"/>
        <v>28678.059199999996</v>
      </c>
      <c r="TE28" s="12">
        <f t="shared" si="131"/>
        <v>3.1548310386014702E-4</v>
      </c>
      <c r="TF28" s="3">
        <v>9</v>
      </c>
      <c r="TG28" s="100">
        <f>SUMIFS(Main!TX:TX,Main!B:B,B:B)</f>
        <v>2897</v>
      </c>
      <c r="TH28" s="3">
        <v>26543</v>
      </c>
      <c r="TI28" s="3">
        <v>139</v>
      </c>
      <c r="TJ28" s="3">
        <f>SUMIFS(Main!TT:TT,Main!B:B,B:B)</f>
        <v>2</v>
      </c>
      <c r="TK28" s="3">
        <v>1</v>
      </c>
      <c r="TL28" s="3">
        <f t="shared" si="132"/>
        <v>1</v>
      </c>
      <c r="TM28" s="3">
        <f t="shared" si="133"/>
        <v>2</v>
      </c>
      <c r="TN28" s="12">
        <f t="shared" si="134"/>
        <v>7.1942446043165471E-3</v>
      </c>
      <c r="TO28" s="88">
        <f t="shared" si="135"/>
        <v>689.36</v>
      </c>
      <c r="TP28" s="45">
        <f t="shared" si="136"/>
        <v>344.68</v>
      </c>
      <c r="TQ28" s="88">
        <v>689.36</v>
      </c>
      <c r="TR28" s="88">
        <v>422.88</v>
      </c>
      <c r="TS28" s="88">
        <f>SUMIFS(Main!TU:TU,Main!B:B,B:B)</f>
        <v>26998.010599999998</v>
      </c>
      <c r="TT28" s="88">
        <f t="shared" si="137"/>
        <v>22879.67</v>
      </c>
      <c r="TU28" s="12">
        <f t="shared" si="138"/>
        <v>1.5945233899877507E-3</v>
      </c>
      <c r="TV28" s="87">
        <f t="shared" si="139"/>
        <v>1.6301551267499055</v>
      </c>
      <c r="TW28" s="87">
        <f t="shared" si="140"/>
        <v>3.0129805193868622E-2</v>
      </c>
      <c r="TX28" s="169" t="str">
        <f t="shared" si="141"/>
        <v>PB-04 (AI-04 Red + AM-C44 x 2)</v>
      </c>
      <c r="TY28" s="12">
        <f t="shared" si="142"/>
        <v>0.5</v>
      </c>
      <c r="TZ28" s="12">
        <f t="shared" si="143"/>
        <v>0.5</v>
      </c>
      <c r="UA28" s="3">
        <f>SUMIFS(Main!UG:UG,Main!B:B,B:B)</f>
        <v>6</v>
      </c>
      <c r="UB28" s="3">
        <f>SUMIFS(Main!UI:UI,Main!B:B,B:B)</f>
        <v>0</v>
      </c>
      <c r="UC28" s="3">
        <f>SUMIFS(Main!UK:UK,Main!B:B,B:B)</f>
        <v>0</v>
      </c>
      <c r="UD28" s="3">
        <f>SUMIFS(Main!UO:UO,Main!B:B,B:B)</f>
        <v>0</v>
      </c>
      <c r="UE28" s="3">
        <f>SUMIFS(Main!UQ:UQ,Main!B:B,B:B)</f>
        <v>0</v>
      </c>
      <c r="UF28" s="3">
        <f>SUMIFS(Main!US:US,Main!B:B,B:B)</f>
        <v>0</v>
      </c>
      <c r="UG28" s="3">
        <f t="shared" si="144"/>
        <v>6</v>
      </c>
      <c r="UH28" s="88">
        <f t="shared" si="145"/>
        <v>43017.088799999998</v>
      </c>
      <c r="UI28" s="12">
        <f t="shared" si="146"/>
        <v>4.2679684186466686E-4</v>
      </c>
      <c r="UJ28" s="3">
        <f>SUMIFS(Main!UW:UW,Main!B:B,B:B)</f>
        <v>8</v>
      </c>
      <c r="UK28" s="100">
        <f>SUMIFS(Main!VI:VI,Main!A:A,A:A)</f>
        <v>3846</v>
      </c>
      <c r="UL28" s="3">
        <v>640</v>
      </c>
      <c r="UM28" s="3">
        <v>2</v>
      </c>
      <c r="UN28" s="3">
        <f>SUMIFS(Main!VE:VE,Main!A:A,A:A)</f>
        <v>9</v>
      </c>
      <c r="UO28" s="3">
        <v>0</v>
      </c>
      <c r="UP28" s="3">
        <f t="shared" si="147"/>
        <v>9</v>
      </c>
      <c r="UQ28" s="3">
        <f t="shared" si="148"/>
        <v>9</v>
      </c>
      <c r="UR28" s="12">
        <f t="shared" si="149"/>
        <v>0</v>
      </c>
      <c r="US28" s="88" t="e">
        <f t="shared" si="150"/>
        <v>#DIV/0!</v>
      </c>
      <c r="UT28" s="45">
        <f t="shared" si="151"/>
        <v>1.6888888888888889</v>
      </c>
      <c r="UU28" s="88">
        <v>15.2</v>
      </c>
      <c r="UV28" s="88">
        <v>0</v>
      </c>
      <c r="UW28" s="88">
        <f>SUMIFS(Main!VF:VF,Main!A:A,A:A)</f>
        <v>119790.98360000001</v>
      </c>
      <c r="UX28" s="88">
        <f t="shared" si="152"/>
        <v>101517.78271186442</v>
      </c>
      <c r="UY28" s="12">
        <f t="shared" si="153"/>
        <v>7.1600515291194173E-3</v>
      </c>
      <c r="UZ28" s="87" t="e">
        <f t="shared" si="154"/>
        <v>#DIV/0!</v>
      </c>
      <c r="VA28" s="87">
        <f t="shared" si="155"/>
        <v>1.497274624598708E-4</v>
      </c>
      <c r="VB28" s="169" t="str">
        <f t="shared" si="59"/>
        <v>PB-04 (AI-04 Red + AM-C44 x 2)</v>
      </c>
      <c r="VC28" s="12">
        <f t="shared" si="160"/>
        <v>0</v>
      </c>
      <c r="VD28" s="12">
        <f t="shared" si="156"/>
        <v>1</v>
      </c>
      <c r="VE28" s="3">
        <f>SUMIFS(Main!VR:VR,Main!B:B,B:B)</f>
        <v>28</v>
      </c>
      <c r="VF28" s="3">
        <f>SUMIFS(Main!VT:VT,Main!B:B,B:B)</f>
        <v>0</v>
      </c>
      <c r="VG28" s="3">
        <f>SUMIFS(Main!VV:VV,Main!B:B,B:B)</f>
        <v>0</v>
      </c>
      <c r="VH28" s="3">
        <f>SUMIFS(Main!VZ:VZ,Main!B:B,B:B)</f>
        <v>0</v>
      </c>
      <c r="VI28" s="3">
        <f>SUMIFS(Main!WB:WB,Main!B:B,B:B)</f>
        <v>0</v>
      </c>
      <c r="VJ28" s="3">
        <f>SUMIFS(Main!WD:WD,Main!B:B,B:B)</f>
        <v>0</v>
      </c>
      <c r="VK28" s="3">
        <f t="shared" si="157"/>
        <v>28</v>
      </c>
      <c r="VL28" s="88">
        <f t="shared" si="158"/>
        <v>200746.41439999998</v>
      </c>
      <c r="VM28" s="12">
        <f t="shared" si="159"/>
        <v>2.1031442379048533E-3</v>
      </c>
      <c r="VN28" s="3">
        <f>SUMIFS(Main!WH:WH,Main!B:B,B:B)</f>
        <v>6</v>
      </c>
    </row>
    <row r="29" spans="1:586">
      <c r="A29" s="155" t="s">
        <v>656</v>
      </c>
      <c r="B29" s="154" t="s">
        <v>651</v>
      </c>
      <c r="C29" s="150" t="s">
        <v>480</v>
      </c>
      <c r="D29" s="150" t="s">
        <v>669</v>
      </c>
      <c r="E29" s="154" t="s">
        <v>659</v>
      </c>
      <c r="F29" s="150" t="s">
        <v>470</v>
      </c>
      <c r="G29" s="150" t="s">
        <v>798</v>
      </c>
      <c r="H29" s="17">
        <v>2925.04</v>
      </c>
      <c r="I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87"/>
      <c r="V29" s="87"/>
      <c r="W29" s="12"/>
      <c r="X29" s="91"/>
      <c r="Y29" s="91"/>
      <c r="Z29" s="91"/>
      <c r="AA29" s="91"/>
      <c r="AB29" s="91"/>
      <c r="AC29" s="91"/>
      <c r="AD29" s="91"/>
      <c r="AE29" s="87"/>
      <c r="AF29" s="88"/>
      <c r="AG29" s="88"/>
      <c r="AH29" s="88"/>
      <c r="AI29" s="87"/>
      <c r="AJ29" s="87"/>
      <c r="AK29" s="12"/>
      <c r="AL29" s="3"/>
      <c r="AM29" s="3"/>
      <c r="AN29" s="3"/>
      <c r="AO29" s="3"/>
      <c r="AP29" s="3"/>
      <c r="AQ29" s="3"/>
      <c r="AR29" s="3"/>
      <c r="AS29" s="3"/>
      <c r="AT29" s="87"/>
      <c r="AU29" s="40"/>
      <c r="AV29" s="40"/>
      <c r="AW29" s="88"/>
      <c r="AX29" s="88"/>
      <c r="AY29" s="88"/>
      <c r="AZ29" s="87"/>
      <c r="BA29" s="87"/>
      <c r="BB29" s="87"/>
      <c r="BC29" s="89"/>
      <c r="BD29" s="12"/>
      <c r="BE29" s="3"/>
      <c r="BF29" s="3"/>
      <c r="BG29" s="3"/>
      <c r="BH29" s="3"/>
      <c r="BI29" s="3"/>
      <c r="BJ29" s="3"/>
      <c r="BK29" s="3"/>
      <c r="BL29" s="3"/>
      <c r="BM29" s="87"/>
      <c r="BN29" s="40"/>
      <c r="BO29" s="40"/>
      <c r="BP29" s="88"/>
      <c r="BQ29" s="88"/>
      <c r="BR29" s="88"/>
      <c r="BS29" s="12"/>
      <c r="BT29" s="12"/>
      <c r="BU29" s="87"/>
      <c r="BV29" s="89"/>
      <c r="BW29" s="90"/>
      <c r="BX29" s="12"/>
      <c r="BY29" s="3"/>
      <c r="BZ29" s="3"/>
      <c r="CA29" s="3"/>
      <c r="CB29" s="3"/>
      <c r="CC29" s="3"/>
      <c r="CD29" s="3"/>
      <c r="CE29" s="3"/>
      <c r="CF29" s="3"/>
      <c r="CG29" s="87"/>
      <c r="CH29" s="3"/>
      <c r="CI29" s="3"/>
      <c r="CJ29" s="88"/>
      <c r="CK29" s="88"/>
      <c r="CL29" s="88"/>
      <c r="CM29" s="87"/>
      <c r="CN29" s="87"/>
      <c r="CO29" s="12"/>
      <c r="CP29" s="12"/>
      <c r="CQ29" s="77"/>
      <c r="CR29" s="12"/>
      <c r="CS29" s="3"/>
      <c r="CT29" s="3"/>
      <c r="CU29" s="3"/>
      <c r="CV29" s="3"/>
      <c r="CW29" s="3"/>
      <c r="CX29" s="3"/>
      <c r="CY29" s="3"/>
      <c r="CZ29" s="3"/>
      <c r="DA29" s="87"/>
      <c r="DB29" s="45"/>
      <c r="DC29" s="3"/>
      <c r="DD29" s="88"/>
      <c r="DE29" s="88"/>
      <c r="DF29" s="88"/>
      <c r="DG29" s="12"/>
      <c r="DH29" s="12"/>
      <c r="DI29" s="12"/>
      <c r="DJ29" s="12"/>
      <c r="DK29" s="3"/>
      <c r="DL29" s="2"/>
      <c r="DM29" s="3"/>
      <c r="DN29" s="3"/>
      <c r="DO29" s="3"/>
      <c r="DP29" s="3"/>
      <c r="DQ29" s="3"/>
      <c r="DR29" s="3"/>
      <c r="DS29" s="3"/>
      <c r="DT29" s="3"/>
      <c r="DU29" s="12"/>
      <c r="DV29" s="87"/>
      <c r="DW29" s="3"/>
      <c r="DX29" s="3"/>
      <c r="DY29" s="88"/>
      <c r="DZ29" s="88"/>
      <c r="EA29" s="88"/>
      <c r="EB29" s="12"/>
      <c r="EC29" s="12"/>
      <c r="ED29" s="12"/>
      <c r="EE29" s="12"/>
      <c r="EF29" s="3"/>
      <c r="EG29" s="12"/>
      <c r="EH29" s="3"/>
      <c r="EI29" s="3"/>
      <c r="EJ29" s="3"/>
      <c r="EK29" s="3"/>
      <c r="EL29" s="3"/>
      <c r="EM29" s="3"/>
      <c r="EN29" s="3"/>
      <c r="EO29" s="3"/>
      <c r="EP29" s="12"/>
      <c r="EQ29" s="87"/>
      <c r="ER29" s="3"/>
      <c r="ES29" s="3"/>
      <c r="ET29" s="88"/>
      <c r="EU29" s="88"/>
      <c r="EV29" s="88"/>
      <c r="EW29" s="12"/>
      <c r="EX29" s="12"/>
      <c r="EY29" s="12"/>
      <c r="EZ29" s="12"/>
      <c r="FA29" s="3"/>
      <c r="FB29" s="12"/>
      <c r="FC29" s="3"/>
      <c r="FD29" s="3"/>
      <c r="FE29" s="3"/>
      <c r="FF29" s="3"/>
      <c r="FG29" s="3"/>
      <c r="FH29" s="3"/>
      <c r="FI29" s="3"/>
      <c r="FJ29" s="3"/>
      <c r="FK29" s="12"/>
      <c r="FL29" s="12"/>
      <c r="FM29" s="3"/>
      <c r="FN29" s="88"/>
      <c r="FO29" s="88"/>
      <c r="FP29" s="88"/>
      <c r="FQ29" s="88"/>
      <c r="FR29" s="12"/>
      <c r="FS29" s="12"/>
      <c r="FT29" s="12"/>
      <c r="FU29" s="39"/>
      <c r="FV29" s="77"/>
      <c r="FW29" s="12"/>
      <c r="FX29" s="3"/>
      <c r="FY29" s="3"/>
      <c r="FZ29" s="3"/>
      <c r="GA29" s="3"/>
      <c r="GB29" s="3"/>
      <c r="GC29" s="3"/>
      <c r="GD29" s="3"/>
      <c r="GE29" s="3"/>
      <c r="GF29" s="12"/>
      <c r="GG29" s="12"/>
      <c r="GH29" s="88"/>
      <c r="GI29" s="45"/>
      <c r="GJ29" s="88"/>
      <c r="GK29" s="88"/>
      <c r="GL29" s="88"/>
      <c r="GM29" s="12"/>
      <c r="GN29" s="12"/>
      <c r="GO29" s="12"/>
      <c r="GP29" s="12"/>
      <c r="GQ29" s="77"/>
      <c r="GR29" s="12"/>
      <c r="GS29" s="3"/>
      <c r="GT29" s="3"/>
      <c r="GU29" s="3"/>
      <c r="GV29" s="3"/>
      <c r="GW29" s="3"/>
      <c r="GX29" s="3"/>
      <c r="GY29" s="3"/>
      <c r="GZ29" s="3"/>
      <c r="HA29" s="12"/>
      <c r="HB29" s="12"/>
      <c r="HC29" s="88"/>
      <c r="HD29" s="45"/>
      <c r="HE29" s="88"/>
      <c r="HF29" s="88"/>
      <c r="HG29" s="88"/>
      <c r="HH29" s="12"/>
      <c r="HI29" s="12"/>
      <c r="HJ29" s="12"/>
      <c r="HK29" s="12"/>
      <c r="HL29" s="77"/>
      <c r="HM29" s="3"/>
      <c r="HN29" s="3"/>
      <c r="HO29" s="3"/>
      <c r="HP29" s="3"/>
      <c r="HQ29" s="3"/>
      <c r="HR29" s="3"/>
      <c r="HS29" s="3"/>
      <c r="HT29" s="3"/>
      <c r="HU29" s="12"/>
      <c r="HV29" s="12"/>
      <c r="HW29" s="88"/>
      <c r="HX29" s="45"/>
      <c r="HY29" s="3"/>
      <c r="HZ29" s="3"/>
      <c r="IA29" s="3"/>
      <c r="IB29" s="20"/>
      <c r="IC29" s="12"/>
      <c r="ID29" s="12"/>
      <c r="IE29" s="12"/>
      <c r="IF29" s="105"/>
      <c r="IG29" s="100"/>
      <c r="IH29" s="3"/>
      <c r="II29" s="3"/>
      <c r="IJ29" s="3"/>
      <c r="IK29" s="3"/>
      <c r="IL29" s="3"/>
      <c r="IM29" s="3"/>
      <c r="IN29" s="3"/>
      <c r="IO29" s="12"/>
      <c r="IP29" s="12"/>
      <c r="IQ29" s="88"/>
      <c r="IR29" s="45"/>
      <c r="IS29" s="3"/>
      <c r="IT29" s="3"/>
      <c r="IU29" s="3"/>
      <c r="IV29" s="20"/>
      <c r="IW29" s="12"/>
      <c r="IX29" s="12"/>
      <c r="IY29" s="12"/>
      <c r="IZ29" s="12"/>
      <c r="JA29" s="100"/>
      <c r="JB29" s="3"/>
      <c r="JC29" s="3"/>
      <c r="JD29" s="3"/>
      <c r="JE29" s="3"/>
      <c r="JF29" s="3"/>
      <c r="JG29" s="3"/>
      <c r="JH29" s="3"/>
      <c r="JI29" s="12"/>
      <c r="JJ29" s="12"/>
      <c r="JK29" s="88"/>
      <c r="JL29" s="45"/>
      <c r="JM29" s="3"/>
      <c r="JN29" s="3"/>
      <c r="JO29" s="3"/>
      <c r="JP29" s="20"/>
      <c r="JQ29" s="12"/>
      <c r="JR29" s="12"/>
      <c r="JS29" s="12"/>
      <c r="JT29" s="12"/>
      <c r="JU29" s="100"/>
      <c r="JV29" s="3"/>
      <c r="JW29" s="3"/>
      <c r="JX29" s="3"/>
      <c r="JY29" s="3"/>
      <c r="JZ29" s="3"/>
      <c r="KA29" s="3"/>
      <c r="KB29" s="3"/>
      <c r="KC29" s="12"/>
      <c r="KD29" s="12"/>
      <c r="KE29" s="88"/>
      <c r="KF29" s="45"/>
      <c r="KG29" s="3"/>
      <c r="KH29" s="3"/>
      <c r="KI29" s="3"/>
      <c r="KJ29" s="20"/>
      <c r="KK29" s="12"/>
      <c r="KL29" s="12"/>
      <c r="KM29" s="12"/>
      <c r="KN29" s="12"/>
      <c r="KO29" s="100"/>
      <c r="KP29" s="3"/>
      <c r="KQ29" s="3"/>
      <c r="KR29" s="3"/>
      <c r="KS29" s="3"/>
      <c r="KT29" s="3"/>
      <c r="KU29" s="3"/>
      <c r="KV29" s="3"/>
      <c r="KW29" s="12"/>
      <c r="KX29" s="12"/>
      <c r="KY29" s="88"/>
      <c r="KZ29" s="45"/>
      <c r="LA29" s="3"/>
      <c r="LB29" s="3"/>
      <c r="LC29" s="3"/>
      <c r="LD29" s="20"/>
      <c r="LE29" s="12"/>
      <c r="LF29" s="12"/>
      <c r="LG29" s="12"/>
      <c r="LH29" s="12"/>
      <c r="LI29" s="100"/>
      <c r="LJ29" s="3"/>
      <c r="LK29" s="3"/>
      <c r="LL29" s="3"/>
      <c r="LM29" s="3"/>
      <c r="LN29" s="3"/>
      <c r="LO29" s="3"/>
      <c r="LP29" s="3"/>
      <c r="LQ29" s="12"/>
      <c r="LR29" s="12"/>
      <c r="LS29" s="88"/>
      <c r="LT29" s="45"/>
      <c r="LU29" s="88"/>
      <c r="LV29" s="88"/>
      <c r="LW29" s="88"/>
      <c r="LX29" s="88"/>
      <c r="LY29" s="12"/>
      <c r="LZ29" s="12"/>
      <c r="MA29" s="12"/>
      <c r="MB29" s="12"/>
      <c r="MC29" s="100">
        <v>0</v>
      </c>
      <c r="MD29" s="3">
        <v>0</v>
      </c>
      <c r="ME29" s="3">
        <v>0</v>
      </c>
      <c r="MF29" s="3">
        <v>0</v>
      </c>
      <c r="MG29" s="3">
        <v>0</v>
      </c>
      <c r="MH29" s="3">
        <f>MF29-MG29</f>
        <v>0</v>
      </c>
      <c r="MI29" s="3">
        <v>0</v>
      </c>
      <c r="MJ29" s="3">
        <f>SUM(MG29:MI29)</f>
        <v>0</v>
      </c>
      <c r="MK29" s="12">
        <f>IF(MI29,MI29/MJ29,0)</f>
        <v>0</v>
      </c>
      <c r="ML29" s="12">
        <f>IF(MG29,MG29/ME29,0)</f>
        <v>0</v>
      </c>
      <c r="MM29" s="88">
        <f>IF(MO29,MO29/MG29,0)</f>
        <v>0</v>
      </c>
      <c r="MN29" s="45">
        <f>IF(MO29,MO29/MJ29,0)</f>
        <v>0</v>
      </c>
      <c r="MO29" s="88">
        <v>0</v>
      </c>
      <c r="MP29" s="88">
        <v>0</v>
      </c>
      <c r="MQ29" s="88">
        <v>0</v>
      </c>
      <c r="MR29" s="88">
        <f>MQ29/1.18</f>
        <v>0</v>
      </c>
      <c r="MS29" s="12">
        <f>IF(MO29,MO29/MP29,0)</f>
        <v>0</v>
      </c>
      <c r="MT29" s="12">
        <f>IF(MO29,MO29/MR29,0)</f>
        <v>0</v>
      </c>
      <c r="MU29" s="12" t="e">
        <f>MG29/MJ29</f>
        <v>#DIV/0!</v>
      </c>
      <c r="MV29" s="12" t="e">
        <f>1-MU29</f>
        <v>#DIV/0!</v>
      </c>
      <c r="MW29" s="100">
        <v>41</v>
      </c>
      <c r="MX29" s="3">
        <v>2168</v>
      </c>
      <c r="MY29" s="3">
        <v>21</v>
      </c>
      <c r="MZ29" s="3">
        <v>1</v>
      </c>
      <c r="NA29" s="3">
        <v>2</v>
      </c>
      <c r="NB29" s="3">
        <f>MZ29-NA29</f>
        <v>-1</v>
      </c>
      <c r="NC29" s="3">
        <v>0</v>
      </c>
      <c r="ND29" s="3">
        <f>SUM(NA29:NC29)</f>
        <v>1</v>
      </c>
      <c r="NE29" s="12">
        <f>IF(NC29,NC29/ND29,0)</f>
        <v>0</v>
      </c>
      <c r="NF29" s="12">
        <f>IF(NA29,NA29/MY29,0)</f>
        <v>9.5238095238095233E-2</v>
      </c>
      <c r="NG29" s="88">
        <f>IF(NI29,NI29/NA29,0)</f>
        <v>142.93500000000003</v>
      </c>
      <c r="NH29" s="45">
        <f>IF(NI29,NI29/ND29,0)</f>
        <v>285.87000000000006</v>
      </c>
      <c r="NI29" s="88">
        <v>285.87000000000006</v>
      </c>
      <c r="NJ29" s="88">
        <v>9623.7199999999993</v>
      </c>
      <c r="NK29" s="88">
        <v>5749</v>
      </c>
      <c r="NL29" s="88">
        <f>NK29/1.18</f>
        <v>4872.0338983050851</v>
      </c>
      <c r="NM29" s="12">
        <f>IF(NI29,NI29/NJ29,0)</f>
        <v>2.9704729564035536E-2</v>
      </c>
      <c r="NN29" s="12">
        <f>IF(NI29,NI29/NL29,0)</f>
        <v>5.8675700121760314E-2</v>
      </c>
      <c r="NO29" s="12">
        <f>NA29/ND29</f>
        <v>2</v>
      </c>
      <c r="NP29" s="12">
        <f>1-NO29</f>
        <v>-1</v>
      </c>
      <c r="NQ29" s="100">
        <v>48</v>
      </c>
      <c r="NR29" s="3">
        <v>3523</v>
      </c>
      <c r="NS29" s="3">
        <v>17</v>
      </c>
      <c r="NT29" s="3">
        <v>0</v>
      </c>
      <c r="NU29" s="3">
        <v>2</v>
      </c>
      <c r="NV29" s="3">
        <f>NT29-NU29</f>
        <v>-2</v>
      </c>
      <c r="NW29" s="3">
        <f>SUM(NU29:NV29)</f>
        <v>0</v>
      </c>
      <c r="NX29" s="12">
        <f>IF(NU29,NU29/NS29,0)</f>
        <v>0.11764705882352941</v>
      </c>
      <c r="NY29" s="88">
        <f>IF(OA29,OA29/NU29,0)</f>
        <v>79.39500000000001</v>
      </c>
      <c r="NZ29" s="45" t="e">
        <f>IF(OA29,OA29/NW29,0)</f>
        <v>#DIV/0!</v>
      </c>
      <c r="OA29" s="88">
        <v>158.79000000000002</v>
      </c>
      <c r="OB29" s="88">
        <v>9234.75</v>
      </c>
      <c r="OC29" s="88">
        <v>0</v>
      </c>
      <c r="OD29" s="88">
        <f>OC29/1.18</f>
        <v>0</v>
      </c>
      <c r="OE29" s="12">
        <f>OD29/$OD$2</f>
        <v>0</v>
      </c>
      <c r="OF29" s="12">
        <f>IF(OA29,OA29/OB29,0)</f>
        <v>1.7194834727523759E-2</v>
      </c>
      <c r="OG29" s="12" t="e">
        <f>IF(OA29,OA29/OD29,0)</f>
        <v>#DIV/0!</v>
      </c>
      <c r="OH29" s="12" t="e">
        <f>NU29/NW29</f>
        <v>#DIV/0!</v>
      </c>
      <c r="OI29" s="12" t="e">
        <f>1-OH29</f>
        <v>#DIV/0!</v>
      </c>
      <c r="OJ29" s="3">
        <v>0</v>
      </c>
      <c r="OK29" s="3">
        <v>0</v>
      </c>
      <c r="OL29" s="3">
        <v>2</v>
      </c>
      <c r="OM29" s="3">
        <v>0</v>
      </c>
      <c r="ON29" s="3">
        <v>0</v>
      </c>
      <c r="OO29" s="3">
        <f>OJ29+OK29+OL29+OM29+ON29</f>
        <v>2</v>
      </c>
      <c r="OP29" s="88">
        <f>OO29*H29</f>
        <v>5850.08</v>
      </c>
      <c r="OQ29" s="12">
        <f>OP29/$OP$2</f>
        <v>7.1100526275649938E-5</v>
      </c>
      <c r="OR29" s="3">
        <v>0</v>
      </c>
      <c r="OS29" s="100">
        <v>0</v>
      </c>
      <c r="OT29" s="3">
        <v>9043</v>
      </c>
      <c r="OU29" s="3">
        <v>42</v>
      </c>
      <c r="OV29" s="3">
        <v>2</v>
      </c>
      <c r="OW29" s="3">
        <v>1</v>
      </c>
      <c r="OX29" s="3">
        <f t="shared" si="163"/>
        <v>1</v>
      </c>
      <c r="OY29" s="3">
        <f t="shared" si="164"/>
        <v>2</v>
      </c>
      <c r="OZ29" s="12">
        <f t="shared" si="165"/>
        <v>2.3809523809523808E-2</v>
      </c>
      <c r="PA29" s="88">
        <f t="shared" si="166"/>
        <v>470.39</v>
      </c>
      <c r="PB29" s="45">
        <f t="shared" si="167"/>
        <v>235.19499999999999</v>
      </c>
      <c r="PC29" s="88">
        <v>470.39</v>
      </c>
      <c r="PD29" s="88">
        <v>575.41999999999996</v>
      </c>
      <c r="PE29" s="88">
        <v>11398</v>
      </c>
      <c r="PF29" s="88">
        <f t="shared" si="168"/>
        <v>9659.3220338983065</v>
      </c>
      <c r="PG29" s="12">
        <f t="shared" si="169"/>
        <v>7.9867832485323073E-4</v>
      </c>
      <c r="PH29" s="12">
        <f t="shared" si="170"/>
        <v>0.81747245490250608</v>
      </c>
      <c r="PI29" s="12">
        <f t="shared" si="171"/>
        <v>4.8698034742937352E-2</v>
      </c>
      <c r="PJ29" s="12">
        <f t="shared" si="172"/>
        <v>0.5</v>
      </c>
      <c r="PK29" s="12">
        <f t="shared" si="173"/>
        <v>0.5</v>
      </c>
      <c r="PL29" s="3">
        <v>0</v>
      </c>
      <c r="PM29" s="3">
        <v>0</v>
      </c>
      <c r="PN29" s="3">
        <v>1</v>
      </c>
      <c r="PO29" s="3">
        <v>0</v>
      </c>
      <c r="PP29" s="3">
        <v>0</v>
      </c>
      <c r="PQ29" s="3">
        <v>0</v>
      </c>
      <c r="PR29" s="3">
        <f t="shared" si="174"/>
        <v>1</v>
      </c>
      <c r="PS29" s="88">
        <f t="shared" si="175"/>
        <v>2925.04</v>
      </c>
      <c r="PT29" s="12">
        <f t="shared" si="176"/>
        <v>4.0634467086282959E-5</v>
      </c>
      <c r="PU29" s="3">
        <v>26</v>
      </c>
      <c r="PV29" s="100">
        <v>0</v>
      </c>
      <c r="PW29" s="3">
        <v>52291</v>
      </c>
      <c r="PX29" s="3">
        <v>174</v>
      </c>
      <c r="PY29" s="3">
        <v>20</v>
      </c>
      <c r="PZ29" s="3">
        <v>6</v>
      </c>
      <c r="QA29" s="3">
        <f t="shared" si="177"/>
        <v>14</v>
      </c>
      <c r="QB29" s="3">
        <f t="shared" si="178"/>
        <v>20</v>
      </c>
      <c r="QC29" s="12">
        <f t="shared" si="179"/>
        <v>3.4482758620689655E-2</v>
      </c>
      <c r="QD29" s="88">
        <f t="shared" si="180"/>
        <v>223.78833333333327</v>
      </c>
      <c r="QE29" s="45">
        <f t="shared" si="181"/>
        <v>67.136499999999984</v>
      </c>
      <c r="QF29" s="88">
        <v>1342.7299999999996</v>
      </c>
      <c r="QG29" s="88">
        <v>26350.85</v>
      </c>
      <c r="QH29" s="88">
        <v>105479.97579999999</v>
      </c>
      <c r="QI29" s="88">
        <f t="shared" si="182"/>
        <v>89389.81</v>
      </c>
      <c r="QJ29" s="12">
        <f t="shared" si="183"/>
        <v>5.9419387729293064E-3</v>
      </c>
      <c r="QK29" s="12">
        <f t="shared" si="184"/>
        <v>5.0955851519021197E-2</v>
      </c>
      <c r="QL29" s="12">
        <f t="shared" si="185"/>
        <v>1.5021063362815064E-2</v>
      </c>
      <c r="QM29" s="12">
        <f t="shared" si="186"/>
        <v>0.3</v>
      </c>
      <c r="QN29" s="12">
        <f t="shared" si="187"/>
        <v>0.7</v>
      </c>
      <c r="QO29" s="3">
        <v>0</v>
      </c>
      <c r="QP29" s="3"/>
      <c r="QQ29" s="3">
        <v>1</v>
      </c>
      <c r="QR29" s="3">
        <v>0</v>
      </c>
      <c r="QS29" s="3">
        <v>0</v>
      </c>
      <c r="QT29" s="3">
        <v>0</v>
      </c>
      <c r="QU29" s="3">
        <f t="shared" si="188"/>
        <v>1</v>
      </c>
      <c r="QV29" s="88">
        <f t="shared" si="189"/>
        <v>2925.04</v>
      </c>
      <c r="QW29" s="12">
        <f t="shared" si="190"/>
        <v>6.4201877768305094E-5</v>
      </c>
      <c r="QX29" s="3">
        <v>8</v>
      </c>
      <c r="QY29" s="100">
        <v>117</v>
      </c>
      <c r="QZ29" s="3">
        <v>19695</v>
      </c>
      <c r="RA29" s="3">
        <v>49</v>
      </c>
      <c r="RB29" s="3">
        <v>10</v>
      </c>
      <c r="RC29" s="3">
        <v>4</v>
      </c>
      <c r="RD29" s="3">
        <f t="shared" si="102"/>
        <v>6</v>
      </c>
      <c r="RE29" s="3">
        <f t="shared" si="103"/>
        <v>10</v>
      </c>
      <c r="RF29" s="12">
        <f t="shared" si="104"/>
        <v>8.1632653061224483E-2</v>
      </c>
      <c r="RG29" s="88">
        <f t="shared" si="105"/>
        <v>269.41499999999996</v>
      </c>
      <c r="RH29" s="45">
        <f t="shared" si="106"/>
        <v>107.76599999999999</v>
      </c>
      <c r="RI29" s="88">
        <v>1077.6599999999999</v>
      </c>
      <c r="RJ29" s="88">
        <v>15674.57</v>
      </c>
      <c r="RK29" s="88">
        <v>53341</v>
      </c>
      <c r="RL29" s="88">
        <f t="shared" si="107"/>
        <v>45204.237288135599</v>
      </c>
      <c r="RM29" s="12">
        <f t="shared" si="108"/>
        <v>2.854310921312447E-3</v>
      </c>
      <c r="RN29" s="12">
        <f t="shared" si="109"/>
        <v>6.8752125257662569E-2</v>
      </c>
      <c r="RO29" s="12">
        <f t="shared" si="110"/>
        <v>2.3839800528673998E-2</v>
      </c>
      <c r="RP29" s="169" t="str">
        <f t="shared" si="111"/>
        <v>AM-C44 Pro</v>
      </c>
      <c r="RQ29" s="12">
        <f t="shared" si="112"/>
        <v>0.4</v>
      </c>
      <c r="RR29" s="12">
        <f t="shared" si="113"/>
        <v>0.6</v>
      </c>
      <c r="RS29" s="3">
        <v>0</v>
      </c>
      <c r="RT29" s="3">
        <v>0</v>
      </c>
      <c r="RU29" s="3">
        <v>0</v>
      </c>
      <c r="RV29" s="3">
        <v>0</v>
      </c>
      <c r="RW29" s="3">
        <v>0</v>
      </c>
      <c r="RX29" s="3">
        <v>0</v>
      </c>
      <c r="RY29" s="3">
        <f t="shared" si="114"/>
        <v>0</v>
      </c>
      <c r="RZ29" s="88">
        <f t="shared" si="115"/>
        <v>0</v>
      </c>
      <c r="SA29" s="12">
        <f t="shared" si="116"/>
        <v>0</v>
      </c>
      <c r="SB29" s="3">
        <v>21</v>
      </c>
      <c r="SC29" s="100">
        <v>432</v>
      </c>
      <c r="SD29" s="3">
        <v>30021</v>
      </c>
      <c r="SE29" s="3">
        <v>71</v>
      </c>
      <c r="SF29" s="3">
        <v>7</v>
      </c>
      <c r="SG29" s="3">
        <v>0</v>
      </c>
      <c r="SH29" s="3">
        <f t="shared" si="117"/>
        <v>7</v>
      </c>
      <c r="SI29" s="3">
        <f t="shared" si="118"/>
        <v>7</v>
      </c>
      <c r="SJ29" s="12">
        <f t="shared" si="119"/>
        <v>0</v>
      </c>
      <c r="SK29" s="88" t="e">
        <f t="shared" si="120"/>
        <v>#DIV/0!</v>
      </c>
      <c r="SL29" s="45">
        <f t="shared" si="121"/>
        <v>237.52714285714288</v>
      </c>
      <c r="SM29" s="88">
        <v>1662.69</v>
      </c>
      <c r="SN29" s="88">
        <v>0</v>
      </c>
      <c r="SO29" s="88">
        <v>37943</v>
      </c>
      <c r="SP29" s="88">
        <f t="shared" si="122"/>
        <v>32155.084745762713</v>
      </c>
      <c r="SQ29" s="12">
        <f t="shared" si="123"/>
        <v>2.4308030273084954E-3</v>
      </c>
      <c r="SR29" s="87" t="e">
        <f t="shared" si="124"/>
        <v>#DIV/0!</v>
      </c>
      <c r="SS29" s="87">
        <f t="shared" si="125"/>
        <v>5.1708462694041064E-2</v>
      </c>
      <c r="ST29" s="169" t="str">
        <f t="shared" si="126"/>
        <v>AM-C44 Pro</v>
      </c>
      <c r="SU29" s="12">
        <f t="shared" si="127"/>
        <v>0</v>
      </c>
      <c r="SV29" s="12">
        <f t="shared" si="128"/>
        <v>1</v>
      </c>
      <c r="SW29" s="3">
        <v>15</v>
      </c>
      <c r="SX29" s="3">
        <v>0</v>
      </c>
      <c r="SY29" s="3">
        <v>0</v>
      </c>
      <c r="SZ29" s="3">
        <v>0</v>
      </c>
      <c r="TA29" s="3">
        <v>0</v>
      </c>
      <c r="TB29" s="3">
        <v>0</v>
      </c>
      <c r="TC29" s="3">
        <f t="shared" si="129"/>
        <v>15</v>
      </c>
      <c r="TD29" s="88">
        <f t="shared" si="130"/>
        <v>43875.6</v>
      </c>
      <c r="TE29" s="12">
        <f t="shared" si="131"/>
        <v>4.8266901100916442E-4</v>
      </c>
      <c r="TF29" s="3">
        <v>15</v>
      </c>
      <c r="TG29" s="100">
        <f>SUMIFS(Main!TX:TX,Main!B:B,B:B)</f>
        <v>565</v>
      </c>
      <c r="TH29" s="3">
        <v>1906</v>
      </c>
      <c r="TI29" s="3">
        <v>4</v>
      </c>
      <c r="TJ29" s="3">
        <f>SUMIFS(Main!TT:TT,Main!B:B,B:B)</f>
        <v>12</v>
      </c>
      <c r="TK29" s="3">
        <v>0</v>
      </c>
      <c r="TL29" s="3">
        <f t="shared" si="132"/>
        <v>12</v>
      </c>
      <c r="TM29" s="3">
        <f t="shared" si="133"/>
        <v>12</v>
      </c>
      <c r="TN29" s="12">
        <f t="shared" si="134"/>
        <v>0</v>
      </c>
      <c r="TO29" s="88" t="e">
        <f t="shared" si="135"/>
        <v>#DIV/0!</v>
      </c>
      <c r="TP29" s="45">
        <f t="shared" si="136"/>
        <v>4.4866666666666672</v>
      </c>
      <c r="TQ29" s="88">
        <v>53.84</v>
      </c>
      <c r="TR29" s="88">
        <v>0</v>
      </c>
      <c r="TS29" s="88">
        <f>SUMIFS(Main!TU:TU,Main!B:B,B:B)</f>
        <v>63588.026400000002</v>
      </c>
      <c r="TT29" s="88">
        <f t="shared" si="137"/>
        <v>53888.157966101702</v>
      </c>
      <c r="TU29" s="12">
        <f t="shared" si="138"/>
        <v>3.7555580268554532E-3</v>
      </c>
      <c r="TV29" s="87" t="e">
        <f t="shared" si="139"/>
        <v>#DIV/0!</v>
      </c>
      <c r="TW29" s="87">
        <f t="shared" si="140"/>
        <v>9.9910633489955257E-4</v>
      </c>
      <c r="TX29" s="169" t="str">
        <f t="shared" si="141"/>
        <v>AM-C44 Pro</v>
      </c>
      <c r="TY29" s="12">
        <f t="shared" si="142"/>
        <v>0</v>
      </c>
      <c r="TZ29" s="12">
        <f t="shared" si="143"/>
        <v>1</v>
      </c>
      <c r="UA29" s="3">
        <f>SUMIFS(Main!UG:UG,Main!B:B,B:B)</f>
        <v>15</v>
      </c>
      <c r="UB29" s="3">
        <f>SUMIFS(Main!UI:UI,Main!B:B,B:B)</f>
        <v>0</v>
      </c>
      <c r="UC29" s="3">
        <f>SUMIFS(Main!UK:UK,Main!B:B,B:B)</f>
        <v>0</v>
      </c>
      <c r="UD29" s="3">
        <f>SUMIFS(Main!UO:UO,Main!B:B,B:B)</f>
        <v>0</v>
      </c>
      <c r="UE29" s="3">
        <f>SUMIFS(Main!UQ:UQ,Main!B:B,B:B)</f>
        <v>0</v>
      </c>
      <c r="UF29" s="3">
        <f>SUMIFS(Main!US:US,Main!B:B,B:B)</f>
        <v>0</v>
      </c>
      <c r="UG29" s="3">
        <f t="shared" si="144"/>
        <v>15</v>
      </c>
      <c r="UH29" s="88">
        <f t="shared" si="145"/>
        <v>43875.6</v>
      </c>
      <c r="UI29" s="12">
        <f t="shared" si="146"/>
        <v>4.3531461652322176E-4</v>
      </c>
      <c r="UJ29" s="3">
        <f>SUMIFS(Main!UW:UW,Main!B:B,B:B)</f>
        <v>9</v>
      </c>
      <c r="UK29" s="100">
        <f>SUMIFS(Main!VI:VI,Main!A:A,A:A)</f>
        <v>727</v>
      </c>
      <c r="UL29" s="3">
        <v>7076</v>
      </c>
      <c r="UM29" s="3">
        <v>26</v>
      </c>
      <c r="UN29" s="3">
        <f>SUMIFS(Main!VE:VE,Main!A:A,A:A)</f>
        <v>23</v>
      </c>
      <c r="UO29" s="3">
        <v>0</v>
      </c>
      <c r="UP29" s="3">
        <f t="shared" si="147"/>
        <v>23</v>
      </c>
      <c r="UQ29" s="3">
        <f t="shared" si="148"/>
        <v>23</v>
      </c>
      <c r="UR29" s="12">
        <f t="shared" si="149"/>
        <v>0</v>
      </c>
      <c r="US29" s="88" t="e">
        <f t="shared" si="150"/>
        <v>#DIV/0!</v>
      </c>
      <c r="UT29" s="45">
        <f t="shared" si="151"/>
        <v>16.300434782608701</v>
      </c>
      <c r="UU29" s="88">
        <v>374.91000000000008</v>
      </c>
      <c r="UV29" s="88">
        <v>2134.75</v>
      </c>
      <c r="UW29" s="88">
        <f>SUMIFS(Main!VF:VF,Main!A:A,A:A)</f>
        <v>119177.01199999999</v>
      </c>
      <c r="UX29" s="88">
        <f t="shared" si="152"/>
        <v>100997.46779661016</v>
      </c>
      <c r="UY29" s="12">
        <f t="shared" si="153"/>
        <v>7.1233537062841421E-3</v>
      </c>
      <c r="UZ29" s="87">
        <f t="shared" si="154"/>
        <v>0.17562243822461651</v>
      </c>
      <c r="VA29" s="87">
        <f t="shared" si="155"/>
        <v>3.7120732645990499E-3</v>
      </c>
      <c r="VB29" s="169" t="str">
        <f t="shared" si="59"/>
        <v>AM-C44 Pro</v>
      </c>
      <c r="VC29" s="12">
        <f t="shared" si="160"/>
        <v>2.1136668538056652E-2</v>
      </c>
      <c r="VD29" s="12">
        <f t="shared" si="156"/>
        <v>0.97886333146194338</v>
      </c>
      <c r="VE29" s="3">
        <f>SUMIFS(Main!VR:VR,Main!B:B,B:B)</f>
        <v>40</v>
      </c>
      <c r="VF29" s="3">
        <f>SUMIFS(Main!VT:VT,Main!B:B,B:B)</f>
        <v>0</v>
      </c>
      <c r="VG29" s="3">
        <f>SUMIFS(Main!VV:VV,Main!B:B,B:B)</f>
        <v>0</v>
      </c>
      <c r="VH29" s="3">
        <f>SUMIFS(Main!VZ:VZ,Main!B:B,B:B)</f>
        <v>0</v>
      </c>
      <c r="VI29" s="3">
        <f>SUMIFS(Main!WB:WB,Main!B:B,B:B)</f>
        <v>0</v>
      </c>
      <c r="VJ29" s="3">
        <f>SUMIFS(Main!WD:WD,Main!B:B,B:B)</f>
        <v>0</v>
      </c>
      <c r="VK29" s="3">
        <f t="shared" si="157"/>
        <v>40</v>
      </c>
      <c r="VL29" s="88">
        <f t="shared" si="158"/>
        <v>117001.60000000001</v>
      </c>
      <c r="VM29" s="12">
        <f t="shared" si="159"/>
        <v>1.2257814995157816E-3</v>
      </c>
      <c r="VN29" s="3">
        <f>SUMIFS(Main!WH:WH,Main!B:B,B:B)</f>
        <v>14</v>
      </c>
    </row>
    <row r="30" spans="1:586">
      <c r="A30" s="155" t="s">
        <v>134</v>
      </c>
      <c r="B30" s="155" t="s">
        <v>133</v>
      </c>
      <c r="C30" s="150" t="s">
        <v>293</v>
      </c>
      <c r="D30" s="150" t="s">
        <v>669</v>
      </c>
      <c r="E30" s="155" t="s">
        <v>261</v>
      </c>
      <c r="F30" s="150" t="s">
        <v>469</v>
      </c>
      <c r="G30" s="150" t="s">
        <v>436</v>
      </c>
      <c r="H30" s="17">
        <v>2177.0715209776467</v>
      </c>
      <c r="I30" s="1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87"/>
      <c r="V30" s="87"/>
      <c r="W30" s="12"/>
      <c r="X30" s="91"/>
      <c r="Y30" s="91"/>
      <c r="Z30" s="91"/>
      <c r="AA30" s="91"/>
      <c r="AB30" s="91"/>
      <c r="AC30" s="91"/>
      <c r="AD30" s="91"/>
      <c r="AE30" s="87"/>
      <c r="AF30" s="88"/>
      <c r="AG30" s="88"/>
      <c r="AH30" s="88"/>
      <c r="AI30" s="87"/>
      <c r="AJ30" s="87"/>
      <c r="AK30" s="12"/>
      <c r="AL30" s="3"/>
      <c r="AM30" s="3"/>
      <c r="AN30" s="3"/>
      <c r="AO30" s="3"/>
      <c r="AP30" s="3"/>
      <c r="AQ30" s="3"/>
      <c r="AR30" s="3"/>
      <c r="AS30" s="3"/>
      <c r="AT30" s="87"/>
      <c r="AU30" s="40"/>
      <c r="AV30" s="40"/>
      <c r="AW30" s="88"/>
      <c r="AX30" s="88"/>
      <c r="AY30" s="88"/>
      <c r="AZ30" s="87"/>
      <c r="BA30" s="87"/>
      <c r="BB30" s="87"/>
      <c r="BC30" s="89"/>
      <c r="BD30" s="12">
        <v>0</v>
      </c>
      <c r="BE30" s="3">
        <v>0</v>
      </c>
      <c r="BF30" s="3">
        <v>0</v>
      </c>
      <c r="BG30" s="3">
        <v>0</v>
      </c>
      <c r="BH30" s="3">
        <v>0</v>
      </c>
      <c r="BI30" s="3">
        <f t="shared" ref="BI30:BK32" si="191">BG30-BH30</f>
        <v>0</v>
      </c>
      <c r="BJ30" s="3">
        <f t="shared" si="191"/>
        <v>0</v>
      </c>
      <c r="BK30" s="3">
        <f t="shared" si="191"/>
        <v>0</v>
      </c>
      <c r="BL30" s="3">
        <f>BH30+BI30+BJ30</f>
        <v>0</v>
      </c>
      <c r="BM30" s="87">
        <v>0</v>
      </c>
      <c r="BN30" s="40" t="e">
        <f>BP30/BH30</f>
        <v>#DIV/0!</v>
      </c>
      <c r="BO30" s="40" t="e">
        <f>BP30/BG30</f>
        <v>#DIV/0!</v>
      </c>
      <c r="BP30" s="88">
        <v>0</v>
      </c>
      <c r="BQ30" s="88">
        <v>0</v>
      </c>
      <c r="BR30" s="88">
        <v>0</v>
      </c>
      <c r="BS30" s="12" t="e">
        <f>BP30/BQ30</f>
        <v>#DIV/0!</v>
      </c>
      <c r="BT30" s="12" t="e">
        <f>BP30/BR30</f>
        <v>#DIV/0!</v>
      </c>
      <c r="BU30" s="87" t="e">
        <f>BH30/BL30</f>
        <v>#DIV/0!</v>
      </c>
      <c r="BV30" s="89" t="e">
        <f>1-BU30</f>
        <v>#DIV/0!</v>
      </c>
      <c r="BW30" s="90" t="str">
        <f>B30</f>
        <v>FBA75690</v>
      </c>
      <c r="BX30" s="12">
        <v>0</v>
      </c>
      <c r="BY30" s="3">
        <v>0</v>
      </c>
      <c r="BZ30" s="3">
        <v>0</v>
      </c>
      <c r="CA30" s="3">
        <v>0</v>
      </c>
      <c r="CB30" s="3">
        <v>0</v>
      </c>
      <c r="CC30" s="3">
        <f>CA30-CB30</f>
        <v>0</v>
      </c>
      <c r="CD30" s="3">
        <v>0</v>
      </c>
      <c r="CE30" s="3">
        <v>0</v>
      </c>
      <c r="CF30" s="3">
        <f>CB30+CC30+CD30</f>
        <v>0</v>
      </c>
      <c r="CG30" s="87" t="e">
        <f>CB30/BZ30</f>
        <v>#DIV/0!</v>
      </c>
      <c r="CH30" s="3" t="e">
        <f>CJ30/CB30</f>
        <v>#DIV/0!</v>
      </c>
      <c r="CI30" s="3" t="e">
        <f>CJ30/CA30</f>
        <v>#DIV/0!</v>
      </c>
      <c r="CJ30" s="88">
        <v>0</v>
      </c>
      <c r="CK30" s="88">
        <v>0</v>
      </c>
      <c r="CL30" s="88">
        <v>0</v>
      </c>
      <c r="CM30" s="87" t="e">
        <f>CJ30/CK30</f>
        <v>#DIV/0!</v>
      </c>
      <c r="CN30" s="87" t="e">
        <f>CJ30/CL30</f>
        <v>#DIV/0!</v>
      </c>
      <c r="CO30" s="12" t="e">
        <f>CB30/CF30</f>
        <v>#DIV/0!</v>
      </c>
      <c r="CP30" s="12" t="e">
        <f>1-CO30</f>
        <v>#DIV/0!</v>
      </c>
      <c r="CQ30" s="77" t="str">
        <f>B30</f>
        <v>FBA75690</v>
      </c>
      <c r="CR30" s="12">
        <v>0</v>
      </c>
      <c r="CS30" s="3">
        <v>0</v>
      </c>
      <c r="CT30" s="3">
        <v>0</v>
      </c>
      <c r="CU30" s="3" t="e">
        <f>VLOOKUP(C30,'[1]Monthly Sales'!C:AP,38,0)</f>
        <v>#N/A</v>
      </c>
      <c r="CV30" s="3">
        <v>0</v>
      </c>
      <c r="CW30" s="3" t="e">
        <f>CU30-CV30</f>
        <v>#N/A</v>
      </c>
      <c r="CX30" s="3">
        <v>0</v>
      </c>
      <c r="CY30" s="3">
        <v>0</v>
      </c>
      <c r="CZ30" s="3" t="e">
        <f>CV30+CW30+CX30</f>
        <v>#N/A</v>
      </c>
      <c r="DA30" s="87" t="e">
        <f>CV30/CT30</f>
        <v>#DIV/0!</v>
      </c>
      <c r="DB30" s="45" t="e">
        <f>DD30/CV30</f>
        <v>#DIV/0!</v>
      </c>
      <c r="DC30" s="3" t="e">
        <f>DD30/CZ30</f>
        <v>#N/A</v>
      </c>
      <c r="DD30" s="88">
        <v>0</v>
      </c>
      <c r="DE30" s="88">
        <v>0</v>
      </c>
      <c r="DF30" s="88">
        <v>0</v>
      </c>
      <c r="DG30" s="12" t="e">
        <f>DD30/DE30</f>
        <v>#DIV/0!</v>
      </c>
      <c r="DH30" s="12" t="e">
        <f>DD30/DF30</f>
        <v>#DIV/0!</v>
      </c>
      <c r="DI30" s="12" t="e">
        <f>CV30/CZ30</f>
        <v>#N/A</v>
      </c>
      <c r="DJ30" s="12" t="e">
        <f>1-DI30</f>
        <v>#N/A</v>
      </c>
      <c r="DK30" s="3" t="str">
        <f>B30</f>
        <v>FBA75690</v>
      </c>
      <c r="DL30" s="2">
        <v>0</v>
      </c>
      <c r="DM30" s="3">
        <v>0</v>
      </c>
      <c r="DN30" s="3">
        <v>0</v>
      </c>
      <c r="DO30" s="3">
        <v>0</v>
      </c>
      <c r="DP30" s="3">
        <v>0</v>
      </c>
      <c r="DQ30" s="3">
        <f t="shared" ref="DQ30:DR32" si="192">DO30-DP30</f>
        <v>0</v>
      </c>
      <c r="DR30" s="3">
        <f t="shared" si="192"/>
        <v>0</v>
      </c>
      <c r="DS30" s="3">
        <v>0</v>
      </c>
      <c r="DT30" s="3">
        <f>DP30+DQ30+DR30</f>
        <v>0</v>
      </c>
      <c r="DU30" s="12" t="e">
        <f>DR30/DT30</f>
        <v>#DIV/0!</v>
      </c>
      <c r="DV30" s="87" t="e">
        <f>DP30/DN30</f>
        <v>#DIV/0!</v>
      </c>
      <c r="DW30" s="3" t="e">
        <f>DY30/DP30</f>
        <v>#DIV/0!</v>
      </c>
      <c r="DX30" s="3" t="e">
        <f>DY30/DT30</f>
        <v>#DIV/0!</v>
      </c>
      <c r="DY30" s="88">
        <v>0</v>
      </c>
      <c r="DZ30" s="88">
        <v>0</v>
      </c>
      <c r="EA30" s="88">
        <v>0</v>
      </c>
      <c r="EB30" s="12" t="e">
        <f>DY30/DZ30</f>
        <v>#DIV/0!</v>
      </c>
      <c r="EC30" s="12" t="e">
        <f>DY30/EA30</f>
        <v>#DIV/0!</v>
      </c>
      <c r="ED30" s="12" t="e">
        <f>DP30/DT30</f>
        <v>#DIV/0!</v>
      </c>
      <c r="EE30" s="12" t="e">
        <f>1-ED30</f>
        <v>#DIV/0!</v>
      </c>
      <c r="EF30" s="3" t="str">
        <f>B30</f>
        <v>FBA75690</v>
      </c>
      <c r="EG30" s="12">
        <v>0</v>
      </c>
      <c r="EH30" s="3">
        <v>0</v>
      </c>
      <c r="EI30" s="3">
        <v>0</v>
      </c>
      <c r="EJ30" s="3">
        <v>0</v>
      </c>
      <c r="EK30" s="3">
        <v>0</v>
      </c>
      <c r="EL30" s="3">
        <f>EJ30-EK30</f>
        <v>0</v>
      </c>
      <c r="EM30" s="3">
        <v>0</v>
      </c>
      <c r="EN30" s="3">
        <v>0</v>
      </c>
      <c r="EO30" s="3">
        <f>EK30+EL30+EM30</f>
        <v>0</v>
      </c>
      <c r="EP30" s="12">
        <f>IF(EM30,EM30/EO30,0)</f>
        <v>0</v>
      </c>
      <c r="EQ30" s="87">
        <f>IF(EK30,EK30/EI30,0)</f>
        <v>0</v>
      </c>
      <c r="ER30" s="3">
        <f>IF(ET30,ET30/EK30,0)</f>
        <v>0</v>
      </c>
      <c r="ES30" s="3">
        <f>IF(ET30,ET30/EO30,0)</f>
        <v>0</v>
      </c>
      <c r="ET30" s="88">
        <v>0</v>
      </c>
      <c r="EU30" s="88">
        <v>0</v>
      </c>
      <c r="EV30" s="88">
        <v>0</v>
      </c>
      <c r="EW30" s="12">
        <f>IF(ET30,ET30/EU30,0)</f>
        <v>0</v>
      </c>
      <c r="EX30" s="12">
        <f>IF(ET30,ET30/EV30,0)</f>
        <v>0</v>
      </c>
      <c r="EY30" s="12">
        <f>IF(EK30,EK30/EO30,0)</f>
        <v>0</v>
      </c>
      <c r="EZ30" s="12">
        <f>IF(1-EY30,0)</f>
        <v>0</v>
      </c>
      <c r="FA30" s="3" t="str">
        <f>B30</f>
        <v>FBA75690</v>
      </c>
      <c r="FB30" s="12">
        <v>0</v>
      </c>
      <c r="FC30" s="3">
        <v>0</v>
      </c>
      <c r="FD30" s="3">
        <v>0</v>
      </c>
      <c r="FE30" s="3">
        <v>0</v>
      </c>
      <c r="FF30" s="3">
        <v>0</v>
      </c>
      <c r="FG30" s="3">
        <f>FE30-FF30</f>
        <v>0</v>
      </c>
      <c r="FH30" s="3">
        <v>0</v>
      </c>
      <c r="FI30" s="3">
        <v>0</v>
      </c>
      <c r="FJ30" s="3">
        <f>FF30+FG30+FH30</f>
        <v>0</v>
      </c>
      <c r="FK30" s="12">
        <f>IF(FH30,FH30/FJ30,0)</f>
        <v>0</v>
      </c>
      <c r="FL30" s="12">
        <f>IF(FF30,FF30/FD30,0)</f>
        <v>0</v>
      </c>
      <c r="FM30" s="3">
        <f>IF(FO30,FO30/FF30,0)</f>
        <v>0</v>
      </c>
      <c r="FN30" s="88">
        <f>IF(FO30,FO30/FJ30,0)</f>
        <v>0</v>
      </c>
      <c r="FO30" s="88">
        <v>0</v>
      </c>
      <c r="FP30" s="88">
        <v>0</v>
      </c>
      <c r="FQ30" s="88">
        <v>0</v>
      </c>
      <c r="FR30" s="12">
        <f>IF(FO30,FO30/FP30,0)</f>
        <v>0</v>
      </c>
      <c r="FS30" s="12">
        <f>IF(FO30,FO30/FQ30,0)</f>
        <v>0</v>
      </c>
      <c r="FT30" s="12" t="e">
        <f>FF30/FJ30</f>
        <v>#DIV/0!</v>
      </c>
      <c r="FU30" s="39" t="e">
        <f>1-FT30</f>
        <v>#DIV/0!</v>
      </c>
      <c r="FV30" s="77" t="str">
        <f>B30</f>
        <v>FBA75690</v>
      </c>
      <c r="FW30" s="12">
        <v>1</v>
      </c>
      <c r="FX30" s="3">
        <v>332385</v>
      </c>
      <c r="FY30" s="3">
        <v>2354</v>
      </c>
      <c r="FZ30" s="3">
        <v>217</v>
      </c>
      <c r="GA30" s="3">
        <v>60</v>
      </c>
      <c r="GB30" s="3">
        <f>FZ30-GA30</f>
        <v>157</v>
      </c>
      <c r="GC30" s="3">
        <v>1</v>
      </c>
      <c r="GD30" s="3">
        <v>0</v>
      </c>
      <c r="GE30" s="3">
        <f>GA30+GB30+GC30</f>
        <v>218</v>
      </c>
      <c r="GF30" s="12">
        <f>IF(GC30,GC30/GE30,0)</f>
        <v>4.5871559633027525E-3</v>
      </c>
      <c r="GG30" s="12">
        <f>IF(GA30,GA30/FY30,0)</f>
        <v>2.5488530161427356E-2</v>
      </c>
      <c r="GH30" s="88">
        <f>IF(GJ30,GJ30/GA30,0)</f>
        <v>657.63350000000003</v>
      </c>
      <c r="GI30" s="45">
        <f>IF(GJ30,GJ30/GE30,0)</f>
        <v>181.00004587155965</v>
      </c>
      <c r="GJ30" s="88">
        <v>39458.01</v>
      </c>
      <c r="GK30" s="88">
        <v>162704.24</v>
      </c>
      <c r="GL30" s="88">
        <v>643543.48305084778</v>
      </c>
      <c r="GM30" s="12">
        <f>IF(GJ30,GJ30/GK30,0)</f>
        <v>0.24251371691358506</v>
      </c>
      <c r="GN30" s="12">
        <f>IF(GJ30,GJ30/GL30,0)</f>
        <v>6.1313665726115879E-2</v>
      </c>
      <c r="GO30" s="12">
        <f>GA30/GE30</f>
        <v>0.27522935779816515</v>
      </c>
      <c r="GP30" s="12">
        <f>1-GO30</f>
        <v>0.72477064220183485</v>
      </c>
      <c r="GQ30" s="77" t="str">
        <f>B30</f>
        <v>FBA75690</v>
      </c>
      <c r="GR30" s="12">
        <v>0.99929999999999997</v>
      </c>
      <c r="GS30" s="3">
        <v>922567</v>
      </c>
      <c r="GT30" s="3">
        <v>6350</v>
      </c>
      <c r="GU30" s="3">
        <v>376</v>
      </c>
      <c r="GV30" s="3">
        <v>202</v>
      </c>
      <c r="GW30" s="3">
        <f>GU30-GV30</f>
        <v>174</v>
      </c>
      <c r="GX30" s="3">
        <v>47</v>
      </c>
      <c r="GY30" s="3">
        <v>8</v>
      </c>
      <c r="GZ30" s="3">
        <f>GV30+GW30+GX30</f>
        <v>423</v>
      </c>
      <c r="HA30" s="12">
        <f>IF(GX30,GX30/GZ30,0)</f>
        <v>0.1111111111111111</v>
      </c>
      <c r="HB30" s="12">
        <f>IF(GV30,GV30/GT30,0)</f>
        <v>3.1811023622047241E-2</v>
      </c>
      <c r="HC30" s="88">
        <f>IF(HE30,HE30/GV30,0)</f>
        <v>577.11861386138617</v>
      </c>
      <c r="HD30" s="45">
        <f>IF(HE30,HE30/GZ30,0)</f>
        <v>275.59801418439719</v>
      </c>
      <c r="HE30" s="88">
        <v>116577.96</v>
      </c>
      <c r="HF30" s="88">
        <v>534196.21</v>
      </c>
      <c r="HG30" s="88">
        <v>1294979.1000000001</v>
      </c>
      <c r="HH30" s="12">
        <f>IF(HE30,HE30/HF30,0)</f>
        <v>0.2182306010744629</v>
      </c>
      <c r="HI30" s="12">
        <f>IF(HE30,HE30/HG30,0)</f>
        <v>9.0023043615144058E-2</v>
      </c>
      <c r="HJ30" s="12">
        <f>GV30/GZ30</f>
        <v>0.47754137115839246</v>
      </c>
      <c r="HK30" s="12">
        <f>1-HJ30</f>
        <v>0.52245862884160754</v>
      </c>
      <c r="HL30" s="77" t="s">
        <v>261</v>
      </c>
      <c r="HM30" s="3">
        <v>1756</v>
      </c>
      <c r="HN30" s="3">
        <v>203409</v>
      </c>
      <c r="HO30" s="3">
        <v>370</v>
      </c>
      <c r="HP30" s="3">
        <v>53</v>
      </c>
      <c r="HQ30" s="3">
        <v>16</v>
      </c>
      <c r="HR30" s="3">
        <f>HP30-HQ30</f>
        <v>37</v>
      </c>
      <c r="HS30" s="3">
        <v>2</v>
      </c>
      <c r="HT30" s="3">
        <f>HQ30+HR30+HS30</f>
        <v>55</v>
      </c>
      <c r="HU30" s="12">
        <f>IF(HS30,HS30/HT30,0)</f>
        <v>3.6363636363636362E-2</v>
      </c>
      <c r="HV30" s="12">
        <f>IF(HQ30,HQ30/HO30,0)</f>
        <v>4.3243243243243246E-2</v>
      </c>
      <c r="HW30" s="88">
        <f>IF(HY30,HY30/HQ30,0)</f>
        <v>346.08437499999997</v>
      </c>
      <c r="HX30" s="45">
        <f>IF(HY30,HY30/HT30,0)</f>
        <v>100.6790909090909</v>
      </c>
      <c r="HY30" s="3">
        <v>5537.3499999999995</v>
      </c>
      <c r="HZ30" s="3">
        <v>48056.740000000005</v>
      </c>
      <c r="IA30" s="3">
        <v>209331</v>
      </c>
      <c r="IB30" s="20">
        <f>IA30/1.18</f>
        <v>177399.1525423729</v>
      </c>
      <c r="IC30" s="12">
        <f>IF(HY30,HY30/HZ30,0)</f>
        <v>0.11522525248279428</v>
      </c>
      <c r="ID30" s="12">
        <f>IF(HY30,HY30/IB30,0)</f>
        <v>3.1214072449852141E-2</v>
      </c>
      <c r="IE30" s="12">
        <f>HQ30/HT30</f>
        <v>0.29090909090909089</v>
      </c>
      <c r="IF30" s="105">
        <f>1-IE30</f>
        <v>0.70909090909090911</v>
      </c>
      <c r="IG30" s="100">
        <v>1756</v>
      </c>
      <c r="IH30" s="3">
        <v>112702</v>
      </c>
      <c r="II30" s="3">
        <v>299</v>
      </c>
      <c r="IJ30" s="3">
        <v>54</v>
      </c>
      <c r="IK30" s="3">
        <v>14</v>
      </c>
      <c r="IL30" s="3">
        <f>IJ30-IK30</f>
        <v>40</v>
      </c>
      <c r="IM30" s="3">
        <v>9</v>
      </c>
      <c r="IN30" s="3">
        <f>IK30+IL30+IM30</f>
        <v>63</v>
      </c>
      <c r="IO30" s="12">
        <f>IF(IM30,IM30/IN30,0)</f>
        <v>0.14285714285714285</v>
      </c>
      <c r="IP30" s="12">
        <f>IF(IK30,IK30/II30,0)</f>
        <v>4.6822742474916385E-2</v>
      </c>
      <c r="IQ30" s="88">
        <f>IF(IS30,IS30/IK30,0)</f>
        <v>342.67571428571443</v>
      </c>
      <c r="IR30" s="45">
        <f>IF(IS30,IS30/IN30,0)</f>
        <v>76.150158730158765</v>
      </c>
      <c r="IS30" s="3">
        <v>4797.4600000000019</v>
      </c>
      <c r="IT30" s="3">
        <v>45353.399999999994</v>
      </c>
      <c r="IU30" s="3">
        <v>212494</v>
      </c>
      <c r="IV30" s="20">
        <f>IU30/1.18</f>
        <v>180079.66101694916</v>
      </c>
      <c r="IW30" s="12">
        <f>IF(IS30,IS30/IT30,0)</f>
        <v>0.10577950054461192</v>
      </c>
      <c r="IX30" s="12">
        <f>IF(IS30,IS30/IV30,0)</f>
        <v>2.6640765386316798E-2</v>
      </c>
      <c r="IY30" s="12">
        <f>IK30/IN30</f>
        <v>0.22222222222222221</v>
      </c>
      <c r="IZ30" s="12">
        <f>1-IY30</f>
        <v>0.77777777777777779</v>
      </c>
      <c r="JA30" s="100">
        <v>1888</v>
      </c>
      <c r="JB30" s="3">
        <v>71361</v>
      </c>
      <c r="JC30" s="3">
        <v>295</v>
      </c>
      <c r="JD30" s="3">
        <v>37</v>
      </c>
      <c r="JE30" s="3">
        <v>10</v>
      </c>
      <c r="JF30" s="3">
        <f>JD30-JE30</f>
        <v>27</v>
      </c>
      <c r="JG30" s="3">
        <v>9</v>
      </c>
      <c r="JH30" s="3">
        <f>SUM(JE30:JG30)</f>
        <v>46</v>
      </c>
      <c r="JI30" s="12">
        <f>IF(JG30,JG30/JH30,0)</f>
        <v>0.19565217391304349</v>
      </c>
      <c r="JJ30" s="12">
        <f>IF(JE30,JE30/JC30,0)</f>
        <v>3.3898305084745763E-2</v>
      </c>
      <c r="JK30" s="88">
        <f>IF(JM30,JM30/JE30,0)</f>
        <v>414.21099999999996</v>
      </c>
      <c r="JL30" s="45">
        <f>IF(JM30,JM30/JH30,0)</f>
        <v>90.045869565217387</v>
      </c>
      <c r="JM30" s="3">
        <v>4142.1099999999997</v>
      </c>
      <c r="JN30" s="3">
        <v>31113.58</v>
      </c>
      <c r="JO30" s="3">
        <v>142941</v>
      </c>
      <c r="JP30" s="20">
        <f>JO30/1.18</f>
        <v>121136.44067796611</v>
      </c>
      <c r="JQ30" s="12">
        <f>IF(JM30,JM30/JN30,0)</f>
        <v>0.1331286852879032</v>
      </c>
      <c r="JR30" s="12">
        <f>IF(JM30,JM30/JP30,0)</f>
        <v>3.4193756864720405E-2</v>
      </c>
      <c r="JS30" s="12">
        <f>JE30/JH30</f>
        <v>0.21739130434782608</v>
      </c>
      <c r="JT30" s="12">
        <f>1-JS30</f>
        <v>0.78260869565217395</v>
      </c>
      <c r="JU30" s="100">
        <v>1066</v>
      </c>
      <c r="JV30" s="3">
        <v>189082</v>
      </c>
      <c r="JW30" s="3">
        <v>301</v>
      </c>
      <c r="JX30" s="3">
        <v>34</v>
      </c>
      <c r="JY30" s="3">
        <v>10</v>
      </c>
      <c r="JZ30" s="3">
        <f>JX30-JY30</f>
        <v>24</v>
      </c>
      <c r="KA30" s="3">
        <v>11</v>
      </c>
      <c r="KB30" s="3">
        <f>SUM(JY30:KA30)</f>
        <v>45</v>
      </c>
      <c r="KC30" s="12">
        <f>IF(KA30,KA30/KB30,0)</f>
        <v>0.24444444444444444</v>
      </c>
      <c r="KD30" s="12">
        <f>IF(JY30,JY30/JW30,0)</f>
        <v>3.3222591362126248E-2</v>
      </c>
      <c r="KE30" s="88">
        <f>IF(KG30,KG30/JY30,0)</f>
        <v>577.50400000000013</v>
      </c>
      <c r="KF30" s="45">
        <f>IF(KG30,KG30/KB30,0)</f>
        <v>128.33422222222225</v>
      </c>
      <c r="KG30" s="3">
        <v>5775.0400000000018</v>
      </c>
      <c r="KH30" s="3">
        <v>31305.9</v>
      </c>
      <c r="KI30" s="3">
        <v>132535</v>
      </c>
      <c r="KJ30" s="20">
        <f>KI30/1.18</f>
        <v>112317.79661016949</v>
      </c>
      <c r="KK30" s="12">
        <f>IF(KG30,KG30/KH30,0)</f>
        <v>0.1844712977425981</v>
      </c>
      <c r="KL30" s="12">
        <f>IF(KG30,KG30/KJ30,0)</f>
        <v>5.1416963066359844E-2</v>
      </c>
      <c r="KM30" s="12">
        <f>JY30/KB30</f>
        <v>0.22222222222222221</v>
      </c>
      <c r="KN30" s="12">
        <f>1-KM30</f>
        <v>0.77777777777777779</v>
      </c>
      <c r="KO30" s="100">
        <v>867</v>
      </c>
      <c r="KP30" s="3">
        <v>169044</v>
      </c>
      <c r="KQ30" s="3">
        <v>319</v>
      </c>
      <c r="KR30" s="3">
        <v>17</v>
      </c>
      <c r="KS30" s="3">
        <v>10</v>
      </c>
      <c r="KT30" s="3">
        <f>KR30-KS30</f>
        <v>7</v>
      </c>
      <c r="KU30" s="3">
        <v>2</v>
      </c>
      <c r="KV30" s="3">
        <f>SUM(KS30:KU30)</f>
        <v>19</v>
      </c>
      <c r="KW30" s="12">
        <f>IF(KU30,KU30/KV30,0)</f>
        <v>0.10526315789473684</v>
      </c>
      <c r="KX30" s="12">
        <f>IF(KS30,KS30/KQ30,0)</f>
        <v>3.1347962382445138E-2</v>
      </c>
      <c r="KY30" s="88">
        <f>IF(LA30,LA30/KS30,0)</f>
        <v>528.6160000000001</v>
      </c>
      <c r="KZ30" s="45">
        <f>IF(LA30,LA30/KV30,0)</f>
        <v>278.21894736842108</v>
      </c>
      <c r="LA30" s="3">
        <v>5286.1600000000008</v>
      </c>
      <c r="LB30" s="3">
        <v>41304.22</v>
      </c>
      <c r="LC30" s="3">
        <v>66276</v>
      </c>
      <c r="LD30" s="20">
        <f>LC30/1.18</f>
        <v>56166.101694915254</v>
      </c>
      <c r="LE30" s="12">
        <f>IF(LA30,LA30/LB30,0)</f>
        <v>0.12798111185733566</v>
      </c>
      <c r="LF30" s="12">
        <f>IF(LA30,LA30/LD30,0)</f>
        <v>9.411655501237251E-2</v>
      </c>
      <c r="LG30" s="12">
        <f>KS30/KV30</f>
        <v>0.52631578947368418</v>
      </c>
      <c r="LH30" s="12">
        <f>1-LG30</f>
        <v>0.47368421052631582</v>
      </c>
      <c r="LI30" s="100">
        <v>1002</v>
      </c>
      <c r="LJ30" s="3">
        <v>193521</v>
      </c>
      <c r="LK30" s="3">
        <v>385</v>
      </c>
      <c r="LL30" s="3">
        <v>22</v>
      </c>
      <c r="LM30" s="3">
        <v>10</v>
      </c>
      <c r="LN30" s="3">
        <f>LL30-LM30</f>
        <v>12</v>
      </c>
      <c r="LO30" s="3">
        <v>2</v>
      </c>
      <c r="LP30" s="3">
        <f>SUM(LM30:LO30)</f>
        <v>24</v>
      </c>
      <c r="LQ30" s="12">
        <f>IF(LO30,LO30/LP30,0)</f>
        <v>8.3333333333333329E-2</v>
      </c>
      <c r="LR30" s="12">
        <f>IF(LM30,LM30/LK30,0)</f>
        <v>2.5974025974025976E-2</v>
      </c>
      <c r="LS30" s="88">
        <f>IF(LU30,LU30/LM30,0)</f>
        <v>471.73699999999997</v>
      </c>
      <c r="LT30" s="45">
        <f>IF(LU30,LU30/LP30,0)</f>
        <v>196.55708333333334</v>
      </c>
      <c r="LU30" s="88">
        <v>4717.37</v>
      </c>
      <c r="LV30" s="88">
        <v>37435.57</v>
      </c>
      <c r="LW30" s="88">
        <v>90861.948199999999</v>
      </c>
      <c r="LX30" s="88">
        <f>LW30/1.18</f>
        <v>77001.651016949152</v>
      </c>
      <c r="LY30" s="12">
        <f>IF(LU30,LU30/LV30,0)</f>
        <v>0.12601304053871759</v>
      </c>
      <c r="LZ30" s="12">
        <f>IF(LU30,LU30/LX30,0)</f>
        <v>6.1263231861893974E-2</v>
      </c>
      <c r="MA30" s="12">
        <f>LM30/LP30</f>
        <v>0.41666666666666669</v>
      </c>
      <c r="MB30" s="12">
        <f>1-MA30</f>
        <v>0.58333333333333326</v>
      </c>
      <c r="MC30" s="100">
        <v>1079</v>
      </c>
      <c r="MD30" s="3">
        <v>77605</v>
      </c>
      <c r="ME30" s="3">
        <v>148</v>
      </c>
      <c r="MF30" s="3">
        <v>36</v>
      </c>
      <c r="MG30" s="3">
        <v>8</v>
      </c>
      <c r="MH30" s="3">
        <f>MF30-MG30</f>
        <v>28</v>
      </c>
      <c r="MI30" s="3">
        <v>0</v>
      </c>
      <c r="MJ30" s="3">
        <f>SUM(MG30:MI30)</f>
        <v>36</v>
      </c>
      <c r="MK30" s="12">
        <f>IF(MI30,MI30/MJ30,0)</f>
        <v>0</v>
      </c>
      <c r="ML30" s="12">
        <f>IF(MG30,MG30/ME30,0)</f>
        <v>5.4054054054054057E-2</v>
      </c>
      <c r="MM30" s="88">
        <f>IF(MO30,MO30/MG30,0)</f>
        <v>200.75374999999997</v>
      </c>
      <c r="MN30" s="45">
        <f>IF(MO30,MO30/MJ30,0)</f>
        <v>44.61194444444444</v>
      </c>
      <c r="MO30" s="88">
        <v>1606.0299999999997</v>
      </c>
      <c r="MP30" s="88">
        <v>29535.599999999999</v>
      </c>
      <c r="MQ30" s="88">
        <v>146227.8964</v>
      </c>
      <c r="MR30" s="88">
        <f>MQ30/1.18</f>
        <v>123921.94610169492</v>
      </c>
      <c r="MS30" s="12">
        <f>IF(MO30,MO30/MP30,0)</f>
        <v>5.437607497392976E-2</v>
      </c>
      <c r="MT30" s="12">
        <f>IF(MO30,MO30/MR30,0)</f>
        <v>1.2960012738034571E-2</v>
      </c>
      <c r="MU30" s="12">
        <f>MG30/MJ30</f>
        <v>0.22222222222222221</v>
      </c>
      <c r="MV30" s="12">
        <f>1-MU30</f>
        <v>0.77777777777777779</v>
      </c>
      <c r="MW30" s="100">
        <v>688</v>
      </c>
      <c r="MX30" s="3">
        <v>97071</v>
      </c>
      <c r="MY30" s="3">
        <v>204</v>
      </c>
      <c r="MZ30" s="3">
        <v>20</v>
      </c>
      <c r="NA30" s="3">
        <v>6</v>
      </c>
      <c r="NB30" s="3">
        <f>MZ30-NA30</f>
        <v>14</v>
      </c>
      <c r="NC30" s="3">
        <v>3</v>
      </c>
      <c r="ND30" s="3">
        <f>SUM(NA30:NC30)</f>
        <v>23</v>
      </c>
      <c r="NE30" s="12">
        <f>IF(NC30,NC30/ND30,0)</f>
        <v>0.13043478260869565</v>
      </c>
      <c r="NF30" s="12">
        <f>IF(NA30,NA30/MY30,0)</f>
        <v>2.9411764705882353E-2</v>
      </c>
      <c r="NG30" s="88">
        <f>IF(NI30,NI30/NA30,0)</f>
        <v>270.96333333333325</v>
      </c>
      <c r="NH30" s="45">
        <f>IF(NI30,NI30/ND30,0)</f>
        <v>70.68608695652172</v>
      </c>
      <c r="NI30" s="88">
        <v>1625.7799999999995</v>
      </c>
      <c r="NJ30" s="88">
        <v>19400.849999999999</v>
      </c>
      <c r="NK30" s="88">
        <v>81379.986199999985</v>
      </c>
      <c r="NL30" s="88">
        <f>NK30/1.18</f>
        <v>68966.09</v>
      </c>
      <c r="NM30" s="12">
        <f>IF(NI30,NI30/NJ30,0)</f>
        <v>8.3799421159382173E-2</v>
      </c>
      <c r="NN30" s="12">
        <f>IF(NI30,NI30/NL30,0)</f>
        <v>2.3573614221133889E-2</v>
      </c>
      <c r="NO30" s="12">
        <f>NA30/ND30</f>
        <v>0.2608695652173913</v>
      </c>
      <c r="NP30" s="12">
        <f>1-NO30</f>
        <v>0.73913043478260865</v>
      </c>
      <c r="NQ30" s="100">
        <v>862</v>
      </c>
      <c r="NR30" s="3">
        <v>118445</v>
      </c>
      <c r="NS30" s="3">
        <v>308</v>
      </c>
      <c r="NT30" s="3">
        <v>28</v>
      </c>
      <c r="NU30" s="3">
        <v>11</v>
      </c>
      <c r="NV30" s="3">
        <f>NT30-NU30</f>
        <v>17</v>
      </c>
      <c r="NW30" s="3">
        <f>SUM(NU30:NV30)</f>
        <v>28</v>
      </c>
      <c r="NX30" s="12">
        <f>IF(NU30,NU30/NS30,0)</f>
        <v>3.5714285714285712E-2</v>
      </c>
      <c r="NY30" s="88">
        <f>IF(OA30,OA30/NU30,0)</f>
        <v>224.25818181818184</v>
      </c>
      <c r="NZ30" s="45">
        <f>IF(OA30,OA30/NW30,0)</f>
        <v>88.101428571428571</v>
      </c>
      <c r="OA30" s="88">
        <v>2466.84</v>
      </c>
      <c r="OB30" s="88">
        <v>34795.740000000005</v>
      </c>
      <c r="OC30" s="88">
        <v>112609.94239999999</v>
      </c>
      <c r="OD30" s="88">
        <f>OC30/1.18</f>
        <v>95432.154576271176</v>
      </c>
      <c r="OE30" s="12">
        <f>OD30/$OD$2</f>
        <v>8.2251412165200224E-3</v>
      </c>
      <c r="OF30" s="12">
        <f>IF(OA30,OA30/OB30,0)</f>
        <v>7.0894885408386191E-2</v>
      </c>
      <c r="OG30" s="12">
        <f>IF(OA30,OA30/OD30,0)</f>
        <v>2.5849149177790545E-2</v>
      </c>
      <c r="OH30" s="12">
        <f>NU30/NW30</f>
        <v>0.39285714285714285</v>
      </c>
      <c r="OI30" s="12">
        <f>1-OH30</f>
        <v>0.60714285714285721</v>
      </c>
      <c r="OJ30" s="3">
        <v>92</v>
      </c>
      <c r="OK30" s="3">
        <v>439</v>
      </c>
      <c r="OL30" s="3">
        <v>69</v>
      </c>
      <c r="OM30" s="3">
        <v>0</v>
      </c>
      <c r="ON30" s="3">
        <v>0</v>
      </c>
      <c r="OO30" s="3">
        <f>OJ30+OK30+OL30+OM30+ON30</f>
        <v>600</v>
      </c>
      <c r="OP30" s="88">
        <f>OO30*H30</f>
        <v>1306242.9125865879</v>
      </c>
      <c r="OQ30" s="12">
        <f>OP30/$OP$2</f>
        <v>1.5875775806270035E-2</v>
      </c>
      <c r="OR30" s="3">
        <v>19</v>
      </c>
      <c r="OS30" s="100">
        <v>1241</v>
      </c>
      <c r="OT30" s="3">
        <v>115270</v>
      </c>
      <c r="OU30" s="3">
        <v>329</v>
      </c>
      <c r="OV30" s="3">
        <v>36</v>
      </c>
      <c r="OW30" s="3">
        <v>9</v>
      </c>
      <c r="OX30" s="3">
        <f t="shared" si="163"/>
        <v>27</v>
      </c>
      <c r="OY30" s="3">
        <f t="shared" si="164"/>
        <v>36</v>
      </c>
      <c r="OZ30" s="12">
        <f t="shared" si="165"/>
        <v>2.7355623100303952E-2</v>
      </c>
      <c r="PA30" s="88">
        <f t="shared" si="166"/>
        <v>461.42555555555543</v>
      </c>
      <c r="PB30" s="45">
        <f t="shared" si="167"/>
        <v>115.35638888888886</v>
      </c>
      <c r="PC30" s="88">
        <v>4152.829999999999</v>
      </c>
      <c r="PD30" s="88">
        <v>31344.89</v>
      </c>
      <c r="PE30" s="88">
        <v>143466</v>
      </c>
      <c r="PF30" s="88">
        <f t="shared" si="168"/>
        <v>121581.3559322034</v>
      </c>
      <c r="PG30" s="12">
        <f t="shared" si="169"/>
        <v>1.0052920209983645E-2</v>
      </c>
      <c r="PH30" s="12">
        <f t="shared" si="170"/>
        <v>0.13248826204207445</v>
      </c>
      <c r="PI30" s="12">
        <f t="shared" si="171"/>
        <v>3.4156799520443856E-2</v>
      </c>
      <c r="PJ30" s="12">
        <f t="shared" si="172"/>
        <v>0.25</v>
      </c>
      <c r="PK30" s="12">
        <f t="shared" si="173"/>
        <v>0.75</v>
      </c>
      <c r="PL30" s="3">
        <v>66</v>
      </c>
      <c r="PM30" s="3">
        <v>344</v>
      </c>
      <c r="PN30" s="3">
        <v>60</v>
      </c>
      <c r="PO30" s="3">
        <v>0</v>
      </c>
      <c r="PP30" s="3">
        <v>0</v>
      </c>
      <c r="PQ30" s="3">
        <v>0</v>
      </c>
      <c r="PR30" s="3">
        <f t="shared" si="174"/>
        <v>470</v>
      </c>
      <c r="PS30" s="88">
        <f t="shared" si="175"/>
        <v>1023223.6148594939</v>
      </c>
      <c r="PT30" s="12">
        <f t="shared" si="176"/>
        <v>1.4214556484668784E-2</v>
      </c>
      <c r="PU30" s="3">
        <v>55</v>
      </c>
      <c r="PV30" s="100">
        <v>1059</v>
      </c>
      <c r="PW30" s="3">
        <v>164556</v>
      </c>
      <c r="PX30" s="3">
        <v>381</v>
      </c>
      <c r="PY30" s="3">
        <v>28</v>
      </c>
      <c r="PZ30" s="3">
        <v>10</v>
      </c>
      <c r="QA30" s="3">
        <f t="shared" si="177"/>
        <v>18</v>
      </c>
      <c r="QB30" s="3">
        <f t="shared" si="178"/>
        <v>28</v>
      </c>
      <c r="QC30" s="12">
        <f t="shared" si="179"/>
        <v>2.6246719160104987E-2</v>
      </c>
      <c r="QD30" s="88">
        <f t="shared" si="180"/>
        <v>813.53800000000001</v>
      </c>
      <c r="QE30" s="45">
        <f t="shared" si="181"/>
        <v>290.5492857142857</v>
      </c>
      <c r="QF30" s="88">
        <v>8135.38</v>
      </c>
      <c r="QG30" s="88">
        <v>34361.039999999994</v>
      </c>
      <c r="QH30" s="88">
        <v>111196.09239999998</v>
      </c>
      <c r="QI30" s="88">
        <f t="shared" si="182"/>
        <v>94233.976610169484</v>
      </c>
      <c r="QJ30" s="12">
        <f t="shared" si="183"/>
        <v>6.2639412629613986E-3</v>
      </c>
      <c r="QK30" s="12">
        <f t="shared" si="184"/>
        <v>0.23676175109950112</v>
      </c>
      <c r="QL30" s="12">
        <f t="shared" si="185"/>
        <v>8.6331706382876461E-2</v>
      </c>
      <c r="QM30" s="12">
        <f t="shared" si="186"/>
        <v>0.35714285714285715</v>
      </c>
      <c r="QN30" s="12">
        <f t="shared" si="187"/>
        <v>0.64285714285714279</v>
      </c>
      <c r="QO30" s="3">
        <v>62</v>
      </c>
      <c r="QP30" s="3"/>
      <c r="QQ30" s="3">
        <v>60</v>
      </c>
      <c r="QR30" s="3">
        <v>0</v>
      </c>
      <c r="QS30" s="3">
        <v>0</v>
      </c>
      <c r="QT30" s="3">
        <v>0</v>
      </c>
      <c r="QU30" s="3">
        <f t="shared" si="188"/>
        <v>122</v>
      </c>
      <c r="QV30" s="88">
        <f t="shared" si="189"/>
        <v>265602.72555927292</v>
      </c>
      <c r="QW30" s="12">
        <f t="shared" si="190"/>
        <v>5.8297300964380398E-3</v>
      </c>
      <c r="QX30" s="3">
        <v>30</v>
      </c>
      <c r="QY30" s="100">
        <v>1047</v>
      </c>
      <c r="QZ30" s="3">
        <v>100800</v>
      </c>
      <c r="RA30" s="3">
        <v>296</v>
      </c>
      <c r="RB30" s="3">
        <v>40</v>
      </c>
      <c r="RC30" s="3">
        <v>8</v>
      </c>
      <c r="RD30" s="3">
        <f t="shared" si="102"/>
        <v>32</v>
      </c>
      <c r="RE30" s="3">
        <f t="shared" si="103"/>
        <v>40</v>
      </c>
      <c r="RF30" s="12">
        <f t="shared" si="104"/>
        <v>2.7027027027027029E-2</v>
      </c>
      <c r="RG30" s="88">
        <f t="shared" si="105"/>
        <v>1014.1062499999999</v>
      </c>
      <c r="RH30" s="45">
        <f t="shared" si="106"/>
        <v>202.82124999999999</v>
      </c>
      <c r="RI30" s="88">
        <v>8112.8499999999995</v>
      </c>
      <c r="RJ30" s="88">
        <v>22569.49</v>
      </c>
      <c r="RK30" s="88">
        <v>155674</v>
      </c>
      <c r="RL30" s="88">
        <f t="shared" si="107"/>
        <v>131927.11864406781</v>
      </c>
      <c r="RM30" s="12">
        <f t="shared" si="108"/>
        <v>8.3302150009260025E-3</v>
      </c>
      <c r="RN30" s="12">
        <f t="shared" si="109"/>
        <v>0.35946093598038764</v>
      </c>
      <c r="RO30" s="12">
        <f t="shared" si="110"/>
        <v>6.1494938139959134E-2</v>
      </c>
      <c r="RP30" s="169" t="str">
        <f t="shared" si="111"/>
        <v>AM-C10</v>
      </c>
      <c r="RQ30" s="12">
        <f t="shared" si="112"/>
        <v>0.2</v>
      </c>
      <c r="RR30" s="12">
        <f t="shared" si="113"/>
        <v>0.8</v>
      </c>
      <c r="RS30" s="3">
        <v>131</v>
      </c>
      <c r="RT30" s="3">
        <v>242</v>
      </c>
      <c r="RU30" s="3">
        <v>3</v>
      </c>
      <c r="RV30" s="3">
        <v>0</v>
      </c>
      <c r="RW30" s="3">
        <v>0</v>
      </c>
      <c r="RX30" s="3">
        <v>0</v>
      </c>
      <c r="RY30" s="3">
        <f t="shared" si="114"/>
        <v>376</v>
      </c>
      <c r="RZ30" s="88">
        <f t="shared" si="115"/>
        <v>818578.89188759518</v>
      </c>
      <c r="SA30" s="12">
        <f t="shared" si="116"/>
        <v>1.1542654082507348E-2</v>
      </c>
      <c r="SB30" s="3">
        <v>26</v>
      </c>
      <c r="SC30" s="100">
        <v>3036</v>
      </c>
      <c r="SD30" s="3">
        <v>76536</v>
      </c>
      <c r="SE30" s="3">
        <v>284</v>
      </c>
      <c r="SF30" s="3">
        <v>34</v>
      </c>
      <c r="SG30" s="3">
        <v>6</v>
      </c>
      <c r="SH30" s="3">
        <f t="shared" si="117"/>
        <v>28</v>
      </c>
      <c r="SI30" s="3">
        <f t="shared" si="118"/>
        <v>34</v>
      </c>
      <c r="SJ30" s="12">
        <f t="shared" si="119"/>
        <v>2.1126760563380281E-2</v>
      </c>
      <c r="SK30" s="88">
        <f t="shared" si="120"/>
        <v>980.99333333333345</v>
      </c>
      <c r="SL30" s="45">
        <f t="shared" si="121"/>
        <v>173.11647058823533</v>
      </c>
      <c r="SM30" s="88">
        <v>5885.9600000000009</v>
      </c>
      <c r="SN30" s="88">
        <v>21180.5</v>
      </c>
      <c r="SO30" s="88">
        <v>136056</v>
      </c>
      <c r="SP30" s="88">
        <f t="shared" si="122"/>
        <v>115301.69491525424</v>
      </c>
      <c r="SQ30" s="12">
        <f t="shared" si="123"/>
        <v>8.716372893115585E-3</v>
      </c>
      <c r="SR30" s="87">
        <f t="shared" si="124"/>
        <v>0.27789523382356418</v>
      </c>
      <c r="SS30" s="87">
        <f t="shared" si="125"/>
        <v>5.1048338919268542E-2</v>
      </c>
      <c r="ST30" s="169" t="str">
        <f t="shared" si="126"/>
        <v>AM-C10</v>
      </c>
      <c r="SU30" s="12">
        <f t="shared" si="127"/>
        <v>0.17647058823529413</v>
      </c>
      <c r="SV30" s="12">
        <f t="shared" si="128"/>
        <v>0.82352941176470584</v>
      </c>
      <c r="SW30" s="3">
        <v>129</v>
      </c>
      <c r="SX30" s="3">
        <v>213</v>
      </c>
      <c r="SY30" s="3">
        <v>3</v>
      </c>
      <c r="SZ30" s="3">
        <v>0</v>
      </c>
      <c r="TA30" s="3">
        <v>0</v>
      </c>
      <c r="TB30" s="3">
        <v>0</v>
      </c>
      <c r="TC30" s="3">
        <f t="shared" si="129"/>
        <v>345</v>
      </c>
      <c r="TD30" s="88">
        <f t="shared" si="130"/>
        <v>751089.67473728815</v>
      </c>
      <c r="TE30" s="12">
        <f t="shared" si="131"/>
        <v>8.2626268469181471E-3</v>
      </c>
      <c r="TF30" s="3">
        <v>38</v>
      </c>
      <c r="TG30" s="100">
        <f>SUMIFS(Main!TX:TX,Main!B:B,B:B)</f>
        <v>1685</v>
      </c>
      <c r="TH30" s="3">
        <v>96608</v>
      </c>
      <c r="TI30" s="3">
        <v>253</v>
      </c>
      <c r="TJ30" s="3">
        <f>SUMIFS(Main!TT:TT,Main!B:B,B:B)</f>
        <v>29</v>
      </c>
      <c r="TK30" s="3">
        <v>9</v>
      </c>
      <c r="TL30" s="3">
        <f t="shared" si="132"/>
        <v>20</v>
      </c>
      <c r="TM30" s="3">
        <f t="shared" si="133"/>
        <v>29</v>
      </c>
      <c r="TN30" s="12">
        <f t="shared" si="134"/>
        <v>3.5573122529644272E-2</v>
      </c>
      <c r="TO30" s="88">
        <f t="shared" si="135"/>
        <v>572.75444444444429</v>
      </c>
      <c r="TP30" s="45">
        <f t="shared" si="136"/>
        <v>177.75137931034479</v>
      </c>
      <c r="TQ30" s="88">
        <v>5154.7899999999991</v>
      </c>
      <c r="TR30" s="88">
        <v>31000.870000000003</v>
      </c>
      <c r="TS30" s="88">
        <f>SUMIFS(Main!TU:TU,Main!B:B,B:B)</f>
        <v>114521.14780000001</v>
      </c>
      <c r="TT30" s="88">
        <f t="shared" si="137"/>
        <v>97051.820169491533</v>
      </c>
      <c r="TU30" s="12">
        <f t="shared" si="138"/>
        <v>6.7637075753775823E-3</v>
      </c>
      <c r="TV30" s="87">
        <f t="shared" si="139"/>
        <v>0.16627888185073511</v>
      </c>
      <c r="TW30" s="87">
        <f t="shared" si="140"/>
        <v>5.3113790045335174E-2</v>
      </c>
      <c r="TX30" s="169" t="str">
        <f t="shared" si="141"/>
        <v>AM-C10</v>
      </c>
      <c r="TY30" s="12">
        <f t="shared" si="142"/>
        <v>0.31034482758620691</v>
      </c>
      <c r="TZ30" s="12">
        <f t="shared" si="143"/>
        <v>0.68965517241379315</v>
      </c>
      <c r="UA30" s="3">
        <f>SUMIFS(Main!UG:UG,Main!B:B,B:B)</f>
        <v>114</v>
      </c>
      <c r="UB30" s="3">
        <f>SUMIFS(Main!UI:UI,Main!B:B,B:B)</f>
        <v>149</v>
      </c>
      <c r="UC30" s="3">
        <f>SUMIFS(Main!UK:UK,Main!B:B,B:B)</f>
        <v>3</v>
      </c>
      <c r="UD30" s="3">
        <f>SUMIFS(Main!UO:UO,Main!B:B,B:B)</f>
        <v>0</v>
      </c>
      <c r="UE30" s="3">
        <f>SUMIFS(Main!UQ:UQ,Main!B:B,B:B)</f>
        <v>0</v>
      </c>
      <c r="UF30" s="3">
        <f>SUMIFS(Main!US:US,Main!B:B,B:B)</f>
        <v>0</v>
      </c>
      <c r="UG30" s="3">
        <f t="shared" si="144"/>
        <v>266</v>
      </c>
      <c r="UH30" s="88">
        <f t="shared" si="145"/>
        <v>579101.02458005399</v>
      </c>
      <c r="UI30" s="12">
        <f t="shared" si="146"/>
        <v>5.745588446500356E-3</v>
      </c>
      <c r="UJ30" s="3">
        <f>SUMIFS(Main!UW:UW,Main!B:B,B:B)</f>
        <v>38</v>
      </c>
      <c r="UK30" s="100">
        <f>SUMIFS(Main!VI:VI,Main!A:A,A:A)</f>
        <v>2130</v>
      </c>
      <c r="UL30" s="3">
        <v>64054</v>
      </c>
      <c r="UM30" s="3">
        <v>235</v>
      </c>
      <c r="UN30" s="3">
        <f>SUMIFS(Main!VE:VE,Main!A:A,A:A)</f>
        <v>28</v>
      </c>
      <c r="UO30" s="3">
        <v>1</v>
      </c>
      <c r="UP30" s="3">
        <f t="shared" si="147"/>
        <v>27</v>
      </c>
      <c r="UQ30" s="3">
        <f t="shared" si="148"/>
        <v>28</v>
      </c>
      <c r="UR30" s="12">
        <f t="shared" si="149"/>
        <v>4.2553191489361703E-3</v>
      </c>
      <c r="US30" s="88">
        <f t="shared" si="150"/>
        <v>4089.7900000000004</v>
      </c>
      <c r="UT30" s="45">
        <f t="shared" si="151"/>
        <v>146.06392857142859</v>
      </c>
      <c r="UU30" s="88">
        <v>4089.7900000000004</v>
      </c>
      <c r="UV30" s="88">
        <v>23595.759999999998</v>
      </c>
      <c r="UW30" s="88">
        <f>SUMIFS(Main!VF:VF,Main!A:A,A:A)</f>
        <v>110173.96399999999</v>
      </c>
      <c r="UX30" s="88">
        <f t="shared" si="152"/>
        <v>93367.766101694913</v>
      </c>
      <c r="UY30" s="12">
        <f t="shared" si="153"/>
        <v>6.5852306717961327E-3</v>
      </c>
      <c r="UZ30" s="87">
        <f t="shared" si="154"/>
        <v>0.17332732660444083</v>
      </c>
      <c r="VA30" s="87">
        <f t="shared" si="155"/>
        <v>4.3803018651484671E-2</v>
      </c>
      <c r="VB30" s="169" t="str">
        <f t="shared" si="59"/>
        <v>AM-C10</v>
      </c>
      <c r="VC30" s="12">
        <f t="shared" si="160"/>
        <v>0.25271848074741143</v>
      </c>
      <c r="VD30" s="12">
        <f t="shared" si="156"/>
        <v>0.74728151925258857</v>
      </c>
      <c r="VE30" s="3">
        <f>SUMIFS(Main!VR:VR,Main!B:B,B:B)</f>
        <v>102</v>
      </c>
      <c r="VF30" s="3">
        <f>SUMIFS(Main!VT:VT,Main!B:B,B:B)</f>
        <v>111</v>
      </c>
      <c r="VG30" s="3">
        <f>SUMIFS(Main!VV:VV,Main!B:B,B:B)</f>
        <v>0</v>
      </c>
      <c r="VH30" s="3">
        <f>SUMIFS(Main!VZ:VZ,Main!B:B,B:B)</f>
        <v>0</v>
      </c>
      <c r="VI30" s="3">
        <f>SUMIFS(Main!WB:WB,Main!B:B,B:B)</f>
        <v>0</v>
      </c>
      <c r="VJ30" s="3">
        <f>SUMIFS(Main!WD:WD,Main!B:B,B:B)</f>
        <v>0</v>
      </c>
      <c r="VK30" s="3">
        <f t="shared" si="157"/>
        <v>213</v>
      </c>
      <c r="VL30" s="88">
        <f t="shared" si="158"/>
        <v>463716.23396823875</v>
      </c>
      <c r="VM30" s="12">
        <f t="shared" si="159"/>
        <v>4.8581795515907364E-3</v>
      </c>
      <c r="VN30" s="3">
        <f>SUMIFS(Main!WH:WH,Main!B:B,B:B)</f>
        <v>27</v>
      </c>
    </row>
    <row r="31" spans="1:586">
      <c r="A31" s="150" t="s">
        <v>502</v>
      </c>
      <c r="B31" s="150" t="s">
        <v>496</v>
      </c>
      <c r="C31" s="150" t="s">
        <v>465</v>
      </c>
      <c r="D31" s="150" t="s">
        <v>669</v>
      </c>
      <c r="E31" s="155" t="s">
        <v>509</v>
      </c>
      <c r="F31" s="150" t="s">
        <v>473</v>
      </c>
      <c r="G31" s="150" t="s">
        <v>432</v>
      </c>
      <c r="H31" s="17">
        <v>2653.5119256000003</v>
      </c>
      <c r="I31" s="12"/>
      <c r="J31" s="3"/>
      <c r="K31" s="3"/>
      <c r="L31" s="3"/>
      <c r="M31" s="3"/>
      <c r="N31" s="3"/>
      <c r="O31" s="3"/>
      <c r="P31" s="3"/>
      <c r="Q31" s="87"/>
      <c r="R31" s="88"/>
      <c r="S31" s="88"/>
      <c r="T31" s="88"/>
      <c r="U31" s="87"/>
      <c r="V31" s="87"/>
      <c r="W31" s="12"/>
      <c r="X31" s="3"/>
      <c r="Y31" s="3"/>
      <c r="Z31" s="3"/>
      <c r="AA31" s="3"/>
      <c r="AB31" s="3"/>
      <c r="AC31" s="3"/>
      <c r="AD31" s="3"/>
      <c r="AE31" s="87"/>
      <c r="AF31" s="88"/>
      <c r="AG31" s="88"/>
      <c r="AH31" s="88"/>
      <c r="AI31" s="87"/>
      <c r="AJ31" s="87"/>
      <c r="AK31" s="12"/>
      <c r="AL31" s="3"/>
      <c r="AM31" s="3"/>
      <c r="AN31" s="3"/>
      <c r="AO31" s="3"/>
      <c r="AP31" s="3"/>
      <c r="AQ31" s="3"/>
      <c r="AR31" s="3"/>
      <c r="AS31" s="3"/>
      <c r="AT31" s="87"/>
      <c r="AU31" s="40"/>
      <c r="AV31" s="40"/>
      <c r="AW31" s="88"/>
      <c r="AX31" s="88"/>
      <c r="AY31" s="88"/>
      <c r="AZ31" s="87"/>
      <c r="BA31" s="87"/>
      <c r="BB31" s="87"/>
      <c r="BC31" s="89"/>
      <c r="BD31" s="12">
        <v>0</v>
      </c>
      <c r="BE31" s="3">
        <v>0</v>
      </c>
      <c r="BF31" s="3">
        <v>0</v>
      </c>
      <c r="BG31" s="3">
        <v>0</v>
      </c>
      <c r="BH31" s="3">
        <v>0</v>
      </c>
      <c r="BI31" s="3">
        <f t="shared" si="191"/>
        <v>0</v>
      </c>
      <c r="BJ31" s="3">
        <f t="shared" si="191"/>
        <v>0</v>
      </c>
      <c r="BK31" s="3">
        <f t="shared" si="191"/>
        <v>0</v>
      </c>
      <c r="BL31" s="3">
        <f>BH31+BI31+BJ31</f>
        <v>0</v>
      </c>
      <c r="BM31" s="87">
        <v>0</v>
      </c>
      <c r="BN31" s="40" t="e">
        <f>BP31/BH31</f>
        <v>#DIV/0!</v>
      </c>
      <c r="BO31" s="40" t="e">
        <f>BP31/BG31</f>
        <v>#DIV/0!</v>
      </c>
      <c r="BP31" s="88">
        <v>0</v>
      </c>
      <c r="BQ31" s="88">
        <v>0</v>
      </c>
      <c r="BR31" s="88">
        <v>0</v>
      </c>
      <c r="BS31" s="12" t="e">
        <f>BP31/BQ31</f>
        <v>#DIV/0!</v>
      </c>
      <c r="BT31" s="12" t="e">
        <f>BP31/BR31</f>
        <v>#DIV/0!</v>
      </c>
      <c r="BU31" s="87" t="e">
        <f>BH31/BL31</f>
        <v>#DIV/0!</v>
      </c>
      <c r="BV31" s="89" t="e">
        <f>1-BU31</f>
        <v>#DIV/0!</v>
      </c>
      <c r="BW31" s="90" t="str">
        <f>B31</f>
        <v>FBA79355</v>
      </c>
      <c r="BX31" s="12">
        <v>0</v>
      </c>
      <c r="BY31" s="3">
        <v>0</v>
      </c>
      <c r="BZ31" s="3">
        <v>0</v>
      </c>
      <c r="CA31" s="3">
        <v>0</v>
      </c>
      <c r="CB31" s="3">
        <v>0</v>
      </c>
      <c r="CC31" s="3">
        <f>CA31-CB31</f>
        <v>0</v>
      </c>
      <c r="CD31" s="3">
        <v>0</v>
      </c>
      <c r="CE31" s="3">
        <v>0</v>
      </c>
      <c r="CF31" s="3">
        <f>CB31+CC31+CD31</f>
        <v>0</v>
      </c>
      <c r="CG31" s="87" t="e">
        <f>CB31/BZ31</f>
        <v>#DIV/0!</v>
      </c>
      <c r="CH31" s="3" t="e">
        <f>CJ31/CB31</f>
        <v>#DIV/0!</v>
      </c>
      <c r="CI31" s="3" t="e">
        <f>CJ31/CA31</f>
        <v>#DIV/0!</v>
      </c>
      <c r="CJ31" s="88">
        <v>0</v>
      </c>
      <c r="CK31" s="88">
        <v>0</v>
      </c>
      <c r="CL31" s="88">
        <v>0</v>
      </c>
      <c r="CM31" s="87" t="e">
        <f>CJ31/CK31</f>
        <v>#DIV/0!</v>
      </c>
      <c r="CN31" s="87" t="e">
        <f>CJ31/CL31</f>
        <v>#DIV/0!</v>
      </c>
      <c r="CO31" s="12" t="e">
        <f>CB31/CF31</f>
        <v>#DIV/0!</v>
      </c>
      <c r="CP31" s="12" t="e">
        <f>1-CO31</f>
        <v>#DIV/0!</v>
      </c>
      <c r="CQ31" s="77" t="str">
        <f>B31</f>
        <v>FBA79355</v>
      </c>
      <c r="CR31" s="12">
        <v>0</v>
      </c>
      <c r="CS31" s="3">
        <v>0</v>
      </c>
      <c r="CT31" s="3">
        <v>0</v>
      </c>
      <c r="CU31" s="3" t="e">
        <f>VLOOKUP(C31,'[1]Monthly Sales'!C:AP,38,0)</f>
        <v>#N/A</v>
      </c>
      <c r="CV31" s="3">
        <v>0</v>
      </c>
      <c r="CW31" s="3" t="e">
        <f>CU31-CV31</f>
        <v>#N/A</v>
      </c>
      <c r="CX31" s="3">
        <v>0</v>
      </c>
      <c r="CY31" s="3">
        <v>0</v>
      </c>
      <c r="CZ31" s="3" t="e">
        <f>CV31+CW31+CX31</f>
        <v>#N/A</v>
      </c>
      <c r="DA31" s="87" t="e">
        <f>CV31/CT31</f>
        <v>#DIV/0!</v>
      </c>
      <c r="DB31" s="45" t="e">
        <f>DD31/CV31</f>
        <v>#DIV/0!</v>
      </c>
      <c r="DC31" s="3" t="e">
        <f>DD31/CZ31</f>
        <v>#N/A</v>
      </c>
      <c r="DD31" s="88">
        <v>0</v>
      </c>
      <c r="DE31" s="88">
        <v>0</v>
      </c>
      <c r="DF31" s="88">
        <v>0</v>
      </c>
      <c r="DG31" s="12" t="e">
        <f>DD31/DE31</f>
        <v>#DIV/0!</v>
      </c>
      <c r="DH31" s="12" t="e">
        <f>DD31/DF31</f>
        <v>#DIV/0!</v>
      </c>
      <c r="DI31" s="12" t="e">
        <f>CV31/CZ31</f>
        <v>#N/A</v>
      </c>
      <c r="DJ31" s="12" t="e">
        <f>1-DI31</f>
        <v>#N/A</v>
      </c>
      <c r="DK31" s="3" t="str">
        <f>B31</f>
        <v>FBA79355</v>
      </c>
      <c r="DL31" s="12">
        <v>1</v>
      </c>
      <c r="DM31" s="3">
        <v>9984</v>
      </c>
      <c r="DN31" s="3">
        <v>19</v>
      </c>
      <c r="DO31" s="3">
        <v>0</v>
      </c>
      <c r="DP31" s="3">
        <v>0</v>
      </c>
      <c r="DQ31" s="3">
        <f t="shared" si="192"/>
        <v>0</v>
      </c>
      <c r="DR31" s="3">
        <f t="shared" si="192"/>
        <v>0</v>
      </c>
      <c r="DS31" s="3">
        <v>0</v>
      </c>
      <c r="DT31" s="3">
        <f>DP31+DQ31+DR31</f>
        <v>0</v>
      </c>
      <c r="DU31" s="12" t="e">
        <f>DR31/DT31</f>
        <v>#DIV/0!</v>
      </c>
      <c r="DV31" s="87">
        <f>DP31/DN31</f>
        <v>0</v>
      </c>
      <c r="DW31" s="3" t="e">
        <f>DY31/DP31</f>
        <v>#DIV/0!</v>
      </c>
      <c r="DX31" s="3" t="e">
        <f>DY31/DT31</f>
        <v>#DIV/0!</v>
      </c>
      <c r="DY31" s="88">
        <v>0</v>
      </c>
      <c r="DZ31" s="88">
        <v>0</v>
      </c>
      <c r="EA31" s="88">
        <v>0</v>
      </c>
      <c r="EB31" s="12" t="e">
        <f>DY31/DZ31</f>
        <v>#DIV/0!</v>
      </c>
      <c r="EC31" s="12" t="e">
        <f>DY31/EA31</f>
        <v>#DIV/0!</v>
      </c>
      <c r="ED31" s="12" t="e">
        <f>DP31/DT31</f>
        <v>#DIV/0!</v>
      </c>
      <c r="EE31" s="12" t="e">
        <f>1-ED31</f>
        <v>#DIV/0!</v>
      </c>
      <c r="EF31" s="3" t="str">
        <f>B31</f>
        <v>FBA79355</v>
      </c>
      <c r="EG31" s="12">
        <v>0</v>
      </c>
      <c r="EH31" s="3">
        <v>0</v>
      </c>
      <c r="EI31" s="3">
        <v>0</v>
      </c>
      <c r="EJ31" s="3">
        <v>0</v>
      </c>
      <c r="EK31" s="3">
        <v>0</v>
      </c>
      <c r="EL31" s="3">
        <f>EJ31-EK31</f>
        <v>0</v>
      </c>
      <c r="EM31" s="3">
        <v>0</v>
      </c>
      <c r="EN31" s="3">
        <v>0</v>
      </c>
      <c r="EO31" s="3">
        <f>EK31+EL31+EM31</f>
        <v>0</v>
      </c>
      <c r="EP31" s="12">
        <f>IF(EM31,EM31/EO31,0)</f>
        <v>0</v>
      </c>
      <c r="EQ31" s="87">
        <f>IF(EK31,EK31/EI31,0)</f>
        <v>0</v>
      </c>
      <c r="ER31" s="3">
        <f>IF(ET31,ET31/EK31,0)</f>
        <v>0</v>
      </c>
      <c r="ES31" s="3">
        <f>IF(ET31,ET31/EO31,0)</f>
        <v>0</v>
      </c>
      <c r="ET31" s="88">
        <v>0</v>
      </c>
      <c r="EU31" s="88">
        <v>0</v>
      </c>
      <c r="EV31" s="88">
        <v>0</v>
      </c>
      <c r="EW31" s="12">
        <f>IF(ET31,ET31/EU31,0)</f>
        <v>0</v>
      </c>
      <c r="EX31" s="12">
        <f>IF(ET31,ET31/EV31,0)</f>
        <v>0</v>
      </c>
      <c r="EY31" s="12">
        <f>IF(EK31,EK31/EO31,0)</f>
        <v>0</v>
      </c>
      <c r="EZ31" s="12">
        <f>IF(1-EY31,0)</f>
        <v>0</v>
      </c>
      <c r="FA31" s="3" t="str">
        <f>B31</f>
        <v>FBA79355</v>
      </c>
      <c r="FB31" s="12">
        <v>0.99309999999999998</v>
      </c>
      <c r="FC31" s="3">
        <v>22108</v>
      </c>
      <c r="FD31" s="3">
        <v>115</v>
      </c>
      <c r="FE31" s="3">
        <v>15</v>
      </c>
      <c r="FF31" s="3">
        <v>12</v>
      </c>
      <c r="FG31" s="3">
        <f>FE31-FF31</f>
        <v>3</v>
      </c>
      <c r="FH31" s="3">
        <v>1</v>
      </c>
      <c r="FI31" s="3">
        <v>0</v>
      </c>
      <c r="FJ31" s="3">
        <f>FF31+FG31+FH31</f>
        <v>16</v>
      </c>
      <c r="FK31" s="12">
        <f>IF(FH31,FH31/FJ31,0)</f>
        <v>6.25E-2</v>
      </c>
      <c r="FL31" s="12">
        <f>IF(FF31,FF31/FD31,0)</f>
        <v>0.10434782608695652</v>
      </c>
      <c r="FM31" s="3">
        <f>IF(FO31,FO31/FF31,0)</f>
        <v>330.10083333333336</v>
      </c>
      <c r="FN31" s="88">
        <f>IF(FO31,FO31/FJ31,0)</f>
        <v>247.575625</v>
      </c>
      <c r="FO31" s="88">
        <v>3961.21</v>
      </c>
      <c r="FP31" s="88">
        <v>9650.8799999999992</v>
      </c>
      <c r="FQ31" s="88">
        <v>14235</v>
      </c>
      <c r="FR31" s="12">
        <f>IF(FO31,FO31/FP31,0)</f>
        <v>0.41045065320468188</v>
      </c>
      <c r="FS31" s="12">
        <f>IF(FO31,FO31/FQ31,0)</f>
        <v>0.27827256761503338</v>
      </c>
      <c r="FT31" s="12">
        <f>FF31/FJ31</f>
        <v>0.75</v>
      </c>
      <c r="FU31" s="39">
        <f>1-FT31</f>
        <v>0.25</v>
      </c>
      <c r="FV31" s="77" t="str">
        <f>B31</f>
        <v>FBA79355</v>
      </c>
      <c r="FW31" s="12">
        <v>0.99880000000000002</v>
      </c>
      <c r="FX31" s="3">
        <v>387306</v>
      </c>
      <c r="FY31" s="3">
        <v>904</v>
      </c>
      <c r="FZ31" s="3">
        <v>80</v>
      </c>
      <c r="GA31" s="3">
        <v>42</v>
      </c>
      <c r="GB31" s="3">
        <f>FZ31-GA31</f>
        <v>38</v>
      </c>
      <c r="GC31" s="3">
        <v>4</v>
      </c>
      <c r="GD31" s="3">
        <v>1</v>
      </c>
      <c r="GE31" s="3">
        <f>GA31+GB31+GC31</f>
        <v>84</v>
      </c>
      <c r="GF31" s="12">
        <f>IF(GC31,GC31/GE31,0)</f>
        <v>4.7619047619047616E-2</v>
      </c>
      <c r="GG31" s="12">
        <f>IF(GA31,GA31/FY31,0)</f>
        <v>4.6460176991150445E-2</v>
      </c>
      <c r="GH31" s="88">
        <f>IF(GJ31,GJ31/GA31,0)</f>
        <v>249.35976190476191</v>
      </c>
      <c r="GI31" s="45">
        <f>IF(GJ31,GJ31/GE31,0)</f>
        <v>124.67988095238096</v>
      </c>
      <c r="GJ31" s="88">
        <v>10473.11</v>
      </c>
      <c r="GK31" s="88">
        <v>33480.629999999997</v>
      </c>
      <c r="GL31" s="88">
        <v>64364.406779661018</v>
      </c>
      <c r="GM31" s="12">
        <f>IF(GJ31,GJ31/GK31,0)</f>
        <v>0.31281101938643335</v>
      </c>
      <c r="GN31" s="12">
        <f>IF(GJ31,GJ31/GL31,0)</f>
        <v>0.16271586306780778</v>
      </c>
      <c r="GO31" s="12">
        <f>GA31/GE31</f>
        <v>0.5</v>
      </c>
      <c r="GP31" s="12">
        <f>1-GO31</f>
        <v>0.5</v>
      </c>
      <c r="GQ31" s="77" t="str">
        <f>B31</f>
        <v>FBA79355</v>
      </c>
      <c r="GR31" s="12">
        <v>0.99639999999999995</v>
      </c>
      <c r="GS31" s="3">
        <v>137348</v>
      </c>
      <c r="GT31" s="3">
        <v>505</v>
      </c>
      <c r="GU31" s="3">
        <v>55</v>
      </c>
      <c r="GV31" s="3">
        <v>26</v>
      </c>
      <c r="GW31" s="3">
        <f>GU31-GV31</f>
        <v>29</v>
      </c>
      <c r="GX31" s="3">
        <v>14</v>
      </c>
      <c r="GY31" s="3">
        <v>2</v>
      </c>
      <c r="GZ31" s="3">
        <f>GV31+GW31+GX31</f>
        <v>69</v>
      </c>
      <c r="HA31" s="12">
        <f>IF(GX31,GX31/GZ31,0)</f>
        <v>0.20289855072463769</v>
      </c>
      <c r="HB31" s="12">
        <f>IF(GV31,GV31/GT31,0)</f>
        <v>5.1485148514851482E-2</v>
      </c>
      <c r="HC31" s="88">
        <f>IF(HE31,HE31/GV31,0)</f>
        <v>205.68307692307692</v>
      </c>
      <c r="HD31" s="45">
        <f>IF(HE31,HE31/GZ31,0)</f>
        <v>77.503768115942037</v>
      </c>
      <c r="HE31" s="88">
        <v>5347.76</v>
      </c>
      <c r="HF31" s="88">
        <v>20777.490000000002</v>
      </c>
      <c r="HG31" s="88">
        <v>52263</v>
      </c>
      <c r="HH31" s="12">
        <f>IF(HE31,HE31/HF31,0)</f>
        <v>0.25738238834430915</v>
      </c>
      <c r="HI31" s="12">
        <f>IF(HE31,HE31/HG31,0)</f>
        <v>0.10232401507758836</v>
      </c>
      <c r="HJ31" s="12">
        <f>GV31/GZ31</f>
        <v>0.37681159420289856</v>
      </c>
      <c r="HK31" s="12">
        <f>1-HJ31</f>
        <v>0.62318840579710144</v>
      </c>
      <c r="HL31" s="77" t="s">
        <v>509</v>
      </c>
      <c r="HM31" s="3">
        <v>1183</v>
      </c>
      <c r="HN31" s="3">
        <v>43400</v>
      </c>
      <c r="HO31" s="3">
        <v>176</v>
      </c>
      <c r="HP31" s="3">
        <v>14</v>
      </c>
      <c r="HQ31" s="3">
        <v>11</v>
      </c>
      <c r="HR31" s="3">
        <f>HP31-HQ31</f>
        <v>3</v>
      </c>
      <c r="HS31" s="3">
        <v>0</v>
      </c>
      <c r="HT31" s="3">
        <f>HQ31+HR31+HS31</f>
        <v>14</v>
      </c>
      <c r="HU31" s="12">
        <f>IF(HS31,HS31/HT31,0)</f>
        <v>0</v>
      </c>
      <c r="HV31" s="12">
        <f>IF(HQ31,HQ31/HO31,0)</f>
        <v>6.25E-2</v>
      </c>
      <c r="HW31" s="88">
        <f>IF(HY31,HY31/HQ31,0)</f>
        <v>152.36727272727276</v>
      </c>
      <c r="HX31" s="45">
        <f>IF(HY31,HY31/HT31,0)</f>
        <v>119.71714285714289</v>
      </c>
      <c r="HY31" s="3">
        <v>1676.0400000000004</v>
      </c>
      <c r="HZ31" s="3">
        <v>32736.460000000003</v>
      </c>
      <c r="IA31" s="3">
        <v>65636</v>
      </c>
      <c r="IB31" s="20">
        <f>IA31/1.18</f>
        <v>55623.728813559326</v>
      </c>
      <c r="IC31" s="12">
        <f>IF(HY31,HY31/HZ31,0)</f>
        <v>5.1197960927968397E-2</v>
      </c>
      <c r="ID31" s="12">
        <f>IF(HY31,HY31/IB31,0)</f>
        <v>3.0131744774209282E-2</v>
      </c>
      <c r="IE31" s="12">
        <f>HQ31/HT31</f>
        <v>0.7857142857142857</v>
      </c>
      <c r="IF31" s="105">
        <f>1-IE31</f>
        <v>0.2142857142857143</v>
      </c>
      <c r="IG31" s="100">
        <v>995</v>
      </c>
      <c r="IH31" s="3">
        <v>20428</v>
      </c>
      <c r="II31" s="3">
        <v>158</v>
      </c>
      <c r="IJ31" s="3">
        <v>11</v>
      </c>
      <c r="IK31" s="3">
        <v>6</v>
      </c>
      <c r="IL31" s="3">
        <f>IJ31-IK31</f>
        <v>5</v>
      </c>
      <c r="IM31" s="3">
        <v>1</v>
      </c>
      <c r="IN31" s="3">
        <f>IK31+IL31+IM31</f>
        <v>12</v>
      </c>
      <c r="IO31" s="12">
        <f>IF(IM31,IM31/IN31,0)</f>
        <v>8.3333333333333329E-2</v>
      </c>
      <c r="IP31" s="12">
        <f>IF(IK31,IK31/II31,0)</f>
        <v>3.7974683544303799E-2</v>
      </c>
      <c r="IQ31" s="88">
        <f>IF(IS31,IS31/IK31,0)</f>
        <v>217.50333333333336</v>
      </c>
      <c r="IR31" s="45">
        <f>IF(IS31,IS31/IN31,0)</f>
        <v>108.75166666666668</v>
      </c>
      <c r="IS31" s="3">
        <v>1305.0200000000002</v>
      </c>
      <c r="IT31" s="3">
        <v>22155.93</v>
      </c>
      <c r="IU31" s="3">
        <v>52784</v>
      </c>
      <c r="IV31" s="20">
        <f>IU31/1.18</f>
        <v>44732.203389830509</v>
      </c>
      <c r="IW31" s="12">
        <f>IF(IS31,IS31/IT31,0)</f>
        <v>5.89016123448666E-2</v>
      </c>
      <c r="IX31" s="12">
        <f>IF(IS31,IS31/IV31,0)</f>
        <v>2.9174060321309491E-2</v>
      </c>
      <c r="IY31" s="12">
        <f>IK31/IN31</f>
        <v>0.5</v>
      </c>
      <c r="IZ31" s="12">
        <f>1-IY31</f>
        <v>0.5</v>
      </c>
      <c r="JA31" s="100">
        <v>1489</v>
      </c>
      <c r="JB31" s="3">
        <v>31746</v>
      </c>
      <c r="JC31" s="3">
        <v>188</v>
      </c>
      <c r="JD31" s="3">
        <v>13</v>
      </c>
      <c r="JE31" s="3">
        <v>9</v>
      </c>
      <c r="JF31" s="3">
        <f>JD31-JE31</f>
        <v>4</v>
      </c>
      <c r="JG31" s="3">
        <v>6</v>
      </c>
      <c r="JH31" s="3">
        <f>SUM(JE31:JG31)</f>
        <v>19</v>
      </c>
      <c r="JI31" s="12">
        <f>IF(JG31,JG31/JH31,0)</f>
        <v>0.31578947368421051</v>
      </c>
      <c r="JJ31" s="12">
        <f>IF(JE31,JE31/JC31,0)</f>
        <v>4.7872340425531915E-2</v>
      </c>
      <c r="JK31" s="88">
        <f>IF(JM31,JM31/JE31,0)</f>
        <v>210.79777777777778</v>
      </c>
      <c r="JL31" s="45">
        <f>IF(JM31,JM31/JH31,0)</f>
        <v>99.851578947368424</v>
      </c>
      <c r="JM31" s="3">
        <v>1897.18</v>
      </c>
      <c r="JN31" s="3">
        <v>38804.269999999997</v>
      </c>
      <c r="JO31" s="3">
        <v>61668</v>
      </c>
      <c r="JP31" s="20">
        <f>JO31/1.18</f>
        <v>52261.016949152545</v>
      </c>
      <c r="JQ31" s="12">
        <f>IF(JM31,JM31/JN31,0)</f>
        <v>4.8891011221187775E-2</v>
      </c>
      <c r="JR31" s="12">
        <f>IF(JM31,JM31/JP31,0)</f>
        <v>3.6302010767334761E-2</v>
      </c>
      <c r="JS31" s="12">
        <f>JE31/JH31</f>
        <v>0.47368421052631576</v>
      </c>
      <c r="JT31" s="12">
        <f>1-JS31</f>
        <v>0.52631578947368429</v>
      </c>
      <c r="JU31" s="100">
        <v>1253</v>
      </c>
      <c r="JV31" s="3">
        <v>16422</v>
      </c>
      <c r="JW31" s="3">
        <v>94</v>
      </c>
      <c r="JX31" s="3">
        <v>12</v>
      </c>
      <c r="JY31" s="3">
        <v>0</v>
      </c>
      <c r="JZ31" s="3">
        <f>JX31-JY31</f>
        <v>12</v>
      </c>
      <c r="KA31" s="3">
        <v>1</v>
      </c>
      <c r="KB31" s="3">
        <f>SUM(JY31:KA31)</f>
        <v>13</v>
      </c>
      <c r="KC31" s="12">
        <f>IF(KA31,KA31/KB31,0)</f>
        <v>7.6923076923076927E-2</v>
      </c>
      <c r="KD31" s="12">
        <f>IF(JY31,JY31/JW31,0)</f>
        <v>0</v>
      </c>
      <c r="KE31" s="88" t="e">
        <f>IF(KG31,KG31/JY31,0)</f>
        <v>#DIV/0!</v>
      </c>
      <c r="KF31" s="45">
        <f>IF(KG31,KG31/KB31,0)</f>
        <v>73.029230769230793</v>
      </c>
      <c r="KG31" s="3">
        <v>949.38000000000022</v>
      </c>
      <c r="KH31" s="3">
        <v>0</v>
      </c>
      <c r="KI31" s="3">
        <v>57619.01</v>
      </c>
      <c r="KJ31" s="20">
        <f>KI31/1.18</f>
        <v>48829.669491525427</v>
      </c>
      <c r="KK31" s="12" t="e">
        <f>IF(KG31,KG31/KH31,0)</f>
        <v>#DIV/0!</v>
      </c>
      <c r="KL31" s="12">
        <f>IF(KG31,KG31/KJ31,0)</f>
        <v>1.9442687404729795E-2</v>
      </c>
      <c r="KM31" s="12">
        <f>JY31/KB31</f>
        <v>0</v>
      </c>
      <c r="KN31" s="12">
        <f>1-KM31</f>
        <v>1</v>
      </c>
      <c r="KO31" s="100">
        <v>1283</v>
      </c>
      <c r="KP31" s="3">
        <v>11889</v>
      </c>
      <c r="KQ31" s="3">
        <v>117</v>
      </c>
      <c r="KR31" s="3">
        <v>5</v>
      </c>
      <c r="KS31" s="3">
        <v>1</v>
      </c>
      <c r="KT31" s="3">
        <f>KR31-KS31</f>
        <v>4</v>
      </c>
      <c r="KU31" s="3">
        <v>3</v>
      </c>
      <c r="KV31" s="3">
        <f>SUM(KS31:KU31)</f>
        <v>8</v>
      </c>
      <c r="KW31" s="12">
        <f>IF(KU31,KU31/KV31,0)</f>
        <v>0.375</v>
      </c>
      <c r="KX31" s="12">
        <f>IF(KS31,KS31/KQ31,0)</f>
        <v>8.5470085470085479E-3</v>
      </c>
      <c r="KY31" s="88">
        <f>IF(LA31,LA31/KS31,0)</f>
        <v>982.52000000000021</v>
      </c>
      <c r="KZ31" s="45">
        <f>IF(LA31,LA31/KV31,0)</f>
        <v>122.81500000000003</v>
      </c>
      <c r="LA31" s="3">
        <v>982.52000000000021</v>
      </c>
      <c r="LB31" s="3">
        <v>4151.6899999999996</v>
      </c>
      <c r="LC31" s="3">
        <v>24293</v>
      </c>
      <c r="LD31" s="20">
        <f>LC31/1.18</f>
        <v>20587.288135593222</v>
      </c>
      <c r="LE31" s="12">
        <f>IF(LA31,LA31/LB31,0)</f>
        <v>0.23665543429302291</v>
      </c>
      <c r="LF31" s="12">
        <f>IF(LA31,LA31/LD31,0)</f>
        <v>4.7724595562507723E-2</v>
      </c>
      <c r="LG31" s="12">
        <f>KS31/KV31</f>
        <v>0.125</v>
      </c>
      <c r="LH31" s="12">
        <f>1-LG31</f>
        <v>0.875</v>
      </c>
      <c r="LI31" s="100">
        <v>1877</v>
      </c>
      <c r="LJ31" s="3">
        <v>45708</v>
      </c>
      <c r="LK31" s="3">
        <v>362</v>
      </c>
      <c r="LL31" s="3">
        <v>11</v>
      </c>
      <c r="LM31" s="3">
        <v>16</v>
      </c>
      <c r="LN31" s="3">
        <f>LL31-LM31</f>
        <v>-5</v>
      </c>
      <c r="LO31" s="3">
        <v>3</v>
      </c>
      <c r="LP31" s="3">
        <f>SUM(LM31:LO31)</f>
        <v>14</v>
      </c>
      <c r="LQ31" s="12">
        <f>IF(LO31,LO31/LP31,0)</f>
        <v>0.21428571428571427</v>
      </c>
      <c r="LR31" s="12">
        <f>IF(LM31,LM31/LK31,0)</f>
        <v>4.4198895027624308E-2</v>
      </c>
      <c r="LS31" s="88">
        <f>IF(LU31,LU31/LM31,0)</f>
        <v>207.21875000000003</v>
      </c>
      <c r="LT31" s="45">
        <f>IF(LU31,LU31/LP31,0)</f>
        <v>236.82142857142861</v>
      </c>
      <c r="LU31" s="88">
        <v>3315.5000000000005</v>
      </c>
      <c r="LV31" s="88">
        <v>37186.449999999997</v>
      </c>
      <c r="LW31" s="88">
        <v>54128.017999999996</v>
      </c>
      <c r="LX31" s="88">
        <f>LW31/1.18</f>
        <v>45871.201694915253</v>
      </c>
      <c r="LY31" s="12">
        <f>IF(LU31,LU31/LV31,0)</f>
        <v>8.9158819946512799E-2</v>
      </c>
      <c r="LZ31" s="12">
        <f>IF(LU31,LU31/LX31,0)</f>
        <v>7.2278463992529726E-2</v>
      </c>
      <c r="MA31" s="12">
        <f>LM31/LP31</f>
        <v>1.1428571428571428</v>
      </c>
      <c r="MB31" s="12">
        <f>1-MA31</f>
        <v>-0.14285714285714279</v>
      </c>
      <c r="MC31" s="100">
        <v>164</v>
      </c>
      <c r="MD31" s="3">
        <v>16625</v>
      </c>
      <c r="ME31" s="3">
        <v>134</v>
      </c>
      <c r="MF31" s="3">
        <v>5</v>
      </c>
      <c r="MG31" s="3">
        <v>6</v>
      </c>
      <c r="MH31" s="3">
        <f>MF31-MG31</f>
        <v>-1</v>
      </c>
      <c r="MI31" s="3">
        <v>0</v>
      </c>
      <c r="MJ31" s="3">
        <f>SUM(MG31:MI31)</f>
        <v>5</v>
      </c>
      <c r="MK31" s="12">
        <f>IF(MI31,MI31/MJ31,0)</f>
        <v>0</v>
      </c>
      <c r="ML31" s="12">
        <f>IF(MG31,MG31/ME31,0)</f>
        <v>4.4776119402985072E-2</v>
      </c>
      <c r="MM31" s="88">
        <f>IF(MO31,MO31/MG31,0)</f>
        <v>350.13999999999993</v>
      </c>
      <c r="MN31" s="45">
        <f>IF(MO31,MO31/MJ31,0)</f>
        <v>420.16799999999995</v>
      </c>
      <c r="MO31" s="88">
        <v>2100.8399999999997</v>
      </c>
      <c r="MP31" s="88">
        <v>24151.69</v>
      </c>
      <c r="MQ31" s="88">
        <v>23913.460999999999</v>
      </c>
      <c r="MR31" s="88">
        <f>MQ31/1.18</f>
        <v>20265.644915254237</v>
      </c>
      <c r="MS31" s="12">
        <f>IF(MO31,MO31/MP31,0)</f>
        <v>8.6985217183559407E-2</v>
      </c>
      <c r="MT31" s="12">
        <f>IF(MO31,MO31/MR31,0)</f>
        <v>0.10366509473471865</v>
      </c>
      <c r="MU31" s="12">
        <f>MG31/MJ31</f>
        <v>1.2</v>
      </c>
      <c r="MV31" s="12">
        <f>1-MU31</f>
        <v>-0.19999999999999996</v>
      </c>
      <c r="MW31" s="100">
        <v>114</v>
      </c>
      <c r="MX31" s="3">
        <v>6299</v>
      </c>
      <c r="MY31" s="3">
        <v>41</v>
      </c>
      <c r="MZ31" s="3">
        <v>2</v>
      </c>
      <c r="NA31" s="3">
        <v>5</v>
      </c>
      <c r="NB31" s="3">
        <f>MZ31-NA31</f>
        <v>-3</v>
      </c>
      <c r="NC31" s="3">
        <v>0</v>
      </c>
      <c r="ND31" s="3">
        <f>SUM(NA31:NC31)</f>
        <v>2</v>
      </c>
      <c r="NE31" s="12">
        <f>IF(NC31,NC31/ND31,0)</f>
        <v>0</v>
      </c>
      <c r="NF31" s="12">
        <f>IF(NA31,NA31/MY31,0)</f>
        <v>0.12195121951219512</v>
      </c>
      <c r="NG31" s="88">
        <f>IF(NI31,NI31/NA31,0)</f>
        <v>115.38399999999999</v>
      </c>
      <c r="NH31" s="45">
        <f>IF(NI31,NI31/ND31,0)</f>
        <v>288.45999999999998</v>
      </c>
      <c r="NI31" s="88">
        <v>576.91999999999996</v>
      </c>
      <c r="NJ31" s="88">
        <v>17959.32</v>
      </c>
      <c r="NK31" s="88">
        <v>9997.9983999999986</v>
      </c>
      <c r="NL31" s="88">
        <f>NK31/1.18</f>
        <v>8472.8799999999992</v>
      </c>
      <c r="NM31" s="12">
        <f>IF(NI31,NI31/NJ31,0)</f>
        <v>3.2123710697286978E-2</v>
      </c>
      <c r="NN31" s="12">
        <f>IF(NI31,NI31/NL31,0)</f>
        <v>6.8090188932216675E-2</v>
      </c>
      <c r="NO31" s="12">
        <f>NA31/ND31</f>
        <v>2.5</v>
      </c>
      <c r="NP31" s="12">
        <f>1-NO31</f>
        <v>-1.5</v>
      </c>
      <c r="NQ31" s="100">
        <v>186</v>
      </c>
      <c r="NR31" s="3">
        <v>44629</v>
      </c>
      <c r="NS31" s="3">
        <v>323</v>
      </c>
      <c r="NT31" s="3">
        <v>15</v>
      </c>
      <c r="NU31" s="3">
        <v>8</v>
      </c>
      <c r="NV31" s="3">
        <f>NT31-NU31</f>
        <v>7</v>
      </c>
      <c r="NW31" s="3">
        <f>SUM(NU31:NV31)</f>
        <v>15</v>
      </c>
      <c r="NX31" s="12">
        <f>IF(NU31,NU31/NS31,0)</f>
        <v>2.4767801857585141E-2</v>
      </c>
      <c r="NY31" s="88">
        <f>IF(OA31,OA31/NU31,0)</f>
        <v>602.06999999999994</v>
      </c>
      <c r="NZ31" s="45">
        <f>IF(OA31,OA31/NW31,0)</f>
        <v>321.10399999999998</v>
      </c>
      <c r="OA31" s="88">
        <v>4816.5599999999995</v>
      </c>
      <c r="OB31" s="88">
        <v>29484.75</v>
      </c>
      <c r="OC31" s="88">
        <v>75631.004799999995</v>
      </c>
      <c r="OD31" s="88">
        <f>OC31/1.18</f>
        <v>64094.071864406782</v>
      </c>
      <c r="OE31" s="12">
        <f>OD31/$OD$2</f>
        <v>5.5241631561948456E-3</v>
      </c>
      <c r="OF31" s="12">
        <f>IF(OA31,OA31/OB31,0)</f>
        <v>0.16335766794698953</v>
      </c>
      <c r="OG31" s="12">
        <f>IF(OA31,OA31/OD31,0)</f>
        <v>7.5148291564149622E-2</v>
      </c>
      <c r="OH31" s="12">
        <f>NU31/NW31</f>
        <v>0.53333333333333333</v>
      </c>
      <c r="OI31" s="12">
        <f>1-OH31</f>
        <v>0.46666666666666667</v>
      </c>
      <c r="OJ31" s="3">
        <v>68</v>
      </c>
      <c r="OK31" s="3">
        <v>312</v>
      </c>
      <c r="OL31" s="3">
        <v>28</v>
      </c>
      <c r="OM31" s="3">
        <v>0</v>
      </c>
      <c r="ON31" s="3">
        <v>0</v>
      </c>
      <c r="OO31" s="3">
        <f>OJ31+OK31+OL31+OM31+ON31</f>
        <v>408</v>
      </c>
      <c r="OP31" s="88">
        <f>OO31*H31</f>
        <v>1082632.8656448</v>
      </c>
      <c r="OQ31" s="12">
        <f>OP31/$OP$2</f>
        <v>1.3158070746153949E-2</v>
      </c>
      <c r="OR31" s="3">
        <v>5</v>
      </c>
      <c r="OS31" s="100">
        <v>1371</v>
      </c>
      <c r="OT31" s="3">
        <v>47629</v>
      </c>
      <c r="OU31" s="3">
        <v>393</v>
      </c>
      <c r="OV31" s="3">
        <v>15</v>
      </c>
      <c r="OW31" s="3">
        <v>12</v>
      </c>
      <c r="OX31" s="3">
        <f t="shared" si="163"/>
        <v>3</v>
      </c>
      <c r="OY31" s="3">
        <f t="shared" si="164"/>
        <v>15</v>
      </c>
      <c r="OZ31" s="12">
        <f t="shared" si="165"/>
        <v>3.0534351145038167E-2</v>
      </c>
      <c r="PA31" s="88">
        <f t="shared" si="166"/>
        <v>451.09583333333347</v>
      </c>
      <c r="PB31" s="45">
        <f t="shared" si="167"/>
        <v>360.87666666666678</v>
      </c>
      <c r="PC31" s="88">
        <v>5413.1500000000015</v>
      </c>
      <c r="PD31" s="88">
        <v>38338.980000000003</v>
      </c>
      <c r="PE31" s="88">
        <v>73588</v>
      </c>
      <c r="PF31" s="88">
        <f t="shared" si="168"/>
        <v>62362.711864406781</v>
      </c>
      <c r="PG31" s="12">
        <f t="shared" si="169"/>
        <v>5.1564432856026961E-3</v>
      </c>
      <c r="PH31" s="12">
        <f t="shared" si="170"/>
        <v>0.14119181052808397</v>
      </c>
      <c r="PI31" s="12">
        <f t="shared" si="171"/>
        <v>8.6801068108930832E-2</v>
      </c>
      <c r="PJ31" s="12">
        <f t="shared" si="172"/>
        <v>0.8</v>
      </c>
      <c r="PK31" s="12">
        <f t="shared" si="173"/>
        <v>0.19999999999999996</v>
      </c>
      <c r="PL31" s="3">
        <v>61</v>
      </c>
      <c r="PM31" s="3">
        <v>225</v>
      </c>
      <c r="PN31" s="3">
        <v>28</v>
      </c>
      <c r="PO31" s="3">
        <v>0</v>
      </c>
      <c r="PP31" s="3">
        <v>0</v>
      </c>
      <c r="PQ31" s="3">
        <v>0</v>
      </c>
      <c r="PR31" s="3">
        <f t="shared" si="174"/>
        <v>314</v>
      </c>
      <c r="PS31" s="88">
        <f t="shared" si="175"/>
        <v>833202.74463840004</v>
      </c>
      <c r="PT31" s="12">
        <f t="shared" si="176"/>
        <v>1.1574798807267488E-2</v>
      </c>
      <c r="PU31" s="3">
        <v>9</v>
      </c>
      <c r="PV31" s="100">
        <v>2718</v>
      </c>
      <c r="PW31" s="3">
        <v>70284</v>
      </c>
      <c r="PX31" s="3">
        <v>504</v>
      </c>
      <c r="PY31" s="3">
        <v>24</v>
      </c>
      <c r="PZ31" s="3">
        <v>18</v>
      </c>
      <c r="QA31" s="3">
        <f t="shared" si="177"/>
        <v>6</v>
      </c>
      <c r="QB31" s="3">
        <f t="shared" si="178"/>
        <v>24</v>
      </c>
      <c r="QC31" s="12">
        <f t="shared" si="179"/>
        <v>3.5714285714285712E-2</v>
      </c>
      <c r="QD31" s="88">
        <f t="shared" si="180"/>
        <v>497.37333333333351</v>
      </c>
      <c r="QE31" s="45">
        <f t="shared" si="181"/>
        <v>373.03000000000014</v>
      </c>
      <c r="QF31" s="88">
        <v>8952.720000000003</v>
      </c>
      <c r="QG31" s="88">
        <v>61553.380000000005</v>
      </c>
      <c r="QH31" s="88">
        <v>121266.004</v>
      </c>
      <c r="QI31" s="88">
        <f t="shared" si="182"/>
        <v>102767.8</v>
      </c>
      <c r="QJ31" s="12">
        <f t="shared" si="183"/>
        <v>6.831203416011785E-3</v>
      </c>
      <c r="QK31" s="12">
        <f t="shared" si="184"/>
        <v>0.14544644014674746</v>
      </c>
      <c r="QL31" s="12">
        <f t="shared" si="185"/>
        <v>8.7116003261722086E-2</v>
      </c>
      <c r="QM31" s="12">
        <f t="shared" si="186"/>
        <v>0.75</v>
      </c>
      <c r="QN31" s="12">
        <f t="shared" si="187"/>
        <v>0.25</v>
      </c>
      <c r="QO31" s="3">
        <v>53</v>
      </c>
      <c r="QP31" s="3"/>
      <c r="QQ31" s="3">
        <v>28</v>
      </c>
      <c r="QR31" s="3">
        <v>0</v>
      </c>
      <c r="QS31" s="3">
        <v>0</v>
      </c>
      <c r="QT31" s="3">
        <v>0</v>
      </c>
      <c r="QU31" s="3">
        <f t="shared" si="188"/>
        <v>81</v>
      </c>
      <c r="QV31" s="88">
        <f t="shared" si="189"/>
        <v>214934.46597360002</v>
      </c>
      <c r="QW31" s="12">
        <f t="shared" si="190"/>
        <v>4.7176094387198124E-3</v>
      </c>
      <c r="QX31" s="3">
        <v>14</v>
      </c>
      <c r="QY31" s="100">
        <v>2778</v>
      </c>
      <c r="QZ31" s="3">
        <v>47209</v>
      </c>
      <c r="RA31" s="3">
        <v>345</v>
      </c>
      <c r="RB31" s="3">
        <v>15</v>
      </c>
      <c r="RC31" s="3">
        <v>10</v>
      </c>
      <c r="RD31" s="3">
        <f t="shared" si="102"/>
        <v>5</v>
      </c>
      <c r="RE31" s="3">
        <f t="shared" si="103"/>
        <v>15</v>
      </c>
      <c r="RF31" s="12">
        <f t="shared" si="104"/>
        <v>2.8985507246376812E-2</v>
      </c>
      <c r="RG31" s="88">
        <f t="shared" si="105"/>
        <v>637.03700000000003</v>
      </c>
      <c r="RH31" s="45">
        <f t="shared" si="106"/>
        <v>424.69133333333332</v>
      </c>
      <c r="RI31" s="88">
        <v>6370.37</v>
      </c>
      <c r="RJ31" s="88">
        <v>36783.06</v>
      </c>
      <c r="RK31" s="88">
        <v>75985</v>
      </c>
      <c r="RL31" s="88">
        <f t="shared" si="107"/>
        <v>64394.067796610172</v>
      </c>
      <c r="RM31" s="12">
        <f t="shared" si="108"/>
        <v>4.0660057995899265E-3</v>
      </c>
      <c r="RN31" s="12">
        <f t="shared" si="109"/>
        <v>0.17318760320647603</v>
      </c>
      <c r="RO31" s="12">
        <f t="shared" si="110"/>
        <v>9.8927901559518319E-2</v>
      </c>
      <c r="RP31" s="169" t="str">
        <f t="shared" si="111"/>
        <v>AA-19BL</v>
      </c>
      <c r="RQ31" s="12">
        <f t="shared" si="112"/>
        <v>0.66666666666666663</v>
      </c>
      <c r="RR31" s="12">
        <f t="shared" si="113"/>
        <v>0.33333333333333337</v>
      </c>
      <c r="RS31" s="3">
        <v>41</v>
      </c>
      <c r="RT31" s="3">
        <v>201</v>
      </c>
      <c r="RU31" s="3">
        <v>0</v>
      </c>
      <c r="RV31" s="3">
        <v>0</v>
      </c>
      <c r="RW31" s="3">
        <v>0</v>
      </c>
      <c r="RX31" s="3">
        <v>0</v>
      </c>
      <c r="RY31" s="3">
        <f t="shared" si="114"/>
        <v>242</v>
      </c>
      <c r="RZ31" s="88">
        <f t="shared" si="115"/>
        <v>642149.88599520002</v>
      </c>
      <c r="SA31" s="12">
        <f t="shared" si="116"/>
        <v>9.0548560152488421E-3</v>
      </c>
      <c r="SB31" s="3">
        <v>20</v>
      </c>
      <c r="SC31" s="100">
        <v>3960</v>
      </c>
      <c r="SD31" s="3">
        <v>36282</v>
      </c>
      <c r="SE31" s="3">
        <v>233</v>
      </c>
      <c r="SF31" s="3">
        <v>17</v>
      </c>
      <c r="SG31" s="3">
        <v>9</v>
      </c>
      <c r="SH31" s="3">
        <f t="shared" si="117"/>
        <v>8</v>
      </c>
      <c r="SI31" s="3">
        <f t="shared" si="118"/>
        <v>17</v>
      </c>
      <c r="SJ31" s="12">
        <f t="shared" si="119"/>
        <v>3.8626609442060089E-2</v>
      </c>
      <c r="SK31" s="88">
        <f t="shared" si="120"/>
        <v>459.11444444444442</v>
      </c>
      <c r="SL31" s="45">
        <f t="shared" si="121"/>
        <v>243.06058823529409</v>
      </c>
      <c r="SM31" s="88">
        <v>4132.03</v>
      </c>
      <c r="SN31" s="88">
        <v>24434.749999999996</v>
      </c>
      <c r="SO31" s="88">
        <v>84176</v>
      </c>
      <c r="SP31" s="88">
        <f t="shared" si="122"/>
        <v>71335.593220338982</v>
      </c>
      <c r="SQ31" s="12">
        <f t="shared" si="123"/>
        <v>5.3927015688458981E-3</v>
      </c>
      <c r="SR31" s="87">
        <f t="shared" si="124"/>
        <v>0.16910465627845589</v>
      </c>
      <c r="SS31" s="87">
        <f t="shared" si="125"/>
        <v>5.7923819140847745E-2</v>
      </c>
      <c r="ST31" s="169" t="str">
        <f t="shared" si="126"/>
        <v>AA-19BL</v>
      </c>
      <c r="SU31" s="12">
        <f t="shared" si="127"/>
        <v>0.52941176470588236</v>
      </c>
      <c r="SV31" s="12">
        <f t="shared" si="128"/>
        <v>0.47058823529411764</v>
      </c>
      <c r="SW31" s="3">
        <v>37</v>
      </c>
      <c r="SX31" s="3">
        <v>190</v>
      </c>
      <c r="SY31" s="3">
        <v>0</v>
      </c>
      <c r="SZ31" s="3">
        <v>0</v>
      </c>
      <c r="TA31" s="3">
        <v>0</v>
      </c>
      <c r="TB31" s="3">
        <v>0</v>
      </c>
      <c r="TC31" s="3">
        <f t="shared" si="129"/>
        <v>227</v>
      </c>
      <c r="TD31" s="88">
        <f t="shared" si="130"/>
        <v>602347.20711120008</v>
      </c>
      <c r="TE31" s="12">
        <f t="shared" si="131"/>
        <v>6.6263328761428965E-3</v>
      </c>
      <c r="TF31" s="3">
        <v>13</v>
      </c>
      <c r="TG31" s="100">
        <f>SUMIFS(Main!TX:TX,Main!B:B,B:B)</f>
        <v>3629</v>
      </c>
      <c r="TH31" s="3">
        <v>26900</v>
      </c>
      <c r="TI31" s="3">
        <v>174</v>
      </c>
      <c r="TJ31" s="3">
        <f>SUMIFS(Main!TT:TT,Main!B:B,B:B)</f>
        <v>21</v>
      </c>
      <c r="TK31" s="3">
        <v>9</v>
      </c>
      <c r="TL31" s="3">
        <f t="shared" si="132"/>
        <v>12</v>
      </c>
      <c r="TM31" s="3">
        <f t="shared" si="133"/>
        <v>21</v>
      </c>
      <c r="TN31" s="12">
        <f t="shared" si="134"/>
        <v>5.1724137931034482E-2</v>
      </c>
      <c r="TO31" s="88">
        <f t="shared" si="135"/>
        <v>340.87888888888909</v>
      </c>
      <c r="TP31" s="45">
        <f t="shared" si="136"/>
        <v>146.09095238095247</v>
      </c>
      <c r="TQ31" s="88">
        <v>3067.9100000000017</v>
      </c>
      <c r="TR31" s="88">
        <v>28027.119999999999</v>
      </c>
      <c r="TS31" s="88">
        <f>SUMIFS(Main!TU:TU,Main!B:B,B:B)</f>
        <v>99900.089200000002</v>
      </c>
      <c r="TT31" s="88">
        <f t="shared" si="137"/>
        <v>84661.092542372891</v>
      </c>
      <c r="TU31" s="12">
        <f t="shared" si="138"/>
        <v>5.9001765445363119E-3</v>
      </c>
      <c r="TV31" s="87">
        <f t="shared" si="139"/>
        <v>0.10946219233371113</v>
      </c>
      <c r="TW31" s="87">
        <f t="shared" si="140"/>
        <v>3.6237543219330794E-2</v>
      </c>
      <c r="TX31" s="169" t="str">
        <f t="shared" si="141"/>
        <v>AA-19BL</v>
      </c>
      <c r="TY31" s="12">
        <f t="shared" si="142"/>
        <v>0.42857142857142855</v>
      </c>
      <c r="TZ31" s="12">
        <f t="shared" si="143"/>
        <v>0.5714285714285714</v>
      </c>
      <c r="UA31" s="3">
        <f>SUMIFS(Main!UG:UG,Main!B:B,B:B)</f>
        <v>13</v>
      </c>
      <c r="UB31" s="3">
        <f>SUMIFS(Main!UI:UI,Main!B:B,B:B)</f>
        <v>176</v>
      </c>
      <c r="UC31" s="3">
        <f>SUMIFS(Main!UK:UK,Main!B:B,B:B)</f>
        <v>0</v>
      </c>
      <c r="UD31" s="3">
        <f>SUMIFS(Main!UO:UO,Main!B:B,B:B)</f>
        <v>0</v>
      </c>
      <c r="UE31" s="3">
        <f>SUMIFS(Main!UQ:UQ,Main!B:B,B:B)</f>
        <v>0</v>
      </c>
      <c r="UF31" s="3">
        <f>SUMIFS(Main!US:US,Main!B:B,B:B)</f>
        <v>0</v>
      </c>
      <c r="UG31" s="3">
        <f t="shared" si="144"/>
        <v>189</v>
      </c>
      <c r="UH31" s="88">
        <f t="shared" si="145"/>
        <v>501513.75393840007</v>
      </c>
      <c r="UI31" s="12">
        <f t="shared" si="146"/>
        <v>4.975801299054965E-3</v>
      </c>
      <c r="UJ31" s="3">
        <f>SUMIFS(Main!UW:UW,Main!B:B,B:B)</f>
        <v>18</v>
      </c>
      <c r="UK31" s="100">
        <f>SUMIFS(Main!VI:VI,Main!A:A,A:A)</f>
        <v>3501</v>
      </c>
      <c r="UL31" s="3">
        <v>24258</v>
      </c>
      <c r="UM31" s="3">
        <v>136</v>
      </c>
      <c r="UN31" s="3">
        <f>SUMIFS(Main!VE:VE,Main!A:A,A:A)</f>
        <v>22</v>
      </c>
      <c r="UO31" s="3">
        <v>2</v>
      </c>
      <c r="UP31" s="3">
        <f t="shared" si="147"/>
        <v>20</v>
      </c>
      <c r="UQ31" s="3">
        <f t="shared" si="148"/>
        <v>22</v>
      </c>
      <c r="UR31" s="12">
        <f t="shared" si="149"/>
        <v>1.4705882352941176E-2</v>
      </c>
      <c r="US31" s="88">
        <f t="shared" si="150"/>
        <v>1073.3799999999999</v>
      </c>
      <c r="UT31" s="45">
        <f t="shared" si="151"/>
        <v>97.579999999999984</v>
      </c>
      <c r="UU31" s="88">
        <v>2146.7599999999998</v>
      </c>
      <c r="UV31" s="88">
        <v>28179.66</v>
      </c>
      <c r="UW31" s="88">
        <f>SUMIFS(Main!VF:VF,Main!A:A,A:A)</f>
        <v>109662.00739999999</v>
      </c>
      <c r="UX31" s="88">
        <f t="shared" si="152"/>
        <v>92933.904576271176</v>
      </c>
      <c r="UY31" s="12">
        <f t="shared" si="153"/>
        <v>6.5546304085166108E-3</v>
      </c>
      <c r="UZ31" s="87">
        <f t="shared" si="154"/>
        <v>7.618118884330044E-2</v>
      </c>
      <c r="VA31" s="87">
        <f t="shared" si="155"/>
        <v>2.3099858009712121E-2</v>
      </c>
      <c r="VB31" s="169" t="str">
        <f t="shared" si="59"/>
        <v>AA-19BL</v>
      </c>
      <c r="VC31" s="12">
        <f t="shared" si="160"/>
        <v>0.30322259813018893</v>
      </c>
      <c r="VD31" s="12">
        <f t="shared" si="156"/>
        <v>0.69677740186981107</v>
      </c>
      <c r="VE31" s="3">
        <f>SUMIFS(Main!VR:VR,Main!B:B,B:B)</f>
        <v>16</v>
      </c>
      <c r="VF31" s="3">
        <f>SUMIFS(Main!VT:VT,Main!B:B,B:B)</f>
        <v>152</v>
      </c>
      <c r="VG31" s="3">
        <f>SUMIFS(Main!VV:VV,Main!B:B,B:B)</f>
        <v>0</v>
      </c>
      <c r="VH31" s="3">
        <f>SUMIFS(Main!VZ:VZ,Main!B:B,B:B)</f>
        <v>0</v>
      </c>
      <c r="VI31" s="3">
        <f>SUMIFS(Main!WB:WB,Main!B:B,B:B)</f>
        <v>0</v>
      </c>
      <c r="VJ31" s="3">
        <f>SUMIFS(Main!WD:WD,Main!B:B,B:B)</f>
        <v>0</v>
      </c>
      <c r="VK31" s="3">
        <f t="shared" si="157"/>
        <v>168</v>
      </c>
      <c r="VL31" s="88">
        <f t="shared" si="158"/>
        <v>445790.00350080006</v>
      </c>
      <c r="VM31" s="12">
        <f t="shared" si="159"/>
        <v>4.6703732167795668E-3</v>
      </c>
      <c r="VN31" s="3">
        <f>SUMIFS(Main!WH:WH,Main!B:B,B:B)</f>
        <v>16</v>
      </c>
    </row>
    <row r="32" spans="1:586">
      <c r="A32" s="150" t="s">
        <v>504</v>
      </c>
      <c r="B32" s="150" t="s">
        <v>498</v>
      </c>
      <c r="C32" s="150" t="s">
        <v>465</v>
      </c>
      <c r="D32" s="150" t="s">
        <v>669</v>
      </c>
      <c r="E32" s="155" t="s">
        <v>510</v>
      </c>
      <c r="F32" s="150" t="s">
        <v>470</v>
      </c>
      <c r="G32" s="150" t="s">
        <v>466</v>
      </c>
      <c r="H32" s="17">
        <v>1862.1136319999996</v>
      </c>
      <c r="I32" s="1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87"/>
      <c r="V32" s="87"/>
      <c r="W32" s="12"/>
      <c r="X32" s="91"/>
      <c r="Y32" s="91"/>
      <c r="Z32" s="91"/>
      <c r="AA32" s="91"/>
      <c r="AB32" s="91"/>
      <c r="AC32" s="91"/>
      <c r="AD32" s="91"/>
      <c r="AE32" s="87"/>
      <c r="AF32" s="88"/>
      <c r="AG32" s="88"/>
      <c r="AH32" s="88"/>
      <c r="AI32" s="87"/>
      <c r="AJ32" s="87"/>
      <c r="AK32" s="12"/>
      <c r="AL32" s="3"/>
      <c r="AM32" s="3"/>
      <c r="AN32" s="3"/>
      <c r="AO32" s="3"/>
      <c r="AP32" s="3"/>
      <c r="AQ32" s="3"/>
      <c r="AR32" s="3"/>
      <c r="AS32" s="3"/>
      <c r="AT32" s="87"/>
      <c r="AU32" s="40"/>
      <c r="AV32" s="40"/>
      <c r="AW32" s="88"/>
      <c r="AX32" s="88"/>
      <c r="AY32" s="88"/>
      <c r="AZ32" s="87"/>
      <c r="BA32" s="87"/>
      <c r="BB32" s="87"/>
      <c r="BC32" s="89"/>
      <c r="BD32" s="12">
        <v>0</v>
      </c>
      <c r="BE32" s="3">
        <v>0</v>
      </c>
      <c r="BF32" s="3">
        <v>0</v>
      </c>
      <c r="BG32" s="3">
        <v>0</v>
      </c>
      <c r="BH32" s="3">
        <v>0</v>
      </c>
      <c r="BI32" s="3">
        <f t="shared" si="191"/>
        <v>0</v>
      </c>
      <c r="BJ32" s="3">
        <f t="shared" si="191"/>
        <v>0</v>
      </c>
      <c r="BK32" s="3">
        <f t="shared" si="191"/>
        <v>0</v>
      </c>
      <c r="BL32" s="3">
        <f>BH32+BI32+BJ32</f>
        <v>0</v>
      </c>
      <c r="BM32" s="87">
        <v>0</v>
      </c>
      <c r="BN32" s="40" t="e">
        <f>BP32/BH32</f>
        <v>#DIV/0!</v>
      </c>
      <c r="BO32" s="40" t="e">
        <f>BP32/BG32</f>
        <v>#DIV/0!</v>
      </c>
      <c r="BP32" s="88">
        <v>0</v>
      </c>
      <c r="BQ32" s="88">
        <v>0</v>
      </c>
      <c r="BR32" s="88">
        <v>0</v>
      </c>
      <c r="BS32" s="12" t="e">
        <f>BP32/BQ32</f>
        <v>#DIV/0!</v>
      </c>
      <c r="BT32" s="12" t="e">
        <f>BP32/BR32</f>
        <v>#DIV/0!</v>
      </c>
      <c r="BU32" s="87" t="e">
        <f>BH32/BL32</f>
        <v>#DIV/0!</v>
      </c>
      <c r="BV32" s="89" t="e">
        <f>1-BU32</f>
        <v>#DIV/0!</v>
      </c>
      <c r="BW32" s="90" t="str">
        <f>B32</f>
        <v>FBA79379</v>
      </c>
      <c r="BX32" s="12">
        <v>0</v>
      </c>
      <c r="BY32" s="3">
        <v>0</v>
      </c>
      <c r="BZ32" s="3">
        <v>0</v>
      </c>
      <c r="CA32" s="3">
        <v>0</v>
      </c>
      <c r="CB32" s="3">
        <v>0</v>
      </c>
      <c r="CC32" s="3">
        <f>CA32-CB32</f>
        <v>0</v>
      </c>
      <c r="CD32" s="3">
        <v>0</v>
      </c>
      <c r="CE32" s="3">
        <v>0</v>
      </c>
      <c r="CF32" s="3">
        <f>CB32+CC32+CD32</f>
        <v>0</v>
      </c>
      <c r="CG32" s="87" t="e">
        <f>CB32/BZ32</f>
        <v>#DIV/0!</v>
      </c>
      <c r="CH32" s="3" t="e">
        <f>CJ32/CB32</f>
        <v>#DIV/0!</v>
      </c>
      <c r="CI32" s="3" t="e">
        <f>CJ32/CA32</f>
        <v>#DIV/0!</v>
      </c>
      <c r="CJ32" s="88">
        <v>0</v>
      </c>
      <c r="CK32" s="88">
        <v>0</v>
      </c>
      <c r="CL32" s="88">
        <v>0</v>
      </c>
      <c r="CM32" s="87" t="e">
        <f>CJ32/CK32</f>
        <v>#DIV/0!</v>
      </c>
      <c r="CN32" s="87" t="e">
        <f>CJ32/CL32</f>
        <v>#DIV/0!</v>
      </c>
      <c r="CO32" s="12" t="e">
        <f>CB32/CF32</f>
        <v>#DIV/0!</v>
      </c>
      <c r="CP32" s="12" t="e">
        <f>1-CO32</f>
        <v>#DIV/0!</v>
      </c>
      <c r="CQ32" s="77" t="str">
        <f>B32</f>
        <v>FBA79379</v>
      </c>
      <c r="CR32" s="12">
        <v>0</v>
      </c>
      <c r="CS32" s="3">
        <v>0</v>
      </c>
      <c r="CT32" s="3">
        <v>0</v>
      </c>
      <c r="CU32" s="3" t="e">
        <f>VLOOKUP(C32,'[1]Monthly Sales'!C:AP,38,0)</f>
        <v>#N/A</v>
      </c>
      <c r="CV32" s="3">
        <v>0</v>
      </c>
      <c r="CW32" s="3" t="e">
        <f>CU32-CV32</f>
        <v>#N/A</v>
      </c>
      <c r="CX32" s="3">
        <v>0</v>
      </c>
      <c r="CY32" s="3">
        <v>0</v>
      </c>
      <c r="CZ32" s="3" t="e">
        <f>CV32+CW32+CX32</f>
        <v>#N/A</v>
      </c>
      <c r="DA32" s="87" t="e">
        <f>CV32/CT32</f>
        <v>#DIV/0!</v>
      </c>
      <c r="DB32" s="45" t="e">
        <f>DD32/CV32</f>
        <v>#DIV/0!</v>
      </c>
      <c r="DC32" s="3" t="e">
        <f>DD32/CZ32</f>
        <v>#N/A</v>
      </c>
      <c r="DD32" s="88">
        <v>0</v>
      </c>
      <c r="DE32" s="88">
        <v>0</v>
      </c>
      <c r="DF32" s="88">
        <v>0</v>
      </c>
      <c r="DG32" s="12" t="e">
        <f>DD32/DE32</f>
        <v>#DIV/0!</v>
      </c>
      <c r="DH32" s="12" t="e">
        <f>DD32/DF32</f>
        <v>#DIV/0!</v>
      </c>
      <c r="DI32" s="12" t="e">
        <f>CV32/CZ32</f>
        <v>#N/A</v>
      </c>
      <c r="DJ32" s="12" t="e">
        <f>1-DI32</f>
        <v>#N/A</v>
      </c>
      <c r="DK32" s="3" t="str">
        <f>B32</f>
        <v>FBA79379</v>
      </c>
      <c r="DL32" s="2">
        <v>0</v>
      </c>
      <c r="DM32" s="3">
        <v>0</v>
      </c>
      <c r="DN32" s="3">
        <v>0</v>
      </c>
      <c r="DO32" s="3">
        <v>0</v>
      </c>
      <c r="DP32" s="3">
        <v>0</v>
      </c>
      <c r="DQ32" s="3">
        <f t="shared" si="192"/>
        <v>0</v>
      </c>
      <c r="DR32" s="3">
        <f t="shared" si="192"/>
        <v>0</v>
      </c>
      <c r="DS32" s="3">
        <v>0</v>
      </c>
      <c r="DT32" s="3">
        <f>DP32+DQ32+DR32</f>
        <v>0</v>
      </c>
      <c r="DU32" s="12" t="e">
        <f>DR32/DT32</f>
        <v>#DIV/0!</v>
      </c>
      <c r="DV32" s="87" t="e">
        <f>DP32/DN32</f>
        <v>#DIV/0!</v>
      </c>
      <c r="DW32" s="3" t="e">
        <f>DY32/DP32</f>
        <v>#DIV/0!</v>
      </c>
      <c r="DX32" s="3" t="e">
        <f>DY32/DT32</f>
        <v>#DIV/0!</v>
      </c>
      <c r="DY32" s="88">
        <v>0</v>
      </c>
      <c r="DZ32" s="88">
        <v>0</v>
      </c>
      <c r="EA32" s="88">
        <v>0</v>
      </c>
      <c r="EB32" s="12" t="e">
        <f>DY32/DZ32</f>
        <v>#DIV/0!</v>
      </c>
      <c r="EC32" s="12" t="e">
        <f>DY32/EA32</f>
        <v>#DIV/0!</v>
      </c>
      <c r="ED32" s="12" t="e">
        <f>DP32/DT32</f>
        <v>#DIV/0!</v>
      </c>
      <c r="EE32" s="12" t="e">
        <f>1-ED32</f>
        <v>#DIV/0!</v>
      </c>
      <c r="EF32" s="3" t="str">
        <f>B32</f>
        <v>FBA79379</v>
      </c>
      <c r="EG32" s="12">
        <v>0</v>
      </c>
      <c r="EH32" s="3">
        <v>0</v>
      </c>
      <c r="EI32" s="3">
        <v>0</v>
      </c>
      <c r="EJ32" s="3">
        <v>0</v>
      </c>
      <c r="EK32" s="3">
        <v>0</v>
      </c>
      <c r="EL32" s="3">
        <f>EJ32-EK32</f>
        <v>0</v>
      </c>
      <c r="EM32" s="3">
        <v>0</v>
      </c>
      <c r="EN32" s="3">
        <v>0</v>
      </c>
      <c r="EO32" s="3">
        <f>EK32+EL32+EM32</f>
        <v>0</v>
      </c>
      <c r="EP32" s="12">
        <f>IF(EM32,EM32/EO32,0)</f>
        <v>0</v>
      </c>
      <c r="EQ32" s="87">
        <f>IF(EK32,EK32/EI32,0)</f>
        <v>0</v>
      </c>
      <c r="ER32" s="3">
        <f>IF(ET32,ET32/EK32,0)</f>
        <v>0</v>
      </c>
      <c r="ES32" s="3">
        <f>IF(ET32,ET32/EO32,0)</f>
        <v>0</v>
      </c>
      <c r="ET32" s="88">
        <v>0</v>
      </c>
      <c r="EU32" s="88">
        <v>0</v>
      </c>
      <c r="EV32" s="88">
        <v>0</v>
      </c>
      <c r="EW32" s="12">
        <f>IF(ET32,ET32/EU32,0)</f>
        <v>0</v>
      </c>
      <c r="EX32" s="12">
        <f>IF(ET32,ET32/EV32,0)</f>
        <v>0</v>
      </c>
      <c r="EY32" s="12">
        <f>IF(EK32,EK32/EO32,0)</f>
        <v>0</v>
      </c>
      <c r="EZ32" s="12">
        <f>IF(1-EY32,0)</f>
        <v>0</v>
      </c>
      <c r="FA32" s="3" t="str">
        <f>B32</f>
        <v>FBA79379</v>
      </c>
      <c r="FB32" s="12">
        <v>0</v>
      </c>
      <c r="FC32" s="3">
        <v>0</v>
      </c>
      <c r="FD32" s="3">
        <v>0</v>
      </c>
      <c r="FE32" s="3">
        <v>0</v>
      </c>
      <c r="FF32" s="3">
        <v>0</v>
      </c>
      <c r="FG32" s="3">
        <f>FE32-FF32</f>
        <v>0</v>
      </c>
      <c r="FH32" s="3">
        <v>0</v>
      </c>
      <c r="FI32" s="3">
        <v>0</v>
      </c>
      <c r="FJ32" s="3">
        <f>FF32+FG32+FH32</f>
        <v>0</v>
      </c>
      <c r="FK32" s="12">
        <f>IF(FH32,FH32/FJ32,0)</f>
        <v>0</v>
      </c>
      <c r="FL32" s="12">
        <f>IF(FF32,FF32/FD32,0)</f>
        <v>0</v>
      </c>
      <c r="FM32" s="3">
        <f>IF(FO32,FO32/FF32,0)</f>
        <v>0</v>
      </c>
      <c r="FN32" s="88">
        <f>IF(FO32,FO32/FJ32,0)</f>
        <v>0</v>
      </c>
      <c r="FO32" s="88">
        <v>0</v>
      </c>
      <c r="FP32" s="88">
        <v>0</v>
      </c>
      <c r="FQ32" s="88">
        <v>0</v>
      </c>
      <c r="FR32" s="12">
        <f>IF(FO32,FO32/FP32,0)</f>
        <v>0</v>
      </c>
      <c r="FS32" s="12">
        <f>IF(FO32,FO32/FQ32,0)</f>
        <v>0</v>
      </c>
      <c r="FT32" s="12" t="e">
        <f>FF32/FJ32</f>
        <v>#DIV/0!</v>
      </c>
      <c r="FU32" s="39" t="e">
        <f>1-FT32</f>
        <v>#DIV/0!</v>
      </c>
      <c r="FV32" s="77" t="str">
        <f>B32</f>
        <v>FBA79379</v>
      </c>
      <c r="FW32" s="12">
        <v>1</v>
      </c>
      <c r="FX32" s="3">
        <v>296840</v>
      </c>
      <c r="FY32" s="3">
        <v>1029</v>
      </c>
      <c r="FZ32" s="3">
        <v>54</v>
      </c>
      <c r="GA32" s="3">
        <v>22</v>
      </c>
      <c r="GB32" s="3">
        <f>FZ32-GA32</f>
        <v>32</v>
      </c>
      <c r="GC32" s="3">
        <v>0</v>
      </c>
      <c r="GD32" s="3">
        <v>0</v>
      </c>
      <c r="GE32" s="3">
        <f>GA32+GB32+GC32</f>
        <v>54</v>
      </c>
      <c r="GF32" s="12">
        <f>IF(GC32,GC32/GE32,0)</f>
        <v>0</v>
      </c>
      <c r="GG32" s="12">
        <f>IF(GA32,GA32/FY32,0)</f>
        <v>2.1379980563654033E-2</v>
      </c>
      <c r="GH32" s="88">
        <f>IF(GJ32,GJ32/GA32,0)</f>
        <v>592.61136363636365</v>
      </c>
      <c r="GI32" s="45">
        <f>IF(GJ32,GJ32/GE32,0)</f>
        <v>241.43425925925928</v>
      </c>
      <c r="GJ32" s="88">
        <v>13037.45</v>
      </c>
      <c r="GK32" s="88">
        <v>42862.77</v>
      </c>
      <c r="GL32" s="88">
        <v>109297.45762711865</v>
      </c>
      <c r="GM32" s="12">
        <f>IF(GJ32,GJ32/GK32,0)</f>
        <v>0.30416722950943209</v>
      </c>
      <c r="GN32" s="12">
        <f>IF(GJ32,GJ32/GL32,0)</f>
        <v>0.11928411038140357</v>
      </c>
      <c r="GO32" s="12">
        <f>GA32/GE32</f>
        <v>0.40740740740740738</v>
      </c>
      <c r="GP32" s="12">
        <f>1-GO32</f>
        <v>0.59259259259259256</v>
      </c>
      <c r="GQ32" s="77" t="str">
        <f>B32</f>
        <v>FBA79379</v>
      </c>
      <c r="GR32" s="12">
        <v>0.99650000000000005</v>
      </c>
      <c r="GS32" s="3">
        <v>355413</v>
      </c>
      <c r="GT32" s="3">
        <v>1737</v>
      </c>
      <c r="GU32" s="3">
        <v>155</v>
      </c>
      <c r="GV32" s="3">
        <v>35</v>
      </c>
      <c r="GW32" s="3">
        <f>GU32-GV32</f>
        <v>120</v>
      </c>
      <c r="GX32" s="3">
        <v>23</v>
      </c>
      <c r="GY32" s="3">
        <v>0</v>
      </c>
      <c r="GZ32" s="3">
        <f>GV32+GW32+GX32</f>
        <v>178</v>
      </c>
      <c r="HA32" s="12">
        <f>IF(GX32,GX32/GZ32,0)</f>
        <v>0.12921348314606743</v>
      </c>
      <c r="HB32" s="12">
        <f>IF(GV32,GV32/GT32,0)</f>
        <v>2.0149683362118594E-2</v>
      </c>
      <c r="HC32" s="88">
        <f>IF(HE32,HE32/GV32,0)</f>
        <v>592.07485714285713</v>
      </c>
      <c r="HD32" s="45">
        <f>IF(HE32,HE32/GZ32,0)</f>
        <v>116.41921348314607</v>
      </c>
      <c r="HE32" s="88">
        <v>20722.62</v>
      </c>
      <c r="HF32" s="88">
        <v>65774.66</v>
      </c>
      <c r="HG32" s="88">
        <v>356672</v>
      </c>
      <c r="HH32" s="12">
        <f>IF(HE32,HE32/HF32,0)</f>
        <v>0.31505476425115686</v>
      </c>
      <c r="HI32" s="12">
        <f>IF(HE32,HE32/HG32,0)</f>
        <v>5.8099934954243669E-2</v>
      </c>
      <c r="HJ32" s="12">
        <f>GV32/GZ32</f>
        <v>0.19662921348314608</v>
      </c>
      <c r="HK32" s="12">
        <f>1-HJ32</f>
        <v>0.8033707865168539</v>
      </c>
      <c r="HL32" s="77" t="s">
        <v>510</v>
      </c>
      <c r="HM32" s="3">
        <v>2758</v>
      </c>
      <c r="HN32" s="3">
        <v>356733</v>
      </c>
      <c r="HO32" s="3">
        <v>1459</v>
      </c>
      <c r="HP32" s="3">
        <v>27</v>
      </c>
      <c r="HQ32" s="3">
        <v>32</v>
      </c>
      <c r="HR32" s="3">
        <f>HP32-HQ32</f>
        <v>-5</v>
      </c>
      <c r="HS32" s="3">
        <v>4</v>
      </c>
      <c r="HT32" s="3">
        <f>HQ32+HR32+HS32</f>
        <v>31</v>
      </c>
      <c r="HU32" s="12">
        <f>IF(HS32,HS32/HT32,0)</f>
        <v>0.12903225806451613</v>
      </c>
      <c r="HV32" s="12">
        <f>IF(HQ32,HQ32/HO32,0)</f>
        <v>2.193283070596299E-2</v>
      </c>
      <c r="HW32" s="88">
        <f>IF(HY32,HY32/HQ32,0)</f>
        <v>638.0562500000002</v>
      </c>
      <c r="HX32" s="45">
        <f>IF(HY32,HY32/HT32,0)</f>
        <v>658.63870967741957</v>
      </c>
      <c r="HY32" s="3">
        <v>20417.800000000007</v>
      </c>
      <c r="HZ32" s="3">
        <v>82583.91</v>
      </c>
      <c r="IA32" s="3">
        <v>91920</v>
      </c>
      <c r="IB32" s="20">
        <f>IA32/1.18</f>
        <v>77898.305084745763</v>
      </c>
      <c r="IC32" s="12">
        <f>IF(HY32,HY32/HZ32,0)</f>
        <v>0.24723702232069183</v>
      </c>
      <c r="ID32" s="12">
        <f>IF(HY32,HY32/IB32,0)</f>
        <v>0.26210839860748486</v>
      </c>
      <c r="IE32" s="12">
        <f>HQ32/HT32</f>
        <v>1.032258064516129</v>
      </c>
      <c r="IF32" s="105">
        <f>1-IE32</f>
        <v>-3.2258064516129004E-2</v>
      </c>
      <c r="IG32" s="100">
        <v>1631</v>
      </c>
      <c r="IH32" s="3">
        <v>166802</v>
      </c>
      <c r="II32" s="3">
        <v>715</v>
      </c>
      <c r="IJ32" s="3">
        <v>10</v>
      </c>
      <c r="IK32" s="3">
        <v>7</v>
      </c>
      <c r="IL32" s="3">
        <f>IJ32-IK32</f>
        <v>3</v>
      </c>
      <c r="IM32" s="3">
        <v>7</v>
      </c>
      <c r="IN32" s="3">
        <f>IK32+IL32+IM32</f>
        <v>17</v>
      </c>
      <c r="IO32" s="12">
        <f>IF(IM32,IM32/IN32,0)</f>
        <v>0.41176470588235292</v>
      </c>
      <c r="IP32" s="12">
        <f>IF(IK32,IK32/II32,0)</f>
        <v>9.7902097902097911E-3</v>
      </c>
      <c r="IQ32" s="88">
        <f>IF(IS32,IS32/IK32,0)</f>
        <v>993.96857142857084</v>
      </c>
      <c r="IR32" s="45">
        <f>IF(IS32,IS32/IN32,0)</f>
        <v>409.28117647058798</v>
      </c>
      <c r="IS32" s="3">
        <v>6957.7799999999961</v>
      </c>
      <c r="IT32" s="3">
        <v>16011.000000000002</v>
      </c>
      <c r="IU32" s="3">
        <v>34440</v>
      </c>
      <c r="IV32" s="20">
        <f>IU32/1.18</f>
        <v>29186.440677966104</v>
      </c>
      <c r="IW32" s="12">
        <f>IF(IS32,IS32/IT32,0)</f>
        <v>0.43456248828930083</v>
      </c>
      <c r="IX32" s="12">
        <f>IF(IS32,IS32/IV32,0)</f>
        <v>0.23839083623693363</v>
      </c>
      <c r="IY32" s="12">
        <f>IK32/IN32</f>
        <v>0.41176470588235292</v>
      </c>
      <c r="IZ32" s="12">
        <f>1-IY32</f>
        <v>0.58823529411764708</v>
      </c>
      <c r="JA32" s="100">
        <v>1532</v>
      </c>
      <c r="JB32" s="3">
        <v>85808</v>
      </c>
      <c r="JC32" s="3">
        <v>530</v>
      </c>
      <c r="JD32" s="3">
        <v>6</v>
      </c>
      <c r="JE32" s="3">
        <v>7</v>
      </c>
      <c r="JF32" s="3">
        <f>JD32-JE32</f>
        <v>-1</v>
      </c>
      <c r="JG32" s="3">
        <v>5</v>
      </c>
      <c r="JH32" s="3">
        <f>SUM(JE32:JG32)</f>
        <v>11</v>
      </c>
      <c r="JI32" s="12">
        <f>IF(JG32,JG32/JH32,0)</f>
        <v>0.45454545454545453</v>
      </c>
      <c r="JJ32" s="12">
        <f>IF(JE32,JE32/JC32,0)</f>
        <v>1.3207547169811321E-2</v>
      </c>
      <c r="JK32" s="88">
        <f>IF(JM32,JM32/JE32,0)</f>
        <v>698.29142857142847</v>
      </c>
      <c r="JL32" s="45">
        <f>IF(JM32,JM32/JH32,0)</f>
        <v>444.36727272727262</v>
      </c>
      <c r="JM32" s="3">
        <v>4888.0399999999991</v>
      </c>
      <c r="JN32" s="3">
        <v>15071.19</v>
      </c>
      <c r="JO32" s="3">
        <v>20777.580000000002</v>
      </c>
      <c r="JP32" s="20">
        <f>JO32/1.18</f>
        <v>17608.118644067799</v>
      </c>
      <c r="JQ32" s="12">
        <f>IF(JM32,JM32/JN32,0)</f>
        <v>0.3243300628550233</v>
      </c>
      <c r="JR32" s="12">
        <f>IF(JM32,JM32/JP32,0)</f>
        <v>0.27760149160778097</v>
      </c>
      <c r="JS32" s="12">
        <f>JE32/JH32</f>
        <v>0.63636363636363635</v>
      </c>
      <c r="JT32" s="12">
        <f>1-JS32</f>
        <v>0.36363636363636365</v>
      </c>
      <c r="JU32" s="100">
        <v>1065</v>
      </c>
      <c r="JV32" s="3">
        <v>56858</v>
      </c>
      <c r="JW32" s="3">
        <v>218</v>
      </c>
      <c r="JX32" s="3">
        <v>9</v>
      </c>
      <c r="JY32" s="3">
        <v>2</v>
      </c>
      <c r="JZ32" s="3">
        <f>JX32-JY32</f>
        <v>7</v>
      </c>
      <c r="KA32" s="3">
        <v>1</v>
      </c>
      <c r="KB32" s="3">
        <f>SUM(JY32:KA32)</f>
        <v>10</v>
      </c>
      <c r="KC32" s="12">
        <f>IF(KA32,KA32/KB32,0)</f>
        <v>0.1</v>
      </c>
      <c r="KD32" s="12">
        <f>IF(JY32,JY32/JW32,0)</f>
        <v>9.1743119266055051E-3</v>
      </c>
      <c r="KE32" s="88">
        <f>IF(KG32,KG32/JY32,0)</f>
        <v>538.2650000000001</v>
      </c>
      <c r="KF32" s="45">
        <f>IF(KG32,KG32/KB32,0)</f>
        <v>107.65300000000002</v>
      </c>
      <c r="KG32" s="3">
        <v>1076.5300000000002</v>
      </c>
      <c r="KH32" s="3">
        <v>6015.26</v>
      </c>
      <c r="KI32" s="3">
        <v>31561.010000000002</v>
      </c>
      <c r="KJ32" s="20">
        <f>KI32/1.18</f>
        <v>26746.618644067799</v>
      </c>
      <c r="KK32" s="12">
        <f>IF(KG32,KG32/KH32,0)</f>
        <v>0.1789664952138395</v>
      </c>
      <c r="KL32" s="12">
        <f>IF(KG32,KG32/KJ32,0)</f>
        <v>4.0249199883020226E-2</v>
      </c>
      <c r="KM32" s="12">
        <f>JY32/KB32</f>
        <v>0.2</v>
      </c>
      <c r="KN32" s="12">
        <f>1-KM32</f>
        <v>0.8</v>
      </c>
      <c r="KO32" s="100">
        <v>1371</v>
      </c>
      <c r="KP32" s="3">
        <v>72679</v>
      </c>
      <c r="KQ32" s="3">
        <v>387</v>
      </c>
      <c r="KR32" s="3">
        <v>2</v>
      </c>
      <c r="KS32" s="3">
        <v>4</v>
      </c>
      <c r="KT32" s="3">
        <f>KR32-KS32</f>
        <v>-2</v>
      </c>
      <c r="KU32" s="3">
        <v>1</v>
      </c>
      <c r="KV32" s="3">
        <f>SUM(KS32:KU32)</f>
        <v>3</v>
      </c>
      <c r="KW32" s="12">
        <f>IF(KU32,KU32/KV32,0)</f>
        <v>0.33333333333333331</v>
      </c>
      <c r="KX32" s="12">
        <f>IF(KS32,KS32/KQ32,0)</f>
        <v>1.0335917312661499E-2</v>
      </c>
      <c r="KY32" s="88">
        <f>IF(LA32,LA32/KS32,0)</f>
        <v>819.73000000000036</v>
      </c>
      <c r="KZ32" s="45">
        <f>IF(LA32,LA32/KV32,0)</f>
        <v>1092.9733333333338</v>
      </c>
      <c r="LA32" s="3">
        <v>3278.9200000000014</v>
      </c>
      <c r="LB32" s="3">
        <v>11691.539999999999</v>
      </c>
      <c r="LC32" s="3">
        <v>7098</v>
      </c>
      <c r="LD32" s="20">
        <f>LC32/1.18</f>
        <v>6015.2542372881362</v>
      </c>
      <c r="LE32" s="12">
        <f>IF(LA32,LA32/LB32,0)</f>
        <v>0.28045236128003681</v>
      </c>
      <c r="LF32" s="12">
        <f>IF(LA32,LA32/LD32,0)</f>
        <v>0.54510081713158653</v>
      </c>
      <c r="LG32" s="12">
        <f>KS32/KV32</f>
        <v>1.3333333333333333</v>
      </c>
      <c r="LH32" s="12">
        <f>1-LG32</f>
        <v>-0.33333333333333326</v>
      </c>
      <c r="LI32" s="100">
        <v>1399</v>
      </c>
      <c r="LJ32" s="3">
        <v>72879</v>
      </c>
      <c r="LK32" s="3">
        <v>492</v>
      </c>
      <c r="LL32" s="3">
        <v>9</v>
      </c>
      <c r="LM32" s="3">
        <v>13</v>
      </c>
      <c r="LN32" s="3">
        <f>LL32-LM32</f>
        <v>-4</v>
      </c>
      <c r="LO32" s="3">
        <v>4</v>
      </c>
      <c r="LP32" s="3">
        <f>SUM(LM32:LO32)</f>
        <v>13</v>
      </c>
      <c r="LQ32" s="12">
        <f>IF(LO32,LO32/LP32,0)</f>
        <v>0.30769230769230771</v>
      </c>
      <c r="LR32" s="12">
        <f>IF(LM32,LM32/LK32,0)</f>
        <v>2.6422764227642278E-2</v>
      </c>
      <c r="LS32" s="88">
        <f>IF(LU32,LU32/LM32,0)</f>
        <v>426.93923076923079</v>
      </c>
      <c r="LT32" s="45">
        <f>IF(LU32,LU32/LP32,0)</f>
        <v>426.93923076923079</v>
      </c>
      <c r="LU32" s="88">
        <v>5550.21</v>
      </c>
      <c r="LV32" s="88">
        <v>42238.990000000005</v>
      </c>
      <c r="LW32" s="88">
        <v>32007.992200000001</v>
      </c>
      <c r="LX32" s="88">
        <f>LW32/1.18</f>
        <v>27125.417118644069</v>
      </c>
      <c r="LY32" s="12">
        <f>IF(LU32,LU32/LV32,0)</f>
        <v>0.13140015895266433</v>
      </c>
      <c r="LZ32" s="12">
        <f>IF(LU32,LU32/LX32,0)</f>
        <v>0.20461289040179159</v>
      </c>
      <c r="MA32" s="12">
        <f>LM32/LP32</f>
        <v>1</v>
      </c>
      <c r="MB32" s="12">
        <f>1-MA32</f>
        <v>0</v>
      </c>
      <c r="MC32" s="100">
        <v>2349</v>
      </c>
      <c r="MD32" s="3">
        <v>151961</v>
      </c>
      <c r="ME32" s="3">
        <v>795</v>
      </c>
      <c r="MF32" s="3">
        <v>25</v>
      </c>
      <c r="MG32" s="3">
        <v>20</v>
      </c>
      <c r="MH32" s="3">
        <f>MF32-MG32</f>
        <v>5</v>
      </c>
      <c r="MI32" s="3">
        <v>1</v>
      </c>
      <c r="MJ32" s="3">
        <f>SUM(MG32:MI32)</f>
        <v>26</v>
      </c>
      <c r="MK32" s="12">
        <f>IF(MI32,MI32/MJ32,0)</f>
        <v>3.8461538461538464E-2</v>
      </c>
      <c r="ML32" s="12">
        <f>IF(MG32,MG32/ME32,0)</f>
        <v>2.5157232704402517E-2</v>
      </c>
      <c r="MM32" s="88">
        <f>IF(MO32,MO32/MG32,0)</f>
        <v>622.23100000000022</v>
      </c>
      <c r="MN32" s="45">
        <f>IF(MO32,MO32/MJ32,0)</f>
        <v>478.63923076923095</v>
      </c>
      <c r="MO32" s="88">
        <v>12444.620000000004</v>
      </c>
      <c r="MP32" s="88">
        <v>61056.759999999987</v>
      </c>
      <c r="MQ32" s="88">
        <v>87086.926399999997</v>
      </c>
      <c r="MR32" s="88">
        <f>MQ32/1.18</f>
        <v>73802.48</v>
      </c>
      <c r="MS32" s="12">
        <f>IF(MO32,MO32/MP32,0)</f>
        <v>0.2038205106199544</v>
      </c>
      <c r="MT32" s="12">
        <f>IF(MO32,MO32/MR32,0)</f>
        <v>0.16862062087886484</v>
      </c>
      <c r="MU32" s="12">
        <f>MG32/MJ32</f>
        <v>0.76923076923076927</v>
      </c>
      <c r="MV32" s="12">
        <f>1-MU32</f>
        <v>0.23076923076923073</v>
      </c>
      <c r="MW32" s="100">
        <v>2911</v>
      </c>
      <c r="MX32" s="3">
        <v>131885</v>
      </c>
      <c r="MY32" s="3">
        <v>887</v>
      </c>
      <c r="MZ32" s="3">
        <v>22</v>
      </c>
      <c r="NA32" s="3">
        <v>16</v>
      </c>
      <c r="NB32" s="3">
        <f>MZ32-NA32</f>
        <v>6</v>
      </c>
      <c r="NC32" s="3">
        <v>4</v>
      </c>
      <c r="ND32" s="3">
        <f>SUM(NA32:NC32)</f>
        <v>26</v>
      </c>
      <c r="NE32" s="12">
        <f>IF(NC32,NC32/ND32,0)</f>
        <v>0.15384615384615385</v>
      </c>
      <c r="NF32" s="12">
        <f>IF(NA32,NA32/MY32,0)</f>
        <v>1.8038331454340473E-2</v>
      </c>
      <c r="NG32" s="88">
        <f>IF(NI32,NI32/NA32,0)</f>
        <v>708.2387500000001</v>
      </c>
      <c r="NH32" s="45">
        <f>IF(NI32,NI32/ND32,0)</f>
        <v>435.83923076923082</v>
      </c>
      <c r="NI32" s="88">
        <v>11331.820000000002</v>
      </c>
      <c r="NJ32" s="88">
        <v>47265.229999999996</v>
      </c>
      <c r="NK32" s="88">
        <v>77851.932000000001</v>
      </c>
      <c r="NL32" s="88">
        <f>NK32/1.18</f>
        <v>65976.213559322045</v>
      </c>
      <c r="NM32" s="12">
        <f>IF(NI32,NI32/NJ32,0)</f>
        <v>0.23974960028756873</v>
      </c>
      <c r="NN32" s="12">
        <f>IF(NI32,NI32/NL32,0)</f>
        <v>0.17175614344419865</v>
      </c>
      <c r="NO32" s="12">
        <f>NA32/ND32</f>
        <v>0.61538461538461542</v>
      </c>
      <c r="NP32" s="12">
        <f>1-NO32</f>
        <v>0.38461538461538458</v>
      </c>
      <c r="NQ32" s="100">
        <v>3733</v>
      </c>
      <c r="NR32" s="3">
        <v>232809</v>
      </c>
      <c r="NS32" s="3">
        <v>1653</v>
      </c>
      <c r="NT32" s="3">
        <v>35</v>
      </c>
      <c r="NU32" s="3">
        <v>22</v>
      </c>
      <c r="NV32" s="3">
        <f>NT32-NU32</f>
        <v>13</v>
      </c>
      <c r="NW32" s="3">
        <f>SUM(NU32:NV32)</f>
        <v>35</v>
      </c>
      <c r="NX32" s="12">
        <f>IF(NU32,NU32/NS32,0)</f>
        <v>1.3309134906231096E-2</v>
      </c>
      <c r="NY32" s="88">
        <f>IF(OA32,OA32/NU32,0)</f>
        <v>877.00318181818159</v>
      </c>
      <c r="NZ32" s="45">
        <f>IF(OA32,OA32/NW32,0)</f>
        <v>551.25914285714271</v>
      </c>
      <c r="OA32" s="88">
        <v>19294.069999999996</v>
      </c>
      <c r="OB32" s="88">
        <v>64477.06</v>
      </c>
      <c r="OC32" s="88">
        <v>121686.9028</v>
      </c>
      <c r="OD32" s="88">
        <f>OC32/1.18</f>
        <v>103124.49389830508</v>
      </c>
      <c r="OE32" s="12">
        <f>OD32/$OD$2</f>
        <v>8.8881313532307247E-3</v>
      </c>
      <c r="OF32" s="12">
        <f>IF(OA32,OA32/OB32,0)</f>
        <v>0.29923929534007904</v>
      </c>
      <c r="OG32" s="12">
        <f>IF(OA32,OA32/OD32,0)</f>
        <v>0.18709493031817057</v>
      </c>
      <c r="OH32" s="12">
        <f>NU32/NW32</f>
        <v>0.62857142857142856</v>
      </c>
      <c r="OI32" s="12">
        <f>1-OH32</f>
        <v>0.37142857142857144</v>
      </c>
      <c r="OJ32" s="3">
        <v>78</v>
      </c>
      <c r="OK32" s="3">
        <v>74</v>
      </c>
      <c r="OL32" s="3">
        <v>78</v>
      </c>
      <c r="OM32" s="3">
        <v>0</v>
      </c>
      <c r="ON32" s="3">
        <v>0</v>
      </c>
      <c r="OO32" s="3">
        <f>OJ32+OK32+OL32+OM32+ON32</f>
        <v>230</v>
      </c>
      <c r="OP32" s="88">
        <f>OO32*H32</f>
        <v>428286.1353599999</v>
      </c>
      <c r="OQ32" s="12">
        <f>OP32/$OP$2</f>
        <v>5.2052911448493416E-3</v>
      </c>
      <c r="OR32" s="3">
        <v>8</v>
      </c>
      <c r="OS32" s="100">
        <v>7878</v>
      </c>
      <c r="OT32" s="3">
        <v>312284</v>
      </c>
      <c r="OU32" s="3">
        <v>1966</v>
      </c>
      <c r="OV32" s="3">
        <v>45</v>
      </c>
      <c r="OW32" s="3">
        <v>47</v>
      </c>
      <c r="OX32" s="3">
        <f t="shared" si="163"/>
        <v>-2</v>
      </c>
      <c r="OY32" s="3">
        <f t="shared" si="164"/>
        <v>45</v>
      </c>
      <c r="OZ32" s="12">
        <f t="shared" si="165"/>
        <v>2.3906408952187184E-2</v>
      </c>
      <c r="PA32" s="88">
        <f t="shared" si="166"/>
        <v>471.9044680851062</v>
      </c>
      <c r="PB32" s="45">
        <f t="shared" si="167"/>
        <v>492.87799999999982</v>
      </c>
      <c r="PC32" s="88">
        <v>22179.509999999991</v>
      </c>
      <c r="PD32" s="88">
        <v>124760.98</v>
      </c>
      <c r="PE32" s="88">
        <v>157629</v>
      </c>
      <c r="PF32" s="88">
        <f t="shared" si="168"/>
        <v>133583.89830508476</v>
      </c>
      <c r="PG32" s="12">
        <f t="shared" si="169"/>
        <v>1.104534704933233E-2</v>
      </c>
      <c r="PH32" s="12">
        <f t="shared" si="170"/>
        <v>0.17777601618711228</v>
      </c>
      <c r="PI32" s="12">
        <f t="shared" si="171"/>
        <v>0.16603430713891471</v>
      </c>
      <c r="PJ32" s="12">
        <f t="shared" si="172"/>
        <v>1.0444444444444445</v>
      </c>
      <c r="PK32" s="12">
        <f t="shared" si="173"/>
        <v>-4.4444444444444509E-2</v>
      </c>
      <c r="PL32" s="3">
        <v>61</v>
      </c>
      <c r="PM32" s="3">
        <v>0</v>
      </c>
      <c r="PN32" s="3">
        <v>78</v>
      </c>
      <c r="PO32" s="3">
        <v>0</v>
      </c>
      <c r="PP32" s="3">
        <v>0</v>
      </c>
      <c r="PQ32" s="3">
        <v>512</v>
      </c>
      <c r="PR32" s="3">
        <f t="shared" si="174"/>
        <v>651</v>
      </c>
      <c r="PS32" s="88">
        <f t="shared" si="175"/>
        <v>1212235.9744319997</v>
      </c>
      <c r="PT32" s="12">
        <f t="shared" si="176"/>
        <v>1.6840303997164227E-2</v>
      </c>
      <c r="PU32" s="3">
        <v>43</v>
      </c>
      <c r="PV32" s="100">
        <v>7748</v>
      </c>
      <c r="PW32" s="3">
        <v>364982</v>
      </c>
      <c r="PX32" s="3">
        <v>2189</v>
      </c>
      <c r="PY32" s="3">
        <v>65</v>
      </c>
      <c r="PZ32" s="3">
        <v>61</v>
      </c>
      <c r="QA32" s="3">
        <f t="shared" si="177"/>
        <v>4</v>
      </c>
      <c r="QB32" s="3">
        <f t="shared" si="178"/>
        <v>65</v>
      </c>
      <c r="QC32" s="12">
        <f t="shared" si="179"/>
        <v>2.7866605756052994E-2</v>
      </c>
      <c r="QD32" s="88">
        <f t="shared" si="180"/>
        <v>492.97032786885262</v>
      </c>
      <c r="QE32" s="45">
        <f t="shared" si="181"/>
        <v>462.63369230769246</v>
      </c>
      <c r="QF32" s="88">
        <v>30071.19000000001</v>
      </c>
      <c r="QG32" s="88">
        <v>167157.73000000007</v>
      </c>
      <c r="QH32" s="88">
        <v>223887.25579999998</v>
      </c>
      <c r="QI32" s="88">
        <f t="shared" si="182"/>
        <v>189734.96254237287</v>
      </c>
      <c r="QJ32" s="12">
        <f t="shared" si="183"/>
        <v>1.2612103443455302E-2</v>
      </c>
      <c r="QK32" s="12">
        <f t="shared" si="184"/>
        <v>0.17989709479782956</v>
      </c>
      <c r="QL32" s="12">
        <f t="shared" si="185"/>
        <v>0.15849050484453708</v>
      </c>
      <c r="QM32" s="12">
        <f t="shared" si="186"/>
        <v>0.93846153846153846</v>
      </c>
      <c r="QN32" s="12">
        <f t="shared" si="187"/>
        <v>6.1538461538461542E-2</v>
      </c>
      <c r="QO32" s="3">
        <v>52</v>
      </c>
      <c r="QP32" s="3"/>
      <c r="QQ32" s="3">
        <v>78</v>
      </c>
      <c r="QR32" s="3">
        <v>0</v>
      </c>
      <c r="QS32" s="3">
        <v>0</v>
      </c>
      <c r="QT32" s="3">
        <v>512</v>
      </c>
      <c r="QU32" s="3">
        <f t="shared" si="188"/>
        <v>642</v>
      </c>
      <c r="QV32" s="88">
        <f t="shared" si="189"/>
        <v>1195476.9517439997</v>
      </c>
      <c r="QW32" s="12">
        <f t="shared" si="190"/>
        <v>2.6239595058766458E-2</v>
      </c>
      <c r="QX32" s="3">
        <v>7</v>
      </c>
      <c r="QY32" s="100">
        <v>5338</v>
      </c>
      <c r="QZ32" s="3">
        <v>350558</v>
      </c>
      <c r="RA32" s="3">
        <v>1491</v>
      </c>
      <c r="RB32" s="3">
        <v>48</v>
      </c>
      <c r="RC32" s="3">
        <v>42</v>
      </c>
      <c r="RD32" s="3">
        <f t="shared" si="102"/>
        <v>6</v>
      </c>
      <c r="RE32" s="3">
        <f t="shared" si="103"/>
        <v>48</v>
      </c>
      <c r="RF32" s="12">
        <f t="shared" si="104"/>
        <v>2.8169014084507043E-2</v>
      </c>
      <c r="RG32" s="88">
        <f t="shared" si="105"/>
        <v>692.92357142857122</v>
      </c>
      <c r="RH32" s="45">
        <f t="shared" si="106"/>
        <v>606.30812499999979</v>
      </c>
      <c r="RI32" s="88">
        <v>29102.78999999999</v>
      </c>
      <c r="RJ32" s="88">
        <v>105263.66000000002</v>
      </c>
      <c r="RK32" s="88">
        <v>168114</v>
      </c>
      <c r="RL32" s="88">
        <f t="shared" si="107"/>
        <v>142469.49152542374</v>
      </c>
      <c r="RM32" s="12">
        <f t="shared" si="108"/>
        <v>8.9958873329244061E-3</v>
      </c>
      <c r="RN32" s="12">
        <f t="shared" si="109"/>
        <v>0.27647518621336165</v>
      </c>
      <c r="RO32" s="12">
        <f t="shared" si="110"/>
        <v>0.20427383918055597</v>
      </c>
      <c r="RP32" s="169" t="str">
        <f t="shared" si="111"/>
        <v>AM-C45</v>
      </c>
      <c r="RQ32" s="12">
        <f t="shared" si="112"/>
        <v>0.875</v>
      </c>
      <c r="RR32" s="12">
        <f t="shared" si="113"/>
        <v>0.125</v>
      </c>
      <c r="RS32" s="3">
        <v>54</v>
      </c>
      <c r="RT32" s="3">
        <v>368</v>
      </c>
      <c r="RU32" s="3">
        <v>0</v>
      </c>
      <c r="RV32" s="3">
        <v>0</v>
      </c>
      <c r="RW32" s="3">
        <v>0</v>
      </c>
      <c r="RX32" s="3">
        <v>0</v>
      </c>
      <c r="RY32" s="3">
        <f t="shared" si="114"/>
        <v>422</v>
      </c>
      <c r="RZ32" s="88">
        <f t="shared" si="115"/>
        <v>785811.95270399982</v>
      </c>
      <c r="SA32" s="12">
        <f t="shared" si="116"/>
        <v>1.1080612551645674E-2</v>
      </c>
      <c r="SB32" s="3">
        <v>21</v>
      </c>
      <c r="SC32" s="100">
        <v>6258</v>
      </c>
      <c r="SD32" s="3">
        <v>231929</v>
      </c>
      <c r="SE32" s="3">
        <v>1222</v>
      </c>
      <c r="SF32" s="3">
        <v>30</v>
      </c>
      <c r="SG32" s="3">
        <v>20</v>
      </c>
      <c r="SH32" s="3">
        <f t="shared" si="117"/>
        <v>10</v>
      </c>
      <c r="SI32" s="3">
        <f t="shared" si="118"/>
        <v>30</v>
      </c>
      <c r="SJ32" s="12">
        <f t="shared" si="119"/>
        <v>1.6366612111292964E-2</v>
      </c>
      <c r="SK32" s="88">
        <f t="shared" si="120"/>
        <v>1104.3209999999995</v>
      </c>
      <c r="SL32" s="45">
        <f t="shared" si="121"/>
        <v>736.21399999999971</v>
      </c>
      <c r="SM32" s="88">
        <v>22086.419999999991</v>
      </c>
      <c r="SN32" s="88">
        <v>53563.530000000006</v>
      </c>
      <c r="SO32" s="88">
        <v>104950</v>
      </c>
      <c r="SP32" s="88">
        <f t="shared" si="122"/>
        <v>88940.677966101706</v>
      </c>
      <c r="SQ32" s="12">
        <f t="shared" si="123"/>
        <v>6.7235795197013058E-3</v>
      </c>
      <c r="SR32" s="87">
        <f t="shared" si="124"/>
        <v>0.41234063550329841</v>
      </c>
      <c r="SS32" s="87">
        <f t="shared" si="125"/>
        <v>0.24832754263935194</v>
      </c>
      <c r="ST32" s="169" t="str">
        <f t="shared" si="126"/>
        <v>AM-C45</v>
      </c>
      <c r="SU32" s="12">
        <f t="shared" si="127"/>
        <v>0.66666666666666663</v>
      </c>
      <c r="SV32" s="12">
        <f t="shared" si="128"/>
        <v>0.33333333333333337</v>
      </c>
      <c r="SW32" s="3">
        <v>86</v>
      </c>
      <c r="SX32" s="3">
        <v>293</v>
      </c>
      <c r="SY32" s="3">
        <v>0</v>
      </c>
      <c r="SZ32" s="3">
        <v>0</v>
      </c>
      <c r="TA32" s="3">
        <v>0</v>
      </c>
      <c r="TB32" s="3">
        <v>0</v>
      </c>
      <c r="TC32" s="3">
        <f t="shared" si="129"/>
        <v>379</v>
      </c>
      <c r="TD32" s="88">
        <f t="shared" si="130"/>
        <v>705741.06652799982</v>
      </c>
      <c r="TE32" s="12">
        <f t="shared" si="131"/>
        <v>7.7637534896302868E-3</v>
      </c>
      <c r="TF32" s="3">
        <v>34</v>
      </c>
      <c r="TG32" s="100">
        <f>SUMIFS(Main!TX:TX,Main!B:B,B:B)</f>
        <v>5042</v>
      </c>
      <c r="TH32" s="3">
        <v>110258</v>
      </c>
      <c r="TI32" s="3">
        <v>676</v>
      </c>
      <c r="TJ32" s="3">
        <f>SUMIFS(Main!TT:TT,Main!B:B,B:B)</f>
        <v>32</v>
      </c>
      <c r="TK32" s="3">
        <v>17</v>
      </c>
      <c r="TL32" s="3">
        <f t="shared" si="132"/>
        <v>15</v>
      </c>
      <c r="TM32" s="3">
        <f t="shared" si="133"/>
        <v>32</v>
      </c>
      <c r="TN32" s="12">
        <f t="shared" si="134"/>
        <v>2.514792899408284E-2</v>
      </c>
      <c r="TO32" s="88">
        <f t="shared" si="135"/>
        <v>426.84647058823532</v>
      </c>
      <c r="TP32" s="45">
        <f t="shared" si="136"/>
        <v>226.76218750000001</v>
      </c>
      <c r="TQ32" s="88">
        <v>7256.39</v>
      </c>
      <c r="TR32" s="88">
        <v>45621.150000000009</v>
      </c>
      <c r="TS32" s="88">
        <f>SUMIFS(Main!TU:TU,Main!B:B,B:B)</f>
        <v>111967.958</v>
      </c>
      <c r="TT32" s="88">
        <f t="shared" si="137"/>
        <v>94888.1</v>
      </c>
      <c r="TU32" s="12">
        <f t="shared" si="138"/>
        <v>6.6129142108035961E-3</v>
      </c>
      <c r="TV32" s="87">
        <f t="shared" si="139"/>
        <v>0.15905758622919411</v>
      </c>
      <c r="TW32" s="87">
        <f t="shared" si="140"/>
        <v>7.6473129928831957E-2</v>
      </c>
      <c r="TX32" s="169" t="str">
        <f t="shared" si="141"/>
        <v>AM-C45</v>
      </c>
      <c r="TY32" s="12">
        <f t="shared" si="142"/>
        <v>0.53125</v>
      </c>
      <c r="TZ32" s="12">
        <f t="shared" si="143"/>
        <v>0.46875</v>
      </c>
      <c r="UA32" s="3">
        <f>SUMIFS(Main!UG:UG,Main!B:B,B:B)</f>
        <v>87</v>
      </c>
      <c r="UB32" s="3">
        <f>SUMIFS(Main!UI:UI,Main!B:B,B:B)</f>
        <v>247</v>
      </c>
      <c r="UC32" s="3">
        <f>SUMIFS(Main!UK:UK,Main!B:B,B:B)</f>
        <v>0</v>
      </c>
      <c r="UD32" s="3">
        <f>SUMIFS(Main!UO:UO,Main!B:B,B:B)</f>
        <v>0</v>
      </c>
      <c r="UE32" s="3">
        <f>SUMIFS(Main!UQ:UQ,Main!B:B,B:B)</f>
        <v>0</v>
      </c>
      <c r="UF32" s="3">
        <f>SUMIFS(Main!US:US,Main!B:B,B:B)</f>
        <v>0</v>
      </c>
      <c r="UG32" s="3">
        <f t="shared" si="144"/>
        <v>334</v>
      </c>
      <c r="UH32" s="88">
        <f t="shared" si="145"/>
        <v>621945.95308799983</v>
      </c>
      <c r="UI32" s="12">
        <f t="shared" si="146"/>
        <v>6.1706771888400923E-3</v>
      </c>
      <c r="UJ32" s="3">
        <f>SUMIFS(Main!UW:UW,Main!B:B,B:B)</f>
        <v>15</v>
      </c>
      <c r="UK32" s="100">
        <f>SUMIFS(Main!VI:VI,Main!A:A,A:A)</f>
        <v>5386</v>
      </c>
      <c r="UL32" s="3">
        <v>139520</v>
      </c>
      <c r="UM32" s="3">
        <v>772</v>
      </c>
      <c r="UN32" s="3">
        <f>SUMIFS(Main!VE:VE,Main!A:A,A:A)</f>
        <v>30</v>
      </c>
      <c r="UO32" s="3">
        <v>8</v>
      </c>
      <c r="UP32" s="3">
        <f t="shared" si="147"/>
        <v>22</v>
      </c>
      <c r="UQ32" s="3">
        <f t="shared" si="148"/>
        <v>30</v>
      </c>
      <c r="UR32" s="12">
        <f t="shared" si="149"/>
        <v>1.0362694300518135E-2</v>
      </c>
      <c r="US32" s="88">
        <f t="shared" si="150"/>
        <v>1315.12625</v>
      </c>
      <c r="UT32" s="45">
        <f t="shared" si="151"/>
        <v>350.70033333333333</v>
      </c>
      <c r="UU32" s="88">
        <v>10521.01</v>
      </c>
      <c r="UV32" s="88">
        <v>36016.090000000004</v>
      </c>
      <c r="UW32" s="88">
        <f>SUMIFS(Main!VF:VF,Main!A:A,A:A)</f>
        <v>103923.9176</v>
      </c>
      <c r="UX32" s="88">
        <f t="shared" si="152"/>
        <v>88071.116610169498</v>
      </c>
      <c r="UY32" s="12">
        <f t="shared" si="153"/>
        <v>6.2116578624032623E-3</v>
      </c>
      <c r="UZ32" s="87">
        <f t="shared" si="154"/>
        <v>0.29211971649337837</v>
      </c>
      <c r="VA32" s="87">
        <f t="shared" si="155"/>
        <v>0.11946039070413181</v>
      </c>
      <c r="VB32" s="169" t="str">
        <f t="shared" si="59"/>
        <v>AM-C45</v>
      </c>
      <c r="VC32" s="12">
        <f t="shared" si="160"/>
        <v>0.4089432652411864</v>
      </c>
      <c r="VD32" s="12">
        <f t="shared" si="156"/>
        <v>0.5910567347588136</v>
      </c>
      <c r="VE32" s="3">
        <f>SUMIFS(Main!VR:VR,Main!B:B,B:B)</f>
        <v>79</v>
      </c>
      <c r="VF32" s="3">
        <f>SUMIFS(Main!VT:VT,Main!B:B,B:B)</f>
        <v>92</v>
      </c>
      <c r="VG32" s="3">
        <f>SUMIFS(Main!VV:VV,Main!B:B,B:B)</f>
        <v>0</v>
      </c>
      <c r="VH32" s="3">
        <f>SUMIFS(Main!VZ:VZ,Main!B:B,B:B)</f>
        <v>0</v>
      </c>
      <c r="VI32" s="3">
        <f>SUMIFS(Main!WB:WB,Main!B:B,B:B)</f>
        <v>0</v>
      </c>
      <c r="VJ32" s="3">
        <f>SUMIFS(Main!WD:WD,Main!B:B,B:B)</f>
        <v>0</v>
      </c>
      <c r="VK32" s="3">
        <f t="shared" si="157"/>
        <v>171</v>
      </c>
      <c r="VL32" s="88">
        <f t="shared" si="158"/>
        <v>318421.43107199995</v>
      </c>
      <c r="VM32" s="12">
        <f t="shared" si="159"/>
        <v>3.3359808691282612E-3</v>
      </c>
      <c r="VN32" s="3">
        <f>SUMIFS(Main!WH:WH,Main!B:B,B:B)</f>
        <v>39</v>
      </c>
    </row>
    <row r="33" spans="1:586">
      <c r="A33" s="161" t="s">
        <v>923</v>
      </c>
      <c r="B33" s="161" t="s">
        <v>899</v>
      </c>
      <c r="C33" s="150" t="s">
        <v>480</v>
      </c>
      <c r="D33" s="150" t="s">
        <v>669</v>
      </c>
      <c r="E33" s="154" t="s">
        <v>925</v>
      </c>
      <c r="F33" s="161" t="s">
        <v>798</v>
      </c>
      <c r="G33" s="150" t="s">
        <v>946</v>
      </c>
      <c r="H33" s="17">
        <v>5836.8463999999994</v>
      </c>
      <c r="I33" s="1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87"/>
      <c r="V33" s="87"/>
      <c r="W33" s="12"/>
      <c r="X33" s="91"/>
      <c r="Y33" s="91"/>
      <c r="Z33" s="91"/>
      <c r="AA33" s="91"/>
      <c r="AB33" s="91"/>
      <c r="AC33" s="91"/>
      <c r="AD33" s="91"/>
      <c r="AE33" s="87"/>
      <c r="AF33" s="88"/>
      <c r="AG33" s="88"/>
      <c r="AH33" s="88"/>
      <c r="AI33" s="87"/>
      <c r="AJ33" s="87"/>
      <c r="AK33" s="12"/>
      <c r="AL33" s="3"/>
      <c r="AM33" s="3"/>
      <c r="AN33" s="3"/>
      <c r="AO33" s="3"/>
      <c r="AP33" s="3"/>
      <c r="AQ33" s="3"/>
      <c r="AR33" s="3"/>
      <c r="AS33" s="3"/>
      <c r="AT33" s="87"/>
      <c r="AU33" s="40"/>
      <c r="AV33" s="40"/>
      <c r="AW33" s="88"/>
      <c r="AX33" s="88"/>
      <c r="AY33" s="88"/>
      <c r="AZ33" s="87"/>
      <c r="BA33" s="87"/>
      <c r="BB33" s="87"/>
      <c r="BC33" s="89"/>
      <c r="BD33" s="12"/>
      <c r="BE33" s="3"/>
      <c r="BF33" s="3"/>
      <c r="BG33" s="3"/>
      <c r="BH33" s="3"/>
      <c r="BI33" s="3"/>
      <c r="BJ33" s="3"/>
      <c r="BK33" s="3"/>
      <c r="BL33" s="3"/>
      <c r="BM33" s="87"/>
      <c r="BN33" s="40"/>
      <c r="BO33" s="40"/>
      <c r="BP33" s="88"/>
      <c r="BQ33" s="88"/>
      <c r="BR33" s="88"/>
      <c r="BS33" s="12"/>
      <c r="BT33" s="12"/>
      <c r="BU33" s="87"/>
      <c r="BV33" s="89"/>
      <c r="BW33" s="90"/>
      <c r="BX33" s="12"/>
      <c r="BY33" s="3"/>
      <c r="BZ33" s="3"/>
      <c r="CA33" s="3"/>
      <c r="CB33" s="3"/>
      <c r="CC33" s="3"/>
      <c r="CD33" s="3"/>
      <c r="CE33" s="3"/>
      <c r="CF33" s="3"/>
      <c r="CG33" s="87"/>
      <c r="CH33" s="3"/>
      <c r="CI33" s="3"/>
      <c r="CJ33" s="88"/>
      <c r="CK33" s="88"/>
      <c r="CL33" s="88"/>
      <c r="CM33" s="87"/>
      <c r="CN33" s="87"/>
      <c r="CO33" s="12"/>
      <c r="CP33" s="12"/>
      <c r="CQ33" s="77"/>
      <c r="CR33" s="12"/>
      <c r="CS33" s="3"/>
      <c r="CT33" s="3"/>
      <c r="CU33" s="3"/>
      <c r="CV33" s="3"/>
      <c r="CW33" s="3"/>
      <c r="CX33" s="3"/>
      <c r="CY33" s="3"/>
      <c r="CZ33" s="3"/>
      <c r="DA33" s="87"/>
      <c r="DB33" s="45"/>
      <c r="DC33" s="3"/>
      <c r="DD33" s="88"/>
      <c r="DE33" s="88"/>
      <c r="DF33" s="88"/>
      <c r="DG33" s="12"/>
      <c r="DH33" s="12"/>
      <c r="DI33" s="12"/>
      <c r="DJ33" s="12"/>
      <c r="DK33" s="3"/>
      <c r="DL33" s="2"/>
      <c r="DM33" s="3"/>
      <c r="DN33" s="3"/>
      <c r="DO33" s="3"/>
      <c r="DP33" s="3"/>
      <c r="DQ33" s="3"/>
      <c r="DR33" s="3"/>
      <c r="DS33" s="3"/>
      <c r="DT33" s="3"/>
      <c r="DU33" s="12"/>
      <c r="DV33" s="87"/>
      <c r="DW33" s="3"/>
      <c r="DX33" s="3"/>
      <c r="DY33" s="88"/>
      <c r="DZ33" s="88"/>
      <c r="EA33" s="88"/>
      <c r="EB33" s="12"/>
      <c r="EC33" s="12"/>
      <c r="ED33" s="12"/>
      <c r="EE33" s="12"/>
      <c r="EF33" s="3"/>
      <c r="EG33" s="12"/>
      <c r="EH33" s="3"/>
      <c r="EI33" s="3"/>
      <c r="EJ33" s="3"/>
      <c r="EK33" s="3"/>
      <c r="EL33" s="3"/>
      <c r="EM33" s="3"/>
      <c r="EN33" s="3"/>
      <c r="EO33" s="3"/>
      <c r="EP33" s="12"/>
      <c r="EQ33" s="87"/>
      <c r="ER33" s="3"/>
      <c r="ES33" s="3"/>
      <c r="ET33" s="88"/>
      <c r="EU33" s="88"/>
      <c r="EV33" s="88"/>
      <c r="EW33" s="12"/>
      <c r="EX33" s="12"/>
      <c r="EY33" s="12"/>
      <c r="EZ33" s="12"/>
      <c r="FA33" s="3"/>
      <c r="FB33" s="12"/>
      <c r="FC33" s="3"/>
      <c r="FD33" s="3"/>
      <c r="FE33" s="3"/>
      <c r="FF33" s="3"/>
      <c r="FG33" s="3"/>
      <c r="FH33" s="3"/>
      <c r="FI33" s="3"/>
      <c r="FJ33" s="3"/>
      <c r="FK33" s="12"/>
      <c r="FL33" s="12"/>
      <c r="FM33" s="3"/>
      <c r="FN33" s="88"/>
      <c r="FO33" s="88"/>
      <c r="FP33" s="88"/>
      <c r="FQ33" s="88"/>
      <c r="FR33" s="12"/>
      <c r="FS33" s="12"/>
      <c r="FT33" s="12"/>
      <c r="FU33" s="39"/>
      <c r="FV33" s="77"/>
      <c r="FW33" s="12"/>
      <c r="FX33" s="3"/>
      <c r="FY33" s="3"/>
      <c r="FZ33" s="3"/>
      <c r="GA33" s="3"/>
      <c r="GB33" s="3"/>
      <c r="GC33" s="3"/>
      <c r="GD33" s="3"/>
      <c r="GE33" s="3"/>
      <c r="GF33" s="12"/>
      <c r="GG33" s="12"/>
      <c r="GH33" s="88"/>
      <c r="GI33" s="45"/>
      <c r="GJ33" s="88"/>
      <c r="GK33" s="88"/>
      <c r="GL33" s="88"/>
      <c r="GM33" s="12"/>
      <c r="GN33" s="12"/>
      <c r="GO33" s="12"/>
      <c r="GP33" s="12"/>
      <c r="GQ33" s="77"/>
      <c r="GR33" s="12"/>
      <c r="GS33" s="3"/>
      <c r="GT33" s="3"/>
      <c r="GU33" s="3"/>
      <c r="GV33" s="3"/>
      <c r="GW33" s="3"/>
      <c r="GX33" s="3"/>
      <c r="GY33" s="3"/>
      <c r="GZ33" s="3"/>
      <c r="HA33" s="12"/>
      <c r="HB33" s="12"/>
      <c r="HC33" s="88"/>
      <c r="HD33" s="45"/>
      <c r="HE33" s="88"/>
      <c r="HF33" s="88"/>
      <c r="HG33" s="88"/>
      <c r="HH33" s="12"/>
      <c r="HI33" s="12"/>
      <c r="HJ33" s="12"/>
      <c r="HK33" s="12"/>
      <c r="HL33" s="77"/>
      <c r="HM33" s="3"/>
      <c r="HN33" s="3"/>
      <c r="HO33" s="3"/>
      <c r="HP33" s="3"/>
      <c r="HQ33" s="3"/>
      <c r="HR33" s="3"/>
      <c r="HS33" s="3"/>
      <c r="HT33" s="3"/>
      <c r="HU33" s="12"/>
      <c r="HV33" s="12"/>
      <c r="HW33" s="88"/>
      <c r="HX33" s="45"/>
      <c r="HY33" s="3"/>
      <c r="HZ33" s="3"/>
      <c r="IA33" s="3"/>
      <c r="IB33" s="20"/>
      <c r="IC33" s="12"/>
      <c r="ID33" s="12"/>
      <c r="IE33" s="12"/>
      <c r="IF33" s="105"/>
      <c r="IG33" s="100"/>
      <c r="IH33" s="3"/>
      <c r="II33" s="3"/>
      <c r="IJ33" s="3"/>
      <c r="IK33" s="3"/>
      <c r="IL33" s="3"/>
      <c r="IM33" s="3"/>
      <c r="IN33" s="3"/>
      <c r="IO33" s="12"/>
      <c r="IP33" s="12"/>
      <c r="IQ33" s="88"/>
      <c r="IR33" s="45"/>
      <c r="IS33" s="3"/>
      <c r="IT33" s="3"/>
      <c r="IU33" s="3"/>
      <c r="IV33" s="20"/>
      <c r="IW33" s="12"/>
      <c r="IX33" s="12"/>
      <c r="IY33" s="12"/>
      <c r="IZ33" s="12"/>
      <c r="JA33" s="100"/>
      <c r="JB33" s="3"/>
      <c r="JC33" s="3"/>
      <c r="JD33" s="3"/>
      <c r="JE33" s="3"/>
      <c r="JF33" s="3"/>
      <c r="JG33" s="3"/>
      <c r="JH33" s="3"/>
      <c r="JI33" s="12"/>
      <c r="JJ33" s="12"/>
      <c r="JK33" s="88"/>
      <c r="JL33" s="45"/>
      <c r="JM33" s="3"/>
      <c r="JN33" s="3"/>
      <c r="JO33" s="3"/>
      <c r="JP33" s="20"/>
      <c r="JQ33" s="12"/>
      <c r="JR33" s="12"/>
      <c r="JS33" s="12"/>
      <c r="JT33" s="12"/>
      <c r="JU33" s="100"/>
      <c r="JV33" s="3"/>
      <c r="JW33" s="3"/>
      <c r="JX33" s="3"/>
      <c r="JY33" s="3"/>
      <c r="JZ33" s="3"/>
      <c r="KA33" s="3"/>
      <c r="KB33" s="3"/>
      <c r="KC33" s="12"/>
      <c r="KD33" s="12"/>
      <c r="KE33" s="88"/>
      <c r="KF33" s="45"/>
      <c r="KG33" s="3"/>
      <c r="KH33" s="3"/>
      <c r="KI33" s="3"/>
      <c r="KJ33" s="20"/>
      <c r="KK33" s="12"/>
      <c r="KL33" s="12"/>
      <c r="KM33" s="12"/>
      <c r="KN33" s="12"/>
      <c r="KO33" s="100"/>
      <c r="KP33" s="3"/>
      <c r="KQ33" s="3"/>
      <c r="KR33" s="3"/>
      <c r="KS33" s="3"/>
      <c r="KT33" s="3"/>
      <c r="KU33" s="3"/>
      <c r="KV33" s="3"/>
      <c r="KW33" s="12"/>
      <c r="KX33" s="12"/>
      <c r="KY33" s="88"/>
      <c r="KZ33" s="45"/>
      <c r="LA33" s="3"/>
      <c r="LB33" s="3"/>
      <c r="LC33" s="3"/>
      <c r="LD33" s="20"/>
      <c r="LE33" s="12"/>
      <c r="LF33" s="12"/>
      <c r="LG33" s="12"/>
      <c r="LH33" s="12"/>
      <c r="LI33" s="100"/>
      <c r="LJ33" s="3"/>
      <c r="LK33" s="3"/>
      <c r="LL33" s="3"/>
      <c r="LM33" s="3"/>
      <c r="LN33" s="3"/>
      <c r="LO33" s="3"/>
      <c r="LP33" s="3"/>
      <c r="LQ33" s="12"/>
      <c r="LR33" s="12"/>
      <c r="LS33" s="88"/>
      <c r="LT33" s="45"/>
      <c r="LU33" s="88"/>
      <c r="LV33" s="88"/>
      <c r="LW33" s="88"/>
      <c r="LX33" s="88"/>
      <c r="LY33" s="12"/>
      <c r="LZ33" s="12"/>
      <c r="MA33" s="12"/>
      <c r="MB33" s="12"/>
      <c r="MC33" s="100"/>
      <c r="MD33" s="3"/>
      <c r="ME33" s="3"/>
      <c r="MF33" s="3"/>
      <c r="MG33" s="3"/>
      <c r="MH33" s="3"/>
      <c r="MI33" s="3"/>
      <c r="MJ33" s="3"/>
      <c r="MK33" s="12"/>
      <c r="ML33" s="12"/>
      <c r="MM33" s="88"/>
      <c r="MN33" s="45"/>
      <c r="MO33" s="88"/>
      <c r="MP33" s="88"/>
      <c r="MQ33" s="88"/>
      <c r="MR33" s="88"/>
      <c r="MS33" s="12"/>
      <c r="MT33" s="12"/>
      <c r="MU33" s="12"/>
      <c r="MV33" s="12"/>
      <c r="MW33" s="100"/>
      <c r="MX33" s="3"/>
      <c r="MY33" s="3"/>
      <c r="MZ33" s="3"/>
      <c r="NA33" s="3"/>
      <c r="NB33" s="3"/>
      <c r="NC33" s="3"/>
      <c r="ND33" s="3"/>
      <c r="NE33" s="12"/>
      <c r="NF33" s="12"/>
      <c r="NG33" s="88"/>
      <c r="NH33" s="45"/>
      <c r="NI33" s="88"/>
      <c r="NJ33" s="88"/>
      <c r="NK33" s="88"/>
      <c r="NL33" s="88"/>
      <c r="NM33" s="12"/>
      <c r="NN33" s="12"/>
      <c r="NO33" s="12"/>
      <c r="NP33" s="12"/>
      <c r="NQ33" s="100"/>
      <c r="NR33" s="3"/>
      <c r="NS33" s="3"/>
      <c r="NT33" s="3"/>
      <c r="NU33" s="3"/>
      <c r="NV33" s="3"/>
      <c r="NW33" s="3"/>
      <c r="NX33" s="12"/>
      <c r="NY33" s="88"/>
      <c r="NZ33" s="45"/>
      <c r="OA33" s="88"/>
      <c r="OB33" s="88"/>
      <c r="OC33" s="88"/>
      <c r="OD33" s="88"/>
      <c r="OE33" s="12"/>
      <c r="OF33" s="12"/>
      <c r="OG33" s="12"/>
      <c r="OH33" s="12"/>
      <c r="OI33" s="12"/>
      <c r="OJ33" s="3"/>
      <c r="OK33" s="3"/>
      <c r="OL33" s="3"/>
      <c r="OM33" s="3"/>
      <c r="ON33" s="3"/>
      <c r="OO33" s="3"/>
      <c r="OP33" s="88"/>
      <c r="OQ33" s="12"/>
      <c r="OR33" s="3"/>
      <c r="OS33" s="100"/>
      <c r="OT33" s="3"/>
      <c r="OU33" s="3"/>
      <c r="OV33" s="3"/>
      <c r="OW33" s="3"/>
      <c r="OX33" s="3"/>
      <c r="OY33" s="3"/>
      <c r="OZ33" s="12"/>
      <c r="PA33" s="88"/>
      <c r="PB33" s="45"/>
      <c r="PC33" s="88"/>
      <c r="PD33" s="88"/>
      <c r="PE33" s="88"/>
      <c r="PF33" s="88"/>
      <c r="PG33" s="12"/>
      <c r="PH33" s="12"/>
      <c r="PI33" s="12"/>
      <c r="PJ33" s="12"/>
      <c r="PK33" s="12"/>
      <c r="PL33" s="3"/>
      <c r="PM33" s="3"/>
      <c r="PN33" s="3"/>
      <c r="PO33" s="3"/>
      <c r="PP33" s="3"/>
      <c r="PQ33" s="3"/>
      <c r="PR33" s="3"/>
      <c r="PS33" s="88"/>
      <c r="PT33" s="12"/>
      <c r="PU33" s="3"/>
      <c r="PV33" s="100"/>
      <c r="PW33" s="3"/>
      <c r="PX33" s="3"/>
      <c r="PY33" s="3"/>
      <c r="PZ33" s="3"/>
      <c r="QA33" s="3"/>
      <c r="QB33" s="3"/>
      <c r="QC33" s="12"/>
      <c r="QD33" s="88"/>
      <c r="QE33" s="45"/>
      <c r="QF33" s="88"/>
      <c r="QG33" s="88"/>
      <c r="QH33" s="88"/>
      <c r="QI33" s="88"/>
      <c r="QJ33" s="12"/>
      <c r="QK33" s="12"/>
      <c r="QL33" s="12"/>
      <c r="QM33" s="12"/>
      <c r="QN33" s="12"/>
      <c r="QO33" s="3"/>
      <c r="QP33" s="3"/>
      <c r="QQ33" s="3"/>
      <c r="QR33" s="3"/>
      <c r="QS33" s="3"/>
      <c r="QT33" s="3"/>
      <c r="QU33" s="3"/>
      <c r="QV33" s="88"/>
      <c r="QW33" s="12"/>
      <c r="QX33" s="3"/>
      <c r="QY33" s="100"/>
      <c r="QZ33" s="3"/>
      <c r="RA33" s="3"/>
      <c r="RB33" s="3"/>
      <c r="RC33" s="3"/>
      <c r="RD33" s="3"/>
      <c r="RE33" s="3"/>
      <c r="RF33" s="12"/>
      <c r="RG33" s="88"/>
      <c r="RH33" s="45"/>
      <c r="RI33" s="88"/>
      <c r="RJ33" s="88"/>
      <c r="RK33" s="88"/>
      <c r="RL33" s="88"/>
      <c r="RM33" s="12"/>
      <c r="RN33" s="12"/>
      <c r="RO33" s="12"/>
      <c r="RP33" s="169"/>
      <c r="RQ33" s="12"/>
      <c r="RR33" s="12"/>
      <c r="RS33" s="3"/>
      <c r="RT33" s="3"/>
      <c r="RU33" s="3"/>
      <c r="RV33" s="3"/>
      <c r="RW33" s="3"/>
      <c r="RX33" s="3"/>
      <c r="RY33" s="3"/>
      <c r="RZ33" s="88"/>
      <c r="SA33" s="12"/>
      <c r="SB33" s="3"/>
      <c r="SC33" s="100"/>
      <c r="SD33" s="3"/>
      <c r="SE33" s="3"/>
      <c r="SF33" s="3"/>
      <c r="SG33" s="3"/>
      <c r="SH33" s="3"/>
      <c r="SI33" s="3"/>
      <c r="SJ33" s="12"/>
      <c r="SK33" s="88"/>
      <c r="SL33" s="45"/>
      <c r="SM33" s="88"/>
      <c r="SN33" s="88"/>
      <c r="SO33" s="88"/>
      <c r="SP33" s="88"/>
      <c r="SQ33" s="12"/>
      <c r="SR33" s="87"/>
      <c r="SS33" s="87"/>
      <c r="ST33" s="169"/>
      <c r="SU33" s="12"/>
      <c r="SV33" s="12"/>
      <c r="SW33" s="3"/>
      <c r="SX33" s="3"/>
      <c r="SY33" s="3"/>
      <c r="SZ33" s="3"/>
      <c r="TA33" s="3"/>
      <c r="TB33" s="3"/>
      <c r="TC33" s="3"/>
      <c r="TD33" s="88"/>
      <c r="TE33" s="12"/>
      <c r="TF33" s="3"/>
      <c r="TG33" s="100"/>
      <c r="TH33" s="3"/>
      <c r="TI33" s="3"/>
      <c r="TJ33" s="3"/>
      <c r="TK33" s="3"/>
      <c r="TL33" s="3"/>
      <c r="TM33" s="3"/>
      <c r="TN33" s="12"/>
      <c r="TO33" s="88"/>
      <c r="TP33" s="45"/>
      <c r="TQ33" s="88"/>
      <c r="TR33" s="88"/>
      <c r="TS33" s="88"/>
      <c r="TT33" s="88"/>
      <c r="TU33" s="12"/>
      <c r="TV33" s="87"/>
      <c r="TW33" s="87"/>
      <c r="TX33" s="169"/>
      <c r="TY33" s="12"/>
      <c r="TZ33" s="12"/>
      <c r="UA33" s="3"/>
      <c r="UB33" s="3"/>
      <c r="UC33" s="3"/>
      <c r="UD33" s="3"/>
      <c r="UE33" s="3"/>
      <c r="UF33" s="3"/>
      <c r="UG33" s="3"/>
      <c r="UH33" s="88"/>
      <c r="UI33" s="12"/>
      <c r="UJ33" s="3"/>
      <c r="UK33" s="100">
        <f>SUMIFS(Main!VI:VI,Main!A:A,A:A)</f>
        <v>2332</v>
      </c>
      <c r="UL33" s="3">
        <v>0</v>
      </c>
      <c r="UM33" s="3">
        <v>0</v>
      </c>
      <c r="UN33" s="3">
        <f>SUMIFS(Main!VE:VE,Main!A:A,A:A)</f>
        <v>10</v>
      </c>
      <c r="UO33" s="3">
        <v>0</v>
      </c>
      <c r="UP33" s="3">
        <f t="shared" si="147"/>
        <v>10</v>
      </c>
      <c r="UQ33" s="3">
        <f t="shared" si="148"/>
        <v>10</v>
      </c>
      <c r="UR33" s="12">
        <f t="shared" si="149"/>
        <v>0</v>
      </c>
      <c r="US33" s="88">
        <f t="shared" si="150"/>
        <v>0</v>
      </c>
      <c r="UT33" s="45">
        <f t="shared" si="151"/>
        <v>0</v>
      </c>
      <c r="UU33" s="88">
        <v>0</v>
      </c>
      <c r="UV33" s="88">
        <v>0</v>
      </c>
      <c r="UW33" s="88">
        <f>SUMIFS(Main!VF:VF,Main!A:A,A:A)</f>
        <v>103091</v>
      </c>
      <c r="UX33" s="88">
        <f t="shared" si="152"/>
        <v>87365.254237288143</v>
      </c>
      <c r="UY33" s="12">
        <f t="shared" si="153"/>
        <v>6.1618733731513475E-3</v>
      </c>
      <c r="UZ33" s="87">
        <f t="shared" si="154"/>
        <v>0</v>
      </c>
      <c r="VA33" s="87">
        <f t="shared" si="155"/>
        <v>0</v>
      </c>
      <c r="VB33" s="169" t="str">
        <f t="shared" si="59"/>
        <v>UB-03 (AM-S1 + AA-22)</v>
      </c>
      <c r="VC33" s="12">
        <f t="shared" si="160"/>
        <v>0</v>
      </c>
      <c r="VD33" s="12">
        <f t="shared" si="156"/>
        <v>1</v>
      </c>
      <c r="VE33" s="3">
        <f>SUMIFS(Main!VR:VR,Main!B:B,B:B)</f>
        <v>12</v>
      </c>
      <c r="VF33" s="3">
        <f>SUMIFS(Main!VT:VT,Main!B:B,B:B)</f>
        <v>0</v>
      </c>
      <c r="VG33" s="3">
        <f>SUMIFS(Main!VV:VV,Main!B:B,B:B)</f>
        <v>0</v>
      </c>
      <c r="VH33" s="3">
        <f>SUMIFS(Main!VZ:VZ,Main!B:B,B:B)</f>
        <v>0</v>
      </c>
      <c r="VI33" s="3">
        <f>SUMIFS(Main!WB:WB,Main!B:B,B:B)</f>
        <v>0</v>
      </c>
      <c r="VJ33" s="3">
        <f>SUMIFS(Main!WD:WD,Main!B:B,B:B)</f>
        <v>0</v>
      </c>
      <c r="VK33" s="3">
        <f t="shared" si="157"/>
        <v>12</v>
      </c>
      <c r="VL33" s="88">
        <f t="shared" si="158"/>
        <v>70042.156799999997</v>
      </c>
      <c r="VM33" s="12">
        <f t="shared" si="159"/>
        <v>7.338051786610054E-4</v>
      </c>
      <c r="VN33" s="3">
        <f>SUMIFS(Main!WH:WH,Main!B:B,B:B)</f>
        <v>10</v>
      </c>
    </row>
    <row r="34" spans="1:586">
      <c r="A34" s="155" t="s">
        <v>166</v>
      </c>
      <c r="B34" s="155" t="s">
        <v>165</v>
      </c>
      <c r="C34" s="150" t="s">
        <v>465</v>
      </c>
      <c r="D34" s="150" t="s">
        <v>669</v>
      </c>
      <c r="E34" s="155" t="s">
        <v>277</v>
      </c>
      <c r="F34" s="150" t="s">
        <v>473</v>
      </c>
      <c r="G34" s="150" t="s">
        <v>432</v>
      </c>
      <c r="H34" s="17">
        <v>1617.4544925750001</v>
      </c>
      <c r="I34" s="12"/>
      <c r="J34" s="3"/>
      <c r="K34" s="3"/>
      <c r="L34" s="3"/>
      <c r="M34" s="3"/>
      <c r="N34" s="3"/>
      <c r="O34" s="3"/>
      <c r="P34" s="3"/>
      <c r="Q34" s="87"/>
      <c r="R34" s="88"/>
      <c r="S34" s="88"/>
      <c r="T34" s="88"/>
      <c r="U34" s="87"/>
      <c r="V34" s="87"/>
      <c r="W34" s="12"/>
      <c r="X34" s="3"/>
      <c r="Y34" s="3"/>
      <c r="Z34" s="3"/>
      <c r="AA34" s="3"/>
      <c r="AB34" s="3"/>
      <c r="AC34" s="3"/>
      <c r="AD34" s="3"/>
      <c r="AE34" s="87"/>
      <c r="AF34" s="88"/>
      <c r="AG34" s="88"/>
      <c r="AH34" s="88"/>
      <c r="AI34" s="87"/>
      <c r="AJ34" s="87"/>
      <c r="AK34" s="12"/>
      <c r="AL34" s="3"/>
      <c r="AM34" s="3"/>
      <c r="AN34" s="3"/>
      <c r="AO34" s="3"/>
      <c r="AP34" s="3"/>
      <c r="AQ34" s="3"/>
      <c r="AR34" s="3"/>
      <c r="AS34" s="3"/>
      <c r="AT34" s="87"/>
      <c r="AU34" s="40"/>
      <c r="AV34" s="40"/>
      <c r="AW34" s="88"/>
      <c r="AX34" s="88"/>
      <c r="AY34" s="88"/>
      <c r="AZ34" s="87"/>
      <c r="BA34" s="87"/>
      <c r="BB34" s="87"/>
      <c r="BC34" s="89"/>
      <c r="BD34" s="12">
        <v>0</v>
      </c>
      <c r="BE34" s="3">
        <v>0</v>
      </c>
      <c r="BF34" s="3">
        <v>0</v>
      </c>
      <c r="BG34" s="3">
        <v>0</v>
      </c>
      <c r="BH34" s="3">
        <v>0</v>
      </c>
      <c r="BI34" s="3">
        <f t="shared" ref="BI34:BK35" si="193">BG34-BH34</f>
        <v>0</v>
      </c>
      <c r="BJ34" s="3">
        <f t="shared" si="193"/>
        <v>0</v>
      </c>
      <c r="BK34" s="3">
        <f t="shared" si="193"/>
        <v>0</v>
      </c>
      <c r="BL34" s="3">
        <f t="shared" ref="BL34:BL42" si="194">BH34+BI34+BJ34</f>
        <v>0</v>
      </c>
      <c r="BM34" s="87">
        <v>0</v>
      </c>
      <c r="BN34" s="40" t="e">
        <f t="shared" ref="BN34:BN42" si="195">BP34/BH34</f>
        <v>#DIV/0!</v>
      </c>
      <c r="BO34" s="40" t="e">
        <f t="shared" ref="BO34:BO42" si="196">BP34/BG34</f>
        <v>#DIV/0!</v>
      </c>
      <c r="BP34" s="88">
        <v>0</v>
      </c>
      <c r="BQ34" s="88">
        <v>0</v>
      </c>
      <c r="BR34" s="88">
        <v>0</v>
      </c>
      <c r="BS34" s="12" t="e">
        <f t="shared" ref="BS34:BS42" si="197">BP34/BQ34</f>
        <v>#DIV/0!</v>
      </c>
      <c r="BT34" s="12" t="e">
        <f t="shared" ref="BT34:BT42" si="198">BP34/BR34</f>
        <v>#DIV/0!</v>
      </c>
      <c r="BU34" s="87" t="e">
        <f t="shared" ref="BU34:BU42" si="199">BH34/BL34</f>
        <v>#DIV/0!</v>
      </c>
      <c r="BV34" s="89" t="e">
        <f t="shared" ref="BV34:BV42" si="200">1-BU34</f>
        <v>#DIV/0!</v>
      </c>
      <c r="BW34" s="90" t="str">
        <f t="shared" ref="BW34:BW42" si="201">B34</f>
        <v>FBA78976</v>
      </c>
      <c r="BX34" s="12">
        <v>0</v>
      </c>
      <c r="BY34" s="3">
        <v>0</v>
      </c>
      <c r="BZ34" s="3">
        <v>0</v>
      </c>
      <c r="CA34" s="3">
        <v>0</v>
      </c>
      <c r="CB34" s="3">
        <v>0</v>
      </c>
      <c r="CC34" s="3">
        <f t="shared" ref="CC34:CC42" si="202">CA34-CB34</f>
        <v>0</v>
      </c>
      <c r="CD34" s="3">
        <v>0</v>
      </c>
      <c r="CE34" s="3">
        <v>0</v>
      </c>
      <c r="CF34" s="3">
        <f t="shared" ref="CF34:CF42" si="203">CB34+CC34+CD34</f>
        <v>0</v>
      </c>
      <c r="CG34" s="87" t="e">
        <f t="shared" ref="CG34:CG42" si="204">CB34/BZ34</f>
        <v>#DIV/0!</v>
      </c>
      <c r="CH34" s="3" t="e">
        <f t="shared" ref="CH34:CH42" si="205">CJ34/CB34</f>
        <v>#DIV/0!</v>
      </c>
      <c r="CI34" s="3" t="e">
        <f t="shared" ref="CI34:CI42" si="206">CJ34/CA34</f>
        <v>#DIV/0!</v>
      </c>
      <c r="CJ34" s="88">
        <v>0</v>
      </c>
      <c r="CK34" s="88">
        <v>0</v>
      </c>
      <c r="CL34" s="88">
        <v>0</v>
      </c>
      <c r="CM34" s="87" t="e">
        <f t="shared" ref="CM34:CM42" si="207">CJ34/CK34</f>
        <v>#DIV/0!</v>
      </c>
      <c r="CN34" s="87" t="e">
        <f t="shared" ref="CN34:CN42" si="208">CJ34/CL34</f>
        <v>#DIV/0!</v>
      </c>
      <c r="CO34" s="12" t="e">
        <f t="shared" ref="CO34:CO42" si="209">CB34/CF34</f>
        <v>#DIV/0!</v>
      </c>
      <c r="CP34" s="12" t="e">
        <f t="shared" ref="CP34:CP42" si="210">1-CO34</f>
        <v>#DIV/0!</v>
      </c>
      <c r="CQ34" s="77" t="str">
        <f t="shared" ref="CQ34:CQ42" si="211">B34</f>
        <v>FBA78976</v>
      </c>
      <c r="CR34" s="12">
        <v>0</v>
      </c>
      <c r="CS34" s="3">
        <v>0</v>
      </c>
      <c r="CT34" s="3">
        <v>0</v>
      </c>
      <c r="CU34" s="3" t="e">
        <f>VLOOKUP(C34,'[1]Monthly Sales'!C:AP,38,0)</f>
        <v>#N/A</v>
      </c>
      <c r="CV34" s="3">
        <v>0</v>
      </c>
      <c r="CW34" s="3" t="e">
        <f t="shared" ref="CW34:CW42" si="212">CU34-CV34</f>
        <v>#N/A</v>
      </c>
      <c r="CX34" s="3">
        <v>0</v>
      </c>
      <c r="CY34" s="3">
        <v>0</v>
      </c>
      <c r="CZ34" s="3" t="e">
        <f t="shared" ref="CZ34:CZ42" si="213">CV34+CW34+CX34</f>
        <v>#N/A</v>
      </c>
      <c r="DA34" s="87" t="e">
        <f t="shared" ref="DA34:DA42" si="214">CV34/CT34</f>
        <v>#DIV/0!</v>
      </c>
      <c r="DB34" s="45" t="e">
        <f t="shared" ref="DB34:DB42" si="215">DD34/CV34</f>
        <v>#DIV/0!</v>
      </c>
      <c r="DC34" s="3" t="e">
        <f t="shared" ref="DC34:DC42" si="216">DD34/CZ34</f>
        <v>#N/A</v>
      </c>
      <c r="DD34" s="88">
        <v>0</v>
      </c>
      <c r="DE34" s="88">
        <v>0</v>
      </c>
      <c r="DF34" s="88">
        <v>0</v>
      </c>
      <c r="DG34" s="12" t="e">
        <f t="shared" ref="DG34:DG42" si="217">DD34/DE34</f>
        <v>#DIV/0!</v>
      </c>
      <c r="DH34" s="12" t="e">
        <f t="shared" ref="DH34:DH42" si="218">DD34/DF34</f>
        <v>#DIV/0!</v>
      </c>
      <c r="DI34" s="12" t="e">
        <f t="shared" ref="DI34:DI42" si="219">CV34/CZ34</f>
        <v>#N/A</v>
      </c>
      <c r="DJ34" s="12" t="e">
        <f t="shared" ref="DJ34:DJ42" si="220">1-DI34</f>
        <v>#N/A</v>
      </c>
      <c r="DK34" s="3" t="str">
        <f t="shared" ref="DK34:DK42" si="221">B34</f>
        <v>FBA78976</v>
      </c>
      <c r="DL34" s="12">
        <v>1</v>
      </c>
      <c r="DM34" s="3">
        <v>9984</v>
      </c>
      <c r="DN34" s="3">
        <v>19</v>
      </c>
      <c r="DO34" s="3">
        <v>0</v>
      </c>
      <c r="DP34" s="3">
        <v>0</v>
      </c>
      <c r="DQ34" s="3">
        <f>DO34-DP34</f>
        <v>0</v>
      </c>
      <c r="DR34" s="3">
        <f>DP34-DQ34</f>
        <v>0</v>
      </c>
      <c r="DS34" s="3">
        <v>0</v>
      </c>
      <c r="DT34" s="3">
        <f t="shared" ref="DT34:DT42" si="222">DP34+DQ34+DR34</f>
        <v>0</v>
      </c>
      <c r="DU34" s="12" t="e">
        <f t="shared" ref="DU34:DU42" si="223">DR34/DT34</f>
        <v>#DIV/0!</v>
      </c>
      <c r="DV34" s="87">
        <f t="shared" ref="DV34:DV42" si="224">DP34/DN34</f>
        <v>0</v>
      </c>
      <c r="DW34" s="3" t="e">
        <f t="shared" ref="DW34:DW42" si="225">DY34/DP34</f>
        <v>#DIV/0!</v>
      </c>
      <c r="DX34" s="3" t="e">
        <f t="shared" ref="DX34:DX42" si="226">DY34/DT34</f>
        <v>#DIV/0!</v>
      </c>
      <c r="DY34" s="88">
        <v>0</v>
      </c>
      <c r="DZ34" s="88">
        <v>0</v>
      </c>
      <c r="EA34" s="88">
        <v>0</v>
      </c>
      <c r="EB34" s="12" t="e">
        <f t="shared" ref="EB34:EB42" si="227">DY34/DZ34</f>
        <v>#DIV/0!</v>
      </c>
      <c r="EC34" s="12" t="e">
        <f t="shared" ref="EC34:EC42" si="228">DY34/EA34</f>
        <v>#DIV/0!</v>
      </c>
      <c r="ED34" s="12" t="e">
        <f t="shared" ref="ED34:ED42" si="229">DP34/DT34</f>
        <v>#DIV/0!</v>
      </c>
      <c r="EE34" s="12" t="e">
        <f t="shared" ref="EE34:EE42" si="230">1-ED34</f>
        <v>#DIV/0!</v>
      </c>
      <c r="EF34" s="3" t="str">
        <f t="shared" ref="EF34:EF42" si="231">B34</f>
        <v>FBA78976</v>
      </c>
      <c r="EG34" s="12">
        <v>0</v>
      </c>
      <c r="EH34" s="3">
        <v>0</v>
      </c>
      <c r="EI34" s="3">
        <v>0</v>
      </c>
      <c r="EJ34" s="3">
        <v>0</v>
      </c>
      <c r="EK34" s="3">
        <v>0</v>
      </c>
      <c r="EL34" s="3">
        <f t="shared" ref="EL34:EL42" si="232">EJ34-EK34</f>
        <v>0</v>
      </c>
      <c r="EM34" s="3">
        <v>0</v>
      </c>
      <c r="EN34" s="3">
        <v>0</v>
      </c>
      <c r="EO34" s="3">
        <f t="shared" ref="EO34:EO42" si="233">EK34+EL34+EM34</f>
        <v>0</v>
      </c>
      <c r="EP34" s="12">
        <f t="shared" ref="EP34:EP42" si="234">IF(EM34,EM34/EO34,0)</f>
        <v>0</v>
      </c>
      <c r="EQ34" s="87">
        <f t="shared" ref="EQ34:EQ42" si="235">IF(EK34,EK34/EI34,0)</f>
        <v>0</v>
      </c>
      <c r="ER34" s="3">
        <f t="shared" ref="ER34:ER42" si="236">IF(ET34,ET34/EK34,0)</f>
        <v>0</v>
      </c>
      <c r="ES34" s="3">
        <f t="shared" ref="ES34:ES42" si="237">IF(ET34,ET34/EO34,0)</f>
        <v>0</v>
      </c>
      <c r="ET34" s="88">
        <v>0</v>
      </c>
      <c r="EU34" s="88">
        <v>0</v>
      </c>
      <c r="EV34" s="88">
        <v>0</v>
      </c>
      <c r="EW34" s="12">
        <f t="shared" ref="EW34:EW42" si="238">IF(ET34,ET34/EU34,0)</f>
        <v>0</v>
      </c>
      <c r="EX34" s="12">
        <f t="shared" ref="EX34:EX42" si="239">IF(ET34,ET34/EV34,0)</f>
        <v>0</v>
      </c>
      <c r="EY34" s="12">
        <f t="shared" ref="EY34:EY42" si="240">IF(EK34,EK34/EO34,0)</f>
        <v>0</v>
      </c>
      <c r="EZ34" s="12">
        <f>IF(1-EY34,0)</f>
        <v>0</v>
      </c>
      <c r="FA34" s="3" t="str">
        <f t="shared" ref="FA34:FA42" si="241">B34</f>
        <v>FBA78976</v>
      </c>
      <c r="FB34" s="12">
        <v>0.99570000000000003</v>
      </c>
      <c r="FC34" s="3">
        <v>76029</v>
      </c>
      <c r="FD34" s="3">
        <v>199</v>
      </c>
      <c r="FE34" s="3">
        <v>6</v>
      </c>
      <c r="FF34" s="3">
        <v>3</v>
      </c>
      <c r="FG34" s="3">
        <f t="shared" ref="FG34:FG42" si="242">FE34-FF34</f>
        <v>3</v>
      </c>
      <c r="FH34" s="3">
        <v>1</v>
      </c>
      <c r="FI34" s="3">
        <v>0</v>
      </c>
      <c r="FJ34" s="3">
        <f t="shared" ref="FJ34:FJ42" si="243">FF34+FG34+FH34</f>
        <v>7</v>
      </c>
      <c r="FK34" s="12">
        <f t="shared" ref="FK34:FK42" si="244">IF(FH34,FH34/FJ34,0)</f>
        <v>0.14285714285714285</v>
      </c>
      <c r="FL34" s="12">
        <f t="shared" ref="FL34:FL42" si="245">IF(FF34,FF34/FD34,0)</f>
        <v>1.507537688442211E-2</v>
      </c>
      <c r="FM34" s="3">
        <f t="shared" ref="FM34:FM42" si="246">IF(FO34,FO34/FF34,0)</f>
        <v>1612.4333333333334</v>
      </c>
      <c r="FN34" s="88">
        <f t="shared" ref="FN34:FN42" si="247">IF(FO34,FO34/FJ34,0)</f>
        <v>691.0428571428572</v>
      </c>
      <c r="FO34" s="88">
        <v>4837.3</v>
      </c>
      <c r="FP34" s="88">
        <v>4277.12</v>
      </c>
      <c r="FQ34" s="88">
        <v>9994</v>
      </c>
      <c r="FR34" s="12">
        <f t="shared" ref="FR34:FR42" si="248">IF(FO34,FO34/FP34,0)</f>
        <v>1.1309713077959</v>
      </c>
      <c r="FS34" s="12">
        <f t="shared" ref="FS34:FS42" si="249">IF(FO34,FO34/FQ34,0)</f>
        <v>0.48402041224734843</v>
      </c>
      <c r="FT34" s="12">
        <f t="shared" ref="FT34:FT42" si="250">FF34/FJ34</f>
        <v>0.42857142857142855</v>
      </c>
      <c r="FU34" s="39">
        <f t="shared" ref="FU34:FU42" si="251">1-FT34</f>
        <v>0.5714285714285714</v>
      </c>
      <c r="FV34" s="77" t="str">
        <f t="shared" ref="FV34:FV42" si="252">B34</f>
        <v>FBA78976</v>
      </c>
      <c r="FW34" s="12">
        <v>0.99819999999999998</v>
      </c>
      <c r="FX34" s="3">
        <v>50214</v>
      </c>
      <c r="FY34" s="3">
        <v>186</v>
      </c>
      <c r="FZ34" s="3">
        <v>10</v>
      </c>
      <c r="GA34" s="3">
        <v>2</v>
      </c>
      <c r="GB34" s="3">
        <f t="shared" ref="GB34:GB42" si="253">FZ34-GA34</f>
        <v>8</v>
      </c>
      <c r="GC34" s="3">
        <v>1</v>
      </c>
      <c r="GD34" s="3">
        <v>0</v>
      </c>
      <c r="GE34" s="3">
        <f t="shared" ref="GE34:GE42" si="254">GA34+GB34+GC34</f>
        <v>11</v>
      </c>
      <c r="GF34" s="12">
        <f t="shared" ref="GF34:GF42" si="255">IF(GC34,GC34/GE34,0)</f>
        <v>9.0909090909090912E-2</v>
      </c>
      <c r="GG34" s="12">
        <f t="shared" ref="GG34:GG42" si="256">IF(GA34,GA34/FY34,0)</f>
        <v>1.0752688172043012E-2</v>
      </c>
      <c r="GH34" s="88">
        <f t="shared" ref="GH34:GH42" si="257">IF(GJ34,GJ34/GA34,0)</f>
        <v>683.89</v>
      </c>
      <c r="GI34" s="45">
        <f t="shared" ref="GI34:GI42" si="258">IF(GJ34,GJ34/GE34,0)</f>
        <v>124.34363636363636</v>
      </c>
      <c r="GJ34" s="88">
        <v>1367.78</v>
      </c>
      <c r="GK34" s="88">
        <v>2794.92</v>
      </c>
      <c r="GL34" s="88">
        <v>13876.27966101695</v>
      </c>
      <c r="GM34" s="12">
        <f t="shared" ref="GM34:GM42" si="259">IF(GJ34,GJ34/GK34,0)</f>
        <v>0.48938073361670459</v>
      </c>
      <c r="GN34" s="12">
        <f t="shared" ref="GN34:GN42" si="260">IF(GJ34,GJ34/GL34,0)</f>
        <v>9.8569647874894417E-2</v>
      </c>
      <c r="GO34" s="12">
        <f t="shared" ref="GO34:GO42" si="261">GA34/GE34</f>
        <v>0.18181818181818182</v>
      </c>
      <c r="GP34" s="12">
        <f t="shared" ref="GP34:GP42" si="262">1-GO34</f>
        <v>0.81818181818181812</v>
      </c>
      <c r="GQ34" s="77" t="str">
        <f t="shared" ref="GQ34:GQ42" si="263">B34</f>
        <v>FBA78976</v>
      </c>
      <c r="GR34" s="12">
        <v>0.99950000000000006</v>
      </c>
      <c r="GS34" s="3">
        <v>282512</v>
      </c>
      <c r="GT34" s="3">
        <v>639</v>
      </c>
      <c r="GU34" s="3">
        <v>20</v>
      </c>
      <c r="GV34" s="3">
        <v>12</v>
      </c>
      <c r="GW34" s="3">
        <f t="shared" ref="GW34:GW42" si="264">GU34-GV34</f>
        <v>8</v>
      </c>
      <c r="GX34" s="3">
        <v>4</v>
      </c>
      <c r="GY34" s="3">
        <v>0</v>
      </c>
      <c r="GZ34" s="3">
        <f t="shared" ref="GZ34:GZ42" si="265">GV34+GW34+GX34</f>
        <v>24</v>
      </c>
      <c r="HA34" s="12">
        <f t="shared" ref="HA34:HA42" si="266">IF(GX34,GX34/GZ34,0)</f>
        <v>0.16666666666666666</v>
      </c>
      <c r="HB34" s="12">
        <f t="shared" ref="HB34:HB42" si="267">IF(GV34,GV34/GT34,0)</f>
        <v>1.8779342723004695E-2</v>
      </c>
      <c r="HC34" s="88">
        <f t="shared" ref="HC34:HC42" si="268">IF(HE34,HE34/GV34,0)</f>
        <v>623.40499999999997</v>
      </c>
      <c r="HD34" s="45">
        <f t="shared" ref="HD34:HD42" si="269">IF(HE34,HE34/GZ34,0)</f>
        <v>311.70249999999999</v>
      </c>
      <c r="HE34" s="88">
        <v>7480.86</v>
      </c>
      <c r="HF34" s="88">
        <v>15794.93</v>
      </c>
      <c r="HG34" s="88">
        <v>30540</v>
      </c>
      <c r="HH34" s="12">
        <f t="shared" ref="HH34:HH42" si="270">IF(HE34,HE34/HF34,0)</f>
        <v>0.47362413128769798</v>
      </c>
      <c r="HI34" s="12">
        <f t="shared" ref="HI34:HI42" si="271">IF(HE34,HE34/HG34,0)</f>
        <v>0.24495284872298623</v>
      </c>
      <c r="HJ34" s="12">
        <f t="shared" ref="HJ34:HJ42" si="272">GV34/GZ34</f>
        <v>0.5</v>
      </c>
      <c r="HK34" s="12">
        <f t="shared" ref="HK34:HK42" si="273">1-HJ34</f>
        <v>0.5</v>
      </c>
      <c r="HL34" s="77" t="s">
        <v>277</v>
      </c>
      <c r="HM34" s="3">
        <v>1356</v>
      </c>
      <c r="HN34" s="3">
        <v>52044</v>
      </c>
      <c r="HO34" s="3">
        <v>176</v>
      </c>
      <c r="HP34" s="3">
        <v>11</v>
      </c>
      <c r="HQ34" s="3">
        <v>1</v>
      </c>
      <c r="HR34" s="3">
        <f t="shared" ref="HR34:HR42" si="274">HP34-HQ34</f>
        <v>10</v>
      </c>
      <c r="HS34" s="3">
        <v>0</v>
      </c>
      <c r="HT34" s="3">
        <f t="shared" ref="HT34:HT42" si="275">HQ34+HR34+HS34</f>
        <v>11</v>
      </c>
      <c r="HU34" s="12">
        <f t="shared" ref="HU34:HU42" si="276">IF(HS34,HS34/HT34,0)</f>
        <v>0</v>
      </c>
      <c r="HV34" s="12">
        <f t="shared" ref="HV34:HV42" si="277">IF(HQ34,HQ34/HO34,0)</f>
        <v>5.681818181818182E-3</v>
      </c>
      <c r="HW34" s="88">
        <f t="shared" ref="HW34:HW42" si="278">IF(HY34,HY34/HQ34,0)</f>
        <v>563.52999999999986</v>
      </c>
      <c r="HX34" s="45">
        <f t="shared" ref="HX34:HX42" si="279">IF(HY34,HY34/HT34,0)</f>
        <v>51.22999999999999</v>
      </c>
      <c r="HY34" s="3">
        <v>563.52999999999986</v>
      </c>
      <c r="HZ34" s="3">
        <v>3050</v>
      </c>
      <c r="IA34" s="3">
        <v>39389.4</v>
      </c>
      <c r="IB34" s="20">
        <f t="shared" ref="IB34:IB42" si="280">IA34/1.18</f>
        <v>33380.847457627118</v>
      </c>
      <c r="IC34" s="12">
        <f t="shared" ref="IC34:IC42" si="281">IF(HY34,HY34/HZ34,0)</f>
        <v>0.18476393442622946</v>
      </c>
      <c r="ID34" s="12">
        <f t="shared" ref="ID34:ID42" si="282">IF(HY34,HY34/IB34,0)</f>
        <v>1.6881836230051735E-2</v>
      </c>
      <c r="IE34" s="12">
        <f t="shared" ref="IE34:IE42" si="283">HQ34/HT34</f>
        <v>9.0909090909090912E-2</v>
      </c>
      <c r="IF34" s="105">
        <f t="shared" ref="IF34:IF42" si="284">1-IE34</f>
        <v>0.90909090909090906</v>
      </c>
      <c r="IG34" s="100">
        <v>2869</v>
      </c>
      <c r="IH34" s="3">
        <v>58216</v>
      </c>
      <c r="II34" s="3">
        <v>180</v>
      </c>
      <c r="IJ34" s="3">
        <v>13</v>
      </c>
      <c r="IK34" s="3">
        <v>3</v>
      </c>
      <c r="IL34" s="3">
        <f t="shared" ref="IL34:IL42" si="285">IJ34-IK34</f>
        <v>10</v>
      </c>
      <c r="IM34" s="3">
        <v>0</v>
      </c>
      <c r="IN34" s="3">
        <f t="shared" ref="IN34:IN42" si="286">IK34+IL34+IM34</f>
        <v>13</v>
      </c>
      <c r="IO34" s="12">
        <f t="shared" ref="IO34:IO42" si="287">IF(IM34,IM34/IN34,0)</f>
        <v>0</v>
      </c>
      <c r="IP34" s="12">
        <f t="shared" ref="IP34:IP42" si="288">IF(IK34,IK34/II34,0)</f>
        <v>1.6666666666666666E-2</v>
      </c>
      <c r="IQ34" s="88">
        <f t="shared" ref="IQ34:IQ42" si="289">IF(IS34,IS34/IK34,0)</f>
        <v>264.53333333333336</v>
      </c>
      <c r="IR34" s="45">
        <f t="shared" ref="IR34:IR42" si="290">IF(IS34,IS34/IN34,0)</f>
        <v>61.04615384615385</v>
      </c>
      <c r="IS34" s="3">
        <v>793.6</v>
      </c>
      <c r="IT34" s="3">
        <v>9150</v>
      </c>
      <c r="IU34" s="3">
        <v>46787</v>
      </c>
      <c r="IV34" s="20">
        <f t="shared" ref="IV34:IV42" si="291">IU34/1.18</f>
        <v>39650</v>
      </c>
      <c r="IW34" s="12">
        <f t="shared" ref="IW34:IW42" si="292">IF(IS34,IS34/IT34,0)</f>
        <v>8.6732240437158478E-2</v>
      </c>
      <c r="IX34" s="12">
        <f t="shared" ref="IX34:IX42" si="293">IF(IS34,IS34/IV34,0)</f>
        <v>2.0015132408575033E-2</v>
      </c>
      <c r="IY34" s="12">
        <f t="shared" ref="IY34:IY42" si="294">IK34/IN34</f>
        <v>0.23076923076923078</v>
      </c>
      <c r="IZ34" s="12">
        <f t="shared" ref="IZ34:IZ42" si="295">1-IY34</f>
        <v>0.76923076923076916</v>
      </c>
      <c r="JA34" s="100">
        <v>3467</v>
      </c>
      <c r="JB34" s="3">
        <v>29788</v>
      </c>
      <c r="JC34" s="3">
        <v>136</v>
      </c>
      <c r="JD34" s="3">
        <v>7</v>
      </c>
      <c r="JE34" s="3">
        <v>6</v>
      </c>
      <c r="JF34" s="3">
        <f t="shared" ref="JF34:JF42" si="296">JD34-JE34</f>
        <v>1</v>
      </c>
      <c r="JG34" s="3">
        <v>1</v>
      </c>
      <c r="JH34" s="3">
        <f t="shared" ref="JH34:JH42" si="297">SUM(JE34:JG34)</f>
        <v>8</v>
      </c>
      <c r="JI34" s="12">
        <f t="shared" ref="JI34:JI42" si="298">IF(JG34,JG34/JH34,0)</f>
        <v>0.125</v>
      </c>
      <c r="JJ34" s="12">
        <f t="shared" ref="JJ34:JJ42" si="299">IF(JE34,JE34/JC34,0)</f>
        <v>4.4117647058823532E-2</v>
      </c>
      <c r="JK34" s="88">
        <f t="shared" ref="JK34:JK42" si="300">IF(JM34,JM34/JE34,0)</f>
        <v>157.01999999999995</v>
      </c>
      <c r="JL34" s="45">
        <f t="shared" ref="JL34:JL42" si="301">IF(JM34,JM34/JH34,0)</f>
        <v>117.76499999999997</v>
      </c>
      <c r="JM34" s="3">
        <v>942.11999999999978</v>
      </c>
      <c r="JN34" s="3">
        <v>13346.61</v>
      </c>
      <c r="JO34" s="3">
        <v>23701.260000000002</v>
      </c>
      <c r="JP34" s="20">
        <f t="shared" ref="JP34:JP42" si="302">JO34/1.18</f>
        <v>20085.813559322036</v>
      </c>
      <c r="JQ34" s="12">
        <f t="shared" ref="JQ34:JQ42" si="303">IF(JM34,JM34/JN34,0)</f>
        <v>7.0588711290732228E-2</v>
      </c>
      <c r="JR34" s="12">
        <f t="shared" ref="JR34:JR42" si="304">IF(JM34,JM34/JP34,0)</f>
        <v>4.6904746836244134E-2</v>
      </c>
      <c r="JS34" s="12">
        <f t="shared" ref="JS34:JS42" si="305">JE34/JH34</f>
        <v>0.75</v>
      </c>
      <c r="JT34" s="12">
        <f t="shared" ref="JT34:JT42" si="306">1-JS34</f>
        <v>0.25</v>
      </c>
      <c r="JU34" s="100">
        <v>3582</v>
      </c>
      <c r="JV34" s="3">
        <v>14143</v>
      </c>
      <c r="JW34" s="3">
        <v>73</v>
      </c>
      <c r="JX34" s="3">
        <v>13</v>
      </c>
      <c r="JY34" s="3">
        <v>3</v>
      </c>
      <c r="JZ34" s="3">
        <f t="shared" ref="JZ34:JZ42" si="307">JX34-JY34</f>
        <v>10</v>
      </c>
      <c r="KA34" s="3">
        <v>2</v>
      </c>
      <c r="KB34" s="3">
        <f t="shared" ref="KB34:KB42" si="308">SUM(JY34:KA34)</f>
        <v>15</v>
      </c>
      <c r="KC34" s="12">
        <f t="shared" ref="KC34:KC42" si="309">IF(KA34,KA34/KB34,0)</f>
        <v>0.13333333333333333</v>
      </c>
      <c r="KD34" s="12">
        <f t="shared" ref="KD34:KD42" si="310">IF(JY34,JY34/JW34,0)</f>
        <v>4.1095890410958902E-2</v>
      </c>
      <c r="KE34" s="88">
        <f t="shared" ref="KE34:KE42" si="311">IF(KG34,KG34/JY34,0)</f>
        <v>141.25666666666666</v>
      </c>
      <c r="KF34" s="45">
        <f t="shared" ref="KF34:KF42" si="312">IF(KG34,KG34/KB34,0)</f>
        <v>28.251333333333331</v>
      </c>
      <c r="KG34" s="3">
        <v>423.77</v>
      </c>
      <c r="KH34" s="3">
        <v>9150</v>
      </c>
      <c r="KI34" s="3">
        <v>46584</v>
      </c>
      <c r="KJ34" s="20">
        <f t="shared" ref="KJ34:KJ42" si="313">KI34/1.18</f>
        <v>39477.966101694918</v>
      </c>
      <c r="KK34" s="12">
        <f t="shared" ref="KK34:KK42" si="314">IF(KG34,KG34/KH34,0)</f>
        <v>4.6313661202185788E-2</v>
      </c>
      <c r="KL34" s="12">
        <f t="shared" ref="KL34:KL42" si="315">IF(KG34,KG34/KJ34,0)</f>
        <v>1.073434226343809E-2</v>
      </c>
      <c r="KM34" s="12">
        <f t="shared" ref="KM34:KM42" si="316">JY34/KB34</f>
        <v>0.2</v>
      </c>
      <c r="KN34" s="12">
        <f t="shared" ref="KN34:KN42" si="317">1-KM34</f>
        <v>0.8</v>
      </c>
      <c r="KO34" s="100">
        <v>2369</v>
      </c>
      <c r="KP34" s="3">
        <v>27069</v>
      </c>
      <c r="KQ34" s="3">
        <v>287</v>
      </c>
      <c r="KR34" s="3">
        <v>25</v>
      </c>
      <c r="KS34" s="3">
        <v>10</v>
      </c>
      <c r="KT34" s="3">
        <f t="shared" ref="KT34:KT42" si="318">KR34-KS34</f>
        <v>15</v>
      </c>
      <c r="KU34" s="3">
        <v>5</v>
      </c>
      <c r="KV34" s="3">
        <f t="shared" ref="KV34:KV42" si="319">SUM(KS34:KU34)</f>
        <v>30</v>
      </c>
      <c r="KW34" s="12">
        <f t="shared" ref="KW34:KW42" si="320">IF(KU34,KU34/KV34,0)</f>
        <v>0.16666666666666666</v>
      </c>
      <c r="KX34" s="12">
        <f t="shared" ref="KX34:KX42" si="321">IF(KS34,KS34/KQ34,0)</f>
        <v>3.484320557491289E-2</v>
      </c>
      <c r="KY34" s="88">
        <f t="shared" ref="KY34:KY42" si="322">IF(LA34,LA34/KS34,0)</f>
        <v>338.25599999999997</v>
      </c>
      <c r="KZ34" s="45">
        <f t="shared" ref="KZ34:KZ42" si="323">IF(LA34,LA34/KV34,0)</f>
        <v>112.75199999999998</v>
      </c>
      <c r="LA34" s="3">
        <v>3382.5599999999995</v>
      </c>
      <c r="LB34" s="3">
        <v>31692.359999999997</v>
      </c>
      <c r="LC34" s="3">
        <v>92777</v>
      </c>
      <c r="LD34" s="20">
        <f t="shared" ref="LD34:LD42" si="324">LC34/1.18</f>
        <v>78624.576271186452</v>
      </c>
      <c r="LE34" s="12">
        <f t="shared" ref="LE34:LE42" si="325">IF(LA34,LA34/LB34,0)</f>
        <v>0.10673108597781926</v>
      </c>
      <c r="LF34" s="12">
        <f t="shared" ref="LF34:LF42" si="326">IF(LA34,LA34/LD34,0)</f>
        <v>4.3021662696573489E-2</v>
      </c>
      <c r="LG34" s="12">
        <f t="shared" ref="LG34:LG42" si="327">KS34/KV34</f>
        <v>0.33333333333333331</v>
      </c>
      <c r="LH34" s="12">
        <f t="shared" ref="LH34:LH42" si="328">1-LG34</f>
        <v>0.66666666666666674</v>
      </c>
      <c r="LI34" s="100">
        <v>939</v>
      </c>
      <c r="LJ34" s="3">
        <v>20596</v>
      </c>
      <c r="LK34" s="3">
        <v>176</v>
      </c>
      <c r="LL34" s="3">
        <v>18</v>
      </c>
      <c r="LM34" s="3">
        <v>2</v>
      </c>
      <c r="LN34" s="3">
        <f t="shared" ref="LN34:LN42" si="329">LL34-LM34</f>
        <v>16</v>
      </c>
      <c r="LO34" s="3">
        <v>0</v>
      </c>
      <c r="LP34" s="3">
        <f t="shared" ref="LP34:LP42" si="330">SUM(LM34:LO34)</f>
        <v>18</v>
      </c>
      <c r="LQ34" s="12">
        <f t="shared" ref="LQ34:LQ42" si="331">IF(LO34,LO34/LP34,0)</f>
        <v>0</v>
      </c>
      <c r="LR34" s="12">
        <f t="shared" ref="LR34:LR42" si="332">IF(LM34,LM34/LK34,0)</f>
        <v>1.1363636363636364E-2</v>
      </c>
      <c r="LS34" s="88">
        <f t="shared" ref="LS34:LS42" si="333">IF(LU34,LU34/LM34,0)</f>
        <v>812.07500000000016</v>
      </c>
      <c r="LT34" s="45">
        <f t="shared" ref="LT34:LT42" si="334">IF(LU34,LU34/LP34,0)</f>
        <v>90.230555555555569</v>
      </c>
      <c r="LU34" s="88">
        <v>1624.1500000000003</v>
      </c>
      <c r="LV34" s="88">
        <v>6269.5</v>
      </c>
      <c r="LW34" s="88">
        <v>66840.992799999993</v>
      </c>
      <c r="LX34" s="88">
        <f t="shared" ref="LX34:LX42" si="335">LW34/1.18</f>
        <v>56644.909152542372</v>
      </c>
      <c r="LY34" s="12">
        <f t="shared" ref="LY34:LY42" si="336">IF(LU34,LU34/LV34,0)</f>
        <v>0.25905574607225462</v>
      </c>
      <c r="LZ34" s="12">
        <f t="shared" ref="LZ34:LZ42" si="337">IF(LU34,LU34/LX34,0)</f>
        <v>2.8672479562571674E-2</v>
      </c>
      <c r="MA34" s="12">
        <f t="shared" ref="MA34:MA42" si="338">LM34/LP34</f>
        <v>0.1111111111111111</v>
      </c>
      <c r="MB34" s="12">
        <f t="shared" ref="MB34:MB42" si="339">1-MA34</f>
        <v>0.88888888888888884</v>
      </c>
      <c r="MC34" s="100">
        <v>3158</v>
      </c>
      <c r="MD34" s="3">
        <v>15740</v>
      </c>
      <c r="ME34" s="3">
        <v>192</v>
      </c>
      <c r="MF34" s="3">
        <v>22</v>
      </c>
      <c r="MG34" s="3">
        <v>5</v>
      </c>
      <c r="MH34" s="3">
        <f t="shared" ref="MH34:MH43" si="340">MF34-MG34</f>
        <v>17</v>
      </c>
      <c r="MI34" s="3">
        <v>2</v>
      </c>
      <c r="MJ34" s="3">
        <f t="shared" ref="MJ34:MJ43" si="341">SUM(MG34:MI34)</f>
        <v>24</v>
      </c>
      <c r="MK34" s="12">
        <f t="shared" ref="MK34:MK43" si="342">IF(MI34,MI34/MJ34,0)</f>
        <v>8.3333333333333329E-2</v>
      </c>
      <c r="ML34" s="12">
        <f t="shared" ref="ML34:ML43" si="343">IF(MG34,MG34/ME34,0)</f>
        <v>2.6041666666666668E-2</v>
      </c>
      <c r="MM34" s="88">
        <f t="shared" ref="MM34:MM43" si="344">IF(MO34,MO34/MG34,0)</f>
        <v>310.28999999999991</v>
      </c>
      <c r="MN34" s="45">
        <f t="shared" ref="MN34:MN43" si="345">IF(MO34,MO34/MJ34,0)</f>
        <v>64.643749999999983</v>
      </c>
      <c r="MO34" s="88">
        <v>1551.4499999999996</v>
      </c>
      <c r="MP34" s="88">
        <v>15736.46</v>
      </c>
      <c r="MQ34" s="88">
        <v>80114.425000000003</v>
      </c>
      <c r="MR34" s="88">
        <f t="shared" ref="MR34:MR43" si="346">MQ34/1.18</f>
        <v>67893.580508474581</v>
      </c>
      <c r="MS34" s="12">
        <f t="shared" ref="MS34:MS43" si="347">IF(MO34,MO34/MP34,0)</f>
        <v>9.8589517591631134E-2</v>
      </c>
      <c r="MT34" s="12">
        <f t="shared" ref="MT34:MT43" si="348">IF(MO34,MO34/MR34,0)</f>
        <v>2.2851203138510939E-2</v>
      </c>
      <c r="MU34" s="12">
        <f t="shared" ref="MU34:MU43" si="349">MG34/MJ34</f>
        <v>0.20833333333333334</v>
      </c>
      <c r="MV34" s="12">
        <f t="shared" ref="MV34:MV43" si="350">1-MU34</f>
        <v>0.79166666666666663</v>
      </c>
      <c r="MW34" s="100">
        <v>3561</v>
      </c>
      <c r="MX34" s="3">
        <v>21768</v>
      </c>
      <c r="MY34" s="3">
        <v>214</v>
      </c>
      <c r="MZ34" s="3">
        <v>25</v>
      </c>
      <c r="NA34" s="3">
        <v>11</v>
      </c>
      <c r="NB34" s="3">
        <f t="shared" ref="NB34:NB43" si="351">MZ34-NA34</f>
        <v>14</v>
      </c>
      <c r="NC34" s="3">
        <v>0</v>
      </c>
      <c r="ND34" s="3">
        <f t="shared" ref="ND34:ND43" si="352">SUM(NA34:NC34)</f>
        <v>25</v>
      </c>
      <c r="NE34" s="12">
        <f t="shared" ref="NE34:NE43" si="353">IF(NC34,NC34/ND34,0)</f>
        <v>0</v>
      </c>
      <c r="NF34" s="12">
        <f t="shared" ref="NF34:NF43" si="354">IF(NA34,NA34/MY34,0)</f>
        <v>5.1401869158878503E-2</v>
      </c>
      <c r="NG34" s="88">
        <f t="shared" ref="NG34:NG43" si="355">IF(NI34,NI34/NA34,0)</f>
        <v>143.12818181818182</v>
      </c>
      <c r="NH34" s="45">
        <f t="shared" ref="NH34:NH43" si="356">IF(NI34,NI34/ND34,0)</f>
        <v>62.976400000000005</v>
      </c>
      <c r="NI34" s="88">
        <v>1574.41</v>
      </c>
      <c r="NJ34" s="88">
        <v>34482.25</v>
      </c>
      <c r="NK34" s="88">
        <v>92475.018800000005</v>
      </c>
      <c r="NL34" s="88">
        <f t="shared" ref="NL34:NL43" si="357">NK34/1.18</f>
        <v>78368.66</v>
      </c>
      <c r="NM34" s="12">
        <f t="shared" ref="NM34:NM43" si="358">IF(NI34,NI34/NJ34,0)</f>
        <v>4.5658563463811093E-2</v>
      </c>
      <c r="NN34" s="12">
        <f t="shared" ref="NN34:NN43" si="359">IF(NI34,NI34/NL34,0)</f>
        <v>2.0089790995533163E-2</v>
      </c>
      <c r="NO34" s="12">
        <f t="shared" ref="NO34:NO43" si="360">NA34/ND34</f>
        <v>0.44</v>
      </c>
      <c r="NP34" s="12">
        <f t="shared" ref="NP34:NP43" si="361">1-NO34</f>
        <v>0.56000000000000005</v>
      </c>
      <c r="NQ34" s="100">
        <v>1227</v>
      </c>
      <c r="NR34" s="3">
        <v>29015</v>
      </c>
      <c r="NS34" s="3">
        <v>266</v>
      </c>
      <c r="NT34" s="3">
        <v>25</v>
      </c>
      <c r="NU34" s="3">
        <v>11</v>
      </c>
      <c r="NV34" s="3">
        <f t="shared" ref="NV34:NV44" si="362">NT34-NU34</f>
        <v>14</v>
      </c>
      <c r="NW34" s="3">
        <f t="shared" ref="NW34:NW44" si="363">SUM(NU34:NV34)</f>
        <v>25</v>
      </c>
      <c r="NX34" s="12">
        <f t="shared" ref="NX34:NX44" si="364">IF(NU34,NU34/NS34,0)</f>
        <v>4.1353383458646614E-2</v>
      </c>
      <c r="NY34" s="88">
        <f t="shared" ref="NY34:NY44" si="365">IF(OA34,OA34/NU34,0)</f>
        <v>166.63727272727272</v>
      </c>
      <c r="NZ34" s="45">
        <f t="shared" ref="NZ34:NZ44" si="366">IF(OA34,OA34/NW34,0)</f>
        <v>73.320400000000006</v>
      </c>
      <c r="OA34" s="88">
        <v>1833.01</v>
      </c>
      <c r="OB34" s="88">
        <v>31410.19</v>
      </c>
      <c r="OC34" s="88">
        <v>91521.013999999996</v>
      </c>
      <c r="OD34" s="88">
        <f t="shared" ref="OD34:OD44" si="367">OC34/1.18</f>
        <v>77560.181355932204</v>
      </c>
      <c r="OE34" s="12">
        <f t="shared" ref="OE34:OE44" si="368">OD34/$OD$2</f>
        <v>6.6847850943320096E-3</v>
      </c>
      <c r="OF34" s="12">
        <f t="shared" ref="OF34:OF44" si="369">IF(OA34,OA34/OB34,0)</f>
        <v>5.8357176444968975E-2</v>
      </c>
      <c r="OG34" s="12">
        <f t="shared" ref="OG34:OG44" si="370">IF(OA34,OA34/OD34,0)</f>
        <v>2.3633389813622476E-2</v>
      </c>
      <c r="OH34" s="12">
        <f t="shared" ref="OH34:OH44" si="371">NU34/NW34</f>
        <v>0.44</v>
      </c>
      <c r="OI34" s="12">
        <f t="shared" ref="OI34:OI44" si="372">1-OH34</f>
        <v>0.56000000000000005</v>
      </c>
      <c r="OJ34" s="3">
        <v>73</v>
      </c>
      <c r="OK34" s="3">
        <v>169</v>
      </c>
      <c r="OL34" s="3">
        <v>0</v>
      </c>
      <c r="OM34" s="3">
        <v>0</v>
      </c>
      <c r="ON34" s="3">
        <v>0</v>
      </c>
      <c r="OO34" s="3">
        <f t="shared" ref="OO34:OO44" si="373">OJ34+OK34+OL34+OM34+ON34</f>
        <v>242</v>
      </c>
      <c r="OP34" s="88">
        <f t="shared" ref="OP34:OP44" si="374">OO34*H34</f>
        <v>391423.98720315006</v>
      </c>
      <c r="OQ34" s="12">
        <f t="shared" ref="OQ34:OQ44" si="375">OP34/$OP$2</f>
        <v>4.7572770777591479E-3</v>
      </c>
      <c r="OR34" s="3">
        <v>37</v>
      </c>
      <c r="OS34" s="100">
        <v>1598</v>
      </c>
      <c r="OT34" s="3">
        <v>28405</v>
      </c>
      <c r="OU34" s="3">
        <v>267</v>
      </c>
      <c r="OV34" s="3">
        <v>23</v>
      </c>
      <c r="OW34" s="3">
        <v>6</v>
      </c>
      <c r="OX34" s="3">
        <f t="shared" ref="OX34:OX60" si="376">OV34-OW34</f>
        <v>17</v>
      </c>
      <c r="OY34" s="3">
        <f t="shared" ref="OY34:OY60" si="377">SUM(OW34:OX34)</f>
        <v>23</v>
      </c>
      <c r="OZ34" s="12">
        <f t="shared" ref="OZ34:OZ60" si="378">IF(OW34,OW34/OU34,0)</f>
        <v>2.247191011235955E-2</v>
      </c>
      <c r="PA34" s="88">
        <f t="shared" ref="PA34:PA60" si="379">IF(PC34,PC34/OW34,0)</f>
        <v>278.14833333333331</v>
      </c>
      <c r="PB34" s="45">
        <f t="shared" ref="PB34:PB60" si="380">IF(PC34,PC34/OY34,0)</f>
        <v>72.560434782608695</v>
      </c>
      <c r="PC34" s="88">
        <v>1668.8899999999999</v>
      </c>
      <c r="PD34" s="88">
        <v>18639</v>
      </c>
      <c r="PE34" s="88">
        <v>84270</v>
      </c>
      <c r="PF34" s="88">
        <f t="shared" ref="PF34:PF60" si="381">PE34/1.18</f>
        <v>71415.254237288143</v>
      </c>
      <c r="PG34" s="12">
        <f t="shared" ref="PG34:PG60" si="382">PF34/$PF$2</f>
        <v>5.904950204893995E-3</v>
      </c>
      <c r="PH34" s="12">
        <f t="shared" ref="PH34:PH60" si="383">IF(PC34,PC34/PD34,0)</f>
        <v>8.9537528837383973E-2</v>
      </c>
      <c r="PI34" s="12">
        <f t="shared" ref="PI34:PI60" si="384">IF(PC34,PC34/PF34,0)</f>
        <v>2.3368816898065737E-2</v>
      </c>
      <c r="PJ34" s="12">
        <f t="shared" ref="PJ34:PJ60" si="385">OW34/OY34</f>
        <v>0.2608695652173913</v>
      </c>
      <c r="PK34" s="12">
        <f t="shared" ref="PK34:PK60" si="386">1-PJ34</f>
        <v>0.73913043478260865</v>
      </c>
      <c r="PL34" s="3">
        <v>83</v>
      </c>
      <c r="PM34" s="3">
        <v>122</v>
      </c>
      <c r="PN34" s="3">
        <v>0</v>
      </c>
      <c r="PO34" s="3">
        <v>0</v>
      </c>
      <c r="PP34" s="3">
        <v>0</v>
      </c>
      <c r="PQ34" s="3">
        <v>0</v>
      </c>
      <c r="PR34" s="3">
        <f t="shared" ref="PR34:PR60" si="387">PL34+PM34+PN34+PO34+PQ34</f>
        <v>205</v>
      </c>
      <c r="PS34" s="88">
        <f t="shared" ref="PS34:PS60" si="388">PR34*H34</f>
        <v>331578.17097787501</v>
      </c>
      <c r="PT34" s="12">
        <f t="shared" ref="PT34:PT60" si="389">PS34/$PS$2</f>
        <v>4.6062625725222101E-3</v>
      </c>
      <c r="PU34" s="3">
        <v>16</v>
      </c>
      <c r="PV34" s="100">
        <v>3759</v>
      </c>
      <c r="PW34" s="3">
        <v>27680</v>
      </c>
      <c r="PX34" s="3">
        <v>210</v>
      </c>
      <c r="PY34" s="3">
        <v>28</v>
      </c>
      <c r="PZ34" s="3">
        <v>9</v>
      </c>
      <c r="QA34" s="3">
        <f t="shared" ref="QA34:QA60" si="390">PY34-PZ34</f>
        <v>19</v>
      </c>
      <c r="QB34" s="3">
        <f t="shared" ref="QB34:QB60" si="391">SUM(PZ34:QA34)</f>
        <v>28</v>
      </c>
      <c r="QC34" s="12">
        <f t="shared" ref="QC34:QC60" si="392">IF(PZ34,PZ34/PX34,0)</f>
        <v>4.2857142857142858E-2</v>
      </c>
      <c r="QD34" s="88">
        <f t="shared" ref="QD34:QD60" si="393">IF(QF34,QF34/PZ34,0)</f>
        <v>129.27333333333334</v>
      </c>
      <c r="QE34" s="45">
        <f t="shared" ref="QE34:QE60" si="394">IF(QF34,QF34/QB34,0)</f>
        <v>41.552142857142861</v>
      </c>
      <c r="QF34" s="88">
        <v>1163.46</v>
      </c>
      <c r="QG34" s="88">
        <v>26446.62</v>
      </c>
      <c r="QH34" s="88">
        <v>100606.9448</v>
      </c>
      <c r="QI34" s="88">
        <f t="shared" ref="QI34:QI60" si="395">QH34/1.18</f>
        <v>85260.122711864402</v>
      </c>
      <c r="QJ34" s="12">
        <f t="shared" ref="QJ34:QJ60" si="396">QI34/$QI$2</f>
        <v>5.6674293068341647E-3</v>
      </c>
      <c r="QK34" s="12">
        <f t="shared" ref="QK34:QK60" si="397">IF(QF34,QF34/QG34,0)</f>
        <v>4.3992767317713947E-2</v>
      </c>
      <c r="QL34" s="12">
        <f t="shared" ref="QL34:QL60" si="398">IF(QF34,QF34/QI34,0)</f>
        <v>1.3646004286574857E-2</v>
      </c>
      <c r="QM34" s="12">
        <f t="shared" ref="QM34:QM60" si="399">PZ34/QB34</f>
        <v>0.32142857142857145</v>
      </c>
      <c r="QN34" s="12">
        <f t="shared" ref="QN34:QN60" si="400">1-QM34</f>
        <v>0.6785714285714286</v>
      </c>
      <c r="QO34" s="3">
        <v>48</v>
      </c>
      <c r="QP34" s="3"/>
      <c r="QQ34" s="3">
        <v>0</v>
      </c>
      <c r="QR34" s="3">
        <v>0</v>
      </c>
      <c r="QS34" s="3">
        <v>0</v>
      </c>
      <c r="QT34" s="3">
        <v>0</v>
      </c>
      <c r="QU34" s="3">
        <f t="shared" ref="QU34:QU60" si="401">QO34+QP34+QQ34+QR34+QT34</f>
        <v>48</v>
      </c>
      <c r="QV34" s="88">
        <f t="shared" ref="QV34:QV60" si="402">QU34*H34</f>
        <v>77637.815643600014</v>
      </c>
      <c r="QW34" s="12">
        <f t="shared" ref="QW34:QW60" si="403">QV34/$QV$2</f>
        <v>1.7040770554073153E-3</v>
      </c>
      <c r="QX34" s="3">
        <v>37</v>
      </c>
      <c r="QY34" s="100">
        <v>3756</v>
      </c>
      <c r="QZ34" s="3">
        <v>30969</v>
      </c>
      <c r="RA34" s="3">
        <v>237</v>
      </c>
      <c r="RB34" s="3">
        <v>18</v>
      </c>
      <c r="RC34" s="3">
        <v>4</v>
      </c>
      <c r="RD34" s="3">
        <f t="shared" ref="RD34:RD65" si="404">RB34-RC34</f>
        <v>14</v>
      </c>
      <c r="RE34" s="3">
        <f t="shared" ref="RE34:RE65" si="405">SUM(RC34:RD34)</f>
        <v>18</v>
      </c>
      <c r="RF34" s="12">
        <f t="shared" ref="RF34:RF65" si="406">IF(RC34,RC34/RA34,0)</f>
        <v>1.6877637130801686E-2</v>
      </c>
      <c r="RG34" s="88">
        <f t="shared" ref="RG34:RG65" si="407">IF(RI34,RI34/RC34,0)</f>
        <v>547.30250000000001</v>
      </c>
      <c r="RH34" s="45">
        <f t="shared" ref="RH34:RH65" si="408">IF(RI34,RI34/RE34,0)</f>
        <v>121.62277777777778</v>
      </c>
      <c r="RI34" s="88">
        <v>2189.21</v>
      </c>
      <c r="RJ34" s="88">
        <v>12339.83</v>
      </c>
      <c r="RK34" s="88">
        <v>63707</v>
      </c>
      <c r="RL34" s="88">
        <f t="shared" ref="RL34:RL65" si="409">RK34/1.18</f>
        <v>53988.983050847462</v>
      </c>
      <c r="RM34" s="12">
        <f t="shared" ref="RM34:RM65" si="410">RL34/$RL$2</f>
        <v>3.4090021908860361E-3</v>
      </c>
      <c r="RN34" s="12">
        <f t="shared" ref="RN34:RN65" si="411">IF(RI34,RI34/RJ34,0)</f>
        <v>0.1774100615648676</v>
      </c>
      <c r="RO34" s="12">
        <f t="shared" ref="RO34:RO65" si="412">IF(RI34,RI34/RL34,0)</f>
        <v>4.0549198675184826E-2</v>
      </c>
      <c r="RP34" s="169" t="str">
        <f t="shared" ref="RP34:RP65" si="413">E34</f>
        <v>AA-22</v>
      </c>
      <c r="RQ34" s="12">
        <f t="shared" ref="RQ34:RQ65" si="414">RC34/RE34</f>
        <v>0.22222222222222221</v>
      </c>
      <c r="RR34" s="12">
        <f t="shared" ref="RR34:RR65" si="415">1-RQ34</f>
        <v>0.77777777777777779</v>
      </c>
      <c r="RS34" s="3">
        <v>19</v>
      </c>
      <c r="RT34" s="3">
        <v>150</v>
      </c>
      <c r="RU34" s="3">
        <v>6</v>
      </c>
      <c r="RV34" s="3">
        <v>0</v>
      </c>
      <c r="RW34" s="3">
        <v>0</v>
      </c>
      <c r="RX34" s="3">
        <v>0</v>
      </c>
      <c r="RY34" s="3">
        <f t="shared" ref="RY34:RY65" si="416">RS34+RT34+RU34+RV34+RX34</f>
        <v>175</v>
      </c>
      <c r="RZ34" s="88">
        <f t="shared" ref="RZ34:RZ65" si="417">RY34*H34</f>
        <v>283054.53620062501</v>
      </c>
      <c r="SA34" s="12">
        <f t="shared" ref="SA34:SA65" si="418">RZ34/$RZ$2</f>
        <v>3.9913081441843605E-3</v>
      </c>
      <c r="SB34" s="3">
        <v>28</v>
      </c>
      <c r="SC34" s="100">
        <v>4657</v>
      </c>
      <c r="SD34" s="3">
        <v>18946</v>
      </c>
      <c r="SE34" s="3">
        <v>142</v>
      </c>
      <c r="SF34" s="3">
        <v>16</v>
      </c>
      <c r="SG34" s="3">
        <v>1</v>
      </c>
      <c r="SH34" s="3">
        <f t="shared" ref="SH34:SH65" si="419">SF34-SG34</f>
        <v>15</v>
      </c>
      <c r="SI34" s="3">
        <f t="shared" ref="SI34:SI65" si="420">SUM(SG34:SH34)</f>
        <v>16</v>
      </c>
      <c r="SJ34" s="12">
        <f t="shared" ref="SJ34:SJ65" si="421">IF(SG34,SG34/SE34,0)</f>
        <v>7.0422535211267607E-3</v>
      </c>
      <c r="SK34" s="88">
        <f t="shared" ref="SK34:SK65" si="422">IF(SM34,SM34/SG34,0)</f>
        <v>1303.1300000000003</v>
      </c>
      <c r="SL34" s="45">
        <f t="shared" ref="SL34:SL65" si="423">IF(SM34,SM34/SI34,0)</f>
        <v>81.445625000000021</v>
      </c>
      <c r="SM34" s="88">
        <v>1303.1300000000003</v>
      </c>
      <c r="SN34" s="88">
        <v>3134.75</v>
      </c>
      <c r="SO34" s="88">
        <v>60295</v>
      </c>
      <c r="SP34" s="88">
        <f t="shared" ref="SP34:SP65" si="424">SO34/1.18</f>
        <v>51097.457627118645</v>
      </c>
      <c r="SQ34" s="12">
        <f t="shared" ref="SQ34:SQ65" si="425">SP34/$SP$2</f>
        <v>3.8627749132004782E-3</v>
      </c>
      <c r="SR34" s="87">
        <f t="shared" ref="SR34:SR65" si="426">IF(SM34,SM34/SN34,0)</f>
        <v>0.41570460164287432</v>
      </c>
      <c r="SS34" s="87">
        <f t="shared" ref="SS34:SS65" si="427">IF(SM34,SM34/SP34,0)</f>
        <v>2.5502834397545408E-2</v>
      </c>
      <c r="ST34" s="169" t="str">
        <f t="shared" ref="ST34:ST65" si="428">E34</f>
        <v>AA-22</v>
      </c>
      <c r="SU34" s="12">
        <f t="shared" ref="SU34:SU65" si="429">SG34/SI34</f>
        <v>6.25E-2</v>
      </c>
      <c r="SV34" s="12">
        <f t="shared" ref="SV34:SV65" si="430">1-SU34</f>
        <v>0.9375</v>
      </c>
      <c r="SW34" s="3">
        <v>23</v>
      </c>
      <c r="SX34" s="3">
        <v>152</v>
      </c>
      <c r="SY34" s="3">
        <v>6</v>
      </c>
      <c r="SZ34" s="3">
        <v>0</v>
      </c>
      <c r="TA34" s="3">
        <v>0</v>
      </c>
      <c r="TB34" s="3">
        <v>201</v>
      </c>
      <c r="TC34" s="3">
        <f t="shared" ref="TC34:TC65" si="431">SW34+SX34+SY34+SZ34+TB34</f>
        <v>382</v>
      </c>
      <c r="TD34" s="88">
        <f t="shared" ref="TD34:TD65" si="432">TC34*H34</f>
        <v>617867.61616365006</v>
      </c>
      <c r="TE34" s="12">
        <f t="shared" ref="TE34:TE65" si="433">TD34/$TD$2</f>
        <v>6.7970706093660026E-3</v>
      </c>
      <c r="TF34" s="3">
        <v>20</v>
      </c>
      <c r="TG34" s="100">
        <f>SUMIFS(Main!TX:TX,Main!B:B,B:B)</f>
        <v>4537</v>
      </c>
      <c r="TH34" s="3">
        <v>21855</v>
      </c>
      <c r="TI34" s="3">
        <v>157</v>
      </c>
      <c r="TJ34" s="3">
        <f>SUMIFS(Main!TT:TT,Main!B:B,B:B)</f>
        <v>22</v>
      </c>
      <c r="TK34" s="3">
        <v>8</v>
      </c>
      <c r="TL34" s="3">
        <f t="shared" ref="TL34:TL65" si="434">TJ34-TK34</f>
        <v>14</v>
      </c>
      <c r="TM34" s="3">
        <f t="shared" ref="TM34:TM65" si="435">SUM(TK34:TL34)</f>
        <v>22</v>
      </c>
      <c r="TN34" s="12">
        <f t="shared" ref="TN34:TN65" si="436">IF(TK34,TK34/TI34,0)</f>
        <v>5.0955414012738856E-2</v>
      </c>
      <c r="TO34" s="88">
        <f t="shared" ref="TO34:TO65" si="437">IF(TQ34,TQ34/TK34,0)</f>
        <v>260.15250000000003</v>
      </c>
      <c r="TP34" s="45">
        <f t="shared" ref="TP34:TP65" si="438">IF(TQ34,TQ34/TM34,0)</f>
        <v>94.600909090909099</v>
      </c>
      <c r="TQ34" s="88">
        <v>2081.2200000000003</v>
      </c>
      <c r="TR34" s="88">
        <v>29900.010000000002</v>
      </c>
      <c r="TS34" s="88">
        <f>SUMIFS(Main!TU:TU,Main!B:B,B:B)</f>
        <v>70681.046399999992</v>
      </c>
      <c r="TT34" s="88">
        <f t="shared" ref="TT34:TT65" si="439">TS34/1.18</f>
        <v>59899.191864406777</v>
      </c>
      <c r="TU34" s="12">
        <f t="shared" ref="TU34:TU65" si="440">TT34/$TT$2</f>
        <v>4.1744772747666636E-3</v>
      </c>
      <c r="TV34" s="87">
        <f t="shared" ref="TV34:TV65" si="441">IF(TQ34,TQ34/TR34,0)</f>
        <v>6.9605996787292054E-2</v>
      </c>
      <c r="TW34" s="87">
        <f t="shared" ref="TW34:TW65" si="442">IF(TQ34,TQ34/TT34,0)</f>
        <v>3.4745376944504323E-2</v>
      </c>
      <c r="TX34" s="169" t="str">
        <f t="shared" ref="TX34:TX65" si="443">E34</f>
        <v>AA-22</v>
      </c>
      <c r="TY34" s="12">
        <f t="shared" ref="TY34:TY65" si="444">TK34/TM34</f>
        <v>0.36363636363636365</v>
      </c>
      <c r="TZ34" s="12">
        <f t="shared" ref="TZ34:TZ65" si="445">1-TY34</f>
        <v>0.63636363636363635</v>
      </c>
      <c r="UA34" s="3">
        <f>SUMIFS(Main!UG:UG,Main!B:B,B:B)</f>
        <v>9</v>
      </c>
      <c r="UB34" s="3">
        <f>SUMIFS(Main!UI:UI,Main!B:B,B:B)</f>
        <v>138</v>
      </c>
      <c r="UC34" s="3">
        <f>SUMIFS(Main!UK:UK,Main!B:B,B:B)</f>
        <v>6</v>
      </c>
      <c r="UD34" s="3">
        <f>SUMIFS(Main!UO:UO,Main!B:B,B:B)</f>
        <v>0</v>
      </c>
      <c r="UE34" s="3">
        <f>SUMIFS(Main!UQ:UQ,Main!B:B,B:B)</f>
        <v>0</v>
      </c>
      <c r="UF34" s="3">
        <f>SUMIFS(Main!US:US,Main!B:B,B:B)</f>
        <v>201</v>
      </c>
      <c r="UG34" s="3">
        <f t="shared" ref="UG34:UG65" si="446">UA34+UB34+UC34+UD34+UF34</f>
        <v>354</v>
      </c>
      <c r="UH34" s="88">
        <f t="shared" ref="UH34:UH65" si="447">UG34*H34</f>
        <v>572578.89037154999</v>
      </c>
      <c r="UI34" s="12">
        <f t="shared" ref="UI34:UI65" si="448">UH34/$UH$2</f>
        <v>5.6808786681295104E-3</v>
      </c>
      <c r="UJ34" s="3">
        <f>SUMIFS(Main!UW:UW,Main!B:B,B:B)</f>
        <v>15</v>
      </c>
      <c r="UK34" s="100">
        <f>SUMIFS(Main!VI:VI,Main!A:A,A:A)</f>
        <v>2304</v>
      </c>
      <c r="UL34" s="3">
        <v>7973</v>
      </c>
      <c r="UM34" s="3">
        <v>55</v>
      </c>
      <c r="UN34" s="3">
        <f>SUMIFS(Main!VE:VE,Main!A:A,A:A)</f>
        <v>28</v>
      </c>
      <c r="UO34" s="3">
        <v>1</v>
      </c>
      <c r="UP34" s="3">
        <f t="shared" si="147"/>
        <v>27</v>
      </c>
      <c r="UQ34" s="3">
        <f t="shared" si="148"/>
        <v>28</v>
      </c>
      <c r="UR34" s="12">
        <f t="shared" si="149"/>
        <v>1.8181818181818181E-2</v>
      </c>
      <c r="US34" s="88">
        <f t="shared" si="150"/>
        <v>587.50000000000023</v>
      </c>
      <c r="UT34" s="45">
        <f t="shared" si="151"/>
        <v>20.982142857142865</v>
      </c>
      <c r="UU34" s="88">
        <v>587.50000000000023</v>
      </c>
      <c r="UV34" s="88">
        <v>3134.75</v>
      </c>
      <c r="UW34" s="88">
        <f>SUMIFS(Main!VF:VF,Main!A:A,A:A)</f>
        <v>99400.058000000005</v>
      </c>
      <c r="UX34" s="88">
        <f t="shared" si="152"/>
        <v>84237.337288135604</v>
      </c>
      <c r="UY34" s="12">
        <f t="shared" si="153"/>
        <v>5.941261319415852E-3</v>
      </c>
      <c r="UZ34" s="87">
        <f t="shared" si="154"/>
        <v>0.1874152643751496</v>
      </c>
      <c r="VA34" s="87">
        <f t="shared" si="155"/>
        <v>6.974342006923177E-3</v>
      </c>
      <c r="VB34" s="169" t="str">
        <f t="shared" si="59"/>
        <v>AA-22</v>
      </c>
      <c r="VC34" s="12">
        <f t="shared" si="160"/>
        <v>3.721330826587646E-2</v>
      </c>
      <c r="VD34" s="12">
        <f t="shared" si="156"/>
        <v>0.96278669173412357</v>
      </c>
      <c r="VE34" s="3">
        <f>SUMIFS(Main!VR:VR,Main!B:B,B:B)</f>
        <v>17</v>
      </c>
      <c r="VF34" s="3">
        <f>SUMIFS(Main!VT:VT,Main!B:B,B:B)</f>
        <v>61</v>
      </c>
      <c r="VG34" s="3">
        <f>SUMIFS(Main!VV:VV,Main!B:B,B:B)</f>
        <v>3</v>
      </c>
      <c r="VH34" s="3">
        <f>SUMIFS(Main!VZ:VZ,Main!B:B,B:B)</f>
        <v>201</v>
      </c>
      <c r="VI34" s="3">
        <f>SUMIFS(Main!WB:WB,Main!B:B,B:B)</f>
        <v>0</v>
      </c>
      <c r="VJ34" s="3">
        <f>SUMIFS(Main!WD:WD,Main!B:B,B:B)</f>
        <v>0</v>
      </c>
      <c r="VK34" s="3">
        <f t="shared" si="157"/>
        <v>282</v>
      </c>
      <c r="VL34" s="88">
        <f t="shared" si="158"/>
        <v>456122.16690615006</v>
      </c>
      <c r="VM34" s="12">
        <f t="shared" si="159"/>
        <v>4.7786193839452467E-3</v>
      </c>
      <c r="VN34" s="3">
        <f>SUMIFS(Main!WH:WH,Main!B:B,B:B)</f>
        <v>29</v>
      </c>
    </row>
    <row r="35" spans="1:586">
      <c r="A35" s="155" t="s">
        <v>128</v>
      </c>
      <c r="B35" s="155" t="s">
        <v>127</v>
      </c>
      <c r="C35" s="150" t="s">
        <v>293</v>
      </c>
      <c r="D35" s="150" t="s">
        <v>669</v>
      </c>
      <c r="E35" s="155" t="s">
        <v>258</v>
      </c>
      <c r="F35" s="150" t="s">
        <v>469</v>
      </c>
      <c r="G35" s="150" t="s">
        <v>436</v>
      </c>
      <c r="H35" s="17">
        <v>1267.1393988447646</v>
      </c>
      <c r="I35" s="1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87"/>
      <c r="V35" s="87"/>
      <c r="W35" s="12"/>
      <c r="X35" s="91"/>
      <c r="Y35" s="91"/>
      <c r="Z35" s="91"/>
      <c r="AA35" s="91"/>
      <c r="AB35" s="91"/>
      <c r="AC35" s="91"/>
      <c r="AD35" s="91"/>
      <c r="AE35" s="87"/>
      <c r="AF35" s="88"/>
      <c r="AG35" s="88"/>
      <c r="AH35" s="88"/>
      <c r="AI35" s="87"/>
      <c r="AJ35" s="87"/>
      <c r="AK35" s="12"/>
      <c r="AL35" s="3"/>
      <c r="AM35" s="3"/>
      <c r="AN35" s="3"/>
      <c r="AO35" s="3"/>
      <c r="AP35" s="3"/>
      <c r="AQ35" s="3"/>
      <c r="AR35" s="3"/>
      <c r="AS35" s="3"/>
      <c r="AT35" s="87"/>
      <c r="AU35" s="40"/>
      <c r="AV35" s="40"/>
      <c r="AW35" s="88"/>
      <c r="AX35" s="88"/>
      <c r="AY35" s="88"/>
      <c r="AZ35" s="87"/>
      <c r="BA35" s="87"/>
      <c r="BB35" s="87"/>
      <c r="BC35" s="89"/>
      <c r="BD35" s="12">
        <v>0</v>
      </c>
      <c r="BE35" s="3">
        <v>0</v>
      </c>
      <c r="BF35" s="3">
        <v>0</v>
      </c>
      <c r="BG35" s="3">
        <v>0</v>
      </c>
      <c r="BH35" s="3">
        <v>0</v>
      </c>
      <c r="BI35" s="3">
        <f t="shared" si="193"/>
        <v>0</v>
      </c>
      <c r="BJ35" s="3">
        <f t="shared" si="193"/>
        <v>0</v>
      </c>
      <c r="BK35" s="3">
        <f t="shared" si="193"/>
        <v>0</v>
      </c>
      <c r="BL35" s="3">
        <f t="shared" si="194"/>
        <v>0</v>
      </c>
      <c r="BM35" s="87">
        <v>0</v>
      </c>
      <c r="BN35" s="40" t="e">
        <f t="shared" si="195"/>
        <v>#DIV/0!</v>
      </c>
      <c r="BO35" s="40" t="e">
        <f t="shared" si="196"/>
        <v>#DIV/0!</v>
      </c>
      <c r="BP35" s="88">
        <v>0</v>
      </c>
      <c r="BQ35" s="88">
        <v>0</v>
      </c>
      <c r="BR35" s="88">
        <v>0</v>
      </c>
      <c r="BS35" s="12" t="e">
        <f t="shared" si="197"/>
        <v>#DIV/0!</v>
      </c>
      <c r="BT35" s="12" t="e">
        <f t="shared" si="198"/>
        <v>#DIV/0!</v>
      </c>
      <c r="BU35" s="87" t="e">
        <f t="shared" si="199"/>
        <v>#DIV/0!</v>
      </c>
      <c r="BV35" s="89" t="e">
        <f t="shared" si="200"/>
        <v>#DIV/0!</v>
      </c>
      <c r="BW35" s="90" t="str">
        <f t="shared" si="201"/>
        <v>FBA75677</v>
      </c>
      <c r="BX35" s="12">
        <v>0</v>
      </c>
      <c r="BY35" s="3">
        <v>0</v>
      </c>
      <c r="BZ35" s="3">
        <v>0</v>
      </c>
      <c r="CA35" s="3">
        <v>0</v>
      </c>
      <c r="CB35" s="3">
        <v>0</v>
      </c>
      <c r="CC35" s="3">
        <f t="shared" si="202"/>
        <v>0</v>
      </c>
      <c r="CD35" s="3">
        <v>0</v>
      </c>
      <c r="CE35" s="3">
        <v>0</v>
      </c>
      <c r="CF35" s="3">
        <f t="shared" si="203"/>
        <v>0</v>
      </c>
      <c r="CG35" s="87" t="e">
        <f t="shared" si="204"/>
        <v>#DIV/0!</v>
      </c>
      <c r="CH35" s="3" t="e">
        <f t="shared" si="205"/>
        <v>#DIV/0!</v>
      </c>
      <c r="CI35" s="3" t="e">
        <f t="shared" si="206"/>
        <v>#DIV/0!</v>
      </c>
      <c r="CJ35" s="88">
        <v>0</v>
      </c>
      <c r="CK35" s="88">
        <v>0</v>
      </c>
      <c r="CL35" s="88">
        <v>0</v>
      </c>
      <c r="CM35" s="87" t="e">
        <f t="shared" si="207"/>
        <v>#DIV/0!</v>
      </c>
      <c r="CN35" s="87" t="e">
        <f t="shared" si="208"/>
        <v>#DIV/0!</v>
      </c>
      <c r="CO35" s="12" t="e">
        <f t="shared" si="209"/>
        <v>#DIV/0!</v>
      </c>
      <c r="CP35" s="12" t="e">
        <f t="shared" si="210"/>
        <v>#DIV/0!</v>
      </c>
      <c r="CQ35" s="77" t="str">
        <f t="shared" si="211"/>
        <v>FBA75677</v>
      </c>
      <c r="CR35" s="12">
        <v>0</v>
      </c>
      <c r="CS35" s="3">
        <v>0</v>
      </c>
      <c r="CT35" s="3">
        <v>0</v>
      </c>
      <c r="CU35" s="3" t="e">
        <f>VLOOKUP(C35,'[1]Monthly Sales'!C:AP,38,0)</f>
        <v>#N/A</v>
      </c>
      <c r="CV35" s="3">
        <v>0</v>
      </c>
      <c r="CW35" s="3" t="e">
        <f t="shared" si="212"/>
        <v>#N/A</v>
      </c>
      <c r="CX35" s="3">
        <v>0</v>
      </c>
      <c r="CY35" s="3">
        <v>0</v>
      </c>
      <c r="CZ35" s="3" t="e">
        <f t="shared" si="213"/>
        <v>#N/A</v>
      </c>
      <c r="DA35" s="87" t="e">
        <f t="shared" si="214"/>
        <v>#DIV/0!</v>
      </c>
      <c r="DB35" s="45" t="e">
        <f t="shared" si="215"/>
        <v>#DIV/0!</v>
      </c>
      <c r="DC35" s="3" t="e">
        <f t="shared" si="216"/>
        <v>#N/A</v>
      </c>
      <c r="DD35" s="88">
        <v>0</v>
      </c>
      <c r="DE35" s="88">
        <v>0</v>
      </c>
      <c r="DF35" s="88">
        <v>0</v>
      </c>
      <c r="DG35" s="12" t="e">
        <f t="shared" si="217"/>
        <v>#DIV/0!</v>
      </c>
      <c r="DH35" s="12" t="e">
        <f t="shared" si="218"/>
        <v>#DIV/0!</v>
      </c>
      <c r="DI35" s="12" t="e">
        <f t="shared" si="219"/>
        <v>#N/A</v>
      </c>
      <c r="DJ35" s="12" t="e">
        <f t="shared" si="220"/>
        <v>#N/A</v>
      </c>
      <c r="DK35" s="3" t="str">
        <f t="shared" si="221"/>
        <v>FBA75677</v>
      </c>
      <c r="DL35" s="2">
        <v>0</v>
      </c>
      <c r="DM35" s="3">
        <v>0</v>
      </c>
      <c r="DN35" s="3">
        <v>0</v>
      </c>
      <c r="DO35" s="3">
        <v>0</v>
      </c>
      <c r="DP35" s="3">
        <v>0</v>
      </c>
      <c r="DQ35" s="3">
        <f>DO35-DP35</f>
        <v>0</v>
      </c>
      <c r="DR35" s="3">
        <f>DP35-DQ35</f>
        <v>0</v>
      </c>
      <c r="DS35" s="3">
        <v>0</v>
      </c>
      <c r="DT35" s="3">
        <f t="shared" si="222"/>
        <v>0</v>
      </c>
      <c r="DU35" s="12" t="e">
        <f t="shared" si="223"/>
        <v>#DIV/0!</v>
      </c>
      <c r="DV35" s="87" t="e">
        <f t="shared" si="224"/>
        <v>#DIV/0!</v>
      </c>
      <c r="DW35" s="3" t="e">
        <f t="shared" si="225"/>
        <v>#DIV/0!</v>
      </c>
      <c r="DX35" s="3" t="e">
        <f t="shared" si="226"/>
        <v>#DIV/0!</v>
      </c>
      <c r="DY35" s="88">
        <v>0</v>
      </c>
      <c r="DZ35" s="88">
        <v>0</v>
      </c>
      <c r="EA35" s="88">
        <v>0</v>
      </c>
      <c r="EB35" s="12" t="e">
        <f t="shared" si="227"/>
        <v>#DIV/0!</v>
      </c>
      <c r="EC35" s="12" t="e">
        <f t="shared" si="228"/>
        <v>#DIV/0!</v>
      </c>
      <c r="ED35" s="12" t="e">
        <f t="shared" si="229"/>
        <v>#DIV/0!</v>
      </c>
      <c r="EE35" s="12" t="e">
        <f t="shared" si="230"/>
        <v>#DIV/0!</v>
      </c>
      <c r="EF35" s="3" t="str">
        <f t="shared" si="231"/>
        <v>FBA75677</v>
      </c>
      <c r="EG35" s="12">
        <v>0</v>
      </c>
      <c r="EH35" s="3">
        <v>0</v>
      </c>
      <c r="EI35" s="3">
        <v>0</v>
      </c>
      <c r="EJ35" s="3">
        <v>0</v>
      </c>
      <c r="EK35" s="3">
        <v>0</v>
      </c>
      <c r="EL35" s="3">
        <f t="shared" si="232"/>
        <v>0</v>
      </c>
      <c r="EM35" s="3">
        <v>0</v>
      </c>
      <c r="EN35" s="3">
        <v>0</v>
      </c>
      <c r="EO35" s="3">
        <f t="shared" si="233"/>
        <v>0</v>
      </c>
      <c r="EP35" s="12">
        <f t="shared" si="234"/>
        <v>0</v>
      </c>
      <c r="EQ35" s="87">
        <f t="shared" si="235"/>
        <v>0</v>
      </c>
      <c r="ER35" s="3">
        <f t="shared" si="236"/>
        <v>0</v>
      </c>
      <c r="ES35" s="3">
        <f t="shared" si="237"/>
        <v>0</v>
      </c>
      <c r="ET35" s="88">
        <v>0</v>
      </c>
      <c r="EU35" s="88">
        <v>0</v>
      </c>
      <c r="EV35" s="88">
        <v>0</v>
      </c>
      <c r="EW35" s="12">
        <f t="shared" si="238"/>
        <v>0</v>
      </c>
      <c r="EX35" s="12">
        <f t="shared" si="239"/>
        <v>0</v>
      </c>
      <c r="EY35" s="12">
        <f t="shared" si="240"/>
        <v>0</v>
      </c>
      <c r="EZ35" s="12">
        <f>IF(1-EY35,0)</f>
        <v>0</v>
      </c>
      <c r="FA35" s="3" t="str">
        <f t="shared" si="241"/>
        <v>FBA75677</v>
      </c>
      <c r="FB35" s="12">
        <v>0</v>
      </c>
      <c r="FC35" s="3">
        <v>0</v>
      </c>
      <c r="FD35" s="3">
        <v>0</v>
      </c>
      <c r="FE35" s="3">
        <v>0</v>
      </c>
      <c r="FF35" s="3">
        <v>0</v>
      </c>
      <c r="FG35" s="3">
        <f t="shared" si="242"/>
        <v>0</v>
      </c>
      <c r="FH35" s="3">
        <v>0</v>
      </c>
      <c r="FI35" s="3">
        <v>0</v>
      </c>
      <c r="FJ35" s="3">
        <f t="shared" si="243"/>
        <v>0</v>
      </c>
      <c r="FK35" s="12">
        <f t="shared" si="244"/>
        <v>0</v>
      </c>
      <c r="FL35" s="12">
        <f t="shared" si="245"/>
        <v>0</v>
      </c>
      <c r="FM35" s="3">
        <f t="shared" si="246"/>
        <v>0</v>
      </c>
      <c r="FN35" s="88">
        <f t="shared" si="247"/>
        <v>0</v>
      </c>
      <c r="FO35" s="88">
        <v>0</v>
      </c>
      <c r="FP35" s="88">
        <v>0</v>
      </c>
      <c r="FQ35" s="88">
        <v>0</v>
      </c>
      <c r="FR35" s="12">
        <f t="shared" si="248"/>
        <v>0</v>
      </c>
      <c r="FS35" s="12">
        <f t="shared" si="249"/>
        <v>0</v>
      </c>
      <c r="FT35" s="12" t="e">
        <f t="shared" si="250"/>
        <v>#DIV/0!</v>
      </c>
      <c r="FU35" s="39" t="e">
        <f t="shared" si="251"/>
        <v>#DIV/0!</v>
      </c>
      <c r="FV35" s="77" t="str">
        <f t="shared" si="252"/>
        <v>FBA75677</v>
      </c>
      <c r="FW35" s="12">
        <v>1</v>
      </c>
      <c r="FX35" s="3">
        <v>163089</v>
      </c>
      <c r="FY35" s="3">
        <v>1300</v>
      </c>
      <c r="FZ35" s="3">
        <v>90</v>
      </c>
      <c r="GA35" s="3">
        <v>47</v>
      </c>
      <c r="GB35" s="3">
        <f t="shared" si="253"/>
        <v>43</v>
      </c>
      <c r="GC35" s="3">
        <v>0</v>
      </c>
      <c r="GD35" s="3">
        <v>0</v>
      </c>
      <c r="GE35" s="3">
        <f t="shared" si="254"/>
        <v>90</v>
      </c>
      <c r="GF35" s="12">
        <f t="shared" si="255"/>
        <v>0</v>
      </c>
      <c r="GG35" s="12">
        <f t="shared" si="256"/>
        <v>3.6153846153846154E-2</v>
      </c>
      <c r="GH35" s="88">
        <f t="shared" si="257"/>
        <v>324.55851063829789</v>
      </c>
      <c r="GI35" s="45">
        <f t="shared" si="258"/>
        <v>169.49166666666667</v>
      </c>
      <c r="GJ35" s="88">
        <v>15254.25</v>
      </c>
      <c r="GK35" s="88">
        <v>69430.58</v>
      </c>
      <c r="GL35" s="88">
        <v>133520.20338983054</v>
      </c>
      <c r="GM35" s="12">
        <f t="shared" si="259"/>
        <v>0.2197050636765529</v>
      </c>
      <c r="GN35" s="12">
        <f t="shared" si="260"/>
        <v>0.11424675526791347</v>
      </c>
      <c r="GO35" s="12">
        <f t="shared" si="261"/>
        <v>0.52222222222222225</v>
      </c>
      <c r="GP35" s="12">
        <f t="shared" si="262"/>
        <v>0.47777777777777775</v>
      </c>
      <c r="GQ35" s="77" t="str">
        <f t="shared" si="263"/>
        <v>FBA75677</v>
      </c>
      <c r="GR35" s="12">
        <v>0.99790000000000001</v>
      </c>
      <c r="GS35" s="3">
        <v>281515</v>
      </c>
      <c r="GT35" s="3">
        <v>1606</v>
      </c>
      <c r="GU35" s="3">
        <v>168</v>
      </c>
      <c r="GV35" s="3">
        <v>75</v>
      </c>
      <c r="GW35" s="3">
        <f t="shared" si="264"/>
        <v>93</v>
      </c>
      <c r="GX35" s="3">
        <v>14</v>
      </c>
      <c r="GY35" s="3">
        <v>1</v>
      </c>
      <c r="GZ35" s="3">
        <f t="shared" si="265"/>
        <v>182</v>
      </c>
      <c r="HA35" s="12">
        <f t="shared" si="266"/>
        <v>7.6923076923076927E-2</v>
      </c>
      <c r="HB35" s="12">
        <f t="shared" si="267"/>
        <v>4.6699875466998754E-2</v>
      </c>
      <c r="HC35" s="88">
        <f t="shared" si="268"/>
        <v>317.64773333333335</v>
      </c>
      <c r="HD35" s="45">
        <f t="shared" si="269"/>
        <v>130.89879120879121</v>
      </c>
      <c r="HE35" s="88">
        <v>23823.58</v>
      </c>
      <c r="HF35" s="88">
        <v>106327.92</v>
      </c>
      <c r="HG35" s="88">
        <v>285612.04000000004</v>
      </c>
      <c r="HH35" s="12">
        <f t="shared" si="270"/>
        <v>0.22405761346596456</v>
      </c>
      <c r="HI35" s="12">
        <f t="shared" si="271"/>
        <v>8.3412379954290433E-2</v>
      </c>
      <c r="HJ35" s="12">
        <f t="shared" si="272"/>
        <v>0.41208791208791207</v>
      </c>
      <c r="HK35" s="12">
        <f t="shared" si="273"/>
        <v>0.58791208791208793</v>
      </c>
      <c r="HL35" s="77" t="s">
        <v>258</v>
      </c>
      <c r="HM35" s="3">
        <v>1311</v>
      </c>
      <c r="HN35" s="3">
        <v>174923</v>
      </c>
      <c r="HO35" s="3">
        <v>399</v>
      </c>
      <c r="HP35" s="3">
        <v>50</v>
      </c>
      <c r="HQ35" s="3">
        <v>14</v>
      </c>
      <c r="HR35" s="3">
        <f t="shared" si="274"/>
        <v>36</v>
      </c>
      <c r="HS35" s="3">
        <v>8</v>
      </c>
      <c r="HT35" s="3">
        <f t="shared" si="275"/>
        <v>58</v>
      </c>
      <c r="HU35" s="12">
        <f t="shared" si="276"/>
        <v>0.13793103448275862</v>
      </c>
      <c r="HV35" s="12">
        <f t="shared" si="277"/>
        <v>3.5087719298245612E-2</v>
      </c>
      <c r="HW35" s="88">
        <f t="shared" si="278"/>
        <v>239.26714285714289</v>
      </c>
      <c r="HX35" s="45">
        <f t="shared" si="279"/>
        <v>57.754137931034485</v>
      </c>
      <c r="HY35" s="3">
        <v>3349.7400000000002</v>
      </c>
      <c r="HZ35" s="3">
        <v>30609.35</v>
      </c>
      <c r="IA35" s="3">
        <v>124251.19</v>
      </c>
      <c r="IB35" s="20">
        <f t="shared" si="280"/>
        <v>105297.6186440678</v>
      </c>
      <c r="IC35" s="12">
        <f t="shared" si="281"/>
        <v>0.10943518892103231</v>
      </c>
      <c r="ID35" s="12">
        <f t="shared" si="282"/>
        <v>3.1812115441308852E-2</v>
      </c>
      <c r="IE35" s="12">
        <f t="shared" si="283"/>
        <v>0.2413793103448276</v>
      </c>
      <c r="IF35" s="105">
        <f t="shared" si="284"/>
        <v>0.75862068965517238</v>
      </c>
      <c r="IG35" s="100">
        <v>1268</v>
      </c>
      <c r="IH35" s="3">
        <v>138464</v>
      </c>
      <c r="II35" s="3">
        <v>457</v>
      </c>
      <c r="IJ35" s="3">
        <v>24</v>
      </c>
      <c r="IK35" s="3">
        <v>10</v>
      </c>
      <c r="IL35" s="3">
        <f t="shared" si="285"/>
        <v>14</v>
      </c>
      <c r="IM35" s="3">
        <v>4</v>
      </c>
      <c r="IN35" s="3">
        <f t="shared" si="286"/>
        <v>28</v>
      </c>
      <c r="IO35" s="12">
        <f t="shared" si="287"/>
        <v>0.14285714285714285</v>
      </c>
      <c r="IP35" s="12">
        <f t="shared" si="288"/>
        <v>2.1881838074398249E-2</v>
      </c>
      <c r="IQ35" s="88">
        <f t="shared" si="289"/>
        <v>385.21700000000004</v>
      </c>
      <c r="IR35" s="45">
        <f t="shared" si="290"/>
        <v>137.57750000000001</v>
      </c>
      <c r="IS35" s="3">
        <v>3852.1700000000005</v>
      </c>
      <c r="IT35" s="3">
        <v>27286.01</v>
      </c>
      <c r="IU35" s="3">
        <v>60372</v>
      </c>
      <c r="IV35" s="20">
        <f t="shared" si="291"/>
        <v>51162.711864406781</v>
      </c>
      <c r="IW35" s="12">
        <f t="shared" si="292"/>
        <v>0.14117747519699658</v>
      </c>
      <c r="IX35" s="12">
        <f t="shared" si="293"/>
        <v>7.5292529649506404E-2</v>
      </c>
      <c r="IY35" s="12">
        <f t="shared" si="294"/>
        <v>0.35714285714285715</v>
      </c>
      <c r="IZ35" s="12">
        <f t="shared" si="295"/>
        <v>0.64285714285714279</v>
      </c>
      <c r="JA35" s="100">
        <v>1429</v>
      </c>
      <c r="JB35" s="3">
        <v>129764</v>
      </c>
      <c r="JC35" s="3">
        <v>475</v>
      </c>
      <c r="JD35" s="3">
        <v>22</v>
      </c>
      <c r="JE35" s="3">
        <v>16</v>
      </c>
      <c r="JF35" s="3">
        <f t="shared" si="296"/>
        <v>6</v>
      </c>
      <c r="JG35" s="3">
        <v>18</v>
      </c>
      <c r="JH35" s="3">
        <f t="shared" si="297"/>
        <v>40</v>
      </c>
      <c r="JI35" s="12">
        <f t="shared" si="298"/>
        <v>0.45</v>
      </c>
      <c r="JJ35" s="12">
        <f t="shared" si="299"/>
        <v>3.3684210526315789E-2</v>
      </c>
      <c r="JK35" s="88">
        <f t="shared" si="300"/>
        <v>216.3249999999999</v>
      </c>
      <c r="JL35" s="45">
        <f t="shared" si="301"/>
        <v>86.529999999999959</v>
      </c>
      <c r="JM35" s="3">
        <v>3461.1999999999985</v>
      </c>
      <c r="JN35" s="3">
        <v>69239.850000000006</v>
      </c>
      <c r="JO35" s="3">
        <v>54442.200000000004</v>
      </c>
      <c r="JP35" s="20">
        <f t="shared" si="302"/>
        <v>46137.457627118652</v>
      </c>
      <c r="JQ35" s="12">
        <f t="shared" si="303"/>
        <v>4.9988554279074809E-2</v>
      </c>
      <c r="JR35" s="12">
        <f t="shared" si="304"/>
        <v>7.5019304877466331E-2</v>
      </c>
      <c r="JS35" s="12">
        <f t="shared" si="305"/>
        <v>0.4</v>
      </c>
      <c r="JT35" s="12">
        <f t="shared" si="306"/>
        <v>0.6</v>
      </c>
      <c r="JU35" s="100">
        <v>1206</v>
      </c>
      <c r="JV35" s="3">
        <v>141144</v>
      </c>
      <c r="JW35" s="3">
        <v>339</v>
      </c>
      <c r="JX35" s="3">
        <v>39</v>
      </c>
      <c r="JY35" s="3">
        <v>14</v>
      </c>
      <c r="JZ35" s="3">
        <f t="shared" si="307"/>
        <v>25</v>
      </c>
      <c r="KA35" s="3">
        <v>5</v>
      </c>
      <c r="KB35" s="3">
        <f t="shared" si="308"/>
        <v>44</v>
      </c>
      <c r="KC35" s="12">
        <f t="shared" si="309"/>
        <v>0.11363636363636363</v>
      </c>
      <c r="KD35" s="12">
        <f t="shared" si="310"/>
        <v>4.1297935103244837E-2</v>
      </c>
      <c r="KE35" s="88">
        <f t="shared" si="311"/>
        <v>304.68642857142851</v>
      </c>
      <c r="KF35" s="45">
        <f t="shared" si="312"/>
        <v>96.945681818181797</v>
      </c>
      <c r="KG35" s="3">
        <v>4265.6099999999988</v>
      </c>
      <c r="KH35" s="3">
        <v>33760.14</v>
      </c>
      <c r="KI35" s="3">
        <v>100910.01000000001</v>
      </c>
      <c r="KJ35" s="20">
        <f t="shared" si="313"/>
        <v>85516.957627118652</v>
      </c>
      <c r="KK35" s="12">
        <f t="shared" si="314"/>
        <v>0.12635048314373101</v>
      </c>
      <c r="KL35" s="12">
        <f t="shared" si="315"/>
        <v>4.9880282441751793E-2</v>
      </c>
      <c r="KM35" s="12">
        <f t="shared" si="316"/>
        <v>0.31818181818181818</v>
      </c>
      <c r="KN35" s="12">
        <f t="shared" si="317"/>
        <v>0.68181818181818188</v>
      </c>
      <c r="KO35" s="100">
        <v>1458</v>
      </c>
      <c r="KP35" s="3">
        <v>137012</v>
      </c>
      <c r="KQ35" s="3">
        <v>457</v>
      </c>
      <c r="KR35" s="3">
        <v>16</v>
      </c>
      <c r="KS35" s="3">
        <v>8</v>
      </c>
      <c r="KT35" s="3">
        <f t="shared" si="318"/>
        <v>8</v>
      </c>
      <c r="KU35" s="3">
        <v>9</v>
      </c>
      <c r="KV35" s="3">
        <f t="shared" si="319"/>
        <v>25</v>
      </c>
      <c r="KW35" s="12">
        <f t="shared" si="320"/>
        <v>0.36</v>
      </c>
      <c r="KX35" s="12">
        <f t="shared" si="321"/>
        <v>1.7505470459518599E-2</v>
      </c>
      <c r="KY35" s="88">
        <f t="shared" si="322"/>
        <v>443.53124999999977</v>
      </c>
      <c r="KZ35" s="45">
        <f t="shared" si="323"/>
        <v>141.92999999999992</v>
      </c>
      <c r="LA35" s="3">
        <v>3548.2499999999982</v>
      </c>
      <c r="LB35" s="3">
        <v>11965.26</v>
      </c>
      <c r="LC35" s="3">
        <v>41009</v>
      </c>
      <c r="LD35" s="20">
        <f t="shared" si="324"/>
        <v>34753.389830508473</v>
      </c>
      <c r="LE35" s="12">
        <f t="shared" si="325"/>
        <v>0.29654600067194514</v>
      </c>
      <c r="LF35" s="12">
        <f t="shared" si="326"/>
        <v>0.10209795410763486</v>
      </c>
      <c r="LG35" s="12">
        <f t="shared" si="327"/>
        <v>0.32</v>
      </c>
      <c r="LH35" s="12">
        <f t="shared" si="328"/>
        <v>0.67999999999999994</v>
      </c>
      <c r="LI35" s="100">
        <v>1587</v>
      </c>
      <c r="LJ35" s="3">
        <v>184001</v>
      </c>
      <c r="LK35" s="3">
        <v>519</v>
      </c>
      <c r="LL35" s="3">
        <v>33</v>
      </c>
      <c r="LM35" s="3">
        <v>12</v>
      </c>
      <c r="LN35" s="3">
        <f t="shared" si="329"/>
        <v>21</v>
      </c>
      <c r="LO35" s="3">
        <v>16</v>
      </c>
      <c r="LP35" s="3">
        <f t="shared" si="330"/>
        <v>49</v>
      </c>
      <c r="LQ35" s="12">
        <f t="shared" si="331"/>
        <v>0.32653061224489793</v>
      </c>
      <c r="LR35" s="12">
        <f t="shared" si="332"/>
        <v>2.3121387283236993E-2</v>
      </c>
      <c r="LS35" s="88">
        <f t="shared" si="333"/>
        <v>284.39833333333337</v>
      </c>
      <c r="LT35" s="45">
        <f t="shared" si="334"/>
        <v>69.648571428571429</v>
      </c>
      <c r="LU35" s="88">
        <v>3412.78</v>
      </c>
      <c r="LV35" s="88">
        <v>28570.36</v>
      </c>
      <c r="LW35" s="88">
        <v>83310.01920000001</v>
      </c>
      <c r="LX35" s="88">
        <f t="shared" si="335"/>
        <v>70601.711186440691</v>
      </c>
      <c r="LY35" s="12">
        <f t="shared" si="336"/>
        <v>0.11945176749610435</v>
      </c>
      <c r="LZ35" s="12">
        <f t="shared" si="337"/>
        <v>4.833848843957534E-2</v>
      </c>
      <c r="MA35" s="12">
        <f t="shared" si="338"/>
        <v>0.24489795918367346</v>
      </c>
      <c r="MB35" s="12">
        <f t="shared" si="339"/>
        <v>0.75510204081632648</v>
      </c>
      <c r="MC35" s="100">
        <v>1773</v>
      </c>
      <c r="MD35" s="3">
        <v>115831</v>
      </c>
      <c r="ME35" s="3">
        <v>602</v>
      </c>
      <c r="MF35" s="3">
        <v>62</v>
      </c>
      <c r="MG35" s="3">
        <v>26</v>
      </c>
      <c r="MH35" s="3">
        <f t="shared" si="340"/>
        <v>36</v>
      </c>
      <c r="MI35" s="3">
        <v>0</v>
      </c>
      <c r="MJ35" s="3">
        <f t="shared" si="341"/>
        <v>62</v>
      </c>
      <c r="MK35" s="12">
        <f t="shared" si="342"/>
        <v>0</v>
      </c>
      <c r="ML35" s="12">
        <f t="shared" si="343"/>
        <v>4.3189368770764118E-2</v>
      </c>
      <c r="MM35" s="88">
        <f t="shared" si="344"/>
        <v>227.19538461538463</v>
      </c>
      <c r="MN35" s="45">
        <f t="shared" si="345"/>
        <v>95.275483870967747</v>
      </c>
      <c r="MO35" s="88">
        <v>5907.08</v>
      </c>
      <c r="MP35" s="88">
        <v>61439.839999999989</v>
      </c>
      <c r="MQ35" s="88">
        <v>154142.87359999999</v>
      </c>
      <c r="MR35" s="88">
        <f t="shared" si="346"/>
        <v>130629.55389830508</v>
      </c>
      <c r="MS35" s="12">
        <f t="shared" si="347"/>
        <v>9.6144130583673409E-2</v>
      </c>
      <c r="MT35" s="12">
        <f t="shared" si="348"/>
        <v>4.522008859188674E-2</v>
      </c>
      <c r="MU35" s="12">
        <f t="shared" si="349"/>
        <v>0.41935483870967744</v>
      </c>
      <c r="MV35" s="12">
        <f t="shared" si="350"/>
        <v>0.58064516129032251</v>
      </c>
      <c r="MW35" s="100">
        <v>2702</v>
      </c>
      <c r="MX35" s="3">
        <v>179476</v>
      </c>
      <c r="MY35" s="3">
        <v>856</v>
      </c>
      <c r="MZ35" s="3">
        <v>115</v>
      </c>
      <c r="NA35" s="3">
        <v>40</v>
      </c>
      <c r="NB35" s="3">
        <f t="shared" si="351"/>
        <v>75</v>
      </c>
      <c r="NC35" s="3">
        <v>11</v>
      </c>
      <c r="ND35" s="3">
        <f t="shared" si="352"/>
        <v>126</v>
      </c>
      <c r="NE35" s="12">
        <f t="shared" si="353"/>
        <v>8.7301587301587297E-2</v>
      </c>
      <c r="NF35" s="12">
        <f t="shared" si="354"/>
        <v>4.6728971962616821E-2</v>
      </c>
      <c r="NG35" s="88">
        <f t="shared" si="355"/>
        <v>187.10300000000001</v>
      </c>
      <c r="NH35" s="45">
        <f t="shared" si="356"/>
        <v>59.397777777777776</v>
      </c>
      <c r="NI35" s="88">
        <v>7484.12</v>
      </c>
      <c r="NJ35" s="88">
        <v>93690.670000000013</v>
      </c>
      <c r="NK35" s="88">
        <v>290476.99699999997</v>
      </c>
      <c r="NL35" s="88">
        <f t="shared" si="357"/>
        <v>246166.94661016949</v>
      </c>
      <c r="NM35" s="12">
        <f t="shared" si="358"/>
        <v>7.988116639575743E-2</v>
      </c>
      <c r="NN35" s="12">
        <f t="shared" si="359"/>
        <v>3.0402619454235131E-2</v>
      </c>
      <c r="NO35" s="12">
        <f t="shared" si="360"/>
        <v>0.31746031746031744</v>
      </c>
      <c r="NP35" s="12">
        <f t="shared" si="361"/>
        <v>0.68253968253968256</v>
      </c>
      <c r="NQ35" s="100">
        <v>2531</v>
      </c>
      <c r="NR35" s="3">
        <v>82428</v>
      </c>
      <c r="NS35" s="3">
        <v>521</v>
      </c>
      <c r="NT35" s="3">
        <v>61</v>
      </c>
      <c r="NU35" s="3">
        <v>16</v>
      </c>
      <c r="NV35" s="3">
        <f t="shared" si="362"/>
        <v>45</v>
      </c>
      <c r="NW35" s="3">
        <f t="shared" si="363"/>
        <v>61</v>
      </c>
      <c r="NX35" s="12">
        <f t="shared" si="364"/>
        <v>3.0710172744721688E-2</v>
      </c>
      <c r="NY35" s="88">
        <f t="shared" si="365"/>
        <v>269.53062499999999</v>
      </c>
      <c r="NZ35" s="45">
        <f t="shared" si="366"/>
        <v>70.696557377049174</v>
      </c>
      <c r="OA35" s="88">
        <v>4312.49</v>
      </c>
      <c r="OB35" s="88">
        <v>32923.72</v>
      </c>
      <c r="OC35" s="88">
        <v>151815.87</v>
      </c>
      <c r="OD35" s="88">
        <f t="shared" si="367"/>
        <v>128657.51694915254</v>
      </c>
      <c r="OE35" s="12">
        <f t="shared" si="368"/>
        <v>1.1088780822063948E-2</v>
      </c>
      <c r="OF35" s="12">
        <f t="shared" si="369"/>
        <v>0.13098428731625708</v>
      </c>
      <c r="OG35" s="12">
        <f t="shared" si="370"/>
        <v>3.3519145264589267E-2</v>
      </c>
      <c r="OH35" s="12">
        <f t="shared" si="371"/>
        <v>0.26229508196721313</v>
      </c>
      <c r="OI35" s="12">
        <f t="shared" si="372"/>
        <v>0.73770491803278682</v>
      </c>
      <c r="OJ35" s="3">
        <v>60</v>
      </c>
      <c r="OK35" s="3">
        <v>0</v>
      </c>
      <c r="OL35" s="3">
        <v>53</v>
      </c>
      <c r="OM35" s="3">
        <v>1020</v>
      </c>
      <c r="ON35" s="3">
        <v>2000</v>
      </c>
      <c r="OO35" s="3">
        <f t="shared" si="373"/>
        <v>3133</v>
      </c>
      <c r="OP35" s="88">
        <f t="shared" si="374"/>
        <v>3969947.7365806475</v>
      </c>
      <c r="OQ35" s="12">
        <f t="shared" si="375"/>
        <v>4.8249831345504562E-2</v>
      </c>
      <c r="OR35" s="3">
        <v>3</v>
      </c>
      <c r="OS35" s="100">
        <v>2250</v>
      </c>
      <c r="OT35" s="3">
        <v>59822</v>
      </c>
      <c r="OU35" s="3">
        <v>367</v>
      </c>
      <c r="OV35" s="3">
        <v>63</v>
      </c>
      <c r="OW35" s="3">
        <v>14</v>
      </c>
      <c r="OX35" s="3">
        <f t="shared" si="376"/>
        <v>49</v>
      </c>
      <c r="OY35" s="3">
        <f t="shared" si="377"/>
        <v>63</v>
      </c>
      <c r="OZ35" s="12">
        <f t="shared" si="378"/>
        <v>3.8147138964577658E-2</v>
      </c>
      <c r="PA35" s="88">
        <f t="shared" si="379"/>
        <v>221.14000000000004</v>
      </c>
      <c r="PB35" s="45">
        <f t="shared" si="380"/>
        <v>49.14222222222223</v>
      </c>
      <c r="PC35" s="88">
        <v>3095.9600000000005</v>
      </c>
      <c r="PD35" s="88">
        <v>32016.109999999997</v>
      </c>
      <c r="PE35" s="88">
        <v>157688</v>
      </c>
      <c r="PF35" s="88">
        <f t="shared" si="381"/>
        <v>133633.89830508476</v>
      </c>
      <c r="PG35" s="12">
        <f t="shared" si="382"/>
        <v>1.1049481285265506E-2</v>
      </c>
      <c r="PH35" s="12">
        <f t="shared" si="383"/>
        <v>9.6700067559737923E-2</v>
      </c>
      <c r="PI35" s="12">
        <f t="shared" si="384"/>
        <v>2.31674750139516E-2</v>
      </c>
      <c r="PJ35" s="12">
        <f t="shared" si="385"/>
        <v>0.22222222222222221</v>
      </c>
      <c r="PK35" s="12">
        <f t="shared" si="386"/>
        <v>0.77777777777777779</v>
      </c>
      <c r="PL35" s="3">
        <v>129</v>
      </c>
      <c r="PM35" s="3">
        <v>566</v>
      </c>
      <c r="PN35" s="3">
        <v>53</v>
      </c>
      <c r="PO35" s="3">
        <v>0</v>
      </c>
      <c r="PP35" s="3">
        <v>1005</v>
      </c>
      <c r="PQ35" s="3">
        <v>1005</v>
      </c>
      <c r="PR35" s="3">
        <f t="shared" si="387"/>
        <v>1753</v>
      </c>
      <c r="PS35" s="88">
        <f t="shared" si="388"/>
        <v>2221295.3661748725</v>
      </c>
      <c r="PT35" s="12">
        <f t="shared" si="389"/>
        <v>3.085809200754373E-2</v>
      </c>
      <c r="PU35" s="3">
        <v>138</v>
      </c>
      <c r="PV35" s="100">
        <v>2109</v>
      </c>
      <c r="PW35" s="3">
        <v>53376</v>
      </c>
      <c r="PX35" s="3">
        <v>411</v>
      </c>
      <c r="PY35" s="3">
        <v>53</v>
      </c>
      <c r="PZ35" s="3">
        <v>15</v>
      </c>
      <c r="QA35" s="3">
        <f t="shared" si="390"/>
        <v>38</v>
      </c>
      <c r="QB35" s="3">
        <f t="shared" si="391"/>
        <v>53</v>
      </c>
      <c r="QC35" s="12">
        <f t="shared" si="392"/>
        <v>3.6496350364963501E-2</v>
      </c>
      <c r="QD35" s="88">
        <f t="shared" si="393"/>
        <v>375.96333333333325</v>
      </c>
      <c r="QE35" s="45">
        <f t="shared" si="394"/>
        <v>106.40471698113205</v>
      </c>
      <c r="QF35" s="88">
        <v>5639.4499999999989</v>
      </c>
      <c r="QG35" s="88">
        <v>30198.959999999992</v>
      </c>
      <c r="QH35" s="88">
        <v>126966.49579999999</v>
      </c>
      <c r="QI35" s="88">
        <f t="shared" si="395"/>
        <v>107598.72525423729</v>
      </c>
      <c r="QJ35" s="12">
        <f t="shared" si="396"/>
        <v>7.1523257237700848E-3</v>
      </c>
      <c r="QK35" s="12">
        <f t="shared" si="397"/>
        <v>0.18674318585805605</v>
      </c>
      <c r="QL35" s="12">
        <f t="shared" si="398"/>
        <v>5.241186628071056E-2</v>
      </c>
      <c r="QM35" s="12">
        <f t="shared" si="399"/>
        <v>0.28301886792452829</v>
      </c>
      <c r="QN35" s="12">
        <f t="shared" si="400"/>
        <v>0.71698113207547176</v>
      </c>
      <c r="QO35" s="3">
        <v>60</v>
      </c>
      <c r="QP35" s="3"/>
      <c r="QQ35" s="3">
        <v>53</v>
      </c>
      <c r="QR35" s="3">
        <v>0</v>
      </c>
      <c r="QS35" s="3">
        <v>1005</v>
      </c>
      <c r="QT35" s="3">
        <v>1005</v>
      </c>
      <c r="QU35" s="3">
        <f t="shared" si="401"/>
        <v>1118</v>
      </c>
      <c r="QV35" s="88">
        <f t="shared" si="402"/>
        <v>1416661.8479084468</v>
      </c>
      <c r="QW35" s="12">
        <f t="shared" si="403"/>
        <v>3.1094395563287795E-2</v>
      </c>
      <c r="QX35" s="3">
        <v>128</v>
      </c>
      <c r="QY35" s="100">
        <v>1399</v>
      </c>
      <c r="QZ35" s="3">
        <v>46992</v>
      </c>
      <c r="RA35" s="3">
        <v>253</v>
      </c>
      <c r="RB35" s="3">
        <v>39</v>
      </c>
      <c r="RC35" s="3">
        <v>7</v>
      </c>
      <c r="RD35" s="3">
        <f t="shared" si="404"/>
        <v>32</v>
      </c>
      <c r="RE35" s="3">
        <f t="shared" si="405"/>
        <v>39</v>
      </c>
      <c r="RF35" s="12">
        <f t="shared" si="406"/>
        <v>2.766798418972332E-2</v>
      </c>
      <c r="RG35" s="88">
        <f t="shared" si="407"/>
        <v>682.15571428571423</v>
      </c>
      <c r="RH35" s="45">
        <f t="shared" si="408"/>
        <v>122.43820512820511</v>
      </c>
      <c r="RI35" s="88">
        <v>4775.0899999999992</v>
      </c>
      <c r="RJ35" s="88">
        <v>16641</v>
      </c>
      <c r="RK35" s="88">
        <v>94437</v>
      </c>
      <c r="RL35" s="88">
        <f t="shared" si="409"/>
        <v>80031.355932203398</v>
      </c>
      <c r="RM35" s="12">
        <f t="shared" si="410"/>
        <v>5.0533840849624782E-3</v>
      </c>
      <c r="RN35" s="12">
        <f t="shared" si="411"/>
        <v>0.28694729884021386</v>
      </c>
      <c r="RO35" s="12">
        <f t="shared" si="412"/>
        <v>5.9665239260035773E-2</v>
      </c>
      <c r="RP35" s="169" t="str">
        <f t="shared" si="413"/>
        <v>AM-C5</v>
      </c>
      <c r="RQ35" s="12">
        <f t="shared" si="414"/>
        <v>0.17948717948717949</v>
      </c>
      <c r="RR35" s="12">
        <f t="shared" si="415"/>
        <v>0.82051282051282048</v>
      </c>
      <c r="RS35" s="3">
        <v>416</v>
      </c>
      <c r="RT35" s="3">
        <v>1264</v>
      </c>
      <c r="RU35" s="3">
        <v>0</v>
      </c>
      <c r="RV35" s="3">
        <v>0</v>
      </c>
      <c r="RW35" s="3">
        <v>0</v>
      </c>
      <c r="RX35" s="3">
        <v>1005</v>
      </c>
      <c r="RY35" s="3">
        <f t="shared" si="416"/>
        <v>2685</v>
      </c>
      <c r="RZ35" s="88">
        <f t="shared" si="417"/>
        <v>3402269.2858981933</v>
      </c>
      <c r="SA35" s="12">
        <f t="shared" si="418"/>
        <v>4.7974871880833624E-2</v>
      </c>
      <c r="SB35" s="3">
        <v>95</v>
      </c>
      <c r="SC35" s="100">
        <v>5655</v>
      </c>
      <c r="SD35" s="3">
        <v>34398</v>
      </c>
      <c r="SE35" s="3">
        <v>244</v>
      </c>
      <c r="SF35" s="3">
        <v>48</v>
      </c>
      <c r="SG35" s="3">
        <v>12</v>
      </c>
      <c r="SH35" s="3">
        <f t="shared" si="419"/>
        <v>36</v>
      </c>
      <c r="SI35" s="3">
        <f t="shared" si="420"/>
        <v>48</v>
      </c>
      <c r="SJ35" s="12">
        <f t="shared" si="421"/>
        <v>4.9180327868852458E-2</v>
      </c>
      <c r="SK35" s="88">
        <f t="shared" si="422"/>
        <v>296.66083333333324</v>
      </c>
      <c r="SL35" s="45">
        <f t="shared" si="423"/>
        <v>74.165208333333311</v>
      </c>
      <c r="SM35" s="88">
        <v>3559.9299999999989</v>
      </c>
      <c r="SN35" s="88">
        <v>23591.519999999997</v>
      </c>
      <c r="SO35" s="88">
        <v>113797</v>
      </c>
      <c r="SP35" s="88">
        <f t="shared" si="424"/>
        <v>96438.135593220344</v>
      </c>
      <c r="SQ35" s="12">
        <f t="shared" si="425"/>
        <v>7.2903590148018045E-3</v>
      </c>
      <c r="SR35" s="87">
        <f t="shared" si="426"/>
        <v>0.15089871275780448</v>
      </c>
      <c r="SS35" s="87">
        <f t="shared" si="427"/>
        <v>3.691413130398867E-2</v>
      </c>
      <c r="ST35" s="169" t="str">
        <f t="shared" si="428"/>
        <v>AM-C5</v>
      </c>
      <c r="SU35" s="12">
        <f t="shared" si="429"/>
        <v>0.25</v>
      </c>
      <c r="SV35" s="12">
        <f t="shared" si="430"/>
        <v>0.75</v>
      </c>
      <c r="SW35" s="3">
        <v>408</v>
      </c>
      <c r="SX35" s="3">
        <v>1254</v>
      </c>
      <c r="SY35" s="3">
        <v>0</v>
      </c>
      <c r="SZ35" s="3">
        <v>0</v>
      </c>
      <c r="TA35" s="3">
        <v>0</v>
      </c>
      <c r="TB35" s="3">
        <v>1005</v>
      </c>
      <c r="TC35" s="3">
        <f t="shared" si="431"/>
        <v>2667</v>
      </c>
      <c r="TD35" s="88">
        <f t="shared" si="432"/>
        <v>3379460.7767189872</v>
      </c>
      <c r="TE35" s="12">
        <f t="shared" si="433"/>
        <v>3.7176950078020958E-2</v>
      </c>
      <c r="TF35" s="3">
        <v>44</v>
      </c>
      <c r="TG35" s="100">
        <f>SUMIFS(Main!TX:TX,Main!B:B,B:B)</f>
        <v>4515</v>
      </c>
      <c r="TH35" s="3">
        <v>41247</v>
      </c>
      <c r="TI35" s="3">
        <v>235</v>
      </c>
      <c r="TJ35" s="3">
        <f>SUMIFS(Main!TT:TT,Main!B:B,B:B)</f>
        <v>69</v>
      </c>
      <c r="TK35" s="3">
        <v>8</v>
      </c>
      <c r="TL35" s="3">
        <f t="shared" si="434"/>
        <v>61</v>
      </c>
      <c r="TM35" s="3">
        <f t="shared" si="435"/>
        <v>69</v>
      </c>
      <c r="TN35" s="12">
        <f t="shared" si="436"/>
        <v>3.4042553191489362E-2</v>
      </c>
      <c r="TO35" s="88">
        <f t="shared" si="437"/>
        <v>406.50749999999971</v>
      </c>
      <c r="TP35" s="45">
        <f t="shared" si="438"/>
        <v>47.131304347826052</v>
      </c>
      <c r="TQ35" s="88">
        <v>3252.0599999999977</v>
      </c>
      <c r="TR35" s="88">
        <v>18030.490000000002</v>
      </c>
      <c r="TS35" s="88">
        <f>SUMIFS(Main!TU:TU,Main!B:B,B:B)</f>
        <v>159895.9712</v>
      </c>
      <c r="TT35" s="88">
        <f t="shared" si="439"/>
        <v>135505.06033898305</v>
      </c>
      <c r="TU35" s="12">
        <f t="shared" si="440"/>
        <v>9.4435797444722743E-3</v>
      </c>
      <c r="TV35" s="87">
        <f t="shared" si="441"/>
        <v>0.18036448260696172</v>
      </c>
      <c r="TW35" s="87">
        <f t="shared" si="442"/>
        <v>2.3999546525159711E-2</v>
      </c>
      <c r="TX35" s="169" t="str">
        <f t="shared" si="443"/>
        <v>AM-C5</v>
      </c>
      <c r="TY35" s="12">
        <f t="shared" si="444"/>
        <v>0.11594202898550725</v>
      </c>
      <c r="TZ35" s="12">
        <f t="shared" si="445"/>
        <v>0.88405797101449279</v>
      </c>
      <c r="UA35" s="3">
        <f>SUMIFS(Main!UG:UG,Main!B:B,B:B)</f>
        <v>357</v>
      </c>
      <c r="UB35" s="3">
        <f>SUMIFS(Main!UI:UI,Main!B:B,B:B)</f>
        <v>1160</v>
      </c>
      <c r="UC35" s="3">
        <f>SUMIFS(Main!UK:UK,Main!B:B,B:B)</f>
        <v>0</v>
      </c>
      <c r="UD35" s="3">
        <f>SUMIFS(Main!UO:UO,Main!B:B,B:B)</f>
        <v>0</v>
      </c>
      <c r="UE35" s="3">
        <f>SUMIFS(Main!UQ:UQ,Main!B:B,B:B)</f>
        <v>0</v>
      </c>
      <c r="UF35" s="3">
        <f>SUMIFS(Main!US:US,Main!B:B,B:B)</f>
        <v>1005</v>
      </c>
      <c r="UG35" s="3">
        <f t="shared" si="446"/>
        <v>2522</v>
      </c>
      <c r="UH35" s="88">
        <f t="shared" si="447"/>
        <v>3195725.5638864962</v>
      </c>
      <c r="UI35" s="12">
        <f t="shared" si="448"/>
        <v>3.1706598846664359E-2</v>
      </c>
      <c r="UJ35" s="3">
        <f>SUMIFS(Main!UW:UW,Main!B:B,B:B)</f>
        <v>48</v>
      </c>
      <c r="UK35" s="100">
        <f>SUMIFS(Main!VI:VI,Main!A:A,A:A)</f>
        <v>5083</v>
      </c>
      <c r="UL35" s="3">
        <v>28791</v>
      </c>
      <c r="UM35" s="3">
        <v>145</v>
      </c>
      <c r="UN35" s="3">
        <f>SUMIFS(Main!VE:VE,Main!A:A,A:A)</f>
        <v>40</v>
      </c>
      <c r="UO35" s="3">
        <v>1</v>
      </c>
      <c r="UP35" s="3">
        <f t="shared" si="147"/>
        <v>39</v>
      </c>
      <c r="UQ35" s="3">
        <f t="shared" si="148"/>
        <v>40</v>
      </c>
      <c r="UR35" s="12">
        <f t="shared" si="149"/>
        <v>6.8965517241379309E-3</v>
      </c>
      <c r="US35" s="88">
        <f t="shared" si="150"/>
        <v>2161.9599999999996</v>
      </c>
      <c r="UT35" s="45">
        <f t="shared" si="151"/>
        <v>54.048999999999992</v>
      </c>
      <c r="UU35" s="88">
        <v>2161.9599999999996</v>
      </c>
      <c r="UV35" s="88">
        <v>16389.84</v>
      </c>
      <c r="UW35" s="88">
        <f>SUMIFS(Main!VF:VF,Main!A:A,A:A)</f>
        <v>92710.028999999995</v>
      </c>
      <c r="UX35" s="88">
        <f t="shared" si="152"/>
        <v>78567.821186440677</v>
      </c>
      <c r="UY35" s="12">
        <f t="shared" si="153"/>
        <v>5.5413902195069328E-3</v>
      </c>
      <c r="UZ35" s="87">
        <f t="shared" si="154"/>
        <v>0.13190854822255738</v>
      </c>
      <c r="VA35" s="87">
        <f t="shared" si="155"/>
        <v>2.7517117916121023E-2</v>
      </c>
      <c r="VB35" s="169" t="str">
        <f t="shared" si="59"/>
        <v>AM-C5</v>
      </c>
      <c r="VC35" s="12">
        <f t="shared" si="160"/>
        <v>0.20860754126179812</v>
      </c>
      <c r="VD35" s="12">
        <f t="shared" si="156"/>
        <v>0.79139245873820185</v>
      </c>
      <c r="VE35" s="3">
        <f>SUMIFS(Main!VR:VR,Main!B:B,B:B)</f>
        <v>348</v>
      </c>
      <c r="VF35" s="3">
        <f>SUMIFS(Main!VT:VT,Main!B:B,B:B)</f>
        <v>2093</v>
      </c>
      <c r="VG35" s="3">
        <f>SUMIFS(Main!VV:VV,Main!B:B,B:B)</f>
        <v>0</v>
      </c>
      <c r="VH35" s="3">
        <f>SUMIFS(Main!VZ:VZ,Main!B:B,B:B)</f>
        <v>0</v>
      </c>
      <c r="VI35" s="3">
        <f>SUMIFS(Main!WB:WB,Main!B:B,B:B)</f>
        <v>0</v>
      </c>
      <c r="VJ35" s="3">
        <f>SUMIFS(Main!WD:WD,Main!B:B,B:B)</f>
        <v>0</v>
      </c>
      <c r="VK35" s="3">
        <f t="shared" si="157"/>
        <v>2441</v>
      </c>
      <c r="VL35" s="88">
        <f t="shared" si="158"/>
        <v>3093087.2725800704</v>
      </c>
      <c r="VM35" s="12">
        <f t="shared" si="159"/>
        <v>3.2405105187590405E-2</v>
      </c>
      <c r="VN35" s="3">
        <f>SUMIFS(Main!WH:WH,Main!B:B,B:B)</f>
        <v>56</v>
      </c>
    </row>
    <row r="36" spans="1:586">
      <c r="A36" s="155" t="s">
        <v>94</v>
      </c>
      <c r="B36" s="155" t="s">
        <v>93</v>
      </c>
      <c r="C36" s="150" t="s">
        <v>292</v>
      </c>
      <c r="D36" s="150" t="s">
        <v>669</v>
      </c>
      <c r="E36" s="155" t="s">
        <v>241</v>
      </c>
      <c r="F36" s="150" t="s">
        <v>473</v>
      </c>
      <c r="G36" s="150" t="s">
        <v>432</v>
      </c>
      <c r="H36" s="17">
        <v>778.18</v>
      </c>
      <c r="I36" s="12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88">
        <v>0</v>
      </c>
      <c r="S36" s="88">
        <v>0</v>
      </c>
      <c r="T36" s="88">
        <v>0</v>
      </c>
      <c r="U36" s="87" t="e">
        <f>R36/S36</f>
        <v>#DIV/0!</v>
      </c>
      <c r="V36" s="87" t="e">
        <f>R36/T36</f>
        <v>#DIV/0!</v>
      </c>
      <c r="W36" s="12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87">
        <v>0</v>
      </c>
      <c r="AF36" s="88">
        <v>0</v>
      </c>
      <c r="AG36" s="88">
        <v>0</v>
      </c>
      <c r="AH36" s="88">
        <v>0</v>
      </c>
      <c r="AI36" s="87" t="e">
        <f>AF36/AG36</f>
        <v>#DIV/0!</v>
      </c>
      <c r="AJ36" s="87" t="e">
        <f>AF36/AH36</f>
        <v>#DIV/0!</v>
      </c>
      <c r="AK36" s="12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87" t="e">
        <f>AO36/AM36</f>
        <v>#DIV/0!</v>
      </c>
      <c r="AU36" s="40" t="e">
        <f>AW36/AO36</f>
        <v>#DIV/0!</v>
      </c>
      <c r="AV36" s="40" t="e">
        <f>AW36/AN36</f>
        <v>#DIV/0!</v>
      </c>
      <c r="AW36" s="88">
        <v>0</v>
      </c>
      <c r="AX36" s="88">
        <v>0</v>
      </c>
      <c r="AY36" s="88">
        <v>0</v>
      </c>
      <c r="AZ36" s="87" t="e">
        <f>AW36/AX36</f>
        <v>#DIV/0!</v>
      </c>
      <c r="BA36" s="87" t="e">
        <f>AW36/AY36</f>
        <v>#DIV/0!</v>
      </c>
      <c r="BB36" s="87" t="e">
        <f>AO36/AS36</f>
        <v>#DIV/0!</v>
      </c>
      <c r="BC36" s="89" t="e">
        <f>1-BB36</f>
        <v>#DIV/0!</v>
      </c>
      <c r="BD36" s="12">
        <v>0.98040000000000005</v>
      </c>
      <c r="BE36" s="3">
        <v>13449</v>
      </c>
      <c r="BF36" s="3">
        <v>59</v>
      </c>
      <c r="BG36" s="3">
        <v>14</v>
      </c>
      <c r="BH36" s="3">
        <v>1</v>
      </c>
      <c r="BI36" s="3">
        <f t="shared" ref="BI36:BI42" si="449">BG36-BH36</f>
        <v>13</v>
      </c>
      <c r="BJ36" s="3">
        <v>0</v>
      </c>
      <c r="BK36" s="3">
        <v>0</v>
      </c>
      <c r="BL36" s="3">
        <f t="shared" si="194"/>
        <v>14</v>
      </c>
      <c r="BM36" s="87">
        <f>BH36/BF36</f>
        <v>1.6949152542372881E-2</v>
      </c>
      <c r="BN36" s="40">
        <f t="shared" si="195"/>
        <v>1287.3599999999999</v>
      </c>
      <c r="BO36" s="40">
        <f t="shared" si="196"/>
        <v>91.954285714285703</v>
      </c>
      <c r="BP36" s="88">
        <v>1287.3599999999999</v>
      </c>
      <c r="BQ36" s="88">
        <v>2372.0300000000002</v>
      </c>
      <c r="BR36" s="88">
        <v>54783.58</v>
      </c>
      <c r="BS36" s="12">
        <f t="shared" si="197"/>
        <v>0.54272500769383181</v>
      </c>
      <c r="BT36" s="12">
        <f t="shared" si="198"/>
        <v>2.3499011930217042E-2</v>
      </c>
      <c r="BU36" s="87">
        <f t="shared" si="199"/>
        <v>7.1428571428571425E-2</v>
      </c>
      <c r="BV36" s="89">
        <f t="shared" si="200"/>
        <v>0.9285714285714286</v>
      </c>
      <c r="BW36" s="90" t="str">
        <f t="shared" si="201"/>
        <v>FBA75684</v>
      </c>
      <c r="BX36" s="12">
        <v>0.99380000000000002</v>
      </c>
      <c r="BY36" s="3">
        <v>475949</v>
      </c>
      <c r="BZ36" s="3">
        <v>963</v>
      </c>
      <c r="CA36" s="3">
        <v>52</v>
      </c>
      <c r="CB36" s="3">
        <v>21</v>
      </c>
      <c r="CC36" s="3">
        <f t="shared" si="202"/>
        <v>31</v>
      </c>
      <c r="CD36" s="3">
        <v>11</v>
      </c>
      <c r="CE36" s="3">
        <v>6</v>
      </c>
      <c r="CF36" s="3">
        <f t="shared" si="203"/>
        <v>63</v>
      </c>
      <c r="CG36" s="87">
        <f t="shared" si="204"/>
        <v>2.1806853582554516E-2</v>
      </c>
      <c r="CH36" s="3">
        <f t="shared" si="205"/>
        <v>605.38523809523815</v>
      </c>
      <c r="CI36" s="3">
        <f t="shared" si="206"/>
        <v>244.48250000000002</v>
      </c>
      <c r="CJ36" s="88">
        <v>12713.09</v>
      </c>
      <c r="CK36" s="88">
        <v>42186.5</v>
      </c>
      <c r="CL36" s="88">
        <v>131596</v>
      </c>
      <c r="CM36" s="87">
        <f t="shared" si="207"/>
        <v>0.30135446173538927</v>
      </c>
      <c r="CN36" s="87">
        <f t="shared" si="208"/>
        <v>9.6606963737499621E-2</v>
      </c>
      <c r="CO36" s="12">
        <f t="shared" si="209"/>
        <v>0.33333333333333331</v>
      </c>
      <c r="CP36" s="12">
        <f t="shared" si="210"/>
        <v>0.66666666666666674</v>
      </c>
      <c r="CQ36" s="77" t="str">
        <f t="shared" si="211"/>
        <v>FBA75684</v>
      </c>
      <c r="CR36" s="12">
        <v>0.998</v>
      </c>
      <c r="CS36" s="3">
        <v>551994</v>
      </c>
      <c r="CT36" s="3">
        <v>856</v>
      </c>
      <c r="CU36" s="3" t="e">
        <f>VLOOKUP(C36,'[1]Monthly Sales'!C:AP,38,0)</f>
        <v>#N/A</v>
      </c>
      <c r="CV36" s="3">
        <v>28</v>
      </c>
      <c r="CW36" s="3" t="e">
        <f t="shared" si="212"/>
        <v>#N/A</v>
      </c>
      <c r="CX36" s="3">
        <v>11</v>
      </c>
      <c r="CY36" s="3">
        <v>8</v>
      </c>
      <c r="CZ36" s="3" t="e">
        <f t="shared" si="213"/>
        <v>#N/A</v>
      </c>
      <c r="DA36" s="87">
        <f t="shared" si="214"/>
        <v>3.2710280373831772E-2</v>
      </c>
      <c r="DB36" s="45">
        <f t="shared" si="215"/>
        <v>524.74571428571426</v>
      </c>
      <c r="DC36" s="3" t="e">
        <f t="shared" si="216"/>
        <v>#N/A</v>
      </c>
      <c r="DD36" s="88">
        <v>14692.88</v>
      </c>
      <c r="DE36" s="88">
        <v>50817.81</v>
      </c>
      <c r="DF36" s="88">
        <v>168249</v>
      </c>
      <c r="DG36" s="12">
        <f t="shared" si="217"/>
        <v>0.2891285555202005</v>
      </c>
      <c r="DH36" s="12">
        <f t="shared" si="218"/>
        <v>8.7328186200215152E-2</v>
      </c>
      <c r="DI36" s="12" t="e">
        <f t="shared" si="219"/>
        <v>#N/A</v>
      </c>
      <c r="DJ36" s="12" t="e">
        <f t="shared" si="220"/>
        <v>#N/A</v>
      </c>
      <c r="DK36" s="3" t="str">
        <f t="shared" si="221"/>
        <v>FBA75684</v>
      </c>
      <c r="DL36" s="12">
        <v>1</v>
      </c>
      <c r="DM36" s="3">
        <v>310417</v>
      </c>
      <c r="DN36" s="3">
        <v>398</v>
      </c>
      <c r="DO36" s="3">
        <v>24</v>
      </c>
      <c r="DP36" s="3">
        <v>10</v>
      </c>
      <c r="DQ36" s="3">
        <f t="shared" ref="DQ36:DQ42" si="450">DO36-DP36</f>
        <v>14</v>
      </c>
      <c r="DR36" s="3">
        <v>13</v>
      </c>
      <c r="DS36" s="3">
        <v>9</v>
      </c>
      <c r="DT36" s="3">
        <f t="shared" si="222"/>
        <v>37</v>
      </c>
      <c r="DU36" s="12">
        <f t="shared" si="223"/>
        <v>0.35135135135135137</v>
      </c>
      <c r="DV36" s="87">
        <f t="shared" si="224"/>
        <v>2.5125628140703519E-2</v>
      </c>
      <c r="DW36" s="3">
        <f t="shared" si="225"/>
        <v>822.89300000000003</v>
      </c>
      <c r="DX36" s="3">
        <f t="shared" si="226"/>
        <v>222.40351351351353</v>
      </c>
      <c r="DY36" s="88">
        <v>8228.93</v>
      </c>
      <c r="DZ36" s="88">
        <v>18255.939999999999</v>
      </c>
      <c r="EA36" s="88">
        <v>57376</v>
      </c>
      <c r="EB36" s="12">
        <f t="shared" si="227"/>
        <v>0.45075356294992208</v>
      </c>
      <c r="EC36" s="12">
        <f t="shared" si="228"/>
        <v>0.14342111684327943</v>
      </c>
      <c r="ED36" s="12">
        <f t="shared" si="229"/>
        <v>0.27027027027027029</v>
      </c>
      <c r="EE36" s="12">
        <f t="shared" si="230"/>
        <v>0.72972972972972971</v>
      </c>
      <c r="EF36" s="3" t="str">
        <f t="shared" si="231"/>
        <v>FBA75684</v>
      </c>
      <c r="EG36" s="12">
        <v>0.9849</v>
      </c>
      <c r="EH36" s="3">
        <v>82467</v>
      </c>
      <c r="EI36" s="3">
        <v>155</v>
      </c>
      <c r="EJ36" s="3">
        <v>8</v>
      </c>
      <c r="EK36" s="3">
        <v>4</v>
      </c>
      <c r="EL36" s="3">
        <f t="shared" si="232"/>
        <v>4</v>
      </c>
      <c r="EM36" s="3">
        <v>2</v>
      </c>
      <c r="EN36" s="3">
        <v>1</v>
      </c>
      <c r="EO36" s="3">
        <f t="shared" si="233"/>
        <v>10</v>
      </c>
      <c r="EP36" s="12">
        <f t="shared" si="234"/>
        <v>0.2</v>
      </c>
      <c r="EQ36" s="87">
        <f t="shared" si="235"/>
        <v>2.5806451612903226E-2</v>
      </c>
      <c r="ER36" s="3">
        <f t="shared" si="236"/>
        <v>679.77499999999998</v>
      </c>
      <c r="ES36" s="3">
        <f t="shared" si="237"/>
        <v>271.90999999999997</v>
      </c>
      <c r="ET36" s="88">
        <v>2719.1</v>
      </c>
      <c r="EU36" s="88">
        <v>6309.32</v>
      </c>
      <c r="EV36" s="88">
        <v>19086</v>
      </c>
      <c r="EW36" s="12">
        <f t="shared" si="238"/>
        <v>0.43096561911584769</v>
      </c>
      <c r="EX36" s="12">
        <f t="shared" si="239"/>
        <v>0.14246568165147228</v>
      </c>
      <c r="EY36" s="12">
        <f t="shared" si="240"/>
        <v>0.4</v>
      </c>
      <c r="EZ36" s="12">
        <f>1-EY36</f>
        <v>0.6</v>
      </c>
      <c r="FA36" s="3" t="str">
        <f t="shared" si="241"/>
        <v>FBA75684</v>
      </c>
      <c r="FB36" s="12">
        <v>0.98850000000000005</v>
      </c>
      <c r="FC36" s="3">
        <v>36636</v>
      </c>
      <c r="FD36" s="3">
        <v>164</v>
      </c>
      <c r="FE36" s="3">
        <v>16</v>
      </c>
      <c r="FF36" s="3">
        <v>12</v>
      </c>
      <c r="FG36" s="3">
        <f t="shared" si="242"/>
        <v>4</v>
      </c>
      <c r="FH36" s="3">
        <v>4</v>
      </c>
      <c r="FI36" s="3">
        <v>1</v>
      </c>
      <c r="FJ36" s="3">
        <f t="shared" si="243"/>
        <v>20</v>
      </c>
      <c r="FK36" s="12">
        <f t="shared" si="244"/>
        <v>0.2</v>
      </c>
      <c r="FL36" s="12">
        <f t="shared" si="245"/>
        <v>7.3170731707317069E-2</v>
      </c>
      <c r="FM36" s="3">
        <f t="shared" si="246"/>
        <v>223.465</v>
      </c>
      <c r="FN36" s="88">
        <f t="shared" si="247"/>
        <v>134.07900000000001</v>
      </c>
      <c r="FO36" s="88">
        <v>2681.58</v>
      </c>
      <c r="FP36" s="88">
        <v>21175.46</v>
      </c>
      <c r="FQ36" s="88">
        <v>38378</v>
      </c>
      <c r="FR36" s="12">
        <f t="shared" si="248"/>
        <v>0.126636210028023</v>
      </c>
      <c r="FS36" s="12">
        <f t="shared" si="249"/>
        <v>6.9872843816770017E-2</v>
      </c>
      <c r="FT36" s="12">
        <f t="shared" si="250"/>
        <v>0.6</v>
      </c>
      <c r="FU36" s="39">
        <f t="shared" si="251"/>
        <v>0.4</v>
      </c>
      <c r="FV36" s="77" t="str">
        <f t="shared" si="252"/>
        <v>FBA75684</v>
      </c>
      <c r="FW36" s="12">
        <v>1</v>
      </c>
      <c r="FX36" s="3">
        <v>171365</v>
      </c>
      <c r="FY36" s="3">
        <v>371</v>
      </c>
      <c r="FZ36" s="3">
        <v>11</v>
      </c>
      <c r="GA36" s="3">
        <v>10</v>
      </c>
      <c r="GB36" s="3">
        <f t="shared" si="253"/>
        <v>1</v>
      </c>
      <c r="GC36" s="3">
        <v>0</v>
      </c>
      <c r="GD36" s="3">
        <v>1</v>
      </c>
      <c r="GE36" s="3">
        <f t="shared" si="254"/>
        <v>11</v>
      </c>
      <c r="GF36" s="12">
        <f t="shared" si="255"/>
        <v>0</v>
      </c>
      <c r="GG36" s="12">
        <f t="shared" si="256"/>
        <v>2.6954177897574125E-2</v>
      </c>
      <c r="GH36" s="88">
        <f t="shared" si="257"/>
        <v>885.68299999999999</v>
      </c>
      <c r="GI36" s="45">
        <f t="shared" si="258"/>
        <v>805.1663636363636</v>
      </c>
      <c r="GJ36" s="88">
        <v>8856.83</v>
      </c>
      <c r="GK36" s="88">
        <v>19114.41</v>
      </c>
      <c r="GL36" s="88">
        <v>21966.127118644064</v>
      </c>
      <c r="GM36" s="12">
        <f t="shared" si="259"/>
        <v>0.46335879579856243</v>
      </c>
      <c r="GN36" s="12">
        <f t="shared" si="260"/>
        <v>0.40320398548921438</v>
      </c>
      <c r="GO36" s="12">
        <f t="shared" si="261"/>
        <v>0.90909090909090906</v>
      </c>
      <c r="GP36" s="12">
        <f t="shared" si="262"/>
        <v>9.0909090909090939E-2</v>
      </c>
      <c r="GQ36" s="77" t="str">
        <f t="shared" si="263"/>
        <v>FBA75684</v>
      </c>
      <c r="GR36" s="12">
        <v>0.99299999999999999</v>
      </c>
      <c r="GS36" s="3">
        <v>137126</v>
      </c>
      <c r="GT36" s="3">
        <v>321</v>
      </c>
      <c r="GU36" s="3">
        <v>27</v>
      </c>
      <c r="GV36" s="3">
        <v>14</v>
      </c>
      <c r="GW36" s="3">
        <f t="shared" si="264"/>
        <v>13</v>
      </c>
      <c r="GX36" s="3">
        <v>3</v>
      </c>
      <c r="GY36" s="3">
        <v>3</v>
      </c>
      <c r="GZ36" s="3">
        <f t="shared" si="265"/>
        <v>30</v>
      </c>
      <c r="HA36" s="12">
        <f t="shared" si="266"/>
        <v>0.1</v>
      </c>
      <c r="HB36" s="12">
        <f t="shared" si="267"/>
        <v>4.3613707165109032E-2</v>
      </c>
      <c r="HC36" s="88">
        <f t="shared" si="268"/>
        <v>471.61857142857144</v>
      </c>
      <c r="HD36" s="45">
        <f t="shared" si="269"/>
        <v>220.08866666666665</v>
      </c>
      <c r="HE36" s="88">
        <v>6602.66</v>
      </c>
      <c r="HF36" s="88">
        <v>34551.730000000003</v>
      </c>
      <c r="HG36" s="88">
        <v>58968</v>
      </c>
      <c r="HH36" s="12">
        <f t="shared" si="270"/>
        <v>0.19109491767850695</v>
      </c>
      <c r="HI36" s="12">
        <f t="shared" si="271"/>
        <v>0.1119702211368878</v>
      </c>
      <c r="HJ36" s="12">
        <f t="shared" si="272"/>
        <v>0.46666666666666667</v>
      </c>
      <c r="HK36" s="12">
        <f t="shared" si="273"/>
        <v>0.53333333333333333</v>
      </c>
      <c r="HL36" s="77" t="s">
        <v>241</v>
      </c>
      <c r="HM36" s="3">
        <v>764</v>
      </c>
      <c r="HN36" s="3">
        <v>15288</v>
      </c>
      <c r="HO36" s="3">
        <v>283</v>
      </c>
      <c r="HP36" s="3">
        <v>30</v>
      </c>
      <c r="HQ36" s="3">
        <v>30</v>
      </c>
      <c r="HR36" s="3">
        <f t="shared" si="274"/>
        <v>0</v>
      </c>
      <c r="HS36" s="3">
        <v>15</v>
      </c>
      <c r="HT36" s="3">
        <f t="shared" si="275"/>
        <v>45</v>
      </c>
      <c r="HU36" s="12">
        <f t="shared" si="276"/>
        <v>0.33333333333333331</v>
      </c>
      <c r="HV36" s="12">
        <f t="shared" si="277"/>
        <v>0.10600706713780919</v>
      </c>
      <c r="HW36" s="88">
        <f t="shared" si="278"/>
        <v>79.307333333333318</v>
      </c>
      <c r="HX36" s="45">
        <f t="shared" si="279"/>
        <v>52.871555555555538</v>
      </c>
      <c r="HY36" s="3">
        <v>2379.2199999999993</v>
      </c>
      <c r="HZ36" s="3">
        <v>34809.850000000006</v>
      </c>
      <c r="IA36" s="3">
        <v>47975.520000000004</v>
      </c>
      <c r="IB36" s="20">
        <f t="shared" si="280"/>
        <v>40657.220338983054</v>
      </c>
      <c r="IC36" s="12">
        <f t="shared" si="281"/>
        <v>6.8349044882411128E-2</v>
      </c>
      <c r="ID36" s="12">
        <f t="shared" si="282"/>
        <v>5.8519003024875997E-2</v>
      </c>
      <c r="IE36" s="12">
        <f t="shared" si="283"/>
        <v>0.66666666666666663</v>
      </c>
      <c r="IF36" s="105">
        <f t="shared" si="284"/>
        <v>0.33333333333333337</v>
      </c>
      <c r="IG36" s="100">
        <v>610</v>
      </c>
      <c r="IH36" s="3">
        <v>11194</v>
      </c>
      <c r="II36" s="3">
        <v>261</v>
      </c>
      <c r="IJ36" s="3">
        <v>33</v>
      </c>
      <c r="IK36" s="3">
        <v>27</v>
      </c>
      <c r="IL36" s="3">
        <f t="shared" si="285"/>
        <v>6</v>
      </c>
      <c r="IM36" s="3">
        <v>9</v>
      </c>
      <c r="IN36" s="3">
        <f t="shared" si="286"/>
        <v>42</v>
      </c>
      <c r="IO36" s="12">
        <f t="shared" si="287"/>
        <v>0.21428571428571427</v>
      </c>
      <c r="IP36" s="12">
        <f t="shared" si="288"/>
        <v>0.10344827586206896</v>
      </c>
      <c r="IQ36" s="88">
        <f t="shared" si="289"/>
        <v>83.006296296296327</v>
      </c>
      <c r="IR36" s="45">
        <f t="shared" si="290"/>
        <v>53.361190476190501</v>
      </c>
      <c r="IS36" s="3">
        <v>2241.170000000001</v>
      </c>
      <c r="IT36" s="3">
        <v>35880.559999999998</v>
      </c>
      <c r="IU36" s="3">
        <v>54197</v>
      </c>
      <c r="IV36" s="20">
        <f t="shared" si="291"/>
        <v>45929.661016949154</v>
      </c>
      <c r="IW36" s="12">
        <f t="shared" si="292"/>
        <v>6.2461957115496555E-2</v>
      </c>
      <c r="IX36" s="12">
        <f t="shared" si="293"/>
        <v>4.8795700869051814E-2</v>
      </c>
      <c r="IY36" s="12">
        <f t="shared" si="294"/>
        <v>0.6428571428571429</v>
      </c>
      <c r="IZ36" s="12">
        <f t="shared" si="295"/>
        <v>0.3571428571428571</v>
      </c>
      <c r="JA36" s="100">
        <v>724</v>
      </c>
      <c r="JB36" s="3">
        <v>13124</v>
      </c>
      <c r="JC36" s="3">
        <v>313</v>
      </c>
      <c r="JD36" s="3">
        <v>24</v>
      </c>
      <c r="JE36" s="3">
        <v>20</v>
      </c>
      <c r="JF36" s="3">
        <f t="shared" si="296"/>
        <v>4</v>
      </c>
      <c r="JG36" s="3">
        <v>13</v>
      </c>
      <c r="JH36" s="3">
        <f t="shared" si="297"/>
        <v>37</v>
      </c>
      <c r="JI36" s="12">
        <f t="shared" si="298"/>
        <v>0.35135135135135137</v>
      </c>
      <c r="JJ36" s="12">
        <f t="shared" si="299"/>
        <v>6.3897763578274758E-2</v>
      </c>
      <c r="JK36" s="88">
        <f t="shared" si="300"/>
        <v>143.86300000000003</v>
      </c>
      <c r="JL36" s="45">
        <f t="shared" si="301"/>
        <v>77.763783783783808</v>
      </c>
      <c r="JM36" s="3">
        <v>2877.2600000000007</v>
      </c>
      <c r="JN36" s="3">
        <v>26465.289999999997</v>
      </c>
      <c r="JO36" s="3">
        <v>40048</v>
      </c>
      <c r="JP36" s="20">
        <f t="shared" si="302"/>
        <v>33938.983050847462</v>
      </c>
      <c r="JQ36" s="12">
        <f t="shared" si="303"/>
        <v>0.10871824945050672</v>
      </c>
      <c r="JR36" s="12">
        <f t="shared" si="304"/>
        <v>8.4777437075509401E-2</v>
      </c>
      <c r="JS36" s="12">
        <f t="shared" si="305"/>
        <v>0.54054054054054057</v>
      </c>
      <c r="JT36" s="12">
        <f t="shared" si="306"/>
        <v>0.45945945945945943</v>
      </c>
      <c r="JU36" s="100">
        <v>564</v>
      </c>
      <c r="JV36" s="3">
        <v>10444</v>
      </c>
      <c r="JW36" s="3">
        <v>230</v>
      </c>
      <c r="JX36" s="3">
        <v>25</v>
      </c>
      <c r="JY36" s="3">
        <v>19</v>
      </c>
      <c r="JZ36" s="3">
        <f t="shared" si="307"/>
        <v>6</v>
      </c>
      <c r="KA36" s="3">
        <v>7</v>
      </c>
      <c r="KB36" s="3">
        <f t="shared" si="308"/>
        <v>32</v>
      </c>
      <c r="KC36" s="12">
        <f t="shared" si="309"/>
        <v>0.21875</v>
      </c>
      <c r="KD36" s="12">
        <f t="shared" si="310"/>
        <v>8.2608695652173908E-2</v>
      </c>
      <c r="KE36" s="88">
        <f t="shared" si="311"/>
        <v>109.93105263157895</v>
      </c>
      <c r="KF36" s="45">
        <f t="shared" si="312"/>
        <v>65.271562500000002</v>
      </c>
      <c r="KG36" s="3">
        <v>2088.69</v>
      </c>
      <c r="KH36" s="3">
        <v>26205.120000000003</v>
      </c>
      <c r="KI36" s="3">
        <v>42522.020000000004</v>
      </c>
      <c r="KJ36" s="20">
        <f t="shared" si="313"/>
        <v>36035.610169491534</v>
      </c>
      <c r="KK36" s="12">
        <f t="shared" si="314"/>
        <v>7.9705416346118621E-2</v>
      </c>
      <c r="KL36" s="12">
        <f t="shared" si="315"/>
        <v>5.7961832481147404E-2</v>
      </c>
      <c r="KM36" s="12">
        <f t="shared" si="316"/>
        <v>0.59375</v>
      </c>
      <c r="KN36" s="12">
        <f t="shared" si="317"/>
        <v>0.40625</v>
      </c>
      <c r="KO36" s="100">
        <v>724</v>
      </c>
      <c r="KP36" s="3">
        <v>17336</v>
      </c>
      <c r="KQ36" s="3">
        <v>341</v>
      </c>
      <c r="KR36" s="3">
        <v>15</v>
      </c>
      <c r="KS36" s="3">
        <v>31</v>
      </c>
      <c r="KT36" s="3">
        <f t="shared" si="318"/>
        <v>-16</v>
      </c>
      <c r="KU36" s="3">
        <v>9</v>
      </c>
      <c r="KV36" s="3">
        <f t="shared" si="319"/>
        <v>24</v>
      </c>
      <c r="KW36" s="12">
        <f t="shared" si="320"/>
        <v>0.375</v>
      </c>
      <c r="KX36" s="12">
        <f t="shared" si="321"/>
        <v>9.0909090909090912E-2</v>
      </c>
      <c r="KY36" s="88">
        <f t="shared" si="322"/>
        <v>115.84645161290321</v>
      </c>
      <c r="KZ36" s="45">
        <f t="shared" si="323"/>
        <v>149.63499999999996</v>
      </c>
      <c r="LA36" s="3">
        <v>3591.2399999999993</v>
      </c>
      <c r="LB36" s="3">
        <v>44090.270000000011</v>
      </c>
      <c r="LC36" s="3">
        <v>25756</v>
      </c>
      <c r="LD36" s="20">
        <f t="shared" si="324"/>
        <v>21827.118644067799</v>
      </c>
      <c r="LE36" s="12">
        <f t="shared" si="325"/>
        <v>8.1451984757634696E-2</v>
      </c>
      <c r="LF36" s="12">
        <f t="shared" si="326"/>
        <v>0.16453110731480039</v>
      </c>
      <c r="LG36" s="12">
        <f t="shared" si="327"/>
        <v>1.2916666666666667</v>
      </c>
      <c r="LH36" s="12">
        <f t="shared" si="328"/>
        <v>-0.29166666666666674</v>
      </c>
      <c r="LI36" s="100">
        <v>690</v>
      </c>
      <c r="LJ36" s="3">
        <v>14349</v>
      </c>
      <c r="LK36" s="3">
        <v>306</v>
      </c>
      <c r="LL36" s="3">
        <v>34</v>
      </c>
      <c r="LM36" s="3">
        <v>26</v>
      </c>
      <c r="LN36" s="3">
        <f t="shared" si="329"/>
        <v>8</v>
      </c>
      <c r="LO36" s="3">
        <v>0</v>
      </c>
      <c r="LP36" s="3">
        <f t="shared" si="330"/>
        <v>34</v>
      </c>
      <c r="LQ36" s="12">
        <f t="shared" si="331"/>
        <v>0</v>
      </c>
      <c r="LR36" s="12">
        <f t="shared" si="332"/>
        <v>8.4967320261437912E-2</v>
      </c>
      <c r="LS36" s="88">
        <f t="shared" si="333"/>
        <v>106.1919230769231</v>
      </c>
      <c r="LT36" s="45">
        <f t="shared" si="334"/>
        <v>81.205588235294144</v>
      </c>
      <c r="LU36" s="88">
        <v>2760.9900000000007</v>
      </c>
      <c r="LV36" s="88">
        <v>30251.69</v>
      </c>
      <c r="LW36" s="88">
        <v>57902.111799999999</v>
      </c>
      <c r="LX36" s="88">
        <f t="shared" si="335"/>
        <v>49069.586271186439</v>
      </c>
      <c r="LY36" s="12">
        <f t="shared" si="336"/>
        <v>9.1267297793941451E-2</v>
      </c>
      <c r="LZ36" s="12">
        <f t="shared" si="337"/>
        <v>5.6266828596051324E-2</v>
      </c>
      <c r="MA36" s="12">
        <f t="shared" si="338"/>
        <v>0.76470588235294112</v>
      </c>
      <c r="MB36" s="12">
        <f t="shared" si="339"/>
        <v>0.23529411764705888</v>
      </c>
      <c r="MC36" s="100">
        <v>705</v>
      </c>
      <c r="MD36" s="3">
        <v>13233</v>
      </c>
      <c r="ME36" s="3">
        <v>261</v>
      </c>
      <c r="MF36" s="3">
        <v>50</v>
      </c>
      <c r="MG36" s="3">
        <v>20</v>
      </c>
      <c r="MH36" s="3">
        <f t="shared" si="340"/>
        <v>30</v>
      </c>
      <c r="MI36" s="3">
        <v>0</v>
      </c>
      <c r="MJ36" s="3">
        <f t="shared" si="341"/>
        <v>50</v>
      </c>
      <c r="MK36" s="12">
        <f t="shared" si="342"/>
        <v>0</v>
      </c>
      <c r="ML36" s="12">
        <f t="shared" si="343"/>
        <v>7.662835249042145E-2</v>
      </c>
      <c r="MM36" s="88">
        <f t="shared" si="344"/>
        <v>166.98699999999994</v>
      </c>
      <c r="MN36" s="45">
        <f t="shared" si="345"/>
        <v>66.794799999999981</v>
      </c>
      <c r="MO36" s="88">
        <v>3339.7399999999989</v>
      </c>
      <c r="MP36" s="88">
        <v>27068.660000000003</v>
      </c>
      <c r="MQ36" s="88">
        <v>83471.241999999998</v>
      </c>
      <c r="MR36" s="88">
        <f t="shared" si="346"/>
        <v>70738.340677966102</v>
      </c>
      <c r="MS36" s="12">
        <f t="shared" si="347"/>
        <v>0.1233803224836397</v>
      </c>
      <c r="MT36" s="12">
        <f t="shared" si="348"/>
        <v>4.7212586102408763E-2</v>
      </c>
      <c r="MU36" s="12">
        <f t="shared" si="349"/>
        <v>0.4</v>
      </c>
      <c r="MV36" s="12">
        <f t="shared" si="350"/>
        <v>0.6</v>
      </c>
      <c r="MW36" s="100">
        <v>669</v>
      </c>
      <c r="MX36" s="3">
        <v>11243</v>
      </c>
      <c r="MY36" s="3">
        <v>234</v>
      </c>
      <c r="MZ36" s="3">
        <v>40</v>
      </c>
      <c r="NA36" s="3">
        <v>18</v>
      </c>
      <c r="NB36" s="3">
        <f t="shared" si="351"/>
        <v>22</v>
      </c>
      <c r="NC36" s="3">
        <v>1</v>
      </c>
      <c r="ND36" s="3">
        <f t="shared" si="352"/>
        <v>41</v>
      </c>
      <c r="NE36" s="12">
        <f t="shared" si="353"/>
        <v>2.4390243902439025E-2</v>
      </c>
      <c r="NF36" s="12">
        <f t="shared" si="354"/>
        <v>7.6923076923076927E-2</v>
      </c>
      <c r="NG36" s="88">
        <f t="shared" si="355"/>
        <v>109.14833333333334</v>
      </c>
      <c r="NH36" s="45">
        <f t="shared" si="356"/>
        <v>47.918780487804881</v>
      </c>
      <c r="NI36" s="88">
        <v>1964.67</v>
      </c>
      <c r="NJ36" s="88">
        <v>26697.42</v>
      </c>
      <c r="NK36" s="88">
        <v>67943.887799999997</v>
      </c>
      <c r="NL36" s="88">
        <f t="shared" si="357"/>
        <v>57579.56593220339</v>
      </c>
      <c r="NM36" s="12">
        <f t="shared" si="358"/>
        <v>7.3590257036073151E-2</v>
      </c>
      <c r="NN36" s="12">
        <f t="shared" si="359"/>
        <v>3.4120958853932411E-2</v>
      </c>
      <c r="NO36" s="12">
        <f t="shared" si="360"/>
        <v>0.43902439024390244</v>
      </c>
      <c r="NP36" s="12">
        <f t="shared" si="361"/>
        <v>0.56097560975609762</v>
      </c>
      <c r="NQ36" s="100">
        <v>777</v>
      </c>
      <c r="NR36" s="3">
        <v>18585</v>
      </c>
      <c r="NS36" s="3">
        <v>357</v>
      </c>
      <c r="NT36" s="3">
        <v>48</v>
      </c>
      <c r="NU36" s="3">
        <v>23</v>
      </c>
      <c r="NV36" s="3">
        <f t="shared" si="362"/>
        <v>25</v>
      </c>
      <c r="NW36" s="3">
        <f t="shared" si="363"/>
        <v>48</v>
      </c>
      <c r="NX36" s="12">
        <f t="shared" si="364"/>
        <v>6.4425770308123242E-2</v>
      </c>
      <c r="NY36" s="88">
        <f t="shared" si="365"/>
        <v>180.14086956521737</v>
      </c>
      <c r="NZ36" s="45">
        <f t="shared" si="366"/>
        <v>86.317499999999995</v>
      </c>
      <c r="OA36" s="88">
        <v>4143.24</v>
      </c>
      <c r="OB36" s="88">
        <v>30816.89</v>
      </c>
      <c r="OC36" s="88">
        <v>79971.864999999991</v>
      </c>
      <c r="OD36" s="88">
        <f t="shared" si="367"/>
        <v>67772.766949152545</v>
      </c>
      <c r="OE36" s="12">
        <f t="shared" si="368"/>
        <v>5.8412238649140375E-3</v>
      </c>
      <c r="OF36" s="12">
        <f t="shared" si="369"/>
        <v>0.13444705160059953</v>
      </c>
      <c r="OG36" s="12">
        <f t="shared" si="370"/>
        <v>6.1134290165672636E-2</v>
      </c>
      <c r="OH36" s="12">
        <f t="shared" si="371"/>
        <v>0.47916666666666669</v>
      </c>
      <c r="OI36" s="12">
        <f t="shared" si="372"/>
        <v>0.52083333333333326</v>
      </c>
      <c r="OJ36" s="3">
        <v>97</v>
      </c>
      <c r="OK36" s="3">
        <v>329</v>
      </c>
      <c r="OL36" s="3">
        <v>58</v>
      </c>
      <c r="OM36" s="3">
        <v>0</v>
      </c>
      <c r="ON36" s="3">
        <v>0</v>
      </c>
      <c r="OO36" s="3">
        <f t="shared" si="373"/>
        <v>484</v>
      </c>
      <c r="OP36" s="88">
        <f t="shared" si="374"/>
        <v>376639.12</v>
      </c>
      <c r="OQ36" s="12">
        <f t="shared" si="375"/>
        <v>4.5775852036207482E-3</v>
      </c>
      <c r="OR36" s="3">
        <v>12</v>
      </c>
      <c r="OS36" s="100">
        <v>681</v>
      </c>
      <c r="OT36" s="3">
        <v>17728</v>
      </c>
      <c r="OU36" s="3">
        <v>372</v>
      </c>
      <c r="OV36" s="3">
        <v>33</v>
      </c>
      <c r="OW36" s="3">
        <v>19</v>
      </c>
      <c r="OX36" s="3">
        <f t="shared" si="376"/>
        <v>14</v>
      </c>
      <c r="OY36" s="3">
        <f t="shared" si="377"/>
        <v>33</v>
      </c>
      <c r="OZ36" s="12">
        <f t="shared" si="378"/>
        <v>5.1075268817204304E-2</v>
      </c>
      <c r="PA36" s="88">
        <f t="shared" si="379"/>
        <v>210.86684210526309</v>
      </c>
      <c r="PB36" s="45">
        <f t="shared" si="380"/>
        <v>121.40818181818179</v>
      </c>
      <c r="PC36" s="88">
        <v>4006.4699999999989</v>
      </c>
      <c r="PD36" s="88">
        <v>26185.549999999996</v>
      </c>
      <c r="PE36" s="88">
        <v>55435</v>
      </c>
      <c r="PF36" s="88">
        <f t="shared" si="381"/>
        <v>46978.813559322036</v>
      </c>
      <c r="PG36" s="12">
        <f t="shared" si="382"/>
        <v>3.8844299822985472E-3</v>
      </c>
      <c r="PH36" s="12">
        <f t="shared" si="383"/>
        <v>0.15300308758074585</v>
      </c>
      <c r="PI36" s="12">
        <f t="shared" si="384"/>
        <v>8.5282485794173329E-2</v>
      </c>
      <c r="PJ36" s="12">
        <f t="shared" si="385"/>
        <v>0.5757575757575758</v>
      </c>
      <c r="PK36" s="12">
        <f t="shared" si="386"/>
        <v>0.4242424242424242</v>
      </c>
      <c r="PL36" s="3">
        <v>63</v>
      </c>
      <c r="PM36" s="3">
        <v>179</v>
      </c>
      <c r="PN36" s="3">
        <v>53</v>
      </c>
      <c r="PO36" s="3">
        <v>0</v>
      </c>
      <c r="PP36" s="3">
        <v>0</v>
      </c>
      <c r="PQ36" s="3">
        <v>0</v>
      </c>
      <c r="PR36" s="3">
        <f t="shared" si="387"/>
        <v>295</v>
      </c>
      <c r="PS36" s="88">
        <f t="shared" si="388"/>
        <v>229563.09999999998</v>
      </c>
      <c r="PT36" s="12">
        <f t="shared" si="389"/>
        <v>3.1890757839807605E-3</v>
      </c>
      <c r="PU36" s="3">
        <v>80</v>
      </c>
      <c r="PV36" s="100">
        <v>762</v>
      </c>
      <c r="PW36" s="3">
        <v>20099</v>
      </c>
      <c r="PX36" s="3">
        <v>367</v>
      </c>
      <c r="PY36" s="3">
        <v>60</v>
      </c>
      <c r="PZ36" s="3">
        <v>34</v>
      </c>
      <c r="QA36" s="3">
        <f t="shared" si="390"/>
        <v>26</v>
      </c>
      <c r="QB36" s="3">
        <f t="shared" si="391"/>
        <v>60</v>
      </c>
      <c r="QC36" s="12">
        <f t="shared" si="392"/>
        <v>9.264305177111716E-2</v>
      </c>
      <c r="QD36" s="88">
        <f t="shared" si="393"/>
        <v>129.01588235294119</v>
      </c>
      <c r="QE36" s="45">
        <f t="shared" si="394"/>
        <v>73.109000000000009</v>
      </c>
      <c r="QF36" s="88">
        <v>4386.5400000000009</v>
      </c>
      <c r="QG36" s="88">
        <v>42049.229999999989</v>
      </c>
      <c r="QH36" s="88">
        <v>97532.47159999999</v>
      </c>
      <c r="QI36" s="88">
        <f t="shared" si="395"/>
        <v>82654.63694915254</v>
      </c>
      <c r="QJ36" s="12">
        <f t="shared" si="396"/>
        <v>5.4942368940102326E-3</v>
      </c>
      <c r="QK36" s="12">
        <f t="shared" si="397"/>
        <v>0.10431915162299053</v>
      </c>
      <c r="QL36" s="12">
        <f t="shared" si="398"/>
        <v>5.3070706761418743E-2</v>
      </c>
      <c r="QM36" s="12">
        <f t="shared" si="399"/>
        <v>0.56666666666666665</v>
      </c>
      <c r="QN36" s="12">
        <f t="shared" si="400"/>
        <v>0.43333333333333335</v>
      </c>
      <c r="QO36" s="3">
        <v>55</v>
      </c>
      <c r="QP36" s="3"/>
      <c r="QQ36" s="3">
        <v>53</v>
      </c>
      <c r="QR36" s="3">
        <v>0</v>
      </c>
      <c r="QS36" s="3">
        <v>0</v>
      </c>
      <c r="QT36" s="3">
        <v>0</v>
      </c>
      <c r="QU36" s="3">
        <f t="shared" si="401"/>
        <v>108</v>
      </c>
      <c r="QV36" s="88">
        <f t="shared" si="402"/>
        <v>84043.439999999988</v>
      </c>
      <c r="QW36" s="12">
        <f t="shared" si="403"/>
        <v>1.8446744872233824E-3</v>
      </c>
      <c r="QX36" s="3">
        <v>92</v>
      </c>
      <c r="QY36" s="100">
        <v>871</v>
      </c>
      <c r="QZ36" s="3">
        <v>31956</v>
      </c>
      <c r="RA36" s="3">
        <v>498</v>
      </c>
      <c r="RB36" s="3">
        <v>44</v>
      </c>
      <c r="RC36" s="3">
        <v>40</v>
      </c>
      <c r="RD36" s="3">
        <f t="shared" si="404"/>
        <v>4</v>
      </c>
      <c r="RE36" s="3">
        <f t="shared" si="405"/>
        <v>44</v>
      </c>
      <c r="RF36" s="12">
        <f t="shared" si="406"/>
        <v>8.0321285140562249E-2</v>
      </c>
      <c r="RG36" s="88">
        <f t="shared" si="407"/>
        <v>228.44525000000004</v>
      </c>
      <c r="RH36" s="45">
        <f t="shared" si="408"/>
        <v>207.67750000000004</v>
      </c>
      <c r="RI36" s="88">
        <v>9137.8100000000013</v>
      </c>
      <c r="RJ36" s="88">
        <v>66993.170000000013</v>
      </c>
      <c r="RK36" s="88">
        <v>71543</v>
      </c>
      <c r="RL36" s="88">
        <f t="shared" si="409"/>
        <v>60629.661016949154</v>
      </c>
      <c r="RM36" s="12">
        <f t="shared" si="410"/>
        <v>3.8283115472798855E-3</v>
      </c>
      <c r="RN36" s="12">
        <f t="shared" si="411"/>
        <v>0.13639912844846722</v>
      </c>
      <c r="RO36" s="12">
        <f t="shared" si="412"/>
        <v>0.15071517548886684</v>
      </c>
      <c r="RP36" s="169" t="str">
        <f t="shared" si="413"/>
        <v>AA-04</v>
      </c>
      <c r="RQ36" s="12">
        <f t="shared" si="414"/>
        <v>0.90909090909090906</v>
      </c>
      <c r="RR36" s="12">
        <f t="shared" si="415"/>
        <v>9.0909090909090939E-2</v>
      </c>
      <c r="RS36" s="3">
        <v>37</v>
      </c>
      <c r="RT36" s="3">
        <v>196</v>
      </c>
      <c r="RU36" s="3">
        <v>8</v>
      </c>
      <c r="RV36" s="3">
        <v>0</v>
      </c>
      <c r="RW36" s="3">
        <v>0</v>
      </c>
      <c r="RX36" s="3">
        <v>0</v>
      </c>
      <c r="RY36" s="3">
        <f t="shared" si="416"/>
        <v>241</v>
      </c>
      <c r="RZ36" s="88">
        <f t="shared" si="417"/>
        <v>187541.37999999998</v>
      </c>
      <c r="SA36" s="12">
        <f t="shared" si="418"/>
        <v>2.644491932236771E-3</v>
      </c>
      <c r="SB36" s="3">
        <v>52</v>
      </c>
      <c r="SC36" s="100">
        <v>2221</v>
      </c>
      <c r="SD36" s="3">
        <v>45659</v>
      </c>
      <c r="SE36" s="3">
        <v>455</v>
      </c>
      <c r="SF36" s="3">
        <v>55</v>
      </c>
      <c r="SG36" s="3">
        <v>39</v>
      </c>
      <c r="SH36" s="3">
        <f t="shared" si="419"/>
        <v>16</v>
      </c>
      <c r="SI36" s="3">
        <f t="shared" si="420"/>
        <v>55</v>
      </c>
      <c r="SJ36" s="12">
        <f t="shared" si="421"/>
        <v>8.5714285714285715E-2</v>
      </c>
      <c r="SK36" s="88">
        <f t="shared" si="422"/>
        <v>214.51666666666665</v>
      </c>
      <c r="SL36" s="45">
        <f t="shared" si="423"/>
        <v>152.11181818181817</v>
      </c>
      <c r="SM36" s="88">
        <v>8366.15</v>
      </c>
      <c r="SN36" s="88">
        <v>50332.279999999992</v>
      </c>
      <c r="SO36" s="88">
        <v>89524</v>
      </c>
      <c r="SP36" s="88">
        <f t="shared" si="424"/>
        <v>75867.796610169491</v>
      </c>
      <c r="SQ36" s="12">
        <f t="shared" si="425"/>
        <v>5.7353190368912774E-3</v>
      </c>
      <c r="SR36" s="87">
        <f t="shared" si="426"/>
        <v>0.16621837913958995</v>
      </c>
      <c r="SS36" s="87">
        <f t="shared" si="427"/>
        <v>0.11027274250480318</v>
      </c>
      <c r="ST36" s="169" t="str">
        <f t="shared" si="428"/>
        <v>AA-04</v>
      </c>
      <c r="SU36" s="12">
        <f t="shared" si="429"/>
        <v>0.70909090909090911</v>
      </c>
      <c r="SV36" s="12">
        <f t="shared" si="430"/>
        <v>0.29090909090909089</v>
      </c>
      <c r="SW36" s="3">
        <v>45</v>
      </c>
      <c r="SX36" s="3">
        <v>149</v>
      </c>
      <c r="SY36" s="3">
        <v>8</v>
      </c>
      <c r="SZ36" s="3">
        <v>0</v>
      </c>
      <c r="TA36" s="3">
        <v>0</v>
      </c>
      <c r="TB36" s="3">
        <v>0</v>
      </c>
      <c r="TC36" s="3">
        <f t="shared" si="431"/>
        <v>202</v>
      </c>
      <c r="TD36" s="88">
        <f t="shared" si="432"/>
        <v>157192.35999999999</v>
      </c>
      <c r="TE36" s="12">
        <f t="shared" si="433"/>
        <v>1.72924999178123E-3</v>
      </c>
      <c r="TF36" s="3">
        <v>29</v>
      </c>
      <c r="TG36" s="100">
        <f>SUMIFS(Main!TX:TX,Main!B:B,B:B)</f>
        <v>2118</v>
      </c>
      <c r="TH36" s="3">
        <v>24934</v>
      </c>
      <c r="TI36" s="3">
        <v>418</v>
      </c>
      <c r="TJ36" s="3">
        <f>SUMIFS(Main!TT:TT,Main!B:B,B:B)</f>
        <v>56</v>
      </c>
      <c r="TK36" s="3">
        <v>41</v>
      </c>
      <c r="TL36" s="3">
        <f t="shared" si="434"/>
        <v>15</v>
      </c>
      <c r="TM36" s="3">
        <f t="shared" si="435"/>
        <v>56</v>
      </c>
      <c r="TN36" s="12">
        <f t="shared" si="436"/>
        <v>9.8086124401913874E-2</v>
      </c>
      <c r="TO36" s="88">
        <f t="shared" si="437"/>
        <v>181.11512195121949</v>
      </c>
      <c r="TP36" s="45">
        <f t="shared" si="438"/>
        <v>132.60214285714284</v>
      </c>
      <c r="TQ36" s="88">
        <v>7425.7199999999993</v>
      </c>
      <c r="TR36" s="88">
        <v>56805.01999999996</v>
      </c>
      <c r="TS36" s="88">
        <f>SUMIFS(Main!TU:TU,Main!B:B,B:B)</f>
        <v>91658.030799999993</v>
      </c>
      <c r="TT36" s="88">
        <f t="shared" si="439"/>
        <v>77676.297288135596</v>
      </c>
      <c r="TU36" s="12">
        <f t="shared" si="440"/>
        <v>5.4133941998977392E-3</v>
      </c>
      <c r="TV36" s="87">
        <f t="shared" si="441"/>
        <v>0.13072295371078127</v>
      </c>
      <c r="TW36" s="87">
        <f t="shared" si="442"/>
        <v>9.559827462494426E-2</v>
      </c>
      <c r="TX36" s="169" t="str">
        <f t="shared" si="443"/>
        <v>AA-04</v>
      </c>
      <c r="TY36" s="12">
        <f t="shared" si="444"/>
        <v>0.7321428571428571</v>
      </c>
      <c r="TZ36" s="12">
        <f t="shared" si="445"/>
        <v>0.2678571428571429</v>
      </c>
      <c r="UA36" s="3">
        <f>SUMIFS(Main!UG:UG,Main!B:B,B:B)</f>
        <v>32</v>
      </c>
      <c r="UB36" s="3">
        <f>SUMIFS(Main!UI:UI,Main!B:B,B:B)</f>
        <v>83</v>
      </c>
      <c r="UC36" s="3">
        <f>SUMIFS(Main!UK:UK,Main!B:B,B:B)</f>
        <v>8</v>
      </c>
      <c r="UD36" s="3">
        <f>SUMIFS(Main!UO:UO,Main!B:B,B:B)</f>
        <v>0</v>
      </c>
      <c r="UE36" s="3">
        <f>SUMIFS(Main!UQ:UQ,Main!B:B,B:B)</f>
        <v>0</v>
      </c>
      <c r="UF36" s="3">
        <f>SUMIFS(Main!US:US,Main!B:B,B:B)</f>
        <v>0</v>
      </c>
      <c r="UG36" s="3">
        <f t="shared" si="446"/>
        <v>123</v>
      </c>
      <c r="UH36" s="88">
        <f t="shared" si="447"/>
        <v>95716.14</v>
      </c>
      <c r="UI36" s="12">
        <f t="shared" si="448"/>
        <v>9.4965390283398992E-4</v>
      </c>
      <c r="UJ36" s="3">
        <f>SUMIFS(Main!UW:UW,Main!B:B,B:B)</f>
        <v>44</v>
      </c>
      <c r="UK36" s="100">
        <f>SUMIFS(Main!VI:VI,Main!A:A,A:A)</f>
        <v>2422</v>
      </c>
      <c r="UL36" s="3">
        <v>26314</v>
      </c>
      <c r="UM36" s="3">
        <v>454</v>
      </c>
      <c r="UN36" s="3">
        <f>SUMIFS(Main!VE:VE,Main!A:A,A:A)</f>
        <v>56</v>
      </c>
      <c r="UO36" s="3">
        <v>22</v>
      </c>
      <c r="UP36" s="3">
        <f t="shared" si="147"/>
        <v>34</v>
      </c>
      <c r="UQ36" s="3">
        <f t="shared" si="148"/>
        <v>56</v>
      </c>
      <c r="UR36" s="12">
        <f t="shared" si="149"/>
        <v>4.8458149779735685E-2</v>
      </c>
      <c r="US36" s="88">
        <f t="shared" si="150"/>
        <v>244.30636363636367</v>
      </c>
      <c r="UT36" s="45">
        <f t="shared" si="151"/>
        <v>95.977500000000006</v>
      </c>
      <c r="UU36" s="88">
        <v>5374.7400000000007</v>
      </c>
      <c r="UV36" s="88">
        <v>45069.469999999994</v>
      </c>
      <c r="UW36" s="88">
        <f>SUMIFS(Main!VF:VF,Main!A:A,A:A)</f>
        <v>90243.115399999995</v>
      </c>
      <c r="UX36" s="88">
        <f t="shared" si="152"/>
        <v>76477.216440677963</v>
      </c>
      <c r="UY36" s="12">
        <f t="shared" si="153"/>
        <v>5.3939398191256687E-3</v>
      </c>
      <c r="UZ36" s="87">
        <f t="shared" si="154"/>
        <v>0.11925456412067861</v>
      </c>
      <c r="VA36" s="87">
        <f t="shared" si="155"/>
        <v>7.027897000107336E-2</v>
      </c>
      <c r="VB36" s="169" t="str">
        <f t="shared" si="59"/>
        <v>AA-04</v>
      </c>
      <c r="VC36" s="12">
        <f t="shared" si="160"/>
        <v>0.58931891218817556</v>
      </c>
      <c r="VD36" s="12">
        <f t="shared" si="156"/>
        <v>0.41068108781182444</v>
      </c>
      <c r="VE36" s="3">
        <f>SUMIFS(Main!VR:VR,Main!B:B,B:B)</f>
        <v>23</v>
      </c>
      <c r="VF36" s="3">
        <f>SUMIFS(Main!VT:VT,Main!B:B,B:B)</f>
        <v>32</v>
      </c>
      <c r="VG36" s="3">
        <f>SUMIFS(Main!VV:VV,Main!B:B,B:B)</f>
        <v>1</v>
      </c>
      <c r="VH36" s="3">
        <f>SUMIFS(Main!VZ:VZ,Main!B:B,B:B)</f>
        <v>0</v>
      </c>
      <c r="VI36" s="3">
        <f>SUMIFS(Main!WB:WB,Main!B:B,B:B)</f>
        <v>0</v>
      </c>
      <c r="VJ36" s="3">
        <f>SUMIFS(Main!WD:WD,Main!B:B,B:B)</f>
        <v>504</v>
      </c>
      <c r="VK36" s="3">
        <f t="shared" si="157"/>
        <v>560</v>
      </c>
      <c r="VL36" s="88">
        <f t="shared" si="158"/>
        <v>435780.8</v>
      </c>
      <c r="VM36" s="12">
        <f t="shared" si="159"/>
        <v>4.5655105783526627E-3</v>
      </c>
      <c r="VN36" s="3">
        <f>SUMIFS(Main!WH:WH,Main!B:B,B:B)</f>
        <v>40</v>
      </c>
    </row>
    <row r="37" spans="1:586">
      <c r="A37" s="150" t="s">
        <v>571</v>
      </c>
      <c r="B37" s="150" t="s">
        <v>527</v>
      </c>
      <c r="C37" s="150" t="s">
        <v>465</v>
      </c>
      <c r="D37" s="150" t="s">
        <v>669</v>
      </c>
      <c r="E37" s="155" t="s">
        <v>517</v>
      </c>
      <c r="F37" s="150" t="s">
        <v>476</v>
      </c>
      <c r="G37" s="150" t="s">
        <v>434</v>
      </c>
      <c r="H37" s="17">
        <v>2069.3000000000002</v>
      </c>
      <c r="I37" s="12">
        <v>0</v>
      </c>
      <c r="J37" s="3">
        <v>0</v>
      </c>
      <c r="K37" s="3">
        <v>0</v>
      </c>
      <c r="L37" s="3">
        <v>0</v>
      </c>
      <c r="M37" s="3">
        <f>K37-L37</f>
        <v>0</v>
      </c>
      <c r="N37" s="3">
        <v>0</v>
      </c>
      <c r="O37" s="3">
        <v>0</v>
      </c>
      <c r="P37" s="3">
        <f>L37+M37+N37</f>
        <v>0</v>
      </c>
      <c r="Q37" s="87">
        <v>0</v>
      </c>
      <c r="R37" s="88">
        <v>0</v>
      </c>
      <c r="S37" s="88">
        <v>0</v>
      </c>
      <c r="T37" s="88">
        <v>0</v>
      </c>
      <c r="U37" s="87" t="e">
        <f>R37/S37</f>
        <v>#DIV/0!</v>
      </c>
      <c r="V37" s="87" t="e">
        <f>R37/T37</f>
        <v>#DIV/0!</v>
      </c>
      <c r="W37" s="12">
        <v>0</v>
      </c>
      <c r="X37" s="3">
        <v>0</v>
      </c>
      <c r="Y37" s="3">
        <v>0</v>
      </c>
      <c r="Z37" s="3">
        <v>0</v>
      </c>
      <c r="AA37" s="3">
        <f>Y37-Z37</f>
        <v>0</v>
      </c>
      <c r="AB37" s="3">
        <v>0</v>
      </c>
      <c r="AC37" s="3">
        <v>0</v>
      </c>
      <c r="AD37" s="3">
        <f>Z37+AA37+AB37</f>
        <v>0</v>
      </c>
      <c r="AE37" s="87">
        <v>0</v>
      </c>
      <c r="AF37" s="88">
        <v>0</v>
      </c>
      <c r="AG37" s="88">
        <v>0</v>
      </c>
      <c r="AH37" s="88">
        <v>0</v>
      </c>
      <c r="AI37" s="87" t="e">
        <f>AF37/AG37</f>
        <v>#DIV/0!</v>
      </c>
      <c r="AJ37" s="87" t="e">
        <f>AF37/AH37</f>
        <v>#DIV/0!</v>
      </c>
      <c r="AK37" s="12">
        <v>0</v>
      </c>
      <c r="AL37" s="3">
        <v>0</v>
      </c>
      <c r="AM37" s="3">
        <v>0</v>
      </c>
      <c r="AN37" s="3">
        <v>0</v>
      </c>
      <c r="AO37" s="3">
        <v>0</v>
      </c>
      <c r="AP37" s="3">
        <f t="shared" ref="AP37:AR38" si="451">AN37-AO37</f>
        <v>0</v>
      </c>
      <c r="AQ37" s="3">
        <f t="shared" si="451"/>
        <v>0</v>
      </c>
      <c r="AR37" s="3">
        <f t="shared" si="451"/>
        <v>0</v>
      </c>
      <c r="AS37" s="3">
        <f>AO37+AP37+AQ37</f>
        <v>0</v>
      </c>
      <c r="AT37" s="87">
        <v>0</v>
      </c>
      <c r="AU37" s="40" t="e">
        <f>AW37/AO37</f>
        <v>#DIV/0!</v>
      </c>
      <c r="AV37" s="40" t="e">
        <f>AW37/AN37</f>
        <v>#DIV/0!</v>
      </c>
      <c r="AW37" s="88">
        <v>0</v>
      </c>
      <c r="AX37" s="88">
        <v>0</v>
      </c>
      <c r="AY37" s="88">
        <v>0</v>
      </c>
      <c r="AZ37" s="87" t="e">
        <f>AW37/AX37</f>
        <v>#DIV/0!</v>
      </c>
      <c r="BA37" s="87" t="e">
        <f>AW37/AY37</f>
        <v>#DIV/0!</v>
      </c>
      <c r="BB37" s="87" t="e">
        <f>AO37/AS37</f>
        <v>#DIV/0!</v>
      </c>
      <c r="BC37" s="89" t="e">
        <f>1-BB37</f>
        <v>#DIV/0!</v>
      </c>
      <c r="BD37" s="12">
        <v>0</v>
      </c>
      <c r="BE37" s="3">
        <v>0</v>
      </c>
      <c r="BF37" s="3">
        <v>0</v>
      </c>
      <c r="BG37" s="3">
        <v>0</v>
      </c>
      <c r="BH37" s="3">
        <v>0</v>
      </c>
      <c r="BI37" s="3">
        <f t="shared" si="449"/>
        <v>0</v>
      </c>
      <c r="BJ37" s="3">
        <f t="shared" ref="BJ37:BK40" si="452">BH37-BI37</f>
        <v>0</v>
      </c>
      <c r="BK37" s="3">
        <f t="shared" si="452"/>
        <v>0</v>
      </c>
      <c r="BL37" s="3">
        <f t="shared" si="194"/>
        <v>0</v>
      </c>
      <c r="BM37" s="87">
        <v>0</v>
      </c>
      <c r="BN37" s="40" t="e">
        <f t="shared" si="195"/>
        <v>#DIV/0!</v>
      </c>
      <c r="BO37" s="40" t="e">
        <f t="shared" si="196"/>
        <v>#DIV/0!</v>
      </c>
      <c r="BP37" s="88">
        <v>0</v>
      </c>
      <c r="BQ37" s="88">
        <v>0</v>
      </c>
      <c r="BR37" s="88">
        <v>0</v>
      </c>
      <c r="BS37" s="12" t="e">
        <f t="shared" si="197"/>
        <v>#DIV/0!</v>
      </c>
      <c r="BT37" s="12" t="e">
        <f t="shared" si="198"/>
        <v>#DIV/0!</v>
      </c>
      <c r="BU37" s="87" t="e">
        <f t="shared" si="199"/>
        <v>#DIV/0!</v>
      </c>
      <c r="BV37" s="89" t="e">
        <f t="shared" si="200"/>
        <v>#DIV/0!</v>
      </c>
      <c r="BW37" s="90" t="str">
        <f t="shared" si="201"/>
        <v>FBA79447</v>
      </c>
      <c r="BX37" s="12">
        <v>0</v>
      </c>
      <c r="BY37" s="3">
        <v>0</v>
      </c>
      <c r="BZ37" s="3">
        <v>0</v>
      </c>
      <c r="CA37" s="3">
        <v>0</v>
      </c>
      <c r="CB37" s="3">
        <v>0</v>
      </c>
      <c r="CC37" s="3">
        <f t="shared" si="202"/>
        <v>0</v>
      </c>
      <c r="CD37" s="3">
        <v>0</v>
      </c>
      <c r="CE37" s="3">
        <v>0</v>
      </c>
      <c r="CF37" s="3">
        <f t="shared" si="203"/>
        <v>0</v>
      </c>
      <c r="CG37" s="87" t="e">
        <f t="shared" si="204"/>
        <v>#DIV/0!</v>
      </c>
      <c r="CH37" s="3" t="e">
        <f t="shared" si="205"/>
        <v>#DIV/0!</v>
      </c>
      <c r="CI37" s="3" t="e">
        <f t="shared" si="206"/>
        <v>#DIV/0!</v>
      </c>
      <c r="CJ37" s="88">
        <v>0</v>
      </c>
      <c r="CK37" s="88">
        <v>0</v>
      </c>
      <c r="CL37" s="88">
        <v>0</v>
      </c>
      <c r="CM37" s="87" t="e">
        <f t="shared" si="207"/>
        <v>#DIV/0!</v>
      </c>
      <c r="CN37" s="87" t="e">
        <f t="shared" si="208"/>
        <v>#DIV/0!</v>
      </c>
      <c r="CO37" s="12" t="e">
        <f t="shared" si="209"/>
        <v>#DIV/0!</v>
      </c>
      <c r="CP37" s="12" t="e">
        <f t="shared" si="210"/>
        <v>#DIV/0!</v>
      </c>
      <c r="CQ37" s="77" t="str">
        <f t="shared" si="211"/>
        <v>FBA79447</v>
      </c>
      <c r="CR37" s="12">
        <v>0</v>
      </c>
      <c r="CS37" s="3">
        <v>0</v>
      </c>
      <c r="CT37" s="3">
        <v>0</v>
      </c>
      <c r="CU37" s="3" t="e">
        <f>VLOOKUP(C37,'[1]Monthly Sales'!C:AP,38,0)</f>
        <v>#N/A</v>
      </c>
      <c r="CV37" s="3">
        <v>0</v>
      </c>
      <c r="CW37" s="3" t="e">
        <f t="shared" si="212"/>
        <v>#N/A</v>
      </c>
      <c r="CX37" s="3">
        <v>0</v>
      </c>
      <c r="CY37" s="3">
        <v>0</v>
      </c>
      <c r="CZ37" s="3" t="e">
        <f t="shared" si="213"/>
        <v>#N/A</v>
      </c>
      <c r="DA37" s="87" t="e">
        <f t="shared" si="214"/>
        <v>#DIV/0!</v>
      </c>
      <c r="DB37" s="45" t="e">
        <f t="shared" si="215"/>
        <v>#DIV/0!</v>
      </c>
      <c r="DC37" s="3" t="e">
        <f t="shared" si="216"/>
        <v>#N/A</v>
      </c>
      <c r="DD37" s="88">
        <v>0</v>
      </c>
      <c r="DE37" s="88">
        <v>0</v>
      </c>
      <c r="DF37" s="88">
        <v>0</v>
      </c>
      <c r="DG37" s="12" t="e">
        <f t="shared" si="217"/>
        <v>#DIV/0!</v>
      </c>
      <c r="DH37" s="12" t="e">
        <f t="shared" si="218"/>
        <v>#DIV/0!</v>
      </c>
      <c r="DI37" s="12" t="e">
        <f t="shared" si="219"/>
        <v>#N/A</v>
      </c>
      <c r="DJ37" s="12" t="e">
        <f t="shared" si="220"/>
        <v>#N/A</v>
      </c>
      <c r="DK37" s="3" t="str">
        <f t="shared" si="221"/>
        <v>FBA79447</v>
      </c>
      <c r="DL37" s="12">
        <v>0</v>
      </c>
      <c r="DM37" s="3">
        <v>0</v>
      </c>
      <c r="DN37" s="3">
        <v>0</v>
      </c>
      <c r="DO37" s="3">
        <v>0</v>
      </c>
      <c r="DP37" s="3">
        <v>0</v>
      </c>
      <c r="DQ37" s="3">
        <f t="shared" si="450"/>
        <v>0</v>
      </c>
      <c r="DR37" s="3">
        <v>0</v>
      </c>
      <c r="DS37" s="3">
        <v>0</v>
      </c>
      <c r="DT37" s="3">
        <f t="shared" si="222"/>
        <v>0</v>
      </c>
      <c r="DU37" s="12" t="e">
        <f t="shared" si="223"/>
        <v>#DIV/0!</v>
      </c>
      <c r="DV37" s="87" t="e">
        <f t="shared" si="224"/>
        <v>#DIV/0!</v>
      </c>
      <c r="DW37" s="3" t="e">
        <f t="shared" si="225"/>
        <v>#DIV/0!</v>
      </c>
      <c r="DX37" s="3" t="e">
        <f t="shared" si="226"/>
        <v>#DIV/0!</v>
      </c>
      <c r="DY37" s="88">
        <v>0</v>
      </c>
      <c r="DZ37" s="88">
        <v>0</v>
      </c>
      <c r="EA37" s="88">
        <v>0</v>
      </c>
      <c r="EB37" s="12" t="e">
        <f t="shared" si="227"/>
        <v>#DIV/0!</v>
      </c>
      <c r="EC37" s="12" t="e">
        <f t="shared" si="228"/>
        <v>#DIV/0!</v>
      </c>
      <c r="ED37" s="12" t="e">
        <f t="shared" si="229"/>
        <v>#DIV/0!</v>
      </c>
      <c r="EE37" s="12" t="e">
        <f t="shared" si="230"/>
        <v>#DIV/0!</v>
      </c>
      <c r="EF37" s="3" t="str">
        <f t="shared" si="231"/>
        <v>FBA79447</v>
      </c>
      <c r="EG37" s="12">
        <v>0.99560000000000004</v>
      </c>
      <c r="EH37" s="3">
        <v>5599</v>
      </c>
      <c r="EI37" s="3">
        <v>14</v>
      </c>
      <c r="EJ37" s="3">
        <v>6</v>
      </c>
      <c r="EK37" s="3">
        <v>0</v>
      </c>
      <c r="EL37" s="3">
        <f t="shared" si="232"/>
        <v>6</v>
      </c>
      <c r="EM37" s="3">
        <v>0</v>
      </c>
      <c r="EN37" s="3">
        <v>0</v>
      </c>
      <c r="EO37" s="3">
        <f t="shared" si="233"/>
        <v>6</v>
      </c>
      <c r="EP37" s="12">
        <f t="shared" si="234"/>
        <v>0</v>
      </c>
      <c r="EQ37" s="87">
        <f t="shared" si="235"/>
        <v>0</v>
      </c>
      <c r="ER37" s="3" t="e">
        <f t="shared" si="236"/>
        <v>#DIV/0!</v>
      </c>
      <c r="ES37" s="3">
        <f t="shared" si="237"/>
        <v>13.846666666666666</v>
      </c>
      <c r="ET37" s="88">
        <v>83.08</v>
      </c>
      <c r="EU37" s="88">
        <v>0</v>
      </c>
      <c r="EV37" s="88">
        <v>3594</v>
      </c>
      <c r="EW37" s="12" t="e">
        <f t="shared" si="238"/>
        <v>#DIV/0!</v>
      </c>
      <c r="EX37" s="12">
        <f t="shared" si="239"/>
        <v>2.3116304952698941E-2</v>
      </c>
      <c r="EY37" s="12">
        <f t="shared" si="240"/>
        <v>0</v>
      </c>
      <c r="EZ37" s="12">
        <f>IF(1-EY37,0)</f>
        <v>0</v>
      </c>
      <c r="FA37" s="3" t="str">
        <f t="shared" si="241"/>
        <v>FBA79447</v>
      </c>
      <c r="FB37" s="12">
        <v>0.99299999999999999</v>
      </c>
      <c r="FC37" s="3">
        <v>24063</v>
      </c>
      <c r="FD37" s="3">
        <v>69</v>
      </c>
      <c r="FE37" s="3">
        <v>39</v>
      </c>
      <c r="FF37" s="3">
        <v>28</v>
      </c>
      <c r="FG37" s="3">
        <f t="shared" si="242"/>
        <v>11</v>
      </c>
      <c r="FH37" s="3">
        <v>10</v>
      </c>
      <c r="FI37" s="3">
        <v>0</v>
      </c>
      <c r="FJ37" s="3">
        <f t="shared" si="243"/>
        <v>49</v>
      </c>
      <c r="FK37" s="12">
        <f t="shared" si="244"/>
        <v>0.20408163265306123</v>
      </c>
      <c r="FL37" s="12">
        <f t="shared" si="245"/>
        <v>0.40579710144927539</v>
      </c>
      <c r="FM37" s="3">
        <f t="shared" si="246"/>
        <v>300.90535714285716</v>
      </c>
      <c r="FN37" s="88">
        <f t="shared" si="247"/>
        <v>171.94591836734693</v>
      </c>
      <c r="FO37" s="88">
        <v>8425.35</v>
      </c>
      <c r="FP37" s="88">
        <v>27653.49</v>
      </c>
      <c r="FQ37" s="88">
        <v>23395</v>
      </c>
      <c r="FR37" s="12">
        <f t="shared" si="248"/>
        <v>0.30467582934378262</v>
      </c>
      <c r="FS37" s="12">
        <f t="shared" si="249"/>
        <v>0.36013464415473395</v>
      </c>
      <c r="FT37" s="12">
        <f t="shared" si="250"/>
        <v>0.5714285714285714</v>
      </c>
      <c r="FU37" s="39">
        <f t="shared" si="251"/>
        <v>0.4285714285714286</v>
      </c>
      <c r="FV37" s="77" t="str">
        <f t="shared" si="252"/>
        <v>FBA79447</v>
      </c>
      <c r="FW37" s="12">
        <v>1</v>
      </c>
      <c r="FX37" s="3">
        <v>126225</v>
      </c>
      <c r="FY37" s="3">
        <v>322</v>
      </c>
      <c r="FZ37" s="3">
        <v>33</v>
      </c>
      <c r="GA37" s="3">
        <v>23</v>
      </c>
      <c r="GB37" s="3">
        <f t="shared" si="253"/>
        <v>10</v>
      </c>
      <c r="GC37" s="3">
        <v>1</v>
      </c>
      <c r="GD37" s="3">
        <v>0</v>
      </c>
      <c r="GE37" s="3">
        <f t="shared" si="254"/>
        <v>34</v>
      </c>
      <c r="GF37" s="12">
        <f t="shared" si="255"/>
        <v>2.9411764705882353E-2</v>
      </c>
      <c r="GG37" s="12">
        <f t="shared" si="256"/>
        <v>7.1428571428571425E-2</v>
      </c>
      <c r="GH37" s="88">
        <f t="shared" si="257"/>
        <v>204.25869565217391</v>
      </c>
      <c r="GI37" s="45">
        <f t="shared" si="258"/>
        <v>138.17499999999998</v>
      </c>
      <c r="GJ37" s="88">
        <v>4697.95</v>
      </c>
      <c r="GK37" s="88">
        <v>10193.23</v>
      </c>
      <c r="GL37" s="88">
        <v>16751.694915254237</v>
      </c>
      <c r="GM37" s="12">
        <f t="shared" si="259"/>
        <v>0.46088923726826531</v>
      </c>
      <c r="GN37" s="12">
        <f t="shared" si="260"/>
        <v>0.28044624879850255</v>
      </c>
      <c r="GO37" s="12">
        <f t="shared" si="261"/>
        <v>0.67647058823529416</v>
      </c>
      <c r="GP37" s="12">
        <f t="shared" si="262"/>
        <v>0.32352941176470584</v>
      </c>
      <c r="GQ37" s="77" t="str">
        <f t="shared" si="263"/>
        <v>FBA79447</v>
      </c>
      <c r="GR37" s="12">
        <v>1</v>
      </c>
      <c r="GS37" s="3">
        <v>138928</v>
      </c>
      <c r="GT37" s="3">
        <v>349</v>
      </c>
      <c r="GU37" s="3">
        <v>52</v>
      </c>
      <c r="GV37" s="3">
        <v>32</v>
      </c>
      <c r="GW37" s="3">
        <f t="shared" si="264"/>
        <v>20</v>
      </c>
      <c r="GX37" s="3">
        <v>1</v>
      </c>
      <c r="GY37" s="3">
        <v>0</v>
      </c>
      <c r="GZ37" s="3">
        <f t="shared" si="265"/>
        <v>53</v>
      </c>
      <c r="HA37" s="12">
        <f t="shared" si="266"/>
        <v>1.8867924528301886E-2</v>
      </c>
      <c r="HB37" s="12">
        <f t="shared" si="267"/>
        <v>9.1690544412607447E-2</v>
      </c>
      <c r="HC37" s="88">
        <f t="shared" si="268"/>
        <v>128.640625</v>
      </c>
      <c r="HD37" s="45">
        <f t="shared" si="269"/>
        <v>77.669811320754718</v>
      </c>
      <c r="HE37" s="88">
        <v>4116.5</v>
      </c>
      <c r="HF37" s="88">
        <v>18016.830000000002</v>
      </c>
      <c r="HG37" s="88">
        <v>29896</v>
      </c>
      <c r="HH37" s="12">
        <f t="shared" si="270"/>
        <v>0.22848081488252925</v>
      </c>
      <c r="HI37" s="12">
        <f t="shared" si="271"/>
        <v>0.1376940058870752</v>
      </c>
      <c r="HJ37" s="12">
        <f t="shared" si="272"/>
        <v>0.60377358490566035</v>
      </c>
      <c r="HK37" s="12">
        <f t="shared" si="273"/>
        <v>0.39622641509433965</v>
      </c>
      <c r="HL37" s="77" t="s">
        <v>517</v>
      </c>
      <c r="HM37" s="3">
        <v>1922</v>
      </c>
      <c r="HN37" s="3">
        <v>190465</v>
      </c>
      <c r="HO37" s="3">
        <v>1031</v>
      </c>
      <c r="HP37" s="3">
        <v>18</v>
      </c>
      <c r="HQ37" s="3">
        <v>14</v>
      </c>
      <c r="HR37" s="3">
        <f t="shared" si="274"/>
        <v>4</v>
      </c>
      <c r="HS37" s="3">
        <v>7</v>
      </c>
      <c r="HT37" s="3">
        <f t="shared" si="275"/>
        <v>25</v>
      </c>
      <c r="HU37" s="12">
        <f t="shared" si="276"/>
        <v>0.28000000000000003</v>
      </c>
      <c r="HV37" s="12">
        <f t="shared" si="277"/>
        <v>1.3579049466537343E-2</v>
      </c>
      <c r="HW37" s="88">
        <f t="shared" si="278"/>
        <v>667.44142857142856</v>
      </c>
      <c r="HX37" s="45">
        <f t="shared" si="279"/>
        <v>373.7672</v>
      </c>
      <c r="HY37" s="3">
        <v>9344.18</v>
      </c>
      <c r="HZ37" s="3">
        <v>42444.899999999987</v>
      </c>
      <c r="IA37" s="3">
        <v>66845.010000000009</v>
      </c>
      <c r="IB37" s="20">
        <f t="shared" si="280"/>
        <v>56648.313559322043</v>
      </c>
      <c r="IC37" s="12">
        <f t="shared" si="281"/>
        <v>0.22014847484621247</v>
      </c>
      <c r="ID37" s="12">
        <f t="shared" si="282"/>
        <v>0.16495071808651085</v>
      </c>
      <c r="IE37" s="12">
        <f t="shared" si="283"/>
        <v>0.56000000000000005</v>
      </c>
      <c r="IF37" s="105">
        <f t="shared" si="284"/>
        <v>0.43999999999999995</v>
      </c>
      <c r="IG37" s="100">
        <v>1800</v>
      </c>
      <c r="IH37" s="3">
        <v>147248</v>
      </c>
      <c r="II37" s="3">
        <v>1018</v>
      </c>
      <c r="IJ37" s="3">
        <v>17</v>
      </c>
      <c r="IK37" s="3">
        <v>16</v>
      </c>
      <c r="IL37" s="3">
        <f t="shared" si="285"/>
        <v>1</v>
      </c>
      <c r="IM37" s="3">
        <v>1</v>
      </c>
      <c r="IN37" s="3">
        <f t="shared" si="286"/>
        <v>18</v>
      </c>
      <c r="IO37" s="12">
        <f t="shared" si="287"/>
        <v>5.5555555555555552E-2</v>
      </c>
      <c r="IP37" s="12">
        <f t="shared" si="288"/>
        <v>1.5717092337917484E-2</v>
      </c>
      <c r="IQ37" s="88">
        <f t="shared" si="289"/>
        <v>599.11124999999959</v>
      </c>
      <c r="IR37" s="45">
        <f t="shared" si="290"/>
        <v>532.54333333333295</v>
      </c>
      <c r="IS37" s="3">
        <v>9585.7799999999934</v>
      </c>
      <c r="IT37" s="3">
        <v>47654.270000000004</v>
      </c>
      <c r="IU37" s="3">
        <v>62933</v>
      </c>
      <c r="IV37" s="20">
        <f t="shared" si="291"/>
        <v>53333.050847457627</v>
      </c>
      <c r="IW37" s="12">
        <f t="shared" si="292"/>
        <v>0.20115259346119441</v>
      </c>
      <c r="IX37" s="12">
        <f t="shared" si="293"/>
        <v>0.17973432698266398</v>
      </c>
      <c r="IY37" s="12">
        <f t="shared" si="294"/>
        <v>0.88888888888888884</v>
      </c>
      <c r="IZ37" s="12">
        <f t="shared" si="295"/>
        <v>0.11111111111111116</v>
      </c>
      <c r="JA37" s="100">
        <v>1154</v>
      </c>
      <c r="JB37" s="3">
        <v>190512</v>
      </c>
      <c r="JC37" s="3">
        <v>847</v>
      </c>
      <c r="JD37" s="3">
        <v>8</v>
      </c>
      <c r="JE37" s="3">
        <v>7</v>
      </c>
      <c r="JF37" s="3">
        <f t="shared" si="296"/>
        <v>1</v>
      </c>
      <c r="JG37" s="3">
        <v>2</v>
      </c>
      <c r="JH37" s="3">
        <f t="shared" si="297"/>
        <v>10</v>
      </c>
      <c r="JI37" s="12">
        <f t="shared" si="298"/>
        <v>0.2</v>
      </c>
      <c r="JJ37" s="12">
        <f t="shared" si="299"/>
        <v>8.2644628099173556E-3</v>
      </c>
      <c r="JK37" s="88">
        <f t="shared" si="300"/>
        <v>1466.6642857142856</v>
      </c>
      <c r="JL37" s="45">
        <f t="shared" si="301"/>
        <v>1026.665</v>
      </c>
      <c r="JM37" s="3">
        <v>10266.65</v>
      </c>
      <c r="JN37" s="3">
        <v>19782.22</v>
      </c>
      <c r="JO37" s="3">
        <v>29405.010000000002</v>
      </c>
      <c r="JP37" s="20">
        <f t="shared" si="302"/>
        <v>24919.500000000004</v>
      </c>
      <c r="JQ37" s="12">
        <f t="shared" si="303"/>
        <v>0.51898371365802221</v>
      </c>
      <c r="JR37" s="12">
        <f t="shared" si="304"/>
        <v>0.41199261622424199</v>
      </c>
      <c r="JS37" s="12">
        <f t="shared" si="305"/>
        <v>0.7</v>
      </c>
      <c r="JT37" s="12">
        <f t="shared" si="306"/>
        <v>0.30000000000000004</v>
      </c>
      <c r="JU37" s="100">
        <v>924</v>
      </c>
      <c r="JV37" s="3">
        <v>74135</v>
      </c>
      <c r="JW37" s="3">
        <v>446</v>
      </c>
      <c r="JX37" s="3">
        <v>6</v>
      </c>
      <c r="JY37" s="3">
        <v>4</v>
      </c>
      <c r="JZ37" s="3">
        <f t="shared" si="307"/>
        <v>2</v>
      </c>
      <c r="KA37" s="3">
        <v>1</v>
      </c>
      <c r="KB37" s="3">
        <f t="shared" si="308"/>
        <v>7</v>
      </c>
      <c r="KC37" s="12">
        <f t="shared" si="309"/>
        <v>0.14285714285714285</v>
      </c>
      <c r="KD37" s="12">
        <f t="shared" si="310"/>
        <v>8.9686098654708519E-3</v>
      </c>
      <c r="KE37" s="88">
        <f t="shared" si="311"/>
        <v>1216.4975000000002</v>
      </c>
      <c r="KF37" s="45">
        <f t="shared" si="312"/>
        <v>695.14142857142872</v>
      </c>
      <c r="KG37" s="3">
        <v>4865.9900000000007</v>
      </c>
      <c r="KH37" s="3">
        <v>9827.119999999999</v>
      </c>
      <c r="KI37" s="3">
        <v>22934</v>
      </c>
      <c r="KJ37" s="20">
        <f t="shared" si="313"/>
        <v>19435.593220338986</v>
      </c>
      <c r="KK37" s="12">
        <f t="shared" si="314"/>
        <v>0.49515931422430998</v>
      </c>
      <c r="KL37" s="12">
        <f t="shared" si="315"/>
        <v>0.25036488183483041</v>
      </c>
      <c r="KM37" s="12">
        <f t="shared" si="316"/>
        <v>0.5714285714285714</v>
      </c>
      <c r="KN37" s="12">
        <f t="shared" si="317"/>
        <v>0.4285714285714286</v>
      </c>
      <c r="KO37" s="100">
        <v>566</v>
      </c>
      <c r="KP37" s="3">
        <v>38875</v>
      </c>
      <c r="KQ37" s="3">
        <v>246</v>
      </c>
      <c r="KR37" s="3">
        <v>0</v>
      </c>
      <c r="KS37" s="3">
        <v>2</v>
      </c>
      <c r="KT37" s="3">
        <f t="shared" si="318"/>
        <v>-2</v>
      </c>
      <c r="KU37" s="3">
        <v>1</v>
      </c>
      <c r="KV37" s="3">
        <f t="shared" si="319"/>
        <v>1</v>
      </c>
      <c r="KW37" s="12">
        <f t="shared" si="320"/>
        <v>1</v>
      </c>
      <c r="KX37" s="12">
        <f t="shared" si="321"/>
        <v>8.130081300813009E-3</v>
      </c>
      <c r="KY37" s="88">
        <f t="shared" si="322"/>
        <v>886.02000000000021</v>
      </c>
      <c r="KZ37" s="45">
        <f t="shared" si="323"/>
        <v>1772.0400000000004</v>
      </c>
      <c r="LA37" s="3">
        <v>1772.0400000000004</v>
      </c>
      <c r="LB37" s="3">
        <v>3291.53</v>
      </c>
      <c r="LC37" s="3">
        <v>0</v>
      </c>
      <c r="LD37" s="20">
        <f t="shared" si="324"/>
        <v>0</v>
      </c>
      <c r="LE37" s="12">
        <f t="shared" si="325"/>
        <v>0.53836361813503153</v>
      </c>
      <c r="LF37" s="12" t="e">
        <f t="shared" si="326"/>
        <v>#DIV/0!</v>
      </c>
      <c r="LG37" s="12">
        <f t="shared" si="327"/>
        <v>2</v>
      </c>
      <c r="LH37" s="12">
        <f t="shared" si="328"/>
        <v>-1</v>
      </c>
      <c r="LI37" s="100">
        <v>629</v>
      </c>
      <c r="LJ37" s="3">
        <v>51048</v>
      </c>
      <c r="LK37" s="3">
        <v>274</v>
      </c>
      <c r="LL37" s="3">
        <v>5</v>
      </c>
      <c r="LM37" s="3">
        <v>4</v>
      </c>
      <c r="LN37" s="3">
        <f t="shared" si="329"/>
        <v>1</v>
      </c>
      <c r="LO37" s="3">
        <v>0</v>
      </c>
      <c r="LP37" s="3">
        <f t="shared" si="330"/>
        <v>5</v>
      </c>
      <c r="LQ37" s="12">
        <f t="shared" si="331"/>
        <v>0</v>
      </c>
      <c r="LR37" s="12">
        <f t="shared" si="332"/>
        <v>1.4598540145985401E-2</v>
      </c>
      <c r="LS37" s="88">
        <f t="shared" si="333"/>
        <v>634.7974999999999</v>
      </c>
      <c r="LT37" s="45">
        <f t="shared" si="334"/>
        <v>507.83799999999991</v>
      </c>
      <c r="LU37" s="88">
        <v>2539.1899999999996</v>
      </c>
      <c r="LV37" s="88">
        <v>9963.5700000000015</v>
      </c>
      <c r="LW37" s="88">
        <v>13411.0108</v>
      </c>
      <c r="LX37" s="88">
        <f t="shared" si="335"/>
        <v>11365.263389830508</v>
      </c>
      <c r="LY37" s="12">
        <f t="shared" si="336"/>
        <v>0.2548474091113927</v>
      </c>
      <c r="LZ37" s="12">
        <f t="shared" si="337"/>
        <v>0.22341673157104605</v>
      </c>
      <c r="MA37" s="12">
        <f t="shared" si="338"/>
        <v>0.8</v>
      </c>
      <c r="MB37" s="12">
        <f t="shared" si="339"/>
        <v>0.19999999999999996</v>
      </c>
      <c r="MC37" s="100">
        <v>1206</v>
      </c>
      <c r="MD37" s="3">
        <v>67821</v>
      </c>
      <c r="ME37" s="3">
        <v>373</v>
      </c>
      <c r="MF37" s="3">
        <v>4</v>
      </c>
      <c r="MG37" s="3">
        <v>5</v>
      </c>
      <c r="MH37" s="3">
        <f t="shared" si="340"/>
        <v>-1</v>
      </c>
      <c r="MI37" s="3">
        <v>0</v>
      </c>
      <c r="MJ37" s="3">
        <f t="shared" si="341"/>
        <v>4</v>
      </c>
      <c r="MK37" s="12">
        <f t="shared" si="342"/>
        <v>0</v>
      </c>
      <c r="ML37" s="12">
        <f t="shared" si="343"/>
        <v>1.3404825737265416E-2</v>
      </c>
      <c r="MM37" s="88">
        <f t="shared" si="344"/>
        <v>853.23000000000013</v>
      </c>
      <c r="MN37" s="45">
        <f t="shared" si="345"/>
        <v>1066.5375000000001</v>
      </c>
      <c r="MO37" s="88">
        <v>4266.1500000000005</v>
      </c>
      <c r="MP37" s="88">
        <v>17792.379999999997</v>
      </c>
      <c r="MQ37" s="88">
        <v>14996.003199999999</v>
      </c>
      <c r="MR37" s="88">
        <f t="shared" si="346"/>
        <v>12708.477288135593</v>
      </c>
      <c r="MS37" s="12">
        <f t="shared" si="347"/>
        <v>0.23977399313638767</v>
      </c>
      <c r="MT37" s="12">
        <f t="shared" si="348"/>
        <v>0.33569324658452998</v>
      </c>
      <c r="MU37" s="12">
        <f t="shared" si="349"/>
        <v>1.25</v>
      </c>
      <c r="MV37" s="12">
        <f t="shared" si="350"/>
        <v>-0.25</v>
      </c>
      <c r="MW37" s="100">
        <v>795</v>
      </c>
      <c r="MX37" s="3">
        <v>53065</v>
      </c>
      <c r="MY37" s="3">
        <v>311</v>
      </c>
      <c r="MZ37" s="3">
        <v>3</v>
      </c>
      <c r="NA37" s="3">
        <v>1</v>
      </c>
      <c r="NB37" s="3">
        <f t="shared" si="351"/>
        <v>2</v>
      </c>
      <c r="NC37" s="3">
        <v>1</v>
      </c>
      <c r="ND37" s="3">
        <f t="shared" si="352"/>
        <v>4</v>
      </c>
      <c r="NE37" s="12">
        <f t="shared" si="353"/>
        <v>0.25</v>
      </c>
      <c r="NF37" s="12">
        <f t="shared" si="354"/>
        <v>3.2154340836012861E-3</v>
      </c>
      <c r="NG37" s="88">
        <f t="shared" si="355"/>
        <v>2541.21</v>
      </c>
      <c r="NH37" s="45">
        <f t="shared" si="356"/>
        <v>635.30250000000001</v>
      </c>
      <c r="NI37" s="88">
        <v>2541.21</v>
      </c>
      <c r="NJ37" s="88">
        <v>3219.49</v>
      </c>
      <c r="NK37" s="88">
        <v>11396.994599999998</v>
      </c>
      <c r="NL37" s="88">
        <f t="shared" si="357"/>
        <v>9658.4699999999993</v>
      </c>
      <c r="NM37" s="12">
        <f t="shared" si="358"/>
        <v>0.78932066880158047</v>
      </c>
      <c r="NN37" s="12">
        <f t="shared" si="359"/>
        <v>0.26310688960052681</v>
      </c>
      <c r="NO37" s="12">
        <f t="shared" si="360"/>
        <v>0.25</v>
      </c>
      <c r="NP37" s="12">
        <f t="shared" si="361"/>
        <v>0.75</v>
      </c>
      <c r="NQ37" s="100">
        <v>1496</v>
      </c>
      <c r="NR37" s="3">
        <v>122268</v>
      </c>
      <c r="NS37" s="3">
        <v>522</v>
      </c>
      <c r="NT37" s="3">
        <v>8</v>
      </c>
      <c r="NU37" s="3">
        <v>5</v>
      </c>
      <c r="NV37" s="3">
        <f t="shared" si="362"/>
        <v>3</v>
      </c>
      <c r="NW37" s="3">
        <f t="shared" si="363"/>
        <v>8</v>
      </c>
      <c r="NX37" s="12">
        <f t="shared" si="364"/>
        <v>9.5785440613026813E-3</v>
      </c>
      <c r="NY37" s="88">
        <f t="shared" si="365"/>
        <v>690.81200000000013</v>
      </c>
      <c r="NZ37" s="45">
        <f t="shared" si="366"/>
        <v>431.75750000000005</v>
      </c>
      <c r="OA37" s="88">
        <v>3454.0600000000004</v>
      </c>
      <c r="OB37" s="88">
        <v>12677.119999999999</v>
      </c>
      <c r="OC37" s="88">
        <v>30257.0164</v>
      </c>
      <c r="OD37" s="88">
        <f t="shared" si="367"/>
        <v>25641.539322033899</v>
      </c>
      <c r="OE37" s="12">
        <f t="shared" si="368"/>
        <v>2.2100023086466147E-3</v>
      </c>
      <c r="OF37" s="12">
        <f t="shared" si="369"/>
        <v>0.27246409279079165</v>
      </c>
      <c r="OG37" s="12">
        <f t="shared" si="370"/>
        <v>0.13470564136654267</v>
      </c>
      <c r="OH37" s="12">
        <f t="shared" si="371"/>
        <v>0.625</v>
      </c>
      <c r="OI37" s="12">
        <f t="shared" si="372"/>
        <v>0.375</v>
      </c>
      <c r="OJ37" s="3">
        <v>48</v>
      </c>
      <c r="OK37" s="3">
        <v>575</v>
      </c>
      <c r="OL37" s="3">
        <v>14</v>
      </c>
      <c r="OM37" s="3">
        <v>0</v>
      </c>
      <c r="ON37" s="3">
        <v>0</v>
      </c>
      <c r="OO37" s="3">
        <f t="shared" si="373"/>
        <v>637</v>
      </c>
      <c r="OP37" s="88">
        <f t="shared" si="374"/>
        <v>1318144.1000000001</v>
      </c>
      <c r="OQ37" s="12">
        <f t="shared" si="375"/>
        <v>1.6020420099749567E-2</v>
      </c>
      <c r="OR37" s="3">
        <v>7</v>
      </c>
      <c r="OS37" s="100">
        <v>1977</v>
      </c>
      <c r="OT37" s="3">
        <v>225048</v>
      </c>
      <c r="OU37" s="3">
        <v>1191</v>
      </c>
      <c r="OV37" s="3">
        <v>9</v>
      </c>
      <c r="OW37" s="3">
        <v>16</v>
      </c>
      <c r="OX37" s="3">
        <f t="shared" si="376"/>
        <v>-7</v>
      </c>
      <c r="OY37" s="3">
        <f t="shared" si="377"/>
        <v>9</v>
      </c>
      <c r="OZ37" s="12">
        <f t="shared" si="378"/>
        <v>1.343408900083963E-2</v>
      </c>
      <c r="PA37" s="88">
        <f t="shared" si="379"/>
        <v>489.80375000000004</v>
      </c>
      <c r="PB37" s="45">
        <f t="shared" si="380"/>
        <v>870.76222222222225</v>
      </c>
      <c r="PC37" s="88">
        <v>7836.8600000000006</v>
      </c>
      <c r="PD37" s="88">
        <v>49419.479999999996</v>
      </c>
      <c r="PE37" s="88">
        <v>33419</v>
      </c>
      <c r="PF37" s="88">
        <f t="shared" si="381"/>
        <v>28321.186440677968</v>
      </c>
      <c r="PG37" s="12">
        <f t="shared" si="382"/>
        <v>2.3417293330645827E-3</v>
      </c>
      <c r="PH37" s="12">
        <f t="shared" si="383"/>
        <v>0.15857835816969343</v>
      </c>
      <c r="PI37" s="12">
        <f t="shared" si="384"/>
        <v>0.27671368981716987</v>
      </c>
      <c r="PJ37" s="12">
        <f t="shared" si="385"/>
        <v>1.7777777777777777</v>
      </c>
      <c r="PK37" s="12">
        <f t="shared" si="386"/>
        <v>-0.77777777777777768</v>
      </c>
      <c r="PL37" s="3">
        <v>43</v>
      </c>
      <c r="PM37" s="3">
        <v>541</v>
      </c>
      <c r="PN37" s="3">
        <v>14</v>
      </c>
      <c r="PO37" s="3">
        <v>0</v>
      </c>
      <c r="PP37" s="3">
        <v>0</v>
      </c>
      <c r="PQ37" s="3">
        <v>0</v>
      </c>
      <c r="PR37" s="3">
        <f t="shared" si="387"/>
        <v>598</v>
      </c>
      <c r="PS37" s="88">
        <f t="shared" si="388"/>
        <v>1237441.4000000001</v>
      </c>
      <c r="PT37" s="12">
        <f t="shared" si="389"/>
        <v>1.7190456144019883E-2</v>
      </c>
      <c r="PU37" s="3">
        <v>0</v>
      </c>
      <c r="PV37" s="100">
        <v>3505</v>
      </c>
      <c r="PW37" s="3">
        <v>373478</v>
      </c>
      <c r="PX37" s="3">
        <v>1449</v>
      </c>
      <c r="PY37" s="3">
        <v>15</v>
      </c>
      <c r="PZ37" s="3">
        <v>23</v>
      </c>
      <c r="QA37" s="3">
        <f t="shared" si="390"/>
        <v>-8</v>
      </c>
      <c r="QB37" s="3">
        <f t="shared" si="391"/>
        <v>15</v>
      </c>
      <c r="QC37" s="12">
        <f t="shared" si="392"/>
        <v>1.5873015873015872E-2</v>
      </c>
      <c r="QD37" s="88">
        <f t="shared" si="393"/>
        <v>588.0504347826087</v>
      </c>
      <c r="QE37" s="45">
        <f t="shared" si="394"/>
        <v>901.67733333333331</v>
      </c>
      <c r="QF37" s="88">
        <v>13525.16</v>
      </c>
      <c r="QG37" s="88">
        <v>63399.989999999991</v>
      </c>
      <c r="QH37" s="88">
        <v>55339.983199999995</v>
      </c>
      <c r="QI37" s="88">
        <f t="shared" si="395"/>
        <v>46898.290847457625</v>
      </c>
      <c r="QJ37" s="12">
        <f t="shared" si="396"/>
        <v>3.1174333268034031E-3</v>
      </c>
      <c r="QK37" s="12">
        <f t="shared" si="397"/>
        <v>0.21333063301745003</v>
      </c>
      <c r="QL37" s="12">
        <f t="shared" si="398"/>
        <v>0.28839345220473434</v>
      </c>
      <c r="QM37" s="12">
        <f t="shared" si="399"/>
        <v>1.5333333333333334</v>
      </c>
      <c r="QN37" s="12">
        <f t="shared" si="400"/>
        <v>-0.53333333333333344</v>
      </c>
      <c r="QO37" s="3">
        <v>37</v>
      </c>
      <c r="QP37" s="3"/>
      <c r="QQ37" s="3">
        <v>14</v>
      </c>
      <c r="QR37" s="3">
        <v>0</v>
      </c>
      <c r="QS37" s="3">
        <v>0</v>
      </c>
      <c r="QT37" s="3">
        <v>0</v>
      </c>
      <c r="QU37" s="3">
        <f t="shared" si="401"/>
        <v>51</v>
      </c>
      <c r="QV37" s="88">
        <f t="shared" si="402"/>
        <v>105534.3</v>
      </c>
      <c r="QW37" s="12">
        <f t="shared" si="403"/>
        <v>2.3163786577153271E-3</v>
      </c>
      <c r="QX37" s="3">
        <v>23</v>
      </c>
      <c r="QY37" s="100">
        <v>2476</v>
      </c>
      <c r="QZ37" s="3">
        <v>139970</v>
      </c>
      <c r="RA37" s="3">
        <v>685</v>
      </c>
      <c r="RB37" s="3">
        <v>11</v>
      </c>
      <c r="RC37" s="3">
        <v>5</v>
      </c>
      <c r="RD37" s="3">
        <f t="shared" si="404"/>
        <v>6</v>
      </c>
      <c r="RE37" s="3">
        <f t="shared" si="405"/>
        <v>11</v>
      </c>
      <c r="RF37" s="12">
        <f t="shared" si="406"/>
        <v>7.2992700729927005E-3</v>
      </c>
      <c r="RG37" s="88">
        <f t="shared" si="407"/>
        <v>2203.9319999999998</v>
      </c>
      <c r="RH37" s="45">
        <f t="shared" si="408"/>
        <v>1001.7872727272727</v>
      </c>
      <c r="RI37" s="88">
        <v>11019.66</v>
      </c>
      <c r="RJ37" s="88">
        <v>15513.56</v>
      </c>
      <c r="RK37" s="88">
        <v>40640</v>
      </c>
      <c r="RL37" s="88">
        <f t="shared" si="409"/>
        <v>34440.677966101699</v>
      </c>
      <c r="RM37" s="12">
        <f t="shared" si="410"/>
        <v>2.174672312895106E-3</v>
      </c>
      <c r="RN37" s="12">
        <f t="shared" si="411"/>
        <v>0.71032438718127888</v>
      </c>
      <c r="RO37" s="12">
        <f t="shared" si="412"/>
        <v>0.31996060039370072</v>
      </c>
      <c r="RP37" s="169" t="str">
        <f t="shared" si="413"/>
        <v>AM-W34</v>
      </c>
      <c r="RQ37" s="12">
        <f t="shared" si="414"/>
        <v>0.45454545454545453</v>
      </c>
      <c r="RR37" s="12">
        <f t="shared" si="415"/>
        <v>0.54545454545454541</v>
      </c>
      <c r="RS37" s="3">
        <v>120</v>
      </c>
      <c r="RT37" s="3">
        <v>382</v>
      </c>
      <c r="RU37" s="3">
        <v>0</v>
      </c>
      <c r="RV37" s="3">
        <v>0</v>
      </c>
      <c r="RW37" s="3">
        <v>0</v>
      </c>
      <c r="RX37" s="3">
        <v>0</v>
      </c>
      <c r="RY37" s="3">
        <f t="shared" si="416"/>
        <v>502</v>
      </c>
      <c r="RZ37" s="88">
        <f t="shared" si="417"/>
        <v>1038788.6000000001</v>
      </c>
      <c r="SA37" s="12">
        <f t="shared" si="418"/>
        <v>1.4647797046174721E-2</v>
      </c>
      <c r="SB37" s="3">
        <v>13</v>
      </c>
      <c r="SC37" s="100">
        <v>4254</v>
      </c>
      <c r="SD37" s="3">
        <v>151892</v>
      </c>
      <c r="SE37" s="3">
        <v>837</v>
      </c>
      <c r="SF37" s="3">
        <v>15</v>
      </c>
      <c r="SG37" s="3">
        <v>11</v>
      </c>
      <c r="SH37" s="3">
        <f t="shared" si="419"/>
        <v>4</v>
      </c>
      <c r="SI37" s="3">
        <f t="shared" si="420"/>
        <v>15</v>
      </c>
      <c r="SJ37" s="12">
        <f t="shared" si="421"/>
        <v>1.3142174432497013E-2</v>
      </c>
      <c r="SK37" s="88">
        <f t="shared" si="422"/>
        <v>882.44909090909107</v>
      </c>
      <c r="SL37" s="45">
        <f t="shared" si="423"/>
        <v>647.12933333333353</v>
      </c>
      <c r="SM37" s="88">
        <v>9706.9400000000023</v>
      </c>
      <c r="SN37" s="88">
        <v>31938.979999999996</v>
      </c>
      <c r="SO37" s="88">
        <v>54587</v>
      </c>
      <c r="SP37" s="88">
        <f t="shared" si="424"/>
        <v>46260.169491525427</v>
      </c>
      <c r="SQ37" s="12">
        <f t="shared" si="425"/>
        <v>3.4970941900136746E-3</v>
      </c>
      <c r="SR37" s="87">
        <f t="shared" si="426"/>
        <v>0.30392141514851145</v>
      </c>
      <c r="SS37" s="87">
        <f t="shared" si="427"/>
        <v>0.2098336453734406</v>
      </c>
      <c r="ST37" s="169" t="str">
        <f t="shared" si="428"/>
        <v>AM-W34</v>
      </c>
      <c r="SU37" s="12">
        <f t="shared" si="429"/>
        <v>0.73333333333333328</v>
      </c>
      <c r="SV37" s="12">
        <f t="shared" si="430"/>
        <v>0.26666666666666672</v>
      </c>
      <c r="SW37" s="3">
        <v>135</v>
      </c>
      <c r="SX37" s="3">
        <v>377</v>
      </c>
      <c r="SY37" s="3">
        <v>0</v>
      </c>
      <c r="SZ37" s="3">
        <v>0</v>
      </c>
      <c r="TA37" s="3">
        <v>0</v>
      </c>
      <c r="TB37" s="3">
        <v>0</v>
      </c>
      <c r="TC37" s="3">
        <f t="shared" si="431"/>
        <v>512</v>
      </c>
      <c r="TD37" s="88">
        <f t="shared" si="432"/>
        <v>1059481.6000000001</v>
      </c>
      <c r="TE37" s="12">
        <f t="shared" si="433"/>
        <v>1.1655200978548606E-2</v>
      </c>
      <c r="TF37" s="3">
        <v>2</v>
      </c>
      <c r="TG37" s="100">
        <f>SUMIFS(Main!TX:TX,Main!B:B,B:B)</f>
        <v>4558</v>
      </c>
      <c r="TH37" s="3">
        <v>232585</v>
      </c>
      <c r="TI37" s="3">
        <v>1404</v>
      </c>
      <c r="TJ37" s="3">
        <f>SUMIFS(Main!TT:TT,Main!B:B,B:B)</f>
        <v>23</v>
      </c>
      <c r="TK37" s="3">
        <v>25</v>
      </c>
      <c r="TL37" s="3">
        <f t="shared" si="434"/>
        <v>-2</v>
      </c>
      <c r="TM37" s="3">
        <f t="shared" si="435"/>
        <v>23</v>
      </c>
      <c r="TN37" s="12">
        <f t="shared" si="436"/>
        <v>1.7806267806267807E-2</v>
      </c>
      <c r="TO37" s="88">
        <f t="shared" si="437"/>
        <v>673.56160000000034</v>
      </c>
      <c r="TP37" s="45">
        <f t="shared" si="438"/>
        <v>732.13217391304386</v>
      </c>
      <c r="TQ37" s="88">
        <v>16839.040000000008</v>
      </c>
      <c r="TR37" s="88">
        <v>67411.849999999991</v>
      </c>
      <c r="TS37" s="88">
        <f>SUMIFS(Main!TU:TU,Main!B:B,B:B)</f>
        <v>81551.035199999998</v>
      </c>
      <c r="TT37" s="88">
        <f t="shared" si="439"/>
        <v>69111.046779661017</v>
      </c>
      <c r="TU37" s="12">
        <f t="shared" si="440"/>
        <v>4.8164672216298183E-3</v>
      </c>
      <c r="TV37" s="87">
        <f t="shared" si="441"/>
        <v>0.24979347102920346</v>
      </c>
      <c r="TW37" s="87">
        <f t="shared" si="442"/>
        <v>0.24365193098125149</v>
      </c>
      <c r="TX37" s="169" t="str">
        <f t="shared" si="443"/>
        <v>AM-W34</v>
      </c>
      <c r="TY37" s="12">
        <f t="shared" si="444"/>
        <v>1.0869565217391304</v>
      </c>
      <c r="TZ37" s="12">
        <f t="shared" si="445"/>
        <v>-8.6956521739130377E-2</v>
      </c>
      <c r="UA37" s="3">
        <f>SUMIFS(Main!UG:UG,Main!B:B,B:B)</f>
        <v>118</v>
      </c>
      <c r="UB37" s="3">
        <f>SUMIFS(Main!UI:UI,Main!B:B,B:B)</f>
        <v>187</v>
      </c>
      <c r="UC37" s="3">
        <f>SUMIFS(Main!UK:UK,Main!B:B,B:B)</f>
        <v>0</v>
      </c>
      <c r="UD37" s="3">
        <f>SUMIFS(Main!UO:UO,Main!B:B,B:B)</f>
        <v>0</v>
      </c>
      <c r="UE37" s="3">
        <f>SUMIFS(Main!UQ:UQ,Main!B:B,B:B)</f>
        <v>0</v>
      </c>
      <c r="UF37" s="3">
        <f>SUMIFS(Main!US:US,Main!B:B,B:B)</f>
        <v>0</v>
      </c>
      <c r="UG37" s="3">
        <f t="shared" si="446"/>
        <v>305</v>
      </c>
      <c r="UH37" s="88">
        <f t="shared" si="447"/>
        <v>631136.5</v>
      </c>
      <c r="UI37" s="12">
        <f t="shared" si="448"/>
        <v>6.2618617972474075E-3</v>
      </c>
      <c r="UJ37" s="3">
        <f>SUMIFS(Main!UW:UW,Main!B:B,B:B)</f>
        <v>3</v>
      </c>
      <c r="UK37" s="100">
        <f>SUMIFS(Main!VI:VI,Main!A:A,A:A)</f>
        <v>4198</v>
      </c>
      <c r="UL37" s="3">
        <v>196514</v>
      </c>
      <c r="UM37" s="3">
        <v>1111</v>
      </c>
      <c r="UN37" s="3">
        <f>SUMIFS(Main!VE:VE,Main!A:A,A:A)</f>
        <v>25</v>
      </c>
      <c r="UO37" s="3">
        <v>8</v>
      </c>
      <c r="UP37" s="3">
        <f t="shared" si="147"/>
        <v>17</v>
      </c>
      <c r="UQ37" s="3">
        <f t="shared" si="148"/>
        <v>25</v>
      </c>
      <c r="UR37" s="12">
        <f t="shared" si="149"/>
        <v>7.2007200720072004E-3</v>
      </c>
      <c r="US37" s="88">
        <f t="shared" si="150"/>
        <v>1628.99125</v>
      </c>
      <c r="UT37" s="45">
        <f t="shared" si="151"/>
        <v>521.27719999999999</v>
      </c>
      <c r="UU37" s="88">
        <v>13031.93</v>
      </c>
      <c r="UV37" s="88">
        <v>62090.82</v>
      </c>
      <c r="UW37" s="88">
        <f>SUMIFS(Main!VF:VF,Main!A:A,A:A)</f>
        <v>87509.886199999994</v>
      </c>
      <c r="UX37" s="88">
        <f t="shared" si="152"/>
        <v>74160.920508474577</v>
      </c>
      <c r="UY37" s="12">
        <f t="shared" si="153"/>
        <v>5.2305714142193262E-3</v>
      </c>
      <c r="UZ37" s="87">
        <f t="shared" si="154"/>
        <v>0.20988497172367832</v>
      </c>
      <c r="VA37" s="87">
        <f t="shared" si="155"/>
        <v>0.17572503025378178</v>
      </c>
      <c r="VB37" s="169" t="str">
        <f t="shared" si="59"/>
        <v>AM-W34</v>
      </c>
      <c r="VC37" s="12">
        <f t="shared" si="160"/>
        <v>0.83724446210055747</v>
      </c>
      <c r="VD37" s="12">
        <f t="shared" si="156"/>
        <v>0.16275553789944253</v>
      </c>
      <c r="VE37" s="3">
        <f>SUMIFS(Main!VR:VR,Main!B:B,B:B)</f>
        <v>90</v>
      </c>
      <c r="VF37" s="3">
        <f>SUMIFS(Main!VT:VT,Main!B:B,B:B)</f>
        <v>146</v>
      </c>
      <c r="VG37" s="3">
        <f>SUMIFS(Main!VV:VV,Main!B:B,B:B)</f>
        <v>2</v>
      </c>
      <c r="VH37" s="3">
        <f>SUMIFS(Main!VZ:VZ,Main!B:B,B:B)</f>
        <v>0</v>
      </c>
      <c r="VI37" s="3">
        <f>SUMIFS(Main!WB:WB,Main!B:B,B:B)</f>
        <v>0</v>
      </c>
      <c r="VJ37" s="3">
        <f>SUMIFS(Main!WD:WD,Main!B:B,B:B)</f>
        <v>0</v>
      </c>
      <c r="VK37" s="3">
        <f t="shared" si="157"/>
        <v>238</v>
      </c>
      <c r="VL37" s="88">
        <f t="shared" si="158"/>
        <v>492493.4</v>
      </c>
      <c r="VM37" s="12">
        <f t="shared" si="159"/>
        <v>5.1596670332168587E-3</v>
      </c>
      <c r="VN37" s="3">
        <f>SUMIFS(Main!WH:WH,Main!B:B,B:B)</f>
        <v>10</v>
      </c>
    </row>
    <row r="38" spans="1:586">
      <c r="A38" s="155" t="s">
        <v>14</v>
      </c>
      <c r="B38" s="155" t="s">
        <v>13</v>
      </c>
      <c r="C38" s="150" t="s">
        <v>293</v>
      </c>
      <c r="D38" s="150" t="s">
        <v>669</v>
      </c>
      <c r="E38" s="155" t="s">
        <v>200</v>
      </c>
      <c r="F38" s="150" t="s">
        <v>476</v>
      </c>
      <c r="G38" s="150" t="s">
        <v>434</v>
      </c>
      <c r="H38" s="17">
        <v>3001.6380424705885</v>
      </c>
      <c r="I38" s="12">
        <v>0</v>
      </c>
      <c r="J38" s="3">
        <v>0</v>
      </c>
      <c r="K38" s="3">
        <v>0</v>
      </c>
      <c r="L38" s="3">
        <v>0</v>
      </c>
      <c r="M38" s="3">
        <f>K38-L38</f>
        <v>0</v>
      </c>
      <c r="N38" s="3">
        <v>0</v>
      </c>
      <c r="O38" s="3">
        <v>0</v>
      </c>
      <c r="P38" s="3">
        <f>L38+M38+N38</f>
        <v>0</v>
      </c>
      <c r="Q38" s="87">
        <v>0</v>
      </c>
      <c r="R38" s="88">
        <v>0</v>
      </c>
      <c r="S38" s="88">
        <v>0</v>
      </c>
      <c r="T38" s="88">
        <v>0</v>
      </c>
      <c r="U38" s="87" t="e">
        <f>R38/S38</f>
        <v>#DIV/0!</v>
      </c>
      <c r="V38" s="87" t="e">
        <f>R38/T38</f>
        <v>#DIV/0!</v>
      </c>
      <c r="W38" s="12">
        <v>0</v>
      </c>
      <c r="X38" s="3">
        <v>0</v>
      </c>
      <c r="Y38" s="3">
        <v>0</v>
      </c>
      <c r="Z38" s="3">
        <v>0</v>
      </c>
      <c r="AA38" s="3">
        <f>Y38-Z38</f>
        <v>0</v>
      </c>
      <c r="AB38" s="3">
        <v>0</v>
      </c>
      <c r="AC38" s="3">
        <v>0</v>
      </c>
      <c r="AD38" s="3">
        <f>Z38+AA38+AB38</f>
        <v>0</v>
      </c>
      <c r="AE38" s="87">
        <v>0</v>
      </c>
      <c r="AF38" s="88">
        <v>0</v>
      </c>
      <c r="AG38" s="88">
        <v>0</v>
      </c>
      <c r="AH38" s="88">
        <v>0</v>
      </c>
      <c r="AI38" s="87" t="e">
        <f>AF38/AG38</f>
        <v>#DIV/0!</v>
      </c>
      <c r="AJ38" s="87" t="e">
        <f>AF38/AH38</f>
        <v>#DIV/0!</v>
      </c>
      <c r="AK38" s="12">
        <v>0</v>
      </c>
      <c r="AL38" s="3">
        <v>0</v>
      </c>
      <c r="AM38" s="3">
        <v>0</v>
      </c>
      <c r="AN38" s="3">
        <v>0</v>
      </c>
      <c r="AO38" s="3">
        <v>0</v>
      </c>
      <c r="AP38" s="3">
        <f t="shared" si="451"/>
        <v>0</v>
      </c>
      <c r="AQ38" s="3">
        <f t="shared" si="451"/>
        <v>0</v>
      </c>
      <c r="AR38" s="3">
        <f t="shared" si="451"/>
        <v>0</v>
      </c>
      <c r="AS38" s="3">
        <f>AO38+AP38+AQ38</f>
        <v>0</v>
      </c>
      <c r="AT38" s="87">
        <v>0</v>
      </c>
      <c r="AU38" s="40" t="e">
        <f>AW38/AO38</f>
        <v>#DIV/0!</v>
      </c>
      <c r="AV38" s="40" t="e">
        <f>AW38/AN38</f>
        <v>#DIV/0!</v>
      </c>
      <c r="AW38" s="88">
        <v>0</v>
      </c>
      <c r="AX38" s="88">
        <v>0</v>
      </c>
      <c r="AY38" s="88">
        <v>0</v>
      </c>
      <c r="AZ38" s="87" t="e">
        <f>AW38/AX38</f>
        <v>#DIV/0!</v>
      </c>
      <c r="BA38" s="87" t="e">
        <f>AW38/AY38</f>
        <v>#DIV/0!</v>
      </c>
      <c r="BB38" s="87" t="e">
        <f>AO38/AS38</f>
        <v>#DIV/0!</v>
      </c>
      <c r="BC38" s="89" t="e">
        <f>1-BB38</f>
        <v>#DIV/0!</v>
      </c>
      <c r="BD38" s="12">
        <v>0</v>
      </c>
      <c r="BE38" s="3">
        <v>0</v>
      </c>
      <c r="BF38" s="3">
        <v>0</v>
      </c>
      <c r="BG38" s="3">
        <v>0</v>
      </c>
      <c r="BH38" s="3">
        <v>0</v>
      </c>
      <c r="BI38" s="3">
        <f t="shared" si="449"/>
        <v>0</v>
      </c>
      <c r="BJ38" s="3">
        <f t="shared" si="452"/>
        <v>0</v>
      </c>
      <c r="BK38" s="3">
        <f t="shared" si="452"/>
        <v>0</v>
      </c>
      <c r="BL38" s="3">
        <f t="shared" si="194"/>
        <v>0</v>
      </c>
      <c r="BM38" s="87">
        <v>0</v>
      </c>
      <c r="BN38" s="40" t="e">
        <f t="shared" si="195"/>
        <v>#DIV/0!</v>
      </c>
      <c r="BO38" s="40" t="e">
        <f t="shared" si="196"/>
        <v>#DIV/0!</v>
      </c>
      <c r="BP38" s="88">
        <v>0</v>
      </c>
      <c r="BQ38" s="88">
        <v>0</v>
      </c>
      <c r="BR38" s="88">
        <v>0</v>
      </c>
      <c r="BS38" s="12" t="e">
        <f t="shared" si="197"/>
        <v>#DIV/0!</v>
      </c>
      <c r="BT38" s="12" t="e">
        <f t="shared" si="198"/>
        <v>#DIV/0!</v>
      </c>
      <c r="BU38" s="87" t="e">
        <f t="shared" si="199"/>
        <v>#DIV/0!</v>
      </c>
      <c r="BV38" s="89" t="e">
        <f t="shared" si="200"/>
        <v>#DIV/0!</v>
      </c>
      <c r="BW38" s="90" t="str">
        <f t="shared" si="201"/>
        <v>FBA75688</v>
      </c>
      <c r="BX38" s="12">
        <v>0</v>
      </c>
      <c r="BY38" s="3">
        <v>0</v>
      </c>
      <c r="BZ38" s="3">
        <v>0</v>
      </c>
      <c r="CA38" s="3">
        <v>0</v>
      </c>
      <c r="CB38" s="3">
        <v>0</v>
      </c>
      <c r="CC38" s="3">
        <f t="shared" si="202"/>
        <v>0</v>
      </c>
      <c r="CD38" s="3">
        <v>0</v>
      </c>
      <c r="CE38" s="3">
        <v>0</v>
      </c>
      <c r="CF38" s="3">
        <f t="shared" si="203"/>
        <v>0</v>
      </c>
      <c r="CG38" s="87" t="e">
        <f t="shared" si="204"/>
        <v>#DIV/0!</v>
      </c>
      <c r="CH38" s="3" t="e">
        <f t="shared" si="205"/>
        <v>#DIV/0!</v>
      </c>
      <c r="CI38" s="3" t="e">
        <f t="shared" si="206"/>
        <v>#DIV/0!</v>
      </c>
      <c r="CJ38" s="88">
        <v>0</v>
      </c>
      <c r="CK38" s="88">
        <v>0</v>
      </c>
      <c r="CL38" s="88">
        <v>0</v>
      </c>
      <c r="CM38" s="87" t="e">
        <f t="shared" si="207"/>
        <v>#DIV/0!</v>
      </c>
      <c r="CN38" s="87" t="e">
        <f t="shared" si="208"/>
        <v>#DIV/0!</v>
      </c>
      <c r="CO38" s="12" t="e">
        <f t="shared" si="209"/>
        <v>#DIV/0!</v>
      </c>
      <c r="CP38" s="12" t="e">
        <f t="shared" si="210"/>
        <v>#DIV/0!</v>
      </c>
      <c r="CQ38" s="77" t="str">
        <f t="shared" si="211"/>
        <v>FBA75688</v>
      </c>
      <c r="CR38" s="12">
        <v>0</v>
      </c>
      <c r="CS38" s="3">
        <v>0</v>
      </c>
      <c r="CT38" s="3">
        <v>0</v>
      </c>
      <c r="CU38" s="3" t="e">
        <f>VLOOKUP(C38,'[1]Monthly Sales'!C:AP,38,0)</f>
        <v>#N/A</v>
      </c>
      <c r="CV38" s="3">
        <v>0</v>
      </c>
      <c r="CW38" s="3" t="e">
        <f t="shared" si="212"/>
        <v>#N/A</v>
      </c>
      <c r="CX38" s="3">
        <v>0</v>
      </c>
      <c r="CY38" s="3">
        <v>0</v>
      </c>
      <c r="CZ38" s="3" t="e">
        <f t="shared" si="213"/>
        <v>#N/A</v>
      </c>
      <c r="DA38" s="87" t="e">
        <f t="shared" si="214"/>
        <v>#DIV/0!</v>
      </c>
      <c r="DB38" s="45" t="e">
        <f t="shared" si="215"/>
        <v>#DIV/0!</v>
      </c>
      <c r="DC38" s="3" t="e">
        <f t="shared" si="216"/>
        <v>#N/A</v>
      </c>
      <c r="DD38" s="88">
        <v>0</v>
      </c>
      <c r="DE38" s="88">
        <v>0</v>
      </c>
      <c r="DF38" s="88">
        <v>0</v>
      </c>
      <c r="DG38" s="12" t="e">
        <f t="shared" si="217"/>
        <v>#DIV/0!</v>
      </c>
      <c r="DH38" s="12" t="e">
        <f t="shared" si="218"/>
        <v>#DIV/0!</v>
      </c>
      <c r="DI38" s="12" t="e">
        <f t="shared" si="219"/>
        <v>#N/A</v>
      </c>
      <c r="DJ38" s="12" t="e">
        <f t="shared" si="220"/>
        <v>#N/A</v>
      </c>
      <c r="DK38" s="3" t="str">
        <f t="shared" si="221"/>
        <v>FBA75688</v>
      </c>
      <c r="DL38" s="12">
        <v>0</v>
      </c>
      <c r="DM38" s="3">
        <v>0</v>
      </c>
      <c r="DN38" s="3">
        <v>0</v>
      </c>
      <c r="DO38" s="3">
        <v>0</v>
      </c>
      <c r="DP38" s="3">
        <v>0</v>
      </c>
      <c r="DQ38" s="3">
        <f t="shared" si="450"/>
        <v>0</v>
      </c>
      <c r="DR38" s="3">
        <v>0</v>
      </c>
      <c r="DS38" s="3">
        <v>0</v>
      </c>
      <c r="DT38" s="3">
        <f t="shared" si="222"/>
        <v>0</v>
      </c>
      <c r="DU38" s="12" t="e">
        <f t="shared" si="223"/>
        <v>#DIV/0!</v>
      </c>
      <c r="DV38" s="87" t="e">
        <f t="shared" si="224"/>
        <v>#DIV/0!</v>
      </c>
      <c r="DW38" s="3" t="e">
        <f t="shared" si="225"/>
        <v>#DIV/0!</v>
      </c>
      <c r="DX38" s="3" t="e">
        <f t="shared" si="226"/>
        <v>#DIV/0!</v>
      </c>
      <c r="DY38" s="88">
        <v>0</v>
      </c>
      <c r="DZ38" s="88">
        <v>0</v>
      </c>
      <c r="EA38" s="88">
        <v>0</v>
      </c>
      <c r="EB38" s="12" t="e">
        <f t="shared" si="227"/>
        <v>#DIV/0!</v>
      </c>
      <c r="EC38" s="12" t="e">
        <f t="shared" si="228"/>
        <v>#DIV/0!</v>
      </c>
      <c r="ED38" s="12" t="e">
        <f t="shared" si="229"/>
        <v>#DIV/0!</v>
      </c>
      <c r="EE38" s="12" t="e">
        <f t="shared" si="230"/>
        <v>#DIV/0!</v>
      </c>
      <c r="EF38" s="3" t="str">
        <f t="shared" si="231"/>
        <v>FBA75688</v>
      </c>
      <c r="EG38" s="12">
        <v>0.97860000000000003</v>
      </c>
      <c r="EH38" s="3">
        <v>0</v>
      </c>
      <c r="EI38" s="3">
        <v>0</v>
      </c>
      <c r="EJ38" s="3">
        <v>10</v>
      </c>
      <c r="EK38" s="3">
        <v>0</v>
      </c>
      <c r="EL38" s="3">
        <f t="shared" si="232"/>
        <v>10</v>
      </c>
      <c r="EM38" s="3">
        <v>1</v>
      </c>
      <c r="EN38" s="3">
        <v>0</v>
      </c>
      <c r="EO38" s="3">
        <f t="shared" si="233"/>
        <v>11</v>
      </c>
      <c r="EP38" s="12">
        <f t="shared" si="234"/>
        <v>9.0909090909090912E-2</v>
      </c>
      <c r="EQ38" s="87">
        <f t="shared" si="235"/>
        <v>0</v>
      </c>
      <c r="ER38" s="3">
        <f t="shared" si="236"/>
        <v>0</v>
      </c>
      <c r="ES38" s="3">
        <f t="shared" si="237"/>
        <v>0</v>
      </c>
      <c r="ET38" s="88">
        <v>0</v>
      </c>
      <c r="EU38" s="88">
        <v>0</v>
      </c>
      <c r="EV38" s="88">
        <v>16956.02</v>
      </c>
      <c r="EW38" s="12">
        <f t="shared" si="238"/>
        <v>0</v>
      </c>
      <c r="EX38" s="12">
        <f t="shared" si="239"/>
        <v>0</v>
      </c>
      <c r="EY38" s="12">
        <f t="shared" si="240"/>
        <v>0</v>
      </c>
      <c r="EZ38" s="12">
        <f>IF(1-EY38,0)</f>
        <v>0</v>
      </c>
      <c r="FA38" s="3" t="str">
        <f t="shared" si="241"/>
        <v>FBA75688</v>
      </c>
      <c r="FB38" s="12">
        <v>0.98829999999999996</v>
      </c>
      <c r="FC38" s="3">
        <v>301151</v>
      </c>
      <c r="FD38" s="3">
        <v>1426</v>
      </c>
      <c r="FE38" s="3">
        <v>103</v>
      </c>
      <c r="FF38" s="3">
        <v>100</v>
      </c>
      <c r="FG38" s="3">
        <f t="shared" si="242"/>
        <v>3</v>
      </c>
      <c r="FH38" s="3">
        <v>12</v>
      </c>
      <c r="FI38" s="3">
        <v>7</v>
      </c>
      <c r="FJ38" s="3">
        <f t="shared" si="243"/>
        <v>115</v>
      </c>
      <c r="FK38" s="12">
        <f t="shared" si="244"/>
        <v>0.10434782608695652</v>
      </c>
      <c r="FL38" s="12">
        <f t="shared" si="245"/>
        <v>7.0126227208976155E-2</v>
      </c>
      <c r="FM38" s="3">
        <f t="shared" si="246"/>
        <v>296.60230000000001</v>
      </c>
      <c r="FN38" s="88">
        <f t="shared" si="247"/>
        <v>257.91504347826088</v>
      </c>
      <c r="FO38" s="88">
        <v>29660.23</v>
      </c>
      <c r="FP38" s="88">
        <v>146698.49</v>
      </c>
      <c r="FQ38" s="88">
        <v>176990</v>
      </c>
      <c r="FR38" s="12">
        <f t="shared" si="248"/>
        <v>0.2021849713654176</v>
      </c>
      <c r="FS38" s="12">
        <f t="shared" si="249"/>
        <v>0.16758138877902706</v>
      </c>
      <c r="FT38" s="12">
        <f t="shared" si="250"/>
        <v>0.86956521739130432</v>
      </c>
      <c r="FU38" s="39">
        <f t="shared" si="251"/>
        <v>0.13043478260869568</v>
      </c>
      <c r="FV38" s="77" t="str">
        <f t="shared" si="252"/>
        <v>FBA75688</v>
      </c>
      <c r="FW38" s="12">
        <v>0.99960000000000004</v>
      </c>
      <c r="FX38" s="3">
        <v>627486</v>
      </c>
      <c r="FY38" s="3">
        <v>1734</v>
      </c>
      <c r="FZ38" s="3">
        <v>87</v>
      </c>
      <c r="GA38" s="3">
        <v>78</v>
      </c>
      <c r="GB38" s="3">
        <f t="shared" si="253"/>
        <v>9</v>
      </c>
      <c r="GC38" s="3">
        <v>5</v>
      </c>
      <c r="GD38" s="3">
        <v>3</v>
      </c>
      <c r="GE38" s="3">
        <f t="shared" si="254"/>
        <v>92</v>
      </c>
      <c r="GF38" s="12">
        <f t="shared" si="255"/>
        <v>5.434782608695652E-2</v>
      </c>
      <c r="GG38" s="12">
        <f t="shared" si="256"/>
        <v>4.4982698961937718E-2</v>
      </c>
      <c r="GH38" s="88">
        <f t="shared" si="257"/>
        <v>418.1279487179487</v>
      </c>
      <c r="GI38" s="45">
        <f t="shared" si="258"/>
        <v>354.49978260869563</v>
      </c>
      <c r="GJ38" s="88">
        <v>32613.98</v>
      </c>
      <c r="GK38" s="88">
        <v>107354.19</v>
      </c>
      <c r="GL38" s="88">
        <v>127450.94915254239</v>
      </c>
      <c r="GM38" s="12">
        <f t="shared" si="259"/>
        <v>0.30379792349045714</v>
      </c>
      <c r="GN38" s="12">
        <f t="shared" si="260"/>
        <v>0.25589436733786314</v>
      </c>
      <c r="GO38" s="12">
        <f t="shared" si="261"/>
        <v>0.84782608695652173</v>
      </c>
      <c r="GP38" s="12">
        <f t="shared" si="262"/>
        <v>0.15217391304347827</v>
      </c>
      <c r="GQ38" s="77" t="str">
        <f t="shared" si="263"/>
        <v>FBA75688</v>
      </c>
      <c r="GR38" s="12">
        <v>0.95809999999999995</v>
      </c>
      <c r="GS38" s="3">
        <v>1050290</v>
      </c>
      <c r="GT38" s="3">
        <v>2339</v>
      </c>
      <c r="GU38" s="3">
        <v>171</v>
      </c>
      <c r="GV38" s="3">
        <v>118</v>
      </c>
      <c r="GW38" s="3">
        <f t="shared" si="264"/>
        <v>53</v>
      </c>
      <c r="GX38" s="3">
        <v>19</v>
      </c>
      <c r="GY38" s="3">
        <v>16</v>
      </c>
      <c r="GZ38" s="3">
        <f t="shared" si="265"/>
        <v>190</v>
      </c>
      <c r="HA38" s="12">
        <f t="shared" si="266"/>
        <v>0.1</v>
      </c>
      <c r="HB38" s="12">
        <f t="shared" si="267"/>
        <v>5.0448909790508763E-2</v>
      </c>
      <c r="HC38" s="88">
        <f t="shared" si="268"/>
        <v>415.34372881355932</v>
      </c>
      <c r="HD38" s="45">
        <f t="shared" si="269"/>
        <v>257.95031578947368</v>
      </c>
      <c r="HE38" s="88">
        <v>49010.559999999998</v>
      </c>
      <c r="HF38" s="88">
        <v>149704.76</v>
      </c>
      <c r="HG38" s="88">
        <v>276740.03000000003</v>
      </c>
      <c r="HH38" s="12">
        <f t="shared" si="270"/>
        <v>0.32738144064357066</v>
      </c>
      <c r="HI38" s="12">
        <f t="shared" si="271"/>
        <v>0.17709964113250978</v>
      </c>
      <c r="HJ38" s="12">
        <f t="shared" si="272"/>
        <v>0.62105263157894741</v>
      </c>
      <c r="HK38" s="12">
        <f t="shared" si="273"/>
        <v>0.37894736842105259</v>
      </c>
      <c r="HL38" s="77" t="s">
        <v>200</v>
      </c>
      <c r="HM38" s="3">
        <v>4090</v>
      </c>
      <c r="HN38" s="3">
        <v>210065</v>
      </c>
      <c r="HO38" s="3">
        <v>1051</v>
      </c>
      <c r="HP38" s="3">
        <v>38</v>
      </c>
      <c r="HQ38" s="3">
        <v>17</v>
      </c>
      <c r="HR38" s="3">
        <f t="shared" si="274"/>
        <v>21</v>
      </c>
      <c r="HS38" s="3">
        <v>8</v>
      </c>
      <c r="HT38" s="3">
        <f t="shared" si="275"/>
        <v>46</v>
      </c>
      <c r="HU38" s="12">
        <f t="shared" si="276"/>
        <v>0.17391304347826086</v>
      </c>
      <c r="HV38" s="12">
        <f t="shared" si="277"/>
        <v>1.6175071360608945E-2</v>
      </c>
      <c r="HW38" s="88">
        <f t="shared" si="278"/>
        <v>601.97058823529437</v>
      </c>
      <c r="HX38" s="45">
        <f t="shared" si="279"/>
        <v>222.4673913043479</v>
      </c>
      <c r="HY38" s="3">
        <v>10233.500000000004</v>
      </c>
      <c r="HZ38" s="3">
        <v>56144.700000000004</v>
      </c>
      <c r="IA38" s="3">
        <v>151860</v>
      </c>
      <c r="IB38" s="20">
        <f t="shared" si="280"/>
        <v>128694.91525423729</v>
      </c>
      <c r="IC38" s="12">
        <f t="shared" si="281"/>
        <v>0.18227009851330586</v>
      </c>
      <c r="ID38" s="12">
        <f t="shared" si="282"/>
        <v>7.9517516133280675E-2</v>
      </c>
      <c r="IE38" s="12">
        <f t="shared" si="283"/>
        <v>0.36956521739130432</v>
      </c>
      <c r="IF38" s="105">
        <f t="shared" si="284"/>
        <v>0.63043478260869568</v>
      </c>
      <c r="IG38" s="100">
        <v>3751</v>
      </c>
      <c r="IH38" s="3">
        <v>106590</v>
      </c>
      <c r="II38" s="3">
        <v>735</v>
      </c>
      <c r="IJ38" s="3">
        <v>24</v>
      </c>
      <c r="IK38" s="3">
        <v>10</v>
      </c>
      <c r="IL38" s="3">
        <f t="shared" si="285"/>
        <v>14</v>
      </c>
      <c r="IM38" s="3">
        <v>4</v>
      </c>
      <c r="IN38" s="3">
        <f t="shared" si="286"/>
        <v>28</v>
      </c>
      <c r="IO38" s="12">
        <f t="shared" si="287"/>
        <v>0.14285714285714285</v>
      </c>
      <c r="IP38" s="12">
        <f t="shared" si="288"/>
        <v>1.3605442176870748E-2</v>
      </c>
      <c r="IQ38" s="88">
        <f t="shared" si="289"/>
        <v>902.11500000000046</v>
      </c>
      <c r="IR38" s="45">
        <f t="shared" si="290"/>
        <v>322.18392857142874</v>
      </c>
      <c r="IS38" s="3">
        <v>9021.1500000000051</v>
      </c>
      <c r="IT38" s="3">
        <v>31581.349999999995</v>
      </c>
      <c r="IU38" s="3">
        <v>95937</v>
      </c>
      <c r="IV38" s="20">
        <f t="shared" si="291"/>
        <v>81302.542372881362</v>
      </c>
      <c r="IW38" s="12">
        <f t="shared" si="292"/>
        <v>0.28564801694671083</v>
      </c>
      <c r="IX38" s="12">
        <f t="shared" si="293"/>
        <v>0.11095778479627261</v>
      </c>
      <c r="IY38" s="12">
        <f t="shared" si="294"/>
        <v>0.35714285714285715</v>
      </c>
      <c r="IZ38" s="12">
        <f t="shared" si="295"/>
        <v>0.64285714285714279</v>
      </c>
      <c r="JA38" s="100">
        <v>2190</v>
      </c>
      <c r="JB38" s="3">
        <v>211719</v>
      </c>
      <c r="JC38" s="3">
        <v>1178</v>
      </c>
      <c r="JD38" s="3">
        <v>26</v>
      </c>
      <c r="JE38" s="3">
        <v>19</v>
      </c>
      <c r="JF38" s="3">
        <f t="shared" si="296"/>
        <v>7</v>
      </c>
      <c r="JG38" s="3">
        <v>8</v>
      </c>
      <c r="JH38" s="3">
        <f t="shared" si="297"/>
        <v>34</v>
      </c>
      <c r="JI38" s="12">
        <f t="shared" si="298"/>
        <v>0.23529411764705882</v>
      </c>
      <c r="JJ38" s="12">
        <f t="shared" si="299"/>
        <v>1.6129032258064516E-2</v>
      </c>
      <c r="JK38" s="88">
        <f t="shared" si="300"/>
        <v>906.01842105263154</v>
      </c>
      <c r="JL38" s="45">
        <f t="shared" si="301"/>
        <v>506.30441176470583</v>
      </c>
      <c r="JM38" s="3">
        <v>17214.349999999999</v>
      </c>
      <c r="JN38" s="3">
        <v>58746.560000000005</v>
      </c>
      <c r="JO38" s="3">
        <v>102631.23000000001</v>
      </c>
      <c r="JP38" s="20">
        <f t="shared" si="302"/>
        <v>86975.618644067814</v>
      </c>
      <c r="JQ38" s="12">
        <f t="shared" si="303"/>
        <v>0.2930273704536912</v>
      </c>
      <c r="JR38" s="12">
        <f t="shared" si="304"/>
        <v>0.19792155857432472</v>
      </c>
      <c r="JS38" s="12">
        <f t="shared" si="305"/>
        <v>0.55882352941176472</v>
      </c>
      <c r="JT38" s="12">
        <f t="shared" si="306"/>
        <v>0.44117647058823528</v>
      </c>
      <c r="JU38" s="100">
        <v>1424</v>
      </c>
      <c r="JV38" s="3">
        <v>135800</v>
      </c>
      <c r="JW38" s="3">
        <v>816</v>
      </c>
      <c r="JX38" s="3">
        <v>17</v>
      </c>
      <c r="JY38" s="3">
        <v>18</v>
      </c>
      <c r="JZ38" s="3">
        <f t="shared" si="307"/>
        <v>-1</v>
      </c>
      <c r="KA38" s="3">
        <v>6</v>
      </c>
      <c r="KB38" s="3">
        <f t="shared" si="308"/>
        <v>23</v>
      </c>
      <c r="KC38" s="12">
        <f t="shared" si="309"/>
        <v>0.2608695652173913</v>
      </c>
      <c r="KD38" s="12">
        <f t="shared" si="310"/>
        <v>2.2058823529411766E-2</v>
      </c>
      <c r="KE38" s="88">
        <f t="shared" si="311"/>
        <v>704.14944444444473</v>
      </c>
      <c r="KF38" s="45">
        <f t="shared" si="312"/>
        <v>551.07347826086982</v>
      </c>
      <c r="KG38" s="3">
        <v>12674.690000000006</v>
      </c>
      <c r="KH38" s="3">
        <v>52273.69000000001</v>
      </c>
      <c r="KI38" s="3">
        <v>67983</v>
      </c>
      <c r="KJ38" s="20">
        <f t="shared" si="313"/>
        <v>57612.711864406781</v>
      </c>
      <c r="KK38" s="12">
        <f t="shared" si="314"/>
        <v>0.24246786480923777</v>
      </c>
      <c r="KL38" s="12">
        <f t="shared" si="315"/>
        <v>0.21999814953738445</v>
      </c>
      <c r="KM38" s="12">
        <f t="shared" si="316"/>
        <v>0.78260869565217395</v>
      </c>
      <c r="KN38" s="12">
        <f t="shared" si="317"/>
        <v>0.21739130434782605</v>
      </c>
      <c r="KO38" s="100">
        <v>1518</v>
      </c>
      <c r="KP38" s="3">
        <v>154250</v>
      </c>
      <c r="KQ38" s="3">
        <v>795</v>
      </c>
      <c r="KR38" s="3">
        <v>11</v>
      </c>
      <c r="KS38" s="3">
        <v>11</v>
      </c>
      <c r="KT38" s="3">
        <f t="shared" si="318"/>
        <v>0</v>
      </c>
      <c r="KU38" s="3">
        <v>5</v>
      </c>
      <c r="KV38" s="3">
        <f t="shared" si="319"/>
        <v>16</v>
      </c>
      <c r="KW38" s="12">
        <f t="shared" si="320"/>
        <v>0.3125</v>
      </c>
      <c r="KX38" s="12">
        <f t="shared" si="321"/>
        <v>1.3836477987421384E-2</v>
      </c>
      <c r="KY38" s="88">
        <f t="shared" si="322"/>
        <v>1177.0427272727275</v>
      </c>
      <c r="KZ38" s="45">
        <f t="shared" si="323"/>
        <v>809.21687500000007</v>
      </c>
      <c r="LA38" s="3">
        <v>12947.470000000001</v>
      </c>
      <c r="LB38" s="3">
        <v>36007.589999999997</v>
      </c>
      <c r="LC38" s="3">
        <v>44572</v>
      </c>
      <c r="LD38" s="20">
        <f t="shared" si="324"/>
        <v>37772.881355932208</v>
      </c>
      <c r="LE38" s="12">
        <f t="shared" si="325"/>
        <v>0.35957613380956632</v>
      </c>
      <c r="LF38" s="12">
        <f t="shared" si="326"/>
        <v>0.34277157408238357</v>
      </c>
      <c r="LG38" s="12">
        <f t="shared" si="327"/>
        <v>0.6875</v>
      </c>
      <c r="LH38" s="12">
        <f t="shared" si="328"/>
        <v>0.3125</v>
      </c>
      <c r="LI38" s="100">
        <v>1105</v>
      </c>
      <c r="LJ38" s="3">
        <v>71127</v>
      </c>
      <c r="LK38" s="3">
        <v>492</v>
      </c>
      <c r="LL38" s="3">
        <v>14</v>
      </c>
      <c r="LM38" s="3">
        <v>8</v>
      </c>
      <c r="LN38" s="3">
        <f t="shared" si="329"/>
        <v>6</v>
      </c>
      <c r="LO38" s="3">
        <v>2</v>
      </c>
      <c r="LP38" s="3">
        <f t="shared" si="330"/>
        <v>16</v>
      </c>
      <c r="LQ38" s="12">
        <f t="shared" si="331"/>
        <v>0.125</v>
      </c>
      <c r="LR38" s="12">
        <f t="shared" si="332"/>
        <v>1.6260162601626018E-2</v>
      </c>
      <c r="LS38" s="88">
        <f t="shared" si="333"/>
        <v>971.45999999999992</v>
      </c>
      <c r="LT38" s="45">
        <f t="shared" si="334"/>
        <v>485.72999999999996</v>
      </c>
      <c r="LU38" s="88">
        <v>7771.6799999999994</v>
      </c>
      <c r="LV38" s="88">
        <v>27098.280000000002</v>
      </c>
      <c r="LW38" s="88">
        <v>58869.981400000004</v>
      </c>
      <c r="LX38" s="88">
        <f t="shared" si="335"/>
        <v>49889.81474576272</v>
      </c>
      <c r="LY38" s="12">
        <f t="shared" si="336"/>
        <v>0.28679606233310745</v>
      </c>
      <c r="LZ38" s="12">
        <f t="shared" si="337"/>
        <v>0.15577688631646142</v>
      </c>
      <c r="MA38" s="12">
        <f t="shared" si="338"/>
        <v>0.5</v>
      </c>
      <c r="MB38" s="12">
        <f t="shared" si="339"/>
        <v>0.5</v>
      </c>
      <c r="MC38" s="100">
        <v>871</v>
      </c>
      <c r="MD38" s="3">
        <v>26566</v>
      </c>
      <c r="ME38" s="3">
        <v>182</v>
      </c>
      <c r="MF38" s="3">
        <v>11</v>
      </c>
      <c r="MG38" s="3">
        <v>1</v>
      </c>
      <c r="MH38" s="3">
        <f t="shared" si="340"/>
        <v>10</v>
      </c>
      <c r="MI38" s="3">
        <v>0</v>
      </c>
      <c r="MJ38" s="3">
        <f t="shared" si="341"/>
        <v>11</v>
      </c>
      <c r="MK38" s="12">
        <f t="shared" si="342"/>
        <v>0</v>
      </c>
      <c r="ML38" s="12">
        <f t="shared" si="343"/>
        <v>5.4945054945054949E-3</v>
      </c>
      <c r="MM38" s="88">
        <f t="shared" si="344"/>
        <v>1725.73</v>
      </c>
      <c r="MN38" s="45">
        <f t="shared" si="345"/>
        <v>156.88454545454545</v>
      </c>
      <c r="MO38" s="88">
        <v>1725.73</v>
      </c>
      <c r="MP38" s="88">
        <v>3557.63</v>
      </c>
      <c r="MQ38" s="88">
        <v>45633.009599999998</v>
      </c>
      <c r="MR38" s="88">
        <f t="shared" si="346"/>
        <v>38672.042033898302</v>
      </c>
      <c r="MS38" s="12">
        <f t="shared" si="347"/>
        <v>0.48507854948378554</v>
      </c>
      <c r="MT38" s="12">
        <f t="shared" si="348"/>
        <v>4.462474462784502E-2</v>
      </c>
      <c r="MU38" s="12">
        <f t="shared" si="349"/>
        <v>9.0909090909090912E-2</v>
      </c>
      <c r="MV38" s="12">
        <f t="shared" si="350"/>
        <v>0.90909090909090906</v>
      </c>
      <c r="MW38" s="100">
        <v>893</v>
      </c>
      <c r="MX38" s="3">
        <v>141783</v>
      </c>
      <c r="MY38" s="3">
        <v>256</v>
      </c>
      <c r="MZ38" s="3">
        <v>14</v>
      </c>
      <c r="NA38" s="3">
        <v>7</v>
      </c>
      <c r="NB38" s="3">
        <f t="shared" si="351"/>
        <v>7</v>
      </c>
      <c r="NC38" s="3">
        <v>2</v>
      </c>
      <c r="ND38" s="3">
        <f t="shared" si="352"/>
        <v>16</v>
      </c>
      <c r="NE38" s="12">
        <f t="shared" si="353"/>
        <v>0.125</v>
      </c>
      <c r="NF38" s="12">
        <f t="shared" si="354"/>
        <v>2.734375E-2</v>
      </c>
      <c r="NG38" s="88">
        <f t="shared" si="355"/>
        <v>207.46428571428572</v>
      </c>
      <c r="NH38" s="45">
        <f t="shared" si="356"/>
        <v>90.765625</v>
      </c>
      <c r="NI38" s="88">
        <v>1452.25</v>
      </c>
      <c r="NJ38" s="88">
        <v>22211.030000000002</v>
      </c>
      <c r="NK38" s="88">
        <v>58857.044199999997</v>
      </c>
      <c r="NL38" s="88">
        <f t="shared" si="357"/>
        <v>49878.851016949149</v>
      </c>
      <c r="NM38" s="12">
        <f t="shared" si="358"/>
        <v>6.5384180742631012E-2</v>
      </c>
      <c r="NN38" s="12">
        <f t="shared" si="359"/>
        <v>2.9115546376690119E-2</v>
      </c>
      <c r="NO38" s="12">
        <f t="shared" si="360"/>
        <v>0.4375</v>
      </c>
      <c r="NP38" s="12">
        <f t="shared" si="361"/>
        <v>0.5625</v>
      </c>
      <c r="NQ38" s="100">
        <v>974</v>
      </c>
      <c r="NR38" s="3">
        <v>92238</v>
      </c>
      <c r="NS38" s="3">
        <v>298</v>
      </c>
      <c r="NT38" s="3">
        <v>9</v>
      </c>
      <c r="NU38" s="3">
        <v>10</v>
      </c>
      <c r="NV38" s="3">
        <f t="shared" si="362"/>
        <v>-1</v>
      </c>
      <c r="NW38" s="3">
        <f t="shared" si="363"/>
        <v>9</v>
      </c>
      <c r="NX38" s="12">
        <f t="shared" si="364"/>
        <v>3.3557046979865772E-2</v>
      </c>
      <c r="NY38" s="88">
        <f t="shared" si="365"/>
        <v>164.29900000000001</v>
      </c>
      <c r="NZ38" s="45">
        <f t="shared" si="366"/>
        <v>182.55444444444444</v>
      </c>
      <c r="OA38" s="88">
        <v>1642.99</v>
      </c>
      <c r="OB38" s="88">
        <v>38112.730000000003</v>
      </c>
      <c r="OC38" s="88">
        <v>36025.966399999998</v>
      </c>
      <c r="OD38" s="88">
        <f t="shared" si="367"/>
        <v>30530.48</v>
      </c>
      <c r="OE38" s="12">
        <f t="shared" si="368"/>
        <v>2.631372104330332E-3</v>
      </c>
      <c r="OF38" s="12">
        <f t="shared" si="369"/>
        <v>4.3108693604472829E-2</v>
      </c>
      <c r="OG38" s="12">
        <f t="shared" si="370"/>
        <v>5.3814745133388013E-2</v>
      </c>
      <c r="OH38" s="12">
        <f t="shared" si="371"/>
        <v>1.1111111111111112</v>
      </c>
      <c r="OI38" s="12">
        <f t="shared" si="372"/>
        <v>-0.11111111111111116</v>
      </c>
      <c r="OJ38" s="3">
        <v>29</v>
      </c>
      <c r="OK38" s="3">
        <v>63</v>
      </c>
      <c r="OL38" s="3">
        <v>35</v>
      </c>
      <c r="OM38" s="3">
        <v>0</v>
      </c>
      <c r="ON38" s="3">
        <v>0</v>
      </c>
      <c r="OO38" s="3">
        <f t="shared" si="373"/>
        <v>127</v>
      </c>
      <c r="OP38" s="88">
        <f t="shared" si="374"/>
        <v>381208.03139376472</v>
      </c>
      <c r="OQ38" s="12">
        <f t="shared" si="375"/>
        <v>4.6331147014401775E-3</v>
      </c>
      <c r="OR38" s="3">
        <v>4</v>
      </c>
      <c r="OS38" s="100">
        <v>867</v>
      </c>
      <c r="OT38" s="3">
        <v>51115</v>
      </c>
      <c r="OU38" s="3">
        <v>289</v>
      </c>
      <c r="OV38" s="3">
        <v>7</v>
      </c>
      <c r="OW38" s="3">
        <v>10</v>
      </c>
      <c r="OX38" s="3">
        <f t="shared" si="376"/>
        <v>-3</v>
      </c>
      <c r="OY38" s="3">
        <f t="shared" si="377"/>
        <v>7</v>
      </c>
      <c r="OZ38" s="12">
        <f t="shared" si="378"/>
        <v>3.4602076124567477E-2</v>
      </c>
      <c r="PA38" s="88">
        <f t="shared" si="379"/>
        <v>150.78099999999998</v>
      </c>
      <c r="PB38" s="45">
        <f t="shared" si="380"/>
        <v>215.40142857142854</v>
      </c>
      <c r="PC38" s="88">
        <v>1507.8099999999997</v>
      </c>
      <c r="PD38" s="88">
        <v>26534.73</v>
      </c>
      <c r="PE38" s="88">
        <v>28463</v>
      </c>
      <c r="PF38" s="88">
        <f t="shared" si="381"/>
        <v>24121.186440677968</v>
      </c>
      <c r="PG38" s="12">
        <f t="shared" si="382"/>
        <v>1.9944535146777949E-3</v>
      </c>
      <c r="PH38" s="12">
        <f t="shared" si="383"/>
        <v>5.6824018936691638E-2</v>
      </c>
      <c r="PI38" s="12">
        <f t="shared" si="384"/>
        <v>6.250977760601481E-2</v>
      </c>
      <c r="PJ38" s="12">
        <f t="shared" si="385"/>
        <v>1.4285714285714286</v>
      </c>
      <c r="PK38" s="12">
        <f t="shared" si="386"/>
        <v>-0.4285714285714286</v>
      </c>
      <c r="PL38" s="3">
        <v>19</v>
      </c>
      <c r="PM38" s="3">
        <v>9</v>
      </c>
      <c r="PN38" s="3">
        <v>13</v>
      </c>
      <c r="PO38" s="3">
        <v>0</v>
      </c>
      <c r="PP38" s="3">
        <v>0</v>
      </c>
      <c r="PQ38" s="3">
        <v>0</v>
      </c>
      <c r="PR38" s="3">
        <f t="shared" si="387"/>
        <v>41</v>
      </c>
      <c r="PS38" s="88">
        <f t="shared" si="388"/>
        <v>123067.15974129413</v>
      </c>
      <c r="PT38" s="12">
        <f t="shared" si="389"/>
        <v>1.7096410482967564E-3</v>
      </c>
      <c r="PU38" s="3">
        <v>15</v>
      </c>
      <c r="PV38" s="100">
        <v>124</v>
      </c>
      <c r="PW38" s="3">
        <v>111071</v>
      </c>
      <c r="PX38" s="3">
        <v>576</v>
      </c>
      <c r="PY38" s="3">
        <v>9</v>
      </c>
      <c r="PZ38" s="3">
        <v>6</v>
      </c>
      <c r="QA38" s="3">
        <f t="shared" si="390"/>
        <v>3</v>
      </c>
      <c r="QB38" s="3">
        <f t="shared" si="391"/>
        <v>9</v>
      </c>
      <c r="QC38" s="12">
        <f t="shared" si="392"/>
        <v>1.0416666666666666E-2</v>
      </c>
      <c r="QD38" s="88">
        <f t="shared" si="393"/>
        <v>1312.886666666667</v>
      </c>
      <c r="QE38" s="45">
        <f t="shared" si="394"/>
        <v>875.25777777777796</v>
      </c>
      <c r="QF38" s="88">
        <v>7877.3200000000015</v>
      </c>
      <c r="QG38" s="88">
        <v>15545.77</v>
      </c>
      <c r="QH38" s="88">
        <v>35080.993799999997</v>
      </c>
      <c r="QI38" s="88">
        <f t="shared" si="395"/>
        <v>29729.655762711864</v>
      </c>
      <c r="QJ38" s="12">
        <f t="shared" si="396"/>
        <v>1.9761961042572842E-3</v>
      </c>
      <c r="QK38" s="12">
        <f t="shared" si="397"/>
        <v>0.5067179046132807</v>
      </c>
      <c r="QL38" s="12">
        <f t="shared" si="398"/>
        <v>0.26496505922816821</v>
      </c>
      <c r="QM38" s="12">
        <f t="shared" si="399"/>
        <v>0.66666666666666663</v>
      </c>
      <c r="QN38" s="12">
        <f t="shared" si="400"/>
        <v>0.33333333333333337</v>
      </c>
      <c r="QO38" s="3">
        <v>15</v>
      </c>
      <c r="QP38" s="3"/>
      <c r="QQ38" s="3">
        <v>13</v>
      </c>
      <c r="QR38" s="3">
        <v>0</v>
      </c>
      <c r="QS38" s="3">
        <v>0</v>
      </c>
      <c r="QT38" s="3">
        <v>0</v>
      </c>
      <c r="QU38" s="3">
        <f t="shared" si="401"/>
        <v>28</v>
      </c>
      <c r="QV38" s="88">
        <f t="shared" si="402"/>
        <v>84045.865189176475</v>
      </c>
      <c r="QW38" s="12">
        <f t="shared" si="403"/>
        <v>1.844727717845553E-3</v>
      </c>
      <c r="QX38" s="3">
        <v>25</v>
      </c>
      <c r="QY38" s="100">
        <v>140</v>
      </c>
      <c r="QZ38" s="3">
        <v>147741</v>
      </c>
      <c r="RA38" s="3">
        <v>881</v>
      </c>
      <c r="RB38" s="3">
        <v>27</v>
      </c>
      <c r="RC38" s="3">
        <v>18</v>
      </c>
      <c r="RD38" s="3">
        <f t="shared" si="404"/>
        <v>9</v>
      </c>
      <c r="RE38" s="3">
        <f t="shared" si="405"/>
        <v>27</v>
      </c>
      <c r="RF38" s="12">
        <f t="shared" si="406"/>
        <v>2.043132803632236E-2</v>
      </c>
      <c r="RG38" s="88">
        <f t="shared" si="407"/>
        <v>682.09499999999991</v>
      </c>
      <c r="RH38" s="45">
        <f t="shared" si="408"/>
        <v>454.72999999999996</v>
      </c>
      <c r="RI38" s="88">
        <v>12277.71</v>
      </c>
      <c r="RJ38" s="88">
        <v>46934.75</v>
      </c>
      <c r="RK38" s="88">
        <v>106624</v>
      </c>
      <c r="RL38" s="88">
        <f t="shared" si="409"/>
        <v>90359.322033898308</v>
      </c>
      <c r="RM38" s="12">
        <f t="shared" si="410"/>
        <v>5.7055182256429077E-3</v>
      </c>
      <c r="RN38" s="12">
        <f t="shared" si="411"/>
        <v>0.26159103862276883</v>
      </c>
      <c r="RO38" s="12">
        <f t="shared" si="412"/>
        <v>0.13587651748199278</v>
      </c>
      <c r="RP38" s="169" t="str">
        <f t="shared" si="413"/>
        <v>AM-W12</v>
      </c>
      <c r="RQ38" s="12">
        <f t="shared" si="414"/>
        <v>0.66666666666666663</v>
      </c>
      <c r="RR38" s="12">
        <f t="shared" si="415"/>
        <v>0.33333333333333337</v>
      </c>
      <c r="RS38" s="3">
        <v>1</v>
      </c>
      <c r="RT38" s="3">
        <v>0</v>
      </c>
      <c r="RU38" s="3">
        <v>4</v>
      </c>
      <c r="RV38" s="3">
        <v>0</v>
      </c>
      <c r="RW38" s="3">
        <v>0</v>
      </c>
      <c r="RX38" s="3">
        <v>752</v>
      </c>
      <c r="RY38" s="3">
        <f t="shared" si="416"/>
        <v>757</v>
      </c>
      <c r="RZ38" s="88">
        <f t="shared" si="417"/>
        <v>2272239.9981502355</v>
      </c>
      <c r="SA38" s="12">
        <f t="shared" si="418"/>
        <v>3.2040504038170103E-2</v>
      </c>
      <c r="SB38" s="3">
        <v>1</v>
      </c>
      <c r="SC38" s="100">
        <v>250</v>
      </c>
      <c r="SD38" s="3">
        <v>61770</v>
      </c>
      <c r="SE38" s="3">
        <v>461</v>
      </c>
      <c r="SF38" s="3">
        <v>6</v>
      </c>
      <c r="SG38" s="3">
        <v>7</v>
      </c>
      <c r="SH38" s="3">
        <f t="shared" si="419"/>
        <v>-1</v>
      </c>
      <c r="SI38" s="3">
        <f t="shared" si="420"/>
        <v>6</v>
      </c>
      <c r="SJ38" s="12">
        <f t="shared" si="421"/>
        <v>1.5184381778741865E-2</v>
      </c>
      <c r="SK38" s="88">
        <f t="shared" si="422"/>
        <v>800.45857142857142</v>
      </c>
      <c r="SL38" s="45">
        <f t="shared" si="423"/>
        <v>933.86833333333334</v>
      </c>
      <c r="SM38" s="88">
        <v>5603.21</v>
      </c>
      <c r="SN38" s="88">
        <v>21531.339999999997</v>
      </c>
      <c r="SO38" s="88">
        <v>23794</v>
      </c>
      <c r="SP38" s="88">
        <f t="shared" si="424"/>
        <v>20164.406779661018</v>
      </c>
      <c r="SQ38" s="12">
        <f t="shared" si="425"/>
        <v>1.5243530356529094E-3</v>
      </c>
      <c r="SR38" s="87">
        <f t="shared" si="426"/>
        <v>0.26023508058485911</v>
      </c>
      <c r="SS38" s="87">
        <f t="shared" si="427"/>
        <v>0.27787626292342604</v>
      </c>
      <c r="ST38" s="169" t="str">
        <f t="shared" si="428"/>
        <v>AM-W12</v>
      </c>
      <c r="SU38" s="12">
        <f t="shared" si="429"/>
        <v>1.1666666666666667</v>
      </c>
      <c r="SV38" s="12">
        <f t="shared" si="430"/>
        <v>-0.16666666666666674</v>
      </c>
      <c r="SW38" s="3">
        <v>0</v>
      </c>
      <c r="SX38" s="3">
        <v>2</v>
      </c>
      <c r="SY38" s="3">
        <v>4</v>
      </c>
      <c r="SZ38" s="3">
        <v>752</v>
      </c>
      <c r="TA38" s="3">
        <v>0</v>
      </c>
      <c r="TB38" s="3">
        <v>0</v>
      </c>
      <c r="TC38" s="3">
        <f t="shared" si="431"/>
        <v>758</v>
      </c>
      <c r="TD38" s="88">
        <f t="shared" si="432"/>
        <v>2275241.6361927059</v>
      </c>
      <c r="TE38" s="12">
        <f t="shared" si="433"/>
        <v>2.5029598007731097E-2</v>
      </c>
      <c r="TF38" s="3">
        <v>0</v>
      </c>
      <c r="TG38" s="100">
        <f>SUMIFS(Main!TX:TX,Main!B:B,B:B)</f>
        <v>383</v>
      </c>
      <c r="TH38" s="3">
        <v>27426</v>
      </c>
      <c r="TI38" s="3">
        <v>198</v>
      </c>
      <c r="TJ38" s="3">
        <f>SUMIFS(Main!TT:TT,Main!B:B,B:B)</f>
        <v>9</v>
      </c>
      <c r="TK38" s="3">
        <v>5</v>
      </c>
      <c r="TL38" s="3">
        <f t="shared" si="434"/>
        <v>4</v>
      </c>
      <c r="TM38" s="3">
        <f t="shared" si="435"/>
        <v>9</v>
      </c>
      <c r="TN38" s="12">
        <f t="shared" si="436"/>
        <v>2.5252525252525252E-2</v>
      </c>
      <c r="TO38" s="88">
        <f t="shared" si="437"/>
        <v>256.32</v>
      </c>
      <c r="TP38" s="45">
        <f t="shared" si="438"/>
        <v>142.39999999999998</v>
      </c>
      <c r="TQ38" s="88">
        <v>1281.5999999999999</v>
      </c>
      <c r="TR38" s="88">
        <v>13216.1</v>
      </c>
      <c r="TS38" s="88">
        <f>SUMIFS(Main!TU:TU,Main!B:B,B:B)</f>
        <v>35778.798199999997</v>
      </c>
      <c r="TT38" s="88">
        <f t="shared" si="439"/>
        <v>30321.015423728812</v>
      </c>
      <c r="TU38" s="12">
        <f t="shared" si="440"/>
        <v>2.1131234979051249E-3</v>
      </c>
      <c r="TV38" s="87">
        <f t="shared" si="441"/>
        <v>9.6972631865678977E-2</v>
      </c>
      <c r="TW38" s="87">
        <f t="shared" si="442"/>
        <v>4.2267713732206912E-2</v>
      </c>
      <c r="TX38" s="169" t="str">
        <f t="shared" si="443"/>
        <v>AM-W12</v>
      </c>
      <c r="TY38" s="12">
        <f t="shared" si="444"/>
        <v>0.55555555555555558</v>
      </c>
      <c r="TZ38" s="12">
        <f t="shared" si="445"/>
        <v>0.44444444444444442</v>
      </c>
      <c r="UA38" s="3">
        <f>SUMIFS(Main!UG:UG,Main!B:B,B:B)</f>
        <v>84</v>
      </c>
      <c r="UB38" s="3">
        <f>SUMIFS(Main!UI:UI,Main!B:B,B:B)</f>
        <v>607</v>
      </c>
      <c r="UC38" s="3">
        <f>SUMIFS(Main!UK:UK,Main!B:B,B:B)</f>
        <v>4</v>
      </c>
      <c r="UD38" s="3">
        <f>SUMIFS(Main!UO:UO,Main!B:B,B:B)</f>
        <v>752</v>
      </c>
      <c r="UE38" s="3">
        <f>SUMIFS(Main!UQ:UQ,Main!B:B,B:B)</f>
        <v>0</v>
      </c>
      <c r="UF38" s="3">
        <f>SUMIFS(Main!US:US,Main!B:B,B:B)</f>
        <v>0</v>
      </c>
      <c r="UG38" s="3">
        <f t="shared" si="446"/>
        <v>1447</v>
      </c>
      <c r="UH38" s="88">
        <f t="shared" si="447"/>
        <v>4343370.2474549413</v>
      </c>
      <c r="UI38" s="12">
        <f t="shared" si="448"/>
        <v>4.3093030150908901E-2</v>
      </c>
      <c r="UJ38" s="3">
        <f>SUMIFS(Main!UW:UW,Main!B:B,B:B)</f>
        <v>4</v>
      </c>
      <c r="UK38" s="100">
        <f>SUMIFS(Main!VI:VI,Main!A:A,A:A)</f>
        <v>1482</v>
      </c>
      <c r="UL38" s="3">
        <v>110706</v>
      </c>
      <c r="UM38" s="3">
        <v>480</v>
      </c>
      <c r="UN38" s="3">
        <f>SUMIFS(Main!VE:VE,Main!A:A,A:A)</f>
        <v>21</v>
      </c>
      <c r="UO38" s="3">
        <v>2</v>
      </c>
      <c r="UP38" s="3">
        <f t="shared" si="147"/>
        <v>19</v>
      </c>
      <c r="UQ38" s="3">
        <f t="shared" si="148"/>
        <v>21</v>
      </c>
      <c r="UR38" s="12">
        <f t="shared" si="149"/>
        <v>4.1666666666666666E-3</v>
      </c>
      <c r="US38" s="88">
        <f t="shared" si="150"/>
        <v>2255.0349999999999</v>
      </c>
      <c r="UT38" s="45">
        <f t="shared" si="151"/>
        <v>214.76523809523809</v>
      </c>
      <c r="UU38" s="88">
        <v>4510.07</v>
      </c>
      <c r="UV38" s="88">
        <v>28264.300000000003</v>
      </c>
      <c r="UW38" s="88">
        <f>SUMIFS(Main!VF:VF,Main!A:A,A:A)</f>
        <v>80606.997199999998</v>
      </c>
      <c r="UX38" s="88">
        <f t="shared" si="152"/>
        <v>68311.014576271191</v>
      </c>
      <c r="UY38" s="12">
        <f t="shared" si="153"/>
        <v>4.8179774154520297E-3</v>
      </c>
      <c r="UZ38" s="87">
        <f t="shared" si="154"/>
        <v>0.15956772324097887</v>
      </c>
      <c r="VA38" s="87">
        <f t="shared" si="155"/>
        <v>6.6022588421145154E-2</v>
      </c>
      <c r="VB38" s="169" t="str">
        <f t="shared" si="59"/>
        <v>AM-W12</v>
      </c>
      <c r="VC38" s="12">
        <f t="shared" si="160"/>
        <v>0.41375904274474079</v>
      </c>
      <c r="VD38" s="12">
        <f t="shared" si="156"/>
        <v>0.58624095725525915</v>
      </c>
      <c r="VE38" s="3">
        <f>SUMIFS(Main!VR:VR,Main!B:B,B:B)</f>
        <v>69</v>
      </c>
      <c r="VF38" s="3">
        <f>SUMIFS(Main!VT:VT,Main!B:B,B:B)</f>
        <v>540</v>
      </c>
      <c r="VG38" s="3">
        <f>SUMIFS(Main!VV:VV,Main!B:B,B:B)</f>
        <v>0</v>
      </c>
      <c r="VH38" s="3">
        <f>SUMIFS(Main!VZ:VZ,Main!B:B,B:B)</f>
        <v>0</v>
      </c>
      <c r="VI38" s="3">
        <f>SUMIFS(Main!WB:WB,Main!B:B,B:B)</f>
        <v>0</v>
      </c>
      <c r="VJ38" s="3">
        <f>SUMIFS(Main!WD:WD,Main!B:B,B:B)</f>
        <v>0</v>
      </c>
      <c r="VK38" s="3">
        <f t="shared" si="157"/>
        <v>609</v>
      </c>
      <c r="VL38" s="88">
        <f t="shared" si="158"/>
        <v>1827997.5678645885</v>
      </c>
      <c r="VM38" s="12">
        <f t="shared" si="159"/>
        <v>1.9151238956119036E-2</v>
      </c>
      <c r="VN38" s="3">
        <f>SUMIFS(Main!WH:WH,Main!B:B,B:B)</f>
        <v>26</v>
      </c>
    </row>
    <row r="39" spans="1:586">
      <c r="A39" s="155" t="s">
        <v>64</v>
      </c>
      <c r="B39" s="155" t="s">
        <v>63</v>
      </c>
      <c r="C39" s="150" t="s">
        <v>292</v>
      </c>
      <c r="D39" s="150" t="s">
        <v>669</v>
      </c>
      <c r="E39" s="155" t="s">
        <v>225</v>
      </c>
      <c r="F39" s="150" t="s">
        <v>473</v>
      </c>
      <c r="G39" s="150" t="s">
        <v>432</v>
      </c>
      <c r="H39" s="17">
        <v>1301.3401655250002</v>
      </c>
      <c r="I39" s="12"/>
      <c r="J39" s="3"/>
      <c r="K39" s="3"/>
      <c r="L39" s="3"/>
      <c r="M39" s="3"/>
      <c r="N39" s="3"/>
      <c r="O39" s="3"/>
      <c r="P39" s="3"/>
      <c r="Q39" s="87"/>
      <c r="R39" s="88"/>
      <c r="S39" s="88"/>
      <c r="T39" s="88"/>
      <c r="U39" s="87"/>
      <c r="V39" s="87"/>
      <c r="W39" s="12"/>
      <c r="X39" s="3"/>
      <c r="Y39" s="3"/>
      <c r="Z39" s="3"/>
      <c r="AA39" s="3"/>
      <c r="AB39" s="3"/>
      <c r="AC39" s="3"/>
      <c r="AD39" s="3"/>
      <c r="AE39" s="87"/>
      <c r="AF39" s="88"/>
      <c r="AG39" s="88"/>
      <c r="AH39" s="88"/>
      <c r="AI39" s="87"/>
      <c r="AJ39" s="87"/>
      <c r="AK39" s="12"/>
      <c r="AL39" s="3"/>
      <c r="AM39" s="3"/>
      <c r="AN39" s="3"/>
      <c r="AO39" s="3"/>
      <c r="AP39" s="3"/>
      <c r="AQ39" s="3"/>
      <c r="AR39" s="3"/>
      <c r="AS39" s="3"/>
      <c r="AT39" s="87"/>
      <c r="AU39" s="40"/>
      <c r="AV39" s="40"/>
      <c r="AW39" s="88"/>
      <c r="AX39" s="88"/>
      <c r="AY39" s="88"/>
      <c r="AZ39" s="87"/>
      <c r="BA39" s="87"/>
      <c r="BB39" s="87"/>
      <c r="BC39" s="89"/>
      <c r="BD39" s="12">
        <v>0</v>
      </c>
      <c r="BE39" s="3">
        <v>0</v>
      </c>
      <c r="BF39" s="3">
        <v>0</v>
      </c>
      <c r="BG39" s="3">
        <v>0</v>
      </c>
      <c r="BH39" s="3">
        <v>0</v>
      </c>
      <c r="BI39" s="3">
        <f t="shared" si="449"/>
        <v>0</v>
      </c>
      <c r="BJ39" s="3">
        <f t="shared" si="452"/>
        <v>0</v>
      </c>
      <c r="BK39" s="3">
        <f t="shared" si="452"/>
        <v>0</v>
      </c>
      <c r="BL39" s="3">
        <f t="shared" si="194"/>
        <v>0</v>
      </c>
      <c r="BM39" s="87">
        <v>0</v>
      </c>
      <c r="BN39" s="40" t="e">
        <f t="shared" si="195"/>
        <v>#DIV/0!</v>
      </c>
      <c r="BO39" s="40" t="e">
        <f t="shared" si="196"/>
        <v>#DIV/0!</v>
      </c>
      <c r="BP39" s="88">
        <v>0</v>
      </c>
      <c r="BQ39" s="88">
        <v>0</v>
      </c>
      <c r="BR39" s="88">
        <v>0</v>
      </c>
      <c r="BS39" s="12" t="e">
        <f t="shared" si="197"/>
        <v>#DIV/0!</v>
      </c>
      <c r="BT39" s="12" t="e">
        <f t="shared" si="198"/>
        <v>#DIV/0!</v>
      </c>
      <c r="BU39" s="87" t="e">
        <f t="shared" si="199"/>
        <v>#DIV/0!</v>
      </c>
      <c r="BV39" s="89" t="e">
        <f t="shared" si="200"/>
        <v>#DIV/0!</v>
      </c>
      <c r="BW39" s="90" t="str">
        <f t="shared" si="201"/>
        <v>FBA75679</v>
      </c>
      <c r="BX39" s="12">
        <v>0</v>
      </c>
      <c r="BY39" s="3">
        <v>0</v>
      </c>
      <c r="BZ39" s="3">
        <v>0</v>
      </c>
      <c r="CA39" s="3">
        <v>0</v>
      </c>
      <c r="CB39" s="3">
        <v>0</v>
      </c>
      <c r="CC39" s="3">
        <f t="shared" si="202"/>
        <v>0</v>
      </c>
      <c r="CD39" s="3">
        <v>0</v>
      </c>
      <c r="CE39" s="3">
        <v>0</v>
      </c>
      <c r="CF39" s="3">
        <f t="shared" si="203"/>
        <v>0</v>
      </c>
      <c r="CG39" s="87" t="e">
        <f t="shared" si="204"/>
        <v>#DIV/0!</v>
      </c>
      <c r="CH39" s="3" t="e">
        <f t="shared" si="205"/>
        <v>#DIV/0!</v>
      </c>
      <c r="CI39" s="3" t="e">
        <f t="shared" si="206"/>
        <v>#DIV/0!</v>
      </c>
      <c r="CJ39" s="88">
        <v>0</v>
      </c>
      <c r="CK39" s="88">
        <v>0</v>
      </c>
      <c r="CL39" s="88">
        <v>0</v>
      </c>
      <c r="CM39" s="87" t="e">
        <f t="shared" si="207"/>
        <v>#DIV/0!</v>
      </c>
      <c r="CN39" s="87" t="e">
        <f t="shared" si="208"/>
        <v>#DIV/0!</v>
      </c>
      <c r="CO39" s="12" t="e">
        <f t="shared" si="209"/>
        <v>#DIV/0!</v>
      </c>
      <c r="CP39" s="12" t="e">
        <f t="shared" si="210"/>
        <v>#DIV/0!</v>
      </c>
      <c r="CQ39" s="77" t="str">
        <f t="shared" si="211"/>
        <v>FBA75679</v>
      </c>
      <c r="CR39" s="12">
        <v>0</v>
      </c>
      <c r="CS39" s="3">
        <v>0</v>
      </c>
      <c r="CT39" s="3">
        <v>0</v>
      </c>
      <c r="CU39" s="3" t="e">
        <f>VLOOKUP(C39,'[1]Monthly Sales'!C:AP,38,0)</f>
        <v>#N/A</v>
      </c>
      <c r="CV39" s="3">
        <v>0</v>
      </c>
      <c r="CW39" s="3" t="e">
        <f t="shared" si="212"/>
        <v>#N/A</v>
      </c>
      <c r="CX39" s="3">
        <v>0</v>
      </c>
      <c r="CY39" s="3">
        <v>0</v>
      </c>
      <c r="CZ39" s="3" t="e">
        <f t="shared" si="213"/>
        <v>#N/A</v>
      </c>
      <c r="DA39" s="87" t="e">
        <f t="shared" si="214"/>
        <v>#DIV/0!</v>
      </c>
      <c r="DB39" s="45" t="e">
        <f t="shared" si="215"/>
        <v>#DIV/0!</v>
      </c>
      <c r="DC39" s="3" t="e">
        <f t="shared" si="216"/>
        <v>#N/A</v>
      </c>
      <c r="DD39" s="88">
        <v>0</v>
      </c>
      <c r="DE39" s="88">
        <v>0</v>
      </c>
      <c r="DF39" s="88">
        <v>0</v>
      </c>
      <c r="DG39" s="12" t="e">
        <f t="shared" si="217"/>
        <v>#DIV/0!</v>
      </c>
      <c r="DH39" s="12" t="e">
        <f t="shared" si="218"/>
        <v>#DIV/0!</v>
      </c>
      <c r="DI39" s="12" t="e">
        <f t="shared" si="219"/>
        <v>#N/A</v>
      </c>
      <c r="DJ39" s="12" t="e">
        <f t="shared" si="220"/>
        <v>#N/A</v>
      </c>
      <c r="DK39" s="3" t="str">
        <f t="shared" si="221"/>
        <v>FBA75679</v>
      </c>
      <c r="DL39" s="12">
        <v>1</v>
      </c>
      <c r="DM39" s="3">
        <v>9984</v>
      </c>
      <c r="DN39" s="3">
        <v>19</v>
      </c>
      <c r="DO39" s="3">
        <v>0</v>
      </c>
      <c r="DP39" s="3">
        <v>0</v>
      </c>
      <c r="DQ39" s="3">
        <f t="shared" si="450"/>
        <v>0</v>
      </c>
      <c r="DR39" s="3">
        <f>DP39-DQ39</f>
        <v>0</v>
      </c>
      <c r="DS39" s="3">
        <v>0</v>
      </c>
      <c r="DT39" s="3">
        <f t="shared" si="222"/>
        <v>0</v>
      </c>
      <c r="DU39" s="12" t="e">
        <f t="shared" si="223"/>
        <v>#DIV/0!</v>
      </c>
      <c r="DV39" s="87">
        <f t="shared" si="224"/>
        <v>0</v>
      </c>
      <c r="DW39" s="3" t="e">
        <f t="shared" si="225"/>
        <v>#DIV/0!</v>
      </c>
      <c r="DX39" s="3" t="e">
        <f t="shared" si="226"/>
        <v>#DIV/0!</v>
      </c>
      <c r="DY39" s="88">
        <v>0</v>
      </c>
      <c r="DZ39" s="88">
        <v>0</v>
      </c>
      <c r="EA39" s="88">
        <v>0</v>
      </c>
      <c r="EB39" s="12" t="e">
        <f t="shared" si="227"/>
        <v>#DIV/0!</v>
      </c>
      <c r="EC39" s="12" t="e">
        <f t="shared" si="228"/>
        <v>#DIV/0!</v>
      </c>
      <c r="ED39" s="12" t="e">
        <f t="shared" si="229"/>
        <v>#DIV/0!</v>
      </c>
      <c r="EE39" s="12" t="e">
        <f t="shared" si="230"/>
        <v>#DIV/0!</v>
      </c>
      <c r="EF39" s="3" t="str">
        <f t="shared" si="231"/>
        <v>FBA75679</v>
      </c>
      <c r="EG39" s="12">
        <v>0</v>
      </c>
      <c r="EH39" s="3">
        <v>0</v>
      </c>
      <c r="EI39" s="3">
        <v>0</v>
      </c>
      <c r="EJ39" s="3">
        <v>0</v>
      </c>
      <c r="EK39" s="3">
        <v>0</v>
      </c>
      <c r="EL39" s="3">
        <f t="shared" si="232"/>
        <v>0</v>
      </c>
      <c r="EM39" s="3">
        <v>0</v>
      </c>
      <c r="EN39" s="3">
        <v>0</v>
      </c>
      <c r="EO39" s="3">
        <f t="shared" si="233"/>
        <v>0</v>
      </c>
      <c r="EP39" s="12">
        <f t="shared" si="234"/>
        <v>0</v>
      </c>
      <c r="EQ39" s="87">
        <f t="shared" si="235"/>
        <v>0</v>
      </c>
      <c r="ER39" s="3">
        <f t="shared" si="236"/>
        <v>0</v>
      </c>
      <c r="ES39" s="3">
        <f t="shared" si="237"/>
        <v>0</v>
      </c>
      <c r="ET39" s="88">
        <v>0</v>
      </c>
      <c r="EU39" s="88">
        <v>0</v>
      </c>
      <c r="EV39" s="88">
        <v>0</v>
      </c>
      <c r="EW39" s="12">
        <f t="shared" si="238"/>
        <v>0</v>
      </c>
      <c r="EX39" s="12">
        <f t="shared" si="239"/>
        <v>0</v>
      </c>
      <c r="EY39" s="12">
        <f t="shared" si="240"/>
        <v>0</v>
      </c>
      <c r="EZ39" s="12">
        <f>IF(1-EY39,0)</f>
        <v>0</v>
      </c>
      <c r="FA39" s="3" t="str">
        <f t="shared" si="241"/>
        <v>FBA75679</v>
      </c>
      <c r="FB39" s="12">
        <v>0.99370000000000003</v>
      </c>
      <c r="FC39" s="3">
        <v>26055</v>
      </c>
      <c r="FD39" s="3">
        <v>70</v>
      </c>
      <c r="FE39" s="3">
        <v>28</v>
      </c>
      <c r="FF39" s="3">
        <v>22</v>
      </c>
      <c r="FG39" s="3">
        <f t="shared" si="242"/>
        <v>6</v>
      </c>
      <c r="FH39" s="3">
        <v>7</v>
      </c>
      <c r="FI39" s="3">
        <v>0</v>
      </c>
      <c r="FJ39" s="3">
        <f t="shared" si="243"/>
        <v>35</v>
      </c>
      <c r="FK39" s="12">
        <f t="shared" si="244"/>
        <v>0.2</v>
      </c>
      <c r="FL39" s="12">
        <f t="shared" si="245"/>
        <v>0.31428571428571428</v>
      </c>
      <c r="FM39" s="3">
        <f t="shared" si="246"/>
        <v>203.30500000000001</v>
      </c>
      <c r="FN39" s="88">
        <f t="shared" si="247"/>
        <v>127.79171428571429</v>
      </c>
      <c r="FO39" s="88">
        <v>4472.71</v>
      </c>
      <c r="FP39" s="88">
        <v>27990.7</v>
      </c>
      <c r="FQ39" s="88">
        <v>42071</v>
      </c>
      <c r="FR39" s="12">
        <f t="shared" si="248"/>
        <v>0.15979271686667357</v>
      </c>
      <c r="FS39" s="12">
        <f t="shared" si="249"/>
        <v>0.10631337500891351</v>
      </c>
      <c r="FT39" s="12">
        <f t="shared" si="250"/>
        <v>0.62857142857142856</v>
      </c>
      <c r="FU39" s="39">
        <f t="shared" si="251"/>
        <v>0.37142857142857144</v>
      </c>
      <c r="FV39" s="77" t="str">
        <f t="shared" si="252"/>
        <v>FBA75679</v>
      </c>
      <c r="FW39" s="12">
        <v>0.99609999999999999</v>
      </c>
      <c r="FX39" s="3">
        <v>360816</v>
      </c>
      <c r="FY39" s="3">
        <v>813</v>
      </c>
      <c r="FZ39" s="3">
        <v>53</v>
      </c>
      <c r="GA39" s="3">
        <v>42</v>
      </c>
      <c r="GB39" s="3">
        <f t="shared" si="253"/>
        <v>11</v>
      </c>
      <c r="GC39" s="3">
        <v>3</v>
      </c>
      <c r="GD39" s="3">
        <v>2</v>
      </c>
      <c r="GE39" s="3">
        <f t="shared" si="254"/>
        <v>56</v>
      </c>
      <c r="GF39" s="12">
        <f t="shared" si="255"/>
        <v>5.3571428571428568E-2</v>
      </c>
      <c r="GG39" s="12">
        <f t="shared" si="256"/>
        <v>5.1660516605166053E-2</v>
      </c>
      <c r="GH39" s="88">
        <f t="shared" si="257"/>
        <v>409.91452380952381</v>
      </c>
      <c r="GI39" s="45">
        <f t="shared" si="258"/>
        <v>307.43589285714285</v>
      </c>
      <c r="GJ39" s="88">
        <v>17216.41</v>
      </c>
      <c r="GK39" s="88">
        <v>54117.760000000002</v>
      </c>
      <c r="GL39" s="88">
        <v>69386.491525423713</v>
      </c>
      <c r="GM39" s="12">
        <f t="shared" si="259"/>
        <v>0.31812865129672774</v>
      </c>
      <c r="GN39" s="12">
        <f t="shared" si="260"/>
        <v>0.24812336841807001</v>
      </c>
      <c r="GO39" s="12">
        <f t="shared" si="261"/>
        <v>0.75</v>
      </c>
      <c r="GP39" s="12">
        <f t="shared" si="262"/>
        <v>0.25</v>
      </c>
      <c r="GQ39" s="77" t="str">
        <f t="shared" si="263"/>
        <v>FBA75679</v>
      </c>
      <c r="GR39" s="12">
        <v>0.96840000000000004</v>
      </c>
      <c r="GS39" s="3">
        <v>506778</v>
      </c>
      <c r="GT39" s="3">
        <v>1267</v>
      </c>
      <c r="GU39" s="3">
        <v>85</v>
      </c>
      <c r="GV39" s="3">
        <v>72</v>
      </c>
      <c r="GW39" s="3">
        <f t="shared" si="264"/>
        <v>13</v>
      </c>
      <c r="GX39" s="3">
        <v>10</v>
      </c>
      <c r="GY39" s="3">
        <v>3</v>
      </c>
      <c r="GZ39" s="3">
        <f t="shared" si="265"/>
        <v>95</v>
      </c>
      <c r="HA39" s="12">
        <f t="shared" si="266"/>
        <v>0.10526315789473684</v>
      </c>
      <c r="HB39" s="12">
        <f t="shared" si="267"/>
        <v>5.6827150749802685E-2</v>
      </c>
      <c r="HC39" s="88">
        <f t="shared" si="268"/>
        <v>437.20458333333335</v>
      </c>
      <c r="HD39" s="45">
        <f t="shared" si="269"/>
        <v>331.35505263157893</v>
      </c>
      <c r="HE39" s="88">
        <v>31478.73</v>
      </c>
      <c r="HF39" s="88">
        <v>88866.04</v>
      </c>
      <c r="HG39" s="88">
        <v>127598.01000000001</v>
      </c>
      <c r="HH39" s="12">
        <f t="shared" si="270"/>
        <v>0.35422676649032636</v>
      </c>
      <c r="HI39" s="12">
        <f t="shared" si="271"/>
        <v>0.24670235844587229</v>
      </c>
      <c r="HJ39" s="12">
        <f t="shared" si="272"/>
        <v>0.75789473684210529</v>
      </c>
      <c r="HK39" s="12">
        <f t="shared" si="273"/>
        <v>0.24210526315789471</v>
      </c>
      <c r="HL39" s="77" t="s">
        <v>225</v>
      </c>
      <c r="HM39" s="3">
        <v>13234</v>
      </c>
      <c r="HN39" s="3">
        <v>48487</v>
      </c>
      <c r="HO39" s="3">
        <v>714</v>
      </c>
      <c r="HP39" s="3">
        <v>34</v>
      </c>
      <c r="HQ39" s="3">
        <v>23</v>
      </c>
      <c r="HR39" s="3">
        <f t="shared" si="274"/>
        <v>11</v>
      </c>
      <c r="HS39" s="3">
        <v>4</v>
      </c>
      <c r="HT39" s="3">
        <f t="shared" si="275"/>
        <v>38</v>
      </c>
      <c r="HU39" s="12">
        <f t="shared" si="276"/>
        <v>0.10526315789473684</v>
      </c>
      <c r="HV39" s="12">
        <f t="shared" si="277"/>
        <v>3.2212885154061621E-2</v>
      </c>
      <c r="HW39" s="88">
        <f t="shared" si="278"/>
        <v>195.98130434782607</v>
      </c>
      <c r="HX39" s="45">
        <f t="shared" si="279"/>
        <v>118.62026315789473</v>
      </c>
      <c r="HY39" s="3">
        <v>4507.57</v>
      </c>
      <c r="HZ39" s="3">
        <v>50961.89</v>
      </c>
      <c r="IA39" s="3">
        <v>80685.649999999994</v>
      </c>
      <c r="IB39" s="20">
        <f t="shared" si="280"/>
        <v>68377.669491525419</v>
      </c>
      <c r="IC39" s="12">
        <f t="shared" si="281"/>
        <v>8.8449820051807335E-2</v>
      </c>
      <c r="ID39" s="12">
        <f t="shared" si="282"/>
        <v>6.5921667607560949E-2</v>
      </c>
      <c r="IE39" s="12">
        <f t="shared" si="283"/>
        <v>0.60526315789473684</v>
      </c>
      <c r="IF39" s="105">
        <f t="shared" si="284"/>
        <v>0.39473684210526316</v>
      </c>
      <c r="IG39" s="100">
        <v>5758</v>
      </c>
      <c r="IH39" s="3">
        <v>14428</v>
      </c>
      <c r="II39" s="3">
        <v>282</v>
      </c>
      <c r="IJ39" s="3">
        <v>24</v>
      </c>
      <c r="IK39" s="3">
        <v>13</v>
      </c>
      <c r="IL39" s="3">
        <f t="shared" si="285"/>
        <v>11</v>
      </c>
      <c r="IM39" s="3">
        <v>1</v>
      </c>
      <c r="IN39" s="3">
        <f t="shared" si="286"/>
        <v>25</v>
      </c>
      <c r="IO39" s="12">
        <f t="shared" si="287"/>
        <v>0.04</v>
      </c>
      <c r="IP39" s="12">
        <f t="shared" si="288"/>
        <v>4.6099290780141841E-2</v>
      </c>
      <c r="IQ39" s="88">
        <f t="shared" si="289"/>
        <v>168.69461538461539</v>
      </c>
      <c r="IR39" s="45">
        <f t="shared" si="290"/>
        <v>87.72120000000001</v>
      </c>
      <c r="IS39" s="3">
        <v>2193.0300000000002</v>
      </c>
      <c r="IT39" s="3">
        <v>28155.11</v>
      </c>
      <c r="IU39" s="3">
        <v>58712</v>
      </c>
      <c r="IV39" s="20">
        <f t="shared" si="291"/>
        <v>49755.932203389835</v>
      </c>
      <c r="IW39" s="12">
        <f t="shared" si="292"/>
        <v>7.7891011613877556E-2</v>
      </c>
      <c r="IX39" s="12">
        <f t="shared" si="293"/>
        <v>4.4075749420902033E-2</v>
      </c>
      <c r="IY39" s="12">
        <f t="shared" si="294"/>
        <v>0.52</v>
      </c>
      <c r="IZ39" s="12">
        <f t="shared" si="295"/>
        <v>0.48</v>
      </c>
      <c r="JA39" s="100">
        <v>18140</v>
      </c>
      <c r="JB39" s="3">
        <v>48776</v>
      </c>
      <c r="JC39" s="3">
        <v>823</v>
      </c>
      <c r="JD39" s="3">
        <v>27</v>
      </c>
      <c r="JE39" s="3">
        <v>32</v>
      </c>
      <c r="JF39" s="3">
        <f t="shared" si="296"/>
        <v>-5</v>
      </c>
      <c r="JG39" s="3">
        <v>3</v>
      </c>
      <c r="JH39" s="3">
        <f t="shared" si="297"/>
        <v>30</v>
      </c>
      <c r="JI39" s="12">
        <f t="shared" si="298"/>
        <v>0.1</v>
      </c>
      <c r="JJ39" s="12">
        <f t="shared" si="299"/>
        <v>3.8882138517618466E-2</v>
      </c>
      <c r="JK39" s="88">
        <f t="shared" si="300"/>
        <v>166.59156250000004</v>
      </c>
      <c r="JL39" s="45">
        <f t="shared" si="301"/>
        <v>177.69766666666672</v>
      </c>
      <c r="JM39" s="3">
        <v>5330.9300000000012</v>
      </c>
      <c r="JN39" s="3">
        <v>67577.16</v>
      </c>
      <c r="JO39" s="3">
        <v>63706.30000000001</v>
      </c>
      <c r="JP39" s="20">
        <f t="shared" si="302"/>
        <v>53988.389830508488</v>
      </c>
      <c r="JQ39" s="12">
        <f t="shared" si="303"/>
        <v>7.8886564632192305E-2</v>
      </c>
      <c r="JR39" s="12">
        <f t="shared" si="304"/>
        <v>9.8742155799347947E-2</v>
      </c>
      <c r="JS39" s="12">
        <f t="shared" si="305"/>
        <v>1.0666666666666667</v>
      </c>
      <c r="JT39" s="12">
        <f t="shared" si="306"/>
        <v>-6.6666666666666652E-2</v>
      </c>
      <c r="JU39" s="100">
        <v>4779</v>
      </c>
      <c r="JV39" s="3">
        <v>20371</v>
      </c>
      <c r="JW39" s="3">
        <v>465</v>
      </c>
      <c r="JX39" s="3">
        <v>23</v>
      </c>
      <c r="JY39" s="3">
        <v>20</v>
      </c>
      <c r="JZ39" s="3">
        <f t="shared" si="307"/>
        <v>3</v>
      </c>
      <c r="KA39" s="3">
        <v>8</v>
      </c>
      <c r="KB39" s="3">
        <f t="shared" si="308"/>
        <v>31</v>
      </c>
      <c r="KC39" s="12">
        <f t="shared" si="309"/>
        <v>0.25806451612903225</v>
      </c>
      <c r="KD39" s="12">
        <f t="shared" si="310"/>
        <v>4.3010752688172046E-2</v>
      </c>
      <c r="KE39" s="88">
        <f t="shared" si="311"/>
        <v>152.9735</v>
      </c>
      <c r="KF39" s="45">
        <f t="shared" si="312"/>
        <v>98.6925806451613</v>
      </c>
      <c r="KG39" s="3">
        <v>3059.4700000000003</v>
      </c>
      <c r="KH39" s="3">
        <v>33135.620000000003</v>
      </c>
      <c r="KI39" s="3">
        <v>57978.6</v>
      </c>
      <c r="KJ39" s="20">
        <f t="shared" si="313"/>
        <v>49134.406779661018</v>
      </c>
      <c r="KK39" s="12">
        <f t="shared" si="314"/>
        <v>9.2331756580984456E-2</v>
      </c>
      <c r="KL39" s="12">
        <f t="shared" si="315"/>
        <v>6.2267364165398964E-2</v>
      </c>
      <c r="KM39" s="12">
        <f t="shared" si="316"/>
        <v>0.64516129032258063</v>
      </c>
      <c r="KN39" s="12">
        <f t="shared" si="317"/>
        <v>0.35483870967741937</v>
      </c>
      <c r="KO39" s="100">
        <v>8555</v>
      </c>
      <c r="KP39" s="3">
        <v>36721</v>
      </c>
      <c r="KQ39" s="3">
        <v>751</v>
      </c>
      <c r="KR39" s="3">
        <v>11</v>
      </c>
      <c r="KS39" s="3">
        <v>27</v>
      </c>
      <c r="KT39" s="3">
        <f t="shared" si="318"/>
        <v>-16</v>
      </c>
      <c r="KU39" s="3">
        <v>4</v>
      </c>
      <c r="KV39" s="3">
        <f t="shared" si="319"/>
        <v>15</v>
      </c>
      <c r="KW39" s="12">
        <f t="shared" si="320"/>
        <v>0.26666666666666666</v>
      </c>
      <c r="KX39" s="12">
        <f t="shared" si="321"/>
        <v>3.5952063914780293E-2</v>
      </c>
      <c r="KY39" s="88">
        <f t="shared" si="322"/>
        <v>176.24370370370374</v>
      </c>
      <c r="KZ39" s="45">
        <f t="shared" si="323"/>
        <v>317.23866666666675</v>
      </c>
      <c r="LA39" s="3">
        <v>4758.5800000000008</v>
      </c>
      <c r="LB39" s="3">
        <v>55894.100000000006</v>
      </c>
      <c r="LC39" s="3">
        <v>27920</v>
      </c>
      <c r="LD39" s="20">
        <f t="shared" si="324"/>
        <v>23661.016949152545</v>
      </c>
      <c r="LE39" s="12">
        <f t="shared" si="325"/>
        <v>8.5135640434321341E-2</v>
      </c>
      <c r="LF39" s="12">
        <f t="shared" si="326"/>
        <v>0.20111477077363898</v>
      </c>
      <c r="LG39" s="12">
        <f t="shared" si="327"/>
        <v>1.8</v>
      </c>
      <c r="LH39" s="12">
        <f t="shared" si="328"/>
        <v>-0.8</v>
      </c>
      <c r="LI39" s="100">
        <v>9106</v>
      </c>
      <c r="LJ39" s="3">
        <v>36381</v>
      </c>
      <c r="LK39" s="3">
        <v>747</v>
      </c>
      <c r="LL39" s="3">
        <v>36</v>
      </c>
      <c r="LM39" s="3">
        <v>26</v>
      </c>
      <c r="LN39" s="3">
        <f t="shared" si="329"/>
        <v>10</v>
      </c>
      <c r="LO39" s="3">
        <v>1</v>
      </c>
      <c r="LP39" s="3">
        <f t="shared" si="330"/>
        <v>37</v>
      </c>
      <c r="LQ39" s="12">
        <f t="shared" si="331"/>
        <v>2.7027027027027029E-2</v>
      </c>
      <c r="LR39" s="12">
        <f t="shared" si="332"/>
        <v>3.4805890227576977E-2</v>
      </c>
      <c r="LS39" s="88">
        <f t="shared" si="333"/>
        <v>225.73692307692303</v>
      </c>
      <c r="LT39" s="45">
        <f t="shared" si="334"/>
        <v>158.62594594594592</v>
      </c>
      <c r="LU39" s="88">
        <v>5869.1599999999989</v>
      </c>
      <c r="LV39" s="88">
        <v>56472.850000000006</v>
      </c>
      <c r="LW39" s="88">
        <v>94852.944000000003</v>
      </c>
      <c r="LX39" s="88">
        <f t="shared" si="335"/>
        <v>80383.850847457637</v>
      </c>
      <c r="LY39" s="12">
        <f t="shared" si="336"/>
        <v>0.10392887909854025</v>
      </c>
      <c r="LZ39" s="12">
        <f t="shared" si="337"/>
        <v>7.3014168121128611E-2</v>
      </c>
      <c r="MA39" s="12">
        <f t="shared" si="338"/>
        <v>0.70270270270270274</v>
      </c>
      <c r="MB39" s="12">
        <f t="shared" si="339"/>
        <v>0.29729729729729726</v>
      </c>
      <c r="MC39" s="100">
        <v>1497</v>
      </c>
      <c r="MD39" s="3">
        <v>43955</v>
      </c>
      <c r="ME39" s="3">
        <v>756</v>
      </c>
      <c r="MF39" s="3">
        <v>32</v>
      </c>
      <c r="MG39" s="3">
        <v>12</v>
      </c>
      <c r="MH39" s="3">
        <f t="shared" si="340"/>
        <v>20</v>
      </c>
      <c r="MI39" s="3">
        <v>0</v>
      </c>
      <c r="MJ39" s="3">
        <f t="shared" si="341"/>
        <v>32</v>
      </c>
      <c r="MK39" s="12">
        <f t="shared" si="342"/>
        <v>0</v>
      </c>
      <c r="ML39" s="12">
        <f t="shared" si="343"/>
        <v>1.5873015873015872E-2</v>
      </c>
      <c r="MM39" s="88">
        <f t="shared" si="344"/>
        <v>529.93416666666667</v>
      </c>
      <c r="MN39" s="45">
        <f t="shared" si="345"/>
        <v>198.7253125</v>
      </c>
      <c r="MO39" s="88">
        <v>6359.21</v>
      </c>
      <c r="MP39" s="88">
        <v>24130.5</v>
      </c>
      <c r="MQ39" s="88">
        <v>83212.081600000005</v>
      </c>
      <c r="MR39" s="88">
        <f t="shared" si="346"/>
        <v>70518.713220338992</v>
      </c>
      <c r="MS39" s="12">
        <f t="shared" si="347"/>
        <v>0.26353411657445969</v>
      </c>
      <c r="MT39" s="12">
        <f t="shared" si="348"/>
        <v>9.0177623918495972E-2</v>
      </c>
      <c r="MU39" s="12">
        <f t="shared" si="349"/>
        <v>0.375</v>
      </c>
      <c r="MV39" s="12">
        <f t="shared" si="350"/>
        <v>0.625</v>
      </c>
      <c r="MW39" s="100">
        <v>16146</v>
      </c>
      <c r="MX39" s="3">
        <v>46764</v>
      </c>
      <c r="MY39" s="3">
        <v>1026</v>
      </c>
      <c r="MZ39" s="3">
        <v>46</v>
      </c>
      <c r="NA39" s="3">
        <v>31</v>
      </c>
      <c r="NB39" s="3">
        <f t="shared" si="351"/>
        <v>15</v>
      </c>
      <c r="NC39" s="3">
        <v>3</v>
      </c>
      <c r="ND39" s="3">
        <f t="shared" si="352"/>
        <v>49</v>
      </c>
      <c r="NE39" s="12">
        <f t="shared" si="353"/>
        <v>6.1224489795918366E-2</v>
      </c>
      <c r="NF39" s="12">
        <f t="shared" si="354"/>
        <v>3.0214424951267055E-2</v>
      </c>
      <c r="NG39" s="88">
        <f t="shared" si="355"/>
        <v>310.18161290322575</v>
      </c>
      <c r="NH39" s="45">
        <f t="shared" si="356"/>
        <v>196.23734693877549</v>
      </c>
      <c r="NI39" s="88">
        <v>9615.6299999999992</v>
      </c>
      <c r="NJ39" s="88">
        <v>66529.64</v>
      </c>
      <c r="NK39" s="88">
        <v>120827.976</v>
      </c>
      <c r="NL39" s="88">
        <f t="shared" si="357"/>
        <v>102396.58983050847</v>
      </c>
      <c r="NM39" s="12">
        <f t="shared" si="358"/>
        <v>0.14453152008638553</v>
      </c>
      <c r="NN39" s="12">
        <f t="shared" si="359"/>
        <v>9.390576400948733E-2</v>
      </c>
      <c r="NO39" s="12">
        <f t="shared" si="360"/>
        <v>0.63265306122448983</v>
      </c>
      <c r="NP39" s="12">
        <f t="shared" si="361"/>
        <v>0.36734693877551017</v>
      </c>
      <c r="NQ39" s="100">
        <v>1883</v>
      </c>
      <c r="NR39" s="3">
        <v>9115</v>
      </c>
      <c r="NS39" s="3">
        <v>176</v>
      </c>
      <c r="NT39" s="3">
        <v>10</v>
      </c>
      <c r="NU39" s="3">
        <v>7</v>
      </c>
      <c r="NV39" s="3">
        <f t="shared" si="362"/>
        <v>3</v>
      </c>
      <c r="NW39" s="3">
        <f t="shared" si="363"/>
        <v>10</v>
      </c>
      <c r="NX39" s="12">
        <f t="shared" si="364"/>
        <v>3.9772727272727272E-2</v>
      </c>
      <c r="NY39" s="88">
        <f t="shared" si="365"/>
        <v>217.24571428571431</v>
      </c>
      <c r="NZ39" s="45">
        <f t="shared" si="366"/>
        <v>152.07200000000003</v>
      </c>
      <c r="OA39" s="88">
        <v>1520.7200000000003</v>
      </c>
      <c r="OB39" s="88">
        <v>18422.04</v>
      </c>
      <c r="OC39" s="88">
        <v>26546.9902</v>
      </c>
      <c r="OD39" s="88">
        <f t="shared" si="367"/>
        <v>22497.449322033899</v>
      </c>
      <c r="OE39" s="12">
        <f t="shared" si="368"/>
        <v>1.9390183372349648E-3</v>
      </c>
      <c r="OF39" s="12">
        <f t="shared" si="369"/>
        <v>8.2548946805022685E-2</v>
      </c>
      <c r="OG39" s="12">
        <f t="shared" si="370"/>
        <v>6.7595218383739802E-2</v>
      </c>
      <c r="OH39" s="12">
        <f t="shared" si="371"/>
        <v>0.7</v>
      </c>
      <c r="OI39" s="12">
        <f t="shared" si="372"/>
        <v>0.30000000000000004</v>
      </c>
      <c r="OJ39" s="3">
        <v>9</v>
      </c>
      <c r="OK39" s="3">
        <v>13</v>
      </c>
      <c r="OL39" s="3">
        <v>0</v>
      </c>
      <c r="OM39" s="3">
        <v>0</v>
      </c>
      <c r="ON39" s="3">
        <v>0</v>
      </c>
      <c r="OO39" s="3">
        <f t="shared" si="373"/>
        <v>22</v>
      </c>
      <c r="OP39" s="88">
        <f t="shared" si="374"/>
        <v>28629.483641550003</v>
      </c>
      <c r="OQ39" s="12">
        <f t="shared" si="375"/>
        <v>3.4795615682423422E-4</v>
      </c>
      <c r="OR39" s="3">
        <v>0</v>
      </c>
      <c r="OS39" s="100">
        <v>795</v>
      </c>
      <c r="OT39" s="3">
        <v>11929</v>
      </c>
      <c r="OU39" s="3">
        <v>393</v>
      </c>
      <c r="OV39" s="3">
        <v>8</v>
      </c>
      <c r="OW39" s="3">
        <v>6</v>
      </c>
      <c r="OX39" s="3">
        <f t="shared" si="376"/>
        <v>2</v>
      </c>
      <c r="OY39" s="3">
        <f t="shared" si="377"/>
        <v>8</v>
      </c>
      <c r="OZ39" s="12">
        <f t="shared" si="378"/>
        <v>1.5267175572519083E-2</v>
      </c>
      <c r="PA39" s="88">
        <f t="shared" si="379"/>
        <v>563.51499999999999</v>
      </c>
      <c r="PB39" s="45">
        <f t="shared" si="380"/>
        <v>422.63625000000002</v>
      </c>
      <c r="PC39" s="88">
        <v>3381.09</v>
      </c>
      <c r="PD39" s="88">
        <v>12950.849999999999</v>
      </c>
      <c r="PE39" s="88">
        <v>20533</v>
      </c>
      <c r="PF39" s="88">
        <f t="shared" si="381"/>
        <v>17400.847457627118</v>
      </c>
      <c r="PG39" s="12">
        <f t="shared" si="382"/>
        <v>1.4387841765407426E-3</v>
      </c>
      <c r="PH39" s="12">
        <f t="shared" si="383"/>
        <v>0.26107089496056246</v>
      </c>
      <c r="PI39" s="12">
        <f t="shared" si="384"/>
        <v>0.19430605366970244</v>
      </c>
      <c r="PJ39" s="12">
        <f t="shared" si="385"/>
        <v>0.75</v>
      </c>
      <c r="PK39" s="12">
        <f t="shared" si="386"/>
        <v>0.25</v>
      </c>
      <c r="PL39" s="3">
        <v>0</v>
      </c>
      <c r="PM39" s="3">
        <v>14</v>
      </c>
      <c r="PN39" s="3">
        <v>0</v>
      </c>
      <c r="PO39" s="3">
        <v>0</v>
      </c>
      <c r="PP39" s="3">
        <v>0</v>
      </c>
      <c r="PQ39" s="3">
        <v>180</v>
      </c>
      <c r="PR39" s="3">
        <f t="shared" si="387"/>
        <v>194</v>
      </c>
      <c r="PS39" s="88">
        <f t="shared" si="388"/>
        <v>252459.99211185004</v>
      </c>
      <c r="PT39" s="12">
        <f t="shared" si="389"/>
        <v>3.5071579329076616E-3</v>
      </c>
      <c r="PU39" s="3">
        <v>0</v>
      </c>
      <c r="PV39" s="100">
        <v>0</v>
      </c>
      <c r="PW39" s="3">
        <v>1</v>
      </c>
      <c r="PX39" s="3">
        <v>0</v>
      </c>
      <c r="PY39" s="3">
        <v>1</v>
      </c>
      <c r="PZ39" s="3">
        <v>0</v>
      </c>
      <c r="QA39" s="3">
        <f t="shared" si="390"/>
        <v>1</v>
      </c>
      <c r="QB39" s="3">
        <f t="shared" si="391"/>
        <v>1</v>
      </c>
      <c r="QC39" s="12">
        <f t="shared" si="392"/>
        <v>0</v>
      </c>
      <c r="QD39" s="88">
        <f t="shared" si="393"/>
        <v>0</v>
      </c>
      <c r="QE39" s="45">
        <f t="shared" si="394"/>
        <v>0</v>
      </c>
      <c r="QF39" s="88">
        <v>0</v>
      </c>
      <c r="QG39" s="88">
        <v>0</v>
      </c>
      <c r="QH39" s="88">
        <v>2782</v>
      </c>
      <c r="QI39" s="88">
        <f t="shared" si="395"/>
        <v>2357.6271186440681</v>
      </c>
      <c r="QJ39" s="12">
        <f t="shared" si="396"/>
        <v>1.5671669945803432E-4</v>
      </c>
      <c r="QK39" s="12">
        <f t="shared" si="397"/>
        <v>0</v>
      </c>
      <c r="QL39" s="12">
        <f t="shared" si="398"/>
        <v>0</v>
      </c>
      <c r="QM39" s="12">
        <f t="shared" si="399"/>
        <v>0</v>
      </c>
      <c r="QN39" s="12">
        <f t="shared" si="400"/>
        <v>1</v>
      </c>
      <c r="QO39" s="3">
        <v>30</v>
      </c>
      <c r="QP39" s="3"/>
      <c r="QQ39" s="3">
        <v>0</v>
      </c>
      <c r="QR39" s="3">
        <v>0</v>
      </c>
      <c r="QS39" s="3">
        <v>0</v>
      </c>
      <c r="QT39" s="3">
        <v>180</v>
      </c>
      <c r="QU39" s="3">
        <f t="shared" si="401"/>
        <v>210</v>
      </c>
      <c r="QV39" s="88">
        <f t="shared" si="402"/>
        <v>273281.43476025003</v>
      </c>
      <c r="QW39" s="12">
        <f t="shared" si="403"/>
        <v>5.9982705435907262E-3</v>
      </c>
      <c r="QX39" s="3">
        <v>0</v>
      </c>
      <c r="QY39" s="100">
        <v>305</v>
      </c>
      <c r="QZ39" s="3">
        <v>0</v>
      </c>
      <c r="RA39" s="3">
        <v>0</v>
      </c>
      <c r="RB39" s="3">
        <v>19</v>
      </c>
      <c r="RC39" s="3">
        <v>0</v>
      </c>
      <c r="RD39" s="3">
        <f t="shared" si="404"/>
        <v>19</v>
      </c>
      <c r="RE39" s="3">
        <f t="shared" si="405"/>
        <v>19</v>
      </c>
      <c r="RF39" s="12">
        <f t="shared" si="406"/>
        <v>0</v>
      </c>
      <c r="RG39" s="88">
        <f t="shared" si="407"/>
        <v>0</v>
      </c>
      <c r="RH39" s="45">
        <f t="shared" si="408"/>
        <v>0</v>
      </c>
      <c r="RI39" s="88">
        <v>0</v>
      </c>
      <c r="RJ39" s="88">
        <v>0</v>
      </c>
      <c r="RK39" s="88">
        <v>51510</v>
      </c>
      <c r="RL39" s="88">
        <f t="shared" si="409"/>
        <v>43652.542372881355</v>
      </c>
      <c r="RM39" s="12">
        <f t="shared" si="410"/>
        <v>2.756332943829402E-3</v>
      </c>
      <c r="RN39" s="12">
        <f t="shared" si="411"/>
        <v>0</v>
      </c>
      <c r="RO39" s="12">
        <f t="shared" si="412"/>
        <v>0</v>
      </c>
      <c r="RP39" s="169" t="str">
        <f t="shared" si="413"/>
        <v>AA-02</v>
      </c>
      <c r="RQ39" s="12">
        <f t="shared" si="414"/>
        <v>0</v>
      </c>
      <c r="RR39" s="12">
        <f t="shared" si="415"/>
        <v>1</v>
      </c>
      <c r="RS39" s="3">
        <v>21</v>
      </c>
      <c r="RT39" s="3">
        <v>257</v>
      </c>
      <c r="RU39" s="3">
        <v>0</v>
      </c>
      <c r="RV39" s="3">
        <v>0</v>
      </c>
      <c r="RW39" s="3">
        <v>0</v>
      </c>
      <c r="RX39" s="3">
        <v>0</v>
      </c>
      <c r="RY39" s="3">
        <f t="shared" si="416"/>
        <v>278</v>
      </c>
      <c r="RZ39" s="88">
        <f t="shared" si="417"/>
        <v>361772.56601595005</v>
      </c>
      <c r="SA39" s="12">
        <f t="shared" si="418"/>
        <v>5.1012988820588537E-3</v>
      </c>
      <c r="SB39" s="3">
        <v>0</v>
      </c>
      <c r="SC39" s="100">
        <v>42318</v>
      </c>
      <c r="SD39" s="3">
        <v>0</v>
      </c>
      <c r="SE39" s="3">
        <v>0</v>
      </c>
      <c r="SF39" s="3">
        <v>24</v>
      </c>
      <c r="SG39" s="3">
        <v>0</v>
      </c>
      <c r="SH39" s="3">
        <f t="shared" si="419"/>
        <v>24</v>
      </c>
      <c r="SI39" s="3">
        <f t="shared" si="420"/>
        <v>24</v>
      </c>
      <c r="SJ39" s="12">
        <f t="shared" si="421"/>
        <v>0</v>
      </c>
      <c r="SK39" s="88">
        <f t="shared" si="422"/>
        <v>0</v>
      </c>
      <c r="SL39" s="45">
        <f t="shared" si="423"/>
        <v>0</v>
      </c>
      <c r="SM39" s="88">
        <v>0</v>
      </c>
      <c r="SN39" s="88">
        <v>0</v>
      </c>
      <c r="SO39" s="88">
        <v>62834</v>
      </c>
      <c r="SP39" s="88">
        <f t="shared" si="424"/>
        <v>53249.152542372882</v>
      </c>
      <c r="SQ39" s="12">
        <f t="shared" si="425"/>
        <v>4.0254349265451336E-3</v>
      </c>
      <c r="SR39" s="87">
        <f t="shared" si="426"/>
        <v>0</v>
      </c>
      <c r="SS39" s="87">
        <f t="shared" si="427"/>
        <v>0</v>
      </c>
      <c r="ST39" s="169" t="str">
        <f t="shared" si="428"/>
        <v>AA-02</v>
      </c>
      <c r="SU39" s="12">
        <f t="shared" si="429"/>
        <v>0</v>
      </c>
      <c r="SV39" s="12">
        <f t="shared" si="430"/>
        <v>1</v>
      </c>
      <c r="SW39" s="3">
        <v>50</v>
      </c>
      <c r="SX39" s="3">
        <v>201</v>
      </c>
      <c r="SY39" s="3">
        <v>0</v>
      </c>
      <c r="SZ39" s="3">
        <v>504</v>
      </c>
      <c r="TA39" s="3">
        <v>0</v>
      </c>
      <c r="TB39" s="3">
        <v>504</v>
      </c>
      <c r="TC39" s="3">
        <f t="shared" si="431"/>
        <v>1259</v>
      </c>
      <c r="TD39" s="88">
        <f t="shared" si="432"/>
        <v>1638387.2683959752</v>
      </c>
      <c r="TE39" s="12">
        <f t="shared" si="433"/>
        <v>1.802365694114022E-2</v>
      </c>
      <c r="TF39" s="3">
        <v>1</v>
      </c>
      <c r="TG39" s="100">
        <f>SUMIFS(Main!TX:TX,Main!B:B,B:B)</f>
        <v>52638</v>
      </c>
      <c r="TH39" s="3">
        <v>0</v>
      </c>
      <c r="TI39" s="3">
        <v>0</v>
      </c>
      <c r="TJ39" s="3">
        <f>SUMIFS(Main!TT:TT,Main!B:B,B:B)</f>
        <v>40</v>
      </c>
      <c r="TK39" s="3">
        <v>0</v>
      </c>
      <c r="TL39" s="3">
        <f t="shared" si="434"/>
        <v>40</v>
      </c>
      <c r="TM39" s="3">
        <f t="shared" si="435"/>
        <v>40</v>
      </c>
      <c r="TN39" s="12">
        <f t="shared" si="436"/>
        <v>0</v>
      </c>
      <c r="TO39" s="88">
        <f t="shared" si="437"/>
        <v>0</v>
      </c>
      <c r="TP39" s="45">
        <f t="shared" si="438"/>
        <v>0</v>
      </c>
      <c r="TQ39" s="88">
        <v>0</v>
      </c>
      <c r="TR39" s="88">
        <v>0</v>
      </c>
      <c r="TS39" s="88">
        <f>SUMIFS(Main!TU:TU,Main!B:B,B:B)</f>
        <v>95862.011599999998</v>
      </c>
      <c r="TT39" s="88">
        <f t="shared" si="439"/>
        <v>81238.992881355938</v>
      </c>
      <c r="TU39" s="12">
        <f t="shared" si="440"/>
        <v>5.6616845578791311E-3</v>
      </c>
      <c r="TV39" s="87">
        <f t="shared" si="441"/>
        <v>0</v>
      </c>
      <c r="TW39" s="87">
        <f t="shared" si="442"/>
        <v>0</v>
      </c>
      <c r="TX39" s="169" t="str">
        <f t="shared" si="443"/>
        <v>AA-02</v>
      </c>
      <c r="TY39" s="12">
        <f t="shared" si="444"/>
        <v>0</v>
      </c>
      <c r="TZ39" s="12">
        <f t="shared" si="445"/>
        <v>1</v>
      </c>
      <c r="UA39" s="3">
        <f>SUMIFS(Main!UG:UG,Main!B:B,B:B)</f>
        <v>81</v>
      </c>
      <c r="UB39" s="3">
        <f>SUMIFS(Main!UI:UI,Main!B:B,B:B)</f>
        <v>630</v>
      </c>
      <c r="UC39" s="3">
        <f>SUMIFS(Main!UK:UK,Main!B:B,B:B)</f>
        <v>0</v>
      </c>
      <c r="UD39" s="3">
        <f>SUMIFS(Main!UO:UO,Main!B:B,B:B)</f>
        <v>504</v>
      </c>
      <c r="UE39" s="3">
        <f>SUMIFS(Main!UQ:UQ,Main!B:B,B:B)</f>
        <v>0</v>
      </c>
      <c r="UF39" s="3">
        <f>SUMIFS(Main!US:US,Main!B:B,B:B)</f>
        <v>504</v>
      </c>
      <c r="UG39" s="3">
        <f t="shared" si="446"/>
        <v>1719</v>
      </c>
      <c r="UH39" s="88">
        <f t="shared" si="447"/>
        <v>2237003.7445374755</v>
      </c>
      <c r="UI39" s="12">
        <f t="shared" si="448"/>
        <v>2.2194578016354018E-2</v>
      </c>
      <c r="UJ39" s="3">
        <f>SUMIFS(Main!UW:UW,Main!B:B,B:B)</f>
        <v>0</v>
      </c>
      <c r="UK39" s="100">
        <f>SUMIFS(Main!VI:VI,Main!A:A,A:A)</f>
        <v>6124</v>
      </c>
      <c r="UL39" s="3">
        <v>0</v>
      </c>
      <c r="UM39" s="3">
        <v>0</v>
      </c>
      <c r="UN39" s="3">
        <f>SUMIFS(Main!VE:VE,Main!A:A,A:A)</f>
        <v>32</v>
      </c>
      <c r="UO39" s="3">
        <v>0</v>
      </c>
      <c r="UP39" s="3">
        <f t="shared" si="147"/>
        <v>32</v>
      </c>
      <c r="UQ39" s="3">
        <f t="shared" si="148"/>
        <v>32</v>
      </c>
      <c r="UR39" s="12">
        <f t="shared" si="149"/>
        <v>0</v>
      </c>
      <c r="US39" s="88">
        <f t="shared" si="150"/>
        <v>0</v>
      </c>
      <c r="UT39" s="45">
        <f t="shared" si="151"/>
        <v>0</v>
      </c>
      <c r="UU39" s="88">
        <v>0</v>
      </c>
      <c r="UV39" s="88">
        <v>0</v>
      </c>
      <c r="UW39" s="88">
        <f>SUMIFS(Main!VF:VF,Main!A:A,A:A)</f>
        <v>79139.095000000001</v>
      </c>
      <c r="UX39" s="88">
        <f t="shared" si="152"/>
        <v>67067.029661016961</v>
      </c>
      <c r="UY39" s="12">
        <f t="shared" si="153"/>
        <v>4.7302391310181779E-3</v>
      </c>
      <c r="UZ39" s="87">
        <f t="shared" si="154"/>
        <v>0</v>
      </c>
      <c r="VA39" s="87">
        <f t="shared" si="155"/>
        <v>0</v>
      </c>
      <c r="VB39" s="169" t="str">
        <f t="shared" si="59"/>
        <v>AA-02</v>
      </c>
      <c r="VC39" s="12">
        <f t="shared" si="160"/>
        <v>0</v>
      </c>
      <c r="VD39" s="12">
        <f t="shared" si="156"/>
        <v>1</v>
      </c>
      <c r="VE39" s="3">
        <f>SUMIFS(Main!VR:VR,Main!B:B,B:B)</f>
        <v>76</v>
      </c>
      <c r="VF39" s="3">
        <f>SUMIFS(Main!VT:VT,Main!B:B,B:B)</f>
        <v>1064</v>
      </c>
      <c r="VG39" s="3">
        <f>SUMIFS(Main!VV:VV,Main!B:B,B:B)</f>
        <v>0</v>
      </c>
      <c r="VH39" s="3">
        <f>SUMIFS(Main!VZ:VZ,Main!B:B,B:B)</f>
        <v>0</v>
      </c>
      <c r="VI39" s="3">
        <f>SUMIFS(Main!WB:WB,Main!B:B,B:B)</f>
        <v>0</v>
      </c>
      <c r="VJ39" s="3">
        <f>SUMIFS(Main!WD:WD,Main!B:B,B:B)</f>
        <v>0</v>
      </c>
      <c r="VK39" s="3">
        <f t="shared" si="157"/>
        <v>1140</v>
      </c>
      <c r="VL39" s="88">
        <f t="shared" si="158"/>
        <v>1483527.7886985003</v>
      </c>
      <c r="VM39" s="12">
        <f t="shared" si="159"/>
        <v>1.554235939853967E-2</v>
      </c>
      <c r="VN39" s="3">
        <f>SUMIFS(Main!WH:WH,Main!B:B,B:B)</f>
        <v>46</v>
      </c>
    </row>
    <row r="40" spans="1:586">
      <c r="A40" s="150" t="s">
        <v>570</v>
      </c>
      <c r="B40" s="150" t="s">
        <v>525</v>
      </c>
      <c r="C40" s="150" t="s">
        <v>465</v>
      </c>
      <c r="D40" s="150" t="s">
        <v>669</v>
      </c>
      <c r="E40" s="155" t="s">
        <v>515</v>
      </c>
      <c r="F40" s="150" t="s">
        <v>476</v>
      </c>
      <c r="G40" s="150" t="s">
        <v>434</v>
      </c>
      <c r="H40" s="17">
        <v>1940.1</v>
      </c>
      <c r="I40" s="1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87"/>
      <c r="V40" s="87"/>
      <c r="W40" s="12"/>
      <c r="X40" s="91"/>
      <c r="Y40" s="91"/>
      <c r="Z40" s="91"/>
      <c r="AA40" s="91"/>
      <c r="AB40" s="91"/>
      <c r="AC40" s="91"/>
      <c r="AD40" s="91"/>
      <c r="AE40" s="87"/>
      <c r="AF40" s="88"/>
      <c r="AG40" s="88"/>
      <c r="AH40" s="88"/>
      <c r="AI40" s="87"/>
      <c r="AJ40" s="87"/>
      <c r="AK40" s="12"/>
      <c r="AL40" s="3"/>
      <c r="AM40" s="3"/>
      <c r="AN40" s="3"/>
      <c r="AO40" s="3"/>
      <c r="AP40" s="3"/>
      <c r="AQ40" s="3"/>
      <c r="AR40" s="3"/>
      <c r="AS40" s="3"/>
      <c r="AT40" s="87"/>
      <c r="AU40" s="40"/>
      <c r="AV40" s="40"/>
      <c r="AW40" s="88"/>
      <c r="AX40" s="88"/>
      <c r="AY40" s="88"/>
      <c r="AZ40" s="87"/>
      <c r="BA40" s="87"/>
      <c r="BB40" s="87"/>
      <c r="BC40" s="89"/>
      <c r="BD40" s="12">
        <v>0</v>
      </c>
      <c r="BE40" s="3">
        <v>0</v>
      </c>
      <c r="BF40" s="3">
        <v>0</v>
      </c>
      <c r="BG40" s="3">
        <v>0</v>
      </c>
      <c r="BH40" s="3">
        <v>0</v>
      </c>
      <c r="BI40" s="3">
        <f t="shared" si="449"/>
        <v>0</v>
      </c>
      <c r="BJ40" s="3">
        <f t="shared" si="452"/>
        <v>0</v>
      </c>
      <c r="BK40" s="3">
        <f t="shared" si="452"/>
        <v>0</v>
      </c>
      <c r="BL40" s="3">
        <f t="shared" si="194"/>
        <v>0</v>
      </c>
      <c r="BM40" s="87">
        <v>0</v>
      </c>
      <c r="BN40" s="40" t="e">
        <f t="shared" si="195"/>
        <v>#DIV/0!</v>
      </c>
      <c r="BO40" s="40" t="e">
        <f t="shared" si="196"/>
        <v>#DIV/0!</v>
      </c>
      <c r="BP40" s="88">
        <v>0</v>
      </c>
      <c r="BQ40" s="88">
        <v>0</v>
      </c>
      <c r="BR40" s="88">
        <v>0</v>
      </c>
      <c r="BS40" s="12" t="e">
        <f t="shared" si="197"/>
        <v>#DIV/0!</v>
      </c>
      <c r="BT40" s="12" t="e">
        <f t="shared" si="198"/>
        <v>#DIV/0!</v>
      </c>
      <c r="BU40" s="87" t="e">
        <f t="shared" si="199"/>
        <v>#DIV/0!</v>
      </c>
      <c r="BV40" s="89" t="e">
        <f t="shared" si="200"/>
        <v>#DIV/0!</v>
      </c>
      <c r="BW40" s="90" t="str">
        <f t="shared" si="201"/>
        <v>FBA79445</v>
      </c>
      <c r="BX40" s="12">
        <v>0</v>
      </c>
      <c r="BY40" s="3">
        <v>0</v>
      </c>
      <c r="BZ40" s="3">
        <v>0</v>
      </c>
      <c r="CA40" s="3">
        <v>0</v>
      </c>
      <c r="CB40" s="3">
        <v>0</v>
      </c>
      <c r="CC40" s="3">
        <f t="shared" si="202"/>
        <v>0</v>
      </c>
      <c r="CD40" s="3">
        <v>0</v>
      </c>
      <c r="CE40" s="3">
        <v>0</v>
      </c>
      <c r="CF40" s="3">
        <f t="shared" si="203"/>
        <v>0</v>
      </c>
      <c r="CG40" s="87" t="e">
        <f t="shared" si="204"/>
        <v>#DIV/0!</v>
      </c>
      <c r="CH40" s="3" t="e">
        <f t="shared" si="205"/>
        <v>#DIV/0!</v>
      </c>
      <c r="CI40" s="3" t="e">
        <f t="shared" si="206"/>
        <v>#DIV/0!</v>
      </c>
      <c r="CJ40" s="88">
        <v>0</v>
      </c>
      <c r="CK40" s="88">
        <v>0</v>
      </c>
      <c r="CL40" s="88">
        <v>0</v>
      </c>
      <c r="CM40" s="87" t="e">
        <f t="shared" si="207"/>
        <v>#DIV/0!</v>
      </c>
      <c r="CN40" s="87" t="e">
        <f t="shared" si="208"/>
        <v>#DIV/0!</v>
      </c>
      <c r="CO40" s="12" t="e">
        <f t="shared" si="209"/>
        <v>#DIV/0!</v>
      </c>
      <c r="CP40" s="12" t="e">
        <f t="shared" si="210"/>
        <v>#DIV/0!</v>
      </c>
      <c r="CQ40" s="77" t="str">
        <f t="shared" si="211"/>
        <v>FBA79445</v>
      </c>
      <c r="CR40" s="12">
        <v>0</v>
      </c>
      <c r="CS40" s="3">
        <v>0</v>
      </c>
      <c r="CT40" s="3">
        <v>0</v>
      </c>
      <c r="CU40" s="3" t="e">
        <f>VLOOKUP(C40,'[1]Monthly Sales'!C:AP,38,0)</f>
        <v>#N/A</v>
      </c>
      <c r="CV40" s="3">
        <v>0</v>
      </c>
      <c r="CW40" s="3" t="e">
        <f t="shared" si="212"/>
        <v>#N/A</v>
      </c>
      <c r="CX40" s="3">
        <v>0</v>
      </c>
      <c r="CY40" s="3">
        <v>0</v>
      </c>
      <c r="CZ40" s="3" t="e">
        <f t="shared" si="213"/>
        <v>#N/A</v>
      </c>
      <c r="DA40" s="87" t="e">
        <f t="shared" si="214"/>
        <v>#DIV/0!</v>
      </c>
      <c r="DB40" s="45" t="e">
        <f t="shared" si="215"/>
        <v>#DIV/0!</v>
      </c>
      <c r="DC40" s="3" t="e">
        <f t="shared" si="216"/>
        <v>#N/A</v>
      </c>
      <c r="DD40" s="88">
        <v>0</v>
      </c>
      <c r="DE40" s="88">
        <v>0</v>
      </c>
      <c r="DF40" s="88">
        <v>0</v>
      </c>
      <c r="DG40" s="12" t="e">
        <f t="shared" si="217"/>
        <v>#DIV/0!</v>
      </c>
      <c r="DH40" s="12" t="e">
        <f t="shared" si="218"/>
        <v>#DIV/0!</v>
      </c>
      <c r="DI40" s="12" t="e">
        <f t="shared" si="219"/>
        <v>#N/A</v>
      </c>
      <c r="DJ40" s="12" t="e">
        <f t="shared" si="220"/>
        <v>#N/A</v>
      </c>
      <c r="DK40" s="3" t="str">
        <f t="shared" si="221"/>
        <v>FBA79445</v>
      </c>
      <c r="DL40" s="2">
        <v>0</v>
      </c>
      <c r="DM40" s="3">
        <v>0</v>
      </c>
      <c r="DN40" s="3">
        <v>0</v>
      </c>
      <c r="DO40" s="3">
        <v>0</v>
      </c>
      <c r="DP40" s="3">
        <v>0</v>
      </c>
      <c r="DQ40" s="3">
        <f t="shared" si="450"/>
        <v>0</v>
      </c>
      <c r="DR40" s="3">
        <f>DP40-DQ40</f>
        <v>0</v>
      </c>
      <c r="DS40" s="3">
        <v>0</v>
      </c>
      <c r="DT40" s="3">
        <f t="shared" si="222"/>
        <v>0</v>
      </c>
      <c r="DU40" s="12" t="e">
        <f t="shared" si="223"/>
        <v>#DIV/0!</v>
      </c>
      <c r="DV40" s="87" t="e">
        <f t="shared" si="224"/>
        <v>#DIV/0!</v>
      </c>
      <c r="DW40" s="3" t="e">
        <f t="shared" si="225"/>
        <v>#DIV/0!</v>
      </c>
      <c r="DX40" s="3" t="e">
        <f t="shared" si="226"/>
        <v>#DIV/0!</v>
      </c>
      <c r="DY40" s="88">
        <v>0</v>
      </c>
      <c r="DZ40" s="88">
        <v>0</v>
      </c>
      <c r="EA40" s="88">
        <v>0</v>
      </c>
      <c r="EB40" s="12" t="e">
        <f t="shared" si="227"/>
        <v>#DIV/0!</v>
      </c>
      <c r="EC40" s="12" t="e">
        <f t="shared" si="228"/>
        <v>#DIV/0!</v>
      </c>
      <c r="ED40" s="12" t="e">
        <f t="shared" si="229"/>
        <v>#DIV/0!</v>
      </c>
      <c r="EE40" s="12" t="e">
        <f t="shared" si="230"/>
        <v>#DIV/0!</v>
      </c>
      <c r="EF40" s="3" t="str">
        <f t="shared" si="231"/>
        <v>FBA79445</v>
      </c>
      <c r="EG40" s="12">
        <v>0</v>
      </c>
      <c r="EH40" s="3">
        <v>0</v>
      </c>
      <c r="EI40" s="3">
        <v>0</v>
      </c>
      <c r="EJ40" s="3">
        <v>0</v>
      </c>
      <c r="EK40" s="3">
        <v>0</v>
      </c>
      <c r="EL40" s="3">
        <f t="shared" si="232"/>
        <v>0</v>
      </c>
      <c r="EM40" s="3">
        <v>0</v>
      </c>
      <c r="EN40" s="3">
        <v>0</v>
      </c>
      <c r="EO40" s="3">
        <f t="shared" si="233"/>
        <v>0</v>
      </c>
      <c r="EP40" s="12">
        <f t="shared" si="234"/>
        <v>0</v>
      </c>
      <c r="EQ40" s="87">
        <f t="shared" si="235"/>
        <v>0</v>
      </c>
      <c r="ER40" s="3">
        <f t="shared" si="236"/>
        <v>0</v>
      </c>
      <c r="ES40" s="3">
        <f t="shared" si="237"/>
        <v>0</v>
      </c>
      <c r="ET40" s="88">
        <v>0</v>
      </c>
      <c r="EU40" s="88">
        <v>0</v>
      </c>
      <c r="EV40" s="88">
        <v>0</v>
      </c>
      <c r="EW40" s="12">
        <f t="shared" si="238"/>
        <v>0</v>
      </c>
      <c r="EX40" s="12">
        <f t="shared" si="239"/>
        <v>0</v>
      </c>
      <c r="EY40" s="12">
        <f t="shared" si="240"/>
        <v>0</v>
      </c>
      <c r="EZ40" s="12">
        <f>IF(1-EY40,0)</f>
        <v>0</v>
      </c>
      <c r="FA40" s="3" t="str">
        <f t="shared" si="241"/>
        <v>FBA79445</v>
      </c>
      <c r="FB40" s="12">
        <v>0</v>
      </c>
      <c r="FC40" s="3">
        <v>0</v>
      </c>
      <c r="FD40" s="3">
        <v>0</v>
      </c>
      <c r="FE40" s="3">
        <v>0</v>
      </c>
      <c r="FF40" s="3">
        <v>0</v>
      </c>
      <c r="FG40" s="3">
        <f t="shared" si="242"/>
        <v>0</v>
      </c>
      <c r="FH40" s="3">
        <v>0</v>
      </c>
      <c r="FI40" s="3">
        <v>0</v>
      </c>
      <c r="FJ40" s="3">
        <f t="shared" si="243"/>
        <v>0</v>
      </c>
      <c r="FK40" s="12">
        <f t="shared" si="244"/>
        <v>0</v>
      </c>
      <c r="FL40" s="12">
        <f t="shared" si="245"/>
        <v>0</v>
      </c>
      <c r="FM40" s="3">
        <f t="shared" si="246"/>
        <v>0</v>
      </c>
      <c r="FN40" s="88">
        <f t="shared" si="247"/>
        <v>0</v>
      </c>
      <c r="FO40" s="88">
        <v>0</v>
      </c>
      <c r="FP40" s="88">
        <v>0</v>
      </c>
      <c r="FQ40" s="88">
        <v>0</v>
      </c>
      <c r="FR40" s="12">
        <f t="shared" si="248"/>
        <v>0</v>
      </c>
      <c r="FS40" s="12">
        <f t="shared" si="249"/>
        <v>0</v>
      </c>
      <c r="FT40" s="12" t="e">
        <f t="shared" si="250"/>
        <v>#DIV/0!</v>
      </c>
      <c r="FU40" s="39" t="e">
        <f t="shared" si="251"/>
        <v>#DIV/0!</v>
      </c>
      <c r="FV40" s="77" t="str">
        <f t="shared" si="252"/>
        <v>FBA79445</v>
      </c>
      <c r="FW40" s="12">
        <v>0</v>
      </c>
      <c r="FX40" s="3">
        <v>0</v>
      </c>
      <c r="FY40" s="3">
        <v>0</v>
      </c>
      <c r="FZ40" s="3">
        <v>0</v>
      </c>
      <c r="GA40" s="3">
        <v>0</v>
      </c>
      <c r="GB40" s="3">
        <f t="shared" si="253"/>
        <v>0</v>
      </c>
      <c r="GC40" s="3">
        <v>0</v>
      </c>
      <c r="GD40" s="3">
        <v>0</v>
      </c>
      <c r="GE40" s="3">
        <f t="shared" si="254"/>
        <v>0</v>
      </c>
      <c r="GF40" s="12">
        <f t="shared" si="255"/>
        <v>0</v>
      </c>
      <c r="GG40" s="12">
        <f t="shared" si="256"/>
        <v>0</v>
      </c>
      <c r="GH40" s="88">
        <f t="shared" si="257"/>
        <v>0</v>
      </c>
      <c r="GI40" s="45">
        <f t="shared" si="258"/>
        <v>0</v>
      </c>
      <c r="GJ40" s="88">
        <v>0</v>
      </c>
      <c r="GK40" s="88">
        <v>0</v>
      </c>
      <c r="GL40" s="88">
        <v>0</v>
      </c>
      <c r="GM40" s="12">
        <f t="shared" si="259"/>
        <v>0</v>
      </c>
      <c r="GN40" s="12">
        <f t="shared" si="260"/>
        <v>0</v>
      </c>
      <c r="GO40" s="12" t="e">
        <f t="shared" si="261"/>
        <v>#DIV/0!</v>
      </c>
      <c r="GP40" s="12" t="e">
        <f t="shared" si="262"/>
        <v>#DIV/0!</v>
      </c>
      <c r="GQ40" s="77" t="str">
        <f t="shared" si="263"/>
        <v>FBA79445</v>
      </c>
      <c r="GR40" s="12">
        <v>0</v>
      </c>
      <c r="GS40" s="3">
        <v>0</v>
      </c>
      <c r="GT40" s="3">
        <v>0</v>
      </c>
      <c r="GU40" s="3">
        <v>10</v>
      </c>
      <c r="GV40" s="3">
        <v>0</v>
      </c>
      <c r="GW40" s="3">
        <f t="shared" si="264"/>
        <v>10</v>
      </c>
      <c r="GX40" s="3">
        <v>0</v>
      </c>
      <c r="GY40" s="3">
        <v>1</v>
      </c>
      <c r="GZ40" s="3">
        <f t="shared" si="265"/>
        <v>10</v>
      </c>
      <c r="HA40" s="12">
        <f t="shared" si="266"/>
        <v>0</v>
      </c>
      <c r="HB40" s="12">
        <f t="shared" si="267"/>
        <v>0</v>
      </c>
      <c r="HC40" s="88">
        <f t="shared" si="268"/>
        <v>0</v>
      </c>
      <c r="HD40" s="45">
        <f t="shared" si="269"/>
        <v>0</v>
      </c>
      <c r="HE40" s="88">
        <v>0</v>
      </c>
      <c r="HF40" s="88">
        <v>0</v>
      </c>
      <c r="HG40" s="88">
        <v>11458.01</v>
      </c>
      <c r="HH40" s="12">
        <f t="shared" si="270"/>
        <v>0</v>
      </c>
      <c r="HI40" s="12">
        <f t="shared" si="271"/>
        <v>0</v>
      </c>
      <c r="HJ40" s="12">
        <f t="shared" si="272"/>
        <v>0</v>
      </c>
      <c r="HK40" s="12">
        <f t="shared" si="273"/>
        <v>1</v>
      </c>
      <c r="HL40" s="77" t="s">
        <v>515</v>
      </c>
      <c r="HM40" s="3">
        <v>853</v>
      </c>
      <c r="HN40" s="3">
        <v>93910</v>
      </c>
      <c r="HO40" s="3">
        <v>483</v>
      </c>
      <c r="HP40" s="3">
        <v>8</v>
      </c>
      <c r="HQ40" s="3">
        <v>4</v>
      </c>
      <c r="HR40" s="3">
        <f t="shared" si="274"/>
        <v>4</v>
      </c>
      <c r="HS40" s="3">
        <v>2</v>
      </c>
      <c r="HT40" s="3">
        <f t="shared" si="275"/>
        <v>10</v>
      </c>
      <c r="HU40" s="12">
        <f t="shared" si="276"/>
        <v>0.2</v>
      </c>
      <c r="HV40" s="12">
        <f t="shared" si="277"/>
        <v>8.2815734989648039E-3</v>
      </c>
      <c r="HW40" s="88">
        <f t="shared" si="278"/>
        <v>1093.2249999999997</v>
      </c>
      <c r="HX40" s="45">
        <f t="shared" si="279"/>
        <v>437.28999999999985</v>
      </c>
      <c r="HY40" s="3">
        <v>4372.8999999999987</v>
      </c>
      <c r="HZ40" s="3">
        <v>14318.64</v>
      </c>
      <c r="IA40" s="3">
        <v>29521.02</v>
      </c>
      <c r="IB40" s="20">
        <f t="shared" si="280"/>
        <v>25017.813559322036</v>
      </c>
      <c r="IC40" s="12">
        <f t="shared" si="281"/>
        <v>0.30539911611717308</v>
      </c>
      <c r="ID40" s="12">
        <f t="shared" si="282"/>
        <v>0.17479145368283339</v>
      </c>
      <c r="IE40" s="12">
        <f t="shared" si="283"/>
        <v>0.4</v>
      </c>
      <c r="IF40" s="105">
        <f t="shared" si="284"/>
        <v>0.6</v>
      </c>
      <c r="IG40" s="100">
        <v>1187</v>
      </c>
      <c r="IH40" s="3">
        <v>147811</v>
      </c>
      <c r="II40" s="3">
        <v>818</v>
      </c>
      <c r="IJ40" s="3">
        <v>11</v>
      </c>
      <c r="IK40" s="3">
        <v>26</v>
      </c>
      <c r="IL40" s="3">
        <f t="shared" si="285"/>
        <v>-15</v>
      </c>
      <c r="IM40" s="3">
        <v>4</v>
      </c>
      <c r="IN40" s="3">
        <f t="shared" si="286"/>
        <v>15</v>
      </c>
      <c r="IO40" s="12">
        <f t="shared" si="287"/>
        <v>0.26666666666666666</v>
      </c>
      <c r="IP40" s="12">
        <f t="shared" si="288"/>
        <v>3.1784841075794622E-2</v>
      </c>
      <c r="IQ40" s="88">
        <f t="shared" si="289"/>
        <v>489.98500000000007</v>
      </c>
      <c r="IR40" s="45">
        <f t="shared" si="290"/>
        <v>849.30733333333353</v>
      </c>
      <c r="IS40" s="3">
        <v>12739.610000000002</v>
      </c>
      <c r="IT40" s="3">
        <v>76562.720000000001</v>
      </c>
      <c r="IU40" s="3">
        <v>42245</v>
      </c>
      <c r="IV40" s="20">
        <f t="shared" si="291"/>
        <v>35800.847457627118</v>
      </c>
      <c r="IW40" s="12">
        <f t="shared" si="292"/>
        <v>0.16639442799315388</v>
      </c>
      <c r="IX40" s="12">
        <f t="shared" si="293"/>
        <v>0.35584660433187365</v>
      </c>
      <c r="IY40" s="12">
        <f t="shared" si="294"/>
        <v>1.7333333333333334</v>
      </c>
      <c r="IZ40" s="12">
        <f t="shared" si="295"/>
        <v>-0.73333333333333339</v>
      </c>
      <c r="JA40" s="100">
        <v>1035</v>
      </c>
      <c r="JB40" s="3">
        <v>109045</v>
      </c>
      <c r="JC40" s="3">
        <v>627</v>
      </c>
      <c r="JD40" s="3">
        <v>17</v>
      </c>
      <c r="JE40" s="3">
        <v>10</v>
      </c>
      <c r="JF40" s="3">
        <f t="shared" si="296"/>
        <v>7</v>
      </c>
      <c r="JG40" s="3">
        <v>4</v>
      </c>
      <c r="JH40" s="3">
        <f t="shared" si="297"/>
        <v>21</v>
      </c>
      <c r="JI40" s="12">
        <f t="shared" si="298"/>
        <v>0.19047619047619047</v>
      </c>
      <c r="JJ40" s="12">
        <f t="shared" si="299"/>
        <v>1.5948963317384369E-2</v>
      </c>
      <c r="JK40" s="88">
        <f t="shared" si="300"/>
        <v>936.85699999999997</v>
      </c>
      <c r="JL40" s="45">
        <f t="shared" si="301"/>
        <v>446.12238095238092</v>
      </c>
      <c r="JM40" s="3">
        <v>9368.57</v>
      </c>
      <c r="JN40" s="3">
        <v>29970.32</v>
      </c>
      <c r="JO40" s="3">
        <v>62848.680000000008</v>
      </c>
      <c r="JP40" s="20">
        <f t="shared" si="302"/>
        <v>53261.593220338989</v>
      </c>
      <c r="JQ40" s="12">
        <f t="shared" si="303"/>
        <v>0.31259492724802401</v>
      </c>
      <c r="JR40" s="12">
        <f t="shared" si="304"/>
        <v>0.17589729171718479</v>
      </c>
      <c r="JS40" s="12">
        <f t="shared" si="305"/>
        <v>0.47619047619047616</v>
      </c>
      <c r="JT40" s="12">
        <f t="shared" si="306"/>
        <v>0.52380952380952384</v>
      </c>
      <c r="JU40" s="100">
        <v>667</v>
      </c>
      <c r="JV40" s="3">
        <v>69917</v>
      </c>
      <c r="JW40" s="3">
        <v>367</v>
      </c>
      <c r="JX40" s="3">
        <v>5</v>
      </c>
      <c r="JY40" s="3">
        <v>6</v>
      </c>
      <c r="JZ40" s="3">
        <f t="shared" si="307"/>
        <v>-1</v>
      </c>
      <c r="KA40" s="3">
        <v>1</v>
      </c>
      <c r="KB40" s="3">
        <f t="shared" si="308"/>
        <v>6</v>
      </c>
      <c r="KC40" s="12">
        <f t="shared" si="309"/>
        <v>0.16666666666666666</v>
      </c>
      <c r="KD40" s="12">
        <f t="shared" si="310"/>
        <v>1.6348773841961851E-2</v>
      </c>
      <c r="KE40" s="88">
        <f t="shared" si="311"/>
        <v>733.00999999999976</v>
      </c>
      <c r="KF40" s="45">
        <f t="shared" si="312"/>
        <v>733.00999999999976</v>
      </c>
      <c r="KG40" s="3">
        <v>4398.0599999999986</v>
      </c>
      <c r="KH40" s="3">
        <v>15588.98</v>
      </c>
      <c r="KI40" s="3">
        <v>18995</v>
      </c>
      <c r="KJ40" s="20">
        <f t="shared" si="313"/>
        <v>16097.457627118645</v>
      </c>
      <c r="KK40" s="12">
        <f t="shared" si="314"/>
        <v>0.28212621993228543</v>
      </c>
      <c r="KL40" s="12">
        <f t="shared" si="315"/>
        <v>0.27321457225585671</v>
      </c>
      <c r="KM40" s="12">
        <f t="shared" si="316"/>
        <v>1</v>
      </c>
      <c r="KN40" s="12">
        <f t="shared" si="317"/>
        <v>0</v>
      </c>
      <c r="KO40" s="100">
        <v>667</v>
      </c>
      <c r="KP40" s="3">
        <v>76095</v>
      </c>
      <c r="KQ40" s="3">
        <v>388</v>
      </c>
      <c r="KR40" s="3">
        <v>3</v>
      </c>
      <c r="KS40" s="3">
        <v>5</v>
      </c>
      <c r="KT40" s="3">
        <f t="shared" si="318"/>
        <v>-2</v>
      </c>
      <c r="KU40" s="3">
        <v>6</v>
      </c>
      <c r="KV40" s="3">
        <f t="shared" si="319"/>
        <v>9</v>
      </c>
      <c r="KW40" s="12">
        <f t="shared" si="320"/>
        <v>0.66666666666666663</v>
      </c>
      <c r="KX40" s="12">
        <f t="shared" si="321"/>
        <v>1.2886597938144329E-2</v>
      </c>
      <c r="KY40" s="88">
        <f t="shared" si="322"/>
        <v>936.1</v>
      </c>
      <c r="KZ40" s="45">
        <f t="shared" si="323"/>
        <v>520.05555555555554</v>
      </c>
      <c r="LA40" s="3">
        <v>4680.5</v>
      </c>
      <c r="LB40" s="3">
        <v>13597.46</v>
      </c>
      <c r="LC40" s="3">
        <v>11397</v>
      </c>
      <c r="LD40" s="20">
        <f t="shared" si="324"/>
        <v>9658.4745762711864</v>
      </c>
      <c r="LE40" s="12">
        <f t="shared" si="325"/>
        <v>0.34421869966890878</v>
      </c>
      <c r="LF40" s="12">
        <f t="shared" si="326"/>
        <v>0.48460033342107572</v>
      </c>
      <c r="LG40" s="12">
        <f t="shared" si="327"/>
        <v>0.55555555555555558</v>
      </c>
      <c r="LH40" s="12">
        <f t="shared" si="328"/>
        <v>0.44444444444444442</v>
      </c>
      <c r="LI40" s="100">
        <v>476</v>
      </c>
      <c r="LJ40" s="3">
        <v>38743</v>
      </c>
      <c r="LK40" s="3">
        <v>184</v>
      </c>
      <c r="LL40" s="3">
        <v>10</v>
      </c>
      <c r="LM40" s="3">
        <v>5</v>
      </c>
      <c r="LN40" s="3">
        <f t="shared" si="329"/>
        <v>5</v>
      </c>
      <c r="LO40" s="3">
        <v>4</v>
      </c>
      <c r="LP40" s="3">
        <f t="shared" si="330"/>
        <v>14</v>
      </c>
      <c r="LQ40" s="12">
        <f t="shared" si="331"/>
        <v>0.2857142857142857</v>
      </c>
      <c r="LR40" s="12">
        <f t="shared" si="332"/>
        <v>2.717391304347826E-2</v>
      </c>
      <c r="LS40" s="88">
        <f t="shared" si="333"/>
        <v>485.54400000000004</v>
      </c>
      <c r="LT40" s="45">
        <f t="shared" si="334"/>
        <v>173.40857142857143</v>
      </c>
      <c r="LU40" s="88">
        <v>2427.7200000000003</v>
      </c>
      <c r="LV40" s="88">
        <v>13657.640000000001</v>
      </c>
      <c r="LW40" s="88">
        <v>34217.005400000002</v>
      </c>
      <c r="LX40" s="88">
        <f t="shared" si="335"/>
        <v>28997.462203389834</v>
      </c>
      <c r="LY40" s="12">
        <f t="shared" si="336"/>
        <v>0.17775545409016491</v>
      </c>
      <c r="LZ40" s="12">
        <f t="shared" si="337"/>
        <v>8.3721809273233472E-2</v>
      </c>
      <c r="MA40" s="12">
        <f t="shared" si="338"/>
        <v>0.35714285714285715</v>
      </c>
      <c r="MB40" s="12">
        <f t="shared" si="339"/>
        <v>0.64285714285714279</v>
      </c>
      <c r="MC40" s="100">
        <v>543</v>
      </c>
      <c r="MD40" s="3">
        <v>17824</v>
      </c>
      <c r="ME40" s="3">
        <v>147</v>
      </c>
      <c r="MF40" s="3">
        <v>7</v>
      </c>
      <c r="MG40" s="3">
        <v>3</v>
      </c>
      <c r="MH40" s="3">
        <f t="shared" si="340"/>
        <v>4</v>
      </c>
      <c r="MI40" s="3">
        <v>0</v>
      </c>
      <c r="MJ40" s="3">
        <f t="shared" si="341"/>
        <v>7</v>
      </c>
      <c r="MK40" s="12">
        <f t="shared" si="342"/>
        <v>0</v>
      </c>
      <c r="ML40" s="12">
        <f t="shared" si="343"/>
        <v>2.0408163265306121E-2</v>
      </c>
      <c r="MM40" s="88">
        <f t="shared" si="344"/>
        <v>332.74999999999994</v>
      </c>
      <c r="MN40" s="45">
        <f t="shared" si="345"/>
        <v>142.60714285714283</v>
      </c>
      <c r="MO40" s="88">
        <v>998.24999999999989</v>
      </c>
      <c r="MP40" s="88">
        <v>7274.58</v>
      </c>
      <c r="MQ40" s="88">
        <v>26899.022799999999</v>
      </c>
      <c r="MR40" s="88">
        <f t="shared" si="346"/>
        <v>22795.782033898304</v>
      </c>
      <c r="MS40" s="12">
        <f t="shared" si="347"/>
        <v>0.13722441707974892</v>
      </c>
      <c r="MT40" s="12">
        <f t="shared" si="348"/>
        <v>4.3790996005996168E-2</v>
      </c>
      <c r="MU40" s="12">
        <f t="shared" si="349"/>
        <v>0.42857142857142855</v>
      </c>
      <c r="MV40" s="12">
        <f t="shared" si="350"/>
        <v>0.5714285714285714</v>
      </c>
      <c r="MW40" s="100">
        <v>513</v>
      </c>
      <c r="MX40" s="3">
        <v>47539</v>
      </c>
      <c r="MY40" s="3">
        <v>178</v>
      </c>
      <c r="MZ40" s="3">
        <v>4</v>
      </c>
      <c r="NA40" s="3">
        <v>5</v>
      </c>
      <c r="NB40" s="3">
        <f t="shared" si="351"/>
        <v>-1</v>
      </c>
      <c r="NC40" s="3">
        <v>0</v>
      </c>
      <c r="ND40" s="3">
        <f t="shared" si="352"/>
        <v>4</v>
      </c>
      <c r="NE40" s="12">
        <f t="shared" si="353"/>
        <v>0</v>
      </c>
      <c r="NF40" s="12">
        <f t="shared" si="354"/>
        <v>2.8089887640449437E-2</v>
      </c>
      <c r="NG40" s="88">
        <f t="shared" si="355"/>
        <v>195.67199999999997</v>
      </c>
      <c r="NH40" s="45">
        <f t="shared" si="356"/>
        <v>244.58999999999995</v>
      </c>
      <c r="NI40" s="88">
        <v>978.35999999999979</v>
      </c>
      <c r="NJ40" s="88">
        <v>13108.48</v>
      </c>
      <c r="NK40" s="88">
        <v>15196.016399999999</v>
      </c>
      <c r="NL40" s="88">
        <f t="shared" si="357"/>
        <v>12877.98</v>
      </c>
      <c r="NM40" s="12">
        <f t="shared" si="358"/>
        <v>7.4635655697685765E-2</v>
      </c>
      <c r="NN40" s="12">
        <f t="shared" si="359"/>
        <v>7.5971542120736313E-2</v>
      </c>
      <c r="NO40" s="12">
        <f t="shared" si="360"/>
        <v>1.25</v>
      </c>
      <c r="NP40" s="12">
        <f t="shared" si="361"/>
        <v>-0.25</v>
      </c>
      <c r="NQ40" s="100">
        <v>775</v>
      </c>
      <c r="NR40" s="3">
        <v>75050</v>
      </c>
      <c r="NS40" s="3">
        <v>327</v>
      </c>
      <c r="NT40" s="3">
        <v>9</v>
      </c>
      <c r="NU40" s="3">
        <v>5</v>
      </c>
      <c r="NV40" s="3">
        <f t="shared" si="362"/>
        <v>4</v>
      </c>
      <c r="NW40" s="3">
        <f t="shared" si="363"/>
        <v>9</v>
      </c>
      <c r="NX40" s="12">
        <f t="shared" si="364"/>
        <v>1.5290519877675841E-2</v>
      </c>
      <c r="NY40" s="88">
        <f t="shared" si="365"/>
        <v>414.44000000000005</v>
      </c>
      <c r="NZ40" s="45">
        <f t="shared" si="366"/>
        <v>230.24444444444447</v>
      </c>
      <c r="OA40" s="88">
        <v>2072.2000000000003</v>
      </c>
      <c r="OB40" s="88">
        <v>15883.9</v>
      </c>
      <c r="OC40" s="88">
        <v>33463.002800000002</v>
      </c>
      <c r="OD40" s="88">
        <f t="shared" si="367"/>
        <v>28358.476949152544</v>
      </c>
      <c r="OE40" s="12">
        <f t="shared" si="368"/>
        <v>2.4441707161267936E-3</v>
      </c>
      <c r="OF40" s="12">
        <f t="shared" si="369"/>
        <v>0.13045914416484619</v>
      </c>
      <c r="OG40" s="12">
        <f t="shared" si="370"/>
        <v>7.3071625239800667E-2</v>
      </c>
      <c r="OH40" s="12">
        <f t="shared" si="371"/>
        <v>0.55555555555555558</v>
      </c>
      <c r="OI40" s="12">
        <f t="shared" si="372"/>
        <v>0.44444444444444442</v>
      </c>
      <c r="OJ40" s="3">
        <v>55</v>
      </c>
      <c r="OK40" s="3">
        <v>825</v>
      </c>
      <c r="OL40" s="3">
        <v>1</v>
      </c>
      <c r="OM40" s="3">
        <v>0</v>
      </c>
      <c r="ON40" s="3">
        <v>1000</v>
      </c>
      <c r="OO40" s="3">
        <f t="shared" si="373"/>
        <v>1881</v>
      </c>
      <c r="OP40" s="88">
        <f t="shared" si="374"/>
        <v>3649328.0999999996</v>
      </c>
      <c r="OQ40" s="12">
        <f t="shared" si="375"/>
        <v>4.4353094053845014E-2</v>
      </c>
      <c r="OR40" s="3">
        <v>0</v>
      </c>
      <c r="OS40" s="100">
        <v>869</v>
      </c>
      <c r="OT40" s="3">
        <v>67818</v>
      </c>
      <c r="OU40" s="3">
        <v>433</v>
      </c>
      <c r="OV40" s="3">
        <v>22</v>
      </c>
      <c r="OW40" s="3">
        <v>10</v>
      </c>
      <c r="OX40" s="3">
        <f t="shared" si="376"/>
        <v>12</v>
      </c>
      <c r="OY40" s="3">
        <f t="shared" si="377"/>
        <v>22</v>
      </c>
      <c r="OZ40" s="12">
        <f t="shared" si="378"/>
        <v>2.3094688221709007E-2</v>
      </c>
      <c r="PA40" s="88">
        <f t="shared" si="379"/>
        <v>276.03799999999995</v>
      </c>
      <c r="PB40" s="45">
        <f t="shared" si="380"/>
        <v>125.47181818181816</v>
      </c>
      <c r="PC40" s="88">
        <v>2760.3799999999997</v>
      </c>
      <c r="PD40" s="88">
        <v>22811.030000000002</v>
      </c>
      <c r="PE40" s="88">
        <v>83660</v>
      </c>
      <c r="PF40" s="88">
        <f t="shared" si="381"/>
        <v>70898.305084745763</v>
      </c>
      <c r="PG40" s="12">
        <f t="shared" si="382"/>
        <v>5.8622064096526824E-3</v>
      </c>
      <c r="PH40" s="12">
        <f t="shared" si="383"/>
        <v>0.12101075663834554</v>
      </c>
      <c r="PI40" s="12">
        <f t="shared" si="384"/>
        <v>3.893435811618455E-2</v>
      </c>
      <c r="PJ40" s="12">
        <f t="shared" si="385"/>
        <v>0.45454545454545453</v>
      </c>
      <c r="PK40" s="12">
        <f t="shared" si="386"/>
        <v>0.54545454545454541</v>
      </c>
      <c r="PL40" s="3">
        <v>33</v>
      </c>
      <c r="PM40" s="3">
        <v>800</v>
      </c>
      <c r="PN40" s="3">
        <v>1</v>
      </c>
      <c r="PO40" s="3">
        <v>0</v>
      </c>
      <c r="PP40" s="3">
        <v>0</v>
      </c>
      <c r="PQ40" s="3">
        <v>1000</v>
      </c>
      <c r="PR40" s="3">
        <f t="shared" si="387"/>
        <v>1834</v>
      </c>
      <c r="PS40" s="88">
        <f t="shared" si="388"/>
        <v>3558143.4</v>
      </c>
      <c r="PT40" s="12">
        <f t="shared" si="389"/>
        <v>4.9429498699359649E-2</v>
      </c>
      <c r="PU40" s="3">
        <v>9</v>
      </c>
      <c r="PV40" s="100">
        <v>1925</v>
      </c>
      <c r="PW40" s="3">
        <v>142700</v>
      </c>
      <c r="PX40" s="3">
        <v>541</v>
      </c>
      <c r="PY40" s="3">
        <v>28</v>
      </c>
      <c r="PZ40" s="3">
        <v>16</v>
      </c>
      <c r="QA40" s="3">
        <f t="shared" si="390"/>
        <v>12</v>
      </c>
      <c r="QB40" s="3">
        <f t="shared" si="391"/>
        <v>28</v>
      </c>
      <c r="QC40" s="12">
        <f t="shared" si="392"/>
        <v>2.9574861367837338E-2</v>
      </c>
      <c r="QD40" s="88">
        <f t="shared" si="393"/>
        <v>346.72000000000008</v>
      </c>
      <c r="QE40" s="45">
        <f t="shared" si="394"/>
        <v>198.12571428571434</v>
      </c>
      <c r="QF40" s="88">
        <v>5547.5200000000013</v>
      </c>
      <c r="QG40" s="88">
        <v>35016.97</v>
      </c>
      <c r="QH40" s="88">
        <v>102601.99239999999</v>
      </c>
      <c r="QI40" s="88">
        <f t="shared" si="395"/>
        <v>86950.841016949154</v>
      </c>
      <c r="QJ40" s="12">
        <f t="shared" si="396"/>
        <v>5.7798150994774694E-3</v>
      </c>
      <c r="QK40" s="12">
        <f t="shared" si="397"/>
        <v>0.1584237585376462</v>
      </c>
      <c r="QL40" s="12">
        <f t="shared" si="398"/>
        <v>6.3800647988196388E-2</v>
      </c>
      <c r="QM40" s="12">
        <f t="shared" si="399"/>
        <v>0.5714285714285714</v>
      </c>
      <c r="QN40" s="12">
        <f t="shared" si="400"/>
        <v>0.4285714285714286</v>
      </c>
      <c r="QO40" s="3">
        <v>48</v>
      </c>
      <c r="QP40" s="3"/>
      <c r="QQ40" s="3">
        <v>1</v>
      </c>
      <c r="QR40" s="3">
        <v>0</v>
      </c>
      <c r="QS40" s="3">
        <v>0</v>
      </c>
      <c r="QT40" s="3">
        <v>1000</v>
      </c>
      <c r="QU40" s="3">
        <f t="shared" si="401"/>
        <v>1049</v>
      </c>
      <c r="QV40" s="88">
        <f t="shared" si="402"/>
        <v>2035164.9</v>
      </c>
      <c r="QW40" s="12">
        <f t="shared" si="403"/>
        <v>4.4669956017061259E-2</v>
      </c>
      <c r="QX40" s="3">
        <v>18</v>
      </c>
      <c r="QY40" s="100">
        <v>2183</v>
      </c>
      <c r="QZ40" s="3">
        <v>153028</v>
      </c>
      <c r="RA40" s="3">
        <v>556</v>
      </c>
      <c r="RB40" s="3">
        <v>19</v>
      </c>
      <c r="RC40" s="3">
        <v>14</v>
      </c>
      <c r="RD40" s="3">
        <f t="shared" si="404"/>
        <v>5</v>
      </c>
      <c r="RE40" s="3">
        <f t="shared" si="405"/>
        <v>19</v>
      </c>
      <c r="RF40" s="12">
        <f t="shared" si="406"/>
        <v>2.5179856115107913E-2</v>
      </c>
      <c r="RG40" s="88">
        <f t="shared" si="407"/>
        <v>824.89999999999975</v>
      </c>
      <c r="RH40" s="45">
        <f t="shared" si="408"/>
        <v>607.82105263157882</v>
      </c>
      <c r="RI40" s="88">
        <v>11548.599999999997</v>
      </c>
      <c r="RJ40" s="88">
        <v>27783.040000000001</v>
      </c>
      <c r="RK40" s="88">
        <v>70122</v>
      </c>
      <c r="RL40" s="88">
        <f t="shared" si="409"/>
        <v>59425.423728813563</v>
      </c>
      <c r="RM40" s="12">
        <f t="shared" si="410"/>
        <v>3.7522729312212256E-3</v>
      </c>
      <c r="RN40" s="12">
        <f t="shared" si="411"/>
        <v>0.41567085531316933</v>
      </c>
      <c r="RO40" s="12">
        <f t="shared" si="412"/>
        <v>0.19433769715638452</v>
      </c>
      <c r="RP40" s="169" t="str">
        <f t="shared" si="413"/>
        <v>AM-W32</v>
      </c>
      <c r="RQ40" s="12">
        <f t="shared" si="414"/>
        <v>0.73684210526315785</v>
      </c>
      <c r="RR40" s="12">
        <f t="shared" si="415"/>
        <v>0.26315789473684215</v>
      </c>
      <c r="RS40" s="3">
        <v>239</v>
      </c>
      <c r="RT40" s="3">
        <v>506</v>
      </c>
      <c r="RU40" s="3">
        <v>4</v>
      </c>
      <c r="RV40" s="3">
        <v>0</v>
      </c>
      <c r="RW40" s="3">
        <v>0</v>
      </c>
      <c r="RX40" s="3">
        <v>1000</v>
      </c>
      <c r="RY40" s="3">
        <f t="shared" si="416"/>
        <v>1749</v>
      </c>
      <c r="RZ40" s="88">
        <f t="shared" si="417"/>
        <v>3393234.9</v>
      </c>
      <c r="SA40" s="12">
        <f t="shared" si="418"/>
        <v>4.7847479405527714E-2</v>
      </c>
      <c r="SB40" s="3">
        <v>8</v>
      </c>
      <c r="SC40" s="100">
        <v>3608</v>
      </c>
      <c r="SD40" s="3">
        <v>45610</v>
      </c>
      <c r="SE40" s="3">
        <v>336</v>
      </c>
      <c r="SF40" s="3">
        <v>25</v>
      </c>
      <c r="SG40" s="3">
        <v>15</v>
      </c>
      <c r="SH40" s="3">
        <f t="shared" si="419"/>
        <v>10</v>
      </c>
      <c r="SI40" s="3">
        <f t="shared" si="420"/>
        <v>25</v>
      </c>
      <c r="SJ40" s="12">
        <f t="shared" si="421"/>
        <v>4.4642857142857144E-2</v>
      </c>
      <c r="SK40" s="88">
        <f t="shared" si="422"/>
        <v>169.72933333333336</v>
      </c>
      <c r="SL40" s="45">
        <f t="shared" si="423"/>
        <v>101.83760000000002</v>
      </c>
      <c r="SM40" s="88">
        <v>2545.9400000000005</v>
      </c>
      <c r="SN40" s="88">
        <v>37243.350000000006</v>
      </c>
      <c r="SO40" s="88">
        <v>91287</v>
      </c>
      <c r="SP40" s="88">
        <f t="shared" si="424"/>
        <v>77361.86440677967</v>
      </c>
      <c r="SQ40" s="12">
        <f t="shared" si="425"/>
        <v>5.8482649224866415E-3</v>
      </c>
      <c r="SR40" s="87">
        <f t="shared" si="426"/>
        <v>6.8359586342259762E-2</v>
      </c>
      <c r="SS40" s="87">
        <f t="shared" si="427"/>
        <v>3.2909496423368059E-2</v>
      </c>
      <c r="ST40" s="169" t="str">
        <f t="shared" si="428"/>
        <v>AM-W32</v>
      </c>
      <c r="SU40" s="12">
        <f t="shared" si="429"/>
        <v>0.6</v>
      </c>
      <c r="SV40" s="12">
        <f t="shared" si="430"/>
        <v>0.4</v>
      </c>
      <c r="SW40" s="3">
        <v>234</v>
      </c>
      <c r="SX40" s="3">
        <v>494</v>
      </c>
      <c r="SY40" s="3">
        <v>4</v>
      </c>
      <c r="SZ40" s="3">
        <v>0</v>
      </c>
      <c r="TA40" s="3">
        <v>0</v>
      </c>
      <c r="TB40" s="3">
        <v>1000</v>
      </c>
      <c r="TC40" s="3">
        <f t="shared" si="431"/>
        <v>1732</v>
      </c>
      <c r="TD40" s="88">
        <f t="shared" si="432"/>
        <v>3360253.1999999997</v>
      </c>
      <c r="TE40" s="12">
        <f t="shared" si="433"/>
        <v>3.6965650356562185E-2</v>
      </c>
      <c r="TF40" s="3">
        <v>7</v>
      </c>
      <c r="TG40" s="100">
        <f>SUMIFS(Main!TX:TX,Main!B:B,B:B)</f>
        <v>4650</v>
      </c>
      <c r="TH40" s="3">
        <v>58512</v>
      </c>
      <c r="TI40" s="3">
        <v>499</v>
      </c>
      <c r="TJ40" s="3">
        <f>SUMIFS(Main!TT:TT,Main!B:B,B:B)</f>
        <v>38</v>
      </c>
      <c r="TK40" s="3">
        <v>26</v>
      </c>
      <c r="TL40" s="3">
        <f t="shared" si="434"/>
        <v>12</v>
      </c>
      <c r="TM40" s="3">
        <f t="shared" si="435"/>
        <v>38</v>
      </c>
      <c r="TN40" s="12">
        <f t="shared" si="436"/>
        <v>5.2104208416833664E-2</v>
      </c>
      <c r="TO40" s="88">
        <f t="shared" si="437"/>
        <v>130.24076923076925</v>
      </c>
      <c r="TP40" s="45">
        <f t="shared" si="438"/>
        <v>89.1121052631579</v>
      </c>
      <c r="TQ40" s="88">
        <v>3386.26</v>
      </c>
      <c r="TR40" s="88">
        <v>65535.599999999984</v>
      </c>
      <c r="TS40" s="88">
        <f>SUMIFS(Main!TU:TU,Main!B:B,B:B)</f>
        <v>131582.95699999999</v>
      </c>
      <c r="TT40" s="88">
        <f t="shared" si="439"/>
        <v>111510.98050847457</v>
      </c>
      <c r="TU40" s="12">
        <f t="shared" si="440"/>
        <v>7.7713912246649922E-3</v>
      </c>
      <c r="TV40" s="87">
        <f t="shared" si="441"/>
        <v>5.1670542422744298E-2</v>
      </c>
      <c r="TW40" s="87">
        <f t="shared" si="442"/>
        <v>3.0367054298680949E-2</v>
      </c>
      <c r="TX40" s="169" t="str">
        <f t="shared" si="443"/>
        <v>AM-W32</v>
      </c>
      <c r="TY40" s="12">
        <f t="shared" si="444"/>
        <v>0.68421052631578949</v>
      </c>
      <c r="TZ40" s="12">
        <f t="shared" si="445"/>
        <v>0.31578947368421051</v>
      </c>
      <c r="UA40" s="3">
        <f>SUMIFS(Main!UG:UG,Main!B:B,B:B)</f>
        <v>223</v>
      </c>
      <c r="UB40" s="3">
        <f>SUMIFS(Main!UI:UI,Main!B:B,B:B)</f>
        <v>380</v>
      </c>
      <c r="UC40" s="3">
        <f>SUMIFS(Main!UK:UK,Main!B:B,B:B)</f>
        <v>4</v>
      </c>
      <c r="UD40" s="3">
        <f>SUMIFS(Main!UO:UO,Main!B:B,B:B)</f>
        <v>0</v>
      </c>
      <c r="UE40" s="3">
        <f>SUMIFS(Main!UQ:UQ,Main!B:B,B:B)</f>
        <v>0</v>
      </c>
      <c r="UF40" s="3">
        <f>SUMIFS(Main!US:US,Main!B:B,B:B)</f>
        <v>1000</v>
      </c>
      <c r="UG40" s="3">
        <f t="shared" si="446"/>
        <v>1607</v>
      </c>
      <c r="UH40" s="88">
        <f t="shared" si="447"/>
        <v>3117740.6999999997</v>
      </c>
      <c r="UI40" s="12">
        <f t="shared" si="448"/>
        <v>3.0932866952003868E-2</v>
      </c>
      <c r="UJ40" s="3">
        <f>SUMIFS(Main!UW:UW,Main!B:B,B:B)</f>
        <v>11</v>
      </c>
      <c r="UK40" s="100">
        <f>SUMIFS(Main!VI:VI,Main!A:A,A:A)</f>
        <v>3714</v>
      </c>
      <c r="UL40" s="3">
        <v>78021</v>
      </c>
      <c r="UM40" s="3">
        <v>552</v>
      </c>
      <c r="UN40" s="3">
        <f>SUMIFS(Main!VE:VE,Main!A:A,A:A)</f>
        <v>20</v>
      </c>
      <c r="UO40" s="3">
        <v>6</v>
      </c>
      <c r="UP40" s="3">
        <f t="shared" si="147"/>
        <v>14</v>
      </c>
      <c r="UQ40" s="3">
        <f t="shared" si="148"/>
        <v>20</v>
      </c>
      <c r="UR40" s="12">
        <f t="shared" si="149"/>
        <v>1.0869565217391304E-2</v>
      </c>
      <c r="US40" s="88">
        <f t="shared" si="150"/>
        <v>719.50333333333322</v>
      </c>
      <c r="UT40" s="45">
        <f t="shared" si="151"/>
        <v>215.85099999999997</v>
      </c>
      <c r="UU40" s="88">
        <v>4317.0199999999995</v>
      </c>
      <c r="UV40" s="88">
        <v>38735.799999999996</v>
      </c>
      <c r="UW40" s="88">
        <f>SUMIFS(Main!VF:VF,Main!A:A,A:A)</f>
        <v>68796.542000000001</v>
      </c>
      <c r="UX40" s="88">
        <f t="shared" si="152"/>
        <v>58302.154237288138</v>
      </c>
      <c r="UY40" s="12">
        <f t="shared" si="153"/>
        <v>4.1120522675567057E-3</v>
      </c>
      <c r="UZ40" s="87">
        <f t="shared" si="154"/>
        <v>0.11144780797092095</v>
      </c>
      <c r="VA40" s="87">
        <f t="shared" si="155"/>
        <v>7.404563444482426E-2</v>
      </c>
      <c r="VB40" s="169" t="str">
        <f t="shared" si="59"/>
        <v>AM-W32</v>
      </c>
      <c r="VC40" s="12">
        <f t="shared" si="160"/>
        <v>0.66439740532307556</v>
      </c>
      <c r="VD40" s="12">
        <f t="shared" si="156"/>
        <v>0.33560259467692444</v>
      </c>
      <c r="VE40" s="3">
        <f>SUMIFS(Main!VR:VR,Main!B:B,B:B)</f>
        <v>217</v>
      </c>
      <c r="VF40" s="3">
        <f>SUMIFS(Main!VT:VT,Main!B:B,B:B)</f>
        <v>266</v>
      </c>
      <c r="VG40" s="3">
        <f>SUMIFS(Main!VV:VV,Main!B:B,B:B)</f>
        <v>1</v>
      </c>
      <c r="VH40" s="3">
        <f>SUMIFS(Main!VZ:VZ,Main!B:B,B:B)</f>
        <v>0</v>
      </c>
      <c r="VI40" s="3">
        <f>SUMIFS(Main!WB:WB,Main!B:B,B:B)</f>
        <v>0</v>
      </c>
      <c r="VJ40" s="3">
        <f>SUMIFS(Main!WD:WD,Main!B:B,B:B)</f>
        <v>1000</v>
      </c>
      <c r="VK40" s="3">
        <f t="shared" si="157"/>
        <v>1484</v>
      </c>
      <c r="VL40" s="88">
        <f t="shared" si="158"/>
        <v>2879108.4</v>
      </c>
      <c r="VM40" s="12">
        <f t="shared" si="159"/>
        <v>3.0163329491395694E-2</v>
      </c>
      <c r="VN40" s="3">
        <f>SUMIFS(Main!WH:WH,Main!B:B,B:B)</f>
        <v>56</v>
      </c>
    </row>
    <row r="41" spans="1:586">
      <c r="A41" s="150" t="s">
        <v>569</v>
      </c>
      <c r="B41" s="150" t="s">
        <v>526</v>
      </c>
      <c r="C41" s="150" t="s">
        <v>293</v>
      </c>
      <c r="D41" s="150" t="s">
        <v>669</v>
      </c>
      <c r="E41" s="155" t="s">
        <v>516</v>
      </c>
      <c r="F41" s="150" t="s">
        <v>476</v>
      </c>
      <c r="G41" s="150" t="s">
        <v>434</v>
      </c>
      <c r="H41" s="17">
        <v>776.3</v>
      </c>
      <c r="I41" s="12">
        <v>0.9899</v>
      </c>
      <c r="J41" s="3">
        <v>89</v>
      </c>
      <c r="K41" s="3">
        <v>4</v>
      </c>
      <c r="L41" s="3">
        <v>0</v>
      </c>
      <c r="M41" s="3">
        <f>K41-L41</f>
        <v>4</v>
      </c>
      <c r="N41" s="3">
        <v>3</v>
      </c>
      <c r="O41" s="3">
        <v>0</v>
      </c>
      <c r="P41" s="3">
        <f>L41+M41+N41</f>
        <v>7</v>
      </c>
      <c r="Q41" s="87">
        <v>0</v>
      </c>
      <c r="R41" s="88">
        <v>0</v>
      </c>
      <c r="S41" s="88">
        <v>0</v>
      </c>
      <c r="T41" s="88">
        <v>3196</v>
      </c>
      <c r="U41" s="87" t="e">
        <f>R41/S41</f>
        <v>#DIV/0!</v>
      </c>
      <c r="V41" s="87">
        <f>R41/T41</f>
        <v>0</v>
      </c>
      <c r="W41" s="12">
        <v>0.99780000000000002</v>
      </c>
      <c r="X41" s="3">
        <v>310</v>
      </c>
      <c r="Y41" s="91">
        <v>15</v>
      </c>
      <c r="Z41" s="3">
        <v>9</v>
      </c>
      <c r="AA41" s="3">
        <f>Y41-Z41</f>
        <v>6</v>
      </c>
      <c r="AB41" s="3">
        <v>2</v>
      </c>
      <c r="AC41" s="3">
        <v>0</v>
      </c>
      <c r="AD41" s="3">
        <f>Z41+AA41+AB41</f>
        <v>17</v>
      </c>
      <c r="AE41" s="87">
        <v>5.7299999999999997E-2</v>
      </c>
      <c r="AF41" s="88">
        <v>1838.54</v>
      </c>
      <c r="AG41" s="88">
        <v>4780.49</v>
      </c>
      <c r="AH41" s="88">
        <v>8985</v>
      </c>
      <c r="AI41" s="87">
        <f>AF41/AG41</f>
        <v>0.38459237442186889</v>
      </c>
      <c r="AJ41" s="87">
        <f>AF41/AH41</f>
        <v>0.20462326099053979</v>
      </c>
      <c r="AK41" s="12">
        <v>0.995</v>
      </c>
      <c r="AL41" s="3">
        <v>164</v>
      </c>
      <c r="AM41" s="3">
        <v>82</v>
      </c>
      <c r="AN41" s="3">
        <v>10</v>
      </c>
      <c r="AO41" s="3">
        <v>4</v>
      </c>
      <c r="AP41" s="3">
        <f>AN41-AO41</f>
        <v>6</v>
      </c>
      <c r="AQ41" s="3">
        <v>2</v>
      </c>
      <c r="AR41" s="3">
        <v>0</v>
      </c>
      <c r="AS41" s="3">
        <f>AO41+AP41+AQ41</f>
        <v>12</v>
      </c>
      <c r="AT41" s="87">
        <f>AO41/AM41</f>
        <v>4.878048780487805E-2</v>
      </c>
      <c r="AU41" s="40">
        <f>AW41/AO41</f>
        <v>244.62</v>
      </c>
      <c r="AV41" s="40">
        <f>AW41/AN41</f>
        <v>97.847999999999999</v>
      </c>
      <c r="AW41" s="88">
        <v>978.48</v>
      </c>
      <c r="AX41" s="88">
        <v>2030.52</v>
      </c>
      <c r="AY41" s="88">
        <v>5990</v>
      </c>
      <c r="AZ41" s="87">
        <f>AW41/AX41</f>
        <v>0.48188641333254539</v>
      </c>
      <c r="BA41" s="87">
        <f>AW41/AY41</f>
        <v>0.16335225375626045</v>
      </c>
      <c r="BB41" s="87">
        <f>AO41/AS41</f>
        <v>0.33333333333333331</v>
      </c>
      <c r="BC41" s="89">
        <f>1-BB41</f>
        <v>0.66666666666666674</v>
      </c>
      <c r="BD41" s="12">
        <v>0.99460000000000004</v>
      </c>
      <c r="BE41" s="3">
        <v>128</v>
      </c>
      <c r="BF41" s="3">
        <v>47</v>
      </c>
      <c r="BG41" s="3">
        <v>9</v>
      </c>
      <c r="BH41" s="3">
        <v>7</v>
      </c>
      <c r="BI41" s="3">
        <f t="shared" si="449"/>
        <v>2</v>
      </c>
      <c r="BJ41" s="3">
        <v>0</v>
      </c>
      <c r="BK41" s="3">
        <v>0</v>
      </c>
      <c r="BL41" s="3">
        <f t="shared" si="194"/>
        <v>9</v>
      </c>
      <c r="BM41" s="87">
        <f>BH41/BF41</f>
        <v>0.14893617021276595</v>
      </c>
      <c r="BN41" s="40">
        <f t="shared" si="195"/>
        <v>42.89142857142857</v>
      </c>
      <c r="BO41" s="40">
        <f t="shared" si="196"/>
        <v>33.36</v>
      </c>
      <c r="BP41" s="88">
        <v>300.24</v>
      </c>
      <c r="BQ41" s="88">
        <v>3722.89</v>
      </c>
      <c r="BR41" s="88">
        <v>7188</v>
      </c>
      <c r="BS41" s="12">
        <f t="shared" si="197"/>
        <v>8.0647024220430907E-2</v>
      </c>
      <c r="BT41" s="12">
        <f t="shared" si="198"/>
        <v>4.1769616026711184E-2</v>
      </c>
      <c r="BU41" s="87">
        <f t="shared" si="199"/>
        <v>0.77777777777777779</v>
      </c>
      <c r="BV41" s="89">
        <f t="shared" si="200"/>
        <v>0.22222222222222221</v>
      </c>
      <c r="BW41" s="90" t="str">
        <f t="shared" si="201"/>
        <v>FBA79446</v>
      </c>
      <c r="BX41" s="12">
        <v>1</v>
      </c>
      <c r="BY41" s="3">
        <v>17468</v>
      </c>
      <c r="BZ41" s="3">
        <v>59</v>
      </c>
      <c r="CA41" s="3">
        <v>11</v>
      </c>
      <c r="CB41" s="3">
        <v>2</v>
      </c>
      <c r="CC41" s="3">
        <f t="shared" si="202"/>
        <v>9</v>
      </c>
      <c r="CD41" s="3">
        <v>1</v>
      </c>
      <c r="CE41" s="3">
        <v>0</v>
      </c>
      <c r="CF41" s="3">
        <f t="shared" si="203"/>
        <v>12</v>
      </c>
      <c r="CG41" s="87">
        <f t="shared" si="204"/>
        <v>3.3898305084745763E-2</v>
      </c>
      <c r="CH41" s="3">
        <f t="shared" si="205"/>
        <v>242.64500000000001</v>
      </c>
      <c r="CI41" s="3">
        <f t="shared" si="206"/>
        <v>44.117272727272727</v>
      </c>
      <c r="CJ41" s="88">
        <v>485.29</v>
      </c>
      <c r="CK41" s="88">
        <v>1100.01</v>
      </c>
      <c r="CL41" s="88">
        <v>6589</v>
      </c>
      <c r="CM41" s="87">
        <f t="shared" si="207"/>
        <v>0.44116871664803048</v>
      </c>
      <c r="CN41" s="87">
        <f t="shared" si="208"/>
        <v>7.3651540446198219E-2</v>
      </c>
      <c r="CO41" s="12">
        <f t="shared" si="209"/>
        <v>0.16666666666666666</v>
      </c>
      <c r="CP41" s="12">
        <f t="shared" si="210"/>
        <v>0.83333333333333337</v>
      </c>
      <c r="CQ41" s="77" t="str">
        <f t="shared" si="211"/>
        <v>FBA79446</v>
      </c>
      <c r="CR41" s="12">
        <v>1</v>
      </c>
      <c r="CS41" s="3">
        <v>27936</v>
      </c>
      <c r="CT41" s="3">
        <v>36</v>
      </c>
      <c r="CU41" s="3" t="e">
        <f>VLOOKUP(C41,'[1]Monthly Sales'!C:AP,38,0)</f>
        <v>#N/A</v>
      </c>
      <c r="CV41" s="3">
        <v>6</v>
      </c>
      <c r="CW41" s="3" t="e">
        <f t="shared" si="212"/>
        <v>#N/A</v>
      </c>
      <c r="CX41" s="3">
        <v>0</v>
      </c>
      <c r="CY41" s="3">
        <v>0</v>
      </c>
      <c r="CZ41" s="3" t="e">
        <f t="shared" si="213"/>
        <v>#N/A</v>
      </c>
      <c r="DA41" s="87">
        <f t="shared" si="214"/>
        <v>0.16666666666666666</v>
      </c>
      <c r="DB41" s="45">
        <f t="shared" si="215"/>
        <v>47.98</v>
      </c>
      <c r="DC41" s="3" t="e">
        <f t="shared" si="216"/>
        <v>#N/A</v>
      </c>
      <c r="DD41" s="88">
        <v>287.88</v>
      </c>
      <c r="DE41" s="88">
        <v>2622.88</v>
      </c>
      <c r="DF41" s="88">
        <v>5391</v>
      </c>
      <c r="DG41" s="12">
        <f t="shared" si="217"/>
        <v>0.109757213444763</v>
      </c>
      <c r="DH41" s="12">
        <f t="shared" si="218"/>
        <v>5.3400111296605456E-2</v>
      </c>
      <c r="DI41" s="12" t="e">
        <f t="shared" si="219"/>
        <v>#N/A</v>
      </c>
      <c r="DJ41" s="12" t="e">
        <f t="shared" si="220"/>
        <v>#N/A</v>
      </c>
      <c r="DK41" s="3" t="str">
        <f t="shared" si="221"/>
        <v>FBA79446</v>
      </c>
      <c r="DL41" s="12">
        <v>0.99460000000000004</v>
      </c>
      <c r="DM41" s="3">
        <v>30365</v>
      </c>
      <c r="DN41" s="3">
        <v>45</v>
      </c>
      <c r="DO41" s="3">
        <v>6</v>
      </c>
      <c r="DP41" s="3">
        <v>3</v>
      </c>
      <c r="DQ41" s="3">
        <f t="shared" si="450"/>
        <v>3</v>
      </c>
      <c r="DR41" s="3">
        <v>2</v>
      </c>
      <c r="DS41" s="3">
        <v>0</v>
      </c>
      <c r="DT41" s="3">
        <f t="shared" si="222"/>
        <v>8</v>
      </c>
      <c r="DU41" s="12">
        <f t="shared" si="223"/>
        <v>0.25</v>
      </c>
      <c r="DV41" s="87">
        <f t="shared" si="224"/>
        <v>6.6666666666666666E-2</v>
      </c>
      <c r="DW41" s="3">
        <f t="shared" si="225"/>
        <v>162.54333333333332</v>
      </c>
      <c r="DX41" s="3">
        <f t="shared" si="226"/>
        <v>60.953749999999999</v>
      </c>
      <c r="DY41" s="88">
        <v>487.63</v>
      </c>
      <c r="DZ41" s="88">
        <v>1662.01</v>
      </c>
      <c r="EA41" s="88">
        <v>3594</v>
      </c>
      <c r="EB41" s="12">
        <f t="shared" si="227"/>
        <v>0.29339775332278384</v>
      </c>
      <c r="EC41" s="12">
        <f t="shared" si="228"/>
        <v>0.13567890929326656</v>
      </c>
      <c r="ED41" s="12">
        <f t="shared" si="229"/>
        <v>0.375</v>
      </c>
      <c r="EE41" s="12">
        <f t="shared" si="230"/>
        <v>0.625</v>
      </c>
      <c r="EF41" s="3" t="str">
        <f t="shared" si="231"/>
        <v>FBA79446</v>
      </c>
      <c r="EG41" s="12">
        <v>1</v>
      </c>
      <c r="EH41" s="3">
        <v>21646</v>
      </c>
      <c r="EI41" s="3">
        <v>75</v>
      </c>
      <c r="EJ41" s="3">
        <v>8</v>
      </c>
      <c r="EK41" s="3">
        <v>5</v>
      </c>
      <c r="EL41" s="3">
        <f t="shared" si="232"/>
        <v>3</v>
      </c>
      <c r="EM41" s="3">
        <v>2</v>
      </c>
      <c r="EN41" s="3">
        <v>0</v>
      </c>
      <c r="EO41" s="3">
        <f t="shared" si="233"/>
        <v>10</v>
      </c>
      <c r="EP41" s="12">
        <f t="shared" si="234"/>
        <v>0.2</v>
      </c>
      <c r="EQ41" s="87">
        <f t="shared" si="235"/>
        <v>6.6666666666666666E-2</v>
      </c>
      <c r="ER41" s="3">
        <f t="shared" si="236"/>
        <v>125.24000000000001</v>
      </c>
      <c r="ES41" s="3">
        <f t="shared" si="237"/>
        <v>62.620000000000005</v>
      </c>
      <c r="ET41" s="88">
        <v>626.20000000000005</v>
      </c>
      <c r="EU41" s="88">
        <v>2674.1</v>
      </c>
      <c r="EV41" s="88">
        <v>4792</v>
      </c>
      <c r="EW41" s="12">
        <f t="shared" si="238"/>
        <v>0.23417224486743204</v>
      </c>
      <c r="EX41" s="12">
        <f t="shared" si="239"/>
        <v>0.13067612687813024</v>
      </c>
      <c r="EY41" s="12">
        <f t="shared" si="240"/>
        <v>0.5</v>
      </c>
      <c r="EZ41" s="12">
        <f>1-EY41</f>
        <v>0.5</v>
      </c>
      <c r="FA41" s="3" t="str">
        <f t="shared" si="241"/>
        <v>FBA79446</v>
      </c>
      <c r="FB41" s="12">
        <v>0.99370000000000003</v>
      </c>
      <c r="FC41" s="3">
        <v>10174</v>
      </c>
      <c r="FD41" s="3">
        <v>26</v>
      </c>
      <c r="FE41" s="3">
        <v>9</v>
      </c>
      <c r="FF41" s="3">
        <v>3</v>
      </c>
      <c r="FG41" s="3">
        <f t="shared" si="242"/>
        <v>6</v>
      </c>
      <c r="FH41" s="3">
        <v>1</v>
      </c>
      <c r="FI41" s="3">
        <v>0</v>
      </c>
      <c r="FJ41" s="3">
        <f t="shared" si="243"/>
        <v>10</v>
      </c>
      <c r="FK41" s="12">
        <f t="shared" si="244"/>
        <v>0.1</v>
      </c>
      <c r="FL41" s="12">
        <f t="shared" si="245"/>
        <v>0.11538461538461539</v>
      </c>
      <c r="FM41" s="3">
        <f t="shared" si="246"/>
        <v>111.72333333333334</v>
      </c>
      <c r="FN41" s="88">
        <f t="shared" si="247"/>
        <v>33.517000000000003</v>
      </c>
      <c r="FO41" s="88">
        <v>335.17</v>
      </c>
      <c r="FP41" s="88">
        <v>1603.57</v>
      </c>
      <c r="FQ41" s="88">
        <v>5391</v>
      </c>
      <c r="FR41" s="12">
        <f t="shared" si="248"/>
        <v>0.20901488553664638</v>
      </c>
      <c r="FS41" s="12">
        <f t="shared" si="249"/>
        <v>6.2172138749768138E-2</v>
      </c>
      <c r="FT41" s="12">
        <f t="shared" si="250"/>
        <v>0.3</v>
      </c>
      <c r="FU41" s="39">
        <f t="shared" si="251"/>
        <v>0.7</v>
      </c>
      <c r="FV41" s="77" t="str">
        <f t="shared" si="252"/>
        <v>FBA79446</v>
      </c>
      <c r="FW41" s="12">
        <v>1</v>
      </c>
      <c r="FX41" s="3">
        <v>12749</v>
      </c>
      <c r="FY41" s="3">
        <v>49</v>
      </c>
      <c r="FZ41" s="3">
        <v>10</v>
      </c>
      <c r="GA41" s="3">
        <v>6</v>
      </c>
      <c r="GB41" s="3">
        <f t="shared" si="253"/>
        <v>4</v>
      </c>
      <c r="GC41" s="3">
        <v>0</v>
      </c>
      <c r="GD41" s="3">
        <v>0</v>
      </c>
      <c r="GE41" s="3">
        <f t="shared" si="254"/>
        <v>10</v>
      </c>
      <c r="GF41" s="12">
        <f t="shared" si="255"/>
        <v>0</v>
      </c>
      <c r="GG41" s="12">
        <f t="shared" si="256"/>
        <v>0.12244897959183673</v>
      </c>
      <c r="GH41" s="88">
        <f t="shared" si="257"/>
        <v>94.873333333333335</v>
      </c>
      <c r="GI41" s="45">
        <f t="shared" si="258"/>
        <v>56.923999999999999</v>
      </c>
      <c r="GJ41" s="88">
        <v>569.24</v>
      </c>
      <c r="GK41" s="88">
        <v>3207.14</v>
      </c>
      <c r="GL41" s="88">
        <v>5076.2711864406783</v>
      </c>
      <c r="GM41" s="12">
        <f t="shared" si="259"/>
        <v>0.17749147215275918</v>
      </c>
      <c r="GN41" s="12">
        <f t="shared" si="260"/>
        <v>0.11213742904841402</v>
      </c>
      <c r="GO41" s="12">
        <f t="shared" si="261"/>
        <v>0.6</v>
      </c>
      <c r="GP41" s="12">
        <f t="shared" si="262"/>
        <v>0.4</v>
      </c>
      <c r="GQ41" s="77" t="str">
        <f t="shared" si="263"/>
        <v>FBA79446</v>
      </c>
      <c r="GR41" s="12">
        <v>1</v>
      </c>
      <c r="GS41" s="3">
        <v>5502</v>
      </c>
      <c r="GT41" s="3">
        <v>13</v>
      </c>
      <c r="GU41" s="3">
        <v>18</v>
      </c>
      <c r="GV41" s="3">
        <v>1</v>
      </c>
      <c r="GW41" s="3">
        <f t="shared" si="264"/>
        <v>17</v>
      </c>
      <c r="GX41" s="3">
        <v>0</v>
      </c>
      <c r="GY41" s="3">
        <v>0</v>
      </c>
      <c r="GZ41" s="3">
        <f t="shared" si="265"/>
        <v>18</v>
      </c>
      <c r="HA41" s="12">
        <f t="shared" si="266"/>
        <v>0</v>
      </c>
      <c r="HB41" s="12">
        <f t="shared" si="267"/>
        <v>7.6923076923076927E-2</v>
      </c>
      <c r="HC41" s="88">
        <f t="shared" si="268"/>
        <v>262.31</v>
      </c>
      <c r="HD41" s="45">
        <f t="shared" si="269"/>
        <v>14.572777777777778</v>
      </c>
      <c r="HE41" s="88">
        <v>262.31</v>
      </c>
      <c r="HF41" s="88">
        <v>534.82000000000005</v>
      </c>
      <c r="HG41" s="88">
        <v>10773.02</v>
      </c>
      <c r="HH41" s="12">
        <f t="shared" si="270"/>
        <v>0.49046408137317227</v>
      </c>
      <c r="HI41" s="12">
        <f t="shared" si="271"/>
        <v>2.4348789847229466E-2</v>
      </c>
      <c r="HJ41" s="12">
        <f t="shared" si="272"/>
        <v>5.5555555555555552E-2</v>
      </c>
      <c r="HK41" s="12">
        <f t="shared" si="273"/>
        <v>0.94444444444444442</v>
      </c>
      <c r="HL41" s="77" t="s">
        <v>516</v>
      </c>
      <c r="HM41" s="3">
        <v>1776</v>
      </c>
      <c r="HN41" s="3">
        <v>215964</v>
      </c>
      <c r="HO41" s="3">
        <v>1118</v>
      </c>
      <c r="HP41" s="3">
        <v>15</v>
      </c>
      <c r="HQ41" s="3">
        <v>14</v>
      </c>
      <c r="HR41" s="3">
        <f t="shared" si="274"/>
        <v>1</v>
      </c>
      <c r="HS41" s="3">
        <v>11</v>
      </c>
      <c r="HT41" s="3">
        <f t="shared" si="275"/>
        <v>26</v>
      </c>
      <c r="HU41" s="12">
        <f t="shared" si="276"/>
        <v>0.42307692307692307</v>
      </c>
      <c r="HV41" s="12">
        <f t="shared" si="277"/>
        <v>1.2522361359570662E-2</v>
      </c>
      <c r="HW41" s="88">
        <f t="shared" si="278"/>
        <v>659.22285714285749</v>
      </c>
      <c r="HX41" s="45">
        <f t="shared" si="279"/>
        <v>354.96615384615404</v>
      </c>
      <c r="HY41" s="3">
        <v>9229.1200000000044</v>
      </c>
      <c r="HZ41" s="3">
        <v>20751.699999999997</v>
      </c>
      <c r="IA41" s="3">
        <v>28652.52</v>
      </c>
      <c r="IB41" s="20">
        <f t="shared" si="280"/>
        <v>24281.796610169495</v>
      </c>
      <c r="IC41" s="12">
        <f t="shared" si="281"/>
        <v>0.44474043090445631</v>
      </c>
      <c r="ID41" s="12">
        <f t="shared" si="282"/>
        <v>0.38008390186971353</v>
      </c>
      <c r="IE41" s="12">
        <f t="shared" si="283"/>
        <v>0.53846153846153844</v>
      </c>
      <c r="IF41" s="105">
        <f t="shared" si="284"/>
        <v>0.46153846153846156</v>
      </c>
      <c r="IG41" s="100">
        <v>1442</v>
      </c>
      <c r="IH41" s="3">
        <v>149961</v>
      </c>
      <c r="II41" s="3">
        <v>987</v>
      </c>
      <c r="IJ41" s="3">
        <v>15</v>
      </c>
      <c r="IK41" s="3">
        <v>17</v>
      </c>
      <c r="IL41" s="3">
        <f t="shared" si="285"/>
        <v>-2</v>
      </c>
      <c r="IM41" s="3">
        <v>9</v>
      </c>
      <c r="IN41" s="3">
        <f t="shared" si="286"/>
        <v>24</v>
      </c>
      <c r="IO41" s="12">
        <f t="shared" si="287"/>
        <v>0.375</v>
      </c>
      <c r="IP41" s="12">
        <f t="shared" si="288"/>
        <v>1.7223910840932118E-2</v>
      </c>
      <c r="IQ41" s="88">
        <f t="shared" si="289"/>
        <v>667.34352941176473</v>
      </c>
      <c r="IR41" s="45">
        <f t="shared" si="290"/>
        <v>472.70166666666665</v>
      </c>
      <c r="IS41" s="3">
        <v>11344.84</v>
      </c>
      <c r="IT41" s="3">
        <v>26894.09</v>
      </c>
      <c r="IU41" s="3">
        <v>29585</v>
      </c>
      <c r="IV41" s="20">
        <f t="shared" si="291"/>
        <v>25072.033898305086</v>
      </c>
      <c r="IW41" s="12">
        <f t="shared" si="292"/>
        <v>0.42183394195527718</v>
      </c>
      <c r="IX41" s="12">
        <f t="shared" si="293"/>
        <v>0.45248981578502617</v>
      </c>
      <c r="IY41" s="12">
        <f t="shared" si="294"/>
        <v>0.70833333333333337</v>
      </c>
      <c r="IZ41" s="12">
        <f t="shared" si="295"/>
        <v>0.29166666666666663</v>
      </c>
      <c r="JA41" s="100">
        <v>1759</v>
      </c>
      <c r="JB41" s="3">
        <v>159121</v>
      </c>
      <c r="JC41" s="3">
        <v>1171</v>
      </c>
      <c r="JD41" s="3">
        <v>18</v>
      </c>
      <c r="JE41" s="3">
        <v>25</v>
      </c>
      <c r="JF41" s="3">
        <f t="shared" si="296"/>
        <v>-7</v>
      </c>
      <c r="JG41" s="3">
        <v>10</v>
      </c>
      <c r="JH41" s="3">
        <f t="shared" si="297"/>
        <v>28</v>
      </c>
      <c r="JI41" s="12">
        <f t="shared" si="298"/>
        <v>0.35714285714285715</v>
      </c>
      <c r="JJ41" s="12">
        <f t="shared" si="299"/>
        <v>2.1349274124679761E-2</v>
      </c>
      <c r="JK41" s="88">
        <f t="shared" si="300"/>
        <v>440.70520000000005</v>
      </c>
      <c r="JL41" s="45">
        <f t="shared" si="301"/>
        <v>393.48678571428576</v>
      </c>
      <c r="JM41" s="3">
        <v>11017.630000000001</v>
      </c>
      <c r="JN41" s="3">
        <v>37743.239999999991</v>
      </c>
      <c r="JO41" s="3">
        <v>34764.639999999999</v>
      </c>
      <c r="JP41" s="20">
        <f t="shared" si="302"/>
        <v>29461.5593220339</v>
      </c>
      <c r="JQ41" s="12">
        <f t="shared" si="303"/>
        <v>0.29191002150318851</v>
      </c>
      <c r="JR41" s="12">
        <f t="shared" si="304"/>
        <v>0.3739662887347604</v>
      </c>
      <c r="JS41" s="12">
        <f t="shared" si="305"/>
        <v>0.8928571428571429</v>
      </c>
      <c r="JT41" s="12">
        <f t="shared" si="306"/>
        <v>0.1071428571428571</v>
      </c>
      <c r="JU41" s="100">
        <v>1230</v>
      </c>
      <c r="JV41" s="3">
        <v>169326</v>
      </c>
      <c r="JW41" s="3">
        <v>806</v>
      </c>
      <c r="JX41" s="3">
        <v>13</v>
      </c>
      <c r="JY41" s="3">
        <v>14</v>
      </c>
      <c r="JZ41" s="3">
        <f t="shared" si="307"/>
        <v>-1</v>
      </c>
      <c r="KA41" s="3">
        <v>6</v>
      </c>
      <c r="KB41" s="3">
        <f t="shared" si="308"/>
        <v>19</v>
      </c>
      <c r="KC41" s="12">
        <f t="shared" si="309"/>
        <v>0.31578947368421051</v>
      </c>
      <c r="KD41" s="12">
        <f t="shared" si="310"/>
        <v>1.7369727047146403E-2</v>
      </c>
      <c r="KE41" s="88">
        <f t="shared" si="311"/>
        <v>528.01785714285711</v>
      </c>
      <c r="KF41" s="45">
        <f t="shared" si="312"/>
        <v>389.06578947368422</v>
      </c>
      <c r="KG41" s="3">
        <v>7392.25</v>
      </c>
      <c r="KH41" s="3">
        <v>19058.489999999998</v>
      </c>
      <c r="KI41" s="3">
        <v>26085.02</v>
      </c>
      <c r="KJ41" s="20">
        <f t="shared" si="313"/>
        <v>22105.949152542373</v>
      </c>
      <c r="KK41" s="12">
        <f t="shared" si="314"/>
        <v>0.38787175689154813</v>
      </c>
      <c r="KL41" s="12">
        <f t="shared" si="315"/>
        <v>0.33440093202918764</v>
      </c>
      <c r="KM41" s="12">
        <f t="shared" si="316"/>
        <v>0.73684210526315785</v>
      </c>
      <c r="KN41" s="12">
        <f t="shared" si="317"/>
        <v>0.26315789473684215</v>
      </c>
      <c r="KO41" s="100">
        <v>871</v>
      </c>
      <c r="KP41" s="3">
        <v>64334</v>
      </c>
      <c r="KQ41" s="3">
        <v>344</v>
      </c>
      <c r="KR41" s="3">
        <v>6</v>
      </c>
      <c r="KS41" s="3">
        <v>7</v>
      </c>
      <c r="KT41" s="3">
        <f t="shared" si="318"/>
        <v>-1</v>
      </c>
      <c r="KU41" s="3">
        <v>6</v>
      </c>
      <c r="KV41" s="3">
        <f t="shared" si="319"/>
        <v>12</v>
      </c>
      <c r="KW41" s="12">
        <f t="shared" si="320"/>
        <v>0.5</v>
      </c>
      <c r="KX41" s="12">
        <f t="shared" si="321"/>
        <v>2.0348837209302327E-2</v>
      </c>
      <c r="KY41" s="88">
        <f t="shared" si="322"/>
        <v>380.35285714285703</v>
      </c>
      <c r="KZ41" s="45">
        <f t="shared" si="323"/>
        <v>221.87249999999995</v>
      </c>
      <c r="LA41" s="3">
        <v>2662.4699999999993</v>
      </c>
      <c r="LB41" s="3">
        <v>8778.7999999999993</v>
      </c>
      <c r="LC41" s="3">
        <v>12012</v>
      </c>
      <c r="LD41" s="20">
        <f t="shared" si="324"/>
        <v>10179.661016949152</v>
      </c>
      <c r="LE41" s="12">
        <f t="shared" si="325"/>
        <v>0.30328404793365832</v>
      </c>
      <c r="LF41" s="12">
        <f t="shared" si="326"/>
        <v>0.26154800199800193</v>
      </c>
      <c r="LG41" s="12">
        <f t="shared" si="327"/>
        <v>0.58333333333333337</v>
      </c>
      <c r="LH41" s="12">
        <f t="shared" si="328"/>
        <v>0.41666666666666663</v>
      </c>
      <c r="LI41" s="100">
        <v>870</v>
      </c>
      <c r="LJ41" s="3">
        <v>85140</v>
      </c>
      <c r="LK41" s="3">
        <v>587</v>
      </c>
      <c r="LL41" s="3">
        <v>14</v>
      </c>
      <c r="LM41" s="3">
        <v>15</v>
      </c>
      <c r="LN41" s="3">
        <f t="shared" si="329"/>
        <v>-1</v>
      </c>
      <c r="LO41" s="3">
        <v>4</v>
      </c>
      <c r="LP41" s="3">
        <f t="shared" si="330"/>
        <v>18</v>
      </c>
      <c r="LQ41" s="12">
        <f t="shared" si="331"/>
        <v>0.22222222222222221</v>
      </c>
      <c r="LR41" s="12">
        <f t="shared" si="332"/>
        <v>2.5553662691652469E-2</v>
      </c>
      <c r="LS41" s="88">
        <f t="shared" si="333"/>
        <v>383.1633333333333</v>
      </c>
      <c r="LT41" s="45">
        <f t="shared" si="334"/>
        <v>319.30277777777775</v>
      </c>
      <c r="LU41" s="88">
        <v>5747.45</v>
      </c>
      <c r="LV41" s="88">
        <v>21702.539999999997</v>
      </c>
      <c r="LW41" s="88">
        <v>23571.983199999999</v>
      </c>
      <c r="LX41" s="88">
        <f t="shared" si="335"/>
        <v>19976.256949152543</v>
      </c>
      <c r="LY41" s="12">
        <f t="shared" si="336"/>
        <v>0.26482844865163252</v>
      </c>
      <c r="LZ41" s="12">
        <f t="shared" si="337"/>
        <v>0.28771406047837333</v>
      </c>
      <c r="MA41" s="12">
        <f t="shared" si="338"/>
        <v>0.83333333333333337</v>
      </c>
      <c r="MB41" s="12">
        <f t="shared" si="339"/>
        <v>0.16666666666666663</v>
      </c>
      <c r="MC41" s="100">
        <v>783</v>
      </c>
      <c r="MD41" s="3">
        <v>26126</v>
      </c>
      <c r="ME41" s="3">
        <v>183</v>
      </c>
      <c r="MF41" s="3">
        <v>2</v>
      </c>
      <c r="MG41" s="3">
        <v>1</v>
      </c>
      <c r="MH41" s="3">
        <f t="shared" si="340"/>
        <v>1</v>
      </c>
      <c r="MI41" s="3">
        <v>0</v>
      </c>
      <c r="MJ41" s="3">
        <f t="shared" si="341"/>
        <v>2</v>
      </c>
      <c r="MK41" s="12">
        <f t="shared" si="342"/>
        <v>0</v>
      </c>
      <c r="ML41" s="12">
        <f t="shared" si="343"/>
        <v>5.4644808743169399E-3</v>
      </c>
      <c r="MM41" s="88">
        <f t="shared" si="344"/>
        <v>1461.44</v>
      </c>
      <c r="MN41" s="45">
        <f t="shared" si="345"/>
        <v>730.72</v>
      </c>
      <c r="MO41" s="88">
        <v>1461.44</v>
      </c>
      <c r="MP41" s="88">
        <v>1555.08</v>
      </c>
      <c r="MQ41" s="88">
        <v>3665.6509999999998</v>
      </c>
      <c r="MR41" s="88">
        <f t="shared" si="346"/>
        <v>3106.4838983050849</v>
      </c>
      <c r="MS41" s="12">
        <f t="shared" si="347"/>
        <v>0.93978444838850739</v>
      </c>
      <c r="MT41" s="12">
        <f t="shared" si="348"/>
        <v>0.47044827780931681</v>
      </c>
      <c r="MU41" s="12">
        <f t="shared" si="349"/>
        <v>0.5</v>
      </c>
      <c r="MV41" s="12">
        <f t="shared" si="350"/>
        <v>0.5</v>
      </c>
      <c r="MW41" s="100">
        <v>881</v>
      </c>
      <c r="MX41" s="3">
        <v>49304</v>
      </c>
      <c r="MY41" s="3">
        <v>262</v>
      </c>
      <c r="MZ41" s="3">
        <v>15</v>
      </c>
      <c r="NA41" s="3">
        <v>10</v>
      </c>
      <c r="NB41" s="3">
        <f t="shared" si="351"/>
        <v>5</v>
      </c>
      <c r="NC41" s="3">
        <v>1</v>
      </c>
      <c r="ND41" s="3">
        <f t="shared" si="352"/>
        <v>16</v>
      </c>
      <c r="NE41" s="12">
        <f t="shared" si="353"/>
        <v>6.25E-2</v>
      </c>
      <c r="NF41" s="12">
        <f t="shared" si="354"/>
        <v>3.8167938931297711E-2</v>
      </c>
      <c r="NG41" s="88">
        <f t="shared" si="355"/>
        <v>156.33599999999998</v>
      </c>
      <c r="NH41" s="45">
        <f t="shared" si="356"/>
        <v>97.71</v>
      </c>
      <c r="NI41" s="88">
        <v>1563.36</v>
      </c>
      <c r="NJ41" s="88">
        <v>15585.630000000001</v>
      </c>
      <c r="NK41" s="88">
        <v>27490.597600000001</v>
      </c>
      <c r="NL41" s="88">
        <f t="shared" si="357"/>
        <v>23297.116610169494</v>
      </c>
      <c r="NM41" s="12">
        <f t="shared" si="358"/>
        <v>0.1003077835159695</v>
      </c>
      <c r="NN41" s="12">
        <f t="shared" si="359"/>
        <v>6.7105300031746112E-2</v>
      </c>
      <c r="NO41" s="12">
        <f t="shared" si="360"/>
        <v>0.625</v>
      </c>
      <c r="NP41" s="12">
        <f t="shared" si="361"/>
        <v>0.375</v>
      </c>
      <c r="NQ41" s="100">
        <v>842</v>
      </c>
      <c r="NR41" s="3">
        <v>103843</v>
      </c>
      <c r="NS41" s="3">
        <v>496</v>
      </c>
      <c r="NT41" s="3">
        <v>19</v>
      </c>
      <c r="NU41" s="3">
        <v>15</v>
      </c>
      <c r="NV41" s="3">
        <f t="shared" si="362"/>
        <v>4</v>
      </c>
      <c r="NW41" s="3">
        <f t="shared" si="363"/>
        <v>19</v>
      </c>
      <c r="NX41" s="12">
        <f t="shared" si="364"/>
        <v>3.0241935483870969E-2</v>
      </c>
      <c r="NY41" s="88">
        <f t="shared" si="365"/>
        <v>197.06733333333335</v>
      </c>
      <c r="NZ41" s="45">
        <f t="shared" si="366"/>
        <v>155.57947368421054</v>
      </c>
      <c r="OA41" s="88">
        <v>2956.01</v>
      </c>
      <c r="OB41" s="88">
        <v>21888.14</v>
      </c>
      <c r="OC41" s="88">
        <v>34845.042199999996</v>
      </c>
      <c r="OD41" s="88">
        <f t="shared" si="367"/>
        <v>29529.696779661015</v>
      </c>
      <c r="OE41" s="12">
        <f t="shared" si="368"/>
        <v>2.5451162364736237E-3</v>
      </c>
      <c r="OF41" s="12">
        <f t="shared" si="369"/>
        <v>0.13505076265045821</v>
      </c>
      <c r="OG41" s="12">
        <f t="shared" si="370"/>
        <v>0.10010295811896019</v>
      </c>
      <c r="OH41" s="12">
        <f t="shared" si="371"/>
        <v>0.78947368421052633</v>
      </c>
      <c r="OI41" s="12">
        <f t="shared" si="372"/>
        <v>0.21052631578947367</v>
      </c>
      <c r="OJ41" s="3">
        <v>62</v>
      </c>
      <c r="OK41" s="3">
        <v>804</v>
      </c>
      <c r="OL41" s="3">
        <v>0</v>
      </c>
      <c r="OM41" s="3">
        <v>0</v>
      </c>
      <c r="ON41" s="3">
        <v>980</v>
      </c>
      <c r="OO41" s="3">
        <f t="shared" si="373"/>
        <v>1846</v>
      </c>
      <c r="OP41" s="88">
        <f t="shared" si="374"/>
        <v>1433049.7999999998</v>
      </c>
      <c r="OQ41" s="12">
        <f t="shared" si="375"/>
        <v>1.7416957538907995E-2</v>
      </c>
      <c r="OR41" s="3">
        <v>2</v>
      </c>
      <c r="OS41" s="100">
        <v>1445</v>
      </c>
      <c r="OT41" s="3">
        <v>71528</v>
      </c>
      <c r="OU41" s="3">
        <v>621</v>
      </c>
      <c r="OV41" s="3">
        <v>33</v>
      </c>
      <c r="OW41" s="3">
        <v>23</v>
      </c>
      <c r="OX41" s="3">
        <f t="shared" si="376"/>
        <v>10</v>
      </c>
      <c r="OY41" s="3">
        <f t="shared" si="377"/>
        <v>33</v>
      </c>
      <c r="OZ41" s="12">
        <f t="shared" si="378"/>
        <v>3.7037037037037035E-2</v>
      </c>
      <c r="PA41" s="88">
        <f t="shared" si="379"/>
        <v>160.09086956521733</v>
      </c>
      <c r="PB41" s="45">
        <f t="shared" si="380"/>
        <v>111.57848484848481</v>
      </c>
      <c r="PC41" s="88">
        <v>3682.0899999999988</v>
      </c>
      <c r="PD41" s="88">
        <v>36028.859999999993</v>
      </c>
      <c r="PE41" s="88">
        <v>59907</v>
      </c>
      <c r="PF41" s="88">
        <f t="shared" si="381"/>
        <v>50768.644067796609</v>
      </c>
      <c r="PG41" s="12">
        <f t="shared" si="382"/>
        <v>4.1977910516741955E-3</v>
      </c>
      <c r="PH41" s="12">
        <f t="shared" si="383"/>
        <v>0.10219834876818194</v>
      </c>
      <c r="PI41" s="12">
        <f t="shared" si="384"/>
        <v>7.2526853289265003E-2</v>
      </c>
      <c r="PJ41" s="12">
        <f t="shared" si="385"/>
        <v>0.69696969696969702</v>
      </c>
      <c r="PK41" s="12">
        <f t="shared" si="386"/>
        <v>0.30303030303030298</v>
      </c>
      <c r="PL41" s="3">
        <v>46</v>
      </c>
      <c r="PM41" s="3">
        <v>741</v>
      </c>
      <c r="PN41" s="3">
        <v>7</v>
      </c>
      <c r="PO41" s="3">
        <v>0</v>
      </c>
      <c r="PP41" s="3">
        <v>0</v>
      </c>
      <c r="PQ41" s="3">
        <v>980</v>
      </c>
      <c r="PR41" s="3">
        <f t="shared" si="387"/>
        <v>1774</v>
      </c>
      <c r="PS41" s="88">
        <f t="shared" si="388"/>
        <v>1377156.2</v>
      </c>
      <c r="PT41" s="12">
        <f t="shared" si="389"/>
        <v>1.9131365137423938E-2</v>
      </c>
      <c r="PU41" s="3">
        <v>13</v>
      </c>
      <c r="PV41" s="100">
        <v>3103</v>
      </c>
      <c r="PW41" s="3">
        <v>299276</v>
      </c>
      <c r="PX41" s="3">
        <v>1930</v>
      </c>
      <c r="PY41" s="3">
        <v>63</v>
      </c>
      <c r="PZ41" s="3">
        <v>60</v>
      </c>
      <c r="QA41" s="3">
        <f t="shared" si="390"/>
        <v>3</v>
      </c>
      <c r="QB41" s="3">
        <f t="shared" si="391"/>
        <v>63</v>
      </c>
      <c r="QC41" s="12">
        <f t="shared" si="392"/>
        <v>3.1088082901554404E-2</v>
      </c>
      <c r="QD41" s="88">
        <f t="shared" si="393"/>
        <v>380.8841666666666</v>
      </c>
      <c r="QE41" s="45">
        <f t="shared" si="394"/>
        <v>362.74682539682533</v>
      </c>
      <c r="QF41" s="88">
        <v>22853.049999999996</v>
      </c>
      <c r="QG41" s="88">
        <v>86297.469999999972</v>
      </c>
      <c r="QH41" s="88">
        <v>103704.10440000001</v>
      </c>
      <c r="QI41" s="88">
        <f t="shared" si="395"/>
        <v>87884.834237288145</v>
      </c>
      <c r="QJ41" s="12">
        <f t="shared" si="396"/>
        <v>5.8418996987129454E-3</v>
      </c>
      <c r="QK41" s="12">
        <f t="shared" si="397"/>
        <v>0.26481714933241962</v>
      </c>
      <c r="QL41" s="12">
        <f t="shared" si="398"/>
        <v>0.26003405705126548</v>
      </c>
      <c r="QM41" s="12">
        <f t="shared" si="399"/>
        <v>0.95238095238095233</v>
      </c>
      <c r="QN41" s="12">
        <f t="shared" si="400"/>
        <v>4.7619047619047672E-2</v>
      </c>
      <c r="QO41" s="3">
        <v>52</v>
      </c>
      <c r="QP41" s="3"/>
      <c r="QQ41" s="3">
        <v>7</v>
      </c>
      <c r="QR41" s="3">
        <v>0</v>
      </c>
      <c r="QS41" s="3">
        <v>0</v>
      </c>
      <c r="QT41" s="3">
        <v>980</v>
      </c>
      <c r="QU41" s="3">
        <f t="shared" si="401"/>
        <v>1039</v>
      </c>
      <c r="QV41" s="88">
        <f t="shared" si="402"/>
        <v>806575.7</v>
      </c>
      <c r="QW41" s="12">
        <f t="shared" si="403"/>
        <v>1.7703578242446297E-2</v>
      </c>
      <c r="QX41" s="3">
        <v>57</v>
      </c>
      <c r="QY41" s="100">
        <v>3876</v>
      </c>
      <c r="QZ41" s="3">
        <v>224967</v>
      </c>
      <c r="RA41" s="3">
        <v>1730</v>
      </c>
      <c r="RB41" s="3">
        <v>131</v>
      </c>
      <c r="RC41" s="3">
        <v>71</v>
      </c>
      <c r="RD41" s="3">
        <f t="shared" si="404"/>
        <v>60</v>
      </c>
      <c r="RE41" s="3">
        <f t="shared" si="405"/>
        <v>131</v>
      </c>
      <c r="RF41" s="12">
        <f t="shared" si="406"/>
        <v>4.1040462427745665E-2</v>
      </c>
      <c r="RG41" s="88">
        <f t="shared" si="407"/>
        <v>396.18591549295758</v>
      </c>
      <c r="RH41" s="45">
        <f t="shared" si="408"/>
        <v>214.72671755725182</v>
      </c>
      <c r="RI41" s="88">
        <v>28129.19999999999</v>
      </c>
      <c r="RJ41" s="88">
        <v>83052.28</v>
      </c>
      <c r="RK41" s="88">
        <v>202467</v>
      </c>
      <c r="RL41" s="88">
        <f t="shared" si="409"/>
        <v>171582.20338983051</v>
      </c>
      <c r="RM41" s="12">
        <f t="shared" si="410"/>
        <v>1.0834138267099738E-2</v>
      </c>
      <c r="RN41" s="12">
        <f t="shared" si="411"/>
        <v>0.33869268850897277</v>
      </c>
      <c r="RO41" s="12">
        <f t="shared" si="412"/>
        <v>0.16394007912400532</v>
      </c>
      <c r="RP41" s="169" t="str">
        <f t="shared" si="413"/>
        <v>AM-W33</v>
      </c>
      <c r="RQ41" s="12">
        <f t="shared" si="414"/>
        <v>0.5419847328244275</v>
      </c>
      <c r="RR41" s="12">
        <f t="shared" si="415"/>
        <v>0.4580152671755725</v>
      </c>
      <c r="RS41" s="3">
        <v>21</v>
      </c>
      <c r="RT41" s="3">
        <v>394</v>
      </c>
      <c r="RU41" s="3">
        <v>2</v>
      </c>
      <c r="RV41" s="3">
        <v>0</v>
      </c>
      <c r="RW41" s="3">
        <v>0</v>
      </c>
      <c r="RX41" s="3">
        <v>980</v>
      </c>
      <c r="RY41" s="3">
        <f t="shared" si="416"/>
        <v>1397</v>
      </c>
      <c r="RZ41" s="88">
        <f t="shared" si="417"/>
        <v>1084491.0999999999</v>
      </c>
      <c r="SA41" s="12">
        <f t="shared" si="418"/>
        <v>1.5292240915218717E-2</v>
      </c>
      <c r="SB41" s="3">
        <v>26</v>
      </c>
      <c r="SC41" s="100">
        <v>7708</v>
      </c>
      <c r="SD41" s="3">
        <v>251601</v>
      </c>
      <c r="SE41" s="3">
        <v>1756</v>
      </c>
      <c r="SF41" s="3">
        <v>109</v>
      </c>
      <c r="SG41" s="3">
        <v>72</v>
      </c>
      <c r="SH41" s="3">
        <f t="shared" si="419"/>
        <v>37</v>
      </c>
      <c r="SI41" s="3">
        <f t="shared" si="420"/>
        <v>109</v>
      </c>
      <c r="SJ41" s="12">
        <f t="shared" si="421"/>
        <v>4.1002277904328019E-2</v>
      </c>
      <c r="SK41" s="88">
        <f t="shared" si="422"/>
        <v>385.06861111111112</v>
      </c>
      <c r="SL41" s="45">
        <f t="shared" si="423"/>
        <v>254.35724770642204</v>
      </c>
      <c r="SM41" s="88">
        <v>27724.940000000002</v>
      </c>
      <c r="SN41" s="88">
        <v>100212.62000000002</v>
      </c>
      <c r="SO41" s="88">
        <v>178738</v>
      </c>
      <c r="SP41" s="88">
        <f t="shared" si="424"/>
        <v>151472.88135593222</v>
      </c>
      <c r="SQ41" s="12">
        <f t="shared" si="425"/>
        <v>1.1450778048521886E-2</v>
      </c>
      <c r="SR41" s="87">
        <f t="shared" si="426"/>
        <v>0.27666116303515459</v>
      </c>
      <c r="SS41" s="87">
        <f t="shared" si="427"/>
        <v>0.18303566784903041</v>
      </c>
      <c r="ST41" s="169" t="str">
        <f t="shared" si="428"/>
        <v>AM-W33</v>
      </c>
      <c r="SU41" s="12">
        <f t="shared" si="429"/>
        <v>0.66055045871559637</v>
      </c>
      <c r="SV41" s="12">
        <f t="shared" si="430"/>
        <v>0.33944954128440363</v>
      </c>
      <c r="SW41" s="3">
        <v>113</v>
      </c>
      <c r="SX41" s="3">
        <v>244</v>
      </c>
      <c r="SY41" s="3">
        <v>2</v>
      </c>
      <c r="SZ41" s="3">
        <v>0</v>
      </c>
      <c r="TA41" s="3">
        <v>0</v>
      </c>
      <c r="TB41" s="3">
        <v>980</v>
      </c>
      <c r="TC41" s="3">
        <f t="shared" si="431"/>
        <v>1339</v>
      </c>
      <c r="TD41" s="88">
        <f t="shared" si="432"/>
        <v>1039465.7</v>
      </c>
      <c r="TE41" s="12">
        <f t="shared" si="433"/>
        <v>1.1435009011773032E-2</v>
      </c>
      <c r="TF41" s="3">
        <v>31</v>
      </c>
      <c r="TG41" s="100">
        <f>SUMIFS(Main!TX:TX,Main!B:B,B:B)</f>
        <v>7658</v>
      </c>
      <c r="TH41" s="3">
        <v>290789</v>
      </c>
      <c r="TI41" s="3">
        <v>1857</v>
      </c>
      <c r="TJ41" s="3">
        <f>SUMIFS(Main!TT:TT,Main!B:B,B:B)</f>
        <v>103</v>
      </c>
      <c r="TK41" s="3">
        <v>71</v>
      </c>
      <c r="TL41" s="3">
        <f t="shared" si="434"/>
        <v>32</v>
      </c>
      <c r="TM41" s="3">
        <f t="shared" si="435"/>
        <v>103</v>
      </c>
      <c r="TN41" s="12">
        <f t="shared" si="436"/>
        <v>3.8233710285406571E-2</v>
      </c>
      <c r="TO41" s="88">
        <f t="shared" si="437"/>
        <v>332.8770422535211</v>
      </c>
      <c r="TP41" s="45">
        <f t="shared" si="438"/>
        <v>229.45893203883492</v>
      </c>
      <c r="TQ41" s="88">
        <v>23634.269999999997</v>
      </c>
      <c r="TR41" s="88">
        <v>107367.09000000004</v>
      </c>
      <c r="TS41" s="88">
        <f>SUMIFS(Main!TU:TU,Main!B:B,B:B)</f>
        <v>175393.93919999999</v>
      </c>
      <c r="TT41" s="88">
        <f t="shared" si="439"/>
        <v>148638.93152542374</v>
      </c>
      <c r="TU41" s="12">
        <f t="shared" si="440"/>
        <v>1.0358901722799142E-2</v>
      </c>
      <c r="TV41" s="87">
        <f t="shared" si="441"/>
        <v>0.22012583185406243</v>
      </c>
      <c r="TW41" s="87">
        <f t="shared" si="442"/>
        <v>0.15900457408735816</v>
      </c>
      <c r="TX41" s="169" t="str">
        <f t="shared" si="443"/>
        <v>AM-W33</v>
      </c>
      <c r="TY41" s="12">
        <f t="shared" si="444"/>
        <v>0.68932038834951459</v>
      </c>
      <c r="TZ41" s="12">
        <f t="shared" si="445"/>
        <v>0.31067961165048541</v>
      </c>
      <c r="UA41" s="3">
        <f>SUMIFS(Main!UG:UG,Main!B:B,B:B)</f>
        <v>59</v>
      </c>
      <c r="UB41" s="3">
        <f>SUMIFS(Main!UI:UI,Main!B:B,B:B)</f>
        <v>0</v>
      </c>
      <c r="UC41" s="3">
        <f>SUMIFS(Main!UK:UK,Main!B:B,B:B)</f>
        <v>2</v>
      </c>
      <c r="UD41" s="3">
        <f>SUMIFS(Main!UO:UO,Main!B:B,B:B)</f>
        <v>0</v>
      </c>
      <c r="UE41" s="3">
        <f>SUMIFS(Main!UQ:UQ,Main!B:B,B:B)</f>
        <v>0</v>
      </c>
      <c r="UF41" s="3">
        <f>SUMIFS(Main!US:US,Main!B:B,B:B)</f>
        <v>980</v>
      </c>
      <c r="UG41" s="3">
        <f t="shared" si="446"/>
        <v>1041</v>
      </c>
      <c r="UH41" s="88">
        <f t="shared" si="447"/>
        <v>808128.29999999993</v>
      </c>
      <c r="UI41" s="12">
        <f t="shared" si="448"/>
        <v>8.017897442224451E-3</v>
      </c>
      <c r="UJ41" s="3">
        <f>SUMIFS(Main!UW:UW,Main!B:B,B:B)</f>
        <v>53</v>
      </c>
      <c r="UK41" s="100">
        <f>SUMIFS(Main!VI:VI,Main!A:A,A:A)</f>
        <v>3062</v>
      </c>
      <c r="UL41" s="3">
        <v>67009</v>
      </c>
      <c r="UM41" s="3">
        <v>356</v>
      </c>
      <c r="UN41" s="3">
        <f>SUMIFS(Main!VE:VE,Main!A:A,A:A)</f>
        <v>36</v>
      </c>
      <c r="UO41" s="3">
        <v>2</v>
      </c>
      <c r="UP41" s="3">
        <f t="shared" si="147"/>
        <v>34</v>
      </c>
      <c r="UQ41" s="3">
        <f t="shared" si="148"/>
        <v>36</v>
      </c>
      <c r="UR41" s="12">
        <f t="shared" si="149"/>
        <v>5.6179775280898875E-3</v>
      </c>
      <c r="US41" s="88">
        <f t="shared" si="150"/>
        <v>1246.645</v>
      </c>
      <c r="UT41" s="45">
        <f t="shared" si="151"/>
        <v>69.258055555555558</v>
      </c>
      <c r="UU41" s="88">
        <v>2493.29</v>
      </c>
      <c r="UV41" s="88">
        <v>13568.429999999998</v>
      </c>
      <c r="UW41" s="88">
        <f>SUMIFS(Main!VF:VF,Main!A:A,A:A)</f>
        <v>63546.984400000001</v>
      </c>
      <c r="UX41" s="88">
        <f t="shared" si="152"/>
        <v>53853.376610169493</v>
      </c>
      <c r="UY41" s="12">
        <f t="shared" si="153"/>
        <v>3.7982798800906387E-3</v>
      </c>
      <c r="UZ41" s="87">
        <f t="shared" si="154"/>
        <v>0.1837567058237394</v>
      </c>
      <c r="VA41" s="87">
        <f t="shared" si="155"/>
        <v>4.6297746899851312E-2</v>
      </c>
      <c r="VB41" s="169" t="str">
        <f t="shared" si="59"/>
        <v>AM-W33</v>
      </c>
      <c r="VC41" s="12">
        <f t="shared" si="160"/>
        <v>0.25195133256394142</v>
      </c>
      <c r="VD41" s="12">
        <f t="shared" si="156"/>
        <v>0.74804866743605858</v>
      </c>
      <c r="VE41" s="3">
        <f>SUMIFS(Main!VR:VR,Main!B:B,B:B)</f>
        <v>13</v>
      </c>
      <c r="VF41" s="3">
        <f>SUMIFS(Main!VT:VT,Main!B:B,B:B)</f>
        <v>238</v>
      </c>
      <c r="VG41" s="3">
        <f>SUMIFS(Main!VV:VV,Main!B:B,B:B)</f>
        <v>0</v>
      </c>
      <c r="VH41" s="3">
        <f>SUMIFS(Main!VZ:VZ,Main!B:B,B:B)</f>
        <v>700</v>
      </c>
      <c r="VI41" s="3">
        <f>SUMIFS(Main!WB:WB,Main!B:B,B:B)</f>
        <v>0</v>
      </c>
      <c r="VJ41" s="3">
        <f>SUMIFS(Main!WD:WD,Main!B:B,B:B)</f>
        <v>0</v>
      </c>
      <c r="VK41" s="3">
        <f t="shared" si="157"/>
        <v>951</v>
      </c>
      <c r="VL41" s="88">
        <f t="shared" si="158"/>
        <v>738261.29999999993</v>
      </c>
      <c r="VM41" s="12">
        <f t="shared" si="159"/>
        <v>7.734484343363426E-3</v>
      </c>
      <c r="VN41" s="3">
        <f>SUMIFS(Main!WH:WH,Main!B:B,B:B)</f>
        <v>26</v>
      </c>
    </row>
    <row r="42" spans="1:586">
      <c r="A42" s="155" t="s">
        <v>136</v>
      </c>
      <c r="B42" s="155" t="s">
        <v>135</v>
      </c>
      <c r="C42" s="150" t="s">
        <v>293</v>
      </c>
      <c r="D42" s="150" t="s">
        <v>669</v>
      </c>
      <c r="E42" s="155" t="s">
        <v>262</v>
      </c>
      <c r="F42" s="150" t="s">
        <v>470</v>
      </c>
      <c r="G42" s="150" t="s">
        <v>433</v>
      </c>
      <c r="H42" s="17">
        <v>2769.7249916577352</v>
      </c>
      <c r="I42" s="12">
        <v>0</v>
      </c>
      <c r="J42" s="3">
        <v>0</v>
      </c>
      <c r="K42" s="3">
        <v>0</v>
      </c>
      <c r="L42" s="3">
        <v>0</v>
      </c>
      <c r="M42" s="3">
        <f>K42-L42</f>
        <v>0</v>
      </c>
      <c r="N42" s="3">
        <v>0</v>
      </c>
      <c r="O42" s="3">
        <v>0</v>
      </c>
      <c r="P42" s="3">
        <f>L42+M42+N42</f>
        <v>0</v>
      </c>
      <c r="Q42" s="87">
        <v>0</v>
      </c>
      <c r="R42" s="88">
        <v>0</v>
      </c>
      <c r="S42" s="88">
        <v>0</v>
      </c>
      <c r="T42" s="88">
        <v>0</v>
      </c>
      <c r="U42" s="87" t="e">
        <f>R42/S42</f>
        <v>#DIV/0!</v>
      </c>
      <c r="V42" s="87" t="e">
        <f>R42/T42</f>
        <v>#DIV/0!</v>
      </c>
      <c r="W42" s="12">
        <v>0</v>
      </c>
      <c r="X42" s="3">
        <v>0</v>
      </c>
      <c r="Y42" s="3">
        <v>0</v>
      </c>
      <c r="Z42" s="3">
        <v>0</v>
      </c>
      <c r="AA42" s="3">
        <f>Y42-Z42</f>
        <v>0</v>
      </c>
      <c r="AB42" s="3">
        <v>0</v>
      </c>
      <c r="AC42" s="3">
        <v>0</v>
      </c>
      <c r="AD42" s="3">
        <f>Z42+AA42+AB42</f>
        <v>0</v>
      </c>
      <c r="AE42" s="87">
        <v>0</v>
      </c>
      <c r="AF42" s="88">
        <v>0</v>
      </c>
      <c r="AG42" s="88">
        <v>0</v>
      </c>
      <c r="AH42" s="88">
        <v>0</v>
      </c>
      <c r="AI42" s="87" t="e">
        <f>AF42/AG42</f>
        <v>#DIV/0!</v>
      </c>
      <c r="AJ42" s="87" t="e">
        <f>AF42/AH42</f>
        <v>#DIV/0!</v>
      </c>
      <c r="AK42" s="12">
        <v>0</v>
      </c>
      <c r="AL42" s="3">
        <v>0</v>
      </c>
      <c r="AM42" s="3">
        <v>0</v>
      </c>
      <c r="AN42" s="3">
        <v>0</v>
      </c>
      <c r="AO42" s="3">
        <v>0</v>
      </c>
      <c r="AP42" s="3">
        <f>AN42-AO42</f>
        <v>0</v>
      </c>
      <c r="AQ42" s="3">
        <f>AO42-AP42</f>
        <v>0</v>
      </c>
      <c r="AR42" s="3">
        <f>AP42-AQ42</f>
        <v>0</v>
      </c>
      <c r="AS42" s="3">
        <f>AO42+AP42+AQ42</f>
        <v>0</v>
      </c>
      <c r="AT42" s="87">
        <v>0</v>
      </c>
      <c r="AU42" s="40" t="e">
        <f>AW42/AO42</f>
        <v>#DIV/0!</v>
      </c>
      <c r="AV42" s="40" t="e">
        <f>AW42/AN42</f>
        <v>#DIV/0!</v>
      </c>
      <c r="AW42" s="88">
        <v>0</v>
      </c>
      <c r="AX42" s="88">
        <v>0</v>
      </c>
      <c r="AY42" s="88">
        <v>0</v>
      </c>
      <c r="AZ42" s="87" t="e">
        <f>AW42/AX42</f>
        <v>#DIV/0!</v>
      </c>
      <c r="BA42" s="87" t="e">
        <f>AW42/AY42</f>
        <v>#DIV/0!</v>
      </c>
      <c r="BB42" s="87" t="e">
        <f>AO42/AS42</f>
        <v>#DIV/0!</v>
      </c>
      <c r="BC42" s="89" t="e">
        <f>1-BB42</f>
        <v>#DIV/0!</v>
      </c>
      <c r="BD42" s="12">
        <v>0</v>
      </c>
      <c r="BE42" s="3">
        <v>0</v>
      </c>
      <c r="BF42" s="3">
        <v>0</v>
      </c>
      <c r="BG42" s="3">
        <v>0</v>
      </c>
      <c r="BH42" s="3">
        <v>0</v>
      </c>
      <c r="BI42" s="3">
        <f t="shared" si="449"/>
        <v>0</v>
      </c>
      <c r="BJ42" s="3">
        <f>BH42-BI42</f>
        <v>0</v>
      </c>
      <c r="BK42" s="3">
        <f>BI42-BJ42</f>
        <v>0</v>
      </c>
      <c r="BL42" s="3">
        <f t="shared" si="194"/>
        <v>0</v>
      </c>
      <c r="BM42" s="87">
        <v>0</v>
      </c>
      <c r="BN42" s="40" t="e">
        <f t="shared" si="195"/>
        <v>#DIV/0!</v>
      </c>
      <c r="BO42" s="40" t="e">
        <f t="shared" si="196"/>
        <v>#DIV/0!</v>
      </c>
      <c r="BP42" s="88">
        <v>0</v>
      </c>
      <c r="BQ42" s="88">
        <v>0</v>
      </c>
      <c r="BR42" s="88">
        <v>0</v>
      </c>
      <c r="BS42" s="12" t="e">
        <f t="shared" si="197"/>
        <v>#DIV/0!</v>
      </c>
      <c r="BT42" s="12" t="e">
        <f t="shared" si="198"/>
        <v>#DIV/0!</v>
      </c>
      <c r="BU42" s="87" t="e">
        <f t="shared" si="199"/>
        <v>#DIV/0!</v>
      </c>
      <c r="BV42" s="89" t="e">
        <f t="shared" si="200"/>
        <v>#DIV/0!</v>
      </c>
      <c r="BW42" s="90" t="str">
        <f t="shared" si="201"/>
        <v>FBA75692</v>
      </c>
      <c r="BX42" s="12">
        <v>0</v>
      </c>
      <c r="BY42" s="3">
        <v>0</v>
      </c>
      <c r="BZ42" s="3">
        <v>0</v>
      </c>
      <c r="CA42" s="3">
        <v>0</v>
      </c>
      <c r="CB42" s="3">
        <v>0</v>
      </c>
      <c r="CC42" s="3">
        <f t="shared" si="202"/>
        <v>0</v>
      </c>
      <c r="CD42" s="3">
        <v>0</v>
      </c>
      <c r="CE42" s="3">
        <v>0</v>
      </c>
      <c r="CF42" s="3">
        <f t="shared" si="203"/>
        <v>0</v>
      </c>
      <c r="CG42" s="87" t="e">
        <f t="shared" si="204"/>
        <v>#DIV/0!</v>
      </c>
      <c r="CH42" s="3" t="e">
        <f t="shared" si="205"/>
        <v>#DIV/0!</v>
      </c>
      <c r="CI42" s="3" t="e">
        <f t="shared" si="206"/>
        <v>#DIV/0!</v>
      </c>
      <c r="CJ42" s="88">
        <v>0</v>
      </c>
      <c r="CK42" s="88">
        <v>0</v>
      </c>
      <c r="CL42" s="88">
        <v>0</v>
      </c>
      <c r="CM42" s="87" t="e">
        <f t="shared" si="207"/>
        <v>#DIV/0!</v>
      </c>
      <c r="CN42" s="87" t="e">
        <f t="shared" si="208"/>
        <v>#DIV/0!</v>
      </c>
      <c r="CO42" s="12" t="e">
        <f t="shared" si="209"/>
        <v>#DIV/0!</v>
      </c>
      <c r="CP42" s="12" t="e">
        <f t="shared" si="210"/>
        <v>#DIV/0!</v>
      </c>
      <c r="CQ42" s="77" t="str">
        <f t="shared" si="211"/>
        <v>FBA75692</v>
      </c>
      <c r="CR42" s="12">
        <v>1</v>
      </c>
      <c r="CS42" s="3">
        <v>887</v>
      </c>
      <c r="CT42" s="3">
        <v>7</v>
      </c>
      <c r="CU42" s="3" t="e">
        <f>VLOOKUP(C42,'[1]Monthly Sales'!C:AP,38,0)</f>
        <v>#N/A</v>
      </c>
      <c r="CV42" s="3">
        <v>0</v>
      </c>
      <c r="CW42" s="3" t="e">
        <f t="shared" si="212"/>
        <v>#N/A</v>
      </c>
      <c r="CX42" s="3">
        <v>0</v>
      </c>
      <c r="CY42" s="3">
        <v>0</v>
      </c>
      <c r="CZ42" s="3" t="e">
        <f t="shared" si="213"/>
        <v>#N/A</v>
      </c>
      <c r="DA42" s="87">
        <f t="shared" si="214"/>
        <v>0</v>
      </c>
      <c r="DB42" s="45" t="e">
        <f t="shared" si="215"/>
        <v>#DIV/0!</v>
      </c>
      <c r="DC42" s="3" t="e">
        <f t="shared" si="216"/>
        <v>#N/A</v>
      </c>
      <c r="DD42" s="88">
        <v>0</v>
      </c>
      <c r="DE42" s="88">
        <v>0</v>
      </c>
      <c r="DF42" s="88">
        <v>0</v>
      </c>
      <c r="DG42" s="12" t="e">
        <f t="shared" si="217"/>
        <v>#DIV/0!</v>
      </c>
      <c r="DH42" s="12" t="e">
        <f t="shared" si="218"/>
        <v>#DIV/0!</v>
      </c>
      <c r="DI42" s="12" t="e">
        <f t="shared" si="219"/>
        <v>#N/A</v>
      </c>
      <c r="DJ42" s="12" t="e">
        <f t="shared" si="220"/>
        <v>#N/A</v>
      </c>
      <c r="DK42" s="3" t="str">
        <f t="shared" si="221"/>
        <v>FBA75692</v>
      </c>
      <c r="DL42" s="12">
        <v>0.99139999999999995</v>
      </c>
      <c r="DM42" s="3">
        <v>81343</v>
      </c>
      <c r="DN42" s="3">
        <v>530</v>
      </c>
      <c r="DO42" s="3">
        <v>104</v>
      </c>
      <c r="DP42" s="3">
        <v>31</v>
      </c>
      <c r="DQ42" s="3">
        <f t="shared" si="450"/>
        <v>73</v>
      </c>
      <c r="DR42" s="3">
        <v>12</v>
      </c>
      <c r="DS42" s="3">
        <v>0</v>
      </c>
      <c r="DT42" s="3">
        <f t="shared" si="222"/>
        <v>116</v>
      </c>
      <c r="DU42" s="12">
        <f t="shared" si="223"/>
        <v>0.10344827586206896</v>
      </c>
      <c r="DV42" s="87">
        <f t="shared" si="224"/>
        <v>5.849056603773585E-2</v>
      </c>
      <c r="DW42" s="3">
        <f t="shared" si="225"/>
        <v>128.37322580645161</v>
      </c>
      <c r="DX42" s="3">
        <f t="shared" si="226"/>
        <v>34.306637931034487</v>
      </c>
      <c r="DY42" s="88">
        <v>3979.57</v>
      </c>
      <c r="DZ42" s="88">
        <v>25802.73</v>
      </c>
      <c r="EA42" s="88">
        <v>104013.01</v>
      </c>
      <c r="EB42" s="12">
        <f t="shared" si="227"/>
        <v>0.1542305794774429</v>
      </c>
      <c r="EC42" s="12">
        <f t="shared" si="228"/>
        <v>3.8260309936228171E-2</v>
      </c>
      <c r="ED42" s="12">
        <f t="shared" si="229"/>
        <v>0.26724137931034481</v>
      </c>
      <c r="EE42" s="12">
        <f t="shared" si="230"/>
        <v>0.73275862068965525</v>
      </c>
      <c r="EF42" s="3" t="str">
        <f t="shared" si="231"/>
        <v>FBA75692</v>
      </c>
      <c r="EG42" s="12">
        <v>0.98099999999999998</v>
      </c>
      <c r="EH42" s="3">
        <v>100047</v>
      </c>
      <c r="EI42" s="3">
        <v>690</v>
      </c>
      <c r="EJ42" s="3">
        <v>225</v>
      </c>
      <c r="EK42" s="3">
        <v>48</v>
      </c>
      <c r="EL42" s="3">
        <f t="shared" si="232"/>
        <v>177</v>
      </c>
      <c r="EM42" s="3">
        <v>23</v>
      </c>
      <c r="EN42" s="3">
        <v>1</v>
      </c>
      <c r="EO42" s="3">
        <f t="shared" si="233"/>
        <v>248</v>
      </c>
      <c r="EP42" s="12">
        <f t="shared" si="234"/>
        <v>9.2741935483870969E-2</v>
      </c>
      <c r="EQ42" s="87">
        <f t="shared" si="235"/>
        <v>6.9565217391304349E-2</v>
      </c>
      <c r="ER42" s="3">
        <f t="shared" si="236"/>
        <v>179.93145833333332</v>
      </c>
      <c r="ES42" s="3">
        <f t="shared" si="237"/>
        <v>34.825443548387092</v>
      </c>
      <c r="ET42" s="88">
        <v>8636.7099999999991</v>
      </c>
      <c r="EU42" s="88">
        <v>38826.400000000001</v>
      </c>
      <c r="EV42" s="88">
        <v>225390.25000000009</v>
      </c>
      <c r="EW42" s="12">
        <f t="shared" si="238"/>
        <v>0.22244426472709289</v>
      </c>
      <c r="EX42" s="12">
        <f t="shared" si="239"/>
        <v>3.8318915747242818E-2</v>
      </c>
      <c r="EY42" s="12">
        <f t="shared" si="240"/>
        <v>0.19354838709677419</v>
      </c>
      <c r="EZ42" s="12">
        <f>1-EY42</f>
        <v>0.80645161290322576</v>
      </c>
      <c r="FA42" s="3" t="str">
        <f t="shared" si="241"/>
        <v>FBA75692</v>
      </c>
      <c r="FB42" s="12">
        <v>0.98699999999999999</v>
      </c>
      <c r="FC42" s="3">
        <v>194936</v>
      </c>
      <c r="FD42" s="3">
        <v>1124</v>
      </c>
      <c r="FE42" s="3">
        <v>246</v>
      </c>
      <c r="FF42" s="3">
        <v>112</v>
      </c>
      <c r="FG42" s="3">
        <f t="shared" si="242"/>
        <v>134</v>
      </c>
      <c r="FH42" s="3">
        <v>29</v>
      </c>
      <c r="FI42" s="3">
        <v>2</v>
      </c>
      <c r="FJ42" s="3">
        <f t="shared" si="243"/>
        <v>275</v>
      </c>
      <c r="FK42" s="12">
        <f t="shared" si="244"/>
        <v>0.10545454545454545</v>
      </c>
      <c r="FL42" s="12">
        <f t="shared" si="245"/>
        <v>9.9644128113879002E-2</v>
      </c>
      <c r="FM42" s="3">
        <f t="shared" si="246"/>
        <v>174.58723214285715</v>
      </c>
      <c r="FN42" s="88">
        <f t="shared" si="247"/>
        <v>71.104618181818182</v>
      </c>
      <c r="FO42" s="88">
        <v>19553.77</v>
      </c>
      <c r="FP42" s="88">
        <v>91168.79</v>
      </c>
      <c r="FQ42" s="88">
        <v>246365</v>
      </c>
      <c r="FR42" s="12">
        <f t="shared" si="248"/>
        <v>0.21447877064069845</v>
      </c>
      <c r="FS42" s="12">
        <f t="shared" si="249"/>
        <v>7.9369106813061918E-2</v>
      </c>
      <c r="FT42" s="12">
        <f t="shared" si="250"/>
        <v>0.40727272727272729</v>
      </c>
      <c r="FU42" s="39">
        <f t="shared" si="251"/>
        <v>0.59272727272727277</v>
      </c>
      <c r="FV42" s="77" t="str">
        <f t="shared" si="252"/>
        <v>FBA75692</v>
      </c>
      <c r="FW42" s="12">
        <v>0.99839999999999995</v>
      </c>
      <c r="FX42" s="3">
        <v>457853</v>
      </c>
      <c r="FY42" s="3">
        <v>2115</v>
      </c>
      <c r="FZ42" s="3">
        <v>227</v>
      </c>
      <c r="GA42" s="3">
        <v>132</v>
      </c>
      <c r="GB42" s="3">
        <f t="shared" si="253"/>
        <v>95</v>
      </c>
      <c r="GC42" s="3">
        <v>13</v>
      </c>
      <c r="GD42" s="3">
        <v>1</v>
      </c>
      <c r="GE42" s="3">
        <f t="shared" si="254"/>
        <v>240</v>
      </c>
      <c r="GF42" s="12">
        <f t="shared" si="255"/>
        <v>5.4166666666666669E-2</v>
      </c>
      <c r="GG42" s="12">
        <f t="shared" si="256"/>
        <v>6.2411347517730496E-2</v>
      </c>
      <c r="GH42" s="88">
        <f t="shared" si="257"/>
        <v>198.90916666666666</v>
      </c>
      <c r="GI42" s="45">
        <f t="shared" si="258"/>
        <v>109.40004166666667</v>
      </c>
      <c r="GJ42" s="88">
        <v>26256.01</v>
      </c>
      <c r="GK42" s="88">
        <v>110611.6</v>
      </c>
      <c r="GL42" s="88">
        <v>191943.491525424</v>
      </c>
      <c r="GM42" s="12">
        <f t="shared" si="259"/>
        <v>0.23737121603882411</v>
      </c>
      <c r="GN42" s="12">
        <f t="shared" si="260"/>
        <v>0.13679031152000401</v>
      </c>
      <c r="GO42" s="12">
        <f t="shared" si="261"/>
        <v>0.55000000000000004</v>
      </c>
      <c r="GP42" s="12">
        <f t="shared" si="262"/>
        <v>0.44999999999999996</v>
      </c>
      <c r="GQ42" s="77" t="str">
        <f t="shared" si="263"/>
        <v>FBA75692</v>
      </c>
      <c r="GR42" s="12">
        <v>0.99929999999999997</v>
      </c>
      <c r="GS42" s="3">
        <v>803372</v>
      </c>
      <c r="GT42" s="3">
        <v>4107</v>
      </c>
      <c r="GU42" s="3">
        <v>425</v>
      </c>
      <c r="GV42" s="3">
        <v>226</v>
      </c>
      <c r="GW42" s="3">
        <f t="shared" si="264"/>
        <v>199</v>
      </c>
      <c r="GX42" s="3">
        <v>36</v>
      </c>
      <c r="GY42" s="3">
        <v>2</v>
      </c>
      <c r="GZ42" s="3">
        <f t="shared" si="265"/>
        <v>461</v>
      </c>
      <c r="HA42" s="12">
        <f t="shared" si="266"/>
        <v>7.8091106290672452E-2</v>
      </c>
      <c r="HB42" s="12">
        <f t="shared" si="267"/>
        <v>5.5028000973946917E-2</v>
      </c>
      <c r="HC42" s="88">
        <f t="shared" si="268"/>
        <v>264.72756637168141</v>
      </c>
      <c r="HD42" s="45">
        <f t="shared" si="269"/>
        <v>129.77967462039047</v>
      </c>
      <c r="HE42" s="88">
        <v>59828.43</v>
      </c>
      <c r="HF42" s="88">
        <v>187579.95</v>
      </c>
      <c r="HG42" s="88">
        <v>425097.23</v>
      </c>
      <c r="HH42" s="12">
        <f t="shared" si="270"/>
        <v>0.31894896016338631</v>
      </c>
      <c r="HI42" s="12">
        <f t="shared" si="271"/>
        <v>0.14074057833780756</v>
      </c>
      <c r="HJ42" s="12">
        <f t="shared" si="272"/>
        <v>0.49023861171366595</v>
      </c>
      <c r="HK42" s="12">
        <f t="shared" si="273"/>
        <v>0.50976138828633411</v>
      </c>
      <c r="HL42" s="77" t="s">
        <v>262</v>
      </c>
      <c r="HM42" s="3">
        <v>4930</v>
      </c>
      <c r="HN42" s="3">
        <v>204871</v>
      </c>
      <c r="HO42" s="3">
        <v>805</v>
      </c>
      <c r="HP42" s="3">
        <v>57</v>
      </c>
      <c r="HQ42" s="3">
        <v>18</v>
      </c>
      <c r="HR42" s="3">
        <f t="shared" si="274"/>
        <v>39</v>
      </c>
      <c r="HS42" s="3">
        <v>9</v>
      </c>
      <c r="HT42" s="3">
        <f t="shared" si="275"/>
        <v>66</v>
      </c>
      <c r="HU42" s="12">
        <f t="shared" si="276"/>
        <v>0.13636363636363635</v>
      </c>
      <c r="HV42" s="12">
        <f t="shared" si="277"/>
        <v>2.236024844720497E-2</v>
      </c>
      <c r="HW42" s="88">
        <f t="shared" si="278"/>
        <v>508.43611111111113</v>
      </c>
      <c r="HX42" s="45">
        <f t="shared" si="279"/>
        <v>138.66439393939393</v>
      </c>
      <c r="HY42" s="3">
        <v>9151.85</v>
      </c>
      <c r="HZ42" s="3">
        <v>54773.749999999993</v>
      </c>
      <c r="IA42" s="3">
        <v>310859</v>
      </c>
      <c r="IB42" s="20">
        <f t="shared" si="280"/>
        <v>263439.83050847461</v>
      </c>
      <c r="IC42" s="12">
        <f t="shared" si="281"/>
        <v>0.16708459800543146</v>
      </c>
      <c r="ID42" s="12">
        <f t="shared" si="282"/>
        <v>3.4739811297083242E-2</v>
      </c>
      <c r="IE42" s="12">
        <f t="shared" si="283"/>
        <v>0.27272727272727271</v>
      </c>
      <c r="IF42" s="105">
        <f t="shared" si="284"/>
        <v>0.72727272727272729</v>
      </c>
      <c r="IG42" s="100">
        <v>4235</v>
      </c>
      <c r="IH42" s="3">
        <v>124814</v>
      </c>
      <c r="II42" s="3">
        <v>818</v>
      </c>
      <c r="IJ42" s="3">
        <v>45</v>
      </c>
      <c r="IK42" s="3">
        <v>18</v>
      </c>
      <c r="IL42" s="3">
        <f t="shared" si="285"/>
        <v>27</v>
      </c>
      <c r="IM42" s="3">
        <v>8</v>
      </c>
      <c r="IN42" s="3">
        <f t="shared" si="286"/>
        <v>53</v>
      </c>
      <c r="IO42" s="12">
        <f t="shared" si="287"/>
        <v>0.15094339622641509</v>
      </c>
      <c r="IP42" s="12">
        <f t="shared" si="288"/>
        <v>2.2004889975550123E-2</v>
      </c>
      <c r="IQ42" s="88">
        <f t="shared" si="289"/>
        <v>620.54333333333352</v>
      </c>
      <c r="IR42" s="45">
        <f t="shared" si="290"/>
        <v>210.75056603773592</v>
      </c>
      <c r="IS42" s="3">
        <v>11169.780000000004</v>
      </c>
      <c r="IT42" s="3">
        <v>69706.81</v>
      </c>
      <c r="IU42" s="3">
        <v>237711</v>
      </c>
      <c r="IV42" s="20">
        <f t="shared" si="291"/>
        <v>201450</v>
      </c>
      <c r="IW42" s="12">
        <f t="shared" si="292"/>
        <v>0.16023943715111916</v>
      </c>
      <c r="IX42" s="12">
        <f t="shared" si="293"/>
        <v>5.5446909903201808E-2</v>
      </c>
      <c r="IY42" s="12">
        <f t="shared" si="294"/>
        <v>0.33962264150943394</v>
      </c>
      <c r="IZ42" s="12">
        <f t="shared" si="295"/>
        <v>0.66037735849056611</v>
      </c>
      <c r="JA42" s="100">
        <v>4861</v>
      </c>
      <c r="JB42" s="3">
        <v>155104</v>
      </c>
      <c r="JC42" s="3">
        <v>1158</v>
      </c>
      <c r="JD42" s="3">
        <v>49</v>
      </c>
      <c r="JE42" s="3">
        <v>44</v>
      </c>
      <c r="JF42" s="3">
        <f t="shared" si="296"/>
        <v>5</v>
      </c>
      <c r="JG42" s="3">
        <v>14</v>
      </c>
      <c r="JH42" s="3">
        <f t="shared" si="297"/>
        <v>63</v>
      </c>
      <c r="JI42" s="12">
        <f t="shared" si="298"/>
        <v>0.22222222222222221</v>
      </c>
      <c r="JJ42" s="12">
        <f t="shared" si="299"/>
        <v>3.7996545768566495E-2</v>
      </c>
      <c r="JK42" s="88">
        <f t="shared" si="300"/>
        <v>424.65249999999992</v>
      </c>
      <c r="JL42" s="45">
        <f t="shared" si="301"/>
        <v>296.58269841269833</v>
      </c>
      <c r="JM42" s="3">
        <v>18684.709999999995</v>
      </c>
      <c r="JN42" s="3">
        <v>176905.99000000005</v>
      </c>
      <c r="JO42" s="3">
        <v>258826.71999999991</v>
      </c>
      <c r="JP42" s="20">
        <f t="shared" si="302"/>
        <v>219344.67796610162</v>
      </c>
      <c r="JQ42" s="12">
        <f t="shared" si="303"/>
        <v>0.10561943097574022</v>
      </c>
      <c r="JR42" s="12">
        <f t="shared" si="304"/>
        <v>8.518424141062407E-2</v>
      </c>
      <c r="JS42" s="12">
        <f t="shared" si="305"/>
        <v>0.69841269841269837</v>
      </c>
      <c r="JT42" s="12">
        <f t="shared" si="306"/>
        <v>0.30158730158730163</v>
      </c>
      <c r="JU42" s="100">
        <v>3575</v>
      </c>
      <c r="JV42" s="3">
        <v>95315</v>
      </c>
      <c r="JW42" s="3">
        <v>603</v>
      </c>
      <c r="JX42" s="3">
        <v>37</v>
      </c>
      <c r="JY42" s="3">
        <v>15</v>
      </c>
      <c r="JZ42" s="3">
        <f t="shared" si="307"/>
        <v>22</v>
      </c>
      <c r="KA42" s="3">
        <v>3</v>
      </c>
      <c r="KB42" s="3">
        <f t="shared" si="308"/>
        <v>40</v>
      </c>
      <c r="KC42" s="12">
        <f t="shared" si="309"/>
        <v>7.4999999999999997E-2</v>
      </c>
      <c r="KD42" s="12">
        <f t="shared" si="310"/>
        <v>2.4875621890547265E-2</v>
      </c>
      <c r="KE42" s="88">
        <f t="shared" si="311"/>
        <v>549.33466666666641</v>
      </c>
      <c r="KF42" s="45">
        <f t="shared" si="312"/>
        <v>206.00049999999993</v>
      </c>
      <c r="KG42" s="3">
        <v>8240.0199999999968</v>
      </c>
      <c r="KH42" s="3">
        <v>57714.39</v>
      </c>
      <c r="KI42" s="3">
        <v>196680</v>
      </c>
      <c r="KJ42" s="20">
        <f t="shared" si="313"/>
        <v>166677.96610169491</v>
      </c>
      <c r="KK42" s="12">
        <f t="shared" si="314"/>
        <v>0.14277236578260633</v>
      </c>
      <c r="KL42" s="12">
        <f t="shared" si="315"/>
        <v>4.9436768354687799E-2</v>
      </c>
      <c r="KM42" s="12">
        <f t="shared" si="316"/>
        <v>0.375</v>
      </c>
      <c r="KN42" s="12">
        <f t="shared" si="317"/>
        <v>0.625</v>
      </c>
      <c r="KO42" s="100">
        <v>3471</v>
      </c>
      <c r="KP42" s="3">
        <v>150283</v>
      </c>
      <c r="KQ42" s="3">
        <v>643</v>
      </c>
      <c r="KR42" s="3">
        <v>18</v>
      </c>
      <c r="KS42" s="3">
        <v>19</v>
      </c>
      <c r="KT42" s="3">
        <f t="shared" si="318"/>
        <v>-1</v>
      </c>
      <c r="KU42" s="3">
        <v>4</v>
      </c>
      <c r="KV42" s="3">
        <f t="shared" si="319"/>
        <v>22</v>
      </c>
      <c r="KW42" s="12">
        <f t="shared" si="320"/>
        <v>0.18181818181818182</v>
      </c>
      <c r="KX42" s="12">
        <f t="shared" si="321"/>
        <v>2.9548989113530325E-2</v>
      </c>
      <c r="KY42" s="88">
        <f t="shared" si="322"/>
        <v>443.93473684210545</v>
      </c>
      <c r="KZ42" s="45">
        <f t="shared" si="323"/>
        <v>383.39818181818197</v>
      </c>
      <c r="LA42" s="3">
        <v>8434.7600000000039</v>
      </c>
      <c r="LB42" s="3">
        <v>79429.62999999999</v>
      </c>
      <c r="LC42" s="3">
        <v>91900</v>
      </c>
      <c r="LD42" s="20">
        <f t="shared" si="324"/>
        <v>77881.355932203398</v>
      </c>
      <c r="LE42" s="12">
        <f t="shared" si="325"/>
        <v>0.10619160633128978</v>
      </c>
      <c r="LF42" s="12">
        <f t="shared" si="326"/>
        <v>0.10830268552774759</v>
      </c>
      <c r="LG42" s="12">
        <f t="shared" si="327"/>
        <v>0.86363636363636365</v>
      </c>
      <c r="LH42" s="12">
        <f t="shared" si="328"/>
        <v>0.13636363636363635</v>
      </c>
      <c r="LI42" s="100">
        <v>2988</v>
      </c>
      <c r="LJ42" s="3">
        <v>130896</v>
      </c>
      <c r="LK42" s="3">
        <v>522</v>
      </c>
      <c r="LL42" s="3">
        <v>34</v>
      </c>
      <c r="LM42" s="3">
        <v>15</v>
      </c>
      <c r="LN42" s="3">
        <f t="shared" si="329"/>
        <v>19</v>
      </c>
      <c r="LO42" s="3">
        <v>7</v>
      </c>
      <c r="LP42" s="3">
        <f t="shared" si="330"/>
        <v>41</v>
      </c>
      <c r="LQ42" s="12">
        <f t="shared" si="331"/>
        <v>0.17073170731707318</v>
      </c>
      <c r="LR42" s="12">
        <f t="shared" si="332"/>
        <v>2.8735632183908046E-2</v>
      </c>
      <c r="LS42" s="88">
        <f t="shared" si="333"/>
        <v>357.21466666666669</v>
      </c>
      <c r="LT42" s="45">
        <f t="shared" si="334"/>
        <v>130.68829268292683</v>
      </c>
      <c r="LU42" s="88">
        <v>5358.22</v>
      </c>
      <c r="LV42" s="88">
        <v>66672.039999999994</v>
      </c>
      <c r="LW42" s="88">
        <v>169965.97520000002</v>
      </c>
      <c r="LX42" s="88">
        <f t="shared" si="335"/>
        <v>144038.96203389834</v>
      </c>
      <c r="LY42" s="12">
        <f t="shared" si="336"/>
        <v>8.036682243411182E-2</v>
      </c>
      <c r="LZ42" s="12">
        <f t="shared" si="337"/>
        <v>3.7199795974223897E-2</v>
      </c>
      <c r="MA42" s="12">
        <f t="shared" si="338"/>
        <v>0.36585365853658536</v>
      </c>
      <c r="MB42" s="12">
        <f t="shared" si="339"/>
        <v>0.63414634146341464</v>
      </c>
      <c r="MC42" s="100">
        <v>2851</v>
      </c>
      <c r="MD42" s="3">
        <v>90174</v>
      </c>
      <c r="ME42" s="3">
        <v>537</v>
      </c>
      <c r="MF42" s="3">
        <v>25</v>
      </c>
      <c r="MG42" s="3">
        <v>13</v>
      </c>
      <c r="MH42" s="3">
        <f t="shared" si="340"/>
        <v>12</v>
      </c>
      <c r="MI42" s="3">
        <v>0</v>
      </c>
      <c r="MJ42" s="3">
        <f t="shared" si="341"/>
        <v>25</v>
      </c>
      <c r="MK42" s="12">
        <f t="shared" si="342"/>
        <v>0</v>
      </c>
      <c r="ML42" s="12">
        <f t="shared" si="343"/>
        <v>2.4208566108007448E-2</v>
      </c>
      <c r="MM42" s="88">
        <f t="shared" si="344"/>
        <v>610.29615384615386</v>
      </c>
      <c r="MN42" s="45">
        <f t="shared" si="345"/>
        <v>317.35399999999998</v>
      </c>
      <c r="MO42" s="88">
        <v>7933.8499999999995</v>
      </c>
      <c r="MP42" s="88">
        <v>42548.299999999996</v>
      </c>
      <c r="MQ42" s="88">
        <v>123471.01179999999</v>
      </c>
      <c r="MR42" s="88">
        <f t="shared" si="346"/>
        <v>104636.4506779661</v>
      </c>
      <c r="MS42" s="12">
        <f t="shared" si="347"/>
        <v>0.18646690937123223</v>
      </c>
      <c r="MT42" s="12">
        <f t="shared" si="348"/>
        <v>7.5823003825097018E-2</v>
      </c>
      <c r="MU42" s="12">
        <f t="shared" si="349"/>
        <v>0.52</v>
      </c>
      <c r="MV42" s="12">
        <f t="shared" si="350"/>
        <v>0.48</v>
      </c>
      <c r="MW42" s="100">
        <v>3105</v>
      </c>
      <c r="MX42" s="3">
        <v>119884</v>
      </c>
      <c r="MY42" s="3">
        <v>708</v>
      </c>
      <c r="MZ42" s="3">
        <v>30</v>
      </c>
      <c r="NA42" s="3">
        <v>24</v>
      </c>
      <c r="NB42" s="3">
        <f t="shared" si="351"/>
        <v>6</v>
      </c>
      <c r="NC42" s="3">
        <v>1</v>
      </c>
      <c r="ND42" s="3">
        <f t="shared" si="352"/>
        <v>31</v>
      </c>
      <c r="NE42" s="12">
        <f t="shared" si="353"/>
        <v>3.2258064516129031E-2</v>
      </c>
      <c r="NF42" s="12">
        <f t="shared" si="354"/>
        <v>3.3898305084745763E-2</v>
      </c>
      <c r="NG42" s="88">
        <f t="shared" si="355"/>
        <v>393.14375000000001</v>
      </c>
      <c r="NH42" s="45">
        <f t="shared" si="356"/>
        <v>304.36935483870968</v>
      </c>
      <c r="NI42" s="88">
        <v>9435.4500000000007</v>
      </c>
      <c r="NJ42" s="88">
        <v>79500.790000000008</v>
      </c>
      <c r="NK42" s="88">
        <v>150142.9564</v>
      </c>
      <c r="NL42" s="88">
        <f t="shared" si="357"/>
        <v>127239.79355932203</v>
      </c>
      <c r="NM42" s="12">
        <f t="shared" si="358"/>
        <v>0.11868372628749978</v>
      </c>
      <c r="NN42" s="12">
        <f t="shared" si="359"/>
        <v>7.4154867247572073E-2</v>
      </c>
      <c r="NO42" s="12">
        <f t="shared" si="360"/>
        <v>0.77419354838709675</v>
      </c>
      <c r="NP42" s="12">
        <f t="shared" si="361"/>
        <v>0.22580645161290325</v>
      </c>
      <c r="NQ42" s="100">
        <v>3922</v>
      </c>
      <c r="NR42" s="3">
        <v>221104</v>
      </c>
      <c r="NS42" s="3">
        <v>1289</v>
      </c>
      <c r="NT42" s="3">
        <v>32</v>
      </c>
      <c r="NU42" s="3">
        <v>30</v>
      </c>
      <c r="NV42" s="3">
        <f t="shared" si="362"/>
        <v>2</v>
      </c>
      <c r="NW42" s="3">
        <f t="shared" si="363"/>
        <v>32</v>
      </c>
      <c r="NX42" s="12">
        <f t="shared" si="364"/>
        <v>2.3273855702094646E-2</v>
      </c>
      <c r="NY42" s="88">
        <f t="shared" si="365"/>
        <v>511.97099999999989</v>
      </c>
      <c r="NZ42" s="45">
        <f t="shared" si="366"/>
        <v>479.97281249999992</v>
      </c>
      <c r="OA42" s="88">
        <v>15359.129999999997</v>
      </c>
      <c r="OB42" s="88">
        <v>97876.26999999999</v>
      </c>
      <c r="OC42" s="88">
        <v>159203.0232</v>
      </c>
      <c r="OD42" s="88">
        <f t="shared" si="367"/>
        <v>134917.81627118646</v>
      </c>
      <c r="OE42" s="12">
        <f t="shared" si="368"/>
        <v>1.1628345774883496E-2</v>
      </c>
      <c r="OF42" s="12">
        <f t="shared" si="369"/>
        <v>0.15692394080812436</v>
      </c>
      <c r="OG42" s="12">
        <f t="shared" si="370"/>
        <v>0.11384063591073812</v>
      </c>
      <c r="OH42" s="12">
        <f t="shared" si="371"/>
        <v>0.9375</v>
      </c>
      <c r="OI42" s="12">
        <f t="shared" si="372"/>
        <v>6.25E-2</v>
      </c>
      <c r="OJ42" s="3">
        <v>81</v>
      </c>
      <c r="OK42" s="3">
        <v>284</v>
      </c>
      <c r="OL42" s="3">
        <v>16</v>
      </c>
      <c r="OM42" s="3">
        <v>0</v>
      </c>
      <c r="ON42" s="3">
        <v>0</v>
      </c>
      <c r="OO42" s="3">
        <f t="shared" si="373"/>
        <v>381</v>
      </c>
      <c r="OP42" s="88">
        <f t="shared" si="374"/>
        <v>1055265.2218215971</v>
      </c>
      <c r="OQ42" s="12">
        <f t="shared" si="375"/>
        <v>1.2825450700145302E-2</v>
      </c>
      <c r="OR42" s="3">
        <v>29</v>
      </c>
      <c r="OS42" s="100">
        <v>4043</v>
      </c>
      <c r="OT42" s="3">
        <v>214836</v>
      </c>
      <c r="OU42" s="3">
        <v>1391</v>
      </c>
      <c r="OV42" s="3">
        <v>61</v>
      </c>
      <c r="OW42" s="3">
        <v>42</v>
      </c>
      <c r="OX42" s="3">
        <f t="shared" si="376"/>
        <v>19</v>
      </c>
      <c r="OY42" s="3">
        <f t="shared" si="377"/>
        <v>61</v>
      </c>
      <c r="OZ42" s="12">
        <f t="shared" si="378"/>
        <v>3.01941049604601E-2</v>
      </c>
      <c r="PA42" s="88">
        <f t="shared" si="379"/>
        <v>367.78523809523813</v>
      </c>
      <c r="PB42" s="45">
        <f t="shared" si="380"/>
        <v>253.22918032786887</v>
      </c>
      <c r="PC42" s="88">
        <v>15446.980000000001</v>
      </c>
      <c r="PD42" s="88">
        <v>141370.40999999997</v>
      </c>
      <c r="PE42" s="88">
        <v>293789</v>
      </c>
      <c r="PF42" s="88">
        <f t="shared" si="381"/>
        <v>248973.72881355934</v>
      </c>
      <c r="PG42" s="12">
        <f t="shared" si="382"/>
        <v>2.0586322721556922E-2</v>
      </c>
      <c r="PH42" s="12">
        <f t="shared" si="383"/>
        <v>0.10926600552406975</v>
      </c>
      <c r="PI42" s="12">
        <f t="shared" si="384"/>
        <v>6.2042610172606871E-2</v>
      </c>
      <c r="PJ42" s="12">
        <f t="shared" si="385"/>
        <v>0.68852459016393441</v>
      </c>
      <c r="PK42" s="12">
        <f t="shared" si="386"/>
        <v>0.31147540983606559</v>
      </c>
      <c r="PL42" s="3">
        <v>62</v>
      </c>
      <c r="PM42" s="3">
        <v>164</v>
      </c>
      <c r="PN42" s="3">
        <v>13</v>
      </c>
      <c r="PO42" s="3">
        <v>0</v>
      </c>
      <c r="PP42" s="3">
        <v>0</v>
      </c>
      <c r="PQ42" s="3">
        <v>0</v>
      </c>
      <c r="PR42" s="3">
        <f t="shared" si="387"/>
        <v>239</v>
      </c>
      <c r="PS42" s="88">
        <f t="shared" si="388"/>
        <v>661964.27300619869</v>
      </c>
      <c r="PT42" s="12">
        <f t="shared" si="389"/>
        <v>9.1959650000566183E-3</v>
      </c>
      <c r="PU42" s="3">
        <v>34</v>
      </c>
      <c r="PV42" s="100">
        <v>4180</v>
      </c>
      <c r="PW42" s="3">
        <v>169610</v>
      </c>
      <c r="PX42" s="3">
        <v>1256</v>
      </c>
      <c r="PY42" s="3">
        <v>52</v>
      </c>
      <c r="PZ42" s="3">
        <v>42</v>
      </c>
      <c r="QA42" s="3">
        <f t="shared" si="390"/>
        <v>10</v>
      </c>
      <c r="QB42" s="3">
        <f t="shared" si="391"/>
        <v>52</v>
      </c>
      <c r="QC42" s="12">
        <f t="shared" si="392"/>
        <v>3.3439490445859872E-2</v>
      </c>
      <c r="QD42" s="88">
        <f t="shared" si="393"/>
        <v>436.86119047619036</v>
      </c>
      <c r="QE42" s="45">
        <f t="shared" si="394"/>
        <v>352.84942307692296</v>
      </c>
      <c r="QF42" s="88">
        <v>18348.169999999995</v>
      </c>
      <c r="QG42" s="88">
        <v>122695.78000000001</v>
      </c>
      <c r="QH42" s="88">
        <v>252217.59079999998</v>
      </c>
      <c r="QI42" s="88">
        <f t="shared" si="395"/>
        <v>213743.72101694913</v>
      </c>
      <c r="QJ42" s="12">
        <f t="shared" si="396"/>
        <v>1.4208018826539567E-2</v>
      </c>
      <c r="QK42" s="12">
        <f t="shared" si="397"/>
        <v>0.14954198098744712</v>
      </c>
      <c r="QL42" s="12">
        <f t="shared" si="398"/>
        <v>8.5841913449916263E-2</v>
      </c>
      <c r="QM42" s="12">
        <f t="shared" si="399"/>
        <v>0.80769230769230771</v>
      </c>
      <c r="QN42" s="12">
        <f t="shared" si="400"/>
        <v>0.19230769230769229</v>
      </c>
      <c r="QO42" s="3">
        <v>44</v>
      </c>
      <c r="QP42" s="3"/>
      <c r="QQ42" s="3">
        <v>13</v>
      </c>
      <c r="QR42" s="3">
        <v>0</v>
      </c>
      <c r="QS42" s="3">
        <v>0</v>
      </c>
      <c r="QT42" s="3">
        <v>0</v>
      </c>
      <c r="QU42" s="3">
        <f t="shared" si="401"/>
        <v>57</v>
      </c>
      <c r="QV42" s="88">
        <f t="shared" si="402"/>
        <v>157874.32452449092</v>
      </c>
      <c r="QW42" s="12">
        <f t="shared" si="403"/>
        <v>3.4651929839848677E-3</v>
      </c>
      <c r="QX42" s="3">
        <v>14</v>
      </c>
      <c r="QY42" s="100">
        <v>3222</v>
      </c>
      <c r="QZ42" s="3">
        <v>157461</v>
      </c>
      <c r="RA42" s="3">
        <v>884</v>
      </c>
      <c r="RB42" s="3">
        <v>25</v>
      </c>
      <c r="RC42" s="3">
        <v>19</v>
      </c>
      <c r="RD42" s="3">
        <f t="shared" si="404"/>
        <v>6</v>
      </c>
      <c r="RE42" s="3">
        <f t="shared" si="405"/>
        <v>25</v>
      </c>
      <c r="RF42" s="12">
        <f t="shared" si="406"/>
        <v>2.1493212669683258E-2</v>
      </c>
      <c r="RG42" s="88">
        <f t="shared" si="407"/>
        <v>805.40105263157864</v>
      </c>
      <c r="RH42" s="45">
        <f t="shared" si="408"/>
        <v>612.10479999999973</v>
      </c>
      <c r="RI42" s="88">
        <v>15302.619999999994</v>
      </c>
      <c r="RJ42" s="88">
        <v>72898.28</v>
      </c>
      <c r="RK42" s="88">
        <v>116202</v>
      </c>
      <c r="RL42" s="88">
        <f t="shared" si="409"/>
        <v>98476.271186440688</v>
      </c>
      <c r="RM42" s="12">
        <f t="shared" si="410"/>
        <v>6.2180431127715824E-3</v>
      </c>
      <c r="RN42" s="12">
        <f t="shared" si="411"/>
        <v>0.20991743563771317</v>
      </c>
      <c r="RO42" s="12">
        <f t="shared" si="412"/>
        <v>0.15539398289186065</v>
      </c>
      <c r="RP42" s="169" t="str">
        <f t="shared" si="413"/>
        <v>AM-C11</v>
      </c>
      <c r="RQ42" s="12">
        <f t="shared" si="414"/>
        <v>0.76</v>
      </c>
      <c r="RR42" s="12">
        <f t="shared" si="415"/>
        <v>0.24</v>
      </c>
      <c r="RS42" s="3">
        <v>48</v>
      </c>
      <c r="RT42" s="3">
        <v>17</v>
      </c>
      <c r="RU42" s="3">
        <v>7</v>
      </c>
      <c r="RV42" s="3">
        <v>0</v>
      </c>
      <c r="RW42" s="3">
        <v>0</v>
      </c>
      <c r="RX42" s="3">
        <v>0</v>
      </c>
      <c r="RY42" s="3">
        <f t="shared" si="416"/>
        <v>72</v>
      </c>
      <c r="RZ42" s="88">
        <f t="shared" si="417"/>
        <v>199420.19939935693</v>
      </c>
      <c r="SA42" s="12">
        <f t="shared" si="418"/>
        <v>2.8119933234822506E-3</v>
      </c>
      <c r="SB42" s="3">
        <v>22</v>
      </c>
      <c r="SC42" s="100">
        <v>7339</v>
      </c>
      <c r="SD42" s="3">
        <v>110939</v>
      </c>
      <c r="SE42" s="3">
        <v>604</v>
      </c>
      <c r="SF42" s="3">
        <v>23</v>
      </c>
      <c r="SG42" s="3">
        <v>24</v>
      </c>
      <c r="SH42" s="3">
        <f t="shared" si="419"/>
        <v>-1</v>
      </c>
      <c r="SI42" s="3">
        <f t="shared" si="420"/>
        <v>23</v>
      </c>
      <c r="SJ42" s="12">
        <f t="shared" si="421"/>
        <v>3.9735099337748346E-2</v>
      </c>
      <c r="SK42" s="88">
        <f t="shared" si="422"/>
        <v>444.74250000000001</v>
      </c>
      <c r="SL42" s="45">
        <f t="shared" si="423"/>
        <v>464.0791304347826</v>
      </c>
      <c r="SM42" s="88">
        <v>10673.82</v>
      </c>
      <c r="SN42" s="88">
        <v>85022.040000000008</v>
      </c>
      <c r="SO42" s="88">
        <v>110377</v>
      </c>
      <c r="SP42" s="88">
        <f t="shared" si="424"/>
        <v>93539.830508474581</v>
      </c>
      <c r="SQ42" s="12">
        <f t="shared" si="425"/>
        <v>7.0712580909582743E-3</v>
      </c>
      <c r="SR42" s="87">
        <f t="shared" si="426"/>
        <v>0.12554180069073853</v>
      </c>
      <c r="SS42" s="87">
        <f t="shared" si="427"/>
        <v>0.11410989245947978</v>
      </c>
      <c r="ST42" s="169" t="str">
        <f t="shared" si="428"/>
        <v>AM-C11</v>
      </c>
      <c r="SU42" s="12">
        <f t="shared" si="429"/>
        <v>1.0434782608695652</v>
      </c>
      <c r="SV42" s="12">
        <f t="shared" si="430"/>
        <v>-4.3478260869565188E-2</v>
      </c>
      <c r="SW42" s="3">
        <v>38</v>
      </c>
      <c r="SX42" s="3">
        <v>0</v>
      </c>
      <c r="SY42" s="3">
        <v>7</v>
      </c>
      <c r="SZ42" s="3">
        <v>0</v>
      </c>
      <c r="TA42" s="3">
        <v>0</v>
      </c>
      <c r="TB42" s="3">
        <v>0</v>
      </c>
      <c r="TC42" s="3">
        <f t="shared" si="431"/>
        <v>45</v>
      </c>
      <c r="TD42" s="88">
        <f t="shared" si="432"/>
        <v>124637.62462459809</v>
      </c>
      <c r="TE42" s="12">
        <f t="shared" si="433"/>
        <v>1.3711201445014141E-3</v>
      </c>
      <c r="TF42" s="3">
        <v>23</v>
      </c>
      <c r="TG42" s="100">
        <f>SUMIFS(Main!TX:TX,Main!B:B,B:B)</f>
        <v>3708</v>
      </c>
      <c r="TH42" s="3">
        <v>70891</v>
      </c>
      <c r="TI42" s="3">
        <v>334</v>
      </c>
      <c r="TJ42" s="3">
        <f>SUMIFS(Main!TT:TT,Main!B:B,B:B)</f>
        <v>17</v>
      </c>
      <c r="TK42" s="3">
        <v>21</v>
      </c>
      <c r="TL42" s="3">
        <f t="shared" si="434"/>
        <v>-4</v>
      </c>
      <c r="TM42" s="3">
        <f t="shared" si="435"/>
        <v>17</v>
      </c>
      <c r="TN42" s="12">
        <f t="shared" si="436"/>
        <v>6.2874251497005984E-2</v>
      </c>
      <c r="TO42" s="88">
        <f t="shared" si="437"/>
        <v>241.03190476190494</v>
      </c>
      <c r="TP42" s="45">
        <f t="shared" si="438"/>
        <v>297.74529411764729</v>
      </c>
      <c r="TQ42" s="88">
        <v>5061.6700000000037</v>
      </c>
      <c r="TR42" s="88">
        <v>72227.109999999986</v>
      </c>
      <c r="TS42" s="88">
        <f>SUMIFS(Main!TU:TU,Main!B:B,B:B)</f>
        <v>83430.977599999998</v>
      </c>
      <c r="TT42" s="88">
        <f t="shared" si="439"/>
        <v>70704.218305084753</v>
      </c>
      <c r="TU42" s="12">
        <f t="shared" si="440"/>
        <v>4.92749807397824E-3</v>
      </c>
      <c r="TV42" s="87">
        <f t="shared" si="441"/>
        <v>7.0079918745191441E-2</v>
      </c>
      <c r="TW42" s="87">
        <f t="shared" si="442"/>
        <v>7.1589363708954121E-2</v>
      </c>
      <c r="TX42" s="169" t="str">
        <f t="shared" si="443"/>
        <v>AM-C11</v>
      </c>
      <c r="TY42" s="12">
        <f t="shared" si="444"/>
        <v>1.2352941176470589</v>
      </c>
      <c r="TZ42" s="12">
        <f t="shared" si="445"/>
        <v>-0.23529411764705888</v>
      </c>
      <c r="UA42" s="3">
        <f>SUMIFS(Main!UG:UG,Main!B:B,B:B)</f>
        <v>25</v>
      </c>
      <c r="UB42" s="3">
        <f>SUMIFS(Main!UI:UI,Main!B:B,B:B)</f>
        <v>0</v>
      </c>
      <c r="UC42" s="3">
        <f>SUMIFS(Main!UK:UK,Main!B:B,B:B)</f>
        <v>7</v>
      </c>
      <c r="UD42" s="3">
        <f>SUMIFS(Main!UO:UO,Main!B:B,B:B)</f>
        <v>0</v>
      </c>
      <c r="UE42" s="3">
        <f>SUMIFS(Main!UQ:UQ,Main!B:B,B:B)</f>
        <v>0</v>
      </c>
      <c r="UF42" s="3">
        <f>SUMIFS(Main!US:US,Main!B:B,B:B)</f>
        <v>0</v>
      </c>
      <c r="UG42" s="3">
        <f t="shared" si="446"/>
        <v>32</v>
      </c>
      <c r="UH42" s="88">
        <f t="shared" si="447"/>
        <v>88631.199733047528</v>
      </c>
      <c r="UI42" s="12">
        <f t="shared" si="448"/>
        <v>8.7936020758199688E-4</v>
      </c>
      <c r="UJ42" s="3">
        <f>SUMIFS(Main!UW:UW,Main!B:B,B:B)</f>
        <v>16</v>
      </c>
      <c r="UK42" s="100">
        <f>SUMIFS(Main!VI:VI,Main!A:A,A:A)</f>
        <v>1586</v>
      </c>
      <c r="UL42" s="3">
        <v>0</v>
      </c>
      <c r="UM42" s="3">
        <v>0</v>
      </c>
      <c r="UN42" s="3">
        <f>SUMIFS(Main!VE:VE,Main!A:A,A:A)</f>
        <v>13</v>
      </c>
      <c r="UO42" s="3">
        <v>0</v>
      </c>
      <c r="UP42" s="3">
        <f t="shared" si="147"/>
        <v>13</v>
      </c>
      <c r="UQ42" s="3">
        <f t="shared" si="148"/>
        <v>13</v>
      </c>
      <c r="UR42" s="12">
        <f t="shared" si="149"/>
        <v>0</v>
      </c>
      <c r="US42" s="88">
        <f t="shared" si="150"/>
        <v>0</v>
      </c>
      <c r="UT42" s="45">
        <f t="shared" si="151"/>
        <v>0</v>
      </c>
      <c r="UU42" s="88">
        <v>0</v>
      </c>
      <c r="UV42" s="88">
        <v>0</v>
      </c>
      <c r="UW42" s="88">
        <f>SUMIFS(Main!VF:VF,Main!A:A,A:A)</f>
        <v>62387.000999999997</v>
      </c>
      <c r="UX42" s="88">
        <f t="shared" si="152"/>
        <v>52870.339830508477</v>
      </c>
      <c r="UY42" s="12">
        <f t="shared" si="153"/>
        <v>3.7289462736093985E-3</v>
      </c>
      <c r="UZ42" s="87">
        <f t="shared" si="154"/>
        <v>0</v>
      </c>
      <c r="VA42" s="87">
        <f t="shared" si="155"/>
        <v>0</v>
      </c>
      <c r="VB42" s="169" t="str">
        <f t="shared" si="59"/>
        <v>AM-C11</v>
      </c>
      <c r="VC42" s="12">
        <f t="shared" si="160"/>
        <v>0</v>
      </c>
      <c r="VD42" s="12">
        <f t="shared" si="156"/>
        <v>1</v>
      </c>
      <c r="VE42" s="3">
        <f>SUMIFS(Main!VR:VR,Main!B:B,B:B)</f>
        <v>4</v>
      </c>
      <c r="VF42" s="3">
        <f>SUMIFS(Main!VT:VT,Main!B:B,B:B)</f>
        <v>6</v>
      </c>
      <c r="VG42" s="3">
        <f>SUMIFS(Main!VV:VV,Main!B:B,B:B)</f>
        <v>0</v>
      </c>
      <c r="VH42" s="3">
        <f>SUMIFS(Main!VZ:VZ,Main!B:B,B:B)</f>
        <v>0</v>
      </c>
      <c r="VI42" s="3">
        <f>SUMIFS(Main!WB:WB,Main!B:B,B:B)</f>
        <v>0</v>
      </c>
      <c r="VJ42" s="3">
        <f>SUMIFS(Main!WD:WD,Main!B:B,B:B)</f>
        <v>0</v>
      </c>
      <c r="VK42" s="3">
        <f t="shared" si="157"/>
        <v>10</v>
      </c>
      <c r="VL42" s="88">
        <f t="shared" si="158"/>
        <v>27697.249916577352</v>
      </c>
      <c r="VM42" s="12">
        <f t="shared" si="159"/>
        <v>2.901736090378725E-4</v>
      </c>
      <c r="VN42" s="3">
        <f>SUMIFS(Main!WH:WH,Main!B:B,B:B)</f>
        <v>7</v>
      </c>
    </row>
    <row r="43" spans="1:586">
      <c r="A43" s="155" t="s">
        <v>807</v>
      </c>
      <c r="B43" s="154" t="s">
        <v>653</v>
      </c>
      <c r="C43" s="150" t="s">
        <v>465</v>
      </c>
      <c r="D43" s="150" t="s">
        <v>669</v>
      </c>
      <c r="E43" s="154" t="s">
        <v>661</v>
      </c>
      <c r="F43" s="150" t="s">
        <v>471</v>
      </c>
      <c r="G43" s="150" t="s">
        <v>471</v>
      </c>
      <c r="H43" s="17">
        <v>1495.296</v>
      </c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87"/>
      <c r="V43" s="87"/>
      <c r="W43" s="12"/>
      <c r="X43" s="91"/>
      <c r="Y43" s="91"/>
      <c r="Z43" s="91"/>
      <c r="AA43" s="91"/>
      <c r="AB43" s="91"/>
      <c r="AC43" s="91"/>
      <c r="AD43" s="91"/>
      <c r="AE43" s="87"/>
      <c r="AF43" s="88"/>
      <c r="AG43" s="88"/>
      <c r="AH43" s="88"/>
      <c r="AI43" s="87"/>
      <c r="AJ43" s="87"/>
      <c r="AK43" s="12"/>
      <c r="AL43" s="3"/>
      <c r="AM43" s="3"/>
      <c r="AN43" s="3"/>
      <c r="AO43" s="3"/>
      <c r="AP43" s="3"/>
      <c r="AQ43" s="3"/>
      <c r="AR43" s="3"/>
      <c r="AS43" s="3"/>
      <c r="AT43" s="87"/>
      <c r="AU43" s="40"/>
      <c r="AV43" s="40"/>
      <c r="AW43" s="88"/>
      <c r="AX43" s="88"/>
      <c r="AY43" s="88"/>
      <c r="AZ43" s="87"/>
      <c r="BA43" s="87"/>
      <c r="BB43" s="87"/>
      <c r="BC43" s="89"/>
      <c r="BD43" s="12"/>
      <c r="BE43" s="3"/>
      <c r="BF43" s="3"/>
      <c r="BG43" s="3"/>
      <c r="BH43" s="3"/>
      <c r="BI43" s="3"/>
      <c r="BJ43" s="3"/>
      <c r="BK43" s="3"/>
      <c r="BL43" s="3"/>
      <c r="BM43" s="87"/>
      <c r="BN43" s="40"/>
      <c r="BO43" s="40"/>
      <c r="BP43" s="88"/>
      <c r="BQ43" s="88"/>
      <c r="BR43" s="88"/>
      <c r="BS43" s="12"/>
      <c r="BT43" s="12"/>
      <c r="BU43" s="87"/>
      <c r="BV43" s="89"/>
      <c r="BW43" s="90"/>
      <c r="BX43" s="12"/>
      <c r="BY43" s="3"/>
      <c r="BZ43" s="3"/>
      <c r="CA43" s="3"/>
      <c r="CB43" s="3"/>
      <c r="CC43" s="3"/>
      <c r="CD43" s="3"/>
      <c r="CE43" s="3"/>
      <c r="CF43" s="3"/>
      <c r="CG43" s="87"/>
      <c r="CH43" s="3"/>
      <c r="CI43" s="3"/>
      <c r="CJ43" s="88"/>
      <c r="CK43" s="88"/>
      <c r="CL43" s="88"/>
      <c r="CM43" s="87"/>
      <c r="CN43" s="87"/>
      <c r="CO43" s="12"/>
      <c r="CP43" s="12"/>
      <c r="CQ43" s="77"/>
      <c r="CR43" s="12"/>
      <c r="CS43" s="3"/>
      <c r="CT43" s="3"/>
      <c r="CU43" s="3"/>
      <c r="CV43" s="3"/>
      <c r="CW43" s="3"/>
      <c r="CX43" s="3"/>
      <c r="CY43" s="3"/>
      <c r="CZ43" s="3"/>
      <c r="DA43" s="87"/>
      <c r="DB43" s="45"/>
      <c r="DC43" s="3"/>
      <c r="DD43" s="88"/>
      <c r="DE43" s="88"/>
      <c r="DF43" s="88"/>
      <c r="DG43" s="12"/>
      <c r="DH43" s="12"/>
      <c r="DI43" s="12"/>
      <c r="DJ43" s="12"/>
      <c r="DK43" s="3"/>
      <c r="DL43" s="2"/>
      <c r="DM43" s="3"/>
      <c r="DN43" s="3"/>
      <c r="DO43" s="3"/>
      <c r="DP43" s="3"/>
      <c r="DQ43" s="3"/>
      <c r="DR43" s="3"/>
      <c r="DS43" s="3"/>
      <c r="DT43" s="3"/>
      <c r="DU43" s="12"/>
      <c r="DV43" s="87"/>
      <c r="DW43" s="3"/>
      <c r="DX43" s="3"/>
      <c r="DY43" s="88"/>
      <c r="DZ43" s="88"/>
      <c r="EA43" s="88"/>
      <c r="EB43" s="12"/>
      <c r="EC43" s="12"/>
      <c r="ED43" s="12"/>
      <c r="EE43" s="12"/>
      <c r="EF43" s="3"/>
      <c r="EG43" s="12"/>
      <c r="EH43" s="3"/>
      <c r="EI43" s="3"/>
      <c r="EJ43" s="3"/>
      <c r="EK43" s="3"/>
      <c r="EL43" s="3"/>
      <c r="EM43" s="3"/>
      <c r="EN43" s="3"/>
      <c r="EO43" s="3"/>
      <c r="EP43" s="12"/>
      <c r="EQ43" s="87"/>
      <c r="ER43" s="3"/>
      <c r="ES43" s="3"/>
      <c r="ET43" s="88"/>
      <c r="EU43" s="88"/>
      <c r="EV43" s="88"/>
      <c r="EW43" s="12"/>
      <c r="EX43" s="12"/>
      <c r="EY43" s="12"/>
      <c r="EZ43" s="12"/>
      <c r="FA43" s="3"/>
      <c r="FB43" s="12"/>
      <c r="FC43" s="3"/>
      <c r="FD43" s="3"/>
      <c r="FE43" s="3"/>
      <c r="FF43" s="3"/>
      <c r="FG43" s="3"/>
      <c r="FH43" s="3"/>
      <c r="FI43" s="3"/>
      <c r="FJ43" s="3"/>
      <c r="FK43" s="12"/>
      <c r="FL43" s="12"/>
      <c r="FM43" s="3"/>
      <c r="FN43" s="88"/>
      <c r="FO43" s="88"/>
      <c r="FP43" s="88"/>
      <c r="FQ43" s="88"/>
      <c r="FR43" s="12"/>
      <c r="FS43" s="12"/>
      <c r="FT43" s="12"/>
      <c r="FU43" s="39"/>
      <c r="FV43" s="77"/>
      <c r="FW43" s="12"/>
      <c r="FX43" s="3"/>
      <c r="FY43" s="3"/>
      <c r="FZ43" s="3"/>
      <c r="GA43" s="3"/>
      <c r="GB43" s="3"/>
      <c r="GC43" s="3"/>
      <c r="GD43" s="3"/>
      <c r="GE43" s="3"/>
      <c r="GF43" s="12"/>
      <c r="GG43" s="12"/>
      <c r="GH43" s="88"/>
      <c r="GI43" s="45"/>
      <c r="GJ43" s="88"/>
      <c r="GK43" s="88"/>
      <c r="GL43" s="88"/>
      <c r="GM43" s="12"/>
      <c r="GN43" s="12"/>
      <c r="GO43" s="12"/>
      <c r="GP43" s="12"/>
      <c r="GQ43" s="77"/>
      <c r="GR43" s="12"/>
      <c r="GS43" s="3"/>
      <c r="GT43" s="3"/>
      <c r="GU43" s="3"/>
      <c r="GV43" s="3"/>
      <c r="GW43" s="3"/>
      <c r="GX43" s="3"/>
      <c r="GY43" s="3"/>
      <c r="GZ43" s="3"/>
      <c r="HA43" s="12"/>
      <c r="HB43" s="12"/>
      <c r="HC43" s="88"/>
      <c r="HD43" s="45"/>
      <c r="HE43" s="88"/>
      <c r="HF43" s="88"/>
      <c r="HG43" s="88"/>
      <c r="HH43" s="12"/>
      <c r="HI43" s="12"/>
      <c r="HJ43" s="12"/>
      <c r="HK43" s="12"/>
      <c r="HL43" s="77"/>
      <c r="HM43" s="3"/>
      <c r="HN43" s="3"/>
      <c r="HO43" s="3"/>
      <c r="HP43" s="3"/>
      <c r="HQ43" s="3"/>
      <c r="HR43" s="3"/>
      <c r="HS43" s="3"/>
      <c r="HT43" s="3"/>
      <c r="HU43" s="12"/>
      <c r="HV43" s="12"/>
      <c r="HW43" s="88"/>
      <c r="HX43" s="45"/>
      <c r="HY43" s="3"/>
      <c r="HZ43" s="3"/>
      <c r="IA43" s="3"/>
      <c r="IB43" s="20"/>
      <c r="IC43" s="12"/>
      <c r="ID43" s="12"/>
      <c r="IE43" s="12"/>
      <c r="IF43" s="105"/>
      <c r="IG43" s="100"/>
      <c r="IH43" s="3"/>
      <c r="II43" s="3"/>
      <c r="IJ43" s="3"/>
      <c r="IK43" s="3"/>
      <c r="IL43" s="3"/>
      <c r="IM43" s="3"/>
      <c r="IN43" s="3"/>
      <c r="IO43" s="12"/>
      <c r="IP43" s="12"/>
      <c r="IQ43" s="88"/>
      <c r="IR43" s="45"/>
      <c r="IS43" s="3"/>
      <c r="IT43" s="3"/>
      <c r="IU43" s="3"/>
      <c r="IV43" s="20"/>
      <c r="IW43" s="12"/>
      <c r="IX43" s="12"/>
      <c r="IY43" s="12"/>
      <c r="IZ43" s="12"/>
      <c r="JA43" s="100"/>
      <c r="JB43" s="3"/>
      <c r="JC43" s="3"/>
      <c r="JD43" s="3"/>
      <c r="JE43" s="3"/>
      <c r="JF43" s="3"/>
      <c r="JG43" s="3"/>
      <c r="JH43" s="3"/>
      <c r="JI43" s="12"/>
      <c r="JJ43" s="12"/>
      <c r="JK43" s="88"/>
      <c r="JL43" s="45"/>
      <c r="JM43" s="3"/>
      <c r="JN43" s="3"/>
      <c r="JO43" s="3"/>
      <c r="JP43" s="20"/>
      <c r="JQ43" s="12"/>
      <c r="JR43" s="12"/>
      <c r="JS43" s="12"/>
      <c r="JT43" s="12"/>
      <c r="JU43" s="100"/>
      <c r="JV43" s="3"/>
      <c r="JW43" s="3"/>
      <c r="JX43" s="3"/>
      <c r="JY43" s="3"/>
      <c r="JZ43" s="3"/>
      <c r="KA43" s="3"/>
      <c r="KB43" s="3"/>
      <c r="KC43" s="12"/>
      <c r="KD43" s="12"/>
      <c r="KE43" s="88"/>
      <c r="KF43" s="45"/>
      <c r="KG43" s="3"/>
      <c r="KH43" s="3"/>
      <c r="KI43" s="3"/>
      <c r="KJ43" s="20"/>
      <c r="KK43" s="12"/>
      <c r="KL43" s="12"/>
      <c r="KM43" s="12"/>
      <c r="KN43" s="12"/>
      <c r="KO43" s="100"/>
      <c r="KP43" s="3"/>
      <c r="KQ43" s="3"/>
      <c r="KR43" s="3"/>
      <c r="KS43" s="3"/>
      <c r="KT43" s="3"/>
      <c r="KU43" s="3"/>
      <c r="KV43" s="3"/>
      <c r="KW43" s="12"/>
      <c r="KX43" s="12"/>
      <c r="KY43" s="88"/>
      <c r="KZ43" s="45"/>
      <c r="LA43" s="3"/>
      <c r="LB43" s="3"/>
      <c r="LC43" s="3"/>
      <c r="LD43" s="20"/>
      <c r="LE43" s="12"/>
      <c r="LF43" s="12"/>
      <c r="LG43" s="12"/>
      <c r="LH43" s="12"/>
      <c r="LI43" s="100"/>
      <c r="LJ43" s="3"/>
      <c r="LK43" s="3"/>
      <c r="LL43" s="3"/>
      <c r="LM43" s="3"/>
      <c r="LN43" s="3"/>
      <c r="LO43" s="3"/>
      <c r="LP43" s="3"/>
      <c r="LQ43" s="12"/>
      <c r="LR43" s="12"/>
      <c r="LS43" s="88"/>
      <c r="LT43" s="45"/>
      <c r="LU43" s="88"/>
      <c r="LV43" s="88"/>
      <c r="LW43" s="88"/>
      <c r="LX43" s="88"/>
      <c r="LY43" s="12"/>
      <c r="LZ43" s="12"/>
      <c r="MA43" s="12"/>
      <c r="MB43" s="12"/>
      <c r="MC43" s="100">
        <v>0</v>
      </c>
      <c r="MD43" s="3">
        <v>0</v>
      </c>
      <c r="ME43" s="3">
        <v>0</v>
      </c>
      <c r="MF43" s="3">
        <v>0</v>
      </c>
      <c r="MG43" s="3">
        <v>0</v>
      </c>
      <c r="MH43" s="3">
        <f t="shared" si="340"/>
        <v>0</v>
      </c>
      <c r="MI43" s="3">
        <v>0</v>
      </c>
      <c r="MJ43" s="3">
        <f t="shared" si="341"/>
        <v>0</v>
      </c>
      <c r="MK43" s="12">
        <f t="shared" si="342"/>
        <v>0</v>
      </c>
      <c r="ML43" s="12">
        <f t="shared" si="343"/>
        <v>0</v>
      </c>
      <c r="MM43" s="88">
        <f t="shared" si="344"/>
        <v>0</v>
      </c>
      <c r="MN43" s="45">
        <f t="shared" si="345"/>
        <v>0</v>
      </c>
      <c r="MO43" s="88">
        <v>0</v>
      </c>
      <c r="MP43" s="88">
        <v>0</v>
      </c>
      <c r="MQ43" s="88">
        <v>0</v>
      </c>
      <c r="MR43" s="88">
        <f t="shared" si="346"/>
        <v>0</v>
      </c>
      <c r="MS43" s="12">
        <f t="shared" si="347"/>
        <v>0</v>
      </c>
      <c r="MT43" s="12">
        <f t="shared" si="348"/>
        <v>0</v>
      </c>
      <c r="MU43" s="12" t="e">
        <f t="shared" si="349"/>
        <v>#DIV/0!</v>
      </c>
      <c r="MV43" s="12" t="e">
        <f t="shared" si="350"/>
        <v>#DIV/0!</v>
      </c>
      <c r="MW43" s="100">
        <v>0</v>
      </c>
      <c r="MX43" s="3">
        <v>0</v>
      </c>
      <c r="MY43" s="3">
        <v>0</v>
      </c>
      <c r="MZ43" s="3">
        <v>0</v>
      </c>
      <c r="NA43" s="3">
        <v>0</v>
      </c>
      <c r="NB43" s="3">
        <f t="shared" si="351"/>
        <v>0</v>
      </c>
      <c r="NC43" s="3">
        <v>0</v>
      </c>
      <c r="ND43" s="3">
        <f t="shared" si="352"/>
        <v>0</v>
      </c>
      <c r="NE43" s="12">
        <f t="shared" si="353"/>
        <v>0</v>
      </c>
      <c r="NF43" s="12">
        <f t="shared" si="354"/>
        <v>0</v>
      </c>
      <c r="NG43" s="88">
        <f t="shared" si="355"/>
        <v>0</v>
      </c>
      <c r="NH43" s="45">
        <f t="shared" si="356"/>
        <v>0</v>
      </c>
      <c r="NI43" s="88">
        <v>0</v>
      </c>
      <c r="NJ43" s="88">
        <v>0</v>
      </c>
      <c r="NK43" s="88">
        <v>0</v>
      </c>
      <c r="NL43" s="88">
        <f t="shared" si="357"/>
        <v>0</v>
      </c>
      <c r="NM43" s="12">
        <f t="shared" si="358"/>
        <v>0</v>
      </c>
      <c r="NN43" s="12">
        <f t="shared" si="359"/>
        <v>0</v>
      </c>
      <c r="NO43" s="12" t="e">
        <f t="shared" si="360"/>
        <v>#DIV/0!</v>
      </c>
      <c r="NP43" s="12" t="e">
        <f t="shared" si="361"/>
        <v>#DIV/0!</v>
      </c>
      <c r="NQ43" s="100">
        <v>0</v>
      </c>
      <c r="NR43" s="3">
        <v>0</v>
      </c>
      <c r="NS43" s="3">
        <v>0</v>
      </c>
      <c r="NT43" s="3">
        <v>0</v>
      </c>
      <c r="NU43" s="3">
        <v>0</v>
      </c>
      <c r="NV43" s="3">
        <f t="shared" si="362"/>
        <v>0</v>
      </c>
      <c r="NW43" s="3">
        <f t="shared" si="363"/>
        <v>0</v>
      </c>
      <c r="NX43" s="12">
        <f t="shared" si="364"/>
        <v>0</v>
      </c>
      <c r="NY43" s="88">
        <f t="shared" si="365"/>
        <v>0</v>
      </c>
      <c r="NZ43" s="45">
        <f t="shared" si="366"/>
        <v>0</v>
      </c>
      <c r="OA43" s="88">
        <v>0</v>
      </c>
      <c r="OB43" s="88">
        <v>0</v>
      </c>
      <c r="OC43" s="88">
        <v>0</v>
      </c>
      <c r="OD43" s="88">
        <f t="shared" si="367"/>
        <v>0</v>
      </c>
      <c r="OE43" s="12">
        <f t="shared" si="368"/>
        <v>0</v>
      </c>
      <c r="OF43" s="12">
        <f t="shared" si="369"/>
        <v>0</v>
      </c>
      <c r="OG43" s="12">
        <f t="shared" si="370"/>
        <v>0</v>
      </c>
      <c r="OH43" s="12" t="e">
        <f t="shared" si="371"/>
        <v>#DIV/0!</v>
      </c>
      <c r="OI43" s="12" t="e">
        <f t="shared" si="372"/>
        <v>#DIV/0!</v>
      </c>
      <c r="OJ43" s="3">
        <v>80</v>
      </c>
      <c r="OK43" s="3">
        <v>0</v>
      </c>
      <c r="OL43" s="3">
        <v>0</v>
      </c>
      <c r="OM43" s="3">
        <v>504</v>
      </c>
      <c r="ON43" s="3">
        <v>0</v>
      </c>
      <c r="OO43" s="3">
        <f t="shared" si="373"/>
        <v>584</v>
      </c>
      <c r="OP43" s="88">
        <f t="shared" si="374"/>
        <v>873252.86400000006</v>
      </c>
      <c r="OQ43" s="12">
        <f t="shared" si="375"/>
        <v>1.0613314382387688E-2</v>
      </c>
      <c r="OR43" s="3">
        <v>0</v>
      </c>
      <c r="OS43" s="100">
        <v>0</v>
      </c>
      <c r="OT43" s="3">
        <v>0</v>
      </c>
      <c r="OU43" s="3">
        <v>0</v>
      </c>
      <c r="OV43" s="3">
        <v>18</v>
      </c>
      <c r="OW43" s="3">
        <v>0</v>
      </c>
      <c r="OX43" s="3">
        <f t="shared" si="376"/>
        <v>18</v>
      </c>
      <c r="OY43" s="3">
        <f t="shared" si="377"/>
        <v>18</v>
      </c>
      <c r="OZ43" s="12">
        <f t="shared" si="378"/>
        <v>0</v>
      </c>
      <c r="PA43" s="88">
        <f t="shared" si="379"/>
        <v>0</v>
      </c>
      <c r="PB43" s="45">
        <f t="shared" si="380"/>
        <v>0</v>
      </c>
      <c r="PC43" s="88">
        <v>0</v>
      </c>
      <c r="PD43" s="88">
        <v>0</v>
      </c>
      <c r="PE43" s="88">
        <v>59586</v>
      </c>
      <c r="PF43" s="88">
        <f t="shared" si="381"/>
        <v>50496.610169491527</v>
      </c>
      <c r="PG43" s="12">
        <f t="shared" si="382"/>
        <v>4.1752980053258995E-3</v>
      </c>
      <c r="PH43" s="12">
        <f t="shared" si="383"/>
        <v>0</v>
      </c>
      <c r="PI43" s="12">
        <f t="shared" si="384"/>
        <v>0</v>
      </c>
      <c r="PJ43" s="12">
        <f t="shared" si="385"/>
        <v>0</v>
      </c>
      <c r="PK43" s="12">
        <f t="shared" si="386"/>
        <v>1</v>
      </c>
      <c r="PL43" s="3">
        <v>78</v>
      </c>
      <c r="PM43" s="3">
        <v>340</v>
      </c>
      <c r="PN43" s="3">
        <v>0</v>
      </c>
      <c r="PO43" s="3">
        <v>0</v>
      </c>
      <c r="PP43" s="3">
        <v>0</v>
      </c>
      <c r="PQ43" s="3">
        <v>0</v>
      </c>
      <c r="PR43" s="3">
        <f t="shared" si="387"/>
        <v>418</v>
      </c>
      <c r="PS43" s="88">
        <f t="shared" si="388"/>
        <v>625033.728</v>
      </c>
      <c r="PT43" s="12">
        <f t="shared" si="389"/>
        <v>8.6829282499496542E-3</v>
      </c>
      <c r="PU43" s="3">
        <v>105</v>
      </c>
      <c r="PV43" s="100">
        <v>0</v>
      </c>
      <c r="PW43" s="3">
        <v>0</v>
      </c>
      <c r="PX43" s="3">
        <v>0</v>
      </c>
      <c r="PY43" s="3">
        <v>3</v>
      </c>
      <c r="PZ43" s="3">
        <v>0</v>
      </c>
      <c r="QA43" s="3">
        <f t="shared" si="390"/>
        <v>3</v>
      </c>
      <c r="QB43" s="3">
        <f t="shared" si="391"/>
        <v>3</v>
      </c>
      <c r="QC43" s="12">
        <f t="shared" si="392"/>
        <v>0</v>
      </c>
      <c r="QD43" s="88">
        <f t="shared" si="393"/>
        <v>0</v>
      </c>
      <c r="QE43" s="45">
        <f t="shared" si="394"/>
        <v>0</v>
      </c>
      <c r="QF43" s="88">
        <v>0</v>
      </c>
      <c r="QG43" s="88">
        <v>0</v>
      </c>
      <c r="QH43" s="88">
        <v>9429</v>
      </c>
      <c r="QI43" s="88">
        <f t="shared" si="395"/>
        <v>7990.6779661016953</v>
      </c>
      <c r="QJ43" s="12">
        <f t="shared" si="396"/>
        <v>5.3115807303731328E-4</v>
      </c>
      <c r="QK43" s="12">
        <f t="shared" si="397"/>
        <v>0</v>
      </c>
      <c r="QL43" s="12">
        <f t="shared" si="398"/>
        <v>0</v>
      </c>
      <c r="QM43" s="12">
        <f t="shared" si="399"/>
        <v>0</v>
      </c>
      <c r="QN43" s="12">
        <f t="shared" si="400"/>
        <v>1</v>
      </c>
      <c r="QO43" s="3">
        <v>37</v>
      </c>
      <c r="QP43" s="3"/>
      <c r="QQ43" s="3">
        <v>0</v>
      </c>
      <c r="QR43" s="3">
        <v>0</v>
      </c>
      <c r="QS43" s="3">
        <v>0</v>
      </c>
      <c r="QT43" s="3">
        <v>0</v>
      </c>
      <c r="QU43" s="3">
        <f t="shared" si="401"/>
        <v>37</v>
      </c>
      <c r="QV43" s="88">
        <f t="shared" si="402"/>
        <v>55325.952000000005</v>
      </c>
      <c r="QW43" s="12">
        <f t="shared" si="403"/>
        <v>1.214352626876595E-3</v>
      </c>
      <c r="QX43" s="3">
        <v>0</v>
      </c>
      <c r="QY43" s="100">
        <v>0</v>
      </c>
      <c r="QZ43" s="3">
        <v>343000</v>
      </c>
      <c r="RA43" s="3">
        <v>1375</v>
      </c>
      <c r="RB43" s="3">
        <v>57</v>
      </c>
      <c r="RC43" s="3">
        <v>46</v>
      </c>
      <c r="RD43" s="3">
        <f t="shared" si="404"/>
        <v>11</v>
      </c>
      <c r="RE43" s="3">
        <f t="shared" si="405"/>
        <v>57</v>
      </c>
      <c r="RF43" s="12">
        <f t="shared" si="406"/>
        <v>3.3454545454545452E-2</v>
      </c>
      <c r="RG43" s="88">
        <f t="shared" si="407"/>
        <v>796.6021739130432</v>
      </c>
      <c r="RH43" s="45">
        <f t="shared" si="408"/>
        <v>642.87192982456122</v>
      </c>
      <c r="RI43" s="88">
        <v>36643.69999999999</v>
      </c>
      <c r="RJ43" s="88">
        <v>105059.42999999998</v>
      </c>
      <c r="RK43" s="88">
        <v>177856</v>
      </c>
      <c r="RL43" s="88">
        <f t="shared" si="409"/>
        <v>150725.42372881356</v>
      </c>
      <c r="RM43" s="12">
        <f t="shared" si="410"/>
        <v>9.5171879646228329E-3</v>
      </c>
      <c r="RN43" s="12">
        <f t="shared" si="411"/>
        <v>0.3487902037922726</v>
      </c>
      <c r="RO43" s="12">
        <f t="shared" si="412"/>
        <v>0.24311558789132776</v>
      </c>
      <c r="RP43" s="169" t="str">
        <f t="shared" si="413"/>
        <v>AM-C47</v>
      </c>
      <c r="RQ43" s="12">
        <f t="shared" si="414"/>
        <v>0.80701754385964908</v>
      </c>
      <c r="RR43" s="12">
        <f t="shared" si="415"/>
        <v>0.19298245614035092</v>
      </c>
      <c r="RS43" s="3">
        <v>34</v>
      </c>
      <c r="RT43" s="3">
        <v>329</v>
      </c>
      <c r="RU43" s="3">
        <v>0</v>
      </c>
      <c r="RV43" s="3">
        <v>0</v>
      </c>
      <c r="RW43" s="3">
        <v>0</v>
      </c>
      <c r="RX43" s="3">
        <v>0</v>
      </c>
      <c r="RY43" s="3">
        <f t="shared" si="416"/>
        <v>363</v>
      </c>
      <c r="RZ43" s="88">
        <f t="shared" si="417"/>
        <v>542792.44799999997</v>
      </c>
      <c r="SA43" s="12">
        <f t="shared" si="418"/>
        <v>7.6538321815433335E-3</v>
      </c>
      <c r="SB43" s="3">
        <v>11</v>
      </c>
      <c r="SC43" s="100">
        <v>2155</v>
      </c>
      <c r="SD43" s="3">
        <v>244269</v>
      </c>
      <c r="SE43" s="3">
        <v>770</v>
      </c>
      <c r="SF43" s="3">
        <v>24</v>
      </c>
      <c r="SG43" s="3">
        <v>19</v>
      </c>
      <c r="SH43" s="3">
        <f t="shared" si="419"/>
        <v>5</v>
      </c>
      <c r="SI43" s="3">
        <f t="shared" si="420"/>
        <v>24</v>
      </c>
      <c r="SJ43" s="12">
        <f t="shared" si="421"/>
        <v>2.4675324675324677E-2</v>
      </c>
      <c r="SK43" s="88">
        <f t="shared" si="422"/>
        <v>1175.1878947368425</v>
      </c>
      <c r="SL43" s="45">
        <f t="shared" si="423"/>
        <v>930.35708333333366</v>
      </c>
      <c r="SM43" s="88">
        <v>22328.570000000007</v>
      </c>
      <c r="SN43" s="88">
        <v>47992.39</v>
      </c>
      <c r="SO43" s="88">
        <v>77720</v>
      </c>
      <c r="SP43" s="88">
        <f t="shared" si="424"/>
        <v>65864.406779661018</v>
      </c>
      <c r="SQ43" s="12">
        <f t="shared" si="425"/>
        <v>4.9791005266430245E-3</v>
      </c>
      <c r="SR43" s="87">
        <f t="shared" si="426"/>
        <v>0.46525230354229091</v>
      </c>
      <c r="SS43" s="87">
        <f t="shared" si="427"/>
        <v>0.33900813947503872</v>
      </c>
      <c r="ST43" s="169" t="str">
        <f t="shared" si="428"/>
        <v>AM-C47</v>
      </c>
      <c r="SU43" s="12">
        <f t="shared" si="429"/>
        <v>0.79166666666666663</v>
      </c>
      <c r="SV43" s="12">
        <f t="shared" si="430"/>
        <v>0.20833333333333337</v>
      </c>
      <c r="SW43" s="3">
        <v>30</v>
      </c>
      <c r="SX43" s="3">
        <v>294</v>
      </c>
      <c r="SY43" s="3">
        <v>0</v>
      </c>
      <c r="SZ43" s="3">
        <v>0</v>
      </c>
      <c r="TA43" s="3">
        <v>0</v>
      </c>
      <c r="TB43" s="3">
        <v>504</v>
      </c>
      <c r="TC43" s="3">
        <f t="shared" si="431"/>
        <v>828</v>
      </c>
      <c r="TD43" s="88">
        <f t="shared" si="432"/>
        <v>1238105.088</v>
      </c>
      <c r="TE43" s="12">
        <f t="shared" si="433"/>
        <v>1.3620211651815007E-2</v>
      </c>
      <c r="TF43" s="3">
        <v>29</v>
      </c>
      <c r="TG43" s="100">
        <f>SUMIFS(Main!TX:TX,Main!B:B,B:B)</f>
        <v>1705</v>
      </c>
      <c r="TH43" s="3">
        <v>173419</v>
      </c>
      <c r="TI43" s="3">
        <v>679</v>
      </c>
      <c r="TJ43" s="3">
        <f>SUMIFS(Main!TT:TT,Main!B:B,B:B)</f>
        <v>28</v>
      </c>
      <c r="TK43" s="3">
        <v>25</v>
      </c>
      <c r="TL43" s="3">
        <f t="shared" si="434"/>
        <v>3</v>
      </c>
      <c r="TM43" s="3">
        <f t="shared" si="435"/>
        <v>28</v>
      </c>
      <c r="TN43" s="12">
        <f t="shared" si="436"/>
        <v>3.6818851251840944E-2</v>
      </c>
      <c r="TO43" s="88">
        <f t="shared" si="437"/>
        <v>546.6475999999999</v>
      </c>
      <c r="TP43" s="45">
        <f t="shared" si="438"/>
        <v>488.07821428571424</v>
      </c>
      <c r="TQ43" s="88">
        <v>13666.189999999999</v>
      </c>
      <c r="TR43" s="88">
        <v>55972.109999999979</v>
      </c>
      <c r="TS43" s="88">
        <f>SUMIFS(Main!TU:TU,Main!B:B,B:B)</f>
        <v>81174.104999999996</v>
      </c>
      <c r="TT43" s="88">
        <f t="shared" si="439"/>
        <v>68791.614406779656</v>
      </c>
      <c r="TU43" s="12">
        <f t="shared" si="440"/>
        <v>4.7942054324484791E-3</v>
      </c>
      <c r="TV43" s="87">
        <f t="shared" si="441"/>
        <v>0.24416070789541441</v>
      </c>
      <c r="TW43" s="87">
        <f t="shared" si="442"/>
        <v>0.19866069604339956</v>
      </c>
      <c r="TX43" s="169" t="str">
        <f t="shared" si="443"/>
        <v>AM-C47</v>
      </c>
      <c r="TY43" s="12">
        <f t="shared" si="444"/>
        <v>0.8928571428571429</v>
      </c>
      <c r="TZ43" s="12">
        <f t="shared" si="445"/>
        <v>0.1071428571428571</v>
      </c>
      <c r="UA43" s="3">
        <f>SUMIFS(Main!UG:UG,Main!B:B,B:B)</f>
        <v>30</v>
      </c>
      <c r="UB43" s="3">
        <f>SUMIFS(Main!UI:UI,Main!B:B,B:B)</f>
        <v>225</v>
      </c>
      <c r="UC43" s="3">
        <f>SUMIFS(Main!UK:UK,Main!B:B,B:B)</f>
        <v>0</v>
      </c>
      <c r="UD43" s="3">
        <f>SUMIFS(Main!UO:UO,Main!B:B,B:B)</f>
        <v>0</v>
      </c>
      <c r="UE43" s="3">
        <f>SUMIFS(Main!UQ:UQ,Main!B:B,B:B)</f>
        <v>0</v>
      </c>
      <c r="UF43" s="3">
        <f>SUMIFS(Main!US:US,Main!B:B,B:B)</f>
        <v>504</v>
      </c>
      <c r="UG43" s="3">
        <f t="shared" si="446"/>
        <v>759</v>
      </c>
      <c r="UH43" s="88">
        <f t="shared" si="447"/>
        <v>1134929.6640000001</v>
      </c>
      <c r="UI43" s="12">
        <f t="shared" si="448"/>
        <v>1.126027841134911E-2</v>
      </c>
      <c r="UJ43" s="3">
        <f>SUMIFS(Main!UW:UW,Main!B:B,B:B)</f>
        <v>21</v>
      </c>
      <c r="UK43" s="100">
        <f>SUMIFS(Main!VI:VI,Main!A:A,A:A)</f>
        <v>1053</v>
      </c>
      <c r="UL43" s="3">
        <v>129181</v>
      </c>
      <c r="UM43" s="3">
        <v>507</v>
      </c>
      <c r="UN43" s="3">
        <f>SUMIFS(Main!VE:VE,Main!A:A,A:A)</f>
        <v>21</v>
      </c>
      <c r="UO43" s="3">
        <v>6</v>
      </c>
      <c r="UP43" s="3">
        <f t="shared" si="147"/>
        <v>15</v>
      </c>
      <c r="UQ43" s="3">
        <f t="shared" si="148"/>
        <v>21</v>
      </c>
      <c r="UR43" s="12">
        <f t="shared" si="149"/>
        <v>1.1834319526627219E-2</v>
      </c>
      <c r="US43" s="88">
        <f t="shared" si="150"/>
        <v>1347.7033333333331</v>
      </c>
      <c r="UT43" s="45">
        <f t="shared" si="151"/>
        <v>385.05809523809523</v>
      </c>
      <c r="UU43" s="88">
        <v>8086.2199999999993</v>
      </c>
      <c r="UV43" s="88">
        <v>35914.42</v>
      </c>
      <c r="UW43" s="88">
        <f>SUMIFS(Main!VF:VF,Main!A:A,A:A)</f>
        <v>62232.023800000003</v>
      </c>
      <c r="UX43" s="88">
        <f t="shared" si="152"/>
        <v>52739.003220338986</v>
      </c>
      <c r="UY43" s="12">
        <f t="shared" si="153"/>
        <v>3.7196830994998685E-3</v>
      </c>
      <c r="UZ43" s="87">
        <f t="shared" si="154"/>
        <v>0.22515245965269659</v>
      </c>
      <c r="VA43" s="87">
        <f t="shared" si="155"/>
        <v>0.15332523381635549</v>
      </c>
      <c r="VB43" s="169" t="str">
        <f t="shared" si="59"/>
        <v>AM-C47</v>
      </c>
      <c r="VC43" s="12">
        <f t="shared" si="160"/>
        <v>0.68098404988718997</v>
      </c>
      <c r="VD43" s="12">
        <f t="shared" si="156"/>
        <v>0.31901595011281003</v>
      </c>
      <c r="VE43" s="3">
        <f>SUMIFS(Main!VR:VR,Main!B:B,B:B)</f>
        <v>2</v>
      </c>
      <c r="VF43" s="3">
        <f>SUMIFS(Main!VT:VT,Main!B:B,B:B)</f>
        <v>669</v>
      </c>
      <c r="VG43" s="3">
        <f>SUMIFS(Main!VV:VV,Main!B:B,B:B)</f>
        <v>0</v>
      </c>
      <c r="VH43" s="3">
        <f>SUMIFS(Main!VZ:VZ,Main!B:B,B:B)</f>
        <v>0</v>
      </c>
      <c r="VI43" s="3">
        <f>SUMIFS(Main!WB:WB,Main!B:B,B:B)</f>
        <v>0</v>
      </c>
      <c r="VJ43" s="3">
        <f>SUMIFS(Main!WD:WD,Main!B:B,B:B)</f>
        <v>0</v>
      </c>
      <c r="VK43" s="3">
        <f t="shared" si="157"/>
        <v>671</v>
      </c>
      <c r="VL43" s="88">
        <f t="shared" si="158"/>
        <v>1003343.616</v>
      </c>
      <c r="VM43" s="12">
        <f t="shared" si="159"/>
        <v>1.0511651482971743E-2</v>
      </c>
      <c r="VN43" s="3">
        <f>SUMIFS(Main!WH:WH,Main!B:B,B:B)</f>
        <v>45</v>
      </c>
    </row>
    <row r="44" spans="1:586">
      <c r="A44" s="155" t="s">
        <v>812</v>
      </c>
      <c r="B44" s="154" t="s">
        <v>678</v>
      </c>
      <c r="C44" s="150" t="s">
        <v>465</v>
      </c>
      <c r="D44" s="150" t="s">
        <v>669</v>
      </c>
      <c r="E44" s="154" t="s">
        <v>687</v>
      </c>
      <c r="F44" s="150" t="s">
        <v>691</v>
      </c>
      <c r="G44" s="150" t="s">
        <v>691</v>
      </c>
      <c r="H44" s="17">
        <v>1007.6727999999999</v>
      </c>
      <c r="I44" s="1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87"/>
      <c r="V44" s="87"/>
      <c r="W44" s="12"/>
      <c r="X44" s="91"/>
      <c r="Y44" s="91"/>
      <c r="Z44" s="91"/>
      <c r="AA44" s="91"/>
      <c r="AB44" s="91"/>
      <c r="AC44" s="91"/>
      <c r="AD44" s="91"/>
      <c r="AE44" s="87"/>
      <c r="AF44" s="88"/>
      <c r="AG44" s="88"/>
      <c r="AH44" s="88"/>
      <c r="AI44" s="87"/>
      <c r="AJ44" s="87"/>
      <c r="AK44" s="12"/>
      <c r="AL44" s="3"/>
      <c r="AM44" s="3"/>
      <c r="AN44" s="3"/>
      <c r="AO44" s="3"/>
      <c r="AP44" s="3"/>
      <c r="AQ44" s="3"/>
      <c r="AR44" s="3"/>
      <c r="AS44" s="3"/>
      <c r="AT44" s="87"/>
      <c r="AU44" s="40"/>
      <c r="AV44" s="40"/>
      <c r="AW44" s="88"/>
      <c r="AX44" s="88"/>
      <c r="AY44" s="88"/>
      <c r="AZ44" s="87"/>
      <c r="BA44" s="87"/>
      <c r="BB44" s="87"/>
      <c r="BC44" s="89"/>
      <c r="BD44" s="12"/>
      <c r="BE44" s="3"/>
      <c r="BF44" s="3"/>
      <c r="BG44" s="3"/>
      <c r="BH44" s="3"/>
      <c r="BI44" s="3"/>
      <c r="BJ44" s="3"/>
      <c r="BK44" s="3"/>
      <c r="BL44" s="3"/>
      <c r="BM44" s="87"/>
      <c r="BN44" s="40"/>
      <c r="BO44" s="40"/>
      <c r="BP44" s="88"/>
      <c r="BQ44" s="88"/>
      <c r="BR44" s="88"/>
      <c r="BS44" s="12"/>
      <c r="BT44" s="12"/>
      <c r="BU44" s="87"/>
      <c r="BV44" s="89"/>
      <c r="BW44" s="90"/>
      <c r="BX44" s="12"/>
      <c r="BY44" s="3"/>
      <c r="BZ44" s="3"/>
      <c r="CA44" s="3"/>
      <c r="CB44" s="3"/>
      <c r="CC44" s="3"/>
      <c r="CD44" s="3"/>
      <c r="CE44" s="3"/>
      <c r="CF44" s="3"/>
      <c r="CG44" s="87"/>
      <c r="CH44" s="3"/>
      <c r="CI44" s="3"/>
      <c r="CJ44" s="88"/>
      <c r="CK44" s="88"/>
      <c r="CL44" s="88"/>
      <c r="CM44" s="87"/>
      <c r="CN44" s="87"/>
      <c r="CO44" s="12"/>
      <c r="CP44" s="12"/>
      <c r="CQ44" s="77"/>
      <c r="CR44" s="12"/>
      <c r="CS44" s="3"/>
      <c r="CT44" s="3"/>
      <c r="CU44" s="3"/>
      <c r="CV44" s="3"/>
      <c r="CW44" s="3"/>
      <c r="CX44" s="3"/>
      <c r="CY44" s="3"/>
      <c r="CZ44" s="3"/>
      <c r="DA44" s="87"/>
      <c r="DB44" s="45"/>
      <c r="DC44" s="3"/>
      <c r="DD44" s="88"/>
      <c r="DE44" s="88"/>
      <c r="DF44" s="88"/>
      <c r="DG44" s="12"/>
      <c r="DH44" s="12"/>
      <c r="DI44" s="12"/>
      <c r="DJ44" s="12"/>
      <c r="DK44" s="3"/>
      <c r="DL44" s="2"/>
      <c r="DM44" s="3"/>
      <c r="DN44" s="3"/>
      <c r="DO44" s="3"/>
      <c r="DP44" s="3"/>
      <c r="DQ44" s="3"/>
      <c r="DR44" s="3"/>
      <c r="DS44" s="3"/>
      <c r="DT44" s="3"/>
      <c r="DU44" s="12"/>
      <c r="DV44" s="87"/>
      <c r="DW44" s="3"/>
      <c r="DX44" s="3"/>
      <c r="DY44" s="88"/>
      <c r="DZ44" s="88"/>
      <c r="EA44" s="88"/>
      <c r="EB44" s="12"/>
      <c r="EC44" s="12"/>
      <c r="ED44" s="12"/>
      <c r="EE44" s="12"/>
      <c r="EF44" s="3"/>
      <c r="EG44" s="12"/>
      <c r="EH44" s="3"/>
      <c r="EI44" s="3"/>
      <c r="EJ44" s="3"/>
      <c r="EK44" s="3"/>
      <c r="EL44" s="3"/>
      <c r="EM44" s="3"/>
      <c r="EN44" s="3"/>
      <c r="EO44" s="3"/>
      <c r="EP44" s="12"/>
      <c r="EQ44" s="87"/>
      <c r="ER44" s="3"/>
      <c r="ES44" s="3"/>
      <c r="ET44" s="88"/>
      <c r="EU44" s="88"/>
      <c r="EV44" s="88"/>
      <c r="EW44" s="12"/>
      <c r="EX44" s="12"/>
      <c r="EY44" s="12"/>
      <c r="EZ44" s="12"/>
      <c r="FA44" s="3"/>
      <c r="FB44" s="12"/>
      <c r="FC44" s="3"/>
      <c r="FD44" s="3"/>
      <c r="FE44" s="3"/>
      <c r="FF44" s="3"/>
      <c r="FG44" s="3"/>
      <c r="FH44" s="3"/>
      <c r="FI44" s="3"/>
      <c r="FJ44" s="3"/>
      <c r="FK44" s="12"/>
      <c r="FL44" s="12"/>
      <c r="FM44" s="3"/>
      <c r="FN44" s="88"/>
      <c r="FO44" s="88"/>
      <c r="FP44" s="88"/>
      <c r="FQ44" s="88"/>
      <c r="FR44" s="12"/>
      <c r="FS44" s="12"/>
      <c r="FT44" s="12"/>
      <c r="FU44" s="39"/>
      <c r="FV44" s="77"/>
      <c r="FW44" s="12"/>
      <c r="FX44" s="3"/>
      <c r="FY44" s="3"/>
      <c r="FZ44" s="3"/>
      <c r="GA44" s="3"/>
      <c r="GB44" s="3"/>
      <c r="GC44" s="3"/>
      <c r="GD44" s="3"/>
      <c r="GE44" s="3"/>
      <c r="GF44" s="12"/>
      <c r="GG44" s="12"/>
      <c r="GH44" s="88"/>
      <c r="GI44" s="45"/>
      <c r="GJ44" s="88"/>
      <c r="GK44" s="88"/>
      <c r="GL44" s="88"/>
      <c r="GM44" s="12"/>
      <c r="GN44" s="12"/>
      <c r="GO44" s="12"/>
      <c r="GP44" s="12"/>
      <c r="GQ44" s="77"/>
      <c r="GR44" s="12"/>
      <c r="GS44" s="3"/>
      <c r="GT44" s="3"/>
      <c r="GU44" s="3"/>
      <c r="GV44" s="3"/>
      <c r="GW44" s="3"/>
      <c r="GX44" s="3"/>
      <c r="GY44" s="3"/>
      <c r="GZ44" s="3"/>
      <c r="HA44" s="12"/>
      <c r="HB44" s="12"/>
      <c r="HC44" s="88"/>
      <c r="HD44" s="45"/>
      <c r="HE44" s="88"/>
      <c r="HF44" s="88"/>
      <c r="HG44" s="88"/>
      <c r="HH44" s="12"/>
      <c r="HI44" s="12"/>
      <c r="HJ44" s="12"/>
      <c r="HK44" s="12"/>
      <c r="HL44" s="77"/>
      <c r="HM44" s="3"/>
      <c r="HN44" s="3"/>
      <c r="HO44" s="3"/>
      <c r="HP44" s="3"/>
      <c r="HQ44" s="3"/>
      <c r="HR44" s="3"/>
      <c r="HS44" s="3"/>
      <c r="HT44" s="3"/>
      <c r="HU44" s="12"/>
      <c r="HV44" s="12"/>
      <c r="HW44" s="88"/>
      <c r="HX44" s="45"/>
      <c r="HY44" s="3"/>
      <c r="HZ44" s="3"/>
      <c r="IA44" s="3"/>
      <c r="IB44" s="20"/>
      <c r="IC44" s="12"/>
      <c r="ID44" s="12"/>
      <c r="IE44" s="12"/>
      <c r="IF44" s="105"/>
      <c r="IG44" s="100"/>
      <c r="IH44" s="3"/>
      <c r="II44" s="3"/>
      <c r="IJ44" s="3"/>
      <c r="IK44" s="3"/>
      <c r="IL44" s="3"/>
      <c r="IM44" s="3"/>
      <c r="IN44" s="3"/>
      <c r="IO44" s="12"/>
      <c r="IP44" s="12"/>
      <c r="IQ44" s="88"/>
      <c r="IR44" s="45"/>
      <c r="IS44" s="3"/>
      <c r="IT44" s="3"/>
      <c r="IU44" s="3"/>
      <c r="IV44" s="20"/>
      <c r="IW44" s="12"/>
      <c r="IX44" s="12"/>
      <c r="IY44" s="12"/>
      <c r="IZ44" s="12"/>
      <c r="JA44" s="100"/>
      <c r="JB44" s="3"/>
      <c r="JC44" s="3"/>
      <c r="JD44" s="3"/>
      <c r="JE44" s="3"/>
      <c r="JF44" s="3"/>
      <c r="JG44" s="3"/>
      <c r="JH44" s="3"/>
      <c r="JI44" s="12"/>
      <c r="JJ44" s="12"/>
      <c r="JK44" s="88"/>
      <c r="JL44" s="45"/>
      <c r="JM44" s="3"/>
      <c r="JN44" s="3"/>
      <c r="JO44" s="3"/>
      <c r="JP44" s="20"/>
      <c r="JQ44" s="12"/>
      <c r="JR44" s="12"/>
      <c r="JS44" s="12"/>
      <c r="JT44" s="12"/>
      <c r="JU44" s="100"/>
      <c r="JV44" s="3"/>
      <c r="JW44" s="3"/>
      <c r="JX44" s="3"/>
      <c r="JY44" s="3"/>
      <c r="JZ44" s="3"/>
      <c r="KA44" s="3"/>
      <c r="KB44" s="3"/>
      <c r="KC44" s="12"/>
      <c r="KD44" s="12"/>
      <c r="KE44" s="88"/>
      <c r="KF44" s="45"/>
      <c r="KG44" s="3"/>
      <c r="KH44" s="3"/>
      <c r="KI44" s="3"/>
      <c r="KJ44" s="20"/>
      <c r="KK44" s="12"/>
      <c r="KL44" s="12"/>
      <c r="KM44" s="12"/>
      <c r="KN44" s="12"/>
      <c r="KO44" s="100"/>
      <c r="KP44" s="3"/>
      <c r="KQ44" s="3"/>
      <c r="KR44" s="3"/>
      <c r="KS44" s="3"/>
      <c r="KT44" s="3"/>
      <c r="KU44" s="3"/>
      <c r="KV44" s="3"/>
      <c r="KW44" s="12"/>
      <c r="KX44" s="12"/>
      <c r="KY44" s="88"/>
      <c r="KZ44" s="45"/>
      <c r="LA44" s="3"/>
      <c r="LB44" s="3"/>
      <c r="LC44" s="3"/>
      <c r="LD44" s="20"/>
      <c r="LE44" s="12"/>
      <c r="LF44" s="12"/>
      <c r="LG44" s="12"/>
      <c r="LH44" s="12"/>
      <c r="LI44" s="100"/>
      <c r="LJ44" s="3"/>
      <c r="LK44" s="3"/>
      <c r="LL44" s="3"/>
      <c r="LM44" s="3"/>
      <c r="LN44" s="3"/>
      <c r="LO44" s="3"/>
      <c r="LP44" s="3"/>
      <c r="LQ44" s="12"/>
      <c r="LR44" s="12"/>
      <c r="LS44" s="88"/>
      <c r="LT44" s="45"/>
      <c r="LU44" s="88"/>
      <c r="LV44" s="88"/>
      <c r="LW44" s="88"/>
      <c r="LX44" s="88"/>
      <c r="LY44" s="12"/>
      <c r="LZ44" s="12"/>
      <c r="MA44" s="12"/>
      <c r="MB44" s="12"/>
      <c r="MC44" s="100"/>
      <c r="MD44" s="3"/>
      <c r="ME44" s="3"/>
      <c r="MF44" s="3"/>
      <c r="MG44" s="3"/>
      <c r="MH44" s="3"/>
      <c r="MI44" s="3"/>
      <c r="MJ44" s="3"/>
      <c r="MK44" s="12"/>
      <c r="ML44" s="12"/>
      <c r="MM44" s="88"/>
      <c r="MN44" s="45"/>
      <c r="MO44" s="88"/>
      <c r="MP44" s="88"/>
      <c r="MQ44" s="88"/>
      <c r="MR44" s="88"/>
      <c r="MS44" s="12"/>
      <c r="MT44" s="12"/>
      <c r="MU44" s="12"/>
      <c r="MV44" s="12"/>
      <c r="MW44" s="100"/>
      <c r="MX44" s="3"/>
      <c r="MY44" s="3"/>
      <c r="MZ44" s="3"/>
      <c r="NA44" s="3"/>
      <c r="NB44" s="3"/>
      <c r="NC44" s="3"/>
      <c r="ND44" s="3"/>
      <c r="NE44" s="12"/>
      <c r="NF44" s="12"/>
      <c r="NG44" s="88"/>
      <c r="NH44" s="45"/>
      <c r="NI44" s="88"/>
      <c r="NJ44" s="88"/>
      <c r="NK44" s="88"/>
      <c r="NL44" s="88"/>
      <c r="NM44" s="12"/>
      <c r="NN44" s="12"/>
      <c r="NO44" s="12"/>
      <c r="NP44" s="12"/>
      <c r="NQ44" s="100">
        <v>0</v>
      </c>
      <c r="NR44" s="3">
        <v>0</v>
      </c>
      <c r="NS44" s="3">
        <v>0</v>
      </c>
      <c r="NT44" s="3">
        <v>0</v>
      </c>
      <c r="NU44" s="3">
        <v>0</v>
      </c>
      <c r="NV44" s="3">
        <f t="shared" si="362"/>
        <v>0</v>
      </c>
      <c r="NW44" s="3">
        <f t="shared" si="363"/>
        <v>0</v>
      </c>
      <c r="NX44" s="12">
        <f t="shared" si="364"/>
        <v>0</v>
      </c>
      <c r="NY44" s="88">
        <f t="shared" si="365"/>
        <v>0</v>
      </c>
      <c r="NZ44" s="45">
        <f t="shared" si="366"/>
        <v>0</v>
      </c>
      <c r="OA44" s="88">
        <v>0</v>
      </c>
      <c r="OB44" s="88">
        <v>0</v>
      </c>
      <c r="OC44" s="88">
        <v>0</v>
      </c>
      <c r="OD44" s="88">
        <f t="shared" si="367"/>
        <v>0</v>
      </c>
      <c r="OE44" s="12">
        <f t="shared" si="368"/>
        <v>0</v>
      </c>
      <c r="OF44" s="12">
        <f t="shared" si="369"/>
        <v>0</v>
      </c>
      <c r="OG44" s="12">
        <f t="shared" si="370"/>
        <v>0</v>
      </c>
      <c r="OH44" s="12" t="e">
        <f t="shared" si="371"/>
        <v>#DIV/0!</v>
      </c>
      <c r="OI44" s="12" t="e">
        <f t="shared" si="372"/>
        <v>#DIV/0!</v>
      </c>
      <c r="OJ44" s="3">
        <v>0</v>
      </c>
      <c r="OK44" s="3">
        <v>0</v>
      </c>
      <c r="OL44" s="3">
        <v>0</v>
      </c>
      <c r="OM44" s="3">
        <v>0</v>
      </c>
      <c r="ON44" s="3">
        <v>300</v>
      </c>
      <c r="OO44" s="3">
        <f t="shared" si="373"/>
        <v>300</v>
      </c>
      <c r="OP44" s="88">
        <f t="shared" si="374"/>
        <v>302301.83999999997</v>
      </c>
      <c r="OQ44" s="12">
        <f t="shared" si="375"/>
        <v>3.6741070067584239E-3</v>
      </c>
      <c r="OR44" s="3">
        <v>0</v>
      </c>
      <c r="OS44" s="100">
        <v>0</v>
      </c>
      <c r="OT44" s="3">
        <v>0</v>
      </c>
      <c r="OU44" s="3">
        <v>0</v>
      </c>
      <c r="OV44" s="3">
        <v>0</v>
      </c>
      <c r="OW44" s="3">
        <v>0</v>
      </c>
      <c r="OX44" s="3">
        <f t="shared" si="376"/>
        <v>0</v>
      </c>
      <c r="OY44" s="3">
        <f t="shared" si="377"/>
        <v>0</v>
      </c>
      <c r="OZ44" s="12">
        <f t="shared" si="378"/>
        <v>0</v>
      </c>
      <c r="PA44" s="88">
        <f t="shared" si="379"/>
        <v>0</v>
      </c>
      <c r="PB44" s="45">
        <f t="shared" si="380"/>
        <v>0</v>
      </c>
      <c r="PC44" s="88">
        <v>0</v>
      </c>
      <c r="PD44" s="88">
        <v>0</v>
      </c>
      <c r="PE44" s="88">
        <v>0</v>
      </c>
      <c r="PF44" s="88">
        <f t="shared" si="381"/>
        <v>0</v>
      </c>
      <c r="PG44" s="12">
        <f t="shared" si="382"/>
        <v>0</v>
      </c>
      <c r="PH44" s="12">
        <f t="shared" si="383"/>
        <v>0</v>
      </c>
      <c r="PI44" s="12">
        <f t="shared" si="384"/>
        <v>0</v>
      </c>
      <c r="PJ44" s="12" t="e">
        <f t="shared" si="385"/>
        <v>#DIV/0!</v>
      </c>
      <c r="PK44" s="12" t="e">
        <f t="shared" si="386"/>
        <v>#DIV/0!</v>
      </c>
      <c r="PL44" s="3">
        <v>0</v>
      </c>
      <c r="PM44" s="3">
        <v>0</v>
      </c>
      <c r="PN44" s="3">
        <v>0</v>
      </c>
      <c r="PO44" s="3">
        <v>0</v>
      </c>
      <c r="PP44" s="3">
        <v>300</v>
      </c>
      <c r="PQ44" s="3">
        <v>0</v>
      </c>
      <c r="PR44" s="3">
        <f t="shared" si="387"/>
        <v>0</v>
      </c>
      <c r="PS44" s="88">
        <f t="shared" si="388"/>
        <v>0</v>
      </c>
      <c r="PT44" s="12">
        <f t="shared" si="389"/>
        <v>0</v>
      </c>
      <c r="PU44" s="3">
        <v>0</v>
      </c>
      <c r="PV44" s="100">
        <v>0</v>
      </c>
      <c r="PW44" s="3">
        <v>0</v>
      </c>
      <c r="PX44" s="3">
        <v>0</v>
      </c>
      <c r="PY44" s="3">
        <v>0</v>
      </c>
      <c r="PZ44" s="3">
        <v>0</v>
      </c>
      <c r="QA44" s="3">
        <f t="shared" si="390"/>
        <v>0</v>
      </c>
      <c r="QB44" s="3">
        <f t="shared" si="391"/>
        <v>0</v>
      </c>
      <c r="QC44" s="12">
        <f t="shared" si="392"/>
        <v>0</v>
      </c>
      <c r="QD44" s="88">
        <f t="shared" si="393"/>
        <v>0</v>
      </c>
      <c r="QE44" s="45">
        <f t="shared" si="394"/>
        <v>0</v>
      </c>
      <c r="QF44" s="88">
        <v>0</v>
      </c>
      <c r="QG44" s="88">
        <v>0</v>
      </c>
      <c r="QH44" s="88">
        <v>0</v>
      </c>
      <c r="QI44" s="88">
        <f t="shared" si="395"/>
        <v>0</v>
      </c>
      <c r="QJ44" s="12">
        <f t="shared" si="396"/>
        <v>0</v>
      </c>
      <c r="QK44" s="12">
        <f t="shared" si="397"/>
        <v>0</v>
      </c>
      <c r="QL44" s="12">
        <f t="shared" si="398"/>
        <v>0</v>
      </c>
      <c r="QM44" s="12" t="e">
        <f t="shared" si="399"/>
        <v>#DIV/0!</v>
      </c>
      <c r="QN44" s="12" t="e">
        <f t="shared" si="400"/>
        <v>#DIV/0!</v>
      </c>
      <c r="QO44" s="3">
        <v>0</v>
      </c>
      <c r="QP44" s="3"/>
      <c r="QQ44" s="3">
        <v>0</v>
      </c>
      <c r="QR44" s="3">
        <v>0</v>
      </c>
      <c r="QS44" s="3">
        <v>300</v>
      </c>
      <c r="QT44" s="3">
        <v>0</v>
      </c>
      <c r="QU44" s="3">
        <f t="shared" si="401"/>
        <v>0</v>
      </c>
      <c r="QV44" s="88">
        <f t="shared" si="402"/>
        <v>0</v>
      </c>
      <c r="QW44" s="12">
        <f t="shared" si="403"/>
        <v>0</v>
      </c>
      <c r="QX44" s="3">
        <v>0</v>
      </c>
      <c r="QY44" s="100">
        <v>0</v>
      </c>
      <c r="QZ44" s="3">
        <v>44060</v>
      </c>
      <c r="RA44" s="3">
        <v>286</v>
      </c>
      <c r="RB44" s="3">
        <v>13</v>
      </c>
      <c r="RC44" s="3">
        <v>6</v>
      </c>
      <c r="RD44" s="3">
        <f t="shared" si="404"/>
        <v>7</v>
      </c>
      <c r="RE44" s="3">
        <f t="shared" si="405"/>
        <v>13</v>
      </c>
      <c r="RF44" s="12">
        <f t="shared" si="406"/>
        <v>2.097902097902098E-2</v>
      </c>
      <c r="RG44" s="88">
        <f t="shared" si="407"/>
        <v>413.53333333333347</v>
      </c>
      <c r="RH44" s="45">
        <f t="shared" si="408"/>
        <v>190.86153846153852</v>
      </c>
      <c r="RI44" s="88">
        <v>2481.2000000000007</v>
      </c>
      <c r="RJ44" s="88">
        <v>10641.68</v>
      </c>
      <c r="RK44" s="88">
        <v>28848</v>
      </c>
      <c r="RL44" s="88">
        <f t="shared" si="409"/>
        <v>24447.457627118645</v>
      </c>
      <c r="RM44" s="12">
        <f t="shared" si="410"/>
        <v>1.5436748740747543E-3</v>
      </c>
      <c r="RN44" s="12">
        <f t="shared" si="411"/>
        <v>0.2331586741943002</v>
      </c>
      <c r="RO44" s="12">
        <f t="shared" si="412"/>
        <v>0.10149112590127568</v>
      </c>
      <c r="RP44" s="169" t="str">
        <f t="shared" si="413"/>
        <v>AH-60 BL</v>
      </c>
      <c r="RQ44" s="12">
        <f t="shared" si="414"/>
        <v>0.46153846153846156</v>
      </c>
      <c r="RR44" s="12">
        <f t="shared" si="415"/>
        <v>0.53846153846153844</v>
      </c>
      <c r="RS44" s="3">
        <v>20</v>
      </c>
      <c r="RT44" s="3">
        <v>234</v>
      </c>
      <c r="RU44" s="3">
        <v>0</v>
      </c>
      <c r="RV44" s="3">
        <v>0</v>
      </c>
      <c r="RW44" s="3">
        <v>0</v>
      </c>
      <c r="RX44" s="3">
        <v>500</v>
      </c>
      <c r="RY44" s="3">
        <f t="shared" si="416"/>
        <v>754</v>
      </c>
      <c r="RZ44" s="88">
        <f t="shared" si="417"/>
        <v>759785.29119999998</v>
      </c>
      <c r="SA44" s="12">
        <f t="shared" si="418"/>
        <v>1.0713614631664575E-2</v>
      </c>
      <c r="SB44" s="3">
        <v>15</v>
      </c>
      <c r="SC44" s="100">
        <v>2465</v>
      </c>
      <c r="SD44" s="3">
        <v>100416</v>
      </c>
      <c r="SE44" s="3">
        <v>483</v>
      </c>
      <c r="SF44" s="3">
        <v>24</v>
      </c>
      <c r="SG44" s="3">
        <v>20</v>
      </c>
      <c r="SH44" s="3">
        <f t="shared" si="419"/>
        <v>4</v>
      </c>
      <c r="SI44" s="3">
        <f t="shared" si="420"/>
        <v>24</v>
      </c>
      <c r="SJ44" s="12">
        <f t="shared" si="421"/>
        <v>4.1407867494824016E-2</v>
      </c>
      <c r="SK44" s="88">
        <f t="shared" si="422"/>
        <v>219.11599999999993</v>
      </c>
      <c r="SL44" s="45">
        <f t="shared" si="423"/>
        <v>182.59666666666661</v>
      </c>
      <c r="SM44" s="88">
        <v>4382.3199999999988</v>
      </c>
      <c r="SN44" s="88">
        <v>31788.93</v>
      </c>
      <c r="SO44" s="88">
        <v>50002</v>
      </c>
      <c r="SP44" s="88">
        <f t="shared" si="424"/>
        <v>42374.576271186445</v>
      </c>
      <c r="SQ44" s="12">
        <f t="shared" si="425"/>
        <v>3.2033580099485913E-3</v>
      </c>
      <c r="SR44" s="87">
        <f t="shared" si="426"/>
        <v>0.13785679480246735</v>
      </c>
      <c r="SS44" s="87">
        <f t="shared" si="427"/>
        <v>0.10341861525538974</v>
      </c>
      <c r="ST44" s="169" t="str">
        <f t="shared" si="428"/>
        <v>AH-60 BL</v>
      </c>
      <c r="SU44" s="12">
        <f t="shared" si="429"/>
        <v>0.83333333333333337</v>
      </c>
      <c r="SV44" s="12">
        <f t="shared" si="430"/>
        <v>0.16666666666666663</v>
      </c>
      <c r="SW44" s="3">
        <v>16</v>
      </c>
      <c r="SX44" s="3">
        <v>204</v>
      </c>
      <c r="SY44" s="3">
        <v>0</v>
      </c>
      <c r="SZ44" s="3">
        <v>0</v>
      </c>
      <c r="TA44" s="3">
        <v>0</v>
      </c>
      <c r="TB44" s="3">
        <v>500</v>
      </c>
      <c r="TC44" s="3">
        <f t="shared" si="431"/>
        <v>720</v>
      </c>
      <c r="TD44" s="88">
        <f t="shared" si="432"/>
        <v>725524.41599999997</v>
      </c>
      <c r="TE44" s="12">
        <f t="shared" si="433"/>
        <v>7.9813872023111153E-3</v>
      </c>
      <c r="TF44" s="3">
        <v>9</v>
      </c>
      <c r="TG44" s="100">
        <f>SUMIFS(Main!TX:TX,Main!B:B,B:B)</f>
        <v>912</v>
      </c>
      <c r="TH44" s="3">
        <v>96082</v>
      </c>
      <c r="TI44" s="3">
        <v>349</v>
      </c>
      <c r="TJ44" s="3">
        <f>SUMIFS(Main!TT:TT,Main!B:B,B:B)</f>
        <v>26</v>
      </c>
      <c r="TK44" s="3">
        <v>12</v>
      </c>
      <c r="TL44" s="3">
        <f t="shared" si="434"/>
        <v>14</v>
      </c>
      <c r="TM44" s="3">
        <f t="shared" si="435"/>
        <v>26</v>
      </c>
      <c r="TN44" s="12">
        <f t="shared" si="436"/>
        <v>3.4383954154727794E-2</v>
      </c>
      <c r="TO44" s="88">
        <f t="shared" si="437"/>
        <v>251.70583333333329</v>
      </c>
      <c r="TP44" s="45">
        <f t="shared" si="438"/>
        <v>116.17192307692305</v>
      </c>
      <c r="TQ44" s="88">
        <v>3020.4699999999993</v>
      </c>
      <c r="TR44" s="88">
        <v>18506.77</v>
      </c>
      <c r="TS44" s="88">
        <f>SUMIFS(Main!TU:TU,Main!B:B,B:B)</f>
        <v>50325.951999999997</v>
      </c>
      <c r="TT44" s="88">
        <f t="shared" si="439"/>
        <v>42649.111864406783</v>
      </c>
      <c r="TU44" s="12">
        <f t="shared" si="440"/>
        <v>2.9722896540903213E-3</v>
      </c>
      <c r="TV44" s="87">
        <f t="shared" si="441"/>
        <v>0.16320892300493275</v>
      </c>
      <c r="TW44" s="87">
        <f t="shared" si="442"/>
        <v>7.0821404431653856E-2</v>
      </c>
      <c r="TX44" s="169" t="str">
        <f t="shared" si="443"/>
        <v>AH-60 BL</v>
      </c>
      <c r="TY44" s="12">
        <f t="shared" si="444"/>
        <v>0.46153846153846156</v>
      </c>
      <c r="TZ44" s="12">
        <f t="shared" si="445"/>
        <v>0.53846153846153844</v>
      </c>
      <c r="UA44" s="3">
        <f>SUMIFS(Main!UG:UG,Main!B:B,B:B)</f>
        <v>110</v>
      </c>
      <c r="UB44" s="3">
        <f>SUMIFS(Main!UI:UI,Main!B:B,B:B)</f>
        <v>84</v>
      </c>
      <c r="UC44" s="3">
        <f>SUMIFS(Main!UK:UK,Main!B:B,B:B)</f>
        <v>0</v>
      </c>
      <c r="UD44" s="3">
        <f>SUMIFS(Main!UO:UO,Main!B:B,B:B)</f>
        <v>0</v>
      </c>
      <c r="UE44" s="3">
        <f>SUMIFS(Main!UQ:UQ,Main!B:B,B:B)</f>
        <v>0</v>
      </c>
      <c r="UF44" s="3">
        <f>SUMIFS(Main!US:US,Main!B:B,B:B)</f>
        <v>500</v>
      </c>
      <c r="UG44" s="3">
        <f t="shared" si="446"/>
        <v>694</v>
      </c>
      <c r="UH44" s="88">
        <f t="shared" si="447"/>
        <v>699324.92319999996</v>
      </c>
      <c r="UI44" s="12">
        <f t="shared" si="448"/>
        <v>6.938397669044743E-3</v>
      </c>
      <c r="UJ44" s="3">
        <f>SUMIFS(Main!UW:UW,Main!B:B,B:B)</f>
        <v>6</v>
      </c>
      <c r="UK44" s="100">
        <f>SUMIFS(Main!VI:VI,Main!A:A,A:A)</f>
        <v>1099</v>
      </c>
      <c r="UL44" s="3">
        <v>122750</v>
      </c>
      <c r="UM44" s="3">
        <v>520</v>
      </c>
      <c r="UN44" s="3">
        <f>SUMIFS(Main!VE:VE,Main!A:A,A:A)</f>
        <v>30</v>
      </c>
      <c r="UO44" s="3">
        <v>9</v>
      </c>
      <c r="UP44" s="3">
        <f t="shared" si="147"/>
        <v>21</v>
      </c>
      <c r="UQ44" s="3">
        <f t="shared" si="148"/>
        <v>30</v>
      </c>
      <c r="UR44" s="12">
        <f t="shared" si="149"/>
        <v>1.7307692307692309E-2</v>
      </c>
      <c r="US44" s="88">
        <f t="shared" si="150"/>
        <v>761.93111111111079</v>
      </c>
      <c r="UT44" s="45">
        <f t="shared" si="151"/>
        <v>228.57933333333324</v>
      </c>
      <c r="UU44" s="88">
        <v>6857.3799999999974</v>
      </c>
      <c r="UV44" s="88">
        <v>24825.419999999995</v>
      </c>
      <c r="UW44" s="88">
        <f>SUMIFS(Main!VF:VF,Main!A:A,A:A)</f>
        <v>58450.938599999994</v>
      </c>
      <c r="UX44" s="88">
        <f t="shared" si="152"/>
        <v>49534.69372881356</v>
      </c>
      <c r="UY44" s="12">
        <f t="shared" si="153"/>
        <v>3.493683078009179E-3</v>
      </c>
      <c r="UZ44" s="87">
        <f t="shared" si="154"/>
        <v>0.27622412833297477</v>
      </c>
      <c r="VA44" s="87">
        <f t="shared" si="155"/>
        <v>0.13843590186591112</v>
      </c>
      <c r="VB44" s="169" t="str">
        <f t="shared" si="59"/>
        <v>AH-60 BL</v>
      </c>
      <c r="VC44" s="12">
        <f t="shared" si="160"/>
        <v>0.50117237296168915</v>
      </c>
      <c r="VD44" s="12">
        <f t="shared" si="156"/>
        <v>0.49882762703831085</v>
      </c>
      <c r="VE44" s="3">
        <f>SUMIFS(Main!VR:VR,Main!B:B,B:B)</f>
        <v>78</v>
      </c>
      <c r="VF44" s="3">
        <f>SUMIFS(Main!VT:VT,Main!B:B,B:B)</f>
        <v>467</v>
      </c>
      <c r="VG44" s="3">
        <f>SUMIFS(Main!VV:VV,Main!B:B,B:B)</f>
        <v>0</v>
      </c>
      <c r="VH44" s="3">
        <f>SUMIFS(Main!VZ:VZ,Main!B:B,B:B)</f>
        <v>0</v>
      </c>
      <c r="VI44" s="3">
        <f>SUMIFS(Main!WB:WB,Main!B:B,B:B)</f>
        <v>0</v>
      </c>
      <c r="VJ44" s="3">
        <f>SUMIFS(Main!WD:WD,Main!B:B,B:B)</f>
        <v>0</v>
      </c>
      <c r="VK44" s="3">
        <f t="shared" si="157"/>
        <v>545</v>
      </c>
      <c r="VL44" s="88">
        <f t="shared" si="158"/>
        <v>549181.67599999998</v>
      </c>
      <c r="VM44" s="12">
        <f t="shared" si="159"/>
        <v>5.7535686547352353E-3</v>
      </c>
      <c r="VN44" s="3">
        <f>SUMIFS(Main!WH:WH,Main!B:B,B:B)</f>
        <v>26</v>
      </c>
    </row>
    <row r="45" spans="1:586">
      <c r="A45" s="161" t="s">
        <v>749</v>
      </c>
      <c r="B45" s="161" t="s">
        <v>729</v>
      </c>
      <c r="C45" s="150" t="s">
        <v>480</v>
      </c>
      <c r="D45" s="150" t="s">
        <v>669</v>
      </c>
      <c r="E45" s="154" t="s">
        <v>832</v>
      </c>
      <c r="F45" s="161" t="s">
        <v>480</v>
      </c>
      <c r="G45" s="150" t="s">
        <v>832</v>
      </c>
      <c r="H45" s="17">
        <v>5836.8463999999994</v>
      </c>
      <c r="I45" s="1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87"/>
      <c r="V45" s="87"/>
      <c r="W45" s="12"/>
      <c r="X45" s="91"/>
      <c r="Y45" s="91"/>
      <c r="Z45" s="91"/>
      <c r="AA45" s="91"/>
      <c r="AB45" s="91"/>
      <c r="AC45" s="91"/>
      <c r="AD45" s="91"/>
      <c r="AE45" s="87"/>
      <c r="AF45" s="88"/>
      <c r="AG45" s="88"/>
      <c r="AH45" s="88"/>
      <c r="AI45" s="87"/>
      <c r="AJ45" s="87"/>
      <c r="AK45" s="12"/>
      <c r="AL45" s="3"/>
      <c r="AM45" s="3"/>
      <c r="AN45" s="3"/>
      <c r="AO45" s="3"/>
      <c r="AP45" s="3"/>
      <c r="AQ45" s="3"/>
      <c r="AR45" s="3"/>
      <c r="AS45" s="3"/>
      <c r="AT45" s="87"/>
      <c r="AU45" s="40"/>
      <c r="AV45" s="40"/>
      <c r="AW45" s="88"/>
      <c r="AX45" s="88"/>
      <c r="AY45" s="88"/>
      <c r="AZ45" s="87"/>
      <c r="BA45" s="87"/>
      <c r="BB45" s="87"/>
      <c r="BC45" s="89"/>
      <c r="BD45" s="12"/>
      <c r="BE45" s="3"/>
      <c r="BF45" s="3"/>
      <c r="BG45" s="3"/>
      <c r="BH45" s="3"/>
      <c r="BI45" s="3"/>
      <c r="BJ45" s="3"/>
      <c r="BK45" s="3"/>
      <c r="BL45" s="3"/>
      <c r="BM45" s="87"/>
      <c r="BN45" s="40"/>
      <c r="BO45" s="40"/>
      <c r="BP45" s="88"/>
      <c r="BQ45" s="88"/>
      <c r="BR45" s="88"/>
      <c r="BS45" s="12"/>
      <c r="BT45" s="12"/>
      <c r="BU45" s="87"/>
      <c r="BV45" s="89"/>
      <c r="BW45" s="90"/>
      <c r="BX45" s="12"/>
      <c r="BY45" s="3"/>
      <c r="BZ45" s="3"/>
      <c r="CA45" s="3"/>
      <c r="CB45" s="3"/>
      <c r="CC45" s="3"/>
      <c r="CD45" s="3"/>
      <c r="CE45" s="3"/>
      <c r="CF45" s="3"/>
      <c r="CG45" s="87"/>
      <c r="CH45" s="3"/>
      <c r="CI45" s="3"/>
      <c r="CJ45" s="88"/>
      <c r="CK45" s="88"/>
      <c r="CL45" s="88"/>
      <c r="CM45" s="87"/>
      <c r="CN45" s="87"/>
      <c r="CO45" s="12"/>
      <c r="CP45" s="12"/>
      <c r="CQ45" s="77"/>
      <c r="CR45" s="12"/>
      <c r="CS45" s="3"/>
      <c r="CT45" s="3"/>
      <c r="CU45" s="3"/>
      <c r="CV45" s="3"/>
      <c r="CW45" s="3"/>
      <c r="CX45" s="3"/>
      <c r="CY45" s="3"/>
      <c r="CZ45" s="3"/>
      <c r="DA45" s="87"/>
      <c r="DB45" s="45"/>
      <c r="DC45" s="3"/>
      <c r="DD45" s="88"/>
      <c r="DE45" s="88"/>
      <c r="DF45" s="88"/>
      <c r="DG45" s="12"/>
      <c r="DH45" s="12"/>
      <c r="DI45" s="12"/>
      <c r="DJ45" s="12"/>
      <c r="DK45" s="3"/>
      <c r="DL45" s="2"/>
      <c r="DM45" s="3"/>
      <c r="DN45" s="3"/>
      <c r="DO45" s="3"/>
      <c r="DP45" s="3"/>
      <c r="DQ45" s="3"/>
      <c r="DR45" s="3"/>
      <c r="DS45" s="3"/>
      <c r="DT45" s="3"/>
      <c r="DU45" s="12"/>
      <c r="DV45" s="87"/>
      <c r="DW45" s="3"/>
      <c r="DX45" s="3"/>
      <c r="DY45" s="88"/>
      <c r="DZ45" s="88"/>
      <c r="EA45" s="88"/>
      <c r="EB45" s="12"/>
      <c r="EC45" s="12"/>
      <c r="ED45" s="12"/>
      <c r="EE45" s="12"/>
      <c r="EF45" s="3"/>
      <c r="EG45" s="12"/>
      <c r="EH45" s="3"/>
      <c r="EI45" s="3"/>
      <c r="EJ45" s="3"/>
      <c r="EK45" s="3"/>
      <c r="EL45" s="3"/>
      <c r="EM45" s="3"/>
      <c r="EN45" s="3"/>
      <c r="EO45" s="3"/>
      <c r="EP45" s="12"/>
      <c r="EQ45" s="87"/>
      <c r="ER45" s="3"/>
      <c r="ES45" s="3"/>
      <c r="ET45" s="88"/>
      <c r="EU45" s="88"/>
      <c r="EV45" s="88"/>
      <c r="EW45" s="12"/>
      <c r="EX45" s="12"/>
      <c r="EY45" s="12"/>
      <c r="EZ45" s="12"/>
      <c r="FA45" s="3"/>
      <c r="FB45" s="12"/>
      <c r="FC45" s="3"/>
      <c r="FD45" s="3"/>
      <c r="FE45" s="3"/>
      <c r="FF45" s="3"/>
      <c r="FG45" s="3"/>
      <c r="FH45" s="3"/>
      <c r="FI45" s="3"/>
      <c r="FJ45" s="3"/>
      <c r="FK45" s="12"/>
      <c r="FL45" s="12"/>
      <c r="FM45" s="3"/>
      <c r="FN45" s="88"/>
      <c r="FO45" s="88"/>
      <c r="FP45" s="88"/>
      <c r="FQ45" s="88"/>
      <c r="FR45" s="12"/>
      <c r="FS45" s="12"/>
      <c r="FT45" s="12"/>
      <c r="FU45" s="39"/>
      <c r="FV45" s="77"/>
      <c r="FW45" s="12"/>
      <c r="FX45" s="3"/>
      <c r="FY45" s="3"/>
      <c r="FZ45" s="3"/>
      <c r="GA45" s="3"/>
      <c r="GB45" s="3"/>
      <c r="GC45" s="3"/>
      <c r="GD45" s="3"/>
      <c r="GE45" s="3"/>
      <c r="GF45" s="12"/>
      <c r="GG45" s="12"/>
      <c r="GH45" s="88"/>
      <c r="GI45" s="45"/>
      <c r="GJ45" s="88"/>
      <c r="GK45" s="88"/>
      <c r="GL45" s="88"/>
      <c r="GM45" s="12"/>
      <c r="GN45" s="12"/>
      <c r="GO45" s="12"/>
      <c r="GP45" s="12"/>
      <c r="GQ45" s="77"/>
      <c r="GR45" s="12"/>
      <c r="GS45" s="3"/>
      <c r="GT45" s="3"/>
      <c r="GU45" s="3"/>
      <c r="GV45" s="3"/>
      <c r="GW45" s="3"/>
      <c r="GX45" s="3"/>
      <c r="GY45" s="3"/>
      <c r="GZ45" s="3"/>
      <c r="HA45" s="12"/>
      <c r="HB45" s="12"/>
      <c r="HC45" s="88"/>
      <c r="HD45" s="45"/>
      <c r="HE45" s="88"/>
      <c r="HF45" s="88"/>
      <c r="HG45" s="88"/>
      <c r="HH45" s="12"/>
      <c r="HI45" s="12"/>
      <c r="HJ45" s="12"/>
      <c r="HK45" s="12"/>
      <c r="HL45" s="77"/>
      <c r="HM45" s="3"/>
      <c r="HN45" s="3"/>
      <c r="HO45" s="3"/>
      <c r="HP45" s="3"/>
      <c r="HQ45" s="3"/>
      <c r="HR45" s="3"/>
      <c r="HS45" s="3"/>
      <c r="HT45" s="3"/>
      <c r="HU45" s="12"/>
      <c r="HV45" s="12"/>
      <c r="HW45" s="88"/>
      <c r="HX45" s="45"/>
      <c r="HY45" s="3"/>
      <c r="HZ45" s="3"/>
      <c r="IA45" s="3"/>
      <c r="IB45" s="20"/>
      <c r="IC45" s="12"/>
      <c r="ID45" s="12"/>
      <c r="IE45" s="12"/>
      <c r="IF45" s="105"/>
      <c r="IG45" s="100"/>
      <c r="IH45" s="3"/>
      <c r="II45" s="3"/>
      <c r="IJ45" s="3"/>
      <c r="IK45" s="3"/>
      <c r="IL45" s="3"/>
      <c r="IM45" s="3"/>
      <c r="IN45" s="3"/>
      <c r="IO45" s="12"/>
      <c r="IP45" s="12"/>
      <c r="IQ45" s="88"/>
      <c r="IR45" s="45"/>
      <c r="IS45" s="3"/>
      <c r="IT45" s="3"/>
      <c r="IU45" s="3"/>
      <c r="IV45" s="20"/>
      <c r="IW45" s="12"/>
      <c r="IX45" s="12"/>
      <c r="IY45" s="12"/>
      <c r="IZ45" s="12"/>
      <c r="JA45" s="100"/>
      <c r="JB45" s="3"/>
      <c r="JC45" s="3"/>
      <c r="JD45" s="3"/>
      <c r="JE45" s="3"/>
      <c r="JF45" s="3"/>
      <c r="JG45" s="3"/>
      <c r="JH45" s="3"/>
      <c r="JI45" s="12"/>
      <c r="JJ45" s="12"/>
      <c r="JK45" s="88"/>
      <c r="JL45" s="45"/>
      <c r="JM45" s="3"/>
      <c r="JN45" s="3"/>
      <c r="JO45" s="3"/>
      <c r="JP45" s="20"/>
      <c r="JQ45" s="12"/>
      <c r="JR45" s="12"/>
      <c r="JS45" s="12"/>
      <c r="JT45" s="12"/>
      <c r="JU45" s="100"/>
      <c r="JV45" s="3"/>
      <c r="JW45" s="3"/>
      <c r="JX45" s="3"/>
      <c r="JY45" s="3"/>
      <c r="JZ45" s="3"/>
      <c r="KA45" s="3"/>
      <c r="KB45" s="3"/>
      <c r="KC45" s="12"/>
      <c r="KD45" s="12"/>
      <c r="KE45" s="88"/>
      <c r="KF45" s="45"/>
      <c r="KG45" s="3"/>
      <c r="KH45" s="3"/>
      <c r="KI45" s="3"/>
      <c r="KJ45" s="20"/>
      <c r="KK45" s="12"/>
      <c r="KL45" s="12"/>
      <c r="KM45" s="12"/>
      <c r="KN45" s="12"/>
      <c r="KO45" s="100"/>
      <c r="KP45" s="3"/>
      <c r="KQ45" s="3"/>
      <c r="KR45" s="3"/>
      <c r="KS45" s="3"/>
      <c r="KT45" s="3"/>
      <c r="KU45" s="3"/>
      <c r="KV45" s="3"/>
      <c r="KW45" s="12"/>
      <c r="KX45" s="12"/>
      <c r="KY45" s="88"/>
      <c r="KZ45" s="45"/>
      <c r="LA45" s="3"/>
      <c r="LB45" s="3"/>
      <c r="LC45" s="3"/>
      <c r="LD45" s="20"/>
      <c r="LE45" s="12"/>
      <c r="LF45" s="12"/>
      <c r="LG45" s="12"/>
      <c r="LH45" s="12"/>
      <c r="LI45" s="100"/>
      <c r="LJ45" s="3"/>
      <c r="LK45" s="3"/>
      <c r="LL45" s="3"/>
      <c r="LM45" s="3"/>
      <c r="LN45" s="3"/>
      <c r="LO45" s="3"/>
      <c r="LP45" s="3"/>
      <c r="LQ45" s="12"/>
      <c r="LR45" s="12"/>
      <c r="LS45" s="88"/>
      <c r="LT45" s="45"/>
      <c r="LU45" s="88"/>
      <c r="LV45" s="88"/>
      <c r="LW45" s="88"/>
      <c r="LX45" s="88"/>
      <c r="LY45" s="12"/>
      <c r="LZ45" s="12"/>
      <c r="MA45" s="12"/>
      <c r="MB45" s="12"/>
      <c r="MC45" s="100"/>
      <c r="MD45" s="3"/>
      <c r="ME45" s="3"/>
      <c r="MF45" s="3"/>
      <c r="MG45" s="3"/>
      <c r="MH45" s="3"/>
      <c r="MI45" s="3"/>
      <c r="MJ45" s="3"/>
      <c r="MK45" s="12"/>
      <c r="ML45" s="12"/>
      <c r="MM45" s="88"/>
      <c r="MN45" s="45"/>
      <c r="MO45" s="88"/>
      <c r="MP45" s="88"/>
      <c r="MQ45" s="88"/>
      <c r="MR45" s="88"/>
      <c r="MS45" s="12"/>
      <c r="MT45" s="12"/>
      <c r="MU45" s="12"/>
      <c r="MV45" s="12"/>
      <c r="MW45" s="100"/>
      <c r="MX45" s="3"/>
      <c r="MY45" s="3"/>
      <c r="MZ45" s="3"/>
      <c r="NA45" s="3"/>
      <c r="NB45" s="3"/>
      <c r="NC45" s="3"/>
      <c r="ND45" s="3"/>
      <c r="NE45" s="12"/>
      <c r="NF45" s="12"/>
      <c r="NG45" s="88"/>
      <c r="NH45" s="45"/>
      <c r="NI45" s="88"/>
      <c r="NJ45" s="88"/>
      <c r="NK45" s="88"/>
      <c r="NL45" s="88"/>
      <c r="NM45" s="12"/>
      <c r="NN45" s="12"/>
      <c r="NO45" s="12"/>
      <c r="NP45" s="12"/>
      <c r="NQ45" s="100"/>
      <c r="NR45" s="3"/>
      <c r="NS45" s="3"/>
      <c r="NT45" s="3"/>
      <c r="NU45" s="3"/>
      <c r="NV45" s="3"/>
      <c r="NW45" s="3"/>
      <c r="NX45" s="12"/>
      <c r="NY45" s="88"/>
      <c r="NZ45" s="45"/>
      <c r="OA45" s="88"/>
      <c r="OB45" s="88"/>
      <c r="OC45" s="88"/>
      <c r="OD45" s="88"/>
      <c r="OE45" s="12"/>
      <c r="OF45" s="12"/>
      <c r="OG45" s="12"/>
      <c r="OH45" s="12"/>
      <c r="OI45" s="12"/>
      <c r="OJ45" s="3"/>
      <c r="OK45" s="3"/>
      <c r="OL45" s="3"/>
      <c r="OM45" s="3"/>
      <c r="ON45" s="3"/>
      <c r="OO45" s="3"/>
      <c r="OP45" s="88"/>
      <c r="OQ45" s="12"/>
      <c r="OR45" s="3"/>
      <c r="OS45" s="100">
        <v>0</v>
      </c>
      <c r="OT45" s="3">
        <v>0</v>
      </c>
      <c r="OU45" s="3">
        <v>0</v>
      </c>
      <c r="OV45" s="3">
        <v>0</v>
      </c>
      <c r="OW45" s="3">
        <v>0</v>
      </c>
      <c r="OX45" s="3">
        <f t="shared" si="376"/>
        <v>0</v>
      </c>
      <c r="OY45" s="3">
        <f t="shared" si="377"/>
        <v>0</v>
      </c>
      <c r="OZ45" s="12">
        <f t="shared" si="378"/>
        <v>0</v>
      </c>
      <c r="PA45" s="88">
        <f t="shared" si="379"/>
        <v>0</v>
      </c>
      <c r="PB45" s="45">
        <f t="shared" si="380"/>
        <v>0</v>
      </c>
      <c r="PC45" s="88">
        <v>0</v>
      </c>
      <c r="PD45" s="88">
        <v>0</v>
      </c>
      <c r="PE45" s="88">
        <v>0</v>
      </c>
      <c r="PF45" s="88">
        <f t="shared" si="381"/>
        <v>0</v>
      </c>
      <c r="PG45" s="12">
        <f t="shared" si="382"/>
        <v>0</v>
      </c>
      <c r="PH45" s="12">
        <f t="shared" si="383"/>
        <v>0</v>
      </c>
      <c r="PI45" s="12">
        <f t="shared" si="384"/>
        <v>0</v>
      </c>
      <c r="PJ45" s="12" t="e">
        <f t="shared" si="385"/>
        <v>#DIV/0!</v>
      </c>
      <c r="PK45" s="12" t="e">
        <f t="shared" si="386"/>
        <v>#DIV/0!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f t="shared" si="387"/>
        <v>0</v>
      </c>
      <c r="PS45" s="88">
        <f t="shared" si="388"/>
        <v>0</v>
      </c>
      <c r="PT45" s="12">
        <f t="shared" si="389"/>
        <v>0</v>
      </c>
      <c r="PU45" s="3">
        <v>0</v>
      </c>
      <c r="PV45" s="100">
        <v>41</v>
      </c>
      <c r="PW45" s="3">
        <v>757</v>
      </c>
      <c r="PX45" s="3">
        <v>22</v>
      </c>
      <c r="PY45" s="3">
        <v>0</v>
      </c>
      <c r="PZ45" s="3">
        <v>0</v>
      </c>
      <c r="QA45" s="3">
        <f t="shared" si="390"/>
        <v>0</v>
      </c>
      <c r="QB45" s="3">
        <f t="shared" si="391"/>
        <v>0</v>
      </c>
      <c r="QC45" s="12">
        <f t="shared" si="392"/>
        <v>0</v>
      </c>
      <c r="QD45" s="88" t="e">
        <f t="shared" si="393"/>
        <v>#DIV/0!</v>
      </c>
      <c r="QE45" s="45" t="e">
        <f t="shared" si="394"/>
        <v>#DIV/0!</v>
      </c>
      <c r="QF45" s="88">
        <v>220.82</v>
      </c>
      <c r="QG45" s="88">
        <v>0</v>
      </c>
      <c r="QH45" s="88">
        <v>0</v>
      </c>
      <c r="QI45" s="88">
        <f t="shared" si="395"/>
        <v>0</v>
      </c>
      <c r="QJ45" s="12">
        <f t="shared" si="396"/>
        <v>0</v>
      </c>
      <c r="QK45" s="12" t="e">
        <f t="shared" si="397"/>
        <v>#DIV/0!</v>
      </c>
      <c r="QL45" s="12" t="e">
        <f t="shared" si="398"/>
        <v>#DIV/0!</v>
      </c>
      <c r="QM45" s="12" t="e">
        <f t="shared" si="399"/>
        <v>#DIV/0!</v>
      </c>
      <c r="QN45" s="12" t="e">
        <f t="shared" si="400"/>
        <v>#DIV/0!</v>
      </c>
      <c r="QO45" s="3">
        <v>0</v>
      </c>
      <c r="QP45" s="3"/>
      <c r="QQ45" s="3">
        <v>0</v>
      </c>
      <c r="QR45" s="3">
        <v>0</v>
      </c>
      <c r="QS45" s="3">
        <v>0</v>
      </c>
      <c r="QT45" s="3">
        <v>0</v>
      </c>
      <c r="QU45" s="3">
        <f t="shared" si="401"/>
        <v>0</v>
      </c>
      <c r="QV45" s="88">
        <f t="shared" si="402"/>
        <v>0</v>
      </c>
      <c r="QW45" s="12">
        <f t="shared" si="403"/>
        <v>0</v>
      </c>
      <c r="QX45" s="3">
        <v>0</v>
      </c>
      <c r="QY45" s="100">
        <v>0</v>
      </c>
      <c r="QZ45" s="3">
        <v>0</v>
      </c>
      <c r="RA45" s="3">
        <v>0</v>
      </c>
      <c r="RB45" s="3">
        <v>0</v>
      </c>
      <c r="RC45" s="3">
        <v>0</v>
      </c>
      <c r="RD45" s="3">
        <f t="shared" si="404"/>
        <v>0</v>
      </c>
      <c r="RE45" s="3">
        <f t="shared" si="405"/>
        <v>0</v>
      </c>
      <c r="RF45" s="12">
        <f t="shared" si="406"/>
        <v>0</v>
      </c>
      <c r="RG45" s="88">
        <f t="shared" si="407"/>
        <v>0</v>
      </c>
      <c r="RH45" s="45">
        <f t="shared" si="408"/>
        <v>0</v>
      </c>
      <c r="RI45" s="88">
        <v>0</v>
      </c>
      <c r="RJ45" s="88">
        <v>0</v>
      </c>
      <c r="RK45" s="88">
        <v>0</v>
      </c>
      <c r="RL45" s="88">
        <f t="shared" si="409"/>
        <v>0</v>
      </c>
      <c r="RM45" s="12">
        <f t="shared" si="410"/>
        <v>0</v>
      </c>
      <c r="RN45" s="12">
        <f t="shared" si="411"/>
        <v>0</v>
      </c>
      <c r="RO45" s="12">
        <f t="shared" si="412"/>
        <v>0</v>
      </c>
      <c r="RP45" s="169" t="str">
        <f t="shared" si="413"/>
        <v>UB-02 (AM-S1 + AA-21)</v>
      </c>
      <c r="RQ45" s="12" t="e">
        <f t="shared" si="414"/>
        <v>#DIV/0!</v>
      </c>
      <c r="RR45" s="12" t="e">
        <f t="shared" si="415"/>
        <v>#DIV/0!</v>
      </c>
      <c r="RS45" s="3">
        <v>5</v>
      </c>
      <c r="RT45" s="3">
        <v>0</v>
      </c>
      <c r="RU45" s="3">
        <v>0</v>
      </c>
      <c r="RV45" s="3">
        <v>0</v>
      </c>
      <c r="RW45" s="3">
        <v>0</v>
      </c>
      <c r="RX45" s="3">
        <v>0</v>
      </c>
      <c r="RY45" s="3">
        <f t="shared" si="416"/>
        <v>5</v>
      </c>
      <c r="RZ45" s="88">
        <f t="shared" si="417"/>
        <v>29184.231999999996</v>
      </c>
      <c r="SA45" s="12">
        <f t="shared" si="418"/>
        <v>4.1152233215158282E-4</v>
      </c>
      <c r="SB45" s="3">
        <v>0</v>
      </c>
      <c r="SC45" s="100">
        <v>3086</v>
      </c>
      <c r="SD45" s="3">
        <v>0</v>
      </c>
      <c r="SE45" s="3">
        <v>0</v>
      </c>
      <c r="SF45" s="3">
        <v>6</v>
      </c>
      <c r="SG45" s="3">
        <v>0</v>
      </c>
      <c r="SH45" s="3">
        <f t="shared" si="419"/>
        <v>6</v>
      </c>
      <c r="SI45" s="3">
        <f t="shared" si="420"/>
        <v>6</v>
      </c>
      <c r="SJ45" s="12">
        <f t="shared" si="421"/>
        <v>0</v>
      </c>
      <c r="SK45" s="88">
        <f t="shared" si="422"/>
        <v>0</v>
      </c>
      <c r="SL45" s="45">
        <f t="shared" si="423"/>
        <v>0</v>
      </c>
      <c r="SM45" s="88">
        <v>0</v>
      </c>
      <c r="SN45" s="88">
        <v>0</v>
      </c>
      <c r="SO45" s="88">
        <v>73194</v>
      </c>
      <c r="SP45" s="88">
        <f t="shared" si="424"/>
        <v>62028.813559322036</v>
      </c>
      <c r="SQ45" s="12">
        <f t="shared" si="425"/>
        <v>4.6891441578372304E-3</v>
      </c>
      <c r="SR45" s="87">
        <f t="shared" si="426"/>
        <v>0</v>
      </c>
      <c r="SS45" s="87">
        <f t="shared" si="427"/>
        <v>0</v>
      </c>
      <c r="ST45" s="169" t="str">
        <f t="shared" si="428"/>
        <v>UB-02 (AM-S1 + AA-21)</v>
      </c>
      <c r="SU45" s="12">
        <f t="shared" si="429"/>
        <v>0</v>
      </c>
      <c r="SV45" s="12">
        <f t="shared" si="430"/>
        <v>1</v>
      </c>
      <c r="SW45" s="3">
        <v>1</v>
      </c>
      <c r="SX45" s="3">
        <v>0</v>
      </c>
      <c r="SY45" s="3">
        <v>0</v>
      </c>
      <c r="SZ45" s="3">
        <v>0</v>
      </c>
      <c r="TA45" s="3">
        <v>0</v>
      </c>
      <c r="TB45" s="3">
        <v>0</v>
      </c>
      <c r="TC45" s="3">
        <f t="shared" si="431"/>
        <v>1</v>
      </c>
      <c r="TD45" s="88">
        <f t="shared" si="432"/>
        <v>5836.8463999999994</v>
      </c>
      <c r="TE45" s="12">
        <f t="shared" si="433"/>
        <v>6.4210287250781792E-5</v>
      </c>
      <c r="TF45" s="3">
        <v>0</v>
      </c>
      <c r="TG45" s="100">
        <f>SUMIFS(Main!TX:TX,Main!B:B,B:B)</f>
        <v>58</v>
      </c>
      <c r="TH45" s="3">
        <v>0</v>
      </c>
      <c r="TI45" s="3">
        <v>0</v>
      </c>
      <c r="TJ45" s="3">
        <f>SUMIFS(Main!TT:TT,Main!B:B,B:B)</f>
        <v>1</v>
      </c>
      <c r="TK45" s="3">
        <v>0</v>
      </c>
      <c r="TL45" s="3">
        <f t="shared" si="434"/>
        <v>1</v>
      </c>
      <c r="TM45" s="3">
        <f t="shared" si="435"/>
        <v>1</v>
      </c>
      <c r="TN45" s="12">
        <f t="shared" si="436"/>
        <v>0</v>
      </c>
      <c r="TO45" s="88">
        <f t="shared" si="437"/>
        <v>0</v>
      </c>
      <c r="TP45" s="45">
        <f t="shared" si="438"/>
        <v>0</v>
      </c>
      <c r="TQ45" s="88">
        <v>0</v>
      </c>
      <c r="TR45" s="88">
        <v>0</v>
      </c>
      <c r="TS45" s="88">
        <f>SUMIFS(Main!TU:TU,Main!B:B,B:B)</f>
        <v>12199</v>
      </c>
      <c r="TT45" s="88">
        <f t="shared" si="439"/>
        <v>10338.135593220339</v>
      </c>
      <c r="TU45" s="12">
        <f t="shared" si="440"/>
        <v>7.2048237637407887E-4</v>
      </c>
      <c r="TV45" s="87">
        <f t="shared" si="441"/>
        <v>0</v>
      </c>
      <c r="TW45" s="87">
        <f t="shared" si="442"/>
        <v>0</v>
      </c>
      <c r="TX45" s="169" t="str">
        <f t="shared" si="443"/>
        <v>UB-02 (AM-S1 + AA-21)</v>
      </c>
      <c r="TY45" s="12">
        <f t="shared" si="444"/>
        <v>0</v>
      </c>
      <c r="TZ45" s="12">
        <f t="shared" si="445"/>
        <v>1</v>
      </c>
      <c r="UA45" s="3">
        <f>SUMIFS(Main!UG:UG,Main!B:B,B:B)</f>
        <v>3</v>
      </c>
      <c r="UB45" s="3">
        <f>SUMIFS(Main!UI:UI,Main!B:B,B:B)</f>
        <v>0</v>
      </c>
      <c r="UC45" s="3">
        <f>SUMIFS(Main!UK:UK,Main!B:B,B:B)</f>
        <v>0</v>
      </c>
      <c r="UD45" s="3">
        <f>SUMIFS(Main!UO:UO,Main!B:B,B:B)</f>
        <v>0</v>
      </c>
      <c r="UE45" s="3">
        <f>SUMIFS(Main!UQ:UQ,Main!B:B,B:B)</f>
        <v>0</v>
      </c>
      <c r="UF45" s="3">
        <f>SUMIFS(Main!US:US,Main!B:B,B:B)</f>
        <v>0</v>
      </c>
      <c r="UG45" s="3">
        <f t="shared" si="446"/>
        <v>3</v>
      </c>
      <c r="UH45" s="88">
        <f t="shared" si="447"/>
        <v>17510.539199999999</v>
      </c>
      <c r="UI45" s="12">
        <f t="shared" si="448"/>
        <v>1.7373195254225224E-4</v>
      </c>
      <c r="UJ45" s="3">
        <f>SUMIFS(Main!UW:UW,Main!B:B,B:B)</f>
        <v>0</v>
      </c>
      <c r="UK45" s="100">
        <f>SUMIFS(Main!VI:VI,Main!A:A,A:A)</f>
        <v>2040</v>
      </c>
      <c r="UL45" s="3">
        <v>0</v>
      </c>
      <c r="UM45" s="3">
        <v>0</v>
      </c>
      <c r="UN45" s="3">
        <f>SUMIFS(Main!VE:VE,Main!A:A,A:A)</f>
        <v>5</v>
      </c>
      <c r="UO45" s="3">
        <v>0</v>
      </c>
      <c r="UP45" s="3">
        <f t="shared" si="147"/>
        <v>5</v>
      </c>
      <c r="UQ45" s="3">
        <f t="shared" si="148"/>
        <v>5</v>
      </c>
      <c r="UR45" s="12">
        <f t="shared" si="149"/>
        <v>0</v>
      </c>
      <c r="US45" s="88">
        <f t="shared" si="150"/>
        <v>0</v>
      </c>
      <c r="UT45" s="45">
        <f t="shared" si="151"/>
        <v>0</v>
      </c>
      <c r="UU45" s="88">
        <v>0</v>
      </c>
      <c r="UV45" s="88">
        <v>0</v>
      </c>
      <c r="UW45" s="88">
        <f>SUMIFS(Main!VF:VF,Main!A:A,A:A)</f>
        <v>57995</v>
      </c>
      <c r="UX45" s="88">
        <f t="shared" si="152"/>
        <v>49148.305084745763</v>
      </c>
      <c r="UY45" s="12">
        <f t="shared" si="153"/>
        <v>3.4664310781340017E-3</v>
      </c>
      <c r="UZ45" s="87">
        <f t="shared" si="154"/>
        <v>0</v>
      </c>
      <c r="VA45" s="87">
        <f t="shared" si="155"/>
        <v>0</v>
      </c>
      <c r="VB45" s="169" t="str">
        <f t="shared" si="59"/>
        <v>UB-02 (AM-S1 + AA-21)</v>
      </c>
      <c r="VC45" s="12">
        <f t="shared" si="160"/>
        <v>0</v>
      </c>
      <c r="VD45" s="12">
        <f t="shared" si="156"/>
        <v>1</v>
      </c>
      <c r="VE45" s="3">
        <f>SUMIFS(Main!VR:VR,Main!B:B,B:B)</f>
        <v>14</v>
      </c>
      <c r="VF45" s="3">
        <f>SUMIFS(Main!VT:VT,Main!B:B,B:B)</f>
        <v>0</v>
      </c>
      <c r="VG45" s="3">
        <f>SUMIFS(Main!VV:VV,Main!B:B,B:B)</f>
        <v>0</v>
      </c>
      <c r="VH45" s="3">
        <f>SUMIFS(Main!VZ:VZ,Main!B:B,B:B)</f>
        <v>0</v>
      </c>
      <c r="VI45" s="3">
        <f>SUMIFS(Main!WB:WB,Main!B:B,B:B)</f>
        <v>0</v>
      </c>
      <c r="VJ45" s="3">
        <f>SUMIFS(Main!WD:WD,Main!B:B,B:B)</f>
        <v>0</v>
      </c>
      <c r="VK45" s="3">
        <f t="shared" si="157"/>
        <v>14</v>
      </c>
      <c r="VL45" s="88">
        <f t="shared" si="158"/>
        <v>81715.849599999987</v>
      </c>
      <c r="VM45" s="12">
        <f t="shared" si="159"/>
        <v>8.5610604177117292E-4</v>
      </c>
      <c r="VN45" s="3">
        <f>SUMIFS(Main!WH:WH,Main!B:B,B:B)</f>
        <v>5</v>
      </c>
    </row>
    <row r="46" spans="1:586">
      <c r="A46" s="150" t="s">
        <v>400</v>
      </c>
      <c r="B46" s="156" t="s">
        <v>393</v>
      </c>
      <c r="C46" s="150" t="s">
        <v>293</v>
      </c>
      <c r="D46" s="150" t="s">
        <v>669</v>
      </c>
      <c r="E46" s="150" t="s">
        <v>407</v>
      </c>
      <c r="F46" s="150" t="s">
        <v>431</v>
      </c>
      <c r="G46" s="150" t="s">
        <v>431</v>
      </c>
      <c r="H46" s="17">
        <v>640.10156100000006</v>
      </c>
      <c r="I46" s="12">
        <v>0</v>
      </c>
      <c r="J46" s="3">
        <v>0</v>
      </c>
      <c r="K46" s="3">
        <v>0</v>
      </c>
      <c r="L46" s="3">
        <v>0</v>
      </c>
      <c r="M46" s="3">
        <f>K46-L46</f>
        <v>0</v>
      </c>
      <c r="N46" s="3">
        <v>0</v>
      </c>
      <c r="O46" s="3">
        <v>0</v>
      </c>
      <c r="P46" s="3">
        <f>L46+M46+N46</f>
        <v>0</v>
      </c>
      <c r="Q46" s="87">
        <v>0</v>
      </c>
      <c r="R46" s="88">
        <v>0</v>
      </c>
      <c r="S46" s="88">
        <v>0</v>
      </c>
      <c r="T46" s="88">
        <v>0</v>
      </c>
      <c r="U46" s="87" t="e">
        <f>R46/S46</f>
        <v>#DIV/0!</v>
      </c>
      <c r="V46" s="87" t="e">
        <f>R46/T46</f>
        <v>#DIV/0!</v>
      </c>
      <c r="W46" s="12">
        <v>0</v>
      </c>
      <c r="X46" s="3">
        <v>0</v>
      </c>
      <c r="Y46" s="3">
        <v>0</v>
      </c>
      <c r="Z46" s="3">
        <v>0</v>
      </c>
      <c r="AA46" s="3">
        <f>Y46-Z46</f>
        <v>0</v>
      </c>
      <c r="AB46" s="3">
        <v>0</v>
      </c>
      <c r="AC46" s="3">
        <v>0</v>
      </c>
      <c r="AD46" s="3">
        <f>Z46+AA46+AB46</f>
        <v>0</v>
      </c>
      <c r="AE46" s="87">
        <v>0</v>
      </c>
      <c r="AF46" s="88">
        <v>0</v>
      </c>
      <c r="AG46" s="88">
        <v>0</v>
      </c>
      <c r="AH46" s="88">
        <v>0</v>
      </c>
      <c r="AI46" s="87" t="e">
        <f>AF46/AG46</f>
        <v>#DIV/0!</v>
      </c>
      <c r="AJ46" s="87" t="e">
        <f>AF46/AH46</f>
        <v>#DIV/0!</v>
      </c>
      <c r="AK46" s="12">
        <v>0</v>
      </c>
      <c r="AL46" s="3">
        <v>0</v>
      </c>
      <c r="AM46" s="3">
        <v>0</v>
      </c>
      <c r="AN46" s="3">
        <v>0</v>
      </c>
      <c r="AO46" s="3">
        <v>0</v>
      </c>
      <c r="AP46" s="3">
        <f>AN46-AO46</f>
        <v>0</v>
      </c>
      <c r="AQ46" s="3">
        <f>AO46-AP46</f>
        <v>0</v>
      </c>
      <c r="AR46" s="3">
        <f>AP46-AQ46</f>
        <v>0</v>
      </c>
      <c r="AS46" s="3">
        <f>AO46+AP46+AQ46</f>
        <v>0</v>
      </c>
      <c r="AT46" s="87">
        <v>0</v>
      </c>
      <c r="AU46" s="40" t="e">
        <f>AW46/AO46</f>
        <v>#DIV/0!</v>
      </c>
      <c r="AV46" s="40" t="e">
        <f>AW46/AN46</f>
        <v>#DIV/0!</v>
      </c>
      <c r="AW46" s="88">
        <v>0</v>
      </c>
      <c r="AX46" s="88">
        <v>0</v>
      </c>
      <c r="AY46" s="88">
        <v>0</v>
      </c>
      <c r="AZ46" s="87" t="e">
        <f>AW46/AX46</f>
        <v>#DIV/0!</v>
      </c>
      <c r="BA46" s="87" t="e">
        <f>AW46/AY46</f>
        <v>#DIV/0!</v>
      </c>
      <c r="BB46" s="87" t="e">
        <f>AO46/AS46</f>
        <v>#DIV/0!</v>
      </c>
      <c r="BC46" s="89" t="e">
        <f>1-BB46</f>
        <v>#DIV/0!</v>
      </c>
      <c r="BD46" s="12">
        <v>0</v>
      </c>
      <c r="BE46" s="3">
        <v>0</v>
      </c>
      <c r="BF46" s="3">
        <v>0</v>
      </c>
      <c r="BG46" s="3">
        <v>0</v>
      </c>
      <c r="BH46" s="3">
        <v>0</v>
      </c>
      <c r="BI46" s="3">
        <f t="shared" ref="BI46:BK48" si="453">BG46-BH46</f>
        <v>0</v>
      </c>
      <c r="BJ46" s="3">
        <f t="shared" si="453"/>
        <v>0</v>
      </c>
      <c r="BK46" s="3">
        <f t="shared" si="453"/>
        <v>0</v>
      </c>
      <c r="BL46" s="3">
        <f>BH46+BI46+BJ46</f>
        <v>0</v>
      </c>
      <c r="BM46" s="87">
        <v>0</v>
      </c>
      <c r="BN46" s="40" t="e">
        <f>BP46/BH46</f>
        <v>#DIV/0!</v>
      </c>
      <c r="BO46" s="40" t="e">
        <f>BP46/BG46</f>
        <v>#DIV/0!</v>
      </c>
      <c r="BP46" s="88">
        <v>0</v>
      </c>
      <c r="BQ46" s="88">
        <v>0</v>
      </c>
      <c r="BR46" s="88">
        <v>0</v>
      </c>
      <c r="BS46" s="12" t="e">
        <f>BP46/BQ46</f>
        <v>#DIV/0!</v>
      </c>
      <c r="BT46" s="12" t="e">
        <f>BP46/BR46</f>
        <v>#DIV/0!</v>
      </c>
      <c r="BU46" s="87" t="e">
        <f>BH46/BL46</f>
        <v>#DIV/0!</v>
      </c>
      <c r="BV46" s="89" t="e">
        <f>1-BU46</f>
        <v>#DIV/0!</v>
      </c>
      <c r="BW46" s="90" t="str">
        <f>B46</f>
        <v>FBA79105</v>
      </c>
      <c r="BX46" s="12">
        <v>0</v>
      </c>
      <c r="BY46" s="3">
        <v>0</v>
      </c>
      <c r="BZ46" s="3">
        <v>0</v>
      </c>
      <c r="CA46" s="3">
        <v>0</v>
      </c>
      <c r="CB46" s="3">
        <v>0</v>
      </c>
      <c r="CC46" s="3">
        <f>CA46-CB46</f>
        <v>0</v>
      </c>
      <c r="CD46" s="3">
        <v>0</v>
      </c>
      <c r="CE46" s="3">
        <v>0</v>
      </c>
      <c r="CF46" s="3">
        <f>CB46+CC46+CD46</f>
        <v>0</v>
      </c>
      <c r="CG46" s="87" t="e">
        <f>CB46/BZ46</f>
        <v>#DIV/0!</v>
      </c>
      <c r="CH46" s="3" t="e">
        <f>CJ46/CB46</f>
        <v>#DIV/0!</v>
      </c>
      <c r="CI46" s="3" t="e">
        <f>CJ46/CA46</f>
        <v>#DIV/0!</v>
      </c>
      <c r="CJ46" s="88">
        <v>0</v>
      </c>
      <c r="CK46" s="88">
        <v>0</v>
      </c>
      <c r="CL46" s="88">
        <v>0</v>
      </c>
      <c r="CM46" s="87" t="e">
        <f>CJ46/CK46</f>
        <v>#DIV/0!</v>
      </c>
      <c r="CN46" s="87" t="e">
        <f>CJ46/CL46</f>
        <v>#DIV/0!</v>
      </c>
      <c r="CO46" s="12" t="e">
        <f>CB46/CF46</f>
        <v>#DIV/0!</v>
      </c>
      <c r="CP46" s="12" t="e">
        <f>1-CO46</f>
        <v>#DIV/0!</v>
      </c>
      <c r="CQ46" s="77" t="str">
        <f>B46</f>
        <v>FBA79105</v>
      </c>
      <c r="CR46" s="12">
        <v>0</v>
      </c>
      <c r="CS46" s="3">
        <v>0</v>
      </c>
      <c r="CT46" s="3">
        <v>0</v>
      </c>
      <c r="CU46" s="3" t="e">
        <f>VLOOKUP(C46,'[1]Monthly Sales'!C:AP,38,0)</f>
        <v>#N/A</v>
      </c>
      <c r="CV46" s="3">
        <v>0</v>
      </c>
      <c r="CW46" s="3" t="e">
        <f>CU46-CV46</f>
        <v>#N/A</v>
      </c>
      <c r="CX46" s="3">
        <v>0</v>
      </c>
      <c r="CY46" s="3">
        <v>0</v>
      </c>
      <c r="CZ46" s="3" t="e">
        <f>CV46+CW46+CX46</f>
        <v>#N/A</v>
      </c>
      <c r="DA46" s="87" t="e">
        <f>CV46/CT46</f>
        <v>#DIV/0!</v>
      </c>
      <c r="DB46" s="45" t="e">
        <f>DD46/CV46</f>
        <v>#DIV/0!</v>
      </c>
      <c r="DC46" s="3" t="e">
        <f>DD46/CZ46</f>
        <v>#N/A</v>
      </c>
      <c r="DD46" s="88">
        <v>0</v>
      </c>
      <c r="DE46" s="88">
        <v>0</v>
      </c>
      <c r="DF46" s="88">
        <v>0</v>
      </c>
      <c r="DG46" s="12" t="e">
        <f>DD46/DE46</f>
        <v>#DIV/0!</v>
      </c>
      <c r="DH46" s="12" t="e">
        <f>DD46/DF46</f>
        <v>#DIV/0!</v>
      </c>
      <c r="DI46" s="12" t="e">
        <f>CV46/CZ46</f>
        <v>#N/A</v>
      </c>
      <c r="DJ46" s="12" t="e">
        <f>1-DI46</f>
        <v>#N/A</v>
      </c>
      <c r="DK46" s="3" t="str">
        <f>B46</f>
        <v>FBA79105</v>
      </c>
      <c r="DL46" s="12">
        <v>0</v>
      </c>
      <c r="DM46" s="3">
        <v>0</v>
      </c>
      <c r="DN46" s="3">
        <v>0</v>
      </c>
      <c r="DO46" s="3">
        <v>0</v>
      </c>
      <c r="DP46" s="3">
        <v>0</v>
      </c>
      <c r="DQ46" s="3">
        <f>DO46-DP46</f>
        <v>0</v>
      </c>
      <c r="DR46" s="3">
        <v>0</v>
      </c>
      <c r="DS46" s="3">
        <v>0</v>
      </c>
      <c r="DT46" s="3">
        <f>DP46+DQ46+DR46</f>
        <v>0</v>
      </c>
      <c r="DU46" s="12" t="e">
        <f>DR46/DT46</f>
        <v>#DIV/0!</v>
      </c>
      <c r="DV46" s="87" t="e">
        <f>DP46/DN46</f>
        <v>#DIV/0!</v>
      </c>
      <c r="DW46" s="3" t="e">
        <f>DY46/DP46</f>
        <v>#DIV/0!</v>
      </c>
      <c r="DX46" s="3" t="e">
        <f>DY46/DT46</f>
        <v>#DIV/0!</v>
      </c>
      <c r="DY46" s="88">
        <v>0</v>
      </c>
      <c r="DZ46" s="88">
        <v>0</v>
      </c>
      <c r="EA46" s="88">
        <v>0</v>
      </c>
      <c r="EB46" s="12" t="e">
        <f>DY46/DZ46</f>
        <v>#DIV/0!</v>
      </c>
      <c r="EC46" s="12" t="e">
        <f>DY46/EA46</f>
        <v>#DIV/0!</v>
      </c>
      <c r="ED46" s="12" t="e">
        <f>DP46/DT46</f>
        <v>#DIV/0!</v>
      </c>
      <c r="EE46" s="12" t="e">
        <f>1-ED46</f>
        <v>#DIV/0!</v>
      </c>
      <c r="EF46" s="3" t="str">
        <f>B46</f>
        <v>FBA79105</v>
      </c>
      <c r="EG46" s="12">
        <v>0.94589999999999996</v>
      </c>
      <c r="EH46" s="3">
        <v>522022</v>
      </c>
      <c r="EI46" s="3">
        <v>1336</v>
      </c>
      <c r="EJ46" s="3">
        <v>38</v>
      </c>
      <c r="EK46" s="3">
        <v>39</v>
      </c>
      <c r="EL46" s="3">
        <f>EJ46-EK46</f>
        <v>-1</v>
      </c>
      <c r="EM46" s="3">
        <v>2</v>
      </c>
      <c r="EN46" s="3">
        <v>0</v>
      </c>
      <c r="EO46" s="3">
        <f>EK46+EL46+EM46</f>
        <v>40</v>
      </c>
      <c r="EP46" s="12">
        <f>IF(EM46,EM46/EO46,0)</f>
        <v>0.05</v>
      </c>
      <c r="EQ46" s="87">
        <f>IF(EK46,EK46/EI46,0)</f>
        <v>2.9191616766467067E-2</v>
      </c>
      <c r="ER46" s="3">
        <f>IF(ET46,ET46/EK46,0)</f>
        <v>608.50820512820508</v>
      </c>
      <c r="ES46" s="3">
        <f>IF(ET46,ET46/EO46,0)</f>
        <v>593.29549999999995</v>
      </c>
      <c r="ET46" s="88">
        <v>23731.82</v>
      </c>
      <c r="EU46" s="88">
        <v>39598.980000000003</v>
      </c>
      <c r="EV46" s="88">
        <v>47536.020000000004</v>
      </c>
      <c r="EW46" s="12">
        <f>IF(ET46,ET46/EU46,0)</f>
        <v>0.59930382045194086</v>
      </c>
      <c r="EX46" s="12">
        <f>IF(ET46,ET46/EV46,0)</f>
        <v>0.49923868258217657</v>
      </c>
      <c r="EY46" s="12">
        <f>IF(EK46,EK46/EO46,0)</f>
        <v>0.97499999999999998</v>
      </c>
      <c r="EZ46" s="12">
        <f>1-EY46</f>
        <v>2.5000000000000022E-2</v>
      </c>
      <c r="FA46" s="3" t="str">
        <f>B46</f>
        <v>FBA79105</v>
      </c>
      <c r="FB46" s="12">
        <v>0.98670000000000002</v>
      </c>
      <c r="FC46" s="3">
        <v>762514</v>
      </c>
      <c r="FD46" s="3">
        <v>2510</v>
      </c>
      <c r="FE46" s="3">
        <v>283</v>
      </c>
      <c r="FF46" s="3">
        <v>213</v>
      </c>
      <c r="FG46" s="3">
        <f>FE46-FF46</f>
        <v>70</v>
      </c>
      <c r="FH46" s="3">
        <v>42</v>
      </c>
      <c r="FI46" s="3">
        <v>1</v>
      </c>
      <c r="FJ46" s="3">
        <f>FF46+FG46+FH46</f>
        <v>325</v>
      </c>
      <c r="FK46" s="12">
        <f>IF(FH46,FH46/FJ46,0)</f>
        <v>0.12923076923076923</v>
      </c>
      <c r="FL46" s="12">
        <f>IF(FF46,FF46/FD46,0)</f>
        <v>8.4860557768924302E-2</v>
      </c>
      <c r="FM46" s="3">
        <f>IF(FO46,FO46/FF46,0)</f>
        <v>304.06530516431928</v>
      </c>
      <c r="FN46" s="88">
        <f>IF(FO46,FO46/FJ46,0)</f>
        <v>199.27972307692309</v>
      </c>
      <c r="FO46" s="88">
        <v>64765.91</v>
      </c>
      <c r="FP46" s="88">
        <v>240517.53</v>
      </c>
      <c r="FQ46" s="88">
        <v>380013</v>
      </c>
      <c r="FR46" s="12">
        <f>IF(FO46,FO46/FP46,0)</f>
        <v>0.26927729550523827</v>
      </c>
      <c r="FS46" s="12">
        <f>IF(FO46,FO46/FQ46,0)</f>
        <v>0.17043077473665375</v>
      </c>
      <c r="FT46" s="12">
        <f>FF46/FJ46</f>
        <v>0.65538461538461534</v>
      </c>
      <c r="FU46" s="39">
        <f>1-FT46</f>
        <v>0.34461538461538466</v>
      </c>
      <c r="FV46" s="77" t="str">
        <f>B46</f>
        <v>FBA79105</v>
      </c>
      <c r="FW46" s="12">
        <v>0.99909999999999999</v>
      </c>
      <c r="FX46" s="3">
        <v>1976445</v>
      </c>
      <c r="FY46" s="3">
        <v>7000</v>
      </c>
      <c r="FZ46" s="3">
        <v>263</v>
      </c>
      <c r="GA46" s="3">
        <v>179</v>
      </c>
      <c r="GB46" s="3">
        <f>FZ46-GA46</f>
        <v>84</v>
      </c>
      <c r="GC46" s="3">
        <v>17</v>
      </c>
      <c r="GD46" s="3">
        <v>1</v>
      </c>
      <c r="GE46" s="3">
        <f>GA46+GB46+GC46</f>
        <v>280</v>
      </c>
      <c r="GF46" s="12">
        <f>IF(GC46,GC46/GE46,0)</f>
        <v>6.0714285714285714E-2</v>
      </c>
      <c r="GG46" s="12">
        <f>IF(GA46,GA46/FY46,0)</f>
        <v>2.5571428571428571E-2</v>
      </c>
      <c r="GH46" s="88">
        <f>IF(GJ46,GJ46/GA46,0)</f>
        <v>561.58631284916203</v>
      </c>
      <c r="GI46" s="45">
        <f>IF(GJ46,GJ46/GE46,0)</f>
        <v>359.01410714285714</v>
      </c>
      <c r="GJ46" s="88">
        <v>100523.95</v>
      </c>
      <c r="GK46" s="88">
        <v>227915.64</v>
      </c>
      <c r="GL46" s="88">
        <v>338730.27118644089</v>
      </c>
      <c r="GM46" s="12">
        <f>IF(GJ46,GJ46/GK46,0)</f>
        <v>0.4410577088961512</v>
      </c>
      <c r="GN46" s="12">
        <f>IF(GJ46,GJ46/GL46,0)</f>
        <v>0.29676695161581973</v>
      </c>
      <c r="GO46" s="12">
        <f>GA46/GE46</f>
        <v>0.63928571428571423</v>
      </c>
      <c r="GP46" s="12">
        <f>1-GO46</f>
        <v>0.36071428571428577</v>
      </c>
      <c r="GQ46" s="77" t="str">
        <f>B46</f>
        <v>FBA79105</v>
      </c>
      <c r="GR46" s="12">
        <v>0.96619999999999995</v>
      </c>
      <c r="GS46" s="3">
        <v>574114</v>
      </c>
      <c r="GT46" s="3">
        <v>1304</v>
      </c>
      <c r="GU46" s="3">
        <v>106</v>
      </c>
      <c r="GV46" s="3">
        <v>34</v>
      </c>
      <c r="GW46" s="3">
        <f>GU46-GV46</f>
        <v>72</v>
      </c>
      <c r="GX46" s="3">
        <v>23</v>
      </c>
      <c r="GY46" s="3">
        <v>0</v>
      </c>
      <c r="GZ46" s="3">
        <f>GV46+GW46+GX46</f>
        <v>129</v>
      </c>
      <c r="HA46" s="12">
        <f>IF(GX46,GX46/GZ46,0)</f>
        <v>0.17829457364341086</v>
      </c>
      <c r="HB46" s="12">
        <f>IF(GV46,GV46/GT46,0)</f>
        <v>2.6073619631901839E-2</v>
      </c>
      <c r="HC46" s="88">
        <f>IF(HE46,HE46/GV46,0)</f>
        <v>682.1747058823529</v>
      </c>
      <c r="HD46" s="45">
        <f>IF(HE46,HE46/GZ46,0)</f>
        <v>179.79798449612403</v>
      </c>
      <c r="HE46" s="88">
        <v>23193.94</v>
      </c>
      <c r="HF46" s="88">
        <v>39569.54</v>
      </c>
      <c r="HG46" s="88">
        <v>138379.70000000001</v>
      </c>
      <c r="HH46" s="12">
        <f>IF(HE46,HE46/HF46,0)</f>
        <v>0.58615642233900112</v>
      </c>
      <c r="HI46" s="12">
        <f>IF(HE46,HE46/HG46,0)</f>
        <v>0.16761085621662714</v>
      </c>
      <c r="HJ46" s="12">
        <f>GV46/GZ46</f>
        <v>0.26356589147286824</v>
      </c>
      <c r="HK46" s="12">
        <f>1-HJ46</f>
        <v>0.73643410852713176</v>
      </c>
      <c r="HL46" s="77" t="s">
        <v>407</v>
      </c>
      <c r="HM46" s="3">
        <v>5010</v>
      </c>
      <c r="HN46" s="3">
        <v>546518</v>
      </c>
      <c r="HO46" s="3">
        <v>2302</v>
      </c>
      <c r="HP46" s="3">
        <v>68</v>
      </c>
      <c r="HQ46" s="3">
        <v>50</v>
      </c>
      <c r="HR46" s="3">
        <f>HP46-HQ46</f>
        <v>18</v>
      </c>
      <c r="HS46" s="3">
        <v>42</v>
      </c>
      <c r="HT46" s="3">
        <f>HQ46+HR46+HS46</f>
        <v>110</v>
      </c>
      <c r="HU46" s="12">
        <f>IF(HS46,HS46/HT46,0)</f>
        <v>0.38181818181818183</v>
      </c>
      <c r="HV46" s="12">
        <f>IF(HQ46,HQ46/HO46,0)</f>
        <v>2.1720243266724587E-2</v>
      </c>
      <c r="HW46" s="88">
        <f>IF(HY46,HY46/HQ46,0)</f>
        <v>185.98199999999997</v>
      </c>
      <c r="HX46" s="45">
        <f>IF(HY46,HY46/HT46,0)</f>
        <v>84.537272727272708</v>
      </c>
      <c r="HY46" s="3">
        <v>9299.0999999999985</v>
      </c>
      <c r="HZ46" s="3">
        <v>59369.499999999956</v>
      </c>
      <c r="IA46" s="3">
        <v>88669.07</v>
      </c>
      <c r="IB46" s="20">
        <f>IA46/1.18</f>
        <v>75143.279661016961</v>
      </c>
      <c r="IC46" s="12">
        <f>IF(HY46,HY46/HZ46,0)</f>
        <v>0.15663093002299169</v>
      </c>
      <c r="ID46" s="12">
        <f>IF(HY46,HY46/IB46,0)</f>
        <v>0.12375158553033201</v>
      </c>
      <c r="IE46" s="12">
        <f>HQ46/HT46</f>
        <v>0.45454545454545453</v>
      </c>
      <c r="IF46" s="105">
        <f>1-IE46</f>
        <v>0.54545454545454541</v>
      </c>
      <c r="IG46" s="100">
        <v>3806</v>
      </c>
      <c r="IH46" s="3">
        <v>309602</v>
      </c>
      <c r="II46" s="3">
        <v>1623</v>
      </c>
      <c r="IJ46" s="3">
        <v>46</v>
      </c>
      <c r="IK46" s="3">
        <v>39</v>
      </c>
      <c r="IL46" s="3">
        <f>IJ46-IK46</f>
        <v>7</v>
      </c>
      <c r="IM46" s="3">
        <v>17</v>
      </c>
      <c r="IN46" s="3">
        <f>IK46+IL46+IM46</f>
        <v>63</v>
      </c>
      <c r="IO46" s="12">
        <f>IF(IM46,IM46/IN46,0)</f>
        <v>0.26984126984126983</v>
      </c>
      <c r="IP46" s="12">
        <f>IF(IK46,IK46/II46,0)</f>
        <v>2.4029574861367836E-2</v>
      </c>
      <c r="IQ46" s="88">
        <f>IF(IS46,IS46/IK46,0)</f>
        <v>200.13256410256403</v>
      </c>
      <c r="IR46" s="45">
        <f>IF(IS46,IS46/IN46,0)</f>
        <v>123.89158730158726</v>
      </c>
      <c r="IS46" s="3">
        <v>7805.1699999999973</v>
      </c>
      <c r="IT46" s="3">
        <v>50831.340000000004</v>
      </c>
      <c r="IU46" s="3">
        <v>61995</v>
      </c>
      <c r="IV46" s="20">
        <f>IU46/1.18</f>
        <v>52538.135593220344</v>
      </c>
      <c r="IW46" s="12">
        <f>IF(IS46,IS46/IT46,0)</f>
        <v>0.15355034905631046</v>
      </c>
      <c r="IX46" s="12">
        <f>IF(IS46,IS46/IV46,0)</f>
        <v>0.14856199048310342</v>
      </c>
      <c r="IY46" s="12">
        <f>IK46/IN46</f>
        <v>0.61904761904761907</v>
      </c>
      <c r="IZ46" s="12">
        <f>1-IY46</f>
        <v>0.38095238095238093</v>
      </c>
      <c r="JA46" s="100">
        <v>4553</v>
      </c>
      <c r="JB46" s="3">
        <v>266766</v>
      </c>
      <c r="JC46" s="3">
        <v>1983</v>
      </c>
      <c r="JD46" s="3">
        <v>41</v>
      </c>
      <c r="JE46" s="3">
        <v>52</v>
      </c>
      <c r="JF46" s="3">
        <f>JD46-JE46</f>
        <v>-11</v>
      </c>
      <c r="JG46" s="3">
        <v>18</v>
      </c>
      <c r="JH46" s="3">
        <f>SUM(JE46:JG46)</f>
        <v>59</v>
      </c>
      <c r="JI46" s="12">
        <f>IF(JG46,JG46/JH46,0)</f>
        <v>0.30508474576271188</v>
      </c>
      <c r="JJ46" s="12">
        <f>IF(JE46,JE46/JC46,0)</f>
        <v>2.6222894604135148E-2</v>
      </c>
      <c r="JK46" s="88">
        <f>IF(JM46,JM46/JE46,0)</f>
        <v>233.17480769230767</v>
      </c>
      <c r="JL46" s="45">
        <f>IF(JM46,JM46/JH46,0)</f>
        <v>205.50999999999996</v>
      </c>
      <c r="JM46" s="3">
        <v>12125.089999999998</v>
      </c>
      <c r="JN46" s="3">
        <v>62458.45</v>
      </c>
      <c r="JO46" s="3">
        <v>52274.610000000008</v>
      </c>
      <c r="JP46" s="20">
        <f>JO46/1.18</f>
        <v>44300.516949152552</v>
      </c>
      <c r="JQ46" s="12">
        <f>IF(JM46,JM46/JN46,0)</f>
        <v>0.1941304979550405</v>
      </c>
      <c r="JR46" s="12">
        <f>IF(JM46,JM46/JP46,0)</f>
        <v>0.27370086931303733</v>
      </c>
      <c r="JS46" s="12">
        <f>JE46/JH46</f>
        <v>0.88135593220338981</v>
      </c>
      <c r="JT46" s="12">
        <f>1-JS46</f>
        <v>0.11864406779661019</v>
      </c>
      <c r="JU46" s="100">
        <v>4799</v>
      </c>
      <c r="JV46" s="3">
        <v>267330</v>
      </c>
      <c r="JW46" s="3">
        <v>2057</v>
      </c>
      <c r="JX46" s="3">
        <v>52</v>
      </c>
      <c r="JY46" s="3">
        <v>46</v>
      </c>
      <c r="JZ46" s="3">
        <f>JX46-JY46</f>
        <v>6</v>
      </c>
      <c r="KA46" s="3">
        <v>23</v>
      </c>
      <c r="KB46" s="3">
        <f>SUM(JY46:KA46)</f>
        <v>75</v>
      </c>
      <c r="KC46" s="12">
        <f>IF(KA46,KA46/KB46,0)</f>
        <v>0.30666666666666664</v>
      </c>
      <c r="KD46" s="12">
        <f>IF(JY46,JY46/JW46,0)</f>
        <v>2.236266407389402E-2</v>
      </c>
      <c r="KE46" s="88">
        <f>IF(KG46,KG46/JY46,0)</f>
        <v>284.55043478260865</v>
      </c>
      <c r="KF46" s="45">
        <f>IF(KG46,KG46/KB46,0)</f>
        <v>174.52426666666665</v>
      </c>
      <c r="KG46" s="3">
        <v>13089.319999999998</v>
      </c>
      <c r="KH46" s="3">
        <v>60873.709999999992</v>
      </c>
      <c r="KI46" s="3">
        <v>69601.510000000009</v>
      </c>
      <c r="KJ46" s="20">
        <f>KI46/1.18</f>
        <v>58984.330508474588</v>
      </c>
      <c r="KK46" s="12">
        <f>IF(KG46,KG46/KH46,0)</f>
        <v>0.21502418696018363</v>
      </c>
      <c r="KL46" s="12">
        <f>IF(KG46,KG46/KJ46,0)</f>
        <v>0.22191181771774771</v>
      </c>
      <c r="KM46" s="12">
        <f>JY46/KB46</f>
        <v>0.61333333333333329</v>
      </c>
      <c r="KN46" s="12">
        <f>1-KM46</f>
        <v>0.38666666666666671</v>
      </c>
      <c r="KO46" s="100">
        <v>5342</v>
      </c>
      <c r="KP46" s="3">
        <v>334794</v>
      </c>
      <c r="KQ46" s="3">
        <v>2348</v>
      </c>
      <c r="KR46" s="3">
        <v>44</v>
      </c>
      <c r="KS46" s="3">
        <v>55</v>
      </c>
      <c r="KT46" s="3">
        <f>KR46-KS46</f>
        <v>-11</v>
      </c>
      <c r="KU46" s="3">
        <v>27</v>
      </c>
      <c r="KV46" s="3">
        <f>SUM(KS46:KU46)</f>
        <v>71</v>
      </c>
      <c r="KW46" s="12">
        <f>IF(KU46,KU46/KV46,0)</f>
        <v>0.38028169014084506</v>
      </c>
      <c r="KX46" s="12">
        <f>IF(KS46,KS46/KQ46,0)</f>
        <v>2.3424190800681432E-2</v>
      </c>
      <c r="KY46" s="88">
        <f>IF(LA46,LA46/KS46,0)</f>
        <v>274.89127272727279</v>
      </c>
      <c r="KZ46" s="45">
        <f>IF(LA46,LA46/KV46,0)</f>
        <v>212.94394366197187</v>
      </c>
      <c r="LA46" s="3">
        <v>15119.020000000002</v>
      </c>
      <c r="LB46" s="3">
        <v>65196.570000000014</v>
      </c>
      <c r="LC46" s="3">
        <v>59701</v>
      </c>
      <c r="LD46" s="20">
        <f>LC46/1.18</f>
        <v>50594.067796610172</v>
      </c>
      <c r="LE46" s="12">
        <f>IF(LA46,LA46/LB46,0)</f>
        <v>0.23189900941107791</v>
      </c>
      <c r="LF46" s="12">
        <f>IF(LA46,LA46/LD46,0)</f>
        <v>0.29882989564663909</v>
      </c>
      <c r="LG46" s="12">
        <f>KS46/KV46</f>
        <v>0.77464788732394363</v>
      </c>
      <c r="LH46" s="12">
        <f>1-LG46</f>
        <v>0.22535211267605637</v>
      </c>
      <c r="LI46" s="100">
        <v>4201</v>
      </c>
      <c r="LJ46" s="3">
        <v>284455</v>
      </c>
      <c r="LK46" s="3">
        <v>1819</v>
      </c>
      <c r="LL46" s="3">
        <v>46</v>
      </c>
      <c r="LM46" s="3">
        <v>38</v>
      </c>
      <c r="LN46" s="3">
        <f>LL46-LM46</f>
        <v>8</v>
      </c>
      <c r="LO46" s="3">
        <v>7</v>
      </c>
      <c r="LP46" s="3">
        <f>SUM(LM46:LO46)</f>
        <v>53</v>
      </c>
      <c r="LQ46" s="12">
        <f>IF(LO46,LO46/LP46,0)</f>
        <v>0.13207547169811321</v>
      </c>
      <c r="LR46" s="12">
        <f>IF(LM46,LM46/LK46,0)</f>
        <v>2.0890599230346345E-2</v>
      </c>
      <c r="LS46" s="88">
        <f>IF(LU46,LU46/LM46,0)</f>
        <v>324.16605263157908</v>
      </c>
      <c r="LT46" s="45">
        <f>IF(LU46,LU46/LP46,0)</f>
        <v>232.42094339622651</v>
      </c>
      <c r="LU46" s="88">
        <v>12318.310000000005</v>
      </c>
      <c r="LV46" s="88">
        <v>43070.34</v>
      </c>
      <c r="LW46" s="88">
        <v>62349.985199999996</v>
      </c>
      <c r="LX46" s="88">
        <f>LW46/1.18</f>
        <v>52838.970508474573</v>
      </c>
      <c r="LY46" s="12">
        <f>IF(LU46,LU46/LV46,0)</f>
        <v>0.28600447546966207</v>
      </c>
      <c r="LZ46" s="12">
        <f>IF(LU46,LU46/LX46,0)</f>
        <v>0.23312925822474784</v>
      </c>
      <c r="MA46" s="12">
        <f>LM46/LP46</f>
        <v>0.71698113207547165</v>
      </c>
      <c r="MB46" s="12">
        <f>1-MA46</f>
        <v>0.28301886792452835</v>
      </c>
      <c r="MC46" s="100">
        <v>4519</v>
      </c>
      <c r="MD46" s="3">
        <v>267090</v>
      </c>
      <c r="ME46" s="3">
        <v>1776</v>
      </c>
      <c r="MF46" s="3">
        <v>70</v>
      </c>
      <c r="MG46" s="3">
        <v>50</v>
      </c>
      <c r="MH46" s="3">
        <f>MF46-MG46</f>
        <v>20</v>
      </c>
      <c r="MI46" s="3">
        <v>4</v>
      </c>
      <c r="MJ46" s="3">
        <f>SUM(MG46:MI46)</f>
        <v>74</v>
      </c>
      <c r="MK46" s="12">
        <f>IF(MI46,MI46/MJ46,0)</f>
        <v>5.4054054054054057E-2</v>
      </c>
      <c r="ML46" s="12">
        <f>IF(MG46,MG46/ME46,0)</f>
        <v>2.8153153153153154E-2</v>
      </c>
      <c r="MM46" s="88">
        <f>IF(MO46,MO46/MG46,0)</f>
        <v>332.87140000000005</v>
      </c>
      <c r="MN46" s="45">
        <f>IF(MO46,MO46/MJ46,0)</f>
        <v>224.91310810810816</v>
      </c>
      <c r="MO46" s="88">
        <v>16643.570000000003</v>
      </c>
      <c r="MP46" s="88">
        <v>56249.97</v>
      </c>
      <c r="MQ46" s="88">
        <v>93489.957999999999</v>
      </c>
      <c r="MR46" s="88">
        <f>MQ46/1.18</f>
        <v>79228.777966101698</v>
      </c>
      <c r="MS46" s="12">
        <f>IF(MO46,MO46/MP46,0)</f>
        <v>0.29588584669467383</v>
      </c>
      <c r="MT46" s="12">
        <f>IF(MO46,MO46/MR46,0)</f>
        <v>0.2100697552992804</v>
      </c>
      <c r="MU46" s="12">
        <f>MG46/MJ46</f>
        <v>0.67567567567567566</v>
      </c>
      <c r="MV46" s="12">
        <f>1-MU46</f>
        <v>0.32432432432432434</v>
      </c>
      <c r="MW46" s="100">
        <v>3434</v>
      </c>
      <c r="MX46" s="3">
        <v>341744</v>
      </c>
      <c r="MY46" s="3">
        <v>1887</v>
      </c>
      <c r="MZ46" s="3">
        <v>31</v>
      </c>
      <c r="NA46" s="3">
        <v>42</v>
      </c>
      <c r="NB46" s="3">
        <f>MZ46-NA46</f>
        <v>-11</v>
      </c>
      <c r="NC46" s="3">
        <v>8</v>
      </c>
      <c r="ND46" s="3">
        <f>SUM(NA46:NC46)</f>
        <v>39</v>
      </c>
      <c r="NE46" s="12">
        <f>IF(NC46,NC46/ND46,0)</f>
        <v>0.20512820512820512</v>
      </c>
      <c r="NF46" s="12">
        <f>IF(NA46,NA46/MY46,0)</f>
        <v>2.2257551669316374E-2</v>
      </c>
      <c r="NG46" s="88">
        <f>IF(NI46,NI46/NA46,0)</f>
        <v>349.43833333333333</v>
      </c>
      <c r="NH46" s="45">
        <f>IF(NI46,NI46/ND46,0)</f>
        <v>376.31820512820514</v>
      </c>
      <c r="NI46" s="88">
        <v>14676.41</v>
      </c>
      <c r="NJ46" s="88">
        <v>55949.97</v>
      </c>
      <c r="NK46" s="88">
        <v>42493.998800000001</v>
      </c>
      <c r="NL46" s="88">
        <f>NK46/1.18</f>
        <v>36011.863389830512</v>
      </c>
      <c r="NM46" s="12">
        <f>IF(NI46,NI46/NJ46,0)</f>
        <v>0.2623130986486677</v>
      </c>
      <c r="NN46" s="12">
        <f>IF(NI46,NI46/NL46,0)</f>
        <v>0.40754375415476307</v>
      </c>
      <c r="NO46" s="12">
        <f>NA46/ND46</f>
        <v>1.0769230769230769</v>
      </c>
      <c r="NP46" s="12">
        <f>1-NO46</f>
        <v>-7.6923076923076872E-2</v>
      </c>
      <c r="NQ46" s="100">
        <v>3275</v>
      </c>
      <c r="NR46" s="3">
        <v>623480</v>
      </c>
      <c r="NS46" s="3">
        <v>3650</v>
      </c>
      <c r="NT46" s="3">
        <v>71</v>
      </c>
      <c r="NU46" s="3">
        <v>75</v>
      </c>
      <c r="NV46" s="3">
        <f>NT46-NU46</f>
        <v>-4</v>
      </c>
      <c r="NW46" s="3">
        <f>SUM(NU46:NV46)</f>
        <v>71</v>
      </c>
      <c r="NX46" s="12">
        <f>IF(NU46,NU46/NS46,0)</f>
        <v>2.0547945205479451E-2</v>
      </c>
      <c r="NY46" s="88">
        <f>IF(OA46,OA46/NU46,0)</f>
        <v>334.52800000000008</v>
      </c>
      <c r="NZ46" s="45">
        <f>IF(OA46,OA46/NW46,0)</f>
        <v>353.37464788732404</v>
      </c>
      <c r="OA46" s="88">
        <v>25089.600000000006</v>
      </c>
      <c r="OB46" s="88">
        <v>97204.21</v>
      </c>
      <c r="OC46" s="88">
        <v>94773.959999999992</v>
      </c>
      <c r="OD46" s="88">
        <f>OC46/1.18</f>
        <v>80316.91525423729</v>
      </c>
      <c r="OE46" s="12">
        <f>OD46/$OD$2</f>
        <v>6.922383477294276E-3</v>
      </c>
      <c r="OF46" s="12">
        <f>IF(OA46,OA46/OB46,0)</f>
        <v>0.25811227723572883</v>
      </c>
      <c r="OG46" s="12">
        <f>IF(OA46,OA46/OD46,0)</f>
        <v>0.31238251519721244</v>
      </c>
      <c r="OH46" s="12">
        <f>NU46/NW46</f>
        <v>1.056338028169014</v>
      </c>
      <c r="OI46" s="12">
        <f>1-OH46</f>
        <v>-5.6338028169014009E-2</v>
      </c>
      <c r="OJ46" s="3">
        <v>119</v>
      </c>
      <c r="OK46" s="3">
        <v>379</v>
      </c>
      <c r="OL46" s="3">
        <v>64</v>
      </c>
      <c r="OM46" s="3">
        <v>0</v>
      </c>
      <c r="ON46" s="3">
        <v>480</v>
      </c>
      <c r="OO46" s="3">
        <f>OJ46+OK46+OL46+OM46+ON46</f>
        <v>1042</v>
      </c>
      <c r="OP46" s="88">
        <f>OO46*H46</f>
        <v>666985.82656200009</v>
      </c>
      <c r="OQ46" s="12">
        <f>OP46/$OP$2</f>
        <v>8.1063922693292365E-3</v>
      </c>
      <c r="OR46" s="3">
        <v>52</v>
      </c>
      <c r="OS46" s="100">
        <v>7932</v>
      </c>
      <c r="OT46" s="3">
        <v>717672</v>
      </c>
      <c r="OU46" s="3">
        <v>4964</v>
      </c>
      <c r="OV46" s="3">
        <v>133</v>
      </c>
      <c r="OW46" s="3">
        <v>113</v>
      </c>
      <c r="OX46" s="3">
        <f t="shared" si="376"/>
        <v>20</v>
      </c>
      <c r="OY46" s="3">
        <f t="shared" si="377"/>
        <v>133</v>
      </c>
      <c r="OZ46" s="12">
        <f t="shared" si="378"/>
        <v>2.2763900080580178E-2</v>
      </c>
      <c r="PA46" s="88">
        <f t="shared" si="379"/>
        <v>302.86769911504427</v>
      </c>
      <c r="PB46" s="45">
        <f t="shared" si="380"/>
        <v>257.32368421052632</v>
      </c>
      <c r="PC46" s="88">
        <v>34224.050000000003</v>
      </c>
      <c r="PD46" s="88">
        <v>137835.54000000007</v>
      </c>
      <c r="PE46" s="88">
        <v>175769</v>
      </c>
      <c r="PF46" s="88">
        <f t="shared" si="381"/>
        <v>148956.77966101695</v>
      </c>
      <c r="PG46" s="12">
        <f t="shared" si="382"/>
        <v>1.2316449419295271E-2</v>
      </c>
      <c r="PH46" s="12">
        <f t="shared" si="383"/>
        <v>0.24829626669580274</v>
      </c>
      <c r="PI46" s="12">
        <f t="shared" si="384"/>
        <v>0.22975825657539159</v>
      </c>
      <c r="PJ46" s="12">
        <f t="shared" si="385"/>
        <v>0.84962406015037595</v>
      </c>
      <c r="PK46" s="12">
        <f t="shared" si="386"/>
        <v>0.15037593984962405</v>
      </c>
      <c r="PL46" s="3">
        <v>115</v>
      </c>
      <c r="PM46" s="3">
        <v>50</v>
      </c>
      <c r="PN46" s="3">
        <v>64</v>
      </c>
      <c r="PO46" s="3">
        <v>0</v>
      </c>
      <c r="PP46" s="3">
        <v>480</v>
      </c>
      <c r="PQ46" s="3">
        <v>0</v>
      </c>
      <c r="PR46" s="3">
        <f t="shared" si="387"/>
        <v>229</v>
      </c>
      <c r="PS46" s="88">
        <f t="shared" si="388"/>
        <v>146583.257469</v>
      </c>
      <c r="PT46" s="12">
        <f t="shared" si="389"/>
        <v>2.0363251617154712E-3</v>
      </c>
      <c r="PU46" s="3">
        <v>196</v>
      </c>
      <c r="PV46" s="100">
        <v>8300</v>
      </c>
      <c r="PW46" s="3">
        <v>820414</v>
      </c>
      <c r="PX46" s="3">
        <v>4912</v>
      </c>
      <c r="PY46" s="3">
        <v>141</v>
      </c>
      <c r="PZ46" s="3">
        <v>119</v>
      </c>
      <c r="QA46" s="3">
        <f t="shared" si="390"/>
        <v>22</v>
      </c>
      <c r="QB46" s="3">
        <f t="shared" si="391"/>
        <v>141</v>
      </c>
      <c r="QC46" s="12">
        <f t="shared" si="392"/>
        <v>2.4226384364820847E-2</v>
      </c>
      <c r="QD46" s="88">
        <f t="shared" si="393"/>
        <v>347.02445378151253</v>
      </c>
      <c r="QE46" s="45">
        <f t="shared" si="394"/>
        <v>292.87879432624106</v>
      </c>
      <c r="QF46" s="88">
        <v>41295.909999999989</v>
      </c>
      <c r="QG46" s="88">
        <v>136821.12000000008</v>
      </c>
      <c r="QH46" s="88">
        <v>181672.38399999996</v>
      </c>
      <c r="QI46" s="88">
        <f t="shared" si="395"/>
        <v>153959.64745762708</v>
      </c>
      <c r="QJ46" s="12">
        <f t="shared" si="396"/>
        <v>1.0234038965906756E-2</v>
      </c>
      <c r="QK46" s="12">
        <f t="shared" si="397"/>
        <v>0.30182408973117575</v>
      </c>
      <c r="QL46" s="12">
        <f t="shared" si="398"/>
        <v>0.26822554274401988</v>
      </c>
      <c r="QM46" s="12">
        <f t="shared" si="399"/>
        <v>0.84397163120567376</v>
      </c>
      <c r="QN46" s="12">
        <f t="shared" si="400"/>
        <v>0.15602836879432624</v>
      </c>
      <c r="QO46" s="3">
        <v>110</v>
      </c>
      <c r="QP46" s="3"/>
      <c r="QQ46" s="3">
        <v>64</v>
      </c>
      <c r="QR46" s="3">
        <v>0</v>
      </c>
      <c r="QS46" s="3">
        <v>480</v>
      </c>
      <c r="QT46" s="3">
        <v>0</v>
      </c>
      <c r="QU46" s="3">
        <f t="shared" si="401"/>
        <v>174</v>
      </c>
      <c r="QV46" s="88">
        <f t="shared" si="402"/>
        <v>111377.67161400001</v>
      </c>
      <c r="QW46" s="12">
        <f t="shared" si="403"/>
        <v>2.4446351704867121E-3</v>
      </c>
      <c r="QX46" s="3">
        <v>130</v>
      </c>
      <c r="QY46" s="100">
        <v>7369</v>
      </c>
      <c r="QZ46" s="3">
        <v>398751</v>
      </c>
      <c r="RA46" s="3">
        <v>3639</v>
      </c>
      <c r="RB46" s="3">
        <v>117</v>
      </c>
      <c r="RC46" s="3">
        <v>117</v>
      </c>
      <c r="RD46" s="3">
        <f t="shared" si="404"/>
        <v>0</v>
      </c>
      <c r="RE46" s="3">
        <f t="shared" si="405"/>
        <v>117</v>
      </c>
      <c r="RF46" s="12">
        <f t="shared" si="406"/>
        <v>3.2151690024732067E-2</v>
      </c>
      <c r="RG46" s="88">
        <f t="shared" si="407"/>
        <v>293.07376068376067</v>
      </c>
      <c r="RH46" s="45">
        <f t="shared" si="408"/>
        <v>293.07376068376067</v>
      </c>
      <c r="RI46" s="88">
        <v>34289.629999999997</v>
      </c>
      <c r="RJ46" s="88">
        <v>154264.26000000004</v>
      </c>
      <c r="RK46" s="88">
        <v>149243</v>
      </c>
      <c r="RL46" s="88">
        <f t="shared" si="409"/>
        <v>126477.1186440678</v>
      </c>
      <c r="RM46" s="12">
        <f t="shared" si="410"/>
        <v>7.9860880903888844E-3</v>
      </c>
      <c r="RN46" s="12">
        <f t="shared" si="411"/>
        <v>0.22227851091367495</v>
      </c>
      <c r="RO46" s="12">
        <f t="shared" si="412"/>
        <v>0.27111330782683274</v>
      </c>
      <c r="RP46" s="169" t="str">
        <f t="shared" si="413"/>
        <v>AI-12</v>
      </c>
      <c r="RQ46" s="12">
        <f t="shared" si="414"/>
        <v>1</v>
      </c>
      <c r="RR46" s="12">
        <f t="shared" si="415"/>
        <v>0</v>
      </c>
      <c r="RS46" s="3">
        <v>108</v>
      </c>
      <c r="RT46" s="3">
        <v>334</v>
      </c>
      <c r="RU46" s="3">
        <v>0</v>
      </c>
      <c r="RV46" s="3">
        <v>0</v>
      </c>
      <c r="RW46" s="3">
        <v>0</v>
      </c>
      <c r="RX46" s="3">
        <v>0</v>
      </c>
      <c r="RY46" s="3">
        <f t="shared" si="416"/>
        <v>442</v>
      </c>
      <c r="RZ46" s="88">
        <f t="shared" si="417"/>
        <v>282924.88996200002</v>
      </c>
      <c r="SA46" s="12">
        <f t="shared" si="418"/>
        <v>3.9894800226674531E-3</v>
      </c>
      <c r="SB46" s="3">
        <v>122</v>
      </c>
      <c r="SC46" s="100">
        <v>15869</v>
      </c>
      <c r="SD46" s="3">
        <v>265756</v>
      </c>
      <c r="SE46" s="3">
        <v>2515</v>
      </c>
      <c r="SF46" s="3">
        <v>77</v>
      </c>
      <c r="SG46" s="3">
        <v>73</v>
      </c>
      <c r="SH46" s="3">
        <f t="shared" si="419"/>
        <v>4</v>
      </c>
      <c r="SI46" s="3">
        <f t="shared" si="420"/>
        <v>77</v>
      </c>
      <c r="SJ46" s="12">
        <f t="shared" si="421"/>
        <v>2.9025844930417495E-2</v>
      </c>
      <c r="SK46" s="88">
        <f t="shared" si="422"/>
        <v>272.22561643835604</v>
      </c>
      <c r="SL46" s="45">
        <f t="shared" si="423"/>
        <v>258.08402597402585</v>
      </c>
      <c r="SM46" s="88">
        <v>19872.46999999999</v>
      </c>
      <c r="SN46" s="88">
        <v>85776.210000000021</v>
      </c>
      <c r="SO46" s="88">
        <v>103837</v>
      </c>
      <c r="SP46" s="88">
        <f t="shared" si="424"/>
        <v>87997.457627118652</v>
      </c>
      <c r="SQ46" s="12">
        <f t="shared" si="425"/>
        <v>6.6522756225557353E-3</v>
      </c>
      <c r="SR46" s="87">
        <f t="shared" si="426"/>
        <v>0.23167810748458093</v>
      </c>
      <c r="SS46" s="87">
        <f t="shared" si="427"/>
        <v>0.22583004709303992</v>
      </c>
      <c r="ST46" s="169" t="str">
        <f t="shared" si="428"/>
        <v>AI-12</v>
      </c>
      <c r="SU46" s="12">
        <f t="shared" si="429"/>
        <v>0.94805194805194803</v>
      </c>
      <c r="SV46" s="12">
        <f t="shared" si="430"/>
        <v>5.1948051948051965E-2</v>
      </c>
      <c r="SW46" s="3">
        <v>154</v>
      </c>
      <c r="SX46" s="3">
        <v>308</v>
      </c>
      <c r="SY46" s="3">
        <v>0</v>
      </c>
      <c r="SZ46" s="3">
        <v>0</v>
      </c>
      <c r="TA46" s="3">
        <v>0</v>
      </c>
      <c r="TB46" s="3">
        <v>0</v>
      </c>
      <c r="TC46" s="3">
        <f t="shared" si="431"/>
        <v>462</v>
      </c>
      <c r="TD46" s="88">
        <f t="shared" si="432"/>
        <v>295726.92118200002</v>
      </c>
      <c r="TE46" s="12">
        <f t="shared" si="433"/>
        <v>3.2532482877886816E-3</v>
      </c>
      <c r="TF46" s="3">
        <v>108</v>
      </c>
      <c r="TG46" s="100">
        <f>SUMIFS(Main!TX:TX,Main!B:B,B:B)</f>
        <v>15867</v>
      </c>
      <c r="TH46" s="3">
        <v>211329</v>
      </c>
      <c r="TI46" s="3">
        <v>2211</v>
      </c>
      <c r="TJ46" s="3">
        <f>SUMIFS(Main!TT:TT,Main!B:B,B:B)</f>
        <v>82</v>
      </c>
      <c r="TK46" s="3">
        <v>67</v>
      </c>
      <c r="TL46" s="3">
        <f t="shared" si="434"/>
        <v>15</v>
      </c>
      <c r="TM46" s="3">
        <f t="shared" si="435"/>
        <v>82</v>
      </c>
      <c r="TN46" s="12">
        <f t="shared" si="436"/>
        <v>3.0303030303030304E-2</v>
      </c>
      <c r="TO46" s="88">
        <f t="shared" si="437"/>
        <v>276.87328358208953</v>
      </c>
      <c r="TP46" s="45">
        <f t="shared" si="438"/>
        <v>226.22573170731707</v>
      </c>
      <c r="TQ46" s="88">
        <v>18550.509999999998</v>
      </c>
      <c r="TR46" s="88">
        <v>78010.160000000033</v>
      </c>
      <c r="TS46" s="88">
        <f>SUMIFS(Main!TU:TU,Main!B:B,B:B)</f>
        <v>108959.1998</v>
      </c>
      <c r="TT46" s="88">
        <f t="shared" si="439"/>
        <v>92338.304915254237</v>
      </c>
      <c r="TU46" s="12">
        <f t="shared" si="440"/>
        <v>6.4352146241267371E-3</v>
      </c>
      <c r="TV46" s="87">
        <f t="shared" si="441"/>
        <v>0.2377960768187117</v>
      </c>
      <c r="TW46" s="87">
        <f t="shared" si="442"/>
        <v>0.20089723346151078</v>
      </c>
      <c r="TX46" s="169" t="str">
        <f t="shared" si="443"/>
        <v>AI-12</v>
      </c>
      <c r="TY46" s="12">
        <f t="shared" si="444"/>
        <v>0.81707317073170727</v>
      </c>
      <c r="TZ46" s="12">
        <f t="shared" si="445"/>
        <v>0.18292682926829273</v>
      </c>
      <c r="UA46" s="3">
        <f>SUMIFS(Main!UG:UG,Main!B:B,B:B)</f>
        <v>95</v>
      </c>
      <c r="UB46" s="3">
        <f>SUMIFS(Main!UI:UI,Main!B:B,B:B)</f>
        <v>238</v>
      </c>
      <c r="UC46" s="3">
        <f>SUMIFS(Main!UK:UK,Main!B:B,B:B)</f>
        <v>0</v>
      </c>
      <c r="UD46" s="3">
        <f>SUMIFS(Main!UO:UO,Main!B:B,B:B)</f>
        <v>0</v>
      </c>
      <c r="UE46" s="3">
        <f>SUMIFS(Main!UQ:UQ,Main!B:B,B:B)</f>
        <v>0</v>
      </c>
      <c r="UF46" s="3">
        <f>SUMIFS(Main!US:US,Main!B:B,B:B)</f>
        <v>0</v>
      </c>
      <c r="UG46" s="3">
        <f t="shared" si="446"/>
        <v>333</v>
      </c>
      <c r="UH46" s="88">
        <f t="shared" si="447"/>
        <v>213153.81981300001</v>
      </c>
      <c r="UI46" s="12">
        <f t="shared" si="448"/>
        <v>2.114819474431256E-3</v>
      </c>
      <c r="UJ46" s="3">
        <f>SUMIFS(Main!UW:UW,Main!B:B,B:B)</f>
        <v>170</v>
      </c>
      <c r="UK46" s="100">
        <f>SUMIFS(Main!VI:VI,Main!A:A,A:A)</f>
        <v>10303</v>
      </c>
      <c r="UL46" s="3">
        <v>121155</v>
      </c>
      <c r="UM46" s="3">
        <v>1129</v>
      </c>
      <c r="UN46" s="3">
        <f>SUMIFS(Main!VE:VE,Main!A:A,A:A)</f>
        <v>48</v>
      </c>
      <c r="UO46" s="3">
        <v>20</v>
      </c>
      <c r="UP46" s="3">
        <f t="shared" si="147"/>
        <v>28</v>
      </c>
      <c r="UQ46" s="3">
        <f t="shared" si="148"/>
        <v>48</v>
      </c>
      <c r="UR46" s="12">
        <f t="shared" si="149"/>
        <v>1.771479185119575E-2</v>
      </c>
      <c r="US46" s="88">
        <f t="shared" si="150"/>
        <v>305.03349999999995</v>
      </c>
      <c r="UT46" s="45">
        <f t="shared" si="151"/>
        <v>127.09729166666665</v>
      </c>
      <c r="UU46" s="88">
        <v>6100.6699999999992</v>
      </c>
      <c r="UV46" s="88">
        <v>27833.249999999996</v>
      </c>
      <c r="UW46" s="88">
        <f>SUMIFS(Main!VF:VF,Main!A:A,A:A)</f>
        <v>57853.121400000004</v>
      </c>
      <c r="UX46" s="88">
        <f t="shared" si="152"/>
        <v>49028.068983050856</v>
      </c>
      <c r="UY46" s="12">
        <f t="shared" si="153"/>
        <v>3.4579508231402591E-3</v>
      </c>
      <c r="UZ46" s="87">
        <f t="shared" si="154"/>
        <v>0.21918640474971482</v>
      </c>
      <c r="VA46" s="87">
        <f t="shared" si="155"/>
        <v>0.12443219010132783</v>
      </c>
      <c r="VB46" s="169" t="str">
        <f t="shared" si="59"/>
        <v>AI-12</v>
      </c>
      <c r="VC46" s="12">
        <f t="shared" si="160"/>
        <v>0.56770031080812156</v>
      </c>
      <c r="VD46" s="12">
        <f t="shared" si="156"/>
        <v>0.43229968919187844</v>
      </c>
      <c r="VE46" s="3">
        <f>SUMIFS(Main!VR:VR,Main!B:B,B:B)</f>
        <v>71</v>
      </c>
      <c r="VF46" s="3">
        <f>SUMIFS(Main!VT:VT,Main!B:B,B:B)</f>
        <v>157</v>
      </c>
      <c r="VG46" s="3">
        <f>SUMIFS(Main!VV:VV,Main!B:B,B:B)</f>
        <v>9</v>
      </c>
      <c r="VH46" s="3">
        <f>SUMIFS(Main!VZ:VZ,Main!B:B,B:B)</f>
        <v>0</v>
      </c>
      <c r="VI46" s="3">
        <f>SUMIFS(Main!WB:WB,Main!B:B,B:B)</f>
        <v>0</v>
      </c>
      <c r="VJ46" s="3">
        <f>SUMIFS(Main!WD:WD,Main!B:B,B:B)</f>
        <v>1000</v>
      </c>
      <c r="VK46" s="3">
        <f t="shared" si="157"/>
        <v>1237</v>
      </c>
      <c r="VL46" s="88">
        <f t="shared" si="158"/>
        <v>791805.63095700007</v>
      </c>
      <c r="VM46" s="12">
        <f t="shared" si="159"/>
        <v>8.2954480420738778E-3</v>
      </c>
      <c r="VN46" s="3">
        <f>SUMIFS(Main!WH:WH,Main!B:B,B:B)</f>
        <v>166</v>
      </c>
    </row>
    <row r="47" spans="1:586">
      <c r="A47" s="155" t="s">
        <v>148</v>
      </c>
      <c r="B47" s="155" t="s">
        <v>147</v>
      </c>
      <c r="C47" s="150" t="s">
        <v>494</v>
      </c>
      <c r="D47" s="150" t="s">
        <v>669</v>
      </c>
      <c r="E47" s="155" t="s">
        <v>268</v>
      </c>
      <c r="F47" s="150" t="s">
        <v>471</v>
      </c>
      <c r="G47" s="150" t="s">
        <v>459</v>
      </c>
      <c r="H47" s="17">
        <v>655.18445321899992</v>
      </c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87"/>
      <c r="V47" s="87"/>
      <c r="W47" s="12"/>
      <c r="X47" s="91"/>
      <c r="Y47" s="91"/>
      <c r="Z47" s="91"/>
      <c r="AA47" s="91"/>
      <c r="AB47" s="91"/>
      <c r="AC47" s="91"/>
      <c r="AD47" s="91"/>
      <c r="AE47" s="87"/>
      <c r="AF47" s="88"/>
      <c r="AG47" s="88"/>
      <c r="AH47" s="88"/>
      <c r="AI47" s="87"/>
      <c r="AJ47" s="87"/>
      <c r="AK47" s="12"/>
      <c r="AL47" s="3"/>
      <c r="AM47" s="3"/>
      <c r="AN47" s="3"/>
      <c r="AO47" s="3"/>
      <c r="AP47" s="3"/>
      <c r="AQ47" s="3"/>
      <c r="AR47" s="3"/>
      <c r="AS47" s="3"/>
      <c r="AT47" s="87"/>
      <c r="AU47" s="40"/>
      <c r="AV47" s="40"/>
      <c r="AW47" s="88"/>
      <c r="AX47" s="88"/>
      <c r="AY47" s="88"/>
      <c r="AZ47" s="87"/>
      <c r="BA47" s="87"/>
      <c r="BB47" s="87"/>
      <c r="BC47" s="89"/>
      <c r="BD47" s="12">
        <v>0</v>
      </c>
      <c r="BE47" s="3">
        <v>0</v>
      </c>
      <c r="BF47" s="3">
        <v>0</v>
      </c>
      <c r="BG47" s="3">
        <v>0</v>
      </c>
      <c r="BH47" s="3">
        <v>0</v>
      </c>
      <c r="BI47" s="3">
        <f t="shared" si="453"/>
        <v>0</v>
      </c>
      <c r="BJ47" s="3">
        <f t="shared" si="453"/>
        <v>0</v>
      </c>
      <c r="BK47" s="3">
        <f t="shared" si="453"/>
        <v>0</v>
      </c>
      <c r="BL47" s="3">
        <f>BH47+BI47+BJ47</f>
        <v>0</v>
      </c>
      <c r="BM47" s="87">
        <v>0</v>
      </c>
      <c r="BN47" s="40" t="e">
        <f>BP47/BH47</f>
        <v>#DIV/0!</v>
      </c>
      <c r="BO47" s="40" t="e">
        <f>BP47/BG47</f>
        <v>#DIV/0!</v>
      </c>
      <c r="BP47" s="88">
        <v>0</v>
      </c>
      <c r="BQ47" s="88">
        <v>0</v>
      </c>
      <c r="BR47" s="88">
        <v>0</v>
      </c>
      <c r="BS47" s="12" t="e">
        <f>BP47/BQ47</f>
        <v>#DIV/0!</v>
      </c>
      <c r="BT47" s="12" t="e">
        <f>BP47/BR47</f>
        <v>#DIV/0!</v>
      </c>
      <c r="BU47" s="87" t="e">
        <f>BH47/BL47</f>
        <v>#DIV/0!</v>
      </c>
      <c r="BV47" s="89" t="e">
        <f>1-BU47</f>
        <v>#DIV/0!</v>
      </c>
      <c r="BW47" s="90" t="str">
        <f>B47</f>
        <v>FBA78960</v>
      </c>
      <c r="BX47" s="12">
        <v>0</v>
      </c>
      <c r="BY47" s="3">
        <v>0</v>
      </c>
      <c r="BZ47" s="3">
        <v>0</v>
      </c>
      <c r="CA47" s="3">
        <v>0</v>
      </c>
      <c r="CB47" s="3">
        <v>0</v>
      </c>
      <c r="CC47" s="3">
        <f>CA47-CB47</f>
        <v>0</v>
      </c>
      <c r="CD47" s="3">
        <v>0</v>
      </c>
      <c r="CE47" s="3">
        <v>0</v>
      </c>
      <c r="CF47" s="3">
        <f>CB47+CC47+CD47</f>
        <v>0</v>
      </c>
      <c r="CG47" s="87" t="e">
        <f>CB47/BZ47</f>
        <v>#DIV/0!</v>
      </c>
      <c r="CH47" s="3" t="e">
        <f>CJ47/CB47</f>
        <v>#DIV/0!</v>
      </c>
      <c r="CI47" s="3" t="e">
        <f>CJ47/CA47</f>
        <v>#DIV/0!</v>
      </c>
      <c r="CJ47" s="88">
        <v>0</v>
      </c>
      <c r="CK47" s="88">
        <v>0</v>
      </c>
      <c r="CL47" s="88">
        <v>0</v>
      </c>
      <c r="CM47" s="87" t="e">
        <f>CJ47/CK47</f>
        <v>#DIV/0!</v>
      </c>
      <c r="CN47" s="87" t="e">
        <f>CJ47/CL47</f>
        <v>#DIV/0!</v>
      </c>
      <c r="CO47" s="12" t="e">
        <f>CB47/CF47</f>
        <v>#DIV/0!</v>
      </c>
      <c r="CP47" s="12" t="e">
        <f>1-CO47</f>
        <v>#DIV/0!</v>
      </c>
      <c r="CQ47" s="77" t="str">
        <f>B47</f>
        <v>FBA78960</v>
      </c>
      <c r="CR47" s="12">
        <v>0</v>
      </c>
      <c r="CS47" s="3">
        <v>0</v>
      </c>
      <c r="CT47" s="3">
        <v>0</v>
      </c>
      <c r="CU47" s="3" t="e">
        <f>VLOOKUP(C47,'[1]Monthly Sales'!C:AP,38,0)</f>
        <v>#N/A</v>
      </c>
      <c r="CV47" s="3">
        <v>0</v>
      </c>
      <c r="CW47" s="3" t="e">
        <f>CU47-CV47</f>
        <v>#N/A</v>
      </c>
      <c r="CX47" s="3">
        <v>0</v>
      </c>
      <c r="CY47" s="3">
        <v>0</v>
      </c>
      <c r="CZ47" s="3" t="e">
        <f>CV47+CW47+CX47</f>
        <v>#N/A</v>
      </c>
      <c r="DA47" s="87" t="e">
        <f>CV47/CT47</f>
        <v>#DIV/0!</v>
      </c>
      <c r="DB47" s="45" t="e">
        <f>DD47/CV47</f>
        <v>#DIV/0!</v>
      </c>
      <c r="DC47" s="3" t="e">
        <f>DD47/CZ47</f>
        <v>#N/A</v>
      </c>
      <c r="DD47" s="88">
        <v>0</v>
      </c>
      <c r="DE47" s="88">
        <v>0</v>
      </c>
      <c r="DF47" s="88">
        <v>0</v>
      </c>
      <c r="DG47" s="12" t="e">
        <f>DD47/DE47</f>
        <v>#DIV/0!</v>
      </c>
      <c r="DH47" s="12" t="e">
        <f>DD47/DF47</f>
        <v>#DIV/0!</v>
      </c>
      <c r="DI47" s="12" t="e">
        <f>CV47/CZ47</f>
        <v>#N/A</v>
      </c>
      <c r="DJ47" s="12" t="e">
        <f>1-DI47</f>
        <v>#N/A</v>
      </c>
      <c r="DK47" s="3" t="str">
        <f>B47</f>
        <v>FBA78960</v>
      </c>
      <c r="DL47" s="2">
        <v>0</v>
      </c>
      <c r="DM47" s="3">
        <v>0</v>
      </c>
      <c r="DN47" s="3">
        <v>0</v>
      </c>
      <c r="DO47" s="3">
        <v>0</v>
      </c>
      <c r="DP47" s="3">
        <v>0</v>
      </c>
      <c r="DQ47" s="3">
        <f>DO47-DP47</f>
        <v>0</v>
      </c>
      <c r="DR47" s="3">
        <f>DP47-DQ47</f>
        <v>0</v>
      </c>
      <c r="DS47" s="3">
        <v>0</v>
      </c>
      <c r="DT47" s="3">
        <f>DP47+DQ47+DR47</f>
        <v>0</v>
      </c>
      <c r="DU47" s="12" t="e">
        <f>DR47/DT47</f>
        <v>#DIV/0!</v>
      </c>
      <c r="DV47" s="87" t="e">
        <f>DP47/DN47</f>
        <v>#DIV/0!</v>
      </c>
      <c r="DW47" s="3" t="e">
        <f>DY47/DP47</f>
        <v>#DIV/0!</v>
      </c>
      <c r="DX47" s="3" t="e">
        <f>DY47/DT47</f>
        <v>#DIV/0!</v>
      </c>
      <c r="DY47" s="88">
        <v>0</v>
      </c>
      <c r="DZ47" s="88">
        <v>0</v>
      </c>
      <c r="EA47" s="88">
        <v>0</v>
      </c>
      <c r="EB47" s="12" t="e">
        <f>DY47/DZ47</f>
        <v>#DIV/0!</v>
      </c>
      <c r="EC47" s="12" t="e">
        <f>DY47/EA47</f>
        <v>#DIV/0!</v>
      </c>
      <c r="ED47" s="12" t="e">
        <f>DP47/DT47</f>
        <v>#DIV/0!</v>
      </c>
      <c r="EE47" s="12" t="e">
        <f>1-ED47</f>
        <v>#DIV/0!</v>
      </c>
      <c r="EF47" s="3" t="str">
        <f>B47</f>
        <v>FBA78960</v>
      </c>
      <c r="EG47" s="12">
        <v>0</v>
      </c>
      <c r="EH47" s="3">
        <v>0</v>
      </c>
      <c r="EI47" s="3">
        <v>0</v>
      </c>
      <c r="EJ47" s="3">
        <v>0</v>
      </c>
      <c r="EK47" s="3">
        <v>0</v>
      </c>
      <c r="EL47" s="3">
        <f>EJ47-EK47</f>
        <v>0</v>
      </c>
      <c r="EM47" s="3">
        <v>0</v>
      </c>
      <c r="EN47" s="3">
        <v>0</v>
      </c>
      <c r="EO47" s="3">
        <f>EK47+EL47+EM47</f>
        <v>0</v>
      </c>
      <c r="EP47" s="12">
        <f>IF(EM47,EM47/EO47,0)</f>
        <v>0</v>
      </c>
      <c r="EQ47" s="87">
        <f>IF(EK47,EK47/EI47,0)</f>
        <v>0</v>
      </c>
      <c r="ER47" s="3">
        <f>IF(ET47,ET47/EK47,0)</f>
        <v>0</v>
      </c>
      <c r="ES47" s="3">
        <f>IF(ET47,ET47/EO47,0)</f>
        <v>0</v>
      </c>
      <c r="ET47" s="88">
        <v>0</v>
      </c>
      <c r="EU47" s="88">
        <v>0</v>
      </c>
      <c r="EV47" s="88">
        <v>0</v>
      </c>
      <c r="EW47" s="12">
        <f>IF(ET47,ET47/EU47,0)</f>
        <v>0</v>
      </c>
      <c r="EX47" s="12">
        <f>IF(ET47,ET47/EV47,0)</f>
        <v>0</v>
      </c>
      <c r="EY47" s="12">
        <f>IF(EK47,EK47/EO47,0)</f>
        <v>0</v>
      </c>
      <c r="EZ47" s="12">
        <f>IF(1-EY47,0)</f>
        <v>0</v>
      </c>
      <c r="FA47" s="3" t="str">
        <f>B47</f>
        <v>FBA78960</v>
      </c>
      <c r="FB47" s="12">
        <v>0</v>
      </c>
      <c r="FC47" s="3">
        <v>0</v>
      </c>
      <c r="FD47" s="3">
        <v>0</v>
      </c>
      <c r="FE47" s="3">
        <v>0</v>
      </c>
      <c r="FF47" s="3">
        <v>0</v>
      </c>
      <c r="FG47" s="3">
        <f>FE47-FF47</f>
        <v>0</v>
      </c>
      <c r="FH47" s="3">
        <v>0</v>
      </c>
      <c r="FI47" s="3">
        <v>0</v>
      </c>
      <c r="FJ47" s="3">
        <f>FF47+FG47+FH47</f>
        <v>0</v>
      </c>
      <c r="FK47" s="12">
        <f>IF(FH47,FH47/FJ47,0)</f>
        <v>0</v>
      </c>
      <c r="FL47" s="12">
        <f>IF(FF47,FF47/FD47,0)</f>
        <v>0</v>
      </c>
      <c r="FM47" s="3">
        <f>IF(FO47,FO47/FF47,0)</f>
        <v>0</v>
      </c>
      <c r="FN47" s="88">
        <f>IF(FO47,FO47/FJ47,0)</f>
        <v>0</v>
      </c>
      <c r="FO47" s="88">
        <v>0</v>
      </c>
      <c r="FP47" s="88">
        <v>0</v>
      </c>
      <c r="FQ47" s="88">
        <v>0</v>
      </c>
      <c r="FR47" s="12">
        <f>IF(FO47,FO47/FP47,0)</f>
        <v>0</v>
      </c>
      <c r="FS47" s="12">
        <f>IF(FO47,FO47/FQ47,0)</f>
        <v>0</v>
      </c>
      <c r="FT47" s="12" t="e">
        <f>FF47/FJ47</f>
        <v>#DIV/0!</v>
      </c>
      <c r="FU47" s="39" t="e">
        <f>1-FT47</f>
        <v>#DIV/0!</v>
      </c>
      <c r="FV47" s="77" t="str">
        <f>B47</f>
        <v>FBA78960</v>
      </c>
      <c r="FW47" s="12">
        <v>0</v>
      </c>
      <c r="FX47" s="3">
        <v>0</v>
      </c>
      <c r="FY47" s="3">
        <v>0</v>
      </c>
      <c r="FZ47" s="3">
        <v>0</v>
      </c>
      <c r="GA47" s="3">
        <v>0</v>
      </c>
      <c r="GB47" s="3">
        <f>FZ47-GA47</f>
        <v>0</v>
      </c>
      <c r="GC47" s="3">
        <v>0</v>
      </c>
      <c r="GD47" s="3">
        <v>0</v>
      </c>
      <c r="GE47" s="3">
        <f>GA47+GB47+GC47</f>
        <v>0</v>
      </c>
      <c r="GF47" s="12">
        <f>IF(GC47,GC47/GE47,0)</f>
        <v>0</v>
      </c>
      <c r="GG47" s="12">
        <f>IF(GA47,GA47/FY47,0)</f>
        <v>0</v>
      </c>
      <c r="GH47" s="88">
        <f>IF(GJ47,GJ47/GA47,0)</f>
        <v>0</v>
      </c>
      <c r="GI47" s="45">
        <f>IF(GJ47,GJ47/GE47,0)</f>
        <v>0</v>
      </c>
      <c r="GJ47" s="88">
        <v>0</v>
      </c>
      <c r="GK47" s="88">
        <v>0</v>
      </c>
      <c r="GL47" s="88">
        <v>0</v>
      </c>
      <c r="GM47" s="12">
        <f>IF(GJ47,GJ47/GK47,0)</f>
        <v>0</v>
      </c>
      <c r="GN47" s="12">
        <f>IF(GJ47,GJ47/GL47,0)</f>
        <v>0</v>
      </c>
      <c r="GO47" s="12" t="e">
        <f>GA47/GE47</f>
        <v>#DIV/0!</v>
      </c>
      <c r="GP47" s="12" t="e">
        <f>1-GO47</f>
        <v>#DIV/0!</v>
      </c>
      <c r="GQ47" s="77" t="str">
        <f>B47</f>
        <v>FBA78960</v>
      </c>
      <c r="GR47" s="12">
        <v>0</v>
      </c>
      <c r="GS47" s="3">
        <v>0</v>
      </c>
      <c r="GT47" s="3">
        <v>0</v>
      </c>
      <c r="GU47" s="3">
        <v>30</v>
      </c>
      <c r="GV47" s="3">
        <v>0</v>
      </c>
      <c r="GW47" s="3">
        <f>GU47-GV47</f>
        <v>30</v>
      </c>
      <c r="GX47" s="3">
        <v>4</v>
      </c>
      <c r="GY47" s="3">
        <v>0</v>
      </c>
      <c r="GZ47" s="3">
        <f>GV47+GW47+GX47</f>
        <v>34</v>
      </c>
      <c r="HA47" s="12">
        <f>IF(GX47,GX47/GZ47,0)</f>
        <v>0.11764705882352941</v>
      </c>
      <c r="HB47" s="12">
        <f>IF(GV47,GV47/GT47,0)</f>
        <v>0</v>
      </c>
      <c r="HC47" s="88">
        <f>IF(HE47,HE47/GV47,0)</f>
        <v>0</v>
      </c>
      <c r="HD47" s="45">
        <f>IF(HE47,HE47/GZ47,0)</f>
        <v>0</v>
      </c>
      <c r="HE47" s="88">
        <v>0</v>
      </c>
      <c r="HF47" s="88">
        <v>0</v>
      </c>
      <c r="HG47" s="88">
        <v>51151</v>
      </c>
      <c r="HH47" s="12">
        <f>IF(HE47,HE47/HF47,0)</f>
        <v>0</v>
      </c>
      <c r="HI47" s="12">
        <f>IF(HE47,HE47/HG47,0)</f>
        <v>0</v>
      </c>
      <c r="HJ47" s="12">
        <f>GV47/GZ47</f>
        <v>0</v>
      </c>
      <c r="HK47" s="12">
        <f>1-HJ47</f>
        <v>1</v>
      </c>
      <c r="HL47" s="77" t="s">
        <v>268</v>
      </c>
      <c r="HM47" s="3">
        <v>2436</v>
      </c>
      <c r="HN47" s="3">
        <v>279699</v>
      </c>
      <c r="HO47" s="3">
        <v>830</v>
      </c>
      <c r="HP47" s="3">
        <v>26</v>
      </c>
      <c r="HQ47" s="3">
        <v>26</v>
      </c>
      <c r="HR47" s="3">
        <f>HP47-HQ47</f>
        <v>0</v>
      </c>
      <c r="HS47" s="3">
        <v>12</v>
      </c>
      <c r="HT47" s="3">
        <f>HQ47+HR47+HS47</f>
        <v>38</v>
      </c>
      <c r="HU47" s="12">
        <f>IF(HS47,HS47/HT47,0)</f>
        <v>0.31578947368421051</v>
      </c>
      <c r="HV47" s="12">
        <f>IF(HQ47,HQ47/HO47,0)</f>
        <v>3.1325301204819279E-2</v>
      </c>
      <c r="HW47" s="88">
        <f>IF(HY47,HY47/HQ47,0)</f>
        <v>286.4973076923078</v>
      </c>
      <c r="HX47" s="45">
        <f>IF(HY47,HY47/HT47,0)</f>
        <v>196.02447368421059</v>
      </c>
      <c r="HY47" s="3">
        <v>7448.9300000000021</v>
      </c>
      <c r="HZ47" s="3">
        <v>43600.020000000011</v>
      </c>
      <c r="IA47" s="3">
        <v>46756</v>
      </c>
      <c r="IB47" s="20">
        <f>IA47/1.18</f>
        <v>39623.728813559326</v>
      </c>
      <c r="IC47" s="12">
        <f>IF(HY47,HY47/HZ47,0)</f>
        <v>0.17084693997846789</v>
      </c>
      <c r="ID47" s="12">
        <f>IF(HY47,HY47/IB47,0)</f>
        <v>0.18799164599195828</v>
      </c>
      <c r="IE47" s="12">
        <f>HQ47/HT47</f>
        <v>0.68421052631578949</v>
      </c>
      <c r="IF47" s="105">
        <f>1-IE47</f>
        <v>0.31578947368421051</v>
      </c>
      <c r="IG47" s="100">
        <v>1908</v>
      </c>
      <c r="IH47" s="3">
        <v>110963</v>
      </c>
      <c r="II47" s="3">
        <v>586</v>
      </c>
      <c r="IJ47" s="3">
        <v>29</v>
      </c>
      <c r="IK47" s="3">
        <v>16</v>
      </c>
      <c r="IL47" s="3">
        <f>IJ47-IK47</f>
        <v>13</v>
      </c>
      <c r="IM47" s="3">
        <v>11</v>
      </c>
      <c r="IN47" s="3">
        <f>IK47+IL47+IM47</f>
        <v>40</v>
      </c>
      <c r="IO47" s="12">
        <f>IF(IM47,IM47/IN47,0)</f>
        <v>0.27500000000000002</v>
      </c>
      <c r="IP47" s="12">
        <f>IF(IK47,IK47/II47,0)</f>
        <v>2.7303754266211604E-2</v>
      </c>
      <c r="IQ47" s="88">
        <f>IF(IS47,IS47/IK47,0)</f>
        <v>401.43812499999984</v>
      </c>
      <c r="IR47" s="45">
        <f>IF(IS47,IS47/IN47,0)</f>
        <v>160.57524999999993</v>
      </c>
      <c r="IS47" s="3">
        <v>6423.0099999999975</v>
      </c>
      <c r="IT47" s="3">
        <v>27664.44</v>
      </c>
      <c r="IU47" s="3">
        <v>53061</v>
      </c>
      <c r="IV47" s="20">
        <f>IU47/1.18</f>
        <v>44966.949152542373</v>
      </c>
      <c r="IW47" s="12">
        <f>IF(IS47,IS47/IT47,0)</f>
        <v>0.23217567389760999</v>
      </c>
      <c r="IX47" s="12">
        <f>IF(IS47,IS47/IV47,0)</f>
        <v>0.14283846516273718</v>
      </c>
      <c r="IY47" s="12">
        <f>IK47/IN47</f>
        <v>0.4</v>
      </c>
      <c r="IZ47" s="12">
        <f>1-IY47</f>
        <v>0.6</v>
      </c>
      <c r="JA47" s="100">
        <v>1452</v>
      </c>
      <c r="JB47" s="3">
        <v>81601</v>
      </c>
      <c r="JC47" s="3">
        <v>634</v>
      </c>
      <c r="JD47" s="3">
        <v>5</v>
      </c>
      <c r="JE47" s="3">
        <v>16</v>
      </c>
      <c r="JF47" s="3">
        <f>JD47-JE47</f>
        <v>-11</v>
      </c>
      <c r="JG47" s="3">
        <v>5</v>
      </c>
      <c r="JH47" s="3">
        <f>SUM(JE47:JG47)</f>
        <v>10</v>
      </c>
      <c r="JI47" s="12">
        <f>IF(JG47,JG47/JH47,0)</f>
        <v>0.5</v>
      </c>
      <c r="JJ47" s="12">
        <f>IF(JE47,JE47/JC47,0)</f>
        <v>2.5236593059936908E-2</v>
      </c>
      <c r="JK47" s="88">
        <f>IF(JM47,JM47/JE47,0)</f>
        <v>621.03187499999979</v>
      </c>
      <c r="JL47" s="45">
        <f>IF(JM47,JM47/JH47,0)</f>
        <v>993.65099999999961</v>
      </c>
      <c r="JM47" s="3">
        <v>9936.5099999999966</v>
      </c>
      <c r="JN47" s="3">
        <v>25097.460000000003</v>
      </c>
      <c r="JO47" s="3">
        <v>9035</v>
      </c>
      <c r="JP47" s="20">
        <f>JO47/1.18</f>
        <v>7656.7796610169498</v>
      </c>
      <c r="JQ47" s="12">
        <f>IF(JM47,JM47/JN47,0)</f>
        <v>0.39591695733353077</v>
      </c>
      <c r="JR47" s="12">
        <f>IF(JM47,JM47/JP47,0)</f>
        <v>1.2977400996126169</v>
      </c>
      <c r="JS47" s="12">
        <f>JE47/JH47</f>
        <v>1.6</v>
      </c>
      <c r="JT47" s="12">
        <f>1-JS47</f>
        <v>-0.60000000000000009</v>
      </c>
      <c r="JU47" s="100">
        <v>2525</v>
      </c>
      <c r="JV47" s="3">
        <v>57527</v>
      </c>
      <c r="JW47" s="3">
        <v>641</v>
      </c>
      <c r="JX47" s="3">
        <v>33</v>
      </c>
      <c r="JY47" s="3">
        <v>17</v>
      </c>
      <c r="JZ47" s="3">
        <f>JX47-JY47</f>
        <v>16</v>
      </c>
      <c r="KA47" s="3">
        <v>12</v>
      </c>
      <c r="KB47" s="3">
        <f>SUM(JY47:KA47)</f>
        <v>45</v>
      </c>
      <c r="KC47" s="12">
        <f>IF(KA47,KA47/KB47,0)</f>
        <v>0.26666666666666666</v>
      </c>
      <c r="KD47" s="12">
        <f>IF(JY47,JY47/JW47,0)</f>
        <v>2.6521060842433698E-2</v>
      </c>
      <c r="KE47" s="88">
        <f>IF(KG47,KG47/JY47,0)</f>
        <v>963.52</v>
      </c>
      <c r="KF47" s="45">
        <f>IF(KG47,KG47/KB47,0)</f>
        <v>363.99644444444442</v>
      </c>
      <c r="KG47" s="3">
        <v>16379.84</v>
      </c>
      <c r="KH47" s="3">
        <v>20750.78</v>
      </c>
      <c r="KI47" s="3">
        <v>53946</v>
      </c>
      <c r="KJ47" s="20">
        <f>KI47/1.18</f>
        <v>45716.949152542373</v>
      </c>
      <c r="KK47" s="12">
        <f>IF(KG47,KG47/KH47,0)</f>
        <v>0.78936020718257338</v>
      </c>
      <c r="KL47" s="12">
        <f>IF(KG47,KG47/KJ47,0)</f>
        <v>0.35828812516219927</v>
      </c>
      <c r="KM47" s="12">
        <f>JY47/KB47</f>
        <v>0.37777777777777777</v>
      </c>
      <c r="KN47" s="12">
        <f>1-KM47</f>
        <v>0.62222222222222223</v>
      </c>
      <c r="KO47" s="100">
        <v>2657</v>
      </c>
      <c r="KP47" s="3">
        <v>149186</v>
      </c>
      <c r="KQ47" s="3">
        <v>1009</v>
      </c>
      <c r="KR47" s="3">
        <v>18</v>
      </c>
      <c r="KS47" s="3">
        <v>15</v>
      </c>
      <c r="KT47" s="3">
        <f>KR47-KS47</f>
        <v>3</v>
      </c>
      <c r="KU47" s="3">
        <v>8</v>
      </c>
      <c r="KV47" s="3">
        <f>SUM(KS47:KU47)</f>
        <v>26</v>
      </c>
      <c r="KW47" s="12">
        <f>IF(KU47,KU47/KV47,0)</f>
        <v>0.30769230769230771</v>
      </c>
      <c r="KX47" s="12">
        <f>IF(KS47,KS47/KQ47,0)</f>
        <v>1.4866204162537165E-2</v>
      </c>
      <c r="KY47" s="88">
        <f>IF(LA47,LA47/KS47,0)</f>
        <v>1254.4126666666671</v>
      </c>
      <c r="KZ47" s="45">
        <f>IF(LA47,LA47/KV47,0)</f>
        <v>723.69961538461564</v>
      </c>
      <c r="LA47" s="3">
        <v>18816.190000000006</v>
      </c>
      <c r="LB47" s="3">
        <v>23225.43</v>
      </c>
      <c r="LC47" s="3">
        <v>29360</v>
      </c>
      <c r="LD47" s="20">
        <f>LC47/1.18</f>
        <v>24881.355932203391</v>
      </c>
      <c r="LE47" s="12">
        <f>IF(LA47,LA47/LB47,0)</f>
        <v>0.81015464514542923</v>
      </c>
      <c r="LF47" s="12">
        <f>IF(LA47,LA47/LD47,0)</f>
        <v>0.7562365190735697</v>
      </c>
      <c r="LG47" s="12">
        <f>KS47/KV47</f>
        <v>0.57692307692307687</v>
      </c>
      <c r="LH47" s="12">
        <f>1-LG47</f>
        <v>0.42307692307692313</v>
      </c>
      <c r="LI47" s="100">
        <v>1896</v>
      </c>
      <c r="LJ47" s="3">
        <v>198469</v>
      </c>
      <c r="LK47" s="3">
        <v>652</v>
      </c>
      <c r="LL47" s="3">
        <v>18</v>
      </c>
      <c r="LM47" s="3">
        <v>17</v>
      </c>
      <c r="LN47" s="3">
        <f>LL47-LM47</f>
        <v>1</v>
      </c>
      <c r="LO47" s="3">
        <v>1</v>
      </c>
      <c r="LP47" s="3">
        <f>SUM(LM47:LO47)</f>
        <v>19</v>
      </c>
      <c r="LQ47" s="12">
        <f>IF(LO47,LO47/LP47,0)</f>
        <v>5.2631578947368418E-2</v>
      </c>
      <c r="LR47" s="12">
        <f>IF(LM47,LM47/LK47,0)</f>
        <v>2.6073619631901839E-2</v>
      </c>
      <c r="LS47" s="88">
        <f>IF(LU47,LU47/LM47,0)</f>
        <v>361.9258823529413</v>
      </c>
      <c r="LT47" s="45">
        <f>IF(LU47,LU47/LP47,0)</f>
        <v>323.82842105263171</v>
      </c>
      <c r="LU47" s="88">
        <v>6152.7400000000025</v>
      </c>
      <c r="LV47" s="88">
        <v>29304.23</v>
      </c>
      <c r="LW47" s="88">
        <v>33270.9614</v>
      </c>
      <c r="LX47" s="88">
        <f>LW47/1.18</f>
        <v>28195.730000000003</v>
      </c>
      <c r="LY47" s="12">
        <f>IF(LU47,LU47/LV47,0)</f>
        <v>0.20996081453087156</v>
      </c>
      <c r="LZ47" s="12">
        <f>IF(LU47,LU47/LX47,0)</f>
        <v>0.21821531132550928</v>
      </c>
      <c r="MA47" s="12">
        <f>LM47/LP47</f>
        <v>0.89473684210526316</v>
      </c>
      <c r="MB47" s="12">
        <f>1-MA47</f>
        <v>0.10526315789473684</v>
      </c>
      <c r="MC47" s="100">
        <v>1567</v>
      </c>
      <c r="MD47" s="3">
        <v>29349</v>
      </c>
      <c r="ME47" s="3">
        <v>327</v>
      </c>
      <c r="MF47" s="3">
        <v>18</v>
      </c>
      <c r="MG47" s="3">
        <v>8</v>
      </c>
      <c r="MH47" s="3">
        <f>MF47-MG47</f>
        <v>10</v>
      </c>
      <c r="MI47" s="3">
        <v>1</v>
      </c>
      <c r="MJ47" s="3">
        <f>SUM(MG47:MI47)</f>
        <v>19</v>
      </c>
      <c r="MK47" s="12">
        <f>IF(MI47,MI47/MJ47,0)</f>
        <v>5.2631578947368418E-2</v>
      </c>
      <c r="ML47" s="12">
        <f>IF(MG47,MG47/ME47,0)</f>
        <v>2.4464831804281346E-2</v>
      </c>
      <c r="MM47" s="88">
        <f>IF(MO47,MO47/MG47,0)</f>
        <v>423.9887500000001</v>
      </c>
      <c r="MN47" s="45">
        <f>IF(MO47,MO47/MJ47,0)</f>
        <v>178.52157894736845</v>
      </c>
      <c r="MO47" s="88">
        <v>3391.9100000000008</v>
      </c>
      <c r="MP47" s="88">
        <v>10683.92</v>
      </c>
      <c r="MQ47" s="88">
        <v>32427.060799999999</v>
      </c>
      <c r="MR47" s="88">
        <f>MQ47/1.18</f>
        <v>27480.560000000001</v>
      </c>
      <c r="MS47" s="12">
        <f>IF(MO47,MO47/MP47,0)</f>
        <v>0.31747804176744121</v>
      </c>
      <c r="MT47" s="12">
        <f>IF(MO47,MO47/MR47,0)</f>
        <v>0.12342943520801616</v>
      </c>
      <c r="MU47" s="12">
        <f>MG47/MJ47</f>
        <v>0.42105263157894735</v>
      </c>
      <c r="MV47" s="12">
        <f>1-MU47</f>
        <v>0.57894736842105265</v>
      </c>
      <c r="MW47" s="100">
        <v>1715</v>
      </c>
      <c r="MX47" s="3">
        <v>34719</v>
      </c>
      <c r="MY47" s="3">
        <v>414</v>
      </c>
      <c r="MZ47" s="3">
        <v>18</v>
      </c>
      <c r="NA47" s="3">
        <v>9</v>
      </c>
      <c r="NB47" s="3">
        <f>MZ47-NA47</f>
        <v>9</v>
      </c>
      <c r="NC47" s="3">
        <v>2</v>
      </c>
      <c r="ND47" s="3">
        <f>SUM(NA47:NC47)</f>
        <v>20</v>
      </c>
      <c r="NE47" s="12">
        <f>IF(NC47,NC47/ND47,0)</f>
        <v>0.1</v>
      </c>
      <c r="NF47" s="12">
        <f>IF(NA47,NA47/MY47,0)</f>
        <v>2.1739130434782608E-2</v>
      </c>
      <c r="NG47" s="88">
        <f>IF(NI47,NI47/NA47,0)</f>
        <v>341.38111111111107</v>
      </c>
      <c r="NH47" s="45">
        <f>IF(NI47,NI47/ND47,0)</f>
        <v>153.62149999999997</v>
      </c>
      <c r="NI47" s="88">
        <v>3072.4299999999994</v>
      </c>
      <c r="NJ47" s="88">
        <v>15659.330000000002</v>
      </c>
      <c r="NK47" s="88">
        <v>32852.986599999997</v>
      </c>
      <c r="NL47" s="88">
        <f>NK47/1.18</f>
        <v>27841.514067796608</v>
      </c>
      <c r="NM47" s="12">
        <f>IF(NI47,NI47/NJ47,0)</f>
        <v>0.19620443531108925</v>
      </c>
      <c r="NN47" s="12">
        <f>IF(NI47,NI47/NL47,0)</f>
        <v>0.11035427141348542</v>
      </c>
      <c r="NO47" s="12">
        <f>NA47/ND47</f>
        <v>0.45</v>
      </c>
      <c r="NP47" s="12">
        <f>1-NO47</f>
        <v>0.55000000000000004</v>
      </c>
      <c r="NQ47" s="100">
        <v>2516</v>
      </c>
      <c r="NR47" s="3">
        <v>70734</v>
      </c>
      <c r="NS47" s="3">
        <v>779</v>
      </c>
      <c r="NT47" s="3">
        <v>41</v>
      </c>
      <c r="NU47" s="3">
        <v>29</v>
      </c>
      <c r="NV47" s="3">
        <f>NT47-NU47</f>
        <v>12</v>
      </c>
      <c r="NW47" s="3">
        <f>SUM(NU47:NV47)</f>
        <v>41</v>
      </c>
      <c r="NX47" s="12">
        <f>IF(NU47,NU47/NS47,0)</f>
        <v>3.7227214377406934E-2</v>
      </c>
      <c r="NY47" s="88">
        <f>IF(OA47,OA47/NU47,0)</f>
        <v>195.14482758620687</v>
      </c>
      <c r="NZ47" s="45">
        <f>IF(OA47,OA47/NW47,0)</f>
        <v>138.0292682926829</v>
      </c>
      <c r="OA47" s="88">
        <v>5659.1999999999989</v>
      </c>
      <c r="OB47" s="88">
        <v>44769.539999999994</v>
      </c>
      <c r="OC47" s="88">
        <v>72022.110799999995</v>
      </c>
      <c r="OD47" s="88">
        <f>OC47/1.18</f>
        <v>61035.687118644069</v>
      </c>
      <c r="OE47" s="12">
        <f>OD47/$OD$2</f>
        <v>5.2605659803787626E-3</v>
      </c>
      <c r="OF47" s="12">
        <f>IF(OA47,OA47/OB47,0)</f>
        <v>0.12640737429957957</v>
      </c>
      <c r="OG47" s="12">
        <f>IF(OA47,OA47/OD47,0)</f>
        <v>9.2719526348566811E-2</v>
      </c>
      <c r="OH47" s="12">
        <f>NU47/NW47</f>
        <v>0.70731707317073167</v>
      </c>
      <c r="OI47" s="12">
        <f>1-OH47</f>
        <v>0.29268292682926833</v>
      </c>
      <c r="OJ47" s="3">
        <v>72</v>
      </c>
      <c r="OK47" s="3">
        <v>262</v>
      </c>
      <c r="OL47" s="3">
        <v>12</v>
      </c>
      <c r="OM47" s="3">
        <v>0</v>
      </c>
      <c r="ON47" s="3">
        <v>0</v>
      </c>
      <c r="OO47" s="3">
        <f>OJ47+OK47+OL47+OM47+ON47</f>
        <v>346</v>
      </c>
      <c r="OP47" s="88">
        <f>OO47*H47</f>
        <v>226693.82081377399</v>
      </c>
      <c r="OQ47" s="12">
        <f>OP47/$OP$2</f>
        <v>2.7551845382109675E-3</v>
      </c>
      <c r="OR47" s="3">
        <v>9</v>
      </c>
      <c r="OS47" s="100">
        <v>2560</v>
      </c>
      <c r="OT47" s="3">
        <v>82286</v>
      </c>
      <c r="OU47" s="3">
        <v>747</v>
      </c>
      <c r="OV47" s="3">
        <v>25</v>
      </c>
      <c r="OW47" s="3">
        <v>14</v>
      </c>
      <c r="OX47" s="3">
        <f t="shared" si="376"/>
        <v>11</v>
      </c>
      <c r="OY47" s="3">
        <f t="shared" si="377"/>
        <v>25</v>
      </c>
      <c r="OZ47" s="12">
        <f t="shared" si="378"/>
        <v>1.8741633199464525E-2</v>
      </c>
      <c r="PA47" s="88">
        <f t="shared" si="379"/>
        <v>361.37857142857138</v>
      </c>
      <c r="PB47" s="45">
        <f t="shared" si="380"/>
        <v>202.37199999999996</v>
      </c>
      <c r="PC47" s="88">
        <v>5059.2999999999993</v>
      </c>
      <c r="PD47" s="88">
        <v>19184.760000000002</v>
      </c>
      <c r="PE47" s="88">
        <v>45748</v>
      </c>
      <c r="PF47" s="88">
        <f t="shared" si="381"/>
        <v>38769.491525423728</v>
      </c>
      <c r="PG47" s="12">
        <f t="shared" si="382"/>
        <v>3.2056444995074217E-3</v>
      </c>
      <c r="PH47" s="12">
        <f t="shared" si="383"/>
        <v>0.26371453174290421</v>
      </c>
      <c r="PI47" s="12">
        <f t="shared" si="384"/>
        <v>0.13049693975692925</v>
      </c>
      <c r="PJ47" s="12">
        <f t="shared" si="385"/>
        <v>0.56000000000000005</v>
      </c>
      <c r="PK47" s="12">
        <f t="shared" si="386"/>
        <v>0.43999999999999995</v>
      </c>
      <c r="PL47" s="3">
        <v>34</v>
      </c>
      <c r="PM47" s="3">
        <v>179</v>
      </c>
      <c r="PN47" s="3">
        <v>0</v>
      </c>
      <c r="PO47" s="3">
        <v>0</v>
      </c>
      <c r="PP47" s="3">
        <v>0</v>
      </c>
      <c r="PQ47" s="3">
        <v>0</v>
      </c>
      <c r="PR47" s="3">
        <f t="shared" si="387"/>
        <v>213</v>
      </c>
      <c r="PS47" s="88">
        <f t="shared" si="388"/>
        <v>139554.28853564698</v>
      </c>
      <c r="PT47" s="12">
        <f t="shared" si="389"/>
        <v>1.9386791784903395E-3</v>
      </c>
      <c r="PU47" s="3">
        <v>63</v>
      </c>
      <c r="PV47" s="100">
        <v>2559</v>
      </c>
      <c r="PW47" s="3">
        <v>58156</v>
      </c>
      <c r="PX47" s="3">
        <v>557</v>
      </c>
      <c r="PY47" s="3">
        <v>27</v>
      </c>
      <c r="PZ47" s="3">
        <v>16</v>
      </c>
      <c r="QA47" s="3">
        <f t="shared" si="390"/>
        <v>11</v>
      </c>
      <c r="QB47" s="3">
        <f t="shared" si="391"/>
        <v>27</v>
      </c>
      <c r="QC47" s="12">
        <f t="shared" si="392"/>
        <v>2.8725314183123879E-2</v>
      </c>
      <c r="QD47" s="88">
        <f t="shared" si="393"/>
        <v>307.7456249999999</v>
      </c>
      <c r="QE47" s="45">
        <f t="shared" si="394"/>
        <v>182.36777777777772</v>
      </c>
      <c r="QF47" s="88">
        <v>4923.9299999999985</v>
      </c>
      <c r="QG47" s="88">
        <v>23807.67</v>
      </c>
      <c r="QH47" s="88">
        <v>44325.674199999994</v>
      </c>
      <c r="QI47" s="88">
        <f t="shared" si="395"/>
        <v>37564.130677966095</v>
      </c>
      <c r="QJ47" s="12">
        <f t="shared" si="396"/>
        <v>2.4969710143336247E-3</v>
      </c>
      <c r="QK47" s="12">
        <f t="shared" si="397"/>
        <v>0.2068211630957586</v>
      </c>
      <c r="QL47" s="12">
        <f t="shared" si="398"/>
        <v>0.1310806322715786</v>
      </c>
      <c r="QM47" s="12">
        <f t="shared" si="399"/>
        <v>0.59259259259259256</v>
      </c>
      <c r="QN47" s="12">
        <f t="shared" si="400"/>
        <v>0.40740740740740744</v>
      </c>
      <c r="QO47" s="3">
        <v>27</v>
      </c>
      <c r="QP47" s="3"/>
      <c r="QQ47" s="3">
        <v>0</v>
      </c>
      <c r="QR47" s="3">
        <v>0</v>
      </c>
      <c r="QS47" s="3">
        <v>0</v>
      </c>
      <c r="QT47" s="3">
        <v>0</v>
      </c>
      <c r="QU47" s="3">
        <f t="shared" si="401"/>
        <v>27</v>
      </c>
      <c r="QV47" s="88">
        <f t="shared" si="402"/>
        <v>17689.980236912997</v>
      </c>
      <c r="QW47" s="12">
        <f t="shared" si="403"/>
        <v>3.8827843342108866E-4</v>
      </c>
      <c r="QX47" s="3">
        <v>68</v>
      </c>
      <c r="QY47" s="100">
        <v>2613</v>
      </c>
      <c r="QZ47" s="3">
        <v>45283</v>
      </c>
      <c r="RA47" s="3">
        <v>544</v>
      </c>
      <c r="RB47" s="3">
        <v>49</v>
      </c>
      <c r="RC47" s="3">
        <v>15</v>
      </c>
      <c r="RD47" s="3">
        <f t="shared" si="404"/>
        <v>34</v>
      </c>
      <c r="RE47" s="3">
        <f t="shared" si="405"/>
        <v>49</v>
      </c>
      <c r="RF47" s="12">
        <f t="shared" si="406"/>
        <v>2.7573529411764705E-2</v>
      </c>
      <c r="RG47" s="88">
        <f t="shared" si="407"/>
        <v>655.55466666666644</v>
      </c>
      <c r="RH47" s="45">
        <f t="shared" si="408"/>
        <v>200.67999999999992</v>
      </c>
      <c r="RI47" s="88">
        <v>9833.3199999999961</v>
      </c>
      <c r="RJ47" s="88">
        <v>23139.850000000006</v>
      </c>
      <c r="RK47" s="88">
        <v>77212</v>
      </c>
      <c r="RL47" s="88">
        <f t="shared" si="409"/>
        <v>65433.898305084753</v>
      </c>
      <c r="RM47" s="12">
        <f t="shared" si="410"/>
        <v>4.1316633519502197E-3</v>
      </c>
      <c r="RN47" s="12">
        <f t="shared" si="411"/>
        <v>0.42495176070717805</v>
      </c>
      <c r="RO47" s="12">
        <f t="shared" si="412"/>
        <v>0.15027868207014447</v>
      </c>
      <c r="RP47" s="169" t="str">
        <f t="shared" si="413"/>
        <v>AM-C39</v>
      </c>
      <c r="RQ47" s="12">
        <f t="shared" si="414"/>
        <v>0.30612244897959184</v>
      </c>
      <c r="RR47" s="12">
        <f t="shared" si="415"/>
        <v>0.69387755102040816</v>
      </c>
      <c r="RS47" s="3">
        <v>14</v>
      </c>
      <c r="RT47" s="3">
        <v>176</v>
      </c>
      <c r="RU47" s="3">
        <v>10</v>
      </c>
      <c r="RV47" s="3">
        <v>0</v>
      </c>
      <c r="RW47" s="3">
        <v>0</v>
      </c>
      <c r="RX47" s="3">
        <v>0</v>
      </c>
      <c r="RY47" s="3">
        <f t="shared" si="416"/>
        <v>200</v>
      </c>
      <c r="RZ47" s="88">
        <f t="shared" si="417"/>
        <v>131036.89064379998</v>
      </c>
      <c r="SA47" s="12">
        <f t="shared" si="418"/>
        <v>1.8477308854873583E-3</v>
      </c>
      <c r="SB47" s="3">
        <v>34</v>
      </c>
      <c r="SC47" s="100">
        <v>3505</v>
      </c>
      <c r="SD47" s="3">
        <v>39173</v>
      </c>
      <c r="SE47" s="3">
        <v>266</v>
      </c>
      <c r="SF47" s="3">
        <v>53</v>
      </c>
      <c r="SG47" s="3">
        <v>14</v>
      </c>
      <c r="SH47" s="3">
        <f t="shared" si="419"/>
        <v>39</v>
      </c>
      <c r="SI47" s="3">
        <f t="shared" si="420"/>
        <v>53</v>
      </c>
      <c r="SJ47" s="12">
        <f t="shared" si="421"/>
        <v>5.2631578947368418E-2</v>
      </c>
      <c r="SK47" s="88">
        <f t="shared" si="422"/>
        <v>283.04214285714272</v>
      </c>
      <c r="SL47" s="45">
        <f t="shared" si="423"/>
        <v>74.765849056603727</v>
      </c>
      <c r="SM47" s="88">
        <v>3962.5899999999979</v>
      </c>
      <c r="SN47" s="88">
        <v>18076.27</v>
      </c>
      <c r="SO47" s="88">
        <v>89565</v>
      </c>
      <c r="SP47" s="88">
        <f t="shared" si="424"/>
        <v>75902.542372881362</v>
      </c>
      <c r="SQ47" s="12">
        <f t="shared" si="425"/>
        <v>5.7379456853934958E-3</v>
      </c>
      <c r="SR47" s="87">
        <f t="shared" si="426"/>
        <v>0.21921502610881546</v>
      </c>
      <c r="SS47" s="87">
        <f t="shared" si="427"/>
        <v>5.220628817060232E-2</v>
      </c>
      <c r="ST47" s="169" t="str">
        <f t="shared" si="428"/>
        <v>AM-C39</v>
      </c>
      <c r="SU47" s="12">
        <f t="shared" si="429"/>
        <v>0.26415094339622641</v>
      </c>
      <c r="SV47" s="12">
        <f t="shared" si="430"/>
        <v>0.73584905660377364</v>
      </c>
      <c r="SW47" s="3">
        <v>15</v>
      </c>
      <c r="SX47" s="3">
        <v>125</v>
      </c>
      <c r="SY47" s="3">
        <v>10</v>
      </c>
      <c r="SZ47" s="3">
        <v>0</v>
      </c>
      <c r="TA47" s="3">
        <v>0</v>
      </c>
      <c r="TB47" s="3">
        <v>0</v>
      </c>
      <c r="TC47" s="3">
        <f t="shared" si="431"/>
        <v>150</v>
      </c>
      <c r="TD47" s="88">
        <f t="shared" si="432"/>
        <v>98277.667982849991</v>
      </c>
      <c r="TE47" s="12">
        <f t="shared" si="433"/>
        <v>1.081138145337482E-3</v>
      </c>
      <c r="TF47" s="3">
        <v>49</v>
      </c>
      <c r="TG47" s="100">
        <f>SUMIFS(Main!TX:TX,Main!B:B,B:B)</f>
        <v>4374</v>
      </c>
      <c r="TH47" s="3">
        <v>121559</v>
      </c>
      <c r="TI47" s="3">
        <v>670</v>
      </c>
      <c r="TJ47" s="3">
        <f>SUMIFS(Main!TT:TT,Main!B:B,B:B)</f>
        <v>51</v>
      </c>
      <c r="TK47" s="3">
        <v>18</v>
      </c>
      <c r="TL47" s="3">
        <f t="shared" si="434"/>
        <v>33</v>
      </c>
      <c r="TM47" s="3">
        <f t="shared" si="435"/>
        <v>51</v>
      </c>
      <c r="TN47" s="12">
        <f t="shared" si="436"/>
        <v>2.6865671641791045E-2</v>
      </c>
      <c r="TO47" s="88">
        <f t="shared" si="437"/>
        <v>516.83555555555563</v>
      </c>
      <c r="TP47" s="45">
        <f t="shared" si="438"/>
        <v>182.41254901960787</v>
      </c>
      <c r="TQ47" s="88">
        <v>9303.0400000000009</v>
      </c>
      <c r="TR47" s="88">
        <v>26943.22</v>
      </c>
      <c r="TS47" s="88">
        <f>SUMIFS(Main!TU:TU,Main!B:B,B:B)</f>
        <v>85250.118799999997</v>
      </c>
      <c r="TT47" s="88">
        <f t="shared" si="439"/>
        <v>72245.863389830512</v>
      </c>
      <c r="TU47" s="12">
        <f t="shared" si="440"/>
        <v>5.0349379604227021E-3</v>
      </c>
      <c r="TV47" s="87">
        <f t="shared" si="441"/>
        <v>0.34528315472315485</v>
      </c>
      <c r="TW47" s="87">
        <f t="shared" si="442"/>
        <v>0.12876917187357634</v>
      </c>
      <c r="TX47" s="169" t="str">
        <f t="shared" si="443"/>
        <v>AM-C39</v>
      </c>
      <c r="TY47" s="12">
        <f t="shared" si="444"/>
        <v>0.35294117647058826</v>
      </c>
      <c r="TZ47" s="12">
        <f t="shared" si="445"/>
        <v>0.64705882352941169</v>
      </c>
      <c r="UA47" s="3">
        <f>SUMIFS(Main!UG:UG,Main!B:B,B:B)</f>
        <v>22</v>
      </c>
      <c r="UB47" s="3">
        <f>SUMIFS(Main!UI:UI,Main!B:B,B:B)</f>
        <v>60</v>
      </c>
      <c r="UC47" s="3">
        <f>SUMIFS(Main!UK:UK,Main!B:B,B:B)</f>
        <v>10</v>
      </c>
      <c r="UD47" s="3">
        <f>SUMIFS(Main!UO:UO,Main!B:B,B:B)</f>
        <v>0</v>
      </c>
      <c r="UE47" s="3">
        <f>SUMIFS(Main!UQ:UQ,Main!B:B,B:B)</f>
        <v>0</v>
      </c>
      <c r="UF47" s="3">
        <f>SUMIFS(Main!US:US,Main!B:B,B:B)</f>
        <v>0</v>
      </c>
      <c r="UG47" s="3">
        <f t="shared" si="446"/>
        <v>92</v>
      </c>
      <c r="UH47" s="88">
        <f t="shared" si="447"/>
        <v>60276.969696147993</v>
      </c>
      <c r="UI47" s="12">
        <f t="shared" si="448"/>
        <v>5.9804187175697932E-4</v>
      </c>
      <c r="UJ47" s="3">
        <f>SUMIFS(Main!UW:UW,Main!B:B,B:B)</f>
        <v>28</v>
      </c>
      <c r="UK47" s="100">
        <f>SUMIFS(Main!VI:VI,Main!A:A,A:A)</f>
        <v>3089</v>
      </c>
      <c r="UL47" s="3">
        <v>109229</v>
      </c>
      <c r="UM47" s="3">
        <v>672</v>
      </c>
      <c r="UN47" s="3">
        <f>SUMIFS(Main!VE:VE,Main!A:A,A:A)</f>
        <v>34</v>
      </c>
      <c r="UO47" s="3">
        <v>14</v>
      </c>
      <c r="UP47" s="3">
        <f t="shared" si="147"/>
        <v>20</v>
      </c>
      <c r="UQ47" s="3">
        <f t="shared" si="148"/>
        <v>34</v>
      </c>
      <c r="UR47" s="12">
        <f t="shared" si="149"/>
        <v>2.0833333333333332E-2</v>
      </c>
      <c r="US47" s="88">
        <f t="shared" si="150"/>
        <v>597.75642857142861</v>
      </c>
      <c r="UT47" s="45">
        <f t="shared" si="151"/>
        <v>246.13499999999999</v>
      </c>
      <c r="UU47" s="88">
        <v>8368.59</v>
      </c>
      <c r="UV47" s="88">
        <v>34648.310000000012</v>
      </c>
      <c r="UW47" s="88">
        <f>SUMIFS(Main!VF:VF,Main!A:A,A:A)</f>
        <v>56819.030799999993</v>
      </c>
      <c r="UX47" s="88">
        <f t="shared" si="152"/>
        <v>48151.721016949152</v>
      </c>
      <c r="UY47" s="12">
        <f t="shared" si="153"/>
        <v>3.3961419811117002E-3</v>
      </c>
      <c r="UZ47" s="87">
        <f t="shared" si="154"/>
        <v>0.2415295291458659</v>
      </c>
      <c r="VA47" s="87">
        <f t="shared" si="155"/>
        <v>0.17379628024207694</v>
      </c>
      <c r="VB47" s="169" t="str">
        <f t="shared" si="59"/>
        <v>AM-C39</v>
      </c>
      <c r="VC47" s="12">
        <f t="shared" si="160"/>
        <v>0.71956535027697122</v>
      </c>
      <c r="VD47" s="12">
        <f t="shared" si="156"/>
        <v>0.28043464972302878</v>
      </c>
      <c r="VE47" s="3">
        <f>SUMIFS(Main!VR:VR,Main!B:B,B:B)</f>
        <v>18</v>
      </c>
      <c r="VF47" s="3">
        <f>SUMIFS(Main!VT:VT,Main!B:B,B:B)</f>
        <v>30</v>
      </c>
      <c r="VG47" s="3">
        <f>SUMIFS(Main!VV:VV,Main!B:B,B:B)</f>
        <v>0</v>
      </c>
      <c r="VH47" s="3">
        <f>SUMIFS(Main!VZ:VZ,Main!B:B,B:B)</f>
        <v>500</v>
      </c>
      <c r="VI47" s="3">
        <f>SUMIFS(Main!WB:WB,Main!B:B,B:B)</f>
        <v>0</v>
      </c>
      <c r="VJ47" s="3">
        <f>SUMIFS(Main!WD:WD,Main!B:B,B:B)</f>
        <v>0</v>
      </c>
      <c r="VK47" s="3">
        <f t="shared" si="157"/>
        <v>548</v>
      </c>
      <c r="VL47" s="88">
        <f t="shared" si="158"/>
        <v>359041.08036401198</v>
      </c>
      <c r="VM47" s="12">
        <f t="shared" si="159"/>
        <v>3.7615375676603125E-3</v>
      </c>
      <c r="VN47" s="3">
        <f>SUMIFS(Main!WH:WH,Main!B:B,B:B)</f>
        <v>58</v>
      </c>
    </row>
    <row r="48" spans="1:586">
      <c r="A48" s="155" t="s">
        <v>191</v>
      </c>
      <c r="B48" s="154" t="s">
        <v>190</v>
      </c>
      <c r="C48" s="150" t="s">
        <v>465</v>
      </c>
      <c r="D48" s="150" t="s">
        <v>669</v>
      </c>
      <c r="E48" s="155" t="s">
        <v>289</v>
      </c>
      <c r="F48" s="150" t="s">
        <v>473</v>
      </c>
      <c r="G48" s="150" t="s">
        <v>432</v>
      </c>
      <c r="H48" s="17">
        <v>151.29673259999998</v>
      </c>
      <c r="I48" s="12"/>
      <c r="J48" s="3"/>
      <c r="K48" s="3"/>
      <c r="L48" s="3"/>
      <c r="M48" s="3"/>
      <c r="N48" s="3"/>
      <c r="O48" s="3"/>
      <c r="P48" s="3"/>
      <c r="Q48" s="87"/>
      <c r="R48" s="88"/>
      <c r="S48" s="88"/>
      <c r="T48" s="88"/>
      <c r="U48" s="87"/>
      <c r="V48" s="87"/>
      <c r="W48" s="12"/>
      <c r="X48" s="3"/>
      <c r="Y48" s="3"/>
      <c r="Z48" s="3"/>
      <c r="AA48" s="3"/>
      <c r="AB48" s="3"/>
      <c r="AC48" s="3"/>
      <c r="AD48" s="3"/>
      <c r="AE48" s="87"/>
      <c r="AF48" s="88"/>
      <c r="AG48" s="88"/>
      <c r="AH48" s="88"/>
      <c r="AI48" s="87"/>
      <c r="AJ48" s="87"/>
      <c r="AK48" s="12"/>
      <c r="AL48" s="3"/>
      <c r="AM48" s="3"/>
      <c r="AN48" s="3"/>
      <c r="AO48" s="3"/>
      <c r="AP48" s="3"/>
      <c r="AQ48" s="3"/>
      <c r="AR48" s="3"/>
      <c r="AS48" s="3"/>
      <c r="AT48" s="87"/>
      <c r="AU48" s="40"/>
      <c r="AV48" s="40"/>
      <c r="AW48" s="88"/>
      <c r="AX48" s="88"/>
      <c r="AY48" s="88"/>
      <c r="AZ48" s="87"/>
      <c r="BA48" s="87"/>
      <c r="BB48" s="87"/>
      <c r="BC48" s="89"/>
      <c r="BD48" s="12">
        <v>0</v>
      </c>
      <c r="BE48" s="3">
        <v>0</v>
      </c>
      <c r="BF48" s="3">
        <v>0</v>
      </c>
      <c r="BG48" s="3">
        <v>0</v>
      </c>
      <c r="BH48" s="3">
        <v>0</v>
      </c>
      <c r="BI48" s="3">
        <f t="shared" si="453"/>
        <v>0</v>
      </c>
      <c r="BJ48" s="3">
        <f t="shared" si="453"/>
        <v>0</v>
      </c>
      <c r="BK48" s="3">
        <f t="shared" si="453"/>
        <v>0</v>
      </c>
      <c r="BL48" s="3">
        <f>BH48+BI48+BJ48</f>
        <v>0</v>
      </c>
      <c r="BM48" s="87">
        <v>0</v>
      </c>
      <c r="BN48" s="40" t="e">
        <f>BP48/BH48</f>
        <v>#DIV/0!</v>
      </c>
      <c r="BO48" s="40" t="e">
        <f>BP48/BG48</f>
        <v>#DIV/0!</v>
      </c>
      <c r="BP48" s="88">
        <v>0</v>
      </c>
      <c r="BQ48" s="88">
        <v>0</v>
      </c>
      <c r="BR48" s="88">
        <v>0</v>
      </c>
      <c r="BS48" s="12" t="e">
        <f>BP48/BQ48</f>
        <v>#DIV/0!</v>
      </c>
      <c r="BT48" s="12" t="e">
        <f>BP48/BR48</f>
        <v>#DIV/0!</v>
      </c>
      <c r="BU48" s="87" t="e">
        <f>BH48/BL48</f>
        <v>#DIV/0!</v>
      </c>
      <c r="BV48" s="89" t="e">
        <f>1-BU48</f>
        <v>#DIV/0!</v>
      </c>
      <c r="BW48" s="90" t="str">
        <f>B48</f>
        <v>FBA77171</v>
      </c>
      <c r="BX48" s="12">
        <v>0</v>
      </c>
      <c r="BY48" s="3">
        <v>0</v>
      </c>
      <c r="BZ48" s="3">
        <v>0</v>
      </c>
      <c r="CA48" s="3">
        <v>0</v>
      </c>
      <c r="CB48" s="3">
        <v>0</v>
      </c>
      <c r="CC48" s="3">
        <f>CA48-CB48</f>
        <v>0</v>
      </c>
      <c r="CD48" s="3">
        <v>0</v>
      </c>
      <c r="CE48" s="3">
        <v>0</v>
      </c>
      <c r="CF48" s="3">
        <f>CB48+CC48+CD48</f>
        <v>0</v>
      </c>
      <c r="CG48" s="87" t="e">
        <f>CB48/BZ48</f>
        <v>#DIV/0!</v>
      </c>
      <c r="CH48" s="3" t="e">
        <f>CJ48/CB48</f>
        <v>#DIV/0!</v>
      </c>
      <c r="CI48" s="3" t="e">
        <f>CJ48/CA48</f>
        <v>#DIV/0!</v>
      </c>
      <c r="CJ48" s="88">
        <v>0</v>
      </c>
      <c r="CK48" s="88">
        <v>0</v>
      </c>
      <c r="CL48" s="88">
        <v>0</v>
      </c>
      <c r="CM48" s="87" t="e">
        <f>CJ48/CK48</f>
        <v>#DIV/0!</v>
      </c>
      <c r="CN48" s="87" t="e">
        <f>CJ48/CL48</f>
        <v>#DIV/0!</v>
      </c>
      <c r="CO48" s="12" t="e">
        <f>CB48/CF48</f>
        <v>#DIV/0!</v>
      </c>
      <c r="CP48" s="12" t="e">
        <f>1-CO48</f>
        <v>#DIV/0!</v>
      </c>
      <c r="CQ48" s="77" t="str">
        <f>B48</f>
        <v>FBA77171</v>
      </c>
      <c r="CR48" s="12">
        <v>0</v>
      </c>
      <c r="CS48" s="3">
        <v>0</v>
      </c>
      <c r="CT48" s="3">
        <v>0</v>
      </c>
      <c r="CU48" s="3" t="e">
        <f>VLOOKUP(C48,'[1]Monthly Sales'!C:AP,38,0)</f>
        <v>#N/A</v>
      </c>
      <c r="CV48" s="3">
        <v>0</v>
      </c>
      <c r="CW48" s="3" t="e">
        <f>CU48-CV48</f>
        <v>#N/A</v>
      </c>
      <c r="CX48" s="3">
        <v>0</v>
      </c>
      <c r="CY48" s="3">
        <v>0</v>
      </c>
      <c r="CZ48" s="3" t="e">
        <f>CV48+CW48+CX48</f>
        <v>#N/A</v>
      </c>
      <c r="DA48" s="87" t="e">
        <f>CV48/CT48</f>
        <v>#DIV/0!</v>
      </c>
      <c r="DB48" s="45" t="e">
        <f>DD48/CV48</f>
        <v>#DIV/0!</v>
      </c>
      <c r="DC48" s="3" t="e">
        <f>DD48/CZ48</f>
        <v>#N/A</v>
      </c>
      <c r="DD48" s="88">
        <v>0</v>
      </c>
      <c r="DE48" s="88">
        <v>0</v>
      </c>
      <c r="DF48" s="88">
        <v>0</v>
      </c>
      <c r="DG48" s="12" t="e">
        <f>DD48/DE48</f>
        <v>#DIV/0!</v>
      </c>
      <c r="DH48" s="12" t="e">
        <f>DD48/DF48</f>
        <v>#DIV/0!</v>
      </c>
      <c r="DI48" s="12" t="e">
        <f>CV48/CZ48</f>
        <v>#N/A</v>
      </c>
      <c r="DJ48" s="12" t="e">
        <f>1-DI48</f>
        <v>#N/A</v>
      </c>
      <c r="DK48" s="3" t="str">
        <f>B48</f>
        <v>FBA77171</v>
      </c>
      <c r="DL48" s="12">
        <v>0.99750000000000005</v>
      </c>
      <c r="DM48" s="3">
        <v>169536</v>
      </c>
      <c r="DN48" s="3">
        <v>1011</v>
      </c>
      <c r="DO48" s="3">
        <v>143</v>
      </c>
      <c r="DP48" s="3">
        <v>71</v>
      </c>
      <c r="DQ48" s="3">
        <f>DO48-DP48</f>
        <v>72</v>
      </c>
      <c r="DR48" s="3">
        <v>27</v>
      </c>
      <c r="DS48" s="3">
        <v>0</v>
      </c>
      <c r="DT48" s="3">
        <f>DP48+DQ48+DR48</f>
        <v>170</v>
      </c>
      <c r="DU48" s="12">
        <f>DR48/DT48</f>
        <v>0.1588235294117647</v>
      </c>
      <c r="DV48" s="87">
        <f>DP48/DN48</f>
        <v>7.0227497527200797E-2</v>
      </c>
      <c r="DW48" s="3">
        <f>DY48/DP48</f>
        <v>73.39</v>
      </c>
      <c r="DX48" s="3">
        <f>DY48/DT48</f>
        <v>30.651117647058822</v>
      </c>
      <c r="DY48" s="88">
        <v>5210.6899999999996</v>
      </c>
      <c r="DZ48" s="88">
        <v>20606.7</v>
      </c>
      <c r="EA48" s="88">
        <v>44657.08</v>
      </c>
      <c r="EB48" s="12">
        <f>DY48/DZ48</f>
        <v>0.25286387437095698</v>
      </c>
      <c r="EC48" s="12">
        <f>DY48/EA48</f>
        <v>0.11668228195842628</v>
      </c>
      <c r="ED48" s="12">
        <f>DP48/DT48</f>
        <v>0.41764705882352943</v>
      </c>
      <c r="EE48" s="12">
        <f>1-ED48</f>
        <v>0.58235294117647052</v>
      </c>
      <c r="EF48" s="3" t="str">
        <f>B48</f>
        <v>FBA77171</v>
      </c>
      <c r="EG48" s="12">
        <v>0.98040000000000005</v>
      </c>
      <c r="EH48" s="3">
        <v>121957</v>
      </c>
      <c r="EI48" s="3">
        <v>899</v>
      </c>
      <c r="EJ48" s="3">
        <v>80</v>
      </c>
      <c r="EK48" s="3">
        <v>57</v>
      </c>
      <c r="EL48" s="3">
        <f>EJ48-EK48</f>
        <v>23</v>
      </c>
      <c r="EM48" s="3">
        <v>7</v>
      </c>
      <c r="EN48" s="3">
        <v>2</v>
      </c>
      <c r="EO48" s="3">
        <f>EK48+EL48+EM48</f>
        <v>87</v>
      </c>
      <c r="EP48" s="12">
        <f>IF(EM48,EM48/EO48,0)</f>
        <v>8.0459770114942528E-2</v>
      </c>
      <c r="EQ48" s="87">
        <f>IF(EK48,EK48/EI48,0)</f>
        <v>6.3403781979977758E-2</v>
      </c>
      <c r="ER48" s="3">
        <f>IF(ET48,ET48/EK48,0)</f>
        <v>76.942807017543856</v>
      </c>
      <c r="ES48" s="3">
        <f>IF(ET48,ET48/EO48,0)</f>
        <v>50.410804597701144</v>
      </c>
      <c r="ET48" s="88">
        <v>4385.74</v>
      </c>
      <c r="EU48" s="88">
        <v>16299.93</v>
      </c>
      <c r="EV48" s="88">
        <v>24738</v>
      </c>
      <c r="EW48" s="12">
        <f>IF(ET48,ET48/EU48,0)</f>
        <v>0.26906495917467127</v>
      </c>
      <c r="EX48" s="12">
        <f>IF(ET48,ET48/EV48,0)</f>
        <v>0.17728757377314253</v>
      </c>
      <c r="EY48" s="12">
        <f>IF(EK48,EK48/EO48,0)</f>
        <v>0.65517241379310343</v>
      </c>
      <c r="EZ48" s="12">
        <f>1-EY48</f>
        <v>0.34482758620689657</v>
      </c>
      <c r="FA48" s="3" t="str">
        <f>B48</f>
        <v>FBA77171</v>
      </c>
      <c r="FB48" s="12">
        <v>0.99450000000000005</v>
      </c>
      <c r="FC48" s="3">
        <v>32113</v>
      </c>
      <c r="FD48" s="3">
        <v>430</v>
      </c>
      <c r="FE48" s="3">
        <v>107</v>
      </c>
      <c r="FF48" s="3">
        <v>56</v>
      </c>
      <c r="FG48" s="3">
        <f>FE48-FF48</f>
        <v>51</v>
      </c>
      <c r="FH48" s="3">
        <v>15</v>
      </c>
      <c r="FI48" s="3">
        <v>1</v>
      </c>
      <c r="FJ48" s="3">
        <f>FF48+FG48+FH48</f>
        <v>122</v>
      </c>
      <c r="FK48" s="12">
        <f>IF(FH48,FH48/FJ48,0)</f>
        <v>0.12295081967213115</v>
      </c>
      <c r="FL48" s="12">
        <f>IF(FF48,FF48/FD48,0)</f>
        <v>0.13023255813953488</v>
      </c>
      <c r="FM48" s="3">
        <f>IF(FO48,FO48/FF48,0)</f>
        <v>47.769464285714285</v>
      </c>
      <c r="FN48" s="88">
        <f>IF(FO48,FO48/FJ48,0)</f>
        <v>21.926967213114754</v>
      </c>
      <c r="FO48" s="88">
        <v>2675.09</v>
      </c>
      <c r="FP48" s="88">
        <v>14117.71</v>
      </c>
      <c r="FQ48" s="88">
        <v>32988</v>
      </c>
      <c r="FR48" s="12">
        <f>IF(FO48,FO48/FP48,0)</f>
        <v>0.18948469688072642</v>
      </c>
      <c r="FS48" s="12">
        <f>IF(FO48,FO48/FQ48,0)</f>
        <v>8.1092821632108653E-2</v>
      </c>
      <c r="FT48" s="12">
        <f>FF48/FJ48</f>
        <v>0.45901639344262296</v>
      </c>
      <c r="FU48" s="39">
        <f>1-FT48</f>
        <v>0.54098360655737698</v>
      </c>
      <c r="FV48" s="77" t="str">
        <f>B48</f>
        <v>FBA77171</v>
      </c>
      <c r="FW48" s="12">
        <v>0.99819999999999998</v>
      </c>
      <c r="FX48" s="3">
        <v>77906</v>
      </c>
      <c r="FY48" s="3">
        <v>633</v>
      </c>
      <c r="FZ48" s="3">
        <v>87</v>
      </c>
      <c r="GA48" s="3">
        <v>54</v>
      </c>
      <c r="GB48" s="3">
        <f>FZ48-GA48</f>
        <v>33</v>
      </c>
      <c r="GC48" s="3">
        <v>2</v>
      </c>
      <c r="GD48" s="3">
        <v>0</v>
      </c>
      <c r="GE48" s="3">
        <f>GA48+GB48+GC48</f>
        <v>89</v>
      </c>
      <c r="GF48" s="12">
        <f>IF(GC48,GC48/GE48,0)</f>
        <v>2.247191011235955E-2</v>
      </c>
      <c r="GG48" s="12">
        <f>IF(GA48,GA48/FY48,0)</f>
        <v>8.5308056872037921E-2</v>
      </c>
      <c r="GH48" s="88">
        <f>IF(GJ48,GJ48/GA48,0)</f>
        <v>59.147962962962957</v>
      </c>
      <c r="GI48" s="45">
        <f>IF(GJ48,GJ48/GE48,0)</f>
        <v>35.887528089887638</v>
      </c>
      <c r="GJ48" s="88">
        <v>3193.99</v>
      </c>
      <c r="GK48" s="88">
        <v>15488.95</v>
      </c>
      <c r="GL48" s="88">
        <v>22816.949152542373</v>
      </c>
      <c r="GM48" s="12">
        <f>IF(GJ48,GJ48/GK48,0)</f>
        <v>0.20621087936884033</v>
      </c>
      <c r="GN48" s="12">
        <f>IF(GJ48,GJ48/GL48,0)</f>
        <v>0.1399832194324766</v>
      </c>
      <c r="GO48" s="12">
        <f>GA48/GE48</f>
        <v>0.6067415730337079</v>
      </c>
      <c r="GP48" s="12">
        <f>1-GO48</f>
        <v>0.3932584269662921</v>
      </c>
      <c r="GQ48" s="77" t="str">
        <f>B48</f>
        <v>FBA77171</v>
      </c>
      <c r="GR48" s="12">
        <v>1</v>
      </c>
      <c r="GS48" s="3">
        <v>25875</v>
      </c>
      <c r="GT48" s="3">
        <v>256</v>
      </c>
      <c r="GU48" s="3">
        <v>55</v>
      </c>
      <c r="GV48" s="3">
        <v>21</v>
      </c>
      <c r="GW48" s="3">
        <f>GU48-GV48</f>
        <v>34</v>
      </c>
      <c r="GX48" s="3">
        <v>7</v>
      </c>
      <c r="GY48" s="3">
        <v>1</v>
      </c>
      <c r="GZ48" s="3">
        <f>GV48+GW48+GX48</f>
        <v>62</v>
      </c>
      <c r="HA48" s="12">
        <f>IF(GX48,GX48/GZ48,0)</f>
        <v>0.11290322580645161</v>
      </c>
      <c r="HB48" s="12">
        <f>IF(GV48,GV48/GT48,0)</f>
        <v>8.203125E-2</v>
      </c>
      <c r="HC48" s="88">
        <f>IF(HE48,HE48/GV48,0)</f>
        <v>57.902380952380952</v>
      </c>
      <c r="HD48" s="45">
        <f>IF(HE48,HE48/GZ48,0)</f>
        <v>19.612096774193549</v>
      </c>
      <c r="HE48" s="88">
        <v>1215.95</v>
      </c>
      <c r="HF48" s="88">
        <v>5574.52</v>
      </c>
      <c r="HG48" s="88">
        <v>16884</v>
      </c>
      <c r="HH48" s="12">
        <f>IF(HE48,HE48/HF48,0)</f>
        <v>0.21812640370830133</v>
      </c>
      <c r="HI48" s="12">
        <f>IF(HE48,HE48/HG48,0)</f>
        <v>7.2017886756692726E-2</v>
      </c>
      <c r="HJ48" s="12">
        <f>GV48/GZ48</f>
        <v>0.33870967741935482</v>
      </c>
      <c r="HK48" s="12">
        <f>1-HJ48</f>
        <v>0.66129032258064524</v>
      </c>
      <c r="HL48" s="77" t="s">
        <v>289</v>
      </c>
      <c r="HM48" s="3">
        <v>2323</v>
      </c>
      <c r="HN48" s="3">
        <v>0</v>
      </c>
      <c r="HO48" s="3">
        <v>0</v>
      </c>
      <c r="HP48" s="3">
        <v>133</v>
      </c>
      <c r="HQ48" s="3">
        <v>0</v>
      </c>
      <c r="HR48" s="3">
        <f>HP48-HQ48</f>
        <v>133</v>
      </c>
      <c r="HS48" s="3">
        <v>32</v>
      </c>
      <c r="HT48" s="3">
        <f>HQ48+HR48+HS48</f>
        <v>165</v>
      </c>
      <c r="HU48" s="12">
        <f>IF(HS48,HS48/HT48,0)</f>
        <v>0.19393939393939394</v>
      </c>
      <c r="HV48" s="12">
        <f>IF(HQ48,HQ48/HO48,0)</f>
        <v>0</v>
      </c>
      <c r="HW48" s="88">
        <f>IF(HY48,HY48/HQ48,0)</f>
        <v>0</v>
      </c>
      <c r="HX48" s="45">
        <f>IF(HY48,HY48/HT48,0)</f>
        <v>0</v>
      </c>
      <c r="HY48" s="3">
        <v>0</v>
      </c>
      <c r="HZ48" s="3">
        <v>0</v>
      </c>
      <c r="IA48" s="3">
        <v>65655.72</v>
      </c>
      <c r="IB48" s="20">
        <f>IA48/1.18</f>
        <v>55640.440677966108</v>
      </c>
      <c r="IC48" s="12">
        <f>IF(HY48,HY48/HZ48,0)</f>
        <v>0</v>
      </c>
      <c r="ID48" s="12">
        <f>IF(HY48,HY48/IB48,0)</f>
        <v>0</v>
      </c>
      <c r="IE48" s="12">
        <f>HQ48/HT48</f>
        <v>0</v>
      </c>
      <c r="IF48" s="105">
        <f>1-IE48</f>
        <v>1</v>
      </c>
      <c r="IG48" s="100">
        <v>2134</v>
      </c>
      <c r="IH48" s="3">
        <v>0</v>
      </c>
      <c r="II48" s="3">
        <v>0</v>
      </c>
      <c r="IJ48" s="3">
        <v>112</v>
      </c>
      <c r="IK48" s="3">
        <v>0</v>
      </c>
      <c r="IL48" s="3">
        <f>IJ48-IK48</f>
        <v>112</v>
      </c>
      <c r="IM48" s="3">
        <v>13</v>
      </c>
      <c r="IN48" s="3">
        <f>IK48+IL48+IM48</f>
        <v>125</v>
      </c>
      <c r="IO48" s="12">
        <f>IF(IM48,IM48/IN48,0)</f>
        <v>0.104</v>
      </c>
      <c r="IP48" s="12">
        <f>IF(IK48,IK48/II48,0)</f>
        <v>0</v>
      </c>
      <c r="IQ48" s="88">
        <f>IF(IS48,IS48/IK48,0)</f>
        <v>0</v>
      </c>
      <c r="IR48" s="45">
        <f>IF(IS48,IS48/IN48,0)</f>
        <v>0</v>
      </c>
      <c r="IS48" s="3">
        <v>0</v>
      </c>
      <c r="IT48" s="3">
        <v>0</v>
      </c>
      <c r="IU48" s="3">
        <v>56222.58</v>
      </c>
      <c r="IV48" s="20">
        <f>IU48/1.18</f>
        <v>47646.254237288136</v>
      </c>
      <c r="IW48" s="12">
        <f>IF(IS48,IS48/IT48,0)</f>
        <v>0</v>
      </c>
      <c r="IX48" s="12">
        <f>IF(IS48,IS48/IV48,0)</f>
        <v>0</v>
      </c>
      <c r="IY48" s="12">
        <f>IK48/IN48</f>
        <v>0</v>
      </c>
      <c r="IZ48" s="12">
        <f>1-IY48</f>
        <v>1</v>
      </c>
      <c r="JA48" s="100">
        <v>2353</v>
      </c>
      <c r="JB48" s="3">
        <v>0</v>
      </c>
      <c r="JC48" s="3">
        <v>0</v>
      </c>
      <c r="JD48" s="3">
        <v>168</v>
      </c>
      <c r="JE48" s="3">
        <v>0</v>
      </c>
      <c r="JF48" s="3">
        <f>JD48-JE48</f>
        <v>168</v>
      </c>
      <c r="JG48" s="3">
        <v>20</v>
      </c>
      <c r="JH48" s="3">
        <f>SUM(JE48:JG48)</f>
        <v>188</v>
      </c>
      <c r="JI48" s="12">
        <f>IF(JG48,JG48/JH48,0)</f>
        <v>0.10638297872340426</v>
      </c>
      <c r="JJ48" s="12">
        <f>IF(JE48,JE48/JC48,0)</f>
        <v>0</v>
      </c>
      <c r="JK48" s="88">
        <f>IF(JM48,JM48/JE48,0)</f>
        <v>0</v>
      </c>
      <c r="JL48" s="45">
        <f>IF(JM48,JM48/JH48,0)</f>
        <v>0</v>
      </c>
      <c r="JM48" s="3">
        <v>0</v>
      </c>
      <c r="JN48" s="3">
        <v>0</v>
      </c>
      <c r="JO48" s="3">
        <v>82810.28</v>
      </c>
      <c r="JP48" s="20">
        <f>JO48/1.18</f>
        <v>70178.203389830509</v>
      </c>
      <c r="JQ48" s="12">
        <f>IF(JM48,JM48/JN48,0)</f>
        <v>0</v>
      </c>
      <c r="JR48" s="12">
        <f>IF(JM48,JM48/JP48,0)</f>
        <v>0</v>
      </c>
      <c r="JS48" s="12">
        <f>JE48/JH48</f>
        <v>0</v>
      </c>
      <c r="JT48" s="12">
        <f>1-JS48</f>
        <v>1</v>
      </c>
      <c r="JU48" s="100">
        <v>1898</v>
      </c>
      <c r="JV48" s="3">
        <v>0</v>
      </c>
      <c r="JW48" s="3">
        <v>0</v>
      </c>
      <c r="JX48" s="3">
        <v>126</v>
      </c>
      <c r="JY48" s="3">
        <v>0</v>
      </c>
      <c r="JZ48" s="3">
        <f>JX48-JY48</f>
        <v>126</v>
      </c>
      <c r="KA48" s="3">
        <v>23</v>
      </c>
      <c r="KB48" s="3">
        <f>SUM(JY48:KA48)</f>
        <v>149</v>
      </c>
      <c r="KC48" s="12">
        <f>IF(KA48,KA48/KB48,0)</f>
        <v>0.15436241610738255</v>
      </c>
      <c r="KD48" s="12">
        <f>IF(JY48,JY48/JW48,0)</f>
        <v>0</v>
      </c>
      <c r="KE48" s="88">
        <f>IF(KG48,KG48/JY48,0)</f>
        <v>0</v>
      </c>
      <c r="KF48" s="45">
        <f>IF(KG48,KG48/KB48,0)</f>
        <v>0</v>
      </c>
      <c r="KG48" s="3">
        <v>0</v>
      </c>
      <c r="KH48" s="3">
        <v>0</v>
      </c>
      <c r="KI48" s="3">
        <v>63993.82</v>
      </c>
      <c r="KJ48" s="20">
        <f>KI48/1.18</f>
        <v>54232.050847457627</v>
      </c>
      <c r="KK48" s="12">
        <f>IF(KG48,KG48/KH48,0)</f>
        <v>0</v>
      </c>
      <c r="KL48" s="12">
        <f>IF(KG48,KG48/KJ48,0)</f>
        <v>0</v>
      </c>
      <c r="KM48" s="12">
        <f>JY48/KB48</f>
        <v>0</v>
      </c>
      <c r="KN48" s="12">
        <f>1-KM48</f>
        <v>1</v>
      </c>
      <c r="KO48" s="100">
        <v>1882</v>
      </c>
      <c r="KP48" s="3">
        <v>0</v>
      </c>
      <c r="KQ48" s="3">
        <v>0</v>
      </c>
      <c r="KR48" s="3">
        <v>64</v>
      </c>
      <c r="KS48" s="3">
        <v>0</v>
      </c>
      <c r="KT48" s="3">
        <f>KR48-KS48</f>
        <v>64</v>
      </c>
      <c r="KU48" s="3">
        <v>2</v>
      </c>
      <c r="KV48" s="3">
        <f>SUM(KS48:KU48)</f>
        <v>66</v>
      </c>
      <c r="KW48" s="12">
        <f>IF(KU48,KU48/KV48,0)</f>
        <v>3.0303030303030304E-2</v>
      </c>
      <c r="KX48" s="12">
        <f>IF(KS48,KS48/KQ48,0)</f>
        <v>0</v>
      </c>
      <c r="KY48" s="88">
        <f>IF(LA48,LA48/KS48,0)</f>
        <v>0</v>
      </c>
      <c r="KZ48" s="45">
        <f>IF(LA48,LA48/KV48,0)</f>
        <v>0</v>
      </c>
      <c r="LA48" s="3">
        <v>0</v>
      </c>
      <c r="LB48" s="3">
        <v>0</v>
      </c>
      <c r="LC48" s="3">
        <v>32110</v>
      </c>
      <c r="LD48" s="20">
        <f>LC48/1.18</f>
        <v>27211.864406779663</v>
      </c>
      <c r="LE48" s="12">
        <f>IF(LA48,LA48/LB48,0)</f>
        <v>0</v>
      </c>
      <c r="LF48" s="12">
        <f>IF(LA48,LA48/LD48,0)</f>
        <v>0</v>
      </c>
      <c r="LG48" s="12">
        <f>KS48/KV48</f>
        <v>0</v>
      </c>
      <c r="LH48" s="12">
        <f>1-LG48</f>
        <v>1</v>
      </c>
      <c r="LI48" s="100">
        <v>1677</v>
      </c>
      <c r="LJ48" s="3">
        <v>0</v>
      </c>
      <c r="LK48" s="3">
        <v>0</v>
      </c>
      <c r="LL48" s="3">
        <v>122</v>
      </c>
      <c r="LM48" s="3">
        <v>0</v>
      </c>
      <c r="LN48" s="3">
        <f>LL48-LM48</f>
        <v>122</v>
      </c>
      <c r="LO48" s="3">
        <v>0</v>
      </c>
      <c r="LP48" s="3">
        <f>SUM(LM48:LO48)</f>
        <v>122</v>
      </c>
      <c r="LQ48" s="12">
        <f>IF(LO48,LO48/LP48,0)</f>
        <v>0</v>
      </c>
      <c r="LR48" s="12">
        <f>IF(LM48,LM48/LK48,0)</f>
        <v>0</v>
      </c>
      <c r="LS48" s="88">
        <f>IF(LU48,LU48/LM48,0)</f>
        <v>0</v>
      </c>
      <c r="LT48" s="45">
        <f>IF(LU48,LU48/LP48,0)</f>
        <v>0</v>
      </c>
      <c r="LU48" s="88">
        <v>0</v>
      </c>
      <c r="LV48" s="88">
        <v>0</v>
      </c>
      <c r="LW48" s="88">
        <v>61302.832000000002</v>
      </c>
      <c r="LX48" s="88">
        <f>LW48/1.18</f>
        <v>51951.552542372883</v>
      </c>
      <c r="LY48" s="12">
        <f>IF(LU48,LU48/LV48,0)</f>
        <v>0</v>
      </c>
      <c r="LZ48" s="12">
        <f>IF(LU48,LU48/LX48,0)</f>
        <v>0</v>
      </c>
      <c r="MA48" s="12">
        <f>LM48/LP48</f>
        <v>0</v>
      </c>
      <c r="MB48" s="12">
        <f>1-MA48</f>
        <v>1</v>
      </c>
      <c r="MC48" s="100">
        <v>1966</v>
      </c>
      <c r="MD48" s="3">
        <v>0</v>
      </c>
      <c r="ME48" s="3">
        <v>0</v>
      </c>
      <c r="MF48" s="3">
        <v>166</v>
      </c>
      <c r="MG48" s="3">
        <v>0</v>
      </c>
      <c r="MH48" s="3">
        <f>MF48-MG48</f>
        <v>166</v>
      </c>
      <c r="MI48" s="3">
        <v>0</v>
      </c>
      <c r="MJ48" s="3">
        <f>SUM(MG48:MI48)</f>
        <v>166</v>
      </c>
      <c r="MK48" s="12">
        <f>IF(MI48,MI48/MJ48,0)</f>
        <v>0</v>
      </c>
      <c r="ML48" s="12">
        <f>IF(MG48,MG48/ME48,0)</f>
        <v>0</v>
      </c>
      <c r="MM48" s="88">
        <f>IF(MO48,MO48/MG48,0)</f>
        <v>0</v>
      </c>
      <c r="MN48" s="45">
        <f>IF(MO48,MO48/MJ48,0)</f>
        <v>0</v>
      </c>
      <c r="MO48" s="88">
        <v>0</v>
      </c>
      <c r="MP48" s="88">
        <v>0</v>
      </c>
      <c r="MQ48" s="88">
        <v>81853.75959999999</v>
      </c>
      <c r="MR48" s="88">
        <f>MQ48/1.18</f>
        <v>69367.592881355929</v>
      </c>
      <c r="MS48" s="12">
        <f>IF(MO48,MO48/MP48,0)</f>
        <v>0</v>
      </c>
      <c r="MT48" s="12">
        <f>IF(MO48,MO48/MR48,0)</f>
        <v>0</v>
      </c>
      <c r="MU48" s="12">
        <f>MG48/MJ48</f>
        <v>0</v>
      </c>
      <c r="MV48" s="12">
        <f>1-MU48</f>
        <v>1</v>
      </c>
      <c r="MW48" s="100">
        <v>1818</v>
      </c>
      <c r="MX48" s="3">
        <v>0</v>
      </c>
      <c r="MY48" s="3">
        <v>0</v>
      </c>
      <c r="MZ48" s="3">
        <v>178</v>
      </c>
      <c r="NA48" s="3">
        <v>0</v>
      </c>
      <c r="NB48" s="3">
        <f>MZ48-NA48</f>
        <v>178</v>
      </c>
      <c r="NC48" s="3">
        <v>0</v>
      </c>
      <c r="ND48" s="3">
        <f>SUM(NA48:NC48)</f>
        <v>178</v>
      </c>
      <c r="NE48" s="12">
        <f>IF(NC48,NC48/ND48,0)</f>
        <v>0</v>
      </c>
      <c r="NF48" s="12">
        <f>IF(NA48,NA48/MY48,0)</f>
        <v>0</v>
      </c>
      <c r="NG48" s="88">
        <f>IF(NI48,NI48/NA48,0)</f>
        <v>0</v>
      </c>
      <c r="NH48" s="45">
        <f>IF(NI48,NI48/ND48,0)</f>
        <v>0</v>
      </c>
      <c r="NI48" s="88">
        <v>0</v>
      </c>
      <c r="NJ48" s="88">
        <v>0</v>
      </c>
      <c r="NK48" s="88">
        <v>88839.577600000004</v>
      </c>
      <c r="NL48" s="88">
        <f>NK48/1.18</f>
        <v>75287.777627118645</v>
      </c>
      <c r="NM48" s="12">
        <f>IF(NI48,NI48/NJ48,0)</f>
        <v>0</v>
      </c>
      <c r="NN48" s="12">
        <f>IF(NI48,NI48/NL48,0)</f>
        <v>0</v>
      </c>
      <c r="NO48" s="12">
        <f>NA48/ND48</f>
        <v>0</v>
      </c>
      <c r="NP48" s="12">
        <f>1-NO48</f>
        <v>1</v>
      </c>
      <c r="NQ48" s="100">
        <v>2264</v>
      </c>
      <c r="NR48" s="3">
        <v>0</v>
      </c>
      <c r="NS48" s="3">
        <v>0</v>
      </c>
      <c r="NT48" s="3">
        <v>174</v>
      </c>
      <c r="NU48" s="3">
        <v>0</v>
      </c>
      <c r="NV48" s="3">
        <f>NT48-NU48</f>
        <v>174</v>
      </c>
      <c r="NW48" s="3">
        <f>SUM(NU48:NV48)</f>
        <v>174</v>
      </c>
      <c r="NX48" s="12">
        <f>IF(NU48,NU48/NS48,0)</f>
        <v>0</v>
      </c>
      <c r="NY48" s="88">
        <f>IF(OA48,OA48/NU48,0)</f>
        <v>0</v>
      </c>
      <c r="NZ48" s="45">
        <f>IF(OA48,OA48/NW48,0)</f>
        <v>0</v>
      </c>
      <c r="OA48" s="88">
        <v>0</v>
      </c>
      <c r="OB48" s="88">
        <v>0</v>
      </c>
      <c r="OC48" s="88">
        <v>86214.756599999993</v>
      </c>
      <c r="OD48" s="88">
        <f>OC48/1.18</f>
        <v>73063.353050847451</v>
      </c>
      <c r="OE48" s="12">
        <f>OD48/$OD$2</f>
        <v>6.2972108223270139E-3</v>
      </c>
      <c r="OF48" s="12">
        <f>IF(OA48,OA48/OB48,0)</f>
        <v>0</v>
      </c>
      <c r="OG48" s="12">
        <f>IF(OA48,OA48/OD48,0)</f>
        <v>0</v>
      </c>
      <c r="OH48" s="12">
        <f>NU48/NW48</f>
        <v>0</v>
      </c>
      <c r="OI48" s="12">
        <f>1-OH48</f>
        <v>1</v>
      </c>
      <c r="OJ48" s="3">
        <v>132</v>
      </c>
      <c r="OK48" s="3">
        <v>11</v>
      </c>
      <c r="OL48" s="3">
        <v>0</v>
      </c>
      <c r="OM48" s="3">
        <v>1040</v>
      </c>
      <c r="ON48" s="3">
        <v>0</v>
      </c>
      <c r="OO48" s="3">
        <f>OJ48+OK48+OL48+OM48+ON48</f>
        <v>1183</v>
      </c>
      <c r="OP48" s="88">
        <f>OO48*H48</f>
        <v>178984.03466579999</v>
      </c>
      <c r="OQ48" s="12">
        <f>OP48/$OP$2</f>
        <v>2.1753307749086425E-3</v>
      </c>
      <c r="OR48" s="3">
        <v>26</v>
      </c>
      <c r="OS48" s="100">
        <v>1786</v>
      </c>
      <c r="OT48" s="3">
        <v>0</v>
      </c>
      <c r="OU48" s="3">
        <v>0</v>
      </c>
      <c r="OV48" s="3">
        <v>183</v>
      </c>
      <c r="OW48" s="3">
        <v>0</v>
      </c>
      <c r="OX48" s="3">
        <f t="shared" si="376"/>
        <v>183</v>
      </c>
      <c r="OY48" s="3">
        <f t="shared" si="377"/>
        <v>183</v>
      </c>
      <c r="OZ48" s="12">
        <f t="shared" si="378"/>
        <v>0</v>
      </c>
      <c r="PA48" s="88">
        <f t="shared" si="379"/>
        <v>0</v>
      </c>
      <c r="PB48" s="45">
        <f t="shared" si="380"/>
        <v>0</v>
      </c>
      <c r="PC48" s="88">
        <v>0</v>
      </c>
      <c r="PD48" s="88">
        <v>0</v>
      </c>
      <c r="PE48" s="88">
        <v>92988</v>
      </c>
      <c r="PF48" s="88">
        <f t="shared" si="381"/>
        <v>78803.389830508473</v>
      </c>
      <c r="PG48" s="12">
        <f t="shared" si="382"/>
        <v>6.5158361178673631E-3</v>
      </c>
      <c r="PH48" s="12">
        <f t="shared" si="383"/>
        <v>0</v>
      </c>
      <c r="PI48" s="12">
        <f t="shared" si="384"/>
        <v>0</v>
      </c>
      <c r="PJ48" s="12">
        <f t="shared" si="385"/>
        <v>0</v>
      </c>
      <c r="PK48" s="12">
        <f t="shared" si="386"/>
        <v>1</v>
      </c>
      <c r="PL48" s="3">
        <v>63</v>
      </c>
      <c r="PM48" s="3">
        <v>539</v>
      </c>
      <c r="PN48" s="3">
        <v>0</v>
      </c>
      <c r="PO48" s="3">
        <v>0</v>
      </c>
      <c r="PP48" s="3">
        <v>0</v>
      </c>
      <c r="PQ48" s="3">
        <v>0</v>
      </c>
      <c r="PR48" s="3">
        <f t="shared" si="387"/>
        <v>602</v>
      </c>
      <c r="PS48" s="88">
        <f t="shared" si="388"/>
        <v>91080.63302519999</v>
      </c>
      <c r="PT48" s="12">
        <f t="shared" si="389"/>
        <v>1.265286281507366E-3</v>
      </c>
      <c r="PU48" s="3">
        <v>285</v>
      </c>
      <c r="PV48" s="100">
        <v>3073</v>
      </c>
      <c r="PW48" s="3">
        <v>0</v>
      </c>
      <c r="PX48" s="3">
        <v>0</v>
      </c>
      <c r="PY48" s="3">
        <v>272</v>
      </c>
      <c r="PZ48" s="3">
        <v>0</v>
      </c>
      <c r="QA48" s="3">
        <f t="shared" si="390"/>
        <v>272</v>
      </c>
      <c r="QB48" s="3">
        <f t="shared" si="391"/>
        <v>272</v>
      </c>
      <c r="QC48" s="12">
        <f t="shared" si="392"/>
        <v>0</v>
      </c>
      <c r="QD48" s="88">
        <f t="shared" si="393"/>
        <v>0</v>
      </c>
      <c r="QE48" s="45">
        <f t="shared" si="394"/>
        <v>0</v>
      </c>
      <c r="QF48" s="88">
        <v>0</v>
      </c>
      <c r="QG48" s="88">
        <v>0</v>
      </c>
      <c r="QH48" s="88">
        <v>129972.59299999999</v>
      </c>
      <c r="QI48" s="88">
        <f t="shared" si="395"/>
        <v>110146.26525423728</v>
      </c>
      <c r="QJ48" s="12">
        <f t="shared" si="396"/>
        <v>7.3216663533294075E-3</v>
      </c>
      <c r="QK48" s="12">
        <f t="shared" si="397"/>
        <v>0</v>
      </c>
      <c r="QL48" s="12">
        <f t="shared" si="398"/>
        <v>0</v>
      </c>
      <c r="QM48" s="12">
        <f t="shared" si="399"/>
        <v>0</v>
      </c>
      <c r="QN48" s="12">
        <f t="shared" si="400"/>
        <v>1</v>
      </c>
      <c r="QO48" s="3">
        <v>34</v>
      </c>
      <c r="QP48" s="3"/>
      <c r="QQ48" s="3">
        <v>0</v>
      </c>
      <c r="QR48" s="3">
        <v>0</v>
      </c>
      <c r="QS48" s="3">
        <v>0</v>
      </c>
      <c r="QT48" s="3">
        <v>0</v>
      </c>
      <c r="QU48" s="3">
        <f t="shared" si="401"/>
        <v>34</v>
      </c>
      <c r="QV48" s="88">
        <f t="shared" si="402"/>
        <v>5144.0889083999991</v>
      </c>
      <c r="QW48" s="12">
        <f t="shared" si="403"/>
        <v>1.1290791487514384E-4</v>
      </c>
      <c r="QX48" s="3">
        <v>122</v>
      </c>
      <c r="QY48" s="100">
        <v>2710</v>
      </c>
      <c r="QZ48" s="3">
        <v>0</v>
      </c>
      <c r="RA48" s="3">
        <v>0</v>
      </c>
      <c r="RB48" s="3">
        <v>264</v>
      </c>
      <c r="RC48" s="3">
        <v>0</v>
      </c>
      <c r="RD48" s="3">
        <f t="shared" si="404"/>
        <v>264</v>
      </c>
      <c r="RE48" s="3">
        <f t="shared" si="405"/>
        <v>264</v>
      </c>
      <c r="RF48" s="12">
        <f t="shared" si="406"/>
        <v>0</v>
      </c>
      <c r="RG48" s="88">
        <f t="shared" si="407"/>
        <v>0</v>
      </c>
      <c r="RH48" s="45">
        <f t="shared" si="408"/>
        <v>0</v>
      </c>
      <c r="RI48" s="88">
        <v>0</v>
      </c>
      <c r="RJ48" s="88">
        <v>0</v>
      </c>
      <c r="RK48" s="88">
        <v>122439</v>
      </c>
      <c r="RL48" s="88">
        <f t="shared" si="409"/>
        <v>103761.86440677967</v>
      </c>
      <c r="RM48" s="12">
        <f t="shared" si="410"/>
        <v>6.5517889596103315E-3</v>
      </c>
      <c r="RN48" s="12">
        <f t="shared" si="411"/>
        <v>0</v>
      </c>
      <c r="RO48" s="12">
        <f t="shared" si="412"/>
        <v>0</v>
      </c>
      <c r="RP48" s="169" t="str">
        <f t="shared" si="413"/>
        <v>AC-6XL</v>
      </c>
      <c r="RQ48" s="12">
        <f t="shared" si="414"/>
        <v>0</v>
      </c>
      <c r="RR48" s="12">
        <f t="shared" si="415"/>
        <v>1</v>
      </c>
      <c r="RS48" s="3">
        <v>54</v>
      </c>
      <c r="RT48" s="3">
        <v>204</v>
      </c>
      <c r="RU48" s="3">
        <v>0</v>
      </c>
      <c r="RV48" s="3">
        <v>0</v>
      </c>
      <c r="RW48" s="3">
        <v>0</v>
      </c>
      <c r="RX48" s="3">
        <v>0</v>
      </c>
      <c r="RY48" s="3">
        <f t="shared" si="416"/>
        <v>258</v>
      </c>
      <c r="RZ48" s="88">
        <f t="shared" si="417"/>
        <v>39034.557010799996</v>
      </c>
      <c r="SA48" s="12">
        <f t="shared" si="418"/>
        <v>5.5042023842149872E-4</v>
      </c>
      <c r="SB48" s="3">
        <v>138</v>
      </c>
      <c r="SC48" s="100">
        <v>5709</v>
      </c>
      <c r="SD48" s="3">
        <v>0</v>
      </c>
      <c r="SE48" s="3">
        <v>0</v>
      </c>
      <c r="SF48" s="3">
        <v>177</v>
      </c>
      <c r="SG48" s="3">
        <v>0</v>
      </c>
      <c r="SH48" s="3">
        <f t="shared" si="419"/>
        <v>177</v>
      </c>
      <c r="SI48" s="3">
        <f t="shared" si="420"/>
        <v>177</v>
      </c>
      <c r="SJ48" s="12">
        <f t="shared" si="421"/>
        <v>0</v>
      </c>
      <c r="SK48" s="88">
        <f t="shared" si="422"/>
        <v>0</v>
      </c>
      <c r="SL48" s="45">
        <f t="shared" si="423"/>
        <v>0</v>
      </c>
      <c r="SM48" s="88">
        <v>0</v>
      </c>
      <c r="SN48" s="88">
        <v>0</v>
      </c>
      <c r="SO48" s="88">
        <v>94571</v>
      </c>
      <c r="SP48" s="88">
        <f t="shared" si="424"/>
        <v>80144.91525423729</v>
      </c>
      <c r="SQ48" s="12">
        <f t="shared" si="425"/>
        <v>6.0586530610545223E-3</v>
      </c>
      <c r="SR48" s="87">
        <f t="shared" si="426"/>
        <v>0</v>
      </c>
      <c r="SS48" s="87">
        <f t="shared" si="427"/>
        <v>0</v>
      </c>
      <c r="ST48" s="169" t="str">
        <f t="shared" si="428"/>
        <v>AC-6XL</v>
      </c>
      <c r="SU48" s="12">
        <f t="shared" si="429"/>
        <v>0</v>
      </c>
      <c r="SV48" s="12">
        <f t="shared" si="430"/>
        <v>1</v>
      </c>
      <c r="SW48" s="3">
        <v>64</v>
      </c>
      <c r="SX48" s="3">
        <v>30</v>
      </c>
      <c r="SY48" s="3">
        <v>0</v>
      </c>
      <c r="SZ48" s="3">
        <v>0</v>
      </c>
      <c r="TA48" s="3">
        <v>0</v>
      </c>
      <c r="TB48" s="3">
        <v>1000</v>
      </c>
      <c r="TC48" s="3">
        <f t="shared" si="431"/>
        <v>1094</v>
      </c>
      <c r="TD48" s="88">
        <f t="shared" si="432"/>
        <v>165518.62546439999</v>
      </c>
      <c r="TE48" s="12">
        <f t="shared" si="433"/>
        <v>1.8208460113707445E-3</v>
      </c>
      <c r="TF48" s="3">
        <v>169</v>
      </c>
      <c r="TG48" s="100">
        <f>SUMIFS(Main!TX:TX,Main!B:B,B:B)</f>
        <v>4134</v>
      </c>
      <c r="TH48" s="3">
        <v>0</v>
      </c>
      <c r="TI48" s="3">
        <v>0</v>
      </c>
      <c r="TJ48" s="3">
        <f>SUMIFS(Main!TT:TT,Main!B:B,B:B)</f>
        <v>202</v>
      </c>
      <c r="TK48" s="3">
        <v>0</v>
      </c>
      <c r="TL48" s="3">
        <f t="shared" si="434"/>
        <v>202</v>
      </c>
      <c r="TM48" s="3">
        <f t="shared" si="435"/>
        <v>202</v>
      </c>
      <c r="TN48" s="12">
        <f t="shared" si="436"/>
        <v>0</v>
      </c>
      <c r="TO48" s="88">
        <f t="shared" si="437"/>
        <v>0</v>
      </c>
      <c r="TP48" s="45">
        <f t="shared" si="438"/>
        <v>0</v>
      </c>
      <c r="TQ48" s="88">
        <v>0</v>
      </c>
      <c r="TR48" s="88">
        <v>0</v>
      </c>
      <c r="TS48" s="88">
        <f>SUMIFS(Main!TU:TU,Main!B:B,B:B)</f>
        <v>110448.00219999999</v>
      </c>
      <c r="TT48" s="88">
        <f t="shared" si="439"/>
        <v>93600.001864406775</v>
      </c>
      <c r="TU48" s="12">
        <f t="shared" si="440"/>
        <v>6.523144445514017E-3</v>
      </c>
      <c r="TV48" s="87">
        <f t="shared" si="441"/>
        <v>0</v>
      </c>
      <c r="TW48" s="87">
        <f t="shared" si="442"/>
        <v>0</v>
      </c>
      <c r="TX48" s="169" t="str">
        <f t="shared" si="443"/>
        <v>AC-6XL</v>
      </c>
      <c r="TY48" s="12">
        <f t="shared" si="444"/>
        <v>0</v>
      </c>
      <c r="TZ48" s="12">
        <f t="shared" si="445"/>
        <v>1</v>
      </c>
      <c r="UA48" s="3">
        <f>SUMIFS(Main!UG:UG,Main!B:B,B:B)</f>
        <v>23</v>
      </c>
      <c r="UB48" s="3">
        <f>SUMIFS(Main!UI:UI,Main!B:B,B:B)</f>
        <v>10</v>
      </c>
      <c r="UC48" s="3">
        <f>SUMIFS(Main!UK:UK,Main!B:B,B:B)</f>
        <v>0</v>
      </c>
      <c r="UD48" s="3">
        <f>SUMIFS(Main!UO:UO,Main!B:B,B:B)</f>
        <v>0</v>
      </c>
      <c r="UE48" s="3">
        <f>SUMIFS(Main!UQ:UQ,Main!B:B,B:B)</f>
        <v>0</v>
      </c>
      <c r="UF48" s="3">
        <f>SUMIFS(Main!US:US,Main!B:B,B:B)</f>
        <v>1000</v>
      </c>
      <c r="UG48" s="3">
        <f t="shared" si="446"/>
        <v>1033</v>
      </c>
      <c r="UH48" s="88">
        <f t="shared" si="447"/>
        <v>156289.52477579998</v>
      </c>
      <c r="UI48" s="12">
        <f t="shared" si="448"/>
        <v>1.5506366760653742E-3</v>
      </c>
      <c r="UJ48" s="3">
        <f>SUMIFS(Main!UW:UW,Main!B:B,B:B)</f>
        <v>34</v>
      </c>
      <c r="UK48" s="100">
        <f>SUMIFS(Main!VI:VI,Main!A:A,A:A)</f>
        <v>1771</v>
      </c>
      <c r="UL48" s="3">
        <v>0</v>
      </c>
      <c r="UM48" s="3">
        <v>0</v>
      </c>
      <c r="UN48" s="3">
        <f>SUMIFS(Main!VE:VE,Main!A:A,A:A)</f>
        <v>102</v>
      </c>
      <c r="UO48" s="3">
        <v>0</v>
      </c>
      <c r="UP48" s="3">
        <f t="shared" si="147"/>
        <v>102</v>
      </c>
      <c r="UQ48" s="3">
        <f t="shared" si="148"/>
        <v>102</v>
      </c>
      <c r="UR48" s="12">
        <f t="shared" si="149"/>
        <v>0</v>
      </c>
      <c r="US48" s="88">
        <f t="shared" si="150"/>
        <v>0</v>
      </c>
      <c r="UT48" s="45">
        <f t="shared" si="151"/>
        <v>0</v>
      </c>
      <c r="UU48" s="88">
        <v>0</v>
      </c>
      <c r="UV48" s="88">
        <v>0</v>
      </c>
      <c r="UW48" s="88">
        <f>SUMIFS(Main!VF:VF,Main!A:A,A:A)</f>
        <v>56133.845800000003</v>
      </c>
      <c r="UX48" s="88">
        <f t="shared" si="152"/>
        <v>47571.055762711869</v>
      </c>
      <c r="UY48" s="12">
        <f t="shared" si="153"/>
        <v>3.3551876474920569E-3</v>
      </c>
      <c r="UZ48" s="87">
        <f t="shared" si="154"/>
        <v>0</v>
      </c>
      <c r="VA48" s="87">
        <f t="shared" si="155"/>
        <v>0</v>
      </c>
      <c r="VB48" s="169" t="str">
        <f t="shared" si="59"/>
        <v>AC-6XL</v>
      </c>
      <c r="VC48" s="12">
        <f t="shared" si="160"/>
        <v>0</v>
      </c>
      <c r="VD48" s="12">
        <f t="shared" si="156"/>
        <v>1</v>
      </c>
      <c r="VE48" s="3">
        <f>SUMIFS(Main!VR:VR,Main!B:B,B:B)</f>
        <v>32</v>
      </c>
      <c r="VF48" s="3">
        <f>SUMIFS(Main!VT:VT,Main!B:B,B:B)</f>
        <v>780</v>
      </c>
      <c r="VG48" s="3">
        <f>SUMIFS(Main!VV:VV,Main!B:B,B:B)</f>
        <v>5</v>
      </c>
      <c r="VH48" s="3">
        <f>SUMIFS(Main!VZ:VZ,Main!B:B,B:B)</f>
        <v>0</v>
      </c>
      <c r="VI48" s="3">
        <f>SUMIFS(Main!WB:WB,Main!B:B,B:B)</f>
        <v>0</v>
      </c>
      <c r="VJ48" s="3">
        <f>SUMIFS(Main!WD:WD,Main!B:B,B:B)</f>
        <v>0</v>
      </c>
      <c r="VK48" s="3">
        <f t="shared" si="157"/>
        <v>817</v>
      </c>
      <c r="VL48" s="88">
        <f t="shared" si="158"/>
        <v>123609.43053419999</v>
      </c>
      <c r="VM48" s="12">
        <f t="shared" si="159"/>
        <v>1.2950092401685404E-3</v>
      </c>
      <c r="VN48" s="3">
        <f>SUMIFS(Main!WH:WH,Main!B:B,B:B)</f>
        <v>8</v>
      </c>
    </row>
    <row r="49" spans="1:586">
      <c r="A49" s="161" t="s">
        <v>878</v>
      </c>
      <c r="B49" s="161" t="s">
        <v>712</v>
      </c>
      <c r="C49" s="150" t="s">
        <v>664</v>
      </c>
      <c r="D49" s="150" t="s">
        <v>669</v>
      </c>
      <c r="E49" s="154" t="s">
        <v>753</v>
      </c>
      <c r="F49" s="161" t="s">
        <v>471</v>
      </c>
      <c r="G49" s="161" t="s">
        <v>471</v>
      </c>
      <c r="H49" s="17">
        <v>1804.2030197999998</v>
      </c>
      <c r="I49" s="1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87"/>
      <c r="V49" s="87"/>
      <c r="W49" s="12"/>
      <c r="X49" s="91"/>
      <c r="Y49" s="91"/>
      <c r="Z49" s="91"/>
      <c r="AA49" s="91"/>
      <c r="AB49" s="91"/>
      <c r="AC49" s="91"/>
      <c r="AD49" s="91"/>
      <c r="AE49" s="87"/>
      <c r="AF49" s="88"/>
      <c r="AG49" s="88"/>
      <c r="AH49" s="88"/>
      <c r="AI49" s="87"/>
      <c r="AJ49" s="87"/>
      <c r="AK49" s="12"/>
      <c r="AL49" s="3"/>
      <c r="AM49" s="3"/>
      <c r="AN49" s="3"/>
      <c r="AO49" s="3"/>
      <c r="AP49" s="3"/>
      <c r="AQ49" s="3"/>
      <c r="AR49" s="3"/>
      <c r="AS49" s="3"/>
      <c r="AT49" s="87"/>
      <c r="AU49" s="40"/>
      <c r="AV49" s="40"/>
      <c r="AW49" s="88"/>
      <c r="AX49" s="88"/>
      <c r="AY49" s="88"/>
      <c r="AZ49" s="87"/>
      <c r="BA49" s="87"/>
      <c r="BB49" s="87"/>
      <c r="BC49" s="89"/>
      <c r="BD49" s="12"/>
      <c r="BE49" s="3"/>
      <c r="BF49" s="3"/>
      <c r="BG49" s="3"/>
      <c r="BH49" s="3"/>
      <c r="BI49" s="3"/>
      <c r="BJ49" s="3"/>
      <c r="BK49" s="3"/>
      <c r="BL49" s="3"/>
      <c r="BM49" s="87"/>
      <c r="BN49" s="40"/>
      <c r="BO49" s="40"/>
      <c r="BP49" s="88"/>
      <c r="BQ49" s="88"/>
      <c r="BR49" s="88"/>
      <c r="BS49" s="12"/>
      <c r="BT49" s="12"/>
      <c r="BU49" s="87"/>
      <c r="BV49" s="89"/>
      <c r="BW49" s="90"/>
      <c r="BX49" s="12"/>
      <c r="BY49" s="3"/>
      <c r="BZ49" s="3"/>
      <c r="CA49" s="3"/>
      <c r="CB49" s="3"/>
      <c r="CC49" s="3"/>
      <c r="CD49" s="3"/>
      <c r="CE49" s="3"/>
      <c r="CF49" s="3"/>
      <c r="CG49" s="87"/>
      <c r="CH49" s="3"/>
      <c r="CI49" s="3"/>
      <c r="CJ49" s="88"/>
      <c r="CK49" s="88"/>
      <c r="CL49" s="88"/>
      <c r="CM49" s="87"/>
      <c r="CN49" s="87"/>
      <c r="CO49" s="12"/>
      <c r="CP49" s="12"/>
      <c r="CQ49" s="77"/>
      <c r="CR49" s="12"/>
      <c r="CS49" s="3"/>
      <c r="CT49" s="3"/>
      <c r="CU49" s="3"/>
      <c r="CV49" s="3"/>
      <c r="CW49" s="3"/>
      <c r="CX49" s="3"/>
      <c r="CY49" s="3"/>
      <c r="CZ49" s="3"/>
      <c r="DA49" s="87"/>
      <c r="DB49" s="45"/>
      <c r="DC49" s="3"/>
      <c r="DD49" s="88"/>
      <c r="DE49" s="88"/>
      <c r="DF49" s="88"/>
      <c r="DG49" s="12"/>
      <c r="DH49" s="12"/>
      <c r="DI49" s="12"/>
      <c r="DJ49" s="12"/>
      <c r="DK49" s="3"/>
      <c r="DL49" s="2"/>
      <c r="DM49" s="3"/>
      <c r="DN49" s="3"/>
      <c r="DO49" s="3"/>
      <c r="DP49" s="3"/>
      <c r="DQ49" s="3"/>
      <c r="DR49" s="3"/>
      <c r="DS49" s="3"/>
      <c r="DT49" s="3"/>
      <c r="DU49" s="12"/>
      <c r="DV49" s="87"/>
      <c r="DW49" s="3"/>
      <c r="DX49" s="3"/>
      <c r="DY49" s="88"/>
      <c r="DZ49" s="88"/>
      <c r="EA49" s="88"/>
      <c r="EB49" s="12"/>
      <c r="EC49" s="12"/>
      <c r="ED49" s="12"/>
      <c r="EE49" s="12"/>
      <c r="EF49" s="3"/>
      <c r="EG49" s="12"/>
      <c r="EH49" s="3"/>
      <c r="EI49" s="3"/>
      <c r="EJ49" s="3"/>
      <c r="EK49" s="3"/>
      <c r="EL49" s="3"/>
      <c r="EM49" s="3"/>
      <c r="EN49" s="3"/>
      <c r="EO49" s="3"/>
      <c r="EP49" s="12"/>
      <c r="EQ49" s="87"/>
      <c r="ER49" s="3"/>
      <c r="ES49" s="3"/>
      <c r="ET49" s="88"/>
      <c r="EU49" s="88"/>
      <c r="EV49" s="88"/>
      <c r="EW49" s="12"/>
      <c r="EX49" s="12"/>
      <c r="EY49" s="12"/>
      <c r="EZ49" s="12"/>
      <c r="FA49" s="3"/>
      <c r="FB49" s="12"/>
      <c r="FC49" s="3"/>
      <c r="FD49" s="3"/>
      <c r="FE49" s="3"/>
      <c r="FF49" s="3"/>
      <c r="FG49" s="3"/>
      <c r="FH49" s="3"/>
      <c r="FI49" s="3"/>
      <c r="FJ49" s="3"/>
      <c r="FK49" s="12"/>
      <c r="FL49" s="12"/>
      <c r="FM49" s="3"/>
      <c r="FN49" s="88"/>
      <c r="FO49" s="88"/>
      <c r="FP49" s="88"/>
      <c r="FQ49" s="88"/>
      <c r="FR49" s="12"/>
      <c r="FS49" s="12"/>
      <c r="FT49" s="12"/>
      <c r="FU49" s="39"/>
      <c r="FV49" s="77"/>
      <c r="FW49" s="12"/>
      <c r="FX49" s="3"/>
      <c r="FY49" s="3"/>
      <c r="FZ49" s="3"/>
      <c r="GA49" s="3"/>
      <c r="GB49" s="3"/>
      <c r="GC49" s="3"/>
      <c r="GD49" s="3"/>
      <c r="GE49" s="3"/>
      <c r="GF49" s="12"/>
      <c r="GG49" s="12"/>
      <c r="GH49" s="88"/>
      <c r="GI49" s="45"/>
      <c r="GJ49" s="88"/>
      <c r="GK49" s="88"/>
      <c r="GL49" s="88"/>
      <c r="GM49" s="12"/>
      <c r="GN49" s="12"/>
      <c r="GO49" s="12"/>
      <c r="GP49" s="12"/>
      <c r="GQ49" s="77"/>
      <c r="GR49" s="12"/>
      <c r="GS49" s="3"/>
      <c r="GT49" s="3"/>
      <c r="GU49" s="3"/>
      <c r="GV49" s="3"/>
      <c r="GW49" s="3"/>
      <c r="GX49" s="3"/>
      <c r="GY49" s="3"/>
      <c r="GZ49" s="3"/>
      <c r="HA49" s="12"/>
      <c r="HB49" s="12"/>
      <c r="HC49" s="88"/>
      <c r="HD49" s="45"/>
      <c r="HE49" s="88"/>
      <c r="HF49" s="88"/>
      <c r="HG49" s="88"/>
      <c r="HH49" s="12"/>
      <c r="HI49" s="12"/>
      <c r="HJ49" s="12"/>
      <c r="HK49" s="12"/>
      <c r="HL49" s="77"/>
      <c r="HM49" s="3"/>
      <c r="HN49" s="3"/>
      <c r="HO49" s="3"/>
      <c r="HP49" s="3"/>
      <c r="HQ49" s="3"/>
      <c r="HR49" s="3"/>
      <c r="HS49" s="3"/>
      <c r="HT49" s="3"/>
      <c r="HU49" s="12"/>
      <c r="HV49" s="12"/>
      <c r="HW49" s="88"/>
      <c r="HX49" s="45"/>
      <c r="HY49" s="3"/>
      <c r="HZ49" s="3"/>
      <c r="IA49" s="3"/>
      <c r="IB49" s="20"/>
      <c r="IC49" s="12"/>
      <c r="ID49" s="12"/>
      <c r="IE49" s="12"/>
      <c r="IF49" s="105"/>
      <c r="IG49" s="100"/>
      <c r="IH49" s="3"/>
      <c r="II49" s="3"/>
      <c r="IJ49" s="3"/>
      <c r="IK49" s="3"/>
      <c r="IL49" s="3"/>
      <c r="IM49" s="3"/>
      <c r="IN49" s="3"/>
      <c r="IO49" s="12"/>
      <c r="IP49" s="12"/>
      <c r="IQ49" s="88"/>
      <c r="IR49" s="45"/>
      <c r="IS49" s="3"/>
      <c r="IT49" s="3"/>
      <c r="IU49" s="3"/>
      <c r="IV49" s="20"/>
      <c r="IW49" s="12"/>
      <c r="IX49" s="12"/>
      <c r="IY49" s="12"/>
      <c r="IZ49" s="12"/>
      <c r="JA49" s="100"/>
      <c r="JB49" s="3"/>
      <c r="JC49" s="3"/>
      <c r="JD49" s="3"/>
      <c r="JE49" s="3"/>
      <c r="JF49" s="3"/>
      <c r="JG49" s="3"/>
      <c r="JH49" s="3"/>
      <c r="JI49" s="12"/>
      <c r="JJ49" s="12"/>
      <c r="JK49" s="88"/>
      <c r="JL49" s="45"/>
      <c r="JM49" s="3"/>
      <c r="JN49" s="3"/>
      <c r="JO49" s="3"/>
      <c r="JP49" s="20"/>
      <c r="JQ49" s="12"/>
      <c r="JR49" s="12"/>
      <c r="JS49" s="12"/>
      <c r="JT49" s="12"/>
      <c r="JU49" s="100"/>
      <c r="JV49" s="3"/>
      <c r="JW49" s="3"/>
      <c r="JX49" s="3"/>
      <c r="JY49" s="3"/>
      <c r="JZ49" s="3"/>
      <c r="KA49" s="3"/>
      <c r="KB49" s="3"/>
      <c r="KC49" s="12"/>
      <c r="KD49" s="12"/>
      <c r="KE49" s="88"/>
      <c r="KF49" s="45"/>
      <c r="KG49" s="3"/>
      <c r="KH49" s="3"/>
      <c r="KI49" s="3"/>
      <c r="KJ49" s="20"/>
      <c r="KK49" s="12"/>
      <c r="KL49" s="12"/>
      <c r="KM49" s="12"/>
      <c r="KN49" s="12"/>
      <c r="KO49" s="100"/>
      <c r="KP49" s="3"/>
      <c r="KQ49" s="3"/>
      <c r="KR49" s="3"/>
      <c r="KS49" s="3"/>
      <c r="KT49" s="3"/>
      <c r="KU49" s="3"/>
      <c r="KV49" s="3"/>
      <c r="KW49" s="12"/>
      <c r="KX49" s="12"/>
      <c r="KY49" s="88"/>
      <c r="KZ49" s="45"/>
      <c r="LA49" s="3"/>
      <c r="LB49" s="3"/>
      <c r="LC49" s="3"/>
      <c r="LD49" s="20"/>
      <c r="LE49" s="12"/>
      <c r="LF49" s="12"/>
      <c r="LG49" s="12"/>
      <c r="LH49" s="12"/>
      <c r="LI49" s="100"/>
      <c r="LJ49" s="3"/>
      <c r="LK49" s="3"/>
      <c r="LL49" s="3"/>
      <c r="LM49" s="3"/>
      <c r="LN49" s="3"/>
      <c r="LO49" s="3"/>
      <c r="LP49" s="3"/>
      <c r="LQ49" s="12"/>
      <c r="LR49" s="12"/>
      <c r="LS49" s="88"/>
      <c r="LT49" s="45"/>
      <c r="LU49" s="88"/>
      <c r="LV49" s="88"/>
      <c r="LW49" s="88"/>
      <c r="LX49" s="88"/>
      <c r="LY49" s="12"/>
      <c r="LZ49" s="12"/>
      <c r="MA49" s="12"/>
      <c r="MB49" s="12"/>
      <c r="MC49" s="100"/>
      <c r="MD49" s="3"/>
      <c r="ME49" s="3"/>
      <c r="MF49" s="3"/>
      <c r="MG49" s="3"/>
      <c r="MH49" s="3"/>
      <c r="MI49" s="3"/>
      <c r="MJ49" s="3"/>
      <c r="MK49" s="12"/>
      <c r="ML49" s="12"/>
      <c r="MM49" s="88"/>
      <c r="MN49" s="45"/>
      <c r="MO49" s="88"/>
      <c r="MP49" s="88"/>
      <c r="MQ49" s="88"/>
      <c r="MR49" s="88"/>
      <c r="MS49" s="12"/>
      <c r="MT49" s="12"/>
      <c r="MU49" s="12"/>
      <c r="MV49" s="12"/>
      <c r="MW49" s="100"/>
      <c r="MX49" s="3"/>
      <c r="MY49" s="3"/>
      <c r="MZ49" s="3"/>
      <c r="NA49" s="3"/>
      <c r="NB49" s="3"/>
      <c r="NC49" s="3"/>
      <c r="ND49" s="3"/>
      <c r="NE49" s="12"/>
      <c r="NF49" s="12"/>
      <c r="NG49" s="88"/>
      <c r="NH49" s="45"/>
      <c r="NI49" s="88"/>
      <c r="NJ49" s="88"/>
      <c r="NK49" s="88"/>
      <c r="NL49" s="88"/>
      <c r="NM49" s="12"/>
      <c r="NN49" s="12"/>
      <c r="NO49" s="12"/>
      <c r="NP49" s="12"/>
      <c r="NQ49" s="100"/>
      <c r="NR49" s="3"/>
      <c r="NS49" s="3"/>
      <c r="NT49" s="3"/>
      <c r="NU49" s="3"/>
      <c r="NV49" s="3"/>
      <c r="NW49" s="3"/>
      <c r="NX49" s="12"/>
      <c r="NY49" s="88"/>
      <c r="NZ49" s="45"/>
      <c r="OA49" s="88"/>
      <c r="OB49" s="88"/>
      <c r="OC49" s="88"/>
      <c r="OD49" s="88"/>
      <c r="OE49" s="12"/>
      <c r="OF49" s="12"/>
      <c r="OG49" s="12"/>
      <c r="OH49" s="12"/>
      <c r="OI49" s="12"/>
      <c r="OJ49" s="3"/>
      <c r="OK49" s="3"/>
      <c r="OL49" s="3"/>
      <c r="OM49" s="3"/>
      <c r="ON49" s="3"/>
      <c r="OO49" s="3"/>
      <c r="OP49" s="88"/>
      <c r="OQ49" s="12"/>
      <c r="OR49" s="3"/>
      <c r="OS49" s="100">
        <v>0</v>
      </c>
      <c r="OT49" s="3">
        <v>0</v>
      </c>
      <c r="OU49" s="3">
        <v>0</v>
      </c>
      <c r="OV49" s="3">
        <v>0</v>
      </c>
      <c r="OW49" s="3">
        <v>0</v>
      </c>
      <c r="OX49" s="3">
        <f t="shared" si="376"/>
        <v>0</v>
      </c>
      <c r="OY49" s="3">
        <f t="shared" si="377"/>
        <v>0</v>
      </c>
      <c r="OZ49" s="12">
        <f t="shared" si="378"/>
        <v>0</v>
      </c>
      <c r="PA49" s="88">
        <f t="shared" si="379"/>
        <v>0</v>
      </c>
      <c r="PB49" s="45">
        <f t="shared" si="380"/>
        <v>0</v>
      </c>
      <c r="PC49" s="88">
        <v>0</v>
      </c>
      <c r="PD49" s="88">
        <v>0</v>
      </c>
      <c r="PE49" s="88">
        <v>0</v>
      </c>
      <c r="PF49" s="88">
        <f t="shared" si="381"/>
        <v>0</v>
      </c>
      <c r="PG49" s="12">
        <f t="shared" si="382"/>
        <v>0</v>
      </c>
      <c r="PH49" s="12">
        <f t="shared" si="383"/>
        <v>0</v>
      </c>
      <c r="PI49" s="12">
        <f t="shared" si="384"/>
        <v>0</v>
      </c>
      <c r="PJ49" s="12" t="e">
        <f t="shared" si="385"/>
        <v>#DIV/0!</v>
      </c>
      <c r="PK49" s="12" t="e">
        <f t="shared" si="386"/>
        <v>#DIV/0!</v>
      </c>
      <c r="PL49" s="3">
        <v>0</v>
      </c>
      <c r="PM49" s="3">
        <v>0</v>
      </c>
      <c r="PN49" s="3">
        <v>0</v>
      </c>
      <c r="PO49" s="3">
        <v>0</v>
      </c>
      <c r="PP49" s="3">
        <v>0</v>
      </c>
      <c r="PQ49" s="3">
        <v>504</v>
      </c>
      <c r="PR49" s="3">
        <f t="shared" si="387"/>
        <v>504</v>
      </c>
      <c r="PS49" s="88">
        <f t="shared" si="388"/>
        <v>909318.32197919989</v>
      </c>
      <c r="PT49" s="12">
        <f t="shared" si="389"/>
        <v>1.2632191500088152E-2</v>
      </c>
      <c r="PU49" s="3">
        <v>0</v>
      </c>
      <c r="PV49" s="100">
        <v>0</v>
      </c>
      <c r="PW49" s="3">
        <v>0</v>
      </c>
      <c r="PX49" s="3">
        <v>0</v>
      </c>
      <c r="PY49" s="3">
        <v>0</v>
      </c>
      <c r="PZ49" s="3">
        <v>0</v>
      </c>
      <c r="QA49" s="3">
        <f t="shared" si="390"/>
        <v>0</v>
      </c>
      <c r="QB49" s="3">
        <f t="shared" si="391"/>
        <v>0</v>
      </c>
      <c r="QC49" s="12">
        <f t="shared" si="392"/>
        <v>0</v>
      </c>
      <c r="QD49" s="88">
        <f t="shared" si="393"/>
        <v>0</v>
      </c>
      <c r="QE49" s="45">
        <f t="shared" si="394"/>
        <v>0</v>
      </c>
      <c r="QF49" s="88">
        <v>0</v>
      </c>
      <c r="QG49" s="88">
        <v>0</v>
      </c>
      <c r="QH49" s="88">
        <v>0</v>
      </c>
      <c r="QI49" s="88">
        <f t="shared" si="395"/>
        <v>0</v>
      </c>
      <c r="QJ49" s="12">
        <f t="shared" si="396"/>
        <v>0</v>
      </c>
      <c r="QK49" s="12">
        <f t="shared" si="397"/>
        <v>0</v>
      </c>
      <c r="QL49" s="12">
        <f t="shared" si="398"/>
        <v>0</v>
      </c>
      <c r="QM49" s="12" t="e">
        <f t="shared" si="399"/>
        <v>#DIV/0!</v>
      </c>
      <c r="QN49" s="12" t="e">
        <f t="shared" si="400"/>
        <v>#DIV/0!</v>
      </c>
      <c r="QO49" s="3">
        <v>0</v>
      </c>
      <c r="QP49" s="3"/>
      <c r="QQ49" s="3">
        <v>0</v>
      </c>
      <c r="QR49" s="3">
        <v>0</v>
      </c>
      <c r="QS49" s="3">
        <v>0</v>
      </c>
      <c r="QT49" s="3">
        <v>504</v>
      </c>
      <c r="QU49" s="3">
        <f t="shared" si="401"/>
        <v>504</v>
      </c>
      <c r="QV49" s="88">
        <f t="shared" si="402"/>
        <v>909318.32197919989</v>
      </c>
      <c r="QW49" s="12">
        <f t="shared" si="403"/>
        <v>1.9958682192444854E-2</v>
      </c>
      <c r="QX49" s="3">
        <v>0</v>
      </c>
      <c r="QY49" s="100">
        <v>0</v>
      </c>
      <c r="QZ49" s="3">
        <v>0</v>
      </c>
      <c r="RA49" s="3">
        <v>0</v>
      </c>
      <c r="RB49" s="3">
        <v>0</v>
      </c>
      <c r="RC49" s="3">
        <v>0</v>
      </c>
      <c r="RD49" s="3">
        <f t="shared" si="404"/>
        <v>0</v>
      </c>
      <c r="RE49" s="3">
        <f t="shared" si="405"/>
        <v>0</v>
      </c>
      <c r="RF49" s="12">
        <f t="shared" si="406"/>
        <v>0</v>
      </c>
      <c r="RG49" s="88">
        <f t="shared" si="407"/>
        <v>0</v>
      </c>
      <c r="RH49" s="45">
        <f t="shared" si="408"/>
        <v>0</v>
      </c>
      <c r="RI49" s="88">
        <v>0</v>
      </c>
      <c r="RJ49" s="88">
        <v>0</v>
      </c>
      <c r="RK49" s="88">
        <v>0</v>
      </c>
      <c r="RL49" s="88">
        <f t="shared" si="409"/>
        <v>0</v>
      </c>
      <c r="RM49" s="12">
        <f t="shared" si="410"/>
        <v>0</v>
      </c>
      <c r="RN49" s="12">
        <f t="shared" si="411"/>
        <v>0</v>
      </c>
      <c r="RO49" s="12">
        <f t="shared" si="412"/>
        <v>0</v>
      </c>
      <c r="RP49" s="169" t="str">
        <f t="shared" si="413"/>
        <v>AM-C48</v>
      </c>
      <c r="RQ49" s="12" t="e">
        <f t="shared" si="414"/>
        <v>#DIV/0!</v>
      </c>
      <c r="RR49" s="12" t="e">
        <f t="shared" si="415"/>
        <v>#DIV/0!</v>
      </c>
      <c r="RS49" s="3">
        <v>0</v>
      </c>
      <c r="RT49" s="3">
        <v>0</v>
      </c>
      <c r="RU49" s="3">
        <v>0</v>
      </c>
      <c r="RV49" s="3">
        <v>0</v>
      </c>
      <c r="RW49" s="3">
        <v>0</v>
      </c>
      <c r="RX49" s="3">
        <v>504</v>
      </c>
      <c r="RY49" s="3">
        <f t="shared" si="416"/>
        <v>504</v>
      </c>
      <c r="RZ49" s="88">
        <f t="shared" si="417"/>
        <v>909318.32197919989</v>
      </c>
      <c r="SA49" s="12">
        <f t="shared" si="418"/>
        <v>1.2822156722474116E-2</v>
      </c>
      <c r="SB49" s="3">
        <v>0</v>
      </c>
      <c r="SC49" s="100">
        <v>0</v>
      </c>
      <c r="SD49" s="3">
        <v>0</v>
      </c>
      <c r="SE49" s="3">
        <v>0</v>
      </c>
      <c r="SF49" s="3">
        <v>0</v>
      </c>
      <c r="SG49" s="3">
        <v>0</v>
      </c>
      <c r="SH49" s="3">
        <f t="shared" si="419"/>
        <v>0</v>
      </c>
      <c r="SI49" s="3">
        <f t="shared" si="420"/>
        <v>0</v>
      </c>
      <c r="SJ49" s="12">
        <f t="shared" si="421"/>
        <v>0</v>
      </c>
      <c r="SK49" s="88">
        <f t="shared" si="422"/>
        <v>0</v>
      </c>
      <c r="SL49" s="45">
        <f t="shared" si="423"/>
        <v>0</v>
      </c>
      <c r="SM49" s="88">
        <v>0</v>
      </c>
      <c r="SN49" s="88">
        <v>0</v>
      </c>
      <c r="SO49" s="88">
        <v>0</v>
      </c>
      <c r="SP49" s="88">
        <f t="shared" si="424"/>
        <v>0</v>
      </c>
      <c r="SQ49" s="12">
        <f t="shared" si="425"/>
        <v>0</v>
      </c>
      <c r="SR49" s="87">
        <f t="shared" si="426"/>
        <v>0</v>
      </c>
      <c r="SS49" s="87">
        <f t="shared" si="427"/>
        <v>0</v>
      </c>
      <c r="ST49" s="169" t="str">
        <f t="shared" si="428"/>
        <v>AM-C48</v>
      </c>
      <c r="SU49" s="12" t="e">
        <f t="shared" si="429"/>
        <v>#DIV/0!</v>
      </c>
      <c r="SV49" s="12" t="e">
        <f t="shared" si="430"/>
        <v>#DIV/0!</v>
      </c>
      <c r="SW49" s="3">
        <v>0</v>
      </c>
      <c r="SX49" s="3">
        <v>0</v>
      </c>
      <c r="SY49" s="3">
        <v>0</v>
      </c>
      <c r="SZ49" s="3">
        <v>504</v>
      </c>
      <c r="TA49" s="3">
        <v>0</v>
      </c>
      <c r="TB49" s="3">
        <v>0</v>
      </c>
      <c r="TC49" s="3">
        <f t="shared" si="431"/>
        <v>504</v>
      </c>
      <c r="TD49" s="88">
        <f t="shared" si="432"/>
        <v>909318.32197919989</v>
      </c>
      <c r="TE49" s="12">
        <f t="shared" si="433"/>
        <v>1.0003276881962033E-2</v>
      </c>
      <c r="TF49" s="3">
        <v>0</v>
      </c>
      <c r="TG49" s="100">
        <f>SUMIFS(Main!TX:TX,Main!B:B,B:B)</f>
        <v>43</v>
      </c>
      <c r="TH49" s="3">
        <v>0</v>
      </c>
      <c r="TI49" s="3">
        <v>0</v>
      </c>
      <c r="TJ49" s="3">
        <f>SUMIFS(Main!TT:TT,Main!B:B,B:B)</f>
        <v>3</v>
      </c>
      <c r="TK49" s="3">
        <v>0</v>
      </c>
      <c r="TL49" s="3">
        <f t="shared" si="434"/>
        <v>3</v>
      </c>
      <c r="TM49" s="3">
        <f t="shared" si="435"/>
        <v>3</v>
      </c>
      <c r="TN49" s="12">
        <f t="shared" si="436"/>
        <v>0</v>
      </c>
      <c r="TO49" s="88">
        <f t="shared" si="437"/>
        <v>0</v>
      </c>
      <c r="TP49" s="45">
        <f t="shared" si="438"/>
        <v>0</v>
      </c>
      <c r="TQ49" s="88">
        <v>0</v>
      </c>
      <c r="TR49" s="88">
        <v>0</v>
      </c>
      <c r="TS49" s="88">
        <f>SUMIFS(Main!TU:TU,Main!B:B,B:B)</f>
        <v>11700</v>
      </c>
      <c r="TT49" s="88">
        <f t="shared" si="439"/>
        <v>9915.2542372881362</v>
      </c>
      <c r="TU49" s="12">
        <f t="shared" si="440"/>
        <v>6.910110503792708E-4</v>
      </c>
      <c r="TV49" s="87">
        <f t="shared" si="441"/>
        <v>0</v>
      </c>
      <c r="TW49" s="87">
        <f t="shared" si="442"/>
        <v>0</v>
      </c>
      <c r="TX49" s="169" t="str">
        <f t="shared" si="443"/>
        <v>AM-C48</v>
      </c>
      <c r="TY49" s="12">
        <f t="shared" si="444"/>
        <v>0</v>
      </c>
      <c r="TZ49" s="12">
        <f t="shared" si="445"/>
        <v>1</v>
      </c>
      <c r="UA49" s="3">
        <f>SUMIFS(Main!UG:UG,Main!B:B,B:B)</f>
        <v>80</v>
      </c>
      <c r="UB49" s="3">
        <f>SUMIFS(Main!UI:UI,Main!B:B,B:B)</f>
        <v>417</v>
      </c>
      <c r="UC49" s="3">
        <f>SUMIFS(Main!UK:UK,Main!B:B,B:B)</f>
        <v>0</v>
      </c>
      <c r="UD49" s="3">
        <f>SUMIFS(Main!UO:UO,Main!B:B,B:B)</f>
        <v>504</v>
      </c>
      <c r="UE49" s="3">
        <f>SUMIFS(Main!UQ:UQ,Main!B:B,B:B)</f>
        <v>0</v>
      </c>
      <c r="UF49" s="3">
        <f>SUMIFS(Main!US:US,Main!B:B,B:B)</f>
        <v>0</v>
      </c>
      <c r="UG49" s="3">
        <f t="shared" si="446"/>
        <v>1001</v>
      </c>
      <c r="UH49" s="88">
        <f t="shared" si="447"/>
        <v>1806007.2228197998</v>
      </c>
      <c r="UI49" s="12">
        <f t="shared" si="448"/>
        <v>1.7918418019126119E-2</v>
      </c>
      <c r="UJ49" s="3">
        <f>SUMIFS(Main!UW:UW,Main!B:B,B:B)</f>
        <v>0</v>
      </c>
      <c r="UK49" s="100">
        <f>SUMIFS(Main!VI:VI,Main!A:A,A:A)</f>
        <v>864</v>
      </c>
      <c r="UL49" s="3">
        <v>111497</v>
      </c>
      <c r="UM49" s="3">
        <v>541</v>
      </c>
      <c r="UN49" s="3">
        <f>SUMIFS(Main!VE:VE,Main!A:A,A:A)</f>
        <v>17</v>
      </c>
      <c r="UO49" s="3">
        <v>7</v>
      </c>
      <c r="UP49" s="3">
        <f t="shared" si="147"/>
        <v>10</v>
      </c>
      <c r="UQ49" s="3">
        <f t="shared" si="148"/>
        <v>17</v>
      </c>
      <c r="UR49" s="12">
        <f t="shared" si="149"/>
        <v>1.2939001848428836E-2</v>
      </c>
      <c r="US49" s="88">
        <f t="shared" si="150"/>
        <v>809.11571428571438</v>
      </c>
      <c r="UT49" s="45">
        <f t="shared" si="151"/>
        <v>333.16529411764708</v>
      </c>
      <c r="UU49" s="88">
        <v>5663.81</v>
      </c>
      <c r="UV49" s="88">
        <v>31773.720000000008</v>
      </c>
      <c r="UW49" s="88">
        <f>SUMIFS(Main!VF:VF,Main!A:A,A:A)</f>
        <v>55120.008999999998</v>
      </c>
      <c r="UX49" s="88">
        <f t="shared" si="152"/>
        <v>46711.872033898304</v>
      </c>
      <c r="UY49" s="12">
        <f t="shared" si="153"/>
        <v>3.2945893995107488E-3</v>
      </c>
      <c r="UZ49" s="87">
        <f t="shared" si="154"/>
        <v>0.17825454495098461</v>
      </c>
      <c r="VA49" s="87">
        <f t="shared" si="155"/>
        <v>0.12124990400491409</v>
      </c>
      <c r="VB49" s="169" t="str">
        <f t="shared" si="59"/>
        <v>AM-C48</v>
      </c>
      <c r="VC49" s="12">
        <f t="shared" si="160"/>
        <v>0.6802065217369615</v>
      </c>
      <c r="VD49" s="12">
        <f t="shared" si="156"/>
        <v>0.3197934782630385</v>
      </c>
      <c r="VE49" s="3">
        <f>SUMIFS(Main!VR:VR,Main!B:B,B:B)</f>
        <v>89</v>
      </c>
      <c r="VF49" s="3">
        <f>SUMIFS(Main!VT:VT,Main!B:B,B:B)</f>
        <v>368</v>
      </c>
      <c r="VG49" s="3">
        <f>SUMIFS(Main!VV:VV,Main!B:B,B:B)</f>
        <v>0</v>
      </c>
      <c r="VH49" s="3">
        <f>SUMIFS(Main!VZ:VZ,Main!B:B,B:B)</f>
        <v>0</v>
      </c>
      <c r="VI49" s="3">
        <f>SUMIFS(Main!WB:WB,Main!B:B,B:B)</f>
        <v>0</v>
      </c>
      <c r="VJ49" s="3">
        <f>SUMIFS(Main!WD:WD,Main!B:B,B:B)</f>
        <v>0</v>
      </c>
      <c r="VK49" s="3">
        <f t="shared" si="157"/>
        <v>457</v>
      </c>
      <c r="VL49" s="88">
        <f t="shared" si="158"/>
        <v>824520.78004859993</v>
      </c>
      <c r="VM49" s="12">
        <f t="shared" si="159"/>
        <v>8.6381922824123325E-3</v>
      </c>
      <c r="VN49" s="3">
        <f>SUMIFS(Main!WH:WH,Main!B:B,B:B)</f>
        <v>28</v>
      </c>
    </row>
    <row r="50" spans="1:586">
      <c r="A50" s="155" t="s">
        <v>86</v>
      </c>
      <c r="B50" s="155" t="s">
        <v>85</v>
      </c>
      <c r="C50" s="150" t="s">
        <v>294</v>
      </c>
      <c r="D50" s="150" t="s">
        <v>669</v>
      </c>
      <c r="E50" s="155" t="s">
        <v>237</v>
      </c>
      <c r="F50" s="150" t="s">
        <v>471</v>
      </c>
      <c r="G50" s="150" t="s">
        <v>456</v>
      </c>
      <c r="H50" s="17">
        <v>1830.7092574176468</v>
      </c>
      <c r="I50" s="12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88">
        <v>0</v>
      </c>
      <c r="S50" s="88">
        <v>0</v>
      </c>
      <c r="T50" s="88">
        <v>0</v>
      </c>
      <c r="U50" s="87" t="e">
        <f>R50/S50</f>
        <v>#DIV/0!</v>
      </c>
      <c r="V50" s="87" t="e">
        <f>R50/T50</f>
        <v>#DIV/0!</v>
      </c>
      <c r="W50" s="12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0</v>
      </c>
      <c r="AC50" s="91">
        <v>0</v>
      </c>
      <c r="AD50" s="91">
        <v>0</v>
      </c>
      <c r="AE50" s="87">
        <v>0</v>
      </c>
      <c r="AF50" s="88">
        <v>0</v>
      </c>
      <c r="AG50" s="88">
        <v>0</v>
      </c>
      <c r="AH50" s="88">
        <v>0</v>
      </c>
      <c r="AI50" s="87" t="e">
        <f>AF50/AG50</f>
        <v>#DIV/0!</v>
      </c>
      <c r="AJ50" s="87" t="e">
        <f>AF50/AH50</f>
        <v>#DIV/0!</v>
      </c>
      <c r="AK50" s="12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87" t="e">
        <f>AO50/AM50</f>
        <v>#DIV/0!</v>
      </c>
      <c r="AU50" s="40" t="e">
        <f>AW50/AO50</f>
        <v>#DIV/0!</v>
      </c>
      <c r="AV50" s="40" t="e">
        <f>AW50/AN50</f>
        <v>#DIV/0!</v>
      </c>
      <c r="AW50" s="88">
        <v>0</v>
      </c>
      <c r="AX50" s="88">
        <v>0</v>
      </c>
      <c r="AY50" s="88">
        <v>0</v>
      </c>
      <c r="AZ50" s="87" t="e">
        <f>AW50/AX50</f>
        <v>#DIV/0!</v>
      </c>
      <c r="BA50" s="87" t="e">
        <f>AW50/AY50</f>
        <v>#DIV/0!</v>
      </c>
      <c r="BB50" s="87" t="e">
        <f>AO50/AS50</f>
        <v>#DIV/0!</v>
      </c>
      <c r="BC50" s="89" t="e">
        <f>1-BB50</f>
        <v>#DIV/0!</v>
      </c>
      <c r="BD50" s="12">
        <v>0.96430000000000005</v>
      </c>
      <c r="BE50" s="3">
        <v>526</v>
      </c>
      <c r="BF50" s="3">
        <v>71</v>
      </c>
      <c r="BG50" s="3">
        <v>9</v>
      </c>
      <c r="BH50" s="3">
        <v>2</v>
      </c>
      <c r="BI50" s="3">
        <f>BG50-BH50</f>
        <v>7</v>
      </c>
      <c r="BJ50" s="3">
        <v>1</v>
      </c>
      <c r="BK50" s="3">
        <v>0</v>
      </c>
      <c r="BL50" s="3">
        <f>BH50+BI50+BJ50</f>
        <v>10</v>
      </c>
      <c r="BM50" s="87">
        <f>BH50/BF50</f>
        <v>2.8169014084507043E-2</v>
      </c>
      <c r="BN50" s="40">
        <f>BP50/BH50</f>
        <v>612.65499999999997</v>
      </c>
      <c r="BO50" s="40">
        <f>BP50/BG50</f>
        <v>136.14555555555555</v>
      </c>
      <c r="BP50" s="88">
        <v>1225.31</v>
      </c>
      <c r="BQ50" s="88">
        <v>2879.67</v>
      </c>
      <c r="BR50" s="88">
        <v>16990</v>
      </c>
      <c r="BS50" s="12">
        <f>BP50/BQ50</f>
        <v>0.42550361673386183</v>
      </c>
      <c r="BT50" s="12">
        <f>BP50/BR50</f>
        <v>7.2119482048263683E-2</v>
      </c>
      <c r="BU50" s="87">
        <f>BH50/BL50</f>
        <v>0.2</v>
      </c>
      <c r="BV50" s="89">
        <f>1-BU50</f>
        <v>0.8</v>
      </c>
      <c r="BW50" s="90" t="str">
        <f>B50</f>
        <v>FBA75681</v>
      </c>
      <c r="BX50" s="12">
        <v>0.98140000000000005</v>
      </c>
      <c r="BY50" s="3">
        <v>188404</v>
      </c>
      <c r="BZ50" s="3">
        <v>253</v>
      </c>
      <c r="CA50" s="3">
        <v>50</v>
      </c>
      <c r="CB50" s="3">
        <v>20</v>
      </c>
      <c r="CC50" s="3">
        <f>CA50-CB50</f>
        <v>30</v>
      </c>
      <c r="CD50" s="3">
        <v>3</v>
      </c>
      <c r="CE50" s="3">
        <v>1</v>
      </c>
      <c r="CF50" s="3">
        <f>CB50+CC50+CD50</f>
        <v>53</v>
      </c>
      <c r="CG50" s="87">
        <f>CB50/BZ50</f>
        <v>7.9051383399209488E-2</v>
      </c>
      <c r="CH50" s="3">
        <f>CJ50/CB50</f>
        <v>314.70400000000001</v>
      </c>
      <c r="CI50" s="3">
        <f>CJ50/CA50</f>
        <v>125.88159999999999</v>
      </c>
      <c r="CJ50" s="88">
        <v>6294.08</v>
      </c>
      <c r="CK50" s="88">
        <v>26085.53</v>
      </c>
      <c r="CL50" s="88">
        <v>81449</v>
      </c>
      <c r="CM50" s="87">
        <f>CJ50/CK50</f>
        <v>0.2412862610037059</v>
      </c>
      <c r="CN50" s="87">
        <f>CJ50/CL50</f>
        <v>7.7276332428881878E-2</v>
      </c>
      <c r="CO50" s="12">
        <f>CB50/CF50</f>
        <v>0.37735849056603776</v>
      </c>
      <c r="CP50" s="12">
        <f>1-CO50</f>
        <v>0.62264150943396224</v>
      </c>
      <c r="CQ50" s="77" t="str">
        <f>B50</f>
        <v>FBA75681</v>
      </c>
      <c r="CR50" s="12">
        <v>0.99770000000000003</v>
      </c>
      <c r="CS50" s="3">
        <v>621010</v>
      </c>
      <c r="CT50" s="3">
        <v>789</v>
      </c>
      <c r="CU50" s="3" t="e">
        <f>VLOOKUP(C50,'[1]Monthly Sales'!C:AP,38,0)</f>
        <v>#N/A</v>
      </c>
      <c r="CV50" s="3">
        <v>39</v>
      </c>
      <c r="CW50" s="3" t="e">
        <f>CU50-CV50</f>
        <v>#N/A</v>
      </c>
      <c r="CX50" s="3">
        <v>5</v>
      </c>
      <c r="CY50" s="3">
        <v>0</v>
      </c>
      <c r="CZ50" s="3" t="e">
        <f>CV50+CW50+CX50</f>
        <v>#N/A</v>
      </c>
      <c r="DA50" s="87">
        <f>CV50/CT50</f>
        <v>4.9429657794676805E-2</v>
      </c>
      <c r="DB50" s="45">
        <f>DD50/CV50</f>
        <v>416.61076923076922</v>
      </c>
      <c r="DC50" s="3" t="e">
        <f>DD50/CZ50</f>
        <v>#N/A</v>
      </c>
      <c r="DD50" s="88">
        <v>16247.82</v>
      </c>
      <c r="DE50" s="88">
        <v>49462.7</v>
      </c>
      <c r="DF50" s="88">
        <v>107513</v>
      </c>
      <c r="DG50" s="12">
        <f>DD50/DE50</f>
        <v>0.3284863139294863</v>
      </c>
      <c r="DH50" s="12">
        <f>DD50/DF50</f>
        <v>0.15112423613888554</v>
      </c>
      <c r="DI50" s="12" t="e">
        <f>CV50/CZ50</f>
        <v>#N/A</v>
      </c>
      <c r="DJ50" s="12" t="e">
        <f>1-DI50</f>
        <v>#N/A</v>
      </c>
      <c r="DK50" s="3" t="str">
        <f>B50</f>
        <v>FBA75681</v>
      </c>
      <c r="DL50" s="12">
        <v>0.99729999999999996</v>
      </c>
      <c r="DM50" s="3">
        <v>726821</v>
      </c>
      <c r="DN50" s="3">
        <v>1121</v>
      </c>
      <c r="DO50" s="3">
        <v>84</v>
      </c>
      <c r="DP50" s="3">
        <v>52</v>
      </c>
      <c r="DQ50" s="3">
        <f>DO50-DP50</f>
        <v>32</v>
      </c>
      <c r="DR50" s="3">
        <v>6</v>
      </c>
      <c r="DS50" s="3">
        <v>0</v>
      </c>
      <c r="DT50" s="3">
        <f>DP50+DQ50+DR50</f>
        <v>90</v>
      </c>
      <c r="DU50" s="12">
        <f>DR50/DT50</f>
        <v>6.6666666666666666E-2</v>
      </c>
      <c r="DV50" s="87">
        <f>DP50/DN50</f>
        <v>4.63871543264942E-2</v>
      </c>
      <c r="DW50" s="3">
        <f>DY50/DP50</f>
        <v>458.56903846153847</v>
      </c>
      <c r="DX50" s="3">
        <f>DY50/DT50</f>
        <v>264.95100000000002</v>
      </c>
      <c r="DY50" s="88">
        <v>23845.59</v>
      </c>
      <c r="DZ50" s="88">
        <v>68470.320000000007</v>
      </c>
      <c r="EA50" s="88">
        <v>126713.98999999999</v>
      </c>
      <c r="EB50" s="12">
        <f>DY50/DZ50</f>
        <v>0.34826169937572948</v>
      </c>
      <c r="EC50" s="12">
        <f>DY50/EA50</f>
        <v>0.18818435123067312</v>
      </c>
      <c r="ED50" s="12">
        <f>DP50/DT50</f>
        <v>0.57777777777777772</v>
      </c>
      <c r="EE50" s="12">
        <f>1-ED50</f>
        <v>0.42222222222222228</v>
      </c>
      <c r="EF50" s="3" t="str">
        <f>B50</f>
        <v>FBA75681</v>
      </c>
      <c r="EG50" s="12">
        <v>0.98660000000000003</v>
      </c>
      <c r="EH50" s="3">
        <v>351568</v>
      </c>
      <c r="EI50" s="3">
        <v>832</v>
      </c>
      <c r="EJ50" s="3">
        <v>67</v>
      </c>
      <c r="EK50" s="3">
        <v>41</v>
      </c>
      <c r="EL50" s="3">
        <f>EJ50-EK50</f>
        <v>26</v>
      </c>
      <c r="EM50" s="3">
        <v>9</v>
      </c>
      <c r="EN50" s="3">
        <v>1</v>
      </c>
      <c r="EO50" s="3">
        <f>EK50+EL50+EM50</f>
        <v>76</v>
      </c>
      <c r="EP50" s="12">
        <f>IF(EM50,EM50/EO50,0)</f>
        <v>0.11842105263157894</v>
      </c>
      <c r="EQ50" s="87">
        <f>IF(EK50,EK50/EI50,0)</f>
        <v>4.9278846153846152E-2</v>
      </c>
      <c r="ER50" s="3">
        <f>IF(ET50,ET50/EK50,0)</f>
        <v>427.52463414634144</v>
      </c>
      <c r="ES50" s="3">
        <f>IF(ET50,ET50/EO50,0)</f>
        <v>230.63828947368418</v>
      </c>
      <c r="ET50" s="88">
        <v>17528.509999999998</v>
      </c>
      <c r="EU50" s="88">
        <v>64255.98</v>
      </c>
      <c r="EV50" s="88">
        <v>99803</v>
      </c>
      <c r="EW50" s="12">
        <f>IF(ET50,ET50/EU50,0)</f>
        <v>0.27279188645165786</v>
      </c>
      <c r="EX50" s="12">
        <f>IF(ET50,ET50/EV50,0)</f>
        <v>0.17563109325370979</v>
      </c>
      <c r="EY50" s="12">
        <f>IF(EK50,EK50/EO50,0)</f>
        <v>0.53947368421052633</v>
      </c>
      <c r="EZ50" s="12">
        <f>1-EY50</f>
        <v>0.46052631578947367</v>
      </c>
      <c r="FA50" s="3" t="str">
        <f>B50</f>
        <v>FBA75681</v>
      </c>
      <c r="FB50" s="12">
        <v>0.98799999999999999</v>
      </c>
      <c r="FC50" s="3">
        <v>74780</v>
      </c>
      <c r="FD50" s="3">
        <v>189</v>
      </c>
      <c r="FE50" s="3">
        <v>31</v>
      </c>
      <c r="FF50" s="3">
        <v>15</v>
      </c>
      <c r="FG50" s="3">
        <f>FE50-FF50</f>
        <v>16</v>
      </c>
      <c r="FH50" s="3">
        <v>3</v>
      </c>
      <c r="FI50" s="3">
        <v>0</v>
      </c>
      <c r="FJ50" s="3">
        <f>FF50+FG50+FH50</f>
        <v>34</v>
      </c>
      <c r="FK50" s="12">
        <f>IF(FH50,FH50/FJ50,0)</f>
        <v>8.8235294117647065E-2</v>
      </c>
      <c r="FL50" s="12">
        <f>IF(FF50,FF50/FD50,0)</f>
        <v>7.9365079365079361E-2</v>
      </c>
      <c r="FM50" s="3">
        <f>IF(FO50,FO50/FF50,0)</f>
        <v>220.29799999999997</v>
      </c>
      <c r="FN50" s="88">
        <f>IF(FO50,FO50/FJ50,0)</f>
        <v>97.190294117647056</v>
      </c>
      <c r="FO50" s="88">
        <v>3304.47</v>
      </c>
      <c r="FP50" s="88">
        <v>19055.099999999999</v>
      </c>
      <c r="FQ50" s="88">
        <v>46469</v>
      </c>
      <c r="FR50" s="12">
        <f>IF(FO50,FO50/FP50,0)</f>
        <v>0.17341656564384339</v>
      </c>
      <c r="FS50" s="12">
        <f>IF(FO50,FO50/FQ50,0)</f>
        <v>7.1111278486733084E-2</v>
      </c>
      <c r="FT50" s="12">
        <f>FF50/FJ50</f>
        <v>0.44117647058823528</v>
      </c>
      <c r="FU50" s="39">
        <f>1-FT50</f>
        <v>0.55882352941176472</v>
      </c>
      <c r="FV50" s="77" t="str">
        <f>B50</f>
        <v>FBA75681</v>
      </c>
      <c r="FW50" s="12">
        <v>0.99319999999999997</v>
      </c>
      <c r="FX50" s="3">
        <v>65598</v>
      </c>
      <c r="FY50" s="3">
        <v>225</v>
      </c>
      <c r="FZ50" s="3">
        <v>37</v>
      </c>
      <c r="GA50" s="3">
        <v>13</v>
      </c>
      <c r="GB50" s="3">
        <f>FZ50-GA50</f>
        <v>24</v>
      </c>
      <c r="GC50" s="3">
        <v>0</v>
      </c>
      <c r="GD50" s="3">
        <v>0</v>
      </c>
      <c r="GE50" s="3">
        <f>GA50+GB50+GC50</f>
        <v>37</v>
      </c>
      <c r="GF50" s="12">
        <f>IF(GC50,GC50/GE50,0)</f>
        <v>0</v>
      </c>
      <c r="GG50" s="12">
        <f>IF(GA50,GA50/FY50,0)</f>
        <v>5.7777777777777775E-2</v>
      </c>
      <c r="GH50" s="88">
        <f>IF(GJ50,GJ50/GA50,0)</f>
        <v>263.59230769230766</v>
      </c>
      <c r="GI50" s="45">
        <f>IF(GJ50,GJ50/GE50,0)</f>
        <v>92.61351351351351</v>
      </c>
      <c r="GJ50" s="88">
        <v>3426.7</v>
      </c>
      <c r="GK50" s="88">
        <v>16672.05</v>
      </c>
      <c r="GL50" s="88">
        <v>46555.881355932215</v>
      </c>
      <c r="GM50" s="12">
        <f>IF(GJ50,GJ50/GK50,0)</f>
        <v>0.20553561199732487</v>
      </c>
      <c r="GN50" s="12">
        <f>IF(GJ50,GJ50/GL50,0)</f>
        <v>7.3604019518005853E-2</v>
      </c>
      <c r="GO50" s="12">
        <f>GA50/GE50</f>
        <v>0.35135135135135137</v>
      </c>
      <c r="GP50" s="12">
        <f>1-GO50</f>
        <v>0.64864864864864868</v>
      </c>
      <c r="GQ50" s="77" t="str">
        <f>B50</f>
        <v>FBA75681</v>
      </c>
      <c r="GR50" s="12">
        <v>0.99260000000000004</v>
      </c>
      <c r="GS50" s="3">
        <v>44241</v>
      </c>
      <c r="GT50" s="3">
        <v>142</v>
      </c>
      <c r="GU50" s="3">
        <v>21</v>
      </c>
      <c r="GV50" s="3">
        <v>11</v>
      </c>
      <c r="GW50" s="3">
        <f>GU50-GV50</f>
        <v>10</v>
      </c>
      <c r="GX50" s="3">
        <v>3</v>
      </c>
      <c r="GY50" s="3">
        <v>0</v>
      </c>
      <c r="GZ50" s="3">
        <f>GV50+GW50+GX50</f>
        <v>24</v>
      </c>
      <c r="HA50" s="12">
        <f>IF(GX50,GX50/GZ50,0)</f>
        <v>0.125</v>
      </c>
      <c r="HB50" s="12">
        <f>IF(GV50,GV50/GT50,0)</f>
        <v>7.746478873239436E-2</v>
      </c>
      <c r="HC50" s="88">
        <f>IF(HE50,HE50/GV50,0)</f>
        <v>243.17</v>
      </c>
      <c r="HD50" s="45">
        <f>IF(HE50,HE50/GZ50,0)</f>
        <v>111.45291666666667</v>
      </c>
      <c r="HE50" s="88">
        <v>2674.87</v>
      </c>
      <c r="HF50" s="88">
        <v>13069.54</v>
      </c>
      <c r="HG50" s="88">
        <v>29521</v>
      </c>
      <c r="HH50" s="12">
        <f>IF(HE50,HE50/HF50,0)</f>
        <v>0.20466443348426952</v>
      </c>
      <c r="HI50" s="12">
        <f>IF(HE50,HE50/HG50,0)</f>
        <v>9.0609057958741232E-2</v>
      </c>
      <c r="HJ50" s="12">
        <f>GV50/GZ50</f>
        <v>0.45833333333333331</v>
      </c>
      <c r="HK50" s="12">
        <f>1-HJ50</f>
        <v>0.54166666666666674</v>
      </c>
      <c r="HL50" s="77" t="s">
        <v>237</v>
      </c>
      <c r="HM50" s="3">
        <v>722</v>
      </c>
      <c r="HN50" s="3">
        <v>106341</v>
      </c>
      <c r="HO50" s="3">
        <v>310</v>
      </c>
      <c r="HP50" s="3">
        <v>9</v>
      </c>
      <c r="HQ50" s="3">
        <v>8</v>
      </c>
      <c r="HR50" s="3">
        <f>HP50-HQ50</f>
        <v>1</v>
      </c>
      <c r="HS50" s="3">
        <v>5</v>
      </c>
      <c r="HT50" s="3">
        <f>HQ50+HR50+HS50</f>
        <v>14</v>
      </c>
      <c r="HU50" s="12">
        <f>IF(HS50,HS50/HT50,0)</f>
        <v>0.35714285714285715</v>
      </c>
      <c r="HV50" s="12">
        <f>IF(HQ50,HQ50/HO50,0)</f>
        <v>2.5806451612903226E-2</v>
      </c>
      <c r="HW50" s="88">
        <f>IF(HY50,HY50/HQ50,0)</f>
        <v>279.30125000000004</v>
      </c>
      <c r="HX50" s="45">
        <f>IF(HY50,HY50/HT50,0)</f>
        <v>159.6007142857143</v>
      </c>
      <c r="HY50" s="3">
        <v>2234.4100000000003</v>
      </c>
      <c r="HZ50" s="3">
        <v>18253.370000000003</v>
      </c>
      <c r="IA50" s="3">
        <v>25290</v>
      </c>
      <c r="IB50" s="20">
        <f>IA50/1.18</f>
        <v>21432.203389830509</v>
      </c>
      <c r="IC50" s="12">
        <f>IF(HY50,HY50/HZ50,0)</f>
        <v>0.12241082057724136</v>
      </c>
      <c r="ID50" s="12">
        <f>IF(HY50,HY50/IB50,0)</f>
        <v>0.1042547963621985</v>
      </c>
      <c r="IE50" s="12">
        <f>HQ50/HT50</f>
        <v>0.5714285714285714</v>
      </c>
      <c r="IF50" s="105">
        <f>1-IE50</f>
        <v>0.4285714285714286</v>
      </c>
      <c r="IG50" s="100">
        <v>640</v>
      </c>
      <c r="IH50" s="3">
        <v>60363</v>
      </c>
      <c r="II50" s="3">
        <v>318</v>
      </c>
      <c r="IJ50" s="3">
        <v>6</v>
      </c>
      <c r="IK50" s="3">
        <v>11</v>
      </c>
      <c r="IL50" s="3">
        <f>IJ50-IK50</f>
        <v>-5</v>
      </c>
      <c r="IM50" s="3">
        <v>1</v>
      </c>
      <c r="IN50" s="3">
        <f>IK50+IL50+IM50</f>
        <v>7</v>
      </c>
      <c r="IO50" s="12">
        <f>IF(IM50,IM50/IN50,0)</f>
        <v>0.14285714285714285</v>
      </c>
      <c r="IP50" s="12">
        <f>IF(IK50,IK50/II50,0)</f>
        <v>3.4591194968553458E-2</v>
      </c>
      <c r="IQ50" s="88">
        <f>IF(IS50,IS50/IK50,0)</f>
        <v>598.91363636363656</v>
      </c>
      <c r="IR50" s="45">
        <f>IF(IS50,IS50/IN50,0)</f>
        <v>941.15000000000032</v>
      </c>
      <c r="IS50" s="3">
        <v>6588.050000000002</v>
      </c>
      <c r="IT50" s="3">
        <v>29972.870000000003</v>
      </c>
      <c r="IU50" s="3">
        <v>17194</v>
      </c>
      <c r="IV50" s="20">
        <f>IU50/1.18</f>
        <v>14571.186440677968</v>
      </c>
      <c r="IW50" s="12">
        <f>IF(IS50,IS50/IT50,0)</f>
        <v>0.21980043953081574</v>
      </c>
      <c r="IX50" s="12">
        <f>IF(IS50,IS50/IV50,0)</f>
        <v>0.45212859136908234</v>
      </c>
      <c r="IY50" s="12">
        <f>IK50/IN50</f>
        <v>1.5714285714285714</v>
      </c>
      <c r="IZ50" s="12">
        <f>1-IY50</f>
        <v>-0.5714285714285714</v>
      </c>
      <c r="JA50" s="100">
        <v>800</v>
      </c>
      <c r="JB50" s="3">
        <v>156768</v>
      </c>
      <c r="JC50" s="3">
        <v>398</v>
      </c>
      <c r="JD50" s="3">
        <v>6</v>
      </c>
      <c r="JE50" s="3">
        <v>9</v>
      </c>
      <c r="JF50" s="3">
        <f>JD50-JE50</f>
        <v>-3</v>
      </c>
      <c r="JG50" s="3">
        <v>2</v>
      </c>
      <c r="JH50" s="3">
        <f>SUM(JE50:JG50)</f>
        <v>8</v>
      </c>
      <c r="JI50" s="12">
        <f>IF(JG50,JG50/JH50,0)</f>
        <v>0.25</v>
      </c>
      <c r="JJ50" s="12">
        <f>IF(JE50,JE50/JC50,0)</f>
        <v>2.2613065326633167E-2</v>
      </c>
      <c r="JK50" s="88">
        <f>IF(JM50,JM50/JE50,0)</f>
        <v>627.16777777777759</v>
      </c>
      <c r="JL50" s="45">
        <f>IF(JM50,JM50/JH50,0)</f>
        <v>705.5637499999998</v>
      </c>
      <c r="JM50" s="3">
        <v>5644.5099999999984</v>
      </c>
      <c r="JN50" s="3">
        <v>26671.190000000002</v>
      </c>
      <c r="JO50" s="3">
        <v>16781.03</v>
      </c>
      <c r="JP50" s="20">
        <f>JO50/1.18</f>
        <v>14221.21186440678</v>
      </c>
      <c r="JQ50" s="12">
        <f>IF(JM50,JM50/JN50,0)</f>
        <v>0.21163322671391857</v>
      </c>
      <c r="JR50" s="12">
        <f>IF(JM50,JM50/JP50,0)</f>
        <v>0.39690780601667469</v>
      </c>
      <c r="JS50" s="12">
        <f>JE50/JH50</f>
        <v>1.125</v>
      </c>
      <c r="JT50" s="12">
        <f>1-JS50</f>
        <v>-0.125</v>
      </c>
      <c r="JU50" s="100">
        <v>471</v>
      </c>
      <c r="JV50" s="3">
        <v>25019</v>
      </c>
      <c r="JW50" s="3">
        <v>136</v>
      </c>
      <c r="JX50" s="3">
        <v>2</v>
      </c>
      <c r="JY50" s="3">
        <v>6</v>
      </c>
      <c r="JZ50" s="3">
        <f>JX50-JY50</f>
        <v>-4</v>
      </c>
      <c r="KA50" s="3">
        <v>1</v>
      </c>
      <c r="KB50" s="3">
        <f>SUM(JY50:KA50)</f>
        <v>3</v>
      </c>
      <c r="KC50" s="12">
        <f>IF(KA50,KA50/KB50,0)</f>
        <v>0.33333333333333331</v>
      </c>
      <c r="KD50" s="12">
        <f>IF(JY50,JY50/JW50,0)</f>
        <v>4.4117647058823532E-2</v>
      </c>
      <c r="KE50" s="88">
        <f>IF(KG50,KG50/JY50,0)</f>
        <v>258.88</v>
      </c>
      <c r="KF50" s="45">
        <f>IF(KG50,KG50/KB50,0)</f>
        <v>517.76</v>
      </c>
      <c r="KG50" s="3">
        <v>1553.28</v>
      </c>
      <c r="KH50" s="3">
        <v>8938.98</v>
      </c>
      <c r="KI50" s="3">
        <v>6088</v>
      </c>
      <c r="KJ50" s="20">
        <f>KI50/1.18</f>
        <v>5159.3220338983056</v>
      </c>
      <c r="KK50" s="12">
        <f>IF(KG50,KG50/KH50,0)</f>
        <v>0.17376479195612923</v>
      </c>
      <c r="KL50" s="12">
        <f>IF(KG50,KG50/KJ50,0)</f>
        <v>0.30106281208935609</v>
      </c>
      <c r="KM50" s="12">
        <f>JY50/KB50</f>
        <v>2</v>
      </c>
      <c r="KN50" s="12">
        <f>1-KM50</f>
        <v>-1</v>
      </c>
      <c r="KO50" s="100">
        <v>489</v>
      </c>
      <c r="KP50" s="3">
        <v>19979</v>
      </c>
      <c r="KQ50" s="3">
        <v>101</v>
      </c>
      <c r="KR50" s="3">
        <v>0</v>
      </c>
      <c r="KS50" s="3">
        <v>0</v>
      </c>
      <c r="KT50" s="3">
        <f>KR50-KS50</f>
        <v>0</v>
      </c>
      <c r="KU50" s="3">
        <v>1</v>
      </c>
      <c r="KV50" s="3">
        <f>SUM(KS50:KU50)</f>
        <v>1</v>
      </c>
      <c r="KW50" s="12">
        <f>IF(KU50,KU50/KV50,0)</f>
        <v>1</v>
      </c>
      <c r="KX50" s="12">
        <f>IF(KS50,KS50/KQ50,0)</f>
        <v>0</v>
      </c>
      <c r="KY50" s="88" t="e">
        <f>IF(LA50,LA50/KS50,0)</f>
        <v>#DIV/0!</v>
      </c>
      <c r="KZ50" s="45">
        <f>IF(LA50,LA50/KV50,0)</f>
        <v>1171.0200000000002</v>
      </c>
      <c r="LA50" s="3">
        <v>1171.0200000000002</v>
      </c>
      <c r="LB50" s="3">
        <v>0</v>
      </c>
      <c r="LC50" s="3">
        <v>0</v>
      </c>
      <c r="LD50" s="20">
        <f>LC50/1.18</f>
        <v>0</v>
      </c>
      <c r="LE50" s="12" t="e">
        <f>IF(LA50,LA50/LB50,0)</f>
        <v>#DIV/0!</v>
      </c>
      <c r="LF50" s="12" t="e">
        <f>IF(LA50,LA50/LD50,0)</f>
        <v>#DIV/0!</v>
      </c>
      <c r="LG50" s="12">
        <f>KS50/KV50</f>
        <v>0</v>
      </c>
      <c r="LH50" s="12">
        <f>1-LG50</f>
        <v>1</v>
      </c>
      <c r="LI50" s="100">
        <v>359</v>
      </c>
      <c r="LJ50" s="3">
        <v>8577</v>
      </c>
      <c r="LK50" s="3">
        <v>50</v>
      </c>
      <c r="LL50" s="3">
        <v>1</v>
      </c>
      <c r="LM50" s="3">
        <v>0</v>
      </c>
      <c r="LN50" s="3">
        <f>LL50-LM50</f>
        <v>1</v>
      </c>
      <c r="LO50" s="3">
        <v>1</v>
      </c>
      <c r="LP50" s="3">
        <f>SUM(LM50:LO50)</f>
        <v>2</v>
      </c>
      <c r="LQ50" s="12">
        <f>IF(LO50,LO50/LP50,0)</f>
        <v>0.5</v>
      </c>
      <c r="LR50" s="12">
        <f>IF(LM50,LM50/LK50,0)</f>
        <v>0</v>
      </c>
      <c r="LS50" s="88" t="e">
        <f>IF(LU50,LU50/LM50,0)</f>
        <v>#DIV/0!</v>
      </c>
      <c r="LT50" s="45">
        <f>IF(LU50,LU50/LP50,0)</f>
        <v>295.60500000000013</v>
      </c>
      <c r="LU50" s="88">
        <v>591.21000000000026</v>
      </c>
      <c r="LV50" s="88">
        <v>0</v>
      </c>
      <c r="LW50" s="88">
        <v>2899.0003999999999</v>
      </c>
      <c r="LX50" s="88">
        <f>LW50/1.18</f>
        <v>2456.7800000000002</v>
      </c>
      <c r="LY50" s="12" t="e">
        <f>IF(LU50,LU50/LV50,0)</f>
        <v>#DIV/0!</v>
      </c>
      <c r="LZ50" s="12">
        <f>IF(LU50,LU50/LX50,0)</f>
        <v>0.24064425793111316</v>
      </c>
      <c r="MA50" s="12">
        <f>LM50/LP50</f>
        <v>0</v>
      </c>
      <c r="MB50" s="12">
        <f>1-MA50</f>
        <v>1</v>
      </c>
      <c r="MC50" s="100">
        <v>605</v>
      </c>
      <c r="MD50" s="3">
        <v>4729</v>
      </c>
      <c r="ME50" s="3">
        <v>40</v>
      </c>
      <c r="MF50" s="3">
        <v>3</v>
      </c>
      <c r="MG50" s="3">
        <v>1</v>
      </c>
      <c r="MH50" s="3">
        <f t="shared" ref="MH50:MH57" si="454">MF50-MG50</f>
        <v>2</v>
      </c>
      <c r="MI50" s="3">
        <v>0</v>
      </c>
      <c r="MJ50" s="3">
        <f t="shared" ref="MJ50:MJ57" si="455">SUM(MG50:MI50)</f>
        <v>3</v>
      </c>
      <c r="MK50" s="12">
        <f t="shared" ref="MK50:MK57" si="456">IF(MI50,MI50/MJ50,0)</f>
        <v>0</v>
      </c>
      <c r="ML50" s="12">
        <f t="shared" ref="ML50:ML57" si="457">IF(MG50,MG50/ME50,0)</f>
        <v>2.5000000000000001E-2</v>
      </c>
      <c r="MM50" s="88">
        <f t="shared" ref="MM50:MM57" si="458">IF(MO50,MO50/MG50,0)</f>
        <v>178.35999999999996</v>
      </c>
      <c r="MN50" s="45">
        <f t="shared" ref="MN50:MN57" si="459">IF(MO50,MO50/MJ50,0)</f>
        <v>59.453333333333319</v>
      </c>
      <c r="MO50" s="88">
        <v>178.35999999999996</v>
      </c>
      <c r="MP50" s="88">
        <v>2372.0300000000002</v>
      </c>
      <c r="MQ50" s="88">
        <v>7996.9897999999994</v>
      </c>
      <c r="MR50" s="88">
        <f t="shared" ref="MR50:MR57" si="460">MQ50/1.18</f>
        <v>6777.11</v>
      </c>
      <c r="MS50" s="12">
        <f t="shared" ref="MS50:MS57" si="461">IF(MO50,MO50/MP50,0)</f>
        <v>7.5192978166380667E-2</v>
      </c>
      <c r="MT50" s="12">
        <f t="shared" ref="MT50:MT57" si="462">IF(MO50,MO50/MR50,0)</f>
        <v>2.6318002806506011E-2</v>
      </c>
      <c r="MU50" s="12">
        <f t="shared" ref="MU50:MU57" si="463">MG50/MJ50</f>
        <v>0.33333333333333331</v>
      </c>
      <c r="MV50" s="12">
        <f t="shared" ref="MV50:MV57" si="464">1-MU50</f>
        <v>0.66666666666666674</v>
      </c>
      <c r="MW50" s="100">
        <v>713</v>
      </c>
      <c r="MX50" s="3">
        <v>8972</v>
      </c>
      <c r="MY50" s="3">
        <v>64</v>
      </c>
      <c r="MZ50" s="3">
        <v>3</v>
      </c>
      <c r="NA50" s="3">
        <v>2</v>
      </c>
      <c r="NB50" s="3">
        <f t="shared" ref="NB50:NB57" si="465">MZ50-NA50</f>
        <v>1</v>
      </c>
      <c r="NC50" s="3">
        <v>0</v>
      </c>
      <c r="ND50" s="3">
        <f t="shared" ref="ND50:ND57" si="466">SUM(NA50:NC50)</f>
        <v>3</v>
      </c>
      <c r="NE50" s="12">
        <f t="shared" ref="NE50:NE57" si="467">IF(NC50,NC50/ND50,0)</f>
        <v>0</v>
      </c>
      <c r="NF50" s="12">
        <f t="shared" ref="NF50:NF57" si="468">IF(NA50,NA50/MY50,0)</f>
        <v>3.125E-2</v>
      </c>
      <c r="NG50" s="88">
        <f t="shared" ref="NG50:NG57" si="469">IF(NI50,NI50/NA50,0)</f>
        <v>193.21499999999997</v>
      </c>
      <c r="NH50" s="45">
        <f t="shared" ref="NH50:NH57" si="470">IF(NI50,NI50/ND50,0)</f>
        <v>128.80999999999997</v>
      </c>
      <c r="NI50" s="88">
        <v>386.42999999999995</v>
      </c>
      <c r="NJ50" s="88">
        <v>4406.7800000000007</v>
      </c>
      <c r="NK50" s="88">
        <v>7848.9943999999996</v>
      </c>
      <c r="NL50" s="88">
        <f t="shared" ref="NL50:NL57" si="471">NK50/1.18</f>
        <v>6651.690169491525</v>
      </c>
      <c r="NM50" s="12">
        <f t="shared" ref="NM50:NM57" si="472">IF(NI50,NI50/NJ50,0)</f>
        <v>8.768987787000937E-2</v>
      </c>
      <c r="NN50" s="12">
        <f t="shared" ref="NN50:NN57" si="473">IF(NI50,NI50/NL50,0)</f>
        <v>5.8095008960638315E-2</v>
      </c>
      <c r="NO50" s="12">
        <f t="shared" ref="NO50:NO57" si="474">NA50/ND50</f>
        <v>0.66666666666666663</v>
      </c>
      <c r="NP50" s="12">
        <f t="shared" ref="NP50:NP57" si="475">1-NO50</f>
        <v>0.33333333333333337</v>
      </c>
      <c r="NQ50" s="100">
        <v>1220</v>
      </c>
      <c r="NR50" s="3">
        <v>20767</v>
      </c>
      <c r="NS50" s="3">
        <v>223</v>
      </c>
      <c r="NT50" s="3">
        <v>13</v>
      </c>
      <c r="NU50" s="3">
        <v>7</v>
      </c>
      <c r="NV50" s="3">
        <f t="shared" ref="NV50:NV60" si="476">NT50-NU50</f>
        <v>6</v>
      </c>
      <c r="NW50" s="3">
        <f t="shared" ref="NW50:NW60" si="477">SUM(NU50:NV50)</f>
        <v>13</v>
      </c>
      <c r="NX50" s="12">
        <f t="shared" ref="NX50:NX60" si="478">IF(NU50,NU50/NS50,0)</f>
        <v>3.1390134529147982E-2</v>
      </c>
      <c r="NY50" s="88">
        <f t="shared" ref="NY50:NY60" si="479">IF(OA50,OA50/NU50,0)</f>
        <v>258.64571428571423</v>
      </c>
      <c r="NZ50" s="45">
        <f t="shared" ref="NZ50:NZ60" si="480">IF(OA50,OA50/NW50,0)</f>
        <v>139.27076923076922</v>
      </c>
      <c r="OA50" s="88">
        <v>1810.5199999999998</v>
      </c>
      <c r="OB50" s="88">
        <v>14390.67</v>
      </c>
      <c r="OC50" s="88">
        <v>30899.0036</v>
      </c>
      <c r="OD50" s="88">
        <f t="shared" ref="OD50:OD60" si="481">OC50/1.18</f>
        <v>26185.596271186441</v>
      </c>
      <c r="OE50" s="12">
        <f t="shared" ref="OE50:OE60" si="482">OD50/$OD$2</f>
        <v>2.2568936866782432E-3</v>
      </c>
      <c r="OF50" s="12">
        <f t="shared" ref="OF50:OF60" si="483">IF(OA50,OA50/OB50,0)</f>
        <v>0.1258120712934144</v>
      </c>
      <c r="OG50" s="12">
        <f t="shared" ref="OG50:OG60" si="484">IF(OA50,OA50/OD50,0)</f>
        <v>6.9141828249762713E-2</v>
      </c>
      <c r="OH50" s="12">
        <f t="shared" ref="OH50:OH60" si="485">NU50/NW50</f>
        <v>0.53846153846153844</v>
      </c>
      <c r="OI50" s="12">
        <f t="shared" ref="OI50:OI60" si="486">1-OH50</f>
        <v>0.46153846153846156</v>
      </c>
      <c r="OJ50" s="3">
        <v>26</v>
      </c>
      <c r="OK50" s="3">
        <v>216</v>
      </c>
      <c r="OL50" s="3">
        <v>35</v>
      </c>
      <c r="OM50" s="3">
        <v>0</v>
      </c>
      <c r="ON50" s="3">
        <v>0</v>
      </c>
      <c r="OO50" s="3">
        <f t="shared" ref="OO50:OO60" si="487">OJ50+OK50+OL50+OM50+ON50</f>
        <v>277</v>
      </c>
      <c r="OP50" s="88">
        <f t="shared" ref="OP50:OP60" si="488">OO50*H50</f>
        <v>507106.46430468815</v>
      </c>
      <c r="OQ50" s="12">
        <f t="shared" ref="OQ50:OQ60" si="489">OP50/$OP$2</f>
        <v>6.1632552870811022E-3</v>
      </c>
      <c r="OR50" s="3">
        <v>0</v>
      </c>
      <c r="OS50" s="100">
        <v>1993</v>
      </c>
      <c r="OT50" s="3">
        <v>81020</v>
      </c>
      <c r="OU50" s="3">
        <v>995</v>
      </c>
      <c r="OV50" s="3">
        <v>27</v>
      </c>
      <c r="OW50" s="3">
        <v>22</v>
      </c>
      <c r="OX50" s="3">
        <f t="shared" si="376"/>
        <v>5</v>
      </c>
      <c r="OY50" s="3">
        <f t="shared" si="377"/>
        <v>27</v>
      </c>
      <c r="OZ50" s="12">
        <f t="shared" si="378"/>
        <v>2.2110552763819097E-2</v>
      </c>
      <c r="PA50" s="88">
        <f t="shared" si="379"/>
        <v>362.34727272727287</v>
      </c>
      <c r="PB50" s="45">
        <f t="shared" si="380"/>
        <v>295.24592592592603</v>
      </c>
      <c r="PC50" s="88">
        <v>7971.6400000000031</v>
      </c>
      <c r="PD50" s="88">
        <v>42005.94</v>
      </c>
      <c r="PE50" s="88">
        <v>61247</v>
      </c>
      <c r="PF50" s="88">
        <f t="shared" si="381"/>
        <v>51904.237288135599</v>
      </c>
      <c r="PG50" s="12">
        <f t="shared" si="382"/>
        <v>4.2916872576141268E-3</v>
      </c>
      <c r="PH50" s="12">
        <f t="shared" si="383"/>
        <v>0.18977411289927099</v>
      </c>
      <c r="PI50" s="12">
        <f t="shared" si="384"/>
        <v>0.15358360736036056</v>
      </c>
      <c r="PJ50" s="12">
        <f t="shared" si="385"/>
        <v>0.81481481481481477</v>
      </c>
      <c r="PK50" s="12">
        <f t="shared" si="386"/>
        <v>0.18518518518518523</v>
      </c>
      <c r="PL50" s="3">
        <v>60</v>
      </c>
      <c r="PM50" s="3">
        <v>112</v>
      </c>
      <c r="PN50" s="3">
        <v>24</v>
      </c>
      <c r="PO50" s="3">
        <v>0</v>
      </c>
      <c r="PP50" s="3">
        <v>0</v>
      </c>
      <c r="PQ50" s="3">
        <v>0</v>
      </c>
      <c r="PR50" s="3">
        <f t="shared" si="387"/>
        <v>196</v>
      </c>
      <c r="PS50" s="88">
        <f t="shared" si="388"/>
        <v>358819.01445385878</v>
      </c>
      <c r="PT50" s="12">
        <f t="shared" si="389"/>
        <v>4.9846906137207747E-3</v>
      </c>
      <c r="PU50" s="3">
        <v>18</v>
      </c>
      <c r="PV50" s="100">
        <v>2291</v>
      </c>
      <c r="PW50" s="3">
        <v>68457</v>
      </c>
      <c r="PX50" s="3">
        <v>915</v>
      </c>
      <c r="PY50" s="3">
        <v>17</v>
      </c>
      <c r="PZ50" s="3">
        <v>18</v>
      </c>
      <c r="QA50" s="3">
        <f t="shared" si="390"/>
        <v>-1</v>
      </c>
      <c r="QB50" s="3">
        <f t="shared" si="391"/>
        <v>17</v>
      </c>
      <c r="QC50" s="12">
        <f t="shared" si="392"/>
        <v>1.9672131147540985E-2</v>
      </c>
      <c r="QD50" s="88">
        <f t="shared" si="393"/>
        <v>672.47888888888895</v>
      </c>
      <c r="QE50" s="45">
        <f t="shared" si="394"/>
        <v>712.03647058823537</v>
      </c>
      <c r="QF50" s="88">
        <v>12104.62</v>
      </c>
      <c r="QG50" s="88">
        <v>33183.069999999992</v>
      </c>
      <c r="QH50" s="88">
        <v>39483</v>
      </c>
      <c r="QI50" s="88">
        <f t="shared" si="395"/>
        <v>33460.169491525427</v>
      </c>
      <c r="QJ50" s="12">
        <f t="shared" si="396"/>
        <v>2.2241716192313334E-3</v>
      </c>
      <c r="QK50" s="12">
        <f t="shared" si="397"/>
        <v>0.36478300530963542</v>
      </c>
      <c r="QL50" s="12">
        <f t="shared" si="398"/>
        <v>0.36176206468606742</v>
      </c>
      <c r="QM50" s="12">
        <f t="shared" si="399"/>
        <v>1.0588235294117647</v>
      </c>
      <c r="QN50" s="12">
        <f t="shared" si="400"/>
        <v>-5.8823529411764719E-2</v>
      </c>
      <c r="QO50" s="3">
        <v>3</v>
      </c>
      <c r="QP50" s="3"/>
      <c r="QQ50" s="3">
        <v>24</v>
      </c>
      <c r="QR50" s="3">
        <v>0</v>
      </c>
      <c r="QS50" s="3">
        <v>0</v>
      </c>
      <c r="QT50" s="3">
        <v>0</v>
      </c>
      <c r="QU50" s="3">
        <f t="shared" si="401"/>
        <v>27</v>
      </c>
      <c r="QV50" s="88">
        <f t="shared" si="402"/>
        <v>49429.149950276464</v>
      </c>
      <c r="QW50" s="12">
        <f t="shared" si="403"/>
        <v>1.0849233662783666E-3</v>
      </c>
      <c r="QX50" s="3">
        <v>21</v>
      </c>
      <c r="QY50" s="100">
        <v>1535</v>
      </c>
      <c r="QZ50" s="3">
        <v>45209</v>
      </c>
      <c r="RA50" s="3">
        <v>332</v>
      </c>
      <c r="RB50" s="3">
        <v>22</v>
      </c>
      <c r="RC50" s="3">
        <v>6</v>
      </c>
      <c r="RD50" s="3">
        <f t="shared" si="404"/>
        <v>16</v>
      </c>
      <c r="RE50" s="3">
        <f t="shared" si="405"/>
        <v>22</v>
      </c>
      <c r="RF50" s="12">
        <f t="shared" si="406"/>
        <v>1.8072289156626505E-2</v>
      </c>
      <c r="RG50" s="88">
        <f t="shared" si="407"/>
        <v>1158.9133333333332</v>
      </c>
      <c r="RH50" s="45">
        <f t="shared" si="408"/>
        <v>316.06727272727267</v>
      </c>
      <c r="RI50" s="88">
        <v>6953.4799999999987</v>
      </c>
      <c r="RJ50" s="88">
        <v>13367.809999999998</v>
      </c>
      <c r="RK50" s="88">
        <v>49668</v>
      </c>
      <c r="RL50" s="88">
        <f t="shared" si="409"/>
        <v>42091.525423728817</v>
      </c>
      <c r="RM50" s="12">
        <f t="shared" si="410"/>
        <v>2.6577663493325323E-3</v>
      </c>
      <c r="RN50" s="12">
        <f t="shared" si="411"/>
        <v>0.52016598081510734</v>
      </c>
      <c r="RO50" s="12">
        <f t="shared" si="412"/>
        <v>0.16519904968994117</v>
      </c>
      <c r="RP50" s="169" t="str">
        <f t="shared" si="413"/>
        <v>AM-C7</v>
      </c>
      <c r="RQ50" s="12">
        <f t="shared" si="414"/>
        <v>0.27272727272727271</v>
      </c>
      <c r="RR50" s="12">
        <f t="shared" si="415"/>
        <v>0.72727272727272729</v>
      </c>
      <c r="RS50" s="3">
        <v>58</v>
      </c>
      <c r="RT50" s="3">
        <v>72</v>
      </c>
      <c r="RU50" s="3">
        <v>0</v>
      </c>
      <c r="RV50" s="3">
        <v>0</v>
      </c>
      <c r="RW50" s="3">
        <v>0</v>
      </c>
      <c r="RX50" s="3">
        <v>0</v>
      </c>
      <c r="RY50" s="3">
        <f t="shared" si="416"/>
        <v>130</v>
      </c>
      <c r="RZ50" s="88">
        <f t="shared" si="417"/>
        <v>237992.20346429409</v>
      </c>
      <c r="SA50" s="12">
        <f t="shared" si="418"/>
        <v>3.3558911745054766E-3</v>
      </c>
      <c r="SB50" s="3">
        <v>21</v>
      </c>
      <c r="SC50" s="100">
        <v>3177</v>
      </c>
      <c r="SD50" s="3">
        <v>72758</v>
      </c>
      <c r="SE50" s="3">
        <v>759</v>
      </c>
      <c r="SF50" s="3">
        <v>31</v>
      </c>
      <c r="SG50" s="3">
        <v>22</v>
      </c>
      <c r="SH50" s="3">
        <f t="shared" si="419"/>
        <v>9</v>
      </c>
      <c r="SI50" s="3">
        <f t="shared" si="420"/>
        <v>31</v>
      </c>
      <c r="SJ50" s="12">
        <f t="shared" si="421"/>
        <v>2.8985507246376812E-2</v>
      </c>
      <c r="SK50" s="88">
        <f t="shared" si="422"/>
        <v>491.15090909090924</v>
      </c>
      <c r="SL50" s="45">
        <f t="shared" si="423"/>
        <v>348.55870967741947</v>
      </c>
      <c r="SM50" s="88">
        <v>10805.320000000003</v>
      </c>
      <c r="SN50" s="88">
        <v>43139.85</v>
      </c>
      <c r="SO50" s="88">
        <v>68301</v>
      </c>
      <c r="SP50" s="88">
        <f t="shared" si="424"/>
        <v>57882.203389830509</v>
      </c>
      <c r="SQ50" s="12">
        <f t="shared" si="425"/>
        <v>4.3756760817067059E-3</v>
      </c>
      <c r="SR50" s="87">
        <f t="shared" si="426"/>
        <v>0.25047189547483367</v>
      </c>
      <c r="SS50" s="87">
        <f t="shared" si="427"/>
        <v>0.18667775874438156</v>
      </c>
      <c r="ST50" s="169" t="str">
        <f t="shared" si="428"/>
        <v>AM-C7</v>
      </c>
      <c r="SU50" s="12">
        <f t="shared" si="429"/>
        <v>0.70967741935483875</v>
      </c>
      <c r="SV50" s="12">
        <f t="shared" si="430"/>
        <v>0.29032258064516125</v>
      </c>
      <c r="SW50" s="3">
        <v>32</v>
      </c>
      <c r="SX50" s="3">
        <v>73</v>
      </c>
      <c r="SY50" s="3">
        <v>0</v>
      </c>
      <c r="SZ50" s="3">
        <v>0</v>
      </c>
      <c r="TA50" s="3">
        <v>0</v>
      </c>
      <c r="TB50" s="3">
        <v>0</v>
      </c>
      <c r="TC50" s="3">
        <f t="shared" si="431"/>
        <v>105</v>
      </c>
      <c r="TD50" s="88">
        <f t="shared" si="432"/>
        <v>192224.47202885291</v>
      </c>
      <c r="TE50" s="12">
        <f t="shared" si="433"/>
        <v>2.1146330946112471E-3</v>
      </c>
      <c r="TF50" s="3">
        <v>21</v>
      </c>
      <c r="TG50" s="100">
        <f>SUMIFS(Main!TX:TX,Main!B:B,B:B)</f>
        <v>1780</v>
      </c>
      <c r="TH50" s="3">
        <v>55260</v>
      </c>
      <c r="TI50" s="3">
        <v>653</v>
      </c>
      <c r="TJ50" s="3">
        <f>SUMIFS(Main!TT:TT,Main!B:B,B:B)</f>
        <v>27</v>
      </c>
      <c r="TK50" s="3">
        <v>15</v>
      </c>
      <c r="TL50" s="3">
        <f t="shared" si="434"/>
        <v>12</v>
      </c>
      <c r="TM50" s="3">
        <f t="shared" si="435"/>
        <v>27</v>
      </c>
      <c r="TN50" s="12">
        <f t="shared" si="436"/>
        <v>2.2970903522205207E-2</v>
      </c>
      <c r="TO50" s="88">
        <f t="shared" si="437"/>
        <v>603.27533333333338</v>
      </c>
      <c r="TP50" s="45">
        <f t="shared" si="438"/>
        <v>335.15296296296299</v>
      </c>
      <c r="TQ50" s="88">
        <v>9049.130000000001</v>
      </c>
      <c r="TR50" s="88">
        <v>31255.109999999997</v>
      </c>
      <c r="TS50" s="88">
        <f>SUMIFS(Main!TU:TU,Main!B:B,B:B)</f>
        <v>59373</v>
      </c>
      <c r="TT50" s="88">
        <f t="shared" si="439"/>
        <v>50316.101694915254</v>
      </c>
      <c r="TU50" s="12">
        <f t="shared" si="440"/>
        <v>3.5066153071938839E-3</v>
      </c>
      <c r="TV50" s="87">
        <f t="shared" si="441"/>
        <v>0.28952481690194026</v>
      </c>
      <c r="TW50" s="87">
        <f t="shared" si="442"/>
        <v>0.17984560995738805</v>
      </c>
      <c r="TX50" s="169" t="str">
        <f t="shared" si="443"/>
        <v>AM-C7</v>
      </c>
      <c r="TY50" s="12">
        <f t="shared" si="444"/>
        <v>0.55555555555555558</v>
      </c>
      <c r="TZ50" s="12">
        <f t="shared" si="445"/>
        <v>0.44444444444444442</v>
      </c>
      <c r="UA50" s="3">
        <f>SUMIFS(Main!UG:UG,Main!B:B,B:B)</f>
        <v>41</v>
      </c>
      <c r="UB50" s="3">
        <f>SUMIFS(Main!UI:UI,Main!B:B,B:B)</f>
        <v>35</v>
      </c>
      <c r="UC50" s="3">
        <f>SUMIFS(Main!UK:UK,Main!B:B,B:B)</f>
        <v>0</v>
      </c>
      <c r="UD50" s="3">
        <f>SUMIFS(Main!UO:UO,Main!B:B,B:B)</f>
        <v>0</v>
      </c>
      <c r="UE50" s="3">
        <f>SUMIFS(Main!UQ:UQ,Main!B:B,B:B)</f>
        <v>0</v>
      </c>
      <c r="UF50" s="3">
        <f>SUMIFS(Main!US:US,Main!B:B,B:B)</f>
        <v>0</v>
      </c>
      <c r="UG50" s="3">
        <f t="shared" si="446"/>
        <v>76</v>
      </c>
      <c r="UH50" s="88">
        <f t="shared" si="447"/>
        <v>139133.90356374116</v>
      </c>
      <c r="UI50" s="12">
        <f t="shared" si="448"/>
        <v>1.3804260654037529E-3</v>
      </c>
      <c r="UJ50" s="3">
        <f>SUMIFS(Main!UW:UW,Main!B:B,B:B)</f>
        <v>21</v>
      </c>
      <c r="UK50" s="100">
        <f>SUMIFS(Main!VI:VI,Main!A:A,A:A)</f>
        <v>1347</v>
      </c>
      <c r="UL50" s="3">
        <v>9936</v>
      </c>
      <c r="UM50" s="3">
        <v>153</v>
      </c>
      <c r="UN50" s="3">
        <f>SUMIFS(Main!VE:VE,Main!A:A,A:A)</f>
        <v>26</v>
      </c>
      <c r="UO50" s="3">
        <v>3</v>
      </c>
      <c r="UP50" s="3">
        <f t="shared" si="147"/>
        <v>23</v>
      </c>
      <c r="UQ50" s="3">
        <f t="shared" si="148"/>
        <v>26</v>
      </c>
      <c r="UR50" s="12">
        <f t="shared" si="149"/>
        <v>1.9607843137254902E-2</v>
      </c>
      <c r="US50" s="88">
        <f t="shared" si="150"/>
        <v>740.1633333333333</v>
      </c>
      <c r="UT50" s="45">
        <f t="shared" si="151"/>
        <v>85.403461538461528</v>
      </c>
      <c r="UU50" s="88">
        <v>2220.4899999999998</v>
      </c>
      <c r="UV50" s="88">
        <v>9826.2799999999988</v>
      </c>
      <c r="UW50" s="88">
        <f>SUMIFS(Main!VF:VF,Main!A:A,A:A)</f>
        <v>54470</v>
      </c>
      <c r="UX50" s="88">
        <f t="shared" si="152"/>
        <v>46161.016949152545</v>
      </c>
      <c r="UY50" s="12">
        <f t="shared" si="153"/>
        <v>3.2557375778249692E-3</v>
      </c>
      <c r="UZ50" s="87">
        <f t="shared" si="154"/>
        <v>0.22597463129485421</v>
      </c>
      <c r="VA50" s="87">
        <f t="shared" si="155"/>
        <v>4.8103143014503393E-2</v>
      </c>
      <c r="VB50" s="169" t="str">
        <f t="shared" si="59"/>
        <v>AM-C7</v>
      </c>
      <c r="VC50" s="12">
        <f t="shared" si="160"/>
        <v>0.2128696603635028</v>
      </c>
      <c r="VD50" s="12">
        <f t="shared" si="156"/>
        <v>0.78713033963649726</v>
      </c>
      <c r="VE50" s="3">
        <f>SUMIFS(Main!VR:VR,Main!B:B,B:B)</f>
        <v>17</v>
      </c>
      <c r="VF50" s="3">
        <f>SUMIFS(Main!VT:VT,Main!B:B,B:B)</f>
        <v>34</v>
      </c>
      <c r="VG50" s="3">
        <f>SUMIFS(Main!VV:VV,Main!B:B,B:B)</f>
        <v>0</v>
      </c>
      <c r="VH50" s="3">
        <f>SUMIFS(Main!VZ:VZ,Main!B:B,B:B)</f>
        <v>0</v>
      </c>
      <c r="VI50" s="3">
        <f>SUMIFS(Main!WB:WB,Main!B:B,B:B)</f>
        <v>0</v>
      </c>
      <c r="VJ50" s="3">
        <f>SUMIFS(Main!WD:WD,Main!B:B,B:B)</f>
        <v>0</v>
      </c>
      <c r="VK50" s="3">
        <f t="shared" si="157"/>
        <v>51</v>
      </c>
      <c r="VL50" s="88">
        <f t="shared" si="158"/>
        <v>93366.172128299979</v>
      </c>
      <c r="VM50" s="12">
        <f t="shared" si="159"/>
        <v>9.7816206338610851E-4</v>
      </c>
      <c r="VN50" s="3">
        <f>SUMIFS(Main!WH:WH,Main!B:B,B:B)</f>
        <v>21</v>
      </c>
    </row>
    <row r="51" spans="1:586">
      <c r="A51" s="155" t="s">
        <v>90</v>
      </c>
      <c r="B51" s="155" t="s">
        <v>89</v>
      </c>
      <c r="C51" s="150" t="s">
        <v>292</v>
      </c>
      <c r="D51" s="150" t="s">
        <v>669</v>
      </c>
      <c r="E51" s="155" t="s">
        <v>239</v>
      </c>
      <c r="F51" s="150" t="s">
        <v>473</v>
      </c>
      <c r="G51" s="150" t="s">
        <v>432</v>
      </c>
      <c r="H51" s="17">
        <v>1092.8324682251468</v>
      </c>
      <c r="I51" s="1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87"/>
      <c r="V51" s="87"/>
      <c r="W51" s="12"/>
      <c r="X51" s="91"/>
      <c r="Y51" s="91"/>
      <c r="Z51" s="91"/>
      <c r="AA51" s="91"/>
      <c r="AB51" s="91"/>
      <c r="AC51" s="91"/>
      <c r="AD51" s="91"/>
      <c r="AE51" s="87"/>
      <c r="AF51" s="88"/>
      <c r="AG51" s="88"/>
      <c r="AH51" s="88"/>
      <c r="AI51" s="87"/>
      <c r="AJ51" s="87"/>
      <c r="AK51" s="12"/>
      <c r="AL51" s="3"/>
      <c r="AM51" s="3"/>
      <c r="AN51" s="3"/>
      <c r="AO51" s="3"/>
      <c r="AP51" s="3"/>
      <c r="AQ51" s="3"/>
      <c r="AR51" s="3"/>
      <c r="AS51" s="3"/>
      <c r="AT51" s="87"/>
      <c r="AU51" s="40"/>
      <c r="AV51" s="40"/>
      <c r="AW51" s="88"/>
      <c r="AX51" s="88"/>
      <c r="AY51" s="88"/>
      <c r="AZ51" s="87"/>
      <c r="BA51" s="87"/>
      <c r="BB51" s="87"/>
      <c r="BC51" s="89"/>
      <c r="BD51" s="12">
        <v>0</v>
      </c>
      <c r="BE51" s="3">
        <v>0</v>
      </c>
      <c r="BF51" s="3">
        <v>0</v>
      </c>
      <c r="BG51" s="3">
        <v>0</v>
      </c>
      <c r="BH51" s="3">
        <v>0</v>
      </c>
      <c r="BI51" s="3">
        <f>BG51-BH51</f>
        <v>0</v>
      </c>
      <c r="BJ51" s="3">
        <f>BH51-BI51</f>
        <v>0</v>
      </c>
      <c r="BK51" s="3">
        <f>BI51-BJ51</f>
        <v>0</v>
      </c>
      <c r="BL51" s="3">
        <f>BH51+BI51+BJ51</f>
        <v>0</v>
      </c>
      <c r="BM51" s="87">
        <v>0</v>
      </c>
      <c r="BN51" s="40" t="e">
        <f>BP51/BH51</f>
        <v>#DIV/0!</v>
      </c>
      <c r="BO51" s="40" t="e">
        <f>BP51/BG51</f>
        <v>#DIV/0!</v>
      </c>
      <c r="BP51" s="88">
        <v>0</v>
      </c>
      <c r="BQ51" s="88">
        <v>0</v>
      </c>
      <c r="BR51" s="88">
        <v>0</v>
      </c>
      <c r="BS51" s="12" t="e">
        <f>BP51/BQ51</f>
        <v>#DIV/0!</v>
      </c>
      <c r="BT51" s="12" t="e">
        <f>BP51/BR51</f>
        <v>#DIV/0!</v>
      </c>
      <c r="BU51" s="87" t="e">
        <f>BH51/BL51</f>
        <v>#DIV/0!</v>
      </c>
      <c r="BV51" s="89" t="e">
        <f>1-BU51</f>
        <v>#DIV/0!</v>
      </c>
      <c r="BW51" s="90" t="str">
        <f>B51</f>
        <v>FBA75678</v>
      </c>
      <c r="BX51" s="12">
        <v>0</v>
      </c>
      <c r="BY51" s="3">
        <v>0</v>
      </c>
      <c r="BZ51" s="3">
        <v>0</v>
      </c>
      <c r="CA51" s="3">
        <v>0</v>
      </c>
      <c r="CB51" s="3">
        <v>0</v>
      </c>
      <c r="CC51" s="3">
        <f>CA51-CB51</f>
        <v>0</v>
      </c>
      <c r="CD51" s="3">
        <v>0</v>
      </c>
      <c r="CE51" s="3">
        <v>0</v>
      </c>
      <c r="CF51" s="3">
        <f>CB51+CC51+CD51</f>
        <v>0</v>
      </c>
      <c r="CG51" s="87" t="e">
        <f>CB51/BZ51</f>
        <v>#DIV/0!</v>
      </c>
      <c r="CH51" s="3" t="e">
        <f>CJ51/CB51</f>
        <v>#DIV/0!</v>
      </c>
      <c r="CI51" s="3" t="e">
        <f>CJ51/CA51</f>
        <v>#DIV/0!</v>
      </c>
      <c r="CJ51" s="88">
        <v>0</v>
      </c>
      <c r="CK51" s="88">
        <v>0</v>
      </c>
      <c r="CL51" s="88">
        <v>0</v>
      </c>
      <c r="CM51" s="87" t="e">
        <f>CJ51/CK51</f>
        <v>#DIV/0!</v>
      </c>
      <c r="CN51" s="87" t="e">
        <f>CJ51/CL51</f>
        <v>#DIV/0!</v>
      </c>
      <c r="CO51" s="12" t="e">
        <f>CB51/CF51</f>
        <v>#DIV/0!</v>
      </c>
      <c r="CP51" s="12" t="e">
        <f>1-CO51</f>
        <v>#DIV/0!</v>
      </c>
      <c r="CQ51" s="77" t="str">
        <f>B51</f>
        <v>FBA75678</v>
      </c>
      <c r="CR51" s="12">
        <v>0</v>
      </c>
      <c r="CS51" s="3">
        <v>0</v>
      </c>
      <c r="CT51" s="3">
        <v>0</v>
      </c>
      <c r="CU51" s="3" t="e">
        <f>VLOOKUP(C51,'[1]Monthly Sales'!C:AP,38,0)</f>
        <v>#N/A</v>
      </c>
      <c r="CV51" s="3">
        <v>0</v>
      </c>
      <c r="CW51" s="3" t="e">
        <f>CU51-CV51</f>
        <v>#N/A</v>
      </c>
      <c r="CX51" s="3">
        <v>0</v>
      </c>
      <c r="CY51" s="3">
        <v>0</v>
      </c>
      <c r="CZ51" s="3" t="e">
        <f>CV51+CW51+CX51</f>
        <v>#N/A</v>
      </c>
      <c r="DA51" s="87" t="e">
        <f>CV51/CT51</f>
        <v>#DIV/0!</v>
      </c>
      <c r="DB51" s="45" t="e">
        <f>DD51/CV51</f>
        <v>#DIV/0!</v>
      </c>
      <c r="DC51" s="3" t="e">
        <f>DD51/CZ51</f>
        <v>#N/A</v>
      </c>
      <c r="DD51" s="88">
        <v>0</v>
      </c>
      <c r="DE51" s="88">
        <v>0</v>
      </c>
      <c r="DF51" s="88">
        <v>0</v>
      </c>
      <c r="DG51" s="12" t="e">
        <f>DD51/DE51</f>
        <v>#DIV/0!</v>
      </c>
      <c r="DH51" s="12" t="e">
        <f>DD51/DF51</f>
        <v>#DIV/0!</v>
      </c>
      <c r="DI51" s="12" t="e">
        <f>CV51/CZ51</f>
        <v>#N/A</v>
      </c>
      <c r="DJ51" s="12" t="e">
        <f>1-DI51</f>
        <v>#N/A</v>
      </c>
      <c r="DK51" s="3" t="str">
        <f>B51</f>
        <v>FBA75678</v>
      </c>
      <c r="DL51" s="2">
        <v>0</v>
      </c>
      <c r="DM51" s="3">
        <v>0</v>
      </c>
      <c r="DN51" s="3">
        <v>0</v>
      </c>
      <c r="DO51" s="3">
        <v>0</v>
      </c>
      <c r="DP51" s="3">
        <v>0</v>
      </c>
      <c r="DQ51" s="3">
        <f>DO51-DP51</f>
        <v>0</v>
      </c>
      <c r="DR51" s="3">
        <f>DP51-DQ51</f>
        <v>0</v>
      </c>
      <c r="DS51" s="3">
        <v>0</v>
      </c>
      <c r="DT51" s="3">
        <f>DP51+DQ51+DR51</f>
        <v>0</v>
      </c>
      <c r="DU51" s="12" t="e">
        <f>DR51/DT51</f>
        <v>#DIV/0!</v>
      </c>
      <c r="DV51" s="87" t="e">
        <f>DP51/DN51</f>
        <v>#DIV/0!</v>
      </c>
      <c r="DW51" s="3" t="e">
        <f>DY51/DP51</f>
        <v>#DIV/0!</v>
      </c>
      <c r="DX51" s="3" t="e">
        <f>DY51/DT51</f>
        <v>#DIV/0!</v>
      </c>
      <c r="DY51" s="88">
        <v>0</v>
      </c>
      <c r="DZ51" s="88">
        <v>0</v>
      </c>
      <c r="EA51" s="88">
        <v>0</v>
      </c>
      <c r="EB51" s="12" t="e">
        <f>DY51/DZ51</f>
        <v>#DIV/0!</v>
      </c>
      <c r="EC51" s="12" t="e">
        <f>DY51/EA51</f>
        <v>#DIV/0!</v>
      </c>
      <c r="ED51" s="12" t="e">
        <f>DP51/DT51</f>
        <v>#DIV/0!</v>
      </c>
      <c r="EE51" s="12" t="e">
        <f>1-ED51</f>
        <v>#DIV/0!</v>
      </c>
      <c r="EF51" s="3" t="str">
        <f>B51</f>
        <v>FBA75678</v>
      </c>
      <c r="EG51" s="12">
        <v>0</v>
      </c>
      <c r="EH51" s="3">
        <v>0</v>
      </c>
      <c r="EI51" s="3">
        <v>0</v>
      </c>
      <c r="EJ51" s="3">
        <v>0</v>
      </c>
      <c r="EK51" s="3">
        <v>0</v>
      </c>
      <c r="EL51" s="3">
        <f>EJ51-EK51</f>
        <v>0</v>
      </c>
      <c r="EM51" s="3">
        <v>0</v>
      </c>
      <c r="EN51" s="3">
        <v>0</v>
      </c>
      <c r="EO51" s="3">
        <f>EK51+EL51+EM51</f>
        <v>0</v>
      </c>
      <c r="EP51" s="12">
        <f>IF(EM51,EM51/EO51,0)</f>
        <v>0</v>
      </c>
      <c r="EQ51" s="87">
        <f>IF(EK51,EK51/EI51,0)</f>
        <v>0</v>
      </c>
      <c r="ER51" s="3">
        <f>IF(ET51,ET51/EK51,0)</f>
        <v>0</v>
      </c>
      <c r="ES51" s="3">
        <f>IF(ET51,ET51/EO51,0)</f>
        <v>0</v>
      </c>
      <c r="ET51" s="88">
        <v>0</v>
      </c>
      <c r="EU51" s="88">
        <v>0</v>
      </c>
      <c r="EV51" s="88">
        <v>0</v>
      </c>
      <c r="EW51" s="12">
        <f>IF(ET51,ET51/EU51,0)</f>
        <v>0</v>
      </c>
      <c r="EX51" s="12">
        <f>IF(ET51,ET51/EV51,0)</f>
        <v>0</v>
      </c>
      <c r="EY51" s="12">
        <f>IF(EK51,EK51/EO51,0)</f>
        <v>0</v>
      </c>
      <c r="EZ51" s="12">
        <f>IF(1-EY51,0)</f>
        <v>0</v>
      </c>
      <c r="FA51" s="3" t="str">
        <f>B51</f>
        <v>FBA75678</v>
      </c>
      <c r="FB51" s="12">
        <v>0</v>
      </c>
      <c r="FC51" s="3">
        <v>0</v>
      </c>
      <c r="FD51" s="3">
        <v>0</v>
      </c>
      <c r="FE51" s="3">
        <v>0</v>
      </c>
      <c r="FF51" s="3">
        <v>0</v>
      </c>
      <c r="FG51" s="3">
        <f>FE51-FF51</f>
        <v>0</v>
      </c>
      <c r="FH51" s="3">
        <v>0</v>
      </c>
      <c r="FI51" s="3">
        <v>0</v>
      </c>
      <c r="FJ51" s="3">
        <f>FF51+FG51+FH51</f>
        <v>0</v>
      </c>
      <c r="FK51" s="12">
        <f>IF(FH51,FH51/FJ51,0)</f>
        <v>0</v>
      </c>
      <c r="FL51" s="12">
        <f>IF(FF51,FF51/FD51,0)</f>
        <v>0</v>
      </c>
      <c r="FM51" s="3">
        <f>IF(FO51,FO51/FF51,0)</f>
        <v>0</v>
      </c>
      <c r="FN51" s="88">
        <f>IF(FO51,FO51/FJ51,0)</f>
        <v>0</v>
      </c>
      <c r="FO51" s="88">
        <v>0</v>
      </c>
      <c r="FP51" s="88">
        <v>0</v>
      </c>
      <c r="FQ51" s="88">
        <v>0</v>
      </c>
      <c r="FR51" s="12">
        <f>IF(FO51,FO51/FP51,0)</f>
        <v>0</v>
      </c>
      <c r="FS51" s="12">
        <f>IF(FO51,FO51/FQ51,0)</f>
        <v>0</v>
      </c>
      <c r="FT51" s="12" t="e">
        <f>FF51/FJ51</f>
        <v>#DIV/0!</v>
      </c>
      <c r="FU51" s="39" t="e">
        <f>1-FT51</f>
        <v>#DIV/0!</v>
      </c>
      <c r="FV51" s="77" t="str">
        <f>B51</f>
        <v>FBA75678</v>
      </c>
      <c r="FW51" s="12">
        <v>0.99509999999999998</v>
      </c>
      <c r="FX51" s="3">
        <v>176870</v>
      </c>
      <c r="FY51" s="3">
        <v>202</v>
      </c>
      <c r="FZ51" s="3">
        <v>6</v>
      </c>
      <c r="GA51" s="3">
        <v>3</v>
      </c>
      <c r="GB51" s="3">
        <f>FZ51-GA51</f>
        <v>3</v>
      </c>
      <c r="GC51" s="3">
        <v>0</v>
      </c>
      <c r="GD51" s="3">
        <v>0</v>
      </c>
      <c r="GE51" s="3">
        <f>GA51+GB51+GC51</f>
        <v>6</v>
      </c>
      <c r="GF51" s="12">
        <f>IF(GC51,GC51/GE51,0)</f>
        <v>0</v>
      </c>
      <c r="GG51" s="12">
        <f>IF(GA51,GA51/FY51,0)</f>
        <v>1.4851485148514851E-2</v>
      </c>
      <c r="GH51" s="88">
        <f>IF(GJ51,GJ51/GA51,0)</f>
        <v>959.68666666666661</v>
      </c>
      <c r="GI51" s="45">
        <f>IF(GJ51,GJ51/GE51,0)</f>
        <v>479.84333333333331</v>
      </c>
      <c r="GJ51" s="88">
        <v>2879.06</v>
      </c>
      <c r="GK51" s="88">
        <v>2708.47</v>
      </c>
      <c r="GL51" s="88">
        <v>10039.830508474577</v>
      </c>
      <c r="GM51" s="12">
        <f>IF(GJ51,GJ51/GK51,0)</f>
        <v>1.0629838986586524</v>
      </c>
      <c r="GN51" s="12">
        <f>IF(GJ51,GJ51/GL51,0)</f>
        <v>0.28676380518274663</v>
      </c>
      <c r="GO51" s="12">
        <f>GA51/GE51</f>
        <v>0.5</v>
      </c>
      <c r="GP51" s="12">
        <f>1-GO51</f>
        <v>0.5</v>
      </c>
      <c r="GQ51" s="77" t="str">
        <f>B51</f>
        <v>FBA75678</v>
      </c>
      <c r="GR51" s="12">
        <v>0.99150000000000005</v>
      </c>
      <c r="GS51" s="3">
        <v>614546</v>
      </c>
      <c r="GT51" s="3">
        <v>903</v>
      </c>
      <c r="GU51" s="3">
        <v>43</v>
      </c>
      <c r="GV51" s="3">
        <v>41</v>
      </c>
      <c r="GW51" s="3">
        <f>GU51-GV51</f>
        <v>2</v>
      </c>
      <c r="GX51" s="3">
        <v>8</v>
      </c>
      <c r="GY51" s="3">
        <v>0</v>
      </c>
      <c r="GZ51" s="3">
        <f>GV51+GW51+GX51</f>
        <v>51</v>
      </c>
      <c r="HA51" s="12">
        <f>IF(GX51,GX51/GZ51,0)</f>
        <v>0.15686274509803921</v>
      </c>
      <c r="HB51" s="12">
        <f>IF(GV51,GV51/GT51,0)</f>
        <v>4.5404208194905871E-2</v>
      </c>
      <c r="HC51" s="88">
        <f>IF(HE51,HE51/GV51,0)</f>
        <v>397.24585365853659</v>
      </c>
      <c r="HD51" s="45">
        <f>IF(HE51,HE51/GZ51,0)</f>
        <v>319.35450980392159</v>
      </c>
      <c r="HE51" s="88">
        <v>16287.08</v>
      </c>
      <c r="HF51" s="88">
        <v>57846.46</v>
      </c>
      <c r="HG51" s="88">
        <v>70408</v>
      </c>
      <c r="HH51" s="12">
        <f>IF(HE51,HE51/HF51,0)</f>
        <v>0.2815570736739984</v>
      </c>
      <c r="HI51" s="12">
        <f>IF(HE51,HE51/HG51,0)</f>
        <v>0.23132428133166685</v>
      </c>
      <c r="HJ51" s="12">
        <f>GV51/GZ51</f>
        <v>0.80392156862745101</v>
      </c>
      <c r="HK51" s="12">
        <f>1-HJ51</f>
        <v>0.19607843137254899</v>
      </c>
      <c r="HL51" s="77" t="s">
        <v>239</v>
      </c>
      <c r="HM51" s="3">
        <v>1788</v>
      </c>
      <c r="HN51" s="3">
        <v>237612</v>
      </c>
      <c r="HO51" s="3">
        <v>725</v>
      </c>
      <c r="HP51" s="3">
        <v>31</v>
      </c>
      <c r="HQ51" s="3">
        <v>35</v>
      </c>
      <c r="HR51" s="3">
        <f>HP51-HQ51</f>
        <v>-4</v>
      </c>
      <c r="HS51" s="3">
        <v>4</v>
      </c>
      <c r="HT51" s="3">
        <f>HQ51+HR51+HS51</f>
        <v>35</v>
      </c>
      <c r="HU51" s="12">
        <f>IF(HS51,HS51/HT51,0)</f>
        <v>0.11428571428571428</v>
      </c>
      <c r="HV51" s="12">
        <f>IF(HQ51,HQ51/HO51,0)</f>
        <v>4.8275862068965517E-2</v>
      </c>
      <c r="HW51" s="88">
        <f>IF(HY51,HY51/HQ51,0)</f>
        <v>308.30057142857135</v>
      </c>
      <c r="HX51" s="45">
        <f>IF(HY51,HY51/HT51,0)</f>
        <v>308.30057142857135</v>
      </c>
      <c r="HY51" s="3">
        <v>10790.519999999997</v>
      </c>
      <c r="HZ51" s="3">
        <v>61821.219999999994</v>
      </c>
      <c r="IA51" s="3">
        <v>61350.53</v>
      </c>
      <c r="IB51" s="20">
        <f>IA51/1.18</f>
        <v>51991.97457627119</v>
      </c>
      <c r="IC51" s="12">
        <f>IF(HY51,HY51/HZ51,0)</f>
        <v>0.17454395108993317</v>
      </c>
      <c r="ID51" s="12">
        <f>IF(HY51,HY51/IB51,0)</f>
        <v>0.20754203101423893</v>
      </c>
      <c r="IE51" s="12">
        <f>HQ51/HT51</f>
        <v>1</v>
      </c>
      <c r="IF51" s="105">
        <f>1-IE51</f>
        <v>0</v>
      </c>
      <c r="IG51" s="100">
        <v>1428</v>
      </c>
      <c r="IH51" s="3">
        <v>182953</v>
      </c>
      <c r="II51" s="3">
        <v>578</v>
      </c>
      <c r="IJ51" s="3">
        <v>22</v>
      </c>
      <c r="IK51" s="3">
        <v>14</v>
      </c>
      <c r="IL51" s="3">
        <f>IJ51-IK51</f>
        <v>8</v>
      </c>
      <c r="IM51" s="3">
        <v>3</v>
      </c>
      <c r="IN51" s="3">
        <f>IK51+IL51+IM51</f>
        <v>25</v>
      </c>
      <c r="IO51" s="12">
        <f>IF(IM51,IM51/IN51,0)</f>
        <v>0.12</v>
      </c>
      <c r="IP51" s="12">
        <f>IF(IK51,IK51/II51,0)</f>
        <v>2.4221453287197232E-2</v>
      </c>
      <c r="IQ51" s="88">
        <f>IF(IS51,IS51/IK51,0)</f>
        <v>606.77928571428561</v>
      </c>
      <c r="IR51" s="45">
        <f>IF(IS51,IS51/IN51,0)</f>
        <v>339.79639999999995</v>
      </c>
      <c r="IS51" s="3">
        <v>8494.909999999998</v>
      </c>
      <c r="IT51" s="3">
        <v>20268.649999999998</v>
      </c>
      <c r="IU51" s="3">
        <v>45928</v>
      </c>
      <c r="IV51" s="20">
        <f>IU51/1.18</f>
        <v>38922.03389830509</v>
      </c>
      <c r="IW51" s="12">
        <f>IF(IS51,IS51/IT51,0)</f>
        <v>0.41911572798385677</v>
      </c>
      <c r="IX51" s="12">
        <f>IF(IS51,IS51/IV51,0)</f>
        <v>0.21825452447308824</v>
      </c>
      <c r="IY51" s="12">
        <f>IK51/IN51</f>
        <v>0.56000000000000005</v>
      </c>
      <c r="IZ51" s="12">
        <f>1-IY51</f>
        <v>0.43999999999999995</v>
      </c>
      <c r="JA51" s="100">
        <v>1312</v>
      </c>
      <c r="JB51" s="3">
        <v>138219</v>
      </c>
      <c r="JC51" s="3">
        <v>379</v>
      </c>
      <c r="JD51" s="3">
        <v>19</v>
      </c>
      <c r="JE51" s="3">
        <v>17</v>
      </c>
      <c r="JF51" s="3">
        <f>JD51-JE51</f>
        <v>2</v>
      </c>
      <c r="JG51" s="3">
        <v>3</v>
      </c>
      <c r="JH51" s="3">
        <f>SUM(JE51:JG51)</f>
        <v>22</v>
      </c>
      <c r="JI51" s="12">
        <f>IF(JG51,JG51/JH51,0)</f>
        <v>0.13636363636363635</v>
      </c>
      <c r="JJ51" s="12">
        <f>IF(JE51,JE51/JC51,0)</f>
        <v>4.4854881266490766E-2</v>
      </c>
      <c r="JK51" s="88">
        <f>IF(JM51,JM51/JE51,0)</f>
        <v>399.80411764705889</v>
      </c>
      <c r="JL51" s="45">
        <f>IF(JM51,JM51/JH51,0)</f>
        <v>308.93954545454551</v>
      </c>
      <c r="JM51" s="3">
        <v>6796.670000000001</v>
      </c>
      <c r="JN51" s="3">
        <v>24104.249999999996</v>
      </c>
      <c r="JO51" s="3">
        <v>40625.549999999996</v>
      </c>
      <c r="JP51" s="20">
        <f>JO51/1.18</f>
        <v>34428.432203389828</v>
      </c>
      <c r="JQ51" s="12">
        <f>IF(JM51,JM51/JN51,0)</f>
        <v>0.28196977711399451</v>
      </c>
      <c r="JR51" s="12">
        <f>IF(JM51,JM51/JP51,0)</f>
        <v>0.19741444977360312</v>
      </c>
      <c r="JS51" s="12">
        <f>JE51/JH51</f>
        <v>0.77272727272727271</v>
      </c>
      <c r="JT51" s="12">
        <f>1-JS51</f>
        <v>0.22727272727272729</v>
      </c>
      <c r="JU51" s="100">
        <v>904</v>
      </c>
      <c r="JV51" s="3">
        <v>84300</v>
      </c>
      <c r="JW51" s="3">
        <v>262</v>
      </c>
      <c r="JX51" s="3">
        <v>19</v>
      </c>
      <c r="JY51" s="3">
        <v>14</v>
      </c>
      <c r="JZ51" s="3">
        <f>JX51-JY51</f>
        <v>5</v>
      </c>
      <c r="KA51" s="3">
        <v>4</v>
      </c>
      <c r="KB51" s="3">
        <f>SUM(JY51:KA51)</f>
        <v>23</v>
      </c>
      <c r="KC51" s="12">
        <f>IF(KA51,KA51/KB51,0)</f>
        <v>0.17391304347826086</v>
      </c>
      <c r="KD51" s="12">
        <f>IF(JY51,JY51/JW51,0)</f>
        <v>5.3435114503816793E-2</v>
      </c>
      <c r="KE51" s="88">
        <f>IF(KG51,KG51/JY51,0)</f>
        <v>336.37714285714299</v>
      </c>
      <c r="KF51" s="45">
        <f>IF(KG51,KG51/KB51,0)</f>
        <v>204.75130434782616</v>
      </c>
      <c r="KG51" s="3">
        <v>4709.2800000000016</v>
      </c>
      <c r="KH51" s="3">
        <v>26684.730000000003</v>
      </c>
      <c r="KI51" s="3">
        <v>40528.51</v>
      </c>
      <c r="KJ51" s="20">
        <f>KI51/1.18</f>
        <v>34346.194915254244</v>
      </c>
      <c r="KK51" s="12">
        <f>IF(KG51,KG51/KH51,0)</f>
        <v>0.17647845790457692</v>
      </c>
      <c r="KL51" s="12">
        <f>IF(KG51,KG51/KJ51,0)</f>
        <v>0.13711213168211714</v>
      </c>
      <c r="KM51" s="12">
        <f>JY51/KB51</f>
        <v>0.60869565217391308</v>
      </c>
      <c r="KN51" s="12">
        <f>1-KM51</f>
        <v>0.39130434782608692</v>
      </c>
      <c r="KO51" s="100">
        <v>709</v>
      </c>
      <c r="KP51" s="3">
        <v>68487</v>
      </c>
      <c r="KQ51" s="3">
        <v>208</v>
      </c>
      <c r="KR51" s="3">
        <v>3</v>
      </c>
      <c r="KS51" s="3">
        <v>7</v>
      </c>
      <c r="KT51" s="3">
        <f>KR51-KS51</f>
        <v>-4</v>
      </c>
      <c r="KU51" s="3">
        <v>3</v>
      </c>
      <c r="KV51" s="3">
        <f>SUM(KS51:KU51)</f>
        <v>6</v>
      </c>
      <c r="KW51" s="12">
        <f>IF(KU51,KU51/KV51,0)</f>
        <v>0.5</v>
      </c>
      <c r="KX51" s="12">
        <f>IF(KS51,KS51/KQ51,0)</f>
        <v>3.3653846153846152E-2</v>
      </c>
      <c r="KY51" s="88">
        <f>IF(LA51,LA51/KS51,0)</f>
        <v>506.85857142857151</v>
      </c>
      <c r="KZ51" s="45">
        <f>IF(LA51,LA51/KV51,0)</f>
        <v>591.33500000000015</v>
      </c>
      <c r="LA51" s="3">
        <v>3548.0100000000007</v>
      </c>
      <c r="LB51" s="3">
        <v>10400.859999999999</v>
      </c>
      <c r="LC51" s="3">
        <v>6297</v>
      </c>
      <c r="LD51" s="20">
        <f>LC51/1.18</f>
        <v>5336.4406779661022</v>
      </c>
      <c r="LE51" s="12">
        <f>IF(LA51,LA51/LB51,0)</f>
        <v>0.34112659914660914</v>
      </c>
      <c r="LF51" s="12">
        <f>IF(LA51,LA51/LD51,0)</f>
        <v>0.66486450690805154</v>
      </c>
      <c r="LG51" s="12">
        <f>KS51/KV51</f>
        <v>1.1666666666666667</v>
      </c>
      <c r="LH51" s="12">
        <f>1-LG51</f>
        <v>-0.16666666666666674</v>
      </c>
      <c r="LI51" s="100">
        <v>800</v>
      </c>
      <c r="LJ51" s="3">
        <v>82287</v>
      </c>
      <c r="LK51" s="3">
        <v>217</v>
      </c>
      <c r="LL51" s="3">
        <v>22</v>
      </c>
      <c r="LM51" s="3">
        <v>8</v>
      </c>
      <c r="LN51" s="3">
        <f>LL51-LM51</f>
        <v>14</v>
      </c>
      <c r="LO51" s="3">
        <v>1</v>
      </c>
      <c r="LP51" s="3">
        <f>SUM(LM51:LO51)</f>
        <v>23</v>
      </c>
      <c r="LQ51" s="12">
        <f>IF(LO51,LO51/LP51,0)</f>
        <v>4.3478260869565216E-2</v>
      </c>
      <c r="LR51" s="12">
        <f>IF(LM51,LM51/LK51,0)</f>
        <v>3.6866359447004608E-2</v>
      </c>
      <c r="LS51" s="88">
        <f>IF(LU51,LU51/LM51,0)</f>
        <v>360.71750000000003</v>
      </c>
      <c r="LT51" s="45">
        <f>IF(LU51,LU51/LP51,0)</f>
        <v>125.46695652173914</v>
      </c>
      <c r="LU51" s="88">
        <v>2885.7400000000002</v>
      </c>
      <c r="LV51" s="88">
        <v>10908.480000000001</v>
      </c>
      <c r="LW51" s="88">
        <v>48466.015999999996</v>
      </c>
      <c r="LX51" s="88">
        <f>LW51/1.18</f>
        <v>41072.894915254234</v>
      </c>
      <c r="LY51" s="12">
        <f>IF(LU51,LU51/LV51,0)</f>
        <v>0.2645409809616005</v>
      </c>
      <c r="LZ51" s="12">
        <f>IF(LU51,LU51/LX51,0)</f>
        <v>7.0258987245826035E-2</v>
      </c>
      <c r="MA51" s="12">
        <f>LM51/LP51</f>
        <v>0.34782608695652173</v>
      </c>
      <c r="MB51" s="12">
        <f>1-MA51</f>
        <v>0.65217391304347827</v>
      </c>
      <c r="MC51" s="100">
        <v>947</v>
      </c>
      <c r="MD51" s="3">
        <v>71016</v>
      </c>
      <c r="ME51" s="3">
        <v>321</v>
      </c>
      <c r="MF51" s="3">
        <v>16</v>
      </c>
      <c r="MG51" s="3">
        <v>14</v>
      </c>
      <c r="MH51" s="3">
        <f t="shared" si="454"/>
        <v>2</v>
      </c>
      <c r="MI51" s="3">
        <v>0</v>
      </c>
      <c r="MJ51" s="3">
        <f t="shared" si="455"/>
        <v>16</v>
      </c>
      <c r="MK51" s="12">
        <f t="shared" si="456"/>
        <v>0</v>
      </c>
      <c r="ML51" s="12">
        <f t="shared" si="457"/>
        <v>4.3613707165109032E-2</v>
      </c>
      <c r="MM51" s="88">
        <f t="shared" si="458"/>
        <v>572.54071428571422</v>
      </c>
      <c r="MN51" s="45">
        <f t="shared" si="459"/>
        <v>500.97312499999992</v>
      </c>
      <c r="MO51" s="88">
        <v>8015.5699999999988</v>
      </c>
      <c r="MP51" s="88">
        <v>21227.119999999999</v>
      </c>
      <c r="MQ51" s="88">
        <v>34998.1924</v>
      </c>
      <c r="MR51" s="88">
        <f t="shared" si="460"/>
        <v>29659.485084745764</v>
      </c>
      <c r="MS51" s="12">
        <f t="shared" si="461"/>
        <v>0.37760986888470971</v>
      </c>
      <c r="MT51" s="12">
        <f t="shared" si="462"/>
        <v>0.27025317456109527</v>
      </c>
      <c r="MU51" s="12">
        <f t="shared" si="463"/>
        <v>0.875</v>
      </c>
      <c r="MV51" s="12">
        <f t="shared" si="464"/>
        <v>0.125</v>
      </c>
      <c r="MW51" s="100">
        <v>1033</v>
      </c>
      <c r="MX51" s="3">
        <v>85893</v>
      </c>
      <c r="MY51" s="3">
        <v>379</v>
      </c>
      <c r="MZ51" s="3">
        <v>20</v>
      </c>
      <c r="NA51" s="3">
        <v>19</v>
      </c>
      <c r="NB51" s="3">
        <f t="shared" si="465"/>
        <v>1</v>
      </c>
      <c r="NC51" s="3">
        <v>0</v>
      </c>
      <c r="ND51" s="3">
        <f t="shared" si="466"/>
        <v>20</v>
      </c>
      <c r="NE51" s="12">
        <f t="shared" si="467"/>
        <v>0</v>
      </c>
      <c r="NF51" s="12">
        <f t="shared" si="468"/>
        <v>5.0131926121372031E-2</v>
      </c>
      <c r="NG51" s="88">
        <f t="shared" si="469"/>
        <v>393.94473684210533</v>
      </c>
      <c r="NH51" s="45">
        <f t="shared" si="470"/>
        <v>374.24750000000006</v>
      </c>
      <c r="NI51" s="88">
        <v>7484.9500000000007</v>
      </c>
      <c r="NJ51" s="88">
        <v>35983.899999999994</v>
      </c>
      <c r="NK51" s="88">
        <v>44156.012799999997</v>
      </c>
      <c r="NL51" s="88">
        <f t="shared" si="471"/>
        <v>37420.349830508472</v>
      </c>
      <c r="NM51" s="12">
        <f t="shared" si="472"/>
        <v>0.20800830371360529</v>
      </c>
      <c r="NN51" s="12">
        <f t="shared" si="473"/>
        <v>0.20002351752194442</v>
      </c>
      <c r="NO51" s="12">
        <f t="shared" si="474"/>
        <v>0.95</v>
      </c>
      <c r="NP51" s="12">
        <f t="shared" si="475"/>
        <v>5.0000000000000044E-2</v>
      </c>
      <c r="NQ51" s="100">
        <v>1570</v>
      </c>
      <c r="NR51" s="3">
        <v>113523</v>
      </c>
      <c r="NS51" s="3">
        <v>547</v>
      </c>
      <c r="NT51" s="3">
        <v>21</v>
      </c>
      <c r="NU51" s="3">
        <v>22</v>
      </c>
      <c r="NV51" s="3">
        <f t="shared" si="476"/>
        <v>-1</v>
      </c>
      <c r="NW51" s="3">
        <f t="shared" si="477"/>
        <v>21</v>
      </c>
      <c r="NX51" s="12">
        <f t="shared" si="478"/>
        <v>4.0219378427787937E-2</v>
      </c>
      <c r="NY51" s="88">
        <f t="shared" si="479"/>
        <v>476.81681818181818</v>
      </c>
      <c r="NZ51" s="45">
        <f t="shared" si="480"/>
        <v>499.5223809523809</v>
      </c>
      <c r="OA51" s="88">
        <v>10489.97</v>
      </c>
      <c r="OB51" s="88">
        <v>44868.65</v>
      </c>
      <c r="OC51" s="88">
        <v>45923.000999999997</v>
      </c>
      <c r="OD51" s="88">
        <f t="shared" si="481"/>
        <v>38917.797457627115</v>
      </c>
      <c r="OE51" s="12">
        <f t="shared" si="482"/>
        <v>3.3542612691309774E-3</v>
      </c>
      <c r="OF51" s="12">
        <f t="shared" si="483"/>
        <v>0.23379285982529002</v>
      </c>
      <c r="OG51" s="12">
        <f t="shared" si="484"/>
        <v>0.26954171832106533</v>
      </c>
      <c r="OH51" s="12">
        <f t="shared" si="485"/>
        <v>1.0476190476190477</v>
      </c>
      <c r="OI51" s="12">
        <f t="shared" si="486"/>
        <v>-4.7619047619047672E-2</v>
      </c>
      <c r="OJ51" s="3">
        <v>90</v>
      </c>
      <c r="OK51" s="3">
        <v>540</v>
      </c>
      <c r="OL51" s="3">
        <v>23</v>
      </c>
      <c r="OM51" s="3">
        <v>0</v>
      </c>
      <c r="ON51" s="3">
        <v>0</v>
      </c>
      <c r="OO51" s="3">
        <f t="shared" si="487"/>
        <v>653</v>
      </c>
      <c r="OP51" s="88">
        <f t="shared" si="488"/>
        <v>713619.60175102088</v>
      </c>
      <c r="OQ51" s="12">
        <f t="shared" si="489"/>
        <v>8.6731684430157024E-3</v>
      </c>
      <c r="OR51" s="3">
        <v>2</v>
      </c>
      <c r="OS51" s="100">
        <v>1377</v>
      </c>
      <c r="OT51" s="3">
        <v>113449</v>
      </c>
      <c r="OU51" s="3">
        <v>504</v>
      </c>
      <c r="OV51" s="3">
        <v>28</v>
      </c>
      <c r="OW51" s="3">
        <v>21</v>
      </c>
      <c r="OX51" s="3">
        <f t="shared" si="376"/>
        <v>7</v>
      </c>
      <c r="OY51" s="3">
        <f t="shared" si="377"/>
        <v>28</v>
      </c>
      <c r="OZ51" s="12">
        <f t="shared" si="378"/>
        <v>4.1666666666666664E-2</v>
      </c>
      <c r="PA51" s="88">
        <f t="shared" si="379"/>
        <v>433.27380952380935</v>
      </c>
      <c r="PB51" s="45">
        <f t="shared" si="380"/>
        <v>324.955357142857</v>
      </c>
      <c r="PC51" s="88">
        <v>9098.7499999999964</v>
      </c>
      <c r="PD51" s="88">
        <v>38936.44999999999</v>
      </c>
      <c r="PE51" s="88">
        <v>61551</v>
      </c>
      <c r="PF51" s="88">
        <f t="shared" si="381"/>
        <v>52161.864406779663</v>
      </c>
      <c r="PG51" s="12">
        <f t="shared" si="382"/>
        <v>4.3129890834393047E-3</v>
      </c>
      <c r="PH51" s="12">
        <f t="shared" si="383"/>
        <v>0.23368206397861127</v>
      </c>
      <c r="PI51" s="12">
        <f t="shared" si="384"/>
        <v>0.17443299052817982</v>
      </c>
      <c r="PJ51" s="12">
        <f t="shared" si="385"/>
        <v>0.75</v>
      </c>
      <c r="PK51" s="12">
        <f t="shared" si="386"/>
        <v>0.25</v>
      </c>
      <c r="PL51" s="3">
        <v>82</v>
      </c>
      <c r="PM51" s="3">
        <v>482</v>
      </c>
      <c r="PN51" s="3">
        <v>24</v>
      </c>
      <c r="PO51" s="3">
        <v>0</v>
      </c>
      <c r="PP51" s="3">
        <v>0</v>
      </c>
      <c r="PQ51" s="3">
        <v>0</v>
      </c>
      <c r="PR51" s="3">
        <f t="shared" si="387"/>
        <v>588</v>
      </c>
      <c r="PS51" s="88">
        <f t="shared" si="388"/>
        <v>642585.49131638638</v>
      </c>
      <c r="PT51" s="12">
        <f t="shared" si="389"/>
        <v>8.9267562142803757E-3</v>
      </c>
      <c r="PU51" s="3">
        <v>18</v>
      </c>
      <c r="PV51" s="100">
        <v>1152</v>
      </c>
      <c r="PW51" s="3">
        <v>112106</v>
      </c>
      <c r="PX51" s="3">
        <v>354</v>
      </c>
      <c r="PY51" s="3">
        <v>24</v>
      </c>
      <c r="PZ51" s="3">
        <v>13</v>
      </c>
      <c r="QA51" s="3">
        <f t="shared" si="390"/>
        <v>11</v>
      </c>
      <c r="QB51" s="3">
        <f t="shared" si="391"/>
        <v>24</v>
      </c>
      <c r="QC51" s="12">
        <f t="shared" si="392"/>
        <v>3.6723163841807911E-2</v>
      </c>
      <c r="QD51" s="88">
        <f t="shared" si="393"/>
        <v>516.88230769230779</v>
      </c>
      <c r="QE51" s="45">
        <f t="shared" si="394"/>
        <v>279.97791666666672</v>
      </c>
      <c r="QF51" s="88">
        <v>6719.4700000000012</v>
      </c>
      <c r="QG51" s="88">
        <v>28905.08</v>
      </c>
      <c r="QH51" s="88">
        <v>49007.976799999997</v>
      </c>
      <c r="QI51" s="88">
        <f t="shared" si="395"/>
        <v>41532.183728813558</v>
      </c>
      <c r="QJ51" s="12">
        <f t="shared" si="396"/>
        <v>2.7607362944686979E-3</v>
      </c>
      <c r="QK51" s="12">
        <f t="shared" si="397"/>
        <v>0.23246674978931042</v>
      </c>
      <c r="QL51" s="12">
        <f t="shared" si="398"/>
        <v>0.16178947015825396</v>
      </c>
      <c r="QM51" s="12">
        <f t="shared" si="399"/>
        <v>0.54166666666666663</v>
      </c>
      <c r="QN51" s="12">
        <f t="shared" si="400"/>
        <v>0.45833333333333337</v>
      </c>
      <c r="QO51" s="3">
        <v>81</v>
      </c>
      <c r="QP51" s="3"/>
      <c r="QQ51" s="3">
        <v>24</v>
      </c>
      <c r="QR51" s="3">
        <v>0</v>
      </c>
      <c r="QS51" s="3">
        <v>0</v>
      </c>
      <c r="QT51" s="3">
        <v>0</v>
      </c>
      <c r="QU51" s="3">
        <f t="shared" si="401"/>
        <v>105</v>
      </c>
      <c r="QV51" s="88">
        <f t="shared" si="402"/>
        <v>114747.40916364042</v>
      </c>
      <c r="QW51" s="12">
        <f t="shared" si="403"/>
        <v>2.5185977413484037E-3</v>
      </c>
      <c r="QX51" s="3">
        <v>15</v>
      </c>
      <c r="QY51" s="100">
        <v>899</v>
      </c>
      <c r="QZ51" s="3">
        <v>90184</v>
      </c>
      <c r="RA51" s="3">
        <v>361</v>
      </c>
      <c r="RB51" s="3">
        <v>20</v>
      </c>
      <c r="RC51" s="3">
        <v>19</v>
      </c>
      <c r="RD51" s="3">
        <f t="shared" si="404"/>
        <v>1</v>
      </c>
      <c r="RE51" s="3">
        <f t="shared" si="405"/>
        <v>20</v>
      </c>
      <c r="RF51" s="12">
        <f t="shared" si="406"/>
        <v>5.2631578947368418E-2</v>
      </c>
      <c r="RG51" s="88">
        <f t="shared" si="407"/>
        <v>514.381052631579</v>
      </c>
      <c r="RH51" s="45">
        <f t="shared" si="408"/>
        <v>488.66200000000009</v>
      </c>
      <c r="RI51" s="88">
        <v>9773.2400000000016</v>
      </c>
      <c r="RJ51" s="88">
        <v>30304.230000000003</v>
      </c>
      <c r="RK51" s="88">
        <v>43530</v>
      </c>
      <c r="RL51" s="88">
        <f t="shared" si="409"/>
        <v>36889.830508474581</v>
      </c>
      <c r="RM51" s="12">
        <f t="shared" si="410"/>
        <v>2.3293180556182079E-3</v>
      </c>
      <c r="RN51" s="12">
        <f t="shared" si="411"/>
        <v>0.32250415206061994</v>
      </c>
      <c r="RO51" s="12">
        <f t="shared" si="412"/>
        <v>0.26493046634504941</v>
      </c>
      <c r="RP51" s="169" t="str">
        <f t="shared" si="413"/>
        <v>AA-01</v>
      </c>
      <c r="RQ51" s="12">
        <f t="shared" si="414"/>
        <v>0.95</v>
      </c>
      <c r="RR51" s="12">
        <f t="shared" si="415"/>
        <v>5.0000000000000044E-2</v>
      </c>
      <c r="RS51" s="3">
        <v>45</v>
      </c>
      <c r="RT51" s="3">
        <v>477</v>
      </c>
      <c r="RU51" s="3">
        <v>0</v>
      </c>
      <c r="RV51" s="3">
        <v>0</v>
      </c>
      <c r="RW51" s="3">
        <v>0</v>
      </c>
      <c r="RX51" s="3">
        <v>0</v>
      </c>
      <c r="RY51" s="3">
        <f t="shared" si="416"/>
        <v>522</v>
      </c>
      <c r="RZ51" s="88">
        <f t="shared" si="417"/>
        <v>570458.54841352662</v>
      </c>
      <c r="SA51" s="12">
        <f t="shared" si="418"/>
        <v>8.0439475754901183E-3</v>
      </c>
      <c r="SB51" s="3">
        <v>14</v>
      </c>
      <c r="SC51" s="100">
        <v>2173</v>
      </c>
      <c r="SD51" s="3">
        <v>96525</v>
      </c>
      <c r="SE51" s="3">
        <v>390</v>
      </c>
      <c r="SF51" s="3">
        <v>11</v>
      </c>
      <c r="SG51" s="3">
        <v>24</v>
      </c>
      <c r="SH51" s="3">
        <f t="shared" si="419"/>
        <v>-13</v>
      </c>
      <c r="SI51" s="3">
        <f t="shared" si="420"/>
        <v>11</v>
      </c>
      <c r="SJ51" s="12">
        <f t="shared" si="421"/>
        <v>6.1538461538461542E-2</v>
      </c>
      <c r="SK51" s="88">
        <f t="shared" si="422"/>
        <v>437.75458333333353</v>
      </c>
      <c r="SL51" s="45">
        <f t="shared" si="423"/>
        <v>955.10090909090945</v>
      </c>
      <c r="SM51" s="88">
        <v>10506.110000000004</v>
      </c>
      <c r="SN51" s="88">
        <v>44984.77</v>
      </c>
      <c r="SO51" s="88">
        <v>24181</v>
      </c>
      <c r="SP51" s="88">
        <f t="shared" si="424"/>
        <v>20492.372881355932</v>
      </c>
      <c r="SQ51" s="12">
        <f t="shared" si="425"/>
        <v>1.5491460349299404E-3</v>
      </c>
      <c r="SR51" s="87">
        <f t="shared" si="426"/>
        <v>0.23354815418640587</v>
      </c>
      <c r="SS51" s="87">
        <f t="shared" si="427"/>
        <v>0.51268391712501571</v>
      </c>
      <c r="ST51" s="169" t="str">
        <f t="shared" si="428"/>
        <v>AA-01</v>
      </c>
      <c r="SU51" s="12">
        <f t="shared" si="429"/>
        <v>2.1818181818181817</v>
      </c>
      <c r="SV51" s="12">
        <f t="shared" si="430"/>
        <v>-1.1818181818181817</v>
      </c>
      <c r="SW51" s="3">
        <v>42</v>
      </c>
      <c r="SX51" s="3">
        <v>480</v>
      </c>
      <c r="SY51" s="3">
        <v>0</v>
      </c>
      <c r="SZ51" s="3">
        <v>0</v>
      </c>
      <c r="TA51" s="3">
        <v>0</v>
      </c>
      <c r="TB51" s="3">
        <v>0</v>
      </c>
      <c r="TC51" s="3">
        <f t="shared" si="431"/>
        <v>522</v>
      </c>
      <c r="TD51" s="88">
        <f t="shared" si="432"/>
        <v>570458.54841352662</v>
      </c>
      <c r="TE51" s="12">
        <f t="shared" si="433"/>
        <v>6.2755304402556415E-3</v>
      </c>
      <c r="TF51" s="3">
        <v>18</v>
      </c>
      <c r="TG51" s="100">
        <f>SUMIFS(Main!TX:TX,Main!B:B,B:B)</f>
        <v>1814</v>
      </c>
      <c r="TH51" s="3">
        <v>89492</v>
      </c>
      <c r="TI51" s="3">
        <v>353</v>
      </c>
      <c r="TJ51" s="3">
        <f>SUMIFS(Main!TT:TT,Main!B:B,B:B)</f>
        <v>17</v>
      </c>
      <c r="TK51" s="3">
        <v>14</v>
      </c>
      <c r="TL51" s="3">
        <f t="shared" si="434"/>
        <v>3</v>
      </c>
      <c r="TM51" s="3">
        <f t="shared" si="435"/>
        <v>17</v>
      </c>
      <c r="TN51" s="12">
        <f t="shared" si="436"/>
        <v>3.9660056657223795E-2</v>
      </c>
      <c r="TO51" s="88">
        <f t="shared" si="437"/>
        <v>620.96285714285716</v>
      </c>
      <c r="TP51" s="45">
        <f t="shared" si="438"/>
        <v>511.38117647058823</v>
      </c>
      <c r="TQ51" s="88">
        <v>8693.48</v>
      </c>
      <c r="TR51" s="88">
        <v>23195.78</v>
      </c>
      <c r="TS51" s="88">
        <f>SUMIFS(Main!TU:TU,Main!B:B,B:B)</f>
        <v>37418.915199999996</v>
      </c>
      <c r="TT51" s="88">
        <f t="shared" si="439"/>
        <v>31710.945084745759</v>
      </c>
      <c r="TU51" s="12">
        <f t="shared" si="440"/>
        <v>2.2099900766157994E-3</v>
      </c>
      <c r="TV51" s="87">
        <f t="shared" si="441"/>
        <v>0.37478713800527508</v>
      </c>
      <c r="TW51" s="87">
        <f t="shared" si="442"/>
        <v>0.2741476161233023</v>
      </c>
      <c r="TX51" s="169" t="str">
        <f t="shared" si="443"/>
        <v>AA-01</v>
      </c>
      <c r="TY51" s="12">
        <f t="shared" si="444"/>
        <v>0.82352941176470584</v>
      </c>
      <c r="TZ51" s="12">
        <f t="shared" si="445"/>
        <v>0.17647058823529416</v>
      </c>
      <c r="UA51" s="3">
        <f>SUMIFS(Main!UG:UG,Main!B:B,B:B)</f>
        <v>10</v>
      </c>
      <c r="UB51" s="3">
        <f>SUMIFS(Main!UI:UI,Main!B:B,B:B)</f>
        <v>483</v>
      </c>
      <c r="UC51" s="3">
        <f>SUMIFS(Main!UK:UK,Main!B:B,B:B)</f>
        <v>0</v>
      </c>
      <c r="UD51" s="3">
        <f>SUMIFS(Main!UO:UO,Main!B:B,B:B)</f>
        <v>0</v>
      </c>
      <c r="UE51" s="3">
        <f>SUMIFS(Main!UQ:UQ,Main!B:B,B:B)</f>
        <v>0</v>
      </c>
      <c r="UF51" s="3">
        <f>SUMIFS(Main!US:US,Main!B:B,B:B)</f>
        <v>0</v>
      </c>
      <c r="UG51" s="3">
        <f t="shared" si="446"/>
        <v>493</v>
      </c>
      <c r="UH51" s="88">
        <f t="shared" si="447"/>
        <v>538766.40683499735</v>
      </c>
      <c r="UI51" s="12">
        <f t="shared" si="448"/>
        <v>5.3454059155195821E-3</v>
      </c>
      <c r="UJ51" s="3">
        <f>SUMIFS(Main!UW:UW,Main!B:B,B:B)</f>
        <v>13</v>
      </c>
      <c r="UK51" s="100">
        <f>SUMIFS(Main!VI:VI,Main!A:A,A:A)</f>
        <v>1835</v>
      </c>
      <c r="UL51" s="3">
        <v>67597</v>
      </c>
      <c r="UM51" s="3">
        <v>234</v>
      </c>
      <c r="UN51" s="3">
        <f>SUMIFS(Main!VE:VE,Main!A:A,A:A)</f>
        <v>25</v>
      </c>
      <c r="UO51" s="3">
        <v>8</v>
      </c>
      <c r="UP51" s="3">
        <f t="shared" si="147"/>
        <v>17</v>
      </c>
      <c r="UQ51" s="3">
        <f t="shared" si="148"/>
        <v>25</v>
      </c>
      <c r="UR51" s="12">
        <f t="shared" si="149"/>
        <v>3.4188034188034191E-2</v>
      </c>
      <c r="US51" s="88">
        <f t="shared" si="150"/>
        <v>643.62625000000014</v>
      </c>
      <c r="UT51" s="45">
        <f t="shared" si="151"/>
        <v>205.96040000000005</v>
      </c>
      <c r="UU51" s="88">
        <v>5149.0100000000011</v>
      </c>
      <c r="UV51" s="88">
        <v>31273.32</v>
      </c>
      <c r="UW51" s="88">
        <f>SUMIFS(Main!VF:VF,Main!A:A,A:A)</f>
        <v>53647.001400000001</v>
      </c>
      <c r="UX51" s="88">
        <f t="shared" si="152"/>
        <v>45463.560508474577</v>
      </c>
      <c r="UY51" s="12">
        <f t="shared" si="153"/>
        <v>3.2065459591630019E-3</v>
      </c>
      <c r="UZ51" s="87">
        <f t="shared" si="154"/>
        <v>0.16464545497567898</v>
      </c>
      <c r="VA51" s="87">
        <f t="shared" si="155"/>
        <v>0.11325575785117416</v>
      </c>
      <c r="VB51" s="169" t="str">
        <f t="shared" si="59"/>
        <v>AA-01</v>
      </c>
      <c r="VC51" s="12">
        <f t="shared" si="160"/>
        <v>0.6878766126152952</v>
      </c>
      <c r="VD51" s="12">
        <f t="shared" si="156"/>
        <v>0.3121233873847048</v>
      </c>
      <c r="VE51" s="3">
        <f>SUMIFS(Main!VR:VR,Main!B:B,B:B)</f>
        <v>20</v>
      </c>
      <c r="VF51" s="3">
        <f>SUMIFS(Main!VT:VT,Main!B:B,B:B)</f>
        <v>442</v>
      </c>
      <c r="VG51" s="3">
        <f>SUMIFS(Main!VV:VV,Main!B:B,B:B)</f>
        <v>28</v>
      </c>
      <c r="VH51" s="3">
        <f>SUMIFS(Main!VZ:VZ,Main!B:B,B:B)</f>
        <v>0</v>
      </c>
      <c r="VI51" s="3">
        <f>SUMIFS(Main!WB:WB,Main!B:B,B:B)</f>
        <v>0</v>
      </c>
      <c r="VJ51" s="3">
        <f>SUMIFS(Main!WD:WD,Main!B:B,B:B)</f>
        <v>0</v>
      </c>
      <c r="VK51" s="3">
        <f t="shared" si="157"/>
        <v>490</v>
      </c>
      <c r="VL51" s="88">
        <f t="shared" si="158"/>
        <v>535487.909430322</v>
      </c>
      <c r="VM51" s="12">
        <f t="shared" si="159"/>
        <v>5.6101042429682257E-3</v>
      </c>
      <c r="VN51" s="3">
        <f>SUMIFS(Main!WH:WH,Main!B:B,B:B)</f>
        <v>10</v>
      </c>
    </row>
    <row r="52" spans="1:586">
      <c r="A52" s="155" t="s">
        <v>124</v>
      </c>
      <c r="B52" s="155" t="s">
        <v>123</v>
      </c>
      <c r="C52" s="150" t="s">
        <v>293</v>
      </c>
      <c r="D52" s="150" t="s">
        <v>669</v>
      </c>
      <c r="E52" s="155" t="s">
        <v>256</v>
      </c>
      <c r="F52" s="150" t="s">
        <v>470</v>
      </c>
      <c r="G52" s="150" t="s">
        <v>435</v>
      </c>
      <c r="H52" s="17">
        <v>588.77329542647055</v>
      </c>
      <c r="I52" s="1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87"/>
      <c r="V52" s="87"/>
      <c r="W52" s="12"/>
      <c r="X52" s="91"/>
      <c r="Y52" s="91"/>
      <c r="Z52" s="91"/>
      <c r="AA52" s="91"/>
      <c r="AB52" s="91"/>
      <c r="AC52" s="91"/>
      <c r="AD52" s="91"/>
      <c r="AE52" s="87"/>
      <c r="AF52" s="88"/>
      <c r="AG52" s="88"/>
      <c r="AH52" s="88"/>
      <c r="AI52" s="87"/>
      <c r="AJ52" s="87"/>
      <c r="AK52" s="12"/>
      <c r="AL52" s="3"/>
      <c r="AM52" s="3"/>
      <c r="AN52" s="3"/>
      <c r="AO52" s="3"/>
      <c r="AP52" s="3"/>
      <c r="AQ52" s="3"/>
      <c r="AR52" s="3"/>
      <c r="AS52" s="3"/>
      <c r="AT52" s="87"/>
      <c r="AU52" s="40"/>
      <c r="AV52" s="40"/>
      <c r="AW52" s="88"/>
      <c r="AX52" s="88"/>
      <c r="AY52" s="88"/>
      <c r="AZ52" s="87"/>
      <c r="BA52" s="87"/>
      <c r="BB52" s="87"/>
      <c r="BC52" s="89"/>
      <c r="BD52" s="12">
        <v>0</v>
      </c>
      <c r="BE52" s="3">
        <v>0</v>
      </c>
      <c r="BF52" s="3">
        <v>0</v>
      </c>
      <c r="BG52" s="3">
        <v>0</v>
      </c>
      <c r="BH52" s="3">
        <v>0</v>
      </c>
      <c r="BI52" s="3">
        <f>BG52-BH52</f>
        <v>0</v>
      </c>
      <c r="BJ52" s="3">
        <f>BH52-BI52</f>
        <v>0</v>
      </c>
      <c r="BK52" s="3">
        <f>BI52-BJ52</f>
        <v>0</v>
      </c>
      <c r="BL52" s="3">
        <f>BH52+BI52+BJ52</f>
        <v>0</v>
      </c>
      <c r="BM52" s="87">
        <v>0</v>
      </c>
      <c r="BN52" s="40" t="e">
        <f>BP52/BH52</f>
        <v>#DIV/0!</v>
      </c>
      <c r="BO52" s="40" t="e">
        <f>BP52/BG52</f>
        <v>#DIV/0!</v>
      </c>
      <c r="BP52" s="88">
        <v>0</v>
      </c>
      <c r="BQ52" s="88">
        <v>0</v>
      </c>
      <c r="BR52" s="88">
        <v>0</v>
      </c>
      <c r="BS52" s="12" t="e">
        <f>BP52/BQ52</f>
        <v>#DIV/0!</v>
      </c>
      <c r="BT52" s="12" t="e">
        <f>BP52/BR52</f>
        <v>#DIV/0!</v>
      </c>
      <c r="BU52" s="87" t="e">
        <f>BH52/BL52</f>
        <v>#DIV/0!</v>
      </c>
      <c r="BV52" s="89" t="e">
        <f>1-BU52</f>
        <v>#DIV/0!</v>
      </c>
      <c r="BW52" s="90" t="str">
        <f>B52</f>
        <v>FBA75675</v>
      </c>
      <c r="BX52" s="12">
        <v>0</v>
      </c>
      <c r="BY52" s="3">
        <v>0</v>
      </c>
      <c r="BZ52" s="3">
        <v>0</v>
      </c>
      <c r="CA52" s="3">
        <v>0</v>
      </c>
      <c r="CB52" s="3">
        <v>0</v>
      </c>
      <c r="CC52" s="3">
        <f>CA52-CB52</f>
        <v>0</v>
      </c>
      <c r="CD52" s="3">
        <v>0</v>
      </c>
      <c r="CE52" s="3">
        <v>0</v>
      </c>
      <c r="CF52" s="3">
        <f>CB52+CC52+CD52</f>
        <v>0</v>
      </c>
      <c r="CG52" s="87" t="e">
        <f>CB52/BZ52</f>
        <v>#DIV/0!</v>
      </c>
      <c r="CH52" s="3" t="e">
        <f>CJ52/CB52</f>
        <v>#DIV/0!</v>
      </c>
      <c r="CI52" s="3" t="e">
        <f>CJ52/CA52</f>
        <v>#DIV/0!</v>
      </c>
      <c r="CJ52" s="88">
        <v>0</v>
      </c>
      <c r="CK52" s="88">
        <v>0</v>
      </c>
      <c r="CL52" s="88">
        <v>0</v>
      </c>
      <c r="CM52" s="87" t="e">
        <f>CJ52/CK52</f>
        <v>#DIV/0!</v>
      </c>
      <c r="CN52" s="87" t="e">
        <f>CJ52/CL52</f>
        <v>#DIV/0!</v>
      </c>
      <c r="CO52" s="12" t="e">
        <f>CB52/CF52</f>
        <v>#DIV/0!</v>
      </c>
      <c r="CP52" s="12" t="e">
        <f>1-CO52</f>
        <v>#DIV/0!</v>
      </c>
      <c r="CQ52" s="77" t="str">
        <f>B52</f>
        <v>FBA75675</v>
      </c>
      <c r="CR52" s="12">
        <v>0</v>
      </c>
      <c r="CS52" s="3">
        <v>0</v>
      </c>
      <c r="CT52" s="3">
        <v>0</v>
      </c>
      <c r="CU52" s="3" t="e">
        <f>VLOOKUP(C52,'[1]Monthly Sales'!C:AP,38,0)</f>
        <v>#N/A</v>
      </c>
      <c r="CV52" s="3">
        <v>0</v>
      </c>
      <c r="CW52" s="3" t="e">
        <f>CU52-CV52</f>
        <v>#N/A</v>
      </c>
      <c r="CX52" s="3">
        <v>0</v>
      </c>
      <c r="CY52" s="3">
        <v>0</v>
      </c>
      <c r="CZ52" s="3" t="e">
        <f>CV52+CW52+CX52</f>
        <v>#N/A</v>
      </c>
      <c r="DA52" s="87" t="e">
        <f>CV52/CT52</f>
        <v>#DIV/0!</v>
      </c>
      <c r="DB52" s="45" t="e">
        <f>DD52/CV52</f>
        <v>#DIV/0!</v>
      </c>
      <c r="DC52" s="3" t="e">
        <f>DD52/CZ52</f>
        <v>#N/A</v>
      </c>
      <c r="DD52" s="88">
        <v>0</v>
      </c>
      <c r="DE52" s="88">
        <v>0</v>
      </c>
      <c r="DF52" s="88">
        <v>0</v>
      </c>
      <c r="DG52" s="12" t="e">
        <f>DD52/DE52</f>
        <v>#DIV/0!</v>
      </c>
      <c r="DH52" s="12" t="e">
        <f>DD52/DF52</f>
        <v>#DIV/0!</v>
      </c>
      <c r="DI52" s="12" t="e">
        <f>CV52/CZ52</f>
        <v>#N/A</v>
      </c>
      <c r="DJ52" s="12" t="e">
        <f>1-DI52</f>
        <v>#N/A</v>
      </c>
      <c r="DK52" s="3" t="str">
        <f>B52</f>
        <v>FBA75675</v>
      </c>
      <c r="DL52" s="12">
        <v>0.9929</v>
      </c>
      <c r="DM52" s="3">
        <v>15200</v>
      </c>
      <c r="DN52" s="3">
        <v>213</v>
      </c>
      <c r="DO52" s="3">
        <v>17</v>
      </c>
      <c r="DP52" s="3">
        <v>14</v>
      </c>
      <c r="DQ52" s="3">
        <f>DO52-DP52</f>
        <v>3</v>
      </c>
      <c r="DR52" s="3">
        <v>0</v>
      </c>
      <c r="DS52" s="3">
        <v>0</v>
      </c>
      <c r="DT52" s="3">
        <f>DP52+DQ52+DR52</f>
        <v>17</v>
      </c>
      <c r="DU52" s="12">
        <f>DR52/DT52</f>
        <v>0</v>
      </c>
      <c r="DV52" s="87">
        <f>DP52/DN52</f>
        <v>6.5727699530516437E-2</v>
      </c>
      <c r="DW52" s="3">
        <f>DY52/DP52</f>
        <v>278.69857142857143</v>
      </c>
      <c r="DX52" s="3">
        <f>DY52/DT52</f>
        <v>229.51647058823531</v>
      </c>
      <c r="DY52" s="88">
        <v>3901.78</v>
      </c>
      <c r="DZ52" s="88">
        <v>15920.33</v>
      </c>
      <c r="EA52" s="88">
        <v>20685</v>
      </c>
      <c r="EB52" s="12">
        <f>DY52/DZ52</f>
        <v>0.24508160320797373</v>
      </c>
      <c r="EC52" s="12">
        <f>DY52/EA52</f>
        <v>0.18862847474014988</v>
      </c>
      <c r="ED52" s="12">
        <f>DP52/DT52</f>
        <v>0.82352941176470584</v>
      </c>
      <c r="EE52" s="12">
        <f>1-ED52</f>
        <v>0.17647058823529416</v>
      </c>
      <c r="EF52" s="3" t="str">
        <f>B52</f>
        <v>FBA75675</v>
      </c>
      <c r="EG52" s="12">
        <v>0.97750000000000004</v>
      </c>
      <c r="EH52" s="3">
        <v>93698</v>
      </c>
      <c r="EI52" s="3">
        <v>1614</v>
      </c>
      <c r="EJ52" s="3">
        <v>159</v>
      </c>
      <c r="EK52" s="3">
        <v>152</v>
      </c>
      <c r="EL52" s="3">
        <f>EJ52-EK52</f>
        <v>7</v>
      </c>
      <c r="EM52" s="3">
        <v>26</v>
      </c>
      <c r="EN52" s="3">
        <v>2</v>
      </c>
      <c r="EO52" s="3">
        <f>EK52+EL52+EM52</f>
        <v>185</v>
      </c>
      <c r="EP52" s="12">
        <f>IF(EM52,EM52/EO52,0)</f>
        <v>0.14054054054054055</v>
      </c>
      <c r="EQ52" s="87">
        <f>IF(EK52,EK52/EI52,0)</f>
        <v>9.4175960346964058E-2</v>
      </c>
      <c r="ER52" s="3">
        <f>IF(ET52,ET52/EK52,0)</f>
        <v>211.24236842105265</v>
      </c>
      <c r="ES52" s="3">
        <f>IF(ET52,ET52/EO52,0)</f>
        <v>173.5612972972973</v>
      </c>
      <c r="ET52" s="88">
        <v>32108.84</v>
      </c>
      <c r="EU52" s="88">
        <v>173134.69</v>
      </c>
      <c r="EV52" s="88">
        <v>206898.27999999997</v>
      </c>
      <c r="EW52" s="12">
        <f>IF(ET52,ET52/EU52,0)</f>
        <v>0.18545584365559553</v>
      </c>
      <c r="EX52" s="12">
        <f>IF(ET52,ET52/EV52,0)</f>
        <v>0.15519143030091892</v>
      </c>
      <c r="EY52" s="12">
        <f>IF(EK52,EK52/EO52,0)</f>
        <v>0.82162162162162167</v>
      </c>
      <c r="EZ52" s="12">
        <f>1-EY52</f>
        <v>0.17837837837837833</v>
      </c>
      <c r="FA52" s="3" t="str">
        <f>B52</f>
        <v>FBA75675</v>
      </c>
      <c r="FB52" s="12">
        <v>0.99109999999999998</v>
      </c>
      <c r="FC52" s="3">
        <v>202263</v>
      </c>
      <c r="FD52" s="3">
        <v>1639</v>
      </c>
      <c r="FE52" s="3">
        <v>188</v>
      </c>
      <c r="FF52" s="3">
        <v>202</v>
      </c>
      <c r="FG52" s="3">
        <f>FE52-FF52</f>
        <v>-14</v>
      </c>
      <c r="FH52" s="3">
        <v>42</v>
      </c>
      <c r="FI52" s="3">
        <v>2</v>
      </c>
      <c r="FJ52" s="3">
        <f>FF52+FG52+FH52</f>
        <v>230</v>
      </c>
      <c r="FK52" s="12">
        <f>IF(FH52,FH52/FJ52,0)</f>
        <v>0.18260869565217391</v>
      </c>
      <c r="FL52" s="12">
        <f>IF(FF52,FF52/FD52,0)</f>
        <v>0.12324588163514338</v>
      </c>
      <c r="FM52" s="3">
        <f>IF(FO52,FO52/FF52,0)</f>
        <v>190.93905940594061</v>
      </c>
      <c r="FN52" s="88">
        <f>IF(FO52,FO52/FJ52,0)</f>
        <v>167.69430434782609</v>
      </c>
      <c r="FO52" s="88">
        <v>38569.69</v>
      </c>
      <c r="FP52" s="88">
        <v>222208.25</v>
      </c>
      <c r="FQ52" s="88">
        <v>237922</v>
      </c>
      <c r="FR52" s="12">
        <f>IF(FO52,FO52/FP52,0)</f>
        <v>0.17357451849785055</v>
      </c>
      <c r="FS52" s="12">
        <f>IF(FO52,FO52/FQ52,0)</f>
        <v>0.16211064970872807</v>
      </c>
      <c r="FT52" s="12">
        <f>FF52/FJ52</f>
        <v>0.87826086956521743</v>
      </c>
      <c r="FU52" s="39">
        <f>1-FT52</f>
        <v>0.12173913043478257</v>
      </c>
      <c r="FV52" s="77" t="str">
        <f>B52</f>
        <v>FBA75675</v>
      </c>
      <c r="FW52" s="12">
        <v>1</v>
      </c>
      <c r="FX52" s="3">
        <v>75346</v>
      </c>
      <c r="FY52" s="3">
        <v>1833</v>
      </c>
      <c r="FZ52" s="3">
        <v>157</v>
      </c>
      <c r="GA52" s="3">
        <v>157</v>
      </c>
      <c r="GB52" s="3">
        <f>FZ52-GA52</f>
        <v>0</v>
      </c>
      <c r="GC52" s="3">
        <v>12</v>
      </c>
      <c r="GD52" s="3">
        <v>0</v>
      </c>
      <c r="GE52" s="3">
        <f>GA52+GB52+GC52</f>
        <v>169</v>
      </c>
      <c r="GF52" s="12">
        <f>IF(GC52,GC52/GE52,0)</f>
        <v>7.1005917159763315E-2</v>
      </c>
      <c r="GG52" s="12">
        <f>IF(GA52,GA52/FY52,0)</f>
        <v>8.56519367157665E-2</v>
      </c>
      <c r="GH52" s="88">
        <f>IF(GJ52,GJ52/GA52,0)</f>
        <v>182.56420382165606</v>
      </c>
      <c r="GI52" s="45">
        <f>IF(GJ52,GJ52/GE52,0)</f>
        <v>169.60106508875739</v>
      </c>
      <c r="GJ52" s="88">
        <v>28662.58</v>
      </c>
      <c r="GK52" s="88">
        <v>177853.27</v>
      </c>
      <c r="GL52" s="88">
        <v>164521.85593220338</v>
      </c>
      <c r="GM52" s="12">
        <f>IF(GJ52,GJ52/GK52,0)</f>
        <v>0.1611585775172984</v>
      </c>
      <c r="GN52" s="12">
        <f>IF(GJ52,GJ52/GL52,0)</f>
        <v>0.17421746088137588</v>
      </c>
      <c r="GO52" s="12">
        <f>GA52/GE52</f>
        <v>0.92899408284023666</v>
      </c>
      <c r="GP52" s="12">
        <f>1-GO52</f>
        <v>7.1005917159763343E-2</v>
      </c>
      <c r="GQ52" s="77" t="str">
        <f>B52</f>
        <v>FBA75675</v>
      </c>
      <c r="GR52" s="12">
        <v>0.999</v>
      </c>
      <c r="GS52" s="3">
        <v>87932</v>
      </c>
      <c r="GT52" s="3">
        <v>1623</v>
      </c>
      <c r="GU52" s="3">
        <v>189</v>
      </c>
      <c r="GV52" s="3">
        <v>171</v>
      </c>
      <c r="GW52" s="3">
        <f>GU52-GV52</f>
        <v>18</v>
      </c>
      <c r="GX52" s="3">
        <v>43</v>
      </c>
      <c r="GY52" s="3">
        <v>1</v>
      </c>
      <c r="GZ52" s="3">
        <f>GV52+GW52+GX52</f>
        <v>232</v>
      </c>
      <c r="HA52" s="12">
        <f>IF(GX52,GX52/GZ52,0)</f>
        <v>0.18534482758620691</v>
      </c>
      <c r="HB52" s="12">
        <f>IF(GV52,GV52/GT52,0)</f>
        <v>0.10536044362292052</v>
      </c>
      <c r="HC52" s="88">
        <f>IF(HE52,HE52/GV52,0)</f>
        <v>160.37520467836256</v>
      </c>
      <c r="HD52" s="45">
        <f>IF(HE52,HE52/GZ52,0)</f>
        <v>118.20758620689655</v>
      </c>
      <c r="HE52" s="88">
        <v>27424.16</v>
      </c>
      <c r="HF52" s="88">
        <v>173844.37</v>
      </c>
      <c r="HG52" s="88">
        <v>222006.24</v>
      </c>
      <c r="HH52" s="12">
        <f>IF(HE52,HE52/HF52,0)</f>
        <v>0.15775121161530856</v>
      </c>
      <c r="HI52" s="12">
        <f>IF(HE52,HE52/HG52,0)</f>
        <v>0.12352878009194697</v>
      </c>
      <c r="HJ52" s="12">
        <f>GV52/GZ52</f>
        <v>0.73706896551724133</v>
      </c>
      <c r="HK52" s="12">
        <f>1-HJ52</f>
        <v>0.26293103448275867</v>
      </c>
      <c r="HL52" s="77" t="s">
        <v>256</v>
      </c>
      <c r="HM52" s="3">
        <v>4060</v>
      </c>
      <c r="HN52" s="3">
        <v>377023</v>
      </c>
      <c r="HO52" s="3">
        <v>1623</v>
      </c>
      <c r="HP52" s="3">
        <v>181</v>
      </c>
      <c r="HQ52" s="3">
        <v>102</v>
      </c>
      <c r="HR52" s="3">
        <f>HP52-HQ52</f>
        <v>79</v>
      </c>
      <c r="HS52" s="3">
        <v>62</v>
      </c>
      <c r="HT52" s="3">
        <f>HQ52+HR52+HS52</f>
        <v>243</v>
      </c>
      <c r="HU52" s="12">
        <f>IF(HS52,HS52/HT52,0)</f>
        <v>0.2551440329218107</v>
      </c>
      <c r="HV52" s="12">
        <f>IF(HQ52,HQ52/HO52,0)</f>
        <v>6.2846580406654348E-2</v>
      </c>
      <c r="HW52" s="88">
        <f>IF(HY52,HY52/HQ52,0)</f>
        <v>130.81382352941174</v>
      </c>
      <c r="HX52" s="45">
        <f>IF(HY52,HY52/HT52,0)</f>
        <v>54.9095061728395</v>
      </c>
      <c r="HY52" s="3">
        <v>13343.009999999998</v>
      </c>
      <c r="HZ52" s="3">
        <v>74084.119999999981</v>
      </c>
      <c r="IA52" s="3">
        <v>158564.69999999998</v>
      </c>
      <c r="IB52" s="20">
        <f>IA52/1.18</f>
        <v>134376.86440677964</v>
      </c>
      <c r="IC52" s="12">
        <f>IF(HY52,HY52/HZ52,0)</f>
        <v>0.18010620899593599</v>
      </c>
      <c r="ID52" s="12">
        <f>IF(HY52,HY52/IB52,0)</f>
        <v>9.9295440914655031E-2</v>
      </c>
      <c r="IE52" s="12">
        <f>HQ52/HT52</f>
        <v>0.41975308641975306</v>
      </c>
      <c r="IF52" s="105">
        <f>1-IE52</f>
        <v>0.58024691358024694</v>
      </c>
      <c r="IG52" s="100">
        <v>2285</v>
      </c>
      <c r="IH52" s="3">
        <v>156013</v>
      </c>
      <c r="II52" s="3">
        <v>925</v>
      </c>
      <c r="IJ52" s="3">
        <v>117</v>
      </c>
      <c r="IK52" s="3">
        <v>47</v>
      </c>
      <c r="IL52" s="3">
        <f>IJ52-IK52</f>
        <v>70</v>
      </c>
      <c r="IM52" s="3">
        <v>17</v>
      </c>
      <c r="IN52" s="3">
        <f>IK52+IL52+IM52</f>
        <v>134</v>
      </c>
      <c r="IO52" s="12">
        <f>IF(IM52,IM52/IN52,0)</f>
        <v>0.12686567164179105</v>
      </c>
      <c r="IP52" s="12">
        <f>IF(IK52,IK52/II52,0)</f>
        <v>5.0810810810810812E-2</v>
      </c>
      <c r="IQ52" s="88">
        <f>IF(IS52,IS52/IK52,0)</f>
        <v>170.94212765957454</v>
      </c>
      <c r="IR52" s="45">
        <f>IF(IS52,IS52/IN52,0)</f>
        <v>59.957313432835846</v>
      </c>
      <c r="IS52" s="3">
        <v>8034.2800000000034</v>
      </c>
      <c r="IT52" s="3">
        <v>38889.78</v>
      </c>
      <c r="IU52" s="3">
        <v>104980</v>
      </c>
      <c r="IV52" s="20">
        <f>IU52/1.18</f>
        <v>88966.101694915254</v>
      </c>
      <c r="IW52" s="12">
        <f>IF(IS52,IS52/IT52,0)</f>
        <v>0.20659103754251126</v>
      </c>
      <c r="IX52" s="12">
        <f>IF(IS52,IS52/IV52,0)</f>
        <v>9.0307205181939451E-2</v>
      </c>
      <c r="IY52" s="12">
        <f>IK52/IN52</f>
        <v>0.35074626865671643</v>
      </c>
      <c r="IZ52" s="12">
        <f>1-IY52</f>
        <v>0.64925373134328357</v>
      </c>
      <c r="JA52" s="100">
        <v>2097</v>
      </c>
      <c r="JB52" s="3">
        <v>141405</v>
      </c>
      <c r="JC52" s="3">
        <v>994</v>
      </c>
      <c r="JD52" s="3">
        <v>49</v>
      </c>
      <c r="JE52" s="3">
        <v>48</v>
      </c>
      <c r="JF52" s="3">
        <f>JD52-JE52</f>
        <v>1</v>
      </c>
      <c r="JG52" s="3">
        <v>9</v>
      </c>
      <c r="JH52" s="3">
        <f>SUM(JE52:JG52)</f>
        <v>58</v>
      </c>
      <c r="JI52" s="12">
        <f>IF(JG52,JG52/JH52,0)</f>
        <v>0.15517241379310345</v>
      </c>
      <c r="JJ52" s="12">
        <f>IF(JE52,JE52/JC52,0)</f>
        <v>4.8289738430583498E-2</v>
      </c>
      <c r="JK52" s="88">
        <f>IF(JM52,JM52/JE52,0)</f>
        <v>181.1172916666666</v>
      </c>
      <c r="JL52" s="45">
        <f>IF(JM52,JM52/JH52,0)</f>
        <v>149.89017241379307</v>
      </c>
      <c r="JM52" s="3">
        <v>8693.6299999999974</v>
      </c>
      <c r="JN52" s="3">
        <v>38477.020000000011</v>
      </c>
      <c r="JO52" s="3">
        <v>43638.279999999992</v>
      </c>
      <c r="JP52" s="20">
        <f>JO52/1.18</f>
        <v>36981.593220338975</v>
      </c>
      <c r="JQ52" s="12">
        <f>IF(JM52,JM52/JN52,0)</f>
        <v>0.22594343324924837</v>
      </c>
      <c r="JR52" s="12">
        <f>IF(JM52,JM52/JP52,0)</f>
        <v>0.23507992065681779</v>
      </c>
      <c r="JS52" s="12">
        <f>JE52/JH52</f>
        <v>0.82758620689655171</v>
      </c>
      <c r="JT52" s="12">
        <f>1-JS52</f>
        <v>0.17241379310344829</v>
      </c>
      <c r="JU52" s="100">
        <v>2105</v>
      </c>
      <c r="JV52" s="3">
        <v>176472</v>
      </c>
      <c r="JW52" s="3">
        <v>703</v>
      </c>
      <c r="JX52" s="3">
        <v>68</v>
      </c>
      <c r="JY52" s="3">
        <v>37</v>
      </c>
      <c r="JZ52" s="3">
        <f>JX52-JY52</f>
        <v>31</v>
      </c>
      <c r="KA52" s="3">
        <v>6</v>
      </c>
      <c r="KB52" s="3">
        <f>SUM(JY52:KA52)</f>
        <v>74</v>
      </c>
      <c r="KC52" s="12">
        <f>IF(KA52,KA52/KB52,0)</f>
        <v>8.1081081081081086E-2</v>
      </c>
      <c r="KD52" s="12">
        <f>IF(JY52,JY52/JW52,0)</f>
        <v>5.2631578947368418E-2</v>
      </c>
      <c r="KE52" s="88">
        <f>IF(KG52,KG52/JY52,0)</f>
        <v>146.60945945945946</v>
      </c>
      <c r="KF52" s="45">
        <f>IF(KG52,KG52/KB52,0)</f>
        <v>73.304729729729729</v>
      </c>
      <c r="KG52" s="3">
        <v>5424.55</v>
      </c>
      <c r="KH52" s="3">
        <v>31112.600000000002</v>
      </c>
      <c r="KI52" s="3">
        <v>61204.020000000004</v>
      </c>
      <c r="KJ52" s="20">
        <f>KI52/1.18</f>
        <v>51867.813559322043</v>
      </c>
      <c r="KK52" s="12">
        <f>IF(KG52,KG52/KH52,0)</f>
        <v>0.17435219171653926</v>
      </c>
      <c r="KL52" s="12">
        <f>IF(KG52,KG52/KJ52,0)</f>
        <v>0.10458412699035127</v>
      </c>
      <c r="KM52" s="12">
        <f>JY52/KB52</f>
        <v>0.5</v>
      </c>
      <c r="KN52" s="12">
        <f>1-KM52</f>
        <v>0.5</v>
      </c>
      <c r="KO52" s="100">
        <v>1579</v>
      </c>
      <c r="KP52" s="3">
        <v>180360</v>
      </c>
      <c r="KQ52" s="3">
        <v>600</v>
      </c>
      <c r="KR52" s="3">
        <v>19</v>
      </c>
      <c r="KS52" s="3">
        <v>30</v>
      </c>
      <c r="KT52" s="3">
        <f>KR52-KS52</f>
        <v>-11</v>
      </c>
      <c r="KU52" s="3">
        <v>5</v>
      </c>
      <c r="KV52" s="3">
        <f>SUM(KS52:KU52)</f>
        <v>24</v>
      </c>
      <c r="KW52" s="12">
        <f>IF(KU52,KU52/KV52,0)</f>
        <v>0.20833333333333334</v>
      </c>
      <c r="KX52" s="12">
        <f>IF(KS52,KS52/KQ52,0)</f>
        <v>0.05</v>
      </c>
      <c r="KY52" s="88">
        <f>IF(LA52,LA52/KS52,0)</f>
        <v>150.13066666666663</v>
      </c>
      <c r="KZ52" s="45">
        <f>IF(LA52,LA52/KV52,0)</f>
        <v>187.6633333333333</v>
      </c>
      <c r="LA52" s="3">
        <v>4503.9199999999992</v>
      </c>
      <c r="LB52" s="3">
        <v>22811.780000000002</v>
      </c>
      <c r="LC52" s="3">
        <v>17126</v>
      </c>
      <c r="LD52" s="20">
        <f>LC52/1.18</f>
        <v>14513.5593220339</v>
      </c>
      <c r="LE52" s="12">
        <f>IF(LA52,LA52/LB52,0)</f>
        <v>0.1974383410676413</v>
      </c>
      <c r="LF52" s="12">
        <f>IF(LA52,LA52/LD52,0)</f>
        <v>0.31032497956323707</v>
      </c>
      <c r="LG52" s="12">
        <f>KS52/KV52</f>
        <v>1.25</v>
      </c>
      <c r="LH52" s="12">
        <f>1-LG52</f>
        <v>-0.25</v>
      </c>
      <c r="LI52" s="100">
        <v>1674</v>
      </c>
      <c r="LJ52" s="3">
        <v>142181</v>
      </c>
      <c r="LK52" s="3">
        <v>636</v>
      </c>
      <c r="LL52" s="3">
        <v>98</v>
      </c>
      <c r="LM52" s="3">
        <v>41</v>
      </c>
      <c r="LN52" s="3">
        <f>LL52-LM52</f>
        <v>57</v>
      </c>
      <c r="LO52" s="3">
        <v>8</v>
      </c>
      <c r="LP52" s="3">
        <f>SUM(LM52:LO52)</f>
        <v>106</v>
      </c>
      <c r="LQ52" s="12">
        <f>IF(LO52,LO52/LP52,0)</f>
        <v>7.5471698113207544E-2</v>
      </c>
      <c r="LR52" s="12">
        <f>IF(LM52,LM52/LK52,0)</f>
        <v>6.4465408805031446E-2</v>
      </c>
      <c r="LS52" s="88">
        <f>IF(LU52,LU52/LM52,0)</f>
        <v>111.78000000000002</v>
      </c>
      <c r="LT52" s="45">
        <f>IF(LU52,LU52/LP52,0)</f>
        <v>43.235660377358492</v>
      </c>
      <c r="LU52" s="88">
        <v>4582.9800000000005</v>
      </c>
      <c r="LV52" s="88">
        <v>33570.200000000004</v>
      </c>
      <c r="LW52" s="88">
        <v>88848.635999999999</v>
      </c>
      <c r="LX52" s="88">
        <f>LW52/1.18</f>
        <v>75295.454237288141</v>
      </c>
      <c r="LY52" s="12">
        <f>IF(LU52,LU52/LV52,0)</f>
        <v>0.1365192938975639</v>
      </c>
      <c r="LZ52" s="12">
        <f>IF(LU52,LU52/LX52,0)</f>
        <v>6.0866622645732012E-2</v>
      </c>
      <c r="MA52" s="12">
        <f>LM52/LP52</f>
        <v>0.3867924528301887</v>
      </c>
      <c r="MB52" s="12">
        <f>1-MA52</f>
        <v>0.6132075471698113</v>
      </c>
      <c r="MC52" s="100">
        <v>1920</v>
      </c>
      <c r="MD52" s="3">
        <v>112764</v>
      </c>
      <c r="ME52" s="3">
        <v>622</v>
      </c>
      <c r="MF52" s="3">
        <v>93</v>
      </c>
      <c r="MG52" s="3">
        <v>32</v>
      </c>
      <c r="MH52" s="3">
        <f t="shared" si="454"/>
        <v>61</v>
      </c>
      <c r="MI52" s="3">
        <v>0</v>
      </c>
      <c r="MJ52" s="3">
        <f t="shared" si="455"/>
        <v>93</v>
      </c>
      <c r="MK52" s="12">
        <f t="shared" si="456"/>
        <v>0</v>
      </c>
      <c r="ML52" s="12">
        <f t="shared" si="457"/>
        <v>5.1446945337620578E-2</v>
      </c>
      <c r="MM52" s="88">
        <f t="shared" si="458"/>
        <v>182.02343750000003</v>
      </c>
      <c r="MN52" s="45">
        <f t="shared" si="459"/>
        <v>62.631720430107535</v>
      </c>
      <c r="MO52" s="88">
        <v>5824.7500000000009</v>
      </c>
      <c r="MP52" s="88">
        <v>22657.599999999999</v>
      </c>
      <c r="MQ52" s="88">
        <v>81357.010799999989</v>
      </c>
      <c r="MR52" s="88">
        <f t="shared" si="460"/>
        <v>68946.61932203389</v>
      </c>
      <c r="MS52" s="12">
        <f t="shared" si="461"/>
        <v>0.25707709554410008</v>
      </c>
      <c r="MT52" s="12">
        <f t="shared" si="462"/>
        <v>8.4482024750103066E-2</v>
      </c>
      <c r="MU52" s="12">
        <f t="shared" si="463"/>
        <v>0.34408602150537637</v>
      </c>
      <c r="MV52" s="12">
        <f t="shared" si="464"/>
        <v>0.65591397849462363</v>
      </c>
      <c r="MW52" s="100">
        <v>1820</v>
      </c>
      <c r="MX52" s="3">
        <v>61101</v>
      </c>
      <c r="MY52" s="3">
        <v>345</v>
      </c>
      <c r="MZ52" s="3">
        <v>77</v>
      </c>
      <c r="NA52" s="3">
        <v>21</v>
      </c>
      <c r="NB52" s="3">
        <f t="shared" si="465"/>
        <v>56</v>
      </c>
      <c r="NC52" s="3">
        <v>1</v>
      </c>
      <c r="ND52" s="3">
        <f t="shared" si="466"/>
        <v>78</v>
      </c>
      <c r="NE52" s="12">
        <f t="shared" si="467"/>
        <v>1.282051282051282E-2</v>
      </c>
      <c r="NF52" s="12">
        <f t="shared" si="468"/>
        <v>6.0869565217391307E-2</v>
      </c>
      <c r="NG52" s="88">
        <f t="shared" si="469"/>
        <v>142.42809523809521</v>
      </c>
      <c r="NH52" s="45">
        <f t="shared" si="470"/>
        <v>38.346025641025633</v>
      </c>
      <c r="NI52" s="88">
        <v>2990.9899999999993</v>
      </c>
      <c r="NJ52" s="88">
        <v>19222.8</v>
      </c>
      <c r="NK52" s="88">
        <v>69511.656799999997</v>
      </c>
      <c r="NL52" s="88">
        <f t="shared" si="471"/>
        <v>58908.183728813558</v>
      </c>
      <c r="NM52" s="12">
        <f t="shared" si="472"/>
        <v>0.15559595896539524</v>
      </c>
      <c r="NN52" s="12">
        <f t="shared" si="473"/>
        <v>5.0773760293971286E-2</v>
      </c>
      <c r="NO52" s="12">
        <f t="shared" si="474"/>
        <v>0.26923076923076922</v>
      </c>
      <c r="NP52" s="12">
        <f t="shared" si="475"/>
        <v>0.73076923076923084</v>
      </c>
      <c r="NQ52" s="100">
        <v>2057</v>
      </c>
      <c r="NR52" s="3">
        <v>61349</v>
      </c>
      <c r="NS52" s="3">
        <v>393</v>
      </c>
      <c r="NT52" s="3">
        <v>82</v>
      </c>
      <c r="NU52" s="3">
        <v>13</v>
      </c>
      <c r="NV52" s="3">
        <f t="shared" si="476"/>
        <v>69</v>
      </c>
      <c r="NW52" s="3">
        <f t="shared" si="477"/>
        <v>82</v>
      </c>
      <c r="NX52" s="12">
        <f t="shared" si="478"/>
        <v>3.3078880407124679E-2</v>
      </c>
      <c r="NY52" s="88">
        <f t="shared" si="479"/>
        <v>249.25615384615381</v>
      </c>
      <c r="NZ52" s="45">
        <f t="shared" si="480"/>
        <v>39.516219512195114</v>
      </c>
      <c r="OA52" s="88">
        <v>3240.3299999999995</v>
      </c>
      <c r="OB52" s="88">
        <v>9649.9500000000007</v>
      </c>
      <c r="OC52" s="88">
        <v>73022.682399999991</v>
      </c>
      <c r="OD52" s="88">
        <f t="shared" si="481"/>
        <v>61883.629152542366</v>
      </c>
      <c r="OE52" s="12">
        <f t="shared" si="482"/>
        <v>5.3336487165194686E-3</v>
      </c>
      <c r="OF52" s="12">
        <f t="shared" si="483"/>
        <v>0.3357872320581971</v>
      </c>
      <c r="OG52" s="12">
        <f t="shared" si="484"/>
        <v>5.2361667283808241E-2</v>
      </c>
      <c r="OH52" s="12">
        <f t="shared" si="485"/>
        <v>0.15853658536585366</v>
      </c>
      <c r="OI52" s="12">
        <f t="shared" si="486"/>
        <v>0.84146341463414631</v>
      </c>
      <c r="OJ52" s="3">
        <v>106</v>
      </c>
      <c r="OK52" s="3">
        <v>196</v>
      </c>
      <c r="OL52" s="3">
        <v>46</v>
      </c>
      <c r="OM52" s="3">
        <v>0</v>
      </c>
      <c r="ON52" s="3">
        <v>0</v>
      </c>
      <c r="OO52" s="3">
        <f t="shared" si="487"/>
        <v>348</v>
      </c>
      <c r="OP52" s="88">
        <f t="shared" si="488"/>
        <v>204893.10680841174</v>
      </c>
      <c r="OQ52" s="12">
        <f t="shared" si="489"/>
        <v>2.4902236763140041E-3</v>
      </c>
      <c r="OR52" s="3">
        <v>69</v>
      </c>
      <c r="OS52" s="100">
        <v>2129</v>
      </c>
      <c r="OT52" s="3">
        <v>40245</v>
      </c>
      <c r="OU52" s="3">
        <v>298</v>
      </c>
      <c r="OV52" s="3">
        <v>84</v>
      </c>
      <c r="OW52" s="3">
        <v>16</v>
      </c>
      <c r="OX52" s="3">
        <f t="shared" si="376"/>
        <v>68</v>
      </c>
      <c r="OY52" s="3">
        <f t="shared" si="377"/>
        <v>84</v>
      </c>
      <c r="OZ52" s="12">
        <f t="shared" si="378"/>
        <v>5.3691275167785234E-2</v>
      </c>
      <c r="PA52" s="88">
        <f t="shared" si="379"/>
        <v>138.38874999999999</v>
      </c>
      <c r="PB52" s="45">
        <f t="shared" si="380"/>
        <v>26.359761904761903</v>
      </c>
      <c r="PC52" s="88">
        <v>2214.2199999999998</v>
      </c>
      <c r="PD52" s="88">
        <v>10072.83</v>
      </c>
      <c r="PE52" s="88">
        <v>75046</v>
      </c>
      <c r="PF52" s="88">
        <f t="shared" si="381"/>
        <v>63598.305084745763</v>
      </c>
      <c r="PG52" s="12">
        <f t="shared" si="382"/>
        <v>5.2586079634089795E-3</v>
      </c>
      <c r="PH52" s="12">
        <f t="shared" si="383"/>
        <v>0.21982104334134497</v>
      </c>
      <c r="PI52" s="12">
        <f t="shared" si="384"/>
        <v>3.4815707699277776E-2</v>
      </c>
      <c r="PJ52" s="12">
        <f t="shared" si="385"/>
        <v>0.19047619047619047</v>
      </c>
      <c r="PK52" s="12">
        <f t="shared" si="386"/>
        <v>0.80952380952380953</v>
      </c>
      <c r="PL52" s="3">
        <v>68</v>
      </c>
      <c r="PM52" s="3">
        <v>34</v>
      </c>
      <c r="PN52" s="3">
        <v>0</v>
      </c>
      <c r="PO52" s="3">
        <v>0</v>
      </c>
      <c r="PP52" s="3">
        <v>0</v>
      </c>
      <c r="PQ52" s="3">
        <v>0</v>
      </c>
      <c r="PR52" s="3">
        <f t="shared" si="387"/>
        <v>102</v>
      </c>
      <c r="PS52" s="88">
        <f t="shared" si="388"/>
        <v>60054.876133499994</v>
      </c>
      <c r="PT52" s="12">
        <f t="shared" si="389"/>
        <v>8.342784671722457E-4</v>
      </c>
      <c r="PU52" s="3">
        <v>142</v>
      </c>
      <c r="PV52" s="100">
        <v>1950</v>
      </c>
      <c r="PW52" s="3">
        <v>56407</v>
      </c>
      <c r="PX52" s="3">
        <v>374</v>
      </c>
      <c r="PY52" s="3">
        <v>96</v>
      </c>
      <c r="PZ52" s="3">
        <v>24</v>
      </c>
      <c r="QA52" s="3">
        <f t="shared" si="390"/>
        <v>72</v>
      </c>
      <c r="QB52" s="3">
        <f t="shared" si="391"/>
        <v>96</v>
      </c>
      <c r="QC52" s="12">
        <f t="shared" si="392"/>
        <v>6.4171122994652413E-2</v>
      </c>
      <c r="QD52" s="88">
        <f t="shared" si="393"/>
        <v>138.22791666666669</v>
      </c>
      <c r="QE52" s="45">
        <f t="shared" si="394"/>
        <v>34.556979166666672</v>
      </c>
      <c r="QF52" s="88">
        <v>3317.4700000000007</v>
      </c>
      <c r="QG52" s="88">
        <v>17522.850000000002</v>
      </c>
      <c r="QH52" s="88">
        <v>83508.89499999999</v>
      </c>
      <c r="QI52" s="88">
        <f t="shared" si="395"/>
        <v>70770.25</v>
      </c>
      <c r="QJ52" s="12">
        <f t="shared" si="396"/>
        <v>4.7042553557827263E-3</v>
      </c>
      <c r="QK52" s="12">
        <f t="shared" si="397"/>
        <v>0.18932251317565352</v>
      </c>
      <c r="QL52" s="12">
        <f t="shared" si="398"/>
        <v>4.6876618353050903E-2</v>
      </c>
      <c r="QM52" s="12">
        <f t="shared" si="399"/>
        <v>0.25</v>
      </c>
      <c r="QN52" s="12">
        <f t="shared" si="400"/>
        <v>0.75</v>
      </c>
      <c r="QO52" s="3">
        <v>26</v>
      </c>
      <c r="QP52" s="3"/>
      <c r="QQ52" s="3">
        <v>0</v>
      </c>
      <c r="QR52" s="3">
        <v>0</v>
      </c>
      <c r="QS52" s="3">
        <v>0</v>
      </c>
      <c r="QT52" s="3">
        <v>0</v>
      </c>
      <c r="QU52" s="3">
        <f t="shared" si="401"/>
        <v>26</v>
      </c>
      <c r="QV52" s="88">
        <f t="shared" si="402"/>
        <v>15308.105681088235</v>
      </c>
      <c r="QW52" s="12">
        <f t="shared" si="403"/>
        <v>3.359985264480225E-4</v>
      </c>
      <c r="QX52" s="3">
        <v>75</v>
      </c>
      <c r="QY52" s="100">
        <v>1641</v>
      </c>
      <c r="QZ52" s="3">
        <v>83152</v>
      </c>
      <c r="RA52" s="3">
        <v>427</v>
      </c>
      <c r="RB52" s="3">
        <v>53</v>
      </c>
      <c r="RC52" s="3">
        <v>15</v>
      </c>
      <c r="RD52" s="3">
        <f t="shared" si="404"/>
        <v>38</v>
      </c>
      <c r="RE52" s="3">
        <f t="shared" si="405"/>
        <v>53</v>
      </c>
      <c r="RF52" s="12">
        <f t="shared" si="406"/>
        <v>3.5128805620608897E-2</v>
      </c>
      <c r="RG52" s="88">
        <f t="shared" si="407"/>
        <v>375.69933333333324</v>
      </c>
      <c r="RH52" s="45">
        <f t="shared" si="408"/>
        <v>106.32999999999998</v>
      </c>
      <c r="RI52" s="88">
        <v>5635.4899999999989</v>
      </c>
      <c r="RJ52" s="88">
        <v>10834.699999999999</v>
      </c>
      <c r="RK52" s="88">
        <v>45837</v>
      </c>
      <c r="RL52" s="88">
        <f t="shared" si="409"/>
        <v>38844.91525423729</v>
      </c>
      <c r="RM52" s="12">
        <f t="shared" si="410"/>
        <v>2.4527670966085868E-3</v>
      </c>
      <c r="RN52" s="12">
        <f t="shared" si="411"/>
        <v>0.52013346008657368</v>
      </c>
      <c r="RO52" s="12">
        <f t="shared" si="412"/>
        <v>0.14507664550472321</v>
      </c>
      <c r="RP52" s="169" t="str">
        <f t="shared" si="413"/>
        <v>AM-C3</v>
      </c>
      <c r="RQ52" s="12">
        <f t="shared" si="414"/>
        <v>0.28301886792452829</v>
      </c>
      <c r="RR52" s="12">
        <f t="shared" si="415"/>
        <v>0.71698113207547176</v>
      </c>
      <c r="RS52" s="3">
        <v>46</v>
      </c>
      <c r="RT52" s="3">
        <v>341</v>
      </c>
      <c r="RU52" s="3">
        <v>2</v>
      </c>
      <c r="RV52" s="3">
        <v>0</v>
      </c>
      <c r="RW52" s="3">
        <v>0</v>
      </c>
      <c r="RX52" s="3">
        <v>0</v>
      </c>
      <c r="RY52" s="3">
        <f t="shared" si="416"/>
        <v>389</v>
      </c>
      <c r="RZ52" s="88">
        <f t="shared" si="417"/>
        <v>229032.81192089705</v>
      </c>
      <c r="SA52" s="12">
        <f t="shared" si="418"/>
        <v>3.2295561829731342E-3</v>
      </c>
      <c r="SB52" s="3">
        <v>57</v>
      </c>
      <c r="SC52" s="100">
        <v>3864</v>
      </c>
      <c r="SD52" s="3">
        <v>79295</v>
      </c>
      <c r="SE52" s="3">
        <v>414</v>
      </c>
      <c r="SF52" s="3">
        <v>53</v>
      </c>
      <c r="SG52" s="3">
        <v>16</v>
      </c>
      <c r="SH52" s="3">
        <f t="shared" si="419"/>
        <v>37</v>
      </c>
      <c r="SI52" s="3">
        <f t="shared" si="420"/>
        <v>53</v>
      </c>
      <c r="SJ52" s="12">
        <f t="shared" si="421"/>
        <v>3.864734299516908E-2</v>
      </c>
      <c r="SK52" s="88">
        <f t="shared" si="422"/>
        <v>336.58187499999997</v>
      </c>
      <c r="SL52" s="45">
        <f t="shared" si="423"/>
        <v>101.60962264150942</v>
      </c>
      <c r="SM52" s="88">
        <v>5385.3099999999995</v>
      </c>
      <c r="SN52" s="88">
        <v>11841.48</v>
      </c>
      <c r="SO52" s="88">
        <v>47622</v>
      </c>
      <c r="SP52" s="88">
        <f t="shared" si="424"/>
        <v>40357.627118644072</v>
      </c>
      <c r="SQ52" s="12">
        <f t="shared" si="425"/>
        <v>3.0508842676247312E-3</v>
      </c>
      <c r="SR52" s="87">
        <f t="shared" si="426"/>
        <v>0.45478352368116143</v>
      </c>
      <c r="SS52" s="87">
        <f t="shared" si="427"/>
        <v>0.13343970853807061</v>
      </c>
      <c r="ST52" s="169" t="str">
        <f t="shared" si="428"/>
        <v>AM-C3</v>
      </c>
      <c r="SU52" s="12">
        <f t="shared" si="429"/>
        <v>0.30188679245283018</v>
      </c>
      <c r="SV52" s="12">
        <f t="shared" si="430"/>
        <v>0.69811320754716988</v>
      </c>
      <c r="SW52" s="3">
        <v>45</v>
      </c>
      <c r="SX52" s="3">
        <v>288</v>
      </c>
      <c r="SY52" s="3">
        <v>2</v>
      </c>
      <c r="SZ52" s="3">
        <v>0</v>
      </c>
      <c r="TA52" s="3">
        <v>0</v>
      </c>
      <c r="TB52" s="3">
        <v>0</v>
      </c>
      <c r="TC52" s="3">
        <f t="shared" si="431"/>
        <v>335</v>
      </c>
      <c r="TD52" s="88">
        <f t="shared" si="432"/>
        <v>197239.05396786763</v>
      </c>
      <c r="TE52" s="12">
        <f t="shared" si="433"/>
        <v>2.1697977716784245E-3</v>
      </c>
      <c r="TF52" s="3">
        <v>56</v>
      </c>
      <c r="TG52" s="100">
        <f>SUMIFS(Main!TX:TX,Main!B:B,B:B)</f>
        <v>4088</v>
      </c>
      <c r="TH52" s="3">
        <v>50588</v>
      </c>
      <c r="TI52" s="3">
        <v>306</v>
      </c>
      <c r="TJ52" s="3">
        <f>SUMIFS(Main!TT:TT,Main!B:B,B:B)</f>
        <v>77</v>
      </c>
      <c r="TK52" s="3">
        <v>14</v>
      </c>
      <c r="TL52" s="3">
        <f t="shared" si="434"/>
        <v>63</v>
      </c>
      <c r="TM52" s="3">
        <f t="shared" si="435"/>
        <v>77</v>
      </c>
      <c r="TN52" s="12">
        <f t="shared" si="436"/>
        <v>4.5751633986928102E-2</v>
      </c>
      <c r="TO52" s="88">
        <f t="shared" si="437"/>
        <v>336.69785714285717</v>
      </c>
      <c r="TP52" s="45">
        <f t="shared" si="438"/>
        <v>61.217792207792215</v>
      </c>
      <c r="TQ52" s="88">
        <v>4713.7700000000004</v>
      </c>
      <c r="TR52" s="88">
        <v>9227.91</v>
      </c>
      <c r="TS52" s="88">
        <f>SUMIFS(Main!TU:TU,Main!B:B,B:B)</f>
        <v>68914.926399999997</v>
      </c>
      <c r="TT52" s="88">
        <f t="shared" si="439"/>
        <v>58402.48</v>
      </c>
      <c r="TU52" s="12">
        <f t="shared" si="440"/>
        <v>4.0701688614080455E-3</v>
      </c>
      <c r="TV52" s="87">
        <f t="shared" si="441"/>
        <v>0.51081664212156386</v>
      </c>
      <c r="TW52" s="87">
        <f t="shared" si="442"/>
        <v>8.0711812238110442E-2</v>
      </c>
      <c r="TX52" s="169" t="str">
        <f t="shared" si="443"/>
        <v>AM-C3</v>
      </c>
      <c r="TY52" s="12">
        <f t="shared" si="444"/>
        <v>0.18181818181818182</v>
      </c>
      <c r="TZ52" s="12">
        <f t="shared" si="445"/>
        <v>0.81818181818181812</v>
      </c>
      <c r="UA52" s="3">
        <f>SUMIFS(Main!UG:UG,Main!B:B,B:B)</f>
        <v>37</v>
      </c>
      <c r="UB52" s="3">
        <f>SUMIFS(Main!UI:UI,Main!B:B,B:B)</f>
        <v>98</v>
      </c>
      <c r="UC52" s="3">
        <f>SUMIFS(Main!UK:UK,Main!B:B,B:B)</f>
        <v>2</v>
      </c>
      <c r="UD52" s="3">
        <f>SUMIFS(Main!UO:UO,Main!B:B,B:B)</f>
        <v>0</v>
      </c>
      <c r="UE52" s="3">
        <f>SUMIFS(Main!UQ:UQ,Main!B:B,B:B)</f>
        <v>0</v>
      </c>
      <c r="UF52" s="3">
        <f>SUMIFS(Main!US:US,Main!B:B,B:B)</f>
        <v>0</v>
      </c>
      <c r="UG52" s="3">
        <f t="shared" si="446"/>
        <v>137</v>
      </c>
      <c r="UH52" s="88">
        <f t="shared" si="447"/>
        <v>80661.941473426472</v>
      </c>
      <c r="UI52" s="12">
        <f t="shared" si="448"/>
        <v>8.0029269390101117E-4</v>
      </c>
      <c r="UJ52" s="3">
        <f>SUMIFS(Main!UW:UW,Main!B:B,B:B)</f>
        <v>48</v>
      </c>
      <c r="UK52" s="100">
        <f>SUMIFS(Main!VI:VI,Main!A:A,A:A)</f>
        <v>3014</v>
      </c>
      <c r="UL52" s="3">
        <v>95319</v>
      </c>
      <c r="UM52" s="3">
        <v>579</v>
      </c>
      <c r="UN52" s="3">
        <f>SUMIFS(Main!VE:VE,Main!A:A,A:A)</f>
        <v>57</v>
      </c>
      <c r="UO52" s="3">
        <v>14</v>
      </c>
      <c r="UP52" s="3">
        <f t="shared" si="147"/>
        <v>43</v>
      </c>
      <c r="UQ52" s="3">
        <f t="shared" si="148"/>
        <v>57</v>
      </c>
      <c r="UR52" s="12">
        <f t="shared" si="149"/>
        <v>2.4179620034542316E-2</v>
      </c>
      <c r="US52" s="88">
        <f t="shared" si="150"/>
        <v>323.38</v>
      </c>
      <c r="UT52" s="45">
        <f t="shared" si="151"/>
        <v>79.426666666666662</v>
      </c>
      <c r="UU52" s="88">
        <v>4527.32</v>
      </c>
      <c r="UV52" s="88">
        <v>16416.919999999995</v>
      </c>
      <c r="UW52" s="88">
        <f>SUMIFS(Main!VF:VF,Main!A:A,A:A)</f>
        <v>50406.9398</v>
      </c>
      <c r="UX52" s="88">
        <f t="shared" si="152"/>
        <v>42717.745593220345</v>
      </c>
      <c r="UY52" s="12">
        <f t="shared" si="153"/>
        <v>3.0128835705897018E-3</v>
      </c>
      <c r="UZ52" s="87">
        <f t="shared" si="154"/>
        <v>0.27577158200198337</v>
      </c>
      <c r="VA52" s="87">
        <f t="shared" si="155"/>
        <v>0.10598218461974553</v>
      </c>
      <c r="VB52" s="169" t="str">
        <f t="shared" si="59"/>
        <v>AM-C3</v>
      </c>
      <c r="VC52" s="12">
        <f t="shared" si="160"/>
        <v>0.384311479269765</v>
      </c>
      <c r="VD52" s="12">
        <f t="shared" si="156"/>
        <v>0.61568852073023494</v>
      </c>
      <c r="VE52" s="3">
        <f>SUMIFS(Main!VR:VR,Main!B:B,B:B)</f>
        <v>30</v>
      </c>
      <c r="VF52" s="3">
        <f>SUMIFS(Main!VT:VT,Main!B:B,B:B)</f>
        <v>12</v>
      </c>
      <c r="VG52" s="3">
        <f>SUMIFS(Main!VV:VV,Main!B:B,B:B)</f>
        <v>0</v>
      </c>
      <c r="VH52" s="3">
        <f>SUMIFS(Main!VZ:VZ,Main!B:B,B:B)</f>
        <v>0</v>
      </c>
      <c r="VI52" s="3">
        <f>SUMIFS(Main!WB:WB,Main!B:B,B:B)</f>
        <v>0</v>
      </c>
      <c r="VJ52" s="3">
        <f>SUMIFS(Main!WD:WD,Main!B:B,B:B)</f>
        <v>0</v>
      </c>
      <c r="VK52" s="3">
        <f t="shared" si="157"/>
        <v>42</v>
      </c>
      <c r="VL52" s="88">
        <f t="shared" si="158"/>
        <v>24728.478407911763</v>
      </c>
      <c r="VM52" s="12">
        <f t="shared" si="159"/>
        <v>2.5907091307805796E-4</v>
      </c>
      <c r="VN52" s="3">
        <f>SUMIFS(Main!WH:WH,Main!B:B,B:B)</f>
        <v>87</v>
      </c>
    </row>
    <row r="53" spans="1:586">
      <c r="A53" s="155" t="s">
        <v>808</v>
      </c>
      <c r="B53" s="154" t="s">
        <v>654</v>
      </c>
      <c r="C53" s="150" t="s">
        <v>465</v>
      </c>
      <c r="D53" s="150" t="s">
        <v>669</v>
      </c>
      <c r="E53" s="154" t="s">
        <v>662</v>
      </c>
      <c r="F53" s="150" t="s">
        <v>663</v>
      </c>
      <c r="G53" s="150" t="s">
        <v>663</v>
      </c>
      <c r="H53" s="17">
        <v>580</v>
      </c>
      <c r="I53" s="1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87"/>
      <c r="V53" s="87"/>
      <c r="W53" s="12"/>
      <c r="X53" s="91"/>
      <c r="Y53" s="91"/>
      <c r="Z53" s="91"/>
      <c r="AA53" s="91"/>
      <c r="AB53" s="91"/>
      <c r="AC53" s="91"/>
      <c r="AD53" s="91"/>
      <c r="AE53" s="87"/>
      <c r="AF53" s="88"/>
      <c r="AG53" s="88"/>
      <c r="AH53" s="88"/>
      <c r="AI53" s="87"/>
      <c r="AJ53" s="87"/>
      <c r="AK53" s="12"/>
      <c r="AL53" s="3"/>
      <c r="AM53" s="3"/>
      <c r="AN53" s="3"/>
      <c r="AO53" s="3"/>
      <c r="AP53" s="3"/>
      <c r="AQ53" s="3"/>
      <c r="AR53" s="3"/>
      <c r="AS53" s="3"/>
      <c r="AT53" s="87"/>
      <c r="AU53" s="40"/>
      <c r="AV53" s="40"/>
      <c r="AW53" s="88"/>
      <c r="AX53" s="88"/>
      <c r="AY53" s="88"/>
      <c r="AZ53" s="87"/>
      <c r="BA53" s="87"/>
      <c r="BB53" s="87"/>
      <c r="BC53" s="89"/>
      <c r="BD53" s="12"/>
      <c r="BE53" s="3"/>
      <c r="BF53" s="3"/>
      <c r="BG53" s="3"/>
      <c r="BH53" s="3"/>
      <c r="BI53" s="3"/>
      <c r="BJ53" s="3"/>
      <c r="BK53" s="3"/>
      <c r="BL53" s="3"/>
      <c r="BM53" s="87"/>
      <c r="BN53" s="40"/>
      <c r="BO53" s="40"/>
      <c r="BP53" s="88"/>
      <c r="BQ53" s="88"/>
      <c r="BR53" s="88"/>
      <c r="BS53" s="12"/>
      <c r="BT53" s="12"/>
      <c r="BU53" s="87"/>
      <c r="BV53" s="89"/>
      <c r="BW53" s="90"/>
      <c r="BX53" s="12"/>
      <c r="BY53" s="3"/>
      <c r="BZ53" s="3"/>
      <c r="CA53" s="3"/>
      <c r="CB53" s="3"/>
      <c r="CC53" s="3"/>
      <c r="CD53" s="3"/>
      <c r="CE53" s="3"/>
      <c r="CF53" s="3"/>
      <c r="CG53" s="87"/>
      <c r="CH53" s="3"/>
      <c r="CI53" s="3"/>
      <c r="CJ53" s="88"/>
      <c r="CK53" s="88"/>
      <c r="CL53" s="88"/>
      <c r="CM53" s="87"/>
      <c r="CN53" s="87"/>
      <c r="CO53" s="12"/>
      <c r="CP53" s="12"/>
      <c r="CQ53" s="77"/>
      <c r="CR53" s="12"/>
      <c r="CS53" s="3"/>
      <c r="CT53" s="3"/>
      <c r="CU53" s="3"/>
      <c r="CV53" s="3"/>
      <c r="CW53" s="3"/>
      <c r="CX53" s="3"/>
      <c r="CY53" s="3"/>
      <c r="CZ53" s="3"/>
      <c r="DA53" s="87"/>
      <c r="DB53" s="45"/>
      <c r="DC53" s="3"/>
      <c r="DD53" s="88"/>
      <c r="DE53" s="88"/>
      <c r="DF53" s="88"/>
      <c r="DG53" s="12"/>
      <c r="DH53" s="12"/>
      <c r="DI53" s="12"/>
      <c r="DJ53" s="12"/>
      <c r="DK53" s="3"/>
      <c r="DL53" s="2"/>
      <c r="DM53" s="3"/>
      <c r="DN53" s="3"/>
      <c r="DO53" s="3"/>
      <c r="DP53" s="3"/>
      <c r="DQ53" s="3"/>
      <c r="DR53" s="3"/>
      <c r="DS53" s="3"/>
      <c r="DT53" s="3"/>
      <c r="DU53" s="12"/>
      <c r="DV53" s="87"/>
      <c r="DW53" s="3"/>
      <c r="DX53" s="3"/>
      <c r="DY53" s="88"/>
      <c r="DZ53" s="88"/>
      <c r="EA53" s="88"/>
      <c r="EB53" s="12"/>
      <c r="EC53" s="12"/>
      <c r="ED53" s="12"/>
      <c r="EE53" s="12"/>
      <c r="EF53" s="3"/>
      <c r="EG53" s="12"/>
      <c r="EH53" s="3"/>
      <c r="EI53" s="3"/>
      <c r="EJ53" s="3"/>
      <c r="EK53" s="3"/>
      <c r="EL53" s="3"/>
      <c r="EM53" s="3"/>
      <c r="EN53" s="3"/>
      <c r="EO53" s="3"/>
      <c r="EP53" s="12"/>
      <c r="EQ53" s="87"/>
      <c r="ER53" s="3"/>
      <c r="ES53" s="3"/>
      <c r="ET53" s="88"/>
      <c r="EU53" s="88"/>
      <c r="EV53" s="88"/>
      <c r="EW53" s="12"/>
      <c r="EX53" s="12"/>
      <c r="EY53" s="12"/>
      <c r="EZ53" s="12"/>
      <c r="FA53" s="3"/>
      <c r="FB53" s="12"/>
      <c r="FC53" s="3"/>
      <c r="FD53" s="3"/>
      <c r="FE53" s="3"/>
      <c r="FF53" s="3"/>
      <c r="FG53" s="3"/>
      <c r="FH53" s="3"/>
      <c r="FI53" s="3"/>
      <c r="FJ53" s="3"/>
      <c r="FK53" s="12"/>
      <c r="FL53" s="12"/>
      <c r="FM53" s="3"/>
      <c r="FN53" s="88"/>
      <c r="FO53" s="88"/>
      <c r="FP53" s="88"/>
      <c r="FQ53" s="88"/>
      <c r="FR53" s="12"/>
      <c r="FS53" s="12"/>
      <c r="FT53" s="12"/>
      <c r="FU53" s="39"/>
      <c r="FV53" s="77"/>
      <c r="FW53" s="12"/>
      <c r="FX53" s="3"/>
      <c r="FY53" s="3"/>
      <c r="FZ53" s="3"/>
      <c r="GA53" s="3"/>
      <c r="GB53" s="3"/>
      <c r="GC53" s="3"/>
      <c r="GD53" s="3"/>
      <c r="GE53" s="3"/>
      <c r="GF53" s="12"/>
      <c r="GG53" s="12"/>
      <c r="GH53" s="88"/>
      <c r="GI53" s="45"/>
      <c r="GJ53" s="88"/>
      <c r="GK53" s="88"/>
      <c r="GL53" s="88"/>
      <c r="GM53" s="12"/>
      <c r="GN53" s="12"/>
      <c r="GO53" s="12"/>
      <c r="GP53" s="12"/>
      <c r="GQ53" s="77"/>
      <c r="GR53" s="12"/>
      <c r="GS53" s="3"/>
      <c r="GT53" s="3"/>
      <c r="GU53" s="3"/>
      <c r="GV53" s="3"/>
      <c r="GW53" s="3"/>
      <c r="GX53" s="3"/>
      <c r="GY53" s="3"/>
      <c r="GZ53" s="3"/>
      <c r="HA53" s="12"/>
      <c r="HB53" s="12"/>
      <c r="HC53" s="88"/>
      <c r="HD53" s="45"/>
      <c r="HE53" s="88"/>
      <c r="HF53" s="88"/>
      <c r="HG53" s="88"/>
      <c r="HH53" s="12"/>
      <c r="HI53" s="12"/>
      <c r="HJ53" s="12"/>
      <c r="HK53" s="12"/>
      <c r="HL53" s="77"/>
      <c r="HM53" s="3"/>
      <c r="HN53" s="3"/>
      <c r="HO53" s="3"/>
      <c r="HP53" s="3"/>
      <c r="HQ53" s="3"/>
      <c r="HR53" s="3"/>
      <c r="HS53" s="3"/>
      <c r="HT53" s="3"/>
      <c r="HU53" s="12"/>
      <c r="HV53" s="12"/>
      <c r="HW53" s="88"/>
      <c r="HX53" s="45"/>
      <c r="HY53" s="3"/>
      <c r="HZ53" s="3"/>
      <c r="IA53" s="3"/>
      <c r="IB53" s="20"/>
      <c r="IC53" s="12"/>
      <c r="ID53" s="12"/>
      <c r="IE53" s="12"/>
      <c r="IF53" s="105"/>
      <c r="IG53" s="100"/>
      <c r="IH53" s="3"/>
      <c r="II53" s="3"/>
      <c r="IJ53" s="3"/>
      <c r="IK53" s="3"/>
      <c r="IL53" s="3"/>
      <c r="IM53" s="3"/>
      <c r="IN53" s="3"/>
      <c r="IO53" s="12"/>
      <c r="IP53" s="12"/>
      <c r="IQ53" s="88"/>
      <c r="IR53" s="45"/>
      <c r="IS53" s="3"/>
      <c r="IT53" s="3"/>
      <c r="IU53" s="3"/>
      <c r="IV53" s="20"/>
      <c r="IW53" s="12"/>
      <c r="IX53" s="12"/>
      <c r="IY53" s="12"/>
      <c r="IZ53" s="12"/>
      <c r="JA53" s="100"/>
      <c r="JB53" s="3"/>
      <c r="JC53" s="3"/>
      <c r="JD53" s="3"/>
      <c r="JE53" s="3"/>
      <c r="JF53" s="3"/>
      <c r="JG53" s="3"/>
      <c r="JH53" s="3"/>
      <c r="JI53" s="12"/>
      <c r="JJ53" s="12"/>
      <c r="JK53" s="88"/>
      <c r="JL53" s="45"/>
      <c r="JM53" s="3"/>
      <c r="JN53" s="3"/>
      <c r="JO53" s="3"/>
      <c r="JP53" s="20"/>
      <c r="JQ53" s="12"/>
      <c r="JR53" s="12"/>
      <c r="JS53" s="12"/>
      <c r="JT53" s="12"/>
      <c r="JU53" s="100"/>
      <c r="JV53" s="3"/>
      <c r="JW53" s="3"/>
      <c r="JX53" s="3"/>
      <c r="JY53" s="3"/>
      <c r="JZ53" s="3"/>
      <c r="KA53" s="3"/>
      <c r="KB53" s="3"/>
      <c r="KC53" s="12"/>
      <c r="KD53" s="12"/>
      <c r="KE53" s="88"/>
      <c r="KF53" s="45"/>
      <c r="KG53" s="3"/>
      <c r="KH53" s="3"/>
      <c r="KI53" s="3"/>
      <c r="KJ53" s="20"/>
      <c r="KK53" s="12"/>
      <c r="KL53" s="12"/>
      <c r="KM53" s="12"/>
      <c r="KN53" s="12"/>
      <c r="KO53" s="100"/>
      <c r="KP53" s="3"/>
      <c r="KQ53" s="3"/>
      <c r="KR53" s="3"/>
      <c r="KS53" s="3"/>
      <c r="KT53" s="3"/>
      <c r="KU53" s="3"/>
      <c r="KV53" s="3"/>
      <c r="KW53" s="12"/>
      <c r="KX53" s="12"/>
      <c r="KY53" s="88"/>
      <c r="KZ53" s="45"/>
      <c r="LA53" s="3"/>
      <c r="LB53" s="3"/>
      <c r="LC53" s="3"/>
      <c r="LD53" s="20"/>
      <c r="LE53" s="12"/>
      <c r="LF53" s="12"/>
      <c r="LG53" s="12"/>
      <c r="LH53" s="12"/>
      <c r="LI53" s="100"/>
      <c r="LJ53" s="3"/>
      <c r="LK53" s="3"/>
      <c r="LL53" s="3"/>
      <c r="LM53" s="3"/>
      <c r="LN53" s="3"/>
      <c r="LO53" s="3"/>
      <c r="LP53" s="3"/>
      <c r="LQ53" s="12"/>
      <c r="LR53" s="12"/>
      <c r="LS53" s="88"/>
      <c r="LT53" s="45"/>
      <c r="LU53" s="88"/>
      <c r="LV53" s="88"/>
      <c r="LW53" s="88"/>
      <c r="LX53" s="88"/>
      <c r="LY53" s="12"/>
      <c r="LZ53" s="12"/>
      <c r="MA53" s="12"/>
      <c r="MB53" s="12"/>
      <c r="MC53" s="100">
        <v>0</v>
      </c>
      <c r="MD53" s="3">
        <v>0</v>
      </c>
      <c r="ME53" s="3">
        <v>0</v>
      </c>
      <c r="MF53" s="3">
        <v>0</v>
      </c>
      <c r="MG53" s="3">
        <v>0</v>
      </c>
      <c r="MH53" s="3">
        <f t="shared" si="454"/>
        <v>0</v>
      </c>
      <c r="MI53" s="3">
        <v>0</v>
      </c>
      <c r="MJ53" s="3">
        <f t="shared" si="455"/>
        <v>0</v>
      </c>
      <c r="MK53" s="12">
        <f t="shared" si="456"/>
        <v>0</v>
      </c>
      <c r="ML53" s="12">
        <f t="shared" si="457"/>
        <v>0</v>
      </c>
      <c r="MM53" s="88">
        <f t="shared" si="458"/>
        <v>0</v>
      </c>
      <c r="MN53" s="45">
        <f t="shared" si="459"/>
        <v>0</v>
      </c>
      <c r="MO53" s="88">
        <v>0</v>
      </c>
      <c r="MP53" s="88">
        <v>0</v>
      </c>
      <c r="MQ53" s="88">
        <v>0</v>
      </c>
      <c r="MR53" s="88">
        <f t="shared" si="460"/>
        <v>0</v>
      </c>
      <c r="MS53" s="12">
        <f t="shared" si="461"/>
        <v>0</v>
      </c>
      <c r="MT53" s="12">
        <f t="shared" si="462"/>
        <v>0</v>
      </c>
      <c r="MU53" s="12" t="e">
        <f t="shared" si="463"/>
        <v>#DIV/0!</v>
      </c>
      <c r="MV53" s="12" t="e">
        <f t="shared" si="464"/>
        <v>#DIV/0!</v>
      </c>
      <c r="MW53" s="100">
        <v>0</v>
      </c>
      <c r="MX53" s="3">
        <v>0</v>
      </c>
      <c r="MY53" s="3">
        <v>0</v>
      </c>
      <c r="MZ53" s="3">
        <v>0</v>
      </c>
      <c r="NA53" s="3">
        <v>0</v>
      </c>
      <c r="NB53" s="3">
        <f t="shared" si="465"/>
        <v>0</v>
      </c>
      <c r="NC53" s="3">
        <v>0</v>
      </c>
      <c r="ND53" s="3">
        <f t="shared" si="466"/>
        <v>0</v>
      </c>
      <c r="NE53" s="12">
        <f t="shared" si="467"/>
        <v>0</v>
      </c>
      <c r="NF53" s="12">
        <f t="shared" si="468"/>
        <v>0</v>
      </c>
      <c r="NG53" s="88">
        <f t="shared" si="469"/>
        <v>0</v>
      </c>
      <c r="NH53" s="45">
        <f t="shared" si="470"/>
        <v>0</v>
      </c>
      <c r="NI53" s="88">
        <v>0</v>
      </c>
      <c r="NJ53" s="88">
        <v>0</v>
      </c>
      <c r="NK53" s="88">
        <v>0</v>
      </c>
      <c r="NL53" s="88">
        <f t="shared" si="471"/>
        <v>0</v>
      </c>
      <c r="NM53" s="12">
        <f t="shared" si="472"/>
        <v>0</v>
      </c>
      <c r="NN53" s="12">
        <f t="shared" si="473"/>
        <v>0</v>
      </c>
      <c r="NO53" s="12" t="e">
        <f t="shared" si="474"/>
        <v>#DIV/0!</v>
      </c>
      <c r="NP53" s="12" t="e">
        <f t="shared" si="475"/>
        <v>#DIV/0!</v>
      </c>
      <c r="NQ53" s="100">
        <v>0</v>
      </c>
      <c r="NR53" s="3">
        <v>0</v>
      </c>
      <c r="NS53" s="3">
        <v>0</v>
      </c>
      <c r="NT53" s="3">
        <v>0</v>
      </c>
      <c r="NU53" s="3">
        <v>0</v>
      </c>
      <c r="NV53" s="3">
        <f t="shared" si="476"/>
        <v>0</v>
      </c>
      <c r="NW53" s="3">
        <f t="shared" si="477"/>
        <v>0</v>
      </c>
      <c r="NX53" s="12">
        <f t="shared" si="478"/>
        <v>0</v>
      </c>
      <c r="NY53" s="88">
        <f t="shared" si="479"/>
        <v>0</v>
      </c>
      <c r="NZ53" s="45">
        <f t="shared" si="480"/>
        <v>0</v>
      </c>
      <c r="OA53" s="88">
        <v>0</v>
      </c>
      <c r="OB53" s="88">
        <v>0</v>
      </c>
      <c r="OC53" s="88">
        <v>0</v>
      </c>
      <c r="OD53" s="88">
        <f t="shared" si="481"/>
        <v>0</v>
      </c>
      <c r="OE53" s="12">
        <f t="shared" si="482"/>
        <v>0</v>
      </c>
      <c r="OF53" s="12">
        <f t="shared" si="483"/>
        <v>0</v>
      </c>
      <c r="OG53" s="12">
        <f t="shared" si="484"/>
        <v>0</v>
      </c>
      <c r="OH53" s="12" t="e">
        <f t="shared" si="485"/>
        <v>#DIV/0!</v>
      </c>
      <c r="OI53" s="12" t="e">
        <f t="shared" si="486"/>
        <v>#DIV/0!</v>
      </c>
      <c r="OJ53" s="3">
        <v>0</v>
      </c>
      <c r="OK53" s="3">
        <v>0</v>
      </c>
      <c r="OL53" s="3">
        <v>0</v>
      </c>
      <c r="OM53" s="3">
        <v>3000</v>
      </c>
      <c r="ON53" s="3">
        <v>0</v>
      </c>
      <c r="OO53" s="3">
        <f t="shared" si="487"/>
        <v>3000</v>
      </c>
      <c r="OP53" s="88">
        <f t="shared" si="488"/>
        <v>1740000</v>
      </c>
      <c r="OQ53" s="12">
        <f t="shared" si="489"/>
        <v>2.1147559643565711E-2</v>
      </c>
      <c r="OR53" s="3">
        <v>0</v>
      </c>
      <c r="OS53" s="100">
        <v>0</v>
      </c>
      <c r="OT53" s="3">
        <v>0</v>
      </c>
      <c r="OU53" s="3">
        <v>0</v>
      </c>
      <c r="OV53" s="3">
        <v>2</v>
      </c>
      <c r="OW53" s="3">
        <v>0</v>
      </c>
      <c r="OX53" s="3">
        <f t="shared" si="376"/>
        <v>2</v>
      </c>
      <c r="OY53" s="3">
        <f t="shared" si="377"/>
        <v>2</v>
      </c>
      <c r="OZ53" s="12">
        <f t="shared" si="378"/>
        <v>0</v>
      </c>
      <c r="PA53" s="88">
        <f t="shared" si="379"/>
        <v>0</v>
      </c>
      <c r="PB53" s="45">
        <f t="shared" si="380"/>
        <v>0</v>
      </c>
      <c r="PC53" s="88">
        <v>0</v>
      </c>
      <c r="PD53" s="88">
        <v>0</v>
      </c>
      <c r="PE53" s="88">
        <v>2400</v>
      </c>
      <c r="PF53" s="88">
        <f t="shared" si="381"/>
        <v>2033.898305084746</v>
      </c>
      <c r="PG53" s="12">
        <f t="shared" si="382"/>
        <v>1.6817230914614438E-4</v>
      </c>
      <c r="PH53" s="12">
        <f t="shared" si="383"/>
        <v>0</v>
      </c>
      <c r="PI53" s="12">
        <f t="shared" si="384"/>
        <v>0</v>
      </c>
      <c r="PJ53" s="12">
        <f t="shared" si="385"/>
        <v>0</v>
      </c>
      <c r="PK53" s="12">
        <f t="shared" si="386"/>
        <v>1</v>
      </c>
      <c r="PL53" s="3">
        <v>100</v>
      </c>
      <c r="PM53" s="3">
        <v>0</v>
      </c>
      <c r="PN53" s="3">
        <v>0</v>
      </c>
      <c r="PO53" s="3">
        <v>0</v>
      </c>
      <c r="PP53" s="3">
        <v>3000</v>
      </c>
      <c r="PQ53" s="3">
        <v>0</v>
      </c>
      <c r="PR53" s="3">
        <f t="shared" si="387"/>
        <v>100</v>
      </c>
      <c r="PS53" s="88">
        <f t="shared" si="388"/>
        <v>58000</v>
      </c>
      <c r="PT53" s="12">
        <f t="shared" si="389"/>
        <v>8.0573226041504107E-4</v>
      </c>
      <c r="PU53" s="3">
        <v>0</v>
      </c>
      <c r="PV53" s="100">
        <v>0</v>
      </c>
      <c r="PW53" s="3">
        <v>0</v>
      </c>
      <c r="PX53" s="3">
        <v>0</v>
      </c>
      <c r="PY53" s="3">
        <v>2</v>
      </c>
      <c r="PZ53" s="3">
        <v>0</v>
      </c>
      <c r="QA53" s="3">
        <f t="shared" si="390"/>
        <v>2</v>
      </c>
      <c r="QB53" s="3">
        <f t="shared" si="391"/>
        <v>2</v>
      </c>
      <c r="QC53" s="12">
        <f t="shared" si="392"/>
        <v>0</v>
      </c>
      <c r="QD53" s="88">
        <f t="shared" si="393"/>
        <v>0</v>
      </c>
      <c r="QE53" s="45">
        <f t="shared" si="394"/>
        <v>0</v>
      </c>
      <c r="QF53" s="88">
        <v>0</v>
      </c>
      <c r="QG53" s="88">
        <v>0</v>
      </c>
      <c r="QH53" s="88">
        <v>2698</v>
      </c>
      <c r="QI53" s="88">
        <f t="shared" si="395"/>
        <v>2286.4406779661017</v>
      </c>
      <c r="QJ53" s="12">
        <f t="shared" si="396"/>
        <v>1.5198477898554155E-4</v>
      </c>
      <c r="QK53" s="12">
        <f t="shared" si="397"/>
        <v>0</v>
      </c>
      <c r="QL53" s="12">
        <f t="shared" si="398"/>
        <v>0</v>
      </c>
      <c r="QM53" s="12">
        <f t="shared" si="399"/>
        <v>0</v>
      </c>
      <c r="QN53" s="12">
        <f t="shared" si="400"/>
        <v>1</v>
      </c>
      <c r="QO53" s="3">
        <v>100</v>
      </c>
      <c r="QP53" s="3"/>
      <c r="QQ53" s="3">
        <v>0</v>
      </c>
      <c r="QR53" s="3">
        <v>0</v>
      </c>
      <c r="QS53" s="3">
        <v>3000</v>
      </c>
      <c r="QT53" s="3">
        <v>0</v>
      </c>
      <c r="QU53" s="3">
        <f t="shared" si="401"/>
        <v>100</v>
      </c>
      <c r="QV53" s="88">
        <f t="shared" si="402"/>
        <v>58000</v>
      </c>
      <c r="QW53" s="12">
        <f t="shared" si="403"/>
        <v>1.2730454662369388E-3</v>
      </c>
      <c r="QX53" s="3">
        <v>0</v>
      </c>
      <c r="QY53" s="100">
        <v>0</v>
      </c>
      <c r="QZ53" s="3">
        <v>267592</v>
      </c>
      <c r="RA53" s="3">
        <v>1820</v>
      </c>
      <c r="RB53" s="3">
        <v>14</v>
      </c>
      <c r="RC53" s="3">
        <v>9</v>
      </c>
      <c r="RD53" s="3">
        <f t="shared" si="404"/>
        <v>5</v>
      </c>
      <c r="RE53" s="3">
        <f t="shared" si="405"/>
        <v>14</v>
      </c>
      <c r="RF53" s="12">
        <f t="shared" si="406"/>
        <v>4.9450549450549448E-3</v>
      </c>
      <c r="RG53" s="88">
        <f t="shared" si="407"/>
        <v>887.13333333333344</v>
      </c>
      <c r="RH53" s="45">
        <f t="shared" si="408"/>
        <v>570.30000000000007</v>
      </c>
      <c r="RI53" s="88">
        <v>7984.2000000000007</v>
      </c>
      <c r="RJ53" s="88">
        <v>9654.2199999999993</v>
      </c>
      <c r="RK53" s="88">
        <v>20036</v>
      </c>
      <c r="RL53" s="88">
        <f t="shared" si="409"/>
        <v>16979.661016949154</v>
      </c>
      <c r="RM53" s="12">
        <f t="shared" si="410"/>
        <v>1.072139135363345E-3</v>
      </c>
      <c r="RN53" s="12">
        <f t="shared" si="411"/>
        <v>0.82701657927828465</v>
      </c>
      <c r="RO53" s="12">
        <f t="shared" si="412"/>
        <v>0.47022140147734076</v>
      </c>
      <c r="RP53" s="169" t="str">
        <f t="shared" si="413"/>
        <v>SB-01</v>
      </c>
      <c r="RQ53" s="12">
        <f t="shared" si="414"/>
        <v>0.6428571428571429</v>
      </c>
      <c r="RR53" s="12">
        <f t="shared" si="415"/>
        <v>0.3571428571428571</v>
      </c>
      <c r="RS53" s="3">
        <v>99</v>
      </c>
      <c r="RT53" s="3">
        <v>2670</v>
      </c>
      <c r="RU53" s="3">
        <v>0</v>
      </c>
      <c r="RV53" s="3">
        <v>0</v>
      </c>
      <c r="RW53" s="3">
        <v>0</v>
      </c>
      <c r="RX53" s="3">
        <v>0</v>
      </c>
      <c r="RY53" s="3">
        <f t="shared" si="416"/>
        <v>2769</v>
      </c>
      <c r="RZ53" s="88">
        <f t="shared" si="417"/>
        <v>1606020</v>
      </c>
      <c r="SA53" s="12">
        <f t="shared" si="418"/>
        <v>2.2646239102063235E-2</v>
      </c>
      <c r="SB53" s="3">
        <v>23</v>
      </c>
      <c r="SC53" s="100">
        <v>4261</v>
      </c>
      <c r="SD53" s="3">
        <v>251455</v>
      </c>
      <c r="SE53" s="3">
        <v>2484</v>
      </c>
      <c r="SF53" s="3">
        <v>19</v>
      </c>
      <c r="SG53" s="3">
        <v>18</v>
      </c>
      <c r="SH53" s="3">
        <f t="shared" si="419"/>
        <v>1</v>
      </c>
      <c r="SI53" s="3">
        <f t="shared" si="420"/>
        <v>19</v>
      </c>
      <c r="SJ53" s="12">
        <f t="shared" si="421"/>
        <v>7.246376811594203E-3</v>
      </c>
      <c r="SK53" s="88">
        <f t="shared" si="422"/>
        <v>557.30999999999995</v>
      </c>
      <c r="SL53" s="45">
        <f t="shared" si="423"/>
        <v>527.97789473684213</v>
      </c>
      <c r="SM53" s="88">
        <v>10031.58</v>
      </c>
      <c r="SN53" s="88">
        <v>19849.169999999991</v>
      </c>
      <c r="SO53" s="88">
        <v>24776</v>
      </c>
      <c r="SP53" s="88">
        <f t="shared" si="424"/>
        <v>20996.610169491527</v>
      </c>
      <c r="SQ53" s="12">
        <f t="shared" si="425"/>
        <v>1.5872644705109055E-3</v>
      </c>
      <c r="SR53" s="87">
        <f t="shared" si="426"/>
        <v>0.50539040171453031</v>
      </c>
      <c r="SS53" s="87">
        <f t="shared" si="427"/>
        <v>0.4777714078140135</v>
      </c>
      <c r="ST53" s="169" t="str">
        <f t="shared" si="428"/>
        <v>SB-01</v>
      </c>
      <c r="SU53" s="12">
        <f t="shared" si="429"/>
        <v>0.94736842105263153</v>
      </c>
      <c r="SV53" s="12">
        <f t="shared" si="430"/>
        <v>5.2631578947368474E-2</v>
      </c>
      <c r="SW53" s="3">
        <v>97</v>
      </c>
      <c r="SX53" s="3">
        <v>2717</v>
      </c>
      <c r="SY53" s="3">
        <v>0</v>
      </c>
      <c r="SZ53" s="3">
        <v>0</v>
      </c>
      <c r="TA53" s="3">
        <v>0</v>
      </c>
      <c r="TB53" s="3">
        <v>0</v>
      </c>
      <c r="TC53" s="3">
        <f t="shared" si="431"/>
        <v>2814</v>
      </c>
      <c r="TD53" s="88">
        <f t="shared" si="432"/>
        <v>1632120</v>
      </c>
      <c r="TE53" s="12">
        <f t="shared" si="433"/>
        <v>1.7954711644929698E-2</v>
      </c>
      <c r="TF53" s="3">
        <v>12</v>
      </c>
      <c r="TG53" s="100">
        <f>SUMIFS(Main!TX:TX,Main!B:B,B:B)</f>
        <v>4798</v>
      </c>
      <c r="TH53" s="3">
        <v>357872</v>
      </c>
      <c r="TI53" s="3">
        <v>3847</v>
      </c>
      <c r="TJ53" s="3">
        <f>SUMIFS(Main!TT:TT,Main!B:B,B:B)</f>
        <v>57</v>
      </c>
      <c r="TK53" s="3">
        <v>46</v>
      </c>
      <c r="TL53" s="3">
        <f t="shared" si="434"/>
        <v>11</v>
      </c>
      <c r="TM53" s="3">
        <f t="shared" si="435"/>
        <v>57</v>
      </c>
      <c r="TN53" s="12">
        <f t="shared" si="436"/>
        <v>1.1957369378736678E-2</v>
      </c>
      <c r="TO53" s="88">
        <f t="shared" si="437"/>
        <v>368.43630434782614</v>
      </c>
      <c r="TP53" s="45">
        <f t="shared" si="438"/>
        <v>297.33456140350881</v>
      </c>
      <c r="TQ53" s="88">
        <v>16948.070000000003</v>
      </c>
      <c r="TR53" s="88">
        <v>47590.729999999981</v>
      </c>
      <c r="TS53" s="88">
        <f>SUMIFS(Main!TU:TU,Main!B:B,B:B)</f>
        <v>73044.024600000004</v>
      </c>
      <c r="TT53" s="88">
        <f t="shared" si="439"/>
        <v>61901.715762711872</v>
      </c>
      <c r="TU53" s="12">
        <f t="shared" si="440"/>
        <v>4.3140365951089997E-3</v>
      </c>
      <c r="TV53" s="87">
        <f t="shared" si="441"/>
        <v>0.35612124462053868</v>
      </c>
      <c r="TW53" s="87">
        <f t="shared" si="442"/>
        <v>0.27378998774391194</v>
      </c>
      <c r="TX53" s="169" t="str">
        <f t="shared" si="443"/>
        <v>SB-01</v>
      </c>
      <c r="TY53" s="12">
        <f t="shared" si="444"/>
        <v>0.80701754385964908</v>
      </c>
      <c r="TZ53" s="12">
        <f t="shared" si="445"/>
        <v>0.19298245614035092</v>
      </c>
      <c r="UA53" s="3">
        <f>SUMIFS(Main!UG:UG,Main!B:B,B:B)</f>
        <v>222</v>
      </c>
      <c r="UB53" s="3">
        <f>SUMIFS(Main!UI:UI,Main!B:B,B:B)</f>
        <v>2641</v>
      </c>
      <c r="UC53" s="3">
        <f>SUMIFS(Main!UK:UK,Main!B:B,B:B)</f>
        <v>0</v>
      </c>
      <c r="UD53" s="3">
        <f>SUMIFS(Main!UO:UO,Main!B:B,B:B)</f>
        <v>0</v>
      </c>
      <c r="UE53" s="3">
        <f>SUMIFS(Main!UQ:UQ,Main!B:B,B:B)</f>
        <v>0</v>
      </c>
      <c r="UF53" s="3">
        <f>SUMIFS(Main!US:US,Main!B:B,B:B)</f>
        <v>0</v>
      </c>
      <c r="UG53" s="3">
        <f t="shared" si="446"/>
        <v>2863</v>
      </c>
      <c r="UH53" s="88">
        <f t="shared" si="447"/>
        <v>1660540</v>
      </c>
      <c r="UI53" s="12">
        <f t="shared" si="448"/>
        <v>1.6475155515171775E-2</v>
      </c>
      <c r="UJ53" s="3">
        <f>SUMIFS(Main!UW:UW,Main!B:B,B:B)</f>
        <v>5</v>
      </c>
      <c r="UK53" s="100">
        <f>SUMIFS(Main!VI:VI,Main!A:A,A:A)</f>
        <v>3530</v>
      </c>
      <c r="UL53" s="3">
        <v>277609</v>
      </c>
      <c r="UM53" s="3">
        <v>2628</v>
      </c>
      <c r="UN53" s="3">
        <f>SUMIFS(Main!VE:VE,Main!A:A,A:A)</f>
        <v>41</v>
      </c>
      <c r="UO53" s="3">
        <v>15</v>
      </c>
      <c r="UP53" s="3">
        <f t="shared" si="147"/>
        <v>26</v>
      </c>
      <c r="UQ53" s="3">
        <f t="shared" si="148"/>
        <v>41</v>
      </c>
      <c r="UR53" s="12">
        <f t="shared" si="149"/>
        <v>5.7077625570776253E-3</v>
      </c>
      <c r="US53" s="88">
        <f t="shared" si="150"/>
        <v>889.50466666666694</v>
      </c>
      <c r="UT53" s="45">
        <f t="shared" si="151"/>
        <v>325.42853658536592</v>
      </c>
      <c r="UU53" s="88">
        <v>13342.570000000003</v>
      </c>
      <c r="UV53" s="88">
        <v>29038.159999999993</v>
      </c>
      <c r="UW53" s="88">
        <f>SUMIFS(Main!VF:VF,Main!A:A,A:A)</f>
        <v>48353.995999999999</v>
      </c>
      <c r="UX53" s="88">
        <f t="shared" si="152"/>
        <v>40977.962711864406</v>
      </c>
      <c r="UY53" s="12">
        <f t="shared" si="153"/>
        <v>2.8901766443032539E-3</v>
      </c>
      <c r="UZ53" s="87">
        <f t="shared" si="154"/>
        <v>0.45948400311865512</v>
      </c>
      <c r="VA53" s="87">
        <f t="shared" si="155"/>
        <v>0.32560354680924414</v>
      </c>
      <c r="VB53" s="169" t="str">
        <f t="shared" si="59"/>
        <v>SB-01</v>
      </c>
      <c r="VC53" s="12">
        <f t="shared" si="160"/>
        <v>0.70862868913667432</v>
      </c>
      <c r="VD53" s="12">
        <f t="shared" si="156"/>
        <v>0.29137131086332568</v>
      </c>
      <c r="VE53" s="3">
        <f>SUMIFS(Main!VR:VR,Main!B:B,B:B)</f>
        <v>120</v>
      </c>
      <c r="VF53" s="3">
        <f>SUMIFS(Main!VT:VT,Main!B:B,B:B)</f>
        <v>2423</v>
      </c>
      <c r="VG53" s="3">
        <f>SUMIFS(Main!VV:VV,Main!B:B,B:B)</f>
        <v>0</v>
      </c>
      <c r="VH53" s="3">
        <f>SUMIFS(Main!VZ:VZ,Main!B:B,B:B)</f>
        <v>0</v>
      </c>
      <c r="VI53" s="3">
        <f>SUMIFS(Main!WB:WB,Main!B:B,B:B)</f>
        <v>0</v>
      </c>
      <c r="VJ53" s="3">
        <f>SUMIFS(Main!WD:WD,Main!B:B,B:B)</f>
        <v>0</v>
      </c>
      <c r="VK53" s="3">
        <f t="shared" si="157"/>
        <v>2543</v>
      </c>
      <c r="VL53" s="88">
        <f t="shared" si="158"/>
        <v>1474940</v>
      </c>
      <c r="VM53" s="12">
        <f t="shared" si="159"/>
        <v>1.54523883852512E-2</v>
      </c>
      <c r="VN53" s="3">
        <f>SUMIFS(Main!WH:WH,Main!B:B,B:B)</f>
        <v>59</v>
      </c>
    </row>
    <row r="54" spans="1:586">
      <c r="A54" s="155" t="s">
        <v>32</v>
      </c>
      <c r="B54" s="155" t="s">
        <v>31</v>
      </c>
      <c r="C54" s="150" t="s">
        <v>293</v>
      </c>
      <c r="D54" s="150" t="s">
        <v>669</v>
      </c>
      <c r="E54" s="155" t="s">
        <v>209</v>
      </c>
      <c r="F54" s="150" t="s">
        <v>476</v>
      </c>
      <c r="G54" s="150" t="s">
        <v>434</v>
      </c>
      <c r="H54" s="17">
        <v>1678.5383166985291</v>
      </c>
      <c r="I54" s="12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88">
        <v>0</v>
      </c>
      <c r="S54" s="88">
        <v>0</v>
      </c>
      <c r="T54" s="88">
        <v>0</v>
      </c>
      <c r="U54" s="87" t="e">
        <f>R54/S54</f>
        <v>#DIV/0!</v>
      </c>
      <c r="V54" s="87" t="e">
        <f>R54/T54</f>
        <v>#DIV/0!</v>
      </c>
      <c r="W54" s="12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0</v>
      </c>
      <c r="AC54" s="91">
        <v>0</v>
      </c>
      <c r="AD54" s="91">
        <v>0</v>
      </c>
      <c r="AE54" s="87">
        <v>0</v>
      </c>
      <c r="AF54" s="88">
        <v>0</v>
      </c>
      <c r="AG54" s="88">
        <v>0</v>
      </c>
      <c r="AH54" s="88">
        <v>0</v>
      </c>
      <c r="AI54" s="87" t="e">
        <f>AF54/AG54</f>
        <v>#DIV/0!</v>
      </c>
      <c r="AJ54" s="87" t="e">
        <f>AF54/AH54</f>
        <v>#DIV/0!</v>
      </c>
      <c r="AK54" s="12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87" t="e">
        <f>AO54/AM54</f>
        <v>#DIV/0!</v>
      </c>
      <c r="AU54" s="40" t="e">
        <f>AW54/AO54</f>
        <v>#DIV/0!</v>
      </c>
      <c r="AV54" s="40" t="e">
        <f>AW54/AN54</f>
        <v>#DIV/0!</v>
      </c>
      <c r="AW54" s="88">
        <v>0</v>
      </c>
      <c r="AX54" s="88">
        <v>0</v>
      </c>
      <c r="AY54" s="88">
        <v>0</v>
      </c>
      <c r="AZ54" s="87" t="e">
        <f>AW54/AX54</f>
        <v>#DIV/0!</v>
      </c>
      <c r="BA54" s="87" t="e">
        <f>AW54/AY54</f>
        <v>#DIV/0!</v>
      </c>
      <c r="BB54" s="87" t="e">
        <f>AO54/AS54</f>
        <v>#DIV/0!</v>
      </c>
      <c r="BC54" s="89" t="e">
        <f>1-BB54</f>
        <v>#DIV/0!</v>
      </c>
      <c r="BD54" s="12">
        <v>0.8</v>
      </c>
      <c r="BE54" s="3">
        <v>3948</v>
      </c>
      <c r="BF54" s="3">
        <v>32</v>
      </c>
      <c r="BG54" s="3">
        <v>1</v>
      </c>
      <c r="BH54" s="3">
        <v>0</v>
      </c>
      <c r="BI54" s="3">
        <f>BG54-BH54</f>
        <v>1</v>
      </c>
      <c r="BJ54" s="3">
        <v>0</v>
      </c>
      <c r="BK54" s="3">
        <v>0</v>
      </c>
      <c r="BL54" s="3">
        <f>BH54+BI54+BJ54</f>
        <v>1</v>
      </c>
      <c r="BM54" s="87">
        <f>BH54/BF54</f>
        <v>0</v>
      </c>
      <c r="BN54" s="40" t="e">
        <f>BP54/BH54</f>
        <v>#DIV/0!</v>
      </c>
      <c r="BO54" s="40">
        <f>BP54/BG54</f>
        <v>239.66</v>
      </c>
      <c r="BP54" s="88">
        <v>239.66</v>
      </c>
      <c r="BQ54" s="88">
        <v>0</v>
      </c>
      <c r="BR54" s="88">
        <v>2994</v>
      </c>
      <c r="BS54" s="12" t="e">
        <f>BP54/BQ54</f>
        <v>#DIV/0!</v>
      </c>
      <c r="BT54" s="12">
        <f>BP54/BR54</f>
        <v>8.0046760187040752E-2</v>
      </c>
      <c r="BU54" s="87">
        <f>BH54/BL54</f>
        <v>0</v>
      </c>
      <c r="BV54" s="89">
        <f>1-BU54</f>
        <v>1</v>
      </c>
      <c r="BW54" s="90" t="str">
        <f>B54</f>
        <v>FBA75689</v>
      </c>
      <c r="BX54" s="12">
        <v>0.99639999999999995</v>
      </c>
      <c r="BY54" s="3">
        <v>36277</v>
      </c>
      <c r="BZ54" s="3">
        <v>92</v>
      </c>
      <c r="CA54" s="3">
        <v>17</v>
      </c>
      <c r="CB54" s="3">
        <v>3</v>
      </c>
      <c r="CC54" s="3">
        <f>CA54-CB54</f>
        <v>14</v>
      </c>
      <c r="CD54" s="3">
        <v>7</v>
      </c>
      <c r="CE54" s="3">
        <v>0</v>
      </c>
      <c r="CF54" s="3">
        <f>CB54+CC54+CD54</f>
        <v>24</v>
      </c>
      <c r="CG54" s="87">
        <f>CB54/BZ54</f>
        <v>3.2608695652173912E-2</v>
      </c>
      <c r="CH54" s="3">
        <f>CJ54/CB54</f>
        <v>342.19333333333333</v>
      </c>
      <c r="CI54" s="3">
        <f>CJ54/CA54</f>
        <v>60.387058823529408</v>
      </c>
      <c r="CJ54" s="88">
        <v>1026.58</v>
      </c>
      <c r="CK54" s="88">
        <v>1268.6400000000001</v>
      </c>
      <c r="CL54" s="88">
        <v>8641</v>
      </c>
      <c r="CM54" s="87">
        <f>CJ54/CK54</f>
        <v>0.80919725059906655</v>
      </c>
      <c r="CN54" s="87">
        <f>CJ54/CL54</f>
        <v>0.11880337923851406</v>
      </c>
      <c r="CO54" s="12">
        <f>CB54/CF54</f>
        <v>0.125</v>
      </c>
      <c r="CP54" s="12">
        <f>1-CO54</f>
        <v>0.875</v>
      </c>
      <c r="CQ54" s="77" t="str">
        <f>B54</f>
        <v>FBA75689</v>
      </c>
      <c r="CR54" s="12">
        <v>0.99850000000000005</v>
      </c>
      <c r="CS54" s="3">
        <v>14783</v>
      </c>
      <c r="CT54" s="3">
        <v>24</v>
      </c>
      <c r="CU54" s="3" t="e">
        <f>VLOOKUP(C54,'[1]Monthly Sales'!C:AP,38,0)</f>
        <v>#N/A</v>
      </c>
      <c r="CV54" s="3">
        <v>1</v>
      </c>
      <c r="CW54" s="3" t="e">
        <f>CU54-CV54</f>
        <v>#N/A</v>
      </c>
      <c r="CX54" s="3">
        <v>2</v>
      </c>
      <c r="CY54" s="3">
        <v>0</v>
      </c>
      <c r="CZ54" s="3" t="e">
        <f>CV54+CW54+CX54</f>
        <v>#N/A</v>
      </c>
      <c r="DA54" s="87">
        <f>CV54/CT54</f>
        <v>4.1666666666666664E-2</v>
      </c>
      <c r="DB54" s="45">
        <f>DD54/CV54</f>
        <v>118.52</v>
      </c>
      <c r="DC54" s="3" t="e">
        <f>DD54/CZ54</f>
        <v>#N/A</v>
      </c>
      <c r="DD54" s="88">
        <v>118.52</v>
      </c>
      <c r="DE54" s="88">
        <v>253.38</v>
      </c>
      <c r="DF54" s="88">
        <v>1996</v>
      </c>
      <c r="DG54" s="12">
        <f>DD54/DE54</f>
        <v>0.46775593969531926</v>
      </c>
      <c r="DH54" s="12">
        <f>DD54/DF54</f>
        <v>5.9378757515030058E-2</v>
      </c>
      <c r="DI54" s="12" t="e">
        <f>CV54/CZ54</f>
        <v>#N/A</v>
      </c>
      <c r="DJ54" s="12" t="e">
        <f>1-DI54</f>
        <v>#N/A</v>
      </c>
      <c r="DK54" s="3" t="str">
        <f>B54</f>
        <v>FBA75689</v>
      </c>
      <c r="DL54" s="12">
        <v>0.99760000000000004</v>
      </c>
      <c r="DM54" s="3">
        <v>17969</v>
      </c>
      <c r="DN54" s="3">
        <v>88</v>
      </c>
      <c r="DO54" s="3">
        <v>8</v>
      </c>
      <c r="DP54" s="3">
        <v>2</v>
      </c>
      <c r="DQ54" s="3">
        <f>DO54-DP54</f>
        <v>6</v>
      </c>
      <c r="DR54" s="3">
        <v>1</v>
      </c>
      <c r="DS54" s="3">
        <v>0</v>
      </c>
      <c r="DT54" s="3">
        <f>DP54+DQ54+DR54</f>
        <v>9</v>
      </c>
      <c r="DU54" s="12">
        <f>DR54/DT54</f>
        <v>0.1111111111111111</v>
      </c>
      <c r="DV54" s="87">
        <f>DP54/DN54</f>
        <v>2.2727272727272728E-2</v>
      </c>
      <c r="DW54" s="3">
        <f>DY54/DP54</f>
        <v>262.84500000000003</v>
      </c>
      <c r="DX54" s="3">
        <f>DY54/DT54</f>
        <v>58.410000000000004</v>
      </c>
      <c r="DY54" s="88">
        <v>525.69000000000005</v>
      </c>
      <c r="DZ54" s="88">
        <v>591.53</v>
      </c>
      <c r="EA54" s="88">
        <v>3232</v>
      </c>
      <c r="EB54" s="12">
        <f>DY54/DZ54</f>
        <v>0.88869541696955368</v>
      </c>
      <c r="EC54" s="12">
        <f>DY54/EA54</f>
        <v>0.16265160891089112</v>
      </c>
      <c r="ED54" s="12">
        <f>DP54/DT54</f>
        <v>0.22222222222222221</v>
      </c>
      <c r="EE54" s="12">
        <f>1-ED54</f>
        <v>0.77777777777777779</v>
      </c>
      <c r="EF54" s="3" t="str">
        <f>B54</f>
        <v>FBA75689</v>
      </c>
      <c r="EG54" s="12">
        <v>0.99009999999999998</v>
      </c>
      <c r="EH54" s="3">
        <v>7115</v>
      </c>
      <c r="EI54" s="3">
        <v>45</v>
      </c>
      <c r="EJ54" s="3">
        <v>3</v>
      </c>
      <c r="EK54" s="3">
        <v>2</v>
      </c>
      <c r="EL54" s="3">
        <f>EJ54-EK54</f>
        <v>1</v>
      </c>
      <c r="EM54" s="3">
        <v>2</v>
      </c>
      <c r="EN54" s="3">
        <v>0</v>
      </c>
      <c r="EO54" s="3">
        <f>EK54+EL54+EM54</f>
        <v>5</v>
      </c>
      <c r="EP54" s="12">
        <f>IF(EM54,EM54/EO54,0)</f>
        <v>0.4</v>
      </c>
      <c r="EQ54" s="87">
        <f>IF(EK54,EK54/EI54,0)</f>
        <v>4.4444444444444446E-2</v>
      </c>
      <c r="ER54" s="3">
        <f>IF(ET54,ET54/EK54,0)</f>
        <v>100.355</v>
      </c>
      <c r="ES54" s="3">
        <f>IF(ET54,ET54/EO54,0)</f>
        <v>40.142000000000003</v>
      </c>
      <c r="ET54" s="88">
        <v>200.71</v>
      </c>
      <c r="EU54" s="88">
        <v>844.9</v>
      </c>
      <c r="EV54" s="88">
        <v>1237</v>
      </c>
      <c r="EW54" s="12">
        <f>IF(ET54,ET54/EU54,0)</f>
        <v>0.23755474020594156</v>
      </c>
      <c r="EX54" s="12">
        <f>IF(ET54,ET54/EV54,0)</f>
        <v>0.16225545675020212</v>
      </c>
      <c r="EY54" s="12">
        <f>IF(EK54,EK54/EO54,0)</f>
        <v>0.4</v>
      </c>
      <c r="EZ54" s="12">
        <f>1-EY54</f>
        <v>0.6</v>
      </c>
      <c r="FA54" s="3" t="str">
        <f>B54</f>
        <v>FBA75689</v>
      </c>
      <c r="FB54" s="12">
        <v>0.99750000000000005</v>
      </c>
      <c r="FC54" s="3">
        <v>10374</v>
      </c>
      <c r="FD54" s="3">
        <v>122</v>
      </c>
      <c r="FE54" s="3">
        <v>18</v>
      </c>
      <c r="FF54" s="3">
        <v>14</v>
      </c>
      <c r="FG54" s="3">
        <f>FE54-FF54</f>
        <v>4</v>
      </c>
      <c r="FH54" s="3">
        <v>5</v>
      </c>
      <c r="FI54" s="3">
        <v>0</v>
      </c>
      <c r="FJ54" s="3">
        <f>FF54+FG54+FH54</f>
        <v>23</v>
      </c>
      <c r="FK54" s="12">
        <f>IF(FH54,FH54/FJ54,0)</f>
        <v>0.21739130434782608</v>
      </c>
      <c r="FL54" s="12">
        <f>IF(FF54,FF54/FD54,0)</f>
        <v>0.11475409836065574</v>
      </c>
      <c r="FM54" s="3">
        <f>IF(FO54,FO54/FF54,0)</f>
        <v>80.837142857142865</v>
      </c>
      <c r="FN54" s="88">
        <f>IF(FO54,FO54/FJ54,0)</f>
        <v>49.205217391304352</v>
      </c>
      <c r="FO54" s="88">
        <v>1131.72</v>
      </c>
      <c r="FP54" s="88">
        <v>3547.43</v>
      </c>
      <c r="FQ54" s="88">
        <v>5542</v>
      </c>
      <c r="FR54" s="12">
        <f>IF(FO54,FO54/FP54,0)</f>
        <v>0.31902532255745714</v>
      </c>
      <c r="FS54" s="12">
        <f>IF(FO54,FO54/FQ54,0)</f>
        <v>0.20420786719595815</v>
      </c>
      <c r="FT54" s="12">
        <f>FF54/FJ54</f>
        <v>0.60869565217391308</v>
      </c>
      <c r="FU54" s="39">
        <f>1-FT54</f>
        <v>0.39130434782608692</v>
      </c>
      <c r="FV54" s="77" t="str">
        <f>B54</f>
        <v>FBA75689</v>
      </c>
      <c r="FW54" s="12">
        <v>1</v>
      </c>
      <c r="FX54" s="3">
        <v>6798</v>
      </c>
      <c r="FY54" s="3">
        <v>61</v>
      </c>
      <c r="FZ54" s="3">
        <v>18</v>
      </c>
      <c r="GA54" s="3">
        <v>4</v>
      </c>
      <c r="GB54" s="3">
        <f>FZ54-GA54</f>
        <v>14</v>
      </c>
      <c r="GC54" s="3">
        <v>1</v>
      </c>
      <c r="GD54" s="3">
        <v>0</v>
      </c>
      <c r="GE54" s="3">
        <f>GA54+GB54+GC54</f>
        <v>19</v>
      </c>
      <c r="GF54" s="12">
        <f>IF(GC54,GC54/GE54,0)</f>
        <v>5.2631578947368418E-2</v>
      </c>
      <c r="GG54" s="12">
        <f>IF(GA54,GA54/FY54,0)</f>
        <v>6.5573770491803282E-2</v>
      </c>
      <c r="GH54" s="88">
        <f>IF(GJ54,GJ54/GA54,0)</f>
        <v>57.557499999999997</v>
      </c>
      <c r="GI54" s="45">
        <f>IF(GJ54,GJ54/GE54,0)</f>
        <v>12.117368421052632</v>
      </c>
      <c r="GJ54" s="88">
        <v>230.23</v>
      </c>
      <c r="GK54" s="88">
        <v>1945.75</v>
      </c>
      <c r="GL54" s="88">
        <v>4764.406779661017</v>
      </c>
      <c r="GM54" s="12">
        <f>IF(GJ54,GJ54/GK54,0)</f>
        <v>0.11832455351406912</v>
      </c>
      <c r="GN54" s="12">
        <f>IF(GJ54,GJ54/GL54,0)</f>
        <v>4.8322909996442544E-2</v>
      </c>
      <c r="GO54" s="12">
        <f>GA54/GE54</f>
        <v>0.21052631578947367</v>
      </c>
      <c r="GP54" s="12">
        <f>1-GO54</f>
        <v>0.78947368421052633</v>
      </c>
      <c r="GQ54" s="77" t="str">
        <f>B54</f>
        <v>FBA75689</v>
      </c>
      <c r="GR54" s="12">
        <v>1</v>
      </c>
      <c r="GS54" s="3">
        <v>0</v>
      </c>
      <c r="GT54" s="3">
        <v>0</v>
      </c>
      <c r="GU54" s="3">
        <v>10</v>
      </c>
      <c r="GV54" s="3">
        <v>0</v>
      </c>
      <c r="GW54" s="3">
        <f>GU54-GV54</f>
        <v>10</v>
      </c>
      <c r="GX54" s="3">
        <v>4</v>
      </c>
      <c r="GY54" s="3">
        <v>1</v>
      </c>
      <c r="GZ54" s="3">
        <f>GV54+GW54+GX54</f>
        <v>14</v>
      </c>
      <c r="HA54" s="12">
        <f>IF(GX54,GX54/GZ54,0)</f>
        <v>0.2857142857142857</v>
      </c>
      <c r="HB54" s="12">
        <f>IF(GV54,GV54/GT54,0)</f>
        <v>0</v>
      </c>
      <c r="HC54" s="88">
        <f>IF(HE54,HE54/GV54,0)</f>
        <v>0</v>
      </c>
      <c r="HD54" s="45">
        <f>IF(HE54,HE54/GZ54,0)</f>
        <v>0</v>
      </c>
      <c r="HE54" s="88">
        <v>0</v>
      </c>
      <c r="HF54" s="88">
        <v>0</v>
      </c>
      <c r="HG54" s="88">
        <v>3235</v>
      </c>
      <c r="HH54" s="12">
        <f>IF(HE54,HE54/HF54,0)</f>
        <v>0</v>
      </c>
      <c r="HI54" s="12">
        <f>IF(HE54,HE54/HG54,0)</f>
        <v>0</v>
      </c>
      <c r="HJ54" s="12">
        <f>GV54/GZ54</f>
        <v>0</v>
      </c>
      <c r="HK54" s="12">
        <f>1-HJ54</f>
        <v>1</v>
      </c>
      <c r="HL54" s="77" t="s">
        <v>209</v>
      </c>
      <c r="HM54" s="3">
        <v>1456</v>
      </c>
      <c r="HN54" s="3">
        <v>238186</v>
      </c>
      <c r="HO54" s="3">
        <v>732</v>
      </c>
      <c r="HP54" s="3">
        <v>8</v>
      </c>
      <c r="HQ54" s="3">
        <v>13</v>
      </c>
      <c r="HR54" s="3">
        <f>HP54-HQ54</f>
        <v>-5</v>
      </c>
      <c r="HS54" s="3">
        <v>7</v>
      </c>
      <c r="HT54" s="3">
        <f>HQ54+HR54+HS54</f>
        <v>15</v>
      </c>
      <c r="HU54" s="12">
        <f>IF(HS54,HS54/HT54,0)</f>
        <v>0.46666666666666667</v>
      </c>
      <c r="HV54" s="12">
        <f>IF(HQ54,HQ54/HO54,0)</f>
        <v>1.7759562841530054E-2</v>
      </c>
      <c r="HW54" s="88">
        <f>IF(HY54,HY54/HQ54,0)</f>
        <v>511.72692307692319</v>
      </c>
      <c r="HX54" s="45">
        <f>IF(HY54,HY54/HT54,0)</f>
        <v>443.49666666666678</v>
      </c>
      <c r="HY54" s="3">
        <v>6652.4500000000016</v>
      </c>
      <c r="HZ54" s="3">
        <v>25804.01</v>
      </c>
      <c r="IA54" s="3">
        <v>21089.02</v>
      </c>
      <c r="IB54" s="20">
        <f>IA54/1.18</f>
        <v>17872.050847457627</v>
      </c>
      <c r="IC54" s="12">
        <f>IF(HY54,HY54/HZ54,0)</f>
        <v>0.25780682924863235</v>
      </c>
      <c r="ID54" s="12">
        <f>IF(HY54,HY54/IB54,0)</f>
        <v>0.37222644769647911</v>
      </c>
      <c r="IE54" s="12">
        <f>HQ54/HT54</f>
        <v>0.8666666666666667</v>
      </c>
      <c r="IF54" s="105">
        <f>1-IE54</f>
        <v>0.1333333333333333</v>
      </c>
      <c r="IG54" s="100">
        <v>1146</v>
      </c>
      <c r="IH54" s="3">
        <v>158440</v>
      </c>
      <c r="II54" s="3">
        <v>643</v>
      </c>
      <c r="IJ54" s="3">
        <v>7</v>
      </c>
      <c r="IK54" s="3">
        <v>14</v>
      </c>
      <c r="IL54" s="3">
        <f>IJ54-IK54</f>
        <v>-7</v>
      </c>
      <c r="IM54" s="3">
        <v>1</v>
      </c>
      <c r="IN54" s="3">
        <f>IK54+IL54+IM54</f>
        <v>8</v>
      </c>
      <c r="IO54" s="12">
        <f>IF(IM54,IM54/IN54,0)</f>
        <v>0.125</v>
      </c>
      <c r="IP54" s="12">
        <f>IF(IK54,IK54/II54,0)</f>
        <v>2.177293934681182E-2</v>
      </c>
      <c r="IQ54" s="88">
        <f>IF(IS54,IS54/IK54,0)</f>
        <v>494.09785714285692</v>
      </c>
      <c r="IR54" s="45">
        <f>IF(IS54,IS54/IN54,0)</f>
        <v>864.67124999999965</v>
      </c>
      <c r="IS54" s="3">
        <v>6917.3699999999972</v>
      </c>
      <c r="IT54" s="3">
        <v>30944.899999999998</v>
      </c>
      <c r="IU54" s="3">
        <v>18481</v>
      </c>
      <c r="IV54" s="20">
        <f>IU54/1.18</f>
        <v>15661.864406779661</v>
      </c>
      <c r="IW54" s="12">
        <f>IF(IS54,IS54/IT54,0)</f>
        <v>0.22353828902339312</v>
      </c>
      <c r="IX54" s="12">
        <f>IF(IS54,IS54/IV54,0)</f>
        <v>0.4416696390887937</v>
      </c>
      <c r="IY54" s="12">
        <f>IK54/IN54</f>
        <v>1.75</v>
      </c>
      <c r="IZ54" s="12">
        <f>1-IY54</f>
        <v>-0.75</v>
      </c>
      <c r="JA54" s="100">
        <v>1218</v>
      </c>
      <c r="JB54" s="3">
        <v>323927</v>
      </c>
      <c r="JC54" s="3">
        <v>844</v>
      </c>
      <c r="JD54" s="3">
        <v>11</v>
      </c>
      <c r="JE54" s="3">
        <v>16</v>
      </c>
      <c r="JF54" s="3">
        <f>JD54-JE54</f>
        <v>-5</v>
      </c>
      <c r="JG54" s="3">
        <v>1</v>
      </c>
      <c r="JH54" s="3">
        <f>SUM(JE54:JG54)</f>
        <v>12</v>
      </c>
      <c r="JI54" s="12">
        <f>IF(JG54,JG54/JH54,0)</f>
        <v>8.3333333333333329E-2</v>
      </c>
      <c r="JJ54" s="12">
        <f>IF(JE54,JE54/JC54,0)</f>
        <v>1.8957345971563982E-2</v>
      </c>
      <c r="JK54" s="88">
        <f>IF(JM54,JM54/JE54,0)</f>
        <v>784.42437500000028</v>
      </c>
      <c r="JL54" s="45">
        <f>IF(JM54,JM54/JH54,0)</f>
        <v>1045.899166666667</v>
      </c>
      <c r="JM54" s="3">
        <v>12550.790000000005</v>
      </c>
      <c r="JN54" s="3">
        <v>33473.759999999995</v>
      </c>
      <c r="JO54" s="3">
        <v>28762.21</v>
      </c>
      <c r="JP54" s="20">
        <f>JO54/1.18</f>
        <v>24374.754237288136</v>
      </c>
      <c r="JQ54" s="12">
        <f>IF(JM54,JM54/JN54,0)</f>
        <v>0.37494413534661197</v>
      </c>
      <c r="JR54" s="12">
        <f>IF(JM54,JM54/JP54,0)</f>
        <v>0.5149093967396805</v>
      </c>
      <c r="JS54" s="12">
        <f>JE54/JH54</f>
        <v>1.3333333333333333</v>
      </c>
      <c r="JT54" s="12">
        <f>1-JS54</f>
        <v>-0.33333333333333326</v>
      </c>
      <c r="JU54" s="100">
        <v>1397</v>
      </c>
      <c r="JV54" s="3">
        <v>597515</v>
      </c>
      <c r="JW54" s="3">
        <v>953</v>
      </c>
      <c r="JX54" s="3">
        <v>10</v>
      </c>
      <c r="JY54" s="3">
        <v>19</v>
      </c>
      <c r="JZ54" s="3">
        <f>JX54-JY54</f>
        <v>-9</v>
      </c>
      <c r="KA54" s="3">
        <v>5</v>
      </c>
      <c r="KB54" s="3">
        <f>SUM(JY54:KA54)</f>
        <v>15</v>
      </c>
      <c r="KC54" s="12">
        <f>IF(KA54,KA54/KB54,0)</f>
        <v>0.33333333333333331</v>
      </c>
      <c r="KD54" s="12">
        <f>IF(JY54,JY54/JW54,0)</f>
        <v>1.993704092339979E-2</v>
      </c>
      <c r="KE54" s="88">
        <f>IF(KG54,KG54/JY54,0)</f>
        <v>715.18263157894739</v>
      </c>
      <c r="KF54" s="45">
        <f>IF(KG54,KG54/KB54,0)</f>
        <v>905.89800000000002</v>
      </c>
      <c r="KG54" s="3">
        <v>13588.470000000001</v>
      </c>
      <c r="KH54" s="3">
        <v>36044.119999999995</v>
      </c>
      <c r="KI54" s="3">
        <v>25245.21</v>
      </c>
      <c r="KJ54" s="20">
        <f>KI54/1.18</f>
        <v>21394.245762711864</v>
      </c>
      <c r="KK54" s="12">
        <f>IF(KG54,KG54/KH54,0)</f>
        <v>0.37699547110596687</v>
      </c>
      <c r="KL54" s="12">
        <f>IF(KG54,KG54/KJ54,0)</f>
        <v>0.63514601779902014</v>
      </c>
      <c r="KM54" s="12">
        <f>JY54/KB54</f>
        <v>1.2666666666666666</v>
      </c>
      <c r="KN54" s="12">
        <f>1-KM54</f>
        <v>-0.26666666666666661</v>
      </c>
      <c r="KO54" s="100">
        <v>982</v>
      </c>
      <c r="KP54" s="3">
        <v>346326</v>
      </c>
      <c r="KQ54" s="3">
        <v>664</v>
      </c>
      <c r="KR54" s="3">
        <v>13</v>
      </c>
      <c r="KS54" s="3">
        <v>6</v>
      </c>
      <c r="KT54" s="3">
        <f>KR54-KS54</f>
        <v>7</v>
      </c>
      <c r="KU54" s="3">
        <v>7</v>
      </c>
      <c r="KV54" s="3">
        <f>SUM(KS54:KU54)</f>
        <v>20</v>
      </c>
      <c r="KW54" s="12">
        <f>IF(KU54,KU54/KV54,0)</f>
        <v>0.35</v>
      </c>
      <c r="KX54" s="12">
        <f>IF(KS54,KS54/KQ54,0)</f>
        <v>9.0361445783132526E-3</v>
      </c>
      <c r="KY54" s="88">
        <f>IF(LA54,LA54/KS54,0)</f>
        <v>1499.8233333333335</v>
      </c>
      <c r="KZ54" s="45">
        <f>IF(LA54,LA54/KV54,0)</f>
        <v>449.947</v>
      </c>
      <c r="LA54" s="3">
        <v>8998.94</v>
      </c>
      <c r="LB54" s="3">
        <v>14225.43</v>
      </c>
      <c r="LC54" s="3">
        <v>32562</v>
      </c>
      <c r="LD54" s="20">
        <f>LC54/1.18</f>
        <v>27594.91525423729</v>
      </c>
      <c r="LE54" s="12">
        <f>IF(LA54,LA54/LB54,0)</f>
        <v>0.63259528885945804</v>
      </c>
      <c r="LF54" s="12">
        <f>IF(LA54,LA54/LD54,0)</f>
        <v>0.32610862969105092</v>
      </c>
      <c r="LG54" s="12">
        <f>KS54/KV54</f>
        <v>0.3</v>
      </c>
      <c r="LH54" s="12">
        <f>1-LG54</f>
        <v>0.7</v>
      </c>
      <c r="LI54" s="100">
        <v>569</v>
      </c>
      <c r="LJ54" s="3">
        <v>213064</v>
      </c>
      <c r="LK54" s="3">
        <v>319</v>
      </c>
      <c r="LL54" s="3">
        <v>10</v>
      </c>
      <c r="LM54" s="3">
        <v>6</v>
      </c>
      <c r="LN54" s="3">
        <f>LL54-LM54</f>
        <v>4</v>
      </c>
      <c r="LO54" s="3">
        <v>0</v>
      </c>
      <c r="LP54" s="3">
        <f>SUM(LM54:LO54)</f>
        <v>10</v>
      </c>
      <c r="LQ54" s="12">
        <f>IF(LO54,LO54/LP54,0)</f>
        <v>0</v>
      </c>
      <c r="LR54" s="12">
        <f>IF(LM54,LM54/LK54,0)</f>
        <v>1.8808777429467086E-2</v>
      </c>
      <c r="LS54" s="88">
        <f>IF(LU54,LU54/LM54,0)</f>
        <v>654.76333333333343</v>
      </c>
      <c r="LT54" s="45">
        <f>IF(LU54,LU54/LP54,0)</f>
        <v>392.85800000000006</v>
      </c>
      <c r="LU54" s="88">
        <v>3928.5800000000008</v>
      </c>
      <c r="LV54" s="88">
        <v>11011.030000000002</v>
      </c>
      <c r="LW54" s="88">
        <v>25167.9892</v>
      </c>
      <c r="LX54" s="88">
        <f>LW54/1.18</f>
        <v>21328.804406779662</v>
      </c>
      <c r="LY54" s="12">
        <f>IF(LU54,LU54/LV54,0)</f>
        <v>0.35678587743380957</v>
      </c>
      <c r="LZ54" s="12">
        <f>IF(LU54,LU54/LX54,0)</f>
        <v>0.18419129010115759</v>
      </c>
      <c r="MA54" s="12">
        <f>LM54/LP54</f>
        <v>0.6</v>
      </c>
      <c r="MB54" s="12">
        <f>1-MA54</f>
        <v>0.4</v>
      </c>
      <c r="MC54" s="100">
        <v>632</v>
      </c>
      <c r="MD54" s="3">
        <v>15945</v>
      </c>
      <c r="ME54" s="3">
        <v>100</v>
      </c>
      <c r="MF54" s="3">
        <v>4</v>
      </c>
      <c r="MG54" s="3">
        <v>4</v>
      </c>
      <c r="MH54" s="3">
        <f t="shared" si="454"/>
        <v>0</v>
      </c>
      <c r="MI54" s="3">
        <v>0</v>
      </c>
      <c r="MJ54" s="3">
        <f t="shared" si="455"/>
        <v>4</v>
      </c>
      <c r="MK54" s="12">
        <f t="shared" si="456"/>
        <v>0</v>
      </c>
      <c r="ML54" s="12">
        <f t="shared" si="457"/>
        <v>0.04</v>
      </c>
      <c r="MM54" s="88">
        <f t="shared" si="458"/>
        <v>259.62499999999989</v>
      </c>
      <c r="MN54" s="45">
        <f t="shared" si="459"/>
        <v>259.62499999999989</v>
      </c>
      <c r="MO54" s="88">
        <v>1038.4999999999995</v>
      </c>
      <c r="MP54" s="88">
        <v>6597.46</v>
      </c>
      <c r="MQ54" s="88">
        <v>9868.9889999999978</v>
      </c>
      <c r="MR54" s="88">
        <f t="shared" si="460"/>
        <v>8363.5499999999993</v>
      </c>
      <c r="MS54" s="12">
        <f t="shared" si="461"/>
        <v>0.15740906348806957</v>
      </c>
      <c r="MT54" s="12">
        <f t="shared" si="462"/>
        <v>0.12416976044861329</v>
      </c>
      <c r="MU54" s="12">
        <f t="shared" si="463"/>
        <v>1</v>
      </c>
      <c r="MV54" s="12">
        <f t="shared" si="464"/>
        <v>0</v>
      </c>
      <c r="MW54" s="100">
        <v>469</v>
      </c>
      <c r="MX54" s="3">
        <v>79473</v>
      </c>
      <c r="MY54" s="3">
        <v>93</v>
      </c>
      <c r="MZ54" s="3">
        <v>5</v>
      </c>
      <c r="NA54" s="3">
        <v>2</v>
      </c>
      <c r="NB54" s="3">
        <f t="shared" si="465"/>
        <v>3</v>
      </c>
      <c r="NC54" s="3">
        <v>0</v>
      </c>
      <c r="ND54" s="3">
        <f t="shared" si="466"/>
        <v>5</v>
      </c>
      <c r="NE54" s="12">
        <f t="shared" si="467"/>
        <v>0</v>
      </c>
      <c r="NF54" s="12">
        <f t="shared" si="468"/>
        <v>2.1505376344086023E-2</v>
      </c>
      <c r="NG54" s="88">
        <f t="shared" si="469"/>
        <v>252.95000000000002</v>
      </c>
      <c r="NH54" s="45">
        <f t="shared" si="470"/>
        <v>101.18</v>
      </c>
      <c r="NI54" s="88">
        <v>505.90000000000003</v>
      </c>
      <c r="NJ54" s="88">
        <v>3512.71</v>
      </c>
      <c r="NK54" s="88">
        <v>12541.003999999999</v>
      </c>
      <c r="NL54" s="88">
        <f t="shared" si="471"/>
        <v>10627.969491525424</v>
      </c>
      <c r="NM54" s="12">
        <f t="shared" si="472"/>
        <v>0.14401985931090241</v>
      </c>
      <c r="NN54" s="12">
        <f t="shared" si="473"/>
        <v>4.7600814097499694E-2</v>
      </c>
      <c r="NO54" s="12">
        <f t="shared" si="474"/>
        <v>0.4</v>
      </c>
      <c r="NP54" s="12">
        <f t="shared" si="475"/>
        <v>0.6</v>
      </c>
      <c r="NQ54" s="100">
        <v>694</v>
      </c>
      <c r="NR54" s="3">
        <v>179497</v>
      </c>
      <c r="NS54" s="3">
        <v>311</v>
      </c>
      <c r="NT54" s="3">
        <v>15</v>
      </c>
      <c r="NU54" s="3">
        <v>7</v>
      </c>
      <c r="NV54" s="3">
        <f t="shared" si="476"/>
        <v>8</v>
      </c>
      <c r="NW54" s="3">
        <f t="shared" si="477"/>
        <v>15</v>
      </c>
      <c r="NX54" s="12">
        <f t="shared" si="478"/>
        <v>2.2508038585209004E-2</v>
      </c>
      <c r="NY54" s="88">
        <f t="shared" si="479"/>
        <v>228.72142857142859</v>
      </c>
      <c r="NZ54" s="45">
        <f t="shared" si="480"/>
        <v>106.73666666666668</v>
      </c>
      <c r="OA54" s="88">
        <v>1601.0500000000002</v>
      </c>
      <c r="OB54" s="88">
        <v>10121.189999999999</v>
      </c>
      <c r="OC54" s="88">
        <v>33205.0072</v>
      </c>
      <c r="OD54" s="88">
        <f t="shared" si="481"/>
        <v>28139.836610169492</v>
      </c>
      <c r="OE54" s="12">
        <f t="shared" si="482"/>
        <v>2.4253264631415366E-3</v>
      </c>
      <c r="OF54" s="12">
        <f t="shared" si="483"/>
        <v>0.15818792059036541</v>
      </c>
      <c r="OG54" s="12">
        <f t="shared" si="484"/>
        <v>5.6896208111648902E-2</v>
      </c>
      <c r="OH54" s="12">
        <f t="shared" si="485"/>
        <v>0.46666666666666667</v>
      </c>
      <c r="OI54" s="12">
        <f t="shared" si="486"/>
        <v>0.53333333333333333</v>
      </c>
      <c r="OJ54" s="3">
        <v>47</v>
      </c>
      <c r="OK54" s="3">
        <v>230</v>
      </c>
      <c r="OL54" s="3">
        <v>16</v>
      </c>
      <c r="OM54" s="3">
        <v>0</v>
      </c>
      <c r="ON54" s="3">
        <v>0</v>
      </c>
      <c r="OO54" s="3">
        <f t="shared" si="487"/>
        <v>293</v>
      </c>
      <c r="OP54" s="88">
        <f t="shared" si="488"/>
        <v>491811.72679266904</v>
      </c>
      <c r="OQ54" s="12">
        <f t="shared" si="489"/>
        <v>5.9773665665247199E-3</v>
      </c>
      <c r="OR54" s="3">
        <v>1</v>
      </c>
      <c r="OS54" s="100">
        <v>1163</v>
      </c>
      <c r="OT54" s="3">
        <v>115614</v>
      </c>
      <c r="OU54" s="3">
        <v>576</v>
      </c>
      <c r="OV54" s="3">
        <v>19</v>
      </c>
      <c r="OW54" s="3">
        <v>15</v>
      </c>
      <c r="OX54" s="3">
        <f t="shared" si="376"/>
        <v>4</v>
      </c>
      <c r="OY54" s="3">
        <f t="shared" si="377"/>
        <v>19</v>
      </c>
      <c r="OZ54" s="12">
        <f t="shared" si="378"/>
        <v>2.6041666666666668E-2</v>
      </c>
      <c r="PA54" s="88">
        <f t="shared" si="379"/>
        <v>207.87333333333328</v>
      </c>
      <c r="PB54" s="45">
        <f t="shared" si="380"/>
        <v>164.11052631578943</v>
      </c>
      <c r="PC54" s="88">
        <v>3118.099999999999</v>
      </c>
      <c r="PD54" s="88">
        <v>21031.32</v>
      </c>
      <c r="PE54" s="88">
        <v>40415</v>
      </c>
      <c r="PF54" s="88">
        <f t="shared" si="381"/>
        <v>34250</v>
      </c>
      <c r="PG54" s="12">
        <f t="shared" si="382"/>
        <v>2.8319516142255937E-3</v>
      </c>
      <c r="PH54" s="12">
        <f t="shared" si="383"/>
        <v>0.14825983342938051</v>
      </c>
      <c r="PI54" s="12">
        <f t="shared" si="384"/>
        <v>9.1039416058394135E-2</v>
      </c>
      <c r="PJ54" s="12">
        <f t="shared" si="385"/>
        <v>0.78947368421052633</v>
      </c>
      <c r="PK54" s="12">
        <f t="shared" si="386"/>
        <v>0.21052631578947367</v>
      </c>
      <c r="PL54" s="3">
        <v>29</v>
      </c>
      <c r="PM54" s="3">
        <v>178</v>
      </c>
      <c r="PN54" s="3">
        <v>16</v>
      </c>
      <c r="PO54" s="3">
        <v>0</v>
      </c>
      <c r="PP54" s="3">
        <v>0</v>
      </c>
      <c r="PQ54" s="3">
        <v>0</v>
      </c>
      <c r="PR54" s="3">
        <f t="shared" si="387"/>
        <v>223</v>
      </c>
      <c r="PS54" s="88">
        <f t="shared" si="388"/>
        <v>374314.04462377197</v>
      </c>
      <c r="PT54" s="12">
        <f t="shared" si="389"/>
        <v>5.1999465737897991E-3</v>
      </c>
      <c r="PU54" s="3">
        <v>23</v>
      </c>
      <c r="PV54" s="100">
        <v>2199</v>
      </c>
      <c r="PW54" s="3">
        <v>248639</v>
      </c>
      <c r="PX54" s="3">
        <v>1203</v>
      </c>
      <c r="PY54" s="3">
        <v>27</v>
      </c>
      <c r="PZ54" s="3">
        <v>30</v>
      </c>
      <c r="QA54" s="3">
        <f t="shared" si="390"/>
        <v>-3</v>
      </c>
      <c r="QB54" s="3">
        <f t="shared" si="391"/>
        <v>27</v>
      </c>
      <c r="QC54" s="12">
        <f t="shared" si="392"/>
        <v>2.4937655860349128E-2</v>
      </c>
      <c r="QD54" s="88">
        <f t="shared" si="393"/>
        <v>453.20899999999989</v>
      </c>
      <c r="QE54" s="45">
        <f t="shared" si="394"/>
        <v>503.56555555555542</v>
      </c>
      <c r="QF54" s="88">
        <v>13596.269999999997</v>
      </c>
      <c r="QG54" s="88">
        <v>51546.61</v>
      </c>
      <c r="QH54" s="88">
        <v>56577.982599999996</v>
      </c>
      <c r="QI54" s="88">
        <f t="shared" si="395"/>
        <v>47947.442881355928</v>
      </c>
      <c r="QJ54" s="12">
        <f t="shared" si="396"/>
        <v>3.187172787586662E-3</v>
      </c>
      <c r="QK54" s="12">
        <f t="shared" si="397"/>
        <v>0.26376652121254912</v>
      </c>
      <c r="QL54" s="12">
        <f t="shared" si="398"/>
        <v>0.28356611287161726</v>
      </c>
      <c r="QM54" s="12">
        <f t="shared" si="399"/>
        <v>1.1111111111111112</v>
      </c>
      <c r="QN54" s="12">
        <f t="shared" si="400"/>
        <v>-0.11111111111111116</v>
      </c>
      <c r="QO54" s="3">
        <v>25</v>
      </c>
      <c r="QP54" s="3"/>
      <c r="QQ54" s="3">
        <v>16</v>
      </c>
      <c r="QR54" s="3">
        <v>0</v>
      </c>
      <c r="QS54" s="3">
        <v>0</v>
      </c>
      <c r="QT54" s="3">
        <v>0</v>
      </c>
      <c r="QU54" s="3">
        <f t="shared" si="401"/>
        <v>41</v>
      </c>
      <c r="QV54" s="88">
        <f t="shared" si="402"/>
        <v>68820.070984639693</v>
      </c>
      <c r="QW54" s="12">
        <f t="shared" si="403"/>
        <v>1.510535850915515E-3</v>
      </c>
      <c r="QX54" s="3">
        <v>11</v>
      </c>
      <c r="QY54" s="100">
        <v>2345</v>
      </c>
      <c r="QZ54" s="3">
        <v>120717</v>
      </c>
      <c r="RA54" s="3">
        <v>1051</v>
      </c>
      <c r="RB54" s="3">
        <v>40</v>
      </c>
      <c r="RC54" s="3">
        <v>27</v>
      </c>
      <c r="RD54" s="3">
        <f t="shared" si="404"/>
        <v>13</v>
      </c>
      <c r="RE54" s="3">
        <f t="shared" si="405"/>
        <v>40</v>
      </c>
      <c r="RF54" s="12">
        <f t="shared" si="406"/>
        <v>2.5689819219790674E-2</v>
      </c>
      <c r="RG54" s="88">
        <f t="shared" si="407"/>
        <v>493.10370370370396</v>
      </c>
      <c r="RH54" s="45">
        <f t="shared" si="408"/>
        <v>332.84500000000014</v>
      </c>
      <c r="RI54" s="88">
        <v>13313.800000000007</v>
      </c>
      <c r="RJ54" s="88">
        <v>41303.4</v>
      </c>
      <c r="RK54" s="88">
        <v>79168</v>
      </c>
      <c r="RL54" s="88">
        <f t="shared" si="409"/>
        <v>67091.525423728817</v>
      </c>
      <c r="RM54" s="12">
        <f t="shared" si="410"/>
        <v>4.2363301591358199E-3</v>
      </c>
      <c r="RN54" s="12">
        <f t="shared" si="411"/>
        <v>0.32234150215236534</v>
      </c>
      <c r="RO54" s="12">
        <f t="shared" si="412"/>
        <v>0.19844235044462419</v>
      </c>
      <c r="RP54" s="169" t="str">
        <f t="shared" si="413"/>
        <v>AM-W13</v>
      </c>
      <c r="RQ54" s="12">
        <f t="shared" si="414"/>
        <v>0.67500000000000004</v>
      </c>
      <c r="RR54" s="12">
        <f t="shared" si="415"/>
        <v>0.32499999999999996</v>
      </c>
      <c r="RS54" s="3">
        <v>16</v>
      </c>
      <c r="RT54" s="3">
        <v>100</v>
      </c>
      <c r="RU54" s="3">
        <v>0</v>
      </c>
      <c r="RV54" s="3">
        <v>0</v>
      </c>
      <c r="RW54" s="3">
        <v>0</v>
      </c>
      <c r="RX54" s="3">
        <v>486</v>
      </c>
      <c r="RY54" s="3">
        <f t="shared" si="416"/>
        <v>602</v>
      </c>
      <c r="RZ54" s="88">
        <f t="shared" si="417"/>
        <v>1010480.0666525145</v>
      </c>
      <c r="SA54" s="12">
        <f t="shared" si="418"/>
        <v>1.4248622804997221E-2</v>
      </c>
      <c r="SB54" s="3">
        <v>5</v>
      </c>
      <c r="SC54" s="100">
        <v>2161</v>
      </c>
      <c r="SD54" s="3">
        <v>119667</v>
      </c>
      <c r="SE54" s="3">
        <v>909</v>
      </c>
      <c r="SF54" s="3">
        <v>35</v>
      </c>
      <c r="SG54" s="3">
        <v>24</v>
      </c>
      <c r="SH54" s="3">
        <f t="shared" si="419"/>
        <v>11</v>
      </c>
      <c r="SI54" s="3">
        <f t="shared" si="420"/>
        <v>35</v>
      </c>
      <c r="SJ54" s="12">
        <f t="shared" si="421"/>
        <v>2.6402640264026403E-2</v>
      </c>
      <c r="SK54" s="88">
        <f t="shared" si="422"/>
        <v>394.94416666666638</v>
      </c>
      <c r="SL54" s="45">
        <f t="shared" si="423"/>
        <v>270.81885714285693</v>
      </c>
      <c r="SM54" s="88">
        <v>9478.6599999999926</v>
      </c>
      <c r="SN54" s="88">
        <v>40324.549999999996</v>
      </c>
      <c r="SO54" s="88">
        <v>67561</v>
      </c>
      <c r="SP54" s="88">
        <f t="shared" si="424"/>
        <v>57255.084745762717</v>
      </c>
      <c r="SQ54" s="12">
        <f t="shared" si="425"/>
        <v>4.3282682794715567E-3</v>
      </c>
      <c r="SR54" s="87">
        <f t="shared" si="426"/>
        <v>0.23505928770438836</v>
      </c>
      <c r="SS54" s="87">
        <f t="shared" si="427"/>
        <v>0.16555140983703601</v>
      </c>
      <c r="ST54" s="169" t="str">
        <f t="shared" si="428"/>
        <v>AM-W13</v>
      </c>
      <c r="SU54" s="12">
        <f t="shared" si="429"/>
        <v>0.68571428571428572</v>
      </c>
      <c r="SV54" s="12">
        <f t="shared" si="430"/>
        <v>0.31428571428571428</v>
      </c>
      <c r="SW54" s="3">
        <v>46</v>
      </c>
      <c r="SX54" s="3">
        <v>20</v>
      </c>
      <c r="SY54" s="3">
        <v>0</v>
      </c>
      <c r="SZ54" s="3">
        <v>486</v>
      </c>
      <c r="TA54" s="3">
        <v>0</v>
      </c>
      <c r="TB54" s="3">
        <v>486</v>
      </c>
      <c r="TC54" s="3">
        <f t="shared" si="431"/>
        <v>1038</v>
      </c>
      <c r="TD54" s="88">
        <f t="shared" si="432"/>
        <v>1742322.7727330732</v>
      </c>
      <c r="TE54" s="12">
        <f t="shared" si="433"/>
        <v>1.9167036110590341E-2</v>
      </c>
      <c r="TF54" s="3">
        <v>1</v>
      </c>
      <c r="TG54" s="100">
        <f>SUMIFS(Main!TX:TX,Main!B:B,B:B)</f>
        <v>2256</v>
      </c>
      <c r="TH54" s="3">
        <v>86729</v>
      </c>
      <c r="TI54" s="3">
        <v>819</v>
      </c>
      <c r="TJ54" s="3">
        <f>SUMIFS(Main!TT:TT,Main!B:B,B:B)</f>
        <v>25</v>
      </c>
      <c r="TK54" s="3">
        <v>26</v>
      </c>
      <c r="TL54" s="3">
        <f t="shared" si="434"/>
        <v>-1</v>
      </c>
      <c r="TM54" s="3">
        <f t="shared" si="435"/>
        <v>25</v>
      </c>
      <c r="TN54" s="12">
        <f t="shared" si="436"/>
        <v>3.1746031746031744E-2</v>
      </c>
      <c r="TO54" s="88">
        <f t="shared" si="437"/>
        <v>230.45499999999993</v>
      </c>
      <c r="TP54" s="45">
        <f t="shared" si="438"/>
        <v>239.67319999999992</v>
      </c>
      <c r="TQ54" s="88">
        <v>5991.8299999999981</v>
      </c>
      <c r="TR54" s="88">
        <v>40141.54</v>
      </c>
      <c r="TS54" s="88">
        <f>SUMIFS(Main!TU:TU,Main!B:B,B:B)</f>
        <v>47831.995199999998</v>
      </c>
      <c r="TT54" s="88">
        <f t="shared" si="439"/>
        <v>40535.589152542372</v>
      </c>
      <c r="TU54" s="12">
        <f t="shared" si="440"/>
        <v>2.8249946363152335E-3</v>
      </c>
      <c r="TV54" s="87">
        <f t="shared" si="441"/>
        <v>0.1492675667151783</v>
      </c>
      <c r="TW54" s="87">
        <f t="shared" si="442"/>
        <v>0.14781652679209162</v>
      </c>
      <c r="TX54" s="169" t="str">
        <f t="shared" si="443"/>
        <v>AM-W13</v>
      </c>
      <c r="TY54" s="12">
        <f t="shared" si="444"/>
        <v>1.04</v>
      </c>
      <c r="TZ54" s="12">
        <f t="shared" si="445"/>
        <v>-4.0000000000000036E-2</v>
      </c>
      <c r="UA54" s="3">
        <f>SUMIFS(Main!UG:UG,Main!B:B,B:B)</f>
        <v>75</v>
      </c>
      <c r="UB54" s="3">
        <f>SUMIFS(Main!UI:UI,Main!B:B,B:B)</f>
        <v>410</v>
      </c>
      <c r="UC54" s="3">
        <f>SUMIFS(Main!UK:UK,Main!B:B,B:B)</f>
        <v>0</v>
      </c>
      <c r="UD54" s="3">
        <f>SUMIFS(Main!UO:UO,Main!B:B,B:B)</f>
        <v>486</v>
      </c>
      <c r="UE54" s="3">
        <f>SUMIFS(Main!UQ:UQ,Main!B:B,B:B)</f>
        <v>0</v>
      </c>
      <c r="UF54" s="3">
        <f>SUMIFS(Main!US:US,Main!B:B,B:B)</f>
        <v>486</v>
      </c>
      <c r="UG54" s="3">
        <f t="shared" si="446"/>
        <v>1457</v>
      </c>
      <c r="UH54" s="88">
        <f t="shared" si="447"/>
        <v>2445630.327429757</v>
      </c>
      <c r="UI54" s="12">
        <f t="shared" si="448"/>
        <v>2.426448021548756E-2</v>
      </c>
      <c r="UJ54" s="3">
        <f>SUMIFS(Main!UW:UW,Main!B:B,B:B)</f>
        <v>5</v>
      </c>
      <c r="UK54" s="100">
        <f>SUMIFS(Main!VI:VI,Main!A:A,A:A)</f>
        <v>1301</v>
      </c>
      <c r="UL54" s="3">
        <v>102320</v>
      </c>
      <c r="UM54" s="3">
        <v>721</v>
      </c>
      <c r="UN54" s="3">
        <f>SUMIFS(Main!VE:VE,Main!A:A,A:A)</f>
        <v>28</v>
      </c>
      <c r="UO54" s="3">
        <v>9</v>
      </c>
      <c r="UP54" s="3">
        <f t="shared" si="147"/>
        <v>19</v>
      </c>
      <c r="UQ54" s="3">
        <f t="shared" si="148"/>
        <v>28</v>
      </c>
      <c r="UR54" s="12">
        <f t="shared" si="149"/>
        <v>1.2482662968099861E-2</v>
      </c>
      <c r="US54" s="88">
        <f t="shared" si="150"/>
        <v>876.17666666666673</v>
      </c>
      <c r="UT54" s="45">
        <f t="shared" si="151"/>
        <v>281.62821428571431</v>
      </c>
      <c r="UU54" s="88">
        <v>7885.5900000000011</v>
      </c>
      <c r="UV54" s="88">
        <v>19991.52</v>
      </c>
      <c r="UW54" s="88">
        <f>SUMIFS(Main!VF:VF,Main!A:A,A:A)</f>
        <v>46878.990400000002</v>
      </c>
      <c r="UX54" s="88">
        <f t="shared" si="152"/>
        <v>39727.957966101698</v>
      </c>
      <c r="UY54" s="12">
        <f t="shared" si="153"/>
        <v>2.802013781086396E-3</v>
      </c>
      <c r="UZ54" s="87">
        <f t="shared" si="154"/>
        <v>0.39444674542005814</v>
      </c>
      <c r="VA54" s="87">
        <f t="shared" si="155"/>
        <v>0.19848968846393927</v>
      </c>
      <c r="VB54" s="169" t="str">
        <f t="shared" si="59"/>
        <v>AM-W13</v>
      </c>
      <c r="VC54" s="12">
        <f t="shared" si="160"/>
        <v>0.50321035924015967</v>
      </c>
      <c r="VD54" s="12">
        <f t="shared" si="156"/>
        <v>0.49678964075984033</v>
      </c>
      <c r="VE54" s="3">
        <f>SUMIFS(Main!VR:VR,Main!B:B,B:B)</f>
        <v>24</v>
      </c>
      <c r="VF54" s="3">
        <f>SUMIFS(Main!VT:VT,Main!B:B,B:B)</f>
        <v>334</v>
      </c>
      <c r="VG54" s="3">
        <f>SUMIFS(Main!VV:VV,Main!B:B,B:B)</f>
        <v>0</v>
      </c>
      <c r="VH54" s="3">
        <f>SUMIFS(Main!VZ:VZ,Main!B:B,B:B)</f>
        <v>0</v>
      </c>
      <c r="VI54" s="3">
        <f>SUMIFS(Main!WB:WB,Main!B:B,B:B)</f>
        <v>0</v>
      </c>
      <c r="VJ54" s="3">
        <f>SUMIFS(Main!WD:WD,Main!B:B,B:B)</f>
        <v>0</v>
      </c>
      <c r="VK54" s="3">
        <f t="shared" si="157"/>
        <v>358</v>
      </c>
      <c r="VL54" s="88">
        <f t="shared" si="158"/>
        <v>600916.71737807337</v>
      </c>
      <c r="VM54" s="12">
        <f t="shared" si="159"/>
        <v>6.2955771110121224E-3</v>
      </c>
      <c r="VN54" s="3">
        <f>SUMIFS(Main!WH:WH,Main!B:B,B:B)</f>
        <v>4</v>
      </c>
    </row>
    <row r="55" spans="1:586">
      <c r="A55" s="150" t="s">
        <v>403</v>
      </c>
      <c r="B55" s="156" t="s">
        <v>396</v>
      </c>
      <c r="C55" s="150" t="s">
        <v>494</v>
      </c>
      <c r="D55" s="150" t="s">
        <v>669</v>
      </c>
      <c r="E55" s="150" t="s">
        <v>410</v>
      </c>
      <c r="F55" s="150" t="s">
        <v>472</v>
      </c>
      <c r="G55" s="150" t="s">
        <v>450</v>
      </c>
      <c r="H55" s="17">
        <v>989.24786699999993</v>
      </c>
      <c r="I55" s="12"/>
      <c r="J55" s="3"/>
      <c r="K55" s="3"/>
      <c r="L55" s="3"/>
      <c r="M55" s="3"/>
      <c r="N55" s="3"/>
      <c r="O55" s="3"/>
      <c r="P55" s="3"/>
      <c r="Q55" s="87"/>
      <c r="R55" s="88"/>
      <c r="S55" s="88"/>
      <c r="T55" s="88"/>
      <c r="U55" s="87"/>
      <c r="V55" s="87"/>
      <c r="W55" s="12"/>
      <c r="X55" s="3"/>
      <c r="Y55" s="3"/>
      <c r="Z55" s="3"/>
      <c r="AA55" s="3"/>
      <c r="AB55" s="3"/>
      <c r="AC55" s="3"/>
      <c r="AD55" s="3"/>
      <c r="AE55" s="87"/>
      <c r="AF55" s="88"/>
      <c r="AG55" s="88"/>
      <c r="AH55" s="88"/>
      <c r="AI55" s="87"/>
      <c r="AJ55" s="87"/>
      <c r="AK55" s="12"/>
      <c r="AL55" s="3"/>
      <c r="AM55" s="3"/>
      <c r="AN55" s="3"/>
      <c r="AO55" s="3"/>
      <c r="AP55" s="3"/>
      <c r="AQ55" s="3"/>
      <c r="AR55" s="3"/>
      <c r="AS55" s="3"/>
      <c r="AT55" s="87"/>
      <c r="AU55" s="40"/>
      <c r="AV55" s="40"/>
      <c r="AW55" s="88"/>
      <c r="AX55" s="88"/>
      <c r="AY55" s="88"/>
      <c r="AZ55" s="87"/>
      <c r="BA55" s="87"/>
      <c r="BB55" s="87"/>
      <c r="BC55" s="89"/>
      <c r="BD55" s="12">
        <v>0</v>
      </c>
      <c r="BE55" s="3">
        <v>0</v>
      </c>
      <c r="BF55" s="3">
        <v>0</v>
      </c>
      <c r="BG55" s="3">
        <v>0</v>
      </c>
      <c r="BH55" s="3">
        <v>0</v>
      </c>
      <c r="BI55" s="3">
        <f>BG55-BH55</f>
        <v>0</v>
      </c>
      <c r="BJ55" s="3">
        <f>BH55-BI55</f>
        <v>0</v>
      </c>
      <c r="BK55" s="3">
        <f>BI55-BJ55</f>
        <v>0</v>
      </c>
      <c r="BL55" s="3">
        <f>BH55+BI55+BJ55</f>
        <v>0</v>
      </c>
      <c r="BM55" s="87">
        <v>0</v>
      </c>
      <c r="BN55" s="40" t="e">
        <f>BP55/BH55</f>
        <v>#DIV/0!</v>
      </c>
      <c r="BO55" s="40" t="e">
        <f>BP55/BG55</f>
        <v>#DIV/0!</v>
      </c>
      <c r="BP55" s="88">
        <v>0</v>
      </c>
      <c r="BQ55" s="88">
        <v>0</v>
      </c>
      <c r="BR55" s="88">
        <v>0</v>
      </c>
      <c r="BS55" s="12" t="e">
        <f>BP55/BQ55</f>
        <v>#DIV/0!</v>
      </c>
      <c r="BT55" s="12" t="e">
        <f>BP55/BR55</f>
        <v>#DIV/0!</v>
      </c>
      <c r="BU55" s="87" t="e">
        <f>BH55/BL55</f>
        <v>#DIV/0!</v>
      </c>
      <c r="BV55" s="89" t="e">
        <f>1-BU55</f>
        <v>#DIV/0!</v>
      </c>
      <c r="BW55" s="90" t="str">
        <f>B55</f>
        <v>FBA79107</v>
      </c>
      <c r="BX55" s="12">
        <v>0</v>
      </c>
      <c r="BY55" s="3">
        <v>0</v>
      </c>
      <c r="BZ55" s="3">
        <v>0</v>
      </c>
      <c r="CA55" s="3">
        <v>0</v>
      </c>
      <c r="CB55" s="3">
        <v>0</v>
      </c>
      <c r="CC55" s="3">
        <f>CA55-CB55</f>
        <v>0</v>
      </c>
      <c r="CD55" s="3">
        <v>0</v>
      </c>
      <c r="CE55" s="3">
        <v>0</v>
      </c>
      <c r="CF55" s="3">
        <f>CB55+CC55+CD55</f>
        <v>0</v>
      </c>
      <c r="CG55" s="87" t="e">
        <f>CB55/BZ55</f>
        <v>#DIV/0!</v>
      </c>
      <c r="CH55" s="3" t="e">
        <f>CJ55/CB55</f>
        <v>#DIV/0!</v>
      </c>
      <c r="CI55" s="3" t="e">
        <f>CJ55/CA55</f>
        <v>#DIV/0!</v>
      </c>
      <c r="CJ55" s="88">
        <v>0</v>
      </c>
      <c r="CK55" s="88">
        <v>0</v>
      </c>
      <c r="CL55" s="88">
        <v>0</v>
      </c>
      <c r="CM55" s="87" t="e">
        <f>CJ55/CK55</f>
        <v>#DIV/0!</v>
      </c>
      <c r="CN55" s="87" t="e">
        <f>CJ55/CL55</f>
        <v>#DIV/0!</v>
      </c>
      <c r="CO55" s="12" t="e">
        <f>CB55/CF55</f>
        <v>#DIV/0!</v>
      </c>
      <c r="CP55" s="12" t="e">
        <f>1-CO55</f>
        <v>#DIV/0!</v>
      </c>
      <c r="CQ55" s="77" t="str">
        <f>B55</f>
        <v>FBA79107</v>
      </c>
      <c r="CR55" s="12">
        <v>0</v>
      </c>
      <c r="CS55" s="3">
        <v>0</v>
      </c>
      <c r="CT55" s="3">
        <v>0</v>
      </c>
      <c r="CU55" s="3" t="e">
        <f>VLOOKUP(C55,'[1]Monthly Sales'!C:AP,38,0)</f>
        <v>#N/A</v>
      </c>
      <c r="CV55" s="3">
        <v>0</v>
      </c>
      <c r="CW55" s="3" t="e">
        <f>CU55-CV55</f>
        <v>#N/A</v>
      </c>
      <c r="CX55" s="3">
        <v>0</v>
      </c>
      <c r="CY55" s="3">
        <v>0</v>
      </c>
      <c r="CZ55" s="3" t="e">
        <f>CV55+CW55+CX55</f>
        <v>#N/A</v>
      </c>
      <c r="DA55" s="87" t="e">
        <f>CV55/CT55</f>
        <v>#DIV/0!</v>
      </c>
      <c r="DB55" s="45" t="e">
        <f>DD55/CV55</f>
        <v>#DIV/0!</v>
      </c>
      <c r="DC55" s="3" t="e">
        <f>DD55/CZ55</f>
        <v>#N/A</v>
      </c>
      <c r="DD55" s="88">
        <v>0</v>
      </c>
      <c r="DE55" s="88">
        <v>0</v>
      </c>
      <c r="DF55" s="88">
        <v>0</v>
      </c>
      <c r="DG55" s="12" t="e">
        <f>DD55/DE55</f>
        <v>#DIV/0!</v>
      </c>
      <c r="DH55" s="12" t="e">
        <f>DD55/DF55</f>
        <v>#DIV/0!</v>
      </c>
      <c r="DI55" s="12" t="e">
        <f>CV55/CZ55</f>
        <v>#N/A</v>
      </c>
      <c r="DJ55" s="12" t="e">
        <f>1-DI55</f>
        <v>#N/A</v>
      </c>
      <c r="DK55" s="3" t="str">
        <f>B55</f>
        <v>FBA79107</v>
      </c>
      <c r="DL55" s="12">
        <v>1</v>
      </c>
      <c r="DM55" s="3">
        <v>9984</v>
      </c>
      <c r="DN55" s="3">
        <v>19</v>
      </c>
      <c r="DO55" s="3">
        <v>0</v>
      </c>
      <c r="DP55" s="3">
        <v>0</v>
      </c>
      <c r="DQ55" s="3">
        <f>DO55-DP55</f>
        <v>0</v>
      </c>
      <c r="DR55" s="3">
        <f>DP55-DQ55</f>
        <v>0</v>
      </c>
      <c r="DS55" s="3">
        <v>0</v>
      </c>
      <c r="DT55" s="3">
        <f>DP55+DQ55+DR55</f>
        <v>0</v>
      </c>
      <c r="DU55" s="12" t="e">
        <f>DR55/DT55</f>
        <v>#DIV/0!</v>
      </c>
      <c r="DV55" s="87">
        <f>DP55/DN55</f>
        <v>0</v>
      </c>
      <c r="DW55" s="3" t="e">
        <f>DY55/DP55</f>
        <v>#DIV/0!</v>
      </c>
      <c r="DX55" s="3" t="e">
        <f>DY55/DT55</f>
        <v>#DIV/0!</v>
      </c>
      <c r="DY55" s="88">
        <v>0</v>
      </c>
      <c r="DZ55" s="88">
        <v>0</v>
      </c>
      <c r="EA55" s="88">
        <v>0</v>
      </c>
      <c r="EB55" s="12" t="e">
        <f>DY55/DZ55</f>
        <v>#DIV/0!</v>
      </c>
      <c r="EC55" s="12" t="e">
        <f>DY55/EA55</f>
        <v>#DIV/0!</v>
      </c>
      <c r="ED55" s="12" t="e">
        <f>DP55/DT55</f>
        <v>#DIV/0!</v>
      </c>
      <c r="EE55" s="12" t="e">
        <f>1-ED55</f>
        <v>#DIV/0!</v>
      </c>
      <c r="EF55" s="3" t="str">
        <f>B55</f>
        <v>FBA79107</v>
      </c>
      <c r="EG55" s="12">
        <v>0</v>
      </c>
      <c r="EH55" s="3">
        <v>0</v>
      </c>
      <c r="EI55" s="3">
        <v>0</v>
      </c>
      <c r="EJ55" s="3">
        <v>0</v>
      </c>
      <c r="EK55" s="3">
        <v>0</v>
      </c>
      <c r="EL55" s="3">
        <f>EJ55-EK55</f>
        <v>0</v>
      </c>
      <c r="EM55" s="3">
        <v>0</v>
      </c>
      <c r="EN55" s="3">
        <v>0</v>
      </c>
      <c r="EO55" s="3">
        <f>EK55+EL55+EM55</f>
        <v>0</v>
      </c>
      <c r="EP55" s="12">
        <f>IF(EM55,EM55/EO55,0)</f>
        <v>0</v>
      </c>
      <c r="EQ55" s="87">
        <f>IF(EK55,EK55/EI55,0)</f>
        <v>0</v>
      </c>
      <c r="ER55" s="3">
        <f>IF(ET55,ET55/EK55,0)</f>
        <v>0</v>
      </c>
      <c r="ES55" s="3">
        <f>IF(ET55,ET55/EO55,0)</f>
        <v>0</v>
      </c>
      <c r="ET55" s="88">
        <v>0</v>
      </c>
      <c r="EU55" s="88">
        <v>0</v>
      </c>
      <c r="EV55" s="88">
        <v>0</v>
      </c>
      <c r="EW55" s="12">
        <f>IF(ET55,ET55/EU55,0)</f>
        <v>0</v>
      </c>
      <c r="EX55" s="12">
        <f>IF(ET55,ET55/EV55,0)</f>
        <v>0</v>
      </c>
      <c r="EY55" s="12">
        <f>IF(EK55,EK55/EO55,0)</f>
        <v>0</v>
      </c>
      <c r="EZ55" s="12">
        <f>IF(1-EY55,0)</f>
        <v>0</v>
      </c>
      <c r="FA55" s="3" t="str">
        <f>B55</f>
        <v>FBA79107</v>
      </c>
      <c r="FB55" s="12">
        <v>0.99660000000000004</v>
      </c>
      <c r="FC55" s="3">
        <v>168401</v>
      </c>
      <c r="FD55" s="3">
        <v>710</v>
      </c>
      <c r="FE55" s="3">
        <v>34</v>
      </c>
      <c r="FF55" s="3">
        <v>19</v>
      </c>
      <c r="FG55" s="3">
        <f>FE55-FF55</f>
        <v>15</v>
      </c>
      <c r="FH55" s="3">
        <v>3</v>
      </c>
      <c r="FI55" s="3">
        <v>0</v>
      </c>
      <c r="FJ55" s="3">
        <f>FF55+FG55+FH55</f>
        <v>37</v>
      </c>
      <c r="FK55" s="12">
        <f>IF(FH55,FH55/FJ55,0)</f>
        <v>8.1081081081081086E-2</v>
      </c>
      <c r="FL55" s="12">
        <f>IF(FF55,FF55/FD55,0)</f>
        <v>2.6760563380281689E-2</v>
      </c>
      <c r="FM55" s="3">
        <f>IF(FO55,FO55/FF55,0)</f>
        <v>536.80631578947362</v>
      </c>
      <c r="FN55" s="88">
        <f>IF(FO55,FO55/FJ55,0)</f>
        <v>275.6572972972973</v>
      </c>
      <c r="FO55" s="88">
        <v>10199.32</v>
      </c>
      <c r="FP55" s="88">
        <v>40831.42</v>
      </c>
      <c r="FQ55" s="88">
        <v>84966</v>
      </c>
      <c r="FR55" s="12">
        <f>IF(FO55,FO55/FP55,0)</f>
        <v>0.24979096979727866</v>
      </c>
      <c r="FS55" s="12">
        <f>IF(FO55,FO55/FQ55,0)</f>
        <v>0.12004001600640256</v>
      </c>
      <c r="FT55" s="12">
        <f>FF55/FJ55</f>
        <v>0.51351351351351349</v>
      </c>
      <c r="FU55" s="39">
        <f>1-FT55</f>
        <v>0.48648648648648651</v>
      </c>
      <c r="FV55" s="77" t="str">
        <f>B55</f>
        <v>FBA79107</v>
      </c>
      <c r="FW55" s="12">
        <v>1</v>
      </c>
      <c r="FX55" s="3">
        <v>771481</v>
      </c>
      <c r="FY55" s="3">
        <v>3235</v>
      </c>
      <c r="FZ55" s="3">
        <v>155</v>
      </c>
      <c r="GA55" s="3">
        <v>69</v>
      </c>
      <c r="GB55" s="3">
        <f>FZ55-GA55</f>
        <v>86</v>
      </c>
      <c r="GC55" s="3">
        <v>5</v>
      </c>
      <c r="GD55" s="3">
        <v>0</v>
      </c>
      <c r="GE55" s="3">
        <f>GA55+GB55+GC55</f>
        <v>160</v>
      </c>
      <c r="GF55" s="12">
        <f>IF(GC55,GC55/GE55,0)</f>
        <v>3.125E-2</v>
      </c>
      <c r="GG55" s="12">
        <f>IF(GA55,GA55/FY55,0)</f>
        <v>2.1329211746522411E-2</v>
      </c>
      <c r="GH55" s="88">
        <f>IF(GJ55,GJ55/GA55,0)</f>
        <v>454.33333333333331</v>
      </c>
      <c r="GI55" s="45">
        <f>IF(GJ55,GJ55/GE55,0)</f>
        <v>195.93125000000001</v>
      </c>
      <c r="GJ55" s="88">
        <v>31349</v>
      </c>
      <c r="GK55" s="88">
        <v>156976.35999999999</v>
      </c>
      <c r="GL55" s="88">
        <v>349252.81355932233</v>
      </c>
      <c r="GM55" s="12">
        <f>IF(GJ55,GJ55/GK55,0)</f>
        <v>0.19970522950079875</v>
      </c>
      <c r="GN55" s="12">
        <f>IF(GJ55,GJ55/GL55,0)</f>
        <v>8.9760193140649439E-2</v>
      </c>
      <c r="GO55" s="12">
        <f>GA55/GE55</f>
        <v>0.43125000000000002</v>
      </c>
      <c r="GP55" s="12">
        <f>1-GO55</f>
        <v>0.56874999999999998</v>
      </c>
      <c r="GQ55" s="77" t="str">
        <f>B55</f>
        <v>FBA79107</v>
      </c>
      <c r="GR55" s="12">
        <v>0.95350000000000001</v>
      </c>
      <c r="GS55" s="3">
        <v>1922624</v>
      </c>
      <c r="GT55" s="3">
        <v>9279</v>
      </c>
      <c r="GU55" s="3">
        <v>480</v>
      </c>
      <c r="GV55" s="3">
        <v>244</v>
      </c>
      <c r="GW55" s="3">
        <f>GU55-GV55</f>
        <v>236</v>
      </c>
      <c r="GX55" s="3">
        <v>125</v>
      </c>
      <c r="GY55" s="3">
        <v>7</v>
      </c>
      <c r="GZ55" s="3">
        <f>GV55+GW55+GX55</f>
        <v>605</v>
      </c>
      <c r="HA55" s="12">
        <f>IF(GX55,GX55/GZ55,0)</f>
        <v>0.20661157024793389</v>
      </c>
      <c r="HB55" s="12">
        <f>IF(GV55,GV55/GT55,0)</f>
        <v>2.6295937062183423E-2</v>
      </c>
      <c r="HC55" s="88">
        <f>IF(HE55,HE55/GV55,0)</f>
        <v>477.56680327868855</v>
      </c>
      <c r="HD55" s="45">
        <f>IF(HE55,HE55/GZ55,0)</f>
        <v>192.60545454545456</v>
      </c>
      <c r="HE55" s="88">
        <v>116526.3</v>
      </c>
      <c r="HF55" s="88">
        <v>557804.69999999995</v>
      </c>
      <c r="HG55" s="88">
        <v>1309410.08</v>
      </c>
      <c r="HH55" s="12">
        <f>IF(HE55,HE55/HF55,0)</f>
        <v>0.20890161018722148</v>
      </c>
      <c r="HI55" s="12">
        <f>IF(HE55,HE55/HG55,0)</f>
        <v>8.8991448729339243E-2</v>
      </c>
      <c r="HJ55" s="12">
        <f>GV55/GZ55</f>
        <v>0.40330578512396692</v>
      </c>
      <c r="HK55" s="12">
        <f>1-HJ55</f>
        <v>0.59669421487603302</v>
      </c>
      <c r="HL55" s="77" t="s">
        <v>410</v>
      </c>
      <c r="HM55" s="3">
        <v>4433</v>
      </c>
      <c r="HN55" s="3">
        <v>520808</v>
      </c>
      <c r="HO55" s="3">
        <v>2211</v>
      </c>
      <c r="HP55" s="3">
        <v>143</v>
      </c>
      <c r="HQ55" s="3">
        <v>89</v>
      </c>
      <c r="HR55" s="3">
        <f>HP55-HQ55</f>
        <v>54</v>
      </c>
      <c r="HS55" s="3">
        <v>51</v>
      </c>
      <c r="HT55" s="3">
        <f>HQ55+HR55+HS55</f>
        <v>194</v>
      </c>
      <c r="HU55" s="12">
        <f>IF(HS55,HS55/HT55,0)</f>
        <v>0.26288659793814434</v>
      </c>
      <c r="HV55" s="12">
        <f>IF(HQ55,HQ55/HO55,0)</f>
        <v>4.0253279059249206E-2</v>
      </c>
      <c r="HW55" s="88">
        <f>IF(HY55,HY55/HQ55,0)</f>
        <v>388.12348314606737</v>
      </c>
      <c r="HX55" s="45">
        <f>IF(HY55,HY55/HT55,0)</f>
        <v>178.05664948453608</v>
      </c>
      <c r="HY55" s="3">
        <v>34542.99</v>
      </c>
      <c r="HZ55" s="3">
        <v>141698.38000000006</v>
      </c>
      <c r="IA55" s="3">
        <v>284989.18</v>
      </c>
      <c r="IB55" s="20">
        <f>IA55/1.18</f>
        <v>241516.25423728814</v>
      </c>
      <c r="IC55" s="12">
        <f>IF(HY55,HY55/HZ55,0)</f>
        <v>0.24377829866509401</v>
      </c>
      <c r="ID55" s="12">
        <f>IF(HY55,HY55/IB55,0)</f>
        <v>0.14302552889902695</v>
      </c>
      <c r="IE55" s="12">
        <f>HQ55/HT55</f>
        <v>0.45876288659793812</v>
      </c>
      <c r="IF55" s="105">
        <f>1-IE55</f>
        <v>0.54123711340206193</v>
      </c>
      <c r="IG55" s="100">
        <v>2762</v>
      </c>
      <c r="IH55" s="3">
        <v>206557</v>
      </c>
      <c r="II55" s="3">
        <v>1256</v>
      </c>
      <c r="IJ55" s="3">
        <v>104</v>
      </c>
      <c r="IK55" s="3">
        <v>56</v>
      </c>
      <c r="IL55" s="3">
        <f>IJ55-IK55</f>
        <v>48</v>
      </c>
      <c r="IM55" s="3">
        <v>22</v>
      </c>
      <c r="IN55" s="3">
        <f>IK55+IL55+IM55</f>
        <v>126</v>
      </c>
      <c r="IO55" s="12">
        <f>IF(IM55,IM55/IN55,0)</f>
        <v>0.17460317460317459</v>
      </c>
      <c r="IP55" s="12">
        <f>IF(IK55,IK55/II55,0)</f>
        <v>4.4585987261146494E-2</v>
      </c>
      <c r="IQ55" s="88">
        <f>IF(IS55,IS55/IK55,0)</f>
        <v>516.53250000000003</v>
      </c>
      <c r="IR55" s="45">
        <f>IF(IS55,IS55/IN55,0)</f>
        <v>229.57</v>
      </c>
      <c r="IS55" s="3">
        <v>28925.82</v>
      </c>
      <c r="IT55" s="3">
        <v>92180.530000000013</v>
      </c>
      <c r="IU55" s="3">
        <v>207793</v>
      </c>
      <c r="IV55" s="20">
        <f>IU55/1.18</f>
        <v>176095.76271186443</v>
      </c>
      <c r="IW55" s="12">
        <f>IF(IS55,IS55/IT55,0)</f>
        <v>0.31379533183417363</v>
      </c>
      <c r="IX55" s="12">
        <f>IF(IS55,IS55/IV55,0)</f>
        <v>0.16426187407660506</v>
      </c>
      <c r="IY55" s="12">
        <f>IK55/IN55</f>
        <v>0.44444444444444442</v>
      </c>
      <c r="IZ55" s="12">
        <f>1-IY55</f>
        <v>0.55555555555555558</v>
      </c>
      <c r="JA55" s="100">
        <v>1832</v>
      </c>
      <c r="JB55" s="3">
        <v>285328</v>
      </c>
      <c r="JC55" s="3">
        <v>1606</v>
      </c>
      <c r="JD55" s="3">
        <v>83</v>
      </c>
      <c r="JE55" s="3">
        <v>54</v>
      </c>
      <c r="JF55" s="3">
        <f>JD55-JE55</f>
        <v>29</v>
      </c>
      <c r="JG55" s="3">
        <v>41</v>
      </c>
      <c r="JH55" s="3">
        <f>SUM(JE55:JG55)</f>
        <v>124</v>
      </c>
      <c r="JI55" s="12">
        <f>IF(JG55,JG55/JH55,0)</f>
        <v>0.33064516129032256</v>
      </c>
      <c r="JJ55" s="12">
        <f>IF(JE55,JE55/JC55,0)</f>
        <v>3.3623910336239106E-2</v>
      </c>
      <c r="JK55" s="88">
        <f>IF(JM55,JM55/JE55,0)</f>
        <v>560.11148148148163</v>
      </c>
      <c r="JL55" s="45">
        <f>IF(JM55,JM55/JH55,0)</f>
        <v>243.91951612903233</v>
      </c>
      <c r="JM55" s="3">
        <v>30246.020000000008</v>
      </c>
      <c r="JN55" s="3">
        <v>85005.909999999974</v>
      </c>
      <c r="JO55" s="3">
        <v>166235.10999999999</v>
      </c>
      <c r="JP55" s="20">
        <f>JO55/1.18</f>
        <v>140877.21186440677</v>
      </c>
      <c r="JQ55" s="12">
        <f>IF(JM55,JM55/JN55,0)</f>
        <v>0.35581079009682992</v>
      </c>
      <c r="JR55" s="12">
        <f>IF(JM55,JM55/JP55,0)</f>
        <v>0.21469774706438377</v>
      </c>
      <c r="JS55" s="12">
        <f>JE55/JH55</f>
        <v>0.43548387096774194</v>
      </c>
      <c r="JT55" s="12">
        <f>1-JS55</f>
        <v>0.56451612903225801</v>
      </c>
      <c r="JU55" s="100">
        <v>2502</v>
      </c>
      <c r="JV55" s="3">
        <v>248716</v>
      </c>
      <c r="JW55" s="3">
        <v>1210</v>
      </c>
      <c r="JX55" s="3">
        <v>54</v>
      </c>
      <c r="JY55" s="3">
        <v>52</v>
      </c>
      <c r="JZ55" s="3">
        <f>JX55-JY55</f>
        <v>2</v>
      </c>
      <c r="KA55" s="3">
        <v>12</v>
      </c>
      <c r="KB55" s="3">
        <f>SUM(JY55:KA55)</f>
        <v>66</v>
      </c>
      <c r="KC55" s="12">
        <f>IF(KA55,KA55/KB55,0)</f>
        <v>0.18181818181818182</v>
      </c>
      <c r="KD55" s="12">
        <f>IF(JY55,JY55/JW55,0)</f>
        <v>4.2975206611570248E-2</v>
      </c>
      <c r="KE55" s="88">
        <f>IF(KG55,KG55/JY55,0)</f>
        <v>598.58365384615399</v>
      </c>
      <c r="KF55" s="45">
        <f>IF(KG55,KG55/KB55,0)</f>
        <v>471.61136363636371</v>
      </c>
      <c r="KG55" s="3">
        <v>31126.350000000006</v>
      </c>
      <c r="KH55" s="3">
        <v>81499.040000000037</v>
      </c>
      <c r="KI55" s="3">
        <v>101724</v>
      </c>
      <c r="KJ55" s="20">
        <f>KI55/1.18</f>
        <v>86206.779661016961</v>
      </c>
      <c r="KK55" s="12">
        <f>IF(KG55,KG55/KH55,0)</f>
        <v>0.38192290363174819</v>
      </c>
      <c r="KL55" s="12">
        <f>IF(KG55,KG55/KJ55,0)</f>
        <v>0.3610661495812198</v>
      </c>
      <c r="KM55" s="12">
        <f>JY55/KB55</f>
        <v>0.78787878787878785</v>
      </c>
      <c r="KN55" s="12">
        <f>1-KM55</f>
        <v>0.21212121212121215</v>
      </c>
      <c r="KO55" s="100">
        <v>4079</v>
      </c>
      <c r="KP55" s="3">
        <v>747141</v>
      </c>
      <c r="KQ55" s="3">
        <v>2267</v>
      </c>
      <c r="KR55" s="3">
        <v>123</v>
      </c>
      <c r="KS55" s="3">
        <v>114</v>
      </c>
      <c r="KT55" s="3">
        <f>KR55-KS55</f>
        <v>9</v>
      </c>
      <c r="KU55" s="3">
        <v>29</v>
      </c>
      <c r="KV55" s="3">
        <f>SUM(KS55:KU55)</f>
        <v>152</v>
      </c>
      <c r="KW55" s="12">
        <f>IF(KU55,KU55/KV55,0)</f>
        <v>0.19078947368421054</v>
      </c>
      <c r="KX55" s="12">
        <f>IF(KS55,KS55/KQ55,0)</f>
        <v>5.0286722540802825E-2</v>
      </c>
      <c r="KY55" s="88">
        <f>IF(LA55,LA55/KS55,0)</f>
        <v>372.47201754385964</v>
      </c>
      <c r="KZ55" s="45">
        <f>IF(LA55,LA55/KV55,0)</f>
        <v>279.35401315789471</v>
      </c>
      <c r="LA55" s="3">
        <v>42461.81</v>
      </c>
      <c r="LB55" s="3">
        <v>174276.90000000014</v>
      </c>
      <c r="LC55" s="3">
        <v>233635.58</v>
      </c>
      <c r="LD55" s="20">
        <f>LC55/1.18</f>
        <v>197996.25423728814</v>
      </c>
      <c r="LE55" s="12">
        <f>IF(LA55,LA55/LB55,0)</f>
        <v>0.24364565814516992</v>
      </c>
      <c r="LF55" s="12">
        <f>IF(LA55,LA55/LD55,0)</f>
        <v>0.21445764296688027</v>
      </c>
      <c r="LG55" s="12">
        <f>KS55/KV55</f>
        <v>0.75</v>
      </c>
      <c r="LH55" s="12">
        <f>1-LG55</f>
        <v>0.25</v>
      </c>
      <c r="LI55" s="100">
        <v>4050</v>
      </c>
      <c r="LJ55" s="3">
        <v>1159016</v>
      </c>
      <c r="LK55" s="3">
        <v>2271</v>
      </c>
      <c r="LL55" s="3">
        <v>157</v>
      </c>
      <c r="LM55" s="3">
        <v>98</v>
      </c>
      <c r="LN55" s="3">
        <f>LL55-LM55</f>
        <v>59</v>
      </c>
      <c r="LO55" s="3">
        <v>14</v>
      </c>
      <c r="LP55" s="3">
        <f>SUM(LM55:LO55)</f>
        <v>171</v>
      </c>
      <c r="LQ55" s="12">
        <f>IF(LO55,LO55/LP55,0)</f>
        <v>8.1871345029239762E-2</v>
      </c>
      <c r="LR55" s="12">
        <f>IF(LM55,LM55/LK55,0)</f>
        <v>4.3152796125055043E-2</v>
      </c>
      <c r="LS55" s="88">
        <f>IF(LU55,LU55/LM55,0)</f>
        <v>399.35326530612247</v>
      </c>
      <c r="LT55" s="45">
        <f>IF(LU55,LU55/LP55,0)</f>
        <v>228.86912280701756</v>
      </c>
      <c r="LU55" s="88">
        <v>39136.620000000003</v>
      </c>
      <c r="LV55" s="88">
        <v>154621</v>
      </c>
      <c r="LW55" s="88">
        <v>299181.70319999999</v>
      </c>
      <c r="LX55" s="88">
        <f>LW55/1.18</f>
        <v>253543.81627118646</v>
      </c>
      <c r="LY55" s="12">
        <f>IF(LU55,LU55/LV55,0)</f>
        <v>0.25311322524107333</v>
      </c>
      <c r="LZ55" s="12">
        <f>IF(LU55,LU55/LX55,0)</f>
        <v>0.15435840863947592</v>
      </c>
      <c r="MA55" s="12">
        <f>LM55/LP55</f>
        <v>0.57309941520467833</v>
      </c>
      <c r="MB55" s="12">
        <f>1-MA55</f>
        <v>0.42690058479532167</v>
      </c>
      <c r="MC55" s="100">
        <v>7780</v>
      </c>
      <c r="MD55" s="3">
        <v>757523</v>
      </c>
      <c r="ME55" s="3">
        <v>2152</v>
      </c>
      <c r="MF55" s="3">
        <v>184</v>
      </c>
      <c r="MG55" s="3">
        <v>108</v>
      </c>
      <c r="MH55" s="3">
        <f t="shared" si="454"/>
        <v>76</v>
      </c>
      <c r="MI55" s="3">
        <v>0</v>
      </c>
      <c r="MJ55" s="3">
        <f t="shared" si="455"/>
        <v>184</v>
      </c>
      <c r="MK55" s="12">
        <f t="shared" si="456"/>
        <v>0</v>
      </c>
      <c r="ML55" s="12">
        <f t="shared" si="457"/>
        <v>5.0185873605947957E-2</v>
      </c>
      <c r="MM55" s="88">
        <f t="shared" si="458"/>
        <v>337.9079629629631</v>
      </c>
      <c r="MN55" s="45">
        <f t="shared" si="459"/>
        <v>198.33728260869572</v>
      </c>
      <c r="MO55" s="88">
        <v>36494.060000000012</v>
      </c>
      <c r="MP55" s="88">
        <v>157458.46000000002</v>
      </c>
      <c r="MQ55" s="88">
        <v>338612.81880000001</v>
      </c>
      <c r="MR55" s="88">
        <f t="shared" si="460"/>
        <v>286960.01593220339</v>
      </c>
      <c r="MS55" s="12">
        <f t="shared" si="461"/>
        <v>0.23176944573190927</v>
      </c>
      <c r="MT55" s="12">
        <f t="shared" si="462"/>
        <v>0.12717472112429082</v>
      </c>
      <c r="MU55" s="12">
        <f t="shared" si="463"/>
        <v>0.58695652173913049</v>
      </c>
      <c r="MV55" s="12">
        <f t="shared" si="464"/>
        <v>0.41304347826086951</v>
      </c>
      <c r="MW55" s="100">
        <v>3975</v>
      </c>
      <c r="MX55" s="3">
        <v>611219</v>
      </c>
      <c r="MY55" s="3">
        <v>1317</v>
      </c>
      <c r="MZ55" s="3">
        <v>123</v>
      </c>
      <c r="NA55" s="3">
        <v>60</v>
      </c>
      <c r="NB55" s="3">
        <f t="shared" si="465"/>
        <v>63</v>
      </c>
      <c r="NC55" s="3">
        <v>16</v>
      </c>
      <c r="ND55" s="3">
        <f t="shared" si="466"/>
        <v>139</v>
      </c>
      <c r="NE55" s="12">
        <f t="shared" si="467"/>
        <v>0.11510791366906475</v>
      </c>
      <c r="NF55" s="12">
        <f t="shared" si="468"/>
        <v>4.5558086560364468E-2</v>
      </c>
      <c r="NG55" s="88">
        <f t="shared" si="469"/>
        <v>256.51949999999999</v>
      </c>
      <c r="NH55" s="45">
        <f t="shared" si="470"/>
        <v>110.72784172661871</v>
      </c>
      <c r="NI55" s="88">
        <v>15391.17</v>
      </c>
      <c r="NJ55" s="88">
        <v>90734.71</v>
      </c>
      <c r="NK55" s="88">
        <v>227759.73639999999</v>
      </c>
      <c r="NL55" s="88">
        <f t="shared" si="471"/>
        <v>193016.72576271187</v>
      </c>
      <c r="NM55" s="12">
        <f t="shared" si="472"/>
        <v>0.16962824921135472</v>
      </c>
      <c r="NN55" s="12">
        <f t="shared" si="473"/>
        <v>7.9740084384818416E-2</v>
      </c>
      <c r="NO55" s="12">
        <f t="shared" si="474"/>
        <v>0.43165467625899279</v>
      </c>
      <c r="NP55" s="12">
        <f t="shared" si="475"/>
        <v>0.56834532374100721</v>
      </c>
      <c r="NQ55" s="100">
        <v>2242</v>
      </c>
      <c r="NR55" s="3">
        <v>75472</v>
      </c>
      <c r="NS55" s="3">
        <v>185</v>
      </c>
      <c r="NT55" s="3">
        <v>41</v>
      </c>
      <c r="NU55" s="3">
        <v>2</v>
      </c>
      <c r="NV55" s="3">
        <f t="shared" si="476"/>
        <v>39</v>
      </c>
      <c r="NW55" s="3">
        <f t="shared" si="477"/>
        <v>41</v>
      </c>
      <c r="NX55" s="12">
        <f t="shared" si="478"/>
        <v>1.0810810810810811E-2</v>
      </c>
      <c r="NY55" s="88">
        <f t="shared" si="479"/>
        <v>810.72499999999991</v>
      </c>
      <c r="NZ55" s="45">
        <f t="shared" si="480"/>
        <v>39.547560975609748</v>
      </c>
      <c r="OA55" s="88">
        <v>1621.4499999999998</v>
      </c>
      <c r="OB55" s="88">
        <v>3132.2</v>
      </c>
      <c r="OC55" s="88">
        <v>75613.899999999994</v>
      </c>
      <c r="OD55" s="88">
        <f t="shared" si="481"/>
        <v>64079.576271186437</v>
      </c>
      <c r="OE55" s="12">
        <f t="shared" si="482"/>
        <v>5.5229138047389976E-3</v>
      </c>
      <c r="OF55" s="12">
        <f t="shared" si="483"/>
        <v>0.51767128535853391</v>
      </c>
      <c r="OG55" s="12">
        <f t="shared" si="484"/>
        <v>2.5303694162052214E-2</v>
      </c>
      <c r="OH55" s="12">
        <f t="shared" si="485"/>
        <v>4.878048780487805E-2</v>
      </c>
      <c r="OI55" s="12">
        <f t="shared" si="486"/>
        <v>0.95121951219512191</v>
      </c>
      <c r="OJ55" s="3">
        <v>111</v>
      </c>
      <c r="OK55" s="3">
        <v>5</v>
      </c>
      <c r="OL55" s="3">
        <v>62</v>
      </c>
      <c r="OM55" s="3">
        <v>1000</v>
      </c>
      <c r="ON55" s="3">
        <v>1000</v>
      </c>
      <c r="OO55" s="3">
        <f t="shared" si="487"/>
        <v>2178</v>
      </c>
      <c r="OP55" s="88">
        <f t="shared" si="488"/>
        <v>2154581.854326</v>
      </c>
      <c r="OQ55" s="12">
        <f t="shared" si="489"/>
        <v>2.6186292109944536E-2</v>
      </c>
      <c r="OR55" s="3">
        <v>73</v>
      </c>
      <c r="OS55" s="100">
        <v>1981</v>
      </c>
      <c r="OT55" s="3">
        <v>116130</v>
      </c>
      <c r="OU55" s="3">
        <v>323</v>
      </c>
      <c r="OV55" s="3">
        <v>62</v>
      </c>
      <c r="OW55" s="3">
        <v>13</v>
      </c>
      <c r="OX55" s="3">
        <f t="shared" si="376"/>
        <v>49</v>
      </c>
      <c r="OY55" s="3">
        <f t="shared" si="377"/>
        <v>62</v>
      </c>
      <c r="OZ55" s="12">
        <f t="shared" si="378"/>
        <v>4.0247678018575851E-2</v>
      </c>
      <c r="PA55" s="88">
        <f t="shared" si="379"/>
        <v>218.13076923076932</v>
      </c>
      <c r="PB55" s="45">
        <f t="shared" si="380"/>
        <v>45.737096774193567</v>
      </c>
      <c r="PC55" s="88">
        <v>2835.7000000000012</v>
      </c>
      <c r="PD55" s="88">
        <v>16768.649999999998</v>
      </c>
      <c r="PE55" s="88">
        <v>115607</v>
      </c>
      <c r="PF55" s="88">
        <f t="shared" si="381"/>
        <v>97972.03389830509</v>
      </c>
      <c r="PG55" s="12">
        <f t="shared" si="382"/>
        <v>8.1007900597742967E-3</v>
      </c>
      <c r="PH55" s="12">
        <f t="shared" si="383"/>
        <v>0.16910723284223844</v>
      </c>
      <c r="PI55" s="12">
        <f t="shared" si="384"/>
        <v>2.894397398081432E-2</v>
      </c>
      <c r="PJ55" s="12">
        <f t="shared" si="385"/>
        <v>0.20967741935483872</v>
      </c>
      <c r="PK55" s="12">
        <f t="shared" si="386"/>
        <v>0.79032258064516125</v>
      </c>
      <c r="PL55" s="3">
        <v>142</v>
      </c>
      <c r="PM55" s="3">
        <v>6</v>
      </c>
      <c r="PN55" s="3">
        <v>1</v>
      </c>
      <c r="PO55" s="3">
        <v>1000</v>
      </c>
      <c r="PP55" s="3">
        <v>0</v>
      </c>
      <c r="PQ55" s="3">
        <v>1000</v>
      </c>
      <c r="PR55" s="3">
        <f t="shared" si="387"/>
        <v>2149</v>
      </c>
      <c r="PS55" s="88">
        <f t="shared" si="388"/>
        <v>2125893.666183</v>
      </c>
      <c r="PT55" s="12">
        <f t="shared" si="389"/>
        <v>2.9532777742338746E-2</v>
      </c>
      <c r="PU55" s="3">
        <v>20</v>
      </c>
      <c r="PV55" s="100">
        <v>1615</v>
      </c>
      <c r="PW55" s="3">
        <v>32699</v>
      </c>
      <c r="PX55" s="3">
        <v>115</v>
      </c>
      <c r="PY55" s="3">
        <v>23</v>
      </c>
      <c r="PZ55" s="3">
        <v>1</v>
      </c>
      <c r="QA55" s="3">
        <f t="shared" si="390"/>
        <v>22</v>
      </c>
      <c r="QB55" s="3">
        <f t="shared" si="391"/>
        <v>23</v>
      </c>
      <c r="QC55" s="12">
        <f t="shared" si="392"/>
        <v>8.6956521739130436E-3</v>
      </c>
      <c r="QD55" s="88">
        <f t="shared" si="393"/>
        <v>1729.2700000000004</v>
      </c>
      <c r="QE55" s="45">
        <f t="shared" si="394"/>
        <v>75.185652173913056</v>
      </c>
      <c r="QF55" s="88">
        <v>1729.2700000000004</v>
      </c>
      <c r="QG55" s="88">
        <v>2025.42</v>
      </c>
      <c r="QH55" s="88">
        <v>43280.997199999998</v>
      </c>
      <c r="QI55" s="88">
        <f t="shared" si="395"/>
        <v>36678.811186440675</v>
      </c>
      <c r="QJ55" s="12">
        <f t="shared" si="396"/>
        <v>2.4381218657212162E-3</v>
      </c>
      <c r="QK55" s="12">
        <f t="shared" si="397"/>
        <v>0.85378341282301962</v>
      </c>
      <c r="QL55" s="12">
        <f t="shared" si="398"/>
        <v>4.7146293570149087E-2</v>
      </c>
      <c r="QM55" s="12">
        <f t="shared" si="399"/>
        <v>4.3478260869565216E-2</v>
      </c>
      <c r="QN55" s="12">
        <f t="shared" si="400"/>
        <v>0.95652173913043481</v>
      </c>
      <c r="QO55" s="3">
        <v>249</v>
      </c>
      <c r="QP55" s="3"/>
      <c r="QQ55" s="3">
        <v>1</v>
      </c>
      <c r="QR55" s="3">
        <v>1000</v>
      </c>
      <c r="QS55" s="3">
        <v>0</v>
      </c>
      <c r="QT55" s="3">
        <v>1000</v>
      </c>
      <c r="QU55" s="3">
        <f t="shared" si="401"/>
        <v>2250</v>
      </c>
      <c r="QV55" s="88">
        <f t="shared" si="402"/>
        <v>2225807.7007499998</v>
      </c>
      <c r="QW55" s="12">
        <f t="shared" si="403"/>
        <v>4.8854386244052632E-2</v>
      </c>
      <c r="QX55" s="3">
        <v>121</v>
      </c>
      <c r="QY55" s="100">
        <v>3374</v>
      </c>
      <c r="QZ55" s="3">
        <v>64808</v>
      </c>
      <c r="RA55" s="3">
        <v>338</v>
      </c>
      <c r="RB55" s="3">
        <v>39</v>
      </c>
      <c r="RC55" s="3">
        <v>6</v>
      </c>
      <c r="RD55" s="3">
        <f t="shared" si="404"/>
        <v>33</v>
      </c>
      <c r="RE55" s="3">
        <f t="shared" si="405"/>
        <v>39</v>
      </c>
      <c r="RF55" s="12">
        <f t="shared" si="406"/>
        <v>1.7751479289940829E-2</v>
      </c>
      <c r="RG55" s="88">
        <f t="shared" si="407"/>
        <v>1311.9816666666668</v>
      </c>
      <c r="RH55" s="45">
        <f t="shared" si="408"/>
        <v>201.84333333333333</v>
      </c>
      <c r="RI55" s="88">
        <v>7871.89</v>
      </c>
      <c r="RJ55" s="88">
        <v>9194.9599999999991</v>
      </c>
      <c r="RK55" s="88">
        <v>69911</v>
      </c>
      <c r="RL55" s="88">
        <f t="shared" si="409"/>
        <v>59246.610169491527</v>
      </c>
      <c r="RM55" s="12">
        <f t="shared" si="410"/>
        <v>3.7409821866833106E-3</v>
      </c>
      <c r="RN55" s="12">
        <f t="shared" si="411"/>
        <v>0.85610921635330672</v>
      </c>
      <c r="RO55" s="12">
        <f t="shared" si="412"/>
        <v>0.13286650455579235</v>
      </c>
      <c r="RP55" s="169" t="str">
        <f t="shared" si="413"/>
        <v>AM-W17</v>
      </c>
      <c r="RQ55" s="12">
        <f t="shared" si="414"/>
        <v>0.15384615384615385</v>
      </c>
      <c r="RR55" s="12">
        <f t="shared" si="415"/>
        <v>0.84615384615384615</v>
      </c>
      <c r="RS55" s="3">
        <v>229</v>
      </c>
      <c r="RT55" s="3">
        <v>657</v>
      </c>
      <c r="RU55" s="3">
        <v>9</v>
      </c>
      <c r="RV55" s="3">
        <v>0</v>
      </c>
      <c r="RW55" s="3">
        <v>0</v>
      </c>
      <c r="RX55" s="3">
        <v>1000</v>
      </c>
      <c r="RY55" s="3">
        <f t="shared" si="416"/>
        <v>1895</v>
      </c>
      <c r="RZ55" s="88">
        <f t="shared" si="417"/>
        <v>1874624.7079649998</v>
      </c>
      <c r="SA55" s="12">
        <f t="shared" si="418"/>
        <v>2.6433792457883992E-2</v>
      </c>
      <c r="SB55" s="3">
        <v>98</v>
      </c>
      <c r="SC55" s="100">
        <v>3038</v>
      </c>
      <c r="SD55" s="3">
        <v>36138</v>
      </c>
      <c r="SE55" s="3">
        <v>257</v>
      </c>
      <c r="SF55" s="3">
        <v>33</v>
      </c>
      <c r="SG55" s="3">
        <v>3</v>
      </c>
      <c r="SH55" s="3">
        <f t="shared" si="419"/>
        <v>30</v>
      </c>
      <c r="SI55" s="3">
        <f t="shared" si="420"/>
        <v>33</v>
      </c>
      <c r="SJ55" s="12">
        <f t="shared" si="421"/>
        <v>1.1673151750972763E-2</v>
      </c>
      <c r="SK55" s="88">
        <f t="shared" si="422"/>
        <v>1726.4800000000002</v>
      </c>
      <c r="SL55" s="45">
        <f t="shared" si="423"/>
        <v>156.95272727272729</v>
      </c>
      <c r="SM55" s="88">
        <v>5179.4400000000005</v>
      </c>
      <c r="SN55" s="88">
        <v>3683.91</v>
      </c>
      <c r="SO55" s="88">
        <v>59468</v>
      </c>
      <c r="SP55" s="88">
        <f t="shared" si="424"/>
        <v>50396.610169491527</v>
      </c>
      <c r="SQ55" s="12">
        <f t="shared" si="425"/>
        <v>3.8097934909728176E-3</v>
      </c>
      <c r="SR55" s="87">
        <f t="shared" si="426"/>
        <v>1.4059626863848467</v>
      </c>
      <c r="SS55" s="87">
        <f t="shared" si="427"/>
        <v>0.10277357906773392</v>
      </c>
      <c r="ST55" s="169" t="str">
        <f t="shared" si="428"/>
        <v>AM-W17</v>
      </c>
      <c r="SU55" s="12">
        <f t="shared" si="429"/>
        <v>9.0909090909090912E-2</v>
      </c>
      <c r="SV55" s="12">
        <f t="shared" si="430"/>
        <v>0.90909090909090906</v>
      </c>
      <c r="SW55" s="3">
        <v>222</v>
      </c>
      <c r="SX55" s="3">
        <v>604</v>
      </c>
      <c r="SY55" s="3">
        <v>9</v>
      </c>
      <c r="SZ55" s="3">
        <v>0</v>
      </c>
      <c r="TA55" s="3">
        <v>0</v>
      </c>
      <c r="TB55" s="3">
        <v>1000</v>
      </c>
      <c r="TC55" s="3">
        <f t="shared" si="431"/>
        <v>1835</v>
      </c>
      <c r="TD55" s="88">
        <f t="shared" si="432"/>
        <v>1815269.8359449999</v>
      </c>
      <c r="TE55" s="12">
        <f t="shared" si="433"/>
        <v>1.9969516005031072E-2</v>
      </c>
      <c r="TF55" s="3">
        <v>67</v>
      </c>
      <c r="TG55" s="100">
        <f>SUMIFS(Main!TX:TX,Main!B:B,B:B)</f>
        <v>2406</v>
      </c>
      <c r="TH55" s="3">
        <v>25316</v>
      </c>
      <c r="TI55" s="3">
        <v>177</v>
      </c>
      <c r="TJ55" s="3">
        <f>SUMIFS(Main!TT:TT,Main!B:B,B:B)</f>
        <v>32</v>
      </c>
      <c r="TK55" s="3">
        <v>8</v>
      </c>
      <c r="TL55" s="3">
        <f t="shared" si="434"/>
        <v>24</v>
      </c>
      <c r="TM55" s="3">
        <f t="shared" si="435"/>
        <v>32</v>
      </c>
      <c r="TN55" s="12">
        <f t="shared" si="436"/>
        <v>4.519774011299435E-2</v>
      </c>
      <c r="TO55" s="88">
        <f t="shared" si="437"/>
        <v>432.72750000000013</v>
      </c>
      <c r="TP55" s="45">
        <f t="shared" si="438"/>
        <v>108.18187500000003</v>
      </c>
      <c r="TQ55" s="88">
        <v>3461.8200000000011</v>
      </c>
      <c r="TR55" s="88">
        <v>10036.42</v>
      </c>
      <c r="TS55" s="88">
        <f>SUMIFS(Main!TU:TU,Main!B:B,B:B)</f>
        <v>54268.915999999997</v>
      </c>
      <c r="TT55" s="88">
        <f t="shared" si="439"/>
        <v>45990.606779661015</v>
      </c>
      <c r="TU55" s="12">
        <f t="shared" si="440"/>
        <v>3.2051641579576417E-3</v>
      </c>
      <c r="TV55" s="87">
        <f t="shared" si="441"/>
        <v>0.34492578030811794</v>
      </c>
      <c r="TW55" s="87">
        <f t="shared" si="442"/>
        <v>7.5272327164227881E-2</v>
      </c>
      <c r="TX55" s="169" t="str">
        <f t="shared" si="443"/>
        <v>AM-W17</v>
      </c>
      <c r="TY55" s="12">
        <f t="shared" si="444"/>
        <v>0.25</v>
      </c>
      <c r="TZ55" s="12">
        <f t="shared" si="445"/>
        <v>0.75</v>
      </c>
      <c r="UA55" s="3">
        <f>SUMIFS(Main!UG:UG,Main!B:B,B:B)</f>
        <v>208</v>
      </c>
      <c r="UB55" s="3">
        <f>SUMIFS(Main!UI:UI,Main!B:B,B:B)</f>
        <v>460</v>
      </c>
      <c r="UC55" s="3">
        <f>SUMIFS(Main!UK:UK,Main!B:B,B:B)</f>
        <v>9</v>
      </c>
      <c r="UD55" s="3">
        <f>SUMIFS(Main!UO:UO,Main!B:B,B:B)</f>
        <v>0</v>
      </c>
      <c r="UE55" s="3">
        <f>SUMIFS(Main!UQ:UQ,Main!B:B,B:B)</f>
        <v>0</v>
      </c>
      <c r="UF55" s="3">
        <f>SUMIFS(Main!US:US,Main!B:B,B:B)</f>
        <v>1000</v>
      </c>
      <c r="UG55" s="3">
        <f t="shared" si="446"/>
        <v>1677</v>
      </c>
      <c r="UH55" s="88">
        <f t="shared" si="447"/>
        <v>1658968.6729589999</v>
      </c>
      <c r="UI55" s="12">
        <f t="shared" si="448"/>
        <v>1.6459565491826554E-2</v>
      </c>
      <c r="UJ55" s="3">
        <f>SUMIFS(Main!UW:UW,Main!B:B,B:B)</f>
        <v>48</v>
      </c>
      <c r="UK55" s="100">
        <f>SUMIFS(Main!VI:VI,Main!A:A,A:A)</f>
        <v>2120</v>
      </c>
      <c r="UL55" s="3">
        <v>15065</v>
      </c>
      <c r="UM55" s="3">
        <v>74</v>
      </c>
      <c r="UN55" s="3">
        <f>SUMIFS(Main!VE:VE,Main!A:A,A:A)</f>
        <v>27</v>
      </c>
      <c r="UO55" s="3">
        <v>0</v>
      </c>
      <c r="UP55" s="3">
        <f t="shared" si="147"/>
        <v>27</v>
      </c>
      <c r="UQ55" s="3">
        <f t="shared" si="148"/>
        <v>27</v>
      </c>
      <c r="UR55" s="12">
        <f t="shared" si="149"/>
        <v>0</v>
      </c>
      <c r="US55" s="88" t="e">
        <f t="shared" si="150"/>
        <v>#DIV/0!</v>
      </c>
      <c r="UT55" s="45">
        <f t="shared" si="151"/>
        <v>33.032592592592586</v>
      </c>
      <c r="UU55" s="88">
        <v>891.87999999999977</v>
      </c>
      <c r="UV55" s="88">
        <v>4272.96</v>
      </c>
      <c r="UW55" s="88">
        <f>SUMIFS(Main!VF:VF,Main!A:A,A:A)</f>
        <v>46790.059600000001</v>
      </c>
      <c r="UX55" s="88">
        <f t="shared" si="152"/>
        <v>39652.592881355937</v>
      </c>
      <c r="UY55" s="12">
        <f t="shared" si="153"/>
        <v>2.7966982799410675E-3</v>
      </c>
      <c r="UZ55" s="87">
        <f t="shared" si="154"/>
        <v>0.20872650340747392</v>
      </c>
      <c r="VA55" s="87">
        <f t="shared" si="155"/>
        <v>2.2492350063174522E-2</v>
      </c>
      <c r="VB55" s="169" t="str">
        <f t="shared" si="59"/>
        <v>AM-W17</v>
      </c>
      <c r="VC55" s="12">
        <f t="shared" si="160"/>
        <v>0.10775991403097079</v>
      </c>
      <c r="VD55" s="12">
        <f t="shared" si="156"/>
        <v>0.89224008596902915</v>
      </c>
      <c r="VE55" s="3">
        <f>SUMIFS(Main!VR:VR,Main!B:B,B:B)</f>
        <v>181</v>
      </c>
      <c r="VF55" s="3">
        <f>SUMIFS(Main!VT:VT,Main!B:B,B:B)</f>
        <v>387</v>
      </c>
      <c r="VG55" s="3">
        <f>SUMIFS(Main!VV:VV,Main!B:B,B:B)</f>
        <v>0</v>
      </c>
      <c r="VH55" s="3">
        <f>SUMIFS(Main!VZ:VZ,Main!B:B,B:B)</f>
        <v>0</v>
      </c>
      <c r="VI55" s="3">
        <f>SUMIFS(Main!WB:WB,Main!B:B,B:B)</f>
        <v>0</v>
      </c>
      <c r="VJ55" s="3">
        <f>SUMIFS(Main!WD:WD,Main!B:B,B:B)</f>
        <v>1000</v>
      </c>
      <c r="VK55" s="3">
        <f t="shared" si="157"/>
        <v>1568</v>
      </c>
      <c r="VL55" s="88">
        <f t="shared" si="158"/>
        <v>1551140.6554559998</v>
      </c>
      <c r="VM55" s="12">
        <f t="shared" si="159"/>
        <v>1.6250713824466911E-2</v>
      </c>
      <c r="VN55" s="3">
        <f>SUMIFS(Main!WH:WH,Main!B:B,B:B)</f>
        <v>87</v>
      </c>
    </row>
    <row r="56" spans="1:586">
      <c r="A56" s="154" t="s">
        <v>146</v>
      </c>
      <c r="B56" s="155" t="s">
        <v>145</v>
      </c>
      <c r="C56" s="150" t="s">
        <v>292</v>
      </c>
      <c r="D56" s="150" t="s">
        <v>669</v>
      </c>
      <c r="E56" s="155" t="s">
        <v>267</v>
      </c>
      <c r="F56" s="150" t="s">
        <v>470</v>
      </c>
      <c r="G56" s="150" t="s">
        <v>437</v>
      </c>
      <c r="H56" s="17">
        <v>2053.8017999999997</v>
      </c>
      <c r="I56" s="12">
        <v>1</v>
      </c>
      <c r="J56" s="3">
        <v>2066</v>
      </c>
      <c r="K56" s="3">
        <v>65</v>
      </c>
      <c r="L56" s="3">
        <v>26</v>
      </c>
      <c r="M56" s="3">
        <f>K56-L56</f>
        <v>39</v>
      </c>
      <c r="N56" s="3">
        <v>6</v>
      </c>
      <c r="O56" s="3">
        <v>3</v>
      </c>
      <c r="P56" s="3">
        <f>L56+M56+N56</f>
        <v>71</v>
      </c>
      <c r="Q56" s="87">
        <v>4.5199999999999997E-2</v>
      </c>
      <c r="R56" s="88">
        <v>5458.94</v>
      </c>
      <c r="S56" s="88">
        <v>50910.19</v>
      </c>
      <c r="T56" s="88">
        <v>159239.58000000002</v>
      </c>
      <c r="U56" s="87">
        <f>R56/S56</f>
        <v>0.10722686362003361</v>
      </c>
      <c r="V56" s="87">
        <f>R56/T56</f>
        <v>3.4281301168968159E-2</v>
      </c>
      <c r="W56" s="12">
        <v>1</v>
      </c>
      <c r="X56" s="3">
        <v>3043</v>
      </c>
      <c r="Y56" s="91">
        <v>99</v>
      </c>
      <c r="Z56" s="3">
        <v>31</v>
      </c>
      <c r="AA56" s="3">
        <f>Y56-Z56</f>
        <v>68</v>
      </c>
      <c r="AB56" s="3">
        <v>12</v>
      </c>
      <c r="AC56" s="3">
        <v>6</v>
      </c>
      <c r="AD56" s="3">
        <f>Z56+AA56+AB56</f>
        <v>111</v>
      </c>
      <c r="AE56" s="87">
        <v>1.7600000000000001E-2</v>
      </c>
      <c r="AF56" s="88">
        <v>17912.84</v>
      </c>
      <c r="AG56" s="88">
        <v>57942.44</v>
      </c>
      <c r="AH56" s="88">
        <v>247551</v>
      </c>
      <c r="AI56" s="87">
        <f>AF56/AG56</f>
        <v>0.30914887257077883</v>
      </c>
      <c r="AJ56" s="87">
        <f>AF56/AH56</f>
        <v>7.2360200524336393E-2</v>
      </c>
      <c r="AK56" s="12">
        <v>0.99770000000000003</v>
      </c>
      <c r="AL56" s="3">
        <v>298970</v>
      </c>
      <c r="AM56" s="3">
        <v>738</v>
      </c>
      <c r="AN56" s="3">
        <v>86</v>
      </c>
      <c r="AO56" s="3">
        <v>21</v>
      </c>
      <c r="AP56" s="3">
        <f>AN56-AO56</f>
        <v>65</v>
      </c>
      <c r="AQ56" s="3">
        <v>7</v>
      </c>
      <c r="AR56" s="3">
        <v>3</v>
      </c>
      <c r="AS56" s="3">
        <f>AO56+AP56+AQ56</f>
        <v>93</v>
      </c>
      <c r="AT56" s="87">
        <f>AO56/AM56</f>
        <v>2.8455284552845527E-2</v>
      </c>
      <c r="AU56" s="40">
        <f>AW56/AO56</f>
        <v>618.81333333333328</v>
      </c>
      <c r="AV56" s="40">
        <f>AW56/AN56</f>
        <v>151.10558139534885</v>
      </c>
      <c r="AW56" s="88">
        <v>12995.08</v>
      </c>
      <c r="AX56" s="88">
        <v>44134.82</v>
      </c>
      <c r="AY56" s="88">
        <v>214914</v>
      </c>
      <c r="AZ56" s="87">
        <f>AW56/AX56</f>
        <v>0.29444053470706349</v>
      </c>
      <c r="BA56" s="87">
        <f>AW56/AY56</f>
        <v>6.0466419125789851E-2</v>
      </c>
      <c r="BB56" s="87">
        <f>AO56/AS56</f>
        <v>0.22580645161290322</v>
      </c>
      <c r="BC56" s="89">
        <f>1-BB56</f>
        <v>0.77419354838709675</v>
      </c>
      <c r="BD56" s="12">
        <v>0.99760000000000004</v>
      </c>
      <c r="BE56" s="3">
        <v>2606</v>
      </c>
      <c r="BF56" s="3">
        <v>681</v>
      </c>
      <c r="BG56" s="3">
        <v>53</v>
      </c>
      <c r="BH56" s="3">
        <v>19</v>
      </c>
      <c r="BI56" s="3">
        <f>BG56-BH56</f>
        <v>34</v>
      </c>
      <c r="BJ56" s="3">
        <v>4</v>
      </c>
      <c r="BK56" s="3">
        <v>2</v>
      </c>
      <c r="BL56" s="3">
        <f>BH56+BI56+BJ56</f>
        <v>57</v>
      </c>
      <c r="BM56" s="87">
        <f>BH56/BF56</f>
        <v>2.7900146842878122E-2</v>
      </c>
      <c r="BN56" s="40">
        <f>BP56/BH56</f>
        <v>741.27894736842097</v>
      </c>
      <c r="BO56" s="40">
        <f>BP56/BG56</f>
        <v>265.74150943396228</v>
      </c>
      <c r="BP56" s="88">
        <v>14084.3</v>
      </c>
      <c r="BQ56" s="88">
        <v>40914.449999999997</v>
      </c>
      <c r="BR56" s="88">
        <v>142419.58000000002</v>
      </c>
      <c r="BS56" s="12">
        <f>BP56/BQ56</f>
        <v>0.34423779373790925</v>
      </c>
      <c r="BT56" s="12">
        <f>BP56/BR56</f>
        <v>9.8893003335636845E-2</v>
      </c>
      <c r="BU56" s="87">
        <f>BH56/BL56</f>
        <v>0.33333333333333331</v>
      </c>
      <c r="BV56" s="89">
        <f>1-BU56</f>
        <v>0.66666666666666674</v>
      </c>
      <c r="BW56" s="90" t="str">
        <f>B56</f>
        <v>FBA78925</v>
      </c>
      <c r="BX56" s="12">
        <v>0.98719999999999997</v>
      </c>
      <c r="BY56" s="3">
        <v>467242</v>
      </c>
      <c r="BZ56" s="3">
        <v>820</v>
      </c>
      <c r="CA56" s="3">
        <v>69</v>
      </c>
      <c r="CB56" s="3">
        <v>37</v>
      </c>
      <c r="CC56" s="3">
        <f>CA56-CB56</f>
        <v>32</v>
      </c>
      <c r="CD56" s="3">
        <v>6</v>
      </c>
      <c r="CE56" s="3">
        <v>5</v>
      </c>
      <c r="CF56" s="3">
        <f>CB56+CC56+CD56</f>
        <v>75</v>
      </c>
      <c r="CG56" s="87">
        <f>CB56/BZ56</f>
        <v>4.5121951219512194E-2</v>
      </c>
      <c r="CH56" s="3">
        <f>CJ56/CB56</f>
        <v>526.48378378378379</v>
      </c>
      <c r="CI56" s="3">
        <f>CJ56/CA56</f>
        <v>282.31739130434784</v>
      </c>
      <c r="CJ56" s="88">
        <v>19479.900000000001</v>
      </c>
      <c r="CK56" s="88">
        <v>62599.24</v>
      </c>
      <c r="CL56" s="88">
        <v>172629</v>
      </c>
      <c r="CM56" s="87">
        <f>CJ56/CK56</f>
        <v>0.31118428913833462</v>
      </c>
      <c r="CN56" s="87">
        <f>CJ56/CL56</f>
        <v>0.11284256990424553</v>
      </c>
      <c r="CO56" s="12">
        <f>CB56/CF56</f>
        <v>0.49333333333333335</v>
      </c>
      <c r="CP56" s="12">
        <f>1-CO56</f>
        <v>0.5066666666666666</v>
      </c>
      <c r="CQ56" s="77" t="str">
        <f>B56</f>
        <v>FBA78925</v>
      </c>
      <c r="CR56" s="12">
        <v>0.9768</v>
      </c>
      <c r="CS56" s="3">
        <v>123771</v>
      </c>
      <c r="CT56" s="3">
        <v>165</v>
      </c>
      <c r="CU56" s="3" t="e">
        <f>VLOOKUP(C56,'[1]Monthly Sales'!C:AP,38,0)</f>
        <v>#N/A</v>
      </c>
      <c r="CV56" s="3">
        <v>6</v>
      </c>
      <c r="CW56" s="3" t="e">
        <f>CU56-CV56</f>
        <v>#N/A</v>
      </c>
      <c r="CX56" s="3">
        <v>4</v>
      </c>
      <c r="CY56" s="3">
        <v>2</v>
      </c>
      <c r="CZ56" s="3" t="e">
        <f>CV56+CW56+CX56</f>
        <v>#N/A</v>
      </c>
      <c r="DA56" s="87">
        <f>CV56/CT56</f>
        <v>3.6363636363636362E-2</v>
      </c>
      <c r="DB56" s="45">
        <f>DD56/CV56</f>
        <v>428.54333333333335</v>
      </c>
      <c r="DC56" s="3" t="e">
        <f>DD56/CZ56</f>
        <v>#N/A</v>
      </c>
      <c r="DD56" s="88">
        <v>2571.2600000000002</v>
      </c>
      <c r="DE56" s="88">
        <v>10461.870000000001</v>
      </c>
      <c r="DF56" s="88">
        <v>25140</v>
      </c>
      <c r="DG56" s="12">
        <f>DD56/DE56</f>
        <v>0.24577441700193178</v>
      </c>
      <c r="DH56" s="12">
        <f>DD56/DF56</f>
        <v>0.10227764518695308</v>
      </c>
      <c r="DI56" s="12" t="e">
        <f>CV56/CZ56</f>
        <v>#N/A</v>
      </c>
      <c r="DJ56" s="12" t="e">
        <f>1-DI56</f>
        <v>#N/A</v>
      </c>
      <c r="DK56" s="3" t="str">
        <f>B56</f>
        <v>FBA78925</v>
      </c>
      <c r="DL56" s="12">
        <v>0.99670000000000003</v>
      </c>
      <c r="DM56" s="3">
        <v>212643</v>
      </c>
      <c r="DN56" s="3">
        <v>312</v>
      </c>
      <c r="DO56" s="3">
        <v>16</v>
      </c>
      <c r="DP56" s="3">
        <v>5</v>
      </c>
      <c r="DQ56" s="3">
        <f>DO56-DP56</f>
        <v>11</v>
      </c>
      <c r="DR56" s="3">
        <v>3</v>
      </c>
      <c r="DS56" s="3">
        <v>4</v>
      </c>
      <c r="DT56" s="3">
        <f>DP56+DQ56+DR56</f>
        <v>19</v>
      </c>
      <c r="DU56" s="12">
        <f>DR56/DT56</f>
        <v>0.15789473684210525</v>
      </c>
      <c r="DV56" s="87">
        <f>DP56/DN56</f>
        <v>1.6025641025641024E-2</v>
      </c>
      <c r="DW56" s="3">
        <f>DY56/DP56</f>
        <v>878.33199999999999</v>
      </c>
      <c r="DX56" s="3">
        <f>DY56/DT56</f>
        <v>231.14</v>
      </c>
      <c r="DY56" s="88">
        <v>4391.66</v>
      </c>
      <c r="DZ56" s="88">
        <v>8471.2000000000007</v>
      </c>
      <c r="EA56" s="88">
        <v>39984</v>
      </c>
      <c r="EB56" s="12">
        <f>DY56/DZ56</f>
        <v>0.51842241949192547</v>
      </c>
      <c r="EC56" s="12">
        <f>DY56/EA56</f>
        <v>0.10983543417366946</v>
      </c>
      <c r="ED56" s="12">
        <f>DP56/DT56</f>
        <v>0.26315789473684209</v>
      </c>
      <c r="EE56" s="12">
        <f>1-ED56</f>
        <v>0.73684210526315796</v>
      </c>
      <c r="EF56" s="3" t="str">
        <f>B56</f>
        <v>FBA78925</v>
      </c>
      <c r="EG56" s="12">
        <v>0.98450000000000004</v>
      </c>
      <c r="EH56" s="3">
        <v>50120</v>
      </c>
      <c r="EI56" s="3">
        <v>60</v>
      </c>
      <c r="EJ56" s="3">
        <v>14</v>
      </c>
      <c r="EK56" s="3">
        <v>1</v>
      </c>
      <c r="EL56" s="3">
        <f>EJ56-EK56</f>
        <v>13</v>
      </c>
      <c r="EM56" s="3">
        <v>8</v>
      </c>
      <c r="EN56" s="3">
        <v>5</v>
      </c>
      <c r="EO56" s="3">
        <f>EK56+EL56+EM56</f>
        <v>22</v>
      </c>
      <c r="EP56" s="12">
        <f>IF(EM56,EM56/EO56,0)</f>
        <v>0.36363636363636365</v>
      </c>
      <c r="EQ56" s="87">
        <f>IF(EK56,EK56/EI56,0)</f>
        <v>1.6666666666666666E-2</v>
      </c>
      <c r="ER56" s="3">
        <f>IF(ET56,ET56/EK56,0)</f>
        <v>1213.93</v>
      </c>
      <c r="ES56" s="3">
        <f>IF(ET56,ET56/EO56,0)</f>
        <v>55.178636363636365</v>
      </c>
      <c r="ET56" s="88">
        <v>1213.93</v>
      </c>
      <c r="EU56" s="88">
        <v>2116.1</v>
      </c>
      <c r="EV56" s="88">
        <v>57207</v>
      </c>
      <c r="EW56" s="12">
        <f>IF(ET56,ET56/EU56,0)</f>
        <v>0.57366381550966405</v>
      </c>
      <c r="EX56" s="12">
        <f>IF(ET56,ET56/EV56,0)</f>
        <v>2.121995559983918E-2</v>
      </c>
      <c r="EY56" s="12">
        <f>IF(EK56,EK56/EO56,0)</f>
        <v>4.5454545454545456E-2</v>
      </c>
      <c r="EZ56" s="12">
        <f>1-EY56</f>
        <v>0.95454545454545459</v>
      </c>
      <c r="FA56" s="3" t="str">
        <f>B56</f>
        <v>FBA78925</v>
      </c>
      <c r="FB56" s="12">
        <v>0.99119999999999997</v>
      </c>
      <c r="FC56" s="3">
        <v>14487</v>
      </c>
      <c r="FD56" s="3">
        <v>51</v>
      </c>
      <c r="FE56" s="3">
        <v>73</v>
      </c>
      <c r="FF56" s="3">
        <v>5</v>
      </c>
      <c r="FG56" s="3">
        <f>FE56-FF56</f>
        <v>68</v>
      </c>
      <c r="FH56" s="3">
        <v>8</v>
      </c>
      <c r="FI56" s="3">
        <v>8</v>
      </c>
      <c r="FJ56" s="3">
        <f>FF56+FG56+FH56</f>
        <v>81</v>
      </c>
      <c r="FK56" s="12">
        <f>IF(FH56,FH56/FJ56,0)</f>
        <v>9.8765432098765427E-2</v>
      </c>
      <c r="FL56" s="12">
        <f>IF(FF56,FF56/FD56,0)</f>
        <v>9.8039215686274508E-2</v>
      </c>
      <c r="FM56" s="3">
        <f>IF(FO56,FO56/FF56,0)</f>
        <v>139.19999999999999</v>
      </c>
      <c r="FN56" s="88">
        <f>IF(FO56,FO56/FJ56,0)</f>
        <v>8.5925925925925934</v>
      </c>
      <c r="FO56" s="88">
        <v>696</v>
      </c>
      <c r="FP56" s="88">
        <v>10165.25</v>
      </c>
      <c r="FQ56" s="88">
        <v>176225</v>
      </c>
      <c r="FR56" s="12">
        <f>IF(FO56,FO56/FP56,0)</f>
        <v>6.8468557094021304E-2</v>
      </c>
      <c r="FS56" s="12">
        <f>IF(FO56,FO56/FQ56,0)</f>
        <v>3.9494963824655976E-3</v>
      </c>
      <c r="FT56" s="12">
        <f>FF56/FJ56</f>
        <v>6.1728395061728392E-2</v>
      </c>
      <c r="FU56" s="39">
        <f>1-FT56</f>
        <v>0.93827160493827155</v>
      </c>
      <c r="FV56" s="77" t="str">
        <f>B56</f>
        <v>FBA78925</v>
      </c>
      <c r="FW56" s="12">
        <v>1</v>
      </c>
      <c r="FX56" s="3">
        <v>132297</v>
      </c>
      <c r="FY56" s="3">
        <v>325</v>
      </c>
      <c r="FZ56" s="3">
        <v>65</v>
      </c>
      <c r="GA56" s="3">
        <v>14</v>
      </c>
      <c r="GB56" s="3">
        <f>FZ56-GA56</f>
        <v>51</v>
      </c>
      <c r="GC56" s="3">
        <v>0</v>
      </c>
      <c r="GD56" s="3">
        <v>0</v>
      </c>
      <c r="GE56" s="3">
        <f>GA56+GB56+GC56</f>
        <v>65</v>
      </c>
      <c r="GF56" s="12">
        <f>IF(GC56,GC56/GE56,0)</f>
        <v>0</v>
      </c>
      <c r="GG56" s="12">
        <f>IF(GA56,GA56/FY56,0)</f>
        <v>4.3076923076923075E-2</v>
      </c>
      <c r="GH56" s="88">
        <f>IF(GJ56,GJ56/GA56,0)</f>
        <v>305.96571428571434</v>
      </c>
      <c r="GI56" s="45">
        <f>IF(GJ56,GJ56/GE56,0)</f>
        <v>65.900307692307706</v>
      </c>
      <c r="GJ56" s="88">
        <v>4283.5200000000004</v>
      </c>
      <c r="GK56" s="88">
        <v>25539.84</v>
      </c>
      <c r="GL56" s="88">
        <v>131223.779661017</v>
      </c>
      <c r="GM56" s="12">
        <f>IF(GJ56,GJ56/GK56,0)</f>
        <v>0.16771913997895055</v>
      </c>
      <c r="GN56" s="12">
        <f>IF(GJ56,GJ56/GL56,0)</f>
        <v>3.2642864053035021E-2</v>
      </c>
      <c r="GO56" s="12">
        <f>GA56/GE56</f>
        <v>0.2153846153846154</v>
      </c>
      <c r="GP56" s="12">
        <f>1-GO56</f>
        <v>0.7846153846153846</v>
      </c>
      <c r="GQ56" s="77" t="str">
        <f>B56</f>
        <v>FBA78925</v>
      </c>
      <c r="GR56" s="12">
        <v>0.99819999999999998</v>
      </c>
      <c r="GS56" s="3">
        <v>1021133</v>
      </c>
      <c r="GT56" s="3">
        <v>1334</v>
      </c>
      <c r="GU56" s="3">
        <v>75</v>
      </c>
      <c r="GV56" s="3">
        <v>48</v>
      </c>
      <c r="GW56" s="3">
        <f>GU56-GV56</f>
        <v>27</v>
      </c>
      <c r="GX56" s="3">
        <v>11</v>
      </c>
      <c r="GY56" s="3">
        <v>6</v>
      </c>
      <c r="GZ56" s="3">
        <f>GV56+GW56+GX56</f>
        <v>86</v>
      </c>
      <c r="HA56" s="12">
        <f>IF(GX56,GX56/GZ56,0)</f>
        <v>0.12790697674418605</v>
      </c>
      <c r="HB56" s="12">
        <f>IF(GV56,GV56/GT56,0)</f>
        <v>3.5982008995502246E-2</v>
      </c>
      <c r="HC56" s="88">
        <f>IF(HE56,HE56/GV56,0)</f>
        <v>645.9979166666667</v>
      </c>
      <c r="HD56" s="45">
        <f>IF(HE56,HE56/GZ56,0)</f>
        <v>360.55697674418604</v>
      </c>
      <c r="HE56" s="88">
        <v>31007.9</v>
      </c>
      <c r="HF56" s="88">
        <v>88344.97</v>
      </c>
      <c r="HG56" s="88">
        <v>176230.51</v>
      </c>
      <c r="HH56" s="12">
        <f>IF(HE56,HE56/HF56,0)</f>
        <v>0.35098659267188614</v>
      </c>
      <c r="HI56" s="12">
        <f>IF(HE56,HE56/HG56,0)</f>
        <v>0.17595080443221778</v>
      </c>
      <c r="HJ56" s="12">
        <f>GV56/GZ56</f>
        <v>0.55813953488372092</v>
      </c>
      <c r="HK56" s="12">
        <f>1-HJ56</f>
        <v>0.44186046511627908</v>
      </c>
      <c r="HL56" s="77" t="s">
        <v>267</v>
      </c>
      <c r="HM56" s="3">
        <v>1880</v>
      </c>
      <c r="HN56" s="3">
        <v>174568</v>
      </c>
      <c r="HO56" s="3">
        <v>711</v>
      </c>
      <c r="HP56" s="3">
        <v>25</v>
      </c>
      <c r="HQ56" s="3">
        <v>14</v>
      </c>
      <c r="HR56" s="3">
        <f>HP56-HQ56</f>
        <v>11</v>
      </c>
      <c r="HS56" s="3">
        <v>4</v>
      </c>
      <c r="HT56" s="3">
        <f>HQ56+HR56+HS56</f>
        <v>29</v>
      </c>
      <c r="HU56" s="12">
        <f>IF(HS56,HS56/HT56,0)</f>
        <v>0.13793103448275862</v>
      </c>
      <c r="HV56" s="12">
        <f>IF(HQ56,HQ56/HO56,0)</f>
        <v>1.969057665260197E-2</v>
      </c>
      <c r="HW56" s="88">
        <f>IF(HY56,HY56/HQ56,0)</f>
        <v>629.01928571428584</v>
      </c>
      <c r="HX56" s="45">
        <f>IF(HY56,HY56/HT56,0)</f>
        <v>303.66448275862075</v>
      </c>
      <c r="HY56" s="3">
        <v>8806.2700000000023</v>
      </c>
      <c r="HZ56" s="3">
        <v>52398.299999999996</v>
      </c>
      <c r="IA56" s="3">
        <v>89401</v>
      </c>
      <c r="IB56" s="20">
        <f>IA56/1.18</f>
        <v>75763.559322033907</v>
      </c>
      <c r="IC56" s="12">
        <f>IF(HY56,HY56/HZ56,0)</f>
        <v>0.16806404024558055</v>
      </c>
      <c r="ID56" s="12">
        <f>IF(HY56,HY56/IB56,0)</f>
        <v>0.11623358351696292</v>
      </c>
      <c r="IE56" s="12">
        <f>HQ56/HT56</f>
        <v>0.48275862068965519</v>
      </c>
      <c r="IF56" s="105">
        <f>1-IE56</f>
        <v>0.51724137931034475</v>
      </c>
      <c r="IG56" s="100">
        <v>1449</v>
      </c>
      <c r="IH56" s="3">
        <v>94587</v>
      </c>
      <c r="II56" s="3">
        <v>487</v>
      </c>
      <c r="IJ56" s="3">
        <v>24</v>
      </c>
      <c r="IK56" s="3">
        <v>16</v>
      </c>
      <c r="IL56" s="3">
        <f>IJ56-IK56</f>
        <v>8</v>
      </c>
      <c r="IM56" s="3">
        <v>7</v>
      </c>
      <c r="IN56" s="3">
        <f>IK56+IL56+IM56</f>
        <v>31</v>
      </c>
      <c r="IO56" s="12">
        <f>IF(IM56,IM56/IN56,0)</f>
        <v>0.22580645161290322</v>
      </c>
      <c r="IP56" s="12">
        <f>IF(IK56,IK56/II56,0)</f>
        <v>3.2854209445585217E-2</v>
      </c>
      <c r="IQ56" s="88">
        <f>IF(IS56,IS56/IK56,0)</f>
        <v>397.58249999999992</v>
      </c>
      <c r="IR56" s="45">
        <f>IF(IS56,IS56/IN56,0)</f>
        <v>205.20387096774189</v>
      </c>
      <c r="IS56" s="3">
        <v>6361.3199999999988</v>
      </c>
      <c r="IT56" s="3">
        <v>41767.839999999997</v>
      </c>
      <c r="IU56" s="3">
        <v>88974</v>
      </c>
      <c r="IV56" s="20">
        <f>IU56/1.18</f>
        <v>75401.694915254237</v>
      </c>
      <c r="IW56" s="12">
        <f>IF(IS56,IS56/IT56,0)</f>
        <v>0.15230186669935528</v>
      </c>
      <c r="IX56" s="12">
        <f>IF(IS56,IS56/IV56,0)</f>
        <v>8.4365742801267768E-2</v>
      </c>
      <c r="IY56" s="12">
        <f>IK56/IN56</f>
        <v>0.5161290322580645</v>
      </c>
      <c r="IZ56" s="12">
        <f>1-IY56</f>
        <v>0.4838709677419355</v>
      </c>
      <c r="JA56" s="100">
        <v>2156</v>
      </c>
      <c r="JB56" s="3">
        <v>127647</v>
      </c>
      <c r="JC56" s="3">
        <v>839</v>
      </c>
      <c r="JD56" s="3">
        <v>24</v>
      </c>
      <c r="JE56" s="3">
        <v>20</v>
      </c>
      <c r="JF56" s="3">
        <f>JD56-JE56</f>
        <v>4</v>
      </c>
      <c r="JG56" s="3">
        <v>2</v>
      </c>
      <c r="JH56" s="3">
        <f>SUM(JE56:JG56)</f>
        <v>26</v>
      </c>
      <c r="JI56" s="12">
        <f>IF(JG56,JG56/JH56,0)</f>
        <v>7.6923076923076927E-2</v>
      </c>
      <c r="JJ56" s="12">
        <f>IF(JE56,JE56/JC56,0)</f>
        <v>2.3837902264600714E-2</v>
      </c>
      <c r="JK56" s="88">
        <f>IF(JM56,JM56/JE56,0)</f>
        <v>651.93700000000001</v>
      </c>
      <c r="JL56" s="45">
        <f>IF(JM56,JM56/JH56,0)</f>
        <v>501.49</v>
      </c>
      <c r="JM56" s="3">
        <v>13038.74</v>
      </c>
      <c r="JN56" s="3">
        <v>57405.1</v>
      </c>
      <c r="JO56" s="3">
        <v>85526.03</v>
      </c>
      <c r="JP56" s="20">
        <f>JO56/1.18</f>
        <v>72479.686440677964</v>
      </c>
      <c r="JQ56" s="12">
        <f>IF(JM56,JM56/JN56,0)</f>
        <v>0.22713556809412405</v>
      </c>
      <c r="JR56" s="12">
        <f>IF(JM56,JM56/JP56,0)</f>
        <v>0.1798950939263754</v>
      </c>
      <c r="JS56" s="12">
        <f>JE56/JH56</f>
        <v>0.76923076923076927</v>
      </c>
      <c r="JT56" s="12">
        <f>1-JS56</f>
        <v>0.23076923076923073</v>
      </c>
      <c r="JU56" s="100">
        <v>1646</v>
      </c>
      <c r="JV56" s="3">
        <v>79021</v>
      </c>
      <c r="JW56" s="3">
        <v>508</v>
      </c>
      <c r="JX56" s="3">
        <v>17</v>
      </c>
      <c r="JY56" s="3">
        <v>17</v>
      </c>
      <c r="JZ56" s="3">
        <f>JX56-JY56</f>
        <v>0</v>
      </c>
      <c r="KA56" s="3">
        <v>5</v>
      </c>
      <c r="KB56" s="3">
        <f>SUM(JY56:KA56)</f>
        <v>22</v>
      </c>
      <c r="KC56" s="12">
        <f>IF(KA56,KA56/KB56,0)</f>
        <v>0.22727272727272727</v>
      </c>
      <c r="KD56" s="12">
        <f>IF(JY56,JY56/JW56,0)</f>
        <v>3.3464566929133861E-2</v>
      </c>
      <c r="KE56" s="88">
        <f>IF(KG56,KG56/JY56,0)</f>
        <v>422.52882352941185</v>
      </c>
      <c r="KF56" s="45">
        <f>IF(KG56,KG56/KB56,0)</f>
        <v>326.49954545454551</v>
      </c>
      <c r="KG56" s="3">
        <v>7182.9900000000016</v>
      </c>
      <c r="KH56" s="3">
        <v>62527.149999999994</v>
      </c>
      <c r="KI56" s="3">
        <v>63193</v>
      </c>
      <c r="KJ56" s="20">
        <f>KI56/1.18</f>
        <v>53553.38983050848</v>
      </c>
      <c r="KK56" s="12">
        <f>IF(KG56,KG56/KH56,0)</f>
        <v>0.11487793702415675</v>
      </c>
      <c r="KL56" s="12">
        <f>IF(KG56,KG56/KJ56,0)</f>
        <v>0.13412764388460749</v>
      </c>
      <c r="KM56" s="12">
        <f>JY56/KB56</f>
        <v>0.77272727272727271</v>
      </c>
      <c r="KN56" s="12">
        <f>1-KM56</f>
        <v>0.22727272727272729</v>
      </c>
      <c r="KO56" s="100">
        <v>1378</v>
      </c>
      <c r="KP56" s="3">
        <v>115134</v>
      </c>
      <c r="KQ56" s="3">
        <v>572</v>
      </c>
      <c r="KR56" s="3">
        <v>8</v>
      </c>
      <c r="KS56" s="3">
        <v>11</v>
      </c>
      <c r="KT56" s="3">
        <f>KR56-KS56</f>
        <v>-3</v>
      </c>
      <c r="KU56" s="3">
        <v>0</v>
      </c>
      <c r="KV56" s="3">
        <f>SUM(KS56:KU56)</f>
        <v>8</v>
      </c>
      <c r="KW56" s="12">
        <f>IF(KU56,KU56/KV56,0)</f>
        <v>0</v>
      </c>
      <c r="KX56" s="12">
        <f>IF(KS56,KS56/KQ56,0)</f>
        <v>1.9230769230769232E-2</v>
      </c>
      <c r="KY56" s="88">
        <f>IF(LA56,LA56/KS56,0)</f>
        <v>871.46727272727287</v>
      </c>
      <c r="KZ56" s="45">
        <f>IF(LA56,LA56/KV56,0)</f>
        <v>1198.2675000000002</v>
      </c>
      <c r="LA56" s="3">
        <v>9586.1400000000012</v>
      </c>
      <c r="LB56" s="3">
        <v>44722.869999999995</v>
      </c>
      <c r="LC56" s="3">
        <v>29671</v>
      </c>
      <c r="LD56" s="20">
        <f>LC56/1.18</f>
        <v>25144.91525423729</v>
      </c>
      <c r="LE56" s="12">
        <f>IF(LA56,LA56/LB56,0)</f>
        <v>0.21434536737020685</v>
      </c>
      <c r="LF56" s="12">
        <f>IF(LA56,LA56/LD56,0)</f>
        <v>0.38123572511880288</v>
      </c>
      <c r="LG56" s="12">
        <f>KS56/KV56</f>
        <v>1.375</v>
      </c>
      <c r="LH56" s="12">
        <f>1-LG56</f>
        <v>-0.375</v>
      </c>
      <c r="LI56" s="100">
        <v>1281</v>
      </c>
      <c r="LJ56" s="3">
        <v>98130</v>
      </c>
      <c r="LK56" s="3">
        <v>454</v>
      </c>
      <c r="LL56" s="3">
        <v>15</v>
      </c>
      <c r="LM56" s="3">
        <v>11</v>
      </c>
      <c r="LN56" s="3">
        <f>LL56-LM56</f>
        <v>4</v>
      </c>
      <c r="LO56" s="3">
        <v>2</v>
      </c>
      <c r="LP56" s="3">
        <f>SUM(LM56:LO56)</f>
        <v>17</v>
      </c>
      <c r="LQ56" s="12">
        <f>IF(LO56,LO56/LP56,0)</f>
        <v>0.11764705882352941</v>
      </c>
      <c r="LR56" s="12">
        <f>IF(LM56,LM56/LK56,0)</f>
        <v>2.4229074889867842E-2</v>
      </c>
      <c r="LS56" s="88">
        <f>IF(LU56,LU56/LM56,0)</f>
        <v>484.87454545454563</v>
      </c>
      <c r="LT56" s="45">
        <f>IF(LU56,LU56/LP56,0)</f>
        <v>313.74235294117659</v>
      </c>
      <c r="LU56" s="88">
        <v>5333.6200000000017</v>
      </c>
      <c r="LV56" s="88">
        <v>39058.469999999994</v>
      </c>
      <c r="LW56" s="88">
        <v>57061.012000000002</v>
      </c>
      <c r="LX56" s="88">
        <f>LW56/1.18</f>
        <v>48356.789830508482</v>
      </c>
      <c r="LY56" s="12">
        <f>IF(LU56,LU56/LV56,0)</f>
        <v>0.13655476008148815</v>
      </c>
      <c r="LZ56" s="12">
        <f>IF(LU56,LU56/LX56,0)</f>
        <v>0.11029723062044537</v>
      </c>
      <c r="MA56" s="12">
        <f>LM56/LP56</f>
        <v>0.6470588235294118</v>
      </c>
      <c r="MB56" s="12">
        <f>1-MA56</f>
        <v>0.3529411764705882</v>
      </c>
      <c r="MC56" s="100">
        <v>1509</v>
      </c>
      <c r="MD56" s="3">
        <v>121395</v>
      </c>
      <c r="ME56" s="3">
        <v>533</v>
      </c>
      <c r="MF56" s="3">
        <v>25</v>
      </c>
      <c r="MG56" s="3">
        <v>10</v>
      </c>
      <c r="MH56" s="3">
        <f t="shared" si="454"/>
        <v>15</v>
      </c>
      <c r="MI56" s="3">
        <v>0</v>
      </c>
      <c r="MJ56" s="3">
        <f t="shared" si="455"/>
        <v>25</v>
      </c>
      <c r="MK56" s="12">
        <f t="shared" si="456"/>
        <v>0</v>
      </c>
      <c r="ML56" s="12">
        <f t="shared" si="457"/>
        <v>1.8761726078799251E-2</v>
      </c>
      <c r="MM56" s="88">
        <f t="shared" si="458"/>
        <v>773.13800000000003</v>
      </c>
      <c r="MN56" s="45">
        <f t="shared" si="459"/>
        <v>309.2552</v>
      </c>
      <c r="MO56" s="88">
        <v>7731.38</v>
      </c>
      <c r="MP56" s="88">
        <v>31949.139999999996</v>
      </c>
      <c r="MQ56" s="88">
        <v>93894.554999999993</v>
      </c>
      <c r="MR56" s="88">
        <f t="shared" si="460"/>
        <v>79571.656779661018</v>
      </c>
      <c r="MS56" s="12">
        <f t="shared" si="461"/>
        <v>0.24199023823489463</v>
      </c>
      <c r="MT56" s="12">
        <f t="shared" si="462"/>
        <v>9.7162486152684788E-2</v>
      </c>
      <c r="MU56" s="12">
        <f t="shared" si="463"/>
        <v>0.4</v>
      </c>
      <c r="MV56" s="12">
        <f t="shared" si="464"/>
        <v>0.6</v>
      </c>
      <c r="MW56" s="100">
        <v>1534</v>
      </c>
      <c r="MX56" s="3">
        <v>110826</v>
      </c>
      <c r="MY56" s="3">
        <v>532</v>
      </c>
      <c r="MZ56" s="3">
        <v>16</v>
      </c>
      <c r="NA56" s="3">
        <v>10</v>
      </c>
      <c r="NB56" s="3">
        <f t="shared" si="465"/>
        <v>6</v>
      </c>
      <c r="NC56" s="3">
        <v>0</v>
      </c>
      <c r="ND56" s="3">
        <f t="shared" si="466"/>
        <v>16</v>
      </c>
      <c r="NE56" s="12">
        <f t="shared" si="467"/>
        <v>0</v>
      </c>
      <c r="NF56" s="12">
        <f t="shared" si="468"/>
        <v>1.8796992481203006E-2</v>
      </c>
      <c r="NG56" s="88">
        <f t="shared" si="469"/>
        <v>825.36499999999978</v>
      </c>
      <c r="NH56" s="45">
        <f t="shared" si="470"/>
        <v>515.85312499999986</v>
      </c>
      <c r="NI56" s="88">
        <v>8253.6499999999978</v>
      </c>
      <c r="NJ56" s="88">
        <v>34251.699999999997</v>
      </c>
      <c r="NK56" s="88">
        <v>60784.030199999994</v>
      </c>
      <c r="NL56" s="88">
        <f t="shared" si="471"/>
        <v>51511.89</v>
      </c>
      <c r="NM56" s="12">
        <f t="shared" si="472"/>
        <v>0.2409705211712119</v>
      </c>
      <c r="NN56" s="12">
        <f t="shared" si="473"/>
        <v>0.16022805608569202</v>
      </c>
      <c r="NO56" s="12">
        <f t="shared" si="474"/>
        <v>0.625</v>
      </c>
      <c r="NP56" s="12">
        <f t="shared" si="475"/>
        <v>0.375</v>
      </c>
      <c r="NQ56" s="100">
        <v>1940</v>
      </c>
      <c r="NR56" s="3">
        <v>189659</v>
      </c>
      <c r="NS56" s="3">
        <v>1055</v>
      </c>
      <c r="NT56" s="3">
        <v>23</v>
      </c>
      <c r="NU56" s="3">
        <v>18</v>
      </c>
      <c r="NV56" s="3">
        <f t="shared" si="476"/>
        <v>5</v>
      </c>
      <c r="NW56" s="3">
        <f t="shared" si="477"/>
        <v>23</v>
      </c>
      <c r="NX56" s="12">
        <f t="shared" si="478"/>
        <v>1.7061611374407582E-2</v>
      </c>
      <c r="NY56" s="88">
        <f t="shared" si="479"/>
        <v>794.50222222222214</v>
      </c>
      <c r="NZ56" s="45">
        <f t="shared" si="480"/>
        <v>621.7843478260869</v>
      </c>
      <c r="OA56" s="88">
        <v>14301.039999999999</v>
      </c>
      <c r="OB56" s="88">
        <v>55035.590000000004</v>
      </c>
      <c r="OC56" s="88">
        <v>85837.021199999988</v>
      </c>
      <c r="OD56" s="88">
        <f t="shared" si="481"/>
        <v>72743.238305084742</v>
      </c>
      <c r="OE56" s="12">
        <f t="shared" si="482"/>
        <v>6.2696206562967132E-3</v>
      </c>
      <c r="OF56" s="12">
        <f t="shared" si="483"/>
        <v>0.25985076202508228</v>
      </c>
      <c r="OG56" s="12">
        <f t="shared" si="484"/>
        <v>0.19659614189873587</v>
      </c>
      <c r="OH56" s="12">
        <f t="shared" si="485"/>
        <v>0.78260869565217395</v>
      </c>
      <c r="OI56" s="12">
        <f t="shared" si="486"/>
        <v>0.21739130434782605</v>
      </c>
      <c r="OJ56" s="3">
        <v>45</v>
      </c>
      <c r="OK56" s="3">
        <v>310</v>
      </c>
      <c r="OL56" s="3">
        <v>21</v>
      </c>
      <c r="OM56" s="3">
        <v>0</v>
      </c>
      <c r="ON56" s="3">
        <v>0</v>
      </c>
      <c r="OO56" s="3">
        <f t="shared" si="487"/>
        <v>376</v>
      </c>
      <c r="OP56" s="88">
        <f t="shared" si="488"/>
        <v>772229.47679999995</v>
      </c>
      <c r="OQ56" s="12">
        <f t="shared" si="489"/>
        <v>9.3854993788204267E-3</v>
      </c>
      <c r="OR56" s="3">
        <v>18</v>
      </c>
      <c r="OS56" s="100">
        <v>2714</v>
      </c>
      <c r="OT56" s="3">
        <v>273186</v>
      </c>
      <c r="OU56" s="3">
        <v>1581</v>
      </c>
      <c r="OV56" s="3">
        <v>27</v>
      </c>
      <c r="OW56" s="3">
        <v>42</v>
      </c>
      <c r="OX56" s="3">
        <f t="shared" si="376"/>
        <v>-15</v>
      </c>
      <c r="OY56" s="3">
        <f t="shared" si="377"/>
        <v>27</v>
      </c>
      <c r="OZ56" s="12">
        <f t="shared" si="378"/>
        <v>2.6565464895635674E-2</v>
      </c>
      <c r="PA56" s="88">
        <f t="shared" si="379"/>
        <v>461.5607142857142</v>
      </c>
      <c r="PB56" s="45">
        <f t="shared" si="380"/>
        <v>717.98333333333312</v>
      </c>
      <c r="PC56" s="88">
        <v>19385.549999999996</v>
      </c>
      <c r="PD56" s="88">
        <v>125521.21</v>
      </c>
      <c r="PE56" s="88">
        <v>100396</v>
      </c>
      <c r="PF56" s="88">
        <f t="shared" si="381"/>
        <v>85081.355932203398</v>
      </c>
      <c r="PG56" s="12">
        <f t="shared" si="382"/>
        <v>7.0349279787651296E-3</v>
      </c>
      <c r="PH56" s="12">
        <f t="shared" si="383"/>
        <v>0.15444043281609535</v>
      </c>
      <c r="PI56" s="12">
        <f t="shared" si="384"/>
        <v>0.22784721502848712</v>
      </c>
      <c r="PJ56" s="12">
        <f t="shared" si="385"/>
        <v>1.5555555555555556</v>
      </c>
      <c r="PK56" s="12">
        <f t="shared" si="386"/>
        <v>-0.55555555555555558</v>
      </c>
      <c r="PL56" s="3">
        <v>59</v>
      </c>
      <c r="PM56" s="3">
        <v>231</v>
      </c>
      <c r="PN56" s="3">
        <v>10</v>
      </c>
      <c r="PO56" s="3">
        <v>0</v>
      </c>
      <c r="PP56" s="3">
        <v>0</v>
      </c>
      <c r="PQ56" s="3">
        <v>0</v>
      </c>
      <c r="PR56" s="3">
        <f t="shared" si="387"/>
        <v>300</v>
      </c>
      <c r="PS56" s="88">
        <f t="shared" si="388"/>
        <v>616140.53999999992</v>
      </c>
      <c r="PT56" s="12">
        <f t="shared" si="389"/>
        <v>8.5593846556473105E-3</v>
      </c>
      <c r="PU56" s="3">
        <v>38</v>
      </c>
      <c r="PV56" s="100">
        <v>2497</v>
      </c>
      <c r="PW56" s="3">
        <v>198986</v>
      </c>
      <c r="PX56" s="3">
        <v>1235</v>
      </c>
      <c r="PY56" s="3">
        <v>24</v>
      </c>
      <c r="PZ56" s="3">
        <v>26</v>
      </c>
      <c r="QA56" s="3">
        <f t="shared" si="390"/>
        <v>-2</v>
      </c>
      <c r="QB56" s="3">
        <f t="shared" si="391"/>
        <v>24</v>
      </c>
      <c r="QC56" s="12">
        <f t="shared" si="392"/>
        <v>2.1052631578947368E-2</v>
      </c>
      <c r="QD56" s="88">
        <f t="shared" si="393"/>
        <v>724.74923076923073</v>
      </c>
      <c r="QE56" s="45">
        <f t="shared" si="394"/>
        <v>785.14499999999998</v>
      </c>
      <c r="QF56" s="88">
        <v>18843.48</v>
      </c>
      <c r="QG56" s="88">
        <v>58105.91</v>
      </c>
      <c r="QH56" s="88">
        <v>84745.983399999997</v>
      </c>
      <c r="QI56" s="88">
        <f t="shared" si="395"/>
        <v>71818.63</v>
      </c>
      <c r="QJ56" s="12">
        <f t="shared" si="396"/>
        <v>4.7739434977618136E-3</v>
      </c>
      <c r="QK56" s="12">
        <f t="shared" si="397"/>
        <v>0.32429541160270958</v>
      </c>
      <c r="QL56" s="12">
        <f t="shared" si="398"/>
        <v>0.26237593226158723</v>
      </c>
      <c r="QM56" s="12">
        <f t="shared" si="399"/>
        <v>1.0833333333333333</v>
      </c>
      <c r="QN56" s="12">
        <f t="shared" si="400"/>
        <v>-8.3333333333333259E-2</v>
      </c>
      <c r="QO56" s="3">
        <v>58</v>
      </c>
      <c r="QP56" s="3"/>
      <c r="QQ56" s="3">
        <v>10</v>
      </c>
      <c r="QR56" s="3">
        <v>0</v>
      </c>
      <c r="QS56" s="3">
        <v>0</v>
      </c>
      <c r="QT56" s="3">
        <v>0</v>
      </c>
      <c r="QU56" s="3">
        <f t="shared" si="401"/>
        <v>68</v>
      </c>
      <c r="QV56" s="88">
        <f t="shared" si="402"/>
        <v>139658.52239999999</v>
      </c>
      <c r="QW56" s="12">
        <f t="shared" si="403"/>
        <v>3.0653732545287923E-3</v>
      </c>
      <c r="QX56" s="3">
        <v>39</v>
      </c>
      <c r="QY56" s="100">
        <v>1564</v>
      </c>
      <c r="QZ56" s="3">
        <v>141094</v>
      </c>
      <c r="RA56" s="3">
        <v>685</v>
      </c>
      <c r="RB56" s="3">
        <v>10</v>
      </c>
      <c r="RC56" s="3">
        <v>13</v>
      </c>
      <c r="RD56" s="3">
        <f t="shared" si="404"/>
        <v>-3</v>
      </c>
      <c r="RE56" s="3">
        <f t="shared" si="405"/>
        <v>10</v>
      </c>
      <c r="RF56" s="12">
        <f t="shared" si="406"/>
        <v>1.8978102189781021E-2</v>
      </c>
      <c r="RG56" s="88">
        <f t="shared" si="407"/>
        <v>947.65307692307738</v>
      </c>
      <c r="RH56" s="45">
        <f t="shared" si="408"/>
        <v>1231.9490000000005</v>
      </c>
      <c r="RI56" s="88">
        <v>12319.490000000005</v>
      </c>
      <c r="RJ56" s="88">
        <v>41472.049999999996</v>
      </c>
      <c r="RK56" s="88">
        <v>36441</v>
      </c>
      <c r="RL56" s="88">
        <f t="shared" si="409"/>
        <v>30882.203389830509</v>
      </c>
      <c r="RM56" s="12">
        <f t="shared" si="410"/>
        <v>1.9499811455268344E-3</v>
      </c>
      <c r="RN56" s="12">
        <f t="shared" si="411"/>
        <v>0.29705524564134173</v>
      </c>
      <c r="RO56" s="12">
        <f t="shared" si="412"/>
        <v>0.39891875085755074</v>
      </c>
      <c r="RP56" s="169" t="str">
        <f t="shared" si="413"/>
        <v>AM-C11X</v>
      </c>
      <c r="RQ56" s="12">
        <f t="shared" si="414"/>
        <v>1.3</v>
      </c>
      <c r="RR56" s="12">
        <f t="shared" si="415"/>
        <v>-0.30000000000000004</v>
      </c>
      <c r="RS56" s="3">
        <v>67</v>
      </c>
      <c r="RT56" s="3">
        <v>170</v>
      </c>
      <c r="RU56" s="3">
        <v>14</v>
      </c>
      <c r="RV56" s="3">
        <v>0</v>
      </c>
      <c r="RW56" s="3">
        <v>0</v>
      </c>
      <c r="RX56" s="3">
        <v>0</v>
      </c>
      <c r="RY56" s="3">
        <f t="shared" si="416"/>
        <v>251</v>
      </c>
      <c r="RZ56" s="88">
        <f t="shared" si="417"/>
        <v>515504.25179999991</v>
      </c>
      <c r="SA56" s="12">
        <f t="shared" si="418"/>
        <v>7.2690455563399021E-3</v>
      </c>
      <c r="SB56" s="3">
        <v>29</v>
      </c>
      <c r="SC56" s="100">
        <v>4849</v>
      </c>
      <c r="SD56" s="3">
        <v>128262</v>
      </c>
      <c r="SE56" s="3">
        <v>816</v>
      </c>
      <c r="SF56" s="3">
        <v>12</v>
      </c>
      <c r="SG56" s="3">
        <v>25</v>
      </c>
      <c r="SH56" s="3">
        <f t="shared" si="419"/>
        <v>-13</v>
      </c>
      <c r="SI56" s="3">
        <f t="shared" si="420"/>
        <v>12</v>
      </c>
      <c r="SJ56" s="12">
        <f t="shared" si="421"/>
        <v>3.0637254901960783E-2</v>
      </c>
      <c r="SK56" s="88">
        <f t="shared" si="422"/>
        <v>616.5623999999998</v>
      </c>
      <c r="SL56" s="45">
        <f t="shared" si="423"/>
        <v>1284.5049999999997</v>
      </c>
      <c r="SM56" s="88">
        <v>15414.059999999996</v>
      </c>
      <c r="SN56" s="88">
        <v>68013.55</v>
      </c>
      <c r="SO56" s="88">
        <v>43889</v>
      </c>
      <c r="SP56" s="88">
        <f t="shared" si="424"/>
        <v>37194.067796610172</v>
      </c>
      <c r="SQ56" s="12">
        <f t="shared" si="425"/>
        <v>2.8117311247276853E-3</v>
      </c>
      <c r="SR56" s="87">
        <f t="shared" si="426"/>
        <v>0.22663219314386612</v>
      </c>
      <c r="SS56" s="87">
        <f t="shared" si="427"/>
        <v>0.41442253867711715</v>
      </c>
      <c r="ST56" s="169" t="str">
        <f t="shared" si="428"/>
        <v>AM-C11X</v>
      </c>
      <c r="SU56" s="12">
        <f t="shared" si="429"/>
        <v>2.0833333333333335</v>
      </c>
      <c r="SV56" s="12">
        <f t="shared" si="430"/>
        <v>-1.0833333333333335</v>
      </c>
      <c r="SW56" s="3">
        <v>59</v>
      </c>
      <c r="SX56" s="3">
        <v>181</v>
      </c>
      <c r="SY56" s="3">
        <v>14</v>
      </c>
      <c r="SZ56" s="3">
        <v>0</v>
      </c>
      <c r="TA56" s="3">
        <v>0</v>
      </c>
      <c r="TB56" s="3">
        <v>0</v>
      </c>
      <c r="TC56" s="3">
        <f t="shared" si="431"/>
        <v>254</v>
      </c>
      <c r="TD56" s="88">
        <f t="shared" si="432"/>
        <v>521665.65719999996</v>
      </c>
      <c r="TE56" s="12">
        <f t="shared" si="433"/>
        <v>5.7387670331156678E-3</v>
      </c>
      <c r="TF56" s="3">
        <v>17</v>
      </c>
      <c r="TG56" s="100">
        <f>SUMIFS(Main!TX:TX,Main!B:B,B:B)</f>
        <v>2916</v>
      </c>
      <c r="TH56" s="3">
        <v>143286</v>
      </c>
      <c r="TI56" s="3">
        <v>676</v>
      </c>
      <c r="TJ56" s="3">
        <f>SUMIFS(Main!TT:TT,Main!B:B,B:B)</f>
        <v>18</v>
      </c>
      <c r="TK56" s="3">
        <v>12</v>
      </c>
      <c r="TL56" s="3">
        <f t="shared" si="434"/>
        <v>6</v>
      </c>
      <c r="TM56" s="3">
        <f t="shared" si="435"/>
        <v>18</v>
      </c>
      <c r="TN56" s="12">
        <f t="shared" si="436"/>
        <v>1.7751479289940829E-2</v>
      </c>
      <c r="TO56" s="88">
        <f t="shared" si="437"/>
        <v>943.60500000000002</v>
      </c>
      <c r="TP56" s="45">
        <f t="shared" si="438"/>
        <v>629.07000000000005</v>
      </c>
      <c r="TQ56" s="88">
        <v>11323.26</v>
      </c>
      <c r="TR56" s="88">
        <v>36362.720000000001</v>
      </c>
      <c r="TS56" s="88">
        <f>SUMIFS(Main!TU:TU,Main!B:B,B:B)</f>
        <v>66051.979399999997</v>
      </c>
      <c r="TT56" s="88">
        <f t="shared" si="439"/>
        <v>55976.253728813557</v>
      </c>
      <c r="TU56" s="12">
        <f t="shared" si="440"/>
        <v>3.9010809969934998E-3</v>
      </c>
      <c r="TV56" s="87">
        <f t="shared" si="441"/>
        <v>0.31139749721692989</v>
      </c>
      <c r="TW56" s="87">
        <f t="shared" si="442"/>
        <v>0.20228684925678397</v>
      </c>
      <c r="TX56" s="169" t="str">
        <f t="shared" si="443"/>
        <v>AM-C11X</v>
      </c>
      <c r="TY56" s="12">
        <f t="shared" si="444"/>
        <v>0.66666666666666663</v>
      </c>
      <c r="TZ56" s="12">
        <f t="shared" si="445"/>
        <v>0.33333333333333337</v>
      </c>
      <c r="UA56" s="3">
        <f>SUMIFS(Main!UG:UG,Main!B:B,B:B)</f>
        <v>47</v>
      </c>
      <c r="UB56" s="3">
        <f>SUMIFS(Main!UI:UI,Main!B:B,B:B)</f>
        <v>168</v>
      </c>
      <c r="UC56" s="3">
        <f>SUMIFS(Main!UK:UK,Main!B:B,B:B)</f>
        <v>14</v>
      </c>
      <c r="UD56" s="3">
        <f>SUMIFS(Main!UO:UO,Main!B:B,B:B)</f>
        <v>0</v>
      </c>
      <c r="UE56" s="3">
        <f>SUMIFS(Main!UQ:UQ,Main!B:B,B:B)</f>
        <v>0</v>
      </c>
      <c r="UF56" s="3">
        <f>SUMIFS(Main!US:US,Main!B:B,B:B)</f>
        <v>0</v>
      </c>
      <c r="UG56" s="3">
        <f t="shared" si="446"/>
        <v>229</v>
      </c>
      <c r="UH56" s="88">
        <f t="shared" si="447"/>
        <v>470320.61219999992</v>
      </c>
      <c r="UI56" s="12">
        <f t="shared" si="448"/>
        <v>4.6663165163054153E-3</v>
      </c>
      <c r="UJ56" s="3">
        <f>SUMIFS(Main!UW:UW,Main!B:B,B:B)</f>
        <v>21</v>
      </c>
      <c r="UK56" s="100">
        <f>SUMIFS(Main!VI:VI,Main!A:A,A:A)</f>
        <v>2286</v>
      </c>
      <c r="UL56" s="3">
        <v>102850</v>
      </c>
      <c r="UM56" s="3">
        <v>693</v>
      </c>
      <c r="UN56" s="3">
        <f>SUMIFS(Main!VE:VE,Main!A:A,A:A)</f>
        <v>12</v>
      </c>
      <c r="UO56" s="3">
        <v>11</v>
      </c>
      <c r="UP56" s="3">
        <f t="shared" si="147"/>
        <v>1</v>
      </c>
      <c r="UQ56" s="3">
        <f t="shared" si="148"/>
        <v>12</v>
      </c>
      <c r="UR56" s="12">
        <f t="shared" si="149"/>
        <v>1.5873015873015872E-2</v>
      </c>
      <c r="US56" s="88">
        <f t="shared" si="150"/>
        <v>1074.5690909090911</v>
      </c>
      <c r="UT56" s="45">
        <f t="shared" si="151"/>
        <v>985.02166666666687</v>
      </c>
      <c r="UU56" s="88">
        <v>11820.260000000002</v>
      </c>
      <c r="UV56" s="88">
        <v>43545.34</v>
      </c>
      <c r="UW56" s="88">
        <f>SUMIFS(Main!VF:VF,Main!A:A,A:A)</f>
        <v>43092.008799999996</v>
      </c>
      <c r="UX56" s="88">
        <f t="shared" si="152"/>
        <v>36518.651525423724</v>
      </c>
      <c r="UY56" s="12">
        <f t="shared" si="153"/>
        <v>2.5756613246580547E-3</v>
      </c>
      <c r="UZ56" s="87">
        <f t="shared" si="154"/>
        <v>0.27144718585272276</v>
      </c>
      <c r="VA56" s="87">
        <f t="shared" si="155"/>
        <v>0.32367734037963913</v>
      </c>
      <c r="VB56" s="169" t="str">
        <f t="shared" si="59"/>
        <v>AM-C11X</v>
      </c>
      <c r="VC56" s="12">
        <f t="shared" si="160"/>
        <v>1.1924136894727453</v>
      </c>
      <c r="VD56" s="12">
        <f t="shared" si="156"/>
        <v>-0.19241368947274529</v>
      </c>
      <c r="VE56" s="3">
        <f>SUMIFS(Main!VR:VR,Main!B:B,B:B)</f>
        <v>42</v>
      </c>
      <c r="VF56" s="3">
        <f>SUMIFS(Main!VT:VT,Main!B:B,B:B)</f>
        <v>128</v>
      </c>
      <c r="VG56" s="3">
        <f>SUMIFS(Main!VV:VV,Main!B:B,B:B)</f>
        <v>2</v>
      </c>
      <c r="VH56" s="3">
        <f>SUMIFS(Main!VZ:VZ,Main!B:B,B:B)</f>
        <v>0</v>
      </c>
      <c r="VI56" s="3">
        <f>SUMIFS(Main!WB:WB,Main!B:B,B:B)</f>
        <v>0</v>
      </c>
      <c r="VJ56" s="3">
        <f>SUMIFS(Main!WD:WD,Main!B:B,B:B)</f>
        <v>0</v>
      </c>
      <c r="VK56" s="3">
        <f t="shared" si="157"/>
        <v>172</v>
      </c>
      <c r="VL56" s="88">
        <f t="shared" si="158"/>
        <v>353253.90959999996</v>
      </c>
      <c r="VM56" s="12">
        <f t="shared" si="159"/>
        <v>3.7009075689503415E-3</v>
      </c>
      <c r="VN56" s="3">
        <f>SUMIFS(Main!WH:WH,Main!B:B,B:B)</f>
        <v>15</v>
      </c>
    </row>
    <row r="57" spans="1:586">
      <c r="A57" s="155" t="s">
        <v>657</v>
      </c>
      <c r="B57" s="154" t="s">
        <v>652</v>
      </c>
      <c r="C57" s="150" t="s">
        <v>480</v>
      </c>
      <c r="D57" s="150" t="s">
        <v>669</v>
      </c>
      <c r="E57" s="154" t="s">
        <v>660</v>
      </c>
      <c r="F57" s="150" t="s">
        <v>470</v>
      </c>
      <c r="G57" s="150" t="s">
        <v>798</v>
      </c>
      <c r="H57" s="17">
        <v>3046.91</v>
      </c>
      <c r="I57" s="1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87"/>
      <c r="V57" s="87"/>
      <c r="W57" s="12"/>
      <c r="X57" s="91"/>
      <c r="Y57" s="91"/>
      <c r="Z57" s="91"/>
      <c r="AA57" s="91"/>
      <c r="AB57" s="91"/>
      <c r="AC57" s="91"/>
      <c r="AD57" s="91"/>
      <c r="AE57" s="87"/>
      <c r="AF57" s="88"/>
      <c r="AG57" s="88"/>
      <c r="AH57" s="88"/>
      <c r="AI57" s="87"/>
      <c r="AJ57" s="87"/>
      <c r="AK57" s="12"/>
      <c r="AL57" s="3"/>
      <c r="AM57" s="3"/>
      <c r="AN57" s="3"/>
      <c r="AO57" s="3"/>
      <c r="AP57" s="3"/>
      <c r="AQ57" s="3"/>
      <c r="AR57" s="3"/>
      <c r="AS57" s="3"/>
      <c r="AT57" s="87"/>
      <c r="AU57" s="40"/>
      <c r="AV57" s="40"/>
      <c r="AW57" s="88"/>
      <c r="AX57" s="88"/>
      <c r="AY57" s="88"/>
      <c r="AZ57" s="87"/>
      <c r="BA57" s="87"/>
      <c r="BB57" s="87"/>
      <c r="BC57" s="89"/>
      <c r="BD57" s="12"/>
      <c r="BE57" s="3"/>
      <c r="BF57" s="3"/>
      <c r="BG57" s="3"/>
      <c r="BH57" s="3"/>
      <c r="BI57" s="3"/>
      <c r="BJ57" s="3"/>
      <c r="BK57" s="3"/>
      <c r="BL57" s="3"/>
      <c r="BM57" s="87"/>
      <c r="BN57" s="40"/>
      <c r="BO57" s="40"/>
      <c r="BP57" s="88"/>
      <c r="BQ57" s="88"/>
      <c r="BR57" s="88"/>
      <c r="BS57" s="12"/>
      <c r="BT57" s="12"/>
      <c r="BU57" s="87"/>
      <c r="BV57" s="89"/>
      <c r="BW57" s="90"/>
      <c r="BX57" s="12"/>
      <c r="BY57" s="3"/>
      <c r="BZ57" s="3"/>
      <c r="CA57" s="3"/>
      <c r="CB57" s="3"/>
      <c r="CC57" s="3"/>
      <c r="CD57" s="3"/>
      <c r="CE57" s="3"/>
      <c r="CF57" s="3"/>
      <c r="CG57" s="87"/>
      <c r="CH57" s="3"/>
      <c r="CI57" s="3"/>
      <c r="CJ57" s="88"/>
      <c r="CK57" s="88"/>
      <c r="CL57" s="88"/>
      <c r="CM57" s="87"/>
      <c r="CN57" s="87"/>
      <c r="CO57" s="12"/>
      <c r="CP57" s="12"/>
      <c r="CQ57" s="77"/>
      <c r="CR57" s="12"/>
      <c r="CS57" s="3"/>
      <c r="CT57" s="3"/>
      <c r="CU57" s="3"/>
      <c r="CV57" s="3"/>
      <c r="CW57" s="3"/>
      <c r="CX57" s="3"/>
      <c r="CY57" s="3"/>
      <c r="CZ57" s="3"/>
      <c r="DA57" s="87"/>
      <c r="DB57" s="45"/>
      <c r="DC57" s="3"/>
      <c r="DD57" s="88"/>
      <c r="DE57" s="88"/>
      <c r="DF57" s="88"/>
      <c r="DG57" s="12"/>
      <c r="DH57" s="12"/>
      <c r="DI57" s="12"/>
      <c r="DJ57" s="12"/>
      <c r="DK57" s="3"/>
      <c r="DL57" s="2"/>
      <c r="DM57" s="3"/>
      <c r="DN57" s="3"/>
      <c r="DO57" s="3"/>
      <c r="DP57" s="3"/>
      <c r="DQ57" s="3"/>
      <c r="DR57" s="3"/>
      <c r="DS57" s="3"/>
      <c r="DT57" s="3"/>
      <c r="DU57" s="12"/>
      <c r="DV57" s="87"/>
      <c r="DW57" s="3"/>
      <c r="DX57" s="3"/>
      <c r="DY57" s="88"/>
      <c r="DZ57" s="88"/>
      <c r="EA57" s="88"/>
      <c r="EB57" s="12"/>
      <c r="EC57" s="12"/>
      <c r="ED57" s="12"/>
      <c r="EE57" s="12"/>
      <c r="EF57" s="3"/>
      <c r="EG57" s="12"/>
      <c r="EH57" s="3"/>
      <c r="EI57" s="3"/>
      <c r="EJ57" s="3"/>
      <c r="EK57" s="3"/>
      <c r="EL57" s="3"/>
      <c r="EM57" s="3"/>
      <c r="EN57" s="3"/>
      <c r="EO57" s="3"/>
      <c r="EP57" s="12"/>
      <c r="EQ57" s="87"/>
      <c r="ER57" s="3"/>
      <c r="ES57" s="3"/>
      <c r="ET57" s="88"/>
      <c r="EU57" s="88"/>
      <c r="EV57" s="88"/>
      <c r="EW57" s="12"/>
      <c r="EX57" s="12"/>
      <c r="EY57" s="12"/>
      <c r="EZ57" s="12"/>
      <c r="FA57" s="3"/>
      <c r="FB57" s="12"/>
      <c r="FC57" s="3"/>
      <c r="FD57" s="3"/>
      <c r="FE57" s="3"/>
      <c r="FF57" s="3"/>
      <c r="FG57" s="3"/>
      <c r="FH57" s="3"/>
      <c r="FI57" s="3"/>
      <c r="FJ57" s="3"/>
      <c r="FK57" s="12"/>
      <c r="FL57" s="12"/>
      <c r="FM57" s="3"/>
      <c r="FN57" s="88"/>
      <c r="FO57" s="88"/>
      <c r="FP57" s="88"/>
      <c r="FQ57" s="88"/>
      <c r="FR57" s="12"/>
      <c r="FS57" s="12"/>
      <c r="FT57" s="12"/>
      <c r="FU57" s="39"/>
      <c r="FV57" s="77"/>
      <c r="FW57" s="12"/>
      <c r="FX57" s="3"/>
      <c r="FY57" s="3"/>
      <c r="FZ57" s="3"/>
      <c r="GA57" s="3"/>
      <c r="GB57" s="3"/>
      <c r="GC57" s="3"/>
      <c r="GD57" s="3"/>
      <c r="GE57" s="3"/>
      <c r="GF57" s="12"/>
      <c r="GG57" s="12"/>
      <c r="GH57" s="88"/>
      <c r="GI57" s="45"/>
      <c r="GJ57" s="88"/>
      <c r="GK57" s="88"/>
      <c r="GL57" s="88"/>
      <c r="GM57" s="12"/>
      <c r="GN57" s="12"/>
      <c r="GO57" s="12"/>
      <c r="GP57" s="12"/>
      <c r="GQ57" s="77"/>
      <c r="GR57" s="12"/>
      <c r="GS57" s="3"/>
      <c r="GT57" s="3"/>
      <c r="GU57" s="3"/>
      <c r="GV57" s="3"/>
      <c r="GW57" s="3"/>
      <c r="GX57" s="3"/>
      <c r="GY57" s="3"/>
      <c r="GZ57" s="3"/>
      <c r="HA57" s="12"/>
      <c r="HB57" s="12"/>
      <c r="HC57" s="88"/>
      <c r="HD57" s="45"/>
      <c r="HE57" s="88"/>
      <c r="HF57" s="88"/>
      <c r="HG57" s="88"/>
      <c r="HH57" s="12"/>
      <c r="HI57" s="12"/>
      <c r="HJ57" s="12"/>
      <c r="HK57" s="12"/>
      <c r="HL57" s="77"/>
      <c r="HM57" s="3"/>
      <c r="HN57" s="3"/>
      <c r="HO57" s="3"/>
      <c r="HP57" s="3"/>
      <c r="HQ57" s="3"/>
      <c r="HR57" s="3"/>
      <c r="HS57" s="3"/>
      <c r="HT57" s="3"/>
      <c r="HU57" s="12"/>
      <c r="HV57" s="12"/>
      <c r="HW57" s="88"/>
      <c r="HX57" s="45"/>
      <c r="HY57" s="3"/>
      <c r="HZ57" s="3"/>
      <c r="IA57" s="3"/>
      <c r="IB57" s="20"/>
      <c r="IC57" s="12"/>
      <c r="ID57" s="12"/>
      <c r="IE57" s="12"/>
      <c r="IF57" s="105"/>
      <c r="IG57" s="100"/>
      <c r="IH57" s="3"/>
      <c r="II57" s="3"/>
      <c r="IJ57" s="3"/>
      <c r="IK57" s="3"/>
      <c r="IL57" s="3"/>
      <c r="IM57" s="3"/>
      <c r="IN57" s="3"/>
      <c r="IO57" s="12"/>
      <c r="IP57" s="12"/>
      <c r="IQ57" s="88"/>
      <c r="IR57" s="45"/>
      <c r="IS57" s="3"/>
      <c r="IT57" s="3"/>
      <c r="IU57" s="3"/>
      <c r="IV57" s="20"/>
      <c r="IW57" s="12"/>
      <c r="IX57" s="12"/>
      <c r="IY57" s="12"/>
      <c r="IZ57" s="12"/>
      <c r="JA57" s="100"/>
      <c r="JB57" s="3"/>
      <c r="JC57" s="3"/>
      <c r="JD57" s="3"/>
      <c r="JE57" s="3"/>
      <c r="JF57" s="3"/>
      <c r="JG57" s="3"/>
      <c r="JH57" s="3"/>
      <c r="JI57" s="12"/>
      <c r="JJ57" s="12"/>
      <c r="JK57" s="88"/>
      <c r="JL57" s="45"/>
      <c r="JM57" s="3"/>
      <c r="JN57" s="3"/>
      <c r="JO57" s="3"/>
      <c r="JP57" s="20"/>
      <c r="JQ57" s="12"/>
      <c r="JR57" s="12"/>
      <c r="JS57" s="12"/>
      <c r="JT57" s="12"/>
      <c r="JU57" s="100"/>
      <c r="JV57" s="3"/>
      <c r="JW57" s="3"/>
      <c r="JX57" s="3"/>
      <c r="JY57" s="3"/>
      <c r="JZ57" s="3"/>
      <c r="KA57" s="3"/>
      <c r="KB57" s="3"/>
      <c r="KC57" s="12"/>
      <c r="KD57" s="12"/>
      <c r="KE57" s="88"/>
      <c r="KF57" s="45"/>
      <c r="KG57" s="3"/>
      <c r="KH57" s="3"/>
      <c r="KI57" s="3"/>
      <c r="KJ57" s="20"/>
      <c r="KK57" s="12"/>
      <c r="KL57" s="12"/>
      <c r="KM57" s="12"/>
      <c r="KN57" s="12"/>
      <c r="KO57" s="100"/>
      <c r="KP57" s="3"/>
      <c r="KQ57" s="3"/>
      <c r="KR57" s="3"/>
      <c r="KS57" s="3"/>
      <c r="KT57" s="3"/>
      <c r="KU57" s="3"/>
      <c r="KV57" s="3"/>
      <c r="KW57" s="12"/>
      <c r="KX57" s="12"/>
      <c r="KY57" s="88"/>
      <c r="KZ57" s="45"/>
      <c r="LA57" s="3"/>
      <c r="LB57" s="3"/>
      <c r="LC57" s="3"/>
      <c r="LD57" s="20"/>
      <c r="LE57" s="12"/>
      <c r="LF57" s="12"/>
      <c r="LG57" s="12"/>
      <c r="LH57" s="12"/>
      <c r="LI57" s="100"/>
      <c r="LJ57" s="3"/>
      <c r="LK57" s="3"/>
      <c r="LL57" s="3"/>
      <c r="LM57" s="3"/>
      <c r="LN57" s="3"/>
      <c r="LO57" s="3"/>
      <c r="LP57" s="3"/>
      <c r="LQ57" s="12"/>
      <c r="LR57" s="12"/>
      <c r="LS57" s="88"/>
      <c r="LT57" s="45"/>
      <c r="LU57" s="88"/>
      <c r="LV57" s="88"/>
      <c r="LW57" s="88"/>
      <c r="LX57" s="88"/>
      <c r="LY57" s="12"/>
      <c r="LZ57" s="12"/>
      <c r="MA57" s="12"/>
      <c r="MB57" s="12"/>
      <c r="MC57" s="100">
        <v>0</v>
      </c>
      <c r="MD57" s="3">
        <v>0</v>
      </c>
      <c r="ME57" s="3">
        <v>0</v>
      </c>
      <c r="MF57" s="3">
        <v>0</v>
      </c>
      <c r="MG57" s="3">
        <v>0</v>
      </c>
      <c r="MH57" s="3">
        <f t="shared" si="454"/>
        <v>0</v>
      </c>
      <c r="MI57" s="3">
        <v>0</v>
      </c>
      <c r="MJ57" s="3">
        <f t="shared" si="455"/>
        <v>0</v>
      </c>
      <c r="MK57" s="12">
        <f t="shared" si="456"/>
        <v>0</v>
      </c>
      <c r="ML57" s="12">
        <f t="shared" si="457"/>
        <v>0</v>
      </c>
      <c r="MM57" s="88">
        <f t="shared" si="458"/>
        <v>0</v>
      </c>
      <c r="MN57" s="45">
        <f t="shared" si="459"/>
        <v>0</v>
      </c>
      <c r="MO57" s="88">
        <v>0</v>
      </c>
      <c r="MP57" s="88">
        <v>0</v>
      </c>
      <c r="MQ57" s="88">
        <v>0</v>
      </c>
      <c r="MR57" s="88">
        <f t="shared" si="460"/>
        <v>0</v>
      </c>
      <c r="MS57" s="12">
        <f t="shared" si="461"/>
        <v>0</v>
      </c>
      <c r="MT57" s="12">
        <f t="shared" si="462"/>
        <v>0</v>
      </c>
      <c r="MU57" s="12" t="e">
        <f t="shared" si="463"/>
        <v>#DIV/0!</v>
      </c>
      <c r="MV57" s="12" t="e">
        <f t="shared" si="464"/>
        <v>#DIV/0!</v>
      </c>
      <c r="MW57" s="100">
        <v>0</v>
      </c>
      <c r="MX57" s="3">
        <v>0</v>
      </c>
      <c r="MY57" s="3">
        <v>0</v>
      </c>
      <c r="MZ57" s="3">
        <v>0</v>
      </c>
      <c r="NA57" s="3">
        <v>0</v>
      </c>
      <c r="NB57" s="3">
        <f t="shared" si="465"/>
        <v>0</v>
      </c>
      <c r="NC57" s="3">
        <v>0</v>
      </c>
      <c r="ND57" s="3">
        <f t="shared" si="466"/>
        <v>0</v>
      </c>
      <c r="NE57" s="12">
        <f t="shared" si="467"/>
        <v>0</v>
      </c>
      <c r="NF57" s="12">
        <f t="shared" si="468"/>
        <v>0</v>
      </c>
      <c r="NG57" s="88">
        <f t="shared" si="469"/>
        <v>0</v>
      </c>
      <c r="NH57" s="45">
        <f t="shared" si="470"/>
        <v>0</v>
      </c>
      <c r="NI57" s="88">
        <v>0</v>
      </c>
      <c r="NJ57" s="88">
        <v>0</v>
      </c>
      <c r="NK57" s="88">
        <v>0</v>
      </c>
      <c r="NL57" s="88">
        <f t="shared" si="471"/>
        <v>0</v>
      </c>
      <c r="NM57" s="12">
        <f t="shared" si="472"/>
        <v>0</v>
      </c>
      <c r="NN57" s="12">
        <f t="shared" si="473"/>
        <v>0</v>
      </c>
      <c r="NO57" s="12" t="e">
        <f t="shared" si="474"/>
        <v>#DIV/0!</v>
      </c>
      <c r="NP57" s="12" t="e">
        <f t="shared" si="475"/>
        <v>#DIV/0!</v>
      </c>
      <c r="NQ57" s="100">
        <v>38</v>
      </c>
      <c r="NR57" s="3">
        <v>224</v>
      </c>
      <c r="NS57" s="3">
        <v>3</v>
      </c>
      <c r="NT57" s="3">
        <v>0</v>
      </c>
      <c r="NU57" s="3">
        <v>0</v>
      </c>
      <c r="NV57" s="3">
        <f t="shared" si="476"/>
        <v>0</v>
      </c>
      <c r="NW57" s="3">
        <f t="shared" si="477"/>
        <v>0</v>
      </c>
      <c r="NX57" s="12">
        <f t="shared" si="478"/>
        <v>0</v>
      </c>
      <c r="NY57" s="88" t="e">
        <f t="shared" si="479"/>
        <v>#DIV/0!</v>
      </c>
      <c r="NZ57" s="45" t="e">
        <f t="shared" si="480"/>
        <v>#DIV/0!</v>
      </c>
      <c r="OA57" s="88">
        <v>6.86</v>
      </c>
      <c r="OB57" s="88">
        <v>0</v>
      </c>
      <c r="OC57" s="88">
        <v>0</v>
      </c>
      <c r="OD57" s="88">
        <f t="shared" si="481"/>
        <v>0</v>
      </c>
      <c r="OE57" s="12">
        <f t="shared" si="482"/>
        <v>0</v>
      </c>
      <c r="OF57" s="12" t="e">
        <f t="shared" si="483"/>
        <v>#DIV/0!</v>
      </c>
      <c r="OG57" s="12" t="e">
        <f t="shared" si="484"/>
        <v>#DIV/0!</v>
      </c>
      <c r="OH57" s="12" t="e">
        <f t="shared" si="485"/>
        <v>#DIV/0!</v>
      </c>
      <c r="OI57" s="12" t="e">
        <f t="shared" si="486"/>
        <v>#DIV/0!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f t="shared" si="487"/>
        <v>0</v>
      </c>
      <c r="OP57" s="88">
        <f t="shared" si="488"/>
        <v>0</v>
      </c>
      <c r="OQ57" s="12">
        <f t="shared" si="489"/>
        <v>0</v>
      </c>
      <c r="OR57" s="3">
        <v>0</v>
      </c>
      <c r="OS57" s="100">
        <v>0</v>
      </c>
      <c r="OT57" s="3">
        <v>1451</v>
      </c>
      <c r="OU57" s="3">
        <v>6</v>
      </c>
      <c r="OV57" s="3">
        <v>0</v>
      </c>
      <c r="OW57" s="3">
        <v>0</v>
      </c>
      <c r="OX57" s="3">
        <f t="shared" si="376"/>
        <v>0</v>
      </c>
      <c r="OY57" s="3">
        <f t="shared" si="377"/>
        <v>0</v>
      </c>
      <c r="OZ57" s="12">
        <f t="shared" si="378"/>
        <v>0</v>
      </c>
      <c r="PA57" s="88" t="e">
        <f t="shared" si="379"/>
        <v>#DIV/0!</v>
      </c>
      <c r="PB57" s="45" t="e">
        <f t="shared" si="380"/>
        <v>#DIV/0!</v>
      </c>
      <c r="PC57" s="88">
        <v>46.09</v>
      </c>
      <c r="PD57" s="88">
        <v>0</v>
      </c>
      <c r="PE57" s="88">
        <v>0</v>
      </c>
      <c r="PF57" s="88">
        <f t="shared" si="381"/>
        <v>0</v>
      </c>
      <c r="PG57" s="12">
        <f t="shared" si="382"/>
        <v>0</v>
      </c>
      <c r="PH57" s="12" t="e">
        <f t="shared" si="383"/>
        <v>#DIV/0!</v>
      </c>
      <c r="PI57" s="12" t="e">
        <f t="shared" si="384"/>
        <v>#DIV/0!</v>
      </c>
      <c r="PJ57" s="12" t="e">
        <f t="shared" si="385"/>
        <v>#DIV/0!</v>
      </c>
      <c r="PK57" s="12" t="e">
        <f t="shared" si="386"/>
        <v>#DIV/0!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f t="shared" si="387"/>
        <v>0</v>
      </c>
      <c r="PS57" s="88">
        <f t="shared" si="388"/>
        <v>0</v>
      </c>
      <c r="PT57" s="12">
        <f t="shared" si="389"/>
        <v>0</v>
      </c>
      <c r="PU57" s="3">
        <v>28</v>
      </c>
      <c r="PV57" s="100">
        <v>0</v>
      </c>
      <c r="PW57" s="3">
        <v>26818</v>
      </c>
      <c r="PX57" s="3">
        <v>69</v>
      </c>
      <c r="PY57" s="3">
        <v>15</v>
      </c>
      <c r="PZ57" s="3">
        <v>2</v>
      </c>
      <c r="QA57" s="3">
        <f t="shared" si="390"/>
        <v>13</v>
      </c>
      <c r="QB57" s="3">
        <f t="shared" si="391"/>
        <v>15</v>
      </c>
      <c r="QC57" s="12">
        <f t="shared" si="392"/>
        <v>2.8985507246376812E-2</v>
      </c>
      <c r="QD57" s="88">
        <f t="shared" si="393"/>
        <v>234.56</v>
      </c>
      <c r="QE57" s="45">
        <f t="shared" si="394"/>
        <v>31.274666666666668</v>
      </c>
      <c r="QF57" s="88">
        <v>469.12</v>
      </c>
      <c r="QG57" s="88">
        <v>9193.2200000000012</v>
      </c>
      <c r="QH57" s="88">
        <v>80834.991399999984</v>
      </c>
      <c r="QI57" s="88">
        <f t="shared" si="395"/>
        <v>68504.23</v>
      </c>
      <c r="QJ57" s="12">
        <f t="shared" si="396"/>
        <v>4.5536279845171052E-3</v>
      </c>
      <c r="QK57" s="12">
        <f t="shared" si="397"/>
        <v>5.1028910436169257E-2</v>
      </c>
      <c r="QL57" s="12">
        <f t="shared" si="398"/>
        <v>6.8480442740543176E-3</v>
      </c>
      <c r="QM57" s="12">
        <f t="shared" si="399"/>
        <v>0.13333333333333333</v>
      </c>
      <c r="QN57" s="12">
        <f t="shared" si="400"/>
        <v>0.8666666666666667</v>
      </c>
      <c r="QO57" s="3">
        <v>0</v>
      </c>
      <c r="QP57" s="3"/>
      <c r="QQ57" s="3">
        <v>0</v>
      </c>
      <c r="QR57" s="3">
        <v>0</v>
      </c>
      <c r="QS57" s="3">
        <v>0</v>
      </c>
      <c r="QT57" s="3">
        <v>0</v>
      </c>
      <c r="QU57" s="3">
        <f t="shared" si="401"/>
        <v>0</v>
      </c>
      <c r="QV57" s="88">
        <f t="shared" si="402"/>
        <v>0</v>
      </c>
      <c r="QW57" s="12">
        <f t="shared" si="403"/>
        <v>0</v>
      </c>
      <c r="QX57" s="3">
        <v>14</v>
      </c>
      <c r="QY57" s="100">
        <v>104</v>
      </c>
      <c r="QZ57" s="3">
        <v>69426</v>
      </c>
      <c r="RA57" s="3">
        <v>152</v>
      </c>
      <c r="RB57" s="3">
        <v>17</v>
      </c>
      <c r="RC57" s="3">
        <v>1</v>
      </c>
      <c r="RD57" s="3">
        <f t="shared" si="404"/>
        <v>16</v>
      </c>
      <c r="RE57" s="3">
        <f t="shared" si="405"/>
        <v>17</v>
      </c>
      <c r="RF57" s="12">
        <f t="shared" si="406"/>
        <v>6.5789473684210523E-3</v>
      </c>
      <c r="RG57" s="88">
        <f t="shared" si="407"/>
        <v>3925.01</v>
      </c>
      <c r="RH57" s="45">
        <f t="shared" si="408"/>
        <v>230.88294117647061</v>
      </c>
      <c r="RI57" s="88">
        <v>3925.01</v>
      </c>
      <c r="RJ57" s="88">
        <v>1863.56</v>
      </c>
      <c r="RK57" s="88">
        <v>92783</v>
      </c>
      <c r="RL57" s="88">
        <f t="shared" si="409"/>
        <v>78629.661016949161</v>
      </c>
      <c r="RM57" s="12">
        <f t="shared" si="410"/>
        <v>4.964877490338253E-3</v>
      </c>
      <c r="RN57" s="12">
        <f t="shared" si="411"/>
        <v>2.1061892292171973</v>
      </c>
      <c r="RO57" s="12">
        <f t="shared" si="412"/>
        <v>4.9917676729573306E-2</v>
      </c>
      <c r="RP57" s="169" t="str">
        <f t="shared" si="413"/>
        <v>AM-C11 Pro</v>
      </c>
      <c r="RQ57" s="12">
        <f t="shared" si="414"/>
        <v>5.8823529411764705E-2</v>
      </c>
      <c r="RR57" s="12">
        <f t="shared" si="415"/>
        <v>0.94117647058823528</v>
      </c>
      <c r="RS57" s="3">
        <v>15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f t="shared" si="416"/>
        <v>15</v>
      </c>
      <c r="RZ57" s="88">
        <f t="shared" si="417"/>
        <v>45703.649999999994</v>
      </c>
      <c r="SA57" s="12">
        <f t="shared" si="418"/>
        <v>6.4446008501576084E-4</v>
      </c>
      <c r="SB57" s="3">
        <v>13</v>
      </c>
      <c r="SC57" s="100">
        <v>515</v>
      </c>
      <c r="SD57" s="3">
        <v>15828</v>
      </c>
      <c r="SE57" s="3">
        <v>58</v>
      </c>
      <c r="SF57" s="3">
        <v>13</v>
      </c>
      <c r="SG57" s="3">
        <v>1</v>
      </c>
      <c r="SH57" s="3">
        <f t="shared" si="419"/>
        <v>12</v>
      </c>
      <c r="SI57" s="3">
        <f t="shared" si="420"/>
        <v>13</v>
      </c>
      <c r="SJ57" s="12">
        <f t="shared" si="421"/>
        <v>1.7241379310344827E-2</v>
      </c>
      <c r="SK57" s="88">
        <f t="shared" si="422"/>
        <v>1320.31</v>
      </c>
      <c r="SL57" s="45">
        <f t="shared" si="423"/>
        <v>101.56230769230768</v>
      </c>
      <c r="SM57" s="88">
        <v>1320.31</v>
      </c>
      <c r="SN57" s="88">
        <v>4575.42</v>
      </c>
      <c r="SO57" s="88">
        <v>70437</v>
      </c>
      <c r="SP57" s="88">
        <f t="shared" si="424"/>
        <v>59692.372881355936</v>
      </c>
      <c r="SQ57" s="12">
        <f t="shared" si="425"/>
        <v>4.5125180622124896E-3</v>
      </c>
      <c r="SR57" s="87">
        <f t="shared" si="426"/>
        <v>0.28856585843485405</v>
      </c>
      <c r="SS57" s="87">
        <f t="shared" si="427"/>
        <v>2.2118571205474395E-2</v>
      </c>
      <c r="ST57" s="169" t="str">
        <f t="shared" si="428"/>
        <v>AM-C11 Pro</v>
      </c>
      <c r="SU57" s="12">
        <f t="shared" si="429"/>
        <v>7.6923076923076927E-2</v>
      </c>
      <c r="SV57" s="12">
        <f t="shared" si="430"/>
        <v>0.92307692307692313</v>
      </c>
      <c r="SW57" s="3">
        <v>20</v>
      </c>
      <c r="SX57" s="3">
        <v>0</v>
      </c>
      <c r="SY57" s="3">
        <v>0</v>
      </c>
      <c r="SZ57" s="3">
        <v>0</v>
      </c>
      <c r="TA57" s="3">
        <v>0</v>
      </c>
      <c r="TB57" s="3">
        <v>1000</v>
      </c>
      <c r="TC57" s="3">
        <f t="shared" si="431"/>
        <v>1020</v>
      </c>
      <c r="TD57" s="88">
        <f t="shared" si="432"/>
        <v>3107848.1999999997</v>
      </c>
      <c r="TE57" s="12">
        <f t="shared" si="433"/>
        <v>3.4188980140684382E-2</v>
      </c>
      <c r="TF57" s="3">
        <v>12</v>
      </c>
      <c r="TG57" s="100">
        <f>SUMIFS(Main!TX:TX,Main!B:B,B:B)</f>
        <v>552</v>
      </c>
      <c r="TH57" s="3">
        <v>3320</v>
      </c>
      <c r="TI57" s="3">
        <v>25</v>
      </c>
      <c r="TJ57" s="3">
        <f>SUMIFS(Main!TT:TT,Main!B:B,B:B)</f>
        <v>19</v>
      </c>
      <c r="TK57" s="3">
        <v>0</v>
      </c>
      <c r="TL57" s="3">
        <f t="shared" si="434"/>
        <v>19</v>
      </c>
      <c r="TM57" s="3">
        <f t="shared" si="435"/>
        <v>19</v>
      </c>
      <c r="TN57" s="12">
        <f t="shared" si="436"/>
        <v>0</v>
      </c>
      <c r="TO57" s="88" t="e">
        <f t="shared" si="437"/>
        <v>#DIV/0!</v>
      </c>
      <c r="TP57" s="45">
        <f t="shared" si="438"/>
        <v>20.572631578947369</v>
      </c>
      <c r="TQ57" s="88">
        <v>390.88</v>
      </c>
      <c r="TR57" s="88">
        <v>0</v>
      </c>
      <c r="TS57" s="88">
        <f>SUMIFS(Main!TU:TU,Main!B:B,B:B)</f>
        <v>102580.93399999999</v>
      </c>
      <c r="TT57" s="88">
        <f t="shared" si="439"/>
        <v>86932.994915254239</v>
      </c>
      <c r="TU57" s="12">
        <f t="shared" si="440"/>
        <v>6.0585093121561231E-3</v>
      </c>
      <c r="TV57" s="87" t="e">
        <f t="shared" si="441"/>
        <v>#DIV/0!</v>
      </c>
      <c r="TW57" s="87">
        <f t="shared" si="442"/>
        <v>4.4963365219505601E-3</v>
      </c>
      <c r="TX57" s="169" t="str">
        <f t="shared" si="443"/>
        <v>AM-C11 Pro</v>
      </c>
      <c r="TY57" s="12">
        <f t="shared" si="444"/>
        <v>0</v>
      </c>
      <c r="TZ57" s="12">
        <f t="shared" si="445"/>
        <v>1</v>
      </c>
      <c r="UA57" s="3">
        <f>SUMIFS(Main!UG:UG,Main!B:B,B:B)</f>
        <v>6</v>
      </c>
      <c r="UB57" s="3">
        <f>SUMIFS(Main!UI:UI,Main!B:B,B:B)</f>
        <v>0</v>
      </c>
      <c r="UC57" s="3">
        <f>SUMIFS(Main!UK:UK,Main!B:B,B:B)</f>
        <v>0</v>
      </c>
      <c r="UD57" s="3">
        <f>SUMIFS(Main!UO:UO,Main!B:B,B:B)</f>
        <v>0</v>
      </c>
      <c r="UE57" s="3">
        <f>SUMIFS(Main!UQ:UQ,Main!B:B,B:B)</f>
        <v>0</v>
      </c>
      <c r="UF57" s="3">
        <f>SUMIFS(Main!US:US,Main!B:B,B:B)</f>
        <v>1000</v>
      </c>
      <c r="UG57" s="3">
        <f t="shared" si="446"/>
        <v>1006</v>
      </c>
      <c r="UH57" s="88">
        <f t="shared" si="447"/>
        <v>3065191.46</v>
      </c>
      <c r="UI57" s="12">
        <f t="shared" si="448"/>
        <v>3.0411496252590375E-2</v>
      </c>
      <c r="UJ57" s="3">
        <f>SUMIFS(Main!UW:UW,Main!B:B,B:B)</f>
        <v>1</v>
      </c>
      <c r="UK57" s="100">
        <f>SUMIFS(Main!VI:VI,Main!A:A,A:A)</f>
        <v>392</v>
      </c>
      <c r="UL57" s="3">
        <v>18027</v>
      </c>
      <c r="UM57" s="3">
        <v>84</v>
      </c>
      <c r="UN57" s="3">
        <f>SUMIFS(Main!VE:VE,Main!A:A,A:A)</f>
        <v>8</v>
      </c>
      <c r="UO57" s="3">
        <v>0</v>
      </c>
      <c r="UP57" s="3">
        <f t="shared" si="147"/>
        <v>8</v>
      </c>
      <c r="UQ57" s="3">
        <f t="shared" si="148"/>
        <v>8</v>
      </c>
      <c r="UR57" s="12">
        <f t="shared" si="149"/>
        <v>0</v>
      </c>
      <c r="US57" s="88" t="e">
        <f t="shared" si="150"/>
        <v>#DIV/0!</v>
      </c>
      <c r="UT57" s="45">
        <f t="shared" si="151"/>
        <v>133.22874999999999</v>
      </c>
      <c r="UU57" s="88">
        <v>1065.83</v>
      </c>
      <c r="UV57" s="88">
        <v>8981.36</v>
      </c>
      <c r="UW57" s="88">
        <f>SUMIFS(Main!VF:VF,Main!A:A,A:A)</f>
        <v>41891.996599999999</v>
      </c>
      <c r="UX57" s="88">
        <f t="shared" si="152"/>
        <v>35501.692033898304</v>
      </c>
      <c r="UY57" s="12">
        <f t="shared" si="153"/>
        <v>2.5039351485356314E-3</v>
      </c>
      <c r="UZ57" s="87">
        <f t="shared" si="154"/>
        <v>0.11867133708035307</v>
      </c>
      <c r="VA57" s="87">
        <f t="shared" si="155"/>
        <v>3.0021949347718603E-2</v>
      </c>
      <c r="VB57" s="169" t="str">
        <f t="shared" si="59"/>
        <v>AM-C11 Pro</v>
      </c>
      <c r="VC57" s="12">
        <f t="shared" si="160"/>
        <v>0.25298399838025387</v>
      </c>
      <c r="VD57" s="12">
        <f t="shared" si="156"/>
        <v>0.74701600161974613</v>
      </c>
      <c r="VE57" s="3">
        <f>SUMIFS(Main!VR:VR,Main!B:B,B:B)</f>
        <v>2</v>
      </c>
      <c r="VF57" s="3">
        <f>SUMIFS(Main!VT:VT,Main!B:B,B:B)</f>
        <v>1000</v>
      </c>
      <c r="VG57" s="3">
        <f>SUMIFS(Main!VV:VV,Main!B:B,B:B)</f>
        <v>0</v>
      </c>
      <c r="VH57" s="3">
        <f>SUMIFS(Main!VZ:VZ,Main!B:B,B:B)</f>
        <v>0</v>
      </c>
      <c r="VI57" s="3">
        <f>SUMIFS(Main!WB:WB,Main!B:B,B:B)</f>
        <v>0</v>
      </c>
      <c r="VJ57" s="3">
        <f>SUMIFS(Main!WD:WD,Main!B:B,B:B)</f>
        <v>0</v>
      </c>
      <c r="VK57" s="3">
        <f t="shared" si="157"/>
        <v>1002</v>
      </c>
      <c r="VL57" s="88">
        <f t="shared" si="158"/>
        <v>3053003.82</v>
      </c>
      <c r="VM57" s="12">
        <f t="shared" si="159"/>
        <v>3.1985166019157081E-2</v>
      </c>
      <c r="VN57" s="3">
        <f>SUMIFS(Main!WH:WH,Main!B:B,B:B)</f>
        <v>1</v>
      </c>
    </row>
    <row r="58" spans="1:586">
      <c r="A58" s="155" t="s">
        <v>811</v>
      </c>
      <c r="B58" s="154" t="s">
        <v>677</v>
      </c>
      <c r="C58" s="150" t="s">
        <v>465</v>
      </c>
      <c r="D58" s="150" t="s">
        <v>669</v>
      </c>
      <c r="E58" s="154" t="s">
        <v>686</v>
      </c>
      <c r="F58" s="150" t="s">
        <v>691</v>
      </c>
      <c r="G58" s="150" t="s">
        <v>691</v>
      </c>
      <c r="H58" s="17">
        <v>1007.6727999999999</v>
      </c>
      <c r="I58" s="1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87"/>
      <c r="V58" s="87"/>
      <c r="W58" s="12"/>
      <c r="X58" s="91"/>
      <c r="Y58" s="91"/>
      <c r="Z58" s="91"/>
      <c r="AA58" s="91"/>
      <c r="AB58" s="91"/>
      <c r="AC58" s="91"/>
      <c r="AD58" s="91"/>
      <c r="AE58" s="87"/>
      <c r="AF58" s="88"/>
      <c r="AG58" s="88"/>
      <c r="AH58" s="88"/>
      <c r="AI58" s="87"/>
      <c r="AJ58" s="87"/>
      <c r="AK58" s="12"/>
      <c r="AL58" s="3"/>
      <c r="AM58" s="3"/>
      <c r="AN58" s="3"/>
      <c r="AO58" s="3"/>
      <c r="AP58" s="3"/>
      <c r="AQ58" s="3"/>
      <c r="AR58" s="3"/>
      <c r="AS58" s="3"/>
      <c r="AT58" s="87"/>
      <c r="AU58" s="40"/>
      <c r="AV58" s="40"/>
      <c r="AW58" s="88"/>
      <c r="AX58" s="88"/>
      <c r="AY58" s="88"/>
      <c r="AZ58" s="87"/>
      <c r="BA58" s="87"/>
      <c r="BB58" s="87"/>
      <c r="BC58" s="89"/>
      <c r="BD58" s="12"/>
      <c r="BE58" s="3"/>
      <c r="BF58" s="3"/>
      <c r="BG58" s="3"/>
      <c r="BH58" s="3"/>
      <c r="BI58" s="3"/>
      <c r="BJ58" s="3"/>
      <c r="BK58" s="3"/>
      <c r="BL58" s="3"/>
      <c r="BM58" s="87"/>
      <c r="BN58" s="40"/>
      <c r="BO58" s="40"/>
      <c r="BP58" s="88"/>
      <c r="BQ58" s="88"/>
      <c r="BR58" s="88"/>
      <c r="BS58" s="12"/>
      <c r="BT58" s="12"/>
      <c r="BU58" s="87"/>
      <c r="BV58" s="89"/>
      <c r="BW58" s="90"/>
      <c r="BX58" s="12"/>
      <c r="BY58" s="3"/>
      <c r="BZ58" s="3"/>
      <c r="CA58" s="3"/>
      <c r="CB58" s="3"/>
      <c r="CC58" s="3"/>
      <c r="CD58" s="3"/>
      <c r="CE58" s="3"/>
      <c r="CF58" s="3"/>
      <c r="CG58" s="87"/>
      <c r="CH58" s="3"/>
      <c r="CI58" s="3"/>
      <c r="CJ58" s="88"/>
      <c r="CK58" s="88"/>
      <c r="CL58" s="88"/>
      <c r="CM58" s="87"/>
      <c r="CN58" s="87"/>
      <c r="CO58" s="12"/>
      <c r="CP58" s="12"/>
      <c r="CQ58" s="77"/>
      <c r="CR58" s="12"/>
      <c r="CS58" s="3"/>
      <c r="CT58" s="3"/>
      <c r="CU58" s="3"/>
      <c r="CV58" s="3"/>
      <c r="CW58" s="3"/>
      <c r="CX58" s="3"/>
      <c r="CY58" s="3"/>
      <c r="CZ58" s="3"/>
      <c r="DA58" s="87"/>
      <c r="DB58" s="45"/>
      <c r="DC58" s="3"/>
      <c r="DD58" s="88"/>
      <c r="DE58" s="88"/>
      <c r="DF58" s="88"/>
      <c r="DG58" s="12"/>
      <c r="DH58" s="12"/>
      <c r="DI58" s="12"/>
      <c r="DJ58" s="12"/>
      <c r="DK58" s="3"/>
      <c r="DL58" s="2"/>
      <c r="DM58" s="3"/>
      <c r="DN58" s="3"/>
      <c r="DO58" s="3"/>
      <c r="DP58" s="3"/>
      <c r="DQ58" s="3"/>
      <c r="DR58" s="3"/>
      <c r="DS58" s="3"/>
      <c r="DT58" s="3"/>
      <c r="DU58" s="12"/>
      <c r="DV58" s="87"/>
      <c r="DW58" s="3"/>
      <c r="DX58" s="3"/>
      <c r="DY58" s="88"/>
      <c r="DZ58" s="88"/>
      <c r="EA58" s="88"/>
      <c r="EB58" s="12"/>
      <c r="EC58" s="12"/>
      <c r="ED58" s="12"/>
      <c r="EE58" s="12"/>
      <c r="EF58" s="3"/>
      <c r="EG58" s="12"/>
      <c r="EH58" s="3"/>
      <c r="EI58" s="3"/>
      <c r="EJ58" s="3"/>
      <c r="EK58" s="3"/>
      <c r="EL58" s="3"/>
      <c r="EM58" s="3"/>
      <c r="EN58" s="3"/>
      <c r="EO58" s="3"/>
      <c r="EP58" s="12"/>
      <c r="EQ58" s="87"/>
      <c r="ER58" s="3"/>
      <c r="ES58" s="3"/>
      <c r="ET58" s="88"/>
      <c r="EU58" s="88"/>
      <c r="EV58" s="88"/>
      <c r="EW58" s="12"/>
      <c r="EX58" s="12"/>
      <c r="EY58" s="12"/>
      <c r="EZ58" s="12"/>
      <c r="FA58" s="3"/>
      <c r="FB58" s="12"/>
      <c r="FC58" s="3"/>
      <c r="FD58" s="3"/>
      <c r="FE58" s="3"/>
      <c r="FF58" s="3"/>
      <c r="FG58" s="3"/>
      <c r="FH58" s="3"/>
      <c r="FI58" s="3"/>
      <c r="FJ58" s="3"/>
      <c r="FK58" s="12"/>
      <c r="FL58" s="12"/>
      <c r="FM58" s="3"/>
      <c r="FN58" s="88"/>
      <c r="FO58" s="88"/>
      <c r="FP58" s="88"/>
      <c r="FQ58" s="88"/>
      <c r="FR58" s="12"/>
      <c r="FS58" s="12"/>
      <c r="FT58" s="12"/>
      <c r="FU58" s="39"/>
      <c r="FV58" s="77"/>
      <c r="FW58" s="12"/>
      <c r="FX58" s="3"/>
      <c r="FY58" s="3"/>
      <c r="FZ58" s="3"/>
      <c r="GA58" s="3"/>
      <c r="GB58" s="3"/>
      <c r="GC58" s="3"/>
      <c r="GD58" s="3"/>
      <c r="GE58" s="3"/>
      <c r="GF58" s="12"/>
      <c r="GG58" s="12"/>
      <c r="GH58" s="88"/>
      <c r="GI58" s="45"/>
      <c r="GJ58" s="88"/>
      <c r="GK58" s="88"/>
      <c r="GL58" s="88"/>
      <c r="GM58" s="12"/>
      <c r="GN58" s="12"/>
      <c r="GO58" s="12"/>
      <c r="GP58" s="12"/>
      <c r="GQ58" s="77"/>
      <c r="GR58" s="12"/>
      <c r="GS58" s="3"/>
      <c r="GT58" s="3"/>
      <c r="GU58" s="3"/>
      <c r="GV58" s="3"/>
      <c r="GW58" s="3"/>
      <c r="GX58" s="3"/>
      <c r="GY58" s="3"/>
      <c r="GZ58" s="3"/>
      <c r="HA58" s="12"/>
      <c r="HB58" s="12"/>
      <c r="HC58" s="88"/>
      <c r="HD58" s="45"/>
      <c r="HE58" s="88"/>
      <c r="HF58" s="88"/>
      <c r="HG58" s="88"/>
      <c r="HH58" s="12"/>
      <c r="HI58" s="12"/>
      <c r="HJ58" s="12"/>
      <c r="HK58" s="12"/>
      <c r="HL58" s="77"/>
      <c r="HM58" s="3"/>
      <c r="HN58" s="3"/>
      <c r="HO58" s="3"/>
      <c r="HP58" s="3"/>
      <c r="HQ58" s="3"/>
      <c r="HR58" s="3"/>
      <c r="HS58" s="3"/>
      <c r="HT58" s="3"/>
      <c r="HU58" s="12"/>
      <c r="HV58" s="12"/>
      <c r="HW58" s="88"/>
      <c r="HX58" s="45"/>
      <c r="HY58" s="3"/>
      <c r="HZ58" s="3"/>
      <c r="IA58" s="3"/>
      <c r="IB58" s="20"/>
      <c r="IC58" s="12"/>
      <c r="ID58" s="12"/>
      <c r="IE58" s="12"/>
      <c r="IF58" s="105"/>
      <c r="IG58" s="100"/>
      <c r="IH58" s="3"/>
      <c r="II58" s="3"/>
      <c r="IJ58" s="3"/>
      <c r="IK58" s="3"/>
      <c r="IL58" s="3"/>
      <c r="IM58" s="3"/>
      <c r="IN58" s="3"/>
      <c r="IO58" s="12"/>
      <c r="IP58" s="12"/>
      <c r="IQ58" s="88"/>
      <c r="IR58" s="45"/>
      <c r="IS58" s="3"/>
      <c r="IT58" s="3"/>
      <c r="IU58" s="3"/>
      <c r="IV58" s="20"/>
      <c r="IW58" s="12"/>
      <c r="IX58" s="12"/>
      <c r="IY58" s="12"/>
      <c r="IZ58" s="12"/>
      <c r="JA58" s="100"/>
      <c r="JB58" s="3"/>
      <c r="JC58" s="3"/>
      <c r="JD58" s="3"/>
      <c r="JE58" s="3"/>
      <c r="JF58" s="3"/>
      <c r="JG58" s="3"/>
      <c r="JH58" s="3"/>
      <c r="JI58" s="12"/>
      <c r="JJ58" s="12"/>
      <c r="JK58" s="88"/>
      <c r="JL58" s="45"/>
      <c r="JM58" s="3"/>
      <c r="JN58" s="3"/>
      <c r="JO58" s="3"/>
      <c r="JP58" s="20"/>
      <c r="JQ58" s="12"/>
      <c r="JR58" s="12"/>
      <c r="JS58" s="12"/>
      <c r="JT58" s="12"/>
      <c r="JU58" s="100"/>
      <c r="JV58" s="3"/>
      <c r="JW58" s="3"/>
      <c r="JX58" s="3"/>
      <c r="JY58" s="3"/>
      <c r="JZ58" s="3"/>
      <c r="KA58" s="3"/>
      <c r="KB58" s="3"/>
      <c r="KC58" s="12"/>
      <c r="KD58" s="12"/>
      <c r="KE58" s="88"/>
      <c r="KF58" s="45"/>
      <c r="KG58" s="3"/>
      <c r="KH58" s="3"/>
      <c r="KI58" s="3"/>
      <c r="KJ58" s="20"/>
      <c r="KK58" s="12"/>
      <c r="KL58" s="12"/>
      <c r="KM58" s="12"/>
      <c r="KN58" s="12"/>
      <c r="KO58" s="100"/>
      <c r="KP58" s="3"/>
      <c r="KQ58" s="3"/>
      <c r="KR58" s="3"/>
      <c r="KS58" s="3"/>
      <c r="KT58" s="3"/>
      <c r="KU58" s="3"/>
      <c r="KV58" s="3"/>
      <c r="KW58" s="12"/>
      <c r="KX58" s="12"/>
      <c r="KY58" s="88"/>
      <c r="KZ58" s="45"/>
      <c r="LA58" s="3"/>
      <c r="LB58" s="3"/>
      <c r="LC58" s="3"/>
      <c r="LD58" s="20"/>
      <c r="LE58" s="12"/>
      <c r="LF58" s="12"/>
      <c r="LG58" s="12"/>
      <c r="LH58" s="12"/>
      <c r="LI58" s="100"/>
      <c r="LJ58" s="3"/>
      <c r="LK58" s="3"/>
      <c r="LL58" s="3"/>
      <c r="LM58" s="3"/>
      <c r="LN58" s="3"/>
      <c r="LO58" s="3"/>
      <c r="LP58" s="3"/>
      <c r="LQ58" s="12"/>
      <c r="LR58" s="12"/>
      <c r="LS58" s="88"/>
      <c r="LT58" s="45"/>
      <c r="LU58" s="88"/>
      <c r="LV58" s="88"/>
      <c r="LW58" s="88"/>
      <c r="LX58" s="88"/>
      <c r="LY58" s="12"/>
      <c r="LZ58" s="12"/>
      <c r="MA58" s="12"/>
      <c r="MB58" s="12"/>
      <c r="MC58" s="100"/>
      <c r="MD58" s="3"/>
      <c r="ME58" s="3"/>
      <c r="MF58" s="3"/>
      <c r="MG58" s="3"/>
      <c r="MH58" s="3"/>
      <c r="MI58" s="3"/>
      <c r="MJ58" s="3"/>
      <c r="MK58" s="12"/>
      <c r="ML58" s="12"/>
      <c r="MM58" s="88"/>
      <c r="MN58" s="45"/>
      <c r="MO58" s="88"/>
      <c r="MP58" s="88"/>
      <c r="MQ58" s="88"/>
      <c r="MR58" s="88"/>
      <c r="MS58" s="12"/>
      <c r="MT58" s="12"/>
      <c r="MU58" s="12"/>
      <c r="MV58" s="12"/>
      <c r="MW58" s="100"/>
      <c r="MX58" s="3"/>
      <c r="MY58" s="3"/>
      <c r="MZ58" s="3"/>
      <c r="NA58" s="3"/>
      <c r="NB58" s="3"/>
      <c r="NC58" s="3"/>
      <c r="ND58" s="3"/>
      <c r="NE58" s="12"/>
      <c r="NF58" s="12"/>
      <c r="NG58" s="88"/>
      <c r="NH58" s="45"/>
      <c r="NI58" s="88"/>
      <c r="NJ58" s="88"/>
      <c r="NK58" s="88"/>
      <c r="NL58" s="88"/>
      <c r="NM58" s="12"/>
      <c r="NN58" s="12"/>
      <c r="NO58" s="12"/>
      <c r="NP58" s="12"/>
      <c r="NQ58" s="100">
        <v>0</v>
      </c>
      <c r="NR58" s="3">
        <v>0</v>
      </c>
      <c r="NS58" s="3">
        <v>0</v>
      </c>
      <c r="NT58" s="3">
        <v>0</v>
      </c>
      <c r="NU58" s="3">
        <v>0</v>
      </c>
      <c r="NV58" s="3">
        <f t="shared" si="476"/>
        <v>0</v>
      </c>
      <c r="NW58" s="3">
        <f t="shared" si="477"/>
        <v>0</v>
      </c>
      <c r="NX58" s="12">
        <f t="shared" si="478"/>
        <v>0</v>
      </c>
      <c r="NY58" s="88">
        <f t="shared" si="479"/>
        <v>0</v>
      </c>
      <c r="NZ58" s="45">
        <f t="shared" si="480"/>
        <v>0</v>
      </c>
      <c r="OA58" s="88">
        <v>0</v>
      </c>
      <c r="OB58" s="88">
        <v>0</v>
      </c>
      <c r="OC58" s="88">
        <v>0</v>
      </c>
      <c r="OD58" s="88">
        <f t="shared" si="481"/>
        <v>0</v>
      </c>
      <c r="OE58" s="12">
        <f t="shared" si="482"/>
        <v>0</v>
      </c>
      <c r="OF58" s="12">
        <f t="shared" si="483"/>
        <v>0</v>
      </c>
      <c r="OG58" s="12">
        <f t="shared" si="484"/>
        <v>0</v>
      </c>
      <c r="OH58" s="12" t="e">
        <f t="shared" si="485"/>
        <v>#DIV/0!</v>
      </c>
      <c r="OI58" s="12" t="e">
        <f t="shared" si="486"/>
        <v>#DIV/0!</v>
      </c>
      <c r="OJ58" s="3">
        <v>0</v>
      </c>
      <c r="OK58" s="3">
        <v>0</v>
      </c>
      <c r="OL58" s="3">
        <v>0</v>
      </c>
      <c r="OM58" s="3">
        <v>0</v>
      </c>
      <c r="ON58" s="3">
        <v>300</v>
      </c>
      <c r="OO58" s="3">
        <f t="shared" si="487"/>
        <v>300</v>
      </c>
      <c r="OP58" s="88">
        <f t="shared" si="488"/>
        <v>302301.83999999997</v>
      </c>
      <c r="OQ58" s="12">
        <f t="shared" si="489"/>
        <v>3.6741070067584239E-3</v>
      </c>
      <c r="OR58" s="3">
        <v>0</v>
      </c>
      <c r="OS58" s="100">
        <v>0</v>
      </c>
      <c r="OT58" s="3">
        <v>0</v>
      </c>
      <c r="OU58" s="3">
        <v>0</v>
      </c>
      <c r="OV58" s="3">
        <v>0</v>
      </c>
      <c r="OW58" s="3">
        <v>0</v>
      </c>
      <c r="OX58" s="3">
        <f t="shared" si="376"/>
        <v>0</v>
      </c>
      <c r="OY58" s="3">
        <f t="shared" si="377"/>
        <v>0</v>
      </c>
      <c r="OZ58" s="12">
        <f t="shared" si="378"/>
        <v>0</v>
      </c>
      <c r="PA58" s="88">
        <f t="shared" si="379"/>
        <v>0</v>
      </c>
      <c r="PB58" s="45">
        <f t="shared" si="380"/>
        <v>0</v>
      </c>
      <c r="PC58" s="88">
        <v>0</v>
      </c>
      <c r="PD58" s="88">
        <v>0</v>
      </c>
      <c r="PE58" s="88">
        <v>0</v>
      </c>
      <c r="PF58" s="88">
        <f t="shared" si="381"/>
        <v>0</v>
      </c>
      <c r="PG58" s="12">
        <f t="shared" si="382"/>
        <v>0</v>
      </c>
      <c r="PH58" s="12">
        <f t="shared" si="383"/>
        <v>0</v>
      </c>
      <c r="PI58" s="12">
        <f t="shared" si="384"/>
        <v>0</v>
      </c>
      <c r="PJ58" s="12" t="e">
        <f t="shared" si="385"/>
        <v>#DIV/0!</v>
      </c>
      <c r="PK58" s="12" t="e">
        <f t="shared" si="386"/>
        <v>#DIV/0!</v>
      </c>
      <c r="PL58" s="3">
        <v>0</v>
      </c>
      <c r="PM58" s="3">
        <v>0</v>
      </c>
      <c r="PN58" s="3">
        <v>0</v>
      </c>
      <c r="PO58" s="3">
        <v>0</v>
      </c>
      <c r="PP58" s="3">
        <v>300</v>
      </c>
      <c r="PQ58" s="3">
        <v>0</v>
      </c>
      <c r="PR58" s="3">
        <f t="shared" si="387"/>
        <v>0</v>
      </c>
      <c r="PS58" s="88">
        <f t="shared" si="388"/>
        <v>0</v>
      </c>
      <c r="PT58" s="12">
        <f t="shared" si="389"/>
        <v>0</v>
      </c>
      <c r="PU58" s="3">
        <v>0</v>
      </c>
      <c r="PV58" s="100">
        <v>0</v>
      </c>
      <c r="PW58" s="3">
        <v>0</v>
      </c>
      <c r="PX58" s="3">
        <v>0</v>
      </c>
      <c r="PY58" s="3">
        <v>0</v>
      </c>
      <c r="PZ58" s="3">
        <v>0</v>
      </c>
      <c r="QA58" s="3">
        <f t="shared" si="390"/>
        <v>0</v>
      </c>
      <c r="QB58" s="3">
        <f t="shared" si="391"/>
        <v>0</v>
      </c>
      <c r="QC58" s="12">
        <f t="shared" si="392"/>
        <v>0</v>
      </c>
      <c r="QD58" s="88">
        <f t="shared" si="393"/>
        <v>0</v>
      </c>
      <c r="QE58" s="45">
        <f t="shared" si="394"/>
        <v>0</v>
      </c>
      <c r="QF58" s="88">
        <v>0</v>
      </c>
      <c r="QG58" s="88">
        <v>0</v>
      </c>
      <c r="QH58" s="88">
        <v>0</v>
      </c>
      <c r="QI58" s="88">
        <f t="shared" si="395"/>
        <v>0</v>
      </c>
      <c r="QJ58" s="12">
        <f t="shared" si="396"/>
        <v>0</v>
      </c>
      <c r="QK58" s="12">
        <f t="shared" si="397"/>
        <v>0</v>
      </c>
      <c r="QL58" s="12">
        <f t="shared" si="398"/>
        <v>0</v>
      </c>
      <c r="QM58" s="12" t="e">
        <f t="shared" si="399"/>
        <v>#DIV/0!</v>
      </c>
      <c r="QN58" s="12" t="e">
        <f t="shared" si="400"/>
        <v>#DIV/0!</v>
      </c>
      <c r="QO58" s="3">
        <v>0</v>
      </c>
      <c r="QP58" s="3"/>
      <c r="QQ58" s="3">
        <v>0</v>
      </c>
      <c r="QR58" s="3">
        <v>0</v>
      </c>
      <c r="QS58" s="3">
        <v>300</v>
      </c>
      <c r="QT58" s="3">
        <v>0</v>
      </c>
      <c r="QU58" s="3">
        <f t="shared" si="401"/>
        <v>0</v>
      </c>
      <c r="QV58" s="88">
        <f t="shared" si="402"/>
        <v>0</v>
      </c>
      <c r="QW58" s="12">
        <f t="shared" si="403"/>
        <v>0</v>
      </c>
      <c r="QX58" s="3">
        <v>0</v>
      </c>
      <c r="QY58" s="100">
        <v>0</v>
      </c>
      <c r="QZ58" s="3">
        <v>59217</v>
      </c>
      <c r="RA58" s="3">
        <v>664</v>
      </c>
      <c r="RB58" s="3">
        <v>14</v>
      </c>
      <c r="RC58" s="3">
        <v>8</v>
      </c>
      <c r="RD58" s="3">
        <f t="shared" si="404"/>
        <v>6</v>
      </c>
      <c r="RE58" s="3">
        <f t="shared" si="405"/>
        <v>14</v>
      </c>
      <c r="RF58" s="12">
        <f t="shared" si="406"/>
        <v>1.2048192771084338E-2</v>
      </c>
      <c r="RG58" s="88">
        <f t="shared" si="407"/>
        <v>688.9649999999998</v>
      </c>
      <c r="RH58" s="45">
        <f t="shared" si="408"/>
        <v>393.69428571428563</v>
      </c>
      <c r="RI58" s="88">
        <v>5511.7199999999984</v>
      </c>
      <c r="RJ58" s="88">
        <v>12252.47</v>
      </c>
      <c r="RK58" s="88">
        <v>31378</v>
      </c>
      <c r="RL58" s="88">
        <f t="shared" si="409"/>
        <v>26591.525423728814</v>
      </c>
      <c r="RM58" s="12">
        <f t="shared" si="410"/>
        <v>1.6790567872544938E-3</v>
      </c>
      <c r="RN58" s="12">
        <f t="shared" si="411"/>
        <v>0.4498456229641859</v>
      </c>
      <c r="RO58" s="12">
        <f t="shared" si="412"/>
        <v>0.20727355471986736</v>
      </c>
      <c r="RP58" s="169" t="str">
        <f t="shared" si="413"/>
        <v>AH-60 RD</v>
      </c>
      <c r="RQ58" s="12">
        <f t="shared" si="414"/>
        <v>0.5714285714285714</v>
      </c>
      <c r="RR58" s="12">
        <f t="shared" si="415"/>
        <v>0.4285714285714286</v>
      </c>
      <c r="RS58" s="3">
        <v>20</v>
      </c>
      <c r="RT58" s="3">
        <v>213</v>
      </c>
      <c r="RU58" s="3">
        <v>0</v>
      </c>
      <c r="RV58" s="3">
        <v>0</v>
      </c>
      <c r="RW58" s="3">
        <v>0</v>
      </c>
      <c r="RX58" s="3">
        <v>500</v>
      </c>
      <c r="RY58" s="3">
        <f t="shared" si="416"/>
        <v>733</v>
      </c>
      <c r="RZ58" s="88">
        <f t="shared" si="417"/>
        <v>738624.16239999991</v>
      </c>
      <c r="SA58" s="12">
        <f t="shared" si="418"/>
        <v>1.0415224834230945E-2</v>
      </c>
      <c r="SB58" s="3">
        <v>38</v>
      </c>
      <c r="SC58" s="100">
        <v>2188</v>
      </c>
      <c r="SD58" s="3">
        <v>204162</v>
      </c>
      <c r="SE58" s="3">
        <v>1499</v>
      </c>
      <c r="SF58" s="3">
        <v>21</v>
      </c>
      <c r="SG58" s="3">
        <v>24</v>
      </c>
      <c r="SH58" s="3">
        <f t="shared" si="419"/>
        <v>-3</v>
      </c>
      <c r="SI58" s="3">
        <f t="shared" si="420"/>
        <v>21</v>
      </c>
      <c r="SJ58" s="12">
        <f t="shared" si="421"/>
        <v>1.6010673782521682E-2</v>
      </c>
      <c r="SK58" s="88">
        <f t="shared" si="422"/>
        <v>589.72291666666683</v>
      </c>
      <c r="SL58" s="45">
        <f t="shared" si="423"/>
        <v>673.96904761904784</v>
      </c>
      <c r="SM58" s="88">
        <v>14153.350000000004</v>
      </c>
      <c r="SN58" s="88">
        <v>40369.43</v>
      </c>
      <c r="SO58" s="88">
        <v>44079</v>
      </c>
      <c r="SP58" s="88">
        <f t="shared" si="424"/>
        <v>37355.084745762717</v>
      </c>
      <c r="SQ58" s="12">
        <f t="shared" si="425"/>
        <v>2.8239033982745483E-3</v>
      </c>
      <c r="SR58" s="87">
        <f t="shared" si="426"/>
        <v>0.35059573543644296</v>
      </c>
      <c r="SS58" s="87">
        <f t="shared" si="427"/>
        <v>0.37888683953810209</v>
      </c>
      <c r="ST58" s="169" t="str">
        <f t="shared" si="428"/>
        <v>AH-60 RD</v>
      </c>
      <c r="SU58" s="12">
        <f t="shared" si="429"/>
        <v>1.1428571428571428</v>
      </c>
      <c r="SV58" s="12">
        <f t="shared" si="430"/>
        <v>-0.14285714285714279</v>
      </c>
      <c r="SW58" s="3">
        <v>19</v>
      </c>
      <c r="SX58" s="3">
        <v>197</v>
      </c>
      <c r="SY58" s="3">
        <v>0</v>
      </c>
      <c r="SZ58" s="3">
        <v>0</v>
      </c>
      <c r="TA58" s="3">
        <v>0</v>
      </c>
      <c r="TB58" s="3">
        <v>500</v>
      </c>
      <c r="TC58" s="3">
        <f t="shared" si="431"/>
        <v>716</v>
      </c>
      <c r="TD58" s="88">
        <f t="shared" si="432"/>
        <v>721493.72479999997</v>
      </c>
      <c r="TE58" s="12">
        <f t="shared" si="433"/>
        <v>7.9370461622982752E-3</v>
      </c>
      <c r="TF58" s="3">
        <v>17</v>
      </c>
      <c r="TG58" s="100">
        <f>SUMIFS(Main!TX:TX,Main!B:B,B:B)</f>
        <v>2116</v>
      </c>
      <c r="TH58" s="3">
        <v>177125</v>
      </c>
      <c r="TI58" s="3">
        <v>1375</v>
      </c>
      <c r="TJ58" s="3">
        <f>SUMIFS(Main!TT:TT,Main!B:B,B:B)</f>
        <v>34</v>
      </c>
      <c r="TK58" s="3">
        <v>32</v>
      </c>
      <c r="TL58" s="3">
        <f t="shared" si="434"/>
        <v>2</v>
      </c>
      <c r="TM58" s="3">
        <f t="shared" si="435"/>
        <v>34</v>
      </c>
      <c r="TN58" s="12">
        <f t="shared" si="436"/>
        <v>2.3272727272727271E-2</v>
      </c>
      <c r="TO58" s="88">
        <f t="shared" si="437"/>
        <v>574.02968750000002</v>
      </c>
      <c r="TP58" s="45">
        <f t="shared" si="438"/>
        <v>540.26323529411764</v>
      </c>
      <c r="TQ58" s="88">
        <v>18368.95</v>
      </c>
      <c r="TR58" s="88">
        <v>47360.119999999995</v>
      </c>
      <c r="TS58" s="88">
        <f>SUMIFS(Main!TU:TU,Main!B:B,B:B)</f>
        <v>65836.922200000001</v>
      </c>
      <c r="TT58" s="88">
        <f t="shared" si="439"/>
        <v>55794.001864406782</v>
      </c>
      <c r="TU58" s="12">
        <f t="shared" si="440"/>
        <v>3.8883795524068654E-3</v>
      </c>
      <c r="TV58" s="87">
        <f t="shared" si="441"/>
        <v>0.38785691421389984</v>
      </c>
      <c r="TW58" s="87">
        <f t="shared" si="442"/>
        <v>0.32922804219423246</v>
      </c>
      <c r="TX58" s="169" t="str">
        <f t="shared" si="443"/>
        <v>AH-60 RD</v>
      </c>
      <c r="TY58" s="12">
        <f t="shared" si="444"/>
        <v>0.94117647058823528</v>
      </c>
      <c r="TZ58" s="12">
        <f t="shared" si="445"/>
        <v>5.8823529411764719E-2</v>
      </c>
      <c r="UA58" s="3">
        <f>SUMIFS(Main!UG:UG,Main!B:B,B:B)</f>
        <v>115</v>
      </c>
      <c r="UB58" s="3">
        <f>SUMIFS(Main!UI:UI,Main!B:B,B:B)</f>
        <v>107</v>
      </c>
      <c r="UC58" s="3">
        <f>SUMIFS(Main!UK:UK,Main!B:B,B:B)</f>
        <v>0</v>
      </c>
      <c r="UD58" s="3">
        <f>SUMIFS(Main!UO:UO,Main!B:B,B:B)</f>
        <v>0</v>
      </c>
      <c r="UE58" s="3">
        <f>SUMIFS(Main!UQ:UQ,Main!B:B,B:B)</f>
        <v>0</v>
      </c>
      <c r="UF58" s="3">
        <f>SUMIFS(Main!US:US,Main!B:B,B:B)</f>
        <v>500</v>
      </c>
      <c r="UG58" s="3">
        <f t="shared" si="446"/>
        <v>722</v>
      </c>
      <c r="UH58" s="88">
        <f t="shared" si="447"/>
        <v>727539.76159999997</v>
      </c>
      <c r="UI58" s="12">
        <f t="shared" si="448"/>
        <v>7.2183330216863172E-3</v>
      </c>
      <c r="UJ58" s="3">
        <f>SUMIFS(Main!UW:UW,Main!B:B,B:B)</f>
        <v>13</v>
      </c>
      <c r="UK58" s="100">
        <f>SUMIFS(Main!VI:VI,Main!A:A,A:A)</f>
        <v>1487</v>
      </c>
      <c r="UL58" s="3">
        <v>52353</v>
      </c>
      <c r="UM58" s="3">
        <v>533</v>
      </c>
      <c r="UN58" s="3">
        <f>SUMIFS(Main!VE:VE,Main!A:A,A:A)</f>
        <v>23</v>
      </c>
      <c r="UO58" s="3">
        <v>7</v>
      </c>
      <c r="UP58" s="3">
        <f t="shared" si="147"/>
        <v>16</v>
      </c>
      <c r="UQ58" s="3">
        <f t="shared" si="148"/>
        <v>23</v>
      </c>
      <c r="UR58" s="12">
        <f t="shared" si="149"/>
        <v>1.3133208255159476E-2</v>
      </c>
      <c r="US58" s="88">
        <f t="shared" si="150"/>
        <v>1141.7157142857145</v>
      </c>
      <c r="UT58" s="45">
        <f t="shared" si="151"/>
        <v>347.478695652174</v>
      </c>
      <c r="UU58" s="88">
        <v>7992.010000000002</v>
      </c>
      <c r="UV58" s="88">
        <v>26207.62</v>
      </c>
      <c r="UW58" s="88">
        <f>SUMIFS(Main!VF:VF,Main!A:A,A:A)</f>
        <v>40768.979400000004</v>
      </c>
      <c r="UX58" s="88">
        <f t="shared" si="152"/>
        <v>34549.982542372883</v>
      </c>
      <c r="UY58" s="12">
        <f t="shared" si="153"/>
        <v>2.436811056400809E-3</v>
      </c>
      <c r="UZ58" s="87">
        <f t="shared" si="154"/>
        <v>0.30494985809470687</v>
      </c>
      <c r="VA58" s="87">
        <f t="shared" si="155"/>
        <v>0.23131733829961909</v>
      </c>
      <c r="VB58" s="169" t="str">
        <f t="shared" si="59"/>
        <v>AH-60 RD</v>
      </c>
      <c r="VC58" s="12">
        <f t="shared" si="160"/>
        <v>0.75854220672494921</v>
      </c>
      <c r="VD58" s="12">
        <f t="shared" si="156"/>
        <v>0.24145779327505079</v>
      </c>
      <c r="VE58" s="3">
        <f>SUMIFS(Main!VR:VR,Main!B:B,B:B)</f>
        <v>85</v>
      </c>
      <c r="VF58" s="3">
        <f>SUMIFS(Main!VT:VT,Main!B:B,B:B)</f>
        <v>542</v>
      </c>
      <c r="VG58" s="3">
        <f>SUMIFS(Main!VV:VV,Main!B:B,B:B)</f>
        <v>0</v>
      </c>
      <c r="VH58" s="3">
        <f>SUMIFS(Main!VZ:VZ,Main!B:B,B:B)</f>
        <v>0</v>
      </c>
      <c r="VI58" s="3">
        <f>SUMIFS(Main!WB:WB,Main!B:B,B:B)</f>
        <v>0</v>
      </c>
      <c r="VJ58" s="3">
        <f>SUMIFS(Main!WD:WD,Main!B:B,B:B)</f>
        <v>0</v>
      </c>
      <c r="VK58" s="3">
        <f t="shared" si="157"/>
        <v>627</v>
      </c>
      <c r="VL58" s="88">
        <f t="shared" si="158"/>
        <v>631810.8456</v>
      </c>
      <c r="VM58" s="12">
        <f t="shared" si="159"/>
        <v>6.6192432046220046E-3</v>
      </c>
      <c r="VN58" s="3">
        <f>SUMIFS(Main!WH:WH,Main!B:B,B:B)</f>
        <v>46</v>
      </c>
    </row>
    <row r="59" spans="1:586">
      <c r="A59" s="154" t="s">
        <v>116</v>
      </c>
      <c r="B59" s="155" t="s">
        <v>115</v>
      </c>
      <c r="C59" s="150" t="s">
        <v>292</v>
      </c>
      <c r="D59" s="150" t="s">
        <v>669</v>
      </c>
      <c r="E59" s="155" t="s">
        <v>252</v>
      </c>
      <c r="F59" s="150" t="s">
        <v>477</v>
      </c>
      <c r="G59" s="150" t="s">
        <v>439</v>
      </c>
      <c r="H59" s="17">
        <v>6402.1566109999994</v>
      </c>
      <c r="I59" s="12">
        <v>0</v>
      </c>
      <c r="J59" s="3">
        <v>0</v>
      </c>
      <c r="K59" s="3">
        <v>0</v>
      </c>
      <c r="L59" s="3">
        <v>0</v>
      </c>
      <c r="M59" s="3">
        <f>K59-L59</f>
        <v>0</v>
      </c>
      <c r="N59" s="3">
        <v>0</v>
      </c>
      <c r="O59" s="3">
        <v>0</v>
      </c>
      <c r="P59" s="3">
        <f>L59+M59+N59</f>
        <v>0</v>
      </c>
      <c r="Q59" s="87">
        <v>0</v>
      </c>
      <c r="R59" s="88">
        <v>0</v>
      </c>
      <c r="S59" s="88">
        <v>0</v>
      </c>
      <c r="T59" s="88">
        <v>0</v>
      </c>
      <c r="U59" s="87" t="e">
        <f>R59/S59</f>
        <v>#DIV/0!</v>
      </c>
      <c r="V59" s="87" t="e">
        <f>R59/T59</f>
        <v>#DIV/0!</v>
      </c>
      <c r="W59" s="12">
        <v>0</v>
      </c>
      <c r="X59" s="3">
        <v>0</v>
      </c>
      <c r="Y59" s="3">
        <v>0</v>
      </c>
      <c r="Z59" s="3">
        <v>0</v>
      </c>
      <c r="AA59" s="3">
        <f>Y59-Z59</f>
        <v>0</v>
      </c>
      <c r="AB59" s="3">
        <v>0</v>
      </c>
      <c r="AC59" s="3">
        <v>0</v>
      </c>
      <c r="AD59" s="3">
        <f>Z59+AA59+AB59</f>
        <v>0</v>
      </c>
      <c r="AE59" s="87">
        <v>0</v>
      </c>
      <c r="AF59" s="88">
        <v>0</v>
      </c>
      <c r="AG59" s="88">
        <v>0</v>
      </c>
      <c r="AH59" s="88">
        <v>0</v>
      </c>
      <c r="AI59" s="87" t="e">
        <f>AF59/AG59</f>
        <v>#DIV/0!</v>
      </c>
      <c r="AJ59" s="87" t="e">
        <f>AF59/AH59</f>
        <v>#DIV/0!</v>
      </c>
      <c r="AK59" s="12">
        <v>0</v>
      </c>
      <c r="AL59" s="3">
        <v>0</v>
      </c>
      <c r="AM59" s="3">
        <v>0</v>
      </c>
      <c r="AN59" s="3">
        <v>0</v>
      </c>
      <c r="AO59" s="3">
        <v>0</v>
      </c>
      <c r="AP59" s="3">
        <f>AN59-AO59</f>
        <v>0</v>
      </c>
      <c r="AQ59" s="3">
        <f>AO59-AP59</f>
        <v>0</v>
      </c>
      <c r="AR59" s="3">
        <f>AP59-AQ59</f>
        <v>0</v>
      </c>
      <c r="AS59" s="3">
        <f>AO59+AP59+AQ59</f>
        <v>0</v>
      </c>
      <c r="AT59" s="87">
        <v>0</v>
      </c>
      <c r="AU59" s="40" t="e">
        <f>AW59/AO59</f>
        <v>#DIV/0!</v>
      </c>
      <c r="AV59" s="40" t="e">
        <f>AW59/AN59</f>
        <v>#DIV/0!</v>
      </c>
      <c r="AW59" s="88">
        <v>0</v>
      </c>
      <c r="AX59" s="88">
        <v>0</v>
      </c>
      <c r="AY59" s="88">
        <v>0</v>
      </c>
      <c r="AZ59" s="87" t="e">
        <f>AW59/AX59</f>
        <v>#DIV/0!</v>
      </c>
      <c r="BA59" s="87" t="e">
        <f>AW59/AY59</f>
        <v>#DIV/0!</v>
      </c>
      <c r="BB59" s="87" t="e">
        <f>AO59/AS59</f>
        <v>#DIV/0!</v>
      </c>
      <c r="BC59" s="89" t="e">
        <f>1-BB59</f>
        <v>#DIV/0!</v>
      </c>
      <c r="BD59" s="12">
        <v>0</v>
      </c>
      <c r="BE59" s="3">
        <v>0</v>
      </c>
      <c r="BF59" s="3">
        <v>0</v>
      </c>
      <c r="BG59" s="3">
        <v>0</v>
      </c>
      <c r="BH59" s="3">
        <v>0</v>
      </c>
      <c r="BI59" s="3">
        <f t="shared" ref="BI59:BK60" si="490">BG59-BH59</f>
        <v>0</v>
      </c>
      <c r="BJ59" s="3">
        <f t="shared" si="490"/>
        <v>0</v>
      </c>
      <c r="BK59" s="3">
        <f t="shared" si="490"/>
        <v>0</v>
      </c>
      <c r="BL59" s="3">
        <f>BH59+BI59+BJ59</f>
        <v>0</v>
      </c>
      <c r="BM59" s="87">
        <v>0</v>
      </c>
      <c r="BN59" s="40" t="e">
        <f>BP59/BH59</f>
        <v>#DIV/0!</v>
      </c>
      <c r="BO59" s="40" t="e">
        <f>BP59/BG59</f>
        <v>#DIV/0!</v>
      </c>
      <c r="BP59" s="88">
        <v>0</v>
      </c>
      <c r="BQ59" s="88">
        <v>0</v>
      </c>
      <c r="BR59" s="88">
        <v>0</v>
      </c>
      <c r="BS59" s="12" t="e">
        <f>BP59/BQ59</f>
        <v>#DIV/0!</v>
      </c>
      <c r="BT59" s="12" t="e">
        <f>BP59/BR59</f>
        <v>#DIV/0!</v>
      </c>
      <c r="BU59" s="87" t="e">
        <f>BH59/BL59</f>
        <v>#DIV/0!</v>
      </c>
      <c r="BV59" s="89" t="e">
        <f>1-BU59</f>
        <v>#DIV/0!</v>
      </c>
      <c r="BW59" s="90" t="str">
        <f>B59</f>
        <v>FBA76742</v>
      </c>
      <c r="BX59" s="12">
        <v>0</v>
      </c>
      <c r="BY59" s="3">
        <v>0</v>
      </c>
      <c r="BZ59" s="3">
        <v>0</v>
      </c>
      <c r="CA59" s="3">
        <v>0</v>
      </c>
      <c r="CB59" s="3">
        <v>0</v>
      </c>
      <c r="CC59" s="3">
        <f>CA59-CB59</f>
        <v>0</v>
      </c>
      <c r="CD59" s="3">
        <v>0</v>
      </c>
      <c r="CE59" s="3">
        <v>0</v>
      </c>
      <c r="CF59" s="3">
        <f>CB59+CC59+CD59</f>
        <v>0</v>
      </c>
      <c r="CG59" s="87" t="e">
        <f>CB59/BZ59</f>
        <v>#DIV/0!</v>
      </c>
      <c r="CH59" s="3" t="e">
        <f>CJ59/CB59</f>
        <v>#DIV/0!</v>
      </c>
      <c r="CI59" s="3" t="e">
        <f>CJ59/CA59</f>
        <v>#DIV/0!</v>
      </c>
      <c r="CJ59" s="88">
        <v>0</v>
      </c>
      <c r="CK59" s="88">
        <v>0</v>
      </c>
      <c r="CL59" s="88">
        <v>0</v>
      </c>
      <c r="CM59" s="87" t="e">
        <f>CJ59/CK59</f>
        <v>#DIV/0!</v>
      </c>
      <c r="CN59" s="87" t="e">
        <f>CJ59/CL59</f>
        <v>#DIV/0!</v>
      </c>
      <c r="CO59" s="12" t="e">
        <f>CB59/CF59</f>
        <v>#DIV/0!</v>
      </c>
      <c r="CP59" s="12" t="e">
        <f>1-CO59</f>
        <v>#DIV/0!</v>
      </c>
      <c r="CQ59" s="77" t="str">
        <f>B59</f>
        <v>FBA76742</v>
      </c>
      <c r="CR59" s="12">
        <v>1</v>
      </c>
      <c r="CS59" s="3">
        <v>2176</v>
      </c>
      <c r="CT59" s="3">
        <v>32</v>
      </c>
      <c r="CU59" s="3" t="e">
        <f>VLOOKUP(C59,'[1]Monthly Sales'!C:AP,38,0)</f>
        <v>#N/A</v>
      </c>
      <c r="CV59" s="3">
        <v>0</v>
      </c>
      <c r="CW59" s="3" t="e">
        <f>CU59-CV59</f>
        <v>#N/A</v>
      </c>
      <c r="CX59" s="3">
        <v>0</v>
      </c>
      <c r="CY59" s="3">
        <v>0</v>
      </c>
      <c r="CZ59" s="3" t="e">
        <f>CV59+CW59+CX59</f>
        <v>#N/A</v>
      </c>
      <c r="DA59" s="87">
        <f>CV59/CT59</f>
        <v>0</v>
      </c>
      <c r="DB59" s="45" t="e">
        <f>DD59/CV59</f>
        <v>#DIV/0!</v>
      </c>
      <c r="DC59" s="3" t="e">
        <f>DD59/CZ59</f>
        <v>#N/A</v>
      </c>
      <c r="DD59" s="88">
        <v>0</v>
      </c>
      <c r="DE59" s="88">
        <v>0</v>
      </c>
      <c r="DF59" s="88">
        <v>0</v>
      </c>
      <c r="DG59" s="12" t="e">
        <f>DD59/DE59</f>
        <v>#DIV/0!</v>
      </c>
      <c r="DH59" s="12" t="e">
        <f>DD59/DF59</f>
        <v>#DIV/0!</v>
      </c>
      <c r="DI59" s="12" t="e">
        <f>CV59/CZ59</f>
        <v>#N/A</v>
      </c>
      <c r="DJ59" s="12" t="e">
        <f>1-DI59</f>
        <v>#N/A</v>
      </c>
      <c r="DK59" s="3" t="str">
        <f>B59</f>
        <v>FBA76742</v>
      </c>
      <c r="DL59" s="12">
        <v>1</v>
      </c>
      <c r="DM59" s="3">
        <v>50017</v>
      </c>
      <c r="DN59" s="3">
        <v>188</v>
      </c>
      <c r="DO59" s="3">
        <v>14</v>
      </c>
      <c r="DP59" s="3">
        <v>7</v>
      </c>
      <c r="DQ59" s="3">
        <f>DO59-DP59</f>
        <v>7</v>
      </c>
      <c r="DR59" s="3">
        <v>3</v>
      </c>
      <c r="DS59" s="3">
        <v>0</v>
      </c>
      <c r="DT59" s="3">
        <f>DP59+DQ59+DR59</f>
        <v>17</v>
      </c>
      <c r="DU59" s="12">
        <f>DR59/DT59</f>
        <v>0.17647058823529413</v>
      </c>
      <c r="DV59" s="87">
        <f>DP59/DN59</f>
        <v>3.7234042553191488E-2</v>
      </c>
      <c r="DW59" s="3">
        <f>DY59/DP59</f>
        <v>257.19</v>
      </c>
      <c r="DX59" s="3">
        <f>DY59/DT59</f>
        <v>105.90176470588234</v>
      </c>
      <c r="DY59" s="88">
        <v>1800.33</v>
      </c>
      <c r="DZ59" s="88">
        <v>4273.72</v>
      </c>
      <c r="EA59" s="88">
        <v>9219.01</v>
      </c>
      <c r="EB59" s="12">
        <f>DY59/DZ59</f>
        <v>0.42125595499939161</v>
      </c>
      <c r="EC59" s="12">
        <f>DY59/EA59</f>
        <v>0.19528452621268444</v>
      </c>
      <c r="ED59" s="12">
        <f>DP59/DT59</f>
        <v>0.41176470588235292</v>
      </c>
      <c r="EE59" s="12">
        <f>1-ED59</f>
        <v>0.58823529411764708</v>
      </c>
      <c r="EF59" s="3" t="str">
        <f>B59</f>
        <v>FBA76742</v>
      </c>
      <c r="EG59" s="12">
        <v>0.99319999999999997</v>
      </c>
      <c r="EH59" s="3">
        <v>83652</v>
      </c>
      <c r="EI59" s="3">
        <v>311</v>
      </c>
      <c r="EJ59" s="3">
        <v>19</v>
      </c>
      <c r="EK59" s="3">
        <v>10</v>
      </c>
      <c r="EL59" s="3">
        <f>EJ59-EK59</f>
        <v>9</v>
      </c>
      <c r="EM59" s="3">
        <v>4</v>
      </c>
      <c r="EN59" s="3">
        <v>0</v>
      </c>
      <c r="EO59" s="3">
        <f>EK59+EL59+EM59</f>
        <v>23</v>
      </c>
      <c r="EP59" s="12">
        <f>IF(EM59,EM59/EO59,0)</f>
        <v>0.17391304347826086</v>
      </c>
      <c r="EQ59" s="87">
        <f>IF(EK59,EK59/EI59,0)</f>
        <v>3.215434083601286E-2</v>
      </c>
      <c r="ER59" s="3">
        <f>IF(ET59,ET59/EK59,0)</f>
        <v>266.29699999999997</v>
      </c>
      <c r="ES59" s="3">
        <f>IF(ET59,ET59/EO59,0)</f>
        <v>115.78130434782608</v>
      </c>
      <c r="ET59" s="88">
        <v>2662.97</v>
      </c>
      <c r="EU59" s="88">
        <v>5627.11</v>
      </c>
      <c r="EV59" s="88">
        <v>12860</v>
      </c>
      <c r="EW59" s="12">
        <f>IF(ET59,ET59/EU59,0)</f>
        <v>0.47323937154240808</v>
      </c>
      <c r="EX59" s="12">
        <f>IF(ET59,ET59/EV59,0)</f>
        <v>0.2070738724727838</v>
      </c>
      <c r="EY59" s="12">
        <f>IF(EK59,EK59/EO59,0)</f>
        <v>0.43478260869565216</v>
      </c>
      <c r="EZ59" s="12">
        <f>1-EY59</f>
        <v>0.56521739130434789</v>
      </c>
      <c r="FA59" s="3" t="str">
        <f>B59</f>
        <v>FBA76742</v>
      </c>
      <c r="FB59" s="12">
        <v>0.99870000000000003</v>
      </c>
      <c r="FC59" s="3">
        <v>25492</v>
      </c>
      <c r="FD59" s="3">
        <v>142</v>
      </c>
      <c r="FE59" s="3">
        <v>17</v>
      </c>
      <c r="FF59" s="3">
        <v>7</v>
      </c>
      <c r="FG59" s="3">
        <f>FE59-FF59</f>
        <v>10</v>
      </c>
      <c r="FH59" s="3">
        <v>2</v>
      </c>
      <c r="FI59" s="3">
        <v>0</v>
      </c>
      <c r="FJ59" s="3">
        <f>FF59+FG59+FH59</f>
        <v>19</v>
      </c>
      <c r="FK59" s="12">
        <f>IF(FH59,FH59/FJ59,0)</f>
        <v>0.10526315789473684</v>
      </c>
      <c r="FL59" s="12">
        <f>IF(FF59,FF59/FD59,0)</f>
        <v>4.9295774647887321E-2</v>
      </c>
      <c r="FM59" s="3">
        <f>IF(FO59,FO59/FF59,0)</f>
        <v>162.07857142857142</v>
      </c>
      <c r="FN59" s="88">
        <f>IF(FO59,FO59/FJ59,0)</f>
        <v>59.713157894736838</v>
      </c>
      <c r="FO59" s="88">
        <v>1134.55</v>
      </c>
      <c r="FP59" s="88">
        <v>3300</v>
      </c>
      <c r="FQ59" s="88">
        <v>11029</v>
      </c>
      <c r="FR59" s="12">
        <f>IF(FO59,FO59/FP59,0)</f>
        <v>0.34380303030303028</v>
      </c>
      <c r="FS59" s="12">
        <f>IF(FO59,FO59/FQ59,0)</f>
        <v>0.10286970713573307</v>
      </c>
      <c r="FT59" s="12">
        <f>FF59/FJ59</f>
        <v>0.36842105263157893</v>
      </c>
      <c r="FU59" s="39">
        <f>1-FT59</f>
        <v>0.63157894736842102</v>
      </c>
      <c r="FV59" s="77" t="str">
        <f>B59</f>
        <v>FBA76742</v>
      </c>
      <c r="FW59" s="12">
        <v>1</v>
      </c>
      <c r="FX59" s="3">
        <v>209775</v>
      </c>
      <c r="FY59" s="3">
        <v>589</v>
      </c>
      <c r="FZ59" s="3">
        <v>24</v>
      </c>
      <c r="GA59" s="3">
        <v>23</v>
      </c>
      <c r="GB59" s="3">
        <f>FZ59-GA59</f>
        <v>1</v>
      </c>
      <c r="GC59" s="3">
        <v>1</v>
      </c>
      <c r="GD59" s="3">
        <v>0</v>
      </c>
      <c r="GE59" s="3">
        <f>GA59+GB59+GC59</f>
        <v>25</v>
      </c>
      <c r="GF59" s="12">
        <f>IF(GC59,GC59/GE59,0)</f>
        <v>0.04</v>
      </c>
      <c r="GG59" s="12">
        <f>IF(GA59,GA59/FY59,0)</f>
        <v>3.9049235993208829E-2</v>
      </c>
      <c r="GH59" s="88">
        <f>IF(GJ59,GJ59/GA59,0)</f>
        <v>137.91304347826087</v>
      </c>
      <c r="GI59" s="45">
        <f>IF(GJ59,GJ59/GE59,0)</f>
        <v>126.88</v>
      </c>
      <c r="GJ59" s="88">
        <v>3172</v>
      </c>
      <c r="GK59" s="88">
        <v>13666.1</v>
      </c>
      <c r="GL59" s="88">
        <v>13199.152542372882</v>
      </c>
      <c r="GM59" s="12">
        <f>IF(GJ59,GJ59/GK59,0)</f>
        <v>0.23210718493205815</v>
      </c>
      <c r="GN59" s="12">
        <f>IF(GJ59,GJ59/GL59,0)</f>
        <v>0.24031845906902086</v>
      </c>
      <c r="GO59" s="12">
        <f>GA59/GE59</f>
        <v>0.92</v>
      </c>
      <c r="GP59" s="12">
        <f>1-GO59</f>
        <v>7.999999999999996E-2</v>
      </c>
      <c r="GQ59" s="77" t="str">
        <f>B59</f>
        <v>FBA76742</v>
      </c>
      <c r="GR59" s="12">
        <v>0.999</v>
      </c>
      <c r="GS59" s="3">
        <v>136563</v>
      </c>
      <c r="GT59" s="3">
        <v>478</v>
      </c>
      <c r="GU59" s="3">
        <v>21</v>
      </c>
      <c r="GV59" s="3">
        <v>16</v>
      </c>
      <c r="GW59" s="3">
        <f>GU59-GV59</f>
        <v>5</v>
      </c>
      <c r="GX59" s="3">
        <v>3</v>
      </c>
      <c r="GY59" s="3">
        <v>1</v>
      </c>
      <c r="GZ59" s="3">
        <f>GV59+GW59+GX59</f>
        <v>24</v>
      </c>
      <c r="HA59" s="12">
        <f>IF(GX59,GX59/GZ59,0)</f>
        <v>0.125</v>
      </c>
      <c r="HB59" s="12">
        <f>IF(GV59,GV59/GT59,0)</f>
        <v>3.3472803347280332E-2</v>
      </c>
      <c r="HC59" s="88">
        <f>IF(HE59,HE59/GV59,0)</f>
        <v>276.03500000000003</v>
      </c>
      <c r="HD59" s="45">
        <f>IF(HE59,HE59/GZ59,0)</f>
        <v>184.02333333333334</v>
      </c>
      <c r="HE59" s="88">
        <v>4416.5600000000004</v>
      </c>
      <c r="HF59" s="88">
        <v>8788.1200000000008</v>
      </c>
      <c r="HG59" s="88">
        <v>13609</v>
      </c>
      <c r="HH59" s="12">
        <f>IF(HE59,HE59/HF59,0)</f>
        <v>0.50256027455246399</v>
      </c>
      <c r="HI59" s="12">
        <f>IF(HE59,HE59/HG59,0)</f>
        <v>0.32453229480490853</v>
      </c>
      <c r="HJ59" s="12">
        <f>GV59/GZ59</f>
        <v>0.66666666666666663</v>
      </c>
      <c r="HK59" s="12">
        <f>1-HJ59</f>
        <v>0.33333333333333337</v>
      </c>
      <c r="HL59" s="77" t="s">
        <v>252</v>
      </c>
      <c r="HM59" s="3">
        <v>510</v>
      </c>
      <c r="HN59" s="3">
        <v>23219</v>
      </c>
      <c r="HO59" s="3">
        <v>175</v>
      </c>
      <c r="HP59" s="3">
        <v>4</v>
      </c>
      <c r="HQ59" s="3">
        <v>6</v>
      </c>
      <c r="HR59" s="3">
        <f>HP59-HQ59</f>
        <v>-2</v>
      </c>
      <c r="HS59" s="3">
        <v>0</v>
      </c>
      <c r="HT59" s="3">
        <f>HQ59+HR59+HS59</f>
        <v>4</v>
      </c>
      <c r="HU59" s="12">
        <f>IF(HS59,HS59/HT59,0)</f>
        <v>0</v>
      </c>
      <c r="HV59" s="12">
        <f>IF(HQ59,HQ59/HO59,0)</f>
        <v>3.4285714285714287E-2</v>
      </c>
      <c r="HW59" s="88">
        <f>IF(HY59,HY59/HQ59,0)</f>
        <v>233.44166666666663</v>
      </c>
      <c r="HX59" s="45">
        <f>IF(HY59,HY59/HT59,0)</f>
        <v>350.16249999999997</v>
      </c>
      <c r="HY59" s="3">
        <v>1400.6499999999999</v>
      </c>
      <c r="HZ59" s="3">
        <v>46136.44</v>
      </c>
      <c r="IA59" s="3">
        <v>39996</v>
      </c>
      <c r="IB59" s="20">
        <f>IA59/1.18</f>
        <v>33894.91525423729</v>
      </c>
      <c r="IC59" s="12">
        <f>IF(HY59,HY59/HZ59,0)</f>
        <v>3.0358866007000104E-2</v>
      </c>
      <c r="ID59" s="12">
        <f>IF(HY59,HY59/IB59,0)</f>
        <v>4.1323307330733069E-2</v>
      </c>
      <c r="IE59" s="12">
        <f>HQ59/HT59</f>
        <v>1.5</v>
      </c>
      <c r="IF59" s="105">
        <f>1-IE59</f>
        <v>-0.5</v>
      </c>
      <c r="IG59" s="100">
        <v>469</v>
      </c>
      <c r="IH59" s="3">
        <v>12964</v>
      </c>
      <c r="II59" s="3">
        <v>179</v>
      </c>
      <c r="IJ59" s="3">
        <v>1</v>
      </c>
      <c r="IK59" s="3">
        <v>2</v>
      </c>
      <c r="IL59" s="3">
        <f>IJ59-IK59</f>
        <v>-1</v>
      </c>
      <c r="IM59" s="3">
        <v>1</v>
      </c>
      <c r="IN59" s="3">
        <f>IK59+IL59+IM59</f>
        <v>2</v>
      </c>
      <c r="IO59" s="12">
        <f>IF(IM59,IM59/IN59,0)</f>
        <v>0.5</v>
      </c>
      <c r="IP59" s="12">
        <f>IF(IK59,IK59/II59,0)</f>
        <v>1.11731843575419E-2</v>
      </c>
      <c r="IQ59" s="88">
        <f>IF(IS59,IS59/IK59,0)</f>
        <v>825.87499999999966</v>
      </c>
      <c r="IR59" s="45">
        <f>IF(IS59,IS59/IN59,0)</f>
        <v>825.87499999999966</v>
      </c>
      <c r="IS59" s="3">
        <v>1651.7499999999993</v>
      </c>
      <c r="IT59" s="3">
        <v>22455.93</v>
      </c>
      <c r="IU59" s="3">
        <v>9999</v>
      </c>
      <c r="IV59" s="20">
        <f>IU59/1.18</f>
        <v>8473.7288135593226</v>
      </c>
      <c r="IW59" s="12">
        <f>IF(IS59,IS59/IT59,0)</f>
        <v>7.3555181192673791E-2</v>
      </c>
      <c r="IX59" s="12">
        <f>IF(IS59,IS59/IV59,0)</f>
        <v>0.19492599259925983</v>
      </c>
      <c r="IY59" s="12">
        <f>IK59/IN59</f>
        <v>1</v>
      </c>
      <c r="IZ59" s="12">
        <f>1-IY59</f>
        <v>0</v>
      </c>
      <c r="JA59" s="100">
        <v>394</v>
      </c>
      <c r="JB59" s="3">
        <v>8554</v>
      </c>
      <c r="JC59" s="3">
        <v>107</v>
      </c>
      <c r="JD59" s="3">
        <v>1</v>
      </c>
      <c r="JE59" s="3">
        <v>0</v>
      </c>
      <c r="JF59" s="3">
        <f>JD59-JE59</f>
        <v>1</v>
      </c>
      <c r="JG59" s="3">
        <v>0</v>
      </c>
      <c r="JH59" s="3">
        <f>SUM(JE59:JG59)</f>
        <v>1</v>
      </c>
      <c r="JI59" s="12">
        <f>IF(JG59,JG59/JH59,0)</f>
        <v>0</v>
      </c>
      <c r="JJ59" s="12">
        <f>IF(JE59,JE59/JC59,0)</f>
        <v>0</v>
      </c>
      <c r="JK59" s="88" t="e">
        <f>IF(JM59,JM59/JE59,0)</f>
        <v>#DIV/0!</v>
      </c>
      <c r="JL59" s="45">
        <f>IF(JM59,JM59/JH59,0)</f>
        <v>830.27</v>
      </c>
      <c r="JM59" s="3">
        <v>830.27</v>
      </c>
      <c r="JN59" s="3">
        <v>0</v>
      </c>
      <c r="JO59" s="3">
        <v>9999</v>
      </c>
      <c r="JP59" s="20">
        <f>JO59/1.18</f>
        <v>8473.7288135593226</v>
      </c>
      <c r="JQ59" s="12" t="e">
        <f>IF(JM59,JM59/JN59,0)</f>
        <v>#DIV/0!</v>
      </c>
      <c r="JR59" s="12">
        <f>IF(JM59,JM59/JP59,0)</f>
        <v>9.7981658165816568E-2</v>
      </c>
      <c r="JS59" s="12">
        <f>JE59/JH59</f>
        <v>0</v>
      </c>
      <c r="JT59" s="12">
        <f>1-JS59</f>
        <v>1</v>
      </c>
      <c r="JU59" s="100">
        <v>286</v>
      </c>
      <c r="JV59" s="3">
        <v>4356</v>
      </c>
      <c r="JW59" s="3">
        <v>84</v>
      </c>
      <c r="JX59" s="3">
        <v>0</v>
      </c>
      <c r="JY59" s="3">
        <v>0</v>
      </c>
      <c r="JZ59" s="3">
        <f>JX59-JY59</f>
        <v>0</v>
      </c>
      <c r="KA59" s="3">
        <v>0</v>
      </c>
      <c r="KB59" s="3">
        <f>SUM(JY59:KA59)</f>
        <v>0</v>
      </c>
      <c r="KC59" s="12">
        <f>IF(KA59,KA59/KB59,0)</f>
        <v>0</v>
      </c>
      <c r="KD59" s="12">
        <f>IF(JY59,JY59/JW59,0)</f>
        <v>0</v>
      </c>
      <c r="KE59" s="88" t="e">
        <f>IF(KG59,KG59/JY59,0)</f>
        <v>#DIV/0!</v>
      </c>
      <c r="KF59" s="45" t="e">
        <f>IF(KG59,KG59/KB59,0)</f>
        <v>#DIV/0!</v>
      </c>
      <c r="KG59" s="3">
        <v>654.33000000000015</v>
      </c>
      <c r="KH59" s="3">
        <v>0</v>
      </c>
      <c r="KI59" s="3">
        <v>0</v>
      </c>
      <c r="KJ59" s="20">
        <f>KI59/1.18</f>
        <v>0</v>
      </c>
      <c r="KK59" s="12" t="e">
        <f>IF(KG59,KG59/KH59,0)</f>
        <v>#DIV/0!</v>
      </c>
      <c r="KL59" s="12" t="e">
        <f>IF(KG59,KG59/KJ59,0)</f>
        <v>#DIV/0!</v>
      </c>
      <c r="KM59" s="12" t="e">
        <f>JY59/KB59</f>
        <v>#DIV/0!</v>
      </c>
      <c r="KN59" s="12" t="e">
        <f>1-KM59</f>
        <v>#DIV/0!</v>
      </c>
      <c r="KO59" s="100">
        <v>220</v>
      </c>
      <c r="KP59" s="3">
        <v>3845</v>
      </c>
      <c r="KQ59" s="3">
        <v>52</v>
      </c>
      <c r="KR59" s="3">
        <v>0</v>
      </c>
      <c r="KS59" s="3">
        <v>0</v>
      </c>
      <c r="KT59" s="3">
        <f>KR59-KS59</f>
        <v>0</v>
      </c>
      <c r="KU59" s="3">
        <v>0</v>
      </c>
      <c r="KV59" s="3">
        <f>SUM(KS59:KU59)</f>
        <v>0</v>
      </c>
      <c r="KW59" s="12">
        <f>IF(KU59,KU59/KV59,0)</f>
        <v>0</v>
      </c>
      <c r="KX59" s="12">
        <f>IF(KS59,KS59/KQ59,0)</f>
        <v>0</v>
      </c>
      <c r="KY59" s="88" t="e">
        <f>IF(LA59,LA59/KS59,0)</f>
        <v>#DIV/0!</v>
      </c>
      <c r="KZ59" s="45" t="e">
        <f>IF(LA59,LA59/KV59,0)</f>
        <v>#DIV/0!</v>
      </c>
      <c r="LA59" s="3">
        <v>230.98000000000005</v>
      </c>
      <c r="LB59" s="3">
        <v>0</v>
      </c>
      <c r="LC59" s="3">
        <v>0</v>
      </c>
      <c r="LD59" s="20">
        <f>LC59/1.18</f>
        <v>0</v>
      </c>
      <c r="LE59" s="12" t="e">
        <f>IF(LA59,LA59/LB59,0)</f>
        <v>#DIV/0!</v>
      </c>
      <c r="LF59" s="12" t="e">
        <f>IF(LA59,LA59/LD59,0)</f>
        <v>#DIV/0!</v>
      </c>
      <c r="LG59" s="12" t="e">
        <f>KS59/KV59</f>
        <v>#DIV/0!</v>
      </c>
      <c r="LH59" s="12" t="e">
        <f>1-LG59</f>
        <v>#DIV/0!</v>
      </c>
      <c r="LI59" s="100">
        <v>287</v>
      </c>
      <c r="LJ59" s="3">
        <v>3546</v>
      </c>
      <c r="LK59" s="3">
        <v>60</v>
      </c>
      <c r="LL59" s="3">
        <v>1</v>
      </c>
      <c r="LM59" s="3">
        <v>1</v>
      </c>
      <c r="LN59" s="3">
        <f>LL59-LM59</f>
        <v>0</v>
      </c>
      <c r="LO59" s="3">
        <v>0</v>
      </c>
      <c r="LP59" s="3">
        <f>SUM(LM59:LO59)</f>
        <v>1</v>
      </c>
      <c r="LQ59" s="12">
        <f>IF(LO59,LO59/LP59,0)</f>
        <v>0</v>
      </c>
      <c r="LR59" s="12">
        <f>IF(LM59,LM59/LK59,0)</f>
        <v>1.6666666666666666E-2</v>
      </c>
      <c r="LS59" s="88">
        <f>IF(LU59,LU59/LM59,0)</f>
        <v>257.07</v>
      </c>
      <c r="LT59" s="45">
        <f>IF(LU59,LU59/LP59,0)</f>
        <v>257.07</v>
      </c>
      <c r="LU59" s="88">
        <v>257.07</v>
      </c>
      <c r="LV59" s="88">
        <v>11014.41</v>
      </c>
      <c r="LW59" s="88">
        <v>9997</v>
      </c>
      <c r="LX59" s="88">
        <f>LW59/1.18</f>
        <v>8472.033898305086</v>
      </c>
      <c r="LY59" s="12">
        <f>IF(LU59,LU59/LV59,0)</f>
        <v>2.3339425352787848E-2</v>
      </c>
      <c r="LZ59" s="12">
        <f>IF(LU59,LU59/LX59,0)</f>
        <v>3.0343363008902665E-2</v>
      </c>
      <c r="MA59" s="12">
        <f>LM59/LP59</f>
        <v>1</v>
      </c>
      <c r="MB59" s="12">
        <f>1-MA59</f>
        <v>0</v>
      </c>
      <c r="MC59" s="100">
        <v>55</v>
      </c>
      <c r="MD59" s="3">
        <v>3445</v>
      </c>
      <c r="ME59" s="3">
        <v>50</v>
      </c>
      <c r="MF59" s="3">
        <v>1</v>
      </c>
      <c r="MG59" s="3">
        <v>2</v>
      </c>
      <c r="MH59" s="3">
        <f>MF59-MG59</f>
        <v>-1</v>
      </c>
      <c r="MI59" s="3">
        <v>0</v>
      </c>
      <c r="MJ59" s="3">
        <f>SUM(MG59:MI59)</f>
        <v>1</v>
      </c>
      <c r="MK59" s="12">
        <f>IF(MI59,MI59/MJ59,0)</f>
        <v>0</v>
      </c>
      <c r="ML59" s="12">
        <f>IF(MG59,MG59/ME59,0)</f>
        <v>0.04</v>
      </c>
      <c r="MM59" s="88">
        <f>IF(MO59,MO59/MG59,0)</f>
        <v>100.83500000000002</v>
      </c>
      <c r="MN59" s="45">
        <f>IF(MO59,MO59/MJ59,0)</f>
        <v>201.67000000000004</v>
      </c>
      <c r="MO59" s="88">
        <v>201.67000000000004</v>
      </c>
      <c r="MP59" s="88">
        <v>21303.39</v>
      </c>
      <c r="MQ59" s="88">
        <v>9499</v>
      </c>
      <c r="MR59" s="88">
        <f>MQ59/1.18</f>
        <v>8050</v>
      </c>
      <c r="MS59" s="12">
        <f>IF(MO59,MO59/MP59,0)</f>
        <v>9.4665684663332948E-3</v>
      </c>
      <c r="MT59" s="12">
        <f>IF(MO59,MO59/MR59,0)</f>
        <v>2.5052173913043485E-2</v>
      </c>
      <c r="MU59" s="12">
        <f>MG59/MJ59</f>
        <v>2</v>
      </c>
      <c r="MV59" s="12">
        <f>1-MU59</f>
        <v>-1</v>
      </c>
      <c r="MW59" s="100">
        <v>149</v>
      </c>
      <c r="MX59" s="3">
        <v>1673</v>
      </c>
      <c r="MY59" s="3">
        <v>30</v>
      </c>
      <c r="MZ59" s="3">
        <v>0</v>
      </c>
      <c r="NA59" s="3">
        <v>0</v>
      </c>
      <c r="NB59" s="3">
        <f>MZ59-NA59</f>
        <v>0</v>
      </c>
      <c r="NC59" s="3">
        <v>0</v>
      </c>
      <c r="ND59" s="3">
        <f>SUM(NA59:NC59)</f>
        <v>0</v>
      </c>
      <c r="NE59" s="12">
        <f>IF(NC59,NC59/ND59,0)</f>
        <v>0</v>
      </c>
      <c r="NF59" s="12">
        <f>IF(NA59,NA59/MY59,0)</f>
        <v>0</v>
      </c>
      <c r="NG59" s="88" t="e">
        <f>IF(NI59,NI59/NA59,0)</f>
        <v>#DIV/0!</v>
      </c>
      <c r="NH59" s="45" t="e">
        <f>IF(NI59,NI59/ND59,0)</f>
        <v>#DIV/0!</v>
      </c>
      <c r="NI59" s="88">
        <v>93.1</v>
      </c>
      <c r="NJ59" s="88">
        <v>0</v>
      </c>
      <c r="NK59" s="88">
        <v>0</v>
      </c>
      <c r="NL59" s="88">
        <f>NK59/1.18</f>
        <v>0</v>
      </c>
      <c r="NM59" s="12" t="e">
        <f>IF(NI59,NI59/NJ59,0)</f>
        <v>#DIV/0!</v>
      </c>
      <c r="NN59" s="12" t="e">
        <f>IF(NI59,NI59/NL59,0)</f>
        <v>#DIV/0!</v>
      </c>
      <c r="NO59" s="12" t="e">
        <f>NA59/ND59</f>
        <v>#DIV/0!</v>
      </c>
      <c r="NP59" s="12" t="e">
        <f>1-NO59</f>
        <v>#DIV/0!</v>
      </c>
      <c r="NQ59" s="100">
        <v>439</v>
      </c>
      <c r="NR59" s="3">
        <v>8483</v>
      </c>
      <c r="NS59" s="3">
        <v>188</v>
      </c>
      <c r="NT59" s="3">
        <v>0</v>
      </c>
      <c r="NU59" s="3">
        <v>3</v>
      </c>
      <c r="NV59" s="3">
        <f t="shared" si="476"/>
        <v>-3</v>
      </c>
      <c r="NW59" s="3">
        <f t="shared" si="477"/>
        <v>0</v>
      </c>
      <c r="NX59" s="12">
        <f t="shared" si="478"/>
        <v>1.5957446808510637E-2</v>
      </c>
      <c r="NY59" s="88">
        <f t="shared" si="479"/>
        <v>403.18000000000006</v>
      </c>
      <c r="NZ59" s="45" t="e">
        <f t="shared" si="480"/>
        <v>#DIV/0!</v>
      </c>
      <c r="OA59" s="88">
        <v>1209.5400000000002</v>
      </c>
      <c r="OB59" s="88">
        <v>21522.879999999997</v>
      </c>
      <c r="OC59" s="88">
        <v>0</v>
      </c>
      <c r="OD59" s="88">
        <f t="shared" si="481"/>
        <v>0</v>
      </c>
      <c r="OE59" s="12">
        <f t="shared" si="482"/>
        <v>0</v>
      </c>
      <c r="OF59" s="12">
        <f t="shared" si="483"/>
        <v>5.6197869430113456E-2</v>
      </c>
      <c r="OG59" s="12" t="e">
        <f t="shared" si="484"/>
        <v>#DIV/0!</v>
      </c>
      <c r="OH59" s="12" t="e">
        <f t="shared" si="485"/>
        <v>#DIV/0!</v>
      </c>
      <c r="OI59" s="12" t="e">
        <f t="shared" si="486"/>
        <v>#DIV/0!</v>
      </c>
      <c r="OJ59" s="3">
        <v>15</v>
      </c>
      <c r="OK59" s="3">
        <v>16</v>
      </c>
      <c r="OL59" s="3">
        <v>5</v>
      </c>
      <c r="OM59" s="3">
        <v>0</v>
      </c>
      <c r="ON59" s="3">
        <v>0</v>
      </c>
      <c r="OO59" s="3">
        <f t="shared" si="487"/>
        <v>36</v>
      </c>
      <c r="OP59" s="88">
        <f t="shared" si="488"/>
        <v>230477.63799599998</v>
      </c>
      <c r="OQ59" s="12">
        <f t="shared" si="489"/>
        <v>2.8011721816256067E-3</v>
      </c>
      <c r="OR59" s="3">
        <v>0</v>
      </c>
      <c r="OS59" s="100">
        <v>529</v>
      </c>
      <c r="OT59" s="3">
        <v>13953</v>
      </c>
      <c r="OU59" s="3">
        <v>269</v>
      </c>
      <c r="OV59" s="3">
        <v>5</v>
      </c>
      <c r="OW59" s="3">
        <v>2</v>
      </c>
      <c r="OX59" s="3">
        <f t="shared" si="376"/>
        <v>3</v>
      </c>
      <c r="OY59" s="3">
        <f t="shared" si="377"/>
        <v>5</v>
      </c>
      <c r="OZ59" s="12">
        <f t="shared" si="378"/>
        <v>7.4349442379182153E-3</v>
      </c>
      <c r="PA59" s="88">
        <f t="shared" si="379"/>
        <v>826.04</v>
      </c>
      <c r="PB59" s="45">
        <f t="shared" si="380"/>
        <v>330.416</v>
      </c>
      <c r="PC59" s="88">
        <v>1652.08</v>
      </c>
      <c r="PD59" s="88">
        <v>16523.73</v>
      </c>
      <c r="PE59" s="88">
        <v>48074</v>
      </c>
      <c r="PF59" s="88">
        <f t="shared" si="381"/>
        <v>40740.677966101699</v>
      </c>
      <c r="PG59" s="12">
        <f t="shared" si="382"/>
        <v>3.3686314957882268E-3</v>
      </c>
      <c r="PH59" s="12">
        <f t="shared" si="383"/>
        <v>9.998226792618857E-2</v>
      </c>
      <c r="PI59" s="12">
        <f t="shared" si="384"/>
        <v>4.0551117027915293E-2</v>
      </c>
      <c r="PJ59" s="12">
        <f t="shared" si="385"/>
        <v>0.4</v>
      </c>
      <c r="PK59" s="12">
        <f t="shared" si="386"/>
        <v>0.6</v>
      </c>
      <c r="PL59" s="3">
        <v>9</v>
      </c>
      <c r="PM59" s="3">
        <v>16</v>
      </c>
      <c r="PN59" s="3">
        <v>5</v>
      </c>
      <c r="PO59" s="3">
        <v>0</v>
      </c>
      <c r="PP59" s="3">
        <v>0</v>
      </c>
      <c r="PQ59" s="3">
        <v>0</v>
      </c>
      <c r="PR59" s="3">
        <f t="shared" si="387"/>
        <v>30</v>
      </c>
      <c r="PS59" s="88">
        <f t="shared" si="388"/>
        <v>192064.69832999998</v>
      </c>
      <c r="PT59" s="12">
        <f t="shared" si="389"/>
        <v>2.6681504057131699E-3</v>
      </c>
      <c r="PU59" s="3">
        <v>0</v>
      </c>
      <c r="PV59" s="100">
        <v>940</v>
      </c>
      <c r="PW59" s="3">
        <v>14803</v>
      </c>
      <c r="PX59" s="3">
        <v>240</v>
      </c>
      <c r="PY59" s="3">
        <v>3</v>
      </c>
      <c r="PZ59" s="3">
        <v>2</v>
      </c>
      <c r="QA59" s="3">
        <f t="shared" si="390"/>
        <v>1</v>
      </c>
      <c r="QB59" s="3">
        <f t="shared" si="391"/>
        <v>3</v>
      </c>
      <c r="QC59" s="12">
        <f t="shared" si="392"/>
        <v>8.3333333333333332E-3</v>
      </c>
      <c r="QD59" s="88">
        <f t="shared" si="393"/>
        <v>895</v>
      </c>
      <c r="QE59" s="45">
        <f t="shared" si="394"/>
        <v>596.66666666666663</v>
      </c>
      <c r="QF59" s="88">
        <v>1790</v>
      </c>
      <c r="QG59" s="88">
        <v>17371.190000000002</v>
      </c>
      <c r="QH59" s="88">
        <v>30497</v>
      </c>
      <c r="QI59" s="88">
        <f t="shared" si="395"/>
        <v>25844.91525423729</v>
      </c>
      <c r="QJ59" s="12">
        <f t="shared" si="396"/>
        <v>1.7179687934477615E-3</v>
      </c>
      <c r="QK59" s="12">
        <f t="shared" si="397"/>
        <v>0.10304417832054107</v>
      </c>
      <c r="QL59" s="12">
        <f t="shared" si="398"/>
        <v>6.9259271403744618E-2</v>
      </c>
      <c r="QM59" s="12">
        <f t="shared" si="399"/>
        <v>0.66666666666666663</v>
      </c>
      <c r="QN59" s="12">
        <f t="shared" si="400"/>
        <v>0.33333333333333337</v>
      </c>
      <c r="QO59" s="3">
        <v>5</v>
      </c>
      <c r="QP59" s="3"/>
      <c r="QQ59" s="3">
        <v>5</v>
      </c>
      <c r="QR59" s="3">
        <v>0</v>
      </c>
      <c r="QS59" s="3">
        <v>0</v>
      </c>
      <c r="QT59" s="3">
        <v>0</v>
      </c>
      <c r="QU59" s="3">
        <f t="shared" si="401"/>
        <v>10</v>
      </c>
      <c r="QV59" s="88">
        <f t="shared" si="402"/>
        <v>64021.566109999992</v>
      </c>
      <c r="QW59" s="12">
        <f t="shared" si="403"/>
        <v>1.4052131806504128E-3</v>
      </c>
      <c r="QX59" s="3">
        <v>0</v>
      </c>
      <c r="QY59" s="100">
        <v>850</v>
      </c>
      <c r="QZ59" s="3">
        <v>13672</v>
      </c>
      <c r="RA59" s="3">
        <v>303</v>
      </c>
      <c r="RB59" s="3">
        <v>3</v>
      </c>
      <c r="RC59" s="3">
        <v>3</v>
      </c>
      <c r="RD59" s="3">
        <f t="shared" si="404"/>
        <v>0</v>
      </c>
      <c r="RE59" s="3">
        <f t="shared" si="405"/>
        <v>3</v>
      </c>
      <c r="RF59" s="12">
        <f t="shared" si="406"/>
        <v>9.9009900990099011E-3</v>
      </c>
      <c r="RG59" s="88">
        <f t="shared" si="407"/>
        <v>470.53000000000003</v>
      </c>
      <c r="RH59" s="45">
        <f t="shared" si="408"/>
        <v>470.53000000000003</v>
      </c>
      <c r="RI59" s="88">
        <v>1411.5900000000001</v>
      </c>
      <c r="RJ59" s="88">
        <v>21946.61</v>
      </c>
      <c r="RK59" s="88">
        <v>29997</v>
      </c>
      <c r="RL59" s="88">
        <f t="shared" si="409"/>
        <v>25421.186440677968</v>
      </c>
      <c r="RM59" s="12">
        <f t="shared" si="410"/>
        <v>1.6051585967006518E-3</v>
      </c>
      <c r="RN59" s="12">
        <f t="shared" si="411"/>
        <v>6.4319272999337943E-2</v>
      </c>
      <c r="RO59" s="12">
        <f t="shared" si="412"/>
        <v>5.5528092809280928E-2</v>
      </c>
      <c r="RP59" s="169" t="str">
        <f t="shared" si="413"/>
        <v>AM-K1</v>
      </c>
      <c r="RQ59" s="12">
        <f t="shared" si="414"/>
        <v>1</v>
      </c>
      <c r="RR59" s="12">
        <f t="shared" si="415"/>
        <v>0</v>
      </c>
      <c r="RS59" s="3">
        <v>1</v>
      </c>
      <c r="RT59" s="3">
        <v>18</v>
      </c>
      <c r="RU59" s="3">
        <v>0</v>
      </c>
      <c r="RV59" s="3">
        <v>0</v>
      </c>
      <c r="RW59" s="3">
        <v>0</v>
      </c>
      <c r="RX59" s="3">
        <v>0</v>
      </c>
      <c r="RY59" s="3">
        <f t="shared" si="416"/>
        <v>19</v>
      </c>
      <c r="RZ59" s="88">
        <f t="shared" si="417"/>
        <v>121640.97560899999</v>
      </c>
      <c r="SA59" s="12">
        <f t="shared" si="418"/>
        <v>1.7152405438597624E-3</v>
      </c>
      <c r="SB59" s="3">
        <v>0</v>
      </c>
      <c r="SC59" s="100">
        <v>770</v>
      </c>
      <c r="SD59" s="3">
        <v>15534</v>
      </c>
      <c r="SE59" s="3">
        <v>296</v>
      </c>
      <c r="SF59" s="3">
        <v>1</v>
      </c>
      <c r="SG59" s="3">
        <v>0</v>
      </c>
      <c r="SH59" s="3">
        <f t="shared" si="419"/>
        <v>1</v>
      </c>
      <c r="SI59" s="3">
        <f t="shared" si="420"/>
        <v>1</v>
      </c>
      <c r="SJ59" s="12">
        <f t="shared" si="421"/>
        <v>0</v>
      </c>
      <c r="SK59" s="88" t="e">
        <f t="shared" si="422"/>
        <v>#DIV/0!</v>
      </c>
      <c r="SL59" s="45">
        <f t="shared" si="423"/>
        <v>1418.3100000000006</v>
      </c>
      <c r="SM59" s="88">
        <v>1418.3100000000006</v>
      </c>
      <c r="SN59" s="88">
        <v>0</v>
      </c>
      <c r="SO59" s="88">
        <v>9999</v>
      </c>
      <c r="SP59" s="88">
        <f t="shared" si="424"/>
        <v>8473.7288135593226</v>
      </c>
      <c r="SQ59" s="12">
        <f t="shared" si="425"/>
        <v>6.405819115530572E-4</v>
      </c>
      <c r="SR59" s="87" t="e">
        <f t="shared" si="426"/>
        <v>#DIV/0!</v>
      </c>
      <c r="SS59" s="87">
        <f t="shared" si="427"/>
        <v>0.16737731773177325</v>
      </c>
      <c r="ST59" s="169" t="str">
        <f t="shared" si="428"/>
        <v>AM-K1</v>
      </c>
      <c r="SU59" s="12">
        <f t="shared" si="429"/>
        <v>0</v>
      </c>
      <c r="SV59" s="12">
        <f t="shared" si="430"/>
        <v>1</v>
      </c>
      <c r="SW59" s="3">
        <v>5</v>
      </c>
      <c r="SX59" s="3">
        <v>15</v>
      </c>
      <c r="SY59" s="3">
        <v>0</v>
      </c>
      <c r="SZ59" s="3">
        <v>0</v>
      </c>
      <c r="TA59" s="3">
        <v>0</v>
      </c>
      <c r="TB59" s="3">
        <v>0</v>
      </c>
      <c r="TC59" s="3">
        <f t="shared" si="431"/>
        <v>20</v>
      </c>
      <c r="TD59" s="88">
        <f t="shared" si="432"/>
        <v>128043.13221999998</v>
      </c>
      <c r="TE59" s="12">
        <f t="shared" si="433"/>
        <v>1.4085836317940512E-3</v>
      </c>
      <c r="TF59" s="3">
        <v>0</v>
      </c>
      <c r="TG59" s="100">
        <f>SUMIFS(Main!TX:TX,Main!B:B,B:B)</f>
        <v>898</v>
      </c>
      <c r="TH59" s="3">
        <v>20153</v>
      </c>
      <c r="TI59" s="3">
        <v>368</v>
      </c>
      <c r="TJ59" s="3">
        <f>SUMIFS(Main!TT:TT,Main!B:B,B:B)</f>
        <v>3</v>
      </c>
      <c r="TK59" s="3">
        <v>2</v>
      </c>
      <c r="TL59" s="3">
        <f t="shared" si="434"/>
        <v>1</v>
      </c>
      <c r="TM59" s="3">
        <f t="shared" si="435"/>
        <v>3</v>
      </c>
      <c r="TN59" s="12">
        <f t="shared" si="436"/>
        <v>5.434782608695652E-3</v>
      </c>
      <c r="TO59" s="88">
        <f t="shared" si="437"/>
        <v>1002.4100000000002</v>
      </c>
      <c r="TP59" s="45">
        <f t="shared" si="438"/>
        <v>668.27333333333343</v>
      </c>
      <c r="TQ59" s="88">
        <v>2004.8200000000004</v>
      </c>
      <c r="TR59" s="88">
        <v>17455.93</v>
      </c>
      <c r="TS59" s="88">
        <f>SUMIFS(Main!TU:TU,Main!B:B,B:B)</f>
        <v>31197</v>
      </c>
      <c r="TT59" s="88">
        <f t="shared" si="439"/>
        <v>26438.135593220341</v>
      </c>
      <c r="TU59" s="12">
        <f t="shared" si="440"/>
        <v>1.8425189520241119E-3</v>
      </c>
      <c r="TV59" s="87">
        <f t="shared" si="441"/>
        <v>0.11485036890042526</v>
      </c>
      <c r="TW59" s="87">
        <f t="shared" si="442"/>
        <v>7.5830611917812624E-2</v>
      </c>
      <c r="TX59" s="169" t="str">
        <f t="shared" si="443"/>
        <v>AM-K1</v>
      </c>
      <c r="TY59" s="12">
        <f t="shared" si="444"/>
        <v>0.66666666666666663</v>
      </c>
      <c r="TZ59" s="12">
        <f t="shared" si="445"/>
        <v>0.33333333333333337</v>
      </c>
      <c r="UA59" s="3">
        <f>SUMIFS(Main!UG:UG,Main!B:B,B:B)</f>
        <v>3</v>
      </c>
      <c r="UB59" s="3">
        <f>SUMIFS(Main!UI:UI,Main!B:B,B:B)</f>
        <v>33</v>
      </c>
      <c r="UC59" s="3">
        <f>SUMIFS(Main!UK:UK,Main!B:B,B:B)</f>
        <v>0</v>
      </c>
      <c r="UD59" s="3">
        <f>SUMIFS(Main!UO:UO,Main!B:B,B:B)</f>
        <v>0</v>
      </c>
      <c r="UE59" s="3">
        <f>SUMIFS(Main!UQ:UQ,Main!B:B,B:B)</f>
        <v>0</v>
      </c>
      <c r="UF59" s="3">
        <f>SUMIFS(Main!US:US,Main!B:B,B:B)</f>
        <v>0</v>
      </c>
      <c r="UG59" s="3">
        <f t="shared" si="446"/>
        <v>36</v>
      </c>
      <c r="UH59" s="88">
        <f t="shared" si="447"/>
        <v>230477.63799599998</v>
      </c>
      <c r="UI59" s="12">
        <f t="shared" si="448"/>
        <v>2.2866988622698417E-3</v>
      </c>
      <c r="UJ59" s="3">
        <f>SUMIFS(Main!UW:UW,Main!B:B,B:B)</f>
        <v>0</v>
      </c>
      <c r="UK59" s="100">
        <f>SUMIFS(Main!VI:VI,Main!A:A,A:A)</f>
        <v>550</v>
      </c>
      <c r="UL59" s="3">
        <v>12075</v>
      </c>
      <c r="UM59" s="3">
        <v>242</v>
      </c>
      <c r="UN59" s="3">
        <f>SUMIFS(Main!VE:VE,Main!A:A,A:A)</f>
        <v>4</v>
      </c>
      <c r="UO59" s="3">
        <v>1</v>
      </c>
      <c r="UP59" s="3">
        <f t="shared" si="147"/>
        <v>3</v>
      </c>
      <c r="UQ59" s="3">
        <f t="shared" si="148"/>
        <v>4</v>
      </c>
      <c r="UR59" s="12">
        <f t="shared" si="149"/>
        <v>4.1322314049586778E-3</v>
      </c>
      <c r="US59" s="88">
        <f t="shared" si="150"/>
        <v>1276.5100000000002</v>
      </c>
      <c r="UT59" s="45">
        <f t="shared" si="151"/>
        <v>319.12750000000005</v>
      </c>
      <c r="UU59" s="88">
        <v>1276.5100000000002</v>
      </c>
      <c r="UV59" s="88">
        <v>8473.73</v>
      </c>
      <c r="UW59" s="88">
        <f>SUMIFS(Main!VF:VF,Main!A:A,A:A)</f>
        <v>39996</v>
      </c>
      <c r="UX59" s="88">
        <f t="shared" si="152"/>
        <v>33894.91525423729</v>
      </c>
      <c r="UY59" s="12">
        <f t="shared" si="153"/>
        <v>2.390609145634064E-3</v>
      </c>
      <c r="UZ59" s="87">
        <f t="shared" si="154"/>
        <v>0.150643223232272</v>
      </c>
      <c r="VA59" s="87">
        <f t="shared" si="155"/>
        <v>3.7660811081108116E-2</v>
      </c>
      <c r="VB59" s="169" t="str">
        <f t="shared" si="59"/>
        <v>AM-K1</v>
      </c>
      <c r="VC59" s="12">
        <f t="shared" si="160"/>
        <v>0.25000003500350032</v>
      </c>
      <c r="VD59" s="12">
        <f t="shared" si="156"/>
        <v>0.74999996499649968</v>
      </c>
      <c r="VE59" s="3">
        <f>SUMIFS(Main!VR:VR,Main!B:B,B:B)</f>
        <v>0</v>
      </c>
      <c r="VF59" s="3">
        <f>SUMIFS(Main!VT:VT,Main!B:B,B:B)</f>
        <v>33</v>
      </c>
      <c r="VG59" s="3">
        <f>SUMIFS(Main!VV:VV,Main!B:B,B:B)</f>
        <v>0</v>
      </c>
      <c r="VH59" s="3">
        <f>SUMIFS(Main!VZ:VZ,Main!B:B,B:B)</f>
        <v>0</v>
      </c>
      <c r="VI59" s="3">
        <f>SUMIFS(Main!WB:WB,Main!B:B,B:B)</f>
        <v>0</v>
      </c>
      <c r="VJ59" s="3">
        <f>SUMIFS(Main!WD:WD,Main!B:B,B:B)</f>
        <v>0</v>
      </c>
      <c r="VK59" s="3">
        <f t="shared" si="157"/>
        <v>33</v>
      </c>
      <c r="VL59" s="88">
        <f t="shared" si="158"/>
        <v>211271.16816299999</v>
      </c>
      <c r="VM59" s="12">
        <f t="shared" si="159"/>
        <v>2.2134081013874423E-3</v>
      </c>
      <c r="VN59" s="3">
        <f>SUMIFS(Main!WH:WH,Main!B:B,B:B)</f>
        <v>0</v>
      </c>
    </row>
    <row r="60" spans="1:586">
      <c r="A60" s="150" t="s">
        <v>572</v>
      </c>
      <c r="B60" s="150" t="s">
        <v>528</v>
      </c>
      <c r="C60" s="150" t="s">
        <v>465</v>
      </c>
      <c r="D60" s="150" t="s">
        <v>669</v>
      </c>
      <c r="E60" s="155" t="s">
        <v>518</v>
      </c>
      <c r="F60" s="150" t="s">
        <v>476</v>
      </c>
      <c r="G60" s="150" t="s">
        <v>434</v>
      </c>
      <c r="H60" s="17">
        <v>1745.7</v>
      </c>
      <c r="I60" s="12"/>
      <c r="J60" s="3"/>
      <c r="K60" s="3"/>
      <c r="L60" s="3"/>
      <c r="M60" s="3"/>
      <c r="N60" s="3"/>
      <c r="O60" s="3"/>
      <c r="P60" s="3"/>
      <c r="Q60" s="87"/>
      <c r="R60" s="88"/>
      <c r="S60" s="88"/>
      <c r="T60" s="88"/>
      <c r="U60" s="87"/>
      <c r="V60" s="87"/>
      <c r="W60" s="12"/>
      <c r="X60" s="3"/>
      <c r="Y60" s="3"/>
      <c r="Z60" s="3"/>
      <c r="AA60" s="3"/>
      <c r="AB60" s="3"/>
      <c r="AC60" s="3"/>
      <c r="AD60" s="3"/>
      <c r="AE60" s="87"/>
      <c r="AF60" s="88"/>
      <c r="AG60" s="88"/>
      <c r="AH60" s="88"/>
      <c r="AI60" s="87"/>
      <c r="AJ60" s="87"/>
      <c r="AK60" s="12"/>
      <c r="AL60" s="3"/>
      <c r="AM60" s="3"/>
      <c r="AN60" s="3"/>
      <c r="AO60" s="3"/>
      <c r="AP60" s="3"/>
      <c r="AQ60" s="3"/>
      <c r="AR60" s="3"/>
      <c r="AS60" s="3"/>
      <c r="AT60" s="87"/>
      <c r="AU60" s="40"/>
      <c r="AV60" s="40"/>
      <c r="AW60" s="88"/>
      <c r="AX60" s="88"/>
      <c r="AY60" s="88"/>
      <c r="AZ60" s="87"/>
      <c r="BA60" s="87"/>
      <c r="BB60" s="87"/>
      <c r="BC60" s="89"/>
      <c r="BD60" s="12">
        <v>0</v>
      </c>
      <c r="BE60" s="3">
        <v>0</v>
      </c>
      <c r="BF60" s="3">
        <v>0</v>
      </c>
      <c r="BG60" s="3">
        <v>0</v>
      </c>
      <c r="BH60" s="3">
        <v>0</v>
      </c>
      <c r="BI60" s="3">
        <f t="shared" si="490"/>
        <v>0</v>
      </c>
      <c r="BJ60" s="3">
        <f t="shared" si="490"/>
        <v>0</v>
      </c>
      <c r="BK60" s="3">
        <f t="shared" si="490"/>
        <v>0</v>
      </c>
      <c r="BL60" s="3">
        <f>BH60+BI60+BJ60</f>
        <v>0</v>
      </c>
      <c r="BM60" s="87">
        <v>0</v>
      </c>
      <c r="BN60" s="40" t="e">
        <f>BP60/BH60</f>
        <v>#DIV/0!</v>
      </c>
      <c r="BO60" s="40" t="e">
        <f>BP60/BG60</f>
        <v>#DIV/0!</v>
      </c>
      <c r="BP60" s="88">
        <v>0</v>
      </c>
      <c r="BQ60" s="88">
        <v>0</v>
      </c>
      <c r="BR60" s="88">
        <v>0</v>
      </c>
      <c r="BS60" s="12" t="e">
        <f>BP60/BQ60</f>
        <v>#DIV/0!</v>
      </c>
      <c r="BT60" s="12" t="e">
        <f>BP60/BR60</f>
        <v>#DIV/0!</v>
      </c>
      <c r="BU60" s="87" t="e">
        <f>BH60/BL60</f>
        <v>#DIV/0!</v>
      </c>
      <c r="BV60" s="89" t="e">
        <f>1-BU60</f>
        <v>#DIV/0!</v>
      </c>
      <c r="BW60" s="90" t="str">
        <f>B60</f>
        <v>FBA79448</v>
      </c>
      <c r="BX60" s="12">
        <v>0</v>
      </c>
      <c r="BY60" s="3">
        <v>0</v>
      </c>
      <c r="BZ60" s="3">
        <v>0</v>
      </c>
      <c r="CA60" s="3">
        <v>0</v>
      </c>
      <c r="CB60" s="3">
        <v>0</v>
      </c>
      <c r="CC60" s="3">
        <f>CA60-CB60</f>
        <v>0</v>
      </c>
      <c r="CD60" s="3">
        <v>0</v>
      </c>
      <c r="CE60" s="3">
        <v>0</v>
      </c>
      <c r="CF60" s="3">
        <f>CB60+CC60+CD60</f>
        <v>0</v>
      </c>
      <c r="CG60" s="87" t="e">
        <f>CB60/BZ60</f>
        <v>#DIV/0!</v>
      </c>
      <c r="CH60" s="3" t="e">
        <f>CJ60/CB60</f>
        <v>#DIV/0!</v>
      </c>
      <c r="CI60" s="3" t="e">
        <f>CJ60/CA60</f>
        <v>#DIV/0!</v>
      </c>
      <c r="CJ60" s="88">
        <v>0</v>
      </c>
      <c r="CK60" s="88">
        <v>0</v>
      </c>
      <c r="CL60" s="88">
        <v>0</v>
      </c>
      <c r="CM60" s="87" t="e">
        <f>CJ60/CK60</f>
        <v>#DIV/0!</v>
      </c>
      <c r="CN60" s="87" t="e">
        <f>CJ60/CL60</f>
        <v>#DIV/0!</v>
      </c>
      <c r="CO60" s="12" t="e">
        <f>CB60/CF60</f>
        <v>#DIV/0!</v>
      </c>
      <c r="CP60" s="12" t="e">
        <f>1-CO60</f>
        <v>#DIV/0!</v>
      </c>
      <c r="CQ60" s="77" t="str">
        <f>B60</f>
        <v>FBA79448</v>
      </c>
      <c r="CR60" s="12">
        <v>0</v>
      </c>
      <c r="CS60" s="3">
        <v>0</v>
      </c>
      <c r="CT60" s="3">
        <v>0</v>
      </c>
      <c r="CU60" s="3" t="e">
        <f>VLOOKUP(C60,'[1]Monthly Sales'!C:AP,38,0)</f>
        <v>#N/A</v>
      </c>
      <c r="CV60" s="3">
        <v>0</v>
      </c>
      <c r="CW60" s="3" t="e">
        <f>CU60-CV60</f>
        <v>#N/A</v>
      </c>
      <c r="CX60" s="3">
        <v>0</v>
      </c>
      <c r="CY60" s="3">
        <v>0</v>
      </c>
      <c r="CZ60" s="3" t="e">
        <f>CV60+CW60+CX60</f>
        <v>#N/A</v>
      </c>
      <c r="DA60" s="87" t="e">
        <f>CV60/CT60</f>
        <v>#DIV/0!</v>
      </c>
      <c r="DB60" s="45" t="e">
        <f>DD60/CV60</f>
        <v>#DIV/0!</v>
      </c>
      <c r="DC60" s="3" t="e">
        <f>DD60/CZ60</f>
        <v>#N/A</v>
      </c>
      <c r="DD60" s="88">
        <v>0</v>
      </c>
      <c r="DE60" s="88">
        <v>0</v>
      </c>
      <c r="DF60" s="88">
        <v>0</v>
      </c>
      <c r="DG60" s="12" t="e">
        <f>DD60/DE60</f>
        <v>#DIV/0!</v>
      </c>
      <c r="DH60" s="12" t="e">
        <f>DD60/DF60</f>
        <v>#DIV/0!</v>
      </c>
      <c r="DI60" s="12" t="e">
        <f>CV60/CZ60</f>
        <v>#N/A</v>
      </c>
      <c r="DJ60" s="12" t="e">
        <f>1-DI60</f>
        <v>#N/A</v>
      </c>
      <c r="DK60" s="3" t="str">
        <f>B60</f>
        <v>FBA79448</v>
      </c>
      <c r="DL60" s="12">
        <v>1</v>
      </c>
      <c r="DM60" s="3">
        <v>457</v>
      </c>
      <c r="DN60" s="3">
        <v>0</v>
      </c>
      <c r="DO60" s="3">
        <v>0</v>
      </c>
      <c r="DP60" s="3">
        <v>0</v>
      </c>
      <c r="DQ60" s="3">
        <f>DO60-DP60</f>
        <v>0</v>
      </c>
      <c r="DR60" s="3">
        <v>0</v>
      </c>
      <c r="DS60" s="3">
        <v>0</v>
      </c>
      <c r="DT60" s="3">
        <f>DP60+DQ60+DR60</f>
        <v>0</v>
      </c>
      <c r="DU60" s="12" t="e">
        <f>DR60/DT60</f>
        <v>#DIV/0!</v>
      </c>
      <c r="DV60" s="87" t="e">
        <f>DP60/DN60</f>
        <v>#DIV/0!</v>
      </c>
      <c r="DW60" s="3" t="e">
        <f>DY60/DP60</f>
        <v>#DIV/0!</v>
      </c>
      <c r="DX60" s="3" t="e">
        <f>DY60/DT60</f>
        <v>#DIV/0!</v>
      </c>
      <c r="DY60" s="88">
        <v>0</v>
      </c>
      <c r="DZ60" s="88">
        <v>0</v>
      </c>
      <c r="EA60" s="88">
        <v>0</v>
      </c>
      <c r="EB60" s="12" t="e">
        <f>DY60/DZ60</f>
        <v>#DIV/0!</v>
      </c>
      <c r="EC60" s="12" t="e">
        <f>DY60/EA60</f>
        <v>#DIV/0!</v>
      </c>
      <c r="ED60" s="12" t="e">
        <f>DP60/DT60</f>
        <v>#DIV/0!</v>
      </c>
      <c r="EE60" s="12" t="e">
        <f>1-ED60</f>
        <v>#DIV/0!</v>
      </c>
      <c r="EF60" s="3" t="str">
        <f>B60</f>
        <v>FBA79448</v>
      </c>
      <c r="EG60" s="12">
        <v>1</v>
      </c>
      <c r="EH60" s="3">
        <v>1622</v>
      </c>
      <c r="EI60" s="3">
        <v>4</v>
      </c>
      <c r="EJ60" s="3">
        <v>1</v>
      </c>
      <c r="EK60" s="3">
        <v>0</v>
      </c>
      <c r="EL60" s="3">
        <f>EJ60-EK60</f>
        <v>1</v>
      </c>
      <c r="EM60" s="3">
        <v>0</v>
      </c>
      <c r="EN60" s="3">
        <v>0</v>
      </c>
      <c r="EO60" s="3">
        <f>EK60+EL60+EM60</f>
        <v>1</v>
      </c>
      <c r="EP60" s="12">
        <f>IF(EM60,EM60/EO60,0)</f>
        <v>0</v>
      </c>
      <c r="EQ60" s="87">
        <f>IF(EK60,EK60/EI60,0)</f>
        <v>0</v>
      </c>
      <c r="ER60" s="3" t="e">
        <f>IF(ET60,ET60/EK60,0)</f>
        <v>#DIV/0!</v>
      </c>
      <c r="ES60" s="3">
        <f>IF(ET60,ET60/EO60,0)</f>
        <v>21.19</v>
      </c>
      <c r="ET60" s="88">
        <v>21.19</v>
      </c>
      <c r="EU60" s="88">
        <v>0</v>
      </c>
      <c r="EV60" s="88">
        <v>699</v>
      </c>
      <c r="EW60" s="12" t="e">
        <f>IF(ET60,ET60/EU60,0)</f>
        <v>#DIV/0!</v>
      </c>
      <c r="EX60" s="12">
        <f>IF(ET60,ET60/EV60,0)</f>
        <v>3.0314735336194564E-2</v>
      </c>
      <c r="EY60" s="12">
        <f>IF(EK60,EK60/EO60,0)</f>
        <v>0</v>
      </c>
      <c r="EZ60" s="12">
        <f>IF(1-EY60,0)</f>
        <v>0</v>
      </c>
      <c r="FA60" s="3" t="str">
        <f>B60</f>
        <v>FBA79448</v>
      </c>
      <c r="FB60" s="12">
        <v>1</v>
      </c>
      <c r="FC60" s="3">
        <v>4077</v>
      </c>
      <c r="FD60" s="3">
        <v>8</v>
      </c>
      <c r="FE60" s="3">
        <v>0</v>
      </c>
      <c r="FF60" s="3">
        <v>2</v>
      </c>
      <c r="FG60" s="3">
        <f>FE60-FF60</f>
        <v>-2</v>
      </c>
      <c r="FH60" s="3">
        <v>0</v>
      </c>
      <c r="FI60" s="3">
        <v>0</v>
      </c>
      <c r="FJ60" s="3">
        <f>FF60+FG60+FH60</f>
        <v>0</v>
      </c>
      <c r="FK60" s="12">
        <f>IF(FH60,FH60/FJ60,0)</f>
        <v>0</v>
      </c>
      <c r="FL60" s="12">
        <f>IF(FF60,FF60/FD60,0)</f>
        <v>0.25</v>
      </c>
      <c r="FM60" s="3">
        <f>IF(FO60,FO60/FF60,0)</f>
        <v>67.084999999999994</v>
      </c>
      <c r="FN60" s="88" t="e">
        <f>IF(FO60,FO60/FJ60,0)</f>
        <v>#DIV/0!</v>
      </c>
      <c r="FO60" s="88">
        <v>134.16999999999999</v>
      </c>
      <c r="FP60" s="88">
        <v>845.77</v>
      </c>
      <c r="FQ60" s="88">
        <v>0</v>
      </c>
      <c r="FR60" s="12">
        <f>IF(FO60,FO60/FP60,0)</f>
        <v>0.15863650874351182</v>
      </c>
      <c r="FS60" s="12" t="e">
        <f>IF(FO60,FO60/FQ60,0)</f>
        <v>#DIV/0!</v>
      </c>
      <c r="FT60" s="12" t="e">
        <f>FF60/FJ60</f>
        <v>#DIV/0!</v>
      </c>
      <c r="FU60" s="39" t="e">
        <f>1-FT60</f>
        <v>#DIV/0!</v>
      </c>
      <c r="FV60" s="77" t="str">
        <f>B60</f>
        <v>FBA79448</v>
      </c>
      <c r="FW60" s="12">
        <v>1</v>
      </c>
      <c r="FX60" s="3">
        <v>176</v>
      </c>
      <c r="FY60" s="3">
        <v>0</v>
      </c>
      <c r="FZ60" s="3">
        <v>1</v>
      </c>
      <c r="GA60" s="3">
        <v>0</v>
      </c>
      <c r="GB60" s="3">
        <f>FZ60-GA60</f>
        <v>1</v>
      </c>
      <c r="GC60" s="3">
        <v>0</v>
      </c>
      <c r="GD60" s="3">
        <v>0</v>
      </c>
      <c r="GE60" s="3">
        <f>GA60+GB60+GC60</f>
        <v>1</v>
      </c>
      <c r="GF60" s="12">
        <f>IF(GC60,GC60/GE60,0)</f>
        <v>0</v>
      </c>
      <c r="GG60" s="12">
        <f>IF(GA60,GA60/FY60,0)</f>
        <v>0</v>
      </c>
      <c r="GH60" s="88">
        <f>IF(GJ60,GJ60/GA60,0)</f>
        <v>0</v>
      </c>
      <c r="GI60" s="45">
        <f>IF(GJ60,GJ60/GE60,0)</f>
        <v>0</v>
      </c>
      <c r="GJ60" s="88">
        <v>0</v>
      </c>
      <c r="GK60" s="88">
        <v>0</v>
      </c>
      <c r="GL60" s="88">
        <v>592.37288135593224</v>
      </c>
      <c r="GM60" s="12">
        <f>IF(GJ60,GJ60/GK60,0)</f>
        <v>0</v>
      </c>
      <c r="GN60" s="12">
        <f>IF(GJ60,GJ60/GL60,0)</f>
        <v>0</v>
      </c>
      <c r="GO60" s="12">
        <f>GA60/GE60</f>
        <v>0</v>
      </c>
      <c r="GP60" s="12">
        <f>1-GO60</f>
        <v>1</v>
      </c>
      <c r="GQ60" s="77" t="str">
        <f>B60</f>
        <v>FBA79448</v>
      </c>
      <c r="GR60" s="12">
        <v>1</v>
      </c>
      <c r="GS60" s="3">
        <v>0</v>
      </c>
      <c r="GT60" s="3">
        <v>0</v>
      </c>
      <c r="GU60" s="3">
        <v>0</v>
      </c>
      <c r="GV60" s="3">
        <v>0</v>
      </c>
      <c r="GW60" s="3">
        <f>GU60-GV60</f>
        <v>0</v>
      </c>
      <c r="GX60" s="3">
        <v>0</v>
      </c>
      <c r="GY60" s="3">
        <v>0</v>
      </c>
      <c r="GZ60" s="3">
        <f>GV60+GW60+GX60</f>
        <v>0</v>
      </c>
      <c r="HA60" s="12">
        <f>IF(GX60,GX60/GZ60,0)</f>
        <v>0</v>
      </c>
      <c r="HB60" s="12">
        <f>IF(GV60,GV60/GT60,0)</f>
        <v>0</v>
      </c>
      <c r="HC60" s="88">
        <f>IF(HE60,HE60/GV60,0)</f>
        <v>0</v>
      </c>
      <c r="HD60" s="45">
        <f>IF(HE60,HE60/GZ60,0)</f>
        <v>0</v>
      </c>
      <c r="HE60" s="88">
        <v>0</v>
      </c>
      <c r="HF60" s="88">
        <v>0</v>
      </c>
      <c r="HG60" s="88">
        <v>0</v>
      </c>
      <c r="HH60" s="12">
        <f>IF(HE60,HE60/HF60,0)</f>
        <v>0</v>
      </c>
      <c r="HI60" s="12">
        <f>IF(HE60,HE60/HG60,0)</f>
        <v>0</v>
      </c>
      <c r="HJ60" s="12" t="e">
        <f>GV60/GZ60</f>
        <v>#DIV/0!</v>
      </c>
      <c r="HK60" s="12" t="e">
        <f>1-HJ60</f>
        <v>#DIV/0!</v>
      </c>
      <c r="HL60" s="77" t="s">
        <v>518</v>
      </c>
      <c r="HM60" s="3">
        <v>774</v>
      </c>
      <c r="HN60" s="3">
        <v>111495</v>
      </c>
      <c r="HO60" s="3">
        <v>540</v>
      </c>
      <c r="HP60" s="3">
        <v>3</v>
      </c>
      <c r="HQ60" s="3">
        <v>5</v>
      </c>
      <c r="HR60" s="3">
        <f>HP60-HQ60</f>
        <v>-2</v>
      </c>
      <c r="HS60" s="3">
        <v>0</v>
      </c>
      <c r="HT60" s="3">
        <f>HQ60+HR60+HS60</f>
        <v>3</v>
      </c>
      <c r="HU60" s="12">
        <f>IF(HS60,HS60/HT60,0)</f>
        <v>0</v>
      </c>
      <c r="HV60" s="12">
        <f>IF(HQ60,HQ60/HO60,0)</f>
        <v>9.2592592592592587E-3</v>
      </c>
      <c r="HW60" s="88">
        <f>IF(HY60,HY60/HQ60,0)</f>
        <v>607.98400000000015</v>
      </c>
      <c r="HX60" s="45">
        <f>IF(HY60,HY60/HT60,0)</f>
        <v>1013.3066666666668</v>
      </c>
      <c r="HY60" s="3">
        <v>3039.9200000000005</v>
      </c>
      <c r="HZ60" s="3">
        <v>11292.380000000001</v>
      </c>
      <c r="IA60" s="3">
        <v>9267.01</v>
      </c>
      <c r="IB60" s="20">
        <f>IA60/1.18</f>
        <v>7853.3983050847464</v>
      </c>
      <c r="IC60" s="12">
        <f>IF(HY60,HY60/HZ60,0)</f>
        <v>0.26920100102901251</v>
      </c>
      <c r="ID60" s="12">
        <f>IF(HY60,HY60/IB60,0)</f>
        <v>0.38708338504005069</v>
      </c>
      <c r="IE60" s="12">
        <f>HQ60/HT60</f>
        <v>1.6666666666666667</v>
      </c>
      <c r="IF60" s="105">
        <f>1-IE60</f>
        <v>-0.66666666666666674</v>
      </c>
      <c r="IG60" s="100">
        <v>974</v>
      </c>
      <c r="IH60" s="3">
        <v>80483</v>
      </c>
      <c r="II60" s="3">
        <v>595</v>
      </c>
      <c r="IJ60" s="3">
        <v>6</v>
      </c>
      <c r="IK60" s="3">
        <v>9</v>
      </c>
      <c r="IL60" s="3">
        <f>IJ60-IK60</f>
        <v>-3</v>
      </c>
      <c r="IM60" s="3">
        <v>4</v>
      </c>
      <c r="IN60" s="3">
        <f>IK60+IL60+IM60</f>
        <v>10</v>
      </c>
      <c r="IO60" s="12">
        <f>IF(IM60,IM60/IN60,0)</f>
        <v>0.4</v>
      </c>
      <c r="IP60" s="12">
        <f>IF(IK60,IK60/II60,0)</f>
        <v>1.5126050420168067E-2</v>
      </c>
      <c r="IQ60" s="88">
        <f>IF(IS60,IS60/IK60,0)</f>
        <v>393.30333333333351</v>
      </c>
      <c r="IR60" s="45">
        <f>IF(IS60,IS60/IN60,0)</f>
        <v>353.97300000000013</v>
      </c>
      <c r="IS60" s="3">
        <v>3539.7300000000014</v>
      </c>
      <c r="IT60" s="3">
        <v>25416.120000000003</v>
      </c>
      <c r="IU60" s="3">
        <v>19094</v>
      </c>
      <c r="IV60" s="20">
        <f>IU60/1.18</f>
        <v>16181.355932203391</v>
      </c>
      <c r="IW60" s="12">
        <f>IF(IS60,IS60/IT60,0)</f>
        <v>0.13927106104314904</v>
      </c>
      <c r="IX60" s="12">
        <f>IF(IS60,IS60/IV60,0)</f>
        <v>0.2187536084633917</v>
      </c>
      <c r="IY60" s="12">
        <f>IK60/IN60</f>
        <v>0.9</v>
      </c>
      <c r="IZ60" s="12">
        <f>1-IY60</f>
        <v>9.9999999999999978E-2</v>
      </c>
      <c r="JA60" s="100">
        <v>852</v>
      </c>
      <c r="JB60" s="3">
        <v>73336</v>
      </c>
      <c r="JC60" s="3">
        <v>445</v>
      </c>
      <c r="JD60" s="3">
        <v>9</v>
      </c>
      <c r="JE60" s="3">
        <v>4</v>
      </c>
      <c r="JF60" s="3">
        <f>JD60-JE60</f>
        <v>5</v>
      </c>
      <c r="JG60" s="3">
        <v>2</v>
      </c>
      <c r="JH60" s="3">
        <f>SUM(JE60:JG60)</f>
        <v>11</v>
      </c>
      <c r="JI60" s="12">
        <f>IF(JG60,JG60/JH60,0)</f>
        <v>0.18181818181818182</v>
      </c>
      <c r="JJ60" s="12">
        <f>IF(JE60,JE60/JC60,0)</f>
        <v>8.988764044943821E-3</v>
      </c>
      <c r="JK60" s="88">
        <f>IF(JM60,JM60/JE60,0)</f>
        <v>725.93500000000017</v>
      </c>
      <c r="JL60" s="45">
        <f>IF(JM60,JM60/JH60,0)</f>
        <v>263.97636363636371</v>
      </c>
      <c r="JM60" s="3">
        <v>2903.7400000000007</v>
      </c>
      <c r="JN60" s="3">
        <v>9827.1299999999992</v>
      </c>
      <c r="JO60" s="3">
        <v>27931.02</v>
      </c>
      <c r="JP60" s="20">
        <f>JO60/1.18</f>
        <v>23670.355932203391</v>
      </c>
      <c r="JQ60" s="12">
        <f>IF(JM60,JM60/JN60,0)</f>
        <v>0.29548199728710223</v>
      </c>
      <c r="JR60" s="12">
        <f>IF(JM60,JM60/JP60,0)</f>
        <v>0.12267411644830732</v>
      </c>
      <c r="JS60" s="12">
        <f>JE60/JH60</f>
        <v>0.36363636363636365</v>
      </c>
      <c r="JT60" s="12">
        <f>1-JS60</f>
        <v>0.63636363636363635</v>
      </c>
      <c r="JU60" s="100">
        <v>867</v>
      </c>
      <c r="JV60" s="3">
        <v>94767</v>
      </c>
      <c r="JW60" s="3">
        <v>503</v>
      </c>
      <c r="JX60" s="3">
        <v>5</v>
      </c>
      <c r="JY60" s="3">
        <v>12</v>
      </c>
      <c r="JZ60" s="3">
        <f>JX60-JY60</f>
        <v>-7</v>
      </c>
      <c r="KA60" s="3">
        <v>4</v>
      </c>
      <c r="KB60" s="3">
        <f>SUM(JY60:KA60)</f>
        <v>9</v>
      </c>
      <c r="KC60" s="12">
        <f>IF(KA60,KA60/KB60,0)</f>
        <v>0.44444444444444442</v>
      </c>
      <c r="KD60" s="12">
        <f>IF(JY60,JY60/JW60,0)</f>
        <v>2.3856858846918488E-2</v>
      </c>
      <c r="KE60" s="88">
        <f>IF(KG60,KG60/JY60,0)</f>
        <v>418.64333333333326</v>
      </c>
      <c r="KF60" s="45">
        <f>IF(KG60,KG60/KB60,0)</f>
        <v>558.19111111111101</v>
      </c>
      <c r="KG60" s="3">
        <v>5023.7199999999993</v>
      </c>
      <c r="KH60" s="3">
        <v>29821.22</v>
      </c>
      <c r="KI60" s="3">
        <v>15995</v>
      </c>
      <c r="KJ60" s="20">
        <f>KI60/1.18</f>
        <v>13555.084745762713</v>
      </c>
      <c r="KK60" s="12">
        <f>IF(KG60,KG60/KH60,0)</f>
        <v>0.16846125007628793</v>
      </c>
      <c r="KL60" s="12">
        <f>IF(KG60,KG60/KJ60,0)</f>
        <v>0.37061516723976234</v>
      </c>
      <c r="KM60" s="12">
        <f>JY60/KB60</f>
        <v>1.3333333333333333</v>
      </c>
      <c r="KN60" s="12">
        <f>1-KM60</f>
        <v>-0.33333333333333326</v>
      </c>
      <c r="KO60" s="100">
        <v>804</v>
      </c>
      <c r="KP60" s="3">
        <v>91801</v>
      </c>
      <c r="KQ60" s="3">
        <v>448</v>
      </c>
      <c r="KR60" s="3">
        <v>7</v>
      </c>
      <c r="KS60" s="3">
        <v>4</v>
      </c>
      <c r="KT60" s="3">
        <f>KR60-KS60</f>
        <v>3</v>
      </c>
      <c r="KU60" s="3">
        <v>7</v>
      </c>
      <c r="KV60" s="3">
        <f>SUM(KS60:KU60)</f>
        <v>14</v>
      </c>
      <c r="KW60" s="12">
        <f>IF(KU60,KU60/KV60,0)</f>
        <v>0.5</v>
      </c>
      <c r="KX60" s="12">
        <f>IF(KS60,KS60/KQ60,0)</f>
        <v>8.9285714285714281E-3</v>
      </c>
      <c r="KY60" s="88">
        <f>IF(LA60,LA60/KS60,0)</f>
        <v>1118.6850000000002</v>
      </c>
      <c r="KZ60" s="45">
        <f>IF(LA60,LA60/KV60,0)</f>
        <v>319.62428571428575</v>
      </c>
      <c r="LA60" s="3">
        <v>4474.7400000000007</v>
      </c>
      <c r="LB60" s="3">
        <v>11415.26</v>
      </c>
      <c r="LC60" s="3">
        <v>22587</v>
      </c>
      <c r="LD60" s="20">
        <f>LC60/1.18</f>
        <v>19141.525423728814</v>
      </c>
      <c r="LE60" s="12">
        <f>IF(LA60,LA60/LB60,0)</f>
        <v>0.39199632772271509</v>
      </c>
      <c r="LF60" s="12">
        <f>IF(LA60,LA60/LD60,0)</f>
        <v>0.2337713374950193</v>
      </c>
      <c r="LG60" s="12">
        <f>KS60/KV60</f>
        <v>0.2857142857142857</v>
      </c>
      <c r="LH60" s="12">
        <f>1-LG60</f>
        <v>0.7142857142857143</v>
      </c>
      <c r="LI60" s="100">
        <v>502</v>
      </c>
      <c r="LJ60" s="3">
        <v>19818</v>
      </c>
      <c r="LK60" s="3">
        <v>150</v>
      </c>
      <c r="LL60" s="3">
        <v>4</v>
      </c>
      <c r="LM60" s="3">
        <v>1</v>
      </c>
      <c r="LN60" s="3">
        <f>LL60-LM60</f>
        <v>3</v>
      </c>
      <c r="LO60" s="3">
        <v>0</v>
      </c>
      <c r="LP60" s="3">
        <f>SUM(LM60:LO60)</f>
        <v>4</v>
      </c>
      <c r="LQ60" s="12">
        <f>IF(LO60,LO60/LP60,0)</f>
        <v>0</v>
      </c>
      <c r="LR60" s="12">
        <f>IF(LM60,LM60/LK60,0)</f>
        <v>6.6666666666666671E-3</v>
      </c>
      <c r="LS60" s="88">
        <f>IF(LU60,LU60/LM60,0)</f>
        <v>980.77</v>
      </c>
      <c r="LT60" s="45">
        <f>IF(LU60,LU60/LP60,0)</f>
        <v>245.1925</v>
      </c>
      <c r="LU60" s="88">
        <v>980.77</v>
      </c>
      <c r="LV60" s="88">
        <v>2846.61</v>
      </c>
      <c r="LW60" s="88">
        <v>8501.0115999999998</v>
      </c>
      <c r="LX60" s="88">
        <f>LW60/1.18</f>
        <v>7204.247118644068</v>
      </c>
      <c r="LY60" s="12">
        <f>IF(LU60,LU60/LV60,0)</f>
        <v>0.34453964540277732</v>
      </c>
      <c r="LZ60" s="12">
        <f>IF(LU60,LU60/LX60,0)</f>
        <v>0.13613775094719316</v>
      </c>
      <c r="MA60" s="12">
        <f>LM60/LP60</f>
        <v>0.25</v>
      </c>
      <c r="MB60" s="12">
        <f>1-MA60</f>
        <v>0.75</v>
      </c>
      <c r="MC60" s="100">
        <v>1974</v>
      </c>
      <c r="MD60" s="3">
        <v>19297</v>
      </c>
      <c r="ME60" s="3">
        <v>179</v>
      </c>
      <c r="MF60" s="3">
        <v>3</v>
      </c>
      <c r="MG60" s="3">
        <v>1</v>
      </c>
      <c r="MH60" s="3">
        <f>MF60-MG60</f>
        <v>2</v>
      </c>
      <c r="MI60" s="3">
        <v>0</v>
      </c>
      <c r="MJ60" s="3">
        <f>SUM(MG60:MI60)</f>
        <v>3</v>
      </c>
      <c r="MK60" s="12">
        <f>IF(MI60,MI60/MJ60,0)</f>
        <v>0</v>
      </c>
      <c r="ML60" s="12">
        <f>IF(MG60,MG60/ME60,0)</f>
        <v>5.5865921787709499E-3</v>
      </c>
      <c r="MM60" s="88">
        <f>IF(MO60,MO60/MG60,0)</f>
        <v>894.65000000000009</v>
      </c>
      <c r="MN60" s="45">
        <f>IF(MO60,MO60/MJ60,0)</f>
        <v>298.2166666666667</v>
      </c>
      <c r="MO60" s="88">
        <v>894.65000000000009</v>
      </c>
      <c r="MP60" s="88">
        <v>2795.76</v>
      </c>
      <c r="MQ60" s="88">
        <v>9962.9935999999998</v>
      </c>
      <c r="MR60" s="88">
        <f>MQ60/1.18</f>
        <v>8443.214915254237</v>
      </c>
      <c r="MS60" s="12">
        <f>IF(MO60,MO60/MP60,0)</f>
        <v>0.32000243225455693</v>
      </c>
      <c r="MT60" s="12">
        <f>IF(MO60,MO60/MR60,0)</f>
        <v>0.10596082285950682</v>
      </c>
      <c r="MU60" s="12">
        <f>MG60/MJ60</f>
        <v>0.33333333333333331</v>
      </c>
      <c r="MV60" s="12">
        <f>1-MU60</f>
        <v>0.66666666666666674</v>
      </c>
      <c r="MW60" s="100">
        <v>1417</v>
      </c>
      <c r="MX60" s="3">
        <v>21892</v>
      </c>
      <c r="MY60" s="3">
        <v>206</v>
      </c>
      <c r="MZ60" s="3">
        <v>0</v>
      </c>
      <c r="NA60" s="3">
        <v>0</v>
      </c>
      <c r="NB60" s="3">
        <f>MZ60-NA60</f>
        <v>0</v>
      </c>
      <c r="NC60" s="3">
        <v>0</v>
      </c>
      <c r="ND60" s="3">
        <f>SUM(NA60:NC60)</f>
        <v>0</v>
      </c>
      <c r="NE60" s="12">
        <f>IF(NC60,NC60/ND60,0)</f>
        <v>0</v>
      </c>
      <c r="NF60" s="12">
        <f>IF(NA60,NA60/MY60,0)</f>
        <v>0</v>
      </c>
      <c r="NG60" s="88" t="e">
        <f>IF(NI60,NI60/NA60,0)</f>
        <v>#DIV/0!</v>
      </c>
      <c r="NH60" s="45" t="e">
        <f>IF(NI60,NI60/ND60,0)</f>
        <v>#DIV/0!</v>
      </c>
      <c r="NI60" s="88">
        <v>1175.57</v>
      </c>
      <c r="NJ60" s="88">
        <v>0</v>
      </c>
      <c r="NK60" s="88">
        <v>0</v>
      </c>
      <c r="NL60" s="88">
        <f>NK60/1.18</f>
        <v>0</v>
      </c>
      <c r="NM60" s="12" t="e">
        <f>IF(NI60,NI60/NJ60,0)</f>
        <v>#DIV/0!</v>
      </c>
      <c r="NN60" s="12" t="e">
        <f>IF(NI60,NI60/NL60,0)</f>
        <v>#DIV/0!</v>
      </c>
      <c r="NO60" s="12" t="e">
        <f>NA60/ND60</f>
        <v>#DIV/0!</v>
      </c>
      <c r="NP60" s="12" t="e">
        <f>1-NO60</f>
        <v>#DIV/0!</v>
      </c>
      <c r="NQ60" s="100">
        <v>1584</v>
      </c>
      <c r="NR60" s="3">
        <v>129753</v>
      </c>
      <c r="NS60" s="3">
        <v>612</v>
      </c>
      <c r="NT60" s="3">
        <v>7</v>
      </c>
      <c r="NU60" s="3">
        <v>4</v>
      </c>
      <c r="NV60" s="3">
        <f t="shared" si="476"/>
        <v>3</v>
      </c>
      <c r="NW60" s="3">
        <f t="shared" si="477"/>
        <v>7</v>
      </c>
      <c r="NX60" s="12">
        <f t="shared" si="478"/>
        <v>6.5359477124183009E-3</v>
      </c>
      <c r="NY60" s="88">
        <f t="shared" si="479"/>
        <v>914.6400000000001</v>
      </c>
      <c r="NZ60" s="45">
        <f t="shared" si="480"/>
        <v>522.6514285714286</v>
      </c>
      <c r="OA60" s="88">
        <v>3658.5600000000004</v>
      </c>
      <c r="OB60" s="88">
        <v>10162.720000000001</v>
      </c>
      <c r="OC60" s="88">
        <v>22492.9712</v>
      </c>
      <c r="OD60" s="88">
        <f t="shared" si="481"/>
        <v>19061.84</v>
      </c>
      <c r="OE60" s="12">
        <f t="shared" si="482"/>
        <v>1.6429087925642866E-3</v>
      </c>
      <c r="OF60" s="12">
        <f t="shared" si="483"/>
        <v>0.35999811074200605</v>
      </c>
      <c r="OG60" s="12">
        <f t="shared" si="484"/>
        <v>0.19193110423757626</v>
      </c>
      <c r="OH60" s="12">
        <f t="shared" si="485"/>
        <v>0.5714285714285714</v>
      </c>
      <c r="OI60" s="12">
        <f t="shared" si="486"/>
        <v>0.4285714285714286</v>
      </c>
      <c r="OJ60" s="3">
        <v>38</v>
      </c>
      <c r="OK60" s="3">
        <v>435</v>
      </c>
      <c r="OL60" s="3">
        <v>3</v>
      </c>
      <c r="OM60" s="3">
        <v>0</v>
      </c>
      <c r="ON60" s="3">
        <v>0</v>
      </c>
      <c r="OO60" s="3">
        <f t="shared" si="487"/>
        <v>476</v>
      </c>
      <c r="OP60" s="88">
        <f t="shared" si="488"/>
        <v>830953.20000000007</v>
      </c>
      <c r="OQ60" s="12">
        <f t="shared" si="489"/>
        <v>1.0099213998857349E-2</v>
      </c>
      <c r="OR60" s="3">
        <v>1</v>
      </c>
      <c r="OS60" s="100">
        <v>1763</v>
      </c>
      <c r="OT60" s="3">
        <v>168814</v>
      </c>
      <c r="OU60" s="3">
        <v>886</v>
      </c>
      <c r="OV60" s="3">
        <v>10</v>
      </c>
      <c r="OW60" s="3">
        <v>10</v>
      </c>
      <c r="OX60" s="3">
        <f t="shared" si="376"/>
        <v>0</v>
      </c>
      <c r="OY60" s="3">
        <f t="shared" si="377"/>
        <v>10</v>
      </c>
      <c r="OZ60" s="12">
        <f t="shared" si="378"/>
        <v>1.1286681715575621E-2</v>
      </c>
      <c r="PA60" s="88">
        <f t="shared" si="379"/>
        <v>554.83299999999997</v>
      </c>
      <c r="PB60" s="45">
        <f t="shared" si="380"/>
        <v>554.83299999999997</v>
      </c>
      <c r="PC60" s="88">
        <v>5548.33</v>
      </c>
      <c r="PD60" s="88">
        <v>28679.680000000004</v>
      </c>
      <c r="PE60" s="88">
        <v>32850</v>
      </c>
      <c r="PF60" s="88">
        <f t="shared" si="381"/>
        <v>27838.983050847459</v>
      </c>
      <c r="PG60" s="12">
        <f t="shared" si="382"/>
        <v>2.3018584814378509E-3</v>
      </c>
      <c r="PH60" s="12">
        <f t="shared" si="383"/>
        <v>0.19345857415424436</v>
      </c>
      <c r="PI60" s="12">
        <f t="shared" si="384"/>
        <v>0.19930074277016741</v>
      </c>
      <c r="PJ60" s="12">
        <f t="shared" si="385"/>
        <v>1</v>
      </c>
      <c r="PK60" s="12">
        <f t="shared" si="386"/>
        <v>0</v>
      </c>
      <c r="PL60" s="3">
        <v>26</v>
      </c>
      <c r="PM60" s="3">
        <v>417</v>
      </c>
      <c r="PN60" s="3">
        <v>2</v>
      </c>
      <c r="PO60" s="3">
        <v>0</v>
      </c>
      <c r="PP60" s="3">
        <v>0</v>
      </c>
      <c r="PQ60" s="3">
        <v>0</v>
      </c>
      <c r="PR60" s="3">
        <f t="shared" si="387"/>
        <v>445</v>
      </c>
      <c r="PS60" s="88">
        <f t="shared" si="388"/>
        <v>776836.5</v>
      </c>
      <c r="PT60" s="12">
        <f t="shared" si="389"/>
        <v>1.0791762570998432E-2</v>
      </c>
      <c r="PU60" s="3">
        <v>15</v>
      </c>
      <c r="PV60" s="100">
        <v>4581</v>
      </c>
      <c r="PW60" s="3">
        <v>120351</v>
      </c>
      <c r="PX60" s="3">
        <v>730</v>
      </c>
      <c r="PY60" s="3">
        <v>19</v>
      </c>
      <c r="PZ60" s="3">
        <v>11</v>
      </c>
      <c r="QA60" s="3">
        <f t="shared" si="390"/>
        <v>8</v>
      </c>
      <c r="QB60" s="3">
        <f t="shared" si="391"/>
        <v>19</v>
      </c>
      <c r="QC60" s="12">
        <f t="shared" si="392"/>
        <v>1.5068493150684932E-2</v>
      </c>
      <c r="QD60" s="88">
        <f t="shared" si="393"/>
        <v>647.01272727272737</v>
      </c>
      <c r="QE60" s="45">
        <f t="shared" si="394"/>
        <v>374.58631578947376</v>
      </c>
      <c r="QF60" s="88">
        <v>7117.1400000000012</v>
      </c>
      <c r="QG60" s="88">
        <v>23414.44</v>
      </c>
      <c r="QH60" s="88">
        <v>59963.067199999998</v>
      </c>
      <c r="QI60" s="88">
        <f t="shared" si="395"/>
        <v>50816.1586440678</v>
      </c>
      <c r="QJ60" s="12">
        <f t="shared" si="396"/>
        <v>3.3778626818707102E-3</v>
      </c>
      <c r="QK60" s="12">
        <f t="shared" si="397"/>
        <v>0.30396370786574445</v>
      </c>
      <c r="QL60" s="12">
        <f t="shared" si="398"/>
        <v>0.1400566313925983</v>
      </c>
      <c r="QM60" s="12">
        <f t="shared" si="399"/>
        <v>0.57894736842105265</v>
      </c>
      <c r="QN60" s="12">
        <f t="shared" si="400"/>
        <v>0.42105263157894735</v>
      </c>
      <c r="QO60" s="3">
        <v>22</v>
      </c>
      <c r="QP60" s="3"/>
      <c r="QQ60" s="3">
        <v>2</v>
      </c>
      <c r="QR60" s="3">
        <v>0</v>
      </c>
      <c r="QS60" s="3">
        <v>0</v>
      </c>
      <c r="QT60" s="3">
        <v>0</v>
      </c>
      <c r="QU60" s="3">
        <f t="shared" si="401"/>
        <v>24</v>
      </c>
      <c r="QV60" s="88">
        <f t="shared" si="402"/>
        <v>41896.800000000003</v>
      </c>
      <c r="QW60" s="12">
        <f t="shared" si="403"/>
        <v>9.1959536706613426E-4</v>
      </c>
      <c r="QX60" s="3">
        <v>36</v>
      </c>
      <c r="QY60" s="100">
        <v>5724</v>
      </c>
      <c r="QZ60" s="3">
        <v>88478</v>
      </c>
      <c r="RA60" s="3">
        <v>666</v>
      </c>
      <c r="RB60" s="3">
        <v>14</v>
      </c>
      <c r="RC60" s="3">
        <v>14</v>
      </c>
      <c r="RD60" s="3">
        <f t="shared" si="404"/>
        <v>0</v>
      </c>
      <c r="RE60" s="3">
        <f t="shared" si="405"/>
        <v>14</v>
      </c>
      <c r="RF60" s="12">
        <f t="shared" si="406"/>
        <v>2.1021021021021023E-2</v>
      </c>
      <c r="RG60" s="88">
        <f t="shared" si="407"/>
        <v>608.92285714285731</v>
      </c>
      <c r="RH60" s="45">
        <f t="shared" si="408"/>
        <v>608.92285714285731</v>
      </c>
      <c r="RI60" s="88">
        <v>8524.9200000000019</v>
      </c>
      <c r="RJ60" s="88">
        <v>31513.339999999997</v>
      </c>
      <c r="RK60" s="88">
        <v>44849</v>
      </c>
      <c r="RL60" s="88">
        <f t="shared" si="409"/>
        <v>38007.627118644072</v>
      </c>
      <c r="RM60" s="12">
        <f t="shared" si="410"/>
        <v>2.3998985866395817E-3</v>
      </c>
      <c r="RN60" s="12">
        <f t="shared" si="411"/>
        <v>0.27051781880308473</v>
      </c>
      <c r="RO60" s="12">
        <f t="shared" si="412"/>
        <v>0.22429498093602981</v>
      </c>
      <c r="RP60" s="169" t="str">
        <f t="shared" si="413"/>
        <v>AM-W35</v>
      </c>
      <c r="RQ60" s="12">
        <f t="shared" si="414"/>
        <v>1</v>
      </c>
      <c r="RR60" s="12">
        <f t="shared" si="415"/>
        <v>0</v>
      </c>
      <c r="RS60" s="3">
        <v>70</v>
      </c>
      <c r="RT60" s="3">
        <v>337</v>
      </c>
      <c r="RU60" s="3">
        <v>2</v>
      </c>
      <c r="RV60" s="3">
        <v>0</v>
      </c>
      <c r="RW60" s="3">
        <v>0</v>
      </c>
      <c r="RX60" s="3">
        <v>0</v>
      </c>
      <c r="RY60" s="3">
        <f t="shared" si="416"/>
        <v>409</v>
      </c>
      <c r="RZ60" s="88">
        <f t="shared" si="417"/>
        <v>713991.3</v>
      </c>
      <c r="SA60" s="12">
        <f t="shared" si="418"/>
        <v>1.0067880659389648E-2</v>
      </c>
      <c r="SB60" s="3">
        <v>25</v>
      </c>
      <c r="SC60" s="100">
        <v>8313</v>
      </c>
      <c r="SD60" s="3">
        <v>148911</v>
      </c>
      <c r="SE60" s="3">
        <v>839</v>
      </c>
      <c r="SF60" s="3">
        <v>19</v>
      </c>
      <c r="SG60" s="3">
        <v>16</v>
      </c>
      <c r="SH60" s="3">
        <f t="shared" si="419"/>
        <v>3</v>
      </c>
      <c r="SI60" s="3">
        <f t="shared" si="420"/>
        <v>19</v>
      </c>
      <c r="SJ60" s="12">
        <f t="shared" si="421"/>
        <v>1.9070321811680571E-2</v>
      </c>
      <c r="SK60" s="88">
        <f t="shared" si="422"/>
        <v>639.7287500000001</v>
      </c>
      <c r="SL60" s="45">
        <f t="shared" si="423"/>
        <v>538.71894736842114</v>
      </c>
      <c r="SM60" s="88">
        <v>10235.660000000002</v>
      </c>
      <c r="SN60" s="88">
        <v>40390.679999999993</v>
      </c>
      <c r="SO60" s="88">
        <v>61158</v>
      </c>
      <c r="SP60" s="88">
        <f t="shared" si="424"/>
        <v>51828.813559322036</v>
      </c>
      <c r="SQ60" s="12">
        <f t="shared" si="425"/>
        <v>3.9180626609422809E-3</v>
      </c>
      <c r="SR60" s="87">
        <f t="shared" si="426"/>
        <v>0.25341638219510054</v>
      </c>
      <c r="SS60" s="87">
        <f t="shared" si="427"/>
        <v>0.1974897609470552</v>
      </c>
      <c r="ST60" s="169" t="str">
        <f t="shared" si="428"/>
        <v>AM-W35</v>
      </c>
      <c r="SU60" s="12">
        <f t="shared" si="429"/>
        <v>0.84210526315789469</v>
      </c>
      <c r="SV60" s="12">
        <f t="shared" si="430"/>
        <v>0.15789473684210531</v>
      </c>
      <c r="SW60" s="3">
        <v>89</v>
      </c>
      <c r="SX60" s="3">
        <v>319</v>
      </c>
      <c r="SY60" s="3">
        <v>2</v>
      </c>
      <c r="SZ60" s="3">
        <v>0</v>
      </c>
      <c r="TA60" s="3">
        <v>0</v>
      </c>
      <c r="TB60" s="3">
        <v>0</v>
      </c>
      <c r="TC60" s="3">
        <f t="shared" si="431"/>
        <v>410</v>
      </c>
      <c r="TD60" s="88">
        <f t="shared" si="432"/>
        <v>715737</v>
      </c>
      <c r="TE60" s="12">
        <f t="shared" si="433"/>
        <v>7.8737172809640512E-3</v>
      </c>
      <c r="TF60" s="3">
        <v>15</v>
      </c>
      <c r="TG60" s="100">
        <f>SUMIFS(Main!TX:TX,Main!B:B,B:B)</f>
        <v>9842</v>
      </c>
      <c r="TH60" s="3">
        <v>44205</v>
      </c>
      <c r="TI60" s="3">
        <v>431</v>
      </c>
      <c r="TJ60" s="3">
        <f>SUMIFS(Main!TT:TT,Main!B:B,B:B)</f>
        <v>11</v>
      </c>
      <c r="TK60" s="3">
        <v>7</v>
      </c>
      <c r="TL60" s="3">
        <f t="shared" si="434"/>
        <v>4</v>
      </c>
      <c r="TM60" s="3">
        <f t="shared" si="435"/>
        <v>11</v>
      </c>
      <c r="TN60" s="12">
        <f t="shared" si="436"/>
        <v>1.6241299303944315E-2</v>
      </c>
      <c r="TO60" s="88">
        <f t="shared" si="437"/>
        <v>475.52714285714291</v>
      </c>
      <c r="TP60" s="45">
        <f t="shared" si="438"/>
        <v>302.60818181818189</v>
      </c>
      <c r="TQ60" s="88">
        <v>3328.6900000000005</v>
      </c>
      <c r="TR60" s="88">
        <v>17058.48</v>
      </c>
      <c r="TS60" s="88">
        <f>SUMIFS(Main!TU:TU,Main!B:B,B:B)</f>
        <v>35229.0288</v>
      </c>
      <c r="TT60" s="88">
        <f t="shared" si="439"/>
        <v>29855.109152542376</v>
      </c>
      <c r="TU60" s="12">
        <f t="shared" si="440"/>
        <v>2.080653691874323E-3</v>
      </c>
      <c r="TV60" s="87">
        <f t="shared" si="441"/>
        <v>0.19513403304397581</v>
      </c>
      <c r="TW60" s="87">
        <f t="shared" si="442"/>
        <v>0.11149481929516036</v>
      </c>
      <c r="TX60" s="169" t="str">
        <f t="shared" si="443"/>
        <v>AM-W35</v>
      </c>
      <c r="TY60" s="12">
        <f t="shared" si="444"/>
        <v>0.63636363636363635</v>
      </c>
      <c r="TZ60" s="12">
        <f t="shared" si="445"/>
        <v>0.36363636363636365</v>
      </c>
      <c r="UA60" s="3">
        <f>SUMIFS(Main!UG:UG,Main!B:B,B:B)</f>
        <v>79</v>
      </c>
      <c r="UB60" s="3">
        <f>SUMIFS(Main!UI:UI,Main!B:B,B:B)</f>
        <v>261</v>
      </c>
      <c r="UC60" s="3">
        <f>SUMIFS(Main!UK:UK,Main!B:B,B:B)</f>
        <v>2</v>
      </c>
      <c r="UD60" s="3">
        <f>SUMIFS(Main!UO:UO,Main!B:B,B:B)</f>
        <v>0</v>
      </c>
      <c r="UE60" s="3">
        <f>SUMIFS(Main!UQ:UQ,Main!B:B,B:B)</f>
        <v>0</v>
      </c>
      <c r="UF60" s="3">
        <f>SUMIFS(Main!US:US,Main!B:B,B:B)</f>
        <v>0</v>
      </c>
      <c r="UG60" s="3">
        <f t="shared" si="446"/>
        <v>342</v>
      </c>
      <c r="UH60" s="88">
        <f t="shared" si="447"/>
        <v>597029.4</v>
      </c>
      <c r="UI60" s="12">
        <f t="shared" si="448"/>
        <v>5.9234659882506265E-3</v>
      </c>
      <c r="UJ60" s="3">
        <f>SUMIFS(Main!UW:UW,Main!B:B,B:B)</f>
        <v>10</v>
      </c>
      <c r="UK60" s="100">
        <f>SUMIFS(Main!VI:VI,Main!A:A,A:A)</f>
        <v>10204</v>
      </c>
      <c r="UL60" s="3">
        <v>19254</v>
      </c>
      <c r="UM60" s="3">
        <v>191</v>
      </c>
      <c r="UN60" s="3">
        <f>SUMIFS(Main!VE:VE,Main!A:A,A:A)</f>
        <v>13</v>
      </c>
      <c r="UO60" s="3">
        <v>1</v>
      </c>
      <c r="UP60" s="3">
        <f t="shared" si="147"/>
        <v>12</v>
      </c>
      <c r="UQ60" s="3">
        <f t="shared" si="148"/>
        <v>13</v>
      </c>
      <c r="UR60" s="12">
        <f t="shared" si="149"/>
        <v>5.235602094240838E-3</v>
      </c>
      <c r="US60" s="88">
        <f t="shared" si="150"/>
        <v>1431.9</v>
      </c>
      <c r="UT60" s="45">
        <f t="shared" si="151"/>
        <v>110.14615384615385</v>
      </c>
      <c r="UU60" s="88">
        <v>1431.9</v>
      </c>
      <c r="UV60" s="88">
        <v>2711.02</v>
      </c>
      <c r="UW60" s="88">
        <f>SUMIFS(Main!VF:VF,Main!A:A,A:A)</f>
        <v>34498.996799999994</v>
      </c>
      <c r="UX60" s="88">
        <f t="shared" si="152"/>
        <v>29236.43796610169</v>
      </c>
      <c r="UY60" s="12">
        <f t="shared" si="153"/>
        <v>2.0620466362956369E-3</v>
      </c>
      <c r="UZ60" s="87">
        <f t="shared" si="154"/>
        <v>0.52817758629593292</v>
      </c>
      <c r="VA60" s="87">
        <f t="shared" si="155"/>
        <v>4.8976554587813415E-2</v>
      </c>
      <c r="VB60" s="169" t="str">
        <f t="shared" si="59"/>
        <v>AM-W35</v>
      </c>
      <c r="VC60" s="12">
        <f t="shared" si="160"/>
        <v>9.2727438381628544E-2</v>
      </c>
      <c r="VD60" s="12">
        <f t="shared" si="156"/>
        <v>0.90727256161837144</v>
      </c>
      <c r="VE60" s="3">
        <f>SUMIFS(Main!VR:VR,Main!B:B,B:B)</f>
        <v>69</v>
      </c>
      <c r="VF60" s="3">
        <f>SUMIFS(Main!VT:VT,Main!B:B,B:B)</f>
        <v>213</v>
      </c>
      <c r="VG60" s="3">
        <f>SUMIFS(Main!VV:VV,Main!B:B,B:B)</f>
        <v>6</v>
      </c>
      <c r="VH60" s="3">
        <f>SUMIFS(Main!VZ:VZ,Main!B:B,B:B)</f>
        <v>0</v>
      </c>
      <c r="VI60" s="3">
        <f>SUMIFS(Main!WB:WB,Main!B:B,B:B)</f>
        <v>0</v>
      </c>
      <c r="VJ60" s="3">
        <f>SUMIFS(Main!WD:WD,Main!B:B,B:B)</f>
        <v>0</v>
      </c>
      <c r="VK60" s="3">
        <f t="shared" si="157"/>
        <v>288</v>
      </c>
      <c r="VL60" s="88">
        <f t="shared" si="158"/>
        <v>502761.60000000003</v>
      </c>
      <c r="VM60" s="12">
        <f t="shared" si="159"/>
        <v>5.2672430799831247E-3</v>
      </c>
      <c r="VN60" s="3">
        <f>SUMIFS(Main!WH:WH,Main!B:B,B:B)</f>
        <v>19</v>
      </c>
    </row>
    <row r="61" spans="1:586">
      <c r="A61" s="161" t="s">
        <v>764</v>
      </c>
      <c r="B61" s="161" t="s">
        <v>780</v>
      </c>
      <c r="C61" s="150" t="s">
        <v>875</v>
      </c>
      <c r="D61" s="150" t="s">
        <v>669</v>
      </c>
      <c r="E61" s="154" t="s">
        <v>282</v>
      </c>
      <c r="F61" s="161" t="s">
        <v>471</v>
      </c>
      <c r="G61" s="161" t="s">
        <v>471</v>
      </c>
      <c r="H61" s="17">
        <v>962.24161055999991</v>
      </c>
      <c r="I61" s="1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87"/>
      <c r="V61" s="87"/>
      <c r="W61" s="12"/>
      <c r="X61" s="91"/>
      <c r="Y61" s="91"/>
      <c r="Z61" s="91"/>
      <c r="AA61" s="91"/>
      <c r="AB61" s="91"/>
      <c r="AC61" s="91"/>
      <c r="AD61" s="91"/>
      <c r="AE61" s="87"/>
      <c r="AF61" s="88"/>
      <c r="AG61" s="88"/>
      <c r="AH61" s="88"/>
      <c r="AI61" s="87"/>
      <c r="AJ61" s="87"/>
      <c r="AK61" s="12"/>
      <c r="AL61" s="3"/>
      <c r="AM61" s="3"/>
      <c r="AN61" s="3"/>
      <c r="AO61" s="3"/>
      <c r="AP61" s="3"/>
      <c r="AQ61" s="3"/>
      <c r="AR61" s="3"/>
      <c r="AS61" s="3"/>
      <c r="AT61" s="87"/>
      <c r="AU61" s="40"/>
      <c r="AV61" s="40"/>
      <c r="AW61" s="88"/>
      <c r="AX61" s="88"/>
      <c r="AY61" s="88"/>
      <c r="AZ61" s="87"/>
      <c r="BA61" s="87"/>
      <c r="BB61" s="87"/>
      <c r="BC61" s="89"/>
      <c r="BD61" s="12"/>
      <c r="BE61" s="3"/>
      <c r="BF61" s="3"/>
      <c r="BG61" s="3"/>
      <c r="BH61" s="3"/>
      <c r="BI61" s="3"/>
      <c r="BJ61" s="3"/>
      <c r="BK61" s="3"/>
      <c r="BL61" s="3"/>
      <c r="BM61" s="87"/>
      <c r="BN61" s="40"/>
      <c r="BO61" s="40"/>
      <c r="BP61" s="88"/>
      <c r="BQ61" s="88"/>
      <c r="BR61" s="88"/>
      <c r="BS61" s="12"/>
      <c r="BT61" s="12"/>
      <c r="BU61" s="87"/>
      <c r="BV61" s="89"/>
      <c r="BW61" s="90"/>
      <c r="BX61" s="12"/>
      <c r="BY61" s="3"/>
      <c r="BZ61" s="3"/>
      <c r="CA61" s="3"/>
      <c r="CB61" s="3"/>
      <c r="CC61" s="3"/>
      <c r="CD61" s="3"/>
      <c r="CE61" s="3"/>
      <c r="CF61" s="3"/>
      <c r="CG61" s="87"/>
      <c r="CH61" s="3"/>
      <c r="CI61" s="3"/>
      <c r="CJ61" s="88"/>
      <c r="CK61" s="88"/>
      <c r="CL61" s="88"/>
      <c r="CM61" s="87"/>
      <c r="CN61" s="87"/>
      <c r="CO61" s="12"/>
      <c r="CP61" s="12"/>
      <c r="CQ61" s="77"/>
      <c r="CR61" s="12"/>
      <c r="CS61" s="3"/>
      <c r="CT61" s="3"/>
      <c r="CU61" s="3"/>
      <c r="CV61" s="3"/>
      <c r="CW61" s="3"/>
      <c r="CX61" s="3"/>
      <c r="CY61" s="3"/>
      <c r="CZ61" s="3"/>
      <c r="DA61" s="87"/>
      <c r="DB61" s="45"/>
      <c r="DC61" s="3"/>
      <c r="DD61" s="88"/>
      <c r="DE61" s="88"/>
      <c r="DF61" s="88"/>
      <c r="DG61" s="12"/>
      <c r="DH61" s="12"/>
      <c r="DI61" s="12"/>
      <c r="DJ61" s="12"/>
      <c r="DK61" s="3"/>
      <c r="DL61" s="2"/>
      <c r="DM61" s="3"/>
      <c r="DN61" s="3"/>
      <c r="DO61" s="3"/>
      <c r="DP61" s="3"/>
      <c r="DQ61" s="3"/>
      <c r="DR61" s="3"/>
      <c r="DS61" s="3"/>
      <c r="DT61" s="3"/>
      <c r="DU61" s="12"/>
      <c r="DV61" s="87"/>
      <c r="DW61" s="3"/>
      <c r="DX61" s="3"/>
      <c r="DY61" s="88"/>
      <c r="DZ61" s="88"/>
      <c r="EA61" s="88"/>
      <c r="EB61" s="12"/>
      <c r="EC61" s="12"/>
      <c r="ED61" s="12"/>
      <c r="EE61" s="12"/>
      <c r="EF61" s="3"/>
      <c r="EG61" s="12"/>
      <c r="EH61" s="3"/>
      <c r="EI61" s="3"/>
      <c r="EJ61" s="3"/>
      <c r="EK61" s="3"/>
      <c r="EL61" s="3"/>
      <c r="EM61" s="3"/>
      <c r="EN61" s="3"/>
      <c r="EO61" s="3"/>
      <c r="EP61" s="12"/>
      <c r="EQ61" s="87"/>
      <c r="ER61" s="3"/>
      <c r="ES61" s="3"/>
      <c r="ET61" s="88"/>
      <c r="EU61" s="88"/>
      <c r="EV61" s="88"/>
      <c r="EW61" s="12"/>
      <c r="EX61" s="12"/>
      <c r="EY61" s="12"/>
      <c r="EZ61" s="12"/>
      <c r="FA61" s="3"/>
      <c r="FB61" s="12"/>
      <c r="FC61" s="3"/>
      <c r="FD61" s="3"/>
      <c r="FE61" s="3"/>
      <c r="FF61" s="3"/>
      <c r="FG61" s="3"/>
      <c r="FH61" s="3"/>
      <c r="FI61" s="3"/>
      <c r="FJ61" s="3"/>
      <c r="FK61" s="12"/>
      <c r="FL61" s="12"/>
      <c r="FM61" s="3"/>
      <c r="FN61" s="88"/>
      <c r="FO61" s="88"/>
      <c r="FP61" s="88"/>
      <c r="FQ61" s="88"/>
      <c r="FR61" s="12"/>
      <c r="FS61" s="12"/>
      <c r="FT61" s="12"/>
      <c r="FU61" s="39"/>
      <c r="FV61" s="77"/>
      <c r="FW61" s="12"/>
      <c r="FX61" s="3"/>
      <c r="FY61" s="3"/>
      <c r="FZ61" s="3"/>
      <c r="GA61" s="3"/>
      <c r="GB61" s="3"/>
      <c r="GC61" s="3"/>
      <c r="GD61" s="3"/>
      <c r="GE61" s="3"/>
      <c r="GF61" s="12"/>
      <c r="GG61" s="12"/>
      <c r="GH61" s="88"/>
      <c r="GI61" s="45"/>
      <c r="GJ61" s="88"/>
      <c r="GK61" s="88"/>
      <c r="GL61" s="88"/>
      <c r="GM61" s="12"/>
      <c r="GN61" s="12"/>
      <c r="GO61" s="12"/>
      <c r="GP61" s="12"/>
      <c r="GQ61" s="77"/>
      <c r="GR61" s="12"/>
      <c r="GS61" s="3"/>
      <c r="GT61" s="3"/>
      <c r="GU61" s="3"/>
      <c r="GV61" s="3"/>
      <c r="GW61" s="3"/>
      <c r="GX61" s="3"/>
      <c r="GY61" s="3"/>
      <c r="GZ61" s="3"/>
      <c r="HA61" s="12"/>
      <c r="HB61" s="12"/>
      <c r="HC61" s="88"/>
      <c r="HD61" s="45"/>
      <c r="HE61" s="88"/>
      <c r="HF61" s="88"/>
      <c r="HG61" s="88"/>
      <c r="HH61" s="12"/>
      <c r="HI61" s="12"/>
      <c r="HJ61" s="12"/>
      <c r="HK61" s="12"/>
      <c r="HL61" s="77"/>
      <c r="HM61" s="3"/>
      <c r="HN61" s="3"/>
      <c r="HO61" s="3"/>
      <c r="HP61" s="3"/>
      <c r="HQ61" s="3"/>
      <c r="HR61" s="3"/>
      <c r="HS61" s="3"/>
      <c r="HT61" s="3"/>
      <c r="HU61" s="12"/>
      <c r="HV61" s="12"/>
      <c r="HW61" s="88"/>
      <c r="HX61" s="45"/>
      <c r="HY61" s="3"/>
      <c r="HZ61" s="3"/>
      <c r="IA61" s="3"/>
      <c r="IB61" s="20"/>
      <c r="IC61" s="12"/>
      <c r="ID61" s="12"/>
      <c r="IE61" s="12"/>
      <c r="IF61" s="105"/>
      <c r="IG61" s="100"/>
      <c r="IH61" s="3"/>
      <c r="II61" s="3"/>
      <c r="IJ61" s="3"/>
      <c r="IK61" s="3"/>
      <c r="IL61" s="3"/>
      <c r="IM61" s="3"/>
      <c r="IN61" s="3"/>
      <c r="IO61" s="12"/>
      <c r="IP61" s="12"/>
      <c r="IQ61" s="88"/>
      <c r="IR61" s="45"/>
      <c r="IS61" s="3"/>
      <c r="IT61" s="3"/>
      <c r="IU61" s="3"/>
      <c r="IV61" s="20"/>
      <c r="IW61" s="12"/>
      <c r="IX61" s="12"/>
      <c r="IY61" s="12"/>
      <c r="IZ61" s="12"/>
      <c r="JA61" s="100"/>
      <c r="JB61" s="3"/>
      <c r="JC61" s="3"/>
      <c r="JD61" s="3"/>
      <c r="JE61" s="3"/>
      <c r="JF61" s="3"/>
      <c r="JG61" s="3"/>
      <c r="JH61" s="3"/>
      <c r="JI61" s="12"/>
      <c r="JJ61" s="12"/>
      <c r="JK61" s="88"/>
      <c r="JL61" s="45"/>
      <c r="JM61" s="3"/>
      <c r="JN61" s="3"/>
      <c r="JO61" s="3"/>
      <c r="JP61" s="20"/>
      <c r="JQ61" s="12"/>
      <c r="JR61" s="12"/>
      <c r="JS61" s="12"/>
      <c r="JT61" s="12"/>
      <c r="JU61" s="100"/>
      <c r="JV61" s="3"/>
      <c r="JW61" s="3"/>
      <c r="JX61" s="3"/>
      <c r="JY61" s="3"/>
      <c r="JZ61" s="3"/>
      <c r="KA61" s="3"/>
      <c r="KB61" s="3"/>
      <c r="KC61" s="12"/>
      <c r="KD61" s="12"/>
      <c r="KE61" s="88"/>
      <c r="KF61" s="45"/>
      <c r="KG61" s="3"/>
      <c r="KH61" s="3"/>
      <c r="KI61" s="3"/>
      <c r="KJ61" s="20"/>
      <c r="KK61" s="12"/>
      <c r="KL61" s="12"/>
      <c r="KM61" s="12"/>
      <c r="KN61" s="12"/>
      <c r="KO61" s="100"/>
      <c r="KP61" s="3"/>
      <c r="KQ61" s="3"/>
      <c r="KR61" s="3"/>
      <c r="KS61" s="3"/>
      <c r="KT61" s="3"/>
      <c r="KU61" s="3"/>
      <c r="KV61" s="3"/>
      <c r="KW61" s="12"/>
      <c r="KX61" s="12"/>
      <c r="KY61" s="88"/>
      <c r="KZ61" s="45"/>
      <c r="LA61" s="3"/>
      <c r="LB61" s="3"/>
      <c r="LC61" s="3"/>
      <c r="LD61" s="20"/>
      <c r="LE61" s="12"/>
      <c r="LF61" s="12"/>
      <c r="LG61" s="12"/>
      <c r="LH61" s="12"/>
      <c r="LI61" s="100"/>
      <c r="LJ61" s="3"/>
      <c r="LK61" s="3"/>
      <c r="LL61" s="3"/>
      <c r="LM61" s="3"/>
      <c r="LN61" s="3"/>
      <c r="LO61" s="3"/>
      <c r="LP61" s="3"/>
      <c r="LQ61" s="12"/>
      <c r="LR61" s="12"/>
      <c r="LS61" s="88"/>
      <c r="LT61" s="45"/>
      <c r="LU61" s="88"/>
      <c r="LV61" s="88"/>
      <c r="LW61" s="88"/>
      <c r="LX61" s="88"/>
      <c r="LY61" s="12"/>
      <c r="LZ61" s="12"/>
      <c r="MA61" s="12"/>
      <c r="MB61" s="12"/>
      <c r="MC61" s="100"/>
      <c r="MD61" s="3"/>
      <c r="ME61" s="3"/>
      <c r="MF61" s="3"/>
      <c r="MG61" s="3"/>
      <c r="MH61" s="3"/>
      <c r="MI61" s="3"/>
      <c r="MJ61" s="3"/>
      <c r="MK61" s="12"/>
      <c r="ML61" s="12"/>
      <c r="MM61" s="88"/>
      <c r="MN61" s="45"/>
      <c r="MO61" s="88"/>
      <c r="MP61" s="88"/>
      <c r="MQ61" s="88"/>
      <c r="MR61" s="88"/>
      <c r="MS61" s="12"/>
      <c r="MT61" s="12"/>
      <c r="MU61" s="12"/>
      <c r="MV61" s="12"/>
      <c r="MW61" s="100"/>
      <c r="MX61" s="3"/>
      <c r="MY61" s="3"/>
      <c r="MZ61" s="3"/>
      <c r="NA61" s="3"/>
      <c r="NB61" s="3"/>
      <c r="NC61" s="3"/>
      <c r="ND61" s="3"/>
      <c r="NE61" s="12"/>
      <c r="NF61" s="12"/>
      <c r="NG61" s="88"/>
      <c r="NH61" s="45"/>
      <c r="NI61" s="88"/>
      <c r="NJ61" s="88"/>
      <c r="NK61" s="88"/>
      <c r="NL61" s="88"/>
      <c r="NM61" s="12"/>
      <c r="NN61" s="12"/>
      <c r="NO61" s="12"/>
      <c r="NP61" s="12"/>
      <c r="NQ61" s="100"/>
      <c r="NR61" s="3"/>
      <c r="NS61" s="3"/>
      <c r="NT61" s="3"/>
      <c r="NU61" s="3"/>
      <c r="NV61" s="3"/>
      <c r="NW61" s="3"/>
      <c r="NX61" s="12"/>
      <c r="NY61" s="88"/>
      <c r="NZ61" s="45"/>
      <c r="OA61" s="88"/>
      <c r="OB61" s="88"/>
      <c r="OC61" s="88"/>
      <c r="OD61" s="88"/>
      <c r="OE61" s="12"/>
      <c r="OF61" s="12"/>
      <c r="OG61" s="12"/>
      <c r="OH61" s="12"/>
      <c r="OI61" s="12"/>
      <c r="OJ61" s="3"/>
      <c r="OK61" s="3"/>
      <c r="OL61" s="3"/>
      <c r="OM61" s="3"/>
      <c r="ON61" s="3"/>
      <c r="OO61" s="3"/>
      <c r="OP61" s="88"/>
      <c r="OQ61" s="12"/>
      <c r="OR61" s="3"/>
      <c r="OS61" s="100"/>
      <c r="OT61" s="3"/>
      <c r="OU61" s="3"/>
      <c r="OV61" s="3"/>
      <c r="OW61" s="3"/>
      <c r="OX61" s="3"/>
      <c r="OY61" s="3"/>
      <c r="OZ61" s="12"/>
      <c r="PA61" s="88"/>
      <c r="PB61" s="45"/>
      <c r="PC61" s="88"/>
      <c r="PD61" s="88"/>
      <c r="PE61" s="88"/>
      <c r="PF61" s="88"/>
      <c r="PG61" s="12"/>
      <c r="PH61" s="12"/>
      <c r="PI61" s="12"/>
      <c r="PJ61" s="12"/>
      <c r="PK61" s="12"/>
      <c r="PL61" s="3"/>
      <c r="PM61" s="3"/>
      <c r="PN61" s="3"/>
      <c r="PO61" s="3"/>
      <c r="PP61" s="3"/>
      <c r="PQ61" s="3"/>
      <c r="PR61" s="3"/>
      <c r="PS61" s="88"/>
      <c r="PT61" s="12"/>
      <c r="PU61" s="3"/>
      <c r="PV61" s="100"/>
      <c r="PW61" s="3"/>
      <c r="PX61" s="3"/>
      <c r="PY61" s="3"/>
      <c r="PZ61" s="3"/>
      <c r="QA61" s="3"/>
      <c r="QB61" s="3"/>
      <c r="QC61" s="12"/>
      <c r="QD61" s="88"/>
      <c r="QE61" s="45"/>
      <c r="QF61" s="88"/>
      <c r="QG61" s="88"/>
      <c r="QH61" s="88"/>
      <c r="QI61" s="88"/>
      <c r="QJ61" s="12"/>
      <c r="QK61" s="12"/>
      <c r="QL61" s="12"/>
      <c r="QM61" s="12"/>
      <c r="QN61" s="12"/>
      <c r="QO61" s="3"/>
      <c r="QP61" s="3"/>
      <c r="QQ61" s="3"/>
      <c r="QR61" s="3"/>
      <c r="QS61" s="3"/>
      <c r="QT61" s="3"/>
      <c r="QU61" s="3"/>
      <c r="QV61" s="88"/>
      <c r="QW61" s="12"/>
      <c r="QX61" s="3"/>
      <c r="QY61" s="100">
        <v>277</v>
      </c>
      <c r="QZ61" s="3">
        <v>43210</v>
      </c>
      <c r="RA61" s="3">
        <v>142</v>
      </c>
      <c r="RB61" s="3">
        <v>5</v>
      </c>
      <c r="RC61" s="3">
        <v>4</v>
      </c>
      <c r="RD61" s="3">
        <f t="shared" si="404"/>
        <v>1</v>
      </c>
      <c r="RE61" s="3">
        <f t="shared" si="405"/>
        <v>5</v>
      </c>
      <c r="RF61" s="12">
        <f t="shared" si="406"/>
        <v>2.8169014084507043E-2</v>
      </c>
      <c r="RG61" s="88">
        <f t="shared" si="407"/>
        <v>994.3425000000002</v>
      </c>
      <c r="RH61" s="45">
        <f t="shared" si="408"/>
        <v>795.47400000000016</v>
      </c>
      <c r="RI61" s="88">
        <v>3977.3700000000008</v>
      </c>
      <c r="RJ61" s="88">
        <v>7878.83</v>
      </c>
      <c r="RK61" s="88">
        <v>8435</v>
      </c>
      <c r="RL61" s="88">
        <f t="shared" si="409"/>
        <v>7148.3050847457635</v>
      </c>
      <c r="RM61" s="12">
        <f t="shared" si="410"/>
        <v>4.5136222832849946E-4</v>
      </c>
      <c r="RN61" s="12">
        <f t="shared" si="411"/>
        <v>0.50481733963037667</v>
      </c>
      <c r="RO61" s="12">
        <f t="shared" si="412"/>
        <v>0.55640742145820987</v>
      </c>
      <c r="RP61" s="169" t="str">
        <f t="shared" si="413"/>
        <v>AM-C41</v>
      </c>
      <c r="RQ61" s="12">
        <f t="shared" si="414"/>
        <v>0.8</v>
      </c>
      <c r="RR61" s="12">
        <f t="shared" si="415"/>
        <v>0.19999999999999996</v>
      </c>
      <c r="RS61" s="3">
        <v>30</v>
      </c>
      <c r="RT61" s="3">
        <v>0</v>
      </c>
      <c r="RU61" s="3">
        <v>0</v>
      </c>
      <c r="RV61" s="3">
        <v>0</v>
      </c>
      <c r="RW61" s="3">
        <v>0</v>
      </c>
      <c r="RX61" s="3">
        <v>0</v>
      </c>
      <c r="RY61" s="3">
        <f t="shared" si="416"/>
        <v>30</v>
      </c>
      <c r="RZ61" s="88">
        <f t="shared" si="417"/>
        <v>28867.248316799996</v>
      </c>
      <c r="SA61" s="12">
        <f t="shared" si="418"/>
        <v>4.0705259436425771E-4</v>
      </c>
      <c r="SB61" s="3">
        <v>0</v>
      </c>
      <c r="SC61" s="100">
        <v>370</v>
      </c>
      <c r="SD61" s="3">
        <v>28758</v>
      </c>
      <c r="SE61" s="3">
        <v>160</v>
      </c>
      <c r="SF61" s="3">
        <v>6</v>
      </c>
      <c r="SG61" s="3">
        <v>7</v>
      </c>
      <c r="SH61" s="3">
        <f t="shared" si="419"/>
        <v>-1</v>
      </c>
      <c r="SI61" s="3">
        <f t="shared" si="420"/>
        <v>6</v>
      </c>
      <c r="SJ61" s="12">
        <f t="shared" si="421"/>
        <v>4.3749999999999997E-2</v>
      </c>
      <c r="SK61" s="88">
        <f t="shared" si="422"/>
        <v>343.19714285714281</v>
      </c>
      <c r="SL61" s="45">
        <f t="shared" si="423"/>
        <v>400.39666666666659</v>
      </c>
      <c r="SM61" s="88">
        <v>2402.3799999999997</v>
      </c>
      <c r="SN61" s="88">
        <v>10161.16</v>
      </c>
      <c r="SO61" s="88">
        <v>9894</v>
      </c>
      <c r="SP61" s="88">
        <f t="shared" si="424"/>
        <v>8384.7457627118656</v>
      </c>
      <c r="SQ61" s="12">
        <f t="shared" si="425"/>
        <v>6.3385512880347516E-4</v>
      </c>
      <c r="SR61" s="87">
        <f t="shared" si="426"/>
        <v>0.23642773069216505</v>
      </c>
      <c r="SS61" s="87">
        <f t="shared" si="427"/>
        <v>0.28651793005862131</v>
      </c>
      <c r="ST61" s="169" t="str">
        <f t="shared" si="428"/>
        <v>AM-C41</v>
      </c>
      <c r="SU61" s="12">
        <f t="shared" si="429"/>
        <v>1.1666666666666667</v>
      </c>
      <c r="SV61" s="12">
        <f t="shared" si="430"/>
        <v>-0.16666666666666674</v>
      </c>
      <c r="SW61" s="3">
        <v>0</v>
      </c>
      <c r="SX61" s="3">
        <v>0</v>
      </c>
      <c r="SY61" s="3">
        <v>0</v>
      </c>
      <c r="SZ61" s="3">
        <v>0</v>
      </c>
      <c r="TA61" s="3">
        <v>0</v>
      </c>
      <c r="TB61" s="3">
        <v>0</v>
      </c>
      <c r="TC61" s="3">
        <f t="shared" si="431"/>
        <v>0</v>
      </c>
      <c r="TD61" s="88">
        <f t="shared" si="432"/>
        <v>0</v>
      </c>
      <c r="TE61" s="12">
        <f t="shared" si="433"/>
        <v>0</v>
      </c>
      <c r="TF61" s="3">
        <v>0</v>
      </c>
      <c r="TG61" s="100">
        <f>SUMIFS(Main!TX:TX,Main!B:B,B:B)</f>
        <v>493</v>
      </c>
      <c r="TH61" s="3">
        <v>36437</v>
      </c>
      <c r="TI61" s="3">
        <v>205</v>
      </c>
      <c r="TJ61" s="3">
        <f>SUMIFS(Main!TT:TT,Main!B:B,B:B)</f>
        <v>8</v>
      </c>
      <c r="TK61" s="3">
        <v>2</v>
      </c>
      <c r="TL61" s="3">
        <f t="shared" si="434"/>
        <v>6</v>
      </c>
      <c r="TM61" s="3">
        <f t="shared" si="435"/>
        <v>8</v>
      </c>
      <c r="TN61" s="12">
        <f t="shared" si="436"/>
        <v>9.7560975609756097E-3</v>
      </c>
      <c r="TO61" s="88">
        <f t="shared" si="437"/>
        <v>1201.0449999999998</v>
      </c>
      <c r="TP61" s="45">
        <f t="shared" si="438"/>
        <v>300.26124999999996</v>
      </c>
      <c r="TQ61" s="88">
        <v>2402.0899999999997</v>
      </c>
      <c r="TR61" s="88">
        <v>2837.29</v>
      </c>
      <c r="TS61" s="88">
        <f>SUMIFS(Main!TU:TU,Main!B:B,B:B)</f>
        <v>13162</v>
      </c>
      <c r="TT61" s="88">
        <f t="shared" si="439"/>
        <v>11154.237288135593</v>
      </c>
      <c r="TU61" s="12">
        <f t="shared" si="440"/>
        <v>7.773579012899112E-4</v>
      </c>
      <c r="TV61" s="87">
        <f t="shared" si="441"/>
        <v>0.84661419876008437</v>
      </c>
      <c r="TW61" s="87">
        <f t="shared" si="442"/>
        <v>0.21535224130071415</v>
      </c>
      <c r="TX61" s="169" t="str">
        <f t="shared" si="443"/>
        <v>AM-C41</v>
      </c>
      <c r="TY61" s="12">
        <f t="shared" si="444"/>
        <v>0.25</v>
      </c>
      <c r="TZ61" s="12">
        <f t="shared" si="445"/>
        <v>0.75</v>
      </c>
      <c r="UA61" s="3">
        <f>SUMIFS(Main!UG:UG,Main!B:B,B:B)</f>
        <v>0</v>
      </c>
      <c r="UB61" s="3">
        <f>SUMIFS(Main!UI:UI,Main!B:B,B:B)</f>
        <v>0</v>
      </c>
      <c r="UC61" s="3">
        <f>SUMIFS(Main!UK:UK,Main!B:B,B:B)</f>
        <v>0</v>
      </c>
      <c r="UD61" s="3">
        <f>SUMIFS(Main!UO:UO,Main!B:B,B:B)</f>
        <v>0</v>
      </c>
      <c r="UE61" s="3">
        <f>SUMIFS(Main!UQ:UQ,Main!B:B,B:B)</f>
        <v>0</v>
      </c>
      <c r="UF61" s="3">
        <f>SUMIFS(Main!US:US,Main!B:B,B:B)</f>
        <v>0</v>
      </c>
      <c r="UG61" s="3">
        <f t="shared" si="446"/>
        <v>0</v>
      </c>
      <c r="UH61" s="88">
        <f t="shared" si="447"/>
        <v>0</v>
      </c>
      <c r="UI61" s="12">
        <f t="shared" si="448"/>
        <v>0</v>
      </c>
      <c r="UJ61" s="3">
        <f>SUMIFS(Main!UW:UW,Main!B:B,B:B)</f>
        <v>0</v>
      </c>
      <c r="UK61" s="100">
        <f>SUMIFS(Main!VI:VI,Main!A:A,A:A)</f>
        <v>1086</v>
      </c>
      <c r="UL61" s="3">
        <v>61442</v>
      </c>
      <c r="UM61" s="3">
        <v>437</v>
      </c>
      <c r="UN61" s="3">
        <f>SUMIFS(Main!VE:VE,Main!A:A,A:A)</f>
        <v>23</v>
      </c>
      <c r="UO61" s="3">
        <v>7</v>
      </c>
      <c r="UP61" s="3">
        <f t="shared" si="147"/>
        <v>16</v>
      </c>
      <c r="UQ61" s="3">
        <f t="shared" si="148"/>
        <v>23</v>
      </c>
      <c r="UR61" s="12">
        <f t="shared" si="149"/>
        <v>1.6018306636155607E-2</v>
      </c>
      <c r="US61" s="88">
        <f t="shared" si="150"/>
        <v>810.76999999999987</v>
      </c>
      <c r="UT61" s="45">
        <f t="shared" si="151"/>
        <v>246.75608695652173</v>
      </c>
      <c r="UU61" s="88">
        <v>5675.3899999999994</v>
      </c>
      <c r="UV61" s="88">
        <v>16596.609999999997</v>
      </c>
      <c r="UW61" s="88">
        <f>SUMIFS(Main!VF:VF,Main!A:A,A:A)</f>
        <v>34279</v>
      </c>
      <c r="UX61" s="88">
        <f t="shared" si="152"/>
        <v>29050</v>
      </c>
      <c r="UY61" s="12">
        <f t="shared" si="153"/>
        <v>2.0488971622959814E-3</v>
      </c>
      <c r="UZ61" s="87">
        <f t="shared" si="154"/>
        <v>0.34196079801839052</v>
      </c>
      <c r="VA61" s="87">
        <f t="shared" si="155"/>
        <v>0.19536626506024093</v>
      </c>
      <c r="VB61" s="169" t="str">
        <f t="shared" si="59"/>
        <v>AM-C41</v>
      </c>
      <c r="VC61" s="12">
        <f t="shared" si="160"/>
        <v>0.57131187607573142</v>
      </c>
      <c r="VD61" s="12">
        <f t="shared" si="156"/>
        <v>0.42868812392426858</v>
      </c>
      <c r="VE61" s="3">
        <f>SUMIFS(Main!VR:VR,Main!B:B,B:B)</f>
        <v>0</v>
      </c>
      <c r="VF61" s="3">
        <f>SUMIFS(Main!VT:VT,Main!B:B,B:B)</f>
        <v>0</v>
      </c>
      <c r="VG61" s="3">
        <f>SUMIFS(Main!VV:VV,Main!B:B,B:B)</f>
        <v>0</v>
      </c>
      <c r="VH61" s="3">
        <f>SUMIFS(Main!VZ:VZ,Main!B:B,B:B)</f>
        <v>0</v>
      </c>
      <c r="VI61" s="3">
        <f>SUMIFS(Main!WB:WB,Main!B:B,B:B)</f>
        <v>0</v>
      </c>
      <c r="VJ61" s="3">
        <f>SUMIFS(Main!WD:WD,Main!B:B,B:B)</f>
        <v>0</v>
      </c>
      <c r="VK61" s="3">
        <f t="shared" si="157"/>
        <v>0</v>
      </c>
      <c r="VL61" s="88">
        <f t="shared" si="158"/>
        <v>0</v>
      </c>
      <c r="VM61" s="12">
        <f t="shared" si="159"/>
        <v>0</v>
      </c>
      <c r="VN61" s="3">
        <f>SUMIFS(Main!WH:WH,Main!B:B,B:B)</f>
        <v>0</v>
      </c>
    </row>
    <row r="62" spans="1:586">
      <c r="A62" s="161" t="s">
        <v>736</v>
      </c>
      <c r="B62" s="161" t="s">
        <v>716</v>
      </c>
      <c r="C62" s="150" t="s">
        <v>480</v>
      </c>
      <c r="D62" s="150" t="s">
        <v>669</v>
      </c>
      <c r="E62" s="154" t="s">
        <v>820</v>
      </c>
      <c r="F62" s="161" t="s">
        <v>480</v>
      </c>
      <c r="G62" s="150" t="s">
        <v>820</v>
      </c>
      <c r="H62" s="17">
        <v>2585.9935999999998</v>
      </c>
      <c r="I62" s="1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87"/>
      <c r="V62" s="87"/>
      <c r="W62" s="12"/>
      <c r="X62" s="91"/>
      <c r="Y62" s="91"/>
      <c r="Z62" s="91"/>
      <c r="AA62" s="91"/>
      <c r="AB62" s="91"/>
      <c r="AC62" s="91"/>
      <c r="AD62" s="91"/>
      <c r="AE62" s="87"/>
      <c r="AF62" s="88"/>
      <c r="AG62" s="88"/>
      <c r="AH62" s="88"/>
      <c r="AI62" s="87"/>
      <c r="AJ62" s="87"/>
      <c r="AK62" s="12"/>
      <c r="AL62" s="3"/>
      <c r="AM62" s="3"/>
      <c r="AN62" s="3"/>
      <c r="AO62" s="3"/>
      <c r="AP62" s="3"/>
      <c r="AQ62" s="3"/>
      <c r="AR62" s="3"/>
      <c r="AS62" s="3"/>
      <c r="AT62" s="87"/>
      <c r="AU62" s="40"/>
      <c r="AV62" s="40"/>
      <c r="AW62" s="88"/>
      <c r="AX62" s="88"/>
      <c r="AY62" s="88"/>
      <c r="AZ62" s="87"/>
      <c r="BA62" s="87"/>
      <c r="BB62" s="87"/>
      <c r="BC62" s="89"/>
      <c r="BD62" s="12"/>
      <c r="BE62" s="3"/>
      <c r="BF62" s="3"/>
      <c r="BG62" s="3"/>
      <c r="BH62" s="3"/>
      <c r="BI62" s="3"/>
      <c r="BJ62" s="3"/>
      <c r="BK62" s="3"/>
      <c r="BL62" s="3"/>
      <c r="BM62" s="87"/>
      <c r="BN62" s="40"/>
      <c r="BO62" s="40"/>
      <c r="BP62" s="88"/>
      <c r="BQ62" s="88"/>
      <c r="BR62" s="88"/>
      <c r="BS62" s="12"/>
      <c r="BT62" s="12"/>
      <c r="BU62" s="87"/>
      <c r="BV62" s="89"/>
      <c r="BW62" s="90"/>
      <c r="BX62" s="12"/>
      <c r="BY62" s="3"/>
      <c r="BZ62" s="3"/>
      <c r="CA62" s="3"/>
      <c r="CB62" s="3"/>
      <c r="CC62" s="3"/>
      <c r="CD62" s="3"/>
      <c r="CE62" s="3"/>
      <c r="CF62" s="3"/>
      <c r="CG62" s="87"/>
      <c r="CH62" s="3"/>
      <c r="CI62" s="3"/>
      <c r="CJ62" s="88"/>
      <c r="CK62" s="88"/>
      <c r="CL62" s="88"/>
      <c r="CM62" s="87"/>
      <c r="CN62" s="87"/>
      <c r="CO62" s="12"/>
      <c r="CP62" s="12"/>
      <c r="CQ62" s="77"/>
      <c r="CR62" s="12"/>
      <c r="CS62" s="3"/>
      <c r="CT62" s="3"/>
      <c r="CU62" s="3"/>
      <c r="CV62" s="3"/>
      <c r="CW62" s="3"/>
      <c r="CX62" s="3"/>
      <c r="CY62" s="3"/>
      <c r="CZ62" s="3"/>
      <c r="DA62" s="87"/>
      <c r="DB62" s="45"/>
      <c r="DC62" s="3"/>
      <c r="DD62" s="88"/>
      <c r="DE62" s="88"/>
      <c r="DF62" s="88"/>
      <c r="DG62" s="12"/>
      <c r="DH62" s="12"/>
      <c r="DI62" s="12"/>
      <c r="DJ62" s="12"/>
      <c r="DK62" s="3"/>
      <c r="DL62" s="2"/>
      <c r="DM62" s="3"/>
      <c r="DN62" s="3"/>
      <c r="DO62" s="3"/>
      <c r="DP62" s="3"/>
      <c r="DQ62" s="3"/>
      <c r="DR62" s="3"/>
      <c r="DS62" s="3"/>
      <c r="DT62" s="3"/>
      <c r="DU62" s="12"/>
      <c r="DV62" s="87"/>
      <c r="DW62" s="3"/>
      <c r="DX62" s="3"/>
      <c r="DY62" s="88"/>
      <c r="DZ62" s="88"/>
      <c r="EA62" s="88"/>
      <c r="EB62" s="12"/>
      <c r="EC62" s="12"/>
      <c r="ED62" s="12"/>
      <c r="EE62" s="12"/>
      <c r="EF62" s="3"/>
      <c r="EG62" s="12"/>
      <c r="EH62" s="3"/>
      <c r="EI62" s="3"/>
      <c r="EJ62" s="3"/>
      <c r="EK62" s="3"/>
      <c r="EL62" s="3"/>
      <c r="EM62" s="3"/>
      <c r="EN62" s="3"/>
      <c r="EO62" s="3"/>
      <c r="EP62" s="12"/>
      <c r="EQ62" s="87"/>
      <c r="ER62" s="3"/>
      <c r="ES62" s="3"/>
      <c r="ET62" s="88"/>
      <c r="EU62" s="88"/>
      <c r="EV62" s="88"/>
      <c r="EW62" s="12"/>
      <c r="EX62" s="12"/>
      <c r="EY62" s="12"/>
      <c r="EZ62" s="12"/>
      <c r="FA62" s="3"/>
      <c r="FB62" s="12"/>
      <c r="FC62" s="3"/>
      <c r="FD62" s="3"/>
      <c r="FE62" s="3"/>
      <c r="FF62" s="3"/>
      <c r="FG62" s="3"/>
      <c r="FH62" s="3"/>
      <c r="FI62" s="3"/>
      <c r="FJ62" s="3"/>
      <c r="FK62" s="12"/>
      <c r="FL62" s="12"/>
      <c r="FM62" s="3"/>
      <c r="FN62" s="88"/>
      <c r="FO62" s="88"/>
      <c r="FP62" s="88"/>
      <c r="FQ62" s="88"/>
      <c r="FR62" s="12"/>
      <c r="FS62" s="12"/>
      <c r="FT62" s="12"/>
      <c r="FU62" s="39"/>
      <c r="FV62" s="77"/>
      <c r="FW62" s="12"/>
      <c r="FX62" s="3"/>
      <c r="FY62" s="3"/>
      <c r="FZ62" s="3"/>
      <c r="GA62" s="3"/>
      <c r="GB62" s="3"/>
      <c r="GC62" s="3"/>
      <c r="GD62" s="3"/>
      <c r="GE62" s="3"/>
      <c r="GF62" s="12"/>
      <c r="GG62" s="12"/>
      <c r="GH62" s="88"/>
      <c r="GI62" s="45"/>
      <c r="GJ62" s="88"/>
      <c r="GK62" s="88"/>
      <c r="GL62" s="88"/>
      <c r="GM62" s="12"/>
      <c r="GN62" s="12"/>
      <c r="GO62" s="12"/>
      <c r="GP62" s="12"/>
      <c r="GQ62" s="77"/>
      <c r="GR62" s="12"/>
      <c r="GS62" s="3"/>
      <c r="GT62" s="3"/>
      <c r="GU62" s="3"/>
      <c r="GV62" s="3"/>
      <c r="GW62" s="3"/>
      <c r="GX62" s="3"/>
      <c r="GY62" s="3"/>
      <c r="GZ62" s="3"/>
      <c r="HA62" s="12"/>
      <c r="HB62" s="12"/>
      <c r="HC62" s="88"/>
      <c r="HD62" s="45"/>
      <c r="HE62" s="88"/>
      <c r="HF62" s="88"/>
      <c r="HG62" s="88"/>
      <c r="HH62" s="12"/>
      <c r="HI62" s="12"/>
      <c r="HJ62" s="12"/>
      <c r="HK62" s="12"/>
      <c r="HL62" s="77"/>
      <c r="HM62" s="3"/>
      <c r="HN62" s="3"/>
      <c r="HO62" s="3"/>
      <c r="HP62" s="3"/>
      <c r="HQ62" s="3"/>
      <c r="HR62" s="3"/>
      <c r="HS62" s="3"/>
      <c r="HT62" s="3"/>
      <c r="HU62" s="12"/>
      <c r="HV62" s="12"/>
      <c r="HW62" s="88"/>
      <c r="HX62" s="45"/>
      <c r="HY62" s="3"/>
      <c r="HZ62" s="3"/>
      <c r="IA62" s="3"/>
      <c r="IB62" s="20"/>
      <c r="IC62" s="12"/>
      <c r="ID62" s="12"/>
      <c r="IE62" s="12"/>
      <c r="IF62" s="105"/>
      <c r="IG62" s="100"/>
      <c r="IH62" s="3"/>
      <c r="II62" s="3"/>
      <c r="IJ62" s="3"/>
      <c r="IK62" s="3"/>
      <c r="IL62" s="3"/>
      <c r="IM62" s="3"/>
      <c r="IN62" s="3"/>
      <c r="IO62" s="12"/>
      <c r="IP62" s="12"/>
      <c r="IQ62" s="88"/>
      <c r="IR62" s="45"/>
      <c r="IS62" s="3"/>
      <c r="IT62" s="3"/>
      <c r="IU62" s="3"/>
      <c r="IV62" s="20"/>
      <c r="IW62" s="12"/>
      <c r="IX62" s="12"/>
      <c r="IY62" s="12"/>
      <c r="IZ62" s="12"/>
      <c r="JA62" s="100"/>
      <c r="JB62" s="3"/>
      <c r="JC62" s="3"/>
      <c r="JD62" s="3"/>
      <c r="JE62" s="3"/>
      <c r="JF62" s="3"/>
      <c r="JG62" s="3"/>
      <c r="JH62" s="3"/>
      <c r="JI62" s="12"/>
      <c r="JJ62" s="12"/>
      <c r="JK62" s="88"/>
      <c r="JL62" s="45"/>
      <c r="JM62" s="3"/>
      <c r="JN62" s="3"/>
      <c r="JO62" s="3"/>
      <c r="JP62" s="20"/>
      <c r="JQ62" s="12"/>
      <c r="JR62" s="12"/>
      <c r="JS62" s="12"/>
      <c r="JT62" s="12"/>
      <c r="JU62" s="100"/>
      <c r="JV62" s="3"/>
      <c r="JW62" s="3"/>
      <c r="JX62" s="3"/>
      <c r="JY62" s="3"/>
      <c r="JZ62" s="3"/>
      <c r="KA62" s="3"/>
      <c r="KB62" s="3"/>
      <c r="KC62" s="12"/>
      <c r="KD62" s="12"/>
      <c r="KE62" s="88"/>
      <c r="KF62" s="45"/>
      <c r="KG62" s="3"/>
      <c r="KH62" s="3"/>
      <c r="KI62" s="3"/>
      <c r="KJ62" s="20"/>
      <c r="KK62" s="12"/>
      <c r="KL62" s="12"/>
      <c r="KM62" s="12"/>
      <c r="KN62" s="12"/>
      <c r="KO62" s="100"/>
      <c r="KP62" s="3"/>
      <c r="KQ62" s="3"/>
      <c r="KR62" s="3"/>
      <c r="KS62" s="3"/>
      <c r="KT62" s="3"/>
      <c r="KU62" s="3"/>
      <c r="KV62" s="3"/>
      <c r="KW62" s="12"/>
      <c r="KX62" s="12"/>
      <c r="KY62" s="88"/>
      <c r="KZ62" s="45"/>
      <c r="LA62" s="3"/>
      <c r="LB62" s="3"/>
      <c r="LC62" s="3"/>
      <c r="LD62" s="20"/>
      <c r="LE62" s="12"/>
      <c r="LF62" s="12"/>
      <c r="LG62" s="12"/>
      <c r="LH62" s="12"/>
      <c r="LI62" s="100"/>
      <c r="LJ62" s="3"/>
      <c r="LK62" s="3"/>
      <c r="LL62" s="3"/>
      <c r="LM62" s="3"/>
      <c r="LN62" s="3"/>
      <c r="LO62" s="3"/>
      <c r="LP62" s="3"/>
      <c r="LQ62" s="12"/>
      <c r="LR62" s="12"/>
      <c r="LS62" s="88"/>
      <c r="LT62" s="45"/>
      <c r="LU62" s="88"/>
      <c r="LV62" s="88"/>
      <c r="LW62" s="88"/>
      <c r="LX62" s="88"/>
      <c r="LY62" s="12"/>
      <c r="LZ62" s="12"/>
      <c r="MA62" s="12"/>
      <c r="MB62" s="12"/>
      <c r="MC62" s="100"/>
      <c r="MD62" s="3"/>
      <c r="ME62" s="3"/>
      <c r="MF62" s="3"/>
      <c r="MG62" s="3"/>
      <c r="MH62" s="3"/>
      <c r="MI62" s="3"/>
      <c r="MJ62" s="3"/>
      <c r="MK62" s="12"/>
      <c r="ML62" s="12"/>
      <c r="MM62" s="88"/>
      <c r="MN62" s="45"/>
      <c r="MO62" s="88"/>
      <c r="MP62" s="88"/>
      <c r="MQ62" s="88"/>
      <c r="MR62" s="88"/>
      <c r="MS62" s="12"/>
      <c r="MT62" s="12"/>
      <c r="MU62" s="12"/>
      <c r="MV62" s="12"/>
      <c r="MW62" s="100"/>
      <c r="MX62" s="3"/>
      <c r="MY62" s="3"/>
      <c r="MZ62" s="3"/>
      <c r="NA62" s="3"/>
      <c r="NB62" s="3"/>
      <c r="NC62" s="3"/>
      <c r="ND62" s="3"/>
      <c r="NE62" s="12"/>
      <c r="NF62" s="12"/>
      <c r="NG62" s="88"/>
      <c r="NH62" s="45"/>
      <c r="NI62" s="88"/>
      <c r="NJ62" s="88"/>
      <c r="NK62" s="88"/>
      <c r="NL62" s="88"/>
      <c r="NM62" s="12"/>
      <c r="NN62" s="12"/>
      <c r="NO62" s="12"/>
      <c r="NP62" s="12"/>
      <c r="NQ62" s="100"/>
      <c r="NR62" s="3"/>
      <c r="NS62" s="3"/>
      <c r="NT62" s="3"/>
      <c r="NU62" s="3"/>
      <c r="NV62" s="3"/>
      <c r="NW62" s="3"/>
      <c r="NX62" s="12"/>
      <c r="NY62" s="88"/>
      <c r="NZ62" s="45"/>
      <c r="OA62" s="88"/>
      <c r="OB62" s="88"/>
      <c r="OC62" s="88"/>
      <c r="OD62" s="88"/>
      <c r="OE62" s="12"/>
      <c r="OF62" s="12"/>
      <c r="OG62" s="12"/>
      <c r="OH62" s="12"/>
      <c r="OI62" s="12"/>
      <c r="OJ62" s="3"/>
      <c r="OK62" s="3"/>
      <c r="OL62" s="3"/>
      <c r="OM62" s="3"/>
      <c r="ON62" s="3"/>
      <c r="OO62" s="3"/>
      <c r="OP62" s="88"/>
      <c r="OQ62" s="12"/>
      <c r="OR62" s="3"/>
      <c r="OS62" s="100">
        <v>0</v>
      </c>
      <c r="OT62" s="3">
        <v>0</v>
      </c>
      <c r="OU62" s="3">
        <v>0</v>
      </c>
      <c r="OV62" s="3">
        <v>0</v>
      </c>
      <c r="OW62" s="3">
        <v>0</v>
      </c>
      <c r="OX62" s="3">
        <f t="shared" ref="OX62:OX67" si="491">OV62-OW62</f>
        <v>0</v>
      </c>
      <c r="OY62" s="3">
        <f t="shared" ref="OY62:OY67" si="492">SUM(OW62:OX62)</f>
        <v>0</v>
      </c>
      <c r="OZ62" s="12">
        <f t="shared" ref="OZ62:OZ67" si="493">IF(OW62,OW62/OU62,0)</f>
        <v>0</v>
      </c>
      <c r="PA62" s="88">
        <f t="shared" ref="PA62:PA67" si="494">IF(PC62,PC62/OW62,0)</f>
        <v>0</v>
      </c>
      <c r="PB62" s="45">
        <f t="shared" ref="PB62:PB67" si="495">IF(PC62,PC62/OY62,0)</f>
        <v>0</v>
      </c>
      <c r="PC62" s="88">
        <v>0</v>
      </c>
      <c r="PD62" s="88">
        <v>0</v>
      </c>
      <c r="PE62" s="88">
        <v>0</v>
      </c>
      <c r="PF62" s="88">
        <f t="shared" ref="PF62:PF67" si="496">PE62/1.18</f>
        <v>0</v>
      </c>
      <c r="PG62" s="12">
        <f t="shared" ref="PG62:PG67" si="497">PF62/$PF$2</f>
        <v>0</v>
      </c>
      <c r="PH62" s="12">
        <f t="shared" ref="PH62:PH67" si="498">IF(PC62,PC62/PD62,0)</f>
        <v>0</v>
      </c>
      <c r="PI62" s="12">
        <f t="shared" ref="PI62:PI67" si="499">IF(PC62,PC62/PF62,0)</f>
        <v>0</v>
      </c>
      <c r="PJ62" s="12" t="e">
        <f t="shared" ref="PJ62:PJ67" si="500">OW62/OY62</f>
        <v>#DIV/0!</v>
      </c>
      <c r="PK62" s="12" t="e">
        <f t="shared" ref="PK62:PK67" si="501">1-PJ62</f>
        <v>#DIV/0!</v>
      </c>
      <c r="PL62" s="3">
        <v>5</v>
      </c>
      <c r="PM62" s="3">
        <v>0</v>
      </c>
      <c r="PN62" s="3">
        <v>0</v>
      </c>
      <c r="PO62" s="3">
        <v>0</v>
      </c>
      <c r="PP62" s="3">
        <v>0</v>
      </c>
      <c r="PQ62" s="3">
        <v>0</v>
      </c>
      <c r="PR62" s="3">
        <f t="shared" ref="PR62:PR67" si="502">PL62+PM62+PN62+PO62+PQ62</f>
        <v>5</v>
      </c>
      <c r="PS62" s="88">
        <f t="shared" ref="PS62:PS67" si="503">PR62*H62</f>
        <v>12929.967999999999</v>
      </c>
      <c r="PT62" s="12">
        <f t="shared" ref="PT62:PT67" si="504">PS62/$PS$2</f>
        <v>1.7962228178851979E-4</v>
      </c>
      <c r="PU62" s="3">
        <v>0</v>
      </c>
      <c r="PV62" s="100">
        <v>0</v>
      </c>
      <c r="PW62" s="3">
        <v>0</v>
      </c>
      <c r="PX62" s="3">
        <v>0</v>
      </c>
      <c r="PY62" s="3">
        <v>0</v>
      </c>
      <c r="PZ62" s="3">
        <v>0</v>
      </c>
      <c r="QA62" s="3">
        <f t="shared" ref="QA62:QA67" si="505">PY62-PZ62</f>
        <v>0</v>
      </c>
      <c r="QB62" s="3">
        <f t="shared" ref="QB62:QB67" si="506">SUM(PZ62:QA62)</f>
        <v>0</v>
      </c>
      <c r="QC62" s="12">
        <f t="shared" ref="QC62:QC67" si="507">IF(PZ62,PZ62/PX62,0)</f>
        <v>0</v>
      </c>
      <c r="QD62" s="88">
        <f t="shared" ref="QD62:QD67" si="508">IF(QF62,QF62/PZ62,0)</f>
        <v>0</v>
      </c>
      <c r="QE62" s="45">
        <f t="shared" ref="QE62:QE67" si="509">IF(QF62,QF62/QB62,0)</f>
        <v>0</v>
      </c>
      <c r="QF62" s="88">
        <v>0</v>
      </c>
      <c r="QG62" s="88">
        <v>0</v>
      </c>
      <c r="QH62" s="88">
        <v>0</v>
      </c>
      <c r="QI62" s="88">
        <f t="shared" ref="QI62:QI67" si="510">QH62/1.18</f>
        <v>0</v>
      </c>
      <c r="QJ62" s="12">
        <f t="shared" ref="QJ62:QJ67" si="511">QI62/$QI$2</f>
        <v>0</v>
      </c>
      <c r="QK62" s="12">
        <f t="shared" ref="QK62:QK67" si="512">IF(QF62,QF62/QG62,0)</f>
        <v>0</v>
      </c>
      <c r="QL62" s="12">
        <f t="shared" ref="QL62:QL67" si="513">IF(QF62,QF62/QI62,0)</f>
        <v>0</v>
      </c>
      <c r="QM62" s="12" t="e">
        <f t="shared" ref="QM62:QM67" si="514">PZ62/QB62</f>
        <v>#DIV/0!</v>
      </c>
      <c r="QN62" s="12" t="e">
        <f t="shared" ref="QN62:QN67" si="515">1-QM62</f>
        <v>#DIV/0!</v>
      </c>
      <c r="QO62" s="3">
        <v>5</v>
      </c>
      <c r="QP62" s="3"/>
      <c r="QQ62" s="3">
        <v>0</v>
      </c>
      <c r="QR62" s="3">
        <v>0</v>
      </c>
      <c r="QS62" s="3">
        <v>0</v>
      </c>
      <c r="QT62" s="3">
        <v>0</v>
      </c>
      <c r="QU62" s="3">
        <f t="shared" ref="QU62:QU67" si="516">QO62+QP62+QQ62+QR62+QT62</f>
        <v>5</v>
      </c>
      <c r="QV62" s="88">
        <f t="shared" ref="QV62:QV67" si="517">QU62*H62</f>
        <v>12929.967999999999</v>
      </c>
      <c r="QW62" s="12">
        <f t="shared" ref="QW62:QW67" si="518">QV62/$QV$2</f>
        <v>2.8380064036187411E-4</v>
      </c>
      <c r="QX62" s="3">
        <v>0</v>
      </c>
      <c r="QY62" s="100">
        <v>0</v>
      </c>
      <c r="QZ62" s="3">
        <v>1</v>
      </c>
      <c r="RA62" s="3">
        <v>0</v>
      </c>
      <c r="RB62" s="3">
        <v>0</v>
      </c>
      <c r="RC62" s="3">
        <v>0</v>
      </c>
      <c r="RD62" s="3">
        <f t="shared" si="404"/>
        <v>0</v>
      </c>
      <c r="RE62" s="3">
        <f t="shared" si="405"/>
        <v>0</v>
      </c>
      <c r="RF62" s="12">
        <f t="shared" si="406"/>
        <v>0</v>
      </c>
      <c r="RG62" s="88">
        <f t="shared" si="407"/>
        <v>0</v>
      </c>
      <c r="RH62" s="45">
        <f t="shared" si="408"/>
        <v>0</v>
      </c>
      <c r="RI62" s="88">
        <v>0</v>
      </c>
      <c r="RJ62" s="88">
        <v>0</v>
      </c>
      <c r="RK62" s="88">
        <v>0</v>
      </c>
      <c r="RL62" s="88">
        <f t="shared" si="409"/>
        <v>0</v>
      </c>
      <c r="RM62" s="12">
        <f t="shared" si="410"/>
        <v>0</v>
      </c>
      <c r="RN62" s="12">
        <f t="shared" si="411"/>
        <v>0</v>
      </c>
      <c r="RO62" s="12">
        <f t="shared" si="412"/>
        <v>0</v>
      </c>
      <c r="RP62" s="169" t="str">
        <f t="shared" si="413"/>
        <v>GB-01 (AM-C43 +AI-10)</v>
      </c>
      <c r="RQ62" s="12" t="e">
        <f t="shared" si="414"/>
        <v>#DIV/0!</v>
      </c>
      <c r="RR62" s="12" t="e">
        <f t="shared" si="415"/>
        <v>#DIV/0!</v>
      </c>
      <c r="RS62" s="3">
        <v>5</v>
      </c>
      <c r="RT62" s="3">
        <v>0</v>
      </c>
      <c r="RU62" s="3">
        <v>0</v>
      </c>
      <c r="RV62" s="3">
        <v>0</v>
      </c>
      <c r="RW62" s="3">
        <v>0</v>
      </c>
      <c r="RX62" s="3">
        <v>0</v>
      </c>
      <c r="RY62" s="3">
        <f t="shared" si="416"/>
        <v>5</v>
      </c>
      <c r="RZ62" s="88">
        <f t="shared" si="417"/>
        <v>12929.967999999999</v>
      </c>
      <c r="SA62" s="12">
        <f t="shared" si="418"/>
        <v>1.8232347474503825E-4</v>
      </c>
      <c r="SB62" s="3">
        <v>0</v>
      </c>
      <c r="SC62" s="100">
        <v>384</v>
      </c>
      <c r="SD62" s="3">
        <v>3023</v>
      </c>
      <c r="SE62" s="3">
        <v>22</v>
      </c>
      <c r="SF62" s="3">
        <v>6</v>
      </c>
      <c r="SG62" s="3">
        <v>1</v>
      </c>
      <c r="SH62" s="3">
        <f t="shared" si="419"/>
        <v>5</v>
      </c>
      <c r="SI62" s="3">
        <f t="shared" si="420"/>
        <v>6</v>
      </c>
      <c r="SJ62" s="12">
        <f t="shared" si="421"/>
        <v>4.5454545454545456E-2</v>
      </c>
      <c r="SK62" s="88">
        <f t="shared" si="422"/>
        <v>538.04</v>
      </c>
      <c r="SL62" s="45">
        <f t="shared" si="423"/>
        <v>89.673333333333332</v>
      </c>
      <c r="SM62" s="88">
        <v>538.04</v>
      </c>
      <c r="SN62" s="88">
        <v>4490.68</v>
      </c>
      <c r="SO62" s="88">
        <v>32262</v>
      </c>
      <c r="SP62" s="88">
        <f t="shared" si="424"/>
        <v>27340.677966101695</v>
      </c>
      <c r="SQ62" s="12">
        <f t="shared" si="425"/>
        <v>2.0668520482572984E-3</v>
      </c>
      <c r="SR62" s="87">
        <f t="shared" si="426"/>
        <v>0.11981258963007828</v>
      </c>
      <c r="SS62" s="87">
        <f t="shared" si="427"/>
        <v>1.9679102349513356E-2</v>
      </c>
      <c r="ST62" s="169" t="str">
        <f t="shared" si="428"/>
        <v>GB-01 (AM-C43 +AI-10)</v>
      </c>
      <c r="SU62" s="12">
        <f t="shared" si="429"/>
        <v>0.16666666666666666</v>
      </c>
      <c r="SV62" s="12">
        <f t="shared" si="430"/>
        <v>0.83333333333333337</v>
      </c>
      <c r="SW62" s="3">
        <v>1</v>
      </c>
      <c r="SX62" s="3">
        <v>0</v>
      </c>
      <c r="SY62" s="3">
        <v>0</v>
      </c>
      <c r="SZ62" s="3">
        <v>0</v>
      </c>
      <c r="TA62" s="3">
        <v>0</v>
      </c>
      <c r="TB62" s="3">
        <v>0</v>
      </c>
      <c r="TC62" s="3">
        <f t="shared" si="431"/>
        <v>1</v>
      </c>
      <c r="TD62" s="88">
        <f t="shared" si="432"/>
        <v>2585.9935999999998</v>
      </c>
      <c r="TE62" s="12">
        <f t="shared" si="433"/>
        <v>2.8448134575664576E-5</v>
      </c>
      <c r="TF62" s="3">
        <v>0</v>
      </c>
      <c r="TG62" s="100">
        <f>SUMIFS(Main!TX:TX,Main!B:B,B:B)</f>
        <v>0</v>
      </c>
      <c r="TH62" s="3">
        <v>0</v>
      </c>
      <c r="TI62" s="3">
        <v>0</v>
      </c>
      <c r="TJ62" s="3">
        <f>SUMIFS(Main!TT:TT,Main!B:B,B:B)</f>
        <v>0</v>
      </c>
      <c r="TK62" s="3">
        <v>0</v>
      </c>
      <c r="TL62" s="3">
        <f t="shared" si="434"/>
        <v>0</v>
      </c>
      <c r="TM62" s="3">
        <f t="shared" si="435"/>
        <v>0</v>
      </c>
      <c r="TN62" s="12">
        <f t="shared" si="436"/>
        <v>0</v>
      </c>
      <c r="TO62" s="88">
        <f t="shared" si="437"/>
        <v>0</v>
      </c>
      <c r="TP62" s="45">
        <f t="shared" si="438"/>
        <v>0</v>
      </c>
      <c r="TQ62" s="88">
        <v>0</v>
      </c>
      <c r="TR62" s="88">
        <v>0</v>
      </c>
      <c r="TS62" s="88">
        <f>SUMIFS(Main!TU:TU,Main!B:B,B:B)</f>
        <v>0</v>
      </c>
      <c r="TT62" s="88">
        <f t="shared" si="439"/>
        <v>0</v>
      </c>
      <c r="TU62" s="12">
        <f t="shared" si="440"/>
        <v>0</v>
      </c>
      <c r="TV62" s="87">
        <f t="shared" si="441"/>
        <v>0</v>
      </c>
      <c r="TW62" s="87">
        <f t="shared" si="442"/>
        <v>0</v>
      </c>
      <c r="TX62" s="169" t="str">
        <f t="shared" si="443"/>
        <v>GB-01 (AM-C43 +AI-10)</v>
      </c>
      <c r="TY62" s="12" t="e">
        <f t="shared" si="444"/>
        <v>#DIV/0!</v>
      </c>
      <c r="TZ62" s="12" t="e">
        <f t="shared" si="445"/>
        <v>#DIV/0!</v>
      </c>
      <c r="UA62" s="3">
        <f>SUMIFS(Main!UG:UG,Main!B:B,B:B)</f>
        <v>10</v>
      </c>
      <c r="UB62" s="3">
        <f>SUMIFS(Main!UI:UI,Main!B:B,B:B)</f>
        <v>0</v>
      </c>
      <c r="UC62" s="3">
        <f>SUMIFS(Main!UK:UK,Main!B:B,B:B)</f>
        <v>0</v>
      </c>
      <c r="UD62" s="3">
        <f>SUMIFS(Main!UO:UO,Main!B:B,B:B)</f>
        <v>0</v>
      </c>
      <c r="UE62" s="3">
        <f>SUMIFS(Main!UQ:UQ,Main!B:B,B:B)</f>
        <v>0</v>
      </c>
      <c r="UF62" s="3">
        <f>SUMIFS(Main!US:US,Main!B:B,B:B)</f>
        <v>0</v>
      </c>
      <c r="UG62" s="3">
        <f t="shared" si="446"/>
        <v>10</v>
      </c>
      <c r="UH62" s="88">
        <f t="shared" si="447"/>
        <v>25859.935999999998</v>
      </c>
      <c r="UI62" s="12">
        <f t="shared" si="448"/>
        <v>2.5657103545376149E-4</v>
      </c>
      <c r="UJ62" s="3">
        <f>SUMIFS(Main!UW:UW,Main!B:B,B:B)</f>
        <v>0</v>
      </c>
      <c r="UK62" s="100">
        <f>SUMIFS(Main!VI:VI,Main!A:A,A:A)</f>
        <v>1402</v>
      </c>
      <c r="UL62" s="3">
        <v>61365</v>
      </c>
      <c r="UM62" s="3">
        <v>222</v>
      </c>
      <c r="UN62" s="3">
        <f>SUMIFS(Main!VE:VE,Main!A:A,A:A)</f>
        <v>6</v>
      </c>
      <c r="UO62" s="3">
        <v>1</v>
      </c>
      <c r="UP62" s="3">
        <f t="shared" si="147"/>
        <v>5</v>
      </c>
      <c r="UQ62" s="3">
        <f t="shared" si="148"/>
        <v>6</v>
      </c>
      <c r="UR62" s="12">
        <f t="shared" si="149"/>
        <v>4.5045045045045045E-3</v>
      </c>
      <c r="US62" s="88">
        <f t="shared" si="150"/>
        <v>2399.12</v>
      </c>
      <c r="UT62" s="45">
        <f t="shared" si="151"/>
        <v>399.8533333333333</v>
      </c>
      <c r="UU62" s="88">
        <v>2399.12</v>
      </c>
      <c r="UV62" s="88">
        <v>12411.88</v>
      </c>
      <c r="UW62" s="88">
        <f>SUMIFS(Main!VF:VF,Main!A:A,A:A)</f>
        <v>32744.021599999996</v>
      </c>
      <c r="UX62" s="88">
        <f t="shared" si="152"/>
        <v>27749.170847457626</v>
      </c>
      <c r="UY62" s="12">
        <f t="shared" si="153"/>
        <v>1.9571496525102343E-3</v>
      </c>
      <c r="UZ62" s="87">
        <f t="shared" si="154"/>
        <v>0.19329223292522971</v>
      </c>
      <c r="VA62" s="87">
        <f t="shared" si="155"/>
        <v>8.6457358066243148E-2</v>
      </c>
      <c r="VB62" s="169" t="str">
        <f t="shared" si="59"/>
        <v>GB-01 (AM-C43 +AI-10)</v>
      </c>
      <c r="VC62" s="12">
        <f t="shared" si="160"/>
        <v>0.44728831964855531</v>
      </c>
      <c r="VD62" s="12">
        <f t="shared" si="156"/>
        <v>0.55271168035144469</v>
      </c>
      <c r="VE62" s="3">
        <f>SUMIFS(Main!VR:VR,Main!B:B,B:B)</f>
        <v>21</v>
      </c>
      <c r="VF62" s="3">
        <f>SUMIFS(Main!VT:VT,Main!B:B,B:B)</f>
        <v>0</v>
      </c>
      <c r="VG62" s="3">
        <f>SUMIFS(Main!VV:VV,Main!B:B,B:B)</f>
        <v>0</v>
      </c>
      <c r="VH62" s="3">
        <f>SUMIFS(Main!VZ:VZ,Main!B:B,B:B)</f>
        <v>0</v>
      </c>
      <c r="VI62" s="3">
        <f>SUMIFS(Main!WB:WB,Main!B:B,B:B)</f>
        <v>0</v>
      </c>
      <c r="VJ62" s="3">
        <f>SUMIFS(Main!WD:WD,Main!B:B,B:B)</f>
        <v>0</v>
      </c>
      <c r="VK62" s="3">
        <f t="shared" si="157"/>
        <v>21</v>
      </c>
      <c r="VL62" s="88">
        <f t="shared" si="158"/>
        <v>54305.865599999997</v>
      </c>
      <c r="VM62" s="12">
        <f t="shared" si="159"/>
        <v>5.6894200906372646E-4</v>
      </c>
      <c r="VN62" s="3">
        <f>SUMIFS(Main!WH:WH,Main!B:B,B:B)</f>
        <v>4</v>
      </c>
    </row>
    <row r="63" spans="1:586">
      <c r="A63" s="155" t="s">
        <v>175</v>
      </c>
      <c r="B63" s="155" t="s">
        <v>174</v>
      </c>
      <c r="C63" s="150" t="s">
        <v>465</v>
      </c>
      <c r="D63" s="150" t="s">
        <v>669</v>
      </c>
      <c r="E63" s="155" t="s">
        <v>281</v>
      </c>
      <c r="F63" s="150" t="s">
        <v>470</v>
      </c>
      <c r="G63" s="150" t="s">
        <v>435</v>
      </c>
      <c r="H63" s="17">
        <v>2618.597295</v>
      </c>
      <c r="I63" s="12">
        <v>0</v>
      </c>
      <c r="J63" s="3">
        <v>0</v>
      </c>
      <c r="K63" s="3">
        <v>0</v>
      </c>
      <c r="L63" s="3">
        <v>0</v>
      </c>
      <c r="M63" s="3">
        <f>K63-L63</f>
        <v>0</v>
      </c>
      <c r="N63" s="3">
        <v>0</v>
      </c>
      <c r="O63" s="3">
        <v>0</v>
      </c>
      <c r="P63" s="3">
        <f>L63+M63+N63</f>
        <v>0</v>
      </c>
      <c r="Q63" s="87">
        <v>0</v>
      </c>
      <c r="R63" s="88">
        <v>0</v>
      </c>
      <c r="S63" s="88">
        <v>0</v>
      </c>
      <c r="T63" s="88">
        <v>0</v>
      </c>
      <c r="U63" s="87" t="e">
        <f>R63/S63</f>
        <v>#DIV/0!</v>
      </c>
      <c r="V63" s="87" t="e">
        <f>R63/T63</f>
        <v>#DIV/0!</v>
      </c>
      <c r="W63" s="12">
        <v>0</v>
      </c>
      <c r="X63" s="3">
        <v>0</v>
      </c>
      <c r="Y63" s="3">
        <v>0</v>
      </c>
      <c r="Z63" s="3">
        <v>0</v>
      </c>
      <c r="AA63" s="3">
        <f>Y63-Z63</f>
        <v>0</v>
      </c>
      <c r="AB63" s="3">
        <v>0</v>
      </c>
      <c r="AC63" s="3">
        <v>0</v>
      </c>
      <c r="AD63" s="3">
        <f>Z63+AA63+AB63</f>
        <v>0</v>
      </c>
      <c r="AE63" s="87">
        <v>0</v>
      </c>
      <c r="AF63" s="88">
        <v>0</v>
      </c>
      <c r="AG63" s="88">
        <v>0</v>
      </c>
      <c r="AH63" s="88">
        <v>0</v>
      </c>
      <c r="AI63" s="87" t="e">
        <f>AF63/AG63</f>
        <v>#DIV/0!</v>
      </c>
      <c r="AJ63" s="87" t="e">
        <f>AF63/AH63</f>
        <v>#DIV/0!</v>
      </c>
      <c r="AK63" s="12">
        <v>0</v>
      </c>
      <c r="AL63" s="3">
        <v>0</v>
      </c>
      <c r="AM63" s="3">
        <v>0</v>
      </c>
      <c r="AN63" s="3">
        <v>0</v>
      </c>
      <c r="AO63" s="3">
        <v>0</v>
      </c>
      <c r="AP63" s="3">
        <f>AN63-AO63</f>
        <v>0</v>
      </c>
      <c r="AQ63" s="3">
        <f>AO63-AP63</f>
        <v>0</v>
      </c>
      <c r="AR63" s="3">
        <f>AP63-AQ63</f>
        <v>0</v>
      </c>
      <c r="AS63" s="3">
        <f>AO63+AP63+AQ63</f>
        <v>0</v>
      </c>
      <c r="AT63" s="87">
        <v>0</v>
      </c>
      <c r="AU63" s="40" t="e">
        <f>AW63/AO63</f>
        <v>#DIV/0!</v>
      </c>
      <c r="AV63" s="40" t="e">
        <f>AW63/AN63</f>
        <v>#DIV/0!</v>
      </c>
      <c r="AW63" s="88">
        <v>0</v>
      </c>
      <c r="AX63" s="88">
        <v>0</v>
      </c>
      <c r="AY63" s="88">
        <v>0</v>
      </c>
      <c r="AZ63" s="87" t="e">
        <f>AW63/AX63</f>
        <v>#DIV/0!</v>
      </c>
      <c r="BA63" s="87" t="e">
        <f>AW63/AY63</f>
        <v>#DIV/0!</v>
      </c>
      <c r="BB63" s="87" t="e">
        <f>AO63/AS63</f>
        <v>#DIV/0!</v>
      </c>
      <c r="BC63" s="89" t="e">
        <f>1-BB63</f>
        <v>#DIV/0!</v>
      </c>
      <c r="BD63" s="12">
        <v>0</v>
      </c>
      <c r="BE63" s="3">
        <v>0</v>
      </c>
      <c r="BF63" s="3">
        <v>0</v>
      </c>
      <c r="BG63" s="3">
        <v>0</v>
      </c>
      <c r="BH63" s="3">
        <v>0</v>
      </c>
      <c r="BI63" s="3">
        <f>BG63-BH63</f>
        <v>0</v>
      </c>
      <c r="BJ63" s="3">
        <f>BH63-BI63</f>
        <v>0</v>
      </c>
      <c r="BK63" s="3">
        <f>BI63-BJ63</f>
        <v>0</v>
      </c>
      <c r="BL63" s="3">
        <f>BH63+BI63+BJ63</f>
        <v>0</v>
      </c>
      <c r="BM63" s="87">
        <v>0</v>
      </c>
      <c r="BN63" s="40" t="e">
        <f>BP63/BH63</f>
        <v>#DIV/0!</v>
      </c>
      <c r="BO63" s="40" t="e">
        <f>BP63/BG63</f>
        <v>#DIV/0!</v>
      </c>
      <c r="BP63" s="88">
        <v>0</v>
      </c>
      <c r="BQ63" s="88">
        <v>0</v>
      </c>
      <c r="BR63" s="88">
        <v>0</v>
      </c>
      <c r="BS63" s="12" t="e">
        <f>BP63/BQ63</f>
        <v>#DIV/0!</v>
      </c>
      <c r="BT63" s="12" t="e">
        <f>BP63/BR63</f>
        <v>#DIV/0!</v>
      </c>
      <c r="BU63" s="87" t="e">
        <f>BH63/BL63</f>
        <v>#DIV/0!</v>
      </c>
      <c r="BV63" s="89" t="e">
        <f>1-BU63</f>
        <v>#DIV/0!</v>
      </c>
      <c r="BW63" s="90" t="str">
        <f>B63</f>
        <v>FBA79008</v>
      </c>
      <c r="BX63" s="12">
        <v>0</v>
      </c>
      <c r="BY63" s="3">
        <v>0</v>
      </c>
      <c r="BZ63" s="3">
        <v>0</v>
      </c>
      <c r="CA63" s="3">
        <v>0</v>
      </c>
      <c r="CB63" s="3">
        <v>0</v>
      </c>
      <c r="CC63" s="3">
        <f>CA63-CB63</f>
        <v>0</v>
      </c>
      <c r="CD63" s="3">
        <v>0</v>
      </c>
      <c r="CE63" s="3">
        <v>0</v>
      </c>
      <c r="CF63" s="3">
        <f>CB63+CC63+CD63</f>
        <v>0</v>
      </c>
      <c r="CG63" s="87" t="e">
        <f>CB63/BZ63</f>
        <v>#DIV/0!</v>
      </c>
      <c r="CH63" s="3" t="e">
        <f>CJ63/CB63</f>
        <v>#DIV/0!</v>
      </c>
      <c r="CI63" s="3" t="e">
        <f>CJ63/CA63</f>
        <v>#DIV/0!</v>
      </c>
      <c r="CJ63" s="88">
        <v>0</v>
      </c>
      <c r="CK63" s="88">
        <v>0</v>
      </c>
      <c r="CL63" s="88">
        <v>0</v>
      </c>
      <c r="CM63" s="87" t="e">
        <f>CJ63/CK63</f>
        <v>#DIV/0!</v>
      </c>
      <c r="CN63" s="87" t="e">
        <f>CJ63/CL63</f>
        <v>#DIV/0!</v>
      </c>
      <c r="CO63" s="12" t="e">
        <f>CB63/CF63</f>
        <v>#DIV/0!</v>
      </c>
      <c r="CP63" s="12" t="e">
        <f>1-CO63</f>
        <v>#DIV/0!</v>
      </c>
      <c r="CQ63" s="77" t="str">
        <f>B63</f>
        <v>FBA79008</v>
      </c>
      <c r="CR63" s="12">
        <v>0</v>
      </c>
      <c r="CS63" s="3">
        <v>0</v>
      </c>
      <c r="CT63" s="3">
        <v>0</v>
      </c>
      <c r="CU63" s="3" t="e">
        <f>VLOOKUP(C63,'[1]Monthly Sales'!C:AP,38,0)</f>
        <v>#N/A</v>
      </c>
      <c r="CV63" s="3">
        <v>0</v>
      </c>
      <c r="CW63" s="3" t="e">
        <f>CU63-CV63</f>
        <v>#N/A</v>
      </c>
      <c r="CX63" s="3">
        <v>0</v>
      </c>
      <c r="CY63" s="3">
        <v>0</v>
      </c>
      <c r="CZ63" s="3" t="e">
        <f>CV63+CW63+CX63</f>
        <v>#N/A</v>
      </c>
      <c r="DA63" s="87" t="e">
        <f>CV63/CT63</f>
        <v>#DIV/0!</v>
      </c>
      <c r="DB63" s="45" t="e">
        <f>DD63/CV63</f>
        <v>#DIV/0!</v>
      </c>
      <c r="DC63" s="3" t="e">
        <f>DD63/CZ63</f>
        <v>#N/A</v>
      </c>
      <c r="DD63" s="88">
        <v>0</v>
      </c>
      <c r="DE63" s="88">
        <v>0</v>
      </c>
      <c r="DF63" s="88">
        <v>0</v>
      </c>
      <c r="DG63" s="12" t="e">
        <f>DD63/DE63</f>
        <v>#DIV/0!</v>
      </c>
      <c r="DH63" s="12" t="e">
        <f>DD63/DF63</f>
        <v>#DIV/0!</v>
      </c>
      <c r="DI63" s="12" t="e">
        <f>CV63/CZ63</f>
        <v>#N/A</v>
      </c>
      <c r="DJ63" s="12" t="e">
        <f>1-DI63</f>
        <v>#N/A</v>
      </c>
      <c r="DK63" s="3" t="str">
        <f>B63</f>
        <v>FBA79008</v>
      </c>
      <c r="DL63" s="12">
        <v>0</v>
      </c>
      <c r="DM63" s="3">
        <v>0</v>
      </c>
      <c r="DN63" s="3">
        <v>0</v>
      </c>
      <c r="DO63" s="3">
        <v>0</v>
      </c>
      <c r="DP63" s="3">
        <v>0</v>
      </c>
      <c r="DQ63" s="3">
        <f>DO63-DP63</f>
        <v>0</v>
      </c>
      <c r="DR63" s="3">
        <v>0</v>
      </c>
      <c r="DS63" s="3">
        <v>0</v>
      </c>
      <c r="DT63" s="3">
        <f>DP63+DQ63+DR63</f>
        <v>0</v>
      </c>
      <c r="DU63" s="12" t="e">
        <f>DR63/DT63</f>
        <v>#DIV/0!</v>
      </c>
      <c r="DV63" s="87" t="e">
        <f>DP63/DN63</f>
        <v>#DIV/0!</v>
      </c>
      <c r="DW63" s="3" t="e">
        <f>DY63/DP63</f>
        <v>#DIV/0!</v>
      </c>
      <c r="DX63" s="3" t="e">
        <f>DY63/DT63</f>
        <v>#DIV/0!</v>
      </c>
      <c r="DY63" s="88">
        <v>0</v>
      </c>
      <c r="DZ63" s="88">
        <v>0</v>
      </c>
      <c r="EA63" s="88">
        <v>0</v>
      </c>
      <c r="EB63" s="12" t="e">
        <f>DY63/DZ63</f>
        <v>#DIV/0!</v>
      </c>
      <c r="EC63" s="12" t="e">
        <f>DY63/EA63</f>
        <v>#DIV/0!</v>
      </c>
      <c r="ED63" s="12" t="e">
        <f>DP63/DT63</f>
        <v>#DIV/0!</v>
      </c>
      <c r="EE63" s="12" t="e">
        <f>1-ED63</f>
        <v>#DIV/0!</v>
      </c>
      <c r="EF63" s="3" t="str">
        <f>B63</f>
        <v>FBA79008</v>
      </c>
      <c r="EG63" s="12">
        <v>0.95940000000000003</v>
      </c>
      <c r="EH63" s="3">
        <v>58880</v>
      </c>
      <c r="EI63" s="3">
        <v>97</v>
      </c>
      <c r="EJ63" s="3">
        <v>8</v>
      </c>
      <c r="EK63" s="3">
        <v>3</v>
      </c>
      <c r="EL63" s="3">
        <f>EJ63-EK63</f>
        <v>5</v>
      </c>
      <c r="EM63" s="3">
        <v>0</v>
      </c>
      <c r="EN63" s="3">
        <v>0</v>
      </c>
      <c r="EO63" s="3">
        <f>EK63+EL63+EM63</f>
        <v>8</v>
      </c>
      <c r="EP63" s="12">
        <f>IF(EM63,EM63/EO63,0)</f>
        <v>0</v>
      </c>
      <c r="EQ63" s="87">
        <f>IF(EK63,EK63/EI63,0)</f>
        <v>3.0927835051546393E-2</v>
      </c>
      <c r="ER63" s="3">
        <f>IF(ET63,ET63/EK63,0)</f>
        <v>1425.6233333333332</v>
      </c>
      <c r="ES63" s="3">
        <f>IF(ET63,ET63/EO63,0)</f>
        <v>534.60874999999999</v>
      </c>
      <c r="ET63" s="88">
        <v>4276.87</v>
      </c>
      <c r="EU63" s="88">
        <v>3302.55</v>
      </c>
      <c r="EV63" s="88">
        <v>10366.02</v>
      </c>
      <c r="EW63" s="12">
        <f>IF(ET63,ET63/EU63,0)</f>
        <v>1.2950205144509546</v>
      </c>
      <c r="EX63" s="12">
        <f>IF(ET63,ET63/EV63,0)</f>
        <v>0.4125855439213893</v>
      </c>
      <c r="EY63" s="12">
        <f>IF(EK63,EK63/EO63,0)</f>
        <v>0.375</v>
      </c>
      <c r="EZ63" s="12">
        <f>1-EY63</f>
        <v>0.625</v>
      </c>
      <c r="FA63" s="3" t="str">
        <f>B63</f>
        <v>FBA79008</v>
      </c>
      <c r="FB63" s="12">
        <v>0.99580000000000002</v>
      </c>
      <c r="FC63" s="3">
        <v>87575</v>
      </c>
      <c r="FD63" s="3">
        <v>252</v>
      </c>
      <c r="FE63" s="3">
        <v>32</v>
      </c>
      <c r="FF63" s="3">
        <v>24</v>
      </c>
      <c r="FG63" s="3">
        <f>FE63-FF63</f>
        <v>8</v>
      </c>
      <c r="FH63" s="3">
        <v>5</v>
      </c>
      <c r="FI63" s="3">
        <v>0</v>
      </c>
      <c r="FJ63" s="3">
        <f>FF63+FG63+FH63</f>
        <v>37</v>
      </c>
      <c r="FK63" s="12">
        <f>IF(FH63,FH63/FJ63,0)</f>
        <v>0.13513513513513514</v>
      </c>
      <c r="FL63" s="12">
        <f>IF(FF63,FF63/FD63,0)</f>
        <v>9.5238095238095233E-2</v>
      </c>
      <c r="FM63" s="3">
        <f>IF(FO63,FO63/FF63,0)</f>
        <v>766.6</v>
      </c>
      <c r="FN63" s="88">
        <f>IF(FO63,FO63/FJ63,0)</f>
        <v>497.25405405405411</v>
      </c>
      <c r="FO63" s="88">
        <v>18398.400000000001</v>
      </c>
      <c r="FP63" s="88">
        <v>24555.9</v>
      </c>
      <c r="FQ63" s="88">
        <v>38716</v>
      </c>
      <c r="FR63" s="12">
        <f>IF(FO63,FO63/FP63,0)</f>
        <v>0.74924559881739217</v>
      </c>
      <c r="FS63" s="12">
        <f>IF(FO63,FO63/FQ63,0)</f>
        <v>0.47521438165099705</v>
      </c>
      <c r="FT63" s="12">
        <f>FF63/FJ63</f>
        <v>0.64864864864864868</v>
      </c>
      <c r="FU63" s="39">
        <f>1-FT63</f>
        <v>0.35135135135135132</v>
      </c>
      <c r="FV63" s="77" t="str">
        <f>B63</f>
        <v>FBA79008</v>
      </c>
      <c r="FW63" s="12">
        <v>0.99429999999999996</v>
      </c>
      <c r="FX63" s="3">
        <v>293109</v>
      </c>
      <c r="FY63" s="3">
        <v>525</v>
      </c>
      <c r="FZ63" s="3">
        <v>15</v>
      </c>
      <c r="GA63" s="3">
        <v>15</v>
      </c>
      <c r="GB63" s="3">
        <f>FZ63-GA63</f>
        <v>0</v>
      </c>
      <c r="GC63" s="3">
        <v>3</v>
      </c>
      <c r="GD63" s="3">
        <v>0</v>
      </c>
      <c r="GE63" s="3">
        <f>GA63+GB63+GC63</f>
        <v>18</v>
      </c>
      <c r="GF63" s="12">
        <f>IF(GC63,GC63/GE63,0)</f>
        <v>0.16666666666666666</v>
      </c>
      <c r="GG63" s="12">
        <f>IF(GA63,GA63/FY63,0)</f>
        <v>2.8571428571428571E-2</v>
      </c>
      <c r="GH63" s="88">
        <f>IF(GJ63,GJ63/GA63,0)</f>
        <v>877.29399999999998</v>
      </c>
      <c r="GI63" s="45">
        <f>IF(GJ63,GJ63/GE63,0)</f>
        <v>731.07833333333338</v>
      </c>
      <c r="GJ63" s="88">
        <v>13159.41</v>
      </c>
      <c r="GK63" s="88">
        <v>15241.5</v>
      </c>
      <c r="GL63" s="88">
        <v>15241.525423728814</v>
      </c>
      <c r="GM63" s="12">
        <f>IF(GJ63,GJ63/GK63,0)</f>
        <v>0.86339336679460688</v>
      </c>
      <c r="GN63" s="12">
        <f>IF(GJ63,GJ63/GL63,0)</f>
        <v>0.86339192660550457</v>
      </c>
      <c r="GO63" s="12">
        <f>GA63/GE63</f>
        <v>0.83333333333333337</v>
      </c>
      <c r="GP63" s="12">
        <f>1-GO63</f>
        <v>0.16666666666666663</v>
      </c>
      <c r="GQ63" s="77" t="str">
        <f>B63</f>
        <v>FBA79008</v>
      </c>
      <c r="GR63" s="12">
        <v>0.94220000000000004</v>
      </c>
      <c r="GS63" s="3">
        <v>287213</v>
      </c>
      <c r="GT63" s="3">
        <v>325</v>
      </c>
      <c r="GU63" s="3">
        <v>11</v>
      </c>
      <c r="GV63" s="3">
        <v>6</v>
      </c>
      <c r="GW63" s="3">
        <f>GU63-GV63</f>
        <v>5</v>
      </c>
      <c r="GX63" s="3">
        <v>2</v>
      </c>
      <c r="GY63" s="3">
        <v>0</v>
      </c>
      <c r="GZ63" s="3">
        <f>GV63+GW63+GX63</f>
        <v>13</v>
      </c>
      <c r="HA63" s="12">
        <f>IF(GX63,GX63/GZ63,0)</f>
        <v>0.15384615384615385</v>
      </c>
      <c r="HB63" s="12">
        <f>IF(GV63,GV63/GT63,0)</f>
        <v>1.8461538461538463E-2</v>
      </c>
      <c r="HC63" s="88">
        <f>IF(HE63,HE63/GV63,0)</f>
        <v>1069.365</v>
      </c>
      <c r="HD63" s="45">
        <f>IF(HE63,HE63/GZ63,0)</f>
        <v>493.5530769230769</v>
      </c>
      <c r="HE63" s="88">
        <v>6416.19</v>
      </c>
      <c r="HF63" s="88">
        <v>6972.88</v>
      </c>
      <c r="HG63" s="88">
        <v>13308</v>
      </c>
      <c r="HH63" s="12">
        <f>IF(HE63,HE63/HF63,0)</f>
        <v>0.92016354791707289</v>
      </c>
      <c r="HI63" s="12">
        <f>IF(HE63,HE63/HG63,0)</f>
        <v>0.48213029756537418</v>
      </c>
      <c r="HJ63" s="12">
        <f>GV63/GZ63</f>
        <v>0.46153846153846156</v>
      </c>
      <c r="HK63" s="12">
        <f>1-HJ63</f>
        <v>0.53846153846153844</v>
      </c>
      <c r="HL63" s="77" t="s">
        <v>281</v>
      </c>
      <c r="HM63" s="3">
        <v>4185</v>
      </c>
      <c r="HN63" s="3">
        <v>314536</v>
      </c>
      <c r="HO63" s="3">
        <v>1261</v>
      </c>
      <c r="HP63" s="3">
        <v>10</v>
      </c>
      <c r="HQ63" s="3">
        <v>6</v>
      </c>
      <c r="HR63" s="3">
        <f>HP63-HQ63</f>
        <v>4</v>
      </c>
      <c r="HS63" s="3">
        <v>4</v>
      </c>
      <c r="HT63" s="3">
        <f>HQ63+HR63+HS63</f>
        <v>14</v>
      </c>
      <c r="HU63" s="12">
        <f>IF(HS63,HS63/HT63,0)</f>
        <v>0.2857142857142857</v>
      </c>
      <c r="HV63" s="12">
        <f>IF(HQ63,HQ63/HO63,0)</f>
        <v>4.7581284694686752E-3</v>
      </c>
      <c r="HW63" s="88">
        <f>IF(HY63,HY63/HQ63,0)</f>
        <v>868.52833333333353</v>
      </c>
      <c r="HX63" s="45">
        <f>IF(HY63,HY63/HT63,0)</f>
        <v>372.22642857142864</v>
      </c>
      <c r="HY63" s="3">
        <v>5211.170000000001</v>
      </c>
      <c r="HZ63" s="3">
        <v>18299.150000000001</v>
      </c>
      <c r="IA63" s="3">
        <v>35390</v>
      </c>
      <c r="IB63" s="20">
        <f>IA63/1.18</f>
        <v>29991.525423728814</v>
      </c>
      <c r="IC63" s="12">
        <f>IF(HY63,HY63/HZ63,0)</f>
        <v>0.28477661530726839</v>
      </c>
      <c r="ID63" s="12">
        <f>IF(HY63,HY63/IB63,0)</f>
        <v>0.1737547499293586</v>
      </c>
      <c r="IE63" s="12">
        <f>HQ63/HT63</f>
        <v>0.42857142857142855</v>
      </c>
      <c r="IF63" s="105">
        <f>1-IE63</f>
        <v>0.5714285714285714</v>
      </c>
      <c r="IG63" s="100">
        <v>3094</v>
      </c>
      <c r="IH63" s="3">
        <v>189903</v>
      </c>
      <c r="II63" s="3">
        <v>941</v>
      </c>
      <c r="IJ63" s="3">
        <v>4</v>
      </c>
      <c r="IK63" s="3">
        <v>7</v>
      </c>
      <c r="IL63" s="3">
        <f>IJ63-IK63</f>
        <v>-3</v>
      </c>
      <c r="IM63" s="3">
        <v>6</v>
      </c>
      <c r="IN63" s="3">
        <f>IK63+IL63+IM63</f>
        <v>10</v>
      </c>
      <c r="IO63" s="12">
        <f>IF(IM63,IM63/IN63,0)</f>
        <v>0.6</v>
      </c>
      <c r="IP63" s="12">
        <f>IF(IK63,IK63/II63,0)</f>
        <v>7.4388947927736451E-3</v>
      </c>
      <c r="IQ63" s="88">
        <f>IF(IS63,IS63/IK63,0)</f>
        <v>649.38428571428562</v>
      </c>
      <c r="IR63" s="45">
        <f>IF(IS63,IS63/IN63,0)</f>
        <v>454.56899999999996</v>
      </c>
      <c r="IS63" s="3">
        <v>4545.6899999999996</v>
      </c>
      <c r="IT63" s="3">
        <v>16503.38</v>
      </c>
      <c r="IU63" s="3">
        <v>13887</v>
      </c>
      <c r="IV63" s="20">
        <f>IU63/1.18</f>
        <v>11768.644067796611</v>
      </c>
      <c r="IW63" s="12">
        <f>IF(IS63,IS63/IT63,0)</f>
        <v>0.27543994018195056</v>
      </c>
      <c r="IX63" s="12">
        <f>IF(IS63,IS63/IV63,0)</f>
        <v>0.38625435299200683</v>
      </c>
      <c r="IY63" s="12">
        <f>IK63/IN63</f>
        <v>0.7</v>
      </c>
      <c r="IZ63" s="12">
        <f>1-IY63</f>
        <v>0.30000000000000004</v>
      </c>
      <c r="JA63" s="100">
        <v>2730</v>
      </c>
      <c r="JB63" s="3">
        <v>137926</v>
      </c>
      <c r="JC63" s="3">
        <v>1049</v>
      </c>
      <c r="JD63" s="3">
        <v>5</v>
      </c>
      <c r="JE63" s="3">
        <v>3</v>
      </c>
      <c r="JF63" s="3">
        <f>JD63-JE63</f>
        <v>2</v>
      </c>
      <c r="JG63" s="3">
        <v>0</v>
      </c>
      <c r="JH63" s="3">
        <f>SUM(JE63:JG63)</f>
        <v>5</v>
      </c>
      <c r="JI63" s="12">
        <f>IF(JG63,JG63/JH63,0)</f>
        <v>0</v>
      </c>
      <c r="JJ63" s="12">
        <f>IF(JE63,JE63/JC63,0)</f>
        <v>2.859866539561487E-3</v>
      </c>
      <c r="JK63" s="88">
        <f>IF(JM63,JM63/JE63,0)</f>
        <v>1006.8599999999996</v>
      </c>
      <c r="JL63" s="45">
        <f>IF(JM63,JM63/JH63,0)</f>
        <v>604.11599999999976</v>
      </c>
      <c r="JM63" s="3">
        <v>3020.5799999999986</v>
      </c>
      <c r="JN63" s="3">
        <v>8794.06</v>
      </c>
      <c r="JO63" s="3">
        <v>17483</v>
      </c>
      <c r="JP63" s="20">
        <f>JO63/1.18</f>
        <v>14816.101694915254</v>
      </c>
      <c r="JQ63" s="12">
        <f>IF(JM63,JM63/JN63,0)</f>
        <v>0.34347957598651802</v>
      </c>
      <c r="JR63" s="12">
        <f>IF(JM63,JM63/JP63,0)</f>
        <v>0.20387144082823305</v>
      </c>
      <c r="JS63" s="12">
        <f>JE63/JH63</f>
        <v>0.6</v>
      </c>
      <c r="JT63" s="12">
        <f>1-JS63</f>
        <v>0.4</v>
      </c>
      <c r="JU63" s="100">
        <v>2609</v>
      </c>
      <c r="JV63" s="3">
        <v>119392</v>
      </c>
      <c r="JW63" s="3">
        <v>1019</v>
      </c>
      <c r="JX63" s="3">
        <v>5</v>
      </c>
      <c r="JY63" s="3">
        <v>6</v>
      </c>
      <c r="JZ63" s="3">
        <f>JX63-JY63</f>
        <v>-1</v>
      </c>
      <c r="KA63" s="3">
        <v>0</v>
      </c>
      <c r="KB63" s="3">
        <f>SUM(JY63:KA63)</f>
        <v>5</v>
      </c>
      <c r="KC63" s="12">
        <f>IF(KA63,KA63/KB63,0)</f>
        <v>0</v>
      </c>
      <c r="KD63" s="12">
        <f>IF(JY63,JY63/JW63,0)</f>
        <v>5.8881256133464181E-3</v>
      </c>
      <c r="KE63" s="88">
        <f>IF(KG63,KG63/JY63,0)</f>
        <v>477.06666666666644</v>
      </c>
      <c r="KF63" s="45">
        <f>IF(KG63,KG63/KB63,0)</f>
        <v>572.47999999999979</v>
      </c>
      <c r="KG63" s="3">
        <v>2862.3999999999987</v>
      </c>
      <c r="KH63" s="3">
        <v>18588.12</v>
      </c>
      <c r="KI63" s="3">
        <v>17175</v>
      </c>
      <c r="KJ63" s="20">
        <f>KI63/1.18</f>
        <v>14555.084745762713</v>
      </c>
      <c r="KK63" s="12">
        <f>IF(KG63,KG63/KH63,0)</f>
        <v>0.15399082855070867</v>
      </c>
      <c r="KL63" s="12">
        <f>IF(KG63,KG63/KJ63,0)</f>
        <v>0.19665979621542928</v>
      </c>
      <c r="KM63" s="12">
        <f>JY63/KB63</f>
        <v>1.2</v>
      </c>
      <c r="KN63" s="12">
        <f>1-KM63</f>
        <v>-0.19999999999999996</v>
      </c>
      <c r="KO63" s="100">
        <v>3309</v>
      </c>
      <c r="KP63" s="3">
        <v>271904</v>
      </c>
      <c r="KQ63" s="3">
        <v>1709</v>
      </c>
      <c r="KR63" s="3">
        <v>2</v>
      </c>
      <c r="KS63" s="3">
        <v>2</v>
      </c>
      <c r="KT63" s="3">
        <f>KR63-KS63</f>
        <v>0</v>
      </c>
      <c r="KU63" s="3">
        <v>3</v>
      </c>
      <c r="KV63" s="3">
        <f>SUM(KS63:KU63)</f>
        <v>5</v>
      </c>
      <c r="KW63" s="12">
        <f>IF(KU63,KU63/KV63,0)</f>
        <v>0.6</v>
      </c>
      <c r="KX63" s="12">
        <f>IF(KS63,KS63/KQ63,0)</f>
        <v>1.1702750146284377E-3</v>
      </c>
      <c r="KY63" s="88">
        <f>IF(LA63,LA63/KS63,0)</f>
        <v>2755.9900000000007</v>
      </c>
      <c r="KZ63" s="45">
        <f>IF(LA63,LA63/KV63,0)</f>
        <v>1102.3960000000002</v>
      </c>
      <c r="LA63" s="3">
        <v>5511.9800000000014</v>
      </c>
      <c r="LB63" s="3">
        <v>5994.91</v>
      </c>
      <c r="LC63" s="3">
        <v>7110</v>
      </c>
      <c r="LD63" s="20">
        <f>LC63/1.18</f>
        <v>6025.42372881356</v>
      </c>
      <c r="LE63" s="12">
        <f>IF(LA63,LA63/LB63,0)</f>
        <v>0.91944332775638027</v>
      </c>
      <c r="LF63" s="12">
        <f>IF(LA63,LA63/LD63,0)</f>
        <v>0.91478711673699031</v>
      </c>
      <c r="LG63" s="12">
        <f>KS63/KV63</f>
        <v>0.4</v>
      </c>
      <c r="LH63" s="12">
        <f>1-LG63</f>
        <v>0.6</v>
      </c>
      <c r="LI63" s="100">
        <v>2362</v>
      </c>
      <c r="LJ63" s="3">
        <v>110114</v>
      </c>
      <c r="LK63" s="3">
        <v>724</v>
      </c>
      <c r="LL63" s="3">
        <v>4</v>
      </c>
      <c r="LM63" s="3">
        <v>4</v>
      </c>
      <c r="LN63" s="3">
        <f>LL63-LM63</f>
        <v>0</v>
      </c>
      <c r="LO63" s="3">
        <v>0</v>
      </c>
      <c r="LP63" s="3">
        <f>SUM(LM63:LO63)</f>
        <v>4</v>
      </c>
      <c r="LQ63" s="12">
        <f>IF(LO63,LO63/LP63,0)</f>
        <v>0</v>
      </c>
      <c r="LR63" s="12">
        <f>IF(LM63,LM63/LK63,0)</f>
        <v>5.5248618784530384E-3</v>
      </c>
      <c r="LS63" s="88">
        <f>IF(LU63,LU63/LM63,0)</f>
        <v>349.9249999999999</v>
      </c>
      <c r="LT63" s="45">
        <f>IF(LU63,LU63/LP63,0)</f>
        <v>349.9249999999999</v>
      </c>
      <c r="LU63" s="88">
        <v>1399.6999999999996</v>
      </c>
      <c r="LV63" s="88">
        <v>8797.4500000000007</v>
      </c>
      <c r="LW63" s="88">
        <v>14075.983999999999</v>
      </c>
      <c r="LX63" s="88">
        <f>LW63/1.18</f>
        <v>11928.8</v>
      </c>
      <c r="LY63" s="12">
        <f>IF(LU63,LU63/LV63,0)</f>
        <v>0.15910292186940528</v>
      </c>
      <c r="LZ63" s="12">
        <f>IF(LU63,LU63/LX63,0)</f>
        <v>0.11733787137012941</v>
      </c>
      <c r="MA63" s="12">
        <f>LM63/LP63</f>
        <v>1</v>
      </c>
      <c r="MB63" s="12">
        <f>1-MA63</f>
        <v>0</v>
      </c>
      <c r="MC63" s="100">
        <v>2751</v>
      </c>
      <c r="MD63" s="3">
        <v>175976</v>
      </c>
      <c r="ME63" s="3">
        <v>1306</v>
      </c>
      <c r="MF63" s="3">
        <v>4</v>
      </c>
      <c r="MG63" s="3">
        <v>3</v>
      </c>
      <c r="MH63" s="3">
        <f>MF63-MG63</f>
        <v>1</v>
      </c>
      <c r="MI63" s="3">
        <v>0</v>
      </c>
      <c r="MJ63" s="3">
        <f>SUM(MG63:MI63)</f>
        <v>4</v>
      </c>
      <c r="MK63" s="12">
        <f>IF(MI63,MI63/MJ63,0)</f>
        <v>0</v>
      </c>
      <c r="ML63" s="12">
        <f>IF(MG63,MG63/ME63,0)</f>
        <v>2.2970903522205209E-3</v>
      </c>
      <c r="MM63" s="88">
        <f>IF(MO63,MO63/MG63,0)</f>
        <v>1489.4633333333338</v>
      </c>
      <c r="MN63" s="45">
        <f>IF(MO63,MO63/MJ63,0)</f>
        <v>1117.0975000000003</v>
      </c>
      <c r="MO63" s="88">
        <v>4468.3900000000012</v>
      </c>
      <c r="MP63" s="88">
        <v>9183.89</v>
      </c>
      <c r="MQ63" s="88">
        <v>13724.0018</v>
      </c>
      <c r="MR63" s="88">
        <f>MQ63/1.18</f>
        <v>11630.51</v>
      </c>
      <c r="MS63" s="12">
        <f>IF(MO63,MO63/MP63,0)</f>
        <v>0.48654655053577534</v>
      </c>
      <c r="MT63" s="12">
        <f>IF(MO63,MO63/MR63,0)</f>
        <v>0.38419553398776157</v>
      </c>
      <c r="MU63" s="12">
        <f>MG63/MJ63</f>
        <v>0.75</v>
      </c>
      <c r="MV63" s="12">
        <f>1-MU63</f>
        <v>0.25</v>
      </c>
      <c r="MW63" s="100">
        <v>3580</v>
      </c>
      <c r="MX63" s="3">
        <v>220203</v>
      </c>
      <c r="MY63" s="3">
        <v>1786</v>
      </c>
      <c r="MZ63" s="3">
        <v>6</v>
      </c>
      <c r="NA63" s="3">
        <v>5</v>
      </c>
      <c r="NB63" s="3">
        <f>MZ63-NA63</f>
        <v>1</v>
      </c>
      <c r="NC63" s="3">
        <v>0</v>
      </c>
      <c r="ND63" s="3">
        <f>SUM(NA63:NC63)</f>
        <v>6</v>
      </c>
      <c r="NE63" s="12">
        <f>IF(NC63,NC63/ND63,0)</f>
        <v>0</v>
      </c>
      <c r="NF63" s="12">
        <f>IF(NA63,NA63/MY63,0)</f>
        <v>2.7995520716685329E-3</v>
      </c>
      <c r="NG63" s="88">
        <f>IF(NI63,NI63/NA63,0)</f>
        <v>1295.0059999999989</v>
      </c>
      <c r="NH63" s="45">
        <f>IF(NI63,NI63/ND63,0)</f>
        <v>1079.1716666666659</v>
      </c>
      <c r="NI63" s="88">
        <v>6475.0299999999952</v>
      </c>
      <c r="NJ63" s="88">
        <v>10935.58</v>
      </c>
      <c r="NK63" s="88">
        <v>21113.975999999999</v>
      </c>
      <c r="NL63" s="88">
        <f>NK63/1.18</f>
        <v>17893.2</v>
      </c>
      <c r="NM63" s="12">
        <f>IF(NI63,NI63/NJ63,0)</f>
        <v>0.59210668295600188</v>
      </c>
      <c r="NN63" s="12">
        <f>IF(NI63,NI63/NL63,0)</f>
        <v>0.36187099009679624</v>
      </c>
      <c r="NO63" s="12">
        <f>NA63/ND63</f>
        <v>0.83333333333333337</v>
      </c>
      <c r="NP63" s="12">
        <f>1-NO63</f>
        <v>0.16666666666666663</v>
      </c>
      <c r="NQ63" s="100">
        <v>4756</v>
      </c>
      <c r="NR63" s="3">
        <v>223729</v>
      </c>
      <c r="NS63" s="3">
        <v>2422</v>
      </c>
      <c r="NT63" s="3">
        <v>7</v>
      </c>
      <c r="NU63" s="3">
        <v>10</v>
      </c>
      <c r="NV63" s="3">
        <f>NT63-NU63</f>
        <v>-3</v>
      </c>
      <c r="NW63" s="3">
        <f>SUM(NU63:NV63)</f>
        <v>7</v>
      </c>
      <c r="NX63" s="12">
        <f>IF(NU63,NU63/NS63,0)</f>
        <v>4.1288191577208916E-3</v>
      </c>
      <c r="NY63" s="88">
        <f>IF(OA63,OA63/NU63,0)</f>
        <v>758.13700000000028</v>
      </c>
      <c r="NZ63" s="45">
        <f>IF(OA63,OA63/NW63,0)</f>
        <v>1083.0528571428574</v>
      </c>
      <c r="OA63" s="88">
        <v>7581.3700000000026</v>
      </c>
      <c r="OB63" s="88">
        <v>22652.52</v>
      </c>
      <c r="OC63" s="88">
        <v>24382.980399999997</v>
      </c>
      <c r="OD63" s="88">
        <f>OC63/1.18</f>
        <v>20663.542711864404</v>
      </c>
      <c r="OE63" s="12">
        <f>OD63/$OD$2</f>
        <v>1.7809569279172268E-3</v>
      </c>
      <c r="OF63" s="12">
        <f>IF(OA63,OA63/OB63,0)</f>
        <v>0.33468108625442128</v>
      </c>
      <c r="OG63" s="12">
        <f>IF(OA63,OA63/OD63,0)</f>
        <v>0.36689594353280963</v>
      </c>
      <c r="OH63" s="12">
        <f>NU63/NW63</f>
        <v>1.4285714285714286</v>
      </c>
      <c r="OI63" s="12">
        <f>1-OH63</f>
        <v>-0.4285714285714286</v>
      </c>
      <c r="OJ63" s="3">
        <v>96</v>
      </c>
      <c r="OK63" s="3">
        <v>231</v>
      </c>
      <c r="OL63" s="3">
        <v>78</v>
      </c>
      <c r="OM63" s="3">
        <v>0</v>
      </c>
      <c r="ON63" s="3">
        <v>0</v>
      </c>
      <c r="OO63" s="3">
        <f>OJ63+OK63+OL63+OM63+ON63</f>
        <v>405</v>
      </c>
      <c r="OP63" s="88">
        <f>OO63*H63</f>
        <v>1060531.904475</v>
      </c>
      <c r="OQ63" s="12">
        <f>OP63/$OP$2</f>
        <v>1.2889460749304249E-2</v>
      </c>
      <c r="OR63" s="3">
        <v>7</v>
      </c>
      <c r="OS63" s="100">
        <v>5611</v>
      </c>
      <c r="OT63" s="3">
        <v>238909</v>
      </c>
      <c r="OU63" s="3">
        <v>3026</v>
      </c>
      <c r="OV63" s="3">
        <v>11</v>
      </c>
      <c r="OW63" s="3">
        <v>12</v>
      </c>
      <c r="OX63" s="3">
        <f t="shared" si="491"/>
        <v>-1</v>
      </c>
      <c r="OY63" s="3">
        <f t="shared" si="492"/>
        <v>11</v>
      </c>
      <c r="OZ63" s="12">
        <f t="shared" si="493"/>
        <v>3.9656311962987445E-3</v>
      </c>
      <c r="PA63" s="88">
        <f t="shared" si="494"/>
        <v>785.10249999999996</v>
      </c>
      <c r="PB63" s="45">
        <f t="shared" si="495"/>
        <v>856.47545454545445</v>
      </c>
      <c r="PC63" s="88">
        <v>9421.23</v>
      </c>
      <c r="PD63" s="88">
        <v>31583.870000000003</v>
      </c>
      <c r="PE63" s="88">
        <v>37907</v>
      </c>
      <c r="PF63" s="88">
        <f t="shared" si="496"/>
        <v>32124.576271186441</v>
      </c>
      <c r="PG63" s="12">
        <f t="shared" si="497"/>
        <v>2.6562115511678725E-3</v>
      </c>
      <c r="PH63" s="12">
        <f t="shared" si="498"/>
        <v>0.29829245117840208</v>
      </c>
      <c r="PI63" s="12">
        <f t="shared" si="499"/>
        <v>0.29327172817685387</v>
      </c>
      <c r="PJ63" s="12">
        <f t="shared" si="500"/>
        <v>1.0909090909090908</v>
      </c>
      <c r="PK63" s="12">
        <f t="shared" si="501"/>
        <v>-9.0909090909090828E-2</v>
      </c>
      <c r="PL63" s="3">
        <v>70</v>
      </c>
      <c r="PM63" s="3">
        <v>194</v>
      </c>
      <c r="PN63" s="3">
        <v>77</v>
      </c>
      <c r="PO63" s="3">
        <v>0</v>
      </c>
      <c r="PP63" s="3">
        <v>0</v>
      </c>
      <c r="PQ63" s="3">
        <v>0</v>
      </c>
      <c r="PR63" s="3">
        <f t="shared" si="502"/>
        <v>341</v>
      </c>
      <c r="PS63" s="88">
        <f t="shared" si="503"/>
        <v>892941.67759500002</v>
      </c>
      <c r="PT63" s="12">
        <f t="shared" si="504"/>
        <v>1.2404688212196867E-2</v>
      </c>
      <c r="PU63" s="3">
        <v>11</v>
      </c>
      <c r="PV63" s="100">
        <v>6141</v>
      </c>
      <c r="PW63" s="3">
        <v>277694</v>
      </c>
      <c r="PX63" s="3">
        <v>2977</v>
      </c>
      <c r="PY63" s="3">
        <v>15</v>
      </c>
      <c r="PZ63" s="3">
        <v>13</v>
      </c>
      <c r="QA63" s="3">
        <f t="shared" si="505"/>
        <v>2</v>
      </c>
      <c r="QB63" s="3">
        <f t="shared" si="506"/>
        <v>15</v>
      </c>
      <c r="QC63" s="12">
        <f t="shared" si="507"/>
        <v>4.3668122270742356E-3</v>
      </c>
      <c r="QD63" s="88">
        <f t="shared" si="508"/>
        <v>699.84923076923087</v>
      </c>
      <c r="QE63" s="45">
        <f t="shared" si="509"/>
        <v>606.53600000000006</v>
      </c>
      <c r="QF63" s="88">
        <v>9098.0400000000009</v>
      </c>
      <c r="QG63" s="88">
        <v>37134.490000000005</v>
      </c>
      <c r="QH63" s="88">
        <v>51312.381399999998</v>
      </c>
      <c r="QI63" s="88">
        <f t="shared" si="510"/>
        <v>43485.068983050849</v>
      </c>
      <c r="QJ63" s="12">
        <f t="shared" si="511"/>
        <v>2.8905489052263949E-3</v>
      </c>
      <c r="QK63" s="12">
        <f t="shared" si="512"/>
        <v>0.24500242227643357</v>
      </c>
      <c r="QL63" s="12">
        <f t="shared" si="513"/>
        <v>0.20922215861141072</v>
      </c>
      <c r="QM63" s="12">
        <f t="shared" si="514"/>
        <v>0.8666666666666667</v>
      </c>
      <c r="QN63" s="12">
        <f t="shared" si="515"/>
        <v>0.1333333333333333</v>
      </c>
      <c r="QO63" s="3">
        <v>68</v>
      </c>
      <c r="QP63" s="3"/>
      <c r="QQ63" s="3">
        <v>77</v>
      </c>
      <c r="QR63" s="3">
        <v>0</v>
      </c>
      <c r="QS63" s="3">
        <v>0</v>
      </c>
      <c r="QT63" s="3">
        <v>0</v>
      </c>
      <c r="QU63" s="3">
        <f t="shared" si="516"/>
        <v>145</v>
      </c>
      <c r="QV63" s="88">
        <f t="shared" si="517"/>
        <v>379696.60777499998</v>
      </c>
      <c r="QW63" s="12">
        <f t="shared" si="518"/>
        <v>8.333983535750154E-3</v>
      </c>
      <c r="QX63" s="3">
        <v>8</v>
      </c>
      <c r="QY63" s="100">
        <v>4812</v>
      </c>
      <c r="QZ63" s="3">
        <v>129204</v>
      </c>
      <c r="RA63" s="3">
        <v>1546</v>
      </c>
      <c r="RB63" s="3">
        <v>6</v>
      </c>
      <c r="RC63" s="3">
        <v>18</v>
      </c>
      <c r="RD63" s="3">
        <f t="shared" si="404"/>
        <v>-12</v>
      </c>
      <c r="RE63" s="3">
        <f t="shared" si="405"/>
        <v>6</v>
      </c>
      <c r="RF63" s="12">
        <f t="shared" si="406"/>
        <v>1.1642949547218629E-2</v>
      </c>
      <c r="RG63" s="88">
        <f t="shared" si="407"/>
        <v>547.53722222222223</v>
      </c>
      <c r="RH63" s="45">
        <f t="shared" si="408"/>
        <v>1642.6116666666667</v>
      </c>
      <c r="RI63" s="88">
        <v>9855.67</v>
      </c>
      <c r="RJ63" s="88">
        <v>37485.590000000004</v>
      </c>
      <c r="RK63" s="88">
        <v>17475</v>
      </c>
      <c r="RL63" s="88">
        <f t="shared" si="409"/>
        <v>14809.322033898306</v>
      </c>
      <c r="RM63" s="12">
        <f t="shared" si="410"/>
        <v>9.3509839241737148E-4</v>
      </c>
      <c r="RN63" s="12">
        <f t="shared" si="411"/>
        <v>0.26291889763506454</v>
      </c>
      <c r="RO63" s="12">
        <f t="shared" si="412"/>
        <v>0.66550446924177387</v>
      </c>
      <c r="RP63" s="169" t="str">
        <f t="shared" si="413"/>
        <v>AI-06</v>
      </c>
      <c r="RQ63" s="12">
        <f t="shared" si="414"/>
        <v>3</v>
      </c>
      <c r="RR63" s="12">
        <f t="shared" si="415"/>
        <v>-2</v>
      </c>
      <c r="RS63" s="3">
        <v>41</v>
      </c>
      <c r="RT63" s="3">
        <v>155</v>
      </c>
      <c r="RU63" s="3">
        <v>5</v>
      </c>
      <c r="RV63" s="3">
        <v>0</v>
      </c>
      <c r="RW63" s="3">
        <v>0</v>
      </c>
      <c r="RX63" s="3">
        <v>0</v>
      </c>
      <c r="RY63" s="3">
        <f t="shared" si="416"/>
        <v>201</v>
      </c>
      <c r="RZ63" s="88">
        <f t="shared" si="417"/>
        <v>526338.05629500002</v>
      </c>
      <c r="SA63" s="12">
        <f t="shared" si="418"/>
        <v>7.4218113543864893E-3</v>
      </c>
      <c r="SB63" s="3">
        <v>4</v>
      </c>
      <c r="SC63" s="100">
        <v>9497</v>
      </c>
      <c r="SD63" s="3">
        <v>98444</v>
      </c>
      <c r="SE63" s="3">
        <v>1235</v>
      </c>
      <c r="SF63" s="3">
        <v>12</v>
      </c>
      <c r="SG63" s="3">
        <v>6</v>
      </c>
      <c r="SH63" s="3">
        <f t="shared" si="419"/>
        <v>6</v>
      </c>
      <c r="SI63" s="3">
        <f t="shared" si="420"/>
        <v>12</v>
      </c>
      <c r="SJ63" s="12">
        <f t="shared" si="421"/>
        <v>4.8582995951417006E-3</v>
      </c>
      <c r="SK63" s="88">
        <f t="shared" si="422"/>
        <v>1209.5000000000002</v>
      </c>
      <c r="SL63" s="45">
        <f t="shared" si="423"/>
        <v>604.75000000000011</v>
      </c>
      <c r="SM63" s="88">
        <v>7257.0000000000018</v>
      </c>
      <c r="SN63" s="88">
        <v>14755.090000000002</v>
      </c>
      <c r="SO63" s="88">
        <v>34631</v>
      </c>
      <c r="SP63" s="88">
        <f t="shared" si="424"/>
        <v>29348.305084745763</v>
      </c>
      <c r="SQ63" s="12">
        <f t="shared" si="425"/>
        <v>2.2186210800073927E-3</v>
      </c>
      <c r="SR63" s="87">
        <f t="shared" si="426"/>
        <v>0.49183027687394659</v>
      </c>
      <c r="SS63" s="87">
        <f t="shared" si="427"/>
        <v>0.24727151973665218</v>
      </c>
      <c r="ST63" s="169" t="str">
        <f t="shared" si="428"/>
        <v>AI-06</v>
      </c>
      <c r="SU63" s="12">
        <f t="shared" si="429"/>
        <v>0.5</v>
      </c>
      <c r="SV63" s="12">
        <f t="shared" si="430"/>
        <v>0.5</v>
      </c>
      <c r="SW63" s="3">
        <v>31</v>
      </c>
      <c r="SX63" s="3">
        <v>167</v>
      </c>
      <c r="SY63" s="3">
        <v>5</v>
      </c>
      <c r="SZ63" s="3">
        <v>0</v>
      </c>
      <c r="TA63" s="3">
        <v>0</v>
      </c>
      <c r="TB63" s="3">
        <v>0</v>
      </c>
      <c r="TC63" s="3">
        <f t="shared" si="431"/>
        <v>203</v>
      </c>
      <c r="TD63" s="88">
        <f t="shared" si="432"/>
        <v>531575.25088499999</v>
      </c>
      <c r="TE63" s="12">
        <f t="shared" si="433"/>
        <v>5.8477810131738689E-3</v>
      </c>
      <c r="TF63" s="3">
        <v>5</v>
      </c>
      <c r="TG63" s="100">
        <f>SUMIFS(Main!TX:TX,Main!B:B,B:B)</f>
        <v>6538</v>
      </c>
      <c r="TH63" s="3">
        <v>99625</v>
      </c>
      <c r="TI63" s="3">
        <v>1213</v>
      </c>
      <c r="TJ63" s="3">
        <f>SUMIFS(Main!TT:TT,Main!B:B,B:B)</f>
        <v>8</v>
      </c>
      <c r="TK63" s="3">
        <v>6</v>
      </c>
      <c r="TL63" s="3">
        <f t="shared" si="434"/>
        <v>2</v>
      </c>
      <c r="TM63" s="3">
        <f t="shared" si="435"/>
        <v>8</v>
      </c>
      <c r="TN63" s="12">
        <f t="shared" si="436"/>
        <v>4.9464138499587798E-3</v>
      </c>
      <c r="TO63" s="88">
        <f t="shared" si="437"/>
        <v>764.62333333333345</v>
      </c>
      <c r="TP63" s="45">
        <f t="shared" si="438"/>
        <v>573.46750000000009</v>
      </c>
      <c r="TQ63" s="88">
        <v>4587.7400000000007</v>
      </c>
      <c r="TR63" s="88">
        <v>16779.66</v>
      </c>
      <c r="TS63" s="88">
        <f>SUMIFS(Main!TU:TU,Main!B:B,B:B)</f>
        <v>27966</v>
      </c>
      <c r="TT63" s="88">
        <f t="shared" si="439"/>
        <v>23700</v>
      </c>
      <c r="TU63" s="12">
        <f t="shared" si="440"/>
        <v>1.6516935927270669E-3</v>
      </c>
      <c r="TV63" s="87">
        <f t="shared" si="441"/>
        <v>0.27341078424711829</v>
      </c>
      <c r="TW63" s="87">
        <f t="shared" si="442"/>
        <v>0.19357552742616035</v>
      </c>
      <c r="TX63" s="169" t="str">
        <f t="shared" si="443"/>
        <v>AI-06</v>
      </c>
      <c r="TY63" s="12">
        <f t="shared" si="444"/>
        <v>0.75</v>
      </c>
      <c r="TZ63" s="12">
        <f t="shared" si="445"/>
        <v>0.25</v>
      </c>
      <c r="UA63" s="3">
        <f>SUMIFS(Main!UG:UG,Main!B:B,B:B)</f>
        <v>9</v>
      </c>
      <c r="UB63" s="3">
        <f>SUMIFS(Main!UI:UI,Main!B:B,B:B)</f>
        <v>187</v>
      </c>
      <c r="UC63" s="3">
        <f>SUMIFS(Main!UK:UK,Main!B:B,B:B)</f>
        <v>5</v>
      </c>
      <c r="UD63" s="3">
        <f>SUMIFS(Main!UO:UO,Main!B:B,B:B)</f>
        <v>0</v>
      </c>
      <c r="UE63" s="3">
        <f>SUMIFS(Main!UQ:UQ,Main!B:B,B:B)</f>
        <v>0</v>
      </c>
      <c r="UF63" s="3">
        <f>SUMIFS(Main!US:US,Main!B:B,B:B)</f>
        <v>0</v>
      </c>
      <c r="UG63" s="3">
        <f t="shared" si="446"/>
        <v>201</v>
      </c>
      <c r="UH63" s="88">
        <f t="shared" si="447"/>
        <v>526338.05629500002</v>
      </c>
      <c r="UI63" s="12">
        <f t="shared" si="448"/>
        <v>5.2220972280182121E-3</v>
      </c>
      <c r="UJ63" s="3">
        <f>SUMIFS(Main!UW:UW,Main!B:B,B:B)</f>
        <v>5</v>
      </c>
      <c r="UK63" s="100">
        <f>SUMIFS(Main!VI:VI,Main!A:A,A:A)</f>
        <v>4229</v>
      </c>
      <c r="UL63" s="3">
        <v>158284</v>
      </c>
      <c r="UM63" s="3">
        <v>1490</v>
      </c>
      <c r="UN63" s="3">
        <f>SUMIFS(Main!VE:VE,Main!A:A,A:A)</f>
        <v>9</v>
      </c>
      <c r="UO63" s="3">
        <v>1</v>
      </c>
      <c r="UP63" s="3">
        <f t="shared" si="147"/>
        <v>8</v>
      </c>
      <c r="UQ63" s="3">
        <f t="shared" si="148"/>
        <v>9</v>
      </c>
      <c r="UR63" s="12">
        <f t="shared" si="149"/>
        <v>6.711409395973154E-4</v>
      </c>
      <c r="US63" s="88">
        <f t="shared" si="150"/>
        <v>6774.01</v>
      </c>
      <c r="UT63" s="45">
        <f t="shared" si="151"/>
        <v>752.66777777777781</v>
      </c>
      <c r="UU63" s="88">
        <v>6774.01</v>
      </c>
      <c r="UV63" s="88">
        <v>20571.370000000003</v>
      </c>
      <c r="UW63" s="88">
        <f>SUMIFS(Main!VF:VF,Main!A:A,A:A)</f>
        <v>30697.983199999999</v>
      </c>
      <c r="UX63" s="88">
        <f t="shared" si="152"/>
        <v>26015.24</v>
      </c>
      <c r="UY63" s="12">
        <f t="shared" si="153"/>
        <v>1.8348554703080521E-3</v>
      </c>
      <c r="UZ63" s="87">
        <f t="shared" si="154"/>
        <v>0.32929309034838222</v>
      </c>
      <c r="VA63" s="87">
        <f t="shared" si="155"/>
        <v>0.26038621976964271</v>
      </c>
      <c r="VB63" s="169" t="str">
        <f t="shared" si="59"/>
        <v>AI-06</v>
      </c>
      <c r="VC63" s="12">
        <f t="shared" si="160"/>
        <v>0.79074304138651041</v>
      </c>
      <c r="VD63" s="12">
        <f t="shared" si="156"/>
        <v>0.20925695861348959</v>
      </c>
      <c r="VE63" s="3">
        <f>SUMIFS(Main!VR:VR,Main!B:B,B:B)</f>
        <v>7</v>
      </c>
      <c r="VF63" s="3">
        <f>SUMIFS(Main!VT:VT,Main!B:B,B:B)</f>
        <v>101</v>
      </c>
      <c r="VG63" s="3">
        <f>SUMIFS(Main!VV:VV,Main!B:B,B:B)</f>
        <v>3</v>
      </c>
      <c r="VH63" s="3">
        <f>SUMIFS(Main!VZ:VZ,Main!B:B,B:B)</f>
        <v>0</v>
      </c>
      <c r="VI63" s="3">
        <f>SUMIFS(Main!WB:WB,Main!B:B,B:B)</f>
        <v>0</v>
      </c>
      <c r="VJ63" s="3">
        <f>SUMIFS(Main!WD:WD,Main!B:B,B:B)</f>
        <v>0</v>
      </c>
      <c r="VK63" s="3">
        <f t="shared" si="157"/>
        <v>111</v>
      </c>
      <c r="VL63" s="88">
        <f t="shared" si="158"/>
        <v>290664.29974500003</v>
      </c>
      <c r="VM63" s="12">
        <f t="shared" si="159"/>
        <v>3.045179905207542E-3</v>
      </c>
      <c r="VN63" s="3">
        <f>SUMIFS(Main!WH:WH,Main!B:B,B:B)</f>
        <v>3</v>
      </c>
    </row>
    <row r="64" spans="1:586">
      <c r="A64" s="161" t="s">
        <v>737</v>
      </c>
      <c r="B64" s="161" t="s">
        <v>717</v>
      </c>
      <c r="C64" s="150" t="s">
        <v>480</v>
      </c>
      <c r="D64" s="150" t="s">
        <v>669</v>
      </c>
      <c r="E64" s="154" t="s">
        <v>821</v>
      </c>
      <c r="F64" s="161" t="s">
        <v>480</v>
      </c>
      <c r="G64" s="150" t="s">
        <v>821</v>
      </c>
      <c r="H64" s="17">
        <v>1983.58</v>
      </c>
      <c r="I64" s="1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87"/>
      <c r="V64" s="87"/>
      <c r="W64" s="12"/>
      <c r="X64" s="91"/>
      <c r="Y64" s="91"/>
      <c r="Z64" s="91"/>
      <c r="AA64" s="91"/>
      <c r="AB64" s="91"/>
      <c r="AC64" s="91"/>
      <c r="AD64" s="91"/>
      <c r="AE64" s="87"/>
      <c r="AF64" s="88"/>
      <c r="AG64" s="88"/>
      <c r="AH64" s="88"/>
      <c r="AI64" s="87"/>
      <c r="AJ64" s="87"/>
      <c r="AK64" s="12"/>
      <c r="AL64" s="3"/>
      <c r="AM64" s="3"/>
      <c r="AN64" s="3"/>
      <c r="AO64" s="3"/>
      <c r="AP64" s="3"/>
      <c r="AQ64" s="3"/>
      <c r="AR64" s="3"/>
      <c r="AS64" s="3"/>
      <c r="AT64" s="87"/>
      <c r="AU64" s="40"/>
      <c r="AV64" s="40"/>
      <c r="AW64" s="88"/>
      <c r="AX64" s="88"/>
      <c r="AY64" s="88"/>
      <c r="AZ64" s="87"/>
      <c r="BA64" s="87"/>
      <c r="BB64" s="87"/>
      <c r="BC64" s="89"/>
      <c r="BD64" s="12"/>
      <c r="BE64" s="3"/>
      <c r="BF64" s="3"/>
      <c r="BG64" s="3"/>
      <c r="BH64" s="3"/>
      <c r="BI64" s="3"/>
      <c r="BJ64" s="3"/>
      <c r="BK64" s="3"/>
      <c r="BL64" s="3"/>
      <c r="BM64" s="87"/>
      <c r="BN64" s="40"/>
      <c r="BO64" s="40"/>
      <c r="BP64" s="88"/>
      <c r="BQ64" s="88"/>
      <c r="BR64" s="88"/>
      <c r="BS64" s="12"/>
      <c r="BT64" s="12"/>
      <c r="BU64" s="87"/>
      <c r="BV64" s="89"/>
      <c r="BW64" s="90"/>
      <c r="BX64" s="12"/>
      <c r="BY64" s="3"/>
      <c r="BZ64" s="3"/>
      <c r="CA64" s="3"/>
      <c r="CB64" s="3"/>
      <c r="CC64" s="3"/>
      <c r="CD64" s="3"/>
      <c r="CE64" s="3"/>
      <c r="CF64" s="3"/>
      <c r="CG64" s="87"/>
      <c r="CH64" s="3"/>
      <c r="CI64" s="3"/>
      <c r="CJ64" s="88"/>
      <c r="CK64" s="88"/>
      <c r="CL64" s="88"/>
      <c r="CM64" s="87"/>
      <c r="CN64" s="87"/>
      <c r="CO64" s="12"/>
      <c r="CP64" s="12"/>
      <c r="CQ64" s="77"/>
      <c r="CR64" s="12"/>
      <c r="CS64" s="3"/>
      <c r="CT64" s="3"/>
      <c r="CU64" s="3"/>
      <c r="CV64" s="3"/>
      <c r="CW64" s="3"/>
      <c r="CX64" s="3"/>
      <c r="CY64" s="3"/>
      <c r="CZ64" s="3"/>
      <c r="DA64" s="87"/>
      <c r="DB64" s="45"/>
      <c r="DC64" s="3"/>
      <c r="DD64" s="88"/>
      <c r="DE64" s="88"/>
      <c r="DF64" s="88"/>
      <c r="DG64" s="12"/>
      <c r="DH64" s="12"/>
      <c r="DI64" s="12"/>
      <c r="DJ64" s="12"/>
      <c r="DK64" s="3"/>
      <c r="DL64" s="2"/>
      <c r="DM64" s="3"/>
      <c r="DN64" s="3"/>
      <c r="DO64" s="3"/>
      <c r="DP64" s="3"/>
      <c r="DQ64" s="3"/>
      <c r="DR64" s="3"/>
      <c r="DS64" s="3"/>
      <c r="DT64" s="3"/>
      <c r="DU64" s="12"/>
      <c r="DV64" s="87"/>
      <c r="DW64" s="3"/>
      <c r="DX64" s="3"/>
      <c r="DY64" s="88"/>
      <c r="DZ64" s="88"/>
      <c r="EA64" s="88"/>
      <c r="EB64" s="12"/>
      <c r="EC64" s="12"/>
      <c r="ED64" s="12"/>
      <c r="EE64" s="12"/>
      <c r="EF64" s="3"/>
      <c r="EG64" s="12"/>
      <c r="EH64" s="3"/>
      <c r="EI64" s="3"/>
      <c r="EJ64" s="3"/>
      <c r="EK64" s="3"/>
      <c r="EL64" s="3"/>
      <c r="EM64" s="3"/>
      <c r="EN64" s="3"/>
      <c r="EO64" s="3"/>
      <c r="EP64" s="12"/>
      <c r="EQ64" s="87"/>
      <c r="ER64" s="3"/>
      <c r="ES64" s="3"/>
      <c r="ET64" s="88"/>
      <c r="EU64" s="88"/>
      <c r="EV64" s="88"/>
      <c r="EW64" s="12"/>
      <c r="EX64" s="12"/>
      <c r="EY64" s="12"/>
      <c r="EZ64" s="12"/>
      <c r="FA64" s="3"/>
      <c r="FB64" s="12"/>
      <c r="FC64" s="3"/>
      <c r="FD64" s="3"/>
      <c r="FE64" s="3"/>
      <c r="FF64" s="3"/>
      <c r="FG64" s="3"/>
      <c r="FH64" s="3"/>
      <c r="FI64" s="3"/>
      <c r="FJ64" s="3"/>
      <c r="FK64" s="12"/>
      <c r="FL64" s="12"/>
      <c r="FM64" s="3"/>
      <c r="FN64" s="88"/>
      <c r="FO64" s="88"/>
      <c r="FP64" s="88"/>
      <c r="FQ64" s="88"/>
      <c r="FR64" s="12"/>
      <c r="FS64" s="12"/>
      <c r="FT64" s="12"/>
      <c r="FU64" s="39"/>
      <c r="FV64" s="77"/>
      <c r="FW64" s="12"/>
      <c r="FX64" s="3"/>
      <c r="FY64" s="3"/>
      <c r="FZ64" s="3"/>
      <c r="GA64" s="3"/>
      <c r="GB64" s="3"/>
      <c r="GC64" s="3"/>
      <c r="GD64" s="3"/>
      <c r="GE64" s="3"/>
      <c r="GF64" s="12"/>
      <c r="GG64" s="12"/>
      <c r="GH64" s="88"/>
      <c r="GI64" s="45"/>
      <c r="GJ64" s="88"/>
      <c r="GK64" s="88"/>
      <c r="GL64" s="88"/>
      <c r="GM64" s="12"/>
      <c r="GN64" s="12"/>
      <c r="GO64" s="12"/>
      <c r="GP64" s="12"/>
      <c r="GQ64" s="77"/>
      <c r="GR64" s="12"/>
      <c r="GS64" s="3"/>
      <c r="GT64" s="3"/>
      <c r="GU64" s="3"/>
      <c r="GV64" s="3"/>
      <c r="GW64" s="3"/>
      <c r="GX64" s="3"/>
      <c r="GY64" s="3"/>
      <c r="GZ64" s="3"/>
      <c r="HA64" s="12"/>
      <c r="HB64" s="12"/>
      <c r="HC64" s="88"/>
      <c r="HD64" s="45"/>
      <c r="HE64" s="88"/>
      <c r="HF64" s="88"/>
      <c r="HG64" s="88"/>
      <c r="HH64" s="12"/>
      <c r="HI64" s="12"/>
      <c r="HJ64" s="12"/>
      <c r="HK64" s="12"/>
      <c r="HL64" s="77"/>
      <c r="HM64" s="3"/>
      <c r="HN64" s="3"/>
      <c r="HO64" s="3"/>
      <c r="HP64" s="3"/>
      <c r="HQ64" s="3"/>
      <c r="HR64" s="3"/>
      <c r="HS64" s="3"/>
      <c r="HT64" s="3"/>
      <c r="HU64" s="12"/>
      <c r="HV64" s="12"/>
      <c r="HW64" s="88"/>
      <c r="HX64" s="45"/>
      <c r="HY64" s="3"/>
      <c r="HZ64" s="3"/>
      <c r="IA64" s="3"/>
      <c r="IB64" s="20"/>
      <c r="IC64" s="12"/>
      <c r="ID64" s="12"/>
      <c r="IE64" s="12"/>
      <c r="IF64" s="105"/>
      <c r="IG64" s="100"/>
      <c r="IH64" s="3"/>
      <c r="II64" s="3"/>
      <c r="IJ64" s="3"/>
      <c r="IK64" s="3"/>
      <c r="IL64" s="3"/>
      <c r="IM64" s="3"/>
      <c r="IN64" s="3"/>
      <c r="IO64" s="12"/>
      <c r="IP64" s="12"/>
      <c r="IQ64" s="88"/>
      <c r="IR64" s="45"/>
      <c r="IS64" s="3"/>
      <c r="IT64" s="3"/>
      <c r="IU64" s="3"/>
      <c r="IV64" s="20"/>
      <c r="IW64" s="12"/>
      <c r="IX64" s="12"/>
      <c r="IY64" s="12"/>
      <c r="IZ64" s="12"/>
      <c r="JA64" s="100"/>
      <c r="JB64" s="3"/>
      <c r="JC64" s="3"/>
      <c r="JD64" s="3"/>
      <c r="JE64" s="3"/>
      <c r="JF64" s="3"/>
      <c r="JG64" s="3"/>
      <c r="JH64" s="3"/>
      <c r="JI64" s="12"/>
      <c r="JJ64" s="12"/>
      <c r="JK64" s="88"/>
      <c r="JL64" s="45"/>
      <c r="JM64" s="3"/>
      <c r="JN64" s="3"/>
      <c r="JO64" s="3"/>
      <c r="JP64" s="20"/>
      <c r="JQ64" s="12"/>
      <c r="JR64" s="12"/>
      <c r="JS64" s="12"/>
      <c r="JT64" s="12"/>
      <c r="JU64" s="100"/>
      <c r="JV64" s="3"/>
      <c r="JW64" s="3"/>
      <c r="JX64" s="3"/>
      <c r="JY64" s="3"/>
      <c r="JZ64" s="3"/>
      <c r="KA64" s="3"/>
      <c r="KB64" s="3"/>
      <c r="KC64" s="12"/>
      <c r="KD64" s="12"/>
      <c r="KE64" s="88"/>
      <c r="KF64" s="45"/>
      <c r="KG64" s="3"/>
      <c r="KH64" s="3"/>
      <c r="KI64" s="3"/>
      <c r="KJ64" s="20"/>
      <c r="KK64" s="12"/>
      <c r="KL64" s="12"/>
      <c r="KM64" s="12"/>
      <c r="KN64" s="12"/>
      <c r="KO64" s="100"/>
      <c r="KP64" s="3"/>
      <c r="KQ64" s="3"/>
      <c r="KR64" s="3"/>
      <c r="KS64" s="3"/>
      <c r="KT64" s="3"/>
      <c r="KU64" s="3"/>
      <c r="KV64" s="3"/>
      <c r="KW64" s="12"/>
      <c r="KX64" s="12"/>
      <c r="KY64" s="88"/>
      <c r="KZ64" s="45"/>
      <c r="LA64" s="3"/>
      <c r="LB64" s="3"/>
      <c r="LC64" s="3"/>
      <c r="LD64" s="20"/>
      <c r="LE64" s="12"/>
      <c r="LF64" s="12"/>
      <c r="LG64" s="12"/>
      <c r="LH64" s="12"/>
      <c r="LI64" s="100"/>
      <c r="LJ64" s="3"/>
      <c r="LK64" s="3"/>
      <c r="LL64" s="3"/>
      <c r="LM64" s="3"/>
      <c r="LN64" s="3"/>
      <c r="LO64" s="3"/>
      <c r="LP64" s="3"/>
      <c r="LQ64" s="12"/>
      <c r="LR64" s="12"/>
      <c r="LS64" s="88"/>
      <c r="LT64" s="45"/>
      <c r="LU64" s="88"/>
      <c r="LV64" s="88"/>
      <c r="LW64" s="88"/>
      <c r="LX64" s="88"/>
      <c r="LY64" s="12"/>
      <c r="LZ64" s="12"/>
      <c r="MA64" s="12"/>
      <c r="MB64" s="12"/>
      <c r="MC64" s="100"/>
      <c r="MD64" s="3"/>
      <c r="ME64" s="3"/>
      <c r="MF64" s="3"/>
      <c r="MG64" s="3"/>
      <c r="MH64" s="3"/>
      <c r="MI64" s="3"/>
      <c r="MJ64" s="3"/>
      <c r="MK64" s="12"/>
      <c r="ML64" s="12"/>
      <c r="MM64" s="88"/>
      <c r="MN64" s="45"/>
      <c r="MO64" s="88"/>
      <c r="MP64" s="88"/>
      <c r="MQ64" s="88"/>
      <c r="MR64" s="88"/>
      <c r="MS64" s="12"/>
      <c r="MT64" s="12"/>
      <c r="MU64" s="12"/>
      <c r="MV64" s="12"/>
      <c r="MW64" s="100"/>
      <c r="MX64" s="3"/>
      <c r="MY64" s="3"/>
      <c r="MZ64" s="3"/>
      <c r="NA64" s="3"/>
      <c r="NB64" s="3"/>
      <c r="NC64" s="3"/>
      <c r="ND64" s="3"/>
      <c r="NE64" s="12"/>
      <c r="NF64" s="12"/>
      <c r="NG64" s="88"/>
      <c r="NH64" s="45"/>
      <c r="NI64" s="88"/>
      <c r="NJ64" s="88"/>
      <c r="NK64" s="88"/>
      <c r="NL64" s="88"/>
      <c r="NM64" s="12"/>
      <c r="NN64" s="12"/>
      <c r="NO64" s="12"/>
      <c r="NP64" s="12"/>
      <c r="NQ64" s="100"/>
      <c r="NR64" s="3"/>
      <c r="NS64" s="3"/>
      <c r="NT64" s="3"/>
      <c r="NU64" s="3"/>
      <c r="NV64" s="3"/>
      <c r="NW64" s="3"/>
      <c r="NX64" s="12"/>
      <c r="NY64" s="88"/>
      <c r="NZ64" s="45"/>
      <c r="OA64" s="88"/>
      <c r="OB64" s="88"/>
      <c r="OC64" s="88"/>
      <c r="OD64" s="88"/>
      <c r="OE64" s="12"/>
      <c r="OF64" s="12"/>
      <c r="OG64" s="12"/>
      <c r="OH64" s="12"/>
      <c r="OI64" s="12"/>
      <c r="OJ64" s="3"/>
      <c r="OK64" s="3"/>
      <c r="OL64" s="3"/>
      <c r="OM64" s="3"/>
      <c r="ON64" s="3"/>
      <c r="OO64" s="3"/>
      <c r="OP64" s="88"/>
      <c r="OQ64" s="12"/>
      <c r="OR64" s="3"/>
      <c r="OS64" s="100">
        <v>0</v>
      </c>
      <c r="OT64" s="3">
        <v>0</v>
      </c>
      <c r="OU64" s="3">
        <v>0</v>
      </c>
      <c r="OV64" s="3">
        <v>0</v>
      </c>
      <c r="OW64" s="3">
        <v>0</v>
      </c>
      <c r="OX64" s="3">
        <f t="shared" si="491"/>
        <v>0</v>
      </c>
      <c r="OY64" s="3">
        <f t="shared" si="492"/>
        <v>0</v>
      </c>
      <c r="OZ64" s="12">
        <f t="shared" si="493"/>
        <v>0</v>
      </c>
      <c r="PA64" s="88">
        <f t="shared" si="494"/>
        <v>0</v>
      </c>
      <c r="PB64" s="45">
        <f t="shared" si="495"/>
        <v>0</v>
      </c>
      <c r="PC64" s="88">
        <v>0</v>
      </c>
      <c r="PD64" s="88">
        <v>0</v>
      </c>
      <c r="PE64" s="88">
        <v>0</v>
      </c>
      <c r="PF64" s="88">
        <f t="shared" si="496"/>
        <v>0</v>
      </c>
      <c r="PG64" s="12">
        <f t="shared" si="497"/>
        <v>0</v>
      </c>
      <c r="PH64" s="12">
        <f t="shared" si="498"/>
        <v>0</v>
      </c>
      <c r="PI64" s="12">
        <f t="shared" si="499"/>
        <v>0</v>
      </c>
      <c r="PJ64" s="12" t="e">
        <f t="shared" si="500"/>
        <v>#DIV/0!</v>
      </c>
      <c r="PK64" s="12" t="e">
        <f t="shared" si="501"/>
        <v>#DIV/0!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f t="shared" si="502"/>
        <v>0</v>
      </c>
      <c r="PS64" s="88">
        <f t="shared" si="503"/>
        <v>0</v>
      </c>
      <c r="PT64" s="12">
        <f t="shared" si="504"/>
        <v>0</v>
      </c>
      <c r="PU64" s="3">
        <v>0</v>
      </c>
      <c r="PV64" s="100">
        <v>393</v>
      </c>
      <c r="PW64" s="3">
        <v>19982</v>
      </c>
      <c r="PX64" s="3">
        <v>77</v>
      </c>
      <c r="PY64" s="3">
        <v>0</v>
      </c>
      <c r="PZ64" s="3">
        <v>1</v>
      </c>
      <c r="QA64" s="3">
        <f t="shared" si="505"/>
        <v>-1</v>
      </c>
      <c r="QB64" s="3">
        <f t="shared" si="506"/>
        <v>0</v>
      </c>
      <c r="QC64" s="12">
        <f t="shared" si="507"/>
        <v>1.2987012987012988E-2</v>
      </c>
      <c r="QD64" s="88">
        <f t="shared" si="508"/>
        <v>1375.47</v>
      </c>
      <c r="QE64" s="45" t="e">
        <f t="shared" si="509"/>
        <v>#DIV/0!</v>
      </c>
      <c r="QF64" s="88">
        <v>1375.47</v>
      </c>
      <c r="QG64" s="88">
        <v>2025.42</v>
      </c>
      <c r="QH64" s="88">
        <v>0</v>
      </c>
      <c r="QI64" s="88">
        <f t="shared" si="510"/>
        <v>0</v>
      </c>
      <c r="QJ64" s="12">
        <f t="shared" si="511"/>
        <v>0</v>
      </c>
      <c r="QK64" s="12">
        <f t="shared" si="512"/>
        <v>0.679103593328791</v>
      </c>
      <c r="QL64" s="12" t="e">
        <f t="shared" si="513"/>
        <v>#DIV/0!</v>
      </c>
      <c r="QM64" s="12" t="e">
        <f t="shared" si="514"/>
        <v>#DIV/0!</v>
      </c>
      <c r="QN64" s="12" t="e">
        <f t="shared" si="515"/>
        <v>#DIV/0!</v>
      </c>
      <c r="QO64" s="3">
        <v>0</v>
      </c>
      <c r="QP64" s="3"/>
      <c r="QQ64" s="3">
        <v>0</v>
      </c>
      <c r="QR64" s="3">
        <v>0</v>
      </c>
      <c r="QS64" s="3">
        <v>0</v>
      </c>
      <c r="QT64" s="3">
        <v>0</v>
      </c>
      <c r="QU64" s="3">
        <f t="shared" si="516"/>
        <v>0</v>
      </c>
      <c r="QV64" s="88">
        <f t="shared" si="517"/>
        <v>0</v>
      </c>
      <c r="QW64" s="12">
        <f t="shared" si="518"/>
        <v>0</v>
      </c>
      <c r="QX64" s="3">
        <v>0</v>
      </c>
      <c r="QY64" s="100">
        <v>2452</v>
      </c>
      <c r="QZ64" s="3">
        <v>33568</v>
      </c>
      <c r="RA64" s="3">
        <v>101</v>
      </c>
      <c r="RB64" s="3">
        <v>9</v>
      </c>
      <c r="RC64" s="3">
        <v>1</v>
      </c>
      <c r="RD64" s="3">
        <f t="shared" si="404"/>
        <v>8</v>
      </c>
      <c r="RE64" s="3">
        <f t="shared" si="405"/>
        <v>9</v>
      </c>
      <c r="RF64" s="12">
        <f t="shared" si="406"/>
        <v>9.9009900990099011E-3</v>
      </c>
      <c r="RG64" s="88">
        <f t="shared" si="407"/>
        <v>2591.27</v>
      </c>
      <c r="RH64" s="45">
        <f t="shared" si="408"/>
        <v>287.91888888888889</v>
      </c>
      <c r="RI64" s="88">
        <v>2591.27</v>
      </c>
      <c r="RJ64" s="88">
        <v>5083.8999999999996</v>
      </c>
      <c r="RK64" s="88">
        <v>50571</v>
      </c>
      <c r="RL64" s="88">
        <f t="shared" si="409"/>
        <v>42856.779661016953</v>
      </c>
      <c r="RM64" s="12">
        <f t="shared" si="410"/>
        <v>2.7060864551037992E-3</v>
      </c>
      <c r="RN64" s="12">
        <f t="shared" si="411"/>
        <v>0.50970121363520138</v>
      </c>
      <c r="RO64" s="12">
        <f t="shared" si="412"/>
        <v>6.0463479069031649E-2</v>
      </c>
      <c r="RP64" s="169" t="str">
        <f t="shared" si="413"/>
        <v>GB-02 (AM-C43 + AI-11)</v>
      </c>
      <c r="RQ64" s="12">
        <f t="shared" si="414"/>
        <v>0.1111111111111111</v>
      </c>
      <c r="RR64" s="12">
        <f t="shared" si="415"/>
        <v>0.88888888888888884</v>
      </c>
      <c r="RS64" s="3">
        <v>0</v>
      </c>
      <c r="RT64" s="3">
        <v>0</v>
      </c>
      <c r="RU64" s="3">
        <v>0</v>
      </c>
      <c r="RV64" s="3">
        <v>0</v>
      </c>
      <c r="RW64" s="3">
        <v>0</v>
      </c>
      <c r="RX64" s="3">
        <v>0</v>
      </c>
      <c r="RY64" s="3">
        <f t="shared" si="416"/>
        <v>0</v>
      </c>
      <c r="RZ64" s="88">
        <f t="shared" si="417"/>
        <v>0</v>
      </c>
      <c r="SA64" s="12">
        <f t="shared" si="418"/>
        <v>0</v>
      </c>
      <c r="SB64" s="3">
        <v>0</v>
      </c>
      <c r="SC64" s="100">
        <v>1031</v>
      </c>
      <c r="SD64" s="3">
        <v>12353</v>
      </c>
      <c r="SE64" s="3">
        <v>128</v>
      </c>
      <c r="SF64" s="3">
        <v>5</v>
      </c>
      <c r="SG64" s="3">
        <v>0</v>
      </c>
      <c r="SH64" s="3">
        <f t="shared" si="419"/>
        <v>5</v>
      </c>
      <c r="SI64" s="3">
        <f t="shared" si="420"/>
        <v>5</v>
      </c>
      <c r="SJ64" s="12">
        <f t="shared" si="421"/>
        <v>0</v>
      </c>
      <c r="SK64" s="88" t="e">
        <f t="shared" si="422"/>
        <v>#DIV/0!</v>
      </c>
      <c r="SL64" s="45">
        <f t="shared" si="423"/>
        <v>721.20799999999997</v>
      </c>
      <c r="SM64" s="88">
        <v>3606.04</v>
      </c>
      <c r="SN64" s="88">
        <v>0</v>
      </c>
      <c r="SO64" s="88">
        <v>20129</v>
      </c>
      <c r="SP64" s="88">
        <f t="shared" si="424"/>
        <v>17058.474576271186</v>
      </c>
      <c r="SQ64" s="12">
        <f t="shared" si="425"/>
        <v>1.2895562853936879E-3</v>
      </c>
      <c r="SR64" s="87" t="e">
        <f t="shared" si="426"/>
        <v>#DIV/0!</v>
      </c>
      <c r="SS64" s="87">
        <f t="shared" si="427"/>
        <v>0.21139287595012171</v>
      </c>
      <c r="ST64" s="169" t="str">
        <f t="shared" si="428"/>
        <v>GB-02 (AM-C43 + AI-11)</v>
      </c>
      <c r="SU64" s="12">
        <f t="shared" si="429"/>
        <v>0</v>
      </c>
      <c r="SV64" s="12">
        <f t="shared" si="430"/>
        <v>1</v>
      </c>
      <c r="SW64" s="3">
        <v>17</v>
      </c>
      <c r="SX64" s="3">
        <v>0</v>
      </c>
      <c r="SY64" s="3">
        <v>0</v>
      </c>
      <c r="SZ64" s="3">
        <v>0</v>
      </c>
      <c r="TA64" s="3">
        <v>0</v>
      </c>
      <c r="TB64" s="3">
        <v>0</v>
      </c>
      <c r="TC64" s="3">
        <f t="shared" si="431"/>
        <v>17</v>
      </c>
      <c r="TD64" s="88">
        <f t="shared" si="432"/>
        <v>33720.86</v>
      </c>
      <c r="TE64" s="12">
        <f t="shared" si="433"/>
        <v>3.7095821245928243E-4</v>
      </c>
      <c r="TF64" s="3">
        <v>0</v>
      </c>
      <c r="TG64" s="100">
        <f>SUMIFS(Main!TX:TX,Main!B:B,B:B)</f>
        <v>1319</v>
      </c>
      <c r="TH64" s="3">
        <v>5294</v>
      </c>
      <c r="TI64" s="3">
        <v>21</v>
      </c>
      <c r="TJ64" s="3">
        <f>SUMIFS(Main!TT:TT,Main!B:B,B:B)</f>
        <v>6</v>
      </c>
      <c r="TK64" s="3">
        <v>0</v>
      </c>
      <c r="TL64" s="3">
        <f t="shared" si="434"/>
        <v>6</v>
      </c>
      <c r="TM64" s="3">
        <f t="shared" si="435"/>
        <v>6</v>
      </c>
      <c r="TN64" s="12">
        <f t="shared" si="436"/>
        <v>0</v>
      </c>
      <c r="TO64" s="88" t="e">
        <f t="shared" si="437"/>
        <v>#DIV/0!</v>
      </c>
      <c r="TP64" s="45">
        <f t="shared" si="438"/>
        <v>104.90666666666668</v>
      </c>
      <c r="TQ64" s="88">
        <v>629.44000000000005</v>
      </c>
      <c r="TR64" s="88">
        <v>0</v>
      </c>
      <c r="TS64" s="88">
        <f>SUMIFS(Main!TU:TU,Main!B:B,B:B)</f>
        <v>23330.9912</v>
      </c>
      <c r="TT64" s="88">
        <f t="shared" si="439"/>
        <v>19772.026440677968</v>
      </c>
      <c r="TU64" s="12">
        <f t="shared" si="440"/>
        <v>1.3779463876497028E-3</v>
      </c>
      <c r="TV64" s="87" t="e">
        <f t="shared" si="441"/>
        <v>#DIV/0!</v>
      </c>
      <c r="TW64" s="87">
        <f t="shared" si="442"/>
        <v>3.1834875493845283E-2</v>
      </c>
      <c r="TX64" s="169" t="str">
        <f t="shared" si="443"/>
        <v>GB-02 (AM-C43 + AI-11)</v>
      </c>
      <c r="TY64" s="12">
        <f t="shared" si="444"/>
        <v>0</v>
      </c>
      <c r="TZ64" s="12">
        <f t="shared" si="445"/>
        <v>1</v>
      </c>
      <c r="UA64" s="3">
        <f>SUMIFS(Main!UG:UG,Main!B:B,B:B)</f>
        <v>11</v>
      </c>
      <c r="UB64" s="3">
        <f>SUMIFS(Main!UI:UI,Main!B:B,B:B)</f>
        <v>0</v>
      </c>
      <c r="UC64" s="3">
        <f>SUMIFS(Main!UK:UK,Main!B:B,B:B)</f>
        <v>0</v>
      </c>
      <c r="UD64" s="3">
        <f>SUMIFS(Main!UO:UO,Main!B:B,B:B)</f>
        <v>0</v>
      </c>
      <c r="UE64" s="3">
        <f>SUMIFS(Main!UQ:UQ,Main!B:B,B:B)</f>
        <v>0</v>
      </c>
      <c r="UF64" s="3">
        <f>SUMIFS(Main!US:US,Main!B:B,B:B)</f>
        <v>0</v>
      </c>
      <c r="UG64" s="3">
        <f t="shared" si="446"/>
        <v>11</v>
      </c>
      <c r="UH64" s="88">
        <f t="shared" si="447"/>
        <v>21819.379999999997</v>
      </c>
      <c r="UI64" s="12">
        <f t="shared" si="448"/>
        <v>2.1648239653644516E-4</v>
      </c>
      <c r="UJ64" s="3">
        <f>SUMIFS(Main!UW:UW,Main!B:B,B:B)</f>
        <v>1</v>
      </c>
      <c r="UK64" s="100">
        <f>SUMIFS(Main!VI:VI,Main!A:A,A:A)</f>
        <v>1305</v>
      </c>
      <c r="UL64" s="3">
        <v>5084</v>
      </c>
      <c r="UM64" s="3">
        <v>27</v>
      </c>
      <c r="UN64" s="3">
        <f>SUMIFS(Main!VE:VE,Main!A:A,A:A)</f>
        <v>8</v>
      </c>
      <c r="UO64" s="3">
        <v>0</v>
      </c>
      <c r="UP64" s="3">
        <f t="shared" si="147"/>
        <v>8</v>
      </c>
      <c r="UQ64" s="3">
        <f t="shared" si="148"/>
        <v>8</v>
      </c>
      <c r="UR64" s="12">
        <f t="shared" si="149"/>
        <v>0</v>
      </c>
      <c r="US64" s="88" t="e">
        <f t="shared" si="150"/>
        <v>#DIV/0!</v>
      </c>
      <c r="UT64" s="45">
        <f t="shared" si="151"/>
        <v>44.822499999999998</v>
      </c>
      <c r="UU64" s="88">
        <v>358.58</v>
      </c>
      <c r="UV64" s="88">
        <v>0</v>
      </c>
      <c r="UW64" s="88">
        <f>SUMIFS(Main!VF:VF,Main!A:A,A:A)</f>
        <v>30592.0144</v>
      </c>
      <c r="UX64" s="88">
        <f t="shared" si="152"/>
        <v>25925.435932203392</v>
      </c>
      <c r="UY64" s="12">
        <f t="shared" si="153"/>
        <v>1.8285215873589606E-3</v>
      </c>
      <c r="UZ64" s="87" t="e">
        <f t="shared" si="154"/>
        <v>#DIV/0!</v>
      </c>
      <c r="VA64" s="87">
        <f t="shared" si="155"/>
        <v>1.3831204263554477E-2</v>
      </c>
      <c r="VB64" s="169" t="str">
        <f t="shared" si="59"/>
        <v>GB-02 (AM-C43 + AI-11)</v>
      </c>
      <c r="VC64" s="12">
        <f t="shared" si="160"/>
        <v>0</v>
      </c>
      <c r="VD64" s="12">
        <f t="shared" si="156"/>
        <v>1</v>
      </c>
      <c r="VE64" s="3">
        <f>SUMIFS(Main!VR:VR,Main!B:B,B:B)</f>
        <v>16</v>
      </c>
      <c r="VF64" s="3">
        <f>SUMIFS(Main!VT:VT,Main!B:B,B:B)</f>
        <v>0</v>
      </c>
      <c r="VG64" s="3">
        <f>SUMIFS(Main!VV:VV,Main!B:B,B:B)</f>
        <v>0</v>
      </c>
      <c r="VH64" s="3">
        <f>SUMIFS(Main!VZ:VZ,Main!B:B,B:B)</f>
        <v>0</v>
      </c>
      <c r="VI64" s="3">
        <f>SUMIFS(Main!WB:WB,Main!B:B,B:B)</f>
        <v>0</v>
      </c>
      <c r="VJ64" s="3">
        <f>SUMIFS(Main!WD:WD,Main!B:B,B:B)</f>
        <v>0</v>
      </c>
      <c r="VK64" s="3">
        <f t="shared" si="157"/>
        <v>16</v>
      </c>
      <c r="VL64" s="88">
        <f t="shared" si="158"/>
        <v>31737.279999999999</v>
      </c>
      <c r="VM64" s="12">
        <f t="shared" si="159"/>
        <v>3.3249947581017884E-4</v>
      </c>
      <c r="VN64" s="3">
        <f>SUMIFS(Main!WH:WH,Main!B:B,B:B)</f>
        <v>4</v>
      </c>
    </row>
    <row r="65" spans="1:586">
      <c r="A65" s="155" t="s">
        <v>179</v>
      </c>
      <c r="B65" s="155" t="s">
        <v>178</v>
      </c>
      <c r="C65" s="150" t="s">
        <v>494</v>
      </c>
      <c r="D65" s="150" t="s">
        <v>669</v>
      </c>
      <c r="E65" s="155" t="s">
        <v>283</v>
      </c>
      <c r="F65" s="150" t="s">
        <v>471</v>
      </c>
      <c r="G65" s="150" t="s">
        <v>456</v>
      </c>
      <c r="H65" s="17">
        <v>1338.3941729999999</v>
      </c>
      <c r="I65" s="12">
        <v>0</v>
      </c>
      <c r="J65" s="3">
        <v>0</v>
      </c>
      <c r="K65" s="3">
        <v>0</v>
      </c>
      <c r="L65" s="3">
        <v>0</v>
      </c>
      <c r="M65" s="3">
        <f>K65-L65</f>
        <v>0</v>
      </c>
      <c r="N65" s="3">
        <v>0</v>
      </c>
      <c r="O65" s="3">
        <v>0</v>
      </c>
      <c r="P65" s="3">
        <f>L65+M65+N65</f>
        <v>0</v>
      </c>
      <c r="Q65" s="87">
        <v>0</v>
      </c>
      <c r="R65" s="88">
        <v>0</v>
      </c>
      <c r="S65" s="88">
        <v>0</v>
      </c>
      <c r="T65" s="88">
        <v>0</v>
      </c>
      <c r="U65" s="87" t="e">
        <f>R65/S65</f>
        <v>#DIV/0!</v>
      </c>
      <c r="V65" s="87" t="e">
        <f>R65/T65</f>
        <v>#DIV/0!</v>
      </c>
      <c r="W65" s="12">
        <v>0</v>
      </c>
      <c r="X65" s="3">
        <v>0</v>
      </c>
      <c r="Y65" s="3">
        <v>0</v>
      </c>
      <c r="Z65" s="3">
        <v>0</v>
      </c>
      <c r="AA65" s="3">
        <f>Y65-Z65</f>
        <v>0</v>
      </c>
      <c r="AB65" s="3">
        <v>0</v>
      </c>
      <c r="AC65" s="3">
        <v>0</v>
      </c>
      <c r="AD65" s="3">
        <f>Z65+AA65+AB65</f>
        <v>0</v>
      </c>
      <c r="AE65" s="87">
        <v>0</v>
      </c>
      <c r="AF65" s="88">
        <v>0</v>
      </c>
      <c r="AG65" s="88">
        <v>0</v>
      </c>
      <c r="AH65" s="88">
        <v>0</v>
      </c>
      <c r="AI65" s="87" t="e">
        <f>AF65/AG65</f>
        <v>#DIV/0!</v>
      </c>
      <c r="AJ65" s="87" t="e">
        <f>AF65/AH65</f>
        <v>#DIV/0!</v>
      </c>
      <c r="AK65" s="12">
        <v>0</v>
      </c>
      <c r="AL65" s="3">
        <v>0</v>
      </c>
      <c r="AM65" s="3">
        <v>0</v>
      </c>
      <c r="AN65" s="3">
        <v>0</v>
      </c>
      <c r="AO65" s="3">
        <v>0</v>
      </c>
      <c r="AP65" s="3">
        <f>AN65-AO65</f>
        <v>0</v>
      </c>
      <c r="AQ65" s="3">
        <f>AO65-AP65</f>
        <v>0</v>
      </c>
      <c r="AR65" s="3">
        <f>AP65-AQ65</f>
        <v>0</v>
      </c>
      <c r="AS65" s="3">
        <f>AO65+AP65+AQ65</f>
        <v>0</v>
      </c>
      <c r="AT65" s="87">
        <v>0</v>
      </c>
      <c r="AU65" s="40" t="e">
        <f>AW65/AO65</f>
        <v>#DIV/0!</v>
      </c>
      <c r="AV65" s="40" t="e">
        <f>AW65/AN65</f>
        <v>#DIV/0!</v>
      </c>
      <c r="AW65" s="88">
        <v>0</v>
      </c>
      <c r="AX65" s="88">
        <v>0</v>
      </c>
      <c r="AY65" s="88">
        <v>0</v>
      </c>
      <c r="AZ65" s="87" t="e">
        <f>AW65/AX65</f>
        <v>#DIV/0!</v>
      </c>
      <c r="BA65" s="87" t="e">
        <f>AW65/AY65</f>
        <v>#DIV/0!</v>
      </c>
      <c r="BB65" s="87" t="e">
        <f>AO65/AS65</f>
        <v>#DIV/0!</v>
      </c>
      <c r="BC65" s="89" t="e">
        <f>1-BB65</f>
        <v>#DIV/0!</v>
      </c>
      <c r="BD65" s="12">
        <v>0</v>
      </c>
      <c r="BE65" s="3">
        <v>0</v>
      </c>
      <c r="BF65" s="3">
        <v>0</v>
      </c>
      <c r="BG65" s="3">
        <v>0</v>
      </c>
      <c r="BH65" s="3">
        <v>0</v>
      </c>
      <c r="BI65" s="3">
        <f>BG65-BH65</f>
        <v>0</v>
      </c>
      <c r="BJ65" s="3">
        <f>BH65-BI65</f>
        <v>0</v>
      </c>
      <c r="BK65" s="3">
        <f>BI65-BJ65</f>
        <v>0</v>
      </c>
      <c r="BL65" s="3">
        <f>BH65+BI65+BJ65</f>
        <v>0</v>
      </c>
      <c r="BM65" s="87">
        <v>0</v>
      </c>
      <c r="BN65" s="40" t="e">
        <f>BP65/BH65</f>
        <v>#DIV/0!</v>
      </c>
      <c r="BO65" s="40" t="e">
        <f>BP65/BG65</f>
        <v>#DIV/0!</v>
      </c>
      <c r="BP65" s="88">
        <v>0</v>
      </c>
      <c r="BQ65" s="88">
        <v>0</v>
      </c>
      <c r="BR65" s="88">
        <v>0</v>
      </c>
      <c r="BS65" s="12" t="e">
        <f>BP65/BQ65</f>
        <v>#DIV/0!</v>
      </c>
      <c r="BT65" s="12" t="e">
        <f>BP65/BR65</f>
        <v>#DIV/0!</v>
      </c>
      <c r="BU65" s="87" t="e">
        <f>BH65/BL65</f>
        <v>#DIV/0!</v>
      </c>
      <c r="BV65" s="89" t="e">
        <f>1-BU65</f>
        <v>#DIV/0!</v>
      </c>
      <c r="BW65" s="90" t="str">
        <f>B65</f>
        <v>FBA79010</v>
      </c>
      <c r="BX65" s="12">
        <v>0</v>
      </c>
      <c r="BY65" s="3">
        <v>0</v>
      </c>
      <c r="BZ65" s="3">
        <v>0</v>
      </c>
      <c r="CA65" s="3">
        <v>0</v>
      </c>
      <c r="CB65" s="3">
        <v>0</v>
      </c>
      <c r="CC65" s="3">
        <f>CA65-CB65</f>
        <v>0</v>
      </c>
      <c r="CD65" s="3">
        <v>0</v>
      </c>
      <c r="CE65" s="3">
        <v>0</v>
      </c>
      <c r="CF65" s="3">
        <f>CB65+CC65+CD65</f>
        <v>0</v>
      </c>
      <c r="CG65" s="87" t="e">
        <f>CB65/BZ65</f>
        <v>#DIV/0!</v>
      </c>
      <c r="CH65" s="3" t="e">
        <f>CJ65/CB65</f>
        <v>#DIV/0!</v>
      </c>
      <c r="CI65" s="3" t="e">
        <f>CJ65/CA65</f>
        <v>#DIV/0!</v>
      </c>
      <c r="CJ65" s="88">
        <v>0</v>
      </c>
      <c r="CK65" s="88">
        <v>0</v>
      </c>
      <c r="CL65" s="88">
        <v>0</v>
      </c>
      <c r="CM65" s="87" t="e">
        <f>CJ65/CK65</f>
        <v>#DIV/0!</v>
      </c>
      <c r="CN65" s="87" t="e">
        <f>CJ65/CL65</f>
        <v>#DIV/0!</v>
      </c>
      <c r="CO65" s="12" t="e">
        <f>CB65/CF65</f>
        <v>#DIV/0!</v>
      </c>
      <c r="CP65" s="12" t="e">
        <f>1-CO65</f>
        <v>#DIV/0!</v>
      </c>
      <c r="CQ65" s="77" t="str">
        <f>B65</f>
        <v>FBA79010</v>
      </c>
      <c r="CR65" s="12">
        <v>0</v>
      </c>
      <c r="CS65" s="3">
        <v>0</v>
      </c>
      <c r="CT65" s="3">
        <v>0</v>
      </c>
      <c r="CU65" s="3" t="e">
        <f>VLOOKUP(C65,'[1]Monthly Sales'!C:AP,38,0)</f>
        <v>#N/A</v>
      </c>
      <c r="CV65" s="3">
        <v>0</v>
      </c>
      <c r="CW65" s="3" t="e">
        <f>CU65-CV65</f>
        <v>#N/A</v>
      </c>
      <c r="CX65" s="3">
        <v>0</v>
      </c>
      <c r="CY65" s="3">
        <v>0</v>
      </c>
      <c r="CZ65" s="3" t="e">
        <f>CV65+CW65+CX65</f>
        <v>#N/A</v>
      </c>
      <c r="DA65" s="87" t="e">
        <f>CV65/CT65</f>
        <v>#DIV/0!</v>
      </c>
      <c r="DB65" s="45" t="e">
        <f>DD65/CV65</f>
        <v>#DIV/0!</v>
      </c>
      <c r="DC65" s="3" t="e">
        <f>DD65/CZ65</f>
        <v>#N/A</v>
      </c>
      <c r="DD65" s="88">
        <v>0</v>
      </c>
      <c r="DE65" s="88">
        <v>0</v>
      </c>
      <c r="DF65" s="88">
        <v>0</v>
      </c>
      <c r="DG65" s="12" t="e">
        <f>DD65/DE65</f>
        <v>#DIV/0!</v>
      </c>
      <c r="DH65" s="12" t="e">
        <f>DD65/DF65</f>
        <v>#DIV/0!</v>
      </c>
      <c r="DI65" s="12" t="e">
        <f>CV65/CZ65</f>
        <v>#N/A</v>
      </c>
      <c r="DJ65" s="12" t="e">
        <f>1-DI65</f>
        <v>#N/A</v>
      </c>
      <c r="DK65" s="3" t="str">
        <f>B65</f>
        <v>FBA79010</v>
      </c>
      <c r="DL65" s="12">
        <v>0.86970000000000003</v>
      </c>
      <c r="DM65" s="3">
        <v>35215</v>
      </c>
      <c r="DN65" s="3">
        <v>192</v>
      </c>
      <c r="DO65" s="3">
        <v>11</v>
      </c>
      <c r="DP65" s="3">
        <v>3</v>
      </c>
      <c r="DQ65" s="3">
        <f>DO65-DP65</f>
        <v>8</v>
      </c>
      <c r="DR65" s="3">
        <v>1</v>
      </c>
      <c r="DS65" s="3">
        <v>0</v>
      </c>
      <c r="DT65" s="3">
        <f>DP65+DQ65+DR65</f>
        <v>12</v>
      </c>
      <c r="DU65" s="12">
        <f>DR65/DT65</f>
        <v>8.3333333333333329E-2</v>
      </c>
      <c r="DV65" s="87">
        <f>DP65/DN65</f>
        <v>1.5625E-2</v>
      </c>
      <c r="DW65" s="3">
        <f>DY65/DP65</f>
        <v>832.23333333333323</v>
      </c>
      <c r="DX65" s="3">
        <f>DY65/DT65</f>
        <v>208.05833333333331</v>
      </c>
      <c r="DY65" s="88">
        <v>2496.6999999999998</v>
      </c>
      <c r="DZ65" s="88">
        <v>11007.62</v>
      </c>
      <c r="EA65" s="88">
        <v>54472</v>
      </c>
      <c r="EB65" s="12">
        <f>DY65/DZ65</f>
        <v>0.22681560591662864</v>
      </c>
      <c r="EC65" s="12">
        <f>DY65/EA65</f>
        <v>4.5834557203700978E-2</v>
      </c>
      <c r="ED65" s="12">
        <f>DP65/DT65</f>
        <v>0.25</v>
      </c>
      <c r="EE65" s="12">
        <f>1-ED65</f>
        <v>0.75</v>
      </c>
      <c r="EF65" s="3" t="str">
        <f>B65</f>
        <v>FBA79010</v>
      </c>
      <c r="EG65" s="12">
        <v>0.98299999999999998</v>
      </c>
      <c r="EH65" s="3">
        <v>137078</v>
      </c>
      <c r="EI65" s="3">
        <v>800</v>
      </c>
      <c r="EJ65" s="3">
        <v>26</v>
      </c>
      <c r="EK65" s="3">
        <v>28</v>
      </c>
      <c r="EL65" s="3">
        <f>EJ65-EK65</f>
        <v>-2</v>
      </c>
      <c r="EM65" s="3">
        <v>11</v>
      </c>
      <c r="EN65" s="3">
        <v>0</v>
      </c>
      <c r="EO65" s="3">
        <f>EK65+EL65+EM65</f>
        <v>37</v>
      </c>
      <c r="EP65" s="12">
        <f>IF(EM65,EM65/EO65,0)</f>
        <v>0.29729729729729731</v>
      </c>
      <c r="EQ65" s="87">
        <f>IF(EK65,EK65/EI65,0)</f>
        <v>3.5000000000000003E-2</v>
      </c>
      <c r="ER65" s="3">
        <f>IF(ET65,ET65/EK65,0)</f>
        <v>521.04999999999995</v>
      </c>
      <c r="ES65" s="3">
        <f>IF(ET65,ET65/EO65,0)</f>
        <v>394.30810810810812</v>
      </c>
      <c r="ET65" s="88">
        <v>14589.4</v>
      </c>
      <c r="EU65" s="88">
        <v>105004.19</v>
      </c>
      <c r="EV65" s="88">
        <v>172374</v>
      </c>
      <c r="EW65" s="12">
        <f>IF(ET65,ET65/EU65,0)</f>
        <v>0.13894112225426433</v>
      </c>
      <c r="EX65" s="12">
        <f>IF(ET65,ET65/EV65,0)</f>
        <v>8.4638054462970055E-2</v>
      </c>
      <c r="EY65" s="12">
        <f>IF(EK65,EK65/EO65,0)</f>
        <v>0.7567567567567568</v>
      </c>
      <c r="EZ65" s="12">
        <f>1-EY65</f>
        <v>0.2432432432432432</v>
      </c>
      <c r="FA65" s="3" t="str">
        <f>B65</f>
        <v>FBA79010</v>
      </c>
      <c r="FB65" s="12">
        <v>0.99850000000000005</v>
      </c>
      <c r="FC65" s="3">
        <v>62792</v>
      </c>
      <c r="FD65" s="3">
        <v>376</v>
      </c>
      <c r="FE65" s="3">
        <v>45</v>
      </c>
      <c r="FF65" s="3">
        <v>35</v>
      </c>
      <c r="FG65" s="3">
        <f>FE65-FF65</f>
        <v>10</v>
      </c>
      <c r="FH65" s="3">
        <v>7</v>
      </c>
      <c r="FI65" s="3">
        <v>3</v>
      </c>
      <c r="FJ65" s="3">
        <f>FF65+FG65+FH65</f>
        <v>52</v>
      </c>
      <c r="FK65" s="12">
        <f>IF(FH65,FH65/FJ65,0)</f>
        <v>0.13461538461538461</v>
      </c>
      <c r="FL65" s="12">
        <f>IF(FF65,FF65/FD65,0)</f>
        <v>9.3085106382978719E-2</v>
      </c>
      <c r="FM65" s="3">
        <f>IF(FO65,FO65/FF65,0)</f>
        <v>683.24485714285709</v>
      </c>
      <c r="FN65" s="88">
        <f>IF(FO65,FO65/FJ65,0)</f>
        <v>459.87634615384616</v>
      </c>
      <c r="FO65" s="88">
        <v>23913.57</v>
      </c>
      <c r="FP65" s="88">
        <v>148606.04</v>
      </c>
      <c r="FQ65" s="88">
        <v>286244</v>
      </c>
      <c r="FR65" s="12">
        <f>IF(FO65,FO65/FP65,0)</f>
        <v>0.16091923316172074</v>
      </c>
      <c r="FS65" s="12">
        <f>IF(FO65,FO65/FQ65,0)</f>
        <v>8.3542607006609745E-2</v>
      </c>
      <c r="FT65" s="12">
        <f>FF65/FJ65</f>
        <v>0.67307692307692313</v>
      </c>
      <c r="FU65" s="39">
        <f>1-FT65</f>
        <v>0.32692307692307687</v>
      </c>
      <c r="FV65" s="77" t="str">
        <f>B65</f>
        <v>FBA79010</v>
      </c>
      <c r="FW65" s="12">
        <v>0.99919999999999998</v>
      </c>
      <c r="FX65" s="3">
        <v>119177</v>
      </c>
      <c r="FY65" s="3">
        <v>1239</v>
      </c>
      <c r="FZ65" s="3">
        <v>60</v>
      </c>
      <c r="GA65" s="3">
        <v>46</v>
      </c>
      <c r="GB65" s="3">
        <f>FZ65-GA65</f>
        <v>14</v>
      </c>
      <c r="GC65" s="3">
        <v>5</v>
      </c>
      <c r="GD65" s="3">
        <v>2</v>
      </c>
      <c r="GE65" s="3">
        <f>GA65+GB65+GC65</f>
        <v>65</v>
      </c>
      <c r="GF65" s="12">
        <f>IF(GC65,GC65/GE65,0)</f>
        <v>7.6923076923076927E-2</v>
      </c>
      <c r="GG65" s="12">
        <f>IF(GA65,GA65/FY65,0)</f>
        <v>3.7126715092816787E-2</v>
      </c>
      <c r="GH65" s="88">
        <f>IF(GJ65,GJ65/GA65,0)</f>
        <v>438.50652173913039</v>
      </c>
      <c r="GI65" s="45">
        <f>IF(GJ65,GJ65/GE65,0)</f>
        <v>310.3276923076923</v>
      </c>
      <c r="GJ65" s="88">
        <v>20171.3</v>
      </c>
      <c r="GK65" s="88">
        <v>157066.20000000001</v>
      </c>
      <c r="GL65" s="88">
        <v>319981.15254237293</v>
      </c>
      <c r="GM65" s="12">
        <f>IF(GJ65,GJ65/GK65,0)</f>
        <v>0.12842546645936553</v>
      </c>
      <c r="GN65" s="12">
        <f>IF(GJ65,GJ65/GL65,0)</f>
        <v>6.3039025391749756E-2</v>
      </c>
      <c r="GO65" s="12">
        <f>GA65/GE65</f>
        <v>0.70769230769230773</v>
      </c>
      <c r="GP65" s="12">
        <f>1-GO65</f>
        <v>0.29230769230769227</v>
      </c>
      <c r="GQ65" s="77" t="str">
        <f>B65</f>
        <v>FBA79010</v>
      </c>
      <c r="GR65" s="12">
        <v>0.98499999999999999</v>
      </c>
      <c r="GS65" s="3">
        <v>5154</v>
      </c>
      <c r="GT65" s="3">
        <v>127</v>
      </c>
      <c r="GU65" s="3">
        <v>25</v>
      </c>
      <c r="GV65" s="3">
        <v>7</v>
      </c>
      <c r="GW65" s="3">
        <f>GU65-GV65</f>
        <v>18</v>
      </c>
      <c r="GX65" s="3">
        <v>9</v>
      </c>
      <c r="GY65" s="3">
        <v>2</v>
      </c>
      <c r="GZ65" s="3">
        <f>GV65+GW65+GX65</f>
        <v>34</v>
      </c>
      <c r="HA65" s="12">
        <f>IF(GX65,GX65/GZ65,0)</f>
        <v>0.26470588235294118</v>
      </c>
      <c r="HB65" s="12">
        <f>IF(GV65,GV65/GT65,0)</f>
        <v>5.5118110236220472E-2</v>
      </c>
      <c r="HC65" s="88">
        <f>IF(HE65,HE65/GV65,0)</f>
        <v>358.40714285714284</v>
      </c>
      <c r="HD65" s="45">
        <f>IF(HE65,HE65/GZ65,0)</f>
        <v>73.789705882352933</v>
      </c>
      <c r="HE65" s="88">
        <v>2508.85</v>
      </c>
      <c r="HF65" s="88">
        <v>29401.72</v>
      </c>
      <c r="HG65" s="88">
        <v>157097.06</v>
      </c>
      <c r="HH65" s="12">
        <f>IF(HE65,HE65/HF65,0)</f>
        <v>8.5330041915915117E-2</v>
      </c>
      <c r="HI65" s="12">
        <f>IF(HE65,HE65/HG65,0)</f>
        <v>1.5970063348098303E-2</v>
      </c>
      <c r="HJ65" s="12">
        <f>GV65/GZ65</f>
        <v>0.20588235294117646</v>
      </c>
      <c r="HK65" s="12">
        <f>1-HJ65</f>
        <v>0.79411764705882359</v>
      </c>
      <c r="HL65" s="77" t="s">
        <v>283</v>
      </c>
      <c r="HM65" s="3">
        <v>949</v>
      </c>
      <c r="HN65" s="3">
        <v>48032</v>
      </c>
      <c r="HO65" s="3">
        <v>144</v>
      </c>
      <c r="HP65" s="3">
        <v>18</v>
      </c>
      <c r="HQ65" s="3">
        <v>7</v>
      </c>
      <c r="HR65" s="3">
        <f>HP65-HQ65</f>
        <v>11</v>
      </c>
      <c r="HS65" s="3">
        <v>15</v>
      </c>
      <c r="HT65" s="3">
        <f>HQ65+HR65+HS65</f>
        <v>33</v>
      </c>
      <c r="HU65" s="12">
        <f>IF(HS65,HS65/HT65,0)</f>
        <v>0.45454545454545453</v>
      </c>
      <c r="HV65" s="12">
        <f>IF(HQ65,HQ65/HO65,0)</f>
        <v>4.8611111111111112E-2</v>
      </c>
      <c r="HW65" s="88">
        <f>IF(HY65,HY65/HQ65,0)</f>
        <v>287.85714285714295</v>
      </c>
      <c r="HX65" s="45">
        <f>IF(HY65,HY65/HT65,0)</f>
        <v>61.060606060606077</v>
      </c>
      <c r="HY65" s="3">
        <v>2015.0000000000005</v>
      </c>
      <c r="HZ65" s="3">
        <v>15290.669999999998</v>
      </c>
      <c r="IA65" s="3">
        <v>48227.040000000001</v>
      </c>
      <c r="IB65" s="20">
        <f>IA65/1.18</f>
        <v>40870.372881355936</v>
      </c>
      <c r="IC65" s="12">
        <f>IF(HY65,HY65/HZ65,0)</f>
        <v>0.1317797061868447</v>
      </c>
      <c r="ID65" s="12">
        <f>IF(HY65,HY65/IB65,0)</f>
        <v>4.9302217179408074E-2</v>
      </c>
      <c r="IE65" s="12">
        <f>HQ65/HT65</f>
        <v>0.21212121212121213</v>
      </c>
      <c r="IF65" s="105">
        <f>1-IE65</f>
        <v>0.78787878787878785</v>
      </c>
      <c r="IG65" s="100">
        <v>805</v>
      </c>
      <c r="IH65" s="3">
        <v>19298</v>
      </c>
      <c r="II65" s="3">
        <v>91</v>
      </c>
      <c r="IJ65" s="3">
        <v>12</v>
      </c>
      <c r="IK65" s="3">
        <v>8</v>
      </c>
      <c r="IL65" s="3">
        <f>IJ65-IK65</f>
        <v>4</v>
      </c>
      <c r="IM65" s="3">
        <v>5</v>
      </c>
      <c r="IN65" s="3">
        <f>IK65+IL65+IM65</f>
        <v>17</v>
      </c>
      <c r="IO65" s="12">
        <f>IF(IM65,IM65/IN65,0)</f>
        <v>0.29411764705882354</v>
      </c>
      <c r="IP65" s="12">
        <f>IF(IK65,IK65/II65,0)</f>
        <v>8.7912087912087919E-2</v>
      </c>
      <c r="IQ65" s="88">
        <f>IF(IS65,IS65/IK65,0)</f>
        <v>144.70624999999995</v>
      </c>
      <c r="IR65" s="45">
        <f>IF(IS65,IS65/IN65,0)</f>
        <v>68.097058823529395</v>
      </c>
      <c r="IS65" s="3">
        <v>1157.6499999999996</v>
      </c>
      <c r="IT65" s="3">
        <v>17305.93</v>
      </c>
      <c r="IU65" s="3">
        <v>32470</v>
      </c>
      <c r="IV65" s="20">
        <f>IU65/1.18</f>
        <v>27516.949152542373</v>
      </c>
      <c r="IW65" s="12">
        <f>IF(IS65,IS65/IT65,0)</f>
        <v>6.6893255664387849E-2</v>
      </c>
      <c r="IX65" s="12">
        <f>IF(IS65,IS65/IV65,0)</f>
        <v>4.2070434246997218E-2</v>
      </c>
      <c r="IY65" s="12">
        <f>IK65/IN65</f>
        <v>0.47058823529411764</v>
      </c>
      <c r="IZ65" s="12">
        <f>1-IY65</f>
        <v>0.52941176470588236</v>
      </c>
      <c r="JA65" s="100">
        <v>946</v>
      </c>
      <c r="JB65" s="3">
        <v>45726</v>
      </c>
      <c r="JC65" s="3">
        <v>280</v>
      </c>
      <c r="JD65" s="3">
        <v>11</v>
      </c>
      <c r="JE65" s="3">
        <v>10</v>
      </c>
      <c r="JF65" s="3">
        <f>JD65-JE65</f>
        <v>1</v>
      </c>
      <c r="JG65" s="3">
        <v>5</v>
      </c>
      <c r="JH65" s="3">
        <f>SUM(JE65:JG65)</f>
        <v>16</v>
      </c>
      <c r="JI65" s="12">
        <f>IF(JG65,JG65/JH65,0)</f>
        <v>0.3125</v>
      </c>
      <c r="JJ65" s="12">
        <f>IF(JE65,JE65/JC65,0)</f>
        <v>3.5714285714285712E-2</v>
      </c>
      <c r="JK65" s="88">
        <f>IF(JM65,JM65/JE65,0)</f>
        <v>565.12400000000002</v>
      </c>
      <c r="JL65" s="45">
        <f>IF(JM65,JM65/JH65,0)</f>
        <v>353.20250000000004</v>
      </c>
      <c r="JM65" s="3">
        <v>5651.2400000000007</v>
      </c>
      <c r="JN65" s="3">
        <v>20098.309999999998</v>
      </c>
      <c r="JO65" s="3">
        <v>29227.050000000003</v>
      </c>
      <c r="JP65" s="20">
        <f>JO65/1.18</f>
        <v>24768.686440677971</v>
      </c>
      <c r="JQ65" s="12">
        <f>IF(JM65,JM65/JN65,0)</f>
        <v>0.28117986039622245</v>
      </c>
      <c r="JR65" s="12">
        <f>IF(JM65,JM65/JP65,0)</f>
        <v>0.22816066623213768</v>
      </c>
      <c r="JS65" s="12">
        <f>JE65/JH65</f>
        <v>0.625</v>
      </c>
      <c r="JT65" s="12">
        <f>1-JS65</f>
        <v>0.375</v>
      </c>
      <c r="JU65" s="100">
        <v>832</v>
      </c>
      <c r="JV65" s="3">
        <v>34370</v>
      </c>
      <c r="JW65" s="3">
        <v>226</v>
      </c>
      <c r="JX65" s="3">
        <v>4</v>
      </c>
      <c r="JY65" s="3">
        <v>6</v>
      </c>
      <c r="JZ65" s="3">
        <f>JX65-JY65</f>
        <v>-2</v>
      </c>
      <c r="KA65" s="3">
        <v>5</v>
      </c>
      <c r="KB65" s="3">
        <f>SUM(JY65:KA65)</f>
        <v>9</v>
      </c>
      <c r="KC65" s="12">
        <f>IF(KA65,KA65/KB65,0)</f>
        <v>0.55555555555555558</v>
      </c>
      <c r="KD65" s="12">
        <f>IF(JY65,JY65/JW65,0)</f>
        <v>2.6548672566371681E-2</v>
      </c>
      <c r="KE65" s="88">
        <f>IF(KG65,KG65/JY65,0)</f>
        <v>964.27499999999998</v>
      </c>
      <c r="KF65" s="45">
        <f>IF(KG65,KG65/KB65,0)</f>
        <v>642.84999999999991</v>
      </c>
      <c r="KG65" s="3">
        <v>5785.65</v>
      </c>
      <c r="KH65" s="3">
        <v>9064.41</v>
      </c>
      <c r="KI65" s="3">
        <v>10796</v>
      </c>
      <c r="KJ65" s="20">
        <f>KI65/1.18</f>
        <v>9149.1525423728817</v>
      </c>
      <c r="KK65" s="12">
        <f>IF(KG65,KG65/KH65,0)</f>
        <v>0.63828202828424574</v>
      </c>
      <c r="KL65" s="12">
        <f>IF(KG65,KG65/KJ65,0)</f>
        <v>0.63237004446091138</v>
      </c>
      <c r="KM65" s="12">
        <f>JY65/KB65</f>
        <v>0.66666666666666663</v>
      </c>
      <c r="KN65" s="12">
        <f>1-KM65</f>
        <v>0.33333333333333337</v>
      </c>
      <c r="KO65" s="100">
        <v>1057</v>
      </c>
      <c r="KP65" s="3">
        <v>43982</v>
      </c>
      <c r="KQ65" s="3">
        <v>374</v>
      </c>
      <c r="KR65" s="3">
        <v>4</v>
      </c>
      <c r="KS65" s="3">
        <v>10</v>
      </c>
      <c r="KT65" s="3">
        <f>KR65-KS65</f>
        <v>-6</v>
      </c>
      <c r="KU65" s="3">
        <v>7</v>
      </c>
      <c r="KV65" s="3">
        <f>SUM(KS65:KU65)</f>
        <v>11</v>
      </c>
      <c r="KW65" s="12">
        <f>IF(KU65,KU65/KV65,0)</f>
        <v>0.63636363636363635</v>
      </c>
      <c r="KX65" s="12">
        <f>IF(KS65,KS65/KQ65,0)</f>
        <v>2.6737967914438502E-2</v>
      </c>
      <c r="KY65" s="88">
        <f>IF(LA65,LA65/KS65,0)</f>
        <v>953.18500000000017</v>
      </c>
      <c r="KZ65" s="45">
        <f>IF(LA65,LA65/KV65,0)</f>
        <v>866.53181818181838</v>
      </c>
      <c r="LA65" s="3">
        <v>9531.8500000000022</v>
      </c>
      <c r="LB65" s="3">
        <v>22533.91</v>
      </c>
      <c r="LC65" s="3">
        <v>10796</v>
      </c>
      <c r="LD65" s="20">
        <f>LC65/1.18</f>
        <v>9149.1525423728817</v>
      </c>
      <c r="LE65" s="12">
        <f>IF(LA65,LA65/LB65,0)</f>
        <v>0.42300026937180463</v>
      </c>
      <c r="LF65" s="12">
        <f>IF(LA65,LA65/LD65,0)</f>
        <v>1.0418287328640239</v>
      </c>
      <c r="LG65" s="12">
        <f>KS65/KV65</f>
        <v>0.90909090909090906</v>
      </c>
      <c r="LH65" s="12">
        <f>1-LG65</f>
        <v>9.0909090909090939E-2</v>
      </c>
      <c r="LI65" s="100">
        <v>706</v>
      </c>
      <c r="LJ65" s="3">
        <v>22750</v>
      </c>
      <c r="LK65" s="3">
        <v>206</v>
      </c>
      <c r="LL65" s="3">
        <v>9</v>
      </c>
      <c r="LM65" s="3">
        <v>2</v>
      </c>
      <c r="LN65" s="3">
        <f>LL65-LM65</f>
        <v>7</v>
      </c>
      <c r="LO65" s="3">
        <v>2</v>
      </c>
      <c r="LP65" s="3">
        <f>SUM(LM65:LO65)</f>
        <v>11</v>
      </c>
      <c r="LQ65" s="12">
        <f>IF(LO65,LO65/LP65,0)</f>
        <v>0.18181818181818182</v>
      </c>
      <c r="LR65" s="12">
        <f>IF(LM65,LM65/LK65,0)</f>
        <v>9.7087378640776691E-3</v>
      </c>
      <c r="LS65" s="88">
        <f>IF(LU65,LU65/LM65,0)</f>
        <v>2264.96</v>
      </c>
      <c r="LT65" s="45">
        <f>IF(LU65,LU65/LP65,0)</f>
        <v>411.81090909090909</v>
      </c>
      <c r="LU65" s="88">
        <v>4529.92</v>
      </c>
      <c r="LV65" s="88">
        <v>4574.58</v>
      </c>
      <c r="LW65" s="88">
        <v>24347.010199999997</v>
      </c>
      <c r="LX65" s="88">
        <f>LW65/1.18</f>
        <v>20633.059491525422</v>
      </c>
      <c r="LY65" s="12">
        <f>IF(LU65,LU65/LV65,0)</f>
        <v>0.9902373551233119</v>
      </c>
      <c r="LZ65" s="12">
        <f>IF(LU65,LU65/LX65,0)</f>
        <v>0.21954669407416605</v>
      </c>
      <c r="MA65" s="12">
        <f>LM65/LP65</f>
        <v>0.18181818181818182</v>
      </c>
      <c r="MB65" s="12">
        <f>1-MA65</f>
        <v>0.81818181818181812</v>
      </c>
      <c r="MC65" s="100">
        <v>551</v>
      </c>
      <c r="MD65" s="3">
        <v>4692</v>
      </c>
      <c r="ME65" s="3">
        <v>32</v>
      </c>
      <c r="MF65" s="3">
        <v>9</v>
      </c>
      <c r="MG65" s="3">
        <v>2</v>
      </c>
      <c r="MH65" s="3">
        <f>MF65-MG65</f>
        <v>7</v>
      </c>
      <c r="MI65" s="3">
        <v>0</v>
      </c>
      <c r="MJ65" s="3">
        <f>SUM(MG65:MI65)</f>
        <v>9</v>
      </c>
      <c r="MK65" s="12">
        <f>IF(MI65,MI65/MJ65,0)</f>
        <v>0</v>
      </c>
      <c r="ML65" s="12">
        <f>IF(MG65,MG65/ME65,0)</f>
        <v>6.25E-2</v>
      </c>
      <c r="MM65" s="88">
        <f>IF(MO65,MO65/MG65,0)</f>
        <v>159.32</v>
      </c>
      <c r="MN65" s="45">
        <f>IF(MO65,MO65/MJ65,0)</f>
        <v>35.404444444444444</v>
      </c>
      <c r="MO65" s="88">
        <v>318.64</v>
      </c>
      <c r="MP65" s="88">
        <v>4574.58</v>
      </c>
      <c r="MQ65" s="88">
        <v>24290.996199999998</v>
      </c>
      <c r="MR65" s="88">
        <f>MQ65/1.18</f>
        <v>20585.59</v>
      </c>
      <c r="MS65" s="12">
        <f>IF(MO65,MO65/MP65,0)</f>
        <v>6.9654481941511567E-2</v>
      </c>
      <c r="MT65" s="12">
        <f>IF(MO65,MO65/MR65,0)</f>
        <v>1.5478788803235661E-2</v>
      </c>
      <c r="MU65" s="12">
        <f>MG65/MJ65</f>
        <v>0.22222222222222221</v>
      </c>
      <c r="MV65" s="12">
        <f>1-MU65</f>
        <v>0.77777777777777779</v>
      </c>
      <c r="MW65" s="100">
        <v>568</v>
      </c>
      <c r="MX65" s="3">
        <v>2705</v>
      </c>
      <c r="MY65" s="3">
        <v>19</v>
      </c>
      <c r="MZ65" s="3">
        <v>3</v>
      </c>
      <c r="NA65" s="3">
        <v>2</v>
      </c>
      <c r="NB65" s="3">
        <f>MZ65-NA65</f>
        <v>1</v>
      </c>
      <c r="NC65" s="3">
        <v>0</v>
      </c>
      <c r="ND65" s="3">
        <f>SUM(NA65:NC65)</f>
        <v>3</v>
      </c>
      <c r="NE65" s="12">
        <f>IF(NC65,NC65/ND65,0)</f>
        <v>0</v>
      </c>
      <c r="NF65" s="12">
        <f>IF(NA65,NA65/MY65,0)</f>
        <v>0.10526315789473684</v>
      </c>
      <c r="NG65" s="88">
        <f>IF(NI65,NI65/NA65,0)</f>
        <v>83.484999999999999</v>
      </c>
      <c r="NH65" s="45">
        <f>IF(NI65,NI65/ND65,0)</f>
        <v>55.656666666666666</v>
      </c>
      <c r="NI65" s="88">
        <v>166.97</v>
      </c>
      <c r="NJ65" s="88">
        <v>5671.18</v>
      </c>
      <c r="NK65" s="88">
        <v>8096.9947999999995</v>
      </c>
      <c r="NL65" s="88">
        <f>NK65/1.18</f>
        <v>6861.86</v>
      </c>
      <c r="NM65" s="12">
        <f>IF(NI65,NI65/NJ65,0)</f>
        <v>2.9441844554396086E-2</v>
      </c>
      <c r="NN65" s="12">
        <f>IF(NI65,NI65/NL65,0)</f>
        <v>2.4333052554263712E-2</v>
      </c>
      <c r="NO65" s="12">
        <f>NA65/ND65</f>
        <v>0.66666666666666663</v>
      </c>
      <c r="NP65" s="12">
        <f>1-NO65</f>
        <v>0.33333333333333337</v>
      </c>
      <c r="NQ65" s="100">
        <v>816</v>
      </c>
      <c r="NR65" s="3">
        <v>5836</v>
      </c>
      <c r="NS65" s="3">
        <v>42</v>
      </c>
      <c r="NT65" s="3">
        <v>9</v>
      </c>
      <c r="NU65" s="3">
        <v>1</v>
      </c>
      <c r="NV65" s="3">
        <f>NT65-NU65</f>
        <v>8</v>
      </c>
      <c r="NW65" s="3">
        <f>SUM(NU65:NV65)</f>
        <v>9</v>
      </c>
      <c r="NX65" s="12">
        <f>IF(NU65,NU65/NS65,0)</f>
        <v>2.3809523809523808E-2</v>
      </c>
      <c r="NY65" s="88">
        <f>IF(OA65,OA65/NU65,0)</f>
        <v>330.29</v>
      </c>
      <c r="NZ65" s="45">
        <f>IF(OA65,OA65/NW65,0)</f>
        <v>36.698888888888888</v>
      </c>
      <c r="OA65" s="88">
        <v>330.29</v>
      </c>
      <c r="OB65" s="88">
        <v>2033.05</v>
      </c>
      <c r="OC65" s="88">
        <v>24050.004799999999</v>
      </c>
      <c r="OD65" s="88">
        <f>OC65/1.18</f>
        <v>20381.36</v>
      </c>
      <c r="OE65" s="12">
        <f>OD65/$OD$2</f>
        <v>1.7566360618082016E-3</v>
      </c>
      <c r="OF65" s="12">
        <f>IF(OA65,OA65/OB65,0)</f>
        <v>0.1624603428346573</v>
      </c>
      <c r="OG65" s="12">
        <f>IF(OA65,OA65/OD65,0)</f>
        <v>1.6205493647136405E-2</v>
      </c>
      <c r="OH65" s="12">
        <f>NU65/NW65</f>
        <v>0.1111111111111111</v>
      </c>
      <c r="OI65" s="12">
        <f>1-OH65</f>
        <v>0.88888888888888884</v>
      </c>
      <c r="OJ65" s="3">
        <v>52</v>
      </c>
      <c r="OK65" s="3">
        <v>244</v>
      </c>
      <c r="OL65" s="3">
        <v>20</v>
      </c>
      <c r="OM65" s="3">
        <v>0</v>
      </c>
      <c r="ON65" s="3">
        <v>0</v>
      </c>
      <c r="OO65" s="3">
        <f>OJ65+OK65+OL65+OM65+ON65</f>
        <v>316</v>
      </c>
      <c r="OP65" s="88">
        <f>OO65*H65</f>
        <v>422932.55866799998</v>
      </c>
      <c r="OQ65" s="12">
        <f>OP65/$OP$2</f>
        <v>5.1402250055387257E-3</v>
      </c>
      <c r="OR65" s="3">
        <v>3</v>
      </c>
      <c r="OS65" s="100">
        <v>796</v>
      </c>
      <c r="OT65" s="3">
        <v>10974</v>
      </c>
      <c r="OU65" s="3">
        <v>107</v>
      </c>
      <c r="OV65" s="3">
        <v>14</v>
      </c>
      <c r="OW65" s="3">
        <v>4</v>
      </c>
      <c r="OX65" s="3">
        <f t="shared" si="491"/>
        <v>10</v>
      </c>
      <c r="OY65" s="3">
        <f t="shared" si="492"/>
        <v>14</v>
      </c>
      <c r="OZ65" s="12">
        <f t="shared" si="493"/>
        <v>3.7383177570093455E-2</v>
      </c>
      <c r="PA65" s="88">
        <f t="shared" si="494"/>
        <v>204.66500000000002</v>
      </c>
      <c r="PB65" s="45">
        <f t="shared" si="495"/>
        <v>58.47571428571429</v>
      </c>
      <c r="PC65" s="88">
        <v>818.66000000000008</v>
      </c>
      <c r="PD65" s="88">
        <v>9627.9599999999991</v>
      </c>
      <c r="PE65" s="88">
        <v>36316</v>
      </c>
      <c r="PF65" s="88">
        <f t="shared" si="496"/>
        <v>30776.271186440681</v>
      </c>
      <c r="PG65" s="12">
        <f t="shared" si="497"/>
        <v>2.5447273245630749E-3</v>
      </c>
      <c r="PH65" s="12">
        <f t="shared" si="498"/>
        <v>8.5029435103594134E-2</v>
      </c>
      <c r="PI65" s="12">
        <f t="shared" si="499"/>
        <v>2.6600363476153761E-2</v>
      </c>
      <c r="PJ65" s="12">
        <f t="shared" si="500"/>
        <v>0.2857142857142857</v>
      </c>
      <c r="PK65" s="12">
        <f t="shared" si="501"/>
        <v>0.7142857142857143</v>
      </c>
      <c r="PL65" s="3">
        <v>77</v>
      </c>
      <c r="PM65" s="3">
        <v>187</v>
      </c>
      <c r="PN65" s="3">
        <v>20</v>
      </c>
      <c r="PO65" s="3">
        <v>0</v>
      </c>
      <c r="PP65" s="3">
        <v>0</v>
      </c>
      <c r="PQ65" s="3">
        <v>0</v>
      </c>
      <c r="PR65" s="3">
        <f t="shared" si="502"/>
        <v>284</v>
      </c>
      <c r="PS65" s="88">
        <f t="shared" si="503"/>
        <v>380103.94513199996</v>
      </c>
      <c r="PT65" s="12">
        <f t="shared" si="504"/>
        <v>5.2803794983427776E-3</v>
      </c>
      <c r="PU65" s="3">
        <v>12</v>
      </c>
      <c r="PV65" s="100">
        <v>636</v>
      </c>
      <c r="PW65" s="3">
        <v>8873</v>
      </c>
      <c r="PX65" s="3">
        <v>63</v>
      </c>
      <c r="PY65" s="3">
        <v>8</v>
      </c>
      <c r="PZ65" s="3">
        <v>0</v>
      </c>
      <c r="QA65" s="3">
        <f t="shared" si="505"/>
        <v>8</v>
      </c>
      <c r="QB65" s="3">
        <f t="shared" si="506"/>
        <v>8</v>
      </c>
      <c r="QC65" s="12">
        <f t="shared" si="507"/>
        <v>0</v>
      </c>
      <c r="QD65" s="88" t="e">
        <f t="shared" si="508"/>
        <v>#DIV/0!</v>
      </c>
      <c r="QE65" s="45">
        <f t="shared" si="509"/>
        <v>131.19499999999999</v>
      </c>
      <c r="QF65" s="88">
        <v>1049.56</v>
      </c>
      <c r="QG65" s="88">
        <v>0</v>
      </c>
      <c r="QH65" s="88">
        <v>20660.011999999999</v>
      </c>
      <c r="QI65" s="88">
        <f t="shared" si="510"/>
        <v>17508.484745762711</v>
      </c>
      <c r="QJ65" s="12">
        <f t="shared" si="511"/>
        <v>1.1638277826755508E-3</v>
      </c>
      <c r="QK65" s="12" t="e">
        <f t="shared" si="512"/>
        <v>#DIV/0!</v>
      </c>
      <c r="QL65" s="12">
        <f t="shared" si="513"/>
        <v>5.9945792867884103E-2</v>
      </c>
      <c r="QM65" s="12">
        <f t="shared" si="514"/>
        <v>0</v>
      </c>
      <c r="QN65" s="12">
        <f t="shared" si="515"/>
        <v>1</v>
      </c>
      <c r="QO65" s="3">
        <v>72</v>
      </c>
      <c r="QP65" s="3"/>
      <c r="QQ65" s="3">
        <v>20</v>
      </c>
      <c r="QR65" s="3">
        <v>0</v>
      </c>
      <c r="QS65" s="3">
        <v>0</v>
      </c>
      <c r="QT65" s="3">
        <v>0</v>
      </c>
      <c r="QU65" s="3">
        <f t="shared" si="516"/>
        <v>92</v>
      </c>
      <c r="QV65" s="88">
        <f t="shared" si="517"/>
        <v>123132.263916</v>
      </c>
      <c r="QW65" s="12">
        <f t="shared" si="518"/>
        <v>2.7026374194095521E-3</v>
      </c>
      <c r="QX65" s="3">
        <v>17</v>
      </c>
      <c r="QY65" s="100">
        <v>566</v>
      </c>
      <c r="QZ65" s="3">
        <v>7064</v>
      </c>
      <c r="RA65" s="3">
        <v>66</v>
      </c>
      <c r="RB65" s="3">
        <v>3</v>
      </c>
      <c r="RC65" s="3">
        <v>0</v>
      </c>
      <c r="RD65" s="3">
        <f t="shared" si="404"/>
        <v>3</v>
      </c>
      <c r="RE65" s="3">
        <f t="shared" si="405"/>
        <v>3</v>
      </c>
      <c r="RF65" s="12">
        <f t="shared" si="406"/>
        <v>0</v>
      </c>
      <c r="RG65" s="88" t="e">
        <f t="shared" si="407"/>
        <v>#DIV/0!</v>
      </c>
      <c r="RH65" s="45">
        <f t="shared" si="408"/>
        <v>547.26</v>
      </c>
      <c r="RI65" s="88">
        <v>1641.78</v>
      </c>
      <c r="RJ65" s="88">
        <v>0</v>
      </c>
      <c r="RK65" s="88">
        <v>7798</v>
      </c>
      <c r="RL65" s="88">
        <f t="shared" si="409"/>
        <v>6608.4745762711864</v>
      </c>
      <c r="RM65" s="12">
        <f t="shared" si="410"/>
        <v>4.172759521642725E-4</v>
      </c>
      <c r="RN65" s="12" t="e">
        <f t="shared" si="411"/>
        <v>#DIV/0!</v>
      </c>
      <c r="RO65" s="12">
        <f t="shared" si="412"/>
        <v>0.24843554757630162</v>
      </c>
      <c r="RP65" s="169" t="str">
        <f t="shared" si="413"/>
        <v>AM-C42</v>
      </c>
      <c r="RQ65" s="12">
        <f t="shared" si="414"/>
        <v>0</v>
      </c>
      <c r="RR65" s="12">
        <f t="shared" si="415"/>
        <v>1</v>
      </c>
      <c r="RS65" s="3">
        <v>29</v>
      </c>
      <c r="RT65" s="3">
        <v>185</v>
      </c>
      <c r="RU65" s="3">
        <v>0</v>
      </c>
      <c r="RV65" s="3">
        <v>0</v>
      </c>
      <c r="RW65" s="3">
        <v>0</v>
      </c>
      <c r="RX65" s="3">
        <v>0</v>
      </c>
      <c r="RY65" s="3">
        <f t="shared" si="416"/>
        <v>214</v>
      </c>
      <c r="RZ65" s="88">
        <f t="shared" si="417"/>
        <v>286416.353022</v>
      </c>
      <c r="SA65" s="12">
        <f t="shared" si="418"/>
        <v>4.0387126021327029E-3</v>
      </c>
      <c r="SB65" s="3">
        <v>15</v>
      </c>
      <c r="SC65" s="100">
        <v>889</v>
      </c>
      <c r="SD65" s="3">
        <v>15170</v>
      </c>
      <c r="SE65" s="3">
        <v>146</v>
      </c>
      <c r="SF65" s="3">
        <v>8</v>
      </c>
      <c r="SG65" s="3">
        <v>5</v>
      </c>
      <c r="SH65" s="3">
        <f t="shared" si="419"/>
        <v>3</v>
      </c>
      <c r="SI65" s="3">
        <f t="shared" si="420"/>
        <v>8</v>
      </c>
      <c r="SJ65" s="12">
        <f t="shared" si="421"/>
        <v>3.4246575342465752E-2</v>
      </c>
      <c r="SK65" s="88">
        <f t="shared" si="422"/>
        <v>617.92600000000004</v>
      </c>
      <c r="SL65" s="45">
        <f t="shared" si="423"/>
        <v>386.20375000000001</v>
      </c>
      <c r="SM65" s="88">
        <v>3089.63</v>
      </c>
      <c r="SN65" s="88">
        <v>7750.85</v>
      </c>
      <c r="SO65" s="88">
        <v>19200</v>
      </c>
      <c r="SP65" s="88">
        <f t="shared" si="424"/>
        <v>16271.186440677968</v>
      </c>
      <c r="SQ65" s="12">
        <f t="shared" si="425"/>
        <v>1.2300402742092906E-3</v>
      </c>
      <c r="SR65" s="87">
        <f t="shared" si="426"/>
        <v>0.39861821606662495</v>
      </c>
      <c r="SS65" s="87">
        <f t="shared" si="427"/>
        <v>0.18988351041666665</v>
      </c>
      <c r="ST65" s="169" t="str">
        <f t="shared" si="428"/>
        <v>AM-C42</v>
      </c>
      <c r="SU65" s="12">
        <f t="shared" si="429"/>
        <v>0.625</v>
      </c>
      <c r="SV65" s="12">
        <f t="shared" si="430"/>
        <v>0.375</v>
      </c>
      <c r="SW65" s="3">
        <v>44</v>
      </c>
      <c r="SX65" s="3">
        <v>199</v>
      </c>
      <c r="SY65" s="3">
        <v>0</v>
      </c>
      <c r="SZ65" s="3">
        <v>0</v>
      </c>
      <c r="TA65" s="3">
        <v>0</v>
      </c>
      <c r="TB65" s="3">
        <v>0</v>
      </c>
      <c r="TC65" s="3">
        <f t="shared" si="431"/>
        <v>243</v>
      </c>
      <c r="TD65" s="88">
        <f t="shared" si="432"/>
        <v>325229.78403899999</v>
      </c>
      <c r="TE65" s="12">
        <f t="shared" si="433"/>
        <v>3.5778049351536676E-3</v>
      </c>
      <c r="TF65" s="3">
        <v>8</v>
      </c>
      <c r="TG65" s="100">
        <f>SUMIFS(Main!TX:TX,Main!B:B,B:B)</f>
        <v>472</v>
      </c>
      <c r="TH65" s="3">
        <v>25232</v>
      </c>
      <c r="TI65" s="3">
        <v>147</v>
      </c>
      <c r="TJ65" s="3">
        <f>SUMIFS(Main!TT:TT,Main!B:B,B:B)</f>
        <v>7</v>
      </c>
      <c r="TK65" s="3">
        <v>5</v>
      </c>
      <c r="TL65" s="3">
        <f t="shared" si="434"/>
        <v>2</v>
      </c>
      <c r="TM65" s="3">
        <f t="shared" si="435"/>
        <v>7</v>
      </c>
      <c r="TN65" s="12">
        <f t="shared" si="436"/>
        <v>3.4013605442176874E-2</v>
      </c>
      <c r="TO65" s="88">
        <f t="shared" si="437"/>
        <v>441.91800000000001</v>
      </c>
      <c r="TP65" s="45">
        <f t="shared" si="438"/>
        <v>315.65571428571428</v>
      </c>
      <c r="TQ65" s="88">
        <v>2209.59</v>
      </c>
      <c r="TR65" s="88">
        <v>8598.32</v>
      </c>
      <c r="TS65" s="88">
        <f>SUMIFS(Main!TU:TU,Main!B:B,B:B)</f>
        <v>16836.686799999999</v>
      </c>
      <c r="TT65" s="88">
        <f t="shared" si="439"/>
        <v>14268.378644067798</v>
      </c>
      <c r="TU65" s="12">
        <f t="shared" si="440"/>
        <v>9.9438774620297463E-4</v>
      </c>
      <c r="TV65" s="87">
        <f t="shared" si="441"/>
        <v>0.2569792703690954</v>
      </c>
      <c r="TW65" s="87">
        <f t="shared" si="442"/>
        <v>0.15485922087711462</v>
      </c>
      <c r="TX65" s="169" t="str">
        <f t="shared" si="443"/>
        <v>AM-C42</v>
      </c>
      <c r="TY65" s="12">
        <f t="shared" si="444"/>
        <v>0.7142857142857143</v>
      </c>
      <c r="TZ65" s="12">
        <f t="shared" si="445"/>
        <v>0.2857142857142857</v>
      </c>
      <c r="UA65" s="3">
        <f>SUMIFS(Main!UG:UG,Main!B:B,B:B)</f>
        <v>42</v>
      </c>
      <c r="UB65" s="3">
        <f>SUMIFS(Main!UI:UI,Main!B:B,B:B)</f>
        <v>174</v>
      </c>
      <c r="UC65" s="3">
        <f>SUMIFS(Main!UK:UK,Main!B:B,B:B)</f>
        <v>0</v>
      </c>
      <c r="UD65" s="3">
        <f>SUMIFS(Main!UO:UO,Main!B:B,B:B)</f>
        <v>0</v>
      </c>
      <c r="UE65" s="3">
        <f>SUMIFS(Main!UQ:UQ,Main!B:B,B:B)</f>
        <v>0</v>
      </c>
      <c r="UF65" s="3">
        <f>SUMIFS(Main!US:US,Main!B:B,B:B)</f>
        <v>0</v>
      </c>
      <c r="UG65" s="3">
        <f t="shared" si="446"/>
        <v>216</v>
      </c>
      <c r="UH65" s="88">
        <f t="shared" si="447"/>
        <v>289093.14136799995</v>
      </c>
      <c r="UI65" s="12">
        <f t="shared" si="448"/>
        <v>2.8682563879264202E-3</v>
      </c>
      <c r="UJ65" s="3">
        <f>SUMIFS(Main!UW:UW,Main!B:B,B:B)</f>
        <v>8</v>
      </c>
      <c r="UK65" s="100">
        <f>SUMIFS(Main!VI:VI,Main!A:A,A:A)</f>
        <v>718</v>
      </c>
      <c r="UL65" s="3">
        <v>37430</v>
      </c>
      <c r="UM65" s="3">
        <v>299</v>
      </c>
      <c r="UN65" s="3">
        <f>SUMIFS(Main!VE:VE,Main!A:A,A:A)</f>
        <v>14</v>
      </c>
      <c r="UO65" s="3">
        <v>3</v>
      </c>
      <c r="UP65" s="3">
        <f t="shared" si="147"/>
        <v>11</v>
      </c>
      <c r="UQ65" s="3">
        <f t="shared" si="148"/>
        <v>14</v>
      </c>
      <c r="UR65" s="12">
        <f t="shared" si="149"/>
        <v>1.0033444816053512E-2</v>
      </c>
      <c r="US65" s="88">
        <f t="shared" si="150"/>
        <v>1171.23</v>
      </c>
      <c r="UT65" s="45">
        <f t="shared" si="151"/>
        <v>250.97785714285715</v>
      </c>
      <c r="UU65" s="88">
        <v>3513.69</v>
      </c>
      <c r="UV65" s="88">
        <v>16441.259999999998</v>
      </c>
      <c r="UW65" s="88">
        <f>SUMIFS(Main!VF:VF,Main!A:A,A:A)</f>
        <v>29922.774400000002</v>
      </c>
      <c r="UX65" s="88">
        <f t="shared" si="152"/>
        <v>25358.283389830511</v>
      </c>
      <c r="UY65" s="12">
        <f t="shared" si="153"/>
        <v>1.7885203056151827E-3</v>
      </c>
      <c r="UZ65" s="87">
        <f t="shared" si="154"/>
        <v>0.21371172282416315</v>
      </c>
      <c r="VA65" s="87">
        <f t="shared" si="155"/>
        <v>0.13856182399984943</v>
      </c>
      <c r="VB65" s="169" t="str">
        <f t="shared" si="59"/>
        <v>AM-C42</v>
      </c>
      <c r="VC65" s="12">
        <f t="shared" si="160"/>
        <v>0.64835855594994551</v>
      </c>
      <c r="VD65" s="12">
        <f t="shared" si="156"/>
        <v>0.35164144405005449</v>
      </c>
      <c r="VE65" s="3">
        <f>SUMIFS(Main!VR:VR,Main!B:B,B:B)</f>
        <v>41</v>
      </c>
      <c r="VF65" s="3">
        <f>SUMIFS(Main!VT:VT,Main!B:B,B:B)</f>
        <v>136</v>
      </c>
      <c r="VG65" s="3">
        <f>SUMIFS(Main!VV:VV,Main!B:B,B:B)</f>
        <v>1</v>
      </c>
      <c r="VH65" s="3">
        <f>SUMIFS(Main!VZ:VZ,Main!B:B,B:B)</f>
        <v>0</v>
      </c>
      <c r="VI65" s="3">
        <f>SUMIFS(Main!WB:WB,Main!B:B,B:B)</f>
        <v>0</v>
      </c>
      <c r="VJ65" s="3">
        <f>SUMIFS(Main!WD:WD,Main!B:B,B:B)</f>
        <v>0</v>
      </c>
      <c r="VK65" s="3">
        <f t="shared" si="157"/>
        <v>178</v>
      </c>
      <c r="VL65" s="88">
        <f t="shared" si="158"/>
        <v>238234.16279399997</v>
      </c>
      <c r="VM65" s="12">
        <f t="shared" si="159"/>
        <v>2.4958891955795142E-3</v>
      </c>
      <c r="VN65" s="3">
        <f>SUMIFS(Main!WH:WH,Main!B:B,B:B)</f>
        <v>19</v>
      </c>
    </row>
    <row r="66" spans="1:586">
      <c r="A66" s="150" t="s">
        <v>503</v>
      </c>
      <c r="B66" s="150" t="s">
        <v>497</v>
      </c>
      <c r="C66" s="150" t="s">
        <v>465</v>
      </c>
      <c r="D66" s="150" t="s">
        <v>669</v>
      </c>
      <c r="E66" s="155" t="s">
        <v>508</v>
      </c>
      <c r="F66" s="150" t="s">
        <v>473</v>
      </c>
      <c r="G66" s="150" t="s">
        <v>432</v>
      </c>
      <c r="H66" s="17">
        <v>2653.5119256000003</v>
      </c>
      <c r="I66" s="12">
        <v>0.98880000000000001</v>
      </c>
      <c r="J66" s="3">
        <v>207</v>
      </c>
      <c r="K66" s="3">
        <v>7</v>
      </c>
      <c r="L66" s="3">
        <v>4</v>
      </c>
      <c r="M66" s="3">
        <f>K66-L66</f>
        <v>3</v>
      </c>
      <c r="N66" s="3">
        <v>1</v>
      </c>
      <c r="O66" s="3">
        <v>0</v>
      </c>
      <c r="P66" s="3">
        <f>L66+M66+N66</f>
        <v>8</v>
      </c>
      <c r="Q66" s="87">
        <v>4.2599999999999999E-2</v>
      </c>
      <c r="R66" s="88">
        <v>1059.0899999999999</v>
      </c>
      <c r="S66" s="88">
        <v>2708.48</v>
      </c>
      <c r="T66" s="88">
        <v>5593</v>
      </c>
      <c r="U66" s="87">
        <f>R66/S66</f>
        <v>0.39102743974480147</v>
      </c>
      <c r="V66" s="87">
        <f>R66/T66</f>
        <v>0.18935991417843731</v>
      </c>
      <c r="W66" s="12">
        <v>0.9869</v>
      </c>
      <c r="X66" s="3">
        <v>531</v>
      </c>
      <c r="Y66" s="91">
        <v>38</v>
      </c>
      <c r="Z66" s="3">
        <v>11</v>
      </c>
      <c r="AA66" s="3">
        <f>Y66-Z66</f>
        <v>27</v>
      </c>
      <c r="AB66" s="3">
        <v>2</v>
      </c>
      <c r="AC66" s="3">
        <v>0</v>
      </c>
      <c r="AD66" s="3">
        <f>Z66+AA66+AB66</f>
        <v>40</v>
      </c>
      <c r="AE66" s="87">
        <v>7.6399999999999996E-2</v>
      </c>
      <c r="AF66" s="88">
        <v>1999.66</v>
      </c>
      <c r="AG66" s="88">
        <v>6177.13</v>
      </c>
      <c r="AH66" s="88">
        <v>24712</v>
      </c>
      <c r="AI66" s="87">
        <f>AF66/AG66</f>
        <v>0.32371991523571625</v>
      </c>
      <c r="AJ66" s="87">
        <f>AF66/AH66</f>
        <v>8.0918582065393332E-2</v>
      </c>
      <c r="AK66" s="12">
        <v>0.99539999999999995</v>
      </c>
      <c r="AL66" s="3">
        <v>358</v>
      </c>
      <c r="AM66" s="3">
        <v>176</v>
      </c>
      <c r="AN66" s="3">
        <v>19</v>
      </c>
      <c r="AO66" s="3">
        <v>11</v>
      </c>
      <c r="AP66" s="3">
        <f>AN66-AO66</f>
        <v>8</v>
      </c>
      <c r="AQ66" s="3">
        <v>3</v>
      </c>
      <c r="AR66" s="3">
        <v>0</v>
      </c>
      <c r="AS66" s="3">
        <f>AO66+AP66+AQ66</f>
        <v>22</v>
      </c>
      <c r="AT66" s="87">
        <f>AO66/AM66</f>
        <v>6.25E-2</v>
      </c>
      <c r="AU66" s="40">
        <f>AW66/AO66</f>
        <v>224.31454545454545</v>
      </c>
      <c r="AV66" s="40">
        <f>AW66/AN66</f>
        <v>129.86631578947367</v>
      </c>
      <c r="AW66" s="88">
        <v>2467.46</v>
      </c>
      <c r="AX66" s="88">
        <v>6219.49</v>
      </c>
      <c r="AY66" s="88">
        <v>13281</v>
      </c>
      <c r="AZ66" s="87">
        <f>AW66/AX66</f>
        <v>0.39673027852766063</v>
      </c>
      <c r="BA66" s="87">
        <f>AW66/AY66</f>
        <v>0.18578872072886077</v>
      </c>
      <c r="BB66" s="87">
        <f>AO66/AS66</f>
        <v>0.5</v>
      </c>
      <c r="BC66" s="89">
        <f>1-BB66</f>
        <v>0.5</v>
      </c>
      <c r="BD66" s="12">
        <v>0.99709999999999999</v>
      </c>
      <c r="BE66" s="3">
        <v>233</v>
      </c>
      <c r="BF66" s="3">
        <v>11</v>
      </c>
      <c r="BG66" s="3">
        <v>19</v>
      </c>
      <c r="BH66" s="3">
        <v>1</v>
      </c>
      <c r="BI66" s="3">
        <f>BG66-BH66</f>
        <v>18</v>
      </c>
      <c r="BJ66" s="3">
        <v>3</v>
      </c>
      <c r="BK66" s="3">
        <v>0</v>
      </c>
      <c r="BL66" s="3">
        <f>BH66+BI66+BJ66</f>
        <v>22</v>
      </c>
      <c r="BM66" s="87">
        <f>BH66/BF66</f>
        <v>9.0909090909090912E-2</v>
      </c>
      <c r="BN66" s="40">
        <f>BP66/BH66</f>
        <v>59.99</v>
      </c>
      <c r="BO66" s="40">
        <f>BP66/BG66</f>
        <v>3.1573684210526318</v>
      </c>
      <c r="BP66" s="88">
        <v>59.99</v>
      </c>
      <c r="BQ66" s="88">
        <v>592.37</v>
      </c>
      <c r="BR66" s="88">
        <v>13980</v>
      </c>
      <c r="BS66" s="12">
        <f>BP66/BQ66</f>
        <v>0.10127116498134613</v>
      </c>
      <c r="BT66" s="12">
        <f>BP66/BR66</f>
        <v>4.2911301859799716E-3</v>
      </c>
      <c r="BU66" s="87">
        <f>BH66/BL66</f>
        <v>4.5454545454545456E-2</v>
      </c>
      <c r="BV66" s="89">
        <f>1-BU66</f>
        <v>0.95454545454545459</v>
      </c>
      <c r="BW66" s="90" t="str">
        <f>B66</f>
        <v>FBA79356</v>
      </c>
      <c r="BX66" s="12">
        <v>0.99619999999999997</v>
      </c>
      <c r="BY66" s="3">
        <v>19252</v>
      </c>
      <c r="BZ66" s="3">
        <v>57</v>
      </c>
      <c r="CA66" s="3">
        <v>31</v>
      </c>
      <c r="CB66" s="3">
        <v>9</v>
      </c>
      <c r="CC66" s="3">
        <f>CA66-CB66</f>
        <v>22</v>
      </c>
      <c r="CD66" s="3">
        <v>2</v>
      </c>
      <c r="CE66" s="3">
        <v>0</v>
      </c>
      <c r="CF66" s="3">
        <f>CB66+CC66+CD66</f>
        <v>33</v>
      </c>
      <c r="CG66" s="87">
        <f>CB66/BZ66</f>
        <v>0.15789473684210525</v>
      </c>
      <c r="CH66" s="3">
        <f>CJ66/CB66</f>
        <v>54.795555555555559</v>
      </c>
      <c r="CI66" s="3">
        <f>CJ66/CA66</f>
        <v>15.908387096774195</v>
      </c>
      <c r="CJ66" s="88">
        <v>493.16</v>
      </c>
      <c r="CK66" s="88">
        <v>5245.77</v>
      </c>
      <c r="CL66" s="88">
        <v>21669</v>
      </c>
      <c r="CM66" s="87">
        <f>CJ66/CK66</f>
        <v>9.4010984088131952E-2</v>
      </c>
      <c r="CN66" s="87">
        <f>CJ66/CL66</f>
        <v>2.2758779823711293E-2</v>
      </c>
      <c r="CO66" s="12">
        <f>CB66/CF66</f>
        <v>0.27272727272727271</v>
      </c>
      <c r="CP66" s="12">
        <f>1-CO66</f>
        <v>0.72727272727272729</v>
      </c>
      <c r="CQ66" s="77" t="str">
        <f>B66</f>
        <v>FBA79356</v>
      </c>
      <c r="CR66" s="12">
        <v>1</v>
      </c>
      <c r="CS66" s="3">
        <v>55983</v>
      </c>
      <c r="CT66" s="3">
        <v>77</v>
      </c>
      <c r="CU66" s="3" t="e">
        <f>VLOOKUP(C66,'[1]Monthly Sales'!C:AP,38,0)</f>
        <v>#N/A</v>
      </c>
      <c r="CV66" s="3">
        <v>5</v>
      </c>
      <c r="CW66" s="3" t="e">
        <f>CU66-CV66</f>
        <v>#N/A</v>
      </c>
      <c r="CX66" s="3">
        <v>4</v>
      </c>
      <c r="CY66" s="3">
        <v>1</v>
      </c>
      <c r="CZ66" s="3" t="e">
        <f>CV66+CW66+CX66</f>
        <v>#N/A</v>
      </c>
      <c r="DA66" s="87">
        <f>CV66/CT66</f>
        <v>6.4935064935064929E-2</v>
      </c>
      <c r="DB66" s="45">
        <f>DD66/CV66</f>
        <v>121.51400000000001</v>
      </c>
      <c r="DC66" s="3" t="e">
        <f>DD66/CZ66</f>
        <v>#N/A</v>
      </c>
      <c r="DD66" s="88">
        <v>607.57000000000005</v>
      </c>
      <c r="DE66" s="88">
        <v>2115.2600000000002</v>
      </c>
      <c r="DF66" s="88">
        <v>16077</v>
      </c>
      <c r="DG66" s="12">
        <f>DD66/DE66</f>
        <v>0.28723182965687433</v>
      </c>
      <c r="DH66" s="12">
        <f>DD66/DF66</f>
        <v>3.779125458729863E-2</v>
      </c>
      <c r="DI66" s="12" t="e">
        <f>CV66/CZ66</f>
        <v>#N/A</v>
      </c>
      <c r="DJ66" s="12" t="e">
        <f>1-DI66</f>
        <v>#N/A</v>
      </c>
      <c r="DK66" s="3" t="str">
        <f>B66</f>
        <v>FBA79356</v>
      </c>
      <c r="DL66" s="12">
        <v>0.99709999999999999</v>
      </c>
      <c r="DM66" s="3">
        <v>34081</v>
      </c>
      <c r="DN66" s="3">
        <v>66</v>
      </c>
      <c r="DO66" s="3">
        <v>30</v>
      </c>
      <c r="DP66" s="3">
        <v>7</v>
      </c>
      <c r="DQ66" s="3">
        <f>DO66-DP66</f>
        <v>23</v>
      </c>
      <c r="DR66" s="3">
        <v>4</v>
      </c>
      <c r="DS66" s="3">
        <v>0</v>
      </c>
      <c r="DT66" s="3">
        <f>DP66+DQ66+DR66</f>
        <v>34</v>
      </c>
      <c r="DU66" s="12">
        <f>DR66/DT66</f>
        <v>0.11764705882352941</v>
      </c>
      <c r="DV66" s="87">
        <f>DP66/DN66</f>
        <v>0.10606060606060606</v>
      </c>
      <c r="DW66" s="3">
        <f>DY66/DP66</f>
        <v>128.84285714285713</v>
      </c>
      <c r="DX66" s="3">
        <f>DY66/DT66</f>
        <v>26.526470588235295</v>
      </c>
      <c r="DY66" s="88">
        <v>901.9</v>
      </c>
      <c r="DZ66" s="88">
        <v>4089.04</v>
      </c>
      <c r="EA66" s="88">
        <v>20970</v>
      </c>
      <c r="EB66" s="12">
        <f>DY66/DZ66</f>
        <v>0.22056521824193454</v>
      </c>
      <c r="EC66" s="12">
        <f>DY66/EA66</f>
        <v>4.3009060562708631E-2</v>
      </c>
      <c r="ED66" s="12">
        <f>DP66/DT66</f>
        <v>0.20588235294117646</v>
      </c>
      <c r="EE66" s="12">
        <f>1-ED66</f>
        <v>0.79411764705882359</v>
      </c>
      <c r="EF66" s="3" t="str">
        <f>B66</f>
        <v>FBA79356</v>
      </c>
      <c r="EG66" s="12">
        <v>0.98140000000000005</v>
      </c>
      <c r="EH66" s="3">
        <v>29642</v>
      </c>
      <c r="EI66" s="3">
        <v>66</v>
      </c>
      <c r="EJ66" s="3">
        <v>18</v>
      </c>
      <c r="EK66" s="3">
        <v>2</v>
      </c>
      <c r="EL66" s="3">
        <f>EJ66-EK66</f>
        <v>16</v>
      </c>
      <c r="EM66" s="3">
        <v>2</v>
      </c>
      <c r="EN66" s="3">
        <v>0</v>
      </c>
      <c r="EO66" s="3">
        <f>EK66+EL66+EM66</f>
        <v>20</v>
      </c>
      <c r="EP66" s="12">
        <f>IF(EM66,EM66/EO66,0)</f>
        <v>0.1</v>
      </c>
      <c r="EQ66" s="87">
        <f>IF(EK66,EK66/EI66,0)</f>
        <v>3.0303030303030304E-2</v>
      </c>
      <c r="ER66" s="3">
        <f>IF(ET66,ET66/EK66,0)</f>
        <v>380.33</v>
      </c>
      <c r="ES66" s="3">
        <f>IF(ET66,ET66/EO66,0)</f>
        <v>38.033000000000001</v>
      </c>
      <c r="ET66" s="88">
        <v>760.66</v>
      </c>
      <c r="EU66" s="88">
        <v>1127.19</v>
      </c>
      <c r="EV66" s="88">
        <v>12681</v>
      </c>
      <c r="EW66" s="12">
        <f>IF(ET66,ET66/EU66,0)</f>
        <v>0.67482855596660718</v>
      </c>
      <c r="EX66" s="12">
        <f>IF(ET66,ET66/EV66,0)</f>
        <v>5.9984228373156687E-2</v>
      </c>
      <c r="EY66" s="12">
        <f>IF(EK66,EK66/EO66,0)</f>
        <v>0.1</v>
      </c>
      <c r="EZ66" s="12">
        <f>1-EY66</f>
        <v>0.9</v>
      </c>
      <c r="FA66" s="3" t="str">
        <f>B66</f>
        <v>FBA79356</v>
      </c>
      <c r="FB66" s="12">
        <v>1</v>
      </c>
      <c r="FC66" s="3">
        <v>18248</v>
      </c>
      <c r="FD66" s="3">
        <v>30</v>
      </c>
      <c r="FE66" s="3">
        <v>13</v>
      </c>
      <c r="FF66" s="3">
        <v>5</v>
      </c>
      <c r="FG66" s="3">
        <f>FE66-FF66</f>
        <v>8</v>
      </c>
      <c r="FH66" s="3">
        <v>4</v>
      </c>
      <c r="FI66" s="3">
        <v>0</v>
      </c>
      <c r="FJ66" s="3">
        <f>FF66+FG66+FH66</f>
        <v>17</v>
      </c>
      <c r="FK66" s="12">
        <f>IF(FH66,FH66/FJ66,0)</f>
        <v>0.23529411764705882</v>
      </c>
      <c r="FL66" s="12">
        <f>IF(FF66,FF66/FD66,0)</f>
        <v>0.16666666666666666</v>
      </c>
      <c r="FM66" s="3">
        <f>IF(FO66,FO66/FF66,0)</f>
        <v>56.573999999999998</v>
      </c>
      <c r="FN66" s="88">
        <f>IF(FO66,FO66/FJ66,0)</f>
        <v>16.639411764705883</v>
      </c>
      <c r="FO66" s="88">
        <v>282.87</v>
      </c>
      <c r="FP66" s="88">
        <v>2845.86</v>
      </c>
      <c r="FQ66" s="88">
        <v>9186</v>
      </c>
      <c r="FR66" s="12">
        <f>IF(FO66,FO66/FP66,0)</f>
        <v>9.9397018827349193E-2</v>
      </c>
      <c r="FS66" s="12">
        <f>IF(FO66,FO66/FQ66,0)</f>
        <v>3.0793598954931417E-2</v>
      </c>
      <c r="FT66" s="12">
        <f>FF66/FJ66</f>
        <v>0.29411764705882354</v>
      </c>
      <c r="FU66" s="39">
        <f>1-FT66</f>
        <v>0.70588235294117641</v>
      </c>
      <c r="FV66" s="77" t="str">
        <f>B66</f>
        <v>FBA79356</v>
      </c>
      <c r="FW66" s="12">
        <v>1</v>
      </c>
      <c r="FX66" s="3">
        <v>10210</v>
      </c>
      <c r="FY66" s="3">
        <v>49</v>
      </c>
      <c r="FZ66" s="3">
        <v>16</v>
      </c>
      <c r="GA66" s="3">
        <v>5</v>
      </c>
      <c r="GB66" s="3">
        <f>FZ66-GA66</f>
        <v>11</v>
      </c>
      <c r="GC66" s="3">
        <v>0</v>
      </c>
      <c r="GD66" s="3">
        <v>0</v>
      </c>
      <c r="GE66" s="3">
        <f>GA66+GB66+GC66</f>
        <v>16</v>
      </c>
      <c r="GF66" s="12">
        <f>IF(GC66,GC66/GE66,0)</f>
        <v>0</v>
      </c>
      <c r="GG66" s="12">
        <f>IF(GA66,GA66/FY66,0)</f>
        <v>0.10204081632653061</v>
      </c>
      <c r="GH66" s="88">
        <f>IF(GJ66,GJ66/GA66,0)</f>
        <v>93.212000000000003</v>
      </c>
      <c r="GI66" s="45">
        <f>IF(GJ66,GJ66/GE66,0)</f>
        <v>29.12875</v>
      </c>
      <c r="GJ66" s="88">
        <v>466.06</v>
      </c>
      <c r="GK66" s="88">
        <v>2844.96</v>
      </c>
      <c r="GL66" s="88">
        <v>9503.3898305084749</v>
      </c>
      <c r="GM66" s="12">
        <f>IF(GJ66,GJ66/GK66,0)</f>
        <v>0.16381952646082898</v>
      </c>
      <c r="GN66" s="12">
        <f>IF(GJ66,GJ66/GL66,0)</f>
        <v>4.9041448189762797E-2</v>
      </c>
      <c r="GO66" s="12">
        <f>GA66/GE66</f>
        <v>0.3125</v>
      </c>
      <c r="GP66" s="12">
        <f>1-GO66</f>
        <v>0.6875</v>
      </c>
      <c r="GQ66" s="77" t="str">
        <f>B66</f>
        <v>FBA79356</v>
      </c>
      <c r="GR66" s="12">
        <v>0</v>
      </c>
      <c r="GS66" s="3">
        <v>0</v>
      </c>
      <c r="GT66" s="3">
        <v>0</v>
      </c>
      <c r="GU66" s="3">
        <v>0</v>
      </c>
      <c r="GV66" s="3">
        <v>0</v>
      </c>
      <c r="GW66" s="3">
        <f>GU66-GV66</f>
        <v>0</v>
      </c>
      <c r="GX66" s="3">
        <v>0</v>
      </c>
      <c r="GY66" s="3">
        <v>0</v>
      </c>
      <c r="GZ66" s="3">
        <f>GV66+GW66+GX66</f>
        <v>0</v>
      </c>
      <c r="HA66" s="12">
        <f>IF(GX66,GX66/GZ66,0)</f>
        <v>0</v>
      </c>
      <c r="HB66" s="12">
        <f>IF(GV66,GV66/GT66,0)</f>
        <v>0</v>
      </c>
      <c r="HC66" s="88">
        <f>IF(HE66,HE66/GV66,0)</f>
        <v>0</v>
      </c>
      <c r="HD66" s="45">
        <f>IF(HE66,HE66/GZ66,0)</f>
        <v>0</v>
      </c>
      <c r="HE66" s="88">
        <v>0</v>
      </c>
      <c r="HF66" s="88">
        <v>0</v>
      </c>
      <c r="HG66" s="88">
        <v>0</v>
      </c>
      <c r="HH66" s="12">
        <f>IF(HE66,HE66/HF66,0)</f>
        <v>0</v>
      </c>
      <c r="HI66" s="12">
        <f>IF(HE66,HE66/HG66,0)</f>
        <v>0</v>
      </c>
      <c r="HJ66" s="12" t="e">
        <f>GV66/GZ66</f>
        <v>#DIV/0!</v>
      </c>
      <c r="HK66" s="12" t="e">
        <f>1-HJ66</f>
        <v>#DIV/0!</v>
      </c>
      <c r="HL66" s="77" t="s">
        <v>508</v>
      </c>
      <c r="HM66" s="3">
        <v>1277</v>
      </c>
      <c r="HN66" s="3">
        <v>55726</v>
      </c>
      <c r="HO66" s="3">
        <v>338</v>
      </c>
      <c r="HP66" s="3">
        <v>5</v>
      </c>
      <c r="HQ66" s="3">
        <v>7</v>
      </c>
      <c r="HR66" s="3">
        <f>HP66-HQ66</f>
        <v>-2</v>
      </c>
      <c r="HS66" s="3">
        <v>2</v>
      </c>
      <c r="HT66" s="3">
        <f>HQ66+HR66+HS66</f>
        <v>7</v>
      </c>
      <c r="HU66" s="12">
        <f>IF(HS66,HS66/HT66,0)</f>
        <v>0.2857142857142857</v>
      </c>
      <c r="HV66" s="12">
        <f>IF(HQ66,HQ66/HO66,0)</f>
        <v>2.0710059171597635E-2</v>
      </c>
      <c r="HW66" s="88">
        <f>IF(HY66,HY66/HQ66,0)</f>
        <v>580.60571428571427</v>
      </c>
      <c r="HX66" s="45">
        <f>IF(HY66,HY66/HT66,0)</f>
        <v>580.60571428571427</v>
      </c>
      <c r="HY66" s="3">
        <v>4064.2400000000002</v>
      </c>
      <c r="HZ66" s="3">
        <v>24450.83</v>
      </c>
      <c r="IA66" s="3">
        <v>23295</v>
      </c>
      <c r="IB66" s="20">
        <f>IA66/1.18</f>
        <v>19741.525423728814</v>
      </c>
      <c r="IC66" s="12">
        <f>IF(HY66,HY66/HZ66,0)</f>
        <v>0.1662209421929644</v>
      </c>
      <c r="ID66" s="12">
        <f>IF(HY66,HY66/IB66,0)</f>
        <v>0.20587264219789655</v>
      </c>
      <c r="IE66" s="12">
        <f>HQ66/HT66</f>
        <v>1</v>
      </c>
      <c r="IF66" s="105">
        <f>1-IE66</f>
        <v>0</v>
      </c>
      <c r="IG66" s="100">
        <v>1019</v>
      </c>
      <c r="IH66" s="3">
        <v>37605</v>
      </c>
      <c r="II66" s="3">
        <v>481</v>
      </c>
      <c r="IJ66" s="3">
        <v>4</v>
      </c>
      <c r="IK66" s="3">
        <v>8</v>
      </c>
      <c r="IL66" s="3">
        <f>IJ66-IK66</f>
        <v>-4</v>
      </c>
      <c r="IM66" s="3">
        <v>1</v>
      </c>
      <c r="IN66" s="3">
        <f>IK66+IL66+IM66</f>
        <v>5</v>
      </c>
      <c r="IO66" s="12">
        <f>IF(IM66,IM66/IN66,0)</f>
        <v>0.2</v>
      </c>
      <c r="IP66" s="12">
        <f>IF(IK66,IK66/II66,0)</f>
        <v>1.6632016632016633E-2</v>
      </c>
      <c r="IQ66" s="88">
        <f>IF(IS66,IS66/IK66,0)</f>
        <v>678.71624999999983</v>
      </c>
      <c r="IR66" s="45">
        <f>IF(IS66,IS66/IN66,0)</f>
        <v>1085.9459999999997</v>
      </c>
      <c r="IS66" s="3">
        <v>5429.7299999999987</v>
      </c>
      <c r="IT66" s="3">
        <v>28211.01</v>
      </c>
      <c r="IU66" s="3">
        <v>19196</v>
      </c>
      <c r="IV66" s="20">
        <f>IU66/1.18</f>
        <v>16267.796610169493</v>
      </c>
      <c r="IW66" s="12">
        <f>IF(IS66,IS66/IT66,0)</f>
        <v>0.19246847241555687</v>
      </c>
      <c r="IX66" s="12">
        <f>IF(IS66,IS66/IV66,0)</f>
        <v>0.33377169201917056</v>
      </c>
      <c r="IY66" s="12">
        <f>IK66/IN66</f>
        <v>1.6</v>
      </c>
      <c r="IZ66" s="12">
        <f>1-IY66</f>
        <v>-0.60000000000000009</v>
      </c>
      <c r="JA66" s="100">
        <v>1614</v>
      </c>
      <c r="JB66" s="3">
        <v>61598</v>
      </c>
      <c r="JC66" s="3">
        <v>523</v>
      </c>
      <c r="JD66" s="3">
        <v>12</v>
      </c>
      <c r="JE66" s="3">
        <v>12</v>
      </c>
      <c r="JF66" s="3">
        <f>JD66-JE66</f>
        <v>0</v>
      </c>
      <c r="JG66" s="3">
        <v>2</v>
      </c>
      <c r="JH66" s="3">
        <f>SUM(JE66:JG66)</f>
        <v>14</v>
      </c>
      <c r="JI66" s="12">
        <f>IF(JG66,JG66/JH66,0)</f>
        <v>0.14285714285714285</v>
      </c>
      <c r="JJ66" s="12">
        <f>IF(JE66,JE66/JC66,0)</f>
        <v>2.2944550669216062E-2</v>
      </c>
      <c r="JK66" s="88">
        <f>IF(JM66,JM66/JE66,0)</f>
        <v>425.36083333333335</v>
      </c>
      <c r="JL66" s="45">
        <f>IF(JM66,JM66/JH66,0)</f>
        <v>364.59499999999997</v>
      </c>
      <c r="JM66" s="3">
        <v>5104.33</v>
      </c>
      <c r="JN66" s="3">
        <v>31245.760000000002</v>
      </c>
      <c r="JO66" s="3">
        <v>57330.05</v>
      </c>
      <c r="JP66" s="20">
        <f>JO66/1.18</f>
        <v>48584.788135593226</v>
      </c>
      <c r="JQ66" s="12">
        <f>IF(JM66,JM66/JN66,0)</f>
        <v>0.16336072478313857</v>
      </c>
      <c r="JR66" s="12">
        <f>IF(JM66,JM66/JP66,0)</f>
        <v>0.10506025025270341</v>
      </c>
      <c r="JS66" s="12">
        <f>JE66/JH66</f>
        <v>0.8571428571428571</v>
      </c>
      <c r="JT66" s="12">
        <f>1-JS66</f>
        <v>0.1428571428571429</v>
      </c>
      <c r="JU66" s="100">
        <v>1031</v>
      </c>
      <c r="JV66" s="3">
        <v>27689</v>
      </c>
      <c r="JW66" s="3">
        <v>195</v>
      </c>
      <c r="JX66" s="3">
        <v>8</v>
      </c>
      <c r="JY66" s="3">
        <v>4</v>
      </c>
      <c r="JZ66" s="3">
        <f>JX66-JY66</f>
        <v>4</v>
      </c>
      <c r="KA66" s="3">
        <v>2</v>
      </c>
      <c r="KB66" s="3">
        <f>SUM(JY66:KA66)</f>
        <v>10</v>
      </c>
      <c r="KC66" s="12">
        <f>IF(KA66,KA66/KB66,0)</f>
        <v>0.2</v>
      </c>
      <c r="KD66" s="12">
        <f>IF(JY66,JY66/JW66,0)</f>
        <v>2.0512820512820513E-2</v>
      </c>
      <c r="KE66" s="88">
        <f>IF(KG66,KG66/JY66,0)</f>
        <v>602.48000000000025</v>
      </c>
      <c r="KF66" s="45">
        <f>IF(KG66,KG66/KB66,0)</f>
        <v>240.9920000000001</v>
      </c>
      <c r="KG66" s="3">
        <v>2409.920000000001</v>
      </c>
      <c r="KH66" s="3">
        <v>14488.130000000001</v>
      </c>
      <c r="KI66" s="3">
        <v>38392</v>
      </c>
      <c r="KJ66" s="20">
        <f>KI66/1.18</f>
        <v>32535.593220338986</v>
      </c>
      <c r="KK66" s="12">
        <f>IF(KG66,KG66/KH66,0)</f>
        <v>0.16633754666751338</v>
      </c>
      <c r="KL66" s="12">
        <f>IF(KG66,KG66/KJ66,0)</f>
        <v>7.4070264638466374E-2</v>
      </c>
      <c r="KM66" s="12">
        <f>JY66/KB66</f>
        <v>0.4</v>
      </c>
      <c r="KN66" s="12">
        <f>1-KM66</f>
        <v>0.6</v>
      </c>
      <c r="KO66" s="100">
        <v>414</v>
      </c>
      <c r="KP66" s="3">
        <v>3708</v>
      </c>
      <c r="KQ66" s="3">
        <v>40</v>
      </c>
      <c r="KR66" s="3">
        <v>6</v>
      </c>
      <c r="KS66" s="3">
        <v>1</v>
      </c>
      <c r="KT66" s="3">
        <f>KR66-KS66</f>
        <v>5</v>
      </c>
      <c r="KU66" s="3">
        <v>0</v>
      </c>
      <c r="KV66" s="3">
        <f>SUM(KS66:KU66)</f>
        <v>6</v>
      </c>
      <c r="KW66" s="12">
        <f>IF(KU66,KU66/KV66,0)</f>
        <v>0</v>
      </c>
      <c r="KX66" s="12">
        <f>IF(KS66,KS66/KQ66,0)</f>
        <v>2.5000000000000001E-2</v>
      </c>
      <c r="KY66" s="88">
        <f>IF(LA66,LA66/KS66,0)</f>
        <v>331.43999999999994</v>
      </c>
      <c r="KZ66" s="45">
        <f>IF(LA66,LA66/KV66,0)</f>
        <v>55.239999999999988</v>
      </c>
      <c r="LA66" s="3">
        <v>331.43999999999994</v>
      </c>
      <c r="LB66" s="3">
        <v>4151.6899999999996</v>
      </c>
      <c r="LC66" s="3">
        <v>29241</v>
      </c>
      <c r="LD66" s="20">
        <f>LC66/1.18</f>
        <v>24780.508474576272</v>
      </c>
      <c r="LE66" s="12">
        <f>IF(LA66,LA66/LB66,0)</f>
        <v>7.9832550118144649E-2</v>
      </c>
      <c r="LF66" s="12">
        <f>IF(LA66,LA66/LD66,0)</f>
        <v>1.3375028213809374E-2</v>
      </c>
      <c r="LG66" s="12">
        <f>KS66/KV66</f>
        <v>0.16666666666666666</v>
      </c>
      <c r="LH66" s="12">
        <f>1-LG66</f>
        <v>0.83333333333333337</v>
      </c>
      <c r="LI66" s="100">
        <v>208</v>
      </c>
      <c r="LJ66" s="3">
        <v>10572</v>
      </c>
      <c r="LK66" s="3">
        <v>78</v>
      </c>
      <c r="LL66" s="3">
        <v>0</v>
      </c>
      <c r="LM66" s="3">
        <v>1</v>
      </c>
      <c r="LN66" s="3">
        <f>LL66-LM66</f>
        <v>-1</v>
      </c>
      <c r="LO66" s="3">
        <v>0</v>
      </c>
      <c r="LP66" s="3">
        <f>SUM(LM66:LO66)</f>
        <v>0</v>
      </c>
      <c r="LQ66" s="12">
        <f>IF(LO66,LO66/LP66,0)</f>
        <v>0</v>
      </c>
      <c r="LR66" s="12">
        <f>IF(LM66,LM66/LK66,0)</f>
        <v>1.282051282051282E-2</v>
      </c>
      <c r="LS66" s="88">
        <f>IF(LU66,LU66/LM66,0)</f>
        <v>569.66</v>
      </c>
      <c r="LT66" s="45" t="e">
        <f>IF(LU66,LU66/LP66,0)</f>
        <v>#DIV/0!</v>
      </c>
      <c r="LU66" s="88">
        <v>569.66</v>
      </c>
      <c r="LV66" s="88">
        <v>3304.24</v>
      </c>
      <c r="LW66" s="88">
        <v>0</v>
      </c>
      <c r="LX66" s="88">
        <f>LW66/1.18</f>
        <v>0</v>
      </c>
      <c r="LY66" s="12">
        <f>IF(LU66,LU66/LV66,0)</f>
        <v>0.17240273103648646</v>
      </c>
      <c r="LZ66" s="12" t="e">
        <f>IF(LU66,LU66/LX66,0)</f>
        <v>#DIV/0!</v>
      </c>
      <c r="MA66" s="12" t="e">
        <f>LM66/LP66</f>
        <v>#DIV/0!</v>
      </c>
      <c r="MB66" s="12" t="e">
        <f>1-MA66</f>
        <v>#DIV/0!</v>
      </c>
      <c r="MC66" s="100">
        <v>1988</v>
      </c>
      <c r="MD66" s="3">
        <v>24297</v>
      </c>
      <c r="ME66" s="3">
        <v>257</v>
      </c>
      <c r="MF66" s="3">
        <v>4</v>
      </c>
      <c r="MG66" s="3">
        <v>4</v>
      </c>
      <c r="MH66" s="3">
        <f>MF66-MG66</f>
        <v>0</v>
      </c>
      <c r="MI66" s="3">
        <v>0</v>
      </c>
      <c r="MJ66" s="3">
        <f>SUM(MG66:MI66)</f>
        <v>4</v>
      </c>
      <c r="MK66" s="12">
        <f>IF(MI66,MI66/MJ66,0)</f>
        <v>0</v>
      </c>
      <c r="ML66" s="12">
        <f>IF(MG66,MG66/ME66,0)</f>
        <v>1.556420233463035E-2</v>
      </c>
      <c r="MM66" s="88">
        <f>IF(MO66,MO66/MG66,0)</f>
        <v>1016.2074999999999</v>
      </c>
      <c r="MN66" s="45">
        <f>IF(MO66,MO66/MJ66,0)</f>
        <v>1016.2074999999999</v>
      </c>
      <c r="MO66" s="88">
        <v>4064.8299999999995</v>
      </c>
      <c r="MP66" s="88">
        <v>14745.749999999998</v>
      </c>
      <c r="MQ66" s="88">
        <v>19997.994200000001</v>
      </c>
      <c r="MR66" s="88">
        <f>MQ66/1.18</f>
        <v>16947.452711864407</v>
      </c>
      <c r="MS66" s="12">
        <f>IF(MO66,MO66/MP66,0)</f>
        <v>0.27566112269637016</v>
      </c>
      <c r="MT66" s="12">
        <f>IF(MO66,MO66/MR66,0)</f>
        <v>0.23984902445866291</v>
      </c>
      <c r="MU66" s="12">
        <f>MG66/MJ66</f>
        <v>1</v>
      </c>
      <c r="MV66" s="12">
        <f>1-MU66</f>
        <v>0</v>
      </c>
      <c r="MW66" s="100">
        <v>849</v>
      </c>
      <c r="MX66" s="3">
        <v>34132</v>
      </c>
      <c r="MY66" s="3">
        <v>339</v>
      </c>
      <c r="MZ66" s="3">
        <v>10</v>
      </c>
      <c r="NA66" s="3">
        <v>10</v>
      </c>
      <c r="NB66" s="3">
        <f>MZ66-NA66</f>
        <v>0</v>
      </c>
      <c r="NC66" s="3">
        <v>0</v>
      </c>
      <c r="ND66" s="3">
        <f>SUM(NA66:NC66)</f>
        <v>10</v>
      </c>
      <c r="NE66" s="12">
        <f>IF(NC66,NC66/ND66,0)</f>
        <v>0</v>
      </c>
      <c r="NF66" s="12">
        <f>IF(NA66,NA66/MY66,0)</f>
        <v>2.9498525073746312E-2</v>
      </c>
      <c r="NG66" s="88">
        <f>IF(NI66,NI66/NA66,0)</f>
        <v>475.88399999999984</v>
      </c>
      <c r="NH66" s="45">
        <f>IF(NI66,NI66/ND66,0)</f>
        <v>475.88399999999984</v>
      </c>
      <c r="NI66" s="88">
        <v>4758.8399999999983</v>
      </c>
      <c r="NJ66" s="88">
        <v>29675.399999999998</v>
      </c>
      <c r="NK66" s="88">
        <v>49087.988799999999</v>
      </c>
      <c r="NL66" s="88">
        <f>NK66/1.18</f>
        <v>41599.990508474577</v>
      </c>
      <c r="NM66" s="12">
        <f>IF(NI66,NI66/NJ66,0)</f>
        <v>0.16036312905639011</v>
      </c>
      <c r="NN66" s="12">
        <f>IF(NI66,NI66/NL66,0)</f>
        <v>0.11439521840829621</v>
      </c>
      <c r="NO66" s="12">
        <f>NA66/ND66</f>
        <v>1</v>
      </c>
      <c r="NP66" s="12">
        <f>1-NO66</f>
        <v>0</v>
      </c>
      <c r="NQ66" s="100">
        <v>503</v>
      </c>
      <c r="NR66" s="3">
        <v>38999</v>
      </c>
      <c r="NS66" s="3">
        <v>376</v>
      </c>
      <c r="NT66" s="3">
        <v>4</v>
      </c>
      <c r="NU66" s="3">
        <v>11</v>
      </c>
      <c r="NV66" s="3">
        <f>NT66-NU66</f>
        <v>-7</v>
      </c>
      <c r="NW66" s="3">
        <f>SUM(NU66:NV66)</f>
        <v>4</v>
      </c>
      <c r="NX66" s="12">
        <f>IF(NU66,NU66/NS66,0)</f>
        <v>2.9255319148936171E-2</v>
      </c>
      <c r="NY66" s="88">
        <f>IF(OA66,OA66/NU66,0)</f>
        <v>504.19454545454539</v>
      </c>
      <c r="NZ66" s="45">
        <f>IF(OA66,OA66/NW66,0)</f>
        <v>1386.5349999999999</v>
      </c>
      <c r="OA66" s="88">
        <v>5546.1399999999994</v>
      </c>
      <c r="OB66" s="88">
        <v>39489.80999999999</v>
      </c>
      <c r="OC66" s="88">
        <v>19493.996200000001</v>
      </c>
      <c r="OD66" s="88">
        <f>OC66/1.18</f>
        <v>16520.335762711868</v>
      </c>
      <c r="OE66" s="12">
        <f>OD66/$OD$2</f>
        <v>1.4238607018353714E-3</v>
      </c>
      <c r="OF66" s="12">
        <f>IF(OA66,OA66/OB66,0)</f>
        <v>0.14044483880778361</v>
      </c>
      <c r="OG66" s="12">
        <f>IF(OA66,OA66/OD66,0)</f>
        <v>0.33571593699192359</v>
      </c>
      <c r="OH66" s="12">
        <f>NU66/NW66</f>
        <v>2.75</v>
      </c>
      <c r="OI66" s="12">
        <f>1-OH66</f>
        <v>-1.75</v>
      </c>
      <c r="OJ66" s="3">
        <v>36</v>
      </c>
      <c r="OK66" s="3">
        <v>275</v>
      </c>
      <c r="OL66" s="3">
        <v>0</v>
      </c>
      <c r="OM66" s="3">
        <v>0</v>
      </c>
      <c r="ON66" s="3">
        <v>0</v>
      </c>
      <c r="OO66" s="3">
        <f>OJ66+OK66+OL66+OM66+ON66</f>
        <v>311</v>
      </c>
      <c r="OP66" s="88">
        <f>OO66*H66</f>
        <v>825242.20886160003</v>
      </c>
      <c r="OQ66" s="12">
        <f>OP66/$OP$2</f>
        <v>1.0029803926602642E-2</v>
      </c>
      <c r="OR66" s="3">
        <v>1</v>
      </c>
      <c r="OS66" s="100">
        <v>2253</v>
      </c>
      <c r="OT66" s="3">
        <v>54991</v>
      </c>
      <c r="OU66" s="3">
        <v>484</v>
      </c>
      <c r="OV66" s="3">
        <v>6</v>
      </c>
      <c r="OW66" s="3">
        <v>6</v>
      </c>
      <c r="OX66" s="3">
        <f t="shared" si="491"/>
        <v>0</v>
      </c>
      <c r="OY66" s="3">
        <f t="shared" si="492"/>
        <v>6</v>
      </c>
      <c r="OZ66" s="12">
        <f t="shared" si="493"/>
        <v>1.2396694214876033E-2</v>
      </c>
      <c r="PA66" s="88">
        <f t="shared" si="494"/>
        <v>1294.5616666666672</v>
      </c>
      <c r="PB66" s="45">
        <f t="shared" si="495"/>
        <v>1294.5616666666672</v>
      </c>
      <c r="PC66" s="88">
        <v>7767.3700000000026</v>
      </c>
      <c r="PD66" s="88">
        <v>19258.46</v>
      </c>
      <c r="PE66" s="88">
        <v>29494</v>
      </c>
      <c r="PF66" s="88">
        <f t="shared" si="496"/>
        <v>24994.91525423729</v>
      </c>
      <c r="PG66" s="12">
        <f t="shared" si="497"/>
        <v>2.0666975358151593E-3</v>
      </c>
      <c r="PH66" s="12">
        <f t="shared" si="498"/>
        <v>0.40332248788324732</v>
      </c>
      <c r="PI66" s="12">
        <f t="shared" si="499"/>
        <v>0.31075800501796985</v>
      </c>
      <c r="PJ66" s="12">
        <f t="shared" si="500"/>
        <v>1</v>
      </c>
      <c r="PK66" s="12">
        <f t="shared" si="501"/>
        <v>0</v>
      </c>
      <c r="PL66" s="3">
        <v>44</v>
      </c>
      <c r="PM66" s="3">
        <v>241</v>
      </c>
      <c r="PN66" s="3">
        <v>0</v>
      </c>
      <c r="PO66" s="3">
        <v>0</v>
      </c>
      <c r="PP66" s="3">
        <v>0</v>
      </c>
      <c r="PQ66" s="3">
        <v>0</v>
      </c>
      <c r="PR66" s="3">
        <f t="shared" si="502"/>
        <v>285</v>
      </c>
      <c r="PS66" s="88">
        <f t="shared" si="503"/>
        <v>756250.89879600005</v>
      </c>
      <c r="PT66" s="12">
        <f t="shared" si="504"/>
        <v>1.050578872634151E-2</v>
      </c>
      <c r="PU66" s="3">
        <v>8</v>
      </c>
      <c r="PV66" s="100">
        <v>1430</v>
      </c>
      <c r="PW66" s="3">
        <v>34149</v>
      </c>
      <c r="PX66" s="3">
        <v>299</v>
      </c>
      <c r="PY66" s="3">
        <v>2</v>
      </c>
      <c r="PZ66" s="3">
        <v>5</v>
      </c>
      <c r="QA66" s="3">
        <f t="shared" si="505"/>
        <v>-3</v>
      </c>
      <c r="QB66" s="3">
        <f t="shared" si="506"/>
        <v>2</v>
      </c>
      <c r="QC66" s="12">
        <f t="shared" si="507"/>
        <v>1.6722408026755852E-2</v>
      </c>
      <c r="QD66" s="88">
        <f t="shared" si="508"/>
        <v>961.95600000000013</v>
      </c>
      <c r="QE66" s="45">
        <f t="shared" si="509"/>
        <v>2404.8900000000003</v>
      </c>
      <c r="QF66" s="88">
        <v>4809.7800000000007</v>
      </c>
      <c r="QG66" s="88">
        <v>21350.85</v>
      </c>
      <c r="QH66" s="88">
        <v>10697</v>
      </c>
      <c r="QI66" s="88">
        <f t="shared" si="510"/>
        <v>9065.2542372881362</v>
      </c>
      <c r="QJ66" s="12">
        <f t="shared" si="511"/>
        <v>6.0258753921732316E-4</v>
      </c>
      <c r="QK66" s="12">
        <f t="shared" si="512"/>
        <v>0.22527346686431693</v>
      </c>
      <c r="QL66" s="12">
        <f t="shared" si="513"/>
        <v>0.53057309526035346</v>
      </c>
      <c r="QM66" s="12">
        <f t="shared" si="514"/>
        <v>2.5</v>
      </c>
      <c r="QN66" s="12">
        <f t="shared" si="515"/>
        <v>-1.5</v>
      </c>
      <c r="QO66" s="3">
        <v>42</v>
      </c>
      <c r="QP66" s="3"/>
      <c r="QQ66" s="3">
        <v>0</v>
      </c>
      <c r="QR66" s="3">
        <v>0</v>
      </c>
      <c r="QS66" s="3">
        <v>0</v>
      </c>
      <c r="QT66" s="3">
        <v>0</v>
      </c>
      <c r="QU66" s="3">
        <f t="shared" si="516"/>
        <v>42</v>
      </c>
      <c r="QV66" s="88">
        <f t="shared" si="517"/>
        <v>111447.50087520001</v>
      </c>
      <c r="QW66" s="12">
        <f t="shared" si="518"/>
        <v>2.446167857113977E-3</v>
      </c>
      <c r="QX66" s="3">
        <v>9</v>
      </c>
      <c r="QY66" s="100">
        <v>1320</v>
      </c>
      <c r="QZ66" s="3">
        <v>22773</v>
      </c>
      <c r="RA66" s="3">
        <v>196</v>
      </c>
      <c r="RB66" s="3">
        <v>7</v>
      </c>
      <c r="RC66" s="3">
        <v>9</v>
      </c>
      <c r="RD66" s="3">
        <f t="shared" ref="RD66:RD97" si="519">RB66-RC66</f>
        <v>-2</v>
      </c>
      <c r="RE66" s="3">
        <f t="shared" ref="RE66:RE97" si="520">SUM(RC66:RD66)</f>
        <v>7</v>
      </c>
      <c r="RF66" s="12">
        <f t="shared" ref="RF66:RF99" si="521">IF(RC66,RC66/RA66,0)</f>
        <v>4.5918367346938778E-2</v>
      </c>
      <c r="RG66" s="88">
        <f t="shared" ref="RG66:RG99" si="522">IF(RI66,RI66/RC66,0)</f>
        <v>370.73222222222216</v>
      </c>
      <c r="RH66" s="45">
        <f t="shared" ref="RH66:RH97" si="523">IF(RI66,RI66/RE66,0)</f>
        <v>476.65571428571423</v>
      </c>
      <c r="RI66" s="88">
        <v>3336.5899999999997</v>
      </c>
      <c r="RJ66" s="88">
        <v>28878.82</v>
      </c>
      <c r="RK66" s="88">
        <v>35061</v>
      </c>
      <c r="RL66" s="88">
        <f t="shared" ref="RL66:RL97" si="524">RK66/1.18</f>
        <v>29712.711864406781</v>
      </c>
      <c r="RM66" s="12">
        <f t="shared" ref="RM66:RM97" si="525">RL66/$RL$2</f>
        <v>1.8761364656106128E-3</v>
      </c>
      <c r="RN66" s="12">
        <f t="shared" ref="RN66:RN99" si="526">IF(RI66,RI66/RJ66,0)</f>
        <v>0.11553761545658721</v>
      </c>
      <c r="RO66" s="12">
        <f t="shared" ref="RO66:RO99" si="527">IF(RI66,RI66/RL66,0)</f>
        <v>0.11229503436867172</v>
      </c>
      <c r="RP66" s="169" t="str">
        <f t="shared" ref="RP66:RP99" si="528">E66</f>
        <v>AA-19WL</v>
      </c>
      <c r="RQ66" s="12">
        <f t="shared" ref="RQ66:RQ99" si="529">RC66/RE66</f>
        <v>1.2857142857142858</v>
      </c>
      <c r="RR66" s="12">
        <f t="shared" ref="RR66:RR97" si="530">1-RQ66</f>
        <v>-0.28571428571428581</v>
      </c>
      <c r="RS66" s="3">
        <v>30</v>
      </c>
      <c r="RT66" s="3">
        <v>241</v>
      </c>
      <c r="RU66" s="3">
        <v>0</v>
      </c>
      <c r="RV66" s="3">
        <v>0</v>
      </c>
      <c r="RW66" s="3">
        <v>0</v>
      </c>
      <c r="RX66" s="3">
        <v>0</v>
      </c>
      <c r="RY66" s="3">
        <f t="shared" ref="RY66:RY97" si="531">RS66+RT66+RU66+RV66+RX66</f>
        <v>271</v>
      </c>
      <c r="RZ66" s="88">
        <f t="shared" ref="RZ66:RZ97" si="532">RY66*H66</f>
        <v>719101.73183760012</v>
      </c>
      <c r="SA66" s="12">
        <f t="shared" ref="SA66:SA97" si="533">RZ66/$RZ$2</f>
        <v>1.0139942066662962E-2</v>
      </c>
      <c r="SB66" s="3">
        <v>3</v>
      </c>
      <c r="SC66" s="100">
        <v>2330</v>
      </c>
      <c r="SD66" s="3">
        <v>54287</v>
      </c>
      <c r="SE66" s="3">
        <v>323</v>
      </c>
      <c r="SF66" s="3">
        <v>7</v>
      </c>
      <c r="SG66" s="3">
        <v>12</v>
      </c>
      <c r="SH66" s="3">
        <f t="shared" ref="SH66:SH97" si="534">SF66-SG66</f>
        <v>-5</v>
      </c>
      <c r="SI66" s="3">
        <f t="shared" ref="SI66:SI97" si="535">SUM(SG66:SH66)</f>
        <v>7</v>
      </c>
      <c r="SJ66" s="12">
        <f t="shared" ref="SJ66:SJ99" si="536">IF(SG66,SG66/SE66,0)</f>
        <v>3.7151702786377708E-2</v>
      </c>
      <c r="SK66" s="88">
        <f t="shared" ref="SK66:SK99" si="537">IF(SM66,SM66/SG66,0)</f>
        <v>474.74583333333317</v>
      </c>
      <c r="SL66" s="45">
        <f t="shared" ref="SL66:SL97" si="538">IF(SM66,SM66/SI66,0)</f>
        <v>813.84999999999968</v>
      </c>
      <c r="SM66" s="88">
        <v>5696.949999999998</v>
      </c>
      <c r="SN66" s="88">
        <v>43377.969999999987</v>
      </c>
      <c r="SO66" s="88">
        <v>30294</v>
      </c>
      <c r="SP66" s="88">
        <f t="shared" ref="SP66:SP97" si="539">SO66/1.18</f>
        <v>25672.881355932204</v>
      </c>
      <c r="SQ66" s="12">
        <f t="shared" ref="SQ66:SQ97" si="540">SP66/$SP$2</f>
        <v>1.9407729201508465E-3</v>
      </c>
      <c r="SR66" s="87">
        <f t="shared" ref="SR66:SR99" si="541">IF(SM66,SM66/SN66,0)</f>
        <v>0.13133279404269033</v>
      </c>
      <c r="SS66" s="87">
        <f t="shared" ref="SS66:SS99" si="542">IF(SM66,SM66/SP66,0)</f>
        <v>0.22190536079751758</v>
      </c>
      <c r="ST66" s="169" t="str">
        <f t="shared" ref="ST66:ST99" si="543">E66</f>
        <v>AA-19WL</v>
      </c>
      <c r="SU66" s="12">
        <f t="shared" ref="SU66:SU99" si="544">SG66/SI66</f>
        <v>1.7142857142857142</v>
      </c>
      <c r="SV66" s="12">
        <f t="shared" ref="SV66:SV97" si="545">1-SU66</f>
        <v>-0.71428571428571419</v>
      </c>
      <c r="SW66" s="3">
        <v>22</v>
      </c>
      <c r="SX66" s="3">
        <v>234</v>
      </c>
      <c r="SY66" s="3">
        <v>0</v>
      </c>
      <c r="SZ66" s="3">
        <v>0</v>
      </c>
      <c r="TA66" s="3">
        <v>0</v>
      </c>
      <c r="TB66" s="3">
        <v>0</v>
      </c>
      <c r="TC66" s="3">
        <f t="shared" ref="TC66:TC97" si="546">SW66+SX66+SY66+SZ66+TB66</f>
        <v>256</v>
      </c>
      <c r="TD66" s="88">
        <f t="shared" ref="TD66:TD97" si="547">TC66*H66</f>
        <v>679299.05295360007</v>
      </c>
      <c r="TE66" s="12">
        <f t="shared" ref="TE66:TE97" si="548">TD66/$TD$2</f>
        <v>7.4728687942404474E-3</v>
      </c>
      <c r="TF66" s="3">
        <v>5</v>
      </c>
      <c r="TG66" s="100">
        <f>SUMIFS(Main!TX:TX,Main!B:B,B:B)</f>
        <v>2900</v>
      </c>
      <c r="TH66" s="3">
        <v>23587</v>
      </c>
      <c r="TI66" s="3">
        <v>169</v>
      </c>
      <c r="TJ66" s="3">
        <f>SUMIFS(Main!TT:TT,Main!B:B,B:B)</f>
        <v>9</v>
      </c>
      <c r="TK66" s="3">
        <v>3</v>
      </c>
      <c r="TL66" s="3">
        <f t="shared" ref="TL66:TL97" si="549">TJ66-TK66</f>
        <v>6</v>
      </c>
      <c r="TM66" s="3">
        <f t="shared" ref="TM66:TM97" si="550">SUM(TK66:TL66)</f>
        <v>9</v>
      </c>
      <c r="TN66" s="12">
        <f t="shared" ref="TN66:TN99" si="551">IF(TK66,TK66/TI66,0)</f>
        <v>1.7751479289940829E-2</v>
      </c>
      <c r="TO66" s="88">
        <f t="shared" ref="TO66:TO99" si="552">IF(TQ66,TQ66/TK66,0)</f>
        <v>1009.3666666666668</v>
      </c>
      <c r="TP66" s="45">
        <f t="shared" ref="TP66:TP97" si="553">IF(TQ66,TQ66/TM66,0)</f>
        <v>336.45555555555558</v>
      </c>
      <c r="TQ66" s="88">
        <v>3028.1000000000004</v>
      </c>
      <c r="TR66" s="88">
        <v>12702.54</v>
      </c>
      <c r="TS66" s="88">
        <f>SUMIFS(Main!TU:TU,Main!B:B,B:B)</f>
        <v>44835.992200000001</v>
      </c>
      <c r="TT66" s="88">
        <f t="shared" ref="TT66:TT97" si="554">TS66/1.18</f>
        <v>37996.603559322037</v>
      </c>
      <c r="TU66" s="12">
        <f t="shared" ref="TU66:TU97" si="555">TT66/$TT$2</f>
        <v>2.6480483816169907E-3</v>
      </c>
      <c r="TV66" s="87">
        <f t="shared" ref="TV66:TV99" si="556">IF(TQ66,TQ66/TR66,0)</f>
        <v>0.23838539378738427</v>
      </c>
      <c r="TW66" s="87">
        <f t="shared" ref="TW66:TW99" si="557">IF(TQ66,TQ66/TT66,0)</f>
        <v>7.96939651532904E-2</v>
      </c>
      <c r="TX66" s="169" t="str">
        <f t="shared" ref="TX66:TX99" si="558">E66</f>
        <v>AA-19WL</v>
      </c>
      <c r="TY66" s="12">
        <f t="shared" ref="TY66:TY99" si="559">TK66/TM66</f>
        <v>0.33333333333333331</v>
      </c>
      <c r="TZ66" s="12">
        <f t="shared" ref="TZ66:TZ97" si="560">1-TY66</f>
        <v>0.66666666666666674</v>
      </c>
      <c r="UA66" s="3">
        <f>SUMIFS(Main!UG:UG,Main!B:B,B:B)</f>
        <v>19</v>
      </c>
      <c r="UB66" s="3">
        <f>SUMIFS(Main!UI:UI,Main!B:B,B:B)</f>
        <v>230</v>
      </c>
      <c r="UC66" s="3">
        <f>SUMIFS(Main!UK:UK,Main!B:B,B:B)</f>
        <v>0</v>
      </c>
      <c r="UD66" s="3">
        <f>SUMIFS(Main!UO:UO,Main!B:B,B:B)</f>
        <v>0</v>
      </c>
      <c r="UE66" s="3">
        <f>SUMIFS(Main!UQ:UQ,Main!B:B,B:B)</f>
        <v>0</v>
      </c>
      <c r="UF66" s="3">
        <f>SUMIFS(Main!US:US,Main!B:B,B:B)</f>
        <v>0</v>
      </c>
      <c r="UG66" s="3">
        <f t="shared" ref="UG66:UG97" si="561">UA66+UB66+UC66+UD66+UF66</f>
        <v>249</v>
      </c>
      <c r="UH66" s="88">
        <f t="shared" ref="UH66:UH97" si="562">UG66*H66</f>
        <v>660724.46947440004</v>
      </c>
      <c r="UI66" s="12">
        <f t="shared" ref="UI66:UI97" si="563">UH66/$UH$2</f>
        <v>6.5554207590724145E-3</v>
      </c>
      <c r="UJ66" s="3">
        <f>SUMIFS(Main!UW:UW,Main!B:B,B:B)</f>
        <v>10</v>
      </c>
      <c r="UK66" s="100">
        <f>SUMIFS(Main!VI:VI,Main!A:A,A:A)</f>
        <v>2796</v>
      </c>
      <c r="UL66" s="3">
        <v>18992</v>
      </c>
      <c r="UM66" s="3">
        <v>156</v>
      </c>
      <c r="UN66" s="3">
        <f>SUMIFS(Main!VE:VE,Main!A:A,A:A)</f>
        <v>6</v>
      </c>
      <c r="UO66" s="3">
        <v>3</v>
      </c>
      <c r="UP66" s="3">
        <f t="shared" si="147"/>
        <v>3</v>
      </c>
      <c r="UQ66" s="3">
        <f t="shared" si="148"/>
        <v>6</v>
      </c>
      <c r="UR66" s="12">
        <f t="shared" si="149"/>
        <v>1.9230769230769232E-2</v>
      </c>
      <c r="US66" s="88">
        <f t="shared" si="150"/>
        <v>858.05000000000007</v>
      </c>
      <c r="UT66" s="45">
        <f t="shared" si="151"/>
        <v>429.02500000000003</v>
      </c>
      <c r="UU66" s="88">
        <v>2574.15</v>
      </c>
      <c r="UV66" s="88">
        <v>17156.819999999996</v>
      </c>
      <c r="UW66" s="88">
        <f>SUMIFS(Main!VF:VF,Main!A:A,A:A)</f>
        <v>29793.997799999997</v>
      </c>
      <c r="UX66" s="88">
        <f t="shared" si="152"/>
        <v>25249.150677966099</v>
      </c>
      <c r="UY66" s="12">
        <f t="shared" si="153"/>
        <v>1.7808231729593252E-3</v>
      </c>
      <c r="UZ66" s="87">
        <f t="shared" si="154"/>
        <v>0.15003654523390703</v>
      </c>
      <c r="VA66" s="87">
        <f t="shared" si="155"/>
        <v>0.10194996389507689</v>
      </c>
      <c r="VB66" s="169" t="str">
        <f t="shared" si="59"/>
        <v>AA-19WL</v>
      </c>
      <c r="VC66" s="12">
        <f t="shared" si="160"/>
        <v>0.67950087584419427</v>
      </c>
      <c r="VD66" s="12">
        <f t="shared" si="156"/>
        <v>0.32049912415580573</v>
      </c>
      <c r="VE66" s="3">
        <f>SUMIFS(Main!VR:VR,Main!B:B,B:B)</f>
        <v>24</v>
      </c>
      <c r="VF66" s="3">
        <f>SUMIFS(Main!VT:VT,Main!B:B,B:B)</f>
        <v>209</v>
      </c>
      <c r="VG66" s="3">
        <f>SUMIFS(Main!VV:VV,Main!B:B,B:B)</f>
        <v>0</v>
      </c>
      <c r="VH66" s="3">
        <f>SUMIFS(Main!VZ:VZ,Main!B:B,B:B)</f>
        <v>0</v>
      </c>
      <c r="VI66" s="3">
        <f>SUMIFS(Main!WB:WB,Main!B:B,B:B)</f>
        <v>0</v>
      </c>
      <c r="VJ66" s="3">
        <f>SUMIFS(Main!WD:WD,Main!B:B,B:B)</f>
        <v>0</v>
      </c>
      <c r="VK66" s="3">
        <f t="shared" si="157"/>
        <v>233</v>
      </c>
      <c r="VL66" s="88">
        <f t="shared" si="158"/>
        <v>618268.27866480011</v>
      </c>
      <c r="VM66" s="12">
        <f t="shared" si="159"/>
        <v>6.4773628542240426E-3</v>
      </c>
      <c r="VN66" s="3">
        <f>SUMIFS(Main!WH:WH,Main!B:B,B:B)</f>
        <v>12</v>
      </c>
    </row>
    <row r="67" spans="1:586">
      <c r="A67" s="155" t="s">
        <v>162</v>
      </c>
      <c r="B67" s="155" t="s">
        <v>161</v>
      </c>
      <c r="C67" s="150" t="s">
        <v>465</v>
      </c>
      <c r="D67" s="150" t="s">
        <v>669</v>
      </c>
      <c r="E67" s="155" t="s">
        <v>275</v>
      </c>
      <c r="F67" s="150" t="s">
        <v>473</v>
      </c>
      <c r="G67" s="150" t="s">
        <v>432</v>
      </c>
      <c r="H67" s="17">
        <v>1034.3039829588236</v>
      </c>
      <c r="I67" s="1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87"/>
      <c r="V67" s="87"/>
      <c r="W67" s="12"/>
      <c r="X67" s="91"/>
      <c r="Y67" s="91"/>
      <c r="Z67" s="91"/>
      <c r="AA67" s="91"/>
      <c r="AB67" s="91"/>
      <c r="AC67" s="91"/>
      <c r="AD67" s="91"/>
      <c r="AE67" s="87"/>
      <c r="AF67" s="88"/>
      <c r="AG67" s="88"/>
      <c r="AH67" s="88"/>
      <c r="AI67" s="87"/>
      <c r="AJ67" s="87"/>
      <c r="AK67" s="12"/>
      <c r="AL67" s="3"/>
      <c r="AM67" s="3"/>
      <c r="AN67" s="3"/>
      <c r="AO67" s="3"/>
      <c r="AP67" s="3"/>
      <c r="AQ67" s="3"/>
      <c r="AR67" s="3"/>
      <c r="AS67" s="3"/>
      <c r="AT67" s="87"/>
      <c r="AU67" s="40"/>
      <c r="AV67" s="40"/>
      <c r="AW67" s="88"/>
      <c r="AX67" s="88"/>
      <c r="AY67" s="88"/>
      <c r="AZ67" s="87"/>
      <c r="BA67" s="87"/>
      <c r="BB67" s="87"/>
      <c r="BC67" s="89"/>
      <c r="BD67" s="12">
        <v>0</v>
      </c>
      <c r="BE67" s="3">
        <v>0</v>
      </c>
      <c r="BF67" s="3">
        <v>0</v>
      </c>
      <c r="BG67" s="3">
        <v>0</v>
      </c>
      <c r="BH67" s="3">
        <v>0</v>
      </c>
      <c r="BI67" s="3">
        <f>BG67-BH67</f>
        <v>0</v>
      </c>
      <c r="BJ67" s="3">
        <f>BH67-BI67</f>
        <v>0</v>
      </c>
      <c r="BK67" s="3">
        <f>BI67-BJ67</f>
        <v>0</v>
      </c>
      <c r="BL67" s="3">
        <f>BH67+BI67+BJ67</f>
        <v>0</v>
      </c>
      <c r="BM67" s="87">
        <v>0</v>
      </c>
      <c r="BN67" s="40" t="e">
        <f>BP67/BH67</f>
        <v>#DIV/0!</v>
      </c>
      <c r="BO67" s="40" t="e">
        <f>BP67/BG67</f>
        <v>#DIV/0!</v>
      </c>
      <c r="BP67" s="88">
        <v>0</v>
      </c>
      <c r="BQ67" s="88">
        <v>0</v>
      </c>
      <c r="BR67" s="88">
        <v>0</v>
      </c>
      <c r="BS67" s="12" t="e">
        <f>BP67/BQ67</f>
        <v>#DIV/0!</v>
      </c>
      <c r="BT67" s="12" t="e">
        <f>BP67/BR67</f>
        <v>#DIV/0!</v>
      </c>
      <c r="BU67" s="87" t="e">
        <f>BH67/BL67</f>
        <v>#DIV/0!</v>
      </c>
      <c r="BV67" s="89" t="e">
        <f>1-BU67</f>
        <v>#DIV/0!</v>
      </c>
      <c r="BW67" s="90" t="str">
        <f>B67</f>
        <v>FBA78974</v>
      </c>
      <c r="BX67" s="12">
        <v>0</v>
      </c>
      <c r="BY67" s="3">
        <v>0</v>
      </c>
      <c r="BZ67" s="3">
        <v>0</v>
      </c>
      <c r="CA67" s="3">
        <v>0</v>
      </c>
      <c r="CB67" s="3">
        <v>0</v>
      </c>
      <c r="CC67" s="3">
        <f>CA67-CB67</f>
        <v>0</v>
      </c>
      <c r="CD67" s="3">
        <v>0</v>
      </c>
      <c r="CE67" s="3">
        <v>0</v>
      </c>
      <c r="CF67" s="3">
        <f>CB67+CC67+CD67</f>
        <v>0</v>
      </c>
      <c r="CG67" s="87" t="e">
        <f>CB67/BZ67</f>
        <v>#DIV/0!</v>
      </c>
      <c r="CH67" s="3" t="e">
        <f>CJ67/CB67</f>
        <v>#DIV/0!</v>
      </c>
      <c r="CI67" s="3" t="e">
        <f>CJ67/CA67</f>
        <v>#DIV/0!</v>
      </c>
      <c r="CJ67" s="88">
        <v>0</v>
      </c>
      <c r="CK67" s="88">
        <v>0</v>
      </c>
      <c r="CL67" s="88">
        <v>0</v>
      </c>
      <c r="CM67" s="87" t="e">
        <f>CJ67/CK67</f>
        <v>#DIV/0!</v>
      </c>
      <c r="CN67" s="87" t="e">
        <f>CJ67/CL67</f>
        <v>#DIV/0!</v>
      </c>
      <c r="CO67" s="12" t="e">
        <f>CB67/CF67</f>
        <v>#DIV/0!</v>
      </c>
      <c r="CP67" s="12" t="e">
        <f>1-CO67</f>
        <v>#DIV/0!</v>
      </c>
      <c r="CQ67" s="77" t="str">
        <f>B67</f>
        <v>FBA78974</v>
      </c>
      <c r="CR67" s="12">
        <v>0</v>
      </c>
      <c r="CS67" s="3">
        <v>0</v>
      </c>
      <c r="CT67" s="3">
        <v>0</v>
      </c>
      <c r="CU67" s="3" t="e">
        <f>VLOOKUP(C67,'[1]Monthly Sales'!C:AP,38,0)</f>
        <v>#N/A</v>
      </c>
      <c r="CV67" s="3">
        <v>0</v>
      </c>
      <c r="CW67" s="3" t="e">
        <f>CU67-CV67</f>
        <v>#N/A</v>
      </c>
      <c r="CX67" s="3">
        <v>0</v>
      </c>
      <c r="CY67" s="3">
        <v>0</v>
      </c>
      <c r="CZ67" s="3" t="e">
        <f>CV67+CW67+CX67</f>
        <v>#N/A</v>
      </c>
      <c r="DA67" s="87" t="e">
        <f>CV67/CT67</f>
        <v>#DIV/0!</v>
      </c>
      <c r="DB67" s="45" t="e">
        <f>DD67/CV67</f>
        <v>#DIV/0!</v>
      </c>
      <c r="DC67" s="3" t="e">
        <f>DD67/CZ67</f>
        <v>#N/A</v>
      </c>
      <c r="DD67" s="88">
        <v>0</v>
      </c>
      <c r="DE67" s="88">
        <v>0</v>
      </c>
      <c r="DF67" s="88">
        <v>0</v>
      </c>
      <c r="DG67" s="12" t="e">
        <f>DD67/DE67</f>
        <v>#DIV/0!</v>
      </c>
      <c r="DH67" s="12" t="e">
        <f>DD67/DF67</f>
        <v>#DIV/0!</v>
      </c>
      <c r="DI67" s="12" t="e">
        <f>CV67/CZ67</f>
        <v>#N/A</v>
      </c>
      <c r="DJ67" s="12" t="e">
        <f>1-DI67</f>
        <v>#N/A</v>
      </c>
      <c r="DK67" s="3" t="str">
        <f>B67</f>
        <v>FBA78974</v>
      </c>
      <c r="DL67" s="2">
        <v>0</v>
      </c>
      <c r="DM67" s="3">
        <v>0</v>
      </c>
      <c r="DN67" s="3">
        <v>0</v>
      </c>
      <c r="DO67" s="3">
        <v>0</v>
      </c>
      <c r="DP67" s="3">
        <v>0</v>
      </c>
      <c r="DQ67" s="3">
        <f>DO67-DP67</f>
        <v>0</v>
      </c>
      <c r="DR67" s="3">
        <f>DP67-DQ67</f>
        <v>0</v>
      </c>
      <c r="DS67" s="3">
        <v>0</v>
      </c>
      <c r="DT67" s="3">
        <f>DP67+DQ67+DR67</f>
        <v>0</v>
      </c>
      <c r="DU67" s="12" t="e">
        <f>DR67/DT67</f>
        <v>#DIV/0!</v>
      </c>
      <c r="DV67" s="87" t="e">
        <f>DP67/DN67</f>
        <v>#DIV/0!</v>
      </c>
      <c r="DW67" s="3" t="e">
        <f>DY67/DP67</f>
        <v>#DIV/0!</v>
      </c>
      <c r="DX67" s="3" t="e">
        <f>DY67/DT67</f>
        <v>#DIV/0!</v>
      </c>
      <c r="DY67" s="88">
        <v>0</v>
      </c>
      <c r="DZ67" s="88">
        <v>0</v>
      </c>
      <c r="EA67" s="88">
        <v>0</v>
      </c>
      <c r="EB67" s="12" t="e">
        <f>DY67/DZ67</f>
        <v>#DIV/0!</v>
      </c>
      <c r="EC67" s="12" t="e">
        <f>DY67/EA67</f>
        <v>#DIV/0!</v>
      </c>
      <c r="ED67" s="12" t="e">
        <f>DP67/DT67</f>
        <v>#DIV/0!</v>
      </c>
      <c r="EE67" s="12" t="e">
        <f>1-ED67</f>
        <v>#DIV/0!</v>
      </c>
      <c r="EF67" s="3" t="str">
        <f>B67</f>
        <v>FBA78974</v>
      </c>
      <c r="EG67" s="12">
        <v>0</v>
      </c>
      <c r="EH67" s="3">
        <v>0</v>
      </c>
      <c r="EI67" s="3">
        <v>0</v>
      </c>
      <c r="EJ67" s="3">
        <v>0</v>
      </c>
      <c r="EK67" s="3">
        <v>0</v>
      </c>
      <c r="EL67" s="3">
        <f>EJ67-EK67</f>
        <v>0</v>
      </c>
      <c r="EM67" s="3">
        <v>0</v>
      </c>
      <c r="EN67" s="3">
        <v>0</v>
      </c>
      <c r="EO67" s="3">
        <f>EK67+EL67+EM67</f>
        <v>0</v>
      </c>
      <c r="EP67" s="12">
        <f>IF(EM67,EM67/EO67,0)</f>
        <v>0</v>
      </c>
      <c r="EQ67" s="87">
        <f>IF(EK67,EK67/EI67,0)</f>
        <v>0</v>
      </c>
      <c r="ER67" s="3">
        <f>IF(ET67,ET67/EK67,0)</f>
        <v>0</v>
      </c>
      <c r="ES67" s="3">
        <f>IF(ET67,ET67/EO67,0)</f>
        <v>0</v>
      </c>
      <c r="ET67" s="88">
        <v>0</v>
      </c>
      <c r="EU67" s="88">
        <v>0</v>
      </c>
      <c r="EV67" s="88">
        <v>0</v>
      </c>
      <c r="EW67" s="12">
        <f>IF(ET67,ET67/EU67,0)</f>
        <v>0</v>
      </c>
      <c r="EX67" s="12">
        <f>IF(ET67,ET67/EV67,0)</f>
        <v>0</v>
      </c>
      <c r="EY67" s="12">
        <f>IF(EK67,EK67/EO67,0)</f>
        <v>0</v>
      </c>
      <c r="EZ67" s="12">
        <f>IF(1-EY67,0)</f>
        <v>0</v>
      </c>
      <c r="FA67" s="3" t="str">
        <f>B67</f>
        <v>FBA78974</v>
      </c>
      <c r="FB67" s="12">
        <v>0</v>
      </c>
      <c r="FC67" s="3">
        <v>0</v>
      </c>
      <c r="FD67" s="3">
        <v>0</v>
      </c>
      <c r="FE67" s="3">
        <v>0</v>
      </c>
      <c r="FF67" s="3">
        <v>0</v>
      </c>
      <c r="FG67" s="3">
        <f>FE67-FF67</f>
        <v>0</v>
      </c>
      <c r="FH67" s="3">
        <v>0</v>
      </c>
      <c r="FI67" s="3">
        <v>0</v>
      </c>
      <c r="FJ67" s="3">
        <f>FF67+FG67+FH67</f>
        <v>0</v>
      </c>
      <c r="FK67" s="12">
        <f>IF(FH67,FH67/FJ67,0)</f>
        <v>0</v>
      </c>
      <c r="FL67" s="12">
        <f>IF(FF67,FF67/FD67,0)</f>
        <v>0</v>
      </c>
      <c r="FM67" s="3">
        <f>IF(FO67,FO67/FF67,0)</f>
        <v>0</v>
      </c>
      <c r="FN67" s="88">
        <f>IF(FO67,FO67/FJ67,0)</f>
        <v>0</v>
      </c>
      <c r="FO67" s="88">
        <v>0</v>
      </c>
      <c r="FP67" s="88">
        <v>0</v>
      </c>
      <c r="FQ67" s="88">
        <v>0</v>
      </c>
      <c r="FR67" s="12">
        <f>IF(FO67,FO67/FP67,0)</f>
        <v>0</v>
      </c>
      <c r="FS67" s="12">
        <f>IF(FO67,FO67/FQ67,0)</f>
        <v>0</v>
      </c>
      <c r="FT67" s="12" t="e">
        <f>FF67/FJ67</f>
        <v>#DIV/0!</v>
      </c>
      <c r="FU67" s="39" t="e">
        <f>1-FT67</f>
        <v>#DIV/0!</v>
      </c>
      <c r="FV67" s="77" t="str">
        <f>B67</f>
        <v>FBA78974</v>
      </c>
      <c r="FW67" s="12">
        <v>1</v>
      </c>
      <c r="FX67" s="3">
        <v>233890</v>
      </c>
      <c r="FY67" s="3">
        <v>2568</v>
      </c>
      <c r="FZ67" s="3">
        <v>34</v>
      </c>
      <c r="GA67" s="3">
        <v>26</v>
      </c>
      <c r="GB67" s="3">
        <f>FZ67-GA67</f>
        <v>8</v>
      </c>
      <c r="GC67" s="3">
        <v>0</v>
      </c>
      <c r="GD67" s="3">
        <v>0</v>
      </c>
      <c r="GE67" s="3">
        <f>GA67+GB67+GC67</f>
        <v>34</v>
      </c>
      <c r="GF67" s="12">
        <f>IF(GC67,GC67/GE67,0)</f>
        <v>0</v>
      </c>
      <c r="GG67" s="12">
        <f>IF(GA67,GA67/FY67,0)</f>
        <v>1.0124610591900311E-2</v>
      </c>
      <c r="GH67" s="88">
        <f>IF(GJ67,GJ67/GA67,0)</f>
        <v>726.62615384615378</v>
      </c>
      <c r="GI67" s="45">
        <f>IF(GJ67,GJ67/GE67,0)</f>
        <v>555.65529411764703</v>
      </c>
      <c r="GJ67" s="88">
        <v>18892.28</v>
      </c>
      <c r="GK67" s="88">
        <v>84037.26</v>
      </c>
      <c r="GL67" s="88">
        <v>114292.406779661</v>
      </c>
      <c r="GM67" s="12">
        <f>IF(GJ67,GJ67/GK67,0)</f>
        <v>0.22480837666530298</v>
      </c>
      <c r="GN67" s="12">
        <f>IF(GJ67,GJ67/GL67,0)</f>
        <v>0.16529777027463902</v>
      </c>
      <c r="GO67" s="12">
        <f>GA67/GE67</f>
        <v>0.76470588235294112</v>
      </c>
      <c r="GP67" s="12">
        <f>1-GO67</f>
        <v>0.23529411764705888</v>
      </c>
      <c r="GQ67" s="77" t="str">
        <f>B67</f>
        <v>FBA78974</v>
      </c>
      <c r="GR67" s="12">
        <v>0.90749999999999997</v>
      </c>
      <c r="GS67" s="3">
        <v>277827</v>
      </c>
      <c r="GT67" s="3">
        <v>3237</v>
      </c>
      <c r="GU67" s="3">
        <v>64</v>
      </c>
      <c r="GV67" s="3">
        <v>37</v>
      </c>
      <c r="GW67" s="3">
        <f>GU67-GV67</f>
        <v>27</v>
      </c>
      <c r="GX67" s="3">
        <v>20</v>
      </c>
      <c r="GY67" s="3">
        <v>1</v>
      </c>
      <c r="GZ67" s="3">
        <f>GV67+GW67+GX67</f>
        <v>84</v>
      </c>
      <c r="HA67" s="12">
        <f>IF(GX67,GX67/GZ67,0)</f>
        <v>0.23809523809523808</v>
      </c>
      <c r="HB67" s="12">
        <f>IF(GV67,GV67/GT67,0)</f>
        <v>1.1430336731541551E-2</v>
      </c>
      <c r="HC67" s="88">
        <f>IF(HE67,HE67/GV67,0)</f>
        <v>1221.2656756756758</v>
      </c>
      <c r="HD67" s="45">
        <f>IF(HE67,HE67/GZ67,0)</f>
        <v>537.93845238095241</v>
      </c>
      <c r="HE67" s="88">
        <v>45186.83</v>
      </c>
      <c r="HF67" s="88">
        <v>111071.18</v>
      </c>
      <c r="HG67" s="88">
        <v>243673.03</v>
      </c>
      <c r="HH67" s="12">
        <f>IF(HE67,HE67/HF67,0)</f>
        <v>0.40682767573010392</v>
      </c>
      <c r="HI67" s="12">
        <f>IF(HE67,HE67/HG67,0)</f>
        <v>0.18544042399768249</v>
      </c>
      <c r="HJ67" s="12">
        <f>GV67/GZ67</f>
        <v>0.44047619047619047</v>
      </c>
      <c r="HK67" s="12">
        <f>1-HJ67</f>
        <v>0.55952380952380953</v>
      </c>
      <c r="HL67" s="77" t="s">
        <v>275</v>
      </c>
      <c r="HM67" s="3">
        <v>1226</v>
      </c>
      <c r="HN67" s="3">
        <v>133902</v>
      </c>
      <c r="HO67" s="3">
        <v>622</v>
      </c>
      <c r="HP67" s="3">
        <v>37</v>
      </c>
      <c r="HQ67" s="3">
        <v>30</v>
      </c>
      <c r="HR67" s="3">
        <f>HP67-HQ67</f>
        <v>7</v>
      </c>
      <c r="HS67" s="3">
        <v>6</v>
      </c>
      <c r="HT67" s="3">
        <f>HQ67+HR67+HS67</f>
        <v>43</v>
      </c>
      <c r="HU67" s="12">
        <f>IF(HS67,HS67/HT67,0)</f>
        <v>0.13953488372093023</v>
      </c>
      <c r="HV67" s="12">
        <f>IF(HQ67,HQ67/HO67,0)</f>
        <v>4.8231511254019289E-2</v>
      </c>
      <c r="HW67" s="88">
        <f>IF(HY67,HY67/HQ67,0)</f>
        <v>291.72833333333318</v>
      </c>
      <c r="HX67" s="45">
        <f>IF(HY67,HY67/HT67,0)</f>
        <v>203.53139534883709</v>
      </c>
      <c r="HY67" s="3">
        <v>8751.8499999999949</v>
      </c>
      <c r="HZ67" s="3">
        <v>73953.499999999985</v>
      </c>
      <c r="IA67" s="3">
        <v>84880.43</v>
      </c>
      <c r="IB67" s="20">
        <f>IA67/1.18</f>
        <v>71932.567796610165</v>
      </c>
      <c r="IC67" s="12">
        <f>IF(HY67,HY67/HZ67,0)</f>
        <v>0.11834260717883531</v>
      </c>
      <c r="ID67" s="12">
        <f>IF(HY67,HY67/IB67,0)</f>
        <v>0.12166742086485653</v>
      </c>
      <c r="IE67" s="12">
        <f>HQ67/HT67</f>
        <v>0.69767441860465118</v>
      </c>
      <c r="IF67" s="105">
        <f>1-IE67</f>
        <v>0.30232558139534882</v>
      </c>
      <c r="IG67" s="100">
        <v>1235</v>
      </c>
      <c r="IH67" s="3">
        <v>95410</v>
      </c>
      <c r="II67" s="3">
        <v>708</v>
      </c>
      <c r="IJ67" s="3">
        <v>30</v>
      </c>
      <c r="IK67" s="3">
        <v>29</v>
      </c>
      <c r="IL67" s="3">
        <f>IJ67-IK67</f>
        <v>1</v>
      </c>
      <c r="IM67" s="3">
        <v>4</v>
      </c>
      <c r="IN67" s="3">
        <f>IK67+IL67+IM67</f>
        <v>34</v>
      </c>
      <c r="IO67" s="12">
        <f>IF(IM67,IM67/IN67,0)</f>
        <v>0.11764705882352941</v>
      </c>
      <c r="IP67" s="12">
        <f>IF(IK67,IK67/II67,0)</f>
        <v>4.0960451977401127E-2</v>
      </c>
      <c r="IQ67" s="88">
        <f>IF(IS67,IS67/IK67,0)</f>
        <v>328.85172413793094</v>
      </c>
      <c r="IR67" s="45">
        <f>IF(IS67,IS67/IN67,0)</f>
        <v>280.49117647058813</v>
      </c>
      <c r="IS67" s="3">
        <v>9536.6999999999971</v>
      </c>
      <c r="IT67" s="3">
        <v>67327.179999999993</v>
      </c>
      <c r="IU67" s="3">
        <v>68569</v>
      </c>
      <c r="IV67" s="20">
        <f>IU67/1.18</f>
        <v>58109.322033898308</v>
      </c>
      <c r="IW67" s="12">
        <f>IF(IS67,IS67/IT67,0)</f>
        <v>0.14164710299763034</v>
      </c>
      <c r="IX67" s="12">
        <f>IF(IS67,IS67/IV67,0)</f>
        <v>0.16411652496025894</v>
      </c>
      <c r="IY67" s="12">
        <f>IK67/IN67</f>
        <v>0.8529411764705882</v>
      </c>
      <c r="IZ67" s="12">
        <f>1-IY67</f>
        <v>0.1470588235294118</v>
      </c>
      <c r="JA67" s="100">
        <v>1519</v>
      </c>
      <c r="JB67" s="3">
        <v>88821</v>
      </c>
      <c r="JC67" s="3">
        <v>817</v>
      </c>
      <c r="JD67" s="3">
        <v>26</v>
      </c>
      <c r="JE67" s="3">
        <v>51</v>
      </c>
      <c r="JF67" s="3">
        <f>JD67-JE67</f>
        <v>-25</v>
      </c>
      <c r="JG67" s="3">
        <v>11</v>
      </c>
      <c r="JH67" s="3">
        <f>SUM(JE67:JG67)</f>
        <v>37</v>
      </c>
      <c r="JI67" s="12">
        <f>IF(JG67,JG67/JH67,0)</f>
        <v>0.29729729729729731</v>
      </c>
      <c r="JJ67" s="12">
        <f>IF(JE67,JE67/JC67,0)</f>
        <v>6.2423500611995107E-2</v>
      </c>
      <c r="JK67" s="88">
        <f>IF(JM67,JM67/JE67,0)</f>
        <v>209.9852941176471</v>
      </c>
      <c r="JL67" s="45">
        <f>IF(JM67,JM67/JH67,0)</f>
        <v>289.43918918918922</v>
      </c>
      <c r="JM67" s="3">
        <v>10709.250000000002</v>
      </c>
      <c r="JN67" s="3">
        <v>105196.64999999997</v>
      </c>
      <c r="JO67" s="3">
        <v>57185.090000000018</v>
      </c>
      <c r="JP67" s="20">
        <f>JO67/1.18</f>
        <v>48461.940677966122</v>
      </c>
      <c r="JQ67" s="12">
        <f>IF(JM67,JM67/JN67,0)</f>
        <v>0.1018021961725968</v>
      </c>
      <c r="JR67" s="12">
        <f>IF(JM67,JM67/JP67,0)</f>
        <v>0.22098268971859616</v>
      </c>
      <c r="JS67" s="12">
        <f>JE67/JH67</f>
        <v>1.3783783783783783</v>
      </c>
      <c r="JT67" s="12">
        <f>1-JS67</f>
        <v>-0.37837837837837829</v>
      </c>
      <c r="JU67" s="100">
        <v>975</v>
      </c>
      <c r="JV67" s="3">
        <v>60878</v>
      </c>
      <c r="JW67" s="3">
        <v>530</v>
      </c>
      <c r="JX67" s="3">
        <v>25</v>
      </c>
      <c r="JY67" s="3">
        <v>18</v>
      </c>
      <c r="JZ67" s="3">
        <f>JX67-JY67</f>
        <v>7</v>
      </c>
      <c r="KA67" s="3">
        <v>10</v>
      </c>
      <c r="KB67" s="3">
        <f>SUM(JY67:KA67)</f>
        <v>35</v>
      </c>
      <c r="KC67" s="12">
        <f>IF(KA67,KA67/KB67,0)</f>
        <v>0.2857142857142857</v>
      </c>
      <c r="KD67" s="12">
        <f>IF(JY67,JY67/JW67,0)</f>
        <v>3.3962264150943396E-2</v>
      </c>
      <c r="KE67" s="88">
        <f>IF(KG67,KG67/JY67,0)</f>
        <v>476.89444444444445</v>
      </c>
      <c r="KF67" s="45">
        <f>IF(KG67,KG67/KB67,0)</f>
        <v>245.26000000000002</v>
      </c>
      <c r="KG67" s="3">
        <v>8584.1</v>
      </c>
      <c r="KH67" s="3">
        <v>26130.540000000005</v>
      </c>
      <c r="KI67" s="3">
        <v>57705</v>
      </c>
      <c r="KJ67" s="20">
        <f>KI67/1.18</f>
        <v>48902.542372881362</v>
      </c>
      <c r="KK67" s="12">
        <f>IF(KG67,KG67/KH67,0)</f>
        <v>0.3285083278034055</v>
      </c>
      <c r="KL67" s="12">
        <f>IF(KG67,KG67/KJ67,0)</f>
        <v>0.17553484100164629</v>
      </c>
      <c r="KM67" s="12">
        <f>JY67/KB67</f>
        <v>0.51428571428571423</v>
      </c>
      <c r="KN67" s="12">
        <f>1-KM67</f>
        <v>0.48571428571428577</v>
      </c>
      <c r="KO67" s="100">
        <v>714</v>
      </c>
      <c r="KP67" s="3">
        <v>51320</v>
      </c>
      <c r="KQ67" s="3">
        <v>395</v>
      </c>
      <c r="KR67" s="3">
        <v>11</v>
      </c>
      <c r="KS67" s="3">
        <v>18</v>
      </c>
      <c r="KT67" s="3">
        <f>KR67-KS67</f>
        <v>-7</v>
      </c>
      <c r="KU67" s="3">
        <v>3</v>
      </c>
      <c r="KV67" s="3">
        <f>SUM(KS67:KU67)</f>
        <v>14</v>
      </c>
      <c r="KW67" s="12">
        <f>IF(KU67,KU67/KV67,0)</f>
        <v>0.21428571428571427</v>
      </c>
      <c r="KX67" s="12">
        <f>IF(KS67,KS67/KQ67,0)</f>
        <v>4.5569620253164557E-2</v>
      </c>
      <c r="KY67" s="88">
        <f>IF(LA67,LA67/KS67,0)</f>
        <v>333.47388888888901</v>
      </c>
      <c r="KZ67" s="45">
        <f>IF(LA67,LA67/KV67,0)</f>
        <v>428.75214285714304</v>
      </c>
      <c r="LA67" s="3">
        <v>6002.5300000000025</v>
      </c>
      <c r="LB67" s="3">
        <v>39020.340000000004</v>
      </c>
      <c r="LC67" s="3">
        <v>25837</v>
      </c>
      <c r="LD67" s="20">
        <f>LC67/1.18</f>
        <v>21895.762711864409</v>
      </c>
      <c r="LE67" s="12">
        <f>IF(LA67,LA67/LB67,0)</f>
        <v>0.15383079696383994</v>
      </c>
      <c r="LF67" s="12">
        <f>IF(LA67,LA67/LD67,0)</f>
        <v>0.27414116964043822</v>
      </c>
      <c r="LG67" s="12">
        <f>KS67/KV67</f>
        <v>1.2857142857142858</v>
      </c>
      <c r="LH67" s="12">
        <f>1-LG67</f>
        <v>-0.28571428571428581</v>
      </c>
      <c r="LI67" s="100">
        <v>665</v>
      </c>
      <c r="LJ67" s="3">
        <v>36724</v>
      </c>
      <c r="LK67" s="3">
        <v>326</v>
      </c>
      <c r="LL67" s="3">
        <v>14</v>
      </c>
      <c r="LM67" s="3">
        <v>11</v>
      </c>
      <c r="LN67" s="3">
        <f>LL67-LM67</f>
        <v>3</v>
      </c>
      <c r="LO67" s="3">
        <v>0</v>
      </c>
      <c r="LP67" s="3">
        <f>SUM(LM67:LO67)</f>
        <v>14</v>
      </c>
      <c r="LQ67" s="12">
        <f>IF(LO67,LO67/LP67,0)</f>
        <v>0</v>
      </c>
      <c r="LR67" s="12">
        <f>IF(LM67,LM67/LK67,0)</f>
        <v>3.3742331288343558E-2</v>
      </c>
      <c r="LS67" s="88">
        <f>IF(LU67,LU67/LM67,0)</f>
        <v>313.12181818181824</v>
      </c>
      <c r="LT67" s="45">
        <f>IF(LU67,LU67/LP67,0)</f>
        <v>246.02428571428575</v>
      </c>
      <c r="LU67" s="88">
        <v>3444.3400000000006</v>
      </c>
      <c r="LV67" s="88">
        <v>24982.21</v>
      </c>
      <c r="LW67" s="88">
        <v>33610.022400000002</v>
      </c>
      <c r="LX67" s="88">
        <f>LW67/1.18</f>
        <v>28483.069830508477</v>
      </c>
      <c r="LY67" s="12">
        <f>IF(LU67,LU67/LV67,0)</f>
        <v>0.13787170950848626</v>
      </c>
      <c r="LZ67" s="12">
        <f>IF(LU67,LU67/LX67,0)</f>
        <v>0.12092587001667694</v>
      </c>
      <c r="MA67" s="12">
        <f>LM67/LP67</f>
        <v>0.7857142857142857</v>
      </c>
      <c r="MB67" s="12">
        <f>1-MA67</f>
        <v>0.2142857142857143</v>
      </c>
      <c r="MC67" s="100">
        <v>667</v>
      </c>
      <c r="MD67" s="3">
        <v>35642</v>
      </c>
      <c r="ME67" s="3">
        <v>361</v>
      </c>
      <c r="MF67" s="3">
        <v>24</v>
      </c>
      <c r="MG67" s="3">
        <v>17</v>
      </c>
      <c r="MH67" s="3">
        <f>MF67-MG67</f>
        <v>7</v>
      </c>
      <c r="MI67" s="3">
        <v>0</v>
      </c>
      <c r="MJ67" s="3">
        <f>SUM(MG67:MI67)</f>
        <v>24</v>
      </c>
      <c r="MK67" s="12">
        <f>IF(MI67,MI67/MJ67,0)</f>
        <v>0</v>
      </c>
      <c r="ML67" s="12">
        <f>IF(MG67,MG67/ME67,0)</f>
        <v>4.7091412742382273E-2</v>
      </c>
      <c r="MM67" s="88">
        <f>IF(MO67,MO67/MG67,0)</f>
        <v>398.07999999999993</v>
      </c>
      <c r="MN67" s="45">
        <f>IF(MO67,MO67/MJ67,0)</f>
        <v>281.9733333333333</v>
      </c>
      <c r="MO67" s="88">
        <v>6767.3599999999988</v>
      </c>
      <c r="MP67" s="88">
        <v>35083.06</v>
      </c>
      <c r="MQ67" s="88">
        <v>57142.029799999997</v>
      </c>
      <c r="MR67" s="88">
        <f>MQ67/1.18</f>
        <v>48425.448983050846</v>
      </c>
      <c r="MS67" s="12">
        <f>IF(MO67,MO67/MP67,0)</f>
        <v>0.19289537457679004</v>
      </c>
      <c r="MT67" s="12">
        <f>IF(MO67,MO67/MR67,0)</f>
        <v>0.13974800734152426</v>
      </c>
      <c r="MU67" s="12">
        <f>MG67/MJ67</f>
        <v>0.70833333333333337</v>
      </c>
      <c r="MV67" s="12">
        <f>1-MU67</f>
        <v>0.29166666666666663</v>
      </c>
      <c r="MW67" s="100">
        <v>1010</v>
      </c>
      <c r="MX67" s="3">
        <v>75227</v>
      </c>
      <c r="MY67" s="3">
        <v>600</v>
      </c>
      <c r="MZ67" s="3">
        <v>30</v>
      </c>
      <c r="NA67" s="3">
        <v>23</v>
      </c>
      <c r="NB67" s="3">
        <f>MZ67-NA67</f>
        <v>7</v>
      </c>
      <c r="NC67" s="3">
        <v>1</v>
      </c>
      <c r="ND67" s="3">
        <f>SUM(NA67:NC67)</f>
        <v>31</v>
      </c>
      <c r="NE67" s="12">
        <f>IF(NC67,NC67/ND67,0)</f>
        <v>3.2258064516129031E-2</v>
      </c>
      <c r="NF67" s="12">
        <f>IF(NA67,NA67/MY67,0)</f>
        <v>3.833333333333333E-2</v>
      </c>
      <c r="NG67" s="88">
        <f>IF(NI67,NI67/NA67,0)</f>
        <v>451.05565217391302</v>
      </c>
      <c r="NH67" s="45">
        <f>IF(NI67,NI67/ND67,0)</f>
        <v>334.65419354838707</v>
      </c>
      <c r="NI67" s="88">
        <v>10374.279999999999</v>
      </c>
      <c r="NJ67" s="88">
        <v>49371.979999999996</v>
      </c>
      <c r="NK67" s="88">
        <v>72144.891799999998</v>
      </c>
      <c r="NL67" s="88">
        <f>NK67/1.18</f>
        <v>61139.738813559321</v>
      </c>
      <c r="NM67" s="12">
        <f>IF(NI67,NI67/NJ67,0)</f>
        <v>0.21012485219349111</v>
      </c>
      <c r="NN67" s="12">
        <f>IF(NI67,NI67/NL67,0)</f>
        <v>0.16968145761360751</v>
      </c>
      <c r="NO67" s="12">
        <f>NA67/ND67</f>
        <v>0.74193548387096775</v>
      </c>
      <c r="NP67" s="12">
        <f>1-NO67</f>
        <v>0.25806451612903225</v>
      </c>
      <c r="NQ67" s="100">
        <v>1200</v>
      </c>
      <c r="NR67" s="3">
        <v>75632</v>
      </c>
      <c r="NS67" s="3">
        <v>782</v>
      </c>
      <c r="NT67" s="3">
        <v>24</v>
      </c>
      <c r="NU67" s="3">
        <v>21</v>
      </c>
      <c r="NV67" s="3">
        <f>NT67-NU67</f>
        <v>3</v>
      </c>
      <c r="NW67" s="3">
        <f>SUM(NU67:NV67)</f>
        <v>24</v>
      </c>
      <c r="NX67" s="12">
        <f>IF(NU67,NU67/NS67,0)</f>
        <v>2.6854219948849106E-2</v>
      </c>
      <c r="NY67" s="88">
        <f>IF(OA67,OA67/NU67,0)</f>
        <v>636.52428571428584</v>
      </c>
      <c r="NZ67" s="45">
        <f>IF(OA67,OA67/NW67,0)</f>
        <v>556.95875000000012</v>
      </c>
      <c r="OA67" s="88">
        <v>13367.010000000002</v>
      </c>
      <c r="OB67" s="88">
        <v>40817.78</v>
      </c>
      <c r="OC67" s="88">
        <v>55809.951199999996</v>
      </c>
      <c r="OD67" s="88">
        <f>OC67/1.18</f>
        <v>47296.568813559323</v>
      </c>
      <c r="OE67" s="12">
        <f>OD67/$OD$2</f>
        <v>4.0764138594132802E-3</v>
      </c>
      <c r="OF67" s="12">
        <f>IF(OA67,OA67/OB67,0)</f>
        <v>0.32748008343422896</v>
      </c>
      <c r="OG67" s="12">
        <f>IF(OA67,OA67/OD67,0)</f>
        <v>0.28262113585220267</v>
      </c>
      <c r="OH67" s="12">
        <f>NU67/NW67</f>
        <v>0.875</v>
      </c>
      <c r="OI67" s="12">
        <f>1-OH67</f>
        <v>0.125</v>
      </c>
      <c r="OJ67" s="3">
        <v>64</v>
      </c>
      <c r="OK67" s="3">
        <v>0</v>
      </c>
      <c r="OL67" s="3">
        <v>35</v>
      </c>
      <c r="OM67" s="3">
        <v>0</v>
      </c>
      <c r="ON67" s="3">
        <v>500</v>
      </c>
      <c r="OO67" s="3">
        <f>OJ67+OK67+OL67+OM67+ON67</f>
        <v>599</v>
      </c>
      <c r="OP67" s="88">
        <f>OO67*H67</f>
        <v>619548.08579233533</v>
      </c>
      <c r="OQ67" s="12">
        <f>OP67/$OP$2</f>
        <v>7.5298448829599863E-3</v>
      </c>
      <c r="OR67" s="3">
        <v>7</v>
      </c>
      <c r="OS67" s="100">
        <v>954</v>
      </c>
      <c r="OT67" s="3">
        <v>90901</v>
      </c>
      <c r="OU67" s="3">
        <v>673</v>
      </c>
      <c r="OV67" s="3">
        <v>12</v>
      </c>
      <c r="OW67" s="3">
        <v>12</v>
      </c>
      <c r="OX67" s="3">
        <f t="shared" si="491"/>
        <v>0</v>
      </c>
      <c r="OY67" s="3">
        <f t="shared" si="492"/>
        <v>12</v>
      </c>
      <c r="OZ67" s="12">
        <f t="shared" si="493"/>
        <v>1.7830609212481426E-2</v>
      </c>
      <c r="PA67" s="88">
        <f t="shared" si="494"/>
        <v>827.41916666666646</v>
      </c>
      <c r="PB67" s="45">
        <f t="shared" si="495"/>
        <v>827.41916666666646</v>
      </c>
      <c r="PC67" s="88">
        <v>9929.029999999997</v>
      </c>
      <c r="PD67" s="88">
        <v>21138.14</v>
      </c>
      <c r="PE67" s="88">
        <v>28666</v>
      </c>
      <c r="PF67" s="88">
        <f t="shared" si="496"/>
        <v>24293.220338983054</v>
      </c>
      <c r="PG67" s="12">
        <f t="shared" si="497"/>
        <v>2.0086780891597393E-3</v>
      </c>
      <c r="PH67" s="12">
        <f t="shared" si="498"/>
        <v>0.46972108236580878</v>
      </c>
      <c r="PI67" s="12">
        <f t="shared" si="499"/>
        <v>0.40871608874624976</v>
      </c>
      <c r="PJ67" s="12">
        <f t="shared" si="500"/>
        <v>1</v>
      </c>
      <c r="PK67" s="12">
        <f t="shared" si="501"/>
        <v>0</v>
      </c>
      <c r="PL67" s="3">
        <v>44</v>
      </c>
      <c r="PM67" s="3">
        <v>450</v>
      </c>
      <c r="PN67" s="3">
        <v>35</v>
      </c>
      <c r="PO67" s="3">
        <v>0</v>
      </c>
      <c r="PP67" s="3">
        <v>0</v>
      </c>
      <c r="PQ67" s="3">
        <v>0</v>
      </c>
      <c r="PR67" s="3">
        <f t="shared" si="502"/>
        <v>529</v>
      </c>
      <c r="PS67" s="88">
        <f t="shared" si="503"/>
        <v>547146.80698521761</v>
      </c>
      <c r="PT67" s="12">
        <f t="shared" si="504"/>
        <v>7.6009281650184753E-3</v>
      </c>
      <c r="PU67" s="3">
        <v>17</v>
      </c>
      <c r="PV67" s="100">
        <v>1035</v>
      </c>
      <c r="PW67" s="3">
        <v>118870</v>
      </c>
      <c r="PX67" s="3">
        <v>645</v>
      </c>
      <c r="PY67" s="3">
        <v>15</v>
      </c>
      <c r="PZ67" s="3">
        <v>20</v>
      </c>
      <c r="QA67" s="3">
        <f t="shared" si="505"/>
        <v>-5</v>
      </c>
      <c r="QB67" s="3">
        <f t="shared" si="506"/>
        <v>15</v>
      </c>
      <c r="QC67" s="12">
        <f t="shared" si="507"/>
        <v>3.1007751937984496E-2</v>
      </c>
      <c r="QD67" s="88">
        <f t="shared" si="508"/>
        <v>552.86600000000021</v>
      </c>
      <c r="QE67" s="45">
        <f t="shared" si="509"/>
        <v>737.15466666666691</v>
      </c>
      <c r="QF67" s="88">
        <v>11057.320000000003</v>
      </c>
      <c r="QG67" s="88">
        <v>36178.769999999997</v>
      </c>
      <c r="QH67" s="88">
        <v>36553.979800000001</v>
      </c>
      <c r="QI67" s="88">
        <f t="shared" si="510"/>
        <v>30977.94898305085</v>
      </c>
      <c r="QJ67" s="12">
        <f t="shared" si="511"/>
        <v>2.0591729210322277E-3</v>
      </c>
      <c r="QK67" s="12">
        <f t="shared" si="512"/>
        <v>0.30563006978954799</v>
      </c>
      <c r="QL67" s="12">
        <f t="shared" si="513"/>
        <v>0.35694164278112345</v>
      </c>
      <c r="QM67" s="12">
        <f t="shared" si="514"/>
        <v>1.3333333333333333</v>
      </c>
      <c r="QN67" s="12">
        <f t="shared" si="515"/>
        <v>-0.33333333333333326</v>
      </c>
      <c r="QO67" s="3">
        <v>39</v>
      </c>
      <c r="QP67" s="3"/>
      <c r="QQ67" s="3">
        <v>35</v>
      </c>
      <c r="QR67" s="3">
        <v>0</v>
      </c>
      <c r="QS67" s="3">
        <v>0</v>
      </c>
      <c r="QT67" s="3">
        <v>0</v>
      </c>
      <c r="QU67" s="3">
        <f t="shared" si="516"/>
        <v>74</v>
      </c>
      <c r="QV67" s="88">
        <f t="shared" si="517"/>
        <v>76538.494738952941</v>
      </c>
      <c r="QW67" s="12">
        <f t="shared" si="518"/>
        <v>1.6799479951728248E-3</v>
      </c>
      <c r="QX67" s="3">
        <v>60</v>
      </c>
      <c r="QY67" s="100">
        <v>747</v>
      </c>
      <c r="QZ67" s="3">
        <v>50826</v>
      </c>
      <c r="RA67" s="3">
        <v>385</v>
      </c>
      <c r="RB67" s="3">
        <v>9</v>
      </c>
      <c r="RC67" s="3">
        <v>7</v>
      </c>
      <c r="RD67" s="3">
        <f t="shared" si="519"/>
        <v>2</v>
      </c>
      <c r="RE67" s="3">
        <f t="shared" si="520"/>
        <v>9</v>
      </c>
      <c r="RF67" s="12">
        <f t="shared" si="521"/>
        <v>1.8181818181818181E-2</v>
      </c>
      <c r="RG67" s="88">
        <f t="shared" si="522"/>
        <v>1143.8571428571429</v>
      </c>
      <c r="RH67" s="45">
        <f t="shared" si="523"/>
        <v>889.66666666666663</v>
      </c>
      <c r="RI67" s="88">
        <v>8007</v>
      </c>
      <c r="RJ67" s="88">
        <v>14779.14</v>
      </c>
      <c r="RK67" s="88">
        <v>20864</v>
      </c>
      <c r="RL67" s="88">
        <f t="shared" si="524"/>
        <v>17681.355932203391</v>
      </c>
      <c r="RM67" s="12">
        <f t="shared" si="525"/>
        <v>1.116445943313078E-3</v>
      </c>
      <c r="RN67" s="12">
        <f t="shared" si="526"/>
        <v>0.5417771264092498</v>
      </c>
      <c r="RO67" s="12">
        <f t="shared" si="527"/>
        <v>0.45284988496932516</v>
      </c>
      <c r="RP67" s="169" t="str">
        <f t="shared" si="528"/>
        <v>AA-20</v>
      </c>
      <c r="RQ67" s="12">
        <f t="shared" si="529"/>
        <v>0.77777777777777779</v>
      </c>
      <c r="RR67" s="12">
        <f t="shared" si="530"/>
        <v>0.22222222222222221</v>
      </c>
      <c r="RS67" s="3">
        <v>38</v>
      </c>
      <c r="RT67" s="3">
        <v>452</v>
      </c>
      <c r="RU67" s="3">
        <v>0</v>
      </c>
      <c r="RV67" s="3">
        <v>0</v>
      </c>
      <c r="RW67" s="3">
        <v>0</v>
      </c>
      <c r="RX67" s="3">
        <v>0</v>
      </c>
      <c r="RY67" s="3">
        <f t="shared" si="531"/>
        <v>490</v>
      </c>
      <c r="RZ67" s="88">
        <f t="shared" si="532"/>
        <v>506808.95164982352</v>
      </c>
      <c r="SA67" s="12">
        <f t="shared" si="533"/>
        <v>7.1464344766116912E-3</v>
      </c>
      <c r="SB67" s="3">
        <v>50</v>
      </c>
      <c r="SC67" s="100">
        <v>2619</v>
      </c>
      <c r="SD67" s="3">
        <v>82188</v>
      </c>
      <c r="SE67" s="3">
        <v>537</v>
      </c>
      <c r="SF67" s="3">
        <v>25</v>
      </c>
      <c r="SG67" s="3">
        <v>23</v>
      </c>
      <c r="SH67" s="3">
        <f t="shared" si="534"/>
        <v>2</v>
      </c>
      <c r="SI67" s="3">
        <f t="shared" si="535"/>
        <v>25</v>
      </c>
      <c r="SJ67" s="12">
        <f t="shared" si="536"/>
        <v>4.2830540037243951E-2</v>
      </c>
      <c r="SK67" s="88">
        <f t="shared" si="537"/>
        <v>475.22043478260878</v>
      </c>
      <c r="SL67" s="45">
        <f t="shared" si="538"/>
        <v>437.20280000000008</v>
      </c>
      <c r="SM67" s="88">
        <v>10930.070000000002</v>
      </c>
      <c r="SN67" s="88">
        <v>47569.240000000005</v>
      </c>
      <c r="SO67" s="88">
        <v>52093</v>
      </c>
      <c r="SP67" s="88">
        <f t="shared" si="539"/>
        <v>44146.610169491527</v>
      </c>
      <c r="SQ67" s="12">
        <f t="shared" si="540"/>
        <v>3.3373170835616969E-3</v>
      </c>
      <c r="SR67" s="87">
        <f t="shared" si="541"/>
        <v>0.22977180211413931</v>
      </c>
      <c r="SS67" s="87">
        <f t="shared" si="542"/>
        <v>0.2475857140114795</v>
      </c>
      <c r="ST67" s="169" t="str">
        <f t="shared" si="543"/>
        <v>AA-20</v>
      </c>
      <c r="SU67" s="12">
        <f t="shared" si="544"/>
        <v>0.92</v>
      </c>
      <c r="SV67" s="12">
        <f t="shared" si="545"/>
        <v>7.999999999999996E-2</v>
      </c>
      <c r="SW67" s="3">
        <v>31</v>
      </c>
      <c r="SX67" s="3">
        <v>452</v>
      </c>
      <c r="SY67" s="3">
        <v>0</v>
      </c>
      <c r="SZ67" s="3">
        <v>0</v>
      </c>
      <c r="TA67" s="3">
        <v>0</v>
      </c>
      <c r="TB67" s="3">
        <v>0</v>
      </c>
      <c r="TC67" s="3">
        <f t="shared" si="546"/>
        <v>483</v>
      </c>
      <c r="TD67" s="88">
        <f t="shared" si="547"/>
        <v>499568.82376911177</v>
      </c>
      <c r="TE67" s="12">
        <f t="shared" si="548"/>
        <v>5.4956830242697246E-3</v>
      </c>
      <c r="TF67" s="3">
        <v>32</v>
      </c>
      <c r="TG67" s="100">
        <f>SUMIFS(Main!TX:TX,Main!B:B,B:B)</f>
        <v>1522</v>
      </c>
      <c r="TH67" s="3">
        <v>52590</v>
      </c>
      <c r="TI67" s="3">
        <v>347</v>
      </c>
      <c r="TJ67" s="3">
        <f>SUMIFS(Main!TT:TT,Main!B:B,B:B)</f>
        <v>14</v>
      </c>
      <c r="TK67" s="3">
        <v>12</v>
      </c>
      <c r="TL67" s="3">
        <f t="shared" si="549"/>
        <v>2</v>
      </c>
      <c r="TM67" s="3">
        <f t="shared" si="550"/>
        <v>14</v>
      </c>
      <c r="TN67" s="12">
        <f t="shared" si="551"/>
        <v>3.4582132564841501E-2</v>
      </c>
      <c r="TO67" s="88">
        <f t="shared" si="552"/>
        <v>586.90833333333308</v>
      </c>
      <c r="TP67" s="45">
        <f t="shared" si="553"/>
        <v>503.06428571428552</v>
      </c>
      <c r="TQ67" s="88">
        <v>7042.8999999999969</v>
      </c>
      <c r="TR67" s="88">
        <v>20269.510000000002</v>
      </c>
      <c r="TS67" s="88">
        <f>SUMIFS(Main!TU:TU,Main!B:B,B:B)</f>
        <v>30365.021799999999</v>
      </c>
      <c r="TT67" s="88">
        <f t="shared" si="554"/>
        <v>25733.069322033898</v>
      </c>
      <c r="TU67" s="12">
        <f t="shared" si="555"/>
        <v>1.793381675966449E-3</v>
      </c>
      <c r="TV67" s="87">
        <f t="shared" si="556"/>
        <v>0.34746276550345795</v>
      </c>
      <c r="TW67" s="87">
        <f t="shared" si="557"/>
        <v>0.27369063176499997</v>
      </c>
      <c r="TX67" s="169" t="str">
        <f t="shared" si="558"/>
        <v>AA-20</v>
      </c>
      <c r="TY67" s="12">
        <f t="shared" si="559"/>
        <v>0.8571428571428571</v>
      </c>
      <c r="TZ67" s="12">
        <f t="shared" si="560"/>
        <v>0.1428571428571429</v>
      </c>
      <c r="UA67" s="3">
        <f>SUMIFS(Main!UG:UG,Main!B:B,B:B)</f>
        <v>15</v>
      </c>
      <c r="UB67" s="3">
        <f>SUMIFS(Main!UI:UI,Main!B:B,B:B)</f>
        <v>454</v>
      </c>
      <c r="UC67" s="3">
        <f>SUMIFS(Main!UK:UK,Main!B:B,B:B)</f>
        <v>0</v>
      </c>
      <c r="UD67" s="3">
        <f>SUMIFS(Main!UO:UO,Main!B:B,B:B)</f>
        <v>0</v>
      </c>
      <c r="UE67" s="3">
        <f>SUMIFS(Main!UQ:UQ,Main!B:B,B:B)</f>
        <v>0</v>
      </c>
      <c r="UF67" s="3">
        <f>SUMIFS(Main!US:US,Main!B:B,B:B)</f>
        <v>0</v>
      </c>
      <c r="UG67" s="3">
        <f t="shared" si="561"/>
        <v>469</v>
      </c>
      <c r="UH67" s="88">
        <f t="shared" si="562"/>
        <v>485088.56800768827</v>
      </c>
      <c r="UI67" s="12">
        <f t="shared" si="563"/>
        <v>4.8128377495023572E-3</v>
      </c>
      <c r="UJ67" s="3">
        <f>SUMIFS(Main!UW:UW,Main!B:B,B:B)</f>
        <v>28</v>
      </c>
      <c r="UK67" s="100">
        <f>SUMIFS(Main!VI:VI,Main!A:A,A:A)</f>
        <v>1100</v>
      </c>
      <c r="UL67" s="3">
        <v>38647</v>
      </c>
      <c r="UM67" s="3">
        <v>266</v>
      </c>
      <c r="UN67" s="3">
        <f>SUMIFS(Main!VE:VE,Main!A:A,A:A)</f>
        <v>15</v>
      </c>
      <c r="UO67" s="3">
        <v>1</v>
      </c>
      <c r="UP67" s="3">
        <f t="shared" si="147"/>
        <v>14</v>
      </c>
      <c r="UQ67" s="3">
        <f t="shared" si="148"/>
        <v>15</v>
      </c>
      <c r="UR67" s="12">
        <f t="shared" si="149"/>
        <v>3.7593984962406013E-3</v>
      </c>
      <c r="US67" s="88">
        <f t="shared" si="150"/>
        <v>4051.8</v>
      </c>
      <c r="UT67" s="45">
        <f t="shared" si="151"/>
        <v>270.12</v>
      </c>
      <c r="UU67" s="88">
        <v>4051.8</v>
      </c>
      <c r="UV67" s="88">
        <v>5517.8</v>
      </c>
      <c r="UW67" s="88">
        <f>SUMIFS(Main!VF:VF,Main!A:A,A:A)</f>
        <v>29700.001799999998</v>
      </c>
      <c r="UX67" s="88">
        <f t="shared" si="152"/>
        <v>25169.493050847457</v>
      </c>
      <c r="UY67" s="12">
        <f t="shared" si="153"/>
        <v>1.7752049187025744E-3</v>
      </c>
      <c r="UZ67" s="87">
        <f t="shared" si="154"/>
        <v>0.73431440066693243</v>
      </c>
      <c r="VA67" s="87">
        <f t="shared" si="155"/>
        <v>0.1609805963042063</v>
      </c>
      <c r="VB67" s="169" t="str">
        <f t="shared" ref="VB67:VB130" si="564">E67</f>
        <v>AA-20</v>
      </c>
      <c r="VC67" s="12">
        <f t="shared" si="160"/>
        <v>0.2192257106193172</v>
      </c>
      <c r="VD67" s="12">
        <f t="shared" si="156"/>
        <v>0.78077428938068283</v>
      </c>
      <c r="VE67" s="3">
        <f>SUMIFS(Main!VR:VR,Main!B:B,B:B)</f>
        <v>13</v>
      </c>
      <c r="VF67" s="3">
        <f>SUMIFS(Main!VT:VT,Main!B:B,B:B)</f>
        <v>444</v>
      </c>
      <c r="VG67" s="3">
        <f>SUMIFS(Main!VV:VV,Main!B:B,B:B)</f>
        <v>8</v>
      </c>
      <c r="VH67" s="3">
        <f>SUMIFS(Main!VZ:VZ,Main!B:B,B:B)</f>
        <v>0</v>
      </c>
      <c r="VI67" s="3">
        <f>SUMIFS(Main!WB:WB,Main!B:B,B:B)</f>
        <v>0</v>
      </c>
      <c r="VJ67" s="3">
        <f>SUMIFS(Main!WD:WD,Main!B:B,B:B)</f>
        <v>0</v>
      </c>
      <c r="VK67" s="3">
        <f t="shared" si="157"/>
        <v>465</v>
      </c>
      <c r="VL67" s="88">
        <f t="shared" si="158"/>
        <v>480951.35207585298</v>
      </c>
      <c r="VM67" s="12">
        <f t="shared" si="159"/>
        <v>5.0387453636675196E-3</v>
      </c>
      <c r="VN67" s="3">
        <f>SUMIFS(Main!WH:WH,Main!B:B,B:B)</f>
        <v>18</v>
      </c>
    </row>
    <row r="68" spans="1:586">
      <c r="A68" s="161" t="s">
        <v>767</v>
      </c>
      <c r="B68" s="161" t="s">
        <v>783</v>
      </c>
      <c r="C68" s="150" t="s">
        <v>875</v>
      </c>
      <c r="D68" s="150" t="s">
        <v>669</v>
      </c>
      <c r="E68" s="154" t="s">
        <v>662</v>
      </c>
      <c r="F68" s="161" t="s">
        <v>663</v>
      </c>
      <c r="G68" s="161" t="s">
        <v>663</v>
      </c>
      <c r="H68" s="17">
        <v>684.4</v>
      </c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87"/>
      <c r="V68" s="87"/>
      <c r="W68" s="12"/>
      <c r="X68" s="91"/>
      <c r="Y68" s="91"/>
      <c r="Z68" s="91"/>
      <c r="AA68" s="91"/>
      <c r="AB68" s="91"/>
      <c r="AC68" s="91"/>
      <c r="AD68" s="91"/>
      <c r="AE68" s="87"/>
      <c r="AF68" s="88"/>
      <c r="AG68" s="88"/>
      <c r="AH68" s="88"/>
      <c r="AI68" s="87"/>
      <c r="AJ68" s="87"/>
      <c r="AK68" s="12"/>
      <c r="AL68" s="3"/>
      <c r="AM68" s="3"/>
      <c r="AN68" s="3"/>
      <c r="AO68" s="3"/>
      <c r="AP68" s="3"/>
      <c r="AQ68" s="3"/>
      <c r="AR68" s="3"/>
      <c r="AS68" s="3"/>
      <c r="AT68" s="87"/>
      <c r="AU68" s="40"/>
      <c r="AV68" s="40"/>
      <c r="AW68" s="88"/>
      <c r="AX68" s="88"/>
      <c r="AY68" s="88"/>
      <c r="AZ68" s="87"/>
      <c r="BA68" s="87"/>
      <c r="BB68" s="87"/>
      <c r="BC68" s="89"/>
      <c r="BD68" s="12"/>
      <c r="BE68" s="3"/>
      <c r="BF68" s="3"/>
      <c r="BG68" s="3"/>
      <c r="BH68" s="3"/>
      <c r="BI68" s="3"/>
      <c r="BJ68" s="3"/>
      <c r="BK68" s="3"/>
      <c r="BL68" s="3"/>
      <c r="BM68" s="87"/>
      <c r="BN68" s="40"/>
      <c r="BO68" s="40"/>
      <c r="BP68" s="88"/>
      <c r="BQ68" s="88"/>
      <c r="BR68" s="88"/>
      <c r="BS68" s="12"/>
      <c r="BT68" s="12"/>
      <c r="BU68" s="87"/>
      <c r="BV68" s="89"/>
      <c r="BW68" s="90"/>
      <c r="BX68" s="12"/>
      <c r="BY68" s="3"/>
      <c r="BZ68" s="3"/>
      <c r="CA68" s="3"/>
      <c r="CB68" s="3"/>
      <c r="CC68" s="3"/>
      <c r="CD68" s="3"/>
      <c r="CE68" s="3"/>
      <c r="CF68" s="3"/>
      <c r="CG68" s="87"/>
      <c r="CH68" s="3"/>
      <c r="CI68" s="3"/>
      <c r="CJ68" s="88"/>
      <c r="CK68" s="88"/>
      <c r="CL68" s="88"/>
      <c r="CM68" s="87"/>
      <c r="CN68" s="87"/>
      <c r="CO68" s="12"/>
      <c r="CP68" s="12"/>
      <c r="CQ68" s="77"/>
      <c r="CR68" s="12"/>
      <c r="CS68" s="3"/>
      <c r="CT68" s="3"/>
      <c r="CU68" s="3"/>
      <c r="CV68" s="3"/>
      <c r="CW68" s="3"/>
      <c r="CX68" s="3"/>
      <c r="CY68" s="3"/>
      <c r="CZ68" s="3"/>
      <c r="DA68" s="87"/>
      <c r="DB68" s="45"/>
      <c r="DC68" s="3"/>
      <c r="DD68" s="88"/>
      <c r="DE68" s="88"/>
      <c r="DF68" s="88"/>
      <c r="DG68" s="12"/>
      <c r="DH68" s="12"/>
      <c r="DI68" s="12"/>
      <c r="DJ68" s="12"/>
      <c r="DK68" s="3"/>
      <c r="DL68" s="2"/>
      <c r="DM68" s="3"/>
      <c r="DN68" s="3"/>
      <c r="DO68" s="3"/>
      <c r="DP68" s="3"/>
      <c r="DQ68" s="3"/>
      <c r="DR68" s="3"/>
      <c r="DS68" s="3"/>
      <c r="DT68" s="3"/>
      <c r="DU68" s="12"/>
      <c r="DV68" s="87"/>
      <c r="DW68" s="3"/>
      <c r="DX68" s="3"/>
      <c r="DY68" s="88"/>
      <c r="DZ68" s="88"/>
      <c r="EA68" s="88"/>
      <c r="EB68" s="12"/>
      <c r="EC68" s="12"/>
      <c r="ED68" s="12"/>
      <c r="EE68" s="12"/>
      <c r="EF68" s="3"/>
      <c r="EG68" s="12"/>
      <c r="EH68" s="3"/>
      <c r="EI68" s="3"/>
      <c r="EJ68" s="3"/>
      <c r="EK68" s="3"/>
      <c r="EL68" s="3"/>
      <c r="EM68" s="3"/>
      <c r="EN68" s="3"/>
      <c r="EO68" s="3"/>
      <c r="EP68" s="12"/>
      <c r="EQ68" s="87"/>
      <c r="ER68" s="3"/>
      <c r="ES68" s="3"/>
      <c r="ET68" s="88"/>
      <c r="EU68" s="88"/>
      <c r="EV68" s="88"/>
      <c r="EW68" s="12"/>
      <c r="EX68" s="12"/>
      <c r="EY68" s="12"/>
      <c r="EZ68" s="12"/>
      <c r="FA68" s="3"/>
      <c r="FB68" s="12"/>
      <c r="FC68" s="3"/>
      <c r="FD68" s="3"/>
      <c r="FE68" s="3"/>
      <c r="FF68" s="3"/>
      <c r="FG68" s="3"/>
      <c r="FH68" s="3"/>
      <c r="FI68" s="3"/>
      <c r="FJ68" s="3"/>
      <c r="FK68" s="12"/>
      <c r="FL68" s="12"/>
      <c r="FM68" s="3"/>
      <c r="FN68" s="88"/>
      <c r="FO68" s="88"/>
      <c r="FP68" s="88"/>
      <c r="FQ68" s="88"/>
      <c r="FR68" s="12"/>
      <c r="FS68" s="12"/>
      <c r="FT68" s="12"/>
      <c r="FU68" s="39"/>
      <c r="FV68" s="77"/>
      <c r="FW68" s="12"/>
      <c r="FX68" s="3"/>
      <c r="FY68" s="3"/>
      <c r="FZ68" s="3"/>
      <c r="GA68" s="3"/>
      <c r="GB68" s="3"/>
      <c r="GC68" s="3"/>
      <c r="GD68" s="3"/>
      <c r="GE68" s="3"/>
      <c r="GF68" s="12"/>
      <c r="GG68" s="12"/>
      <c r="GH68" s="88"/>
      <c r="GI68" s="45"/>
      <c r="GJ68" s="88"/>
      <c r="GK68" s="88"/>
      <c r="GL68" s="88"/>
      <c r="GM68" s="12"/>
      <c r="GN68" s="12"/>
      <c r="GO68" s="12"/>
      <c r="GP68" s="12"/>
      <c r="GQ68" s="77"/>
      <c r="GR68" s="12"/>
      <c r="GS68" s="3"/>
      <c r="GT68" s="3"/>
      <c r="GU68" s="3"/>
      <c r="GV68" s="3"/>
      <c r="GW68" s="3"/>
      <c r="GX68" s="3"/>
      <c r="GY68" s="3"/>
      <c r="GZ68" s="3"/>
      <c r="HA68" s="12"/>
      <c r="HB68" s="12"/>
      <c r="HC68" s="88"/>
      <c r="HD68" s="45"/>
      <c r="HE68" s="88"/>
      <c r="HF68" s="88"/>
      <c r="HG68" s="88"/>
      <c r="HH68" s="12"/>
      <c r="HI68" s="12"/>
      <c r="HJ68" s="12"/>
      <c r="HK68" s="12"/>
      <c r="HL68" s="77"/>
      <c r="HM68" s="3"/>
      <c r="HN68" s="3"/>
      <c r="HO68" s="3"/>
      <c r="HP68" s="3"/>
      <c r="HQ68" s="3"/>
      <c r="HR68" s="3"/>
      <c r="HS68" s="3"/>
      <c r="HT68" s="3"/>
      <c r="HU68" s="12"/>
      <c r="HV68" s="12"/>
      <c r="HW68" s="88"/>
      <c r="HX68" s="45"/>
      <c r="HY68" s="3"/>
      <c r="HZ68" s="3"/>
      <c r="IA68" s="3"/>
      <c r="IB68" s="20"/>
      <c r="IC68" s="12"/>
      <c r="ID68" s="12"/>
      <c r="IE68" s="12"/>
      <c r="IF68" s="105"/>
      <c r="IG68" s="100"/>
      <c r="IH68" s="3"/>
      <c r="II68" s="3"/>
      <c r="IJ68" s="3"/>
      <c r="IK68" s="3"/>
      <c r="IL68" s="3"/>
      <c r="IM68" s="3"/>
      <c r="IN68" s="3"/>
      <c r="IO68" s="12"/>
      <c r="IP68" s="12"/>
      <c r="IQ68" s="88"/>
      <c r="IR68" s="45"/>
      <c r="IS68" s="3"/>
      <c r="IT68" s="3"/>
      <c r="IU68" s="3"/>
      <c r="IV68" s="20"/>
      <c r="IW68" s="12"/>
      <c r="IX68" s="12"/>
      <c r="IY68" s="12"/>
      <c r="IZ68" s="12"/>
      <c r="JA68" s="100"/>
      <c r="JB68" s="3"/>
      <c r="JC68" s="3"/>
      <c r="JD68" s="3"/>
      <c r="JE68" s="3"/>
      <c r="JF68" s="3"/>
      <c r="JG68" s="3"/>
      <c r="JH68" s="3"/>
      <c r="JI68" s="12"/>
      <c r="JJ68" s="12"/>
      <c r="JK68" s="88"/>
      <c r="JL68" s="45"/>
      <c r="JM68" s="3"/>
      <c r="JN68" s="3"/>
      <c r="JO68" s="3"/>
      <c r="JP68" s="20"/>
      <c r="JQ68" s="12"/>
      <c r="JR68" s="12"/>
      <c r="JS68" s="12"/>
      <c r="JT68" s="12"/>
      <c r="JU68" s="100"/>
      <c r="JV68" s="3"/>
      <c r="JW68" s="3"/>
      <c r="JX68" s="3"/>
      <c r="JY68" s="3"/>
      <c r="JZ68" s="3"/>
      <c r="KA68" s="3"/>
      <c r="KB68" s="3"/>
      <c r="KC68" s="12"/>
      <c r="KD68" s="12"/>
      <c r="KE68" s="88"/>
      <c r="KF68" s="45"/>
      <c r="KG68" s="3"/>
      <c r="KH68" s="3"/>
      <c r="KI68" s="3"/>
      <c r="KJ68" s="20"/>
      <c r="KK68" s="12"/>
      <c r="KL68" s="12"/>
      <c r="KM68" s="12"/>
      <c r="KN68" s="12"/>
      <c r="KO68" s="100"/>
      <c r="KP68" s="3"/>
      <c r="KQ68" s="3"/>
      <c r="KR68" s="3"/>
      <c r="KS68" s="3"/>
      <c r="KT68" s="3"/>
      <c r="KU68" s="3"/>
      <c r="KV68" s="3"/>
      <c r="KW68" s="12"/>
      <c r="KX68" s="12"/>
      <c r="KY68" s="88"/>
      <c r="KZ68" s="45"/>
      <c r="LA68" s="3"/>
      <c r="LB68" s="3"/>
      <c r="LC68" s="3"/>
      <c r="LD68" s="20"/>
      <c r="LE68" s="12"/>
      <c r="LF68" s="12"/>
      <c r="LG68" s="12"/>
      <c r="LH68" s="12"/>
      <c r="LI68" s="100"/>
      <c r="LJ68" s="3"/>
      <c r="LK68" s="3"/>
      <c r="LL68" s="3"/>
      <c r="LM68" s="3"/>
      <c r="LN68" s="3"/>
      <c r="LO68" s="3"/>
      <c r="LP68" s="3"/>
      <c r="LQ68" s="12"/>
      <c r="LR68" s="12"/>
      <c r="LS68" s="88"/>
      <c r="LT68" s="45"/>
      <c r="LU68" s="88"/>
      <c r="LV68" s="88"/>
      <c r="LW68" s="88"/>
      <c r="LX68" s="88"/>
      <c r="LY68" s="12"/>
      <c r="LZ68" s="12"/>
      <c r="MA68" s="12"/>
      <c r="MB68" s="12"/>
      <c r="MC68" s="100"/>
      <c r="MD68" s="3"/>
      <c r="ME68" s="3"/>
      <c r="MF68" s="3"/>
      <c r="MG68" s="3"/>
      <c r="MH68" s="3"/>
      <c r="MI68" s="3"/>
      <c r="MJ68" s="3"/>
      <c r="MK68" s="12"/>
      <c r="ML68" s="12"/>
      <c r="MM68" s="88"/>
      <c r="MN68" s="45"/>
      <c r="MO68" s="88"/>
      <c r="MP68" s="88"/>
      <c r="MQ68" s="88"/>
      <c r="MR68" s="88"/>
      <c r="MS68" s="12"/>
      <c r="MT68" s="12"/>
      <c r="MU68" s="12"/>
      <c r="MV68" s="12"/>
      <c r="MW68" s="100"/>
      <c r="MX68" s="3"/>
      <c r="MY68" s="3"/>
      <c r="MZ68" s="3"/>
      <c r="NA68" s="3"/>
      <c r="NB68" s="3"/>
      <c r="NC68" s="3"/>
      <c r="ND68" s="3"/>
      <c r="NE68" s="12"/>
      <c r="NF68" s="12"/>
      <c r="NG68" s="88"/>
      <c r="NH68" s="45"/>
      <c r="NI68" s="88"/>
      <c r="NJ68" s="88"/>
      <c r="NK68" s="88"/>
      <c r="NL68" s="88"/>
      <c r="NM68" s="12"/>
      <c r="NN68" s="12"/>
      <c r="NO68" s="12"/>
      <c r="NP68" s="12"/>
      <c r="NQ68" s="100"/>
      <c r="NR68" s="3"/>
      <c r="NS68" s="3"/>
      <c r="NT68" s="3"/>
      <c r="NU68" s="3"/>
      <c r="NV68" s="3"/>
      <c r="NW68" s="3"/>
      <c r="NX68" s="12"/>
      <c r="NY68" s="88"/>
      <c r="NZ68" s="45"/>
      <c r="OA68" s="88"/>
      <c r="OB68" s="88"/>
      <c r="OC68" s="88"/>
      <c r="OD68" s="88"/>
      <c r="OE68" s="12"/>
      <c r="OF68" s="12"/>
      <c r="OG68" s="12"/>
      <c r="OH68" s="12"/>
      <c r="OI68" s="12"/>
      <c r="OJ68" s="3"/>
      <c r="OK68" s="3"/>
      <c r="OL68" s="3"/>
      <c r="OM68" s="3"/>
      <c r="ON68" s="3"/>
      <c r="OO68" s="3"/>
      <c r="OP68" s="88"/>
      <c r="OQ68" s="12"/>
      <c r="OR68" s="3"/>
      <c r="OS68" s="100"/>
      <c r="OT68" s="3"/>
      <c r="OU68" s="3"/>
      <c r="OV68" s="3"/>
      <c r="OW68" s="3"/>
      <c r="OX68" s="3"/>
      <c r="OY68" s="3"/>
      <c r="OZ68" s="12"/>
      <c r="PA68" s="88"/>
      <c r="PB68" s="45"/>
      <c r="PC68" s="88"/>
      <c r="PD68" s="88"/>
      <c r="PE68" s="88"/>
      <c r="PF68" s="88"/>
      <c r="PG68" s="12"/>
      <c r="PH68" s="12"/>
      <c r="PI68" s="12"/>
      <c r="PJ68" s="12"/>
      <c r="PK68" s="12"/>
      <c r="PL68" s="3"/>
      <c r="PM68" s="3"/>
      <c r="PN68" s="3"/>
      <c r="PO68" s="3"/>
      <c r="PP68" s="3"/>
      <c r="PQ68" s="3"/>
      <c r="PR68" s="3"/>
      <c r="PS68" s="88"/>
      <c r="PT68" s="12"/>
      <c r="PU68" s="3"/>
      <c r="PV68" s="100"/>
      <c r="PW68" s="3"/>
      <c r="PX68" s="3"/>
      <c r="PY68" s="3"/>
      <c r="PZ68" s="3"/>
      <c r="QA68" s="3"/>
      <c r="QB68" s="3"/>
      <c r="QC68" s="12"/>
      <c r="QD68" s="88"/>
      <c r="QE68" s="45"/>
      <c r="QF68" s="88"/>
      <c r="QG68" s="88"/>
      <c r="QH68" s="88"/>
      <c r="QI68" s="88"/>
      <c r="QJ68" s="12"/>
      <c r="QK68" s="12"/>
      <c r="QL68" s="12"/>
      <c r="QM68" s="12"/>
      <c r="QN68" s="12"/>
      <c r="QO68" s="3"/>
      <c r="QP68" s="3"/>
      <c r="QQ68" s="3"/>
      <c r="QR68" s="3"/>
      <c r="QS68" s="3"/>
      <c r="QT68" s="3"/>
      <c r="QU68" s="3"/>
      <c r="QV68" s="88"/>
      <c r="QW68" s="12"/>
      <c r="QX68" s="3"/>
      <c r="QY68" s="100">
        <v>559</v>
      </c>
      <c r="QZ68" s="3">
        <v>75119</v>
      </c>
      <c r="RA68" s="3">
        <v>450</v>
      </c>
      <c r="RB68" s="3">
        <v>1</v>
      </c>
      <c r="RC68" s="3">
        <v>2</v>
      </c>
      <c r="RD68" s="3">
        <f t="shared" si="519"/>
        <v>-1</v>
      </c>
      <c r="RE68" s="3">
        <f t="shared" si="520"/>
        <v>1</v>
      </c>
      <c r="RF68" s="12">
        <f t="shared" si="521"/>
        <v>4.4444444444444444E-3</v>
      </c>
      <c r="RG68" s="88">
        <f t="shared" si="522"/>
        <v>1009.5350000000002</v>
      </c>
      <c r="RH68" s="45">
        <f t="shared" si="523"/>
        <v>2019.0700000000004</v>
      </c>
      <c r="RI68" s="88">
        <v>2019.0700000000004</v>
      </c>
      <c r="RJ68" s="88">
        <v>2540.6799999999998</v>
      </c>
      <c r="RK68" s="88">
        <v>1499</v>
      </c>
      <c r="RL68" s="88">
        <f t="shared" si="524"/>
        <v>1270.3389830508474</v>
      </c>
      <c r="RM68" s="12">
        <f t="shared" si="525"/>
        <v>8.0212445793055205E-5</v>
      </c>
      <c r="RN68" s="12">
        <f t="shared" si="526"/>
        <v>0.79469669537289245</v>
      </c>
      <c r="RO68" s="12">
        <f t="shared" si="527"/>
        <v>1.5893946631087394</v>
      </c>
      <c r="RP68" s="169" t="str">
        <f t="shared" si="528"/>
        <v>SB-01</v>
      </c>
      <c r="RQ68" s="12">
        <f t="shared" si="529"/>
        <v>2</v>
      </c>
      <c r="RR68" s="12">
        <f t="shared" si="530"/>
        <v>-1</v>
      </c>
      <c r="RS68" s="3">
        <v>22</v>
      </c>
      <c r="RT68" s="3">
        <v>0</v>
      </c>
      <c r="RU68" s="3">
        <v>0</v>
      </c>
      <c r="RV68" s="3">
        <v>0</v>
      </c>
      <c r="RW68" s="3">
        <v>0</v>
      </c>
      <c r="RX68" s="3">
        <v>0</v>
      </c>
      <c r="RY68" s="3">
        <f t="shared" si="531"/>
        <v>22</v>
      </c>
      <c r="RZ68" s="88">
        <f t="shared" si="532"/>
        <v>15056.8</v>
      </c>
      <c r="SA68" s="12">
        <f t="shared" si="533"/>
        <v>2.1231360313815872E-4</v>
      </c>
      <c r="SB68" s="3">
        <v>0</v>
      </c>
      <c r="SC68" s="100">
        <v>2660</v>
      </c>
      <c r="SD68" s="3">
        <v>330999</v>
      </c>
      <c r="SE68" s="3">
        <v>2421</v>
      </c>
      <c r="SF68" s="3">
        <v>16</v>
      </c>
      <c r="SG68" s="3">
        <v>17</v>
      </c>
      <c r="SH68" s="3">
        <f t="shared" si="534"/>
        <v>-1</v>
      </c>
      <c r="SI68" s="3">
        <f t="shared" si="535"/>
        <v>16</v>
      </c>
      <c r="SJ68" s="12">
        <f t="shared" si="536"/>
        <v>7.0218917802560921E-3</v>
      </c>
      <c r="SK68" s="88">
        <f t="shared" si="537"/>
        <v>583.59764705882355</v>
      </c>
      <c r="SL68" s="45">
        <f t="shared" si="538"/>
        <v>620.07249999999999</v>
      </c>
      <c r="SM68" s="88">
        <v>9921.16</v>
      </c>
      <c r="SN68" s="88">
        <v>27782.2</v>
      </c>
      <c r="SO68" s="88">
        <v>20634</v>
      </c>
      <c r="SP68" s="88">
        <f t="shared" si="539"/>
        <v>17486.440677966104</v>
      </c>
      <c r="SQ68" s="12">
        <f t="shared" si="540"/>
        <v>1.3219089071892971E-3</v>
      </c>
      <c r="SR68" s="87">
        <f t="shared" si="541"/>
        <v>0.35710490889850333</v>
      </c>
      <c r="SS68" s="87">
        <f t="shared" si="542"/>
        <v>0.56736303188911497</v>
      </c>
      <c r="ST68" s="169" t="str">
        <f t="shared" si="543"/>
        <v>SB-01</v>
      </c>
      <c r="SU68" s="12">
        <f t="shared" si="544"/>
        <v>1.0625</v>
      </c>
      <c r="SV68" s="12">
        <f t="shared" si="545"/>
        <v>-6.25E-2</v>
      </c>
      <c r="SW68" s="3">
        <v>0</v>
      </c>
      <c r="SX68" s="3">
        <v>0</v>
      </c>
      <c r="SY68" s="3">
        <v>0</v>
      </c>
      <c r="SZ68" s="3">
        <v>0</v>
      </c>
      <c r="TA68" s="3">
        <v>0</v>
      </c>
      <c r="TB68" s="3">
        <v>0</v>
      </c>
      <c r="TC68" s="3">
        <f t="shared" si="546"/>
        <v>0</v>
      </c>
      <c r="TD68" s="88">
        <f t="shared" si="547"/>
        <v>0</v>
      </c>
      <c r="TE68" s="12">
        <f t="shared" si="548"/>
        <v>0</v>
      </c>
      <c r="TF68" s="3">
        <v>0</v>
      </c>
      <c r="TG68" s="100">
        <f>SUMIFS(Main!TX:TX,Main!B:B,B:B)</f>
        <v>2323</v>
      </c>
      <c r="TH68" s="3">
        <v>214533</v>
      </c>
      <c r="TI68" s="3">
        <v>1652</v>
      </c>
      <c r="TJ68" s="3">
        <f>SUMIFS(Main!TT:TT,Main!B:B,B:B)</f>
        <v>12</v>
      </c>
      <c r="TK68" s="3">
        <v>9</v>
      </c>
      <c r="TL68" s="3">
        <f t="shared" si="549"/>
        <v>3</v>
      </c>
      <c r="TM68" s="3">
        <f t="shared" si="550"/>
        <v>12</v>
      </c>
      <c r="TN68" s="12">
        <f t="shared" si="551"/>
        <v>5.4479418886198543E-3</v>
      </c>
      <c r="TO68" s="88">
        <f t="shared" si="552"/>
        <v>772.27444444444438</v>
      </c>
      <c r="TP68" s="45">
        <f t="shared" si="553"/>
        <v>579.20583333333332</v>
      </c>
      <c r="TQ68" s="88">
        <v>6950.4699999999993</v>
      </c>
      <c r="TR68" s="88">
        <v>9475.39</v>
      </c>
      <c r="TS68" s="88">
        <f>SUMIFS(Main!TU:TU,Main!B:B,B:B)</f>
        <v>14988</v>
      </c>
      <c r="TT68" s="88">
        <f t="shared" si="554"/>
        <v>12701.694915254238</v>
      </c>
      <c r="TU68" s="12">
        <f t="shared" si="555"/>
        <v>8.8520287376790685E-4</v>
      </c>
      <c r="TV68" s="87">
        <f t="shared" si="556"/>
        <v>0.73352864631429415</v>
      </c>
      <c r="TW68" s="87">
        <f t="shared" si="557"/>
        <v>0.54720807312516673</v>
      </c>
      <c r="TX68" s="169" t="str">
        <f t="shared" si="558"/>
        <v>SB-01</v>
      </c>
      <c r="TY68" s="12">
        <f t="shared" si="559"/>
        <v>0.75</v>
      </c>
      <c r="TZ68" s="12">
        <f t="shared" si="560"/>
        <v>0.25</v>
      </c>
      <c r="UA68" s="3">
        <f>SUMIFS(Main!UG:UG,Main!B:B,B:B)</f>
        <v>0</v>
      </c>
      <c r="UB68" s="3">
        <f>SUMIFS(Main!UI:UI,Main!B:B,B:B)</f>
        <v>0</v>
      </c>
      <c r="UC68" s="3">
        <f>SUMIFS(Main!UK:UK,Main!B:B,B:B)</f>
        <v>0</v>
      </c>
      <c r="UD68" s="3">
        <f>SUMIFS(Main!UO:UO,Main!B:B,B:B)</f>
        <v>0</v>
      </c>
      <c r="UE68" s="3">
        <f>SUMIFS(Main!UQ:UQ,Main!B:B,B:B)</f>
        <v>0</v>
      </c>
      <c r="UF68" s="3">
        <f>SUMIFS(Main!US:US,Main!B:B,B:B)</f>
        <v>0</v>
      </c>
      <c r="UG68" s="3">
        <f t="shared" si="561"/>
        <v>0</v>
      </c>
      <c r="UH68" s="88">
        <f t="shared" si="562"/>
        <v>0</v>
      </c>
      <c r="UI68" s="12">
        <f t="shared" si="563"/>
        <v>0</v>
      </c>
      <c r="UJ68" s="3">
        <f>SUMIFS(Main!UW:UW,Main!B:B,B:B)</f>
        <v>0</v>
      </c>
      <c r="UK68" s="100">
        <f>SUMIFS(Main!VI:VI,Main!A:A,A:A)</f>
        <v>2338</v>
      </c>
      <c r="UL68" s="3">
        <v>198025</v>
      </c>
      <c r="UM68" s="3">
        <v>1353</v>
      </c>
      <c r="UN68" s="3">
        <f>SUMIFS(Main!VE:VE,Main!A:A,A:A)</f>
        <v>23</v>
      </c>
      <c r="UO68" s="3">
        <v>5</v>
      </c>
      <c r="UP68" s="3">
        <f t="shared" ref="UP68:UP131" si="565">UN68-UO68</f>
        <v>18</v>
      </c>
      <c r="UQ68" s="3">
        <f t="shared" ref="UQ68:UQ131" si="566">SUM(UO68:UP68)</f>
        <v>23</v>
      </c>
      <c r="UR68" s="12">
        <f t="shared" ref="UR68:UR131" si="567">IF(UO68,UO68/UM68,0)</f>
        <v>3.6954915003695491E-3</v>
      </c>
      <c r="US68" s="88">
        <f t="shared" ref="US68:US131" si="568">IF(UU68,UU68/UO68,0)</f>
        <v>1000.1960000000001</v>
      </c>
      <c r="UT68" s="45">
        <f t="shared" ref="UT68:UT131" si="569">IF(UU68,UU68/UQ68,0)</f>
        <v>217.43391304347827</v>
      </c>
      <c r="UU68" s="88">
        <v>5000.9800000000005</v>
      </c>
      <c r="UV68" s="88">
        <v>7494.0500000000011</v>
      </c>
      <c r="UW68" s="88">
        <f>SUMIFS(Main!VF:VF,Main!A:A,A:A)</f>
        <v>28927</v>
      </c>
      <c r="UX68" s="88">
        <f t="shared" ref="UX68:UX131" si="570">UW68/1.18</f>
        <v>24514.406779661018</v>
      </c>
      <c r="UY68" s="12">
        <f t="shared" ref="UY68:UY131" si="571">UX68/$UX$2</f>
        <v>1.7290016690608204E-3</v>
      </c>
      <c r="UZ68" s="87">
        <f t="shared" ref="UZ68:UZ131" si="572">IF(UU68,UU68/UV68,0)</f>
        <v>0.66732674588506879</v>
      </c>
      <c r="VA68" s="87">
        <f t="shared" ref="VA68:VA131" si="573">IF(UU68,UU68/UX68,0)</f>
        <v>0.20400167317730841</v>
      </c>
      <c r="VB68" s="169" t="str">
        <f t="shared" si="564"/>
        <v>SB-01</v>
      </c>
      <c r="VC68" s="12">
        <f t="shared" si="160"/>
        <v>0.30569983060808242</v>
      </c>
      <c r="VD68" s="12">
        <f t="shared" ref="VD68:VD131" si="574">1-VC68</f>
        <v>0.69430016939191752</v>
      </c>
      <c r="VE68" s="3">
        <f>SUMIFS(Main!VR:VR,Main!B:B,B:B)</f>
        <v>0</v>
      </c>
      <c r="VF68" s="3">
        <f>SUMIFS(Main!VT:VT,Main!B:B,B:B)</f>
        <v>0</v>
      </c>
      <c r="VG68" s="3">
        <f>SUMIFS(Main!VV:VV,Main!B:B,B:B)</f>
        <v>0</v>
      </c>
      <c r="VH68" s="3">
        <f>SUMIFS(Main!VZ:VZ,Main!B:B,B:B)</f>
        <v>0</v>
      </c>
      <c r="VI68" s="3">
        <f>SUMIFS(Main!WB:WB,Main!B:B,B:B)</f>
        <v>0</v>
      </c>
      <c r="VJ68" s="3">
        <f>SUMIFS(Main!WD:WD,Main!B:B,B:B)</f>
        <v>0</v>
      </c>
      <c r="VK68" s="3">
        <f t="shared" ref="VK68:VK131" si="575">VE68+VF68+VG68+VH68+VJ68</f>
        <v>0</v>
      </c>
      <c r="VL68" s="88">
        <f t="shared" ref="VL68:VL131" si="576">VK68*H68</f>
        <v>0</v>
      </c>
      <c r="VM68" s="12">
        <f t="shared" ref="VM68:VM131" si="577">VL68/$VL$2</f>
        <v>0</v>
      </c>
      <c r="VN68" s="3">
        <f>SUMIFS(Main!WH:WH,Main!B:B,B:B)</f>
        <v>0</v>
      </c>
    </row>
    <row r="69" spans="1:586">
      <c r="A69" s="161" t="s">
        <v>763</v>
      </c>
      <c r="B69" s="161" t="s">
        <v>779</v>
      </c>
      <c r="C69" s="150" t="s">
        <v>465</v>
      </c>
      <c r="D69" s="150" t="s">
        <v>669</v>
      </c>
      <c r="E69" s="154" t="s">
        <v>794</v>
      </c>
      <c r="F69" s="161" t="s">
        <v>473</v>
      </c>
      <c r="G69" s="161" t="s">
        <v>473</v>
      </c>
      <c r="H69" s="17">
        <v>284</v>
      </c>
      <c r="I69" s="1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87"/>
      <c r="V69" s="87"/>
      <c r="W69" s="12"/>
      <c r="X69" s="91"/>
      <c r="Y69" s="91"/>
      <c r="Z69" s="91"/>
      <c r="AA69" s="91"/>
      <c r="AB69" s="91"/>
      <c r="AC69" s="91"/>
      <c r="AD69" s="91"/>
      <c r="AE69" s="87"/>
      <c r="AF69" s="88"/>
      <c r="AG69" s="88"/>
      <c r="AH69" s="88"/>
      <c r="AI69" s="87"/>
      <c r="AJ69" s="87"/>
      <c r="AK69" s="12"/>
      <c r="AL69" s="3"/>
      <c r="AM69" s="3"/>
      <c r="AN69" s="3"/>
      <c r="AO69" s="3"/>
      <c r="AP69" s="3"/>
      <c r="AQ69" s="3"/>
      <c r="AR69" s="3"/>
      <c r="AS69" s="3"/>
      <c r="AT69" s="87"/>
      <c r="AU69" s="40"/>
      <c r="AV69" s="40"/>
      <c r="AW69" s="88"/>
      <c r="AX69" s="88"/>
      <c r="AY69" s="88"/>
      <c r="AZ69" s="87"/>
      <c r="BA69" s="87"/>
      <c r="BB69" s="87"/>
      <c r="BC69" s="89"/>
      <c r="BD69" s="12"/>
      <c r="BE69" s="3"/>
      <c r="BF69" s="3"/>
      <c r="BG69" s="3"/>
      <c r="BH69" s="3"/>
      <c r="BI69" s="3"/>
      <c r="BJ69" s="3"/>
      <c r="BK69" s="3"/>
      <c r="BL69" s="3"/>
      <c r="BM69" s="87"/>
      <c r="BN69" s="40"/>
      <c r="BO69" s="40"/>
      <c r="BP69" s="88"/>
      <c r="BQ69" s="88"/>
      <c r="BR69" s="88"/>
      <c r="BS69" s="12"/>
      <c r="BT69" s="12"/>
      <c r="BU69" s="87"/>
      <c r="BV69" s="89"/>
      <c r="BW69" s="90"/>
      <c r="BX69" s="12"/>
      <c r="BY69" s="3"/>
      <c r="BZ69" s="3"/>
      <c r="CA69" s="3"/>
      <c r="CB69" s="3"/>
      <c r="CC69" s="3"/>
      <c r="CD69" s="3"/>
      <c r="CE69" s="3"/>
      <c r="CF69" s="3"/>
      <c r="CG69" s="87"/>
      <c r="CH69" s="3"/>
      <c r="CI69" s="3"/>
      <c r="CJ69" s="88"/>
      <c r="CK69" s="88"/>
      <c r="CL69" s="88"/>
      <c r="CM69" s="87"/>
      <c r="CN69" s="87"/>
      <c r="CO69" s="12"/>
      <c r="CP69" s="12"/>
      <c r="CQ69" s="77"/>
      <c r="CR69" s="12"/>
      <c r="CS69" s="3"/>
      <c r="CT69" s="3"/>
      <c r="CU69" s="3"/>
      <c r="CV69" s="3"/>
      <c r="CW69" s="3"/>
      <c r="CX69" s="3"/>
      <c r="CY69" s="3"/>
      <c r="CZ69" s="3"/>
      <c r="DA69" s="87"/>
      <c r="DB69" s="45"/>
      <c r="DC69" s="3"/>
      <c r="DD69" s="88"/>
      <c r="DE69" s="88"/>
      <c r="DF69" s="88"/>
      <c r="DG69" s="12"/>
      <c r="DH69" s="12"/>
      <c r="DI69" s="12"/>
      <c r="DJ69" s="12"/>
      <c r="DK69" s="3"/>
      <c r="DL69" s="2"/>
      <c r="DM69" s="3"/>
      <c r="DN69" s="3"/>
      <c r="DO69" s="3"/>
      <c r="DP69" s="3"/>
      <c r="DQ69" s="3"/>
      <c r="DR69" s="3"/>
      <c r="DS69" s="3"/>
      <c r="DT69" s="3"/>
      <c r="DU69" s="12"/>
      <c r="DV69" s="87"/>
      <c r="DW69" s="3"/>
      <c r="DX69" s="3"/>
      <c r="DY69" s="88"/>
      <c r="DZ69" s="88"/>
      <c r="EA69" s="88"/>
      <c r="EB69" s="12"/>
      <c r="EC69" s="12"/>
      <c r="ED69" s="12"/>
      <c r="EE69" s="12"/>
      <c r="EF69" s="3"/>
      <c r="EG69" s="12"/>
      <c r="EH69" s="3"/>
      <c r="EI69" s="3"/>
      <c r="EJ69" s="3"/>
      <c r="EK69" s="3"/>
      <c r="EL69" s="3"/>
      <c r="EM69" s="3"/>
      <c r="EN69" s="3"/>
      <c r="EO69" s="3"/>
      <c r="EP69" s="12"/>
      <c r="EQ69" s="87"/>
      <c r="ER69" s="3"/>
      <c r="ES69" s="3"/>
      <c r="ET69" s="88"/>
      <c r="EU69" s="88"/>
      <c r="EV69" s="88"/>
      <c r="EW69" s="12"/>
      <c r="EX69" s="12"/>
      <c r="EY69" s="12"/>
      <c r="EZ69" s="12"/>
      <c r="FA69" s="3"/>
      <c r="FB69" s="12"/>
      <c r="FC69" s="3"/>
      <c r="FD69" s="3"/>
      <c r="FE69" s="3"/>
      <c r="FF69" s="3"/>
      <c r="FG69" s="3"/>
      <c r="FH69" s="3"/>
      <c r="FI69" s="3"/>
      <c r="FJ69" s="3"/>
      <c r="FK69" s="12"/>
      <c r="FL69" s="12"/>
      <c r="FM69" s="3"/>
      <c r="FN69" s="88"/>
      <c r="FO69" s="88"/>
      <c r="FP69" s="88"/>
      <c r="FQ69" s="88"/>
      <c r="FR69" s="12"/>
      <c r="FS69" s="12"/>
      <c r="FT69" s="12"/>
      <c r="FU69" s="39"/>
      <c r="FV69" s="77"/>
      <c r="FW69" s="12"/>
      <c r="FX69" s="3"/>
      <c r="FY69" s="3"/>
      <c r="FZ69" s="3"/>
      <c r="GA69" s="3"/>
      <c r="GB69" s="3"/>
      <c r="GC69" s="3"/>
      <c r="GD69" s="3"/>
      <c r="GE69" s="3"/>
      <c r="GF69" s="12"/>
      <c r="GG69" s="12"/>
      <c r="GH69" s="88"/>
      <c r="GI69" s="45"/>
      <c r="GJ69" s="88"/>
      <c r="GK69" s="88"/>
      <c r="GL69" s="88"/>
      <c r="GM69" s="12"/>
      <c r="GN69" s="12"/>
      <c r="GO69" s="12"/>
      <c r="GP69" s="12"/>
      <c r="GQ69" s="77"/>
      <c r="GR69" s="12"/>
      <c r="GS69" s="3"/>
      <c r="GT69" s="3"/>
      <c r="GU69" s="3"/>
      <c r="GV69" s="3"/>
      <c r="GW69" s="3"/>
      <c r="GX69" s="3"/>
      <c r="GY69" s="3"/>
      <c r="GZ69" s="3"/>
      <c r="HA69" s="12"/>
      <c r="HB69" s="12"/>
      <c r="HC69" s="88"/>
      <c r="HD69" s="45"/>
      <c r="HE69" s="88"/>
      <c r="HF69" s="88"/>
      <c r="HG69" s="88"/>
      <c r="HH69" s="12"/>
      <c r="HI69" s="12"/>
      <c r="HJ69" s="12"/>
      <c r="HK69" s="12"/>
      <c r="HL69" s="77"/>
      <c r="HM69" s="3"/>
      <c r="HN69" s="3"/>
      <c r="HO69" s="3"/>
      <c r="HP69" s="3"/>
      <c r="HQ69" s="3"/>
      <c r="HR69" s="3"/>
      <c r="HS69" s="3"/>
      <c r="HT69" s="3"/>
      <c r="HU69" s="12"/>
      <c r="HV69" s="12"/>
      <c r="HW69" s="88"/>
      <c r="HX69" s="45"/>
      <c r="HY69" s="3"/>
      <c r="HZ69" s="3"/>
      <c r="IA69" s="3"/>
      <c r="IB69" s="20"/>
      <c r="IC69" s="12"/>
      <c r="ID69" s="12"/>
      <c r="IE69" s="12"/>
      <c r="IF69" s="105"/>
      <c r="IG69" s="100"/>
      <c r="IH69" s="3"/>
      <c r="II69" s="3"/>
      <c r="IJ69" s="3"/>
      <c r="IK69" s="3"/>
      <c r="IL69" s="3"/>
      <c r="IM69" s="3"/>
      <c r="IN69" s="3"/>
      <c r="IO69" s="12"/>
      <c r="IP69" s="12"/>
      <c r="IQ69" s="88"/>
      <c r="IR69" s="45"/>
      <c r="IS69" s="3"/>
      <c r="IT69" s="3"/>
      <c r="IU69" s="3"/>
      <c r="IV69" s="20"/>
      <c r="IW69" s="12"/>
      <c r="IX69" s="12"/>
      <c r="IY69" s="12"/>
      <c r="IZ69" s="12"/>
      <c r="JA69" s="100"/>
      <c r="JB69" s="3"/>
      <c r="JC69" s="3"/>
      <c r="JD69" s="3"/>
      <c r="JE69" s="3"/>
      <c r="JF69" s="3"/>
      <c r="JG69" s="3"/>
      <c r="JH69" s="3"/>
      <c r="JI69" s="12"/>
      <c r="JJ69" s="12"/>
      <c r="JK69" s="88"/>
      <c r="JL69" s="45"/>
      <c r="JM69" s="3"/>
      <c r="JN69" s="3"/>
      <c r="JO69" s="3"/>
      <c r="JP69" s="20"/>
      <c r="JQ69" s="12"/>
      <c r="JR69" s="12"/>
      <c r="JS69" s="12"/>
      <c r="JT69" s="12"/>
      <c r="JU69" s="100"/>
      <c r="JV69" s="3"/>
      <c r="JW69" s="3"/>
      <c r="JX69" s="3"/>
      <c r="JY69" s="3"/>
      <c r="JZ69" s="3"/>
      <c r="KA69" s="3"/>
      <c r="KB69" s="3"/>
      <c r="KC69" s="12"/>
      <c r="KD69" s="12"/>
      <c r="KE69" s="88"/>
      <c r="KF69" s="45"/>
      <c r="KG69" s="3"/>
      <c r="KH69" s="3"/>
      <c r="KI69" s="3"/>
      <c r="KJ69" s="20"/>
      <c r="KK69" s="12"/>
      <c r="KL69" s="12"/>
      <c r="KM69" s="12"/>
      <c r="KN69" s="12"/>
      <c r="KO69" s="100"/>
      <c r="KP69" s="3"/>
      <c r="KQ69" s="3"/>
      <c r="KR69" s="3"/>
      <c r="KS69" s="3"/>
      <c r="KT69" s="3"/>
      <c r="KU69" s="3"/>
      <c r="KV69" s="3"/>
      <c r="KW69" s="12"/>
      <c r="KX69" s="12"/>
      <c r="KY69" s="88"/>
      <c r="KZ69" s="45"/>
      <c r="LA69" s="3"/>
      <c r="LB69" s="3"/>
      <c r="LC69" s="3"/>
      <c r="LD69" s="20"/>
      <c r="LE69" s="12"/>
      <c r="LF69" s="12"/>
      <c r="LG69" s="12"/>
      <c r="LH69" s="12"/>
      <c r="LI69" s="100"/>
      <c r="LJ69" s="3"/>
      <c r="LK69" s="3"/>
      <c r="LL69" s="3"/>
      <c r="LM69" s="3"/>
      <c r="LN69" s="3"/>
      <c r="LO69" s="3"/>
      <c r="LP69" s="3"/>
      <c r="LQ69" s="12"/>
      <c r="LR69" s="12"/>
      <c r="LS69" s="88"/>
      <c r="LT69" s="45"/>
      <c r="LU69" s="88"/>
      <c r="LV69" s="88"/>
      <c r="LW69" s="88"/>
      <c r="LX69" s="88"/>
      <c r="LY69" s="12"/>
      <c r="LZ69" s="12"/>
      <c r="MA69" s="12"/>
      <c r="MB69" s="12"/>
      <c r="MC69" s="100"/>
      <c r="MD69" s="3"/>
      <c r="ME69" s="3"/>
      <c r="MF69" s="3"/>
      <c r="MG69" s="3"/>
      <c r="MH69" s="3"/>
      <c r="MI69" s="3"/>
      <c r="MJ69" s="3"/>
      <c r="MK69" s="12"/>
      <c r="ML69" s="12"/>
      <c r="MM69" s="88"/>
      <c r="MN69" s="45"/>
      <c r="MO69" s="88"/>
      <c r="MP69" s="88"/>
      <c r="MQ69" s="88"/>
      <c r="MR69" s="88"/>
      <c r="MS69" s="12"/>
      <c r="MT69" s="12"/>
      <c r="MU69" s="12"/>
      <c r="MV69" s="12"/>
      <c r="MW69" s="100"/>
      <c r="MX69" s="3"/>
      <c r="MY69" s="3"/>
      <c r="MZ69" s="3"/>
      <c r="NA69" s="3"/>
      <c r="NB69" s="3"/>
      <c r="NC69" s="3"/>
      <c r="ND69" s="3"/>
      <c r="NE69" s="12"/>
      <c r="NF69" s="12"/>
      <c r="NG69" s="88"/>
      <c r="NH69" s="45"/>
      <c r="NI69" s="88"/>
      <c r="NJ69" s="88"/>
      <c r="NK69" s="88"/>
      <c r="NL69" s="88"/>
      <c r="NM69" s="12"/>
      <c r="NN69" s="12"/>
      <c r="NO69" s="12"/>
      <c r="NP69" s="12"/>
      <c r="NQ69" s="100"/>
      <c r="NR69" s="3"/>
      <c r="NS69" s="3"/>
      <c r="NT69" s="3"/>
      <c r="NU69" s="3"/>
      <c r="NV69" s="3"/>
      <c r="NW69" s="3"/>
      <c r="NX69" s="12"/>
      <c r="NY69" s="88"/>
      <c r="NZ69" s="45"/>
      <c r="OA69" s="88"/>
      <c r="OB69" s="88"/>
      <c r="OC69" s="88"/>
      <c r="OD69" s="88"/>
      <c r="OE69" s="12"/>
      <c r="OF69" s="12"/>
      <c r="OG69" s="12"/>
      <c r="OH69" s="12"/>
      <c r="OI69" s="12"/>
      <c r="OJ69" s="3"/>
      <c r="OK69" s="3"/>
      <c r="OL69" s="3"/>
      <c r="OM69" s="3"/>
      <c r="ON69" s="3"/>
      <c r="OO69" s="3"/>
      <c r="OP69" s="88"/>
      <c r="OQ69" s="12"/>
      <c r="OR69" s="3"/>
      <c r="OS69" s="100"/>
      <c r="OT69" s="3"/>
      <c r="OU69" s="3"/>
      <c r="OV69" s="3"/>
      <c r="OW69" s="3"/>
      <c r="OX69" s="3"/>
      <c r="OY69" s="3"/>
      <c r="OZ69" s="12"/>
      <c r="PA69" s="88"/>
      <c r="PB69" s="45"/>
      <c r="PC69" s="88"/>
      <c r="PD69" s="88"/>
      <c r="PE69" s="88"/>
      <c r="PF69" s="88"/>
      <c r="PG69" s="12"/>
      <c r="PH69" s="12"/>
      <c r="PI69" s="12"/>
      <c r="PJ69" s="12"/>
      <c r="PK69" s="12"/>
      <c r="PL69" s="3"/>
      <c r="PM69" s="3"/>
      <c r="PN69" s="3"/>
      <c r="PO69" s="3"/>
      <c r="PP69" s="3"/>
      <c r="PQ69" s="3"/>
      <c r="PR69" s="3"/>
      <c r="PS69" s="88"/>
      <c r="PT69" s="12"/>
      <c r="PU69" s="3"/>
      <c r="PV69" s="100"/>
      <c r="PW69" s="3"/>
      <c r="PX69" s="3"/>
      <c r="PY69" s="3"/>
      <c r="PZ69" s="3"/>
      <c r="QA69" s="3"/>
      <c r="QB69" s="3"/>
      <c r="QC69" s="12"/>
      <c r="QD69" s="88"/>
      <c r="QE69" s="45"/>
      <c r="QF69" s="88"/>
      <c r="QG69" s="88"/>
      <c r="QH69" s="88"/>
      <c r="QI69" s="88"/>
      <c r="QJ69" s="12"/>
      <c r="QK69" s="12"/>
      <c r="QL69" s="12"/>
      <c r="QM69" s="12"/>
      <c r="QN69" s="12"/>
      <c r="QO69" s="3"/>
      <c r="QP69" s="3"/>
      <c r="QQ69" s="3"/>
      <c r="QR69" s="3"/>
      <c r="QS69" s="3"/>
      <c r="QT69" s="3"/>
      <c r="QU69" s="3"/>
      <c r="QV69" s="88"/>
      <c r="QW69" s="12"/>
      <c r="QX69" s="3"/>
      <c r="QY69" s="100">
        <v>971</v>
      </c>
      <c r="QZ69" s="3">
        <v>0</v>
      </c>
      <c r="RA69" s="3">
        <v>0</v>
      </c>
      <c r="RB69" s="3">
        <v>57</v>
      </c>
      <c r="RC69" s="3">
        <v>0</v>
      </c>
      <c r="RD69" s="3">
        <f t="shared" si="519"/>
        <v>57</v>
      </c>
      <c r="RE69" s="3">
        <f t="shared" si="520"/>
        <v>57</v>
      </c>
      <c r="RF69" s="12">
        <f t="shared" si="521"/>
        <v>0</v>
      </c>
      <c r="RG69" s="88">
        <f t="shared" si="522"/>
        <v>0</v>
      </c>
      <c r="RH69" s="45">
        <f t="shared" si="523"/>
        <v>0</v>
      </c>
      <c r="RI69" s="88">
        <v>0</v>
      </c>
      <c r="RJ69" s="88">
        <v>0</v>
      </c>
      <c r="RK69" s="88">
        <v>42436</v>
      </c>
      <c r="RL69" s="88">
        <f t="shared" si="524"/>
        <v>35962.711864406781</v>
      </c>
      <c r="RM69" s="12">
        <f t="shared" si="525"/>
        <v>2.2707774180614347E-3</v>
      </c>
      <c r="RN69" s="12">
        <f t="shared" si="526"/>
        <v>0</v>
      </c>
      <c r="RO69" s="12">
        <f t="shared" si="527"/>
        <v>0</v>
      </c>
      <c r="RP69" s="169" t="str">
        <f t="shared" si="528"/>
        <v>AA-25M</v>
      </c>
      <c r="RQ69" s="12">
        <f t="shared" si="529"/>
        <v>0</v>
      </c>
      <c r="RR69" s="12">
        <f t="shared" si="530"/>
        <v>1</v>
      </c>
      <c r="RS69" s="3">
        <v>27</v>
      </c>
      <c r="RT69" s="3">
        <v>0</v>
      </c>
      <c r="RU69" s="3">
        <v>0</v>
      </c>
      <c r="RV69" s="3">
        <v>0</v>
      </c>
      <c r="RW69" s="3">
        <v>0</v>
      </c>
      <c r="RX69" s="3">
        <v>0</v>
      </c>
      <c r="RY69" s="3">
        <f t="shared" si="531"/>
        <v>27</v>
      </c>
      <c r="RZ69" s="88">
        <f t="shared" si="532"/>
        <v>7668</v>
      </c>
      <c r="SA69" s="12">
        <f t="shared" si="533"/>
        <v>1.081252795323974E-4</v>
      </c>
      <c r="SB69" s="3">
        <v>0</v>
      </c>
      <c r="SC69" s="100">
        <v>1167</v>
      </c>
      <c r="SD69" s="3">
        <v>0</v>
      </c>
      <c r="SE69" s="3">
        <v>0</v>
      </c>
      <c r="SF69" s="3">
        <v>36</v>
      </c>
      <c r="SG69" s="3">
        <v>0</v>
      </c>
      <c r="SH69" s="3">
        <f t="shared" si="534"/>
        <v>36</v>
      </c>
      <c r="SI69" s="3">
        <f t="shared" si="535"/>
        <v>36</v>
      </c>
      <c r="SJ69" s="12">
        <f t="shared" si="536"/>
        <v>0</v>
      </c>
      <c r="SK69" s="88">
        <f t="shared" si="537"/>
        <v>0</v>
      </c>
      <c r="SL69" s="45">
        <f t="shared" si="538"/>
        <v>0</v>
      </c>
      <c r="SM69" s="88">
        <v>0</v>
      </c>
      <c r="SN69" s="88">
        <v>0</v>
      </c>
      <c r="SO69" s="88">
        <v>28470</v>
      </c>
      <c r="SP69" s="88">
        <f t="shared" si="539"/>
        <v>24127.118644067799</v>
      </c>
      <c r="SQ69" s="12">
        <f t="shared" si="540"/>
        <v>1.8239190941009638E-3</v>
      </c>
      <c r="SR69" s="87">
        <f t="shared" si="541"/>
        <v>0</v>
      </c>
      <c r="SS69" s="87">
        <f t="shared" si="542"/>
        <v>0</v>
      </c>
      <c r="ST69" s="169" t="str">
        <f t="shared" si="543"/>
        <v>AA-25M</v>
      </c>
      <c r="SU69" s="12">
        <f t="shared" si="544"/>
        <v>0</v>
      </c>
      <c r="SV69" s="12">
        <f t="shared" si="545"/>
        <v>1</v>
      </c>
      <c r="SW69" s="3">
        <v>81</v>
      </c>
      <c r="SX69" s="3">
        <v>0</v>
      </c>
      <c r="SY69" s="3">
        <v>0</v>
      </c>
      <c r="SZ69" s="3">
        <v>0</v>
      </c>
      <c r="TA69" s="3">
        <v>0</v>
      </c>
      <c r="TB69" s="3">
        <v>0</v>
      </c>
      <c r="TC69" s="3">
        <f t="shared" si="546"/>
        <v>81</v>
      </c>
      <c r="TD69" s="88">
        <f t="shared" si="547"/>
        <v>23004</v>
      </c>
      <c r="TE69" s="12">
        <f t="shared" si="548"/>
        <v>2.5306361461164791E-4</v>
      </c>
      <c r="TF69" s="3">
        <v>0</v>
      </c>
      <c r="TG69" s="100">
        <f>SUMIFS(Main!TX:TX,Main!B:B,B:B)</f>
        <v>580</v>
      </c>
      <c r="TH69" s="3">
        <v>0</v>
      </c>
      <c r="TI69" s="3">
        <v>0</v>
      </c>
      <c r="TJ69" s="3">
        <f>SUMIFS(Main!TT:TT,Main!B:B,B:B)</f>
        <v>32</v>
      </c>
      <c r="TK69" s="3">
        <v>0</v>
      </c>
      <c r="TL69" s="3">
        <f t="shared" si="549"/>
        <v>32</v>
      </c>
      <c r="TM69" s="3">
        <f t="shared" si="550"/>
        <v>32</v>
      </c>
      <c r="TN69" s="12">
        <f t="shared" si="551"/>
        <v>0</v>
      </c>
      <c r="TO69" s="88">
        <f t="shared" si="552"/>
        <v>0</v>
      </c>
      <c r="TP69" s="45">
        <f t="shared" si="553"/>
        <v>0</v>
      </c>
      <c r="TQ69" s="88">
        <v>0</v>
      </c>
      <c r="TR69" s="88">
        <v>0</v>
      </c>
      <c r="TS69" s="88">
        <f>SUMIFS(Main!TU:TU,Main!B:B,B:B)</f>
        <v>25470</v>
      </c>
      <c r="TT69" s="88">
        <f t="shared" si="554"/>
        <v>21584.745762711864</v>
      </c>
      <c r="TU69" s="12">
        <f t="shared" si="555"/>
        <v>1.5042779019794892E-3</v>
      </c>
      <c r="TV69" s="87">
        <f t="shared" si="556"/>
        <v>0</v>
      </c>
      <c r="TW69" s="87">
        <f t="shared" si="557"/>
        <v>0</v>
      </c>
      <c r="TX69" s="169" t="str">
        <f t="shared" si="558"/>
        <v>AA-25M</v>
      </c>
      <c r="TY69" s="12">
        <f t="shared" si="559"/>
        <v>0</v>
      </c>
      <c r="TZ69" s="12">
        <f t="shared" si="560"/>
        <v>1</v>
      </c>
      <c r="UA69" s="3">
        <f>SUMIFS(Main!UG:UG,Main!B:B,B:B)</f>
        <v>50</v>
      </c>
      <c r="UB69" s="3">
        <f>SUMIFS(Main!UI:UI,Main!B:B,B:B)</f>
        <v>0</v>
      </c>
      <c r="UC69" s="3">
        <f>SUMIFS(Main!UK:UK,Main!B:B,B:B)</f>
        <v>0</v>
      </c>
      <c r="UD69" s="3">
        <f>SUMIFS(Main!UO:UO,Main!B:B,B:B)</f>
        <v>0</v>
      </c>
      <c r="UE69" s="3">
        <f>SUMIFS(Main!UQ:UQ,Main!B:B,B:B)</f>
        <v>0</v>
      </c>
      <c r="UF69" s="3">
        <f>SUMIFS(Main!US:US,Main!B:B,B:B)</f>
        <v>0</v>
      </c>
      <c r="UG69" s="3">
        <f t="shared" si="561"/>
        <v>50</v>
      </c>
      <c r="UH69" s="88">
        <f t="shared" si="562"/>
        <v>14200</v>
      </c>
      <c r="UI69" s="12">
        <f t="shared" si="563"/>
        <v>1.4088622274407073E-4</v>
      </c>
      <c r="UJ69" s="3">
        <f>SUMIFS(Main!UW:UW,Main!B:B,B:B)</f>
        <v>0</v>
      </c>
      <c r="UK69" s="100">
        <f>SUMIFS(Main!VI:VI,Main!A:A,A:A)</f>
        <v>643</v>
      </c>
      <c r="UL69" s="3">
        <v>0</v>
      </c>
      <c r="UM69" s="3">
        <v>0</v>
      </c>
      <c r="UN69" s="3">
        <f>SUMIFS(Main!VE:VE,Main!A:A,A:A)</f>
        <v>35</v>
      </c>
      <c r="UO69" s="3">
        <v>0</v>
      </c>
      <c r="UP69" s="3">
        <f t="shared" si="565"/>
        <v>35</v>
      </c>
      <c r="UQ69" s="3">
        <f t="shared" si="566"/>
        <v>35</v>
      </c>
      <c r="UR69" s="12">
        <f t="shared" si="567"/>
        <v>0</v>
      </c>
      <c r="US69" s="88">
        <f t="shared" si="568"/>
        <v>0</v>
      </c>
      <c r="UT69" s="45">
        <f t="shared" si="569"/>
        <v>0</v>
      </c>
      <c r="UU69" s="88">
        <v>0</v>
      </c>
      <c r="UV69" s="88">
        <v>0</v>
      </c>
      <c r="UW69" s="88">
        <f>SUMIFS(Main!VF:VF,Main!A:A,A:A)</f>
        <v>28816</v>
      </c>
      <c r="UX69" s="88">
        <f t="shared" si="570"/>
        <v>24420.338983050849</v>
      </c>
      <c r="UY69" s="12">
        <f t="shared" si="571"/>
        <v>1.7223670652213019E-3</v>
      </c>
      <c r="UZ69" s="87">
        <f t="shared" si="572"/>
        <v>0</v>
      </c>
      <c r="VA69" s="87">
        <f t="shared" si="573"/>
        <v>0</v>
      </c>
      <c r="VB69" s="169" t="str">
        <f t="shared" si="564"/>
        <v>AA-25M</v>
      </c>
      <c r="VC69" s="12">
        <f t="shared" ref="VC69:VC132" si="578">UV69/UX69</f>
        <v>0</v>
      </c>
      <c r="VD69" s="12">
        <f t="shared" si="574"/>
        <v>1</v>
      </c>
      <c r="VE69" s="3">
        <f>SUMIFS(Main!VR:VR,Main!B:B,B:B)</f>
        <v>78</v>
      </c>
      <c r="VF69" s="3">
        <f>SUMIFS(Main!VT:VT,Main!B:B,B:B)</f>
        <v>0</v>
      </c>
      <c r="VG69" s="3">
        <f>SUMIFS(Main!VV:VV,Main!B:B,B:B)</f>
        <v>0</v>
      </c>
      <c r="VH69" s="3">
        <f>SUMIFS(Main!VZ:VZ,Main!B:B,B:B)</f>
        <v>0</v>
      </c>
      <c r="VI69" s="3">
        <f>SUMIFS(Main!WB:WB,Main!B:B,B:B)</f>
        <v>0</v>
      </c>
      <c r="VJ69" s="3">
        <f>SUMIFS(Main!WD:WD,Main!B:B,B:B)</f>
        <v>0</v>
      </c>
      <c r="VK69" s="3">
        <f t="shared" si="575"/>
        <v>78</v>
      </c>
      <c r="VL69" s="88">
        <f t="shared" si="576"/>
        <v>22152</v>
      </c>
      <c r="VM69" s="12">
        <f t="shared" si="577"/>
        <v>2.3207812352372612E-4</v>
      </c>
      <c r="VN69" s="3">
        <f>SUMIFS(Main!WH:WH,Main!B:B,B:B)</f>
        <v>0</v>
      </c>
    </row>
    <row r="70" spans="1:586">
      <c r="A70" s="161" t="s">
        <v>745</v>
      </c>
      <c r="B70" s="161" t="s">
        <v>725</v>
      </c>
      <c r="C70" s="150" t="s">
        <v>480</v>
      </c>
      <c r="D70" s="150" t="s">
        <v>669</v>
      </c>
      <c r="E70" s="154" t="s">
        <v>829</v>
      </c>
      <c r="F70" s="161" t="s">
        <v>480</v>
      </c>
      <c r="G70" s="150" t="s">
        <v>829</v>
      </c>
      <c r="H70" s="17">
        <v>4841.8231999999998</v>
      </c>
      <c r="I70" s="1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87"/>
      <c r="V70" s="87"/>
      <c r="W70" s="12"/>
      <c r="X70" s="91"/>
      <c r="Y70" s="91"/>
      <c r="Z70" s="91"/>
      <c r="AA70" s="91"/>
      <c r="AB70" s="91"/>
      <c r="AC70" s="91"/>
      <c r="AD70" s="91"/>
      <c r="AE70" s="87"/>
      <c r="AF70" s="88"/>
      <c r="AG70" s="88"/>
      <c r="AH70" s="88"/>
      <c r="AI70" s="87"/>
      <c r="AJ70" s="87"/>
      <c r="AK70" s="12"/>
      <c r="AL70" s="3"/>
      <c r="AM70" s="3"/>
      <c r="AN70" s="3"/>
      <c r="AO70" s="3"/>
      <c r="AP70" s="3"/>
      <c r="AQ70" s="3"/>
      <c r="AR70" s="3"/>
      <c r="AS70" s="3"/>
      <c r="AT70" s="87"/>
      <c r="AU70" s="40"/>
      <c r="AV70" s="40"/>
      <c r="AW70" s="88"/>
      <c r="AX70" s="88"/>
      <c r="AY70" s="88"/>
      <c r="AZ70" s="87"/>
      <c r="BA70" s="87"/>
      <c r="BB70" s="87"/>
      <c r="BC70" s="89"/>
      <c r="BD70" s="12"/>
      <c r="BE70" s="3"/>
      <c r="BF70" s="3"/>
      <c r="BG70" s="3"/>
      <c r="BH70" s="3"/>
      <c r="BI70" s="3"/>
      <c r="BJ70" s="3"/>
      <c r="BK70" s="3"/>
      <c r="BL70" s="3"/>
      <c r="BM70" s="87"/>
      <c r="BN70" s="40"/>
      <c r="BO70" s="40"/>
      <c r="BP70" s="88"/>
      <c r="BQ70" s="88"/>
      <c r="BR70" s="88"/>
      <c r="BS70" s="12"/>
      <c r="BT70" s="12"/>
      <c r="BU70" s="87"/>
      <c r="BV70" s="89"/>
      <c r="BW70" s="90"/>
      <c r="BX70" s="12"/>
      <c r="BY70" s="3"/>
      <c r="BZ70" s="3"/>
      <c r="CA70" s="3"/>
      <c r="CB70" s="3"/>
      <c r="CC70" s="3"/>
      <c r="CD70" s="3"/>
      <c r="CE70" s="3"/>
      <c r="CF70" s="3"/>
      <c r="CG70" s="87"/>
      <c r="CH70" s="3"/>
      <c r="CI70" s="3"/>
      <c r="CJ70" s="88"/>
      <c r="CK70" s="88"/>
      <c r="CL70" s="88"/>
      <c r="CM70" s="87"/>
      <c r="CN70" s="87"/>
      <c r="CO70" s="12"/>
      <c r="CP70" s="12"/>
      <c r="CQ70" s="77"/>
      <c r="CR70" s="12"/>
      <c r="CS70" s="3"/>
      <c r="CT70" s="3"/>
      <c r="CU70" s="3"/>
      <c r="CV70" s="3"/>
      <c r="CW70" s="3"/>
      <c r="CX70" s="3"/>
      <c r="CY70" s="3"/>
      <c r="CZ70" s="3"/>
      <c r="DA70" s="87"/>
      <c r="DB70" s="45"/>
      <c r="DC70" s="3"/>
      <c r="DD70" s="88"/>
      <c r="DE70" s="88"/>
      <c r="DF70" s="88"/>
      <c r="DG70" s="12"/>
      <c r="DH70" s="12"/>
      <c r="DI70" s="12"/>
      <c r="DJ70" s="12"/>
      <c r="DK70" s="3"/>
      <c r="DL70" s="2"/>
      <c r="DM70" s="3"/>
      <c r="DN70" s="3"/>
      <c r="DO70" s="3"/>
      <c r="DP70" s="3"/>
      <c r="DQ70" s="3"/>
      <c r="DR70" s="3"/>
      <c r="DS70" s="3"/>
      <c r="DT70" s="3"/>
      <c r="DU70" s="12"/>
      <c r="DV70" s="87"/>
      <c r="DW70" s="3"/>
      <c r="DX70" s="3"/>
      <c r="DY70" s="88"/>
      <c r="DZ70" s="88"/>
      <c r="EA70" s="88"/>
      <c r="EB70" s="12"/>
      <c r="EC70" s="12"/>
      <c r="ED70" s="12"/>
      <c r="EE70" s="12"/>
      <c r="EF70" s="3"/>
      <c r="EG70" s="12"/>
      <c r="EH70" s="3"/>
      <c r="EI70" s="3"/>
      <c r="EJ70" s="3"/>
      <c r="EK70" s="3"/>
      <c r="EL70" s="3"/>
      <c r="EM70" s="3"/>
      <c r="EN70" s="3"/>
      <c r="EO70" s="3"/>
      <c r="EP70" s="12"/>
      <c r="EQ70" s="87"/>
      <c r="ER70" s="3"/>
      <c r="ES70" s="3"/>
      <c r="ET70" s="88"/>
      <c r="EU70" s="88"/>
      <c r="EV70" s="88"/>
      <c r="EW70" s="12"/>
      <c r="EX70" s="12"/>
      <c r="EY70" s="12"/>
      <c r="EZ70" s="12"/>
      <c r="FA70" s="3"/>
      <c r="FB70" s="12"/>
      <c r="FC70" s="3"/>
      <c r="FD70" s="3"/>
      <c r="FE70" s="3"/>
      <c r="FF70" s="3"/>
      <c r="FG70" s="3"/>
      <c r="FH70" s="3"/>
      <c r="FI70" s="3"/>
      <c r="FJ70" s="3"/>
      <c r="FK70" s="12"/>
      <c r="FL70" s="12"/>
      <c r="FM70" s="3"/>
      <c r="FN70" s="88"/>
      <c r="FO70" s="88"/>
      <c r="FP70" s="88"/>
      <c r="FQ70" s="88"/>
      <c r="FR70" s="12"/>
      <c r="FS70" s="12"/>
      <c r="FT70" s="12"/>
      <c r="FU70" s="39"/>
      <c r="FV70" s="77"/>
      <c r="FW70" s="12"/>
      <c r="FX70" s="3"/>
      <c r="FY70" s="3"/>
      <c r="FZ70" s="3"/>
      <c r="GA70" s="3"/>
      <c r="GB70" s="3"/>
      <c r="GC70" s="3"/>
      <c r="GD70" s="3"/>
      <c r="GE70" s="3"/>
      <c r="GF70" s="12"/>
      <c r="GG70" s="12"/>
      <c r="GH70" s="88"/>
      <c r="GI70" s="45"/>
      <c r="GJ70" s="88"/>
      <c r="GK70" s="88"/>
      <c r="GL70" s="88"/>
      <c r="GM70" s="12"/>
      <c r="GN70" s="12"/>
      <c r="GO70" s="12"/>
      <c r="GP70" s="12"/>
      <c r="GQ70" s="77"/>
      <c r="GR70" s="12"/>
      <c r="GS70" s="3"/>
      <c r="GT70" s="3"/>
      <c r="GU70" s="3"/>
      <c r="GV70" s="3"/>
      <c r="GW70" s="3"/>
      <c r="GX70" s="3"/>
      <c r="GY70" s="3"/>
      <c r="GZ70" s="3"/>
      <c r="HA70" s="12"/>
      <c r="HB70" s="12"/>
      <c r="HC70" s="88"/>
      <c r="HD70" s="45"/>
      <c r="HE70" s="88"/>
      <c r="HF70" s="88"/>
      <c r="HG70" s="88"/>
      <c r="HH70" s="12"/>
      <c r="HI70" s="12"/>
      <c r="HJ70" s="12"/>
      <c r="HK70" s="12"/>
      <c r="HL70" s="77"/>
      <c r="HM70" s="3"/>
      <c r="HN70" s="3"/>
      <c r="HO70" s="3"/>
      <c r="HP70" s="3"/>
      <c r="HQ70" s="3"/>
      <c r="HR70" s="3"/>
      <c r="HS70" s="3"/>
      <c r="HT70" s="3"/>
      <c r="HU70" s="12"/>
      <c r="HV70" s="12"/>
      <c r="HW70" s="88"/>
      <c r="HX70" s="45"/>
      <c r="HY70" s="3"/>
      <c r="HZ70" s="3"/>
      <c r="IA70" s="3"/>
      <c r="IB70" s="20"/>
      <c r="IC70" s="12"/>
      <c r="ID70" s="12"/>
      <c r="IE70" s="12"/>
      <c r="IF70" s="105"/>
      <c r="IG70" s="100"/>
      <c r="IH70" s="3"/>
      <c r="II70" s="3"/>
      <c r="IJ70" s="3"/>
      <c r="IK70" s="3"/>
      <c r="IL70" s="3"/>
      <c r="IM70" s="3"/>
      <c r="IN70" s="3"/>
      <c r="IO70" s="12"/>
      <c r="IP70" s="12"/>
      <c r="IQ70" s="88"/>
      <c r="IR70" s="45"/>
      <c r="IS70" s="3"/>
      <c r="IT70" s="3"/>
      <c r="IU70" s="3"/>
      <c r="IV70" s="20"/>
      <c r="IW70" s="12"/>
      <c r="IX70" s="12"/>
      <c r="IY70" s="12"/>
      <c r="IZ70" s="12"/>
      <c r="JA70" s="100"/>
      <c r="JB70" s="3"/>
      <c r="JC70" s="3"/>
      <c r="JD70" s="3"/>
      <c r="JE70" s="3"/>
      <c r="JF70" s="3"/>
      <c r="JG70" s="3"/>
      <c r="JH70" s="3"/>
      <c r="JI70" s="12"/>
      <c r="JJ70" s="12"/>
      <c r="JK70" s="88"/>
      <c r="JL70" s="45"/>
      <c r="JM70" s="3"/>
      <c r="JN70" s="3"/>
      <c r="JO70" s="3"/>
      <c r="JP70" s="20"/>
      <c r="JQ70" s="12"/>
      <c r="JR70" s="12"/>
      <c r="JS70" s="12"/>
      <c r="JT70" s="12"/>
      <c r="JU70" s="100"/>
      <c r="JV70" s="3"/>
      <c r="JW70" s="3"/>
      <c r="JX70" s="3"/>
      <c r="JY70" s="3"/>
      <c r="JZ70" s="3"/>
      <c r="KA70" s="3"/>
      <c r="KB70" s="3"/>
      <c r="KC70" s="12"/>
      <c r="KD70" s="12"/>
      <c r="KE70" s="88"/>
      <c r="KF70" s="45"/>
      <c r="KG70" s="3"/>
      <c r="KH70" s="3"/>
      <c r="KI70" s="3"/>
      <c r="KJ70" s="20"/>
      <c r="KK70" s="12"/>
      <c r="KL70" s="12"/>
      <c r="KM70" s="12"/>
      <c r="KN70" s="12"/>
      <c r="KO70" s="100"/>
      <c r="KP70" s="3"/>
      <c r="KQ70" s="3"/>
      <c r="KR70" s="3"/>
      <c r="KS70" s="3"/>
      <c r="KT70" s="3"/>
      <c r="KU70" s="3"/>
      <c r="KV70" s="3"/>
      <c r="KW70" s="12"/>
      <c r="KX70" s="12"/>
      <c r="KY70" s="88"/>
      <c r="KZ70" s="45"/>
      <c r="LA70" s="3"/>
      <c r="LB70" s="3"/>
      <c r="LC70" s="3"/>
      <c r="LD70" s="20"/>
      <c r="LE70" s="12"/>
      <c r="LF70" s="12"/>
      <c r="LG70" s="12"/>
      <c r="LH70" s="12"/>
      <c r="LI70" s="100"/>
      <c r="LJ70" s="3"/>
      <c r="LK70" s="3"/>
      <c r="LL70" s="3"/>
      <c r="LM70" s="3"/>
      <c r="LN70" s="3"/>
      <c r="LO70" s="3"/>
      <c r="LP70" s="3"/>
      <c r="LQ70" s="12"/>
      <c r="LR70" s="12"/>
      <c r="LS70" s="88"/>
      <c r="LT70" s="45"/>
      <c r="LU70" s="88"/>
      <c r="LV70" s="88"/>
      <c r="LW70" s="88"/>
      <c r="LX70" s="88"/>
      <c r="LY70" s="12"/>
      <c r="LZ70" s="12"/>
      <c r="MA70" s="12"/>
      <c r="MB70" s="12"/>
      <c r="MC70" s="100"/>
      <c r="MD70" s="3"/>
      <c r="ME70" s="3"/>
      <c r="MF70" s="3"/>
      <c r="MG70" s="3"/>
      <c r="MH70" s="3"/>
      <c r="MI70" s="3"/>
      <c r="MJ70" s="3"/>
      <c r="MK70" s="12"/>
      <c r="ML70" s="12"/>
      <c r="MM70" s="88"/>
      <c r="MN70" s="45"/>
      <c r="MO70" s="88"/>
      <c r="MP70" s="88"/>
      <c r="MQ70" s="88"/>
      <c r="MR70" s="88"/>
      <c r="MS70" s="12"/>
      <c r="MT70" s="12"/>
      <c r="MU70" s="12"/>
      <c r="MV70" s="12"/>
      <c r="MW70" s="100"/>
      <c r="MX70" s="3"/>
      <c r="MY70" s="3"/>
      <c r="MZ70" s="3"/>
      <c r="NA70" s="3"/>
      <c r="NB70" s="3"/>
      <c r="NC70" s="3"/>
      <c r="ND70" s="3"/>
      <c r="NE70" s="12"/>
      <c r="NF70" s="12"/>
      <c r="NG70" s="88"/>
      <c r="NH70" s="45"/>
      <c r="NI70" s="88"/>
      <c r="NJ70" s="88"/>
      <c r="NK70" s="88"/>
      <c r="NL70" s="88"/>
      <c r="NM70" s="12"/>
      <c r="NN70" s="12"/>
      <c r="NO70" s="12"/>
      <c r="NP70" s="12"/>
      <c r="NQ70" s="100"/>
      <c r="NR70" s="3"/>
      <c r="NS70" s="3"/>
      <c r="NT70" s="3"/>
      <c r="NU70" s="3"/>
      <c r="NV70" s="3"/>
      <c r="NW70" s="3"/>
      <c r="NX70" s="12"/>
      <c r="NY70" s="88"/>
      <c r="NZ70" s="45"/>
      <c r="OA70" s="88"/>
      <c r="OB70" s="88"/>
      <c r="OC70" s="88"/>
      <c r="OD70" s="88"/>
      <c r="OE70" s="12"/>
      <c r="OF70" s="12"/>
      <c r="OG70" s="12"/>
      <c r="OH70" s="12"/>
      <c r="OI70" s="12"/>
      <c r="OJ70" s="3"/>
      <c r="OK70" s="3"/>
      <c r="OL70" s="3"/>
      <c r="OM70" s="3"/>
      <c r="ON70" s="3"/>
      <c r="OO70" s="3"/>
      <c r="OP70" s="88"/>
      <c r="OQ70" s="12"/>
      <c r="OR70" s="3"/>
      <c r="OS70" s="100">
        <v>0</v>
      </c>
      <c r="OT70" s="3">
        <v>0</v>
      </c>
      <c r="OU70" s="3">
        <v>0</v>
      </c>
      <c r="OV70" s="3">
        <v>0</v>
      </c>
      <c r="OW70" s="3">
        <v>0</v>
      </c>
      <c r="OX70" s="3">
        <f t="shared" ref="OX70:OX77" si="579">OV70-OW70</f>
        <v>0</v>
      </c>
      <c r="OY70" s="3">
        <f t="shared" ref="OY70:OY77" si="580">SUM(OW70:OX70)</f>
        <v>0</v>
      </c>
      <c r="OZ70" s="12">
        <f t="shared" ref="OZ70:OZ77" si="581">IF(OW70,OW70/OU70,0)</f>
        <v>0</v>
      </c>
      <c r="PA70" s="88">
        <f t="shared" ref="PA70:PA77" si="582">IF(PC70,PC70/OW70,0)</f>
        <v>0</v>
      </c>
      <c r="PB70" s="45">
        <f t="shared" ref="PB70:PB77" si="583">IF(PC70,PC70/OY70,0)</f>
        <v>0</v>
      </c>
      <c r="PC70" s="88">
        <v>0</v>
      </c>
      <c r="PD70" s="88">
        <v>0</v>
      </c>
      <c r="PE70" s="88">
        <v>0</v>
      </c>
      <c r="PF70" s="88">
        <f t="shared" ref="PF70:PF77" si="584">PE70/1.18</f>
        <v>0</v>
      </c>
      <c r="PG70" s="12">
        <f t="shared" ref="PG70:PG77" si="585">PF70/$PF$2</f>
        <v>0</v>
      </c>
      <c r="PH70" s="12">
        <f t="shared" ref="PH70:PH77" si="586">IF(PC70,PC70/PD70,0)</f>
        <v>0</v>
      </c>
      <c r="PI70" s="12">
        <f t="shared" ref="PI70:PI77" si="587">IF(PC70,PC70/PF70,0)</f>
        <v>0</v>
      </c>
      <c r="PJ70" s="12" t="e">
        <f t="shared" ref="PJ70:PJ77" si="588">OW70/OY70</f>
        <v>#DIV/0!</v>
      </c>
      <c r="PK70" s="12" t="e">
        <f t="shared" ref="PK70:PK77" si="589">1-PJ70</f>
        <v>#DIV/0!</v>
      </c>
      <c r="PL70" s="3">
        <v>3</v>
      </c>
      <c r="PM70" s="3">
        <v>0</v>
      </c>
      <c r="PN70" s="3">
        <v>0</v>
      </c>
      <c r="PO70" s="3">
        <v>0</v>
      </c>
      <c r="PP70" s="3">
        <v>0</v>
      </c>
      <c r="PQ70" s="3">
        <v>0</v>
      </c>
      <c r="PR70" s="3">
        <f t="shared" ref="PR70:PR77" si="590">PL70+PM70+PN70+PO70+PQ70</f>
        <v>3</v>
      </c>
      <c r="PS70" s="88">
        <f t="shared" ref="PS70:PS77" si="591">PR70*H70</f>
        <v>14525.4696</v>
      </c>
      <c r="PT70" s="12">
        <f t="shared" ref="PT70:PT77" si="592">PS70/$PS$2</f>
        <v>2.0178688714479246E-4</v>
      </c>
      <c r="PU70" s="3">
        <v>0</v>
      </c>
      <c r="PV70" s="100">
        <v>105</v>
      </c>
      <c r="PW70" s="3">
        <v>23643</v>
      </c>
      <c r="PX70" s="3">
        <v>72</v>
      </c>
      <c r="PY70" s="3">
        <v>0</v>
      </c>
      <c r="PZ70" s="3">
        <v>0</v>
      </c>
      <c r="QA70" s="3">
        <f t="shared" ref="QA70:QA77" si="593">PY70-PZ70</f>
        <v>0</v>
      </c>
      <c r="QB70" s="3">
        <f t="shared" ref="QB70:QB77" si="594">SUM(PZ70:QA70)</f>
        <v>0</v>
      </c>
      <c r="QC70" s="12">
        <f t="shared" ref="QC70:QC77" si="595">IF(PZ70,PZ70/PX70,0)</f>
        <v>0</v>
      </c>
      <c r="QD70" s="88" t="e">
        <f t="shared" ref="QD70:QD77" si="596">IF(QF70,QF70/PZ70,0)</f>
        <v>#DIV/0!</v>
      </c>
      <c r="QE70" s="45" t="e">
        <f t="shared" ref="QE70:QE77" si="597">IF(QF70,QF70/QB70,0)</f>
        <v>#DIV/0!</v>
      </c>
      <c r="QF70" s="88">
        <v>419.50999999999993</v>
      </c>
      <c r="QG70" s="88">
        <v>0</v>
      </c>
      <c r="QH70" s="88">
        <v>0</v>
      </c>
      <c r="QI70" s="88">
        <f t="shared" ref="QI70:QI77" si="598">QH70/1.18</f>
        <v>0</v>
      </c>
      <c r="QJ70" s="12">
        <f t="shared" ref="QJ70:QJ77" si="599">QI70/$QI$2</f>
        <v>0</v>
      </c>
      <c r="QK70" s="12" t="e">
        <f t="shared" ref="QK70:QK77" si="600">IF(QF70,QF70/QG70,0)</f>
        <v>#DIV/0!</v>
      </c>
      <c r="QL70" s="12" t="e">
        <f t="shared" ref="QL70:QL77" si="601">IF(QF70,QF70/QI70,0)</f>
        <v>#DIV/0!</v>
      </c>
      <c r="QM70" s="12" t="e">
        <f t="shared" ref="QM70:QM77" si="602">PZ70/QB70</f>
        <v>#DIV/0!</v>
      </c>
      <c r="QN70" s="12" t="e">
        <f t="shared" ref="QN70:QN77" si="603">1-QM70</f>
        <v>#DIV/0!</v>
      </c>
      <c r="QO70" s="3">
        <v>3</v>
      </c>
      <c r="QP70" s="3"/>
      <c r="QQ70" s="3">
        <v>0</v>
      </c>
      <c r="QR70" s="3">
        <v>0</v>
      </c>
      <c r="QS70" s="3">
        <v>0</v>
      </c>
      <c r="QT70" s="3">
        <v>0</v>
      </c>
      <c r="QU70" s="3">
        <f t="shared" ref="QU70:QU77" si="604">QO70+QP70+QQ70+QR70+QT70</f>
        <v>3</v>
      </c>
      <c r="QV70" s="88">
        <f t="shared" ref="QV70:QV77" si="605">QU70*H70</f>
        <v>14525.4696</v>
      </c>
      <c r="QW70" s="12">
        <f t="shared" ref="QW70:QW77" si="606">QV70/$QV$2</f>
        <v>3.1882040033176696E-4</v>
      </c>
      <c r="QX70" s="3">
        <v>20</v>
      </c>
      <c r="QY70" s="100">
        <v>128</v>
      </c>
      <c r="QZ70" s="3">
        <v>16969</v>
      </c>
      <c r="RA70" s="3">
        <v>44</v>
      </c>
      <c r="RB70" s="3">
        <v>0</v>
      </c>
      <c r="RC70" s="3">
        <v>0</v>
      </c>
      <c r="RD70" s="3">
        <f t="shared" si="519"/>
        <v>0</v>
      </c>
      <c r="RE70" s="3">
        <f t="shared" si="520"/>
        <v>0</v>
      </c>
      <c r="RF70" s="12">
        <f t="shared" si="521"/>
        <v>0</v>
      </c>
      <c r="RG70" s="88" t="e">
        <f t="shared" si="522"/>
        <v>#DIV/0!</v>
      </c>
      <c r="RH70" s="45" t="e">
        <f t="shared" si="523"/>
        <v>#DIV/0!</v>
      </c>
      <c r="RI70" s="88">
        <v>702.56</v>
      </c>
      <c r="RJ70" s="88">
        <v>0</v>
      </c>
      <c r="RK70" s="88">
        <v>0</v>
      </c>
      <c r="RL70" s="88">
        <f t="shared" si="524"/>
        <v>0</v>
      </c>
      <c r="RM70" s="12">
        <f t="shared" si="525"/>
        <v>0</v>
      </c>
      <c r="RN70" s="12" t="e">
        <f t="shared" si="526"/>
        <v>#DIV/0!</v>
      </c>
      <c r="RO70" s="12" t="e">
        <f t="shared" si="527"/>
        <v>#DIV/0!</v>
      </c>
      <c r="RP70" s="169" t="str">
        <f t="shared" si="528"/>
        <v>PB-06 (AA-05 + AM-C44 + AI-04)</v>
      </c>
      <c r="RQ70" s="12" t="e">
        <f t="shared" si="529"/>
        <v>#DIV/0!</v>
      </c>
      <c r="RR70" s="12" t="e">
        <f t="shared" si="530"/>
        <v>#DIV/0!</v>
      </c>
      <c r="RS70" s="3">
        <v>3</v>
      </c>
      <c r="RT70" s="3">
        <v>0</v>
      </c>
      <c r="RU70" s="3">
        <v>0</v>
      </c>
      <c r="RV70" s="3">
        <v>0</v>
      </c>
      <c r="RW70" s="3">
        <v>0</v>
      </c>
      <c r="RX70" s="3">
        <v>0</v>
      </c>
      <c r="RY70" s="3">
        <f t="shared" si="531"/>
        <v>3</v>
      </c>
      <c r="RZ70" s="88">
        <f t="shared" si="532"/>
        <v>14525.4696</v>
      </c>
      <c r="SA70" s="12">
        <f t="shared" si="533"/>
        <v>2.048213955189542E-4</v>
      </c>
      <c r="SB70" s="3">
        <v>20</v>
      </c>
      <c r="SC70" s="100">
        <v>36</v>
      </c>
      <c r="SD70" s="3">
        <v>2054</v>
      </c>
      <c r="SE70" s="3">
        <v>9</v>
      </c>
      <c r="SF70" s="3">
        <v>0</v>
      </c>
      <c r="SG70" s="3">
        <v>1</v>
      </c>
      <c r="SH70" s="3">
        <f t="shared" si="534"/>
        <v>-1</v>
      </c>
      <c r="SI70" s="3">
        <f t="shared" si="535"/>
        <v>0</v>
      </c>
      <c r="SJ70" s="12">
        <f t="shared" si="536"/>
        <v>0.1111111111111111</v>
      </c>
      <c r="SK70" s="88">
        <f t="shared" si="537"/>
        <v>196.39999999999998</v>
      </c>
      <c r="SL70" s="45" t="e">
        <f t="shared" si="538"/>
        <v>#DIV/0!</v>
      </c>
      <c r="SM70" s="88">
        <v>196.39999999999998</v>
      </c>
      <c r="SN70" s="88">
        <v>11821.19</v>
      </c>
      <c r="SO70" s="88">
        <v>0</v>
      </c>
      <c r="SP70" s="88">
        <f t="shared" si="539"/>
        <v>0</v>
      </c>
      <c r="SQ70" s="12">
        <f t="shared" si="540"/>
        <v>0</v>
      </c>
      <c r="SR70" s="87">
        <f t="shared" si="541"/>
        <v>1.6614232577261679E-2</v>
      </c>
      <c r="SS70" s="87" t="e">
        <f t="shared" si="542"/>
        <v>#DIV/0!</v>
      </c>
      <c r="ST70" s="169" t="str">
        <f t="shared" si="543"/>
        <v>PB-06 (AA-05 + AM-C44 + AI-04)</v>
      </c>
      <c r="SU70" s="12" t="e">
        <f t="shared" si="544"/>
        <v>#DIV/0!</v>
      </c>
      <c r="SV70" s="12" t="e">
        <f t="shared" si="545"/>
        <v>#DIV/0!</v>
      </c>
      <c r="SW70" s="3">
        <v>3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f t="shared" si="546"/>
        <v>3</v>
      </c>
      <c r="TD70" s="88">
        <f t="shared" si="547"/>
        <v>14525.4696</v>
      </c>
      <c r="TE70" s="12">
        <f t="shared" si="548"/>
        <v>1.5979255090017421E-4</v>
      </c>
      <c r="TF70" s="3">
        <v>20</v>
      </c>
      <c r="TG70" s="100">
        <f>SUMIFS(Main!TX:TX,Main!B:B,B:B)</f>
        <v>82</v>
      </c>
      <c r="TH70" s="3">
        <v>7166</v>
      </c>
      <c r="TI70" s="3">
        <v>41</v>
      </c>
      <c r="TJ70" s="3">
        <f>SUMIFS(Main!TT:TT,Main!B:B,B:B)</f>
        <v>0</v>
      </c>
      <c r="TK70" s="3">
        <v>0</v>
      </c>
      <c r="TL70" s="3">
        <f t="shared" si="549"/>
        <v>0</v>
      </c>
      <c r="TM70" s="3">
        <f t="shared" si="550"/>
        <v>0</v>
      </c>
      <c r="TN70" s="12">
        <f t="shared" si="551"/>
        <v>0</v>
      </c>
      <c r="TO70" s="88" t="e">
        <f t="shared" si="552"/>
        <v>#DIV/0!</v>
      </c>
      <c r="TP70" s="45" t="e">
        <f t="shared" si="553"/>
        <v>#DIV/0!</v>
      </c>
      <c r="TQ70" s="88">
        <v>240</v>
      </c>
      <c r="TR70" s="88">
        <v>0</v>
      </c>
      <c r="TS70" s="88">
        <f>SUMIFS(Main!TU:TU,Main!B:B,B:B)</f>
        <v>0</v>
      </c>
      <c r="TT70" s="88">
        <f t="shared" si="554"/>
        <v>0</v>
      </c>
      <c r="TU70" s="12">
        <f t="shared" si="555"/>
        <v>0</v>
      </c>
      <c r="TV70" s="87" t="e">
        <f t="shared" si="556"/>
        <v>#DIV/0!</v>
      </c>
      <c r="TW70" s="87" t="e">
        <f t="shared" si="557"/>
        <v>#DIV/0!</v>
      </c>
      <c r="TX70" s="169" t="str">
        <f t="shared" si="558"/>
        <v>PB-06 (AA-05 + AM-C44 + AI-04)</v>
      </c>
      <c r="TY70" s="12" t="e">
        <f t="shared" si="559"/>
        <v>#DIV/0!</v>
      </c>
      <c r="TZ70" s="12" t="e">
        <f t="shared" si="560"/>
        <v>#DIV/0!</v>
      </c>
      <c r="UA70" s="3">
        <f>SUMIFS(Main!UG:UG,Main!B:B,B:B)</f>
        <v>3</v>
      </c>
      <c r="UB70" s="3">
        <f>SUMIFS(Main!UI:UI,Main!B:B,B:B)</f>
        <v>0</v>
      </c>
      <c r="UC70" s="3">
        <f>SUMIFS(Main!UK:UK,Main!B:B,B:B)</f>
        <v>0</v>
      </c>
      <c r="UD70" s="3">
        <f>SUMIFS(Main!UO:UO,Main!B:B,B:B)</f>
        <v>0</v>
      </c>
      <c r="UE70" s="3">
        <f>SUMIFS(Main!UQ:UQ,Main!B:B,B:B)</f>
        <v>0</v>
      </c>
      <c r="UF70" s="3">
        <f>SUMIFS(Main!US:US,Main!B:B,B:B)</f>
        <v>0</v>
      </c>
      <c r="UG70" s="3">
        <f t="shared" si="561"/>
        <v>3</v>
      </c>
      <c r="UH70" s="88">
        <f t="shared" si="562"/>
        <v>14525.4696</v>
      </c>
      <c r="UI70" s="12">
        <f t="shared" si="563"/>
        <v>1.4411539053012871E-4</v>
      </c>
      <c r="UJ70" s="3">
        <f>SUMIFS(Main!UW:UW,Main!B:B,B:B)</f>
        <v>20</v>
      </c>
      <c r="UK70" s="100">
        <f>SUMIFS(Main!VI:VI,Main!A:A,A:A)</f>
        <v>270</v>
      </c>
      <c r="UL70" s="3">
        <v>51793</v>
      </c>
      <c r="UM70" s="3">
        <v>215</v>
      </c>
      <c r="UN70" s="3">
        <f>SUMIFS(Main!VE:VE,Main!A:A,A:A)</f>
        <v>4</v>
      </c>
      <c r="UO70" s="3">
        <v>1</v>
      </c>
      <c r="UP70" s="3">
        <f t="shared" si="565"/>
        <v>3</v>
      </c>
      <c r="UQ70" s="3">
        <f t="shared" si="566"/>
        <v>4</v>
      </c>
      <c r="UR70" s="12">
        <f t="shared" si="567"/>
        <v>4.6511627906976744E-3</v>
      </c>
      <c r="US70" s="88">
        <f t="shared" si="568"/>
        <v>1277.7600000000002</v>
      </c>
      <c r="UT70" s="45">
        <f t="shared" si="569"/>
        <v>319.44000000000005</v>
      </c>
      <c r="UU70" s="88">
        <v>1277.7600000000002</v>
      </c>
      <c r="UV70" s="88">
        <v>21658.550000000003</v>
      </c>
      <c r="UW70" s="88">
        <f>SUMIFS(Main!VF:VF,Main!A:A,A:A)</f>
        <v>28771.550599999995</v>
      </c>
      <c r="UX70" s="88">
        <f t="shared" si="570"/>
        <v>24382.67</v>
      </c>
      <c r="UY70" s="12">
        <f t="shared" si="571"/>
        <v>1.7197102709879297E-3</v>
      </c>
      <c r="UZ70" s="87">
        <f t="shared" si="572"/>
        <v>5.8995639135583873E-2</v>
      </c>
      <c r="VA70" s="87">
        <f t="shared" si="573"/>
        <v>5.2404433148625654E-2</v>
      </c>
      <c r="VB70" s="169" t="str">
        <f t="shared" si="564"/>
        <v>PB-06 (AA-05 + AM-C44 + AI-04)</v>
      </c>
      <c r="VC70" s="12">
        <f t="shared" si="578"/>
        <v>0.88827638646628959</v>
      </c>
      <c r="VD70" s="12">
        <f t="shared" si="574"/>
        <v>0.11172361353371041</v>
      </c>
      <c r="VE70" s="3">
        <f>SUMIFS(Main!VR:VR,Main!B:B,B:B)</f>
        <v>12</v>
      </c>
      <c r="VF70" s="3">
        <f>SUMIFS(Main!VT:VT,Main!B:B,B:B)</f>
        <v>0</v>
      </c>
      <c r="VG70" s="3">
        <f>SUMIFS(Main!VV:VV,Main!B:B,B:B)</f>
        <v>0</v>
      </c>
      <c r="VH70" s="3">
        <f>SUMIFS(Main!VZ:VZ,Main!B:B,B:B)</f>
        <v>0</v>
      </c>
      <c r="VI70" s="3">
        <f>SUMIFS(Main!WB:WB,Main!B:B,B:B)</f>
        <v>0</v>
      </c>
      <c r="VJ70" s="3">
        <f>SUMIFS(Main!WD:WD,Main!B:B,B:B)</f>
        <v>0</v>
      </c>
      <c r="VK70" s="3">
        <f t="shared" si="575"/>
        <v>12</v>
      </c>
      <c r="VL70" s="88">
        <f t="shared" si="576"/>
        <v>58101.878400000001</v>
      </c>
      <c r="VM70" s="12">
        <f t="shared" si="577"/>
        <v>6.087113990734794E-4</v>
      </c>
      <c r="VN70" s="3">
        <f>SUMIFS(Main!WH:WH,Main!B:B,B:B)</f>
        <v>17</v>
      </c>
    </row>
    <row r="71" spans="1:586">
      <c r="A71" s="154" t="s">
        <v>96</v>
      </c>
      <c r="B71" s="155" t="s">
        <v>95</v>
      </c>
      <c r="C71" s="150" t="s">
        <v>494</v>
      </c>
      <c r="D71" s="150" t="s">
        <v>669</v>
      </c>
      <c r="E71" s="155" t="s">
        <v>242</v>
      </c>
      <c r="F71" s="150" t="s">
        <v>473</v>
      </c>
      <c r="G71" s="150" t="s">
        <v>432</v>
      </c>
      <c r="H71" s="17">
        <v>533.97168857352938</v>
      </c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87"/>
      <c r="V71" s="87"/>
      <c r="W71" s="12"/>
      <c r="X71" s="91"/>
      <c r="Y71" s="91"/>
      <c r="Z71" s="91"/>
      <c r="AA71" s="91"/>
      <c r="AB71" s="91"/>
      <c r="AC71" s="91"/>
      <c r="AD71" s="91"/>
      <c r="AE71" s="87"/>
      <c r="AF71" s="88"/>
      <c r="AG71" s="88"/>
      <c r="AH71" s="88"/>
      <c r="AI71" s="87"/>
      <c r="AJ71" s="87"/>
      <c r="AK71" s="12"/>
      <c r="AL71" s="3"/>
      <c r="AM71" s="3"/>
      <c r="AN71" s="3"/>
      <c r="AO71" s="3"/>
      <c r="AP71" s="3"/>
      <c r="AQ71" s="3"/>
      <c r="AR71" s="3"/>
      <c r="AS71" s="3"/>
      <c r="AT71" s="87"/>
      <c r="AU71" s="40"/>
      <c r="AV71" s="40"/>
      <c r="AW71" s="88"/>
      <c r="AX71" s="88"/>
      <c r="AY71" s="88"/>
      <c r="AZ71" s="87"/>
      <c r="BA71" s="87"/>
      <c r="BB71" s="87"/>
      <c r="BC71" s="89"/>
      <c r="BD71" s="12">
        <v>0</v>
      </c>
      <c r="BE71" s="3">
        <v>0</v>
      </c>
      <c r="BF71" s="3">
        <v>0</v>
      </c>
      <c r="BG71" s="3">
        <v>0</v>
      </c>
      <c r="BH71" s="3">
        <v>0</v>
      </c>
      <c r="BI71" s="3">
        <f>BG71-BH71</f>
        <v>0</v>
      </c>
      <c r="BJ71" s="3">
        <f>BH71-BI71</f>
        <v>0</v>
      </c>
      <c r="BK71" s="3">
        <f>BI71-BJ71</f>
        <v>0</v>
      </c>
      <c r="BL71" s="3">
        <f>BH71+BI71+BJ71</f>
        <v>0</v>
      </c>
      <c r="BM71" s="87">
        <v>0</v>
      </c>
      <c r="BN71" s="40" t="e">
        <f>BP71/BH71</f>
        <v>#DIV/0!</v>
      </c>
      <c r="BO71" s="40" t="e">
        <f>BP71/BG71</f>
        <v>#DIV/0!</v>
      </c>
      <c r="BP71" s="88">
        <v>0</v>
      </c>
      <c r="BQ71" s="88">
        <v>0</v>
      </c>
      <c r="BR71" s="88">
        <v>0</v>
      </c>
      <c r="BS71" s="12" t="e">
        <f>BP71/BQ71</f>
        <v>#DIV/0!</v>
      </c>
      <c r="BT71" s="12" t="e">
        <f>BP71/BR71</f>
        <v>#DIV/0!</v>
      </c>
      <c r="BU71" s="87" t="e">
        <f>BH71/BL71</f>
        <v>#DIV/0!</v>
      </c>
      <c r="BV71" s="89" t="e">
        <f>1-BU71</f>
        <v>#DIV/0!</v>
      </c>
      <c r="BW71" s="90" t="str">
        <f>B71</f>
        <v>FBA76597</v>
      </c>
      <c r="BX71" s="12">
        <v>0</v>
      </c>
      <c r="BY71" s="3">
        <v>0</v>
      </c>
      <c r="BZ71" s="3">
        <v>0</v>
      </c>
      <c r="CA71" s="3">
        <v>0</v>
      </c>
      <c r="CB71" s="3">
        <v>0</v>
      </c>
      <c r="CC71" s="3">
        <f>CA71-CB71</f>
        <v>0</v>
      </c>
      <c r="CD71" s="3">
        <v>0</v>
      </c>
      <c r="CE71" s="3">
        <v>0</v>
      </c>
      <c r="CF71" s="3">
        <f>CB71+CC71+CD71</f>
        <v>0</v>
      </c>
      <c r="CG71" s="87" t="e">
        <f>CB71/BZ71</f>
        <v>#DIV/0!</v>
      </c>
      <c r="CH71" s="3" t="e">
        <f>CJ71/CB71</f>
        <v>#DIV/0!</v>
      </c>
      <c r="CI71" s="3" t="e">
        <f>CJ71/CA71</f>
        <v>#DIV/0!</v>
      </c>
      <c r="CJ71" s="88">
        <v>0</v>
      </c>
      <c r="CK71" s="88">
        <v>0</v>
      </c>
      <c r="CL71" s="88">
        <v>0</v>
      </c>
      <c r="CM71" s="87" t="e">
        <f>CJ71/CK71</f>
        <v>#DIV/0!</v>
      </c>
      <c r="CN71" s="87" t="e">
        <f>CJ71/CL71</f>
        <v>#DIV/0!</v>
      </c>
      <c r="CO71" s="12" t="e">
        <f>CB71/CF71</f>
        <v>#DIV/0!</v>
      </c>
      <c r="CP71" s="12" t="e">
        <f>1-CO71</f>
        <v>#DIV/0!</v>
      </c>
      <c r="CQ71" s="77" t="str">
        <f>B71</f>
        <v>FBA76597</v>
      </c>
      <c r="CR71" s="12">
        <v>0</v>
      </c>
      <c r="CS71" s="3">
        <v>0</v>
      </c>
      <c r="CT71" s="3">
        <v>0</v>
      </c>
      <c r="CU71" s="3" t="e">
        <f>VLOOKUP(C71,'[1]Monthly Sales'!C:AP,38,0)</f>
        <v>#N/A</v>
      </c>
      <c r="CV71" s="3">
        <v>0</v>
      </c>
      <c r="CW71" s="3" t="e">
        <f>CU71-CV71</f>
        <v>#N/A</v>
      </c>
      <c r="CX71" s="3">
        <v>0</v>
      </c>
      <c r="CY71" s="3">
        <v>0</v>
      </c>
      <c r="CZ71" s="3" t="e">
        <f>CV71+CW71+CX71</f>
        <v>#N/A</v>
      </c>
      <c r="DA71" s="87" t="e">
        <f>CV71/CT71</f>
        <v>#DIV/0!</v>
      </c>
      <c r="DB71" s="45" t="e">
        <f>DD71/CV71</f>
        <v>#DIV/0!</v>
      </c>
      <c r="DC71" s="3" t="e">
        <f>DD71/CZ71</f>
        <v>#N/A</v>
      </c>
      <c r="DD71" s="88">
        <v>0</v>
      </c>
      <c r="DE71" s="88">
        <v>0</v>
      </c>
      <c r="DF71" s="88">
        <v>0</v>
      </c>
      <c r="DG71" s="12" t="e">
        <f>DD71/DE71</f>
        <v>#DIV/0!</v>
      </c>
      <c r="DH71" s="12" t="e">
        <f>DD71/DF71</f>
        <v>#DIV/0!</v>
      </c>
      <c r="DI71" s="12" t="e">
        <f>CV71/CZ71</f>
        <v>#N/A</v>
      </c>
      <c r="DJ71" s="12" t="e">
        <f>1-DI71</f>
        <v>#N/A</v>
      </c>
      <c r="DK71" s="3" t="str">
        <f>B71</f>
        <v>FBA76597</v>
      </c>
      <c r="DL71" s="2">
        <v>0</v>
      </c>
      <c r="DM71" s="3">
        <v>0</v>
      </c>
      <c r="DN71" s="3">
        <v>0</v>
      </c>
      <c r="DO71" s="3">
        <v>0</v>
      </c>
      <c r="DP71" s="3">
        <v>0</v>
      </c>
      <c r="DQ71" s="3">
        <f>DO71-DP71</f>
        <v>0</v>
      </c>
      <c r="DR71" s="3">
        <f>DP71-DQ71</f>
        <v>0</v>
      </c>
      <c r="DS71" s="3">
        <v>0</v>
      </c>
      <c r="DT71" s="3">
        <f>DP71+DQ71+DR71</f>
        <v>0</v>
      </c>
      <c r="DU71" s="12" t="e">
        <f>DR71/DT71</f>
        <v>#DIV/0!</v>
      </c>
      <c r="DV71" s="87" t="e">
        <f>DP71/DN71</f>
        <v>#DIV/0!</v>
      </c>
      <c r="DW71" s="3" t="e">
        <f>DY71/DP71</f>
        <v>#DIV/0!</v>
      </c>
      <c r="DX71" s="3" t="e">
        <f>DY71/DT71</f>
        <v>#DIV/0!</v>
      </c>
      <c r="DY71" s="88">
        <v>0</v>
      </c>
      <c r="DZ71" s="88">
        <v>0</v>
      </c>
      <c r="EA71" s="88">
        <v>0</v>
      </c>
      <c r="EB71" s="12" t="e">
        <f>DY71/DZ71</f>
        <v>#DIV/0!</v>
      </c>
      <c r="EC71" s="12" t="e">
        <f>DY71/EA71</f>
        <v>#DIV/0!</v>
      </c>
      <c r="ED71" s="12" t="e">
        <f>DP71/DT71</f>
        <v>#DIV/0!</v>
      </c>
      <c r="EE71" s="12" t="e">
        <f>1-ED71</f>
        <v>#DIV/0!</v>
      </c>
      <c r="EF71" s="3" t="str">
        <f>B71</f>
        <v>FBA76597</v>
      </c>
      <c r="EG71" s="12">
        <v>0</v>
      </c>
      <c r="EH71" s="3">
        <v>0</v>
      </c>
      <c r="EI71" s="3">
        <v>0</v>
      </c>
      <c r="EJ71" s="3">
        <v>0</v>
      </c>
      <c r="EK71" s="3">
        <v>0</v>
      </c>
      <c r="EL71" s="3">
        <f>EJ71-EK71</f>
        <v>0</v>
      </c>
      <c r="EM71" s="3">
        <v>0</v>
      </c>
      <c r="EN71" s="3">
        <v>0</v>
      </c>
      <c r="EO71" s="3">
        <f>EK71+EL71+EM71</f>
        <v>0</v>
      </c>
      <c r="EP71" s="12">
        <f>IF(EM71,EM71/EO71,0)</f>
        <v>0</v>
      </c>
      <c r="EQ71" s="87">
        <f>IF(EK71,EK71/EI71,0)</f>
        <v>0</v>
      </c>
      <c r="ER71" s="3">
        <f>IF(ET71,ET71/EK71,0)</f>
        <v>0</v>
      </c>
      <c r="ES71" s="3">
        <f>IF(ET71,ET71/EO71,0)</f>
        <v>0</v>
      </c>
      <c r="ET71" s="88">
        <v>0</v>
      </c>
      <c r="EU71" s="88">
        <v>0</v>
      </c>
      <c r="EV71" s="88">
        <v>0</v>
      </c>
      <c r="EW71" s="12">
        <f>IF(ET71,ET71/EU71,0)</f>
        <v>0</v>
      </c>
      <c r="EX71" s="12">
        <f>IF(ET71,ET71/EV71,0)</f>
        <v>0</v>
      </c>
      <c r="EY71" s="12">
        <f>IF(EK71,EK71/EO71,0)</f>
        <v>0</v>
      </c>
      <c r="EZ71" s="12">
        <f>IF(1-EY71,0)</f>
        <v>0</v>
      </c>
      <c r="FA71" s="3" t="str">
        <f>B71</f>
        <v>FBA76597</v>
      </c>
      <c r="FB71" s="12">
        <v>0</v>
      </c>
      <c r="FC71" s="3">
        <v>0</v>
      </c>
      <c r="FD71" s="3">
        <v>0</v>
      </c>
      <c r="FE71" s="3">
        <v>0</v>
      </c>
      <c r="FF71" s="3">
        <v>0</v>
      </c>
      <c r="FG71" s="3">
        <f>FE71-FF71</f>
        <v>0</v>
      </c>
      <c r="FH71" s="3">
        <v>0</v>
      </c>
      <c r="FI71" s="3">
        <v>0</v>
      </c>
      <c r="FJ71" s="3">
        <f>FF71+FG71+FH71</f>
        <v>0</v>
      </c>
      <c r="FK71" s="12">
        <f>IF(FH71,FH71/FJ71,0)</f>
        <v>0</v>
      </c>
      <c r="FL71" s="12">
        <f>IF(FF71,FF71/FD71,0)</f>
        <v>0</v>
      </c>
      <c r="FM71" s="3">
        <f>IF(FO71,FO71/FF71,0)</f>
        <v>0</v>
      </c>
      <c r="FN71" s="88">
        <f>IF(FO71,FO71/FJ71,0)</f>
        <v>0</v>
      </c>
      <c r="FO71" s="88">
        <v>0</v>
      </c>
      <c r="FP71" s="88">
        <v>0</v>
      </c>
      <c r="FQ71" s="88">
        <v>0</v>
      </c>
      <c r="FR71" s="12">
        <f>IF(FO71,FO71/FP71,0)</f>
        <v>0</v>
      </c>
      <c r="FS71" s="12">
        <f>IF(FO71,FO71/FQ71,0)</f>
        <v>0</v>
      </c>
      <c r="FT71" s="12" t="e">
        <f>FF71/FJ71</f>
        <v>#DIV/0!</v>
      </c>
      <c r="FU71" s="39" t="e">
        <f>1-FT71</f>
        <v>#DIV/0!</v>
      </c>
      <c r="FV71" s="77" t="str">
        <f>B71</f>
        <v>FBA76597</v>
      </c>
      <c r="FW71" s="12">
        <v>0</v>
      </c>
      <c r="FX71" s="3">
        <v>0</v>
      </c>
      <c r="FY71" s="3">
        <v>0</v>
      </c>
      <c r="FZ71" s="3">
        <v>0</v>
      </c>
      <c r="GA71" s="3">
        <v>0</v>
      </c>
      <c r="GB71" s="3">
        <f>FZ71-GA71</f>
        <v>0</v>
      </c>
      <c r="GC71" s="3">
        <v>0</v>
      </c>
      <c r="GD71" s="3">
        <v>0</v>
      </c>
      <c r="GE71" s="3">
        <f>GA71+GB71+GC71</f>
        <v>0</v>
      </c>
      <c r="GF71" s="12">
        <f>IF(GC71,GC71/GE71,0)</f>
        <v>0</v>
      </c>
      <c r="GG71" s="12">
        <f>IF(GA71,GA71/FY71,0)</f>
        <v>0</v>
      </c>
      <c r="GH71" s="88">
        <f>IF(GJ71,GJ71/GA71,0)</f>
        <v>0</v>
      </c>
      <c r="GI71" s="45">
        <f>IF(GJ71,GJ71/GE71,0)</f>
        <v>0</v>
      </c>
      <c r="GJ71" s="88">
        <v>0</v>
      </c>
      <c r="GK71" s="88">
        <v>0</v>
      </c>
      <c r="GL71" s="88">
        <v>0</v>
      </c>
      <c r="GM71" s="12">
        <f>IF(GJ71,GJ71/GK71,0)</f>
        <v>0</v>
      </c>
      <c r="GN71" s="12">
        <f>IF(GJ71,GJ71/GL71,0)</f>
        <v>0</v>
      </c>
      <c r="GO71" s="12" t="e">
        <f>GA71/GE71</f>
        <v>#DIV/0!</v>
      </c>
      <c r="GP71" s="12" t="e">
        <f>1-GO71</f>
        <v>#DIV/0!</v>
      </c>
      <c r="GQ71" s="77" t="str">
        <f>B71</f>
        <v>FBA76597</v>
      </c>
      <c r="GR71" s="12">
        <v>0</v>
      </c>
      <c r="GS71" s="3">
        <v>0</v>
      </c>
      <c r="GT71" s="3">
        <v>0</v>
      </c>
      <c r="GU71" s="3">
        <v>22</v>
      </c>
      <c r="GV71" s="3">
        <v>0</v>
      </c>
      <c r="GW71" s="3">
        <f>GU71-GV71</f>
        <v>22</v>
      </c>
      <c r="GX71" s="3">
        <v>3</v>
      </c>
      <c r="GY71" s="3">
        <v>0</v>
      </c>
      <c r="GZ71" s="3">
        <f>GV71+GW71+GX71</f>
        <v>25</v>
      </c>
      <c r="HA71" s="12">
        <f>IF(GX71,GX71/GZ71,0)</f>
        <v>0.12</v>
      </c>
      <c r="HB71" s="12">
        <f>IF(GV71,GV71/GT71,0)</f>
        <v>0</v>
      </c>
      <c r="HC71" s="88">
        <f>IF(HE71,HE71/GV71,0)</f>
        <v>0</v>
      </c>
      <c r="HD71" s="45">
        <f>IF(HE71,HE71/GZ71,0)</f>
        <v>0</v>
      </c>
      <c r="HE71" s="88">
        <v>0</v>
      </c>
      <c r="HF71" s="88">
        <v>0</v>
      </c>
      <c r="HG71" s="88">
        <v>33480</v>
      </c>
      <c r="HH71" s="12">
        <f>IF(HE71,HE71/HF71,0)</f>
        <v>0</v>
      </c>
      <c r="HI71" s="12">
        <f>IF(HE71,HE71/HG71,0)</f>
        <v>0</v>
      </c>
      <c r="HJ71" s="12">
        <f>GV71/GZ71</f>
        <v>0</v>
      </c>
      <c r="HK71" s="12">
        <f>1-HJ71</f>
        <v>1</v>
      </c>
      <c r="HL71" s="77" t="s">
        <v>242</v>
      </c>
      <c r="HM71" s="3">
        <v>1371</v>
      </c>
      <c r="HN71" s="3">
        <v>90667</v>
      </c>
      <c r="HO71" s="3">
        <v>446</v>
      </c>
      <c r="HP71" s="3">
        <v>42</v>
      </c>
      <c r="HQ71" s="3">
        <v>22</v>
      </c>
      <c r="HR71" s="3">
        <f>HP71-HQ71</f>
        <v>20</v>
      </c>
      <c r="HS71" s="3">
        <v>11</v>
      </c>
      <c r="HT71" s="3">
        <f>HQ71+HR71+HS71</f>
        <v>53</v>
      </c>
      <c r="HU71" s="12">
        <f>IF(HS71,HS71/HT71,0)</f>
        <v>0.20754716981132076</v>
      </c>
      <c r="HV71" s="12">
        <f>IF(HQ71,HQ71/HO71,0)</f>
        <v>4.9327354260089683E-2</v>
      </c>
      <c r="HW71" s="88">
        <f>IF(HY71,HY71/HQ71,0)</f>
        <v>227.14090909090916</v>
      </c>
      <c r="HX71" s="45">
        <f>IF(HY71,HY71/HT71,0)</f>
        <v>94.284905660377376</v>
      </c>
      <c r="HY71" s="3">
        <v>4997.1000000000013</v>
      </c>
      <c r="HZ71" s="3">
        <v>31844.880000000001</v>
      </c>
      <c r="IA71" s="3">
        <v>58308.57</v>
      </c>
      <c r="IB71" s="20">
        <f>IA71/1.18</f>
        <v>49414.042372881355</v>
      </c>
      <c r="IC71" s="12">
        <f>IF(HY71,HY71/HZ71,0)</f>
        <v>0.15692004491773878</v>
      </c>
      <c r="ID71" s="12">
        <f>IF(HY71,HY71/IB71,0)</f>
        <v>0.10112712419460813</v>
      </c>
      <c r="IE71" s="12">
        <f>HQ71/HT71</f>
        <v>0.41509433962264153</v>
      </c>
      <c r="IF71" s="105">
        <f>1-IE71</f>
        <v>0.58490566037735847</v>
      </c>
      <c r="IG71" s="100">
        <v>1261</v>
      </c>
      <c r="IH71" s="3">
        <v>49041</v>
      </c>
      <c r="II71" s="3">
        <v>322</v>
      </c>
      <c r="IJ71" s="3">
        <v>34</v>
      </c>
      <c r="IK71" s="3">
        <v>19</v>
      </c>
      <c r="IL71" s="3">
        <f>IJ71-IK71</f>
        <v>15</v>
      </c>
      <c r="IM71" s="3">
        <v>3</v>
      </c>
      <c r="IN71" s="3">
        <f>IK71+IL71+IM71</f>
        <v>37</v>
      </c>
      <c r="IO71" s="12">
        <f>IF(IM71,IM71/IN71,0)</f>
        <v>8.1081081081081086E-2</v>
      </c>
      <c r="IP71" s="12">
        <f>IF(IK71,IK71/II71,0)</f>
        <v>5.9006211180124224E-2</v>
      </c>
      <c r="IQ71" s="88">
        <f>IF(IS71,IS71/IK71,0)</f>
        <v>161.33526315789467</v>
      </c>
      <c r="IR71" s="45">
        <f>IF(IS71,IS71/IN71,0)</f>
        <v>82.847837837837801</v>
      </c>
      <c r="IS71" s="3">
        <v>3065.3699999999985</v>
      </c>
      <c r="IT71" s="3">
        <v>21765.250000000004</v>
      </c>
      <c r="IU71" s="3">
        <v>46164</v>
      </c>
      <c r="IV71" s="20">
        <f>IU71/1.18</f>
        <v>39122.03389830509</v>
      </c>
      <c r="IW71" s="12">
        <f>IF(IS71,IS71/IT71,0)</f>
        <v>0.14083780337923976</v>
      </c>
      <c r="IX71" s="12">
        <f>IF(IS71,IS71/IV71,0)</f>
        <v>7.8354055107876214E-2</v>
      </c>
      <c r="IY71" s="12">
        <f>IK71/IN71</f>
        <v>0.51351351351351349</v>
      </c>
      <c r="IZ71" s="12">
        <f>1-IY71</f>
        <v>0.48648648648648651</v>
      </c>
      <c r="JA71" s="100">
        <v>1115</v>
      </c>
      <c r="JB71" s="3">
        <v>32124</v>
      </c>
      <c r="JC71" s="3">
        <v>237</v>
      </c>
      <c r="JD71" s="3">
        <v>29</v>
      </c>
      <c r="JE71" s="3">
        <v>12</v>
      </c>
      <c r="JF71" s="3">
        <f>JD71-JE71</f>
        <v>17</v>
      </c>
      <c r="JG71" s="3">
        <v>1</v>
      </c>
      <c r="JH71" s="3">
        <f>SUM(JE71:JG71)</f>
        <v>30</v>
      </c>
      <c r="JI71" s="12">
        <f>IF(JG71,JG71/JH71,0)</f>
        <v>3.3333333333333333E-2</v>
      </c>
      <c r="JJ71" s="12">
        <f>IF(JE71,JE71/JC71,0)</f>
        <v>5.0632911392405063E-2</v>
      </c>
      <c r="JK71" s="88">
        <f>IF(JM71,JM71/JE71,0)</f>
        <v>165.82249999999999</v>
      </c>
      <c r="JL71" s="45">
        <f>IF(JM71,JM71/JH71,0)</f>
        <v>66.328999999999994</v>
      </c>
      <c r="JM71" s="3">
        <v>1989.87</v>
      </c>
      <c r="JN71" s="3">
        <v>13727.11</v>
      </c>
      <c r="JO71" s="3">
        <v>38987.51</v>
      </c>
      <c r="JP71" s="20">
        <f>JO71/1.18</f>
        <v>33040.262711864409</v>
      </c>
      <c r="JQ71" s="12">
        <f>IF(JM71,JM71/JN71,0)</f>
        <v>0.14495913560829626</v>
      </c>
      <c r="JR71" s="12">
        <f>IF(JM71,JM71/JP71,0)</f>
        <v>6.0225610714816094E-2</v>
      </c>
      <c r="JS71" s="12">
        <f>JE71/JH71</f>
        <v>0.4</v>
      </c>
      <c r="JT71" s="12">
        <f>1-JS71</f>
        <v>0.6</v>
      </c>
      <c r="JU71" s="100">
        <v>719</v>
      </c>
      <c r="JV71" s="3">
        <v>16124</v>
      </c>
      <c r="JW71" s="3">
        <v>131</v>
      </c>
      <c r="JX71" s="3">
        <v>34</v>
      </c>
      <c r="JY71" s="3">
        <v>8</v>
      </c>
      <c r="JZ71" s="3">
        <f>JX71-JY71</f>
        <v>26</v>
      </c>
      <c r="KA71" s="3">
        <v>7</v>
      </c>
      <c r="KB71" s="3">
        <f>SUM(JY71:KA71)</f>
        <v>41</v>
      </c>
      <c r="KC71" s="12">
        <f>IF(KA71,KA71/KB71,0)</f>
        <v>0.17073170731707318</v>
      </c>
      <c r="KD71" s="12">
        <f>IF(JY71,JY71/JW71,0)</f>
        <v>6.1068702290076333E-2</v>
      </c>
      <c r="KE71" s="88">
        <f>IF(KG71,KG71/JY71,0)</f>
        <v>140.46875000000003</v>
      </c>
      <c r="KF71" s="45">
        <f>IF(KG71,KG71/KB71,0)</f>
        <v>27.408536585365859</v>
      </c>
      <c r="KG71" s="3">
        <v>1123.7500000000002</v>
      </c>
      <c r="KH71" s="3">
        <v>7755.91</v>
      </c>
      <c r="KI71" s="3">
        <v>45351.869999999995</v>
      </c>
      <c r="KJ71" s="20">
        <f>KI71/1.18</f>
        <v>38433.788135593219</v>
      </c>
      <c r="KK71" s="12">
        <f>IF(KG71,KG71/KH71,0)</f>
        <v>0.14488951006393838</v>
      </c>
      <c r="KL71" s="12">
        <f>IF(KG71,KG71/KJ71,0)</f>
        <v>2.923859589472276E-2</v>
      </c>
      <c r="KM71" s="12">
        <f>JY71/KB71</f>
        <v>0.1951219512195122</v>
      </c>
      <c r="KN71" s="12">
        <f>1-KM71</f>
        <v>0.80487804878048785</v>
      </c>
      <c r="KO71" s="100">
        <v>751</v>
      </c>
      <c r="KP71" s="3">
        <v>34735</v>
      </c>
      <c r="KQ71" s="3">
        <v>222</v>
      </c>
      <c r="KR71" s="3">
        <v>6</v>
      </c>
      <c r="KS71" s="3">
        <v>15</v>
      </c>
      <c r="KT71" s="3">
        <f>KR71-KS71</f>
        <v>-9</v>
      </c>
      <c r="KU71" s="3">
        <v>0</v>
      </c>
      <c r="KV71" s="3">
        <f>SUM(KS71:KU71)</f>
        <v>6</v>
      </c>
      <c r="KW71" s="12">
        <f>IF(KU71,KU71/KV71,0)</f>
        <v>0</v>
      </c>
      <c r="KX71" s="12">
        <f>IF(KS71,KS71/KQ71,0)</f>
        <v>6.7567567567567571E-2</v>
      </c>
      <c r="KY71" s="88">
        <f>IF(LA71,LA71/KS71,0)</f>
        <v>130.69466666666665</v>
      </c>
      <c r="KZ71" s="45">
        <f>IF(LA71,LA71/KV71,0)</f>
        <v>326.73666666666662</v>
      </c>
      <c r="LA71" s="3">
        <v>1960.4199999999996</v>
      </c>
      <c r="LB71" s="3">
        <v>15835.570000000002</v>
      </c>
      <c r="LC71" s="3">
        <v>7794</v>
      </c>
      <c r="LD71" s="20">
        <f>LC71/1.18</f>
        <v>6605.0847457627124</v>
      </c>
      <c r="LE71" s="12">
        <f>IF(LA71,LA71/LB71,0)</f>
        <v>0.12379851183127601</v>
      </c>
      <c r="LF71" s="12">
        <f>IF(LA71,LA71/LD71,0)</f>
        <v>0.29680467025917362</v>
      </c>
      <c r="LG71" s="12">
        <f>KS71/KV71</f>
        <v>2.5</v>
      </c>
      <c r="LH71" s="12">
        <f>1-LG71</f>
        <v>-1.5</v>
      </c>
      <c r="LI71" s="100">
        <v>607</v>
      </c>
      <c r="LJ71" s="3">
        <v>22132</v>
      </c>
      <c r="LK71" s="3">
        <v>199</v>
      </c>
      <c r="LL71" s="3">
        <v>23</v>
      </c>
      <c r="LM71" s="3">
        <v>8</v>
      </c>
      <c r="LN71" s="3">
        <f>LL71-LM71</f>
        <v>15</v>
      </c>
      <c r="LO71" s="3">
        <v>0</v>
      </c>
      <c r="LP71" s="3">
        <f>SUM(LM71:LO71)</f>
        <v>23</v>
      </c>
      <c r="LQ71" s="12">
        <f>IF(LO71,LO71/LP71,0)</f>
        <v>0</v>
      </c>
      <c r="LR71" s="12">
        <f>IF(LM71,LM71/LK71,0)</f>
        <v>4.0201005025125629E-2</v>
      </c>
      <c r="LS71" s="88">
        <f>IF(LU71,LU71/LM71,0)</f>
        <v>201.70249999999999</v>
      </c>
      <c r="LT71" s="45">
        <f>IF(LU71,LU71/LP71,0)</f>
        <v>70.157391304347826</v>
      </c>
      <c r="LU71" s="88">
        <v>1613.62</v>
      </c>
      <c r="LV71" s="88">
        <v>10610.989999999998</v>
      </c>
      <c r="LW71" s="88">
        <v>32176.983400000001</v>
      </c>
      <c r="LX71" s="88">
        <f>LW71/1.18</f>
        <v>27268.63</v>
      </c>
      <c r="LY71" s="12">
        <f>IF(LU71,LU71/LV71,0)</f>
        <v>0.15207063619888439</v>
      </c>
      <c r="LZ71" s="12">
        <f>IF(LU71,LU71/LX71,0)</f>
        <v>5.9174956717664214E-2</v>
      </c>
      <c r="MA71" s="12">
        <f>LM71/LP71</f>
        <v>0.34782608695652173</v>
      </c>
      <c r="MB71" s="12">
        <f>1-MA71</f>
        <v>0.65217391304347827</v>
      </c>
      <c r="MC71" s="100">
        <v>691</v>
      </c>
      <c r="MD71" s="3">
        <v>31370</v>
      </c>
      <c r="ME71" s="3">
        <v>251</v>
      </c>
      <c r="MF71" s="3">
        <v>20</v>
      </c>
      <c r="MG71" s="3">
        <v>6</v>
      </c>
      <c r="MH71" s="3">
        <f>MF71-MG71</f>
        <v>14</v>
      </c>
      <c r="MI71" s="3">
        <v>1</v>
      </c>
      <c r="MJ71" s="3">
        <f>SUM(MG71:MI71)</f>
        <v>21</v>
      </c>
      <c r="MK71" s="12">
        <f>IF(MI71,MI71/MJ71,0)</f>
        <v>4.7619047619047616E-2</v>
      </c>
      <c r="ML71" s="12">
        <f>IF(MG71,MG71/ME71,0)</f>
        <v>2.3904382470119521E-2</v>
      </c>
      <c r="MM71" s="88">
        <f>IF(MO71,MO71/MG71,0)</f>
        <v>804.76666666666677</v>
      </c>
      <c r="MN71" s="45">
        <f>IF(MO71,MO71/MJ71,0)</f>
        <v>229.93333333333334</v>
      </c>
      <c r="MO71" s="88">
        <v>4828.6000000000004</v>
      </c>
      <c r="MP71" s="88">
        <v>6096.61</v>
      </c>
      <c r="MQ71" s="88">
        <v>26777.498800000001</v>
      </c>
      <c r="MR71" s="88">
        <f>MQ71/1.18</f>
        <v>22692.79559322034</v>
      </c>
      <c r="MS71" s="12">
        <f>IF(MO71,MO71/MP71,0)</f>
        <v>0.79201392249135183</v>
      </c>
      <c r="MT71" s="12">
        <f>IF(MO71,MO71/MR71,0)</f>
        <v>0.21278118776351135</v>
      </c>
      <c r="MU71" s="12">
        <f>MG71/MJ71</f>
        <v>0.2857142857142857</v>
      </c>
      <c r="MV71" s="12">
        <f>1-MU71</f>
        <v>0.7142857142857143</v>
      </c>
      <c r="MW71" s="100">
        <v>712</v>
      </c>
      <c r="MX71" s="3">
        <v>22131</v>
      </c>
      <c r="MY71" s="3">
        <v>190</v>
      </c>
      <c r="MZ71" s="3">
        <v>15</v>
      </c>
      <c r="NA71" s="3">
        <v>7</v>
      </c>
      <c r="NB71" s="3">
        <f>MZ71-NA71</f>
        <v>8</v>
      </c>
      <c r="NC71" s="3">
        <v>0</v>
      </c>
      <c r="ND71" s="3">
        <f>SUM(NA71:NC71)</f>
        <v>15</v>
      </c>
      <c r="NE71" s="12">
        <f>IF(NC71,NC71/ND71,0)</f>
        <v>0</v>
      </c>
      <c r="NF71" s="12">
        <f>IF(NA71,NA71/MY71,0)</f>
        <v>3.6842105263157891E-2</v>
      </c>
      <c r="NG71" s="88">
        <f>IF(NI71,NI71/NA71,0)</f>
        <v>376.11999999999995</v>
      </c>
      <c r="NH71" s="45">
        <f>IF(NI71,NI71/ND71,0)</f>
        <v>175.52266666666665</v>
      </c>
      <c r="NI71" s="88">
        <v>2632.8399999999997</v>
      </c>
      <c r="NJ71" s="88">
        <v>7645.76</v>
      </c>
      <c r="NK71" s="88">
        <v>19935.0262</v>
      </c>
      <c r="NL71" s="88">
        <f>NK71/1.18</f>
        <v>16894.09</v>
      </c>
      <c r="NM71" s="12">
        <f>IF(NI71,NI71/NJ71,0)</f>
        <v>0.34435294856234039</v>
      </c>
      <c r="NN71" s="12">
        <f>IF(NI71,NI71/NL71,0)</f>
        <v>0.15584384835170167</v>
      </c>
      <c r="NO71" s="12">
        <f>NA71/ND71</f>
        <v>0.46666666666666667</v>
      </c>
      <c r="NP71" s="12">
        <f>1-NO71</f>
        <v>0.53333333333333333</v>
      </c>
      <c r="NQ71" s="100">
        <v>762</v>
      </c>
      <c r="NR71" s="3">
        <v>17791</v>
      </c>
      <c r="NS71" s="3">
        <v>193</v>
      </c>
      <c r="NT71" s="3">
        <v>28</v>
      </c>
      <c r="NU71" s="3">
        <v>8</v>
      </c>
      <c r="NV71" s="3">
        <f t="shared" ref="NV71:NV77" si="607">NT71-NU71</f>
        <v>20</v>
      </c>
      <c r="NW71" s="3">
        <f t="shared" ref="NW71:NW77" si="608">SUM(NU71:NV71)</f>
        <v>28</v>
      </c>
      <c r="NX71" s="12">
        <f t="shared" ref="NX71:NX77" si="609">IF(NU71,NU71/NS71,0)</f>
        <v>4.145077720207254E-2</v>
      </c>
      <c r="NY71" s="88">
        <f t="shared" ref="NY71:NY77" si="610">IF(OA71,OA71/NU71,0)</f>
        <v>246.29125000000002</v>
      </c>
      <c r="NZ71" s="45">
        <f t="shared" ref="NZ71:NZ77" si="611">IF(OA71,OA71/NW71,0)</f>
        <v>70.368928571428583</v>
      </c>
      <c r="OA71" s="88">
        <v>1970.3300000000002</v>
      </c>
      <c r="OB71" s="88">
        <v>8025.42</v>
      </c>
      <c r="OC71" s="88">
        <v>37703.064199999993</v>
      </c>
      <c r="OD71" s="88">
        <f t="shared" ref="OD71:OD77" si="612">OC71/1.18</f>
        <v>31951.749322033895</v>
      </c>
      <c r="OE71" s="12">
        <f t="shared" ref="OE71:OE77" si="613">OD71/$OD$2</f>
        <v>2.7538689811151215E-3</v>
      </c>
      <c r="OF71" s="12">
        <f t="shared" ref="OF71:OF77" si="614">IF(OA71,OA71/OB71,0)</f>
        <v>0.24551113835786789</v>
      </c>
      <c r="OG71" s="12">
        <f t="shared" ref="OG71:OG77" si="615">IF(OA71,OA71/OD71,0)</f>
        <v>6.1665794261889208E-2</v>
      </c>
      <c r="OH71" s="12">
        <f t="shared" ref="OH71:OH77" si="616">NU71/NW71</f>
        <v>0.2857142857142857</v>
      </c>
      <c r="OI71" s="12">
        <f t="shared" ref="OI71:OI77" si="617">1-OH71</f>
        <v>0.7142857142857143</v>
      </c>
      <c r="OJ71" s="3">
        <v>101</v>
      </c>
      <c r="OK71" s="3">
        <v>388</v>
      </c>
      <c r="OL71" s="3">
        <v>23</v>
      </c>
      <c r="OM71" s="3">
        <v>0</v>
      </c>
      <c r="ON71" s="3">
        <v>0</v>
      </c>
      <c r="OO71" s="3">
        <f t="shared" ref="OO71:OO77" si="618">OJ71+OK71+OL71+OM71+ON71</f>
        <v>512</v>
      </c>
      <c r="OP71" s="88">
        <f t="shared" ref="OP71:OP77" si="619">OO71*H71</f>
        <v>273393.50454964704</v>
      </c>
      <c r="OQ71" s="12">
        <f t="shared" ref="OQ71:OQ77" si="620">OP71/$OP$2</f>
        <v>3.3227617492109849E-3</v>
      </c>
      <c r="OR71" s="3">
        <v>15</v>
      </c>
      <c r="OS71" s="100">
        <v>954</v>
      </c>
      <c r="OT71" s="3">
        <v>32081</v>
      </c>
      <c r="OU71" s="3">
        <v>271</v>
      </c>
      <c r="OV71" s="3">
        <v>23</v>
      </c>
      <c r="OW71" s="3">
        <v>11</v>
      </c>
      <c r="OX71" s="3">
        <f t="shared" si="579"/>
        <v>12</v>
      </c>
      <c r="OY71" s="3">
        <f t="shared" si="580"/>
        <v>23</v>
      </c>
      <c r="OZ71" s="12">
        <f t="shared" si="581"/>
        <v>4.0590405904059039E-2</v>
      </c>
      <c r="PA71" s="88">
        <f t="shared" si="582"/>
        <v>227.13272727272735</v>
      </c>
      <c r="PB71" s="45">
        <f t="shared" si="583"/>
        <v>108.62869565217396</v>
      </c>
      <c r="PC71" s="88">
        <v>2498.4600000000009</v>
      </c>
      <c r="PD71" s="88">
        <v>14527.94</v>
      </c>
      <c r="PE71" s="88">
        <v>31354</v>
      </c>
      <c r="PF71" s="88">
        <f t="shared" si="584"/>
        <v>26571.186440677968</v>
      </c>
      <c r="PG71" s="12">
        <f t="shared" si="585"/>
        <v>2.1970310754034213E-3</v>
      </c>
      <c r="PH71" s="12">
        <f t="shared" si="586"/>
        <v>0.17197620584886783</v>
      </c>
      <c r="PI71" s="12">
        <f t="shared" si="587"/>
        <v>9.4028921349748065E-2</v>
      </c>
      <c r="PJ71" s="12">
        <f t="shared" si="588"/>
        <v>0.47826086956521741</v>
      </c>
      <c r="PK71" s="12">
        <f t="shared" si="589"/>
        <v>0.52173913043478259</v>
      </c>
      <c r="PL71" s="3">
        <v>92</v>
      </c>
      <c r="PM71" s="3">
        <v>348</v>
      </c>
      <c r="PN71" s="3">
        <v>23</v>
      </c>
      <c r="PO71" s="3">
        <v>0</v>
      </c>
      <c r="PP71" s="3">
        <v>0</v>
      </c>
      <c r="PQ71" s="3">
        <v>0</v>
      </c>
      <c r="PR71" s="3">
        <f t="shared" si="590"/>
        <v>463</v>
      </c>
      <c r="PS71" s="88">
        <f t="shared" si="591"/>
        <v>247228.89180954409</v>
      </c>
      <c r="PT71" s="12">
        <f t="shared" si="592"/>
        <v>3.4344878247863724E-3</v>
      </c>
      <c r="PU71" s="3">
        <v>20</v>
      </c>
      <c r="PV71" s="100">
        <v>1198</v>
      </c>
      <c r="PW71" s="3">
        <v>63517</v>
      </c>
      <c r="PX71" s="3">
        <v>390</v>
      </c>
      <c r="PY71" s="3">
        <v>54</v>
      </c>
      <c r="PZ71" s="3">
        <v>25</v>
      </c>
      <c r="QA71" s="3">
        <f t="shared" si="593"/>
        <v>29</v>
      </c>
      <c r="QB71" s="3">
        <f t="shared" si="594"/>
        <v>54</v>
      </c>
      <c r="QC71" s="12">
        <f t="shared" si="595"/>
        <v>6.4102564102564097E-2</v>
      </c>
      <c r="QD71" s="88">
        <f t="shared" si="596"/>
        <v>195.7148</v>
      </c>
      <c r="QE71" s="45">
        <f t="shared" si="597"/>
        <v>90.608703703703696</v>
      </c>
      <c r="QF71" s="88">
        <v>4892.87</v>
      </c>
      <c r="QG71" s="88">
        <v>27893.189999999995</v>
      </c>
      <c r="QH71" s="88">
        <v>71423.782800000001</v>
      </c>
      <c r="QI71" s="88">
        <f t="shared" si="598"/>
        <v>60528.629491525426</v>
      </c>
      <c r="QJ71" s="12">
        <f t="shared" si="599"/>
        <v>4.0234721435023438E-3</v>
      </c>
      <c r="QK71" s="12">
        <f t="shared" si="600"/>
        <v>0.17541450081543203</v>
      </c>
      <c r="QL71" s="12">
        <f t="shared" si="601"/>
        <v>8.0835631685416687E-2</v>
      </c>
      <c r="QM71" s="12">
        <f t="shared" si="602"/>
        <v>0.46296296296296297</v>
      </c>
      <c r="QN71" s="12">
        <f t="shared" si="603"/>
        <v>0.53703703703703698</v>
      </c>
      <c r="QO71" s="3">
        <v>73</v>
      </c>
      <c r="QP71" s="3"/>
      <c r="QQ71" s="3">
        <v>23</v>
      </c>
      <c r="QR71" s="3">
        <v>0</v>
      </c>
      <c r="QS71" s="3">
        <v>0</v>
      </c>
      <c r="QT71" s="3">
        <v>0</v>
      </c>
      <c r="QU71" s="3">
        <f t="shared" si="604"/>
        <v>96</v>
      </c>
      <c r="QV71" s="88">
        <f t="shared" si="605"/>
        <v>51261.282103058824</v>
      </c>
      <c r="QW71" s="12">
        <f t="shared" si="606"/>
        <v>1.1251369443929615E-3</v>
      </c>
      <c r="QX71" s="3">
        <v>22</v>
      </c>
      <c r="QY71" s="100">
        <v>1107</v>
      </c>
      <c r="QZ71" s="3">
        <v>41520</v>
      </c>
      <c r="RA71" s="3">
        <v>349</v>
      </c>
      <c r="RB71" s="3">
        <v>40</v>
      </c>
      <c r="RC71" s="3">
        <v>23</v>
      </c>
      <c r="RD71" s="3">
        <f t="shared" si="519"/>
        <v>17</v>
      </c>
      <c r="RE71" s="3">
        <f t="shared" si="520"/>
        <v>40</v>
      </c>
      <c r="RF71" s="12">
        <f t="shared" si="521"/>
        <v>6.5902578796561598E-2</v>
      </c>
      <c r="RG71" s="88">
        <f t="shared" si="522"/>
        <v>345.28434782608707</v>
      </c>
      <c r="RH71" s="45">
        <f t="shared" si="523"/>
        <v>198.53850000000006</v>
      </c>
      <c r="RI71" s="88">
        <v>7941.5400000000027</v>
      </c>
      <c r="RJ71" s="88">
        <v>24244.920000000006</v>
      </c>
      <c r="RK71" s="88">
        <v>51832</v>
      </c>
      <c r="RL71" s="88">
        <f t="shared" si="524"/>
        <v>43925.423728813563</v>
      </c>
      <c r="RM71" s="12">
        <f t="shared" si="525"/>
        <v>2.7735633691431871E-3</v>
      </c>
      <c r="RN71" s="12">
        <f t="shared" si="526"/>
        <v>0.32755480323300717</v>
      </c>
      <c r="RO71" s="12">
        <f t="shared" si="527"/>
        <v>0.18079597931779601</v>
      </c>
      <c r="RP71" s="169" t="str">
        <f t="shared" si="528"/>
        <v>AA-06</v>
      </c>
      <c r="RQ71" s="12">
        <f t="shared" si="529"/>
        <v>0.57499999999999996</v>
      </c>
      <c r="RR71" s="12">
        <f t="shared" si="530"/>
        <v>0.42500000000000004</v>
      </c>
      <c r="RS71" s="3">
        <v>30</v>
      </c>
      <c r="RT71" s="3">
        <v>271</v>
      </c>
      <c r="RU71" s="3">
        <v>9</v>
      </c>
      <c r="RV71" s="3">
        <v>0</v>
      </c>
      <c r="RW71" s="3">
        <v>0</v>
      </c>
      <c r="RX71" s="3">
        <v>0</v>
      </c>
      <c r="RY71" s="3">
        <f t="shared" si="531"/>
        <v>310</v>
      </c>
      <c r="RZ71" s="88">
        <f t="shared" si="532"/>
        <v>165531.22345779411</v>
      </c>
      <c r="SA71" s="12">
        <f t="shared" si="533"/>
        <v>2.3341301262015815E-3</v>
      </c>
      <c r="SB71" s="3">
        <v>29</v>
      </c>
      <c r="SC71" s="100">
        <v>2056</v>
      </c>
      <c r="SD71" s="3">
        <v>59994</v>
      </c>
      <c r="SE71" s="3">
        <v>374</v>
      </c>
      <c r="SF71" s="3">
        <v>38</v>
      </c>
      <c r="SG71" s="3">
        <v>18</v>
      </c>
      <c r="SH71" s="3">
        <f t="shared" si="534"/>
        <v>20</v>
      </c>
      <c r="SI71" s="3">
        <f t="shared" si="535"/>
        <v>38</v>
      </c>
      <c r="SJ71" s="12">
        <f t="shared" si="536"/>
        <v>4.8128342245989303E-2</v>
      </c>
      <c r="SK71" s="88">
        <f t="shared" si="537"/>
        <v>415.41500000000008</v>
      </c>
      <c r="SL71" s="45">
        <f t="shared" si="538"/>
        <v>196.77552631578951</v>
      </c>
      <c r="SM71" s="88">
        <v>7477.4700000000012</v>
      </c>
      <c r="SN71" s="88">
        <v>20939.810000000001</v>
      </c>
      <c r="SO71" s="88">
        <v>50470</v>
      </c>
      <c r="SP71" s="88">
        <f t="shared" si="539"/>
        <v>42771.186440677971</v>
      </c>
      <c r="SQ71" s="12">
        <f t="shared" si="540"/>
        <v>3.2333402416324427E-3</v>
      </c>
      <c r="SR71" s="87">
        <f t="shared" si="541"/>
        <v>0.35709349798302853</v>
      </c>
      <c r="SS71" s="87">
        <f t="shared" si="542"/>
        <v>0.17482493758668516</v>
      </c>
      <c r="ST71" s="169" t="str">
        <f t="shared" si="543"/>
        <v>AA-06</v>
      </c>
      <c r="SU71" s="12">
        <f t="shared" si="544"/>
        <v>0.47368421052631576</v>
      </c>
      <c r="SV71" s="12">
        <f t="shared" si="545"/>
        <v>0.52631578947368429</v>
      </c>
      <c r="SW71" s="3">
        <v>22</v>
      </c>
      <c r="SX71" s="3">
        <v>249</v>
      </c>
      <c r="SY71" s="3">
        <v>9</v>
      </c>
      <c r="SZ71" s="3">
        <v>0</v>
      </c>
      <c r="TA71" s="3">
        <v>0</v>
      </c>
      <c r="TB71" s="3">
        <v>0</v>
      </c>
      <c r="TC71" s="3">
        <f t="shared" si="546"/>
        <v>280</v>
      </c>
      <c r="TD71" s="88">
        <f t="shared" si="547"/>
        <v>149512.07280058821</v>
      </c>
      <c r="TE71" s="12">
        <f t="shared" si="548"/>
        <v>1.644760283907003E-3</v>
      </c>
      <c r="TF71" s="3">
        <v>29</v>
      </c>
      <c r="TG71" s="100">
        <f>SUMIFS(Main!TX:TX,Main!B:B,B:B)</f>
        <v>2250</v>
      </c>
      <c r="TH71" s="3">
        <v>54337</v>
      </c>
      <c r="TI71" s="3">
        <v>371</v>
      </c>
      <c r="TJ71" s="3">
        <f>SUMIFS(Main!TT:TT,Main!B:B,B:B)</f>
        <v>32</v>
      </c>
      <c r="TK71" s="3">
        <v>13</v>
      </c>
      <c r="TL71" s="3">
        <f t="shared" si="549"/>
        <v>19</v>
      </c>
      <c r="TM71" s="3">
        <f t="shared" si="550"/>
        <v>32</v>
      </c>
      <c r="TN71" s="12">
        <f t="shared" si="551"/>
        <v>3.5040431266846361E-2</v>
      </c>
      <c r="TO71" s="88">
        <f t="shared" si="552"/>
        <v>420.17230769230787</v>
      </c>
      <c r="TP71" s="45">
        <f t="shared" si="553"/>
        <v>170.69500000000008</v>
      </c>
      <c r="TQ71" s="88">
        <v>5462.2400000000025</v>
      </c>
      <c r="TR71" s="88">
        <v>14511.040000000003</v>
      </c>
      <c r="TS71" s="88">
        <f>SUMIFS(Main!TU:TU,Main!B:B,B:B)</f>
        <v>41567.995599999995</v>
      </c>
      <c r="TT71" s="88">
        <f t="shared" si="554"/>
        <v>35227.114915254235</v>
      </c>
      <c r="TU71" s="12">
        <f t="shared" si="555"/>
        <v>2.4550379745057181E-3</v>
      </c>
      <c r="TV71" s="87">
        <f t="shared" si="556"/>
        <v>0.37641960879440767</v>
      </c>
      <c r="TW71" s="87">
        <f t="shared" si="557"/>
        <v>0.15505783011582119</v>
      </c>
      <c r="TX71" s="169" t="str">
        <f t="shared" si="558"/>
        <v>AA-06</v>
      </c>
      <c r="TY71" s="12">
        <f t="shared" si="559"/>
        <v>0.40625</v>
      </c>
      <c r="TZ71" s="12">
        <f t="shared" si="560"/>
        <v>0.59375</v>
      </c>
      <c r="UA71" s="3">
        <f>SUMIFS(Main!UG:UG,Main!B:B,B:B)</f>
        <v>23</v>
      </c>
      <c r="UB71" s="3">
        <f>SUMIFS(Main!UI:UI,Main!B:B,B:B)</f>
        <v>228</v>
      </c>
      <c r="UC71" s="3">
        <f>SUMIFS(Main!UK:UK,Main!B:B,B:B)</f>
        <v>9</v>
      </c>
      <c r="UD71" s="3">
        <f>SUMIFS(Main!UO:UO,Main!B:B,B:B)</f>
        <v>0</v>
      </c>
      <c r="UE71" s="3">
        <f>SUMIFS(Main!UQ:UQ,Main!B:B,B:B)</f>
        <v>0</v>
      </c>
      <c r="UF71" s="3">
        <f>SUMIFS(Main!US:US,Main!B:B,B:B)</f>
        <v>0</v>
      </c>
      <c r="UG71" s="3">
        <f t="shared" si="561"/>
        <v>260</v>
      </c>
      <c r="UH71" s="88">
        <f t="shared" si="562"/>
        <v>138832.63902911765</v>
      </c>
      <c r="UI71" s="12">
        <f t="shared" si="563"/>
        <v>1.3774370497467209E-3</v>
      </c>
      <c r="UJ71" s="3">
        <f>SUMIFS(Main!UW:UW,Main!B:B,B:B)</f>
        <v>36</v>
      </c>
      <c r="UK71" s="100">
        <f>SUMIFS(Main!VI:VI,Main!A:A,A:A)</f>
        <v>1898</v>
      </c>
      <c r="UL71" s="3">
        <v>42367</v>
      </c>
      <c r="UM71" s="3">
        <v>348</v>
      </c>
      <c r="UN71" s="3">
        <f>SUMIFS(Main!VE:VE,Main!A:A,A:A)</f>
        <v>22</v>
      </c>
      <c r="UO71" s="3">
        <v>3</v>
      </c>
      <c r="UP71" s="3">
        <f t="shared" si="565"/>
        <v>19</v>
      </c>
      <c r="UQ71" s="3">
        <f t="shared" si="566"/>
        <v>22</v>
      </c>
      <c r="UR71" s="12">
        <f t="shared" si="567"/>
        <v>8.6206896551724137E-3</v>
      </c>
      <c r="US71" s="88">
        <f t="shared" si="568"/>
        <v>1208.5933333333332</v>
      </c>
      <c r="UT71" s="45">
        <f t="shared" si="569"/>
        <v>164.80818181818179</v>
      </c>
      <c r="UU71" s="88">
        <v>3625.7799999999997</v>
      </c>
      <c r="UV71" s="88">
        <v>11222.060000000001</v>
      </c>
      <c r="UW71" s="88">
        <f>SUMIFS(Main!VF:VF,Main!A:A,A:A)</f>
        <v>27991.999</v>
      </c>
      <c r="UX71" s="88">
        <f t="shared" si="570"/>
        <v>23722.033050847458</v>
      </c>
      <c r="UY71" s="12">
        <f t="shared" si="571"/>
        <v>1.6731155319026796E-3</v>
      </c>
      <c r="UZ71" s="87">
        <f t="shared" si="572"/>
        <v>0.32309397739808904</v>
      </c>
      <c r="VA71" s="87">
        <f t="shared" si="573"/>
        <v>0.1528444038598315</v>
      </c>
      <c r="VB71" s="169" t="str">
        <f t="shared" si="564"/>
        <v>AA-06</v>
      </c>
      <c r="VC71" s="12">
        <f t="shared" si="578"/>
        <v>0.47306484970937596</v>
      </c>
      <c r="VD71" s="12">
        <f t="shared" si="574"/>
        <v>0.5269351502906241</v>
      </c>
      <c r="VE71" s="3">
        <f>SUMIFS(Main!VR:VR,Main!B:B,B:B)</f>
        <v>34</v>
      </c>
      <c r="VF71" s="3">
        <f>SUMIFS(Main!VT:VT,Main!B:B,B:B)</f>
        <v>192</v>
      </c>
      <c r="VG71" s="3">
        <f>SUMIFS(Main!VV:VV,Main!B:B,B:B)</f>
        <v>11</v>
      </c>
      <c r="VH71" s="3">
        <f>SUMIFS(Main!VZ:VZ,Main!B:B,B:B)</f>
        <v>0</v>
      </c>
      <c r="VI71" s="3">
        <f>SUMIFS(Main!WB:WB,Main!B:B,B:B)</f>
        <v>0</v>
      </c>
      <c r="VJ71" s="3">
        <f>SUMIFS(Main!WD:WD,Main!B:B,B:B)</f>
        <v>0</v>
      </c>
      <c r="VK71" s="3">
        <f t="shared" si="575"/>
        <v>237</v>
      </c>
      <c r="VL71" s="88">
        <f t="shared" si="576"/>
        <v>126551.29019192647</v>
      </c>
      <c r="VM71" s="12">
        <f t="shared" si="577"/>
        <v>1.3258299908472744E-3</v>
      </c>
      <c r="VN71" s="3">
        <f>SUMIFS(Main!WH:WH,Main!B:B,B:B)</f>
        <v>23</v>
      </c>
    </row>
    <row r="72" spans="1:586">
      <c r="A72" s="155" t="s">
        <v>92</v>
      </c>
      <c r="B72" s="155" t="s">
        <v>91</v>
      </c>
      <c r="C72" s="150" t="s">
        <v>292</v>
      </c>
      <c r="D72" s="150" t="s">
        <v>669</v>
      </c>
      <c r="E72" s="155" t="s">
        <v>240</v>
      </c>
      <c r="F72" s="150" t="s">
        <v>473</v>
      </c>
      <c r="G72" s="150" t="s">
        <v>432</v>
      </c>
      <c r="H72" s="17">
        <v>160.6126701764706</v>
      </c>
      <c r="I72" s="12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88">
        <v>0</v>
      </c>
      <c r="S72" s="88">
        <v>0</v>
      </c>
      <c r="T72" s="88">
        <v>0</v>
      </c>
      <c r="U72" s="87" t="e">
        <f>R72/S72</f>
        <v>#DIV/0!</v>
      </c>
      <c r="V72" s="87" t="e">
        <f>R72/T72</f>
        <v>#DIV/0!</v>
      </c>
      <c r="W72" s="12">
        <v>0</v>
      </c>
      <c r="X72" s="91">
        <v>0</v>
      </c>
      <c r="Y72" s="91">
        <v>0</v>
      </c>
      <c r="Z72" s="91">
        <v>0</v>
      </c>
      <c r="AA72" s="91">
        <v>0</v>
      </c>
      <c r="AB72" s="91">
        <v>0</v>
      </c>
      <c r="AC72" s="91">
        <v>0</v>
      </c>
      <c r="AD72" s="91">
        <v>0</v>
      </c>
      <c r="AE72" s="87">
        <v>0</v>
      </c>
      <c r="AF72" s="88">
        <v>0</v>
      </c>
      <c r="AG72" s="88">
        <v>0</v>
      </c>
      <c r="AH72" s="88">
        <v>0</v>
      </c>
      <c r="AI72" s="87" t="e">
        <f>AF72/AG72</f>
        <v>#DIV/0!</v>
      </c>
      <c r="AJ72" s="87" t="e">
        <f>AF72/AH72</f>
        <v>#DIV/0!</v>
      </c>
      <c r="AK72" s="12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87" t="e">
        <f>AO72/AM72</f>
        <v>#DIV/0!</v>
      </c>
      <c r="AU72" s="40" t="e">
        <f>AW72/AO72</f>
        <v>#DIV/0!</v>
      </c>
      <c r="AV72" s="40" t="e">
        <f>AW72/AN72</f>
        <v>#DIV/0!</v>
      </c>
      <c r="AW72" s="88">
        <v>0</v>
      </c>
      <c r="AX72" s="88">
        <v>0</v>
      </c>
      <c r="AY72" s="88">
        <v>0</v>
      </c>
      <c r="AZ72" s="87" t="e">
        <f>AW72/AX72</f>
        <v>#DIV/0!</v>
      </c>
      <c r="BA72" s="87" t="e">
        <f>AW72/AY72</f>
        <v>#DIV/0!</v>
      </c>
      <c r="BB72" s="87" t="e">
        <f>AO72/AS72</f>
        <v>#DIV/0!</v>
      </c>
      <c r="BC72" s="89" t="e">
        <f>1-BB72</f>
        <v>#DIV/0!</v>
      </c>
      <c r="BD72" s="12">
        <v>0.83330000000000004</v>
      </c>
      <c r="BE72" s="3">
        <v>180</v>
      </c>
      <c r="BF72" s="3">
        <v>18</v>
      </c>
      <c r="BG72" s="3">
        <v>1</v>
      </c>
      <c r="BH72" s="3">
        <v>1</v>
      </c>
      <c r="BI72" s="3">
        <f>BG72-BH72</f>
        <v>0</v>
      </c>
      <c r="BJ72" s="3">
        <v>0</v>
      </c>
      <c r="BK72" s="3">
        <v>0</v>
      </c>
      <c r="BL72" s="3">
        <f>BH72+BI72+BJ72</f>
        <v>1</v>
      </c>
      <c r="BM72" s="87">
        <f>BH72/BF72</f>
        <v>5.5555555555555552E-2</v>
      </c>
      <c r="BN72" s="40">
        <f>BP72/BH72</f>
        <v>134.41999999999999</v>
      </c>
      <c r="BO72" s="40">
        <f>BP72/BG72</f>
        <v>134.41999999999999</v>
      </c>
      <c r="BP72" s="88">
        <v>134.41999999999999</v>
      </c>
      <c r="BQ72" s="88">
        <v>422.88</v>
      </c>
      <c r="BR72" s="88">
        <v>499</v>
      </c>
      <c r="BS72" s="12">
        <f>BP72/BQ72</f>
        <v>0.31786795308361709</v>
      </c>
      <c r="BT72" s="12">
        <f>BP72/BR72</f>
        <v>0.26937875751503004</v>
      </c>
      <c r="BU72" s="87">
        <f>BH72/BL72</f>
        <v>1</v>
      </c>
      <c r="BV72" s="89">
        <f>1-BU72</f>
        <v>0</v>
      </c>
      <c r="BW72" s="90" t="str">
        <f>B72</f>
        <v>FBA75683</v>
      </c>
      <c r="BX72" s="12">
        <v>0.98670000000000002</v>
      </c>
      <c r="BY72" s="3">
        <v>37897</v>
      </c>
      <c r="BZ72" s="3">
        <v>93</v>
      </c>
      <c r="CA72" s="3">
        <v>10</v>
      </c>
      <c r="CB72" s="3">
        <v>2</v>
      </c>
      <c r="CC72" s="3">
        <f>CA72-CB72</f>
        <v>8</v>
      </c>
      <c r="CD72" s="3">
        <v>0</v>
      </c>
      <c r="CE72" s="3">
        <v>1</v>
      </c>
      <c r="CF72" s="3">
        <f>CB72+CC72+CD72</f>
        <v>10</v>
      </c>
      <c r="CG72" s="87">
        <f>CB72/BZ72</f>
        <v>2.1505376344086023E-2</v>
      </c>
      <c r="CH72" s="3">
        <f>CJ72/CB72</f>
        <v>402.23</v>
      </c>
      <c r="CI72" s="3">
        <f>CJ72/CA72</f>
        <v>80.445999999999998</v>
      </c>
      <c r="CJ72" s="88">
        <v>804.46</v>
      </c>
      <c r="CK72" s="88">
        <v>845.76</v>
      </c>
      <c r="CL72" s="88">
        <v>4990</v>
      </c>
      <c r="CM72" s="87">
        <f>CJ72/CK72</f>
        <v>0.95116818009837312</v>
      </c>
      <c r="CN72" s="87">
        <f>CJ72/CL72</f>
        <v>0.16121442885771545</v>
      </c>
      <c r="CO72" s="12">
        <f>CB72/CF72</f>
        <v>0.2</v>
      </c>
      <c r="CP72" s="12">
        <f>1-CO72</f>
        <v>0.8</v>
      </c>
      <c r="CQ72" s="77" t="str">
        <f>B72</f>
        <v>FBA75683</v>
      </c>
      <c r="CR72" s="12">
        <v>0.99460000000000004</v>
      </c>
      <c r="CS72" s="3">
        <v>63600</v>
      </c>
      <c r="CT72" s="3">
        <v>106</v>
      </c>
      <c r="CU72" s="3" t="e">
        <f>VLOOKUP(C72,'[1]Monthly Sales'!C:AP,38,0)</f>
        <v>#N/A</v>
      </c>
      <c r="CV72" s="3">
        <v>2</v>
      </c>
      <c r="CW72" s="3" t="e">
        <f>CU72-CV72</f>
        <v>#N/A</v>
      </c>
      <c r="CX72" s="3">
        <v>0</v>
      </c>
      <c r="CY72" s="3">
        <v>0</v>
      </c>
      <c r="CZ72" s="3" t="e">
        <f>CV72+CW72+CX72</f>
        <v>#N/A</v>
      </c>
      <c r="DA72" s="87">
        <f>CV72/CT72</f>
        <v>1.8867924528301886E-2</v>
      </c>
      <c r="DB72" s="45">
        <f>DD72/CV72</f>
        <v>270.19</v>
      </c>
      <c r="DC72" s="3" t="e">
        <f>DD72/CZ72</f>
        <v>#N/A</v>
      </c>
      <c r="DD72" s="88">
        <v>540.38</v>
      </c>
      <c r="DE72" s="88">
        <v>845.76</v>
      </c>
      <c r="DF72" s="88">
        <v>4491</v>
      </c>
      <c r="DG72" s="12">
        <f>DD72/DE72</f>
        <v>0.63892830117290955</v>
      </c>
      <c r="DH72" s="12">
        <f>DD72/DF72</f>
        <v>0.12032509463371187</v>
      </c>
      <c r="DI72" s="12" t="e">
        <f>CV72/CZ72</f>
        <v>#N/A</v>
      </c>
      <c r="DJ72" s="12" t="e">
        <f>1-DI72</f>
        <v>#N/A</v>
      </c>
      <c r="DK72" s="3" t="str">
        <f>B72</f>
        <v>FBA75683</v>
      </c>
      <c r="DL72" s="12">
        <v>1</v>
      </c>
      <c r="DM72" s="3">
        <v>44589</v>
      </c>
      <c r="DN72" s="3">
        <v>161</v>
      </c>
      <c r="DO72" s="3">
        <v>14</v>
      </c>
      <c r="DP72" s="3">
        <v>9</v>
      </c>
      <c r="DQ72" s="3">
        <f>DO72-DP72</f>
        <v>5</v>
      </c>
      <c r="DR72" s="3">
        <v>3</v>
      </c>
      <c r="DS72" s="3">
        <v>1</v>
      </c>
      <c r="DT72" s="3">
        <f>DP72+DQ72+DR72</f>
        <v>17</v>
      </c>
      <c r="DU72" s="12">
        <f>DR72/DT72</f>
        <v>0.17647058823529413</v>
      </c>
      <c r="DV72" s="87">
        <f>DP72/DN72</f>
        <v>5.5900621118012424E-2</v>
      </c>
      <c r="DW72" s="3">
        <f>DY72/DP72</f>
        <v>131.24333333333334</v>
      </c>
      <c r="DX72" s="3">
        <f>DY72/DT72</f>
        <v>69.481764705882355</v>
      </c>
      <c r="DY72" s="88">
        <v>1181.19</v>
      </c>
      <c r="DZ72" s="88">
        <v>2912.73</v>
      </c>
      <c r="EA72" s="88">
        <v>5864</v>
      </c>
      <c r="EB72" s="12">
        <f>DY72/DZ72</f>
        <v>0.40552677385133534</v>
      </c>
      <c r="EC72" s="12">
        <f>DY72/EA72</f>
        <v>0.20143076398362894</v>
      </c>
      <c r="ED72" s="12">
        <f>DP72/DT72</f>
        <v>0.52941176470588236</v>
      </c>
      <c r="EE72" s="12">
        <f>1-ED72</f>
        <v>0.47058823529411764</v>
      </c>
      <c r="EF72" s="3" t="str">
        <f>B72</f>
        <v>FBA75683</v>
      </c>
      <c r="EG72" s="12">
        <v>0.9899</v>
      </c>
      <c r="EH72" s="3">
        <v>54101</v>
      </c>
      <c r="EI72" s="3">
        <v>416</v>
      </c>
      <c r="EJ72" s="3">
        <v>40</v>
      </c>
      <c r="EK72" s="3">
        <v>17</v>
      </c>
      <c r="EL72" s="3">
        <f>EJ72-EK72</f>
        <v>23</v>
      </c>
      <c r="EM72" s="3">
        <v>3</v>
      </c>
      <c r="EN72" s="3">
        <v>0</v>
      </c>
      <c r="EO72" s="3">
        <f>EK72+EL72+EM72</f>
        <v>43</v>
      </c>
      <c r="EP72" s="12">
        <f>IF(EM72,EM72/EO72,0)</f>
        <v>6.9767441860465115E-2</v>
      </c>
      <c r="EQ72" s="87">
        <f>IF(EK72,EK72/EI72,0)</f>
        <v>4.0865384615384616E-2</v>
      </c>
      <c r="ER72" s="3">
        <f>IF(ET72,ET72/EK72,0)</f>
        <v>204.7741176470588</v>
      </c>
      <c r="ES72" s="3">
        <f>IF(ET72,ET72/EO72,0)</f>
        <v>80.95720930232558</v>
      </c>
      <c r="ET72" s="88">
        <v>3481.16</v>
      </c>
      <c r="EU72" s="88">
        <v>9122.06</v>
      </c>
      <c r="EV72" s="88">
        <v>16451</v>
      </c>
      <c r="EW72" s="12">
        <f>IF(ET72,ET72/EU72,0)</f>
        <v>0.38161994110979319</v>
      </c>
      <c r="EX72" s="12">
        <f>IF(ET72,ET72/EV72,0)</f>
        <v>0.21160780499665674</v>
      </c>
      <c r="EY72" s="12">
        <f>IF(EK72,EK72/EO72,0)</f>
        <v>0.39534883720930231</v>
      </c>
      <c r="EZ72" s="12">
        <f>1-EY72</f>
        <v>0.60465116279069764</v>
      </c>
      <c r="FA72" s="3" t="str">
        <f>B72</f>
        <v>FBA75683</v>
      </c>
      <c r="FB72" s="12">
        <v>0.99550000000000005</v>
      </c>
      <c r="FC72" s="3">
        <v>28306</v>
      </c>
      <c r="FD72" s="3">
        <v>275</v>
      </c>
      <c r="FE72" s="3">
        <v>91</v>
      </c>
      <c r="FF72" s="3">
        <v>34</v>
      </c>
      <c r="FG72" s="3">
        <f>FE72-FF72</f>
        <v>57</v>
      </c>
      <c r="FH72" s="3">
        <v>7</v>
      </c>
      <c r="FI72" s="3">
        <v>0</v>
      </c>
      <c r="FJ72" s="3">
        <f>FF72+FG72+FH72</f>
        <v>98</v>
      </c>
      <c r="FK72" s="12">
        <f>IF(FH72,FH72/FJ72,0)</f>
        <v>7.1428571428571425E-2</v>
      </c>
      <c r="FL72" s="12">
        <f>IF(FF72,FF72/FD72,0)</f>
        <v>0.12363636363636364</v>
      </c>
      <c r="FM72" s="3">
        <f>IF(FO72,FO72/FF72,0)</f>
        <v>46.894411764705886</v>
      </c>
      <c r="FN72" s="88">
        <f>IF(FO72,FO72/FJ72,0)</f>
        <v>16.269489795918368</v>
      </c>
      <c r="FO72" s="88">
        <v>1594.41</v>
      </c>
      <c r="FP72" s="88">
        <v>9504.18</v>
      </c>
      <c r="FQ72" s="88">
        <v>27963</v>
      </c>
      <c r="FR72" s="12">
        <f>IF(FO72,FO72/FP72,0)</f>
        <v>0.16775881769915973</v>
      </c>
      <c r="FS72" s="12">
        <f>IF(FO72,FO72/FQ72,0)</f>
        <v>5.7018560240317567E-2</v>
      </c>
      <c r="FT72" s="12">
        <f>FF72/FJ72</f>
        <v>0.34693877551020408</v>
      </c>
      <c r="FU72" s="39">
        <f>1-FT72</f>
        <v>0.65306122448979598</v>
      </c>
      <c r="FV72" s="77" t="str">
        <f>B72</f>
        <v>FBA75683</v>
      </c>
      <c r="FW72" s="12">
        <v>0.55559999999999998</v>
      </c>
      <c r="FX72" s="3">
        <v>1</v>
      </c>
      <c r="FY72" s="3">
        <v>0</v>
      </c>
      <c r="FZ72" s="3">
        <v>5</v>
      </c>
      <c r="GA72" s="3">
        <v>0</v>
      </c>
      <c r="GB72" s="3">
        <f>FZ72-GA72</f>
        <v>5</v>
      </c>
      <c r="GC72" s="3">
        <v>2</v>
      </c>
      <c r="GD72" s="3">
        <v>0</v>
      </c>
      <c r="GE72" s="3">
        <f>GA72+GB72+GC72</f>
        <v>7</v>
      </c>
      <c r="GF72" s="12">
        <f>IF(GC72,GC72/GE72,0)</f>
        <v>0.2857142857142857</v>
      </c>
      <c r="GG72" s="12">
        <f>IF(GA72,GA72/FY72,0)</f>
        <v>0</v>
      </c>
      <c r="GH72" s="88">
        <f>IF(GJ72,GJ72/GA72,0)</f>
        <v>0</v>
      </c>
      <c r="GI72" s="45">
        <f>IF(GJ72,GJ72/GE72,0)</f>
        <v>0</v>
      </c>
      <c r="GJ72" s="88">
        <v>0</v>
      </c>
      <c r="GK72" s="88">
        <v>0</v>
      </c>
      <c r="GL72" s="88">
        <v>1300.8474576271187</v>
      </c>
      <c r="GM72" s="12">
        <f>IF(GJ72,GJ72/GK72,0)</f>
        <v>0</v>
      </c>
      <c r="GN72" s="12">
        <f>IF(GJ72,GJ72/GL72,0)</f>
        <v>0</v>
      </c>
      <c r="GO72" s="12">
        <f>GA72/GE72</f>
        <v>0</v>
      </c>
      <c r="GP72" s="12">
        <f>1-GO72</f>
        <v>1</v>
      </c>
      <c r="GQ72" s="77" t="str">
        <f>B72</f>
        <v>FBA75683</v>
      </c>
      <c r="GR72" s="12">
        <v>0</v>
      </c>
      <c r="GS72" s="3">
        <v>0</v>
      </c>
      <c r="GT72" s="3">
        <v>0</v>
      </c>
      <c r="GU72" s="3">
        <v>0</v>
      </c>
      <c r="GV72" s="3">
        <v>0</v>
      </c>
      <c r="GW72" s="3">
        <f>GU72-GV72</f>
        <v>0</v>
      </c>
      <c r="GX72" s="3">
        <v>0</v>
      </c>
      <c r="GY72" s="3">
        <v>0</v>
      </c>
      <c r="GZ72" s="3">
        <f>GV72+GW72+GX72</f>
        <v>0</v>
      </c>
      <c r="HA72" s="12">
        <f>IF(GX72,GX72/GZ72,0)</f>
        <v>0</v>
      </c>
      <c r="HB72" s="12">
        <f>IF(GV72,GV72/GT72,0)</f>
        <v>0</v>
      </c>
      <c r="HC72" s="88">
        <f>IF(HE72,HE72/GV72,0)</f>
        <v>0</v>
      </c>
      <c r="HD72" s="45">
        <f>IF(HE72,HE72/GZ72,0)</f>
        <v>0</v>
      </c>
      <c r="HE72" s="88">
        <v>0</v>
      </c>
      <c r="HF72" s="88">
        <v>0</v>
      </c>
      <c r="HG72" s="88">
        <v>0</v>
      </c>
      <c r="HH72" s="12">
        <f>IF(HE72,HE72/HF72,0)</f>
        <v>0</v>
      </c>
      <c r="HI72" s="12">
        <f>IF(HE72,HE72/HG72,0)</f>
        <v>0</v>
      </c>
      <c r="HJ72" s="12" t="e">
        <f>GV72/GZ72</f>
        <v>#DIV/0!</v>
      </c>
      <c r="HK72" s="12" t="e">
        <f>1-HJ72</f>
        <v>#DIV/0!</v>
      </c>
      <c r="HL72" s="77" t="s">
        <v>240</v>
      </c>
      <c r="HM72" s="3">
        <v>626</v>
      </c>
      <c r="HN72" s="3">
        <v>23336</v>
      </c>
      <c r="HO72" s="3">
        <v>197</v>
      </c>
      <c r="HP72" s="3">
        <v>24</v>
      </c>
      <c r="HQ72" s="3">
        <v>17</v>
      </c>
      <c r="HR72" s="3">
        <f>HP72-HQ72</f>
        <v>7</v>
      </c>
      <c r="HS72" s="3">
        <v>5</v>
      </c>
      <c r="HT72" s="3">
        <f>HQ72+HR72+HS72</f>
        <v>29</v>
      </c>
      <c r="HU72" s="12">
        <f>IF(HS72,HS72/HT72,0)</f>
        <v>0.17241379310344829</v>
      </c>
      <c r="HV72" s="12">
        <f>IF(HQ72,HQ72/HO72,0)</f>
        <v>8.6294416243654817E-2</v>
      </c>
      <c r="HW72" s="88">
        <f>IF(HY72,HY72/HQ72,0)</f>
        <v>113.5829411764706</v>
      </c>
      <c r="HX72" s="45">
        <f>IF(HY72,HY72/HT72,0)</f>
        <v>66.583103448275864</v>
      </c>
      <c r="HY72" s="3">
        <v>1930.91</v>
      </c>
      <c r="HZ72" s="3">
        <v>18714.38</v>
      </c>
      <c r="IA72" s="3">
        <v>11776.54</v>
      </c>
      <c r="IB72" s="20">
        <f>IA72/1.18</f>
        <v>9980.1186440677975</v>
      </c>
      <c r="IC72" s="12">
        <f>IF(HY72,HY72/HZ72,0)</f>
        <v>0.10317787711909238</v>
      </c>
      <c r="ID72" s="12">
        <f>IF(HY72,HY72/IB72,0)</f>
        <v>0.19347565583779275</v>
      </c>
      <c r="IE72" s="12">
        <f>HQ72/HT72</f>
        <v>0.58620689655172409</v>
      </c>
      <c r="IF72" s="105">
        <f>1-IE72</f>
        <v>0.41379310344827591</v>
      </c>
      <c r="IG72" s="100">
        <v>495</v>
      </c>
      <c r="IH72" s="3">
        <v>17926</v>
      </c>
      <c r="II72" s="3">
        <v>136</v>
      </c>
      <c r="IJ72" s="3">
        <v>22</v>
      </c>
      <c r="IK72" s="3">
        <v>12</v>
      </c>
      <c r="IL72" s="3">
        <f>IJ72-IK72</f>
        <v>10</v>
      </c>
      <c r="IM72" s="3">
        <v>1</v>
      </c>
      <c r="IN72" s="3">
        <f>IK72+IL72+IM72</f>
        <v>23</v>
      </c>
      <c r="IO72" s="12">
        <f>IF(IM72,IM72/IN72,0)</f>
        <v>4.3478260869565216E-2</v>
      </c>
      <c r="IP72" s="12">
        <f>IF(IK72,IK72/II72,0)</f>
        <v>8.8235294117647065E-2</v>
      </c>
      <c r="IQ72" s="88">
        <f>IF(IS72,IS72/IK72,0)</f>
        <v>129.72333333333333</v>
      </c>
      <c r="IR72" s="45">
        <f>IF(IS72,IS72/IN72,0)</f>
        <v>67.681739130434792</v>
      </c>
      <c r="IS72" s="3">
        <v>1556.68</v>
      </c>
      <c r="IT72" s="3">
        <v>9944.0499999999975</v>
      </c>
      <c r="IU72" s="3">
        <v>11180.58</v>
      </c>
      <c r="IV72" s="20">
        <f>IU72/1.18</f>
        <v>9475.0677966101703</v>
      </c>
      <c r="IW72" s="12">
        <f>IF(IS72,IS72/IT72,0)</f>
        <v>0.15654386291299827</v>
      </c>
      <c r="IX72" s="12">
        <f>IF(IS72,IS72/IV72,0)</f>
        <v>0.16429222813127761</v>
      </c>
      <c r="IY72" s="12">
        <f>IK72/IN72</f>
        <v>0.52173913043478259</v>
      </c>
      <c r="IZ72" s="12">
        <f>1-IY72</f>
        <v>0.47826086956521741</v>
      </c>
      <c r="JA72" s="100">
        <v>411</v>
      </c>
      <c r="JB72" s="3">
        <v>16699</v>
      </c>
      <c r="JC72" s="3">
        <v>91</v>
      </c>
      <c r="JD72" s="3">
        <v>12</v>
      </c>
      <c r="JE72" s="3">
        <v>7</v>
      </c>
      <c r="JF72" s="3">
        <f>JD72-JE72</f>
        <v>5</v>
      </c>
      <c r="JG72" s="3">
        <v>0</v>
      </c>
      <c r="JH72" s="3">
        <f>SUM(JE72:JG72)</f>
        <v>12</v>
      </c>
      <c r="JI72" s="12">
        <f>IF(JG72,JG72/JH72,0)</f>
        <v>0</v>
      </c>
      <c r="JJ72" s="12">
        <f>IF(JE72,JE72/JC72,0)</f>
        <v>7.6923076923076927E-2</v>
      </c>
      <c r="JK72" s="88">
        <f>IF(JM72,JM72/JE72,0)</f>
        <v>120.70428571428575</v>
      </c>
      <c r="JL72" s="45">
        <f>IF(JM72,JM72/JH72,0)</f>
        <v>70.410833333333343</v>
      </c>
      <c r="JM72" s="3">
        <v>844.93000000000018</v>
      </c>
      <c r="JN72" s="3">
        <v>4951.68</v>
      </c>
      <c r="JO72" s="3">
        <v>5798.7800000000007</v>
      </c>
      <c r="JP72" s="20">
        <f>JO72/1.18</f>
        <v>4914.220338983052</v>
      </c>
      <c r="JQ72" s="12">
        <f>IF(JM72,JM72/JN72,0)</f>
        <v>0.17063501680237822</v>
      </c>
      <c r="JR72" s="12">
        <f>IF(JM72,JM72/JP72,0)</f>
        <v>0.17193571751299411</v>
      </c>
      <c r="JS72" s="12">
        <f>JE72/JH72</f>
        <v>0.58333333333333337</v>
      </c>
      <c r="JT72" s="12">
        <f>1-JS72</f>
        <v>0.41666666666666663</v>
      </c>
      <c r="JU72" s="100">
        <v>300</v>
      </c>
      <c r="JV72" s="3">
        <v>18699</v>
      </c>
      <c r="JW72" s="3">
        <v>64</v>
      </c>
      <c r="JX72" s="3">
        <v>12</v>
      </c>
      <c r="JY72" s="3">
        <v>2</v>
      </c>
      <c r="JZ72" s="3">
        <f>JX72-JY72</f>
        <v>10</v>
      </c>
      <c r="KA72" s="3">
        <v>0</v>
      </c>
      <c r="KB72" s="3">
        <f>SUM(JY72:KA72)</f>
        <v>12</v>
      </c>
      <c r="KC72" s="12">
        <f>IF(KA72,KA72/KB72,0)</f>
        <v>0</v>
      </c>
      <c r="KD72" s="12">
        <f>IF(JY72,JY72/JW72,0)</f>
        <v>3.125E-2</v>
      </c>
      <c r="KE72" s="88">
        <f>IF(KG72,KG72/JY72,0)</f>
        <v>296.86999999999995</v>
      </c>
      <c r="KF72" s="45">
        <f>IF(KG72,KG72/KB72,0)</f>
        <v>49.478333333333325</v>
      </c>
      <c r="KG72" s="3">
        <v>593.7399999999999</v>
      </c>
      <c r="KH72" s="3">
        <v>955.93</v>
      </c>
      <c r="KI72" s="3">
        <v>5888</v>
      </c>
      <c r="KJ72" s="20">
        <f>KI72/1.18</f>
        <v>4989.8305084745762</v>
      </c>
      <c r="KK72" s="12">
        <f>IF(KG72,KG72/KH72,0)</f>
        <v>0.62111242454991467</v>
      </c>
      <c r="KL72" s="12">
        <f>IF(KG72,KG72/KJ72,0)</f>
        <v>0.1189900135869565</v>
      </c>
      <c r="KM72" s="12">
        <f>JY72/KB72</f>
        <v>0.16666666666666666</v>
      </c>
      <c r="KN72" s="12">
        <f>1-KM72</f>
        <v>0.83333333333333337</v>
      </c>
      <c r="KO72" s="100">
        <v>275</v>
      </c>
      <c r="KP72" s="3">
        <v>6253</v>
      </c>
      <c r="KQ72" s="3">
        <v>33</v>
      </c>
      <c r="KR72" s="3">
        <v>0</v>
      </c>
      <c r="KS72" s="3">
        <v>4</v>
      </c>
      <c r="KT72" s="3">
        <f>KR72-KS72</f>
        <v>-4</v>
      </c>
      <c r="KU72" s="3">
        <v>1</v>
      </c>
      <c r="KV72" s="3">
        <f>SUM(KS72:KU72)</f>
        <v>1</v>
      </c>
      <c r="KW72" s="12">
        <f>IF(KU72,KU72/KV72,0)</f>
        <v>1</v>
      </c>
      <c r="KX72" s="12">
        <f>IF(KS72,KS72/KQ72,0)</f>
        <v>0.12121212121212122</v>
      </c>
      <c r="KY72" s="88">
        <f>IF(LA72,LA72/KS72,0)</f>
        <v>47.762500000000003</v>
      </c>
      <c r="KZ72" s="45">
        <f>IF(LA72,LA72/KV72,0)</f>
        <v>191.05</v>
      </c>
      <c r="LA72" s="3">
        <v>191.05</v>
      </c>
      <c r="LB72" s="3">
        <v>1352.54</v>
      </c>
      <c r="LC72" s="3">
        <v>0</v>
      </c>
      <c r="LD72" s="20">
        <f>LC72/1.18</f>
        <v>0</v>
      </c>
      <c r="LE72" s="12">
        <f>IF(LA72,LA72/LB72,0)</f>
        <v>0.14125275407751342</v>
      </c>
      <c r="LF72" s="12" t="e">
        <f>IF(LA72,LA72/LD72,0)</f>
        <v>#DIV/0!</v>
      </c>
      <c r="LG72" s="12">
        <f>KS72/KV72</f>
        <v>4</v>
      </c>
      <c r="LH72" s="12">
        <f>1-LG72</f>
        <v>-3</v>
      </c>
      <c r="LI72" s="100">
        <v>210</v>
      </c>
      <c r="LJ72" s="3">
        <v>10986</v>
      </c>
      <c r="LK72" s="3">
        <v>45</v>
      </c>
      <c r="LL72" s="3">
        <v>11</v>
      </c>
      <c r="LM72" s="3">
        <v>2</v>
      </c>
      <c r="LN72" s="3">
        <f>LL72-LM72</f>
        <v>9</v>
      </c>
      <c r="LO72" s="3">
        <v>0</v>
      </c>
      <c r="LP72" s="3">
        <f>SUM(LM72:LO72)</f>
        <v>11</v>
      </c>
      <c r="LQ72" s="12">
        <f>IF(LO72,LO72/LP72,0)</f>
        <v>0</v>
      </c>
      <c r="LR72" s="12">
        <f>IF(LM72,LM72/LK72,0)</f>
        <v>4.4444444444444446E-2</v>
      </c>
      <c r="LS72" s="88">
        <f>IF(LU72,LU72/LM72,0)</f>
        <v>108.17999999999998</v>
      </c>
      <c r="LT72" s="45">
        <f>IF(LU72,LU72/LP72,0)</f>
        <v>19.669090909090905</v>
      </c>
      <c r="LU72" s="88">
        <v>216.35999999999996</v>
      </c>
      <c r="LV72" s="88">
        <v>845.76</v>
      </c>
      <c r="LW72" s="88">
        <v>5464.9815999999992</v>
      </c>
      <c r="LX72" s="88">
        <f>LW72/1.18</f>
        <v>4631.3403389830501</v>
      </c>
      <c r="LY72" s="12">
        <f>IF(LU72,LU72/LV72,0)</f>
        <v>0.25581725312145287</v>
      </c>
      <c r="LZ72" s="12">
        <f>IF(LU72,LU72/LX72,0)</f>
        <v>4.6716497636515371E-2</v>
      </c>
      <c r="MA72" s="12">
        <f>LM72/LP72</f>
        <v>0.18181818181818182</v>
      </c>
      <c r="MB72" s="12">
        <f>1-MA72</f>
        <v>0.81818181818181812</v>
      </c>
      <c r="MC72" s="100">
        <v>243</v>
      </c>
      <c r="MD72" s="3">
        <v>11139</v>
      </c>
      <c r="ME72" s="3">
        <v>40</v>
      </c>
      <c r="MF72" s="3">
        <v>9</v>
      </c>
      <c r="MG72" s="3">
        <v>2</v>
      </c>
      <c r="MH72" s="3">
        <f>MF72-MG72</f>
        <v>7</v>
      </c>
      <c r="MI72" s="3">
        <v>0</v>
      </c>
      <c r="MJ72" s="3">
        <f>SUM(MG72:MI72)</f>
        <v>9</v>
      </c>
      <c r="MK72" s="12">
        <f>IF(MI72,MI72/MJ72,0)</f>
        <v>0</v>
      </c>
      <c r="ML72" s="12">
        <f>IF(MG72,MG72/ME72,0)</f>
        <v>0.05</v>
      </c>
      <c r="MM72" s="88">
        <f>IF(MO72,MO72/MG72,0)</f>
        <v>95.690000000000012</v>
      </c>
      <c r="MN72" s="45">
        <f>IF(MO72,MO72/MJ72,0)</f>
        <v>21.264444444444447</v>
      </c>
      <c r="MO72" s="88">
        <v>191.38000000000002</v>
      </c>
      <c r="MP72" s="88">
        <v>845.76</v>
      </c>
      <c r="MQ72" s="88">
        <v>4465.9813999999997</v>
      </c>
      <c r="MR72" s="88">
        <f>MQ72/1.18</f>
        <v>3784.73</v>
      </c>
      <c r="MS72" s="12">
        <f>IF(MO72,MO72/MP72,0)</f>
        <v>0.22628168747635266</v>
      </c>
      <c r="MT72" s="12">
        <f>IF(MO72,MO72/MR72,0)</f>
        <v>5.0566354799417665E-2</v>
      </c>
      <c r="MU72" s="12">
        <f>MG72/MJ72</f>
        <v>0.22222222222222221</v>
      </c>
      <c r="MV72" s="12">
        <f>1-MU72</f>
        <v>0.77777777777777779</v>
      </c>
      <c r="MW72" s="100">
        <v>193</v>
      </c>
      <c r="MX72" s="3">
        <v>11440</v>
      </c>
      <c r="MY72" s="3">
        <v>33</v>
      </c>
      <c r="MZ72" s="3">
        <v>9</v>
      </c>
      <c r="NA72" s="3">
        <v>6</v>
      </c>
      <c r="NB72" s="3">
        <f>MZ72-NA72</f>
        <v>3</v>
      </c>
      <c r="NC72" s="3">
        <v>0</v>
      </c>
      <c r="ND72" s="3">
        <f>SUM(NA72:NC72)</f>
        <v>9</v>
      </c>
      <c r="NE72" s="12">
        <f>IF(NC72,NC72/ND72,0)</f>
        <v>0</v>
      </c>
      <c r="NF72" s="12">
        <f>IF(NA72,NA72/MY72,0)</f>
        <v>0.18181818181818182</v>
      </c>
      <c r="NG72" s="88">
        <f>IF(NI72,NI72/NA72,0)</f>
        <v>25.073333333333338</v>
      </c>
      <c r="NH72" s="45">
        <f>IF(NI72,NI72/ND72,0)</f>
        <v>16.715555555555557</v>
      </c>
      <c r="NI72" s="88">
        <v>150.44000000000003</v>
      </c>
      <c r="NJ72" s="88">
        <v>2114.4</v>
      </c>
      <c r="NK72" s="88">
        <v>4490.9856</v>
      </c>
      <c r="NL72" s="88">
        <f>NK72/1.18</f>
        <v>3805.92</v>
      </c>
      <c r="NM72" s="12">
        <f>IF(NI72,NI72/NJ72,0)</f>
        <v>7.1150208096859638E-2</v>
      </c>
      <c r="NN72" s="12">
        <f>IF(NI72,NI72/NL72,0)</f>
        <v>3.9527893387144242E-2</v>
      </c>
      <c r="NO72" s="12">
        <f>NA72/ND72</f>
        <v>0.66666666666666663</v>
      </c>
      <c r="NP72" s="12">
        <f>1-NO72</f>
        <v>0.33333333333333337</v>
      </c>
      <c r="NQ72" s="100">
        <v>262</v>
      </c>
      <c r="NR72" s="3">
        <v>17913</v>
      </c>
      <c r="NS72" s="3">
        <v>81</v>
      </c>
      <c r="NT72" s="3">
        <v>20</v>
      </c>
      <c r="NU72" s="3">
        <v>5</v>
      </c>
      <c r="NV72" s="3">
        <f t="shared" si="607"/>
        <v>15</v>
      </c>
      <c r="NW72" s="3">
        <f t="shared" si="608"/>
        <v>20</v>
      </c>
      <c r="NX72" s="12">
        <f t="shared" si="609"/>
        <v>6.1728395061728392E-2</v>
      </c>
      <c r="NY72" s="88">
        <f t="shared" si="610"/>
        <v>59.396000000000015</v>
      </c>
      <c r="NZ72" s="45">
        <f t="shared" si="611"/>
        <v>14.849000000000004</v>
      </c>
      <c r="OA72" s="88">
        <v>296.98000000000008</v>
      </c>
      <c r="OB72" s="88">
        <v>2114.4</v>
      </c>
      <c r="OC72" s="88">
        <v>9938.9722000000002</v>
      </c>
      <c r="OD72" s="88">
        <f t="shared" si="612"/>
        <v>8422.8577966101693</v>
      </c>
      <c r="OE72" s="12">
        <f t="shared" si="613"/>
        <v>7.2595232845147693E-4</v>
      </c>
      <c r="OF72" s="12">
        <f t="shared" si="614"/>
        <v>0.1404559213015513</v>
      </c>
      <c r="OG72" s="12">
        <f t="shared" si="615"/>
        <v>3.5258816802002935E-2</v>
      </c>
      <c r="OH72" s="12">
        <f t="shared" si="616"/>
        <v>0.25</v>
      </c>
      <c r="OI72" s="12">
        <f t="shared" si="617"/>
        <v>0.75</v>
      </c>
      <c r="OJ72" s="3">
        <v>37</v>
      </c>
      <c r="OK72" s="3">
        <v>941</v>
      </c>
      <c r="OL72" s="3">
        <v>31</v>
      </c>
      <c r="OM72" s="3">
        <v>0</v>
      </c>
      <c r="ON72" s="3">
        <v>0</v>
      </c>
      <c r="OO72" s="3">
        <f t="shared" si="618"/>
        <v>1009</v>
      </c>
      <c r="OP72" s="88">
        <f t="shared" si="619"/>
        <v>162058.18420805884</v>
      </c>
      <c r="OQ72" s="12">
        <f t="shared" si="620"/>
        <v>1.9696178829125763E-3</v>
      </c>
      <c r="OR72" s="3">
        <v>6</v>
      </c>
      <c r="OS72" s="100">
        <v>329</v>
      </c>
      <c r="OT72" s="3">
        <v>18643</v>
      </c>
      <c r="OU72" s="3">
        <v>122</v>
      </c>
      <c r="OV72" s="3">
        <v>29</v>
      </c>
      <c r="OW72" s="3">
        <v>18</v>
      </c>
      <c r="OX72" s="3">
        <f t="shared" si="579"/>
        <v>11</v>
      </c>
      <c r="OY72" s="3">
        <f t="shared" si="580"/>
        <v>29</v>
      </c>
      <c r="OZ72" s="12">
        <f t="shared" si="581"/>
        <v>0.14754098360655737</v>
      </c>
      <c r="PA72" s="88">
        <f t="shared" si="582"/>
        <v>39.145555555555546</v>
      </c>
      <c r="PB72" s="45">
        <f t="shared" si="583"/>
        <v>24.297241379310343</v>
      </c>
      <c r="PC72" s="88">
        <v>704.61999999999989</v>
      </c>
      <c r="PD72" s="88">
        <v>7764.4000000000005</v>
      </c>
      <c r="PE72" s="88">
        <v>14546</v>
      </c>
      <c r="PF72" s="88">
        <f t="shared" si="584"/>
        <v>12327.118644067798</v>
      </c>
      <c r="PG72" s="12">
        <f t="shared" si="585"/>
        <v>1.01926433701659E-3</v>
      </c>
      <c r="PH72" s="12">
        <f t="shared" si="586"/>
        <v>9.0750090155066701E-2</v>
      </c>
      <c r="PI72" s="12">
        <f t="shared" si="587"/>
        <v>5.71601539942252E-2</v>
      </c>
      <c r="PJ72" s="12">
        <f t="shared" si="588"/>
        <v>0.62068965517241381</v>
      </c>
      <c r="PK72" s="12">
        <f t="shared" si="589"/>
        <v>0.37931034482758619</v>
      </c>
      <c r="PL72" s="3">
        <v>25</v>
      </c>
      <c r="PM72" s="3">
        <v>914</v>
      </c>
      <c r="PN72" s="3">
        <v>0</v>
      </c>
      <c r="PO72" s="3">
        <v>0</v>
      </c>
      <c r="PP72" s="3">
        <v>0</v>
      </c>
      <c r="PQ72" s="3">
        <v>0</v>
      </c>
      <c r="PR72" s="3">
        <f t="shared" si="590"/>
        <v>939</v>
      </c>
      <c r="PS72" s="88">
        <f t="shared" si="591"/>
        <v>150815.29729570588</v>
      </c>
      <c r="PT72" s="12">
        <f t="shared" si="592"/>
        <v>2.0951163861247504E-3</v>
      </c>
      <c r="PU72" s="3">
        <v>49</v>
      </c>
      <c r="PV72" s="100">
        <v>564</v>
      </c>
      <c r="PW72" s="3">
        <v>33747</v>
      </c>
      <c r="PX72" s="3">
        <v>245</v>
      </c>
      <c r="PY72" s="3">
        <v>34</v>
      </c>
      <c r="PZ72" s="3">
        <v>31</v>
      </c>
      <c r="QA72" s="3">
        <f t="shared" si="593"/>
        <v>3</v>
      </c>
      <c r="QB72" s="3">
        <f t="shared" si="594"/>
        <v>34</v>
      </c>
      <c r="QC72" s="12">
        <f t="shared" si="595"/>
        <v>0.12653061224489795</v>
      </c>
      <c r="QD72" s="88">
        <f t="shared" si="596"/>
        <v>128.4435483870968</v>
      </c>
      <c r="QE72" s="45">
        <f t="shared" si="597"/>
        <v>117.11029411764707</v>
      </c>
      <c r="QF72" s="88">
        <v>3981.7500000000005</v>
      </c>
      <c r="QG72" s="88">
        <v>19114.41</v>
      </c>
      <c r="QH72" s="88">
        <v>16472.964599999999</v>
      </c>
      <c r="QI72" s="88">
        <f t="shared" si="598"/>
        <v>13960.139491525424</v>
      </c>
      <c r="QJ72" s="12">
        <f t="shared" si="599"/>
        <v>9.2796140992129346E-4</v>
      </c>
      <c r="QK72" s="12">
        <f t="shared" si="600"/>
        <v>0.2083114257777248</v>
      </c>
      <c r="QL72" s="12">
        <f t="shared" si="601"/>
        <v>0.28522279468748452</v>
      </c>
      <c r="QM72" s="12">
        <f t="shared" si="602"/>
        <v>0.91176470588235292</v>
      </c>
      <c r="QN72" s="12">
        <f t="shared" si="603"/>
        <v>8.8235294117647078E-2</v>
      </c>
      <c r="QO72" s="3">
        <v>33</v>
      </c>
      <c r="QP72" s="3"/>
      <c r="QQ72" s="3">
        <v>0</v>
      </c>
      <c r="QR72" s="3">
        <v>0</v>
      </c>
      <c r="QS72" s="3">
        <v>0</v>
      </c>
      <c r="QT72" s="3">
        <v>0</v>
      </c>
      <c r="QU72" s="3">
        <f t="shared" si="604"/>
        <v>33</v>
      </c>
      <c r="QV72" s="88">
        <f t="shared" si="605"/>
        <v>5300.2181158235298</v>
      </c>
      <c r="QW72" s="12">
        <f t="shared" si="606"/>
        <v>1.1633480417958681E-4</v>
      </c>
      <c r="QX72" s="3">
        <v>21</v>
      </c>
      <c r="QY72" s="100">
        <v>487</v>
      </c>
      <c r="QZ72" s="3">
        <v>32699</v>
      </c>
      <c r="RA72" s="3">
        <v>206</v>
      </c>
      <c r="RB72" s="3">
        <v>36</v>
      </c>
      <c r="RC72" s="3">
        <v>25</v>
      </c>
      <c r="RD72" s="3">
        <f t="shared" si="519"/>
        <v>11</v>
      </c>
      <c r="RE72" s="3">
        <f t="shared" si="520"/>
        <v>36</v>
      </c>
      <c r="RF72" s="12">
        <f t="shared" si="521"/>
        <v>0.12135922330097088</v>
      </c>
      <c r="RG72" s="88">
        <f t="shared" si="522"/>
        <v>72.402799999999985</v>
      </c>
      <c r="RH72" s="45">
        <f t="shared" si="523"/>
        <v>50.279722222222205</v>
      </c>
      <c r="RI72" s="88">
        <v>1810.0699999999995</v>
      </c>
      <c r="RJ72" s="88">
        <v>20646.600000000006</v>
      </c>
      <c r="RK72" s="88">
        <v>16749</v>
      </c>
      <c r="RL72" s="88">
        <f t="shared" si="524"/>
        <v>14194.06779661017</v>
      </c>
      <c r="RM72" s="12">
        <f t="shared" si="525"/>
        <v>8.9624966950492438E-4</v>
      </c>
      <c r="RN72" s="12">
        <f t="shared" si="526"/>
        <v>8.7669156180678609E-2</v>
      </c>
      <c r="RO72" s="12">
        <f t="shared" si="527"/>
        <v>0.12752299241745771</v>
      </c>
      <c r="RP72" s="169" t="str">
        <f t="shared" si="528"/>
        <v>AA-03</v>
      </c>
      <c r="RQ72" s="12">
        <f t="shared" si="529"/>
        <v>0.69444444444444442</v>
      </c>
      <c r="RR72" s="12">
        <f t="shared" si="530"/>
        <v>0.30555555555555558</v>
      </c>
      <c r="RS72" s="3">
        <v>26</v>
      </c>
      <c r="RT72" s="3">
        <v>847</v>
      </c>
      <c r="RU72" s="3">
        <v>0</v>
      </c>
      <c r="RV72" s="3">
        <v>0</v>
      </c>
      <c r="RW72" s="3">
        <v>0</v>
      </c>
      <c r="RX72" s="3">
        <v>0</v>
      </c>
      <c r="RY72" s="3">
        <f t="shared" si="531"/>
        <v>873</v>
      </c>
      <c r="RZ72" s="88">
        <f t="shared" si="532"/>
        <v>140214.86106405884</v>
      </c>
      <c r="SA72" s="12">
        <f t="shared" si="533"/>
        <v>1.977148023884667E-3</v>
      </c>
      <c r="SB72" s="3">
        <v>28</v>
      </c>
      <c r="SC72" s="100">
        <v>1193</v>
      </c>
      <c r="SD72" s="3">
        <v>28041</v>
      </c>
      <c r="SE72" s="3">
        <v>238</v>
      </c>
      <c r="SF72" s="3">
        <v>55</v>
      </c>
      <c r="SG72" s="3">
        <v>39</v>
      </c>
      <c r="SH72" s="3">
        <f t="shared" si="534"/>
        <v>16</v>
      </c>
      <c r="SI72" s="3">
        <f t="shared" si="535"/>
        <v>55</v>
      </c>
      <c r="SJ72" s="12">
        <f t="shared" si="536"/>
        <v>0.1638655462184874</v>
      </c>
      <c r="SK72" s="88">
        <f t="shared" si="537"/>
        <v>52.998717948717946</v>
      </c>
      <c r="SL72" s="45">
        <f t="shared" si="538"/>
        <v>37.580909090909088</v>
      </c>
      <c r="SM72" s="88">
        <v>2066.9499999999998</v>
      </c>
      <c r="SN72" s="88">
        <v>18043.2</v>
      </c>
      <c r="SO72" s="88">
        <v>27745</v>
      </c>
      <c r="SP72" s="88">
        <f t="shared" si="539"/>
        <v>23512.711864406781</v>
      </c>
      <c r="SQ72" s="12">
        <f t="shared" si="540"/>
        <v>1.7774722608300401E-3</v>
      </c>
      <c r="SR72" s="87">
        <f t="shared" si="541"/>
        <v>0.11455562206260529</v>
      </c>
      <c r="SS72" s="87">
        <f t="shared" si="542"/>
        <v>8.7907767165254988E-2</v>
      </c>
      <c r="ST72" s="169" t="str">
        <f t="shared" si="543"/>
        <v>AA-03</v>
      </c>
      <c r="SU72" s="12">
        <f t="shared" si="544"/>
        <v>0.70909090909090911</v>
      </c>
      <c r="SV72" s="12">
        <f t="shared" si="545"/>
        <v>0.29090909090909089</v>
      </c>
      <c r="SW72" s="3">
        <v>40</v>
      </c>
      <c r="SX72" s="3">
        <v>771</v>
      </c>
      <c r="SY72" s="3">
        <v>0</v>
      </c>
      <c r="SZ72" s="3">
        <v>0</v>
      </c>
      <c r="TA72" s="3">
        <v>0</v>
      </c>
      <c r="TB72" s="3">
        <v>0</v>
      </c>
      <c r="TC72" s="3">
        <f t="shared" si="546"/>
        <v>811</v>
      </c>
      <c r="TD72" s="88">
        <f t="shared" si="547"/>
        <v>130256.87551311766</v>
      </c>
      <c r="TE72" s="12">
        <f t="shared" si="548"/>
        <v>1.4329366955907236E-3</v>
      </c>
      <c r="TF72" s="3">
        <v>32</v>
      </c>
      <c r="TG72" s="100">
        <f>SUMIFS(Main!TX:TX,Main!B:B,B:B)</f>
        <v>914</v>
      </c>
      <c r="TH72" s="3">
        <v>30999</v>
      </c>
      <c r="TI72" s="3">
        <v>236</v>
      </c>
      <c r="TJ72" s="3">
        <f>SUMIFS(Main!TT:TT,Main!B:B,B:B)</f>
        <v>36</v>
      </c>
      <c r="TK72" s="3">
        <v>33</v>
      </c>
      <c r="TL72" s="3">
        <f t="shared" si="549"/>
        <v>3</v>
      </c>
      <c r="TM72" s="3">
        <f t="shared" si="550"/>
        <v>36</v>
      </c>
      <c r="TN72" s="12">
        <f t="shared" si="551"/>
        <v>0.13983050847457626</v>
      </c>
      <c r="TO72" s="88">
        <f t="shared" si="552"/>
        <v>59.880606060606048</v>
      </c>
      <c r="TP72" s="45">
        <f t="shared" si="553"/>
        <v>54.890555555555544</v>
      </c>
      <c r="TQ72" s="88">
        <v>1976.0599999999995</v>
      </c>
      <c r="TR72" s="88">
        <v>14341.489999999996</v>
      </c>
      <c r="TS72" s="88">
        <f>SUMIFS(Main!TU:TU,Main!B:B,B:B)</f>
        <v>17993.947199999999</v>
      </c>
      <c r="TT72" s="88">
        <f t="shared" si="554"/>
        <v>15249.107796610169</v>
      </c>
      <c r="TU72" s="12">
        <f t="shared" si="555"/>
        <v>1.0627364406103536E-3</v>
      </c>
      <c r="TV72" s="87">
        <f t="shared" si="556"/>
        <v>0.13778624117856653</v>
      </c>
      <c r="TW72" s="87">
        <f t="shared" si="557"/>
        <v>0.12958528632339208</v>
      </c>
      <c r="TX72" s="169" t="str">
        <f t="shared" si="558"/>
        <v>AA-03</v>
      </c>
      <c r="TY72" s="12">
        <f t="shared" si="559"/>
        <v>0.91666666666666663</v>
      </c>
      <c r="TZ72" s="12">
        <f t="shared" si="560"/>
        <v>8.333333333333337E-2</v>
      </c>
      <c r="UA72" s="3">
        <f>SUMIFS(Main!UG:UG,Main!B:B,B:B)</f>
        <v>35</v>
      </c>
      <c r="UB72" s="3">
        <f>SUMIFS(Main!UI:UI,Main!B:B,B:B)</f>
        <v>738</v>
      </c>
      <c r="UC72" s="3">
        <f>SUMIFS(Main!UK:UK,Main!B:B,B:B)</f>
        <v>0</v>
      </c>
      <c r="UD72" s="3">
        <f>SUMIFS(Main!UO:UO,Main!B:B,B:B)</f>
        <v>0</v>
      </c>
      <c r="UE72" s="3">
        <f>SUMIFS(Main!UQ:UQ,Main!B:B,B:B)</f>
        <v>0</v>
      </c>
      <c r="UF72" s="3">
        <f>SUMIFS(Main!US:US,Main!B:B,B:B)</f>
        <v>0</v>
      </c>
      <c r="UG72" s="3">
        <f t="shared" si="561"/>
        <v>773</v>
      </c>
      <c r="UH72" s="88">
        <f t="shared" si="562"/>
        <v>124153.59404641177</v>
      </c>
      <c r="UI72" s="12">
        <f t="shared" si="563"/>
        <v>1.2317979510774438E-3</v>
      </c>
      <c r="UJ72" s="3">
        <f>SUMIFS(Main!UW:UW,Main!B:B,B:B)</f>
        <v>26</v>
      </c>
      <c r="UK72" s="100">
        <f>SUMIFS(Main!VI:VI,Main!A:A,A:A)</f>
        <v>1146</v>
      </c>
      <c r="UL72" s="3">
        <v>32034</v>
      </c>
      <c r="UM72" s="3">
        <v>290</v>
      </c>
      <c r="UN72" s="3">
        <f>SUMIFS(Main!VE:VE,Main!A:A,A:A)</f>
        <v>58</v>
      </c>
      <c r="UO72" s="3">
        <v>16</v>
      </c>
      <c r="UP72" s="3">
        <f t="shared" si="565"/>
        <v>42</v>
      </c>
      <c r="UQ72" s="3">
        <f t="shared" si="566"/>
        <v>58</v>
      </c>
      <c r="UR72" s="12">
        <f t="shared" si="567"/>
        <v>5.5172413793103448E-2</v>
      </c>
      <c r="US72" s="88">
        <f t="shared" si="568"/>
        <v>193.33625000000001</v>
      </c>
      <c r="UT72" s="45">
        <f t="shared" si="569"/>
        <v>53.334137931034483</v>
      </c>
      <c r="UU72" s="88">
        <v>3093.38</v>
      </c>
      <c r="UV72" s="88">
        <v>20663.550000000003</v>
      </c>
      <c r="UW72" s="88">
        <f>SUMIFS(Main!VF:VF,Main!A:A,A:A)</f>
        <v>27709.925399999996</v>
      </c>
      <c r="UX72" s="88">
        <f t="shared" si="570"/>
        <v>23482.987627118644</v>
      </c>
      <c r="UY72" s="12">
        <f t="shared" si="571"/>
        <v>1.6562556527172129E-3</v>
      </c>
      <c r="UZ72" s="87">
        <f t="shared" si="572"/>
        <v>0.14970225348500135</v>
      </c>
      <c r="VA72" s="87">
        <f t="shared" si="573"/>
        <v>0.13172855384157764</v>
      </c>
      <c r="VB72" s="169" t="str">
        <f t="shared" si="564"/>
        <v>AA-03</v>
      </c>
      <c r="VC72" s="12">
        <f t="shared" si="578"/>
        <v>0.87993701347171449</v>
      </c>
      <c r="VD72" s="12">
        <f t="shared" si="574"/>
        <v>0.12006298652828551</v>
      </c>
      <c r="VE72" s="3">
        <f>SUMIFS(Main!VR:VR,Main!B:B,B:B)</f>
        <v>31</v>
      </c>
      <c r="VF72" s="3">
        <f>SUMIFS(Main!VT:VT,Main!B:B,B:B)</f>
        <v>577</v>
      </c>
      <c r="VG72" s="3">
        <f>SUMIFS(Main!VV:VV,Main!B:B,B:B)</f>
        <v>0</v>
      </c>
      <c r="VH72" s="3">
        <f>SUMIFS(Main!VZ:VZ,Main!B:B,B:B)</f>
        <v>0</v>
      </c>
      <c r="VI72" s="3">
        <f>SUMIFS(Main!WB:WB,Main!B:B,B:B)</f>
        <v>0</v>
      </c>
      <c r="VJ72" s="3">
        <f>SUMIFS(Main!WD:WD,Main!B:B,B:B)</f>
        <v>0</v>
      </c>
      <c r="VK72" s="3">
        <f t="shared" si="575"/>
        <v>608</v>
      </c>
      <c r="VL72" s="88">
        <f t="shared" si="576"/>
        <v>97652.503467294126</v>
      </c>
      <c r="VM72" s="12">
        <f t="shared" si="577"/>
        <v>1.0230683352331067E-3</v>
      </c>
      <c r="VN72" s="3">
        <f>SUMIFS(Main!WH:WH,Main!B:B,B:B)</f>
        <v>29</v>
      </c>
    </row>
    <row r="73" spans="1:586">
      <c r="A73" s="154" t="s">
        <v>144</v>
      </c>
      <c r="B73" s="155" t="s">
        <v>143</v>
      </c>
      <c r="C73" s="150" t="s">
        <v>292</v>
      </c>
      <c r="D73" s="150" t="s">
        <v>669</v>
      </c>
      <c r="E73" s="155" t="s">
        <v>266</v>
      </c>
      <c r="F73" s="150" t="s">
        <v>431</v>
      </c>
      <c r="G73" s="150" t="s">
        <v>431</v>
      </c>
      <c r="H73" s="17">
        <v>2793.6866285274996</v>
      </c>
      <c r="I73" s="1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87"/>
      <c r="V73" s="87"/>
      <c r="W73" s="12"/>
      <c r="X73" s="91"/>
      <c r="Y73" s="91"/>
      <c r="Z73" s="91"/>
      <c r="AA73" s="91"/>
      <c r="AB73" s="91"/>
      <c r="AC73" s="91"/>
      <c r="AD73" s="91"/>
      <c r="AE73" s="87"/>
      <c r="AF73" s="88"/>
      <c r="AG73" s="88"/>
      <c r="AH73" s="88"/>
      <c r="AI73" s="87"/>
      <c r="AJ73" s="87"/>
      <c r="AK73" s="12"/>
      <c r="AL73" s="3"/>
      <c r="AM73" s="3"/>
      <c r="AN73" s="3"/>
      <c r="AO73" s="3"/>
      <c r="AP73" s="3"/>
      <c r="AQ73" s="3"/>
      <c r="AR73" s="3"/>
      <c r="AS73" s="3"/>
      <c r="AT73" s="87"/>
      <c r="AU73" s="40"/>
      <c r="AV73" s="40"/>
      <c r="AW73" s="88"/>
      <c r="AX73" s="88"/>
      <c r="AY73" s="88"/>
      <c r="AZ73" s="87"/>
      <c r="BA73" s="87"/>
      <c r="BB73" s="87"/>
      <c r="BC73" s="89"/>
      <c r="BD73" s="12">
        <v>0</v>
      </c>
      <c r="BE73" s="3">
        <v>0</v>
      </c>
      <c r="BF73" s="3">
        <v>0</v>
      </c>
      <c r="BG73" s="3">
        <v>0</v>
      </c>
      <c r="BH73" s="3">
        <v>0</v>
      </c>
      <c r="BI73" s="3">
        <f>BG73-BH73</f>
        <v>0</v>
      </c>
      <c r="BJ73" s="3">
        <f>BH73-BI73</f>
        <v>0</v>
      </c>
      <c r="BK73" s="3">
        <f>BI73-BJ73</f>
        <v>0</v>
      </c>
      <c r="BL73" s="3">
        <f>BH73+BI73+BJ73</f>
        <v>0</v>
      </c>
      <c r="BM73" s="87">
        <v>0</v>
      </c>
      <c r="BN73" s="40" t="e">
        <f>BP73/BH73</f>
        <v>#DIV/0!</v>
      </c>
      <c r="BO73" s="40" t="e">
        <f>BP73/BG73</f>
        <v>#DIV/0!</v>
      </c>
      <c r="BP73" s="88">
        <v>0</v>
      </c>
      <c r="BQ73" s="88">
        <v>0</v>
      </c>
      <c r="BR73" s="88">
        <v>0</v>
      </c>
      <c r="BS73" s="12" t="e">
        <f>BP73/BQ73</f>
        <v>#DIV/0!</v>
      </c>
      <c r="BT73" s="12" t="e">
        <f>BP73/BR73</f>
        <v>#DIV/0!</v>
      </c>
      <c r="BU73" s="87" t="e">
        <f>BH73/BL73</f>
        <v>#DIV/0!</v>
      </c>
      <c r="BV73" s="89" t="e">
        <f>1-BU73</f>
        <v>#DIV/0!</v>
      </c>
      <c r="BW73" s="90" t="str">
        <f>B73</f>
        <v>FBA76863</v>
      </c>
      <c r="BX73" s="12">
        <v>0</v>
      </c>
      <c r="BY73" s="3">
        <v>0</v>
      </c>
      <c r="BZ73" s="3">
        <v>0</v>
      </c>
      <c r="CA73" s="3">
        <v>0</v>
      </c>
      <c r="CB73" s="3">
        <v>0</v>
      </c>
      <c r="CC73" s="3">
        <f>CA73-CB73</f>
        <v>0</v>
      </c>
      <c r="CD73" s="3">
        <v>0</v>
      </c>
      <c r="CE73" s="3">
        <v>0</v>
      </c>
      <c r="CF73" s="3">
        <f>CB73+CC73+CD73</f>
        <v>0</v>
      </c>
      <c r="CG73" s="87" t="e">
        <f>CB73/BZ73</f>
        <v>#DIV/0!</v>
      </c>
      <c r="CH73" s="3" t="e">
        <f>CJ73/CB73</f>
        <v>#DIV/0!</v>
      </c>
      <c r="CI73" s="3" t="e">
        <f>CJ73/CA73</f>
        <v>#DIV/0!</v>
      </c>
      <c r="CJ73" s="88">
        <v>0</v>
      </c>
      <c r="CK73" s="88">
        <v>0</v>
      </c>
      <c r="CL73" s="88">
        <v>0</v>
      </c>
      <c r="CM73" s="87" t="e">
        <f>CJ73/CK73</f>
        <v>#DIV/0!</v>
      </c>
      <c r="CN73" s="87" t="e">
        <f>CJ73/CL73</f>
        <v>#DIV/0!</v>
      </c>
      <c r="CO73" s="12" t="e">
        <f>CB73/CF73</f>
        <v>#DIV/0!</v>
      </c>
      <c r="CP73" s="12" t="e">
        <f>1-CO73</f>
        <v>#DIV/0!</v>
      </c>
      <c r="CQ73" s="77" t="str">
        <f>B73</f>
        <v>FBA76863</v>
      </c>
      <c r="CR73" s="12">
        <v>0</v>
      </c>
      <c r="CS73" s="3">
        <v>0</v>
      </c>
      <c r="CT73" s="3">
        <v>0</v>
      </c>
      <c r="CU73" s="3" t="e">
        <f>VLOOKUP(C73,'[1]Monthly Sales'!C:AP,38,0)</f>
        <v>#N/A</v>
      </c>
      <c r="CV73" s="3">
        <v>0</v>
      </c>
      <c r="CW73" s="3" t="e">
        <f>CU73-CV73</f>
        <v>#N/A</v>
      </c>
      <c r="CX73" s="3">
        <v>0</v>
      </c>
      <c r="CY73" s="3">
        <v>0</v>
      </c>
      <c r="CZ73" s="3" t="e">
        <f>CV73+CW73+CX73</f>
        <v>#N/A</v>
      </c>
      <c r="DA73" s="87" t="e">
        <f>CV73/CT73</f>
        <v>#DIV/0!</v>
      </c>
      <c r="DB73" s="45" t="e">
        <f>DD73/CV73</f>
        <v>#DIV/0!</v>
      </c>
      <c r="DC73" s="3" t="e">
        <f>DD73/CZ73</f>
        <v>#N/A</v>
      </c>
      <c r="DD73" s="88">
        <v>0</v>
      </c>
      <c r="DE73" s="88">
        <v>0</v>
      </c>
      <c r="DF73" s="88">
        <v>0</v>
      </c>
      <c r="DG73" s="12" t="e">
        <f>DD73/DE73</f>
        <v>#DIV/0!</v>
      </c>
      <c r="DH73" s="12" t="e">
        <f>DD73/DF73</f>
        <v>#DIV/0!</v>
      </c>
      <c r="DI73" s="12" t="e">
        <f>CV73/CZ73</f>
        <v>#N/A</v>
      </c>
      <c r="DJ73" s="12" t="e">
        <f>1-DI73</f>
        <v>#N/A</v>
      </c>
      <c r="DK73" s="3" t="str">
        <f>B73</f>
        <v>FBA76863</v>
      </c>
      <c r="DL73" s="2">
        <v>0</v>
      </c>
      <c r="DM73" s="3">
        <v>0</v>
      </c>
      <c r="DN73" s="3">
        <v>0</v>
      </c>
      <c r="DO73" s="3">
        <v>0</v>
      </c>
      <c r="DP73" s="3">
        <v>0</v>
      </c>
      <c r="DQ73" s="3">
        <f>DO73-DP73</f>
        <v>0</v>
      </c>
      <c r="DR73" s="3">
        <f>DP73-DQ73</f>
        <v>0</v>
      </c>
      <c r="DS73" s="3">
        <v>0</v>
      </c>
      <c r="DT73" s="3">
        <f>DP73+DQ73+DR73</f>
        <v>0</v>
      </c>
      <c r="DU73" s="12" t="e">
        <f>DR73/DT73</f>
        <v>#DIV/0!</v>
      </c>
      <c r="DV73" s="87" t="e">
        <f>DP73/DN73</f>
        <v>#DIV/0!</v>
      </c>
      <c r="DW73" s="3" t="e">
        <f>DY73/DP73</f>
        <v>#DIV/0!</v>
      </c>
      <c r="DX73" s="3" t="e">
        <f>DY73/DT73</f>
        <v>#DIV/0!</v>
      </c>
      <c r="DY73" s="88">
        <v>0</v>
      </c>
      <c r="DZ73" s="88">
        <v>0</v>
      </c>
      <c r="EA73" s="88">
        <v>0</v>
      </c>
      <c r="EB73" s="12" t="e">
        <f>DY73/DZ73</f>
        <v>#DIV/0!</v>
      </c>
      <c r="EC73" s="12" t="e">
        <f>DY73/EA73</f>
        <v>#DIV/0!</v>
      </c>
      <c r="ED73" s="12" t="e">
        <f>DP73/DT73</f>
        <v>#DIV/0!</v>
      </c>
      <c r="EE73" s="12" t="e">
        <f>1-ED73</f>
        <v>#DIV/0!</v>
      </c>
      <c r="EF73" s="3" t="str">
        <f>B73</f>
        <v>FBA76863</v>
      </c>
      <c r="EG73" s="12">
        <v>0</v>
      </c>
      <c r="EH73" s="3">
        <v>0</v>
      </c>
      <c r="EI73" s="3">
        <v>0</v>
      </c>
      <c r="EJ73" s="3">
        <v>0</v>
      </c>
      <c r="EK73" s="3">
        <v>0</v>
      </c>
      <c r="EL73" s="3">
        <f>EJ73-EK73</f>
        <v>0</v>
      </c>
      <c r="EM73" s="3">
        <v>0</v>
      </c>
      <c r="EN73" s="3">
        <v>0</v>
      </c>
      <c r="EO73" s="3">
        <f>EK73+EL73+EM73</f>
        <v>0</v>
      </c>
      <c r="EP73" s="12">
        <f>IF(EM73,EM73/EO73,0)</f>
        <v>0</v>
      </c>
      <c r="EQ73" s="87">
        <f>IF(EK73,EK73/EI73,0)</f>
        <v>0</v>
      </c>
      <c r="ER73" s="3">
        <f>IF(ET73,ET73/EK73,0)</f>
        <v>0</v>
      </c>
      <c r="ES73" s="3">
        <f>IF(ET73,ET73/EO73,0)</f>
        <v>0</v>
      </c>
      <c r="ET73" s="88">
        <v>0</v>
      </c>
      <c r="EU73" s="88">
        <v>0</v>
      </c>
      <c r="EV73" s="88">
        <v>0</v>
      </c>
      <c r="EW73" s="12">
        <f>IF(ET73,ET73/EU73,0)</f>
        <v>0</v>
      </c>
      <c r="EX73" s="12">
        <f>IF(ET73,ET73/EV73,0)</f>
        <v>0</v>
      </c>
      <c r="EY73" s="12">
        <f>IF(EK73,EK73/EO73,0)</f>
        <v>0</v>
      </c>
      <c r="EZ73" s="12">
        <f>IF(1-EY73,0)</f>
        <v>0</v>
      </c>
      <c r="FA73" s="3" t="str">
        <f>B73</f>
        <v>FBA76863</v>
      </c>
      <c r="FB73" s="12">
        <v>0</v>
      </c>
      <c r="FC73" s="3">
        <v>0</v>
      </c>
      <c r="FD73" s="3">
        <v>0</v>
      </c>
      <c r="FE73" s="3">
        <v>0</v>
      </c>
      <c r="FF73" s="3">
        <v>0</v>
      </c>
      <c r="FG73" s="3">
        <f>FE73-FF73</f>
        <v>0</v>
      </c>
      <c r="FH73" s="3">
        <v>0</v>
      </c>
      <c r="FI73" s="3">
        <v>0</v>
      </c>
      <c r="FJ73" s="3">
        <f>FF73+FG73+FH73</f>
        <v>0</v>
      </c>
      <c r="FK73" s="12">
        <f>IF(FH73,FH73/FJ73,0)</f>
        <v>0</v>
      </c>
      <c r="FL73" s="12">
        <f>IF(FF73,FF73/FD73,0)</f>
        <v>0</v>
      </c>
      <c r="FM73" s="3">
        <f>IF(FO73,FO73/FF73,0)</f>
        <v>0</v>
      </c>
      <c r="FN73" s="88">
        <f>IF(FO73,FO73/FJ73,0)</f>
        <v>0</v>
      </c>
      <c r="FO73" s="88">
        <v>0</v>
      </c>
      <c r="FP73" s="88">
        <v>0</v>
      </c>
      <c r="FQ73" s="88">
        <v>0</v>
      </c>
      <c r="FR73" s="12">
        <f>IF(FO73,FO73/FP73,0)</f>
        <v>0</v>
      </c>
      <c r="FS73" s="12">
        <f>IF(FO73,FO73/FQ73,0)</f>
        <v>0</v>
      </c>
      <c r="FT73" s="12" t="e">
        <f>FF73/FJ73</f>
        <v>#DIV/0!</v>
      </c>
      <c r="FU73" s="39" t="e">
        <f>1-FT73</f>
        <v>#DIV/0!</v>
      </c>
      <c r="FV73" s="77" t="str">
        <f>B73</f>
        <v>FBA76863</v>
      </c>
      <c r="FW73" s="12">
        <v>0</v>
      </c>
      <c r="FX73" s="3">
        <v>0</v>
      </c>
      <c r="FY73" s="3">
        <v>0</v>
      </c>
      <c r="FZ73" s="3">
        <v>0</v>
      </c>
      <c r="GA73" s="3">
        <v>0</v>
      </c>
      <c r="GB73" s="3">
        <f>FZ73-GA73</f>
        <v>0</v>
      </c>
      <c r="GC73" s="3">
        <v>0</v>
      </c>
      <c r="GD73" s="3">
        <v>0</v>
      </c>
      <c r="GE73" s="3">
        <f>GA73+GB73+GC73</f>
        <v>0</v>
      </c>
      <c r="GF73" s="12">
        <f>IF(GC73,GC73/GE73,0)</f>
        <v>0</v>
      </c>
      <c r="GG73" s="12">
        <f>IF(GA73,GA73/FY73,0)</f>
        <v>0</v>
      </c>
      <c r="GH73" s="88">
        <f>IF(GJ73,GJ73/GA73,0)</f>
        <v>0</v>
      </c>
      <c r="GI73" s="45">
        <f>IF(GJ73,GJ73/GE73,0)</f>
        <v>0</v>
      </c>
      <c r="GJ73" s="88">
        <v>0</v>
      </c>
      <c r="GK73" s="88">
        <v>0</v>
      </c>
      <c r="GL73" s="88">
        <v>0</v>
      </c>
      <c r="GM73" s="12">
        <f>IF(GJ73,GJ73/GK73,0)</f>
        <v>0</v>
      </c>
      <c r="GN73" s="12">
        <f>IF(GJ73,GJ73/GL73,0)</f>
        <v>0</v>
      </c>
      <c r="GO73" s="12" t="e">
        <f>GA73/GE73</f>
        <v>#DIV/0!</v>
      </c>
      <c r="GP73" s="12" t="e">
        <f>1-GO73</f>
        <v>#DIV/0!</v>
      </c>
      <c r="GQ73" s="77" t="str">
        <f>B73</f>
        <v>FBA76863</v>
      </c>
      <c r="GR73" s="12">
        <v>0</v>
      </c>
      <c r="GS73" s="3">
        <v>0</v>
      </c>
      <c r="GT73" s="3">
        <v>0</v>
      </c>
      <c r="GU73" s="3">
        <v>52</v>
      </c>
      <c r="GV73" s="3">
        <v>0</v>
      </c>
      <c r="GW73" s="3">
        <f>GU73-GV73</f>
        <v>52</v>
      </c>
      <c r="GX73" s="3">
        <v>9</v>
      </c>
      <c r="GY73" s="3">
        <v>0</v>
      </c>
      <c r="GZ73" s="3">
        <f>GV73+GW73+GX73</f>
        <v>61</v>
      </c>
      <c r="HA73" s="12">
        <f>IF(GX73,GX73/GZ73,0)</f>
        <v>0.14754098360655737</v>
      </c>
      <c r="HB73" s="12">
        <f>IF(GV73,GV73/GT73,0)</f>
        <v>0</v>
      </c>
      <c r="HC73" s="88">
        <f>IF(HE73,HE73/GV73,0)</f>
        <v>0</v>
      </c>
      <c r="HD73" s="45">
        <f>IF(HE73,HE73/GZ73,0)</f>
        <v>0</v>
      </c>
      <c r="HE73" s="88">
        <v>0</v>
      </c>
      <c r="HF73" s="88">
        <v>0</v>
      </c>
      <c r="HG73" s="88">
        <v>118079</v>
      </c>
      <c r="HH73" s="12">
        <f>IF(HE73,HE73/HF73,0)</f>
        <v>0</v>
      </c>
      <c r="HI73" s="12">
        <f>IF(HE73,HE73/HG73,0)</f>
        <v>0</v>
      </c>
      <c r="HJ73" s="12">
        <f>GV73/GZ73</f>
        <v>0</v>
      </c>
      <c r="HK73" s="12">
        <f>1-HJ73</f>
        <v>1</v>
      </c>
      <c r="HL73" s="77" t="s">
        <v>266</v>
      </c>
      <c r="HM73" s="3">
        <v>5007</v>
      </c>
      <c r="HN73" s="3">
        <v>301009</v>
      </c>
      <c r="HO73" s="3">
        <v>1396</v>
      </c>
      <c r="HP73" s="3">
        <v>13</v>
      </c>
      <c r="HQ73" s="3">
        <v>14</v>
      </c>
      <c r="HR73" s="3">
        <f>HP73-HQ73</f>
        <v>-1</v>
      </c>
      <c r="HS73" s="3">
        <v>5</v>
      </c>
      <c r="HT73" s="3">
        <f>HQ73+HR73+HS73</f>
        <v>18</v>
      </c>
      <c r="HU73" s="12">
        <f>IF(HS73,HS73/HT73,0)</f>
        <v>0.27777777777777779</v>
      </c>
      <c r="HV73" s="12">
        <f>IF(HQ73,HQ73/HO73,0)</f>
        <v>1.0028653295128941E-2</v>
      </c>
      <c r="HW73" s="88">
        <f>IF(HY73,HY73/HQ73,0)</f>
        <v>377.72357142857157</v>
      </c>
      <c r="HX73" s="45">
        <f>IF(HY73,HY73/HT73,0)</f>
        <v>293.78500000000008</v>
      </c>
      <c r="HY73" s="3">
        <v>5288.1300000000019</v>
      </c>
      <c r="HZ73" s="3">
        <v>38378.82</v>
      </c>
      <c r="IA73" s="3">
        <v>47437</v>
      </c>
      <c r="IB73" s="20">
        <f>IA73/1.18</f>
        <v>40200.847457627118</v>
      </c>
      <c r="IC73" s="12">
        <f>IF(HY73,HY73/HZ73,0)</f>
        <v>0.13778771728781661</v>
      </c>
      <c r="ID73" s="12">
        <f>IF(HY73,HY73/IB73,0)</f>
        <v>0.13154274933069129</v>
      </c>
      <c r="IE73" s="12">
        <f>HQ73/HT73</f>
        <v>0.77777777777777779</v>
      </c>
      <c r="IF73" s="105">
        <f>1-IE73</f>
        <v>0.22222222222222221</v>
      </c>
      <c r="IG73" s="100">
        <v>6592</v>
      </c>
      <c r="IH73" s="3">
        <v>249665</v>
      </c>
      <c r="II73" s="3">
        <v>1786</v>
      </c>
      <c r="IJ73" s="3">
        <v>40</v>
      </c>
      <c r="IK73" s="3">
        <v>29</v>
      </c>
      <c r="IL73" s="3">
        <f>IJ73-IK73</f>
        <v>11</v>
      </c>
      <c r="IM73" s="3">
        <v>10</v>
      </c>
      <c r="IN73" s="3">
        <f>IK73+IL73+IM73</f>
        <v>50</v>
      </c>
      <c r="IO73" s="12">
        <f>IF(IM73,IM73/IN73,0)</f>
        <v>0.2</v>
      </c>
      <c r="IP73" s="12">
        <f>IF(IK73,IK73/II73,0)</f>
        <v>1.6237402015677492E-2</v>
      </c>
      <c r="IQ73" s="88">
        <f>IF(IS73,IS73/IK73,0)</f>
        <v>293.62448275862073</v>
      </c>
      <c r="IR73" s="45">
        <f>IF(IS73,IS73/IN73,0)</f>
        <v>170.3022</v>
      </c>
      <c r="IS73" s="3">
        <v>8515.11</v>
      </c>
      <c r="IT73" s="3">
        <v>86466.96</v>
      </c>
      <c r="IU73" s="3">
        <v>143551.74</v>
      </c>
      <c r="IV73" s="20">
        <f>IU73/1.18</f>
        <v>121654.01694915254</v>
      </c>
      <c r="IW73" s="12">
        <f>IF(IS73,IS73/IT73,0)</f>
        <v>9.8478193289089841E-2</v>
      </c>
      <c r="IX73" s="12">
        <f>IF(IS73,IS73/IV73,0)</f>
        <v>6.999448282549553E-2</v>
      </c>
      <c r="IY73" s="12">
        <f>IK73/IN73</f>
        <v>0.57999999999999996</v>
      </c>
      <c r="IZ73" s="12">
        <f>1-IY73</f>
        <v>0.42000000000000004</v>
      </c>
      <c r="JA73" s="100">
        <v>5629</v>
      </c>
      <c r="JB73" s="3">
        <v>172240</v>
      </c>
      <c r="JC73" s="3">
        <v>1884</v>
      </c>
      <c r="JD73" s="3">
        <v>27</v>
      </c>
      <c r="JE73" s="3">
        <v>30</v>
      </c>
      <c r="JF73" s="3">
        <f>JD73-JE73</f>
        <v>-3</v>
      </c>
      <c r="JG73" s="3">
        <v>18</v>
      </c>
      <c r="JH73" s="3">
        <f>SUM(JE73:JG73)</f>
        <v>45</v>
      </c>
      <c r="JI73" s="12">
        <f>IF(JG73,JG73/JH73,0)</f>
        <v>0.4</v>
      </c>
      <c r="JJ73" s="12">
        <f>IF(JE73,JE73/JC73,0)</f>
        <v>1.5923566878980892E-2</v>
      </c>
      <c r="JK73" s="88">
        <f>IF(JM73,JM73/JE73,0)</f>
        <v>348.75766666666664</v>
      </c>
      <c r="JL73" s="45">
        <f>IF(JM73,JM73/JH73,0)</f>
        <v>232.50511111111109</v>
      </c>
      <c r="JM73" s="3">
        <v>10462.73</v>
      </c>
      <c r="JN73" s="3">
        <v>73074.570000000007</v>
      </c>
      <c r="JO73" s="3">
        <v>95479.959999999992</v>
      </c>
      <c r="JP73" s="20">
        <f>JO73/1.18</f>
        <v>80915.220338983054</v>
      </c>
      <c r="JQ73" s="12">
        <f>IF(JM73,JM73/JN73,0)</f>
        <v>0.1431788103576935</v>
      </c>
      <c r="JR73" s="12">
        <f>IF(JM73,JM73/JP73,0)</f>
        <v>0.12930484470249043</v>
      </c>
      <c r="JS73" s="12">
        <f>JE73/JH73</f>
        <v>0.66666666666666663</v>
      </c>
      <c r="JT73" s="12">
        <f>1-JS73</f>
        <v>0.33333333333333337</v>
      </c>
      <c r="JU73" s="100">
        <v>4451</v>
      </c>
      <c r="JV73" s="3">
        <v>134144</v>
      </c>
      <c r="JW73" s="3">
        <v>1315</v>
      </c>
      <c r="JX73" s="3">
        <v>12</v>
      </c>
      <c r="JY73" s="3">
        <v>13</v>
      </c>
      <c r="JZ73" s="3">
        <f>JX73-JY73</f>
        <v>-1</v>
      </c>
      <c r="KA73" s="3">
        <v>14</v>
      </c>
      <c r="KB73" s="3">
        <f>SUM(JY73:KA73)</f>
        <v>26</v>
      </c>
      <c r="KC73" s="12">
        <f>IF(KA73,KA73/KB73,0)</f>
        <v>0.53846153846153844</v>
      </c>
      <c r="KD73" s="12">
        <f>IF(JY73,JY73/JW73,0)</f>
        <v>9.8859315589353604E-3</v>
      </c>
      <c r="KE73" s="88">
        <f>IF(KG73,KG73/JY73,0)</f>
        <v>375.78384615384618</v>
      </c>
      <c r="KF73" s="45">
        <f>IF(KG73,KG73/KB73,0)</f>
        <v>187.89192307692309</v>
      </c>
      <c r="KG73" s="3">
        <v>4885.1900000000005</v>
      </c>
      <c r="KH73" s="3">
        <v>34855.089999999997</v>
      </c>
      <c r="KI73" s="3">
        <v>43188</v>
      </c>
      <c r="KJ73" s="20">
        <f>KI73/1.18</f>
        <v>36600</v>
      </c>
      <c r="KK73" s="12">
        <f>IF(KG73,KG73/KH73,0)</f>
        <v>0.14015714777956392</v>
      </c>
      <c r="KL73" s="12">
        <f>IF(KG73,KG73/KJ73,0)</f>
        <v>0.13347513661202187</v>
      </c>
      <c r="KM73" s="12">
        <f>JY73/KB73</f>
        <v>0.5</v>
      </c>
      <c r="KN73" s="12">
        <f>1-KM73</f>
        <v>0.5</v>
      </c>
      <c r="KO73" s="100">
        <v>3800</v>
      </c>
      <c r="KP73" s="3">
        <v>143065</v>
      </c>
      <c r="KQ73" s="3">
        <v>1317</v>
      </c>
      <c r="KR73" s="3">
        <v>6</v>
      </c>
      <c r="KS73" s="3">
        <v>8</v>
      </c>
      <c r="KT73" s="3">
        <f>KR73-KS73</f>
        <v>-2</v>
      </c>
      <c r="KU73" s="3">
        <v>4</v>
      </c>
      <c r="KV73" s="3">
        <f>SUM(KS73:KU73)</f>
        <v>10</v>
      </c>
      <c r="KW73" s="12">
        <f>IF(KU73,KU73/KV73,0)</f>
        <v>0.4</v>
      </c>
      <c r="KX73" s="12">
        <f>IF(KS73,KS73/KQ73,0)</f>
        <v>6.0744115413819289E-3</v>
      </c>
      <c r="KY73" s="88">
        <f>IF(LA73,LA73/KS73,0)</f>
        <v>567.23374999999999</v>
      </c>
      <c r="KZ73" s="45">
        <f>IF(LA73,LA73/KV73,0)</f>
        <v>453.78699999999998</v>
      </c>
      <c r="LA73" s="3">
        <v>4537.87</v>
      </c>
      <c r="LB73" s="3">
        <v>25955.940000000002</v>
      </c>
      <c r="LC73" s="3">
        <v>21693</v>
      </c>
      <c r="LD73" s="20">
        <f>LC73/1.18</f>
        <v>18383.898305084746</v>
      </c>
      <c r="LE73" s="12">
        <f>IF(LA73,LA73/LB73,0)</f>
        <v>0.17482973068977659</v>
      </c>
      <c r="LF73" s="12">
        <f>IF(LA73,LA73/LD73,0)</f>
        <v>0.24683937675747936</v>
      </c>
      <c r="LG73" s="12">
        <f>KS73/KV73</f>
        <v>0.8</v>
      </c>
      <c r="LH73" s="12">
        <f>1-LG73</f>
        <v>0.19999999999999996</v>
      </c>
      <c r="LI73" s="100">
        <v>2920</v>
      </c>
      <c r="LJ73" s="3">
        <v>95807</v>
      </c>
      <c r="LK73" s="3">
        <v>936</v>
      </c>
      <c r="LL73" s="3">
        <v>7</v>
      </c>
      <c r="LM73" s="3">
        <v>6</v>
      </c>
      <c r="LN73" s="3">
        <f>LL73-LM73</f>
        <v>1</v>
      </c>
      <c r="LO73" s="3">
        <v>0</v>
      </c>
      <c r="LP73" s="3">
        <f>SUM(LM73:LO73)</f>
        <v>7</v>
      </c>
      <c r="LQ73" s="12">
        <f>IF(LO73,LO73/LP73,0)</f>
        <v>0</v>
      </c>
      <c r="LR73" s="12">
        <f>IF(LM73,LM73/LK73,0)</f>
        <v>6.41025641025641E-3</v>
      </c>
      <c r="LS73" s="88">
        <f>IF(LU73,LU73/LM73,0)</f>
        <v>504.40333333333336</v>
      </c>
      <c r="LT73" s="45">
        <f>IF(LU73,LU73/LP73,0)</f>
        <v>432.34571428571428</v>
      </c>
      <c r="LU73" s="88">
        <v>3026.42</v>
      </c>
      <c r="LV73" s="88">
        <v>16759.32</v>
      </c>
      <c r="LW73" s="88">
        <v>27922.977200000001</v>
      </c>
      <c r="LX73" s="88">
        <f>LW73/1.18</f>
        <v>23663.54</v>
      </c>
      <c r="LY73" s="12">
        <f>IF(LU73,LU73/LV73,0)</f>
        <v>0.18058131236828226</v>
      </c>
      <c r="LZ73" s="12">
        <f>IF(LU73,LU73/LX73,0)</f>
        <v>0.12789379780032911</v>
      </c>
      <c r="MA73" s="12">
        <f>LM73/LP73</f>
        <v>0.8571428571428571</v>
      </c>
      <c r="MB73" s="12">
        <f>1-MA73</f>
        <v>0.1428571428571429</v>
      </c>
      <c r="MC73" s="100">
        <v>3106</v>
      </c>
      <c r="MD73" s="3">
        <v>134148</v>
      </c>
      <c r="ME73" s="3">
        <v>1255</v>
      </c>
      <c r="MF73" s="3">
        <v>8</v>
      </c>
      <c r="MG73" s="3">
        <v>10</v>
      </c>
      <c r="MH73" s="3">
        <f>MF73-MG73</f>
        <v>-2</v>
      </c>
      <c r="MI73" s="3">
        <v>0</v>
      </c>
      <c r="MJ73" s="3">
        <f>SUM(MG73:MI73)</f>
        <v>8</v>
      </c>
      <c r="MK73" s="12">
        <f>IF(MI73,MI73/MJ73,0)</f>
        <v>0</v>
      </c>
      <c r="ML73" s="12">
        <f>IF(MG73,MG73/ME73,0)</f>
        <v>7.9681274900398405E-3</v>
      </c>
      <c r="MM73" s="88">
        <f>IF(MO73,MO73/MG73,0)</f>
        <v>655.20500000000027</v>
      </c>
      <c r="MN73" s="45">
        <f>IF(MO73,MO73/MJ73,0)</f>
        <v>819.00625000000036</v>
      </c>
      <c r="MO73" s="88">
        <v>6552.0500000000029</v>
      </c>
      <c r="MP73" s="88">
        <v>31774.6</v>
      </c>
      <c r="MQ73" s="88">
        <v>31050.0232</v>
      </c>
      <c r="MR73" s="88">
        <f>MQ73/1.18</f>
        <v>26313.578983050847</v>
      </c>
      <c r="MS73" s="12">
        <f>IF(MO73,MO73/MP73,0)</f>
        <v>0.20620401200959268</v>
      </c>
      <c r="MT73" s="12">
        <f>IF(MO73,MO73/MR73,0)</f>
        <v>0.24899881556288189</v>
      </c>
      <c r="MU73" s="12">
        <f>MG73/MJ73</f>
        <v>1.25</v>
      </c>
      <c r="MV73" s="12">
        <f>1-MU73</f>
        <v>-0.25</v>
      </c>
      <c r="MW73" s="100">
        <v>3069</v>
      </c>
      <c r="MX73" s="3">
        <v>122311</v>
      </c>
      <c r="MY73" s="3">
        <v>1449</v>
      </c>
      <c r="MZ73" s="3">
        <v>11</v>
      </c>
      <c r="NA73" s="3">
        <v>16</v>
      </c>
      <c r="NB73" s="3">
        <f>MZ73-NA73</f>
        <v>-5</v>
      </c>
      <c r="NC73" s="3">
        <v>0</v>
      </c>
      <c r="ND73" s="3">
        <f>SUM(NA73:NC73)</f>
        <v>11</v>
      </c>
      <c r="NE73" s="12">
        <f>IF(NC73,NC73/ND73,0)</f>
        <v>0</v>
      </c>
      <c r="NF73" s="12">
        <f>IF(NA73,NA73/MY73,0)</f>
        <v>1.1042097998619738E-2</v>
      </c>
      <c r="NG73" s="88">
        <f>IF(NI73,NI73/NA73,0)</f>
        <v>491.14000000000004</v>
      </c>
      <c r="NH73" s="45">
        <f>IF(NI73,NI73/ND73,0)</f>
        <v>714.38545454545465</v>
      </c>
      <c r="NI73" s="88">
        <v>7858.2400000000007</v>
      </c>
      <c r="NJ73" s="88">
        <v>49144.1</v>
      </c>
      <c r="NK73" s="88">
        <v>42967.031999999999</v>
      </c>
      <c r="NL73" s="88">
        <f>NK73/1.18</f>
        <v>36412.738983050847</v>
      </c>
      <c r="NM73" s="12">
        <f>IF(NI73,NI73/NJ73,0)</f>
        <v>0.1599020024784257</v>
      </c>
      <c r="NN73" s="12">
        <f>IF(NI73,NI73/NL73,0)</f>
        <v>0.21581018674969221</v>
      </c>
      <c r="NO73" s="12">
        <f>NA73/ND73</f>
        <v>1.4545454545454546</v>
      </c>
      <c r="NP73" s="12">
        <f>1-NO73</f>
        <v>-0.45454545454545459</v>
      </c>
      <c r="NQ73" s="100">
        <v>3992</v>
      </c>
      <c r="NR73" s="3">
        <v>162531</v>
      </c>
      <c r="NS73" s="3">
        <v>1922</v>
      </c>
      <c r="NT73" s="3">
        <v>24</v>
      </c>
      <c r="NU73" s="3">
        <v>25</v>
      </c>
      <c r="NV73" s="3">
        <f t="shared" si="607"/>
        <v>-1</v>
      </c>
      <c r="NW73" s="3">
        <f t="shared" si="608"/>
        <v>24</v>
      </c>
      <c r="NX73" s="12">
        <f t="shared" si="609"/>
        <v>1.3007284079084287E-2</v>
      </c>
      <c r="NY73" s="88">
        <f t="shared" si="610"/>
        <v>412.73559999999998</v>
      </c>
      <c r="NZ73" s="45">
        <f t="shared" si="611"/>
        <v>429.93291666666664</v>
      </c>
      <c r="OA73" s="88">
        <v>10318.39</v>
      </c>
      <c r="OB73" s="88">
        <v>80288.180000000008</v>
      </c>
      <c r="OC73" s="88">
        <v>92189.028599999991</v>
      </c>
      <c r="OD73" s="88">
        <f t="shared" si="612"/>
        <v>78126.295423728807</v>
      </c>
      <c r="OE73" s="12">
        <f t="shared" si="613"/>
        <v>6.7335775393203932E-3</v>
      </c>
      <c r="OF73" s="12">
        <f t="shared" si="614"/>
        <v>0.12851692490725283</v>
      </c>
      <c r="OG73" s="12">
        <f t="shared" si="615"/>
        <v>0.13207320203827377</v>
      </c>
      <c r="OH73" s="12">
        <f t="shared" si="616"/>
        <v>1.0416666666666667</v>
      </c>
      <c r="OI73" s="12">
        <f t="shared" si="617"/>
        <v>-4.1666666666666741E-2</v>
      </c>
      <c r="OJ73" s="3">
        <v>25</v>
      </c>
      <c r="OK73" s="3">
        <v>7</v>
      </c>
      <c r="OL73" s="3">
        <v>13</v>
      </c>
      <c r="OM73" s="3">
        <v>0</v>
      </c>
      <c r="ON73" s="3">
        <v>0</v>
      </c>
      <c r="OO73" s="3">
        <f t="shared" si="618"/>
        <v>45</v>
      </c>
      <c r="OP73" s="88">
        <f t="shared" si="619"/>
        <v>125715.89828373748</v>
      </c>
      <c r="OQ73" s="12">
        <f t="shared" si="620"/>
        <v>1.5279221017814818E-3</v>
      </c>
      <c r="OR73" s="3">
        <v>6</v>
      </c>
      <c r="OS73" s="100">
        <v>3898</v>
      </c>
      <c r="OT73" s="3">
        <v>156547</v>
      </c>
      <c r="OU73" s="3">
        <v>2266</v>
      </c>
      <c r="OV73" s="3">
        <v>14</v>
      </c>
      <c r="OW73" s="3">
        <v>16</v>
      </c>
      <c r="OX73" s="3">
        <f t="shared" si="579"/>
        <v>-2</v>
      </c>
      <c r="OY73" s="3">
        <f t="shared" si="580"/>
        <v>14</v>
      </c>
      <c r="OZ73" s="12">
        <f t="shared" si="581"/>
        <v>7.0609002647837602E-3</v>
      </c>
      <c r="PA73" s="88">
        <f t="shared" si="582"/>
        <v>660.11374999999964</v>
      </c>
      <c r="PB73" s="45">
        <f t="shared" si="583"/>
        <v>754.41571428571388</v>
      </c>
      <c r="PC73" s="88">
        <v>10561.819999999994</v>
      </c>
      <c r="PD73" s="88">
        <v>51781.369999999995</v>
      </c>
      <c r="PE73" s="88">
        <v>54710</v>
      </c>
      <c r="PF73" s="88">
        <f t="shared" si="584"/>
        <v>46364.406779661018</v>
      </c>
      <c r="PG73" s="12">
        <f t="shared" si="585"/>
        <v>3.8336279305773158E-3</v>
      </c>
      <c r="PH73" s="12">
        <f t="shared" si="586"/>
        <v>0.20396949713767704</v>
      </c>
      <c r="PI73" s="12">
        <f t="shared" si="587"/>
        <v>0.22780017547066336</v>
      </c>
      <c r="PJ73" s="12">
        <f t="shared" si="588"/>
        <v>1.1428571428571428</v>
      </c>
      <c r="PK73" s="12">
        <f t="shared" si="589"/>
        <v>-0.14285714285714279</v>
      </c>
      <c r="PL73" s="3">
        <v>17</v>
      </c>
      <c r="PM73" s="3">
        <v>10</v>
      </c>
      <c r="PN73" s="3">
        <v>66</v>
      </c>
      <c r="PO73" s="3">
        <v>0</v>
      </c>
      <c r="PP73" s="3">
        <v>0</v>
      </c>
      <c r="PQ73" s="3">
        <v>0</v>
      </c>
      <c r="PR73" s="3">
        <f t="shared" si="590"/>
        <v>93</v>
      </c>
      <c r="PS73" s="88">
        <f t="shared" si="591"/>
        <v>259812.85645305747</v>
      </c>
      <c r="PT73" s="12">
        <f t="shared" si="592"/>
        <v>3.609303450255355E-3</v>
      </c>
      <c r="PU73" s="3">
        <v>17</v>
      </c>
      <c r="PV73" s="100">
        <v>4973</v>
      </c>
      <c r="PW73" s="3">
        <v>118264</v>
      </c>
      <c r="PX73" s="3">
        <v>1593</v>
      </c>
      <c r="PY73" s="3">
        <v>19</v>
      </c>
      <c r="PZ73" s="3">
        <v>15</v>
      </c>
      <c r="QA73" s="3">
        <f t="shared" si="593"/>
        <v>4</v>
      </c>
      <c r="QB73" s="3">
        <f t="shared" si="594"/>
        <v>19</v>
      </c>
      <c r="QC73" s="12">
        <f t="shared" si="595"/>
        <v>9.4161958568738224E-3</v>
      </c>
      <c r="QD73" s="88">
        <f t="shared" si="596"/>
        <v>480.33200000000011</v>
      </c>
      <c r="QE73" s="45">
        <f t="shared" si="597"/>
        <v>379.20947368421059</v>
      </c>
      <c r="QF73" s="88">
        <v>7204.9800000000014</v>
      </c>
      <c r="QG73" s="88">
        <v>45672.069999999992</v>
      </c>
      <c r="QH73" s="88">
        <v>72595.042399999991</v>
      </c>
      <c r="QI73" s="88">
        <f t="shared" si="598"/>
        <v>61521.222372881355</v>
      </c>
      <c r="QJ73" s="12">
        <f t="shared" si="599"/>
        <v>4.0894519920719116E-3</v>
      </c>
      <c r="QK73" s="12">
        <f t="shared" si="600"/>
        <v>0.1577546189607785</v>
      </c>
      <c r="QL73" s="12">
        <f t="shared" si="601"/>
        <v>0.11711373282426793</v>
      </c>
      <c r="QM73" s="12">
        <f t="shared" si="602"/>
        <v>0.78947368421052633</v>
      </c>
      <c r="QN73" s="12">
        <f t="shared" si="603"/>
        <v>0.21052631578947367</v>
      </c>
      <c r="QO73" s="3">
        <v>21</v>
      </c>
      <c r="QP73" s="3"/>
      <c r="QQ73" s="3">
        <v>66</v>
      </c>
      <c r="QR73" s="3">
        <v>0</v>
      </c>
      <c r="QS73" s="3">
        <v>0</v>
      </c>
      <c r="QT73" s="3">
        <v>0</v>
      </c>
      <c r="QU73" s="3">
        <f t="shared" si="604"/>
        <v>87</v>
      </c>
      <c r="QV73" s="88">
        <f t="shared" si="605"/>
        <v>243050.73668189245</v>
      </c>
      <c r="QW73" s="12">
        <f t="shared" si="606"/>
        <v>5.3347351448005389E-3</v>
      </c>
      <c r="QX73" s="3">
        <v>9</v>
      </c>
      <c r="QY73" s="100">
        <v>3014</v>
      </c>
      <c r="QZ73" s="3">
        <v>0</v>
      </c>
      <c r="RA73" s="3">
        <v>0</v>
      </c>
      <c r="RB73" s="3">
        <v>17</v>
      </c>
      <c r="RC73" s="3">
        <v>0</v>
      </c>
      <c r="RD73" s="3">
        <f t="shared" si="519"/>
        <v>17</v>
      </c>
      <c r="RE73" s="3">
        <f t="shared" si="520"/>
        <v>17</v>
      </c>
      <c r="RF73" s="12">
        <f t="shared" si="521"/>
        <v>0</v>
      </c>
      <c r="RG73" s="88">
        <f t="shared" si="522"/>
        <v>0</v>
      </c>
      <c r="RH73" s="45">
        <f t="shared" si="523"/>
        <v>0</v>
      </c>
      <c r="RI73" s="88">
        <v>0</v>
      </c>
      <c r="RJ73" s="88">
        <v>0</v>
      </c>
      <c r="RK73" s="88">
        <v>65251</v>
      </c>
      <c r="RL73" s="88">
        <f t="shared" si="524"/>
        <v>55297.457627118645</v>
      </c>
      <c r="RM73" s="12">
        <f t="shared" si="525"/>
        <v>3.4916226153720114E-3</v>
      </c>
      <c r="RN73" s="12">
        <f t="shared" si="526"/>
        <v>0</v>
      </c>
      <c r="RO73" s="12">
        <f t="shared" si="527"/>
        <v>0</v>
      </c>
      <c r="RP73" s="169" t="str">
        <f t="shared" si="528"/>
        <v>AI-03</v>
      </c>
      <c r="RQ73" s="12">
        <f t="shared" si="529"/>
        <v>0</v>
      </c>
      <c r="RR73" s="12">
        <f t="shared" si="530"/>
        <v>1</v>
      </c>
      <c r="RS73" s="3">
        <v>16</v>
      </c>
      <c r="RT73" s="3">
        <v>20</v>
      </c>
      <c r="RU73" s="3">
        <v>0</v>
      </c>
      <c r="RV73" s="3">
        <v>0</v>
      </c>
      <c r="RW73" s="3">
        <v>0</v>
      </c>
      <c r="RX73" s="3">
        <v>0</v>
      </c>
      <c r="RY73" s="3">
        <f t="shared" si="531"/>
        <v>36</v>
      </c>
      <c r="RZ73" s="88">
        <f t="shared" si="532"/>
        <v>100572.71862698998</v>
      </c>
      <c r="SA73" s="12">
        <f t="shared" si="533"/>
        <v>1.4181603175373557E-3</v>
      </c>
      <c r="SB73" s="3">
        <v>3</v>
      </c>
      <c r="SC73" s="100">
        <v>4991</v>
      </c>
      <c r="SD73" s="3">
        <v>0</v>
      </c>
      <c r="SE73" s="3">
        <v>0</v>
      </c>
      <c r="SF73" s="3">
        <v>24</v>
      </c>
      <c r="SG73" s="3">
        <v>0</v>
      </c>
      <c r="SH73" s="3">
        <f t="shared" si="534"/>
        <v>24</v>
      </c>
      <c r="SI73" s="3">
        <f t="shared" si="535"/>
        <v>24</v>
      </c>
      <c r="SJ73" s="12">
        <f t="shared" si="536"/>
        <v>0</v>
      </c>
      <c r="SK73" s="88">
        <f t="shared" si="537"/>
        <v>0</v>
      </c>
      <c r="SL73" s="45">
        <f t="shared" si="538"/>
        <v>0</v>
      </c>
      <c r="SM73" s="88">
        <v>0</v>
      </c>
      <c r="SN73" s="88">
        <v>0</v>
      </c>
      <c r="SO73" s="88">
        <v>94145</v>
      </c>
      <c r="SP73" s="88">
        <f t="shared" si="539"/>
        <v>79783.898305084746</v>
      </c>
      <c r="SQ73" s="12">
        <f t="shared" si="540"/>
        <v>6.0313615424705033E-3</v>
      </c>
      <c r="SR73" s="87">
        <f t="shared" si="541"/>
        <v>0</v>
      </c>
      <c r="SS73" s="87">
        <f t="shared" si="542"/>
        <v>0</v>
      </c>
      <c r="ST73" s="169" t="str">
        <f t="shared" si="543"/>
        <v>AI-03</v>
      </c>
      <c r="SU73" s="12">
        <f t="shared" si="544"/>
        <v>0</v>
      </c>
      <c r="SV73" s="12">
        <f t="shared" si="545"/>
        <v>1</v>
      </c>
      <c r="SW73" s="3">
        <v>11</v>
      </c>
      <c r="SX73" s="3">
        <v>6</v>
      </c>
      <c r="SY73" s="3">
        <v>0</v>
      </c>
      <c r="SZ73" s="3">
        <v>0</v>
      </c>
      <c r="TA73" s="3">
        <v>0</v>
      </c>
      <c r="TB73" s="3">
        <v>340</v>
      </c>
      <c r="TC73" s="3">
        <f t="shared" si="546"/>
        <v>357</v>
      </c>
      <c r="TD73" s="88">
        <f t="shared" si="547"/>
        <v>997346.12638431729</v>
      </c>
      <c r="TE73" s="12">
        <f t="shared" si="548"/>
        <v>1.0971657788286418E-2</v>
      </c>
      <c r="TF73" s="3">
        <v>8</v>
      </c>
      <c r="TG73" s="100">
        <f>SUMIFS(Main!TX:TX,Main!B:B,B:B)</f>
        <v>2576</v>
      </c>
      <c r="TH73" s="3">
        <v>0</v>
      </c>
      <c r="TI73" s="3">
        <v>0</v>
      </c>
      <c r="TJ73" s="3">
        <f>SUMIFS(Main!TT:TT,Main!B:B,B:B)</f>
        <v>25</v>
      </c>
      <c r="TK73" s="3">
        <v>0</v>
      </c>
      <c r="TL73" s="3">
        <f t="shared" si="549"/>
        <v>25</v>
      </c>
      <c r="TM73" s="3">
        <f t="shared" si="550"/>
        <v>25</v>
      </c>
      <c r="TN73" s="12">
        <f t="shared" si="551"/>
        <v>0</v>
      </c>
      <c r="TO73" s="88">
        <f t="shared" si="552"/>
        <v>0</v>
      </c>
      <c r="TP73" s="45">
        <f t="shared" si="553"/>
        <v>0</v>
      </c>
      <c r="TQ73" s="88">
        <v>0</v>
      </c>
      <c r="TR73" s="88">
        <v>0</v>
      </c>
      <c r="TS73" s="88">
        <f>SUMIFS(Main!TU:TU,Main!B:B,B:B)</f>
        <v>89977.0288</v>
      </c>
      <c r="TT73" s="88">
        <f t="shared" si="554"/>
        <v>76251.719322033896</v>
      </c>
      <c r="TU73" s="12">
        <f t="shared" si="555"/>
        <v>5.3141129214610162E-3</v>
      </c>
      <c r="TV73" s="87">
        <f t="shared" si="556"/>
        <v>0</v>
      </c>
      <c r="TW73" s="87">
        <f t="shared" si="557"/>
        <v>0</v>
      </c>
      <c r="TX73" s="169" t="str">
        <f t="shared" si="558"/>
        <v>AI-03</v>
      </c>
      <c r="TY73" s="12">
        <f t="shared" si="559"/>
        <v>0</v>
      </c>
      <c r="TZ73" s="12">
        <f t="shared" si="560"/>
        <v>1</v>
      </c>
      <c r="UA73" s="3">
        <f>SUMIFS(Main!UG:UG,Main!B:B,B:B)</f>
        <v>1</v>
      </c>
      <c r="UB73" s="3">
        <f>SUMIFS(Main!UI:UI,Main!B:B,B:B)</f>
        <v>5</v>
      </c>
      <c r="UC73" s="3">
        <f>SUMIFS(Main!UK:UK,Main!B:B,B:B)</f>
        <v>0</v>
      </c>
      <c r="UD73" s="3">
        <f>SUMIFS(Main!UO:UO,Main!B:B,B:B)</f>
        <v>0</v>
      </c>
      <c r="UE73" s="3">
        <f>SUMIFS(Main!UQ:UQ,Main!B:B,B:B)</f>
        <v>0</v>
      </c>
      <c r="UF73" s="3">
        <f>SUMIFS(Main!US:US,Main!B:B,B:B)</f>
        <v>340</v>
      </c>
      <c r="UG73" s="3">
        <f t="shared" si="561"/>
        <v>346</v>
      </c>
      <c r="UH73" s="88">
        <f t="shared" si="562"/>
        <v>966615.57347051485</v>
      </c>
      <c r="UI73" s="12">
        <f t="shared" si="563"/>
        <v>9.5903392247784942E-3</v>
      </c>
      <c r="UJ73" s="3">
        <f>SUMIFS(Main!UW:UW,Main!B:B,B:B)</f>
        <v>1</v>
      </c>
      <c r="UK73" s="100">
        <f>SUMIFS(Main!VI:VI,Main!A:A,A:A)</f>
        <v>845</v>
      </c>
      <c r="UL73" s="3">
        <v>0</v>
      </c>
      <c r="UM73" s="3">
        <v>0</v>
      </c>
      <c r="UN73" s="3">
        <f>SUMIFS(Main!VE:VE,Main!A:A,A:A)</f>
        <v>9</v>
      </c>
      <c r="UO73" s="3">
        <v>0</v>
      </c>
      <c r="UP73" s="3">
        <f t="shared" si="565"/>
        <v>9</v>
      </c>
      <c r="UQ73" s="3">
        <f t="shared" si="566"/>
        <v>9</v>
      </c>
      <c r="UR73" s="12">
        <f t="shared" si="567"/>
        <v>0</v>
      </c>
      <c r="US73" s="88">
        <f t="shared" si="568"/>
        <v>0</v>
      </c>
      <c r="UT73" s="45">
        <f t="shared" si="569"/>
        <v>0</v>
      </c>
      <c r="UU73" s="88">
        <v>0</v>
      </c>
      <c r="UV73" s="88">
        <v>0</v>
      </c>
      <c r="UW73" s="88">
        <f>SUMIFS(Main!VF:VF,Main!A:A,A:A)</f>
        <v>27511.003199999999</v>
      </c>
      <c r="UX73" s="88">
        <f t="shared" si="570"/>
        <v>23314.409491525425</v>
      </c>
      <c r="UY73" s="12">
        <f t="shared" si="571"/>
        <v>1.6443658329704971E-3</v>
      </c>
      <c r="UZ73" s="87">
        <f t="shared" si="572"/>
        <v>0</v>
      </c>
      <c r="VA73" s="87">
        <f t="shared" si="573"/>
        <v>0</v>
      </c>
      <c r="VB73" s="169" t="str">
        <f t="shared" si="564"/>
        <v>AI-03</v>
      </c>
      <c r="VC73" s="12">
        <f t="shared" si="578"/>
        <v>0</v>
      </c>
      <c r="VD73" s="12">
        <f t="shared" si="574"/>
        <v>1</v>
      </c>
      <c r="VE73" s="3">
        <f>SUMIFS(Main!VR:VR,Main!B:B,B:B)</f>
        <v>51</v>
      </c>
      <c r="VF73" s="3">
        <f>SUMIFS(Main!VT:VT,Main!B:B,B:B)</f>
        <v>286</v>
      </c>
      <c r="VG73" s="3">
        <f>SUMIFS(Main!VV:VV,Main!B:B,B:B)</f>
        <v>0</v>
      </c>
      <c r="VH73" s="3">
        <f>SUMIFS(Main!VZ:VZ,Main!B:B,B:B)</f>
        <v>0</v>
      </c>
      <c r="VI73" s="3">
        <f>SUMIFS(Main!WB:WB,Main!B:B,B:B)</f>
        <v>0</v>
      </c>
      <c r="VJ73" s="3">
        <f>SUMIFS(Main!WD:WD,Main!B:B,B:B)</f>
        <v>0</v>
      </c>
      <c r="VK73" s="3">
        <f t="shared" si="575"/>
        <v>337</v>
      </c>
      <c r="VL73" s="88">
        <f t="shared" si="576"/>
        <v>941472.39381376735</v>
      </c>
      <c r="VM73" s="12">
        <f t="shared" si="577"/>
        <v>9.8634500950564117E-3</v>
      </c>
      <c r="VN73" s="3">
        <f>SUMIFS(Main!WH:WH,Main!B:B,B:B)</f>
        <v>0</v>
      </c>
    </row>
    <row r="74" spans="1:586">
      <c r="A74" s="155" t="s">
        <v>810</v>
      </c>
      <c r="B74" s="154" t="s">
        <v>680</v>
      </c>
      <c r="C74" s="150" t="s">
        <v>465</v>
      </c>
      <c r="D74" s="150" t="s">
        <v>669</v>
      </c>
      <c r="E74" s="154" t="s">
        <v>688</v>
      </c>
      <c r="F74" s="150" t="s">
        <v>472</v>
      </c>
      <c r="G74" s="150" t="s">
        <v>450</v>
      </c>
      <c r="H74" s="17">
        <v>1069.2909897348002</v>
      </c>
      <c r="I74" s="1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87"/>
      <c r="V74" s="87"/>
      <c r="W74" s="12"/>
      <c r="X74" s="91"/>
      <c r="Y74" s="91"/>
      <c r="Z74" s="91"/>
      <c r="AA74" s="91"/>
      <c r="AB74" s="91"/>
      <c r="AC74" s="91"/>
      <c r="AD74" s="91"/>
      <c r="AE74" s="87"/>
      <c r="AF74" s="88"/>
      <c r="AG74" s="88"/>
      <c r="AH74" s="88"/>
      <c r="AI74" s="87"/>
      <c r="AJ74" s="87"/>
      <c r="AK74" s="12"/>
      <c r="AL74" s="3"/>
      <c r="AM74" s="3"/>
      <c r="AN74" s="3"/>
      <c r="AO74" s="3"/>
      <c r="AP74" s="3"/>
      <c r="AQ74" s="3"/>
      <c r="AR74" s="3"/>
      <c r="AS74" s="3"/>
      <c r="AT74" s="87"/>
      <c r="AU74" s="40"/>
      <c r="AV74" s="40"/>
      <c r="AW74" s="88"/>
      <c r="AX74" s="88"/>
      <c r="AY74" s="88"/>
      <c r="AZ74" s="87"/>
      <c r="BA74" s="87"/>
      <c r="BB74" s="87"/>
      <c r="BC74" s="89"/>
      <c r="BD74" s="12"/>
      <c r="BE74" s="3"/>
      <c r="BF74" s="3"/>
      <c r="BG74" s="3"/>
      <c r="BH74" s="3"/>
      <c r="BI74" s="3"/>
      <c r="BJ74" s="3"/>
      <c r="BK74" s="3"/>
      <c r="BL74" s="3"/>
      <c r="BM74" s="87"/>
      <c r="BN74" s="40"/>
      <c r="BO74" s="40"/>
      <c r="BP74" s="88"/>
      <c r="BQ74" s="88"/>
      <c r="BR74" s="88"/>
      <c r="BS74" s="12"/>
      <c r="BT74" s="12"/>
      <c r="BU74" s="87"/>
      <c r="BV74" s="89"/>
      <c r="BW74" s="90"/>
      <c r="BX74" s="12"/>
      <c r="BY74" s="3"/>
      <c r="BZ74" s="3"/>
      <c r="CA74" s="3"/>
      <c r="CB74" s="3"/>
      <c r="CC74" s="3"/>
      <c r="CD74" s="3"/>
      <c r="CE74" s="3"/>
      <c r="CF74" s="3"/>
      <c r="CG74" s="87"/>
      <c r="CH74" s="3"/>
      <c r="CI74" s="3"/>
      <c r="CJ74" s="88"/>
      <c r="CK74" s="88"/>
      <c r="CL74" s="88"/>
      <c r="CM74" s="87"/>
      <c r="CN74" s="87"/>
      <c r="CO74" s="12"/>
      <c r="CP74" s="12"/>
      <c r="CQ74" s="77"/>
      <c r="CR74" s="12"/>
      <c r="CS74" s="3"/>
      <c r="CT74" s="3"/>
      <c r="CU74" s="3"/>
      <c r="CV74" s="3"/>
      <c r="CW74" s="3"/>
      <c r="CX74" s="3"/>
      <c r="CY74" s="3"/>
      <c r="CZ74" s="3"/>
      <c r="DA74" s="87"/>
      <c r="DB74" s="45"/>
      <c r="DC74" s="3"/>
      <c r="DD74" s="88"/>
      <c r="DE74" s="88"/>
      <c r="DF74" s="88"/>
      <c r="DG74" s="12"/>
      <c r="DH74" s="12"/>
      <c r="DI74" s="12"/>
      <c r="DJ74" s="12"/>
      <c r="DK74" s="3"/>
      <c r="DL74" s="2"/>
      <c r="DM74" s="3"/>
      <c r="DN74" s="3"/>
      <c r="DO74" s="3"/>
      <c r="DP74" s="3"/>
      <c r="DQ74" s="3"/>
      <c r="DR74" s="3"/>
      <c r="DS74" s="3"/>
      <c r="DT74" s="3"/>
      <c r="DU74" s="12"/>
      <c r="DV74" s="87"/>
      <c r="DW74" s="3"/>
      <c r="DX74" s="3"/>
      <c r="DY74" s="88"/>
      <c r="DZ74" s="88"/>
      <c r="EA74" s="88"/>
      <c r="EB74" s="12"/>
      <c r="EC74" s="12"/>
      <c r="ED74" s="12"/>
      <c r="EE74" s="12"/>
      <c r="EF74" s="3"/>
      <c r="EG74" s="12"/>
      <c r="EH74" s="3"/>
      <c r="EI74" s="3"/>
      <c r="EJ74" s="3"/>
      <c r="EK74" s="3"/>
      <c r="EL74" s="3"/>
      <c r="EM74" s="3"/>
      <c r="EN74" s="3"/>
      <c r="EO74" s="3"/>
      <c r="EP74" s="12"/>
      <c r="EQ74" s="87"/>
      <c r="ER74" s="3"/>
      <c r="ES74" s="3"/>
      <c r="ET74" s="88"/>
      <c r="EU74" s="88"/>
      <c r="EV74" s="88"/>
      <c r="EW74" s="12"/>
      <c r="EX74" s="12"/>
      <c r="EY74" s="12"/>
      <c r="EZ74" s="12"/>
      <c r="FA74" s="3"/>
      <c r="FB74" s="12"/>
      <c r="FC74" s="3"/>
      <c r="FD74" s="3"/>
      <c r="FE74" s="3"/>
      <c r="FF74" s="3"/>
      <c r="FG74" s="3"/>
      <c r="FH74" s="3"/>
      <c r="FI74" s="3"/>
      <c r="FJ74" s="3"/>
      <c r="FK74" s="12"/>
      <c r="FL74" s="12"/>
      <c r="FM74" s="3"/>
      <c r="FN74" s="88"/>
      <c r="FO74" s="88"/>
      <c r="FP74" s="88"/>
      <c r="FQ74" s="88"/>
      <c r="FR74" s="12"/>
      <c r="FS74" s="12"/>
      <c r="FT74" s="12"/>
      <c r="FU74" s="39"/>
      <c r="FV74" s="77"/>
      <c r="FW74" s="12"/>
      <c r="FX74" s="3"/>
      <c r="FY74" s="3"/>
      <c r="FZ74" s="3"/>
      <c r="GA74" s="3"/>
      <c r="GB74" s="3"/>
      <c r="GC74" s="3"/>
      <c r="GD74" s="3"/>
      <c r="GE74" s="3"/>
      <c r="GF74" s="12"/>
      <c r="GG74" s="12"/>
      <c r="GH74" s="88"/>
      <c r="GI74" s="45"/>
      <c r="GJ74" s="88"/>
      <c r="GK74" s="88"/>
      <c r="GL74" s="88"/>
      <c r="GM74" s="12"/>
      <c r="GN74" s="12"/>
      <c r="GO74" s="12"/>
      <c r="GP74" s="12"/>
      <c r="GQ74" s="77"/>
      <c r="GR74" s="12"/>
      <c r="GS74" s="3"/>
      <c r="GT74" s="3"/>
      <c r="GU74" s="3"/>
      <c r="GV74" s="3"/>
      <c r="GW74" s="3"/>
      <c r="GX74" s="3"/>
      <c r="GY74" s="3"/>
      <c r="GZ74" s="3"/>
      <c r="HA74" s="12"/>
      <c r="HB74" s="12"/>
      <c r="HC74" s="88"/>
      <c r="HD74" s="45"/>
      <c r="HE74" s="88"/>
      <c r="HF74" s="88"/>
      <c r="HG74" s="88"/>
      <c r="HH74" s="12"/>
      <c r="HI74" s="12"/>
      <c r="HJ74" s="12"/>
      <c r="HK74" s="12"/>
      <c r="HL74" s="77"/>
      <c r="HM74" s="3"/>
      <c r="HN74" s="3"/>
      <c r="HO74" s="3"/>
      <c r="HP74" s="3"/>
      <c r="HQ74" s="3"/>
      <c r="HR74" s="3"/>
      <c r="HS74" s="3"/>
      <c r="HT74" s="3"/>
      <c r="HU74" s="12"/>
      <c r="HV74" s="12"/>
      <c r="HW74" s="88"/>
      <c r="HX74" s="45"/>
      <c r="HY74" s="3"/>
      <c r="HZ74" s="3"/>
      <c r="IA74" s="3"/>
      <c r="IB74" s="20"/>
      <c r="IC74" s="12"/>
      <c r="ID74" s="12"/>
      <c r="IE74" s="12"/>
      <c r="IF74" s="105"/>
      <c r="IG74" s="100"/>
      <c r="IH74" s="3"/>
      <c r="II74" s="3"/>
      <c r="IJ74" s="3"/>
      <c r="IK74" s="3"/>
      <c r="IL74" s="3"/>
      <c r="IM74" s="3"/>
      <c r="IN74" s="3"/>
      <c r="IO74" s="12"/>
      <c r="IP74" s="12"/>
      <c r="IQ74" s="88"/>
      <c r="IR74" s="45"/>
      <c r="IS74" s="3"/>
      <c r="IT74" s="3"/>
      <c r="IU74" s="3"/>
      <c r="IV74" s="20"/>
      <c r="IW74" s="12"/>
      <c r="IX74" s="12"/>
      <c r="IY74" s="12"/>
      <c r="IZ74" s="12"/>
      <c r="JA74" s="100"/>
      <c r="JB74" s="3"/>
      <c r="JC74" s="3"/>
      <c r="JD74" s="3"/>
      <c r="JE74" s="3"/>
      <c r="JF74" s="3"/>
      <c r="JG74" s="3"/>
      <c r="JH74" s="3"/>
      <c r="JI74" s="12"/>
      <c r="JJ74" s="12"/>
      <c r="JK74" s="88"/>
      <c r="JL74" s="45"/>
      <c r="JM74" s="3"/>
      <c r="JN74" s="3"/>
      <c r="JO74" s="3"/>
      <c r="JP74" s="20"/>
      <c r="JQ74" s="12"/>
      <c r="JR74" s="12"/>
      <c r="JS74" s="12"/>
      <c r="JT74" s="12"/>
      <c r="JU74" s="100"/>
      <c r="JV74" s="3"/>
      <c r="JW74" s="3"/>
      <c r="JX74" s="3"/>
      <c r="JY74" s="3"/>
      <c r="JZ74" s="3"/>
      <c r="KA74" s="3"/>
      <c r="KB74" s="3"/>
      <c r="KC74" s="12"/>
      <c r="KD74" s="12"/>
      <c r="KE74" s="88"/>
      <c r="KF74" s="45"/>
      <c r="KG74" s="3"/>
      <c r="KH74" s="3"/>
      <c r="KI74" s="3"/>
      <c r="KJ74" s="20"/>
      <c r="KK74" s="12"/>
      <c r="KL74" s="12"/>
      <c r="KM74" s="12"/>
      <c r="KN74" s="12"/>
      <c r="KO74" s="100"/>
      <c r="KP74" s="3"/>
      <c r="KQ74" s="3"/>
      <c r="KR74" s="3"/>
      <c r="KS74" s="3"/>
      <c r="KT74" s="3"/>
      <c r="KU74" s="3"/>
      <c r="KV74" s="3"/>
      <c r="KW74" s="12"/>
      <c r="KX74" s="12"/>
      <c r="KY74" s="88"/>
      <c r="KZ74" s="45"/>
      <c r="LA74" s="3"/>
      <c r="LB74" s="3"/>
      <c r="LC74" s="3"/>
      <c r="LD74" s="20"/>
      <c r="LE74" s="12"/>
      <c r="LF74" s="12"/>
      <c r="LG74" s="12"/>
      <c r="LH74" s="12"/>
      <c r="LI74" s="100"/>
      <c r="LJ74" s="3"/>
      <c r="LK74" s="3"/>
      <c r="LL74" s="3"/>
      <c r="LM74" s="3"/>
      <c r="LN74" s="3"/>
      <c r="LO74" s="3"/>
      <c r="LP74" s="3"/>
      <c r="LQ74" s="12"/>
      <c r="LR74" s="12"/>
      <c r="LS74" s="88"/>
      <c r="LT74" s="45"/>
      <c r="LU74" s="88"/>
      <c r="LV74" s="88"/>
      <c r="LW74" s="88"/>
      <c r="LX74" s="88"/>
      <c r="LY74" s="12"/>
      <c r="LZ74" s="12"/>
      <c r="MA74" s="12"/>
      <c r="MB74" s="12"/>
      <c r="MC74" s="100"/>
      <c r="MD74" s="3"/>
      <c r="ME74" s="3"/>
      <c r="MF74" s="3"/>
      <c r="MG74" s="3"/>
      <c r="MH74" s="3"/>
      <c r="MI74" s="3"/>
      <c r="MJ74" s="3"/>
      <c r="MK74" s="12"/>
      <c r="ML74" s="12"/>
      <c r="MM74" s="88"/>
      <c r="MN74" s="45"/>
      <c r="MO74" s="88"/>
      <c r="MP74" s="88"/>
      <c r="MQ74" s="88"/>
      <c r="MR74" s="88"/>
      <c r="MS74" s="12"/>
      <c r="MT74" s="12"/>
      <c r="MU74" s="12"/>
      <c r="MV74" s="12"/>
      <c r="MW74" s="100"/>
      <c r="MX74" s="3"/>
      <c r="MY74" s="3"/>
      <c r="MZ74" s="3"/>
      <c r="NA74" s="3"/>
      <c r="NB74" s="3"/>
      <c r="NC74" s="3"/>
      <c r="ND74" s="3"/>
      <c r="NE74" s="12"/>
      <c r="NF74" s="12"/>
      <c r="NG74" s="88"/>
      <c r="NH74" s="45"/>
      <c r="NI74" s="88"/>
      <c r="NJ74" s="88"/>
      <c r="NK74" s="88"/>
      <c r="NL74" s="88"/>
      <c r="NM74" s="12"/>
      <c r="NN74" s="12"/>
      <c r="NO74" s="12"/>
      <c r="NP74" s="12"/>
      <c r="NQ74" s="100">
        <v>0</v>
      </c>
      <c r="NR74" s="3">
        <v>0</v>
      </c>
      <c r="NS74" s="3">
        <v>0</v>
      </c>
      <c r="NT74" s="3">
        <v>0</v>
      </c>
      <c r="NU74" s="3">
        <v>0</v>
      </c>
      <c r="NV74" s="3">
        <f t="shared" si="607"/>
        <v>0</v>
      </c>
      <c r="NW74" s="3">
        <f t="shared" si="608"/>
        <v>0</v>
      </c>
      <c r="NX74" s="12">
        <f t="shared" si="609"/>
        <v>0</v>
      </c>
      <c r="NY74" s="88">
        <f t="shared" si="610"/>
        <v>0</v>
      </c>
      <c r="NZ74" s="45">
        <f t="shared" si="611"/>
        <v>0</v>
      </c>
      <c r="OA74" s="88">
        <v>0</v>
      </c>
      <c r="OB74" s="88">
        <v>0</v>
      </c>
      <c r="OC74" s="88">
        <v>0</v>
      </c>
      <c r="OD74" s="88">
        <f t="shared" si="612"/>
        <v>0</v>
      </c>
      <c r="OE74" s="12">
        <f t="shared" si="613"/>
        <v>0</v>
      </c>
      <c r="OF74" s="12">
        <f t="shared" si="614"/>
        <v>0</v>
      </c>
      <c r="OG74" s="12">
        <f t="shared" si="615"/>
        <v>0</v>
      </c>
      <c r="OH74" s="12" t="e">
        <f t="shared" si="616"/>
        <v>#DIV/0!</v>
      </c>
      <c r="OI74" s="12" t="e">
        <f t="shared" si="617"/>
        <v>#DIV/0!</v>
      </c>
      <c r="OJ74" s="3">
        <v>0</v>
      </c>
      <c r="OK74" s="3">
        <v>0</v>
      </c>
      <c r="OL74" s="3">
        <v>0</v>
      </c>
      <c r="OM74" s="3">
        <v>0</v>
      </c>
      <c r="ON74" s="3">
        <v>500</v>
      </c>
      <c r="OO74" s="3">
        <f t="shared" si="618"/>
        <v>500</v>
      </c>
      <c r="OP74" s="88">
        <f t="shared" si="619"/>
        <v>534645.49486740003</v>
      </c>
      <c r="OQ74" s="12">
        <f t="shared" si="620"/>
        <v>6.4979583280873835E-3</v>
      </c>
      <c r="OR74" s="3">
        <v>0</v>
      </c>
      <c r="OS74" s="100">
        <v>0</v>
      </c>
      <c r="OT74" s="3">
        <v>0</v>
      </c>
      <c r="OU74" s="3">
        <v>0</v>
      </c>
      <c r="OV74" s="3">
        <v>0</v>
      </c>
      <c r="OW74" s="3">
        <v>0</v>
      </c>
      <c r="OX74" s="3">
        <f t="shared" si="579"/>
        <v>0</v>
      </c>
      <c r="OY74" s="3">
        <f t="shared" si="580"/>
        <v>0</v>
      </c>
      <c r="OZ74" s="12">
        <f t="shared" si="581"/>
        <v>0</v>
      </c>
      <c r="PA74" s="88">
        <f t="shared" si="582"/>
        <v>0</v>
      </c>
      <c r="PB74" s="45">
        <f t="shared" si="583"/>
        <v>0</v>
      </c>
      <c r="PC74" s="88">
        <v>0</v>
      </c>
      <c r="PD74" s="88">
        <v>0</v>
      </c>
      <c r="PE74" s="88">
        <v>0</v>
      </c>
      <c r="PF74" s="88">
        <f t="shared" si="584"/>
        <v>0</v>
      </c>
      <c r="PG74" s="12">
        <f t="shared" si="585"/>
        <v>0</v>
      </c>
      <c r="PH74" s="12">
        <f t="shared" si="586"/>
        <v>0</v>
      </c>
      <c r="PI74" s="12">
        <f t="shared" si="587"/>
        <v>0</v>
      </c>
      <c r="PJ74" s="12" t="e">
        <f t="shared" si="588"/>
        <v>#DIV/0!</v>
      </c>
      <c r="PK74" s="12" t="e">
        <f t="shared" si="589"/>
        <v>#DIV/0!</v>
      </c>
      <c r="PL74" s="3">
        <v>0</v>
      </c>
      <c r="PM74" s="3">
        <v>0</v>
      </c>
      <c r="PN74" s="3">
        <v>0</v>
      </c>
      <c r="PO74" s="3">
        <v>500</v>
      </c>
      <c r="PP74" s="3">
        <v>0</v>
      </c>
      <c r="PQ74" s="3">
        <v>500</v>
      </c>
      <c r="PR74" s="3">
        <f t="shared" si="590"/>
        <v>1000</v>
      </c>
      <c r="PS74" s="88">
        <f t="shared" si="591"/>
        <v>1069290.9897348001</v>
      </c>
      <c r="PT74" s="12">
        <f t="shared" si="592"/>
        <v>1.4854521486214776E-2</v>
      </c>
      <c r="PU74" s="3">
        <v>0</v>
      </c>
      <c r="PV74" s="100">
        <v>0</v>
      </c>
      <c r="PW74" s="3">
        <v>0</v>
      </c>
      <c r="PX74" s="3">
        <v>0</v>
      </c>
      <c r="PY74" s="3">
        <v>1</v>
      </c>
      <c r="PZ74" s="3">
        <v>0</v>
      </c>
      <c r="QA74" s="3">
        <f t="shared" si="593"/>
        <v>1</v>
      </c>
      <c r="QB74" s="3">
        <f t="shared" si="594"/>
        <v>1</v>
      </c>
      <c r="QC74" s="12">
        <f t="shared" si="595"/>
        <v>0</v>
      </c>
      <c r="QD74" s="88">
        <f t="shared" si="596"/>
        <v>0</v>
      </c>
      <c r="QE74" s="45">
        <f t="shared" si="597"/>
        <v>0</v>
      </c>
      <c r="QF74" s="88">
        <v>0</v>
      </c>
      <c r="QG74" s="88">
        <v>0</v>
      </c>
      <c r="QH74" s="88">
        <v>2199</v>
      </c>
      <c r="QI74" s="88">
        <f t="shared" si="598"/>
        <v>1863.5593220338983</v>
      </c>
      <c r="QJ74" s="12">
        <f t="shared" si="599"/>
        <v>1.2387491808347142E-4</v>
      </c>
      <c r="QK74" s="12">
        <f t="shared" si="600"/>
        <v>0</v>
      </c>
      <c r="QL74" s="12">
        <f t="shared" si="601"/>
        <v>0</v>
      </c>
      <c r="QM74" s="12">
        <f t="shared" si="602"/>
        <v>0</v>
      </c>
      <c r="QN74" s="12">
        <f t="shared" si="603"/>
        <v>1</v>
      </c>
      <c r="QO74" s="3">
        <v>70</v>
      </c>
      <c r="QP74" s="3"/>
      <c r="QQ74" s="3">
        <v>0</v>
      </c>
      <c r="QR74" s="3">
        <v>500</v>
      </c>
      <c r="QS74" s="3">
        <v>0</v>
      </c>
      <c r="QT74" s="3">
        <v>500</v>
      </c>
      <c r="QU74" s="3">
        <f t="shared" si="604"/>
        <v>1070</v>
      </c>
      <c r="QV74" s="88">
        <f t="shared" si="605"/>
        <v>1144141.3590162362</v>
      </c>
      <c r="QW74" s="12">
        <f t="shared" si="606"/>
        <v>2.5112827066030848E-2</v>
      </c>
      <c r="QX74" s="3">
        <v>0</v>
      </c>
      <c r="QY74" s="100">
        <v>0</v>
      </c>
      <c r="QZ74" s="3">
        <v>195657</v>
      </c>
      <c r="RA74" s="3">
        <v>1209</v>
      </c>
      <c r="RB74" s="3">
        <v>52</v>
      </c>
      <c r="RC74" s="3">
        <v>49</v>
      </c>
      <c r="RD74" s="3">
        <f t="shared" si="519"/>
        <v>3</v>
      </c>
      <c r="RE74" s="3">
        <f t="shared" si="520"/>
        <v>52</v>
      </c>
      <c r="RF74" s="12">
        <f t="shared" si="521"/>
        <v>4.0529363110008272E-2</v>
      </c>
      <c r="RG74" s="88">
        <f t="shared" si="522"/>
        <v>336.79816326530613</v>
      </c>
      <c r="RH74" s="45">
        <f t="shared" si="523"/>
        <v>317.36750000000001</v>
      </c>
      <c r="RI74" s="88">
        <v>16503.11</v>
      </c>
      <c r="RJ74" s="88">
        <v>89046.970000000016</v>
      </c>
      <c r="RK74" s="88">
        <v>107399</v>
      </c>
      <c r="RL74" s="88">
        <f t="shared" si="524"/>
        <v>91016.101694915254</v>
      </c>
      <c r="RM74" s="12">
        <f t="shared" si="525"/>
        <v>5.7469889697987567E-3</v>
      </c>
      <c r="RN74" s="12">
        <f t="shared" si="526"/>
        <v>0.1853303936113716</v>
      </c>
      <c r="RO74" s="12">
        <f t="shared" si="527"/>
        <v>0.18132077393644261</v>
      </c>
      <c r="RP74" s="169" t="str">
        <f t="shared" si="528"/>
        <v>AM-W19</v>
      </c>
      <c r="RQ74" s="12">
        <f t="shared" si="529"/>
        <v>0.94230769230769229</v>
      </c>
      <c r="RR74" s="12">
        <f t="shared" si="530"/>
        <v>5.7692307692307709E-2</v>
      </c>
      <c r="RS74" s="3">
        <v>57</v>
      </c>
      <c r="RT74" s="3">
        <v>295</v>
      </c>
      <c r="RU74" s="3">
        <v>0</v>
      </c>
      <c r="RV74" s="3">
        <v>0</v>
      </c>
      <c r="RW74" s="3">
        <v>0</v>
      </c>
      <c r="RX74" s="3">
        <v>0</v>
      </c>
      <c r="RY74" s="3">
        <f t="shared" si="531"/>
        <v>352</v>
      </c>
      <c r="RZ74" s="88">
        <f t="shared" si="532"/>
        <v>376390.42838664964</v>
      </c>
      <c r="SA74" s="12">
        <f t="shared" si="533"/>
        <v>5.3074230937174361E-3</v>
      </c>
      <c r="SB74" s="3">
        <v>59</v>
      </c>
      <c r="SC74" s="100">
        <v>9264</v>
      </c>
      <c r="SD74" s="3">
        <v>287432</v>
      </c>
      <c r="SE74" s="3">
        <v>1851</v>
      </c>
      <c r="SF74" s="3">
        <v>77</v>
      </c>
      <c r="SG74" s="3">
        <v>53</v>
      </c>
      <c r="SH74" s="3">
        <f t="shared" si="534"/>
        <v>24</v>
      </c>
      <c r="SI74" s="3">
        <f t="shared" si="535"/>
        <v>77</v>
      </c>
      <c r="SJ74" s="12">
        <f t="shared" si="536"/>
        <v>2.8633171258779039E-2</v>
      </c>
      <c r="SK74" s="88">
        <f t="shared" si="537"/>
        <v>471.15471698113208</v>
      </c>
      <c r="SL74" s="45">
        <f t="shared" si="538"/>
        <v>324.30129870129872</v>
      </c>
      <c r="SM74" s="88">
        <v>24971.200000000001</v>
      </c>
      <c r="SN74" s="88">
        <v>85221.230000000025</v>
      </c>
      <c r="SO74" s="88">
        <v>149247</v>
      </c>
      <c r="SP74" s="88">
        <f t="shared" si="539"/>
        <v>126480.50847457627</v>
      </c>
      <c r="SQ74" s="12">
        <f t="shared" si="540"/>
        <v>9.5614490002559373E-3</v>
      </c>
      <c r="SR74" s="87">
        <f t="shared" si="541"/>
        <v>0.29301618857179124</v>
      </c>
      <c r="SS74" s="87">
        <f t="shared" si="542"/>
        <v>0.19743121134763178</v>
      </c>
      <c r="ST74" s="169" t="str">
        <f t="shared" si="543"/>
        <v>AM-W19</v>
      </c>
      <c r="SU74" s="12">
        <f t="shared" si="544"/>
        <v>0.68831168831168832</v>
      </c>
      <c r="SV74" s="12">
        <f t="shared" si="545"/>
        <v>0.31168831168831168</v>
      </c>
      <c r="SW74" s="3">
        <v>109</v>
      </c>
      <c r="SX74" s="3">
        <v>176</v>
      </c>
      <c r="SY74" s="3">
        <v>0</v>
      </c>
      <c r="SZ74" s="3">
        <v>0</v>
      </c>
      <c r="TA74" s="3">
        <v>0</v>
      </c>
      <c r="TB74" s="3">
        <v>500</v>
      </c>
      <c r="TC74" s="3">
        <f t="shared" si="546"/>
        <v>785</v>
      </c>
      <c r="TD74" s="88">
        <f t="shared" si="547"/>
        <v>839393.42694181809</v>
      </c>
      <c r="TE74" s="12">
        <f t="shared" si="548"/>
        <v>9.2340434143259736E-3</v>
      </c>
      <c r="TF74" s="3">
        <v>43</v>
      </c>
      <c r="TG74" s="100">
        <f>SUMIFS(Main!TX:TX,Main!B:B,B:B)</f>
        <v>4588</v>
      </c>
      <c r="TH74" s="3">
        <v>143221</v>
      </c>
      <c r="TI74" s="3">
        <v>1161</v>
      </c>
      <c r="TJ74" s="3">
        <f>SUMIFS(Main!TT:TT,Main!B:B,B:B)</f>
        <v>30</v>
      </c>
      <c r="TK74" s="3">
        <v>32</v>
      </c>
      <c r="TL74" s="3">
        <f t="shared" si="549"/>
        <v>-2</v>
      </c>
      <c r="TM74" s="3">
        <f t="shared" si="550"/>
        <v>30</v>
      </c>
      <c r="TN74" s="12">
        <f t="shared" si="551"/>
        <v>2.756244616709733E-2</v>
      </c>
      <c r="TO74" s="88">
        <f t="shared" si="552"/>
        <v>393.93374999999997</v>
      </c>
      <c r="TP74" s="45">
        <f t="shared" si="553"/>
        <v>420.19599999999997</v>
      </c>
      <c r="TQ74" s="88">
        <v>12605.88</v>
      </c>
      <c r="TR74" s="88">
        <v>58813.569999999992</v>
      </c>
      <c r="TS74" s="88">
        <f>SUMIFS(Main!TU:TU,Main!B:B,B:B)</f>
        <v>59969.971799999999</v>
      </c>
      <c r="TT74" s="88">
        <f t="shared" si="554"/>
        <v>50822.01</v>
      </c>
      <c r="TU74" s="12">
        <f t="shared" si="555"/>
        <v>3.5418729234814737E-3</v>
      </c>
      <c r="TV74" s="87">
        <f t="shared" si="556"/>
        <v>0.21433624927036399</v>
      </c>
      <c r="TW74" s="87">
        <f t="shared" si="557"/>
        <v>0.24803977646692837</v>
      </c>
      <c r="TX74" s="169" t="str">
        <f t="shared" si="558"/>
        <v>AM-W19</v>
      </c>
      <c r="TY74" s="12">
        <f t="shared" si="559"/>
        <v>1.0666666666666667</v>
      </c>
      <c r="TZ74" s="12">
        <f t="shared" si="560"/>
        <v>-6.6666666666666652E-2</v>
      </c>
      <c r="UA74" s="3">
        <f>SUMIFS(Main!UG:UG,Main!B:B,B:B)</f>
        <v>70</v>
      </c>
      <c r="UB74" s="3">
        <f>SUMIFS(Main!UI:UI,Main!B:B,B:B)</f>
        <v>50</v>
      </c>
      <c r="UC74" s="3">
        <f>SUMIFS(Main!UK:UK,Main!B:B,B:B)</f>
        <v>0</v>
      </c>
      <c r="UD74" s="3">
        <f>SUMIFS(Main!UO:UO,Main!B:B,B:B)</f>
        <v>0</v>
      </c>
      <c r="UE74" s="3">
        <f>SUMIFS(Main!UQ:UQ,Main!B:B,B:B)</f>
        <v>0</v>
      </c>
      <c r="UF74" s="3">
        <f>SUMIFS(Main!US:US,Main!B:B,B:B)</f>
        <v>500</v>
      </c>
      <c r="UG74" s="3">
        <f t="shared" si="561"/>
        <v>620</v>
      </c>
      <c r="UH74" s="88">
        <f t="shared" si="562"/>
        <v>662960.41363557614</v>
      </c>
      <c r="UI74" s="12">
        <f t="shared" si="563"/>
        <v>6.5776048243635947E-3</v>
      </c>
      <c r="UJ74" s="3">
        <f>SUMIFS(Main!UW:UW,Main!B:B,B:B)</f>
        <v>64</v>
      </c>
      <c r="UK74" s="100">
        <f>SUMIFS(Main!VI:VI,Main!A:A,A:A)</f>
        <v>2038</v>
      </c>
      <c r="UL74" s="3">
        <v>86119</v>
      </c>
      <c r="UM74" s="3">
        <v>464</v>
      </c>
      <c r="UN74" s="3">
        <f>SUMIFS(Main!VE:VE,Main!A:A,A:A)</f>
        <v>14</v>
      </c>
      <c r="UO74" s="3">
        <v>2</v>
      </c>
      <c r="UP74" s="3">
        <f t="shared" si="565"/>
        <v>12</v>
      </c>
      <c r="UQ74" s="3">
        <f t="shared" si="566"/>
        <v>14</v>
      </c>
      <c r="UR74" s="12">
        <f t="shared" si="567"/>
        <v>4.3103448275862068E-3</v>
      </c>
      <c r="US74" s="88">
        <f t="shared" si="568"/>
        <v>1894.1100000000004</v>
      </c>
      <c r="UT74" s="45">
        <f t="shared" si="569"/>
        <v>270.58714285714291</v>
      </c>
      <c r="UU74" s="88">
        <v>3788.2200000000007</v>
      </c>
      <c r="UV74" s="88">
        <v>17795.760000000002</v>
      </c>
      <c r="UW74" s="88">
        <f>SUMIFS(Main!VF:VF,Main!A:A,A:A)</f>
        <v>27285.981799999998</v>
      </c>
      <c r="UX74" s="88">
        <f t="shared" si="570"/>
        <v>23123.713389830507</v>
      </c>
      <c r="UY74" s="12">
        <f t="shared" si="571"/>
        <v>1.6309160325703724E-3</v>
      </c>
      <c r="UZ74" s="87">
        <f t="shared" si="572"/>
        <v>0.21287205491645203</v>
      </c>
      <c r="VA74" s="87">
        <f t="shared" si="573"/>
        <v>0.16382403362887243</v>
      </c>
      <c r="VB74" s="169" t="str">
        <f t="shared" si="564"/>
        <v>AM-W19</v>
      </c>
      <c r="VC74" s="12">
        <f t="shared" si="578"/>
        <v>0.76958919616372401</v>
      </c>
      <c r="VD74" s="12">
        <f t="shared" si="574"/>
        <v>0.23041080383627599</v>
      </c>
      <c r="VE74" s="3">
        <f>SUMIFS(Main!VR:VR,Main!B:B,B:B)</f>
        <v>37</v>
      </c>
      <c r="VF74" s="3">
        <f>SUMIFS(Main!VT:VT,Main!B:B,B:B)</f>
        <v>495</v>
      </c>
      <c r="VG74" s="3">
        <f>SUMIFS(Main!VV:VV,Main!B:B,B:B)</f>
        <v>38</v>
      </c>
      <c r="VH74" s="3">
        <f>SUMIFS(Main!VZ:VZ,Main!B:B,B:B)</f>
        <v>0</v>
      </c>
      <c r="VI74" s="3">
        <f>SUMIFS(Main!WB:WB,Main!B:B,B:B)</f>
        <v>0</v>
      </c>
      <c r="VJ74" s="3">
        <f>SUMIFS(Main!WD:WD,Main!B:B,B:B)</f>
        <v>0</v>
      </c>
      <c r="VK74" s="3">
        <f t="shared" si="575"/>
        <v>570</v>
      </c>
      <c r="VL74" s="88">
        <f t="shared" si="576"/>
        <v>609495.86414883612</v>
      </c>
      <c r="VM74" s="12">
        <f t="shared" si="577"/>
        <v>6.385457586093074E-3</v>
      </c>
      <c r="VN74" s="3">
        <f>SUMIFS(Main!WH:WH,Main!B:B,B:B)</f>
        <v>60</v>
      </c>
    </row>
    <row r="75" spans="1:586">
      <c r="A75" s="155" t="s">
        <v>815</v>
      </c>
      <c r="B75" s="154" t="s">
        <v>674</v>
      </c>
      <c r="C75" s="150" t="s">
        <v>465</v>
      </c>
      <c r="D75" s="150" t="s">
        <v>669</v>
      </c>
      <c r="E75" s="154" t="s">
        <v>683</v>
      </c>
      <c r="F75" s="150" t="s">
        <v>473</v>
      </c>
      <c r="G75" s="150" t="s">
        <v>432</v>
      </c>
      <c r="H75" s="17">
        <v>120.242</v>
      </c>
      <c r="I75" s="1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87"/>
      <c r="V75" s="87"/>
      <c r="W75" s="12"/>
      <c r="X75" s="91"/>
      <c r="Y75" s="91"/>
      <c r="Z75" s="91"/>
      <c r="AA75" s="91"/>
      <c r="AB75" s="91"/>
      <c r="AC75" s="91"/>
      <c r="AD75" s="91"/>
      <c r="AE75" s="87"/>
      <c r="AF75" s="88"/>
      <c r="AG75" s="88"/>
      <c r="AH75" s="88"/>
      <c r="AI75" s="87"/>
      <c r="AJ75" s="87"/>
      <c r="AK75" s="12"/>
      <c r="AL75" s="3"/>
      <c r="AM75" s="3"/>
      <c r="AN75" s="3"/>
      <c r="AO75" s="3"/>
      <c r="AP75" s="3"/>
      <c r="AQ75" s="3"/>
      <c r="AR75" s="3"/>
      <c r="AS75" s="3"/>
      <c r="AT75" s="87"/>
      <c r="AU75" s="40"/>
      <c r="AV75" s="40"/>
      <c r="AW75" s="88"/>
      <c r="AX75" s="88"/>
      <c r="AY75" s="88"/>
      <c r="AZ75" s="87"/>
      <c r="BA75" s="87"/>
      <c r="BB75" s="87"/>
      <c r="BC75" s="89"/>
      <c r="BD75" s="12"/>
      <c r="BE75" s="3"/>
      <c r="BF75" s="3"/>
      <c r="BG75" s="3"/>
      <c r="BH75" s="3"/>
      <c r="BI75" s="3"/>
      <c r="BJ75" s="3"/>
      <c r="BK75" s="3"/>
      <c r="BL75" s="3"/>
      <c r="BM75" s="87"/>
      <c r="BN75" s="40"/>
      <c r="BO75" s="40"/>
      <c r="BP75" s="88"/>
      <c r="BQ75" s="88"/>
      <c r="BR75" s="88"/>
      <c r="BS75" s="12"/>
      <c r="BT75" s="12"/>
      <c r="BU75" s="87"/>
      <c r="BV75" s="89"/>
      <c r="BW75" s="90"/>
      <c r="BX75" s="12"/>
      <c r="BY75" s="3"/>
      <c r="BZ75" s="3"/>
      <c r="CA75" s="3"/>
      <c r="CB75" s="3"/>
      <c r="CC75" s="3"/>
      <c r="CD75" s="3"/>
      <c r="CE75" s="3"/>
      <c r="CF75" s="3"/>
      <c r="CG75" s="87"/>
      <c r="CH75" s="3"/>
      <c r="CI75" s="3"/>
      <c r="CJ75" s="88"/>
      <c r="CK75" s="88"/>
      <c r="CL75" s="88"/>
      <c r="CM75" s="87"/>
      <c r="CN75" s="87"/>
      <c r="CO75" s="12"/>
      <c r="CP75" s="12"/>
      <c r="CQ75" s="77"/>
      <c r="CR75" s="12"/>
      <c r="CS75" s="3"/>
      <c r="CT75" s="3"/>
      <c r="CU75" s="3"/>
      <c r="CV75" s="3"/>
      <c r="CW75" s="3"/>
      <c r="CX75" s="3"/>
      <c r="CY75" s="3"/>
      <c r="CZ75" s="3"/>
      <c r="DA75" s="87"/>
      <c r="DB75" s="45"/>
      <c r="DC75" s="3"/>
      <c r="DD75" s="88"/>
      <c r="DE75" s="88"/>
      <c r="DF75" s="88"/>
      <c r="DG75" s="12"/>
      <c r="DH75" s="12"/>
      <c r="DI75" s="12"/>
      <c r="DJ75" s="12"/>
      <c r="DK75" s="3"/>
      <c r="DL75" s="2"/>
      <c r="DM75" s="3"/>
      <c r="DN75" s="3"/>
      <c r="DO75" s="3"/>
      <c r="DP75" s="3"/>
      <c r="DQ75" s="3"/>
      <c r="DR75" s="3"/>
      <c r="DS75" s="3"/>
      <c r="DT75" s="3"/>
      <c r="DU75" s="12"/>
      <c r="DV75" s="87"/>
      <c r="DW75" s="3"/>
      <c r="DX75" s="3"/>
      <c r="DY75" s="88"/>
      <c r="DZ75" s="88"/>
      <c r="EA75" s="88"/>
      <c r="EB75" s="12"/>
      <c r="EC75" s="12"/>
      <c r="ED75" s="12"/>
      <c r="EE75" s="12"/>
      <c r="EF75" s="3"/>
      <c r="EG75" s="12"/>
      <c r="EH75" s="3"/>
      <c r="EI75" s="3"/>
      <c r="EJ75" s="3"/>
      <c r="EK75" s="3"/>
      <c r="EL75" s="3"/>
      <c r="EM75" s="3"/>
      <c r="EN75" s="3"/>
      <c r="EO75" s="3"/>
      <c r="EP75" s="12"/>
      <c r="EQ75" s="87"/>
      <c r="ER75" s="3"/>
      <c r="ES75" s="3"/>
      <c r="ET75" s="88"/>
      <c r="EU75" s="88"/>
      <c r="EV75" s="88"/>
      <c r="EW75" s="12"/>
      <c r="EX75" s="12"/>
      <c r="EY75" s="12"/>
      <c r="EZ75" s="12"/>
      <c r="FA75" s="3"/>
      <c r="FB75" s="12"/>
      <c r="FC75" s="3"/>
      <c r="FD75" s="3"/>
      <c r="FE75" s="3"/>
      <c r="FF75" s="3"/>
      <c r="FG75" s="3"/>
      <c r="FH75" s="3"/>
      <c r="FI75" s="3"/>
      <c r="FJ75" s="3"/>
      <c r="FK75" s="12"/>
      <c r="FL75" s="12"/>
      <c r="FM75" s="3"/>
      <c r="FN75" s="88"/>
      <c r="FO75" s="88"/>
      <c r="FP75" s="88"/>
      <c r="FQ75" s="88"/>
      <c r="FR75" s="12"/>
      <c r="FS75" s="12"/>
      <c r="FT75" s="12"/>
      <c r="FU75" s="39"/>
      <c r="FV75" s="77"/>
      <c r="FW75" s="12"/>
      <c r="FX75" s="3"/>
      <c r="FY75" s="3"/>
      <c r="FZ75" s="3"/>
      <c r="GA75" s="3"/>
      <c r="GB75" s="3"/>
      <c r="GC75" s="3"/>
      <c r="GD75" s="3"/>
      <c r="GE75" s="3"/>
      <c r="GF75" s="12"/>
      <c r="GG75" s="12"/>
      <c r="GH75" s="88"/>
      <c r="GI75" s="45"/>
      <c r="GJ75" s="88"/>
      <c r="GK75" s="88"/>
      <c r="GL75" s="88"/>
      <c r="GM75" s="12"/>
      <c r="GN75" s="12"/>
      <c r="GO75" s="12"/>
      <c r="GP75" s="12"/>
      <c r="GQ75" s="77"/>
      <c r="GR75" s="12"/>
      <c r="GS75" s="3"/>
      <c r="GT75" s="3"/>
      <c r="GU75" s="3"/>
      <c r="GV75" s="3"/>
      <c r="GW75" s="3"/>
      <c r="GX75" s="3"/>
      <c r="GY75" s="3"/>
      <c r="GZ75" s="3"/>
      <c r="HA75" s="12"/>
      <c r="HB75" s="12"/>
      <c r="HC75" s="88"/>
      <c r="HD75" s="45"/>
      <c r="HE75" s="88"/>
      <c r="HF75" s="88"/>
      <c r="HG75" s="88"/>
      <c r="HH75" s="12"/>
      <c r="HI75" s="12"/>
      <c r="HJ75" s="12"/>
      <c r="HK75" s="12"/>
      <c r="HL75" s="77"/>
      <c r="HM75" s="3"/>
      <c r="HN75" s="3"/>
      <c r="HO75" s="3"/>
      <c r="HP75" s="3"/>
      <c r="HQ75" s="3"/>
      <c r="HR75" s="3"/>
      <c r="HS75" s="3"/>
      <c r="HT75" s="3"/>
      <c r="HU75" s="12"/>
      <c r="HV75" s="12"/>
      <c r="HW75" s="88"/>
      <c r="HX75" s="45"/>
      <c r="HY75" s="3"/>
      <c r="HZ75" s="3"/>
      <c r="IA75" s="3"/>
      <c r="IB75" s="20"/>
      <c r="IC75" s="12"/>
      <c r="ID75" s="12"/>
      <c r="IE75" s="12"/>
      <c r="IF75" s="105"/>
      <c r="IG75" s="100"/>
      <c r="IH75" s="3"/>
      <c r="II75" s="3"/>
      <c r="IJ75" s="3"/>
      <c r="IK75" s="3"/>
      <c r="IL75" s="3"/>
      <c r="IM75" s="3"/>
      <c r="IN75" s="3"/>
      <c r="IO75" s="12"/>
      <c r="IP75" s="12"/>
      <c r="IQ75" s="88"/>
      <c r="IR75" s="45"/>
      <c r="IS75" s="3"/>
      <c r="IT75" s="3"/>
      <c r="IU75" s="3"/>
      <c r="IV75" s="20"/>
      <c r="IW75" s="12"/>
      <c r="IX75" s="12"/>
      <c r="IY75" s="12"/>
      <c r="IZ75" s="12"/>
      <c r="JA75" s="100"/>
      <c r="JB75" s="3"/>
      <c r="JC75" s="3"/>
      <c r="JD75" s="3"/>
      <c r="JE75" s="3"/>
      <c r="JF75" s="3"/>
      <c r="JG75" s="3"/>
      <c r="JH75" s="3"/>
      <c r="JI75" s="12"/>
      <c r="JJ75" s="12"/>
      <c r="JK75" s="88"/>
      <c r="JL75" s="45"/>
      <c r="JM75" s="3"/>
      <c r="JN75" s="3"/>
      <c r="JO75" s="3"/>
      <c r="JP75" s="20"/>
      <c r="JQ75" s="12"/>
      <c r="JR75" s="12"/>
      <c r="JS75" s="12"/>
      <c r="JT75" s="12"/>
      <c r="JU75" s="100"/>
      <c r="JV75" s="3"/>
      <c r="JW75" s="3"/>
      <c r="JX75" s="3"/>
      <c r="JY75" s="3"/>
      <c r="JZ75" s="3"/>
      <c r="KA75" s="3"/>
      <c r="KB75" s="3"/>
      <c r="KC75" s="12"/>
      <c r="KD75" s="12"/>
      <c r="KE75" s="88"/>
      <c r="KF75" s="45"/>
      <c r="KG75" s="3"/>
      <c r="KH75" s="3"/>
      <c r="KI75" s="3"/>
      <c r="KJ75" s="20"/>
      <c r="KK75" s="12"/>
      <c r="KL75" s="12"/>
      <c r="KM75" s="12"/>
      <c r="KN75" s="12"/>
      <c r="KO75" s="100"/>
      <c r="KP75" s="3"/>
      <c r="KQ75" s="3"/>
      <c r="KR75" s="3"/>
      <c r="KS75" s="3"/>
      <c r="KT75" s="3"/>
      <c r="KU75" s="3"/>
      <c r="KV75" s="3"/>
      <c r="KW75" s="12"/>
      <c r="KX75" s="12"/>
      <c r="KY75" s="88"/>
      <c r="KZ75" s="45"/>
      <c r="LA75" s="3"/>
      <c r="LB75" s="3"/>
      <c r="LC75" s="3"/>
      <c r="LD75" s="20"/>
      <c r="LE75" s="12"/>
      <c r="LF75" s="12"/>
      <c r="LG75" s="12"/>
      <c r="LH75" s="12"/>
      <c r="LI75" s="100"/>
      <c r="LJ75" s="3"/>
      <c r="LK75" s="3"/>
      <c r="LL75" s="3"/>
      <c r="LM75" s="3"/>
      <c r="LN75" s="3"/>
      <c r="LO75" s="3"/>
      <c r="LP75" s="3"/>
      <c r="LQ75" s="12"/>
      <c r="LR75" s="12"/>
      <c r="LS75" s="88"/>
      <c r="LT75" s="45"/>
      <c r="LU75" s="88"/>
      <c r="LV75" s="88"/>
      <c r="LW75" s="88"/>
      <c r="LX75" s="88"/>
      <c r="LY75" s="12"/>
      <c r="LZ75" s="12"/>
      <c r="MA75" s="12"/>
      <c r="MB75" s="12"/>
      <c r="MC75" s="100"/>
      <c r="MD75" s="3"/>
      <c r="ME75" s="3"/>
      <c r="MF75" s="3"/>
      <c r="MG75" s="3"/>
      <c r="MH75" s="3"/>
      <c r="MI75" s="3"/>
      <c r="MJ75" s="3"/>
      <c r="MK75" s="12"/>
      <c r="ML75" s="12"/>
      <c r="MM75" s="88"/>
      <c r="MN75" s="45"/>
      <c r="MO75" s="88"/>
      <c r="MP75" s="88"/>
      <c r="MQ75" s="88"/>
      <c r="MR75" s="88"/>
      <c r="MS75" s="12"/>
      <c r="MT75" s="12"/>
      <c r="MU75" s="12"/>
      <c r="MV75" s="12"/>
      <c r="MW75" s="100"/>
      <c r="MX75" s="3"/>
      <c r="MY75" s="3"/>
      <c r="MZ75" s="3"/>
      <c r="NA75" s="3"/>
      <c r="NB75" s="3"/>
      <c r="NC75" s="3"/>
      <c r="ND75" s="3"/>
      <c r="NE75" s="12"/>
      <c r="NF75" s="12"/>
      <c r="NG75" s="88"/>
      <c r="NH75" s="45"/>
      <c r="NI75" s="88"/>
      <c r="NJ75" s="88"/>
      <c r="NK75" s="88"/>
      <c r="NL75" s="88"/>
      <c r="NM75" s="12"/>
      <c r="NN75" s="12"/>
      <c r="NO75" s="12"/>
      <c r="NP75" s="12"/>
      <c r="NQ75" s="100">
        <v>0</v>
      </c>
      <c r="NR75" s="3">
        <v>0</v>
      </c>
      <c r="NS75" s="3">
        <v>0</v>
      </c>
      <c r="NT75" s="3">
        <v>0</v>
      </c>
      <c r="NU75" s="3">
        <v>0</v>
      </c>
      <c r="NV75" s="3">
        <f t="shared" si="607"/>
        <v>0</v>
      </c>
      <c r="NW75" s="3">
        <f t="shared" si="608"/>
        <v>0</v>
      </c>
      <c r="NX75" s="12">
        <f t="shared" si="609"/>
        <v>0</v>
      </c>
      <c r="NY75" s="88">
        <f t="shared" si="610"/>
        <v>0</v>
      </c>
      <c r="NZ75" s="45">
        <f t="shared" si="611"/>
        <v>0</v>
      </c>
      <c r="OA75" s="88">
        <v>0</v>
      </c>
      <c r="OB75" s="88">
        <v>0</v>
      </c>
      <c r="OC75" s="88">
        <v>0</v>
      </c>
      <c r="OD75" s="88">
        <f t="shared" si="612"/>
        <v>0</v>
      </c>
      <c r="OE75" s="12">
        <f t="shared" si="613"/>
        <v>0</v>
      </c>
      <c r="OF75" s="12">
        <f t="shared" si="614"/>
        <v>0</v>
      </c>
      <c r="OG75" s="12">
        <f t="shared" si="615"/>
        <v>0</v>
      </c>
      <c r="OH75" s="12" t="e">
        <f t="shared" si="616"/>
        <v>#DIV/0!</v>
      </c>
      <c r="OI75" s="12" t="e">
        <f t="shared" si="617"/>
        <v>#DIV/0!</v>
      </c>
      <c r="OJ75" s="3">
        <v>0</v>
      </c>
      <c r="OK75" s="3">
        <v>0</v>
      </c>
      <c r="OL75" s="3">
        <v>0</v>
      </c>
      <c r="OM75" s="3">
        <v>1000</v>
      </c>
      <c r="ON75" s="3">
        <v>0</v>
      </c>
      <c r="OO75" s="3">
        <f t="shared" si="618"/>
        <v>1000</v>
      </c>
      <c r="OP75" s="88">
        <f t="shared" si="619"/>
        <v>120242</v>
      </c>
      <c r="OQ75" s="12">
        <f t="shared" si="620"/>
        <v>1.4613936015296714E-3</v>
      </c>
      <c r="OR75" s="3">
        <v>0</v>
      </c>
      <c r="OS75" s="100">
        <v>0</v>
      </c>
      <c r="OT75" s="3">
        <v>0</v>
      </c>
      <c r="OU75" s="3">
        <v>0</v>
      </c>
      <c r="OV75" s="3">
        <v>0</v>
      </c>
      <c r="OW75" s="3">
        <v>0</v>
      </c>
      <c r="OX75" s="3">
        <f t="shared" si="579"/>
        <v>0</v>
      </c>
      <c r="OY75" s="3">
        <f t="shared" si="580"/>
        <v>0</v>
      </c>
      <c r="OZ75" s="12">
        <f t="shared" si="581"/>
        <v>0</v>
      </c>
      <c r="PA75" s="88">
        <f t="shared" si="582"/>
        <v>0</v>
      </c>
      <c r="PB75" s="45">
        <f t="shared" si="583"/>
        <v>0</v>
      </c>
      <c r="PC75" s="88">
        <v>0</v>
      </c>
      <c r="PD75" s="88">
        <v>0</v>
      </c>
      <c r="PE75" s="88">
        <v>0</v>
      </c>
      <c r="PF75" s="88">
        <f t="shared" si="584"/>
        <v>0</v>
      </c>
      <c r="PG75" s="12">
        <f t="shared" si="585"/>
        <v>0</v>
      </c>
      <c r="PH75" s="12">
        <f t="shared" si="586"/>
        <v>0</v>
      </c>
      <c r="PI75" s="12">
        <f t="shared" si="587"/>
        <v>0</v>
      </c>
      <c r="PJ75" s="12" t="e">
        <f t="shared" si="588"/>
        <v>#DIV/0!</v>
      </c>
      <c r="PK75" s="12" t="e">
        <f t="shared" si="589"/>
        <v>#DIV/0!</v>
      </c>
      <c r="PL75" s="3">
        <v>0</v>
      </c>
      <c r="PM75" s="3">
        <v>0</v>
      </c>
      <c r="PN75" s="3">
        <v>0</v>
      </c>
      <c r="PO75" s="3">
        <v>1040</v>
      </c>
      <c r="PP75" s="3">
        <v>0</v>
      </c>
      <c r="PQ75" s="3">
        <v>0</v>
      </c>
      <c r="PR75" s="3">
        <f t="shared" si="590"/>
        <v>1040</v>
      </c>
      <c r="PS75" s="88">
        <f t="shared" si="591"/>
        <v>125051.68000000001</v>
      </c>
      <c r="PT75" s="12">
        <f t="shared" si="592"/>
        <v>1.7372098757775585E-3</v>
      </c>
      <c r="PU75" s="3">
        <v>0</v>
      </c>
      <c r="PV75" s="100">
        <v>0</v>
      </c>
      <c r="PW75" s="3">
        <v>0</v>
      </c>
      <c r="PX75" s="3">
        <v>0</v>
      </c>
      <c r="PY75" s="3">
        <v>0</v>
      </c>
      <c r="PZ75" s="3">
        <v>0</v>
      </c>
      <c r="QA75" s="3">
        <f t="shared" si="593"/>
        <v>0</v>
      </c>
      <c r="QB75" s="3">
        <f t="shared" si="594"/>
        <v>0</v>
      </c>
      <c r="QC75" s="12">
        <f t="shared" si="595"/>
        <v>0</v>
      </c>
      <c r="QD75" s="88">
        <f t="shared" si="596"/>
        <v>0</v>
      </c>
      <c r="QE75" s="45">
        <f t="shared" si="597"/>
        <v>0</v>
      </c>
      <c r="QF75" s="88">
        <v>0</v>
      </c>
      <c r="QG75" s="88">
        <v>0</v>
      </c>
      <c r="QH75" s="88">
        <v>0</v>
      </c>
      <c r="QI75" s="88">
        <f t="shared" si="598"/>
        <v>0</v>
      </c>
      <c r="QJ75" s="12">
        <f t="shared" si="599"/>
        <v>0</v>
      </c>
      <c r="QK75" s="12">
        <f t="shared" si="600"/>
        <v>0</v>
      </c>
      <c r="QL75" s="12">
        <f t="shared" si="601"/>
        <v>0</v>
      </c>
      <c r="QM75" s="12" t="e">
        <f t="shared" si="602"/>
        <v>#DIV/0!</v>
      </c>
      <c r="QN75" s="12" t="e">
        <f t="shared" si="603"/>
        <v>#DIV/0!</v>
      </c>
      <c r="QO75" s="3">
        <v>145</v>
      </c>
      <c r="QP75" s="3"/>
      <c r="QQ75" s="3">
        <v>0</v>
      </c>
      <c r="QR75" s="3">
        <v>1040</v>
      </c>
      <c r="QS75" s="3">
        <v>0</v>
      </c>
      <c r="QT75" s="3">
        <v>0</v>
      </c>
      <c r="QU75" s="3">
        <f t="shared" si="604"/>
        <v>1185</v>
      </c>
      <c r="QV75" s="88">
        <f t="shared" si="605"/>
        <v>142486.77000000002</v>
      </c>
      <c r="QW75" s="12">
        <f t="shared" si="606"/>
        <v>3.1274506301249222E-3</v>
      </c>
      <c r="QX75" s="3">
        <v>0</v>
      </c>
      <c r="QY75" s="100">
        <v>0</v>
      </c>
      <c r="QZ75" s="3">
        <v>0</v>
      </c>
      <c r="RA75" s="3">
        <v>0</v>
      </c>
      <c r="RB75" s="3">
        <v>44</v>
      </c>
      <c r="RC75" s="3">
        <v>0</v>
      </c>
      <c r="RD75" s="3">
        <f t="shared" si="519"/>
        <v>44</v>
      </c>
      <c r="RE75" s="3">
        <f t="shared" si="520"/>
        <v>44</v>
      </c>
      <c r="RF75" s="12">
        <f t="shared" si="521"/>
        <v>0</v>
      </c>
      <c r="RG75" s="88">
        <f t="shared" si="522"/>
        <v>0</v>
      </c>
      <c r="RH75" s="45">
        <f t="shared" si="523"/>
        <v>0</v>
      </c>
      <c r="RI75" s="88">
        <v>0</v>
      </c>
      <c r="RJ75" s="88">
        <v>0</v>
      </c>
      <c r="RK75" s="88">
        <v>18769</v>
      </c>
      <c r="RL75" s="88">
        <f t="shared" si="524"/>
        <v>15905.932203389832</v>
      </c>
      <c r="RM75" s="12">
        <f t="shared" si="525"/>
        <v>1.0043411574982342E-3</v>
      </c>
      <c r="RN75" s="12">
        <f t="shared" si="526"/>
        <v>0</v>
      </c>
      <c r="RO75" s="12">
        <f t="shared" si="527"/>
        <v>0</v>
      </c>
      <c r="RP75" s="169" t="str">
        <f t="shared" si="528"/>
        <v>AC-3XL</v>
      </c>
      <c r="RQ75" s="12">
        <f t="shared" si="529"/>
        <v>0</v>
      </c>
      <c r="RR75" s="12">
        <f t="shared" si="530"/>
        <v>1</v>
      </c>
      <c r="RS75" s="3">
        <v>144</v>
      </c>
      <c r="RT75" s="3">
        <v>365</v>
      </c>
      <c r="RU75" s="3">
        <v>0</v>
      </c>
      <c r="RV75" s="3">
        <v>0</v>
      </c>
      <c r="RW75" s="3">
        <v>0</v>
      </c>
      <c r="RX75" s="3">
        <v>0</v>
      </c>
      <c r="RY75" s="3">
        <f t="shared" si="531"/>
        <v>509</v>
      </c>
      <c r="RZ75" s="88">
        <f t="shared" si="532"/>
        <v>61203.178</v>
      </c>
      <c r="SA75" s="12">
        <f t="shared" si="533"/>
        <v>8.6301652706325966E-4</v>
      </c>
      <c r="SB75" s="3">
        <v>29</v>
      </c>
      <c r="SC75" s="100">
        <v>1030</v>
      </c>
      <c r="SD75" s="3">
        <v>0</v>
      </c>
      <c r="SE75" s="3">
        <v>0</v>
      </c>
      <c r="SF75" s="3">
        <v>56</v>
      </c>
      <c r="SG75" s="3">
        <v>0</v>
      </c>
      <c r="SH75" s="3">
        <f t="shared" si="534"/>
        <v>56</v>
      </c>
      <c r="SI75" s="3">
        <f t="shared" si="535"/>
        <v>56</v>
      </c>
      <c r="SJ75" s="12">
        <f t="shared" si="536"/>
        <v>0</v>
      </c>
      <c r="SK75" s="88">
        <f t="shared" si="537"/>
        <v>0</v>
      </c>
      <c r="SL75" s="45">
        <f t="shared" si="538"/>
        <v>0</v>
      </c>
      <c r="SM75" s="88">
        <v>0</v>
      </c>
      <c r="SN75" s="88">
        <v>0</v>
      </c>
      <c r="SO75" s="88">
        <v>25045</v>
      </c>
      <c r="SP75" s="88">
        <f t="shared" si="539"/>
        <v>21224.576271186441</v>
      </c>
      <c r="SQ75" s="12">
        <f t="shared" si="540"/>
        <v>1.6044978472693585E-3</v>
      </c>
      <c r="SR75" s="87">
        <f t="shared" si="541"/>
        <v>0</v>
      </c>
      <c r="SS75" s="87">
        <f t="shared" si="542"/>
        <v>0</v>
      </c>
      <c r="ST75" s="169" t="str">
        <f t="shared" si="543"/>
        <v>AC-3XL</v>
      </c>
      <c r="SU75" s="12">
        <f t="shared" si="544"/>
        <v>0</v>
      </c>
      <c r="SV75" s="12">
        <f t="shared" si="545"/>
        <v>1</v>
      </c>
      <c r="SW75" s="3">
        <v>133</v>
      </c>
      <c r="SX75" s="3">
        <v>340</v>
      </c>
      <c r="SY75" s="3">
        <v>0</v>
      </c>
      <c r="SZ75" s="3">
        <v>0</v>
      </c>
      <c r="TA75" s="3">
        <v>0</v>
      </c>
      <c r="TB75" s="3">
        <v>1000</v>
      </c>
      <c r="TC75" s="3">
        <f t="shared" si="546"/>
        <v>1473</v>
      </c>
      <c r="TD75" s="88">
        <f t="shared" si="547"/>
        <v>177116.46600000001</v>
      </c>
      <c r="TE75" s="12">
        <f t="shared" si="548"/>
        <v>1.9484321462876475E-3</v>
      </c>
      <c r="TF75" s="3">
        <v>22</v>
      </c>
      <c r="TG75" s="100">
        <f>SUMIFS(Main!TX:TX,Main!B:B,B:B)</f>
        <v>1096</v>
      </c>
      <c r="TH75" s="3">
        <v>0</v>
      </c>
      <c r="TI75" s="3">
        <v>0</v>
      </c>
      <c r="TJ75" s="3">
        <f>SUMIFS(Main!TT:TT,Main!B:B,B:B)</f>
        <v>70</v>
      </c>
      <c r="TK75" s="3">
        <v>0</v>
      </c>
      <c r="TL75" s="3">
        <f t="shared" si="549"/>
        <v>70</v>
      </c>
      <c r="TM75" s="3">
        <f t="shared" si="550"/>
        <v>70</v>
      </c>
      <c r="TN75" s="12">
        <f t="shared" si="551"/>
        <v>0</v>
      </c>
      <c r="TO75" s="88">
        <f t="shared" si="552"/>
        <v>0</v>
      </c>
      <c r="TP75" s="45">
        <f t="shared" si="553"/>
        <v>0</v>
      </c>
      <c r="TQ75" s="88">
        <v>0</v>
      </c>
      <c r="TR75" s="88">
        <v>0</v>
      </c>
      <c r="TS75" s="88">
        <f>SUMIFS(Main!TU:TU,Main!B:B,B:B)</f>
        <v>31142.959199999998</v>
      </c>
      <c r="TT75" s="88">
        <f t="shared" si="554"/>
        <v>26392.338305084744</v>
      </c>
      <c r="TU75" s="12">
        <f t="shared" si="555"/>
        <v>1.8393272605735701E-3</v>
      </c>
      <c r="TV75" s="87">
        <f t="shared" si="556"/>
        <v>0</v>
      </c>
      <c r="TW75" s="87">
        <f t="shared" si="557"/>
        <v>0</v>
      </c>
      <c r="TX75" s="169" t="str">
        <f t="shared" si="558"/>
        <v>AC-3XL</v>
      </c>
      <c r="TY75" s="12">
        <f t="shared" si="559"/>
        <v>0</v>
      </c>
      <c r="TZ75" s="12">
        <f t="shared" si="560"/>
        <v>1</v>
      </c>
      <c r="UA75" s="3">
        <f>SUMIFS(Main!UG:UG,Main!B:B,B:B)</f>
        <v>112</v>
      </c>
      <c r="UB75" s="3">
        <f>SUMIFS(Main!UI:UI,Main!B:B,B:B)</f>
        <v>256</v>
      </c>
      <c r="UC75" s="3">
        <f>SUMIFS(Main!UK:UK,Main!B:B,B:B)</f>
        <v>0</v>
      </c>
      <c r="UD75" s="3">
        <f>SUMIFS(Main!UO:UO,Main!B:B,B:B)</f>
        <v>0</v>
      </c>
      <c r="UE75" s="3">
        <f>SUMIFS(Main!UQ:UQ,Main!B:B,B:B)</f>
        <v>0</v>
      </c>
      <c r="UF75" s="3">
        <f>SUMIFS(Main!US:US,Main!B:B,B:B)</f>
        <v>1000</v>
      </c>
      <c r="UG75" s="3">
        <f t="shared" si="561"/>
        <v>1368</v>
      </c>
      <c r="UH75" s="88">
        <f t="shared" si="562"/>
        <v>164491.05600000001</v>
      </c>
      <c r="UI75" s="12">
        <f t="shared" si="563"/>
        <v>1.6320087010579867E-3</v>
      </c>
      <c r="UJ75" s="3">
        <f>SUMIFS(Main!UW:UW,Main!B:B,B:B)</f>
        <v>27</v>
      </c>
      <c r="UK75" s="100">
        <f>SUMIFS(Main!VI:VI,Main!A:A,A:A)</f>
        <v>1342</v>
      </c>
      <c r="UL75" s="3">
        <v>0</v>
      </c>
      <c r="UM75" s="3">
        <v>0</v>
      </c>
      <c r="UN75" s="3">
        <f>SUMIFS(Main!VE:VE,Main!A:A,A:A)</f>
        <v>61</v>
      </c>
      <c r="UO75" s="3">
        <v>0</v>
      </c>
      <c r="UP75" s="3">
        <f t="shared" si="565"/>
        <v>61</v>
      </c>
      <c r="UQ75" s="3">
        <f t="shared" si="566"/>
        <v>61</v>
      </c>
      <c r="UR75" s="12">
        <f t="shared" si="567"/>
        <v>0</v>
      </c>
      <c r="US75" s="88">
        <f t="shared" si="568"/>
        <v>0</v>
      </c>
      <c r="UT75" s="45">
        <f t="shared" si="569"/>
        <v>0</v>
      </c>
      <c r="UU75" s="88">
        <v>0</v>
      </c>
      <c r="UV75" s="88">
        <v>0</v>
      </c>
      <c r="UW75" s="88">
        <f>SUMIFS(Main!VF:VF,Main!A:A,A:A)</f>
        <v>27074.856</v>
      </c>
      <c r="UX75" s="88">
        <f t="shared" si="570"/>
        <v>22944.793220338983</v>
      </c>
      <c r="UY75" s="12">
        <f t="shared" si="571"/>
        <v>1.6182967889370264E-3</v>
      </c>
      <c r="UZ75" s="87">
        <f t="shared" si="572"/>
        <v>0</v>
      </c>
      <c r="VA75" s="87">
        <f t="shared" si="573"/>
        <v>0</v>
      </c>
      <c r="VB75" s="169" t="str">
        <f t="shared" si="564"/>
        <v>AC-3XL</v>
      </c>
      <c r="VC75" s="12">
        <f t="shared" si="578"/>
        <v>0</v>
      </c>
      <c r="VD75" s="12">
        <f t="shared" si="574"/>
        <v>1</v>
      </c>
      <c r="VE75" s="3">
        <f>SUMIFS(Main!VR:VR,Main!B:B,B:B)</f>
        <v>109</v>
      </c>
      <c r="VF75" s="3">
        <f>SUMIFS(Main!VT:VT,Main!B:B,B:B)</f>
        <v>1206</v>
      </c>
      <c r="VG75" s="3">
        <f>SUMIFS(Main!VV:VV,Main!B:B,B:B)</f>
        <v>0</v>
      </c>
      <c r="VH75" s="3">
        <f>SUMIFS(Main!VZ:VZ,Main!B:B,B:B)</f>
        <v>0</v>
      </c>
      <c r="VI75" s="3">
        <f>SUMIFS(Main!WB:WB,Main!B:B,B:B)</f>
        <v>0</v>
      </c>
      <c r="VJ75" s="3">
        <f>SUMIFS(Main!WD:WD,Main!B:B,B:B)</f>
        <v>0</v>
      </c>
      <c r="VK75" s="3">
        <f t="shared" si="575"/>
        <v>1315</v>
      </c>
      <c r="VL75" s="88">
        <f t="shared" si="576"/>
        <v>158118.23000000001</v>
      </c>
      <c r="VM75" s="12">
        <f t="shared" si="577"/>
        <v>1.6565448769092154E-3</v>
      </c>
      <c r="VN75" s="3">
        <f>SUMIFS(Main!WH:WH,Main!B:B,B:B)</f>
        <v>51</v>
      </c>
    </row>
    <row r="76" spans="1:586">
      <c r="A76" s="155" t="s">
        <v>189</v>
      </c>
      <c r="B76" s="154" t="s">
        <v>188</v>
      </c>
      <c r="C76" s="150" t="s">
        <v>294</v>
      </c>
      <c r="D76" s="150" t="s">
        <v>669</v>
      </c>
      <c r="E76" s="155" t="s">
        <v>288</v>
      </c>
      <c r="F76" s="150" t="s">
        <v>470</v>
      </c>
      <c r="G76" s="150" t="s">
        <v>435</v>
      </c>
      <c r="H76" s="17">
        <v>465.5284079999999</v>
      </c>
      <c r="I76" s="12"/>
      <c r="J76" s="3"/>
      <c r="K76" s="3"/>
      <c r="L76" s="3"/>
      <c r="M76" s="3"/>
      <c r="N76" s="3"/>
      <c r="O76" s="3"/>
      <c r="P76" s="3"/>
      <c r="Q76" s="87"/>
      <c r="R76" s="88"/>
      <c r="S76" s="88"/>
      <c r="T76" s="88"/>
      <c r="U76" s="87"/>
      <c r="V76" s="87"/>
      <c r="W76" s="12"/>
      <c r="X76" s="3"/>
      <c r="Y76" s="3"/>
      <c r="Z76" s="3"/>
      <c r="AA76" s="3"/>
      <c r="AB76" s="3"/>
      <c r="AC76" s="3"/>
      <c r="AD76" s="3"/>
      <c r="AE76" s="87"/>
      <c r="AF76" s="88"/>
      <c r="AG76" s="88"/>
      <c r="AH76" s="88"/>
      <c r="AI76" s="87"/>
      <c r="AJ76" s="87"/>
      <c r="AK76" s="12"/>
      <c r="AL76" s="3"/>
      <c r="AM76" s="3"/>
      <c r="AN76" s="3"/>
      <c r="AO76" s="3"/>
      <c r="AP76" s="3"/>
      <c r="AQ76" s="3"/>
      <c r="AR76" s="3"/>
      <c r="AS76" s="3"/>
      <c r="AT76" s="87"/>
      <c r="AU76" s="40"/>
      <c r="AV76" s="40"/>
      <c r="AW76" s="88"/>
      <c r="AX76" s="88"/>
      <c r="AY76" s="88"/>
      <c r="AZ76" s="87"/>
      <c r="BA76" s="87"/>
      <c r="BB76" s="87"/>
      <c r="BC76" s="89"/>
      <c r="BD76" s="12">
        <v>0</v>
      </c>
      <c r="BE76" s="3">
        <v>0</v>
      </c>
      <c r="BF76" s="3">
        <v>0</v>
      </c>
      <c r="BG76" s="3">
        <v>0</v>
      </c>
      <c r="BH76" s="3">
        <v>0</v>
      </c>
      <c r="BI76" s="3">
        <f t="shared" ref="BI76:BK77" si="621">BG76-BH76</f>
        <v>0</v>
      </c>
      <c r="BJ76" s="3">
        <f t="shared" si="621"/>
        <v>0</v>
      </c>
      <c r="BK76" s="3">
        <f t="shared" si="621"/>
        <v>0</v>
      </c>
      <c r="BL76" s="3">
        <f>BH76+BI76+BJ76</f>
        <v>0</v>
      </c>
      <c r="BM76" s="87">
        <v>0</v>
      </c>
      <c r="BN76" s="40" t="e">
        <f>BP76/BH76</f>
        <v>#DIV/0!</v>
      </c>
      <c r="BO76" s="40" t="e">
        <f>BP76/BG76</f>
        <v>#DIV/0!</v>
      </c>
      <c r="BP76" s="88">
        <v>0</v>
      </c>
      <c r="BQ76" s="88">
        <v>0</v>
      </c>
      <c r="BR76" s="88">
        <v>0</v>
      </c>
      <c r="BS76" s="12" t="e">
        <f>BP76/BQ76</f>
        <v>#DIV/0!</v>
      </c>
      <c r="BT76" s="12" t="e">
        <f>BP76/BR76</f>
        <v>#DIV/0!</v>
      </c>
      <c r="BU76" s="87" t="e">
        <f>BH76/BL76</f>
        <v>#DIV/0!</v>
      </c>
      <c r="BV76" s="89" t="e">
        <f>1-BU76</f>
        <v>#DIV/0!</v>
      </c>
      <c r="BW76" s="90" t="str">
        <f>B76</f>
        <v>FBA79016</v>
      </c>
      <c r="BX76" s="12">
        <v>0</v>
      </c>
      <c r="BY76" s="3">
        <v>0</v>
      </c>
      <c r="BZ76" s="3">
        <v>0</v>
      </c>
      <c r="CA76" s="3">
        <v>0</v>
      </c>
      <c r="CB76" s="3">
        <v>0</v>
      </c>
      <c r="CC76" s="3">
        <f>CA76-CB76</f>
        <v>0</v>
      </c>
      <c r="CD76" s="3">
        <v>0</v>
      </c>
      <c r="CE76" s="3">
        <v>0</v>
      </c>
      <c r="CF76" s="3">
        <f>CB76+CC76+CD76</f>
        <v>0</v>
      </c>
      <c r="CG76" s="87" t="e">
        <f>CB76/BZ76</f>
        <v>#DIV/0!</v>
      </c>
      <c r="CH76" s="3" t="e">
        <f>CJ76/CB76</f>
        <v>#DIV/0!</v>
      </c>
      <c r="CI76" s="3" t="e">
        <f>CJ76/CA76</f>
        <v>#DIV/0!</v>
      </c>
      <c r="CJ76" s="88">
        <v>0</v>
      </c>
      <c r="CK76" s="88">
        <v>0</v>
      </c>
      <c r="CL76" s="88">
        <v>0</v>
      </c>
      <c r="CM76" s="87" t="e">
        <f>CJ76/CK76</f>
        <v>#DIV/0!</v>
      </c>
      <c r="CN76" s="87" t="e">
        <f>CJ76/CL76</f>
        <v>#DIV/0!</v>
      </c>
      <c r="CO76" s="12" t="e">
        <f>CB76/CF76</f>
        <v>#DIV/0!</v>
      </c>
      <c r="CP76" s="12" t="e">
        <f>1-CO76</f>
        <v>#DIV/0!</v>
      </c>
      <c r="CQ76" s="77" t="str">
        <f>B76</f>
        <v>FBA79016</v>
      </c>
      <c r="CR76" s="12">
        <v>0</v>
      </c>
      <c r="CS76" s="3">
        <v>0</v>
      </c>
      <c r="CT76" s="3">
        <v>0</v>
      </c>
      <c r="CU76" s="3" t="e">
        <f>VLOOKUP(C76,'[1]Monthly Sales'!C:AP,38,0)</f>
        <v>#N/A</v>
      </c>
      <c r="CV76" s="3">
        <v>0</v>
      </c>
      <c r="CW76" s="3" t="e">
        <f>CU76-CV76</f>
        <v>#N/A</v>
      </c>
      <c r="CX76" s="3">
        <v>0</v>
      </c>
      <c r="CY76" s="3">
        <v>0</v>
      </c>
      <c r="CZ76" s="3" t="e">
        <f>CV76+CW76+CX76</f>
        <v>#N/A</v>
      </c>
      <c r="DA76" s="87" t="e">
        <f>CV76/CT76</f>
        <v>#DIV/0!</v>
      </c>
      <c r="DB76" s="45" t="e">
        <f>DD76/CV76</f>
        <v>#DIV/0!</v>
      </c>
      <c r="DC76" s="3" t="e">
        <f>DD76/CZ76</f>
        <v>#N/A</v>
      </c>
      <c r="DD76" s="88">
        <v>0</v>
      </c>
      <c r="DE76" s="88">
        <v>0</v>
      </c>
      <c r="DF76" s="88">
        <v>0</v>
      </c>
      <c r="DG76" s="12" t="e">
        <f>DD76/DE76</f>
        <v>#DIV/0!</v>
      </c>
      <c r="DH76" s="12" t="e">
        <f>DD76/DF76</f>
        <v>#DIV/0!</v>
      </c>
      <c r="DI76" s="12" t="e">
        <f>CV76/CZ76</f>
        <v>#N/A</v>
      </c>
      <c r="DJ76" s="12" t="e">
        <f>1-DI76</f>
        <v>#N/A</v>
      </c>
      <c r="DK76" s="3" t="str">
        <f>B76</f>
        <v>FBA79016</v>
      </c>
      <c r="DL76" s="12">
        <v>1</v>
      </c>
      <c r="DM76" s="3">
        <v>5231</v>
      </c>
      <c r="DN76" s="3">
        <v>27</v>
      </c>
      <c r="DO76" s="3">
        <v>7</v>
      </c>
      <c r="DP76" s="3">
        <v>1</v>
      </c>
      <c r="DQ76" s="3">
        <f>DO76-DP76</f>
        <v>6</v>
      </c>
      <c r="DR76" s="3">
        <v>1</v>
      </c>
      <c r="DS76" s="3">
        <v>0</v>
      </c>
      <c r="DT76" s="3">
        <f>DP76+DQ76+DR76</f>
        <v>8</v>
      </c>
      <c r="DU76" s="12">
        <f>DR76/DT76</f>
        <v>0.125</v>
      </c>
      <c r="DV76" s="87">
        <f>DP76/DN76</f>
        <v>3.7037037037037035E-2</v>
      </c>
      <c r="DW76" s="3">
        <f>DY76/DP76</f>
        <v>144.32</v>
      </c>
      <c r="DX76" s="3">
        <f>DY76/DT76</f>
        <v>18.04</v>
      </c>
      <c r="DY76" s="88">
        <v>144.32</v>
      </c>
      <c r="DZ76" s="88">
        <v>421.18</v>
      </c>
      <c r="EA76" s="88">
        <v>3493</v>
      </c>
      <c r="EB76" s="12">
        <f>DY76/DZ76</f>
        <v>0.34265634645519727</v>
      </c>
      <c r="EC76" s="12">
        <f>DY76/EA76</f>
        <v>4.1316919553392499E-2</v>
      </c>
      <c r="ED76" s="12">
        <f>DP76/DT76</f>
        <v>0.125</v>
      </c>
      <c r="EE76" s="12">
        <f>1-ED76</f>
        <v>0.875</v>
      </c>
      <c r="EF76" s="3" t="str">
        <f>B76</f>
        <v>FBA79016</v>
      </c>
      <c r="EG76" s="12">
        <v>0.97699999999999998</v>
      </c>
      <c r="EH76" s="3">
        <v>3360</v>
      </c>
      <c r="EI76" s="3">
        <v>36</v>
      </c>
      <c r="EJ76" s="3">
        <v>7</v>
      </c>
      <c r="EK76" s="3">
        <v>0</v>
      </c>
      <c r="EL76" s="3">
        <f>EJ76-EK76</f>
        <v>7</v>
      </c>
      <c r="EM76" s="3">
        <v>0</v>
      </c>
      <c r="EN76" s="3">
        <v>0</v>
      </c>
      <c r="EO76" s="3">
        <f>EK76+EL76+EM76</f>
        <v>7</v>
      </c>
      <c r="EP76" s="12">
        <f>IF(EM76,EM76/EO76,0)</f>
        <v>0</v>
      </c>
      <c r="EQ76" s="87">
        <f>IF(EK76,EK76/EI76,0)</f>
        <v>0</v>
      </c>
      <c r="ER76" s="3" t="e">
        <f>IF(ET76,ET76/EK76,0)</f>
        <v>#DIV/0!</v>
      </c>
      <c r="ES76" s="3">
        <f>IF(ET76,ET76/EO76,0)</f>
        <v>23.811428571428571</v>
      </c>
      <c r="ET76" s="88">
        <v>166.68</v>
      </c>
      <c r="EU76" s="88">
        <v>0</v>
      </c>
      <c r="EV76" s="88">
        <v>3287</v>
      </c>
      <c r="EW76" s="12" t="e">
        <f>IF(ET76,ET76/EU76,0)</f>
        <v>#DIV/0!</v>
      </c>
      <c r="EX76" s="12">
        <f>IF(ET76,ET76/EV76,0)</f>
        <v>5.070885305749924E-2</v>
      </c>
      <c r="EY76" s="12">
        <f>IF(EK76,EK76/EO76,0)</f>
        <v>0</v>
      </c>
      <c r="EZ76" s="12">
        <f>IF(1-EY76,0)</f>
        <v>0</v>
      </c>
      <c r="FA76" s="3" t="str">
        <f>B76</f>
        <v>FBA79016</v>
      </c>
      <c r="FB76" s="12">
        <v>0.99809999999999999</v>
      </c>
      <c r="FC76" s="3">
        <v>1170</v>
      </c>
      <c r="FD76" s="3">
        <v>18</v>
      </c>
      <c r="FE76" s="3">
        <v>26</v>
      </c>
      <c r="FF76" s="3">
        <v>2</v>
      </c>
      <c r="FG76" s="3">
        <f>FE76-FF76</f>
        <v>24</v>
      </c>
      <c r="FH76" s="3">
        <v>6</v>
      </c>
      <c r="FI76" s="3">
        <v>0</v>
      </c>
      <c r="FJ76" s="3">
        <f>FF76+FG76+FH76</f>
        <v>32</v>
      </c>
      <c r="FK76" s="12">
        <f>IF(FH76,FH76/FJ76,0)</f>
        <v>0.1875</v>
      </c>
      <c r="FL76" s="12">
        <f>IF(FF76,FF76/FD76,0)</f>
        <v>0.1111111111111111</v>
      </c>
      <c r="FM76" s="3">
        <f>IF(FO76,FO76/FF76,0)</f>
        <v>127.92</v>
      </c>
      <c r="FN76" s="88">
        <f>IF(FO76,FO76/FJ76,0)</f>
        <v>7.9950000000000001</v>
      </c>
      <c r="FO76" s="88">
        <v>255.84</v>
      </c>
      <c r="FP76" s="88">
        <v>676.28</v>
      </c>
      <c r="FQ76" s="88">
        <v>10634</v>
      </c>
      <c r="FR76" s="12">
        <f>IF(FO76,FO76/FP76,0)</f>
        <v>0.37830484414739457</v>
      </c>
      <c r="FS76" s="12">
        <f>IF(FO76,FO76/FQ76,0)</f>
        <v>2.4058679706601468E-2</v>
      </c>
      <c r="FT76" s="12">
        <f>FF76/FJ76</f>
        <v>6.25E-2</v>
      </c>
      <c r="FU76" s="39">
        <f>1-FT76</f>
        <v>0.9375</v>
      </c>
      <c r="FV76" s="77" t="str">
        <f>B76</f>
        <v>FBA79016</v>
      </c>
      <c r="FW76" s="12">
        <v>0</v>
      </c>
      <c r="FX76" s="3">
        <v>0</v>
      </c>
      <c r="FY76" s="3">
        <v>0</v>
      </c>
      <c r="FZ76" s="3">
        <v>0</v>
      </c>
      <c r="GA76" s="3">
        <v>0</v>
      </c>
      <c r="GB76" s="3">
        <f>FZ76-GA76</f>
        <v>0</v>
      </c>
      <c r="GC76" s="3">
        <v>1</v>
      </c>
      <c r="GD76" s="3">
        <v>0</v>
      </c>
      <c r="GE76" s="3">
        <f>GA76+GB76+GC76</f>
        <v>1</v>
      </c>
      <c r="GF76" s="12">
        <f>IF(GC76,GC76/GE76,0)</f>
        <v>1</v>
      </c>
      <c r="GG76" s="12">
        <f>IF(GA76,GA76/FY76,0)</f>
        <v>0</v>
      </c>
      <c r="GH76" s="88">
        <f>IF(GJ76,GJ76/GA76,0)</f>
        <v>0</v>
      </c>
      <c r="GI76" s="45">
        <f>IF(GJ76,GJ76/GE76,0)</f>
        <v>0</v>
      </c>
      <c r="GJ76" s="88">
        <v>0</v>
      </c>
      <c r="GK76" s="88">
        <v>0</v>
      </c>
      <c r="GL76" s="88">
        <v>0</v>
      </c>
      <c r="GM76" s="12">
        <f>IF(GJ76,GJ76/GK76,0)</f>
        <v>0</v>
      </c>
      <c r="GN76" s="12">
        <f>IF(GJ76,GJ76/GL76,0)</f>
        <v>0</v>
      </c>
      <c r="GO76" s="12">
        <f>GA76/GE76</f>
        <v>0</v>
      </c>
      <c r="GP76" s="12">
        <f>1-GO76</f>
        <v>1</v>
      </c>
      <c r="GQ76" s="77" t="str">
        <f>B76</f>
        <v>FBA79016</v>
      </c>
      <c r="GR76" s="12">
        <v>0</v>
      </c>
      <c r="GS76" s="3">
        <v>0</v>
      </c>
      <c r="GT76" s="3">
        <v>0</v>
      </c>
      <c r="GU76" s="3">
        <v>0</v>
      </c>
      <c r="GV76" s="3">
        <v>0</v>
      </c>
      <c r="GW76" s="3">
        <f>GU76-GV76</f>
        <v>0</v>
      </c>
      <c r="GX76" s="3">
        <v>0</v>
      </c>
      <c r="GY76" s="3">
        <v>0</v>
      </c>
      <c r="GZ76" s="3">
        <f>GV76+GW76+GX76</f>
        <v>0</v>
      </c>
      <c r="HA76" s="12">
        <f>IF(GX76,GX76/GZ76,0)</f>
        <v>0</v>
      </c>
      <c r="HB76" s="12">
        <f>IF(GV76,GV76/GT76,0)</f>
        <v>0</v>
      </c>
      <c r="HC76" s="88">
        <f>IF(HE76,HE76/GV76,0)</f>
        <v>0</v>
      </c>
      <c r="HD76" s="45">
        <f>IF(HE76,HE76/GZ76,0)</f>
        <v>0</v>
      </c>
      <c r="HE76" s="88">
        <v>0</v>
      </c>
      <c r="HF76" s="88">
        <v>0</v>
      </c>
      <c r="HG76" s="88">
        <v>0</v>
      </c>
      <c r="HH76" s="12">
        <f>IF(HE76,HE76/HF76,0)</f>
        <v>0</v>
      </c>
      <c r="HI76" s="12">
        <f>IF(HE76,HE76/HG76,0)</f>
        <v>0</v>
      </c>
      <c r="HJ76" s="12" t="e">
        <f>GV76/GZ76</f>
        <v>#DIV/0!</v>
      </c>
      <c r="HK76" s="12" t="e">
        <f>1-HJ76</f>
        <v>#DIV/0!</v>
      </c>
      <c r="HL76" s="77" t="s">
        <v>288</v>
      </c>
      <c r="HM76" s="3">
        <v>633</v>
      </c>
      <c r="HN76" s="3">
        <v>0</v>
      </c>
      <c r="HO76" s="3">
        <v>0</v>
      </c>
      <c r="HP76" s="3">
        <v>14</v>
      </c>
      <c r="HQ76" s="3">
        <v>0</v>
      </c>
      <c r="HR76" s="3">
        <f>HP76-HQ76</f>
        <v>14</v>
      </c>
      <c r="HS76" s="3">
        <v>4</v>
      </c>
      <c r="HT76" s="3">
        <f>HQ76+HR76+HS76</f>
        <v>18</v>
      </c>
      <c r="HU76" s="12">
        <f>IF(HS76,HS76/HT76,0)</f>
        <v>0.22222222222222221</v>
      </c>
      <c r="HV76" s="12">
        <f>IF(HQ76,HQ76/HO76,0)</f>
        <v>0</v>
      </c>
      <c r="HW76" s="88">
        <f>IF(HY76,HY76/HQ76,0)</f>
        <v>0</v>
      </c>
      <c r="HX76" s="45">
        <f>IF(HY76,HY76/HT76,0)</f>
        <v>0</v>
      </c>
      <c r="HY76" s="3">
        <v>0</v>
      </c>
      <c r="HZ76" s="3">
        <v>0</v>
      </c>
      <c r="IA76" s="3">
        <v>10106.779999999999</v>
      </c>
      <c r="IB76" s="20">
        <f>IA76/1.18</f>
        <v>8565.0677966101684</v>
      </c>
      <c r="IC76" s="12">
        <f>IF(HY76,HY76/HZ76,0)</f>
        <v>0</v>
      </c>
      <c r="ID76" s="12">
        <f>IF(HY76,HY76/IB76,0)</f>
        <v>0</v>
      </c>
      <c r="IE76" s="12">
        <f>HQ76/HT76</f>
        <v>0</v>
      </c>
      <c r="IF76" s="105">
        <f>1-IE76</f>
        <v>1</v>
      </c>
      <c r="IG76" s="100">
        <v>501</v>
      </c>
      <c r="IH76" s="3">
        <v>0</v>
      </c>
      <c r="II76" s="3">
        <v>0</v>
      </c>
      <c r="IJ76" s="3">
        <v>17</v>
      </c>
      <c r="IK76" s="3">
        <v>0</v>
      </c>
      <c r="IL76" s="3">
        <f>IJ76-IK76</f>
        <v>17</v>
      </c>
      <c r="IM76" s="3">
        <v>7</v>
      </c>
      <c r="IN76" s="3">
        <f>IK76+IL76+IM76</f>
        <v>24</v>
      </c>
      <c r="IO76" s="12">
        <f>IF(IM76,IM76/IN76,0)</f>
        <v>0.29166666666666669</v>
      </c>
      <c r="IP76" s="12">
        <f>IF(IK76,IK76/II76,0)</f>
        <v>0</v>
      </c>
      <c r="IQ76" s="88">
        <f>IF(IS76,IS76/IK76,0)</f>
        <v>0</v>
      </c>
      <c r="IR76" s="45">
        <f>IF(IS76,IS76/IN76,0)</f>
        <v>0</v>
      </c>
      <c r="IS76" s="3">
        <v>0</v>
      </c>
      <c r="IT76" s="3">
        <v>0</v>
      </c>
      <c r="IU76" s="3">
        <v>11797.58</v>
      </c>
      <c r="IV76" s="20">
        <f>IU76/1.18</f>
        <v>9997.9491525423728</v>
      </c>
      <c r="IW76" s="12">
        <f>IF(IS76,IS76/IT76,0)</f>
        <v>0</v>
      </c>
      <c r="IX76" s="12">
        <f>IF(IS76,IS76/IV76,0)</f>
        <v>0</v>
      </c>
      <c r="IY76" s="12">
        <f>IK76/IN76</f>
        <v>0</v>
      </c>
      <c r="IZ76" s="12">
        <f>1-IY76</f>
        <v>1</v>
      </c>
      <c r="JA76" s="100">
        <v>1282</v>
      </c>
      <c r="JB76" s="3">
        <v>52680</v>
      </c>
      <c r="JC76" s="3">
        <v>784</v>
      </c>
      <c r="JD76" s="3">
        <v>10</v>
      </c>
      <c r="JE76" s="3">
        <v>25</v>
      </c>
      <c r="JF76" s="3">
        <f>JD76-JE76</f>
        <v>-15</v>
      </c>
      <c r="JG76" s="3">
        <v>2</v>
      </c>
      <c r="JH76" s="3">
        <f>SUM(JE76:JG76)</f>
        <v>12</v>
      </c>
      <c r="JI76" s="12">
        <f>IF(JG76,JG76/JH76,0)</f>
        <v>0.16666666666666666</v>
      </c>
      <c r="JJ76" s="12">
        <f>IF(JE76,JE76/JC76,0)</f>
        <v>3.1887755102040817E-2</v>
      </c>
      <c r="JK76" s="88">
        <f>IF(JM76,JM76/JE76,0)</f>
        <v>270.97080000000005</v>
      </c>
      <c r="JL76" s="45">
        <f>IF(JM76,JM76/JH76,0)</f>
        <v>564.52250000000015</v>
      </c>
      <c r="JM76" s="3">
        <v>6774.2700000000013</v>
      </c>
      <c r="JN76" s="3">
        <v>14395.710000000003</v>
      </c>
      <c r="JO76" s="3">
        <v>6904.79</v>
      </c>
      <c r="JP76" s="20">
        <f>JO76/1.18</f>
        <v>5851.516949152543</v>
      </c>
      <c r="JQ76" s="12">
        <f>IF(JM76,JM76/JN76,0)</f>
        <v>0.4705756089835097</v>
      </c>
      <c r="JR76" s="12">
        <f>IF(JM76,JM76/JP76,0)</f>
        <v>1.1576946728285726</v>
      </c>
      <c r="JS76" s="12">
        <f>JE76/JH76</f>
        <v>2.0833333333333335</v>
      </c>
      <c r="JT76" s="12">
        <f>1-JS76</f>
        <v>-1.0833333333333335</v>
      </c>
      <c r="JU76" s="100">
        <v>2809</v>
      </c>
      <c r="JV76" s="3">
        <v>129493</v>
      </c>
      <c r="JW76" s="3">
        <v>1971</v>
      </c>
      <c r="JX76" s="3">
        <v>48</v>
      </c>
      <c r="JY76" s="3">
        <v>64</v>
      </c>
      <c r="JZ76" s="3">
        <f>JX76-JY76</f>
        <v>-16</v>
      </c>
      <c r="KA76" s="3">
        <v>20</v>
      </c>
      <c r="KB76" s="3">
        <f>SUM(JY76:KA76)</f>
        <v>68</v>
      </c>
      <c r="KC76" s="12">
        <f>IF(KA76,KA76/KB76,0)</f>
        <v>0.29411764705882354</v>
      </c>
      <c r="KD76" s="12">
        <f>IF(JY76,JY76/JW76,0)</f>
        <v>3.2470826991374935E-2</v>
      </c>
      <c r="KE76" s="88">
        <f>IF(KG76,KG76/JY76,0)</f>
        <v>288.97453124999987</v>
      </c>
      <c r="KF76" s="45">
        <f>IF(KG76,KG76/KB76,0)</f>
        <v>271.97602941176456</v>
      </c>
      <c r="KG76" s="3">
        <v>18494.369999999992</v>
      </c>
      <c r="KH76" s="3">
        <v>38624.430000000008</v>
      </c>
      <c r="KI76" s="3">
        <v>34296.020000000004</v>
      </c>
      <c r="KJ76" s="20">
        <f>KI76/1.18</f>
        <v>29064.423728813563</v>
      </c>
      <c r="KK76" s="12">
        <f>IF(KG76,KG76/KH76,0)</f>
        <v>0.47882570694247106</v>
      </c>
      <c r="KL76" s="12">
        <f>IF(KG76,KG76/KJ76,0)</f>
        <v>0.63632329932161191</v>
      </c>
      <c r="KM76" s="12">
        <f>JY76/KB76</f>
        <v>0.94117647058823528</v>
      </c>
      <c r="KN76" s="12">
        <f>1-KM76</f>
        <v>5.8823529411764719E-2</v>
      </c>
      <c r="KO76" s="100">
        <v>1559</v>
      </c>
      <c r="KP76" s="3">
        <v>120350</v>
      </c>
      <c r="KQ76" s="3">
        <v>944</v>
      </c>
      <c r="KR76" s="3">
        <v>12</v>
      </c>
      <c r="KS76" s="3">
        <v>21</v>
      </c>
      <c r="KT76" s="3">
        <f>KR76-KS76</f>
        <v>-9</v>
      </c>
      <c r="KU76" s="3">
        <v>12</v>
      </c>
      <c r="KV76" s="3">
        <f>SUM(KS76:KU76)</f>
        <v>24</v>
      </c>
      <c r="KW76" s="12">
        <f>IF(KU76,KU76/KV76,0)</f>
        <v>0.5</v>
      </c>
      <c r="KX76" s="12">
        <f>IF(KS76,KS76/KQ76,0)</f>
        <v>2.2245762711864406E-2</v>
      </c>
      <c r="KY76" s="88">
        <f>IF(LA76,LA76/KS76,0)</f>
        <v>395.14333333333326</v>
      </c>
      <c r="KZ76" s="45">
        <f>IF(LA76,LA76/KV76,0)</f>
        <v>345.75041666666658</v>
      </c>
      <c r="LA76" s="3">
        <v>8298.0099999999984</v>
      </c>
      <c r="LB76" s="3">
        <v>14958.43</v>
      </c>
      <c r="LC76" s="3">
        <v>8570</v>
      </c>
      <c r="LD76" s="20">
        <f>LC76/1.18</f>
        <v>7262.7118644067805</v>
      </c>
      <c r="LE76" s="12">
        <f>IF(LA76,LA76/LB76,0)</f>
        <v>0.55473803066230865</v>
      </c>
      <c r="LF76" s="12">
        <f>IF(LA76,LA76/LD76,0)</f>
        <v>1.1425498016336053</v>
      </c>
      <c r="LG76" s="12">
        <f>KS76/KV76</f>
        <v>0.875</v>
      </c>
      <c r="LH76" s="12">
        <f>1-LG76</f>
        <v>0.125</v>
      </c>
      <c r="LI76" s="100">
        <v>1438</v>
      </c>
      <c r="LJ76" s="3">
        <v>89215</v>
      </c>
      <c r="LK76" s="3">
        <v>889</v>
      </c>
      <c r="LL76" s="3">
        <v>24</v>
      </c>
      <c r="LM76" s="3">
        <v>27</v>
      </c>
      <c r="LN76" s="3">
        <f>LL76-LM76</f>
        <v>-3</v>
      </c>
      <c r="LO76" s="3">
        <v>2</v>
      </c>
      <c r="LP76" s="3">
        <f>SUM(LM76:LO76)</f>
        <v>26</v>
      </c>
      <c r="LQ76" s="12">
        <f>IF(LO76,LO76/LP76,0)</f>
        <v>7.6923076923076927E-2</v>
      </c>
      <c r="LR76" s="12">
        <f>IF(LM76,LM76/LK76,0)</f>
        <v>3.0371203599550055E-2</v>
      </c>
      <c r="LS76" s="88">
        <f>IF(LU76,LU76/LM76,0)</f>
        <v>211.71148148148151</v>
      </c>
      <c r="LT76" s="45">
        <f>IF(LU76,LU76/LP76,0)</f>
        <v>219.85423076923081</v>
      </c>
      <c r="LU76" s="88">
        <v>5716.2100000000009</v>
      </c>
      <c r="LV76" s="88">
        <v>16139.78</v>
      </c>
      <c r="LW76" s="88">
        <v>18871.952399999998</v>
      </c>
      <c r="LX76" s="88">
        <f>LW76/1.18</f>
        <v>15993.18</v>
      </c>
      <c r="LY76" s="12">
        <f>IF(LU76,LU76/LV76,0)</f>
        <v>0.35416901593454192</v>
      </c>
      <c r="LZ76" s="12">
        <f>IF(LU76,LU76/LX76,0)</f>
        <v>0.3574154733455136</v>
      </c>
      <c r="MA76" s="12">
        <f>LM76/LP76</f>
        <v>1.0384615384615385</v>
      </c>
      <c r="MB76" s="12">
        <f>1-MA76</f>
        <v>-3.8461538461538547E-2</v>
      </c>
      <c r="MC76" s="100">
        <v>2586</v>
      </c>
      <c r="MD76" s="3">
        <v>185513</v>
      </c>
      <c r="ME76" s="3">
        <v>1862</v>
      </c>
      <c r="MF76" s="3">
        <v>30</v>
      </c>
      <c r="MG76" s="3">
        <v>50</v>
      </c>
      <c r="MH76" s="3">
        <f>MF76-MG76</f>
        <v>-20</v>
      </c>
      <c r="MI76" s="3">
        <v>1</v>
      </c>
      <c r="MJ76" s="3">
        <f>SUM(MG76:MI76)</f>
        <v>31</v>
      </c>
      <c r="MK76" s="12">
        <f>IF(MI76,MI76/MJ76,0)</f>
        <v>3.2258064516129031E-2</v>
      </c>
      <c r="ML76" s="12">
        <f>IF(MG76,MG76/ME76,0)</f>
        <v>2.6852846401718582E-2</v>
      </c>
      <c r="MM76" s="88">
        <f>IF(MO76,MO76/MG76,0)</f>
        <v>331.19279999999998</v>
      </c>
      <c r="MN76" s="45">
        <f>IF(MO76,MO76/MJ76,0)</f>
        <v>534.18193548387092</v>
      </c>
      <c r="MO76" s="88">
        <v>16559.64</v>
      </c>
      <c r="MP76" s="88">
        <v>38521.949999999997</v>
      </c>
      <c r="MQ76" s="88">
        <v>23595.941999999999</v>
      </c>
      <c r="MR76" s="88">
        <f>MQ76/1.18</f>
        <v>19996.561016949152</v>
      </c>
      <c r="MS76" s="12">
        <f>IF(MO76,MO76/MP76,0)</f>
        <v>0.42987543465478772</v>
      </c>
      <c r="MT76" s="12">
        <f>IF(MO76,MO76/MR76,0)</f>
        <v>0.82812439528796944</v>
      </c>
      <c r="MU76" s="12">
        <f>MG76/MJ76</f>
        <v>1.6129032258064515</v>
      </c>
      <c r="MV76" s="12">
        <f>1-MU76</f>
        <v>-0.61290322580645151</v>
      </c>
      <c r="MW76" s="100">
        <v>3583</v>
      </c>
      <c r="MX76" s="3">
        <v>214058</v>
      </c>
      <c r="MY76" s="3">
        <v>2380</v>
      </c>
      <c r="MZ76" s="3">
        <v>74</v>
      </c>
      <c r="NA76" s="3">
        <v>66</v>
      </c>
      <c r="NB76" s="3">
        <f>MZ76-NA76</f>
        <v>8</v>
      </c>
      <c r="NC76" s="3">
        <v>0</v>
      </c>
      <c r="ND76" s="3">
        <f>SUM(NA76:NC76)</f>
        <v>74</v>
      </c>
      <c r="NE76" s="12">
        <f>IF(NC76,NC76/ND76,0)</f>
        <v>0</v>
      </c>
      <c r="NF76" s="12">
        <f>IF(NA76,NA76/MY76,0)</f>
        <v>2.7731092436974789E-2</v>
      </c>
      <c r="NG76" s="88">
        <f>IF(NI76,NI76/NA76,0)</f>
        <v>311.20439393939404</v>
      </c>
      <c r="NH76" s="45">
        <f>IF(NI76,NI76/ND76,0)</f>
        <v>277.56067567567572</v>
      </c>
      <c r="NI76" s="88">
        <v>20539.490000000005</v>
      </c>
      <c r="NJ76" s="88">
        <v>42556.62000000001</v>
      </c>
      <c r="NK76" s="88">
        <v>52588.936199999996</v>
      </c>
      <c r="NL76" s="88">
        <f>NK76/1.18</f>
        <v>44566.89508474576</v>
      </c>
      <c r="NM76" s="12">
        <f>IF(NI76,NI76/NJ76,0)</f>
        <v>0.48263912876539539</v>
      </c>
      <c r="NN76" s="12">
        <f>IF(NI76,NI76/NL76,0)</f>
        <v>0.46086876729786386</v>
      </c>
      <c r="NO76" s="12">
        <f>NA76/ND76</f>
        <v>0.89189189189189189</v>
      </c>
      <c r="NP76" s="12">
        <f>1-NO76</f>
        <v>0.10810810810810811</v>
      </c>
      <c r="NQ76" s="100">
        <v>3988</v>
      </c>
      <c r="NR76" s="3">
        <v>249497</v>
      </c>
      <c r="NS76" s="3">
        <v>2501</v>
      </c>
      <c r="NT76" s="3">
        <v>71</v>
      </c>
      <c r="NU76" s="3">
        <v>61</v>
      </c>
      <c r="NV76" s="3">
        <f t="shared" si="607"/>
        <v>10</v>
      </c>
      <c r="NW76" s="3">
        <f t="shared" si="608"/>
        <v>71</v>
      </c>
      <c r="NX76" s="12">
        <f t="shared" si="609"/>
        <v>2.4390243902439025E-2</v>
      </c>
      <c r="NY76" s="88">
        <f t="shared" si="610"/>
        <v>336.03016393442607</v>
      </c>
      <c r="NZ76" s="45">
        <f t="shared" si="611"/>
        <v>288.70197183098577</v>
      </c>
      <c r="OA76" s="88">
        <v>20497.839999999989</v>
      </c>
      <c r="OB76" s="88">
        <v>36767.630000000005</v>
      </c>
      <c r="OC76" s="88">
        <v>49586.912599999996</v>
      </c>
      <c r="OD76" s="88">
        <f t="shared" si="612"/>
        <v>42022.807288135591</v>
      </c>
      <c r="OE76" s="12">
        <f t="shared" si="613"/>
        <v>3.6218769846936365E-3</v>
      </c>
      <c r="OF76" s="12">
        <f t="shared" si="614"/>
        <v>0.55749690692601039</v>
      </c>
      <c r="OG76" s="12">
        <f t="shared" si="615"/>
        <v>0.4877789306043625</v>
      </c>
      <c r="OH76" s="12">
        <f t="shared" si="616"/>
        <v>0.85915492957746475</v>
      </c>
      <c r="OI76" s="12">
        <f t="shared" si="617"/>
        <v>0.14084507042253525</v>
      </c>
      <c r="OJ76" s="3">
        <v>110</v>
      </c>
      <c r="OK76" s="3">
        <v>1568</v>
      </c>
      <c r="OL76" s="3">
        <v>0</v>
      </c>
      <c r="OM76" s="3">
        <v>0</v>
      </c>
      <c r="ON76" s="3">
        <v>0</v>
      </c>
      <c r="OO76" s="3">
        <f t="shared" si="618"/>
        <v>1678</v>
      </c>
      <c r="OP76" s="88">
        <f t="shared" si="619"/>
        <v>781156.66862399981</v>
      </c>
      <c r="OQ76" s="12">
        <f t="shared" si="620"/>
        <v>9.4939984141926038E-3</v>
      </c>
      <c r="OR76" s="3">
        <v>38</v>
      </c>
      <c r="OS76" s="100">
        <v>4093</v>
      </c>
      <c r="OT76" s="3">
        <v>195851</v>
      </c>
      <c r="OU76" s="3">
        <v>2375</v>
      </c>
      <c r="OV76" s="3">
        <v>77</v>
      </c>
      <c r="OW76" s="3">
        <v>78</v>
      </c>
      <c r="OX76" s="3">
        <f t="shared" si="579"/>
        <v>-1</v>
      </c>
      <c r="OY76" s="3">
        <f t="shared" si="580"/>
        <v>77</v>
      </c>
      <c r="OZ76" s="12">
        <f t="shared" si="581"/>
        <v>3.2842105263157895E-2</v>
      </c>
      <c r="PA76" s="88">
        <f t="shared" si="582"/>
        <v>227.45243589743606</v>
      </c>
      <c r="PB76" s="45">
        <f t="shared" si="583"/>
        <v>230.40636363636378</v>
      </c>
      <c r="PC76" s="88">
        <v>17741.290000000012</v>
      </c>
      <c r="PD76" s="88">
        <v>43955.80000000001</v>
      </c>
      <c r="PE76" s="88">
        <v>53456</v>
      </c>
      <c r="PF76" s="88">
        <f t="shared" si="584"/>
        <v>45301.694915254237</v>
      </c>
      <c r="PG76" s="12">
        <f t="shared" si="585"/>
        <v>3.7457578990484552E-3</v>
      </c>
      <c r="PH76" s="12">
        <f t="shared" si="586"/>
        <v>0.4036165875720612</v>
      </c>
      <c r="PI76" s="12">
        <f t="shared" si="587"/>
        <v>0.39162530305297844</v>
      </c>
      <c r="PJ76" s="12">
        <f t="shared" si="588"/>
        <v>1.0129870129870129</v>
      </c>
      <c r="PK76" s="12">
        <f t="shared" si="589"/>
        <v>-1.298701298701288E-2</v>
      </c>
      <c r="PL76" s="3">
        <v>80</v>
      </c>
      <c r="PM76" s="3">
        <v>1396</v>
      </c>
      <c r="PN76" s="3">
        <v>0</v>
      </c>
      <c r="PO76" s="3">
        <v>0</v>
      </c>
      <c r="PP76" s="3">
        <v>0</v>
      </c>
      <c r="PQ76" s="3">
        <v>0</v>
      </c>
      <c r="PR76" s="3">
        <f t="shared" si="590"/>
        <v>1476</v>
      </c>
      <c r="PS76" s="88">
        <f t="shared" si="591"/>
        <v>687119.93020799989</v>
      </c>
      <c r="PT76" s="12">
        <f t="shared" si="592"/>
        <v>9.545425767977879E-3</v>
      </c>
      <c r="PU76" s="3">
        <v>111</v>
      </c>
      <c r="PV76" s="100">
        <v>3753</v>
      </c>
      <c r="PW76" s="3">
        <v>164644</v>
      </c>
      <c r="PX76" s="3">
        <v>1731</v>
      </c>
      <c r="PY76" s="3">
        <v>70</v>
      </c>
      <c r="PZ76" s="3">
        <v>57</v>
      </c>
      <c r="QA76" s="3">
        <f t="shared" si="593"/>
        <v>13</v>
      </c>
      <c r="QB76" s="3">
        <f t="shared" si="594"/>
        <v>70</v>
      </c>
      <c r="QC76" s="12">
        <f t="shared" si="595"/>
        <v>3.292894280762565E-2</v>
      </c>
      <c r="QD76" s="88">
        <f t="shared" si="596"/>
        <v>257.35947368421063</v>
      </c>
      <c r="QE76" s="45">
        <f t="shared" si="597"/>
        <v>209.56414285714297</v>
      </c>
      <c r="QF76" s="88">
        <v>14669.490000000007</v>
      </c>
      <c r="QG76" s="88">
        <v>31644.97</v>
      </c>
      <c r="QH76" s="88">
        <v>49376.003399999994</v>
      </c>
      <c r="QI76" s="88">
        <f t="shared" si="598"/>
        <v>41844.070677966098</v>
      </c>
      <c r="QJ76" s="12">
        <f t="shared" si="599"/>
        <v>2.7814681111706253E-3</v>
      </c>
      <c r="QK76" s="12">
        <f t="shared" si="600"/>
        <v>0.46356466762332232</v>
      </c>
      <c r="QL76" s="12">
        <f t="shared" si="601"/>
        <v>0.35057511762890087</v>
      </c>
      <c r="QM76" s="12">
        <f t="shared" si="602"/>
        <v>0.81428571428571428</v>
      </c>
      <c r="QN76" s="12">
        <f t="shared" si="603"/>
        <v>0.18571428571428572</v>
      </c>
      <c r="QO76" s="3">
        <v>49</v>
      </c>
      <c r="QP76" s="3"/>
      <c r="QQ76" s="3">
        <v>0</v>
      </c>
      <c r="QR76" s="3">
        <v>0</v>
      </c>
      <c r="QS76" s="3">
        <v>0</v>
      </c>
      <c r="QT76" s="3">
        <v>0</v>
      </c>
      <c r="QU76" s="3">
        <f t="shared" si="604"/>
        <v>49</v>
      </c>
      <c r="QV76" s="88">
        <f t="shared" si="605"/>
        <v>22810.891991999993</v>
      </c>
      <c r="QW76" s="12">
        <f t="shared" si="606"/>
        <v>5.0067763157303599E-4</v>
      </c>
      <c r="QX76" s="3">
        <v>70</v>
      </c>
      <c r="QY76" s="100">
        <v>1624</v>
      </c>
      <c r="QZ76" s="3">
        <v>55885</v>
      </c>
      <c r="RA76" s="3">
        <v>461</v>
      </c>
      <c r="RB76" s="3">
        <v>19</v>
      </c>
      <c r="RC76" s="3">
        <v>6</v>
      </c>
      <c r="RD76" s="3">
        <f t="shared" si="519"/>
        <v>13</v>
      </c>
      <c r="RE76" s="3">
        <f t="shared" si="520"/>
        <v>19</v>
      </c>
      <c r="RF76" s="12">
        <f t="shared" si="521"/>
        <v>1.3015184381778741E-2</v>
      </c>
      <c r="RG76" s="88">
        <f t="shared" si="522"/>
        <v>1008.4566666666669</v>
      </c>
      <c r="RH76" s="45">
        <f t="shared" si="523"/>
        <v>318.46000000000009</v>
      </c>
      <c r="RI76" s="88">
        <v>6050.7400000000016</v>
      </c>
      <c r="RJ76" s="88">
        <v>8045.75</v>
      </c>
      <c r="RK76" s="88">
        <v>13801</v>
      </c>
      <c r="RL76" s="88">
        <f t="shared" si="524"/>
        <v>11695.762711864407</v>
      </c>
      <c r="RM76" s="12">
        <f t="shared" si="525"/>
        <v>7.3850030979983651E-4</v>
      </c>
      <c r="RN76" s="12">
        <f t="shared" si="526"/>
        <v>0.75204176117826205</v>
      </c>
      <c r="RO76" s="12">
        <f t="shared" si="527"/>
        <v>0.51734462720092755</v>
      </c>
      <c r="RP76" s="169" t="str">
        <f t="shared" si="528"/>
        <v>AM-C3a</v>
      </c>
      <c r="RQ76" s="12">
        <f t="shared" si="529"/>
        <v>0.31578947368421051</v>
      </c>
      <c r="RR76" s="12">
        <f t="shared" si="530"/>
        <v>0.68421052631578949</v>
      </c>
      <c r="RS76" s="3">
        <v>82</v>
      </c>
      <c r="RT76" s="3">
        <v>935</v>
      </c>
      <c r="RU76" s="3">
        <v>1</v>
      </c>
      <c r="RV76" s="3">
        <v>0</v>
      </c>
      <c r="RW76" s="3">
        <v>0</v>
      </c>
      <c r="RX76" s="3">
        <v>0</v>
      </c>
      <c r="RY76" s="3">
        <f t="shared" si="531"/>
        <v>1018</v>
      </c>
      <c r="RZ76" s="88">
        <f t="shared" si="532"/>
        <v>473907.91934399988</v>
      </c>
      <c r="SA76" s="12">
        <f t="shared" si="533"/>
        <v>6.682502119416644E-3</v>
      </c>
      <c r="SB76" s="3">
        <v>115</v>
      </c>
      <c r="SC76" s="100">
        <v>4667</v>
      </c>
      <c r="SD76" s="3">
        <v>15869</v>
      </c>
      <c r="SE76" s="3">
        <v>121</v>
      </c>
      <c r="SF76" s="3">
        <v>22</v>
      </c>
      <c r="SG76" s="3">
        <v>1</v>
      </c>
      <c r="SH76" s="3">
        <f t="shared" si="534"/>
        <v>21</v>
      </c>
      <c r="SI76" s="3">
        <f t="shared" si="535"/>
        <v>22</v>
      </c>
      <c r="SJ76" s="12">
        <f t="shared" si="536"/>
        <v>8.2644628099173556E-3</v>
      </c>
      <c r="SK76" s="88">
        <f t="shared" si="537"/>
        <v>1533.8000000000004</v>
      </c>
      <c r="SL76" s="45">
        <f t="shared" si="538"/>
        <v>69.718181818181833</v>
      </c>
      <c r="SM76" s="88">
        <v>1533.8000000000004</v>
      </c>
      <c r="SN76" s="88">
        <v>592.37</v>
      </c>
      <c r="SO76" s="88">
        <v>14065</v>
      </c>
      <c r="SP76" s="88">
        <f t="shared" si="539"/>
        <v>11919.491525423729</v>
      </c>
      <c r="SQ76" s="12">
        <f t="shared" si="540"/>
        <v>9.0106856545592046E-4</v>
      </c>
      <c r="SR76" s="87">
        <f t="shared" si="541"/>
        <v>2.5892600908216155</v>
      </c>
      <c r="SS76" s="87">
        <f t="shared" si="542"/>
        <v>0.12867998578030576</v>
      </c>
      <c r="ST76" s="169" t="str">
        <f t="shared" si="543"/>
        <v>AM-C3a</v>
      </c>
      <c r="SU76" s="12">
        <f t="shared" si="544"/>
        <v>4.5454545454545456E-2</v>
      </c>
      <c r="SV76" s="12">
        <f t="shared" si="545"/>
        <v>0.95454545454545459</v>
      </c>
      <c r="SW76" s="3">
        <v>80</v>
      </c>
      <c r="SX76" s="3">
        <v>938</v>
      </c>
      <c r="SY76" s="3">
        <v>1</v>
      </c>
      <c r="SZ76" s="3">
        <v>0</v>
      </c>
      <c r="TA76" s="3">
        <v>0</v>
      </c>
      <c r="TB76" s="3">
        <v>0</v>
      </c>
      <c r="TC76" s="3">
        <f t="shared" si="546"/>
        <v>1019</v>
      </c>
      <c r="TD76" s="88">
        <f t="shared" si="547"/>
        <v>474373.44775199989</v>
      </c>
      <c r="TE76" s="12">
        <f t="shared" si="548"/>
        <v>5.21851240496917E-3</v>
      </c>
      <c r="TF76" s="3">
        <v>95</v>
      </c>
      <c r="TG76" s="100">
        <f>SUMIFS(Main!TX:TX,Main!B:B,B:B)</f>
        <v>4718</v>
      </c>
      <c r="TH76" s="3">
        <v>3152</v>
      </c>
      <c r="TI76" s="3">
        <v>38</v>
      </c>
      <c r="TJ76" s="3">
        <f>SUMIFS(Main!TT:TT,Main!B:B,B:B)</f>
        <v>39</v>
      </c>
      <c r="TK76" s="3">
        <v>0</v>
      </c>
      <c r="TL76" s="3">
        <f t="shared" si="549"/>
        <v>39</v>
      </c>
      <c r="TM76" s="3">
        <f t="shared" si="550"/>
        <v>39</v>
      </c>
      <c r="TN76" s="12">
        <f t="shared" si="551"/>
        <v>0</v>
      </c>
      <c r="TO76" s="88" t="e">
        <f t="shared" si="552"/>
        <v>#DIV/0!</v>
      </c>
      <c r="TP76" s="45">
        <f t="shared" si="553"/>
        <v>9.3812820512820494</v>
      </c>
      <c r="TQ76" s="88">
        <v>365.86999999999995</v>
      </c>
      <c r="TR76" s="88">
        <v>0</v>
      </c>
      <c r="TS76" s="88">
        <f>SUMIFS(Main!TU:TU,Main!B:B,B:B)</f>
        <v>27104.8596</v>
      </c>
      <c r="TT76" s="88">
        <f t="shared" si="554"/>
        <v>22970.22</v>
      </c>
      <c r="TU76" s="12">
        <f t="shared" si="555"/>
        <v>1.6008339745793726E-3</v>
      </c>
      <c r="TV76" s="87" t="e">
        <f t="shared" si="556"/>
        <v>#DIV/0!</v>
      </c>
      <c r="TW76" s="87">
        <f t="shared" si="557"/>
        <v>1.5928014620669718E-2</v>
      </c>
      <c r="TX76" s="169" t="str">
        <f t="shared" si="558"/>
        <v>AM-C3a</v>
      </c>
      <c r="TY76" s="12">
        <f t="shared" si="559"/>
        <v>0</v>
      </c>
      <c r="TZ76" s="12">
        <f t="shared" si="560"/>
        <v>1</v>
      </c>
      <c r="UA76" s="3">
        <f>SUMIFS(Main!UG:UG,Main!B:B,B:B)</f>
        <v>71</v>
      </c>
      <c r="UB76" s="3">
        <f>SUMIFS(Main!UI:UI,Main!B:B,B:B)</f>
        <v>946</v>
      </c>
      <c r="UC76" s="3">
        <f>SUMIFS(Main!UK:UK,Main!B:B,B:B)</f>
        <v>1</v>
      </c>
      <c r="UD76" s="3">
        <f>SUMIFS(Main!UO:UO,Main!B:B,B:B)</f>
        <v>0</v>
      </c>
      <c r="UE76" s="3">
        <f>SUMIFS(Main!UQ:UQ,Main!B:B,B:B)</f>
        <v>0</v>
      </c>
      <c r="UF76" s="3">
        <f>SUMIFS(Main!US:US,Main!B:B,B:B)</f>
        <v>0</v>
      </c>
      <c r="UG76" s="3">
        <f t="shared" si="561"/>
        <v>1018</v>
      </c>
      <c r="UH76" s="88">
        <f t="shared" si="562"/>
        <v>473907.91934399988</v>
      </c>
      <c r="UI76" s="12">
        <f t="shared" si="563"/>
        <v>4.7019082172449203E-3</v>
      </c>
      <c r="UJ76" s="3">
        <f>SUMIFS(Main!UW:UW,Main!B:B,B:B)</f>
        <v>60</v>
      </c>
      <c r="UK76" s="100">
        <f>SUMIFS(Main!VI:VI,Main!A:A,A:A)</f>
        <v>4554</v>
      </c>
      <c r="UL76" s="3">
        <v>0</v>
      </c>
      <c r="UM76" s="3">
        <v>0</v>
      </c>
      <c r="UN76" s="3">
        <f>SUMIFS(Main!VE:VE,Main!A:A,A:A)</f>
        <v>36</v>
      </c>
      <c r="UO76" s="3">
        <v>0</v>
      </c>
      <c r="UP76" s="3">
        <f t="shared" si="565"/>
        <v>36</v>
      </c>
      <c r="UQ76" s="3">
        <f t="shared" si="566"/>
        <v>36</v>
      </c>
      <c r="UR76" s="12">
        <f t="shared" si="567"/>
        <v>0</v>
      </c>
      <c r="US76" s="88">
        <f t="shared" si="568"/>
        <v>0</v>
      </c>
      <c r="UT76" s="45">
        <f t="shared" si="569"/>
        <v>0</v>
      </c>
      <c r="UU76" s="88">
        <v>0</v>
      </c>
      <c r="UV76" s="88">
        <v>0</v>
      </c>
      <c r="UW76" s="88">
        <f>SUMIFS(Main!VF:VF,Main!A:A,A:A)</f>
        <v>25294.006799999996</v>
      </c>
      <c r="UX76" s="88">
        <f t="shared" si="570"/>
        <v>21435.598983050844</v>
      </c>
      <c r="UY76" s="12">
        <f t="shared" si="571"/>
        <v>1.5118532849737523E-3</v>
      </c>
      <c r="UZ76" s="87">
        <f t="shared" si="572"/>
        <v>0</v>
      </c>
      <c r="VA76" s="87">
        <f t="shared" si="573"/>
        <v>0</v>
      </c>
      <c r="VB76" s="169" t="str">
        <f t="shared" si="564"/>
        <v>AM-C3a</v>
      </c>
      <c r="VC76" s="12">
        <f t="shared" si="578"/>
        <v>0</v>
      </c>
      <c r="VD76" s="12">
        <f t="shared" si="574"/>
        <v>1</v>
      </c>
      <c r="VE76" s="3">
        <f>SUMIFS(Main!VR:VR,Main!B:B,B:B)</f>
        <v>60</v>
      </c>
      <c r="VF76" s="3">
        <f>SUMIFS(Main!VT:VT,Main!B:B,B:B)</f>
        <v>917</v>
      </c>
      <c r="VG76" s="3">
        <f>SUMIFS(Main!VV:VV,Main!B:B,B:B)</f>
        <v>0</v>
      </c>
      <c r="VH76" s="3">
        <f>SUMIFS(Main!VZ:VZ,Main!B:B,B:B)</f>
        <v>0</v>
      </c>
      <c r="VI76" s="3">
        <f>SUMIFS(Main!WB:WB,Main!B:B,B:B)</f>
        <v>0</v>
      </c>
      <c r="VJ76" s="3">
        <f>SUMIFS(Main!WD:WD,Main!B:B,B:B)</f>
        <v>0</v>
      </c>
      <c r="VK76" s="3">
        <f t="shared" si="575"/>
        <v>977</v>
      </c>
      <c r="VL76" s="88">
        <f t="shared" si="576"/>
        <v>454821.25461599987</v>
      </c>
      <c r="VM76" s="12">
        <f t="shared" si="577"/>
        <v>4.764990218038466E-3</v>
      </c>
      <c r="VN76" s="3">
        <f>SUMIFS(Main!WH:WH,Main!B:B,B:B)</f>
        <v>52</v>
      </c>
    </row>
    <row r="77" spans="1:586">
      <c r="A77" s="155" t="s">
        <v>177</v>
      </c>
      <c r="B77" s="155" t="s">
        <v>176</v>
      </c>
      <c r="C77" s="150" t="s">
        <v>294</v>
      </c>
      <c r="D77" s="150" t="s">
        <v>669</v>
      </c>
      <c r="E77" s="155" t="s">
        <v>282</v>
      </c>
      <c r="F77" s="150" t="s">
        <v>471</v>
      </c>
      <c r="G77" s="150" t="s">
        <v>458</v>
      </c>
      <c r="H77" s="17">
        <v>931.0568159999998</v>
      </c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87"/>
      <c r="V77" s="87"/>
      <c r="W77" s="12"/>
      <c r="X77" s="91"/>
      <c r="Y77" s="91"/>
      <c r="Z77" s="91"/>
      <c r="AA77" s="91"/>
      <c r="AB77" s="91"/>
      <c r="AC77" s="91"/>
      <c r="AD77" s="91"/>
      <c r="AE77" s="87"/>
      <c r="AF77" s="88"/>
      <c r="AG77" s="88"/>
      <c r="AH77" s="88"/>
      <c r="AI77" s="87"/>
      <c r="AJ77" s="87"/>
      <c r="AK77" s="12"/>
      <c r="AL77" s="3"/>
      <c r="AM77" s="3"/>
      <c r="AN77" s="3"/>
      <c r="AO77" s="3"/>
      <c r="AP77" s="3"/>
      <c r="AQ77" s="3"/>
      <c r="AR77" s="3"/>
      <c r="AS77" s="3"/>
      <c r="AT77" s="87"/>
      <c r="AU77" s="40"/>
      <c r="AV77" s="40"/>
      <c r="AW77" s="88"/>
      <c r="AX77" s="88"/>
      <c r="AY77" s="88"/>
      <c r="AZ77" s="87"/>
      <c r="BA77" s="87"/>
      <c r="BB77" s="87"/>
      <c r="BC77" s="89"/>
      <c r="BD77" s="12">
        <v>0</v>
      </c>
      <c r="BE77" s="3">
        <v>0</v>
      </c>
      <c r="BF77" s="3">
        <v>0</v>
      </c>
      <c r="BG77" s="3">
        <v>0</v>
      </c>
      <c r="BH77" s="3">
        <v>0</v>
      </c>
      <c r="BI77" s="3">
        <f t="shared" si="621"/>
        <v>0</v>
      </c>
      <c r="BJ77" s="3">
        <f t="shared" si="621"/>
        <v>0</v>
      </c>
      <c r="BK77" s="3">
        <f t="shared" si="621"/>
        <v>0</v>
      </c>
      <c r="BL77" s="3">
        <f>BH77+BI77+BJ77</f>
        <v>0</v>
      </c>
      <c r="BM77" s="87">
        <v>0</v>
      </c>
      <c r="BN77" s="40" t="e">
        <f>BP77/BH77</f>
        <v>#DIV/0!</v>
      </c>
      <c r="BO77" s="40" t="e">
        <f>BP77/BG77</f>
        <v>#DIV/0!</v>
      </c>
      <c r="BP77" s="88">
        <v>0</v>
      </c>
      <c r="BQ77" s="88">
        <v>0</v>
      </c>
      <c r="BR77" s="88">
        <v>0</v>
      </c>
      <c r="BS77" s="12" t="e">
        <f>BP77/BQ77</f>
        <v>#DIV/0!</v>
      </c>
      <c r="BT77" s="12" t="e">
        <f>BP77/BR77</f>
        <v>#DIV/0!</v>
      </c>
      <c r="BU77" s="87" t="e">
        <f>BH77/BL77</f>
        <v>#DIV/0!</v>
      </c>
      <c r="BV77" s="89" t="e">
        <f>1-BU77</f>
        <v>#DIV/0!</v>
      </c>
      <c r="BW77" s="90" t="str">
        <f>B77</f>
        <v>FBA79009</v>
      </c>
      <c r="BX77" s="12">
        <v>0</v>
      </c>
      <c r="BY77" s="3">
        <v>0</v>
      </c>
      <c r="BZ77" s="3">
        <v>0</v>
      </c>
      <c r="CA77" s="3">
        <v>0</v>
      </c>
      <c r="CB77" s="3">
        <v>0</v>
      </c>
      <c r="CC77" s="3">
        <f>CA77-CB77</f>
        <v>0</v>
      </c>
      <c r="CD77" s="3">
        <v>0</v>
      </c>
      <c r="CE77" s="3">
        <v>0</v>
      </c>
      <c r="CF77" s="3">
        <f>CB77+CC77+CD77</f>
        <v>0</v>
      </c>
      <c r="CG77" s="87" t="e">
        <f>CB77/BZ77</f>
        <v>#DIV/0!</v>
      </c>
      <c r="CH77" s="3" t="e">
        <f>CJ77/CB77</f>
        <v>#DIV/0!</v>
      </c>
      <c r="CI77" s="3" t="e">
        <f>CJ77/CA77</f>
        <v>#DIV/0!</v>
      </c>
      <c r="CJ77" s="88">
        <v>0</v>
      </c>
      <c r="CK77" s="88">
        <v>0</v>
      </c>
      <c r="CL77" s="88">
        <v>0</v>
      </c>
      <c r="CM77" s="87" t="e">
        <f>CJ77/CK77</f>
        <v>#DIV/0!</v>
      </c>
      <c r="CN77" s="87" t="e">
        <f>CJ77/CL77</f>
        <v>#DIV/0!</v>
      </c>
      <c r="CO77" s="12" t="e">
        <f>CB77/CF77</f>
        <v>#DIV/0!</v>
      </c>
      <c r="CP77" s="12" t="e">
        <f>1-CO77</f>
        <v>#DIV/0!</v>
      </c>
      <c r="CQ77" s="77" t="str">
        <f>B77</f>
        <v>FBA79009</v>
      </c>
      <c r="CR77" s="12">
        <v>0</v>
      </c>
      <c r="CS77" s="3">
        <v>0</v>
      </c>
      <c r="CT77" s="3">
        <v>0</v>
      </c>
      <c r="CU77" s="3" t="e">
        <f>VLOOKUP(C77,'[1]Monthly Sales'!C:AP,38,0)</f>
        <v>#N/A</v>
      </c>
      <c r="CV77" s="3">
        <v>0</v>
      </c>
      <c r="CW77" s="3" t="e">
        <f>CU77-CV77</f>
        <v>#N/A</v>
      </c>
      <c r="CX77" s="3">
        <v>0</v>
      </c>
      <c r="CY77" s="3">
        <v>0</v>
      </c>
      <c r="CZ77" s="3" t="e">
        <f>CV77+CW77+CX77</f>
        <v>#N/A</v>
      </c>
      <c r="DA77" s="87" t="e">
        <f>CV77/CT77</f>
        <v>#DIV/0!</v>
      </c>
      <c r="DB77" s="45" t="e">
        <f>DD77/CV77</f>
        <v>#DIV/0!</v>
      </c>
      <c r="DC77" s="3" t="e">
        <f>DD77/CZ77</f>
        <v>#N/A</v>
      </c>
      <c r="DD77" s="88">
        <v>0</v>
      </c>
      <c r="DE77" s="88">
        <v>0</v>
      </c>
      <c r="DF77" s="88">
        <v>0</v>
      </c>
      <c r="DG77" s="12" t="e">
        <f>DD77/DE77</f>
        <v>#DIV/0!</v>
      </c>
      <c r="DH77" s="12" t="e">
        <f>DD77/DF77</f>
        <v>#DIV/0!</v>
      </c>
      <c r="DI77" s="12" t="e">
        <f>CV77/CZ77</f>
        <v>#N/A</v>
      </c>
      <c r="DJ77" s="12" t="e">
        <f>1-DI77</f>
        <v>#N/A</v>
      </c>
      <c r="DK77" s="3" t="str">
        <f>B77</f>
        <v>FBA79009</v>
      </c>
      <c r="DL77" s="2">
        <v>0</v>
      </c>
      <c r="DM77" s="3">
        <v>0</v>
      </c>
      <c r="DN77" s="3">
        <v>0</v>
      </c>
      <c r="DO77" s="3">
        <v>0</v>
      </c>
      <c r="DP77" s="3">
        <v>0</v>
      </c>
      <c r="DQ77" s="3">
        <f>DO77-DP77</f>
        <v>0</v>
      </c>
      <c r="DR77" s="3">
        <f>DP77-DQ77</f>
        <v>0</v>
      </c>
      <c r="DS77" s="3">
        <v>0</v>
      </c>
      <c r="DT77" s="3">
        <f>DP77+DQ77+DR77</f>
        <v>0</v>
      </c>
      <c r="DU77" s="12" t="e">
        <f>DR77/DT77</f>
        <v>#DIV/0!</v>
      </c>
      <c r="DV77" s="87" t="e">
        <f>DP77/DN77</f>
        <v>#DIV/0!</v>
      </c>
      <c r="DW77" s="3" t="e">
        <f>DY77/DP77</f>
        <v>#DIV/0!</v>
      </c>
      <c r="DX77" s="3" t="e">
        <f>DY77/DT77</f>
        <v>#DIV/0!</v>
      </c>
      <c r="DY77" s="88">
        <v>0</v>
      </c>
      <c r="DZ77" s="88">
        <v>0</v>
      </c>
      <c r="EA77" s="88">
        <v>0</v>
      </c>
      <c r="EB77" s="12" t="e">
        <f>DY77/DZ77</f>
        <v>#DIV/0!</v>
      </c>
      <c r="EC77" s="12" t="e">
        <f>DY77/EA77</f>
        <v>#DIV/0!</v>
      </c>
      <c r="ED77" s="12" t="e">
        <f>DP77/DT77</f>
        <v>#DIV/0!</v>
      </c>
      <c r="EE77" s="12" t="e">
        <f>1-ED77</f>
        <v>#DIV/0!</v>
      </c>
      <c r="EF77" s="3" t="str">
        <f>B77</f>
        <v>FBA79009</v>
      </c>
      <c r="EG77" s="12">
        <v>0</v>
      </c>
      <c r="EH77" s="3">
        <v>0</v>
      </c>
      <c r="EI77" s="3">
        <v>0</v>
      </c>
      <c r="EJ77" s="3">
        <v>0</v>
      </c>
      <c r="EK77" s="3">
        <v>0</v>
      </c>
      <c r="EL77" s="3">
        <f>EJ77-EK77</f>
        <v>0</v>
      </c>
      <c r="EM77" s="3">
        <v>0</v>
      </c>
      <c r="EN77" s="3">
        <v>0</v>
      </c>
      <c r="EO77" s="3">
        <f>EK77+EL77+EM77</f>
        <v>0</v>
      </c>
      <c r="EP77" s="12">
        <f>IF(EM77,EM77/EO77,0)</f>
        <v>0</v>
      </c>
      <c r="EQ77" s="87">
        <f>IF(EK77,EK77/EI77,0)</f>
        <v>0</v>
      </c>
      <c r="ER77" s="3">
        <f>IF(ET77,ET77/EK77,0)</f>
        <v>0</v>
      </c>
      <c r="ES77" s="3">
        <f>IF(ET77,ET77/EO77,0)</f>
        <v>0</v>
      </c>
      <c r="ET77" s="88">
        <v>0</v>
      </c>
      <c r="EU77" s="88">
        <v>0</v>
      </c>
      <c r="EV77" s="88">
        <v>0</v>
      </c>
      <c r="EW77" s="12">
        <f>IF(ET77,ET77/EU77,0)</f>
        <v>0</v>
      </c>
      <c r="EX77" s="12">
        <f>IF(ET77,ET77/EV77,0)</f>
        <v>0</v>
      </c>
      <c r="EY77" s="12">
        <f>IF(EK77,EK77/EO77,0)</f>
        <v>0</v>
      </c>
      <c r="EZ77" s="12">
        <f>IF(1-EY77,0)</f>
        <v>0</v>
      </c>
      <c r="FA77" s="3" t="str">
        <f>B77</f>
        <v>FBA79009</v>
      </c>
      <c r="FB77" s="12">
        <v>0</v>
      </c>
      <c r="FC77" s="3">
        <v>0</v>
      </c>
      <c r="FD77" s="3">
        <v>0</v>
      </c>
      <c r="FE77" s="3">
        <v>0</v>
      </c>
      <c r="FF77" s="3">
        <v>0</v>
      </c>
      <c r="FG77" s="3">
        <f>FE77-FF77</f>
        <v>0</v>
      </c>
      <c r="FH77" s="3">
        <v>0</v>
      </c>
      <c r="FI77" s="3">
        <v>0</v>
      </c>
      <c r="FJ77" s="3">
        <f>FF77+FG77+FH77</f>
        <v>0</v>
      </c>
      <c r="FK77" s="12">
        <f>IF(FH77,FH77/FJ77,0)</f>
        <v>0</v>
      </c>
      <c r="FL77" s="12">
        <f>IF(FF77,FF77/FD77,0)</f>
        <v>0</v>
      </c>
      <c r="FM77" s="3">
        <f>IF(FO77,FO77/FF77,0)</f>
        <v>0</v>
      </c>
      <c r="FN77" s="88">
        <f>IF(FO77,FO77/FJ77,0)</f>
        <v>0</v>
      </c>
      <c r="FO77" s="88">
        <v>0</v>
      </c>
      <c r="FP77" s="88">
        <v>0</v>
      </c>
      <c r="FQ77" s="88">
        <v>0</v>
      </c>
      <c r="FR77" s="12">
        <f>IF(FO77,FO77/FP77,0)</f>
        <v>0</v>
      </c>
      <c r="FS77" s="12">
        <f>IF(FO77,FO77/FQ77,0)</f>
        <v>0</v>
      </c>
      <c r="FT77" s="12" t="e">
        <f>FF77/FJ77</f>
        <v>#DIV/0!</v>
      </c>
      <c r="FU77" s="39" t="e">
        <f>1-FT77</f>
        <v>#DIV/0!</v>
      </c>
      <c r="FV77" s="77" t="str">
        <f>B77</f>
        <v>FBA79009</v>
      </c>
      <c r="FW77" s="12">
        <v>0</v>
      </c>
      <c r="FX77" s="3">
        <v>0</v>
      </c>
      <c r="FY77" s="3">
        <v>0</v>
      </c>
      <c r="FZ77" s="3">
        <v>0</v>
      </c>
      <c r="GA77" s="3">
        <v>0</v>
      </c>
      <c r="GB77" s="3">
        <f>FZ77-GA77</f>
        <v>0</v>
      </c>
      <c r="GC77" s="3">
        <v>0</v>
      </c>
      <c r="GD77" s="3">
        <v>0</v>
      </c>
      <c r="GE77" s="3">
        <f>GA77+GB77+GC77</f>
        <v>0</v>
      </c>
      <c r="GF77" s="12">
        <f>IF(GC77,GC77/GE77,0)</f>
        <v>0</v>
      </c>
      <c r="GG77" s="12">
        <f>IF(GA77,GA77/FY77,0)</f>
        <v>0</v>
      </c>
      <c r="GH77" s="88">
        <f>IF(GJ77,GJ77/GA77,0)</f>
        <v>0</v>
      </c>
      <c r="GI77" s="45">
        <f>IF(GJ77,GJ77/GE77,0)</f>
        <v>0</v>
      </c>
      <c r="GJ77" s="88">
        <v>0</v>
      </c>
      <c r="GK77" s="88">
        <v>0</v>
      </c>
      <c r="GL77" s="88">
        <v>0</v>
      </c>
      <c r="GM77" s="12">
        <f>IF(GJ77,GJ77/GK77,0)</f>
        <v>0</v>
      </c>
      <c r="GN77" s="12">
        <f>IF(GJ77,GJ77/GL77,0)</f>
        <v>0</v>
      </c>
      <c r="GO77" s="12" t="e">
        <f>GA77/GE77</f>
        <v>#DIV/0!</v>
      </c>
      <c r="GP77" s="12" t="e">
        <f>1-GO77</f>
        <v>#DIV/0!</v>
      </c>
      <c r="GQ77" s="77" t="str">
        <f>B77</f>
        <v>FBA79009</v>
      </c>
      <c r="GR77" s="12">
        <v>0</v>
      </c>
      <c r="GS77" s="3">
        <v>0</v>
      </c>
      <c r="GT77" s="3">
        <v>0</v>
      </c>
      <c r="GU77" s="3">
        <v>11</v>
      </c>
      <c r="GV77" s="3">
        <v>0</v>
      </c>
      <c r="GW77" s="3">
        <f>GU77-GV77</f>
        <v>11</v>
      </c>
      <c r="GX77" s="3">
        <v>0</v>
      </c>
      <c r="GY77" s="3">
        <v>0</v>
      </c>
      <c r="GZ77" s="3">
        <f>GV77+GW77+GX77</f>
        <v>11</v>
      </c>
      <c r="HA77" s="12">
        <f>IF(GX77,GX77/GZ77,0)</f>
        <v>0</v>
      </c>
      <c r="HB77" s="12">
        <f>IF(GV77,GV77/GT77,0)</f>
        <v>0</v>
      </c>
      <c r="HC77" s="88">
        <f>IF(HE77,HE77/GV77,0)</f>
        <v>0</v>
      </c>
      <c r="HD77" s="45">
        <f>IF(HE77,HE77/GZ77,0)</f>
        <v>0</v>
      </c>
      <c r="HE77" s="88">
        <v>0</v>
      </c>
      <c r="HF77" s="88">
        <v>0</v>
      </c>
      <c r="HG77" s="88">
        <v>19342</v>
      </c>
      <c r="HH77" s="12">
        <f>IF(HE77,HE77/HF77,0)</f>
        <v>0</v>
      </c>
      <c r="HI77" s="12">
        <f>IF(HE77,HE77/HG77,0)</f>
        <v>0</v>
      </c>
      <c r="HJ77" s="12">
        <f>GV77/GZ77</f>
        <v>0</v>
      </c>
      <c r="HK77" s="12">
        <f>1-HJ77</f>
        <v>1</v>
      </c>
      <c r="HL77" s="77" t="s">
        <v>282</v>
      </c>
      <c r="HM77" s="3">
        <v>1009</v>
      </c>
      <c r="HN77" s="3">
        <v>87801</v>
      </c>
      <c r="HO77" s="3">
        <v>471</v>
      </c>
      <c r="HP77" s="3">
        <v>13</v>
      </c>
      <c r="HQ77" s="3">
        <v>11</v>
      </c>
      <c r="HR77" s="3">
        <f>HP77-HQ77</f>
        <v>2</v>
      </c>
      <c r="HS77" s="3">
        <v>2</v>
      </c>
      <c r="HT77" s="3">
        <f>HQ77+HR77+HS77</f>
        <v>15</v>
      </c>
      <c r="HU77" s="12">
        <f>IF(HS77,HS77/HT77,0)</f>
        <v>0.13333333333333333</v>
      </c>
      <c r="HV77" s="12">
        <f>IF(HQ77,HQ77/HO77,0)</f>
        <v>2.3354564755838639E-2</v>
      </c>
      <c r="HW77" s="88">
        <f>IF(HY77,HY77/HQ77,0)</f>
        <v>439.01000000000022</v>
      </c>
      <c r="HX77" s="45">
        <f>IF(HY77,HY77/HT77,0)</f>
        <v>321.9406666666668</v>
      </c>
      <c r="HY77" s="3">
        <v>4829.1100000000024</v>
      </c>
      <c r="HZ77" s="3">
        <v>19989.000000000004</v>
      </c>
      <c r="IA77" s="3">
        <v>23219.510000000002</v>
      </c>
      <c r="IB77" s="20">
        <f>IA77/1.18</f>
        <v>19677.550847457631</v>
      </c>
      <c r="IC77" s="12">
        <f>IF(HY77,HY77/HZ77,0)</f>
        <v>0.2415883736054831</v>
      </c>
      <c r="ID77" s="12">
        <f>IF(HY77,HY77/IB77,0)</f>
        <v>0.24541214694022406</v>
      </c>
      <c r="IE77" s="12">
        <f>HQ77/HT77</f>
        <v>0.73333333333333328</v>
      </c>
      <c r="IF77" s="105">
        <f>1-IE77</f>
        <v>0.26666666666666672</v>
      </c>
      <c r="IG77" s="100">
        <v>989</v>
      </c>
      <c r="IH77" s="3">
        <v>54479</v>
      </c>
      <c r="II77" s="3">
        <v>512</v>
      </c>
      <c r="IJ77" s="3">
        <v>15</v>
      </c>
      <c r="IK77" s="3">
        <v>7</v>
      </c>
      <c r="IL77" s="3">
        <f>IJ77-IK77</f>
        <v>8</v>
      </c>
      <c r="IM77" s="3">
        <v>6</v>
      </c>
      <c r="IN77" s="3">
        <f>IK77+IL77+IM77</f>
        <v>21</v>
      </c>
      <c r="IO77" s="12">
        <f>IF(IM77,IM77/IN77,0)</f>
        <v>0.2857142857142857</v>
      </c>
      <c r="IP77" s="12">
        <f>IF(IK77,IK77/II77,0)</f>
        <v>1.3671875E-2</v>
      </c>
      <c r="IQ77" s="88">
        <f>IF(IS77,IS77/IK77,0)</f>
        <v>759.62285714285701</v>
      </c>
      <c r="IR77" s="45">
        <f>IF(IS77,IS77/IN77,0)</f>
        <v>253.20761904761898</v>
      </c>
      <c r="IS77" s="3">
        <v>5317.3599999999988</v>
      </c>
      <c r="IT77" s="3">
        <v>10629.679999999998</v>
      </c>
      <c r="IU77" s="3">
        <v>27184</v>
      </c>
      <c r="IV77" s="20">
        <f>IU77/1.18</f>
        <v>23037.288135593222</v>
      </c>
      <c r="IW77" s="12">
        <f>IF(IS77,IS77/IT77,0)</f>
        <v>0.50023707204732404</v>
      </c>
      <c r="IX77" s="12">
        <f>IF(IS77,IS77/IV77,0)</f>
        <v>0.23081536197763383</v>
      </c>
      <c r="IY77" s="12">
        <f>IK77/IN77</f>
        <v>0.33333333333333331</v>
      </c>
      <c r="IZ77" s="12">
        <f>1-IY77</f>
        <v>0.66666666666666674</v>
      </c>
      <c r="JA77" s="100">
        <v>1510</v>
      </c>
      <c r="JB77" s="3">
        <v>101014</v>
      </c>
      <c r="JC77" s="3">
        <v>997</v>
      </c>
      <c r="JD77" s="3">
        <v>12</v>
      </c>
      <c r="JE77" s="3">
        <v>20</v>
      </c>
      <c r="JF77" s="3">
        <f>JD77-JE77</f>
        <v>-8</v>
      </c>
      <c r="JG77" s="3">
        <v>4</v>
      </c>
      <c r="JH77" s="3">
        <f>SUM(JE77:JG77)</f>
        <v>16</v>
      </c>
      <c r="JI77" s="12">
        <f>IF(JG77,JG77/JH77,0)</f>
        <v>0.25</v>
      </c>
      <c r="JJ77" s="12">
        <f>IF(JE77,JE77/JC77,0)</f>
        <v>2.0060180541624874E-2</v>
      </c>
      <c r="JK77" s="88">
        <f>IF(JM77,JM77/JE77,0)</f>
        <v>547.44749999999988</v>
      </c>
      <c r="JL77" s="45">
        <f>IF(JM77,JM77/JH77,0)</f>
        <v>684.30937499999982</v>
      </c>
      <c r="JM77" s="3">
        <v>10948.949999999997</v>
      </c>
      <c r="JN77" s="3">
        <v>31720.370000000003</v>
      </c>
      <c r="JO77" s="3">
        <v>21207</v>
      </c>
      <c r="JP77" s="20">
        <f>JO77/1.18</f>
        <v>17972.033898305086</v>
      </c>
      <c r="JQ77" s="12">
        <f>IF(JM77,JM77/JN77,0)</f>
        <v>0.34517094220527683</v>
      </c>
      <c r="JR77" s="12">
        <f>IF(JM77,JM77/JP77,0)</f>
        <v>0.60922153062667972</v>
      </c>
      <c r="JS77" s="12">
        <f>JE77/JH77</f>
        <v>1.25</v>
      </c>
      <c r="JT77" s="12">
        <f>1-JS77</f>
        <v>-0.25</v>
      </c>
      <c r="JU77" s="100">
        <v>1154</v>
      </c>
      <c r="JV77" s="3">
        <v>46076</v>
      </c>
      <c r="JW77" s="3">
        <v>592</v>
      </c>
      <c r="JX77" s="3">
        <v>10</v>
      </c>
      <c r="JY77" s="3">
        <v>16</v>
      </c>
      <c r="JZ77" s="3">
        <f>JX77-JY77</f>
        <v>-6</v>
      </c>
      <c r="KA77" s="3">
        <v>11</v>
      </c>
      <c r="KB77" s="3">
        <f>SUM(JY77:KA77)</f>
        <v>21</v>
      </c>
      <c r="KC77" s="12">
        <f>IF(KA77,KA77/KB77,0)</f>
        <v>0.52380952380952384</v>
      </c>
      <c r="KD77" s="12">
        <f>IF(JY77,JY77/JW77,0)</f>
        <v>2.7027027027027029E-2</v>
      </c>
      <c r="KE77" s="88">
        <f>IF(KG77,KG77/JY77,0)</f>
        <v>524.41437500000006</v>
      </c>
      <c r="KF77" s="45">
        <f>IF(KG77,KG77/KB77,0)</f>
        <v>399.55380952380955</v>
      </c>
      <c r="KG77" s="3">
        <v>8390.630000000001</v>
      </c>
      <c r="KH77" s="3">
        <v>21455.120000000003</v>
      </c>
      <c r="KI77" s="3">
        <v>17990</v>
      </c>
      <c r="KJ77" s="20">
        <f>KI77/1.18</f>
        <v>15245.762711864407</v>
      </c>
      <c r="KK77" s="12">
        <f>IF(KG77,KG77/KH77,0)</f>
        <v>0.39107821349868938</v>
      </c>
      <c r="KL77" s="12">
        <f>IF(KG77,KG77/KJ77,0)</f>
        <v>0.55035816564758211</v>
      </c>
      <c r="KM77" s="12">
        <f>JY77/KB77</f>
        <v>0.76190476190476186</v>
      </c>
      <c r="KN77" s="12">
        <f>1-KM77</f>
        <v>0.23809523809523814</v>
      </c>
      <c r="KO77" s="100">
        <v>1335</v>
      </c>
      <c r="KP77" s="3">
        <v>80824</v>
      </c>
      <c r="KQ77" s="3">
        <v>810</v>
      </c>
      <c r="KR77" s="3">
        <v>11</v>
      </c>
      <c r="KS77" s="3">
        <v>18</v>
      </c>
      <c r="KT77" s="3">
        <f>KR77-KS77</f>
        <v>-7</v>
      </c>
      <c r="KU77" s="3">
        <v>5</v>
      </c>
      <c r="KV77" s="3">
        <f>SUM(KS77:KU77)</f>
        <v>16</v>
      </c>
      <c r="KW77" s="12">
        <f>IF(KU77,KU77/KV77,0)</f>
        <v>0.3125</v>
      </c>
      <c r="KX77" s="12">
        <f>IF(KS77,KS77/KQ77,0)</f>
        <v>2.2222222222222223E-2</v>
      </c>
      <c r="KY77" s="88">
        <f>IF(LA77,LA77/KS77,0)</f>
        <v>572.79333333333352</v>
      </c>
      <c r="KZ77" s="45">
        <f>IF(LA77,LA77/KV77,0)</f>
        <v>644.39250000000027</v>
      </c>
      <c r="LA77" s="3">
        <v>10310.280000000004</v>
      </c>
      <c r="LB77" s="3">
        <v>31319.520000000004</v>
      </c>
      <c r="LC77" s="3">
        <v>19848</v>
      </c>
      <c r="LD77" s="20">
        <f>LC77/1.18</f>
        <v>16820.338983050849</v>
      </c>
      <c r="LE77" s="12">
        <f>IF(LA77,LA77/LB77,0)</f>
        <v>0.32919661604009265</v>
      </c>
      <c r="LF77" s="12">
        <f>IF(LA77,LA77/LD77,0)</f>
        <v>0.6129650544135431</v>
      </c>
      <c r="LG77" s="12">
        <f>KS77/KV77</f>
        <v>1.125</v>
      </c>
      <c r="LH77" s="12">
        <f>1-LG77</f>
        <v>-0.125</v>
      </c>
      <c r="LI77" s="100">
        <v>1077</v>
      </c>
      <c r="LJ77" s="3">
        <v>55833</v>
      </c>
      <c r="LK77" s="3">
        <v>701</v>
      </c>
      <c r="LL77" s="3">
        <v>14</v>
      </c>
      <c r="LM77" s="3">
        <v>16</v>
      </c>
      <c r="LN77" s="3">
        <f>LL77-LM77</f>
        <v>-2</v>
      </c>
      <c r="LO77" s="3">
        <v>0</v>
      </c>
      <c r="LP77" s="3">
        <f>SUM(LM77:LO77)</f>
        <v>14</v>
      </c>
      <c r="LQ77" s="12">
        <f>IF(LO77,LO77/LP77,0)</f>
        <v>0</v>
      </c>
      <c r="LR77" s="12">
        <f>IF(LM77,LM77/LK77,0)</f>
        <v>2.2824536376604851E-2</v>
      </c>
      <c r="LS77" s="88">
        <f>IF(LU77,LU77/LM77,0)</f>
        <v>510.50875000000008</v>
      </c>
      <c r="LT77" s="45">
        <f>IF(LU77,LU77/LP77,0)</f>
        <v>583.43857142857155</v>
      </c>
      <c r="LU77" s="88">
        <v>8168.1400000000012</v>
      </c>
      <c r="LV77" s="88">
        <v>24065.25</v>
      </c>
      <c r="LW77" s="88">
        <v>25813</v>
      </c>
      <c r="LX77" s="88">
        <f>LW77/1.18</f>
        <v>21875.423728813559</v>
      </c>
      <c r="LY77" s="12">
        <f>IF(LU77,LU77/LV77,0)</f>
        <v>0.33941637838792454</v>
      </c>
      <c r="LZ77" s="12">
        <f>IF(LU77,LU77/LX77,0)</f>
        <v>0.37339345291132381</v>
      </c>
      <c r="MA77" s="12">
        <f>LM77/LP77</f>
        <v>1.1428571428571428</v>
      </c>
      <c r="MB77" s="12">
        <f>1-MA77</f>
        <v>-0.14285714285714279</v>
      </c>
      <c r="MC77" s="100">
        <v>1036</v>
      </c>
      <c r="MD77" s="3">
        <v>52361</v>
      </c>
      <c r="ME77" s="3">
        <v>449</v>
      </c>
      <c r="MF77" s="3">
        <v>4</v>
      </c>
      <c r="MG77" s="3">
        <v>9</v>
      </c>
      <c r="MH77" s="3">
        <f>MF77-MG77</f>
        <v>-5</v>
      </c>
      <c r="MI77" s="3">
        <v>0</v>
      </c>
      <c r="MJ77" s="3">
        <f>SUM(MG77:MI77)</f>
        <v>4</v>
      </c>
      <c r="MK77" s="12">
        <f>IF(MI77,MI77/MJ77,0)</f>
        <v>0</v>
      </c>
      <c r="ML77" s="12">
        <f>IF(MG77,MG77/ME77,0)</f>
        <v>2.0044543429844099E-2</v>
      </c>
      <c r="MM77" s="88">
        <f>IF(MO77,MO77/MG77,0)</f>
        <v>403.67666666666673</v>
      </c>
      <c r="MN77" s="45">
        <f>IF(MO77,MO77/MJ77,0)</f>
        <v>908.27250000000015</v>
      </c>
      <c r="MO77" s="88">
        <v>3633.0900000000006</v>
      </c>
      <c r="MP77" s="88">
        <v>20537.29</v>
      </c>
      <c r="MQ77" s="88">
        <v>7064.9961999999996</v>
      </c>
      <c r="MR77" s="88">
        <f>MQ77/1.18</f>
        <v>5987.2849152542376</v>
      </c>
      <c r="MS77" s="12">
        <f>IF(MO77,MO77/MP77,0)</f>
        <v>0.17690211318046345</v>
      </c>
      <c r="MT77" s="12">
        <f>IF(MO77,MO77/MR77,0)</f>
        <v>0.60680092085541393</v>
      </c>
      <c r="MU77" s="12">
        <f>MG77/MJ77</f>
        <v>2.25</v>
      </c>
      <c r="MV77" s="12">
        <f>1-MU77</f>
        <v>-1.25</v>
      </c>
      <c r="MW77" s="100">
        <v>1159</v>
      </c>
      <c r="MX77" s="3">
        <v>48038</v>
      </c>
      <c r="MY77" s="3">
        <v>470</v>
      </c>
      <c r="MZ77" s="3">
        <v>12</v>
      </c>
      <c r="NA77" s="3">
        <v>7</v>
      </c>
      <c r="NB77" s="3">
        <f>MZ77-NA77</f>
        <v>5</v>
      </c>
      <c r="NC77" s="3">
        <v>1</v>
      </c>
      <c r="ND77" s="3">
        <f>SUM(NA77:NC77)</f>
        <v>13</v>
      </c>
      <c r="NE77" s="12">
        <f>IF(NC77,NC77/ND77,0)</f>
        <v>7.6923076923076927E-2</v>
      </c>
      <c r="NF77" s="12">
        <f>IF(NA77,NA77/MY77,0)</f>
        <v>1.4893617021276596E-2</v>
      </c>
      <c r="NG77" s="88">
        <f>IF(NI77,NI77/NA77,0)</f>
        <v>508.10857142857134</v>
      </c>
      <c r="NH77" s="45">
        <f>IF(NI77,NI77/ND77,0)</f>
        <v>273.59692307692302</v>
      </c>
      <c r="NI77" s="88">
        <v>3556.7599999999993</v>
      </c>
      <c r="NJ77" s="88">
        <v>10790.71</v>
      </c>
      <c r="NK77" s="88">
        <v>21865.035800000001</v>
      </c>
      <c r="NL77" s="88">
        <f>NK77/1.18</f>
        <v>18529.691355932206</v>
      </c>
      <c r="NM77" s="12">
        <f>IF(NI77,NI77/NJ77,0)</f>
        <v>0.32961315798497037</v>
      </c>
      <c r="NN77" s="12">
        <f>IF(NI77,NI77/NL77,0)</f>
        <v>0.19194923065252875</v>
      </c>
      <c r="NO77" s="12">
        <f>NA77/ND77</f>
        <v>0.53846153846153844</v>
      </c>
      <c r="NP77" s="12">
        <f>1-NO77</f>
        <v>0.46153846153846156</v>
      </c>
      <c r="NQ77" s="100">
        <v>1676</v>
      </c>
      <c r="NR77" s="3">
        <v>94454</v>
      </c>
      <c r="NS77" s="3">
        <v>887</v>
      </c>
      <c r="NT77" s="3">
        <v>15</v>
      </c>
      <c r="NU77" s="3">
        <v>10</v>
      </c>
      <c r="NV77" s="3">
        <f t="shared" si="607"/>
        <v>5</v>
      </c>
      <c r="NW77" s="3">
        <f t="shared" si="608"/>
        <v>15</v>
      </c>
      <c r="NX77" s="12">
        <f t="shared" si="609"/>
        <v>1.1273957158962795E-2</v>
      </c>
      <c r="NY77" s="88">
        <f t="shared" si="610"/>
        <v>642.85400000000027</v>
      </c>
      <c r="NZ77" s="45">
        <f t="shared" si="611"/>
        <v>428.56933333333353</v>
      </c>
      <c r="OA77" s="88">
        <v>6428.5400000000027</v>
      </c>
      <c r="OB77" s="88">
        <v>13111.86</v>
      </c>
      <c r="OC77" s="88">
        <v>27186.0262</v>
      </c>
      <c r="OD77" s="88">
        <f t="shared" si="612"/>
        <v>23039.005254237291</v>
      </c>
      <c r="OE77" s="12">
        <f t="shared" si="613"/>
        <v>1.9856941567089662E-3</v>
      </c>
      <c r="OF77" s="12">
        <f t="shared" si="614"/>
        <v>0.4902843685030196</v>
      </c>
      <c r="OG77" s="12">
        <f t="shared" si="615"/>
        <v>0.27902854003723437</v>
      </c>
      <c r="OH77" s="12">
        <f t="shared" si="616"/>
        <v>0.66666666666666663</v>
      </c>
      <c r="OI77" s="12">
        <f t="shared" si="617"/>
        <v>0.33333333333333337</v>
      </c>
      <c r="OJ77" s="3">
        <v>68</v>
      </c>
      <c r="OK77" s="3">
        <v>450</v>
      </c>
      <c r="OL77" s="3">
        <v>8</v>
      </c>
      <c r="OM77" s="3">
        <v>0</v>
      </c>
      <c r="ON77" s="3">
        <v>0</v>
      </c>
      <c r="OO77" s="3">
        <f t="shared" si="618"/>
        <v>526</v>
      </c>
      <c r="OP77" s="88">
        <f t="shared" si="619"/>
        <v>489735.88521599991</v>
      </c>
      <c r="OQ77" s="12">
        <f t="shared" si="620"/>
        <v>5.9521372656320742E-3</v>
      </c>
      <c r="OR77" s="3">
        <v>7</v>
      </c>
      <c r="OS77" s="100">
        <v>2055</v>
      </c>
      <c r="OT77" s="3">
        <v>121804</v>
      </c>
      <c r="OU77" s="3">
        <v>1318</v>
      </c>
      <c r="OV77" s="3">
        <v>24</v>
      </c>
      <c r="OW77" s="3">
        <v>34</v>
      </c>
      <c r="OX77" s="3">
        <f t="shared" si="579"/>
        <v>-10</v>
      </c>
      <c r="OY77" s="3">
        <f t="shared" si="580"/>
        <v>24</v>
      </c>
      <c r="OZ77" s="12">
        <f t="shared" si="581"/>
        <v>2.5796661608497723E-2</v>
      </c>
      <c r="PA77" s="88">
        <f t="shared" si="582"/>
        <v>294.52294117647057</v>
      </c>
      <c r="PB77" s="45">
        <f t="shared" si="583"/>
        <v>417.24083333333328</v>
      </c>
      <c r="PC77" s="88">
        <v>10013.779999999999</v>
      </c>
      <c r="PD77" s="88">
        <v>55278.749999999985</v>
      </c>
      <c r="PE77" s="88">
        <v>42218</v>
      </c>
      <c r="PF77" s="88">
        <f t="shared" si="584"/>
        <v>35777.966101694918</v>
      </c>
      <c r="PG77" s="12">
        <f t="shared" si="585"/>
        <v>2.9582910614716347E-3</v>
      </c>
      <c r="PH77" s="12">
        <f t="shared" si="586"/>
        <v>0.18115062297899287</v>
      </c>
      <c r="PI77" s="12">
        <f t="shared" si="587"/>
        <v>0.27988678762613101</v>
      </c>
      <c r="PJ77" s="12">
        <f t="shared" si="588"/>
        <v>1.4166666666666667</v>
      </c>
      <c r="PK77" s="12">
        <f t="shared" si="589"/>
        <v>-0.41666666666666674</v>
      </c>
      <c r="PL77" s="3">
        <v>87</v>
      </c>
      <c r="PM77" s="3">
        <v>359</v>
      </c>
      <c r="PN77" s="3">
        <v>4</v>
      </c>
      <c r="PO77" s="3">
        <v>0</v>
      </c>
      <c r="PP77" s="3">
        <v>0</v>
      </c>
      <c r="PQ77" s="3">
        <v>0</v>
      </c>
      <c r="PR77" s="3">
        <f t="shared" si="590"/>
        <v>450</v>
      </c>
      <c r="PS77" s="88">
        <f t="shared" si="591"/>
        <v>418975.56719999993</v>
      </c>
      <c r="PT77" s="12">
        <f t="shared" si="592"/>
        <v>5.8203815658401702E-3</v>
      </c>
      <c r="PU77" s="3">
        <v>31</v>
      </c>
      <c r="PV77" s="100">
        <v>1761</v>
      </c>
      <c r="PW77" s="3">
        <v>138418</v>
      </c>
      <c r="PX77" s="3">
        <v>1020</v>
      </c>
      <c r="PY77" s="3">
        <v>28</v>
      </c>
      <c r="PZ77" s="3">
        <v>28</v>
      </c>
      <c r="QA77" s="3">
        <f t="shared" si="593"/>
        <v>0</v>
      </c>
      <c r="QB77" s="3">
        <f t="shared" si="594"/>
        <v>28</v>
      </c>
      <c r="QC77" s="12">
        <f t="shared" si="595"/>
        <v>2.7450980392156862E-2</v>
      </c>
      <c r="QD77" s="88">
        <f t="shared" si="596"/>
        <v>416.14250000000004</v>
      </c>
      <c r="QE77" s="45">
        <f t="shared" si="597"/>
        <v>416.14250000000004</v>
      </c>
      <c r="QF77" s="88">
        <v>11651.990000000002</v>
      </c>
      <c r="QG77" s="88">
        <v>47230.509999999995</v>
      </c>
      <c r="QH77" s="88">
        <v>48416.009999999995</v>
      </c>
      <c r="QI77" s="88">
        <f t="shared" si="598"/>
        <v>41030.516949152538</v>
      </c>
      <c r="QJ77" s="12">
        <f t="shared" si="599"/>
        <v>2.7273893918501736E-3</v>
      </c>
      <c r="QK77" s="12">
        <f t="shared" si="600"/>
        <v>0.24670472539890007</v>
      </c>
      <c r="QL77" s="12">
        <f t="shared" si="601"/>
        <v>0.28398350462997679</v>
      </c>
      <c r="QM77" s="12">
        <f t="shared" si="602"/>
        <v>1</v>
      </c>
      <c r="QN77" s="12">
        <f t="shared" si="603"/>
        <v>0</v>
      </c>
      <c r="QO77" s="3">
        <v>85</v>
      </c>
      <c r="QP77" s="3"/>
      <c r="QQ77" s="3">
        <v>4</v>
      </c>
      <c r="QR77" s="3">
        <v>0</v>
      </c>
      <c r="QS77" s="3">
        <v>0</v>
      </c>
      <c r="QT77" s="3">
        <v>0</v>
      </c>
      <c r="QU77" s="3">
        <f t="shared" si="604"/>
        <v>89</v>
      </c>
      <c r="QV77" s="88">
        <f t="shared" si="605"/>
        <v>82864.056623999975</v>
      </c>
      <c r="QW77" s="12">
        <f t="shared" si="606"/>
        <v>1.8187881310204165E-3</v>
      </c>
      <c r="QX77" s="3">
        <v>27</v>
      </c>
      <c r="QY77" s="100">
        <v>1439</v>
      </c>
      <c r="QZ77" s="3">
        <v>69938</v>
      </c>
      <c r="RA77" s="3">
        <v>444</v>
      </c>
      <c r="RB77" s="3">
        <v>16</v>
      </c>
      <c r="RC77" s="3">
        <v>12</v>
      </c>
      <c r="RD77" s="3">
        <f t="shared" si="519"/>
        <v>4</v>
      </c>
      <c r="RE77" s="3">
        <f t="shared" si="520"/>
        <v>16</v>
      </c>
      <c r="RF77" s="12">
        <f t="shared" si="521"/>
        <v>2.7027027027027029E-2</v>
      </c>
      <c r="RG77" s="88">
        <f t="shared" si="522"/>
        <v>826.75083333333316</v>
      </c>
      <c r="RH77" s="45">
        <f t="shared" si="523"/>
        <v>620.0631249999999</v>
      </c>
      <c r="RI77" s="88">
        <v>9921.0099999999984</v>
      </c>
      <c r="RJ77" s="88">
        <v>16612.71</v>
      </c>
      <c r="RK77" s="88">
        <v>27152</v>
      </c>
      <c r="RL77" s="88">
        <f t="shared" si="524"/>
        <v>23010.169491525427</v>
      </c>
      <c r="RM77" s="12">
        <f t="shared" si="525"/>
        <v>1.4529208326704705E-3</v>
      </c>
      <c r="RN77" s="12">
        <f t="shared" si="526"/>
        <v>0.59719395571222267</v>
      </c>
      <c r="RO77" s="12">
        <f t="shared" si="527"/>
        <v>0.4311576237477901</v>
      </c>
      <c r="RP77" s="169" t="str">
        <f t="shared" si="528"/>
        <v>AM-C41</v>
      </c>
      <c r="RQ77" s="12">
        <f t="shared" si="529"/>
        <v>0.75</v>
      </c>
      <c r="RR77" s="12">
        <f t="shared" si="530"/>
        <v>0.25</v>
      </c>
      <c r="RS77" s="3">
        <v>42</v>
      </c>
      <c r="RT77" s="3">
        <v>315</v>
      </c>
      <c r="RU77" s="3">
        <v>1</v>
      </c>
      <c r="RV77" s="3">
        <v>0</v>
      </c>
      <c r="RW77" s="3">
        <v>0</v>
      </c>
      <c r="RX77" s="3">
        <v>0</v>
      </c>
      <c r="RY77" s="3">
        <f t="shared" si="531"/>
        <v>358</v>
      </c>
      <c r="RZ77" s="88">
        <f t="shared" si="532"/>
        <v>333318.34012799995</v>
      </c>
      <c r="SA77" s="12">
        <f t="shared" si="533"/>
        <v>4.7000702529492316E-3</v>
      </c>
      <c r="SB77" s="3">
        <v>17</v>
      </c>
      <c r="SC77" s="100">
        <v>2534</v>
      </c>
      <c r="SD77" s="3">
        <v>50122</v>
      </c>
      <c r="SE77" s="3">
        <v>403</v>
      </c>
      <c r="SF77" s="3">
        <v>16</v>
      </c>
      <c r="SG77" s="3">
        <v>11</v>
      </c>
      <c r="SH77" s="3">
        <f t="shared" si="534"/>
        <v>5</v>
      </c>
      <c r="SI77" s="3">
        <f t="shared" si="535"/>
        <v>16</v>
      </c>
      <c r="SJ77" s="12">
        <f t="shared" si="536"/>
        <v>2.729528535980149E-2</v>
      </c>
      <c r="SK77" s="88">
        <f t="shared" si="537"/>
        <v>484.23454545454564</v>
      </c>
      <c r="SL77" s="45">
        <f t="shared" si="538"/>
        <v>332.91125000000011</v>
      </c>
      <c r="SM77" s="88">
        <v>5326.5800000000017</v>
      </c>
      <c r="SN77" s="88">
        <v>15287.3</v>
      </c>
      <c r="SO77" s="88">
        <v>26400</v>
      </c>
      <c r="SP77" s="88">
        <f t="shared" si="539"/>
        <v>22372.881355932204</v>
      </c>
      <c r="SQ77" s="12">
        <f t="shared" si="540"/>
        <v>1.6913053770377746E-3</v>
      </c>
      <c r="SR77" s="87">
        <f t="shared" si="541"/>
        <v>0.34843170474838603</v>
      </c>
      <c r="SS77" s="87">
        <f t="shared" si="542"/>
        <v>0.23808198484848492</v>
      </c>
      <c r="ST77" s="169" t="str">
        <f t="shared" si="543"/>
        <v>AM-C41</v>
      </c>
      <c r="SU77" s="12">
        <f t="shared" si="544"/>
        <v>0.6875</v>
      </c>
      <c r="SV77" s="12">
        <f t="shared" si="545"/>
        <v>0.3125</v>
      </c>
      <c r="SW77" s="3">
        <v>61</v>
      </c>
      <c r="SX77" s="3">
        <v>312</v>
      </c>
      <c r="SY77" s="3">
        <v>1</v>
      </c>
      <c r="SZ77" s="3">
        <v>0</v>
      </c>
      <c r="TA77" s="3">
        <v>0</v>
      </c>
      <c r="TB77" s="3">
        <v>0</v>
      </c>
      <c r="TC77" s="3">
        <f t="shared" si="546"/>
        <v>374</v>
      </c>
      <c r="TD77" s="88">
        <f t="shared" si="547"/>
        <v>348215.2491839999</v>
      </c>
      <c r="TE77" s="12">
        <f t="shared" si="548"/>
        <v>3.830664650556368E-3</v>
      </c>
      <c r="TF77" s="3">
        <v>7</v>
      </c>
      <c r="TG77" s="100">
        <f>SUMIFS(Main!TX:TX,Main!B:B,B:B)</f>
        <v>1568</v>
      </c>
      <c r="TH77" s="3">
        <v>40375</v>
      </c>
      <c r="TI77" s="3">
        <v>297</v>
      </c>
      <c r="TJ77" s="3">
        <f>SUMIFS(Main!TT:TT,Main!B:B,B:B)</f>
        <v>10</v>
      </c>
      <c r="TK77" s="3">
        <v>6</v>
      </c>
      <c r="TL77" s="3">
        <f t="shared" si="549"/>
        <v>4</v>
      </c>
      <c r="TM77" s="3">
        <f t="shared" si="550"/>
        <v>10</v>
      </c>
      <c r="TN77" s="12">
        <f t="shared" si="551"/>
        <v>2.0202020202020204E-2</v>
      </c>
      <c r="TO77" s="88">
        <f t="shared" si="552"/>
        <v>586.65166666666687</v>
      </c>
      <c r="TP77" s="45">
        <f t="shared" si="553"/>
        <v>351.9910000000001</v>
      </c>
      <c r="TQ77" s="88">
        <v>3519.9100000000012</v>
      </c>
      <c r="TR77" s="88">
        <v>10715.25</v>
      </c>
      <c r="TS77" s="88">
        <f>SUMIFS(Main!TU:TU,Main!B:B,B:B)</f>
        <v>16450.016799999998</v>
      </c>
      <c r="TT77" s="88">
        <f t="shared" si="554"/>
        <v>13940.69220338983</v>
      </c>
      <c r="TU77" s="12">
        <f t="shared" si="555"/>
        <v>9.7155071689954261E-4</v>
      </c>
      <c r="TV77" s="87">
        <f t="shared" si="556"/>
        <v>0.32849536875014596</v>
      </c>
      <c r="TW77" s="87">
        <f t="shared" si="557"/>
        <v>0.2524917664521778</v>
      </c>
      <c r="TX77" s="169" t="str">
        <f t="shared" si="558"/>
        <v>AM-C41</v>
      </c>
      <c r="TY77" s="12">
        <f t="shared" si="559"/>
        <v>0.6</v>
      </c>
      <c r="TZ77" s="12">
        <f t="shared" si="560"/>
        <v>0.4</v>
      </c>
      <c r="UA77" s="3">
        <f>SUMIFS(Main!UG:UG,Main!B:B,B:B)</f>
        <v>70</v>
      </c>
      <c r="UB77" s="3">
        <f>SUMIFS(Main!UI:UI,Main!B:B,B:B)</f>
        <v>253</v>
      </c>
      <c r="UC77" s="3">
        <f>SUMIFS(Main!UK:UK,Main!B:B,B:B)</f>
        <v>1</v>
      </c>
      <c r="UD77" s="3">
        <f>SUMIFS(Main!UO:UO,Main!B:B,B:B)</f>
        <v>0</v>
      </c>
      <c r="UE77" s="3">
        <f>SUMIFS(Main!UQ:UQ,Main!B:B,B:B)</f>
        <v>0</v>
      </c>
      <c r="UF77" s="3">
        <f>SUMIFS(Main!US:US,Main!B:B,B:B)</f>
        <v>0</v>
      </c>
      <c r="UG77" s="3">
        <f t="shared" si="561"/>
        <v>324</v>
      </c>
      <c r="UH77" s="88">
        <f t="shared" si="562"/>
        <v>301662.40838399995</v>
      </c>
      <c r="UI77" s="12">
        <f t="shared" si="563"/>
        <v>2.9929631874014819E-3</v>
      </c>
      <c r="UJ77" s="3">
        <f>SUMIFS(Main!UW:UW,Main!B:B,B:B)</f>
        <v>21</v>
      </c>
      <c r="UK77" s="100">
        <f>SUMIFS(Main!VI:VI,Main!A:A,A:A)</f>
        <v>1882</v>
      </c>
      <c r="UL77" s="3">
        <v>0</v>
      </c>
      <c r="UM77" s="3">
        <v>0</v>
      </c>
      <c r="UN77" s="3">
        <f>SUMIFS(Main!VE:VE,Main!A:A,A:A)</f>
        <v>16</v>
      </c>
      <c r="UO77" s="3">
        <v>0</v>
      </c>
      <c r="UP77" s="3">
        <f t="shared" si="565"/>
        <v>16</v>
      </c>
      <c r="UQ77" s="3">
        <f t="shared" si="566"/>
        <v>16</v>
      </c>
      <c r="UR77" s="12">
        <f t="shared" si="567"/>
        <v>0</v>
      </c>
      <c r="US77" s="88">
        <f t="shared" si="568"/>
        <v>0</v>
      </c>
      <c r="UT77" s="45">
        <f t="shared" si="569"/>
        <v>0</v>
      </c>
      <c r="UU77" s="88">
        <v>0</v>
      </c>
      <c r="UV77" s="88">
        <v>0</v>
      </c>
      <c r="UW77" s="88">
        <f>SUMIFS(Main!VF:VF,Main!A:A,A:A)</f>
        <v>23873.992999999999</v>
      </c>
      <c r="UX77" s="88">
        <f t="shared" si="570"/>
        <v>20232.197457627117</v>
      </c>
      <c r="UY77" s="12">
        <f t="shared" si="571"/>
        <v>1.4269773479498855E-3</v>
      </c>
      <c r="UZ77" s="87">
        <f t="shared" si="572"/>
        <v>0</v>
      </c>
      <c r="VA77" s="87">
        <f t="shared" si="573"/>
        <v>0</v>
      </c>
      <c r="VB77" s="169" t="str">
        <f t="shared" si="564"/>
        <v>AM-C41</v>
      </c>
      <c r="VC77" s="12">
        <f t="shared" si="578"/>
        <v>0</v>
      </c>
      <c r="VD77" s="12">
        <f t="shared" si="574"/>
        <v>1</v>
      </c>
      <c r="VE77" s="3">
        <f>SUMIFS(Main!VR:VR,Main!B:B,B:B)</f>
        <v>47</v>
      </c>
      <c r="VF77" s="3">
        <f>SUMIFS(Main!VT:VT,Main!B:B,B:B)</f>
        <v>243</v>
      </c>
      <c r="VG77" s="3">
        <f>SUMIFS(Main!VV:VV,Main!B:B,B:B)</f>
        <v>22</v>
      </c>
      <c r="VH77" s="3">
        <f>SUMIFS(Main!VZ:VZ,Main!B:B,B:B)</f>
        <v>0</v>
      </c>
      <c r="VI77" s="3">
        <f>SUMIFS(Main!WB:WB,Main!B:B,B:B)</f>
        <v>0</v>
      </c>
      <c r="VJ77" s="3">
        <f>SUMIFS(Main!WD:WD,Main!B:B,B:B)</f>
        <v>0</v>
      </c>
      <c r="VK77" s="3">
        <f t="shared" si="575"/>
        <v>312</v>
      </c>
      <c r="VL77" s="88">
        <f t="shared" si="576"/>
        <v>290489.72659199993</v>
      </c>
      <c r="VM77" s="12">
        <f t="shared" si="577"/>
        <v>3.0433509683275364E-3</v>
      </c>
      <c r="VN77" s="3">
        <f>SUMIFS(Main!WH:WH,Main!B:B,B:B)</f>
        <v>10</v>
      </c>
    </row>
    <row r="78" spans="1:586">
      <c r="A78" s="161" t="s">
        <v>774</v>
      </c>
      <c r="B78" s="161" t="s">
        <v>790</v>
      </c>
      <c r="C78" s="150" t="s">
        <v>480</v>
      </c>
      <c r="D78" s="150" t="s">
        <v>669</v>
      </c>
      <c r="E78" s="154" t="s">
        <v>836</v>
      </c>
      <c r="F78" s="161" t="s">
        <v>480</v>
      </c>
      <c r="G78" s="150" t="s">
        <v>836</v>
      </c>
      <c r="H78" s="17">
        <v>6152.0361999999996</v>
      </c>
      <c r="I78" s="1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87"/>
      <c r="V78" s="87"/>
      <c r="W78" s="12"/>
      <c r="X78" s="91"/>
      <c r="Y78" s="91"/>
      <c r="Z78" s="91"/>
      <c r="AA78" s="91"/>
      <c r="AB78" s="91"/>
      <c r="AC78" s="91"/>
      <c r="AD78" s="91"/>
      <c r="AE78" s="87"/>
      <c r="AF78" s="88"/>
      <c r="AG78" s="88"/>
      <c r="AH78" s="88"/>
      <c r="AI78" s="87"/>
      <c r="AJ78" s="87"/>
      <c r="AK78" s="12"/>
      <c r="AL78" s="3"/>
      <c r="AM78" s="3"/>
      <c r="AN78" s="3"/>
      <c r="AO78" s="3"/>
      <c r="AP78" s="3"/>
      <c r="AQ78" s="3"/>
      <c r="AR78" s="3"/>
      <c r="AS78" s="3"/>
      <c r="AT78" s="87"/>
      <c r="AU78" s="40"/>
      <c r="AV78" s="40"/>
      <c r="AW78" s="88"/>
      <c r="AX78" s="88"/>
      <c r="AY78" s="88"/>
      <c r="AZ78" s="87"/>
      <c r="BA78" s="87"/>
      <c r="BB78" s="87"/>
      <c r="BC78" s="89"/>
      <c r="BD78" s="12"/>
      <c r="BE78" s="3"/>
      <c r="BF78" s="3"/>
      <c r="BG78" s="3"/>
      <c r="BH78" s="3"/>
      <c r="BI78" s="3"/>
      <c r="BJ78" s="3"/>
      <c r="BK78" s="3"/>
      <c r="BL78" s="3"/>
      <c r="BM78" s="87"/>
      <c r="BN78" s="40"/>
      <c r="BO78" s="40"/>
      <c r="BP78" s="88"/>
      <c r="BQ78" s="88"/>
      <c r="BR78" s="88"/>
      <c r="BS78" s="12"/>
      <c r="BT78" s="12"/>
      <c r="BU78" s="87"/>
      <c r="BV78" s="89"/>
      <c r="BW78" s="90"/>
      <c r="BX78" s="12"/>
      <c r="BY78" s="3"/>
      <c r="BZ78" s="3"/>
      <c r="CA78" s="3"/>
      <c r="CB78" s="3"/>
      <c r="CC78" s="3"/>
      <c r="CD78" s="3"/>
      <c r="CE78" s="3"/>
      <c r="CF78" s="3"/>
      <c r="CG78" s="87"/>
      <c r="CH78" s="3"/>
      <c r="CI78" s="3"/>
      <c r="CJ78" s="88"/>
      <c r="CK78" s="88"/>
      <c r="CL78" s="88"/>
      <c r="CM78" s="87"/>
      <c r="CN78" s="87"/>
      <c r="CO78" s="12"/>
      <c r="CP78" s="12"/>
      <c r="CQ78" s="77"/>
      <c r="CR78" s="12"/>
      <c r="CS78" s="3"/>
      <c r="CT78" s="3"/>
      <c r="CU78" s="3"/>
      <c r="CV78" s="3"/>
      <c r="CW78" s="3"/>
      <c r="CX78" s="3"/>
      <c r="CY78" s="3"/>
      <c r="CZ78" s="3"/>
      <c r="DA78" s="87"/>
      <c r="DB78" s="45"/>
      <c r="DC78" s="3"/>
      <c r="DD78" s="88"/>
      <c r="DE78" s="88"/>
      <c r="DF78" s="88"/>
      <c r="DG78" s="12"/>
      <c r="DH78" s="12"/>
      <c r="DI78" s="12"/>
      <c r="DJ78" s="12"/>
      <c r="DK78" s="3"/>
      <c r="DL78" s="2"/>
      <c r="DM78" s="3"/>
      <c r="DN78" s="3"/>
      <c r="DO78" s="3"/>
      <c r="DP78" s="3"/>
      <c r="DQ78" s="3"/>
      <c r="DR78" s="3"/>
      <c r="DS78" s="3"/>
      <c r="DT78" s="3"/>
      <c r="DU78" s="12"/>
      <c r="DV78" s="87"/>
      <c r="DW78" s="3"/>
      <c r="DX78" s="3"/>
      <c r="DY78" s="88"/>
      <c r="DZ78" s="88"/>
      <c r="EA78" s="88"/>
      <c r="EB78" s="12"/>
      <c r="EC78" s="12"/>
      <c r="ED78" s="12"/>
      <c r="EE78" s="12"/>
      <c r="EF78" s="3"/>
      <c r="EG78" s="12"/>
      <c r="EH78" s="3"/>
      <c r="EI78" s="3"/>
      <c r="EJ78" s="3"/>
      <c r="EK78" s="3"/>
      <c r="EL78" s="3"/>
      <c r="EM78" s="3"/>
      <c r="EN78" s="3"/>
      <c r="EO78" s="3"/>
      <c r="EP78" s="12"/>
      <c r="EQ78" s="87"/>
      <c r="ER78" s="3"/>
      <c r="ES78" s="3"/>
      <c r="ET78" s="88"/>
      <c r="EU78" s="88"/>
      <c r="EV78" s="88"/>
      <c r="EW78" s="12"/>
      <c r="EX78" s="12"/>
      <c r="EY78" s="12"/>
      <c r="EZ78" s="12"/>
      <c r="FA78" s="3"/>
      <c r="FB78" s="12"/>
      <c r="FC78" s="3"/>
      <c r="FD78" s="3"/>
      <c r="FE78" s="3"/>
      <c r="FF78" s="3"/>
      <c r="FG78" s="3"/>
      <c r="FH78" s="3"/>
      <c r="FI78" s="3"/>
      <c r="FJ78" s="3"/>
      <c r="FK78" s="12"/>
      <c r="FL78" s="12"/>
      <c r="FM78" s="3"/>
      <c r="FN78" s="88"/>
      <c r="FO78" s="88"/>
      <c r="FP78" s="88"/>
      <c r="FQ78" s="88"/>
      <c r="FR78" s="12"/>
      <c r="FS78" s="12"/>
      <c r="FT78" s="12"/>
      <c r="FU78" s="39"/>
      <c r="FV78" s="77"/>
      <c r="FW78" s="12"/>
      <c r="FX78" s="3"/>
      <c r="FY78" s="3"/>
      <c r="FZ78" s="3"/>
      <c r="GA78" s="3"/>
      <c r="GB78" s="3"/>
      <c r="GC78" s="3"/>
      <c r="GD78" s="3"/>
      <c r="GE78" s="3"/>
      <c r="GF78" s="12"/>
      <c r="GG78" s="12"/>
      <c r="GH78" s="88"/>
      <c r="GI78" s="45"/>
      <c r="GJ78" s="88"/>
      <c r="GK78" s="88"/>
      <c r="GL78" s="88"/>
      <c r="GM78" s="12"/>
      <c r="GN78" s="12"/>
      <c r="GO78" s="12"/>
      <c r="GP78" s="12"/>
      <c r="GQ78" s="77"/>
      <c r="GR78" s="12"/>
      <c r="GS78" s="3"/>
      <c r="GT78" s="3"/>
      <c r="GU78" s="3"/>
      <c r="GV78" s="3"/>
      <c r="GW78" s="3"/>
      <c r="GX78" s="3"/>
      <c r="GY78" s="3"/>
      <c r="GZ78" s="3"/>
      <c r="HA78" s="12"/>
      <c r="HB78" s="12"/>
      <c r="HC78" s="88"/>
      <c r="HD78" s="45"/>
      <c r="HE78" s="88"/>
      <c r="HF78" s="88"/>
      <c r="HG78" s="88"/>
      <c r="HH78" s="12"/>
      <c r="HI78" s="12"/>
      <c r="HJ78" s="12"/>
      <c r="HK78" s="12"/>
      <c r="HL78" s="77"/>
      <c r="HM78" s="3"/>
      <c r="HN78" s="3"/>
      <c r="HO78" s="3"/>
      <c r="HP78" s="3"/>
      <c r="HQ78" s="3"/>
      <c r="HR78" s="3"/>
      <c r="HS78" s="3"/>
      <c r="HT78" s="3"/>
      <c r="HU78" s="12"/>
      <c r="HV78" s="12"/>
      <c r="HW78" s="88"/>
      <c r="HX78" s="45"/>
      <c r="HY78" s="3"/>
      <c r="HZ78" s="3"/>
      <c r="IA78" s="3"/>
      <c r="IB78" s="20"/>
      <c r="IC78" s="12"/>
      <c r="ID78" s="12"/>
      <c r="IE78" s="12"/>
      <c r="IF78" s="105"/>
      <c r="IG78" s="100"/>
      <c r="IH78" s="3"/>
      <c r="II78" s="3"/>
      <c r="IJ78" s="3"/>
      <c r="IK78" s="3"/>
      <c r="IL78" s="3"/>
      <c r="IM78" s="3"/>
      <c r="IN78" s="3"/>
      <c r="IO78" s="12"/>
      <c r="IP78" s="12"/>
      <c r="IQ78" s="88"/>
      <c r="IR78" s="45"/>
      <c r="IS78" s="3"/>
      <c r="IT78" s="3"/>
      <c r="IU78" s="3"/>
      <c r="IV78" s="20"/>
      <c r="IW78" s="12"/>
      <c r="IX78" s="12"/>
      <c r="IY78" s="12"/>
      <c r="IZ78" s="12"/>
      <c r="JA78" s="100"/>
      <c r="JB78" s="3"/>
      <c r="JC78" s="3"/>
      <c r="JD78" s="3"/>
      <c r="JE78" s="3"/>
      <c r="JF78" s="3"/>
      <c r="JG78" s="3"/>
      <c r="JH78" s="3"/>
      <c r="JI78" s="12"/>
      <c r="JJ78" s="12"/>
      <c r="JK78" s="88"/>
      <c r="JL78" s="45"/>
      <c r="JM78" s="3"/>
      <c r="JN78" s="3"/>
      <c r="JO78" s="3"/>
      <c r="JP78" s="20"/>
      <c r="JQ78" s="12"/>
      <c r="JR78" s="12"/>
      <c r="JS78" s="12"/>
      <c r="JT78" s="12"/>
      <c r="JU78" s="100"/>
      <c r="JV78" s="3"/>
      <c r="JW78" s="3"/>
      <c r="JX78" s="3"/>
      <c r="JY78" s="3"/>
      <c r="JZ78" s="3"/>
      <c r="KA78" s="3"/>
      <c r="KB78" s="3"/>
      <c r="KC78" s="12"/>
      <c r="KD78" s="12"/>
      <c r="KE78" s="88"/>
      <c r="KF78" s="45"/>
      <c r="KG78" s="3"/>
      <c r="KH78" s="3"/>
      <c r="KI78" s="3"/>
      <c r="KJ78" s="20"/>
      <c r="KK78" s="12"/>
      <c r="KL78" s="12"/>
      <c r="KM78" s="12"/>
      <c r="KN78" s="12"/>
      <c r="KO78" s="100"/>
      <c r="KP78" s="3"/>
      <c r="KQ78" s="3"/>
      <c r="KR78" s="3"/>
      <c r="KS78" s="3"/>
      <c r="KT78" s="3"/>
      <c r="KU78" s="3"/>
      <c r="KV78" s="3"/>
      <c r="KW78" s="12"/>
      <c r="KX78" s="12"/>
      <c r="KY78" s="88"/>
      <c r="KZ78" s="45"/>
      <c r="LA78" s="3"/>
      <c r="LB78" s="3"/>
      <c r="LC78" s="3"/>
      <c r="LD78" s="20"/>
      <c r="LE78" s="12"/>
      <c r="LF78" s="12"/>
      <c r="LG78" s="12"/>
      <c r="LH78" s="12"/>
      <c r="LI78" s="100"/>
      <c r="LJ78" s="3"/>
      <c r="LK78" s="3"/>
      <c r="LL78" s="3"/>
      <c r="LM78" s="3"/>
      <c r="LN78" s="3"/>
      <c r="LO78" s="3"/>
      <c r="LP78" s="3"/>
      <c r="LQ78" s="12"/>
      <c r="LR78" s="12"/>
      <c r="LS78" s="88"/>
      <c r="LT78" s="45"/>
      <c r="LU78" s="88"/>
      <c r="LV78" s="88"/>
      <c r="LW78" s="88"/>
      <c r="LX78" s="88"/>
      <c r="LY78" s="12"/>
      <c r="LZ78" s="12"/>
      <c r="MA78" s="12"/>
      <c r="MB78" s="12"/>
      <c r="MC78" s="100"/>
      <c r="MD78" s="3"/>
      <c r="ME78" s="3"/>
      <c r="MF78" s="3"/>
      <c r="MG78" s="3"/>
      <c r="MH78" s="3"/>
      <c r="MI78" s="3"/>
      <c r="MJ78" s="3"/>
      <c r="MK78" s="12"/>
      <c r="ML78" s="12"/>
      <c r="MM78" s="88"/>
      <c r="MN78" s="45"/>
      <c r="MO78" s="88"/>
      <c r="MP78" s="88"/>
      <c r="MQ78" s="88"/>
      <c r="MR78" s="88"/>
      <c r="MS78" s="12"/>
      <c r="MT78" s="12"/>
      <c r="MU78" s="12"/>
      <c r="MV78" s="12"/>
      <c r="MW78" s="100"/>
      <c r="MX78" s="3"/>
      <c r="MY78" s="3"/>
      <c r="MZ78" s="3"/>
      <c r="NA78" s="3"/>
      <c r="NB78" s="3"/>
      <c r="NC78" s="3"/>
      <c r="ND78" s="3"/>
      <c r="NE78" s="12"/>
      <c r="NF78" s="12"/>
      <c r="NG78" s="88"/>
      <c r="NH78" s="45"/>
      <c r="NI78" s="88"/>
      <c r="NJ78" s="88"/>
      <c r="NK78" s="88"/>
      <c r="NL78" s="88"/>
      <c r="NM78" s="12"/>
      <c r="NN78" s="12"/>
      <c r="NO78" s="12"/>
      <c r="NP78" s="12"/>
      <c r="NQ78" s="100"/>
      <c r="NR78" s="3"/>
      <c r="NS78" s="3"/>
      <c r="NT78" s="3"/>
      <c r="NU78" s="3"/>
      <c r="NV78" s="3"/>
      <c r="NW78" s="3"/>
      <c r="NX78" s="12"/>
      <c r="NY78" s="88"/>
      <c r="NZ78" s="45"/>
      <c r="OA78" s="88"/>
      <c r="OB78" s="88"/>
      <c r="OC78" s="88"/>
      <c r="OD78" s="88"/>
      <c r="OE78" s="12"/>
      <c r="OF78" s="12"/>
      <c r="OG78" s="12"/>
      <c r="OH78" s="12"/>
      <c r="OI78" s="12"/>
      <c r="OJ78" s="3"/>
      <c r="OK78" s="3"/>
      <c r="OL78" s="3"/>
      <c r="OM78" s="3"/>
      <c r="ON78" s="3"/>
      <c r="OO78" s="3"/>
      <c r="OP78" s="88"/>
      <c r="OQ78" s="12"/>
      <c r="OR78" s="3"/>
      <c r="OS78" s="100"/>
      <c r="OT78" s="3"/>
      <c r="OU78" s="3"/>
      <c r="OV78" s="3"/>
      <c r="OW78" s="3"/>
      <c r="OX78" s="3"/>
      <c r="OY78" s="3"/>
      <c r="OZ78" s="12"/>
      <c r="PA78" s="88"/>
      <c r="PB78" s="45"/>
      <c r="PC78" s="88"/>
      <c r="PD78" s="88"/>
      <c r="PE78" s="88"/>
      <c r="PF78" s="88"/>
      <c r="PG78" s="12"/>
      <c r="PH78" s="12"/>
      <c r="PI78" s="12"/>
      <c r="PJ78" s="12"/>
      <c r="PK78" s="12"/>
      <c r="PL78" s="3"/>
      <c r="PM78" s="3"/>
      <c r="PN78" s="3"/>
      <c r="PO78" s="3"/>
      <c r="PP78" s="3"/>
      <c r="PQ78" s="3"/>
      <c r="PR78" s="3"/>
      <c r="PS78" s="88"/>
      <c r="PT78" s="12"/>
      <c r="PU78" s="3"/>
      <c r="PV78" s="100"/>
      <c r="PW78" s="3"/>
      <c r="PX78" s="3"/>
      <c r="PY78" s="3"/>
      <c r="PZ78" s="3"/>
      <c r="QA78" s="3"/>
      <c r="QB78" s="3"/>
      <c r="QC78" s="12"/>
      <c r="QD78" s="88"/>
      <c r="QE78" s="45"/>
      <c r="QF78" s="88"/>
      <c r="QG78" s="88"/>
      <c r="QH78" s="88"/>
      <c r="QI78" s="88"/>
      <c r="QJ78" s="12"/>
      <c r="QK78" s="12"/>
      <c r="QL78" s="12"/>
      <c r="QM78" s="12"/>
      <c r="QN78" s="12"/>
      <c r="QO78" s="3"/>
      <c r="QP78" s="3"/>
      <c r="QQ78" s="3"/>
      <c r="QR78" s="3"/>
      <c r="QS78" s="3"/>
      <c r="QT78" s="3"/>
      <c r="QU78" s="3"/>
      <c r="QV78" s="88"/>
      <c r="QW78" s="12"/>
      <c r="QX78" s="3"/>
      <c r="QY78" s="100">
        <v>0</v>
      </c>
      <c r="QZ78" s="3">
        <v>0</v>
      </c>
      <c r="RA78" s="3">
        <v>0</v>
      </c>
      <c r="RB78" s="3">
        <v>0</v>
      </c>
      <c r="RC78" s="3">
        <v>0</v>
      </c>
      <c r="RD78" s="3">
        <f t="shared" si="519"/>
        <v>0</v>
      </c>
      <c r="RE78" s="3">
        <f t="shared" si="520"/>
        <v>0</v>
      </c>
      <c r="RF78" s="12">
        <f t="shared" si="521"/>
        <v>0</v>
      </c>
      <c r="RG78" s="88">
        <f t="shared" si="522"/>
        <v>0</v>
      </c>
      <c r="RH78" s="45">
        <f t="shared" si="523"/>
        <v>0</v>
      </c>
      <c r="RI78" s="88">
        <v>0</v>
      </c>
      <c r="RJ78" s="88">
        <v>0</v>
      </c>
      <c r="RK78" s="88">
        <v>0</v>
      </c>
      <c r="RL78" s="88">
        <f t="shared" si="524"/>
        <v>0</v>
      </c>
      <c r="RM78" s="12">
        <f t="shared" si="525"/>
        <v>0</v>
      </c>
      <c r="RN78" s="12">
        <f t="shared" si="526"/>
        <v>0</v>
      </c>
      <c r="RO78" s="12">
        <f t="shared" si="527"/>
        <v>0</v>
      </c>
      <c r="RP78" s="169" t="str">
        <f t="shared" si="528"/>
        <v>PB-12 (AM-C11+AA-05+AI-04+AH-60-RD)</v>
      </c>
      <c r="RQ78" s="12" t="e">
        <f t="shared" si="529"/>
        <v>#DIV/0!</v>
      </c>
      <c r="RR78" s="12" t="e">
        <f t="shared" si="530"/>
        <v>#DIV/0!</v>
      </c>
      <c r="RS78" s="3">
        <v>5</v>
      </c>
      <c r="RT78" s="3">
        <v>0</v>
      </c>
      <c r="RU78" s="3">
        <v>0</v>
      </c>
      <c r="RV78" s="3">
        <v>0</v>
      </c>
      <c r="RW78" s="3">
        <v>0</v>
      </c>
      <c r="RX78" s="3">
        <v>0</v>
      </c>
      <c r="RY78" s="3">
        <f t="shared" si="531"/>
        <v>5</v>
      </c>
      <c r="RZ78" s="88">
        <f t="shared" si="532"/>
        <v>30760.180999999997</v>
      </c>
      <c r="SA78" s="12">
        <f t="shared" si="533"/>
        <v>4.3374454474336713E-4</v>
      </c>
      <c r="SB78" s="3">
        <v>0</v>
      </c>
      <c r="SC78" s="100">
        <v>0</v>
      </c>
      <c r="SD78" s="3">
        <v>0</v>
      </c>
      <c r="SE78" s="3">
        <v>0</v>
      </c>
      <c r="SF78" s="3">
        <v>0</v>
      </c>
      <c r="SG78" s="3">
        <v>0</v>
      </c>
      <c r="SH78" s="3">
        <f t="shared" si="534"/>
        <v>0</v>
      </c>
      <c r="SI78" s="3">
        <f t="shared" si="535"/>
        <v>0</v>
      </c>
      <c r="SJ78" s="12">
        <f t="shared" si="536"/>
        <v>0</v>
      </c>
      <c r="SK78" s="88">
        <f t="shared" si="537"/>
        <v>0</v>
      </c>
      <c r="SL78" s="45">
        <f t="shared" si="538"/>
        <v>0</v>
      </c>
      <c r="SM78" s="88">
        <v>0</v>
      </c>
      <c r="SN78" s="88">
        <v>0</v>
      </c>
      <c r="SO78" s="88">
        <v>0</v>
      </c>
      <c r="SP78" s="88">
        <f t="shared" si="539"/>
        <v>0</v>
      </c>
      <c r="SQ78" s="12">
        <f t="shared" si="540"/>
        <v>0</v>
      </c>
      <c r="SR78" s="87">
        <f t="shared" si="541"/>
        <v>0</v>
      </c>
      <c r="SS78" s="87">
        <f t="shared" si="542"/>
        <v>0</v>
      </c>
      <c r="ST78" s="169" t="str">
        <f t="shared" si="543"/>
        <v>PB-12 (AM-C11+AA-05+AI-04+AH-60-RD)</v>
      </c>
      <c r="SU78" s="12" t="e">
        <f t="shared" si="544"/>
        <v>#DIV/0!</v>
      </c>
      <c r="SV78" s="12" t="e">
        <f t="shared" si="545"/>
        <v>#DIV/0!</v>
      </c>
      <c r="SW78" s="3">
        <v>0</v>
      </c>
      <c r="SX78" s="3">
        <v>0</v>
      </c>
      <c r="SY78" s="3">
        <v>0</v>
      </c>
      <c r="SZ78" s="3">
        <v>0</v>
      </c>
      <c r="TA78" s="3">
        <v>0</v>
      </c>
      <c r="TB78" s="3">
        <v>0</v>
      </c>
      <c r="TC78" s="3">
        <f t="shared" si="546"/>
        <v>0</v>
      </c>
      <c r="TD78" s="88">
        <f t="shared" si="547"/>
        <v>0</v>
      </c>
      <c r="TE78" s="12">
        <f t="shared" si="548"/>
        <v>0</v>
      </c>
      <c r="TF78" s="3">
        <v>10</v>
      </c>
      <c r="TG78" s="100">
        <f>SUMIFS(Main!TX:TX,Main!B:B,B:B)</f>
        <v>0</v>
      </c>
      <c r="TH78" s="3">
        <v>44450</v>
      </c>
      <c r="TI78" s="3">
        <v>310</v>
      </c>
      <c r="TJ78" s="3">
        <f>SUMIFS(Main!TT:TT,Main!B:B,B:B)</f>
        <v>1</v>
      </c>
      <c r="TK78" s="3">
        <v>2</v>
      </c>
      <c r="TL78" s="3">
        <f t="shared" si="549"/>
        <v>-1</v>
      </c>
      <c r="TM78" s="3">
        <f t="shared" si="550"/>
        <v>1</v>
      </c>
      <c r="TN78" s="12">
        <f t="shared" si="551"/>
        <v>6.4516129032258064E-3</v>
      </c>
      <c r="TO78" s="88">
        <f t="shared" si="552"/>
        <v>773.50500000000022</v>
      </c>
      <c r="TP78" s="45">
        <f t="shared" si="553"/>
        <v>1547.0100000000004</v>
      </c>
      <c r="TQ78" s="88">
        <v>1547.0100000000004</v>
      </c>
      <c r="TR78" s="88">
        <v>4913.5600000000004</v>
      </c>
      <c r="TS78" s="88">
        <f>SUMIFS(Main!TU:TU,Main!B:B,B:B)</f>
        <v>11899.001999999999</v>
      </c>
      <c r="TT78" s="88">
        <f t="shared" si="554"/>
        <v>10083.9</v>
      </c>
      <c r="TU78" s="12">
        <f t="shared" si="555"/>
        <v>7.0276426243461899E-4</v>
      </c>
      <c r="TV78" s="87">
        <f t="shared" si="556"/>
        <v>0.31484504107001854</v>
      </c>
      <c r="TW78" s="87">
        <f t="shared" si="557"/>
        <v>0.15341385773361502</v>
      </c>
      <c r="TX78" s="169" t="str">
        <f t="shared" si="558"/>
        <v>PB-12 (AM-C11+AA-05+AI-04+AH-60-RD)</v>
      </c>
      <c r="TY78" s="12">
        <f t="shared" si="559"/>
        <v>2</v>
      </c>
      <c r="TZ78" s="12">
        <f t="shared" si="560"/>
        <v>-1</v>
      </c>
      <c r="UA78" s="3">
        <f>SUMIFS(Main!UG:UG,Main!B:B,B:B)</f>
        <v>3</v>
      </c>
      <c r="UB78" s="3">
        <f>SUMIFS(Main!UI:UI,Main!B:B,B:B)</f>
        <v>0</v>
      </c>
      <c r="UC78" s="3">
        <f>SUMIFS(Main!UK:UK,Main!B:B,B:B)</f>
        <v>0</v>
      </c>
      <c r="UD78" s="3">
        <f>SUMIFS(Main!UO:UO,Main!B:B,B:B)</f>
        <v>0</v>
      </c>
      <c r="UE78" s="3">
        <f>SUMIFS(Main!UQ:UQ,Main!B:B,B:B)</f>
        <v>0</v>
      </c>
      <c r="UF78" s="3">
        <f>SUMIFS(Main!US:US,Main!B:B,B:B)</f>
        <v>0</v>
      </c>
      <c r="UG78" s="3">
        <f t="shared" si="561"/>
        <v>3</v>
      </c>
      <c r="UH78" s="88">
        <f t="shared" si="562"/>
        <v>18456.1086</v>
      </c>
      <c r="UI78" s="12">
        <f t="shared" si="563"/>
        <v>1.8311348078932108E-4</v>
      </c>
      <c r="UJ78" s="3">
        <f>SUMIFS(Main!UW:UW,Main!B:B,B:B)</f>
        <v>9</v>
      </c>
      <c r="UK78" s="100">
        <f>SUMIFS(Main!VI:VI,Main!A:A,A:A)</f>
        <v>494</v>
      </c>
      <c r="UL78" s="3">
        <v>122439</v>
      </c>
      <c r="UM78" s="3">
        <v>607</v>
      </c>
      <c r="UN78" s="3">
        <f>SUMIFS(Main!VE:VE,Main!A:A,A:A)</f>
        <v>2</v>
      </c>
      <c r="UO78" s="3"/>
      <c r="UP78" s="3">
        <f t="shared" si="565"/>
        <v>2</v>
      </c>
      <c r="UQ78" s="3">
        <f t="shared" si="566"/>
        <v>2</v>
      </c>
      <c r="UR78" s="12">
        <f t="shared" si="567"/>
        <v>0</v>
      </c>
      <c r="US78" s="88" t="e">
        <f t="shared" si="568"/>
        <v>#DIV/0!</v>
      </c>
      <c r="UT78" s="45">
        <f t="shared" si="569"/>
        <v>1698.0700000000002</v>
      </c>
      <c r="UU78" s="88">
        <v>3396.1400000000003</v>
      </c>
      <c r="UV78" s="88">
        <v>22944.920000000002</v>
      </c>
      <c r="UW78" s="88">
        <f>SUMIFS(Main!VF:VF,Main!A:A,A:A)</f>
        <v>22748.000400000001</v>
      </c>
      <c r="UX78" s="88">
        <f t="shared" si="570"/>
        <v>19277.966440677967</v>
      </c>
      <c r="UY78" s="12">
        <f t="shared" si="571"/>
        <v>1.3596754125694407E-3</v>
      </c>
      <c r="UZ78" s="87">
        <f t="shared" si="572"/>
        <v>0.14801271915526401</v>
      </c>
      <c r="VA78" s="87">
        <f t="shared" si="573"/>
        <v>0.17616692146708421</v>
      </c>
      <c r="VB78" s="169" t="str">
        <f t="shared" si="564"/>
        <v>PB-12 (AM-C11+AA-05+AI-04+AH-60-RD)</v>
      </c>
      <c r="VC78" s="12">
        <f t="shared" si="578"/>
        <v>1.1902147496005848</v>
      </c>
      <c r="VD78" s="12">
        <f t="shared" si="574"/>
        <v>-0.19021474960058482</v>
      </c>
      <c r="VE78" s="3">
        <f>SUMIFS(Main!VR:VR,Main!B:B,B:B)</f>
        <v>8</v>
      </c>
      <c r="VF78" s="3">
        <f>SUMIFS(Main!VT:VT,Main!B:B,B:B)</f>
        <v>0</v>
      </c>
      <c r="VG78" s="3">
        <f>SUMIFS(Main!VV:VV,Main!B:B,B:B)</f>
        <v>0</v>
      </c>
      <c r="VH78" s="3">
        <f>SUMIFS(Main!VZ:VZ,Main!B:B,B:B)</f>
        <v>0</v>
      </c>
      <c r="VI78" s="3">
        <f>SUMIFS(Main!WB:WB,Main!B:B,B:B)</f>
        <v>0</v>
      </c>
      <c r="VJ78" s="3">
        <f>SUMIFS(Main!WD:WD,Main!B:B,B:B)</f>
        <v>0</v>
      </c>
      <c r="VK78" s="3">
        <f t="shared" si="575"/>
        <v>8</v>
      </c>
      <c r="VL78" s="88">
        <f t="shared" si="576"/>
        <v>49216.289599999996</v>
      </c>
      <c r="VM78" s="12">
        <f t="shared" si="577"/>
        <v>5.1562044678441117E-4</v>
      </c>
      <c r="VN78" s="3">
        <f>SUMIFS(Main!WH:WH,Main!B:B,B:B)</f>
        <v>9</v>
      </c>
    </row>
    <row r="79" spans="1:586">
      <c r="A79" s="155" t="s">
        <v>381</v>
      </c>
      <c r="B79" s="154" t="s">
        <v>192</v>
      </c>
      <c r="C79" s="150" t="s">
        <v>465</v>
      </c>
      <c r="D79" s="150" t="s">
        <v>669</v>
      </c>
      <c r="E79" s="155" t="s">
        <v>290</v>
      </c>
      <c r="F79" s="150" t="s">
        <v>473</v>
      </c>
      <c r="G79" s="150" t="s">
        <v>432</v>
      </c>
      <c r="H79" s="17">
        <v>290.95525499999997</v>
      </c>
      <c r="I79" s="1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87"/>
      <c r="V79" s="87"/>
      <c r="W79" s="12"/>
      <c r="X79" s="91"/>
      <c r="Y79" s="91"/>
      <c r="Z79" s="91"/>
      <c r="AA79" s="91"/>
      <c r="AB79" s="91"/>
      <c r="AC79" s="91"/>
      <c r="AD79" s="91"/>
      <c r="AE79" s="87"/>
      <c r="AF79" s="88"/>
      <c r="AG79" s="88"/>
      <c r="AH79" s="88"/>
      <c r="AI79" s="87"/>
      <c r="AJ79" s="87"/>
      <c r="AK79" s="12"/>
      <c r="AL79" s="3"/>
      <c r="AM79" s="3"/>
      <c r="AN79" s="3"/>
      <c r="AO79" s="3"/>
      <c r="AP79" s="3"/>
      <c r="AQ79" s="3"/>
      <c r="AR79" s="3"/>
      <c r="AS79" s="3"/>
      <c r="AT79" s="87"/>
      <c r="AU79" s="40"/>
      <c r="AV79" s="40"/>
      <c r="AW79" s="88"/>
      <c r="AX79" s="88"/>
      <c r="AY79" s="88"/>
      <c r="AZ79" s="87"/>
      <c r="BA79" s="87"/>
      <c r="BB79" s="87"/>
      <c r="BC79" s="89"/>
      <c r="BD79" s="12">
        <v>0</v>
      </c>
      <c r="BE79" s="3">
        <v>0</v>
      </c>
      <c r="BF79" s="3">
        <v>0</v>
      </c>
      <c r="BG79" s="3">
        <v>0</v>
      </c>
      <c r="BH79" s="3">
        <v>0</v>
      </c>
      <c r="BI79" s="3">
        <f t="shared" ref="BI79:BK81" si="622">BG79-BH79</f>
        <v>0</v>
      </c>
      <c r="BJ79" s="3">
        <f t="shared" si="622"/>
        <v>0</v>
      </c>
      <c r="BK79" s="3">
        <f t="shared" si="622"/>
        <v>0</v>
      </c>
      <c r="BL79" s="3">
        <f>BH79+BI79+BJ79</f>
        <v>0</v>
      </c>
      <c r="BM79" s="87">
        <v>0</v>
      </c>
      <c r="BN79" s="40" t="e">
        <f>BP79/BH79</f>
        <v>#DIV/0!</v>
      </c>
      <c r="BO79" s="40" t="e">
        <f>BP79/BG79</f>
        <v>#DIV/0!</v>
      </c>
      <c r="BP79" s="88">
        <v>0</v>
      </c>
      <c r="BQ79" s="88">
        <v>0</v>
      </c>
      <c r="BR79" s="88">
        <v>0</v>
      </c>
      <c r="BS79" s="12" t="e">
        <f>BP79/BQ79</f>
        <v>#DIV/0!</v>
      </c>
      <c r="BT79" s="12" t="e">
        <f>BP79/BR79</f>
        <v>#DIV/0!</v>
      </c>
      <c r="BU79" s="87" t="e">
        <f>BH79/BL79</f>
        <v>#DIV/0!</v>
      </c>
      <c r="BV79" s="89" t="e">
        <f>1-BU79</f>
        <v>#DIV/0!</v>
      </c>
      <c r="BW79" s="90" t="str">
        <f>B79</f>
        <v>FBA79064</v>
      </c>
      <c r="BX79" s="12">
        <v>0</v>
      </c>
      <c r="BY79" s="3">
        <v>0</v>
      </c>
      <c r="BZ79" s="3">
        <v>0</v>
      </c>
      <c r="CA79" s="3">
        <v>0</v>
      </c>
      <c r="CB79" s="3">
        <v>0</v>
      </c>
      <c r="CC79" s="3">
        <f>CA79-CB79</f>
        <v>0</v>
      </c>
      <c r="CD79" s="3">
        <v>0</v>
      </c>
      <c r="CE79" s="3">
        <v>0</v>
      </c>
      <c r="CF79" s="3">
        <f>CB79+CC79+CD79</f>
        <v>0</v>
      </c>
      <c r="CG79" s="87" t="e">
        <f>CB79/BZ79</f>
        <v>#DIV/0!</v>
      </c>
      <c r="CH79" s="3" t="e">
        <f>CJ79/CB79</f>
        <v>#DIV/0!</v>
      </c>
      <c r="CI79" s="3" t="e">
        <f>CJ79/CA79</f>
        <v>#DIV/0!</v>
      </c>
      <c r="CJ79" s="88">
        <v>0</v>
      </c>
      <c r="CK79" s="88">
        <v>0</v>
      </c>
      <c r="CL79" s="88">
        <v>0</v>
      </c>
      <c r="CM79" s="87" t="e">
        <f>CJ79/CK79</f>
        <v>#DIV/0!</v>
      </c>
      <c r="CN79" s="87" t="e">
        <f>CJ79/CL79</f>
        <v>#DIV/0!</v>
      </c>
      <c r="CO79" s="12" t="e">
        <f>CB79/CF79</f>
        <v>#DIV/0!</v>
      </c>
      <c r="CP79" s="12" t="e">
        <f>1-CO79</f>
        <v>#DIV/0!</v>
      </c>
      <c r="CQ79" s="77" t="str">
        <f>B79</f>
        <v>FBA79064</v>
      </c>
      <c r="CR79" s="12">
        <v>0</v>
      </c>
      <c r="CS79" s="3">
        <v>0</v>
      </c>
      <c r="CT79" s="3">
        <v>0</v>
      </c>
      <c r="CU79" s="3" t="e">
        <f>VLOOKUP(C79,'[1]Monthly Sales'!C:AP,38,0)</f>
        <v>#N/A</v>
      </c>
      <c r="CV79" s="3">
        <v>0</v>
      </c>
      <c r="CW79" s="3" t="e">
        <f>CU79-CV79</f>
        <v>#N/A</v>
      </c>
      <c r="CX79" s="3">
        <v>0</v>
      </c>
      <c r="CY79" s="3">
        <v>0</v>
      </c>
      <c r="CZ79" s="3" t="e">
        <f>CV79+CW79+CX79</f>
        <v>#N/A</v>
      </c>
      <c r="DA79" s="87" t="e">
        <f>CV79/CT79</f>
        <v>#DIV/0!</v>
      </c>
      <c r="DB79" s="45" t="e">
        <f>DD79/CV79</f>
        <v>#DIV/0!</v>
      </c>
      <c r="DC79" s="3" t="e">
        <f>DD79/CZ79</f>
        <v>#N/A</v>
      </c>
      <c r="DD79" s="88">
        <v>0</v>
      </c>
      <c r="DE79" s="88">
        <v>0</v>
      </c>
      <c r="DF79" s="88">
        <v>0</v>
      </c>
      <c r="DG79" s="12" t="e">
        <f>DD79/DE79</f>
        <v>#DIV/0!</v>
      </c>
      <c r="DH79" s="12" t="e">
        <f>DD79/DF79</f>
        <v>#DIV/0!</v>
      </c>
      <c r="DI79" s="12" t="e">
        <f>CV79/CZ79</f>
        <v>#N/A</v>
      </c>
      <c r="DJ79" s="12" t="e">
        <f>1-DI79</f>
        <v>#N/A</v>
      </c>
      <c r="DK79" s="3" t="str">
        <f>B79</f>
        <v>FBA79064</v>
      </c>
      <c r="DL79" s="2">
        <v>0</v>
      </c>
      <c r="DM79" s="3">
        <v>0</v>
      </c>
      <c r="DN79" s="3">
        <v>0</v>
      </c>
      <c r="DO79" s="3">
        <v>0</v>
      </c>
      <c r="DP79" s="3">
        <v>0</v>
      </c>
      <c r="DQ79" s="3">
        <f>DO79-DP79</f>
        <v>0</v>
      </c>
      <c r="DR79" s="3">
        <f>DP79-DQ79</f>
        <v>0</v>
      </c>
      <c r="DS79" s="3">
        <v>0</v>
      </c>
      <c r="DT79" s="3">
        <f>DP79+DQ79+DR79</f>
        <v>0</v>
      </c>
      <c r="DU79" s="12" t="e">
        <f>DR79/DT79</f>
        <v>#DIV/0!</v>
      </c>
      <c r="DV79" s="87" t="e">
        <f>DP79/DN79</f>
        <v>#DIV/0!</v>
      </c>
      <c r="DW79" s="3" t="e">
        <f>DY79/DP79</f>
        <v>#DIV/0!</v>
      </c>
      <c r="DX79" s="3" t="e">
        <f>DY79/DT79</f>
        <v>#DIV/0!</v>
      </c>
      <c r="DY79" s="88">
        <v>0</v>
      </c>
      <c r="DZ79" s="88">
        <v>0</v>
      </c>
      <c r="EA79" s="88">
        <v>0</v>
      </c>
      <c r="EB79" s="12" t="e">
        <f>DY79/DZ79</f>
        <v>#DIV/0!</v>
      </c>
      <c r="EC79" s="12" t="e">
        <f>DY79/EA79</f>
        <v>#DIV/0!</v>
      </c>
      <c r="ED79" s="12" t="e">
        <f>DP79/DT79</f>
        <v>#DIV/0!</v>
      </c>
      <c r="EE79" s="12" t="e">
        <f>1-ED79</f>
        <v>#DIV/0!</v>
      </c>
      <c r="EF79" s="3" t="str">
        <f>B79</f>
        <v>FBA79064</v>
      </c>
      <c r="EG79" s="12">
        <v>0</v>
      </c>
      <c r="EH79" s="3">
        <v>0</v>
      </c>
      <c r="EI79" s="3">
        <v>0</v>
      </c>
      <c r="EJ79" s="3">
        <v>0</v>
      </c>
      <c r="EK79" s="3">
        <v>0</v>
      </c>
      <c r="EL79" s="3">
        <f>EJ79-EK79</f>
        <v>0</v>
      </c>
      <c r="EM79" s="3">
        <v>0</v>
      </c>
      <c r="EN79" s="3">
        <v>0</v>
      </c>
      <c r="EO79" s="3">
        <f>EK79+EL79+EM79</f>
        <v>0</v>
      </c>
      <c r="EP79" s="12">
        <f>IF(EM79,EM79/EO79,0)</f>
        <v>0</v>
      </c>
      <c r="EQ79" s="87">
        <f>IF(EK79,EK79/EI79,0)</f>
        <v>0</v>
      </c>
      <c r="ER79" s="3">
        <f>IF(ET79,ET79/EK79,0)</f>
        <v>0</v>
      </c>
      <c r="ES79" s="3">
        <f>IF(ET79,ET79/EO79,0)</f>
        <v>0</v>
      </c>
      <c r="ET79" s="88">
        <v>0</v>
      </c>
      <c r="EU79" s="88">
        <v>0</v>
      </c>
      <c r="EV79" s="88">
        <v>0</v>
      </c>
      <c r="EW79" s="12">
        <f>IF(ET79,ET79/EU79,0)</f>
        <v>0</v>
      </c>
      <c r="EX79" s="12">
        <f>IF(ET79,ET79/EV79,0)</f>
        <v>0</v>
      </c>
      <c r="EY79" s="12">
        <f>IF(EK79,EK79/EO79,0)</f>
        <v>0</v>
      </c>
      <c r="EZ79" s="12">
        <f>IF(1-EY79,0)</f>
        <v>0</v>
      </c>
      <c r="FA79" s="3" t="str">
        <f>B79</f>
        <v>FBA79064</v>
      </c>
      <c r="FB79" s="12">
        <v>0</v>
      </c>
      <c r="FC79" s="3">
        <v>0</v>
      </c>
      <c r="FD79" s="3">
        <v>0</v>
      </c>
      <c r="FE79" s="3">
        <v>0</v>
      </c>
      <c r="FF79" s="3">
        <v>0</v>
      </c>
      <c r="FG79" s="3">
        <f>FE79-FF79</f>
        <v>0</v>
      </c>
      <c r="FH79" s="3">
        <v>0</v>
      </c>
      <c r="FI79" s="3">
        <v>0</v>
      </c>
      <c r="FJ79" s="3">
        <f>FF79+FG79+FH79</f>
        <v>0</v>
      </c>
      <c r="FK79" s="12">
        <f>IF(FH79,FH79/FJ79,0)</f>
        <v>0</v>
      </c>
      <c r="FL79" s="12">
        <f>IF(FF79,FF79/FD79,0)</f>
        <v>0</v>
      </c>
      <c r="FM79" s="3">
        <f>IF(FO79,FO79/FF79,0)</f>
        <v>0</v>
      </c>
      <c r="FN79" s="88">
        <f>IF(FO79,FO79/FJ79,0)</f>
        <v>0</v>
      </c>
      <c r="FO79" s="88">
        <v>0</v>
      </c>
      <c r="FP79" s="88">
        <v>0</v>
      </c>
      <c r="FQ79" s="88">
        <v>0</v>
      </c>
      <c r="FR79" s="12">
        <f>IF(FO79,FO79/FP79,0)</f>
        <v>0</v>
      </c>
      <c r="FS79" s="12">
        <f>IF(FO79,FO79/FQ79,0)</f>
        <v>0</v>
      </c>
      <c r="FT79" s="12" t="e">
        <f>FF79/FJ79</f>
        <v>#DIV/0!</v>
      </c>
      <c r="FU79" s="39" t="e">
        <f>1-FT79</f>
        <v>#DIV/0!</v>
      </c>
      <c r="FV79" s="77" t="str">
        <f>B79</f>
        <v>FBA79064</v>
      </c>
      <c r="FW79" s="12">
        <v>0.96350000000000002</v>
      </c>
      <c r="FX79" s="3">
        <v>66207</v>
      </c>
      <c r="FY79" s="3">
        <v>323</v>
      </c>
      <c r="FZ79" s="3">
        <v>19</v>
      </c>
      <c r="GA79" s="3">
        <v>11</v>
      </c>
      <c r="GB79" s="3">
        <f>FZ79-GA79</f>
        <v>8</v>
      </c>
      <c r="GC79" s="3">
        <v>0</v>
      </c>
      <c r="GD79" s="3">
        <v>0</v>
      </c>
      <c r="GE79" s="3">
        <f>GA79+GB79+GC79</f>
        <v>19</v>
      </c>
      <c r="GF79" s="12">
        <f>IF(GC79,GC79/GE79,0)</f>
        <v>0</v>
      </c>
      <c r="GG79" s="12">
        <f>IF(GA79,GA79/FY79,0)</f>
        <v>3.4055727554179564E-2</v>
      </c>
      <c r="GH79" s="88">
        <f>IF(GJ79,GJ79/GA79,0)</f>
        <v>309.27181818181816</v>
      </c>
      <c r="GI79" s="45">
        <f>IF(GJ79,GJ79/GE79,0)</f>
        <v>179.05210526315787</v>
      </c>
      <c r="GJ79" s="88">
        <v>3401.99</v>
      </c>
      <c r="GK79" s="88">
        <v>12025.39</v>
      </c>
      <c r="GL79" s="88">
        <v>25638.177966101688</v>
      </c>
      <c r="GM79" s="12">
        <f>IF(GJ79,GJ79/GK79,0)</f>
        <v>0.28290059615530139</v>
      </c>
      <c r="GN79" s="12">
        <f>IF(GJ79,GJ79/GL79,0)</f>
        <v>0.13269234672206606</v>
      </c>
      <c r="GO79" s="12">
        <f>GA79/GE79</f>
        <v>0.57894736842105265</v>
      </c>
      <c r="GP79" s="12">
        <f>1-GO79</f>
        <v>0.42105263157894735</v>
      </c>
      <c r="GQ79" s="77" t="str">
        <f>B79</f>
        <v>FBA79064</v>
      </c>
      <c r="GR79" s="12">
        <v>0.99980000000000002</v>
      </c>
      <c r="GS79" s="3">
        <v>225303</v>
      </c>
      <c r="GT79" s="3">
        <v>982</v>
      </c>
      <c r="GU79" s="3">
        <v>76</v>
      </c>
      <c r="GV79" s="3">
        <v>36</v>
      </c>
      <c r="GW79" s="3">
        <f>GU79-GV79</f>
        <v>40</v>
      </c>
      <c r="GX79" s="3">
        <v>21</v>
      </c>
      <c r="GY79" s="3">
        <v>0</v>
      </c>
      <c r="GZ79" s="3">
        <f>GV79+GW79+GX79</f>
        <v>97</v>
      </c>
      <c r="HA79" s="12">
        <f>IF(GX79,GX79/GZ79,0)</f>
        <v>0.21649484536082475</v>
      </c>
      <c r="HB79" s="12">
        <f>IF(GV79,GV79/GT79,0)</f>
        <v>3.6659877800407331E-2</v>
      </c>
      <c r="HC79" s="88">
        <f>IF(HE79,HE79/GV79,0)</f>
        <v>320.2475</v>
      </c>
      <c r="HD79" s="45">
        <f>IF(HE79,HE79/GZ79,0)</f>
        <v>118.85474226804124</v>
      </c>
      <c r="HE79" s="88">
        <v>11528.91</v>
      </c>
      <c r="HF79" s="88">
        <v>40834.76</v>
      </c>
      <c r="HG79" s="88">
        <v>104457.01000000001</v>
      </c>
      <c r="HH79" s="12">
        <f>IF(HE79,HE79/HF79,0)</f>
        <v>0.28233078876917606</v>
      </c>
      <c r="HI79" s="12">
        <f>IF(HE79,HE79/HG79,0)</f>
        <v>0.11036990241248527</v>
      </c>
      <c r="HJ79" s="12">
        <f>GV79/GZ79</f>
        <v>0.37113402061855671</v>
      </c>
      <c r="HK79" s="12">
        <f>1-HJ79</f>
        <v>0.62886597938144329</v>
      </c>
      <c r="HL79" s="77" t="s">
        <v>290</v>
      </c>
      <c r="HM79" s="3">
        <v>2809</v>
      </c>
      <c r="HN79" s="3">
        <v>0</v>
      </c>
      <c r="HO79" s="3">
        <v>0</v>
      </c>
      <c r="HP79" s="3">
        <v>108</v>
      </c>
      <c r="HQ79" s="3">
        <v>0</v>
      </c>
      <c r="HR79" s="3">
        <f>HP79-HQ79</f>
        <v>108</v>
      </c>
      <c r="HS79" s="3">
        <v>25</v>
      </c>
      <c r="HT79" s="3">
        <f>HQ79+HR79+HS79</f>
        <v>133</v>
      </c>
      <c r="HU79" s="12">
        <f>IF(HS79,HS79/HT79,0)</f>
        <v>0.18796992481203006</v>
      </c>
      <c r="HV79" s="12">
        <f>IF(HQ79,HQ79/HO79,0)</f>
        <v>0</v>
      </c>
      <c r="HW79" s="88">
        <f>IF(HY79,HY79/HQ79,0)</f>
        <v>0</v>
      </c>
      <c r="HX79" s="45">
        <f>IF(HY79,HY79/HT79,0)</f>
        <v>0</v>
      </c>
      <c r="HY79" s="3">
        <v>0</v>
      </c>
      <c r="HZ79" s="3">
        <v>0</v>
      </c>
      <c r="IA79" s="3">
        <v>84590.25</v>
      </c>
      <c r="IB79" s="20">
        <f>IA79/1.18</f>
        <v>71686.652542372889</v>
      </c>
      <c r="IC79" s="12">
        <f>IF(HY79,HY79/HZ79,0)</f>
        <v>0</v>
      </c>
      <c r="ID79" s="12">
        <f>IF(HY79,HY79/IB79,0)</f>
        <v>0</v>
      </c>
      <c r="IE79" s="12">
        <f>HQ79/HT79</f>
        <v>0</v>
      </c>
      <c r="IF79" s="105">
        <f>1-IE79</f>
        <v>1</v>
      </c>
      <c r="IG79" s="100">
        <v>2461</v>
      </c>
      <c r="IH79" s="3">
        <v>0</v>
      </c>
      <c r="II79" s="3">
        <v>0</v>
      </c>
      <c r="IJ79" s="3">
        <v>58</v>
      </c>
      <c r="IK79" s="3">
        <v>0</v>
      </c>
      <c r="IL79" s="3">
        <f>IJ79-IK79</f>
        <v>58</v>
      </c>
      <c r="IM79" s="3">
        <v>30</v>
      </c>
      <c r="IN79" s="3">
        <f>IK79+IL79+IM79</f>
        <v>88</v>
      </c>
      <c r="IO79" s="12">
        <f>IF(IM79,IM79/IN79,0)</f>
        <v>0.34090909090909088</v>
      </c>
      <c r="IP79" s="12">
        <f>IF(IK79,IK79/II79,0)</f>
        <v>0</v>
      </c>
      <c r="IQ79" s="88">
        <f>IF(IS79,IS79/IK79,0)</f>
        <v>0</v>
      </c>
      <c r="IR79" s="45">
        <f>IF(IS79,IS79/IN79,0)</f>
        <v>0</v>
      </c>
      <c r="IS79" s="3">
        <v>0</v>
      </c>
      <c r="IT79" s="3">
        <v>0</v>
      </c>
      <c r="IU79" s="3">
        <v>45097</v>
      </c>
      <c r="IV79" s="20">
        <f>IU79/1.18</f>
        <v>38217.796610169491</v>
      </c>
      <c r="IW79" s="12">
        <f>IF(IS79,IS79/IT79,0)</f>
        <v>0</v>
      </c>
      <c r="IX79" s="12">
        <f>IF(IS79,IS79/IV79,0)</f>
        <v>0</v>
      </c>
      <c r="IY79" s="12">
        <f>IK79/IN79</f>
        <v>0</v>
      </c>
      <c r="IZ79" s="12">
        <f>1-IY79</f>
        <v>1</v>
      </c>
      <c r="JA79" s="100">
        <v>3024</v>
      </c>
      <c r="JB79" s="3">
        <v>0</v>
      </c>
      <c r="JC79" s="3">
        <v>0</v>
      </c>
      <c r="JD79" s="3">
        <v>70</v>
      </c>
      <c r="JE79" s="3">
        <v>0</v>
      </c>
      <c r="JF79" s="3">
        <f>JD79-JE79</f>
        <v>70</v>
      </c>
      <c r="JG79" s="3">
        <v>20</v>
      </c>
      <c r="JH79" s="3">
        <f>SUM(JE79:JG79)</f>
        <v>90</v>
      </c>
      <c r="JI79" s="12">
        <f>IF(JG79,JG79/JH79,0)</f>
        <v>0.22222222222222221</v>
      </c>
      <c r="JJ79" s="12">
        <f>IF(JE79,JE79/JC79,0)</f>
        <v>0</v>
      </c>
      <c r="JK79" s="88">
        <f>IF(JM79,JM79/JE79,0)</f>
        <v>0</v>
      </c>
      <c r="JL79" s="45">
        <f>IF(JM79,JM79/JH79,0)</f>
        <v>0</v>
      </c>
      <c r="JM79" s="3">
        <v>0</v>
      </c>
      <c r="JN79" s="3">
        <v>0</v>
      </c>
      <c r="JO79" s="3">
        <v>53677.51999999999</v>
      </c>
      <c r="JP79" s="20">
        <f>JO79/1.18</f>
        <v>45489.423728813555</v>
      </c>
      <c r="JQ79" s="12">
        <f>IF(JM79,JM79/JN79,0)</f>
        <v>0</v>
      </c>
      <c r="JR79" s="12">
        <f>IF(JM79,JM79/JP79,0)</f>
        <v>0</v>
      </c>
      <c r="JS79" s="12">
        <f>JE79/JH79</f>
        <v>0</v>
      </c>
      <c r="JT79" s="12">
        <f>1-JS79</f>
        <v>1</v>
      </c>
      <c r="JU79" s="100">
        <v>2646</v>
      </c>
      <c r="JV79" s="3">
        <v>0</v>
      </c>
      <c r="JW79" s="3">
        <v>0</v>
      </c>
      <c r="JX79" s="3">
        <v>66</v>
      </c>
      <c r="JY79" s="3">
        <v>0</v>
      </c>
      <c r="JZ79" s="3">
        <f>JX79-JY79</f>
        <v>66</v>
      </c>
      <c r="KA79" s="3">
        <v>23</v>
      </c>
      <c r="KB79" s="3">
        <f>SUM(JY79:KA79)</f>
        <v>89</v>
      </c>
      <c r="KC79" s="12">
        <f>IF(KA79,KA79/KB79,0)</f>
        <v>0.25842696629213485</v>
      </c>
      <c r="KD79" s="12">
        <f>IF(JY79,JY79/JW79,0)</f>
        <v>0</v>
      </c>
      <c r="KE79" s="88">
        <f>IF(KG79,KG79/JY79,0)</f>
        <v>0</v>
      </c>
      <c r="KF79" s="45">
        <f>IF(KG79,KG79/KB79,0)</f>
        <v>0</v>
      </c>
      <c r="KG79" s="3">
        <v>0</v>
      </c>
      <c r="KH79" s="3">
        <v>0</v>
      </c>
      <c r="KI79" s="3">
        <v>50239.55</v>
      </c>
      <c r="KJ79" s="20">
        <f>KI79/1.18</f>
        <v>42575.88983050848</v>
      </c>
      <c r="KK79" s="12">
        <f>IF(KG79,KG79/KH79,0)</f>
        <v>0</v>
      </c>
      <c r="KL79" s="12">
        <f>IF(KG79,KG79/KJ79,0)</f>
        <v>0</v>
      </c>
      <c r="KM79" s="12">
        <f>JY79/KB79</f>
        <v>0</v>
      </c>
      <c r="KN79" s="12">
        <f>1-KM79</f>
        <v>1</v>
      </c>
      <c r="KO79" s="100">
        <v>2106</v>
      </c>
      <c r="KP79" s="3">
        <v>0</v>
      </c>
      <c r="KQ79" s="3">
        <v>0</v>
      </c>
      <c r="KR79" s="3">
        <v>28</v>
      </c>
      <c r="KS79" s="3">
        <v>0</v>
      </c>
      <c r="KT79" s="3">
        <f>KR79-KS79</f>
        <v>28</v>
      </c>
      <c r="KU79" s="3">
        <v>9</v>
      </c>
      <c r="KV79" s="3">
        <f>SUM(KS79:KU79)</f>
        <v>37</v>
      </c>
      <c r="KW79" s="12">
        <f>IF(KU79,KU79/KV79,0)</f>
        <v>0.24324324324324326</v>
      </c>
      <c r="KX79" s="12">
        <f>IF(KS79,KS79/KQ79,0)</f>
        <v>0</v>
      </c>
      <c r="KY79" s="88">
        <f>IF(LA79,LA79/KS79,0)</f>
        <v>0</v>
      </c>
      <c r="KZ79" s="45">
        <f>IF(LA79,LA79/KV79,0)</f>
        <v>0</v>
      </c>
      <c r="LA79" s="3">
        <v>0</v>
      </c>
      <c r="LB79" s="3">
        <v>0</v>
      </c>
      <c r="LC79" s="3">
        <v>21320</v>
      </c>
      <c r="LD79" s="20">
        <f>LC79/1.18</f>
        <v>18067.796610169491</v>
      </c>
      <c r="LE79" s="12">
        <f>IF(LA79,LA79/LB79,0)</f>
        <v>0</v>
      </c>
      <c r="LF79" s="12">
        <f>IF(LA79,LA79/LD79,0)</f>
        <v>0</v>
      </c>
      <c r="LG79" s="12">
        <f>KS79/KV79</f>
        <v>0</v>
      </c>
      <c r="LH79" s="12">
        <f>1-LG79</f>
        <v>1</v>
      </c>
      <c r="LI79" s="100">
        <v>1896</v>
      </c>
      <c r="LJ79" s="3">
        <v>0</v>
      </c>
      <c r="LK79" s="3">
        <v>0</v>
      </c>
      <c r="LL79" s="3">
        <v>50</v>
      </c>
      <c r="LM79" s="3">
        <v>0</v>
      </c>
      <c r="LN79" s="3">
        <f>LL79-LM79</f>
        <v>50</v>
      </c>
      <c r="LO79" s="3">
        <v>5</v>
      </c>
      <c r="LP79" s="3">
        <f>SUM(LM79:LO79)</f>
        <v>55</v>
      </c>
      <c r="LQ79" s="12">
        <f>IF(LO79,LO79/LP79,0)</f>
        <v>9.0909090909090912E-2</v>
      </c>
      <c r="LR79" s="12">
        <f>IF(LM79,LM79/LK79,0)</f>
        <v>0</v>
      </c>
      <c r="LS79" s="88">
        <f>IF(LU79,LU79/LM79,0)</f>
        <v>0</v>
      </c>
      <c r="LT79" s="45">
        <f>IF(LU79,LU79/LP79,0)</f>
        <v>0</v>
      </c>
      <c r="LU79" s="88">
        <v>0</v>
      </c>
      <c r="LV79" s="88">
        <v>0</v>
      </c>
      <c r="LW79" s="88">
        <v>40256.065799999997</v>
      </c>
      <c r="LX79" s="88">
        <f>LW79/1.18</f>
        <v>34115.31</v>
      </c>
      <c r="LY79" s="12">
        <f>IF(LU79,LU79/LV79,0)</f>
        <v>0</v>
      </c>
      <c r="LZ79" s="12">
        <f>IF(LU79,LU79/LX79,0)</f>
        <v>0</v>
      </c>
      <c r="MA79" s="12">
        <f>LM79/LP79</f>
        <v>0</v>
      </c>
      <c r="MB79" s="12">
        <f>1-MA79</f>
        <v>1</v>
      </c>
      <c r="MC79" s="100">
        <v>1423</v>
      </c>
      <c r="MD79" s="3">
        <v>0</v>
      </c>
      <c r="ME79" s="3">
        <v>0</v>
      </c>
      <c r="MF79" s="3">
        <v>53</v>
      </c>
      <c r="MG79" s="3">
        <v>0</v>
      </c>
      <c r="MH79" s="3">
        <f>MF79-MG79</f>
        <v>53</v>
      </c>
      <c r="MI79" s="3">
        <v>0</v>
      </c>
      <c r="MJ79" s="3">
        <f>SUM(MG79:MI79)</f>
        <v>53</v>
      </c>
      <c r="MK79" s="12">
        <f>IF(MI79,MI79/MJ79,0)</f>
        <v>0</v>
      </c>
      <c r="ML79" s="12">
        <f>IF(MG79,MG79/ME79,0)</f>
        <v>0</v>
      </c>
      <c r="MM79" s="88">
        <f>IF(MO79,MO79/MG79,0)</f>
        <v>0</v>
      </c>
      <c r="MN79" s="45">
        <f>IF(MO79,MO79/MJ79,0)</f>
        <v>0</v>
      </c>
      <c r="MO79" s="88">
        <v>0</v>
      </c>
      <c r="MP79" s="88">
        <v>0</v>
      </c>
      <c r="MQ79" s="88">
        <v>41883.061199999996</v>
      </c>
      <c r="MR79" s="88">
        <f>MQ79/1.18</f>
        <v>35494.11966101695</v>
      </c>
      <c r="MS79" s="12">
        <f>IF(MO79,MO79/MP79,0)</f>
        <v>0</v>
      </c>
      <c r="MT79" s="12">
        <f>IF(MO79,MO79/MR79,0)</f>
        <v>0</v>
      </c>
      <c r="MU79" s="12">
        <f>MG79/MJ79</f>
        <v>0</v>
      </c>
      <c r="MV79" s="12">
        <f>1-MU79</f>
        <v>1</v>
      </c>
      <c r="MW79" s="100">
        <v>1590</v>
      </c>
      <c r="MX79" s="3">
        <v>0</v>
      </c>
      <c r="MY79" s="3">
        <v>0</v>
      </c>
      <c r="MZ79" s="3">
        <v>38</v>
      </c>
      <c r="NA79" s="3">
        <v>0</v>
      </c>
      <c r="NB79" s="3">
        <f>MZ79-NA79</f>
        <v>38</v>
      </c>
      <c r="NC79" s="3">
        <v>0</v>
      </c>
      <c r="ND79" s="3">
        <f>SUM(NA79:NC79)</f>
        <v>38</v>
      </c>
      <c r="NE79" s="12">
        <f>IF(NC79,NC79/ND79,0)</f>
        <v>0</v>
      </c>
      <c r="NF79" s="12">
        <f>IF(NA79,NA79/MY79,0)</f>
        <v>0</v>
      </c>
      <c r="NG79" s="88">
        <f>IF(NI79,NI79/NA79,0)</f>
        <v>0</v>
      </c>
      <c r="NH79" s="45">
        <f>IF(NI79,NI79/ND79,0)</f>
        <v>0</v>
      </c>
      <c r="NI79" s="88">
        <v>0</v>
      </c>
      <c r="NJ79" s="88">
        <v>0</v>
      </c>
      <c r="NK79" s="88">
        <v>30343.024999999998</v>
      </c>
      <c r="NL79" s="88">
        <f>NK79/1.18</f>
        <v>25714.427966101695</v>
      </c>
      <c r="NM79" s="12">
        <f>IF(NI79,NI79/NJ79,0)</f>
        <v>0</v>
      </c>
      <c r="NN79" s="12">
        <f>IF(NI79,NI79/NL79,0)</f>
        <v>0</v>
      </c>
      <c r="NO79" s="12">
        <f>NA79/ND79</f>
        <v>0</v>
      </c>
      <c r="NP79" s="12">
        <f>1-NO79</f>
        <v>1</v>
      </c>
      <c r="NQ79" s="100">
        <v>1176</v>
      </c>
      <c r="NR79" s="3">
        <v>0</v>
      </c>
      <c r="NS79" s="3">
        <v>0</v>
      </c>
      <c r="NT79" s="3">
        <v>34</v>
      </c>
      <c r="NU79" s="3">
        <v>0</v>
      </c>
      <c r="NV79" s="3">
        <f>NT79-NU79</f>
        <v>34</v>
      </c>
      <c r="NW79" s="3">
        <f>SUM(NU79:NV79)</f>
        <v>34</v>
      </c>
      <c r="NX79" s="12">
        <f>IF(NU79,NU79/NS79,0)</f>
        <v>0</v>
      </c>
      <c r="NY79" s="88">
        <f>IF(OA79,OA79/NU79,0)</f>
        <v>0</v>
      </c>
      <c r="NZ79" s="45">
        <f>IF(OA79,OA79/NW79,0)</f>
        <v>0</v>
      </c>
      <c r="OA79" s="88">
        <v>0</v>
      </c>
      <c r="OB79" s="88">
        <v>0</v>
      </c>
      <c r="OC79" s="88">
        <v>26986.028399999999</v>
      </c>
      <c r="OD79" s="88">
        <f>OC79/1.18</f>
        <v>22869.515593220338</v>
      </c>
      <c r="OE79" s="12">
        <f>OD79/$OD$2</f>
        <v>1.9710861202165034E-3</v>
      </c>
      <c r="OF79" s="12">
        <f>IF(OA79,OA79/OB79,0)</f>
        <v>0</v>
      </c>
      <c r="OG79" s="12">
        <f>IF(OA79,OA79/OD79,0)</f>
        <v>0</v>
      </c>
      <c r="OH79" s="12">
        <f>NU79/NW79</f>
        <v>0</v>
      </c>
      <c r="OI79" s="12">
        <f>1-OH79</f>
        <v>1</v>
      </c>
      <c r="OJ79" s="3">
        <v>69</v>
      </c>
      <c r="OK79" s="3">
        <v>167</v>
      </c>
      <c r="OL79" s="3">
        <v>20</v>
      </c>
      <c r="OM79" s="3">
        <v>1000</v>
      </c>
      <c r="ON79" s="3">
        <v>0</v>
      </c>
      <c r="OO79" s="3">
        <f>OJ79+OK79+OL79+OM79+ON79</f>
        <v>1256</v>
      </c>
      <c r="OP79" s="88">
        <f>OO79*H79</f>
        <v>365439.80027999997</v>
      </c>
      <c r="OQ79" s="12">
        <f>OP79/$OP$2</f>
        <v>4.441471248594276E-3</v>
      </c>
      <c r="OR79" s="3">
        <v>33</v>
      </c>
      <c r="OS79" s="100">
        <v>956</v>
      </c>
      <c r="OT79" s="3">
        <v>0</v>
      </c>
      <c r="OU79" s="3">
        <v>0</v>
      </c>
      <c r="OV79" s="3">
        <v>21</v>
      </c>
      <c r="OW79" s="3">
        <v>0</v>
      </c>
      <c r="OX79" s="3">
        <f t="shared" ref="OX79:OX85" si="623">OV79-OW79</f>
        <v>21</v>
      </c>
      <c r="OY79" s="3">
        <f t="shared" ref="OY79:OY85" si="624">SUM(OW79:OX79)</f>
        <v>21</v>
      </c>
      <c r="OZ79" s="12">
        <f t="shared" ref="OZ79:OZ85" si="625">IF(OW79,OW79/OU79,0)</f>
        <v>0</v>
      </c>
      <c r="PA79" s="88">
        <f t="shared" ref="PA79:PA85" si="626">IF(PC79,PC79/OW79,0)</f>
        <v>0</v>
      </c>
      <c r="PB79" s="45">
        <f t="shared" ref="PB79:PB85" si="627">IF(PC79,PC79/OY79,0)</f>
        <v>0</v>
      </c>
      <c r="PC79" s="88">
        <v>0</v>
      </c>
      <c r="PD79" s="88">
        <v>0</v>
      </c>
      <c r="PE79" s="88">
        <v>16764</v>
      </c>
      <c r="PF79" s="88">
        <f t="shared" ref="PF79:PF85" si="628">PE79/1.18</f>
        <v>14206.77966101695</v>
      </c>
      <c r="PG79" s="12">
        <f t="shared" ref="PG79:PG85" si="629">PF79/$PF$2</f>
        <v>1.1746835793858183E-3</v>
      </c>
      <c r="PH79" s="12">
        <f t="shared" ref="PH79:PH85" si="630">IF(PC79,PC79/PD79,0)</f>
        <v>0</v>
      </c>
      <c r="PI79" s="12">
        <f t="shared" ref="PI79:PI85" si="631">IF(PC79,PC79/PF79,0)</f>
        <v>0</v>
      </c>
      <c r="PJ79" s="12">
        <f t="shared" ref="PJ79:PJ85" si="632">OW79/OY79</f>
        <v>0</v>
      </c>
      <c r="PK79" s="12">
        <f t="shared" ref="PK79:PK85" si="633">1-PJ79</f>
        <v>1</v>
      </c>
      <c r="PL79" s="3">
        <v>63</v>
      </c>
      <c r="PM79" s="3">
        <v>141</v>
      </c>
      <c r="PN79" s="3">
        <v>1</v>
      </c>
      <c r="PO79" s="3">
        <v>1000</v>
      </c>
      <c r="PP79" s="3">
        <v>0</v>
      </c>
      <c r="PQ79" s="3">
        <v>0</v>
      </c>
      <c r="PR79" s="3">
        <f t="shared" ref="PR79:PR85" si="634">PL79+PM79+PN79+PO79+PQ79</f>
        <v>1205</v>
      </c>
      <c r="PS79" s="88">
        <f t="shared" ref="PS79:PS85" si="635">PR79*H79</f>
        <v>350601.08227499994</v>
      </c>
      <c r="PT79" s="12">
        <f t="shared" ref="PT79:PT85" si="636">PS79/$PS$2</f>
        <v>4.8705276297481984E-3</v>
      </c>
      <c r="PU79" s="3">
        <v>21</v>
      </c>
      <c r="PV79" s="100">
        <v>1700</v>
      </c>
      <c r="PW79" s="3">
        <v>0</v>
      </c>
      <c r="PX79" s="3">
        <v>0</v>
      </c>
      <c r="PY79" s="3">
        <v>31</v>
      </c>
      <c r="PZ79" s="3">
        <v>0</v>
      </c>
      <c r="QA79" s="3">
        <f t="shared" ref="QA79:QA85" si="637">PY79-PZ79</f>
        <v>31</v>
      </c>
      <c r="QB79" s="3">
        <f t="shared" ref="QB79:QB85" si="638">SUM(PZ79:QA79)</f>
        <v>31</v>
      </c>
      <c r="QC79" s="12">
        <f t="shared" ref="QC79:QC85" si="639">IF(PZ79,PZ79/PX79,0)</f>
        <v>0</v>
      </c>
      <c r="QD79" s="88">
        <f t="shared" ref="QD79:QD85" si="640">IF(QF79,QF79/PZ79,0)</f>
        <v>0</v>
      </c>
      <c r="QE79" s="45">
        <f t="shared" ref="QE79:QE85" si="641">IF(QF79,QF79/QB79,0)</f>
        <v>0</v>
      </c>
      <c r="QF79" s="88">
        <v>0</v>
      </c>
      <c r="QG79" s="88">
        <v>0</v>
      </c>
      <c r="QH79" s="88">
        <v>24383.061799999999</v>
      </c>
      <c r="QI79" s="88">
        <f t="shared" ref="QI79:QI85" si="642">QH79/1.18</f>
        <v>20663.611694915257</v>
      </c>
      <c r="QJ79" s="12">
        <f t="shared" ref="QJ79:QJ85" si="643">QI79/$QI$2</f>
        <v>1.3735560632556713E-3</v>
      </c>
      <c r="QK79" s="12">
        <f t="shared" ref="QK79:QK85" si="644">IF(QF79,QF79/QG79,0)</f>
        <v>0</v>
      </c>
      <c r="QL79" s="12">
        <f t="shared" ref="QL79:QL85" si="645">IF(QF79,QF79/QI79,0)</f>
        <v>0</v>
      </c>
      <c r="QM79" s="12">
        <f t="shared" ref="QM79:QM85" si="646">PZ79/QB79</f>
        <v>0</v>
      </c>
      <c r="QN79" s="12">
        <f t="shared" ref="QN79:QN85" si="647">1-QM79</f>
        <v>1</v>
      </c>
      <c r="QO79" s="3">
        <v>60</v>
      </c>
      <c r="QP79" s="3"/>
      <c r="QQ79" s="3">
        <v>1</v>
      </c>
      <c r="QR79" s="3">
        <v>1000</v>
      </c>
      <c r="QS79" s="3">
        <v>0</v>
      </c>
      <c r="QT79" s="3">
        <v>0</v>
      </c>
      <c r="QU79" s="3">
        <f t="shared" ref="QU79:QU85" si="648">QO79+QP79+QQ79+QR79+QT79</f>
        <v>1061</v>
      </c>
      <c r="QV79" s="88">
        <f t="shared" ref="QV79:QV85" si="649">QU79*H79</f>
        <v>308703.52555499994</v>
      </c>
      <c r="QW79" s="12">
        <f t="shared" ref="QW79:QW85" si="650">QV79/$QV$2</f>
        <v>6.7757521313646842E-3</v>
      </c>
      <c r="QX79" s="3">
        <v>47</v>
      </c>
      <c r="QY79" s="100">
        <v>1369</v>
      </c>
      <c r="QZ79" s="3">
        <v>0</v>
      </c>
      <c r="RA79" s="3">
        <v>0</v>
      </c>
      <c r="RB79" s="3">
        <v>35</v>
      </c>
      <c r="RC79" s="3">
        <v>0</v>
      </c>
      <c r="RD79" s="3">
        <f t="shared" si="519"/>
        <v>35</v>
      </c>
      <c r="RE79" s="3">
        <f t="shared" si="520"/>
        <v>35</v>
      </c>
      <c r="RF79" s="12">
        <f t="shared" si="521"/>
        <v>0</v>
      </c>
      <c r="RG79" s="88">
        <f t="shared" si="522"/>
        <v>0</v>
      </c>
      <c r="RH79" s="45">
        <f t="shared" si="523"/>
        <v>0</v>
      </c>
      <c r="RI79" s="88">
        <v>0</v>
      </c>
      <c r="RJ79" s="88">
        <v>0</v>
      </c>
      <c r="RK79" s="88">
        <v>27626</v>
      </c>
      <c r="RL79" s="88">
        <f t="shared" si="524"/>
        <v>23411.864406779663</v>
      </c>
      <c r="RM79" s="12">
        <f t="shared" si="525"/>
        <v>1.4782848749025639E-3</v>
      </c>
      <c r="RN79" s="12">
        <f t="shared" si="526"/>
        <v>0</v>
      </c>
      <c r="RO79" s="12">
        <f t="shared" si="527"/>
        <v>0</v>
      </c>
      <c r="RP79" s="169" t="str">
        <f t="shared" si="528"/>
        <v>AA-25</v>
      </c>
      <c r="RQ79" s="12">
        <f t="shared" si="529"/>
        <v>0</v>
      </c>
      <c r="RR79" s="12">
        <f t="shared" si="530"/>
        <v>1</v>
      </c>
      <c r="RS79" s="3">
        <v>52</v>
      </c>
      <c r="RT79" s="3">
        <v>1017</v>
      </c>
      <c r="RU79" s="3">
        <v>9</v>
      </c>
      <c r="RV79" s="3">
        <v>0</v>
      </c>
      <c r="RW79" s="3">
        <v>0</v>
      </c>
      <c r="RX79" s="3">
        <v>0</v>
      </c>
      <c r="RY79" s="3">
        <f t="shared" si="531"/>
        <v>1078</v>
      </c>
      <c r="RZ79" s="88">
        <f t="shared" si="532"/>
        <v>313649.76488999999</v>
      </c>
      <c r="SA79" s="12">
        <f t="shared" si="533"/>
        <v>4.4227267219616555E-3</v>
      </c>
      <c r="SB79" s="3">
        <v>31</v>
      </c>
      <c r="SC79" s="100">
        <v>3889</v>
      </c>
      <c r="SD79" s="3">
        <v>0</v>
      </c>
      <c r="SE79" s="3">
        <v>0</v>
      </c>
      <c r="SF79" s="3">
        <v>35</v>
      </c>
      <c r="SG79" s="3">
        <v>0</v>
      </c>
      <c r="SH79" s="3">
        <f t="shared" si="534"/>
        <v>35</v>
      </c>
      <c r="SI79" s="3">
        <f t="shared" si="535"/>
        <v>35</v>
      </c>
      <c r="SJ79" s="12">
        <f t="shared" si="536"/>
        <v>0</v>
      </c>
      <c r="SK79" s="88">
        <f t="shared" si="537"/>
        <v>0</v>
      </c>
      <c r="SL79" s="45">
        <f t="shared" si="538"/>
        <v>0</v>
      </c>
      <c r="SM79" s="88">
        <v>0</v>
      </c>
      <c r="SN79" s="88">
        <v>0</v>
      </c>
      <c r="SO79" s="88">
        <v>26396</v>
      </c>
      <c r="SP79" s="88">
        <f t="shared" si="539"/>
        <v>22369.491525423731</v>
      </c>
      <c r="SQ79" s="12">
        <f t="shared" si="540"/>
        <v>1.6910491186473144E-3</v>
      </c>
      <c r="SR79" s="87">
        <f t="shared" si="541"/>
        <v>0</v>
      </c>
      <c r="SS79" s="87">
        <f t="shared" si="542"/>
        <v>0</v>
      </c>
      <c r="ST79" s="169" t="str">
        <f t="shared" si="543"/>
        <v>AA-25</v>
      </c>
      <c r="SU79" s="12">
        <f t="shared" si="544"/>
        <v>0</v>
      </c>
      <c r="SV79" s="12">
        <f t="shared" si="545"/>
        <v>1</v>
      </c>
      <c r="SW79" s="3">
        <v>46</v>
      </c>
      <c r="SX79" s="3">
        <v>924</v>
      </c>
      <c r="SY79" s="3">
        <v>9</v>
      </c>
      <c r="SZ79" s="3">
        <v>0</v>
      </c>
      <c r="TA79" s="3">
        <v>0</v>
      </c>
      <c r="TB79" s="3">
        <v>0</v>
      </c>
      <c r="TC79" s="3">
        <f t="shared" si="546"/>
        <v>979</v>
      </c>
      <c r="TD79" s="88">
        <f t="shared" si="547"/>
        <v>284845.19464499998</v>
      </c>
      <c r="TE79" s="12">
        <f t="shared" si="548"/>
        <v>3.1335400174587946E-3</v>
      </c>
      <c r="TF79" s="3">
        <v>26</v>
      </c>
      <c r="TG79" s="100">
        <f>SUMIFS(Main!TX:TX,Main!B:B,B:B)</f>
        <v>2740</v>
      </c>
      <c r="TH79" s="3">
        <v>0</v>
      </c>
      <c r="TI79" s="3">
        <v>0</v>
      </c>
      <c r="TJ79" s="3">
        <f>SUMIFS(Main!TT:TT,Main!B:B,B:B)</f>
        <v>27</v>
      </c>
      <c r="TK79" s="3">
        <v>0</v>
      </c>
      <c r="TL79" s="3">
        <f t="shared" si="549"/>
        <v>27</v>
      </c>
      <c r="TM79" s="3">
        <f t="shared" si="550"/>
        <v>27</v>
      </c>
      <c r="TN79" s="12">
        <f t="shared" si="551"/>
        <v>0</v>
      </c>
      <c r="TO79" s="88">
        <f t="shared" si="552"/>
        <v>0</v>
      </c>
      <c r="TP79" s="45">
        <f t="shared" si="553"/>
        <v>0</v>
      </c>
      <c r="TQ79" s="88">
        <v>0</v>
      </c>
      <c r="TR79" s="88">
        <v>0</v>
      </c>
      <c r="TS79" s="88">
        <f>SUMIFS(Main!TU:TU,Main!B:B,B:B)</f>
        <v>20223.064199999997</v>
      </c>
      <c r="TT79" s="88">
        <f t="shared" si="554"/>
        <v>17138.189999999999</v>
      </c>
      <c r="TU79" s="12">
        <f t="shared" si="555"/>
        <v>1.194389814934139E-3</v>
      </c>
      <c r="TV79" s="87">
        <f t="shared" si="556"/>
        <v>0</v>
      </c>
      <c r="TW79" s="87">
        <f t="shared" si="557"/>
        <v>0</v>
      </c>
      <c r="TX79" s="169" t="str">
        <f t="shared" si="558"/>
        <v>AA-25</v>
      </c>
      <c r="TY79" s="12">
        <f t="shared" si="559"/>
        <v>0</v>
      </c>
      <c r="TZ79" s="12">
        <f t="shared" si="560"/>
        <v>1</v>
      </c>
      <c r="UA79" s="3">
        <f>SUMIFS(Main!UG:UG,Main!B:B,B:B)</f>
        <v>24</v>
      </c>
      <c r="UB79" s="3">
        <f>SUMIFS(Main!UI:UI,Main!B:B,B:B)</f>
        <v>891</v>
      </c>
      <c r="UC79" s="3">
        <f>SUMIFS(Main!UK:UK,Main!B:B,B:B)</f>
        <v>9</v>
      </c>
      <c r="UD79" s="3">
        <f>SUMIFS(Main!UO:UO,Main!B:B,B:B)</f>
        <v>0</v>
      </c>
      <c r="UE79" s="3">
        <f>SUMIFS(Main!UQ:UQ,Main!B:B,B:B)</f>
        <v>0</v>
      </c>
      <c r="UF79" s="3">
        <f>SUMIFS(Main!US:US,Main!B:B,B:B)</f>
        <v>0</v>
      </c>
      <c r="UG79" s="3">
        <f t="shared" si="561"/>
        <v>924</v>
      </c>
      <c r="UH79" s="88">
        <f t="shared" si="562"/>
        <v>268842.65561999998</v>
      </c>
      <c r="UI79" s="12">
        <f t="shared" si="563"/>
        <v>2.6673398776610431E-3</v>
      </c>
      <c r="UJ79" s="3">
        <f>SUMIFS(Main!UW:UW,Main!B:B,B:B)</f>
        <v>44</v>
      </c>
      <c r="UK79" s="100">
        <f>SUMIFS(Main!VI:VI,Main!A:A,A:A)</f>
        <v>1663</v>
      </c>
      <c r="UL79" s="3">
        <v>0</v>
      </c>
      <c r="UM79" s="3">
        <v>0</v>
      </c>
      <c r="UN79" s="3">
        <f>SUMIFS(Main!VE:VE,Main!A:A,A:A)</f>
        <v>31</v>
      </c>
      <c r="UO79" s="3">
        <v>0</v>
      </c>
      <c r="UP79" s="3">
        <f t="shared" si="565"/>
        <v>31</v>
      </c>
      <c r="UQ79" s="3">
        <f t="shared" si="566"/>
        <v>31</v>
      </c>
      <c r="UR79" s="12">
        <f t="shared" si="567"/>
        <v>0</v>
      </c>
      <c r="US79" s="88">
        <f t="shared" si="568"/>
        <v>0</v>
      </c>
      <c r="UT79" s="45">
        <f t="shared" si="569"/>
        <v>0</v>
      </c>
      <c r="UU79" s="88">
        <v>0</v>
      </c>
      <c r="UV79" s="88">
        <v>0</v>
      </c>
      <c r="UW79" s="88">
        <f>SUMIFS(Main!VF:VF,Main!A:A,A:A)</f>
        <v>22729.994600000002</v>
      </c>
      <c r="UX79" s="88">
        <f t="shared" si="570"/>
        <v>19262.707288135596</v>
      </c>
      <c r="UY79" s="12">
        <f t="shared" si="571"/>
        <v>1.3585991841927416E-3</v>
      </c>
      <c r="UZ79" s="87">
        <f t="shared" si="572"/>
        <v>0</v>
      </c>
      <c r="VA79" s="87">
        <f t="shared" si="573"/>
        <v>0</v>
      </c>
      <c r="VB79" s="169" t="str">
        <f t="shared" si="564"/>
        <v>AA-25</v>
      </c>
      <c r="VC79" s="12">
        <f t="shared" si="578"/>
        <v>0</v>
      </c>
      <c r="VD79" s="12">
        <f t="shared" si="574"/>
        <v>1</v>
      </c>
      <c r="VE79" s="3">
        <f>SUMIFS(Main!VR:VR,Main!B:B,B:B)</f>
        <v>11</v>
      </c>
      <c r="VF79" s="3">
        <f>SUMIFS(Main!VT:VT,Main!B:B,B:B)</f>
        <v>824</v>
      </c>
      <c r="VG79" s="3">
        <f>SUMIFS(Main!VV:VV,Main!B:B,B:B)</f>
        <v>2</v>
      </c>
      <c r="VH79" s="3">
        <f>SUMIFS(Main!VZ:VZ,Main!B:B,B:B)</f>
        <v>0</v>
      </c>
      <c r="VI79" s="3">
        <f>SUMIFS(Main!WB:WB,Main!B:B,B:B)</f>
        <v>0</v>
      </c>
      <c r="VJ79" s="3">
        <f>SUMIFS(Main!WD:WD,Main!B:B,B:B)</f>
        <v>0</v>
      </c>
      <c r="VK79" s="3">
        <f t="shared" si="575"/>
        <v>837</v>
      </c>
      <c r="VL79" s="88">
        <f t="shared" si="576"/>
        <v>243529.54843499998</v>
      </c>
      <c r="VM79" s="12">
        <f t="shared" si="577"/>
        <v>2.5513669476063183E-3</v>
      </c>
      <c r="VN79" s="3">
        <f>SUMIFS(Main!WH:WH,Main!B:B,B:B)</f>
        <v>25</v>
      </c>
    </row>
    <row r="80" spans="1:586">
      <c r="A80" s="155" t="s">
        <v>138</v>
      </c>
      <c r="B80" s="155" t="s">
        <v>137</v>
      </c>
      <c r="C80" s="150" t="s">
        <v>292</v>
      </c>
      <c r="D80" s="150" t="s">
        <v>669</v>
      </c>
      <c r="E80" s="155" t="s">
        <v>263</v>
      </c>
      <c r="F80" s="150" t="s">
        <v>472</v>
      </c>
      <c r="G80" s="150" t="s">
        <v>434</v>
      </c>
      <c r="H80" s="17">
        <v>4403.7269183529406</v>
      </c>
      <c r="I80" s="12">
        <v>0</v>
      </c>
      <c r="J80" s="3">
        <v>0</v>
      </c>
      <c r="K80" s="3">
        <v>0</v>
      </c>
      <c r="L80" s="3">
        <v>0</v>
      </c>
      <c r="M80" s="3">
        <f>K80-L80</f>
        <v>0</v>
      </c>
      <c r="N80" s="3">
        <v>0</v>
      </c>
      <c r="O80" s="3">
        <v>0</v>
      </c>
      <c r="P80" s="3">
        <f>L80+M80+N80</f>
        <v>0</v>
      </c>
      <c r="Q80" s="87">
        <v>0</v>
      </c>
      <c r="R80" s="88">
        <v>0</v>
      </c>
      <c r="S80" s="88">
        <v>0</v>
      </c>
      <c r="T80" s="88">
        <v>0</v>
      </c>
      <c r="U80" s="87" t="e">
        <f>R80/S80</f>
        <v>#DIV/0!</v>
      </c>
      <c r="V80" s="87" t="e">
        <f>R80/T80</f>
        <v>#DIV/0!</v>
      </c>
      <c r="W80" s="12">
        <v>0</v>
      </c>
      <c r="X80" s="3">
        <v>0</v>
      </c>
      <c r="Y80" s="3">
        <v>0</v>
      </c>
      <c r="Z80" s="3">
        <v>0</v>
      </c>
      <c r="AA80" s="3">
        <f>Y80-Z80</f>
        <v>0</v>
      </c>
      <c r="AB80" s="3">
        <v>0</v>
      </c>
      <c r="AC80" s="3">
        <v>0</v>
      </c>
      <c r="AD80" s="3">
        <f>Z80+AA80+AB80</f>
        <v>0</v>
      </c>
      <c r="AE80" s="87">
        <v>0</v>
      </c>
      <c r="AF80" s="88">
        <v>0</v>
      </c>
      <c r="AG80" s="88">
        <v>0</v>
      </c>
      <c r="AH80" s="88">
        <v>0</v>
      </c>
      <c r="AI80" s="87" t="e">
        <f>AF80/AG80</f>
        <v>#DIV/0!</v>
      </c>
      <c r="AJ80" s="87" t="e">
        <f>AF80/AH80</f>
        <v>#DIV/0!</v>
      </c>
      <c r="AK80" s="12">
        <v>0</v>
      </c>
      <c r="AL80" s="3">
        <v>0</v>
      </c>
      <c r="AM80" s="3">
        <v>0</v>
      </c>
      <c r="AN80" s="3">
        <v>0</v>
      </c>
      <c r="AO80" s="3">
        <v>0</v>
      </c>
      <c r="AP80" s="3">
        <f>AN80-AO80</f>
        <v>0</v>
      </c>
      <c r="AQ80" s="3">
        <f>AO80-AP80</f>
        <v>0</v>
      </c>
      <c r="AR80" s="3">
        <f>AP80-AQ80</f>
        <v>0</v>
      </c>
      <c r="AS80" s="3">
        <f>AO80+AP80+AQ80</f>
        <v>0</v>
      </c>
      <c r="AT80" s="87">
        <v>0</v>
      </c>
      <c r="AU80" s="40" t="e">
        <f>AW80/AO80</f>
        <v>#DIV/0!</v>
      </c>
      <c r="AV80" s="40" t="e">
        <f>AW80/AN80</f>
        <v>#DIV/0!</v>
      </c>
      <c r="AW80" s="88">
        <v>0</v>
      </c>
      <c r="AX80" s="88">
        <v>0</v>
      </c>
      <c r="AY80" s="88">
        <v>0</v>
      </c>
      <c r="AZ80" s="87" t="e">
        <f>AW80/AX80</f>
        <v>#DIV/0!</v>
      </c>
      <c r="BA80" s="87" t="e">
        <f>AW80/AY80</f>
        <v>#DIV/0!</v>
      </c>
      <c r="BB80" s="87" t="e">
        <f>AO80/AS80</f>
        <v>#DIV/0!</v>
      </c>
      <c r="BC80" s="89" t="e">
        <f>1-BB80</f>
        <v>#DIV/0!</v>
      </c>
      <c r="BD80" s="12">
        <v>0</v>
      </c>
      <c r="BE80" s="3">
        <v>0</v>
      </c>
      <c r="BF80" s="3">
        <v>0</v>
      </c>
      <c r="BG80" s="3">
        <v>0</v>
      </c>
      <c r="BH80" s="3">
        <v>0</v>
      </c>
      <c r="BI80" s="3">
        <f t="shared" si="622"/>
        <v>0</v>
      </c>
      <c r="BJ80" s="3">
        <f t="shared" si="622"/>
        <v>0</v>
      </c>
      <c r="BK80" s="3">
        <f t="shared" si="622"/>
        <v>0</v>
      </c>
      <c r="BL80" s="3">
        <f>BH80+BI80+BJ80</f>
        <v>0</v>
      </c>
      <c r="BM80" s="87">
        <v>0</v>
      </c>
      <c r="BN80" s="40" t="e">
        <f>BP80/BH80</f>
        <v>#DIV/0!</v>
      </c>
      <c r="BO80" s="40" t="e">
        <f>BP80/BG80</f>
        <v>#DIV/0!</v>
      </c>
      <c r="BP80" s="88">
        <v>0</v>
      </c>
      <c r="BQ80" s="88">
        <v>0</v>
      </c>
      <c r="BR80" s="88">
        <v>0</v>
      </c>
      <c r="BS80" s="12" t="e">
        <f>BP80/BQ80</f>
        <v>#DIV/0!</v>
      </c>
      <c r="BT80" s="12" t="e">
        <f>BP80/BR80</f>
        <v>#DIV/0!</v>
      </c>
      <c r="BU80" s="87" t="e">
        <f>BH80/BL80</f>
        <v>#DIV/0!</v>
      </c>
      <c r="BV80" s="89" t="e">
        <f>1-BU80</f>
        <v>#DIV/0!</v>
      </c>
      <c r="BW80" s="90" t="str">
        <f>B80</f>
        <v>FBA75686</v>
      </c>
      <c r="BX80" s="12">
        <v>0</v>
      </c>
      <c r="BY80" s="3">
        <v>0</v>
      </c>
      <c r="BZ80" s="3">
        <v>0</v>
      </c>
      <c r="CA80" s="3">
        <v>0</v>
      </c>
      <c r="CB80" s="3">
        <v>0</v>
      </c>
      <c r="CC80" s="3">
        <f>CA80-CB80</f>
        <v>0</v>
      </c>
      <c r="CD80" s="3">
        <v>0</v>
      </c>
      <c r="CE80" s="3">
        <v>0</v>
      </c>
      <c r="CF80" s="3">
        <f>CB80+CC80+CD80</f>
        <v>0</v>
      </c>
      <c r="CG80" s="87" t="e">
        <f>CB80/BZ80</f>
        <v>#DIV/0!</v>
      </c>
      <c r="CH80" s="3" t="e">
        <f>CJ80/CB80</f>
        <v>#DIV/0!</v>
      </c>
      <c r="CI80" s="3" t="e">
        <f>CJ80/CA80</f>
        <v>#DIV/0!</v>
      </c>
      <c r="CJ80" s="88">
        <v>0</v>
      </c>
      <c r="CK80" s="88">
        <v>0</v>
      </c>
      <c r="CL80" s="88">
        <v>0</v>
      </c>
      <c r="CM80" s="87" t="e">
        <f>CJ80/CK80</f>
        <v>#DIV/0!</v>
      </c>
      <c r="CN80" s="87" t="e">
        <f>CJ80/CL80</f>
        <v>#DIV/0!</v>
      </c>
      <c r="CO80" s="12" t="e">
        <f>CB80/CF80</f>
        <v>#DIV/0!</v>
      </c>
      <c r="CP80" s="12" t="e">
        <f>1-CO80</f>
        <v>#DIV/0!</v>
      </c>
      <c r="CQ80" s="77" t="str">
        <f>B80</f>
        <v>FBA75686</v>
      </c>
      <c r="CR80" s="12">
        <v>0</v>
      </c>
      <c r="CS80" s="3">
        <v>0</v>
      </c>
      <c r="CT80" s="3">
        <v>0</v>
      </c>
      <c r="CU80" s="3" t="e">
        <f>VLOOKUP(C80,'[1]Monthly Sales'!C:AP,38,0)</f>
        <v>#N/A</v>
      </c>
      <c r="CV80" s="3">
        <v>0</v>
      </c>
      <c r="CW80" s="3" t="e">
        <f>CU80-CV80</f>
        <v>#N/A</v>
      </c>
      <c r="CX80" s="3">
        <v>0</v>
      </c>
      <c r="CY80" s="3">
        <v>0</v>
      </c>
      <c r="CZ80" s="3" t="e">
        <f>CV80+CW80+CX80</f>
        <v>#N/A</v>
      </c>
      <c r="DA80" s="87" t="e">
        <f>CV80/CT80</f>
        <v>#DIV/0!</v>
      </c>
      <c r="DB80" s="45" t="e">
        <f>DD80/CV80</f>
        <v>#DIV/0!</v>
      </c>
      <c r="DC80" s="3" t="e">
        <f>DD80/CZ80</f>
        <v>#N/A</v>
      </c>
      <c r="DD80" s="88">
        <v>0</v>
      </c>
      <c r="DE80" s="88">
        <v>0</v>
      </c>
      <c r="DF80" s="88">
        <v>0</v>
      </c>
      <c r="DG80" s="12" t="e">
        <f>DD80/DE80</f>
        <v>#DIV/0!</v>
      </c>
      <c r="DH80" s="12" t="e">
        <f>DD80/DF80</f>
        <v>#DIV/0!</v>
      </c>
      <c r="DI80" s="12" t="e">
        <f>CV80/CZ80</f>
        <v>#N/A</v>
      </c>
      <c r="DJ80" s="12" t="e">
        <f>1-DI80</f>
        <v>#N/A</v>
      </c>
      <c r="DK80" s="3" t="str">
        <f>B80</f>
        <v>FBA75686</v>
      </c>
      <c r="DL80" s="12">
        <v>0</v>
      </c>
      <c r="DM80" s="3">
        <v>0</v>
      </c>
      <c r="DN80" s="3">
        <v>0</v>
      </c>
      <c r="DO80" s="3">
        <v>0</v>
      </c>
      <c r="DP80" s="3">
        <v>0</v>
      </c>
      <c r="DQ80" s="3">
        <f>DO80-DP80</f>
        <v>0</v>
      </c>
      <c r="DR80" s="3">
        <v>0</v>
      </c>
      <c r="DS80" s="3">
        <v>0</v>
      </c>
      <c r="DT80" s="3">
        <f>DP80+DQ80+DR80</f>
        <v>0</v>
      </c>
      <c r="DU80" s="12" t="e">
        <f>DR80/DT80</f>
        <v>#DIV/0!</v>
      </c>
      <c r="DV80" s="87" t="e">
        <f>DP80/DN80</f>
        <v>#DIV/0!</v>
      </c>
      <c r="DW80" s="3" t="e">
        <f>DY80/DP80</f>
        <v>#DIV/0!</v>
      </c>
      <c r="DX80" s="3" t="e">
        <f>DY80/DT80</f>
        <v>#DIV/0!</v>
      </c>
      <c r="DY80" s="88">
        <v>0</v>
      </c>
      <c r="DZ80" s="88">
        <v>0</v>
      </c>
      <c r="EA80" s="88">
        <v>0</v>
      </c>
      <c r="EB80" s="12" t="e">
        <f>DY80/DZ80</f>
        <v>#DIV/0!</v>
      </c>
      <c r="EC80" s="12" t="e">
        <f>DY80/EA80</f>
        <v>#DIV/0!</v>
      </c>
      <c r="ED80" s="12" t="e">
        <f>DP80/DT80</f>
        <v>#DIV/0!</v>
      </c>
      <c r="EE80" s="12" t="e">
        <f>1-ED80</f>
        <v>#DIV/0!</v>
      </c>
      <c r="EF80" s="3" t="str">
        <f>B80</f>
        <v>FBA75686</v>
      </c>
      <c r="EG80" s="12">
        <v>0</v>
      </c>
      <c r="EH80" s="3">
        <v>0</v>
      </c>
      <c r="EI80" s="3">
        <v>0</v>
      </c>
      <c r="EJ80" s="3">
        <v>0</v>
      </c>
      <c r="EK80" s="3">
        <v>0</v>
      </c>
      <c r="EL80" s="3">
        <f>EJ80-EK80</f>
        <v>0</v>
      </c>
      <c r="EM80" s="3">
        <v>0</v>
      </c>
      <c r="EN80" s="3">
        <v>0</v>
      </c>
      <c r="EO80" s="3">
        <f>EK80+EL80+EM80</f>
        <v>0</v>
      </c>
      <c r="EP80" s="12">
        <f>IF(EM80,EM80/EO80,0)</f>
        <v>0</v>
      </c>
      <c r="EQ80" s="87">
        <f>IF(EK80,EK80/EI80,0)</f>
        <v>0</v>
      </c>
      <c r="ER80" s="3">
        <f>IF(ET80,ET80/EK80,0)</f>
        <v>0</v>
      </c>
      <c r="ES80" s="3">
        <f>IF(ET80,ET80/EO80,0)</f>
        <v>0</v>
      </c>
      <c r="ET80" s="88">
        <v>0</v>
      </c>
      <c r="EU80" s="88">
        <v>0</v>
      </c>
      <c r="EV80" s="88">
        <v>0</v>
      </c>
      <c r="EW80" s="12">
        <f>IF(ET80,ET80/EU80,0)</f>
        <v>0</v>
      </c>
      <c r="EX80" s="12">
        <f>IF(ET80,ET80/EV80,0)</f>
        <v>0</v>
      </c>
      <c r="EY80" s="12">
        <f>IF(EK80,EK80/EO80,0)</f>
        <v>0</v>
      </c>
      <c r="EZ80" s="12">
        <f>IF(1-EY80,0)</f>
        <v>0</v>
      </c>
      <c r="FA80" s="3" t="str">
        <f>B80</f>
        <v>FBA75686</v>
      </c>
      <c r="FB80" s="12">
        <v>0.99550000000000005</v>
      </c>
      <c r="FC80" s="3">
        <v>8303</v>
      </c>
      <c r="FD80" s="3">
        <v>47</v>
      </c>
      <c r="FE80" s="3">
        <v>20</v>
      </c>
      <c r="FF80" s="3">
        <v>22</v>
      </c>
      <c r="FG80" s="3">
        <f>FE80-FF80</f>
        <v>-2</v>
      </c>
      <c r="FH80" s="3">
        <v>1</v>
      </c>
      <c r="FI80" s="3">
        <v>0</v>
      </c>
      <c r="FJ80" s="3">
        <f>FF80+FG80+FH80</f>
        <v>21</v>
      </c>
      <c r="FK80" s="12">
        <f>IF(FH80,FH80/FJ80,0)</f>
        <v>4.7619047619047616E-2</v>
      </c>
      <c r="FL80" s="12">
        <f>IF(FF80,FF80/FD80,0)</f>
        <v>0.46808510638297873</v>
      </c>
      <c r="FM80" s="3">
        <f>IF(FO80,FO80/FF80,0)</f>
        <v>233.23909090909092</v>
      </c>
      <c r="FN80" s="88">
        <f>IF(FO80,FO80/FJ80,0)</f>
        <v>244.34571428571431</v>
      </c>
      <c r="FO80" s="88">
        <v>5131.26</v>
      </c>
      <c r="FP80" s="88">
        <v>15219.75</v>
      </c>
      <c r="FQ80" s="88">
        <v>15780</v>
      </c>
      <c r="FR80" s="12">
        <f>IF(FO80,FO80/FP80,0)</f>
        <v>0.33714482826590453</v>
      </c>
      <c r="FS80" s="12">
        <f>IF(FO80,FO80/FQ80,0)</f>
        <v>0.3251749049429658</v>
      </c>
      <c r="FT80" s="12">
        <f>FF80/FJ80</f>
        <v>1.0476190476190477</v>
      </c>
      <c r="FU80" s="39">
        <f>1-FT80</f>
        <v>-4.7619047619047672E-2</v>
      </c>
      <c r="FV80" s="77" t="str">
        <f>B80</f>
        <v>FBA75686</v>
      </c>
      <c r="FW80" s="12">
        <v>0.99919999999999998</v>
      </c>
      <c r="FX80" s="3">
        <v>202415</v>
      </c>
      <c r="FY80" s="3">
        <v>1835</v>
      </c>
      <c r="FZ80" s="3">
        <v>140</v>
      </c>
      <c r="GA80" s="3">
        <v>75</v>
      </c>
      <c r="GB80" s="3">
        <f>FZ80-GA80</f>
        <v>65</v>
      </c>
      <c r="GC80" s="3">
        <v>5</v>
      </c>
      <c r="GD80" s="3">
        <v>6</v>
      </c>
      <c r="GE80" s="3">
        <f>GA80+GB80+GC80</f>
        <v>145</v>
      </c>
      <c r="GF80" s="12">
        <f>IF(GC80,GC80/GE80,0)</f>
        <v>3.4482758620689655E-2</v>
      </c>
      <c r="GG80" s="12">
        <f>IF(GA80,GA80/FY80,0)</f>
        <v>4.0871934604904632E-2</v>
      </c>
      <c r="GH80" s="88">
        <f>IF(GJ80,GJ80/GA80,0)</f>
        <v>191.87959999999998</v>
      </c>
      <c r="GI80" s="45">
        <f>IF(GJ80,GJ80/GE80,0)</f>
        <v>99.248068965517234</v>
      </c>
      <c r="GJ80" s="88">
        <v>14390.97</v>
      </c>
      <c r="GK80" s="88">
        <v>60252.54</v>
      </c>
      <c r="GL80" s="88">
        <v>118469.84745762715</v>
      </c>
      <c r="GM80" s="12">
        <f>IF(GJ80,GJ80/GK80,0)</f>
        <v>0.23884420474223989</v>
      </c>
      <c r="GN80" s="12">
        <f>IF(GJ80,GJ80/GL80,0)</f>
        <v>0.12147369401439624</v>
      </c>
      <c r="GO80" s="12">
        <f>GA80/GE80</f>
        <v>0.51724137931034486</v>
      </c>
      <c r="GP80" s="12">
        <f>1-GO80</f>
        <v>0.48275862068965514</v>
      </c>
      <c r="GQ80" s="77" t="str">
        <f>B80</f>
        <v>FBA75686</v>
      </c>
      <c r="GR80" s="12">
        <v>0.99980000000000002</v>
      </c>
      <c r="GS80" s="3">
        <v>188478</v>
      </c>
      <c r="GT80" s="3">
        <v>2121</v>
      </c>
      <c r="GU80" s="3">
        <v>112</v>
      </c>
      <c r="GV80" s="3">
        <v>77</v>
      </c>
      <c r="GW80" s="3">
        <f>GU80-GV80</f>
        <v>35</v>
      </c>
      <c r="GX80" s="3">
        <v>39</v>
      </c>
      <c r="GY80" s="3">
        <v>22</v>
      </c>
      <c r="GZ80" s="3">
        <f>GV80+GW80+GX80</f>
        <v>151</v>
      </c>
      <c r="HA80" s="12">
        <f>IF(GX80,GX80/GZ80,0)</f>
        <v>0.25827814569536423</v>
      </c>
      <c r="HB80" s="12">
        <f>IF(GV80,GV80/GT80,0)</f>
        <v>3.6303630363036306E-2</v>
      </c>
      <c r="HC80" s="88">
        <f>IF(HE80,HE80/GV80,0)</f>
        <v>250.19961038961037</v>
      </c>
      <c r="HD80" s="45">
        <f>IF(HE80,HE80/GZ80,0)</f>
        <v>127.58523178807947</v>
      </c>
      <c r="HE80" s="88">
        <v>19265.37</v>
      </c>
      <c r="HF80" s="88">
        <v>56382.39</v>
      </c>
      <c r="HG80" s="88">
        <v>107635.1</v>
      </c>
      <c r="HH80" s="12">
        <f>IF(HE80,HE80/HF80,0)</f>
        <v>0.3416912621121595</v>
      </c>
      <c r="HI80" s="12">
        <f>IF(HE80,HE80/HG80,0)</f>
        <v>0.17898780230612502</v>
      </c>
      <c r="HJ80" s="12">
        <f>GV80/GZ80</f>
        <v>0.50993377483443714</v>
      </c>
      <c r="HK80" s="12">
        <f>1-HJ80</f>
        <v>0.49006622516556286</v>
      </c>
      <c r="HL80" s="77" t="s">
        <v>263</v>
      </c>
      <c r="HM80" s="3">
        <v>1551</v>
      </c>
      <c r="HN80" s="3">
        <v>228381</v>
      </c>
      <c r="HO80" s="3">
        <v>470</v>
      </c>
      <c r="HP80" s="3">
        <v>20</v>
      </c>
      <c r="HQ80" s="3">
        <v>12</v>
      </c>
      <c r="HR80" s="3">
        <f>HP80-HQ80</f>
        <v>8</v>
      </c>
      <c r="HS80" s="3">
        <v>3</v>
      </c>
      <c r="HT80" s="3">
        <f>HQ80+HR80+HS80</f>
        <v>23</v>
      </c>
      <c r="HU80" s="12">
        <f>IF(HS80,HS80/HT80,0)</f>
        <v>0.13043478260869565</v>
      </c>
      <c r="HV80" s="12">
        <f>IF(HQ80,HQ80/HO80,0)</f>
        <v>2.553191489361702E-2</v>
      </c>
      <c r="HW80" s="88">
        <f>IF(HY80,HY80/HQ80,0)</f>
        <v>365.20166666666682</v>
      </c>
      <c r="HX80" s="45">
        <f>IF(HY80,HY80/HT80,0)</f>
        <v>190.54000000000008</v>
      </c>
      <c r="HY80" s="3">
        <v>4382.4200000000019</v>
      </c>
      <c r="HZ80" s="3">
        <v>41982.2</v>
      </c>
      <c r="IA80" s="3">
        <v>99779</v>
      </c>
      <c r="IB80" s="20">
        <f>IA80/1.18</f>
        <v>84558.474576271197</v>
      </c>
      <c r="IC80" s="12">
        <f>IF(HY80,HY80/HZ80,0)</f>
        <v>0.10438757378126926</v>
      </c>
      <c r="ID80" s="12">
        <f>IF(HY80,HY80/IB80,0)</f>
        <v>5.182709387746922E-2</v>
      </c>
      <c r="IE80" s="12">
        <f>HQ80/HT80</f>
        <v>0.52173913043478259</v>
      </c>
      <c r="IF80" s="105">
        <f>1-IE80</f>
        <v>0.47826086956521741</v>
      </c>
      <c r="IG80" s="100">
        <v>1073</v>
      </c>
      <c r="IH80" s="3">
        <v>86995</v>
      </c>
      <c r="II80" s="3">
        <v>267</v>
      </c>
      <c r="IJ80" s="3">
        <v>12</v>
      </c>
      <c r="IK80" s="3">
        <v>7</v>
      </c>
      <c r="IL80" s="3">
        <f>IJ80-IK80</f>
        <v>5</v>
      </c>
      <c r="IM80" s="3">
        <v>1</v>
      </c>
      <c r="IN80" s="3">
        <f>IK80+IL80+IM80</f>
        <v>13</v>
      </c>
      <c r="IO80" s="12">
        <f>IF(IM80,IM80/IN80,0)</f>
        <v>7.6923076923076927E-2</v>
      </c>
      <c r="IP80" s="12">
        <f>IF(IK80,IK80/II80,0)</f>
        <v>2.6217228464419477E-2</v>
      </c>
      <c r="IQ80" s="88">
        <f>IF(IS80,IS80/IK80,0)</f>
        <v>470.19428571428568</v>
      </c>
      <c r="IR80" s="45">
        <f>IF(IS80,IS80/IN80,0)</f>
        <v>253.18153846153842</v>
      </c>
      <c r="IS80" s="3">
        <v>3291.3599999999997</v>
      </c>
      <c r="IT80" s="3">
        <v>23078.809999999998</v>
      </c>
      <c r="IU80" s="3">
        <v>60087</v>
      </c>
      <c r="IV80" s="20">
        <f>IU80/1.18</f>
        <v>50921.186440677971</v>
      </c>
      <c r="IW80" s="12">
        <f>IF(IS80,IS80/IT80,0)</f>
        <v>0.1426139389335932</v>
      </c>
      <c r="IX80" s="12">
        <f>IF(IS80,IS80/IV80,0)</f>
        <v>6.463635728194117E-2</v>
      </c>
      <c r="IY80" s="12">
        <f>IK80/IN80</f>
        <v>0.53846153846153844</v>
      </c>
      <c r="IZ80" s="12">
        <f>1-IY80</f>
        <v>0.46153846153846156</v>
      </c>
      <c r="JA80" s="100">
        <v>1137</v>
      </c>
      <c r="JB80" s="3">
        <v>39607</v>
      </c>
      <c r="JC80" s="3">
        <v>289</v>
      </c>
      <c r="JD80" s="3">
        <v>11</v>
      </c>
      <c r="JE80" s="3">
        <v>9</v>
      </c>
      <c r="JF80" s="3">
        <f>JD80-JE80</f>
        <v>2</v>
      </c>
      <c r="JG80" s="3">
        <v>6</v>
      </c>
      <c r="JH80" s="3">
        <f>SUM(JE80:JG80)</f>
        <v>17</v>
      </c>
      <c r="JI80" s="12">
        <f>IF(JG80,JG80/JH80,0)</f>
        <v>0.35294117647058826</v>
      </c>
      <c r="JJ80" s="12">
        <f>IF(JE80,JE80/JC80,0)</f>
        <v>3.1141868512110725E-2</v>
      </c>
      <c r="JK80" s="88">
        <f>IF(JM80,JM80/JE80,0)</f>
        <v>314.59666666666658</v>
      </c>
      <c r="JL80" s="45">
        <f>IF(JM80,JM80/JH80,0)</f>
        <v>166.55117647058819</v>
      </c>
      <c r="JM80" s="3">
        <v>2831.369999999999</v>
      </c>
      <c r="JN80" s="3">
        <v>30261.859999999997</v>
      </c>
      <c r="JO80" s="3">
        <v>53342.12</v>
      </c>
      <c r="JP80" s="20">
        <f>JO80/1.18</f>
        <v>45205.186440677971</v>
      </c>
      <c r="JQ80" s="12">
        <f>IF(JM80,JM80/JN80,0)</f>
        <v>9.3562325646870323E-2</v>
      </c>
      <c r="JR80" s="12">
        <f>IF(JM80,JM80/JP80,0)</f>
        <v>6.2633742340949303E-2</v>
      </c>
      <c r="JS80" s="12">
        <f>JE80/JH80</f>
        <v>0.52941176470588236</v>
      </c>
      <c r="JT80" s="12">
        <f>1-JS80</f>
        <v>0.47058823529411764</v>
      </c>
      <c r="JU80" s="100">
        <v>820</v>
      </c>
      <c r="JV80" s="3">
        <v>34927</v>
      </c>
      <c r="JW80" s="3">
        <v>190</v>
      </c>
      <c r="JX80" s="3">
        <v>11</v>
      </c>
      <c r="JY80" s="3">
        <v>3</v>
      </c>
      <c r="JZ80" s="3">
        <f>JX80-JY80</f>
        <v>8</v>
      </c>
      <c r="KA80" s="3">
        <v>4</v>
      </c>
      <c r="KB80" s="3">
        <f>SUM(JY80:KA80)</f>
        <v>15</v>
      </c>
      <c r="KC80" s="12">
        <f>IF(KA80,KA80/KB80,0)</f>
        <v>0.26666666666666666</v>
      </c>
      <c r="KD80" s="12">
        <f>IF(JY80,JY80/JW80,0)</f>
        <v>1.5789473684210527E-2</v>
      </c>
      <c r="KE80" s="88">
        <f>IF(KG80,KG80/JY80,0)</f>
        <v>765.93000000000018</v>
      </c>
      <c r="KF80" s="45">
        <f>IF(KG80,KG80/KB80,0)</f>
        <v>153.18600000000004</v>
      </c>
      <c r="KG80" s="3">
        <v>2297.7900000000004</v>
      </c>
      <c r="KH80" s="3">
        <v>11692.380000000001</v>
      </c>
      <c r="KI80" s="3">
        <v>51389</v>
      </c>
      <c r="KJ80" s="20">
        <f>KI80/1.18</f>
        <v>43550</v>
      </c>
      <c r="KK80" s="12">
        <f>IF(KG80,KG80/KH80,0)</f>
        <v>0.19652029783500025</v>
      </c>
      <c r="KL80" s="12">
        <f>IF(KG80,KG80/KJ80,0)</f>
        <v>5.2762112514351332E-2</v>
      </c>
      <c r="KM80" s="12">
        <f>JY80/KB80</f>
        <v>0.2</v>
      </c>
      <c r="KN80" s="12">
        <f>1-KM80</f>
        <v>0.8</v>
      </c>
      <c r="KO80" s="100">
        <v>593</v>
      </c>
      <c r="KP80" s="3">
        <v>36058</v>
      </c>
      <c r="KQ80" s="3">
        <v>123</v>
      </c>
      <c r="KR80" s="3">
        <v>3</v>
      </c>
      <c r="KS80" s="3">
        <v>3</v>
      </c>
      <c r="KT80" s="3">
        <f>KR80-KS80</f>
        <v>0</v>
      </c>
      <c r="KU80" s="3">
        <v>3</v>
      </c>
      <c r="KV80" s="3">
        <f>SUM(KS80:KU80)</f>
        <v>6</v>
      </c>
      <c r="KW80" s="12">
        <f>IF(KU80,KU80/KV80,0)</f>
        <v>0.5</v>
      </c>
      <c r="KX80" s="12">
        <f>IF(KS80,KS80/KQ80,0)</f>
        <v>2.4390243902439025E-2</v>
      </c>
      <c r="KY80" s="88">
        <f>IF(LA80,LA80/KS80,0)</f>
        <v>333.32</v>
      </c>
      <c r="KZ80" s="45">
        <f>IF(LA80,LA80/KV80,0)</f>
        <v>166.66</v>
      </c>
      <c r="LA80" s="3">
        <v>999.96</v>
      </c>
      <c r="LB80" s="3">
        <v>6655.09</v>
      </c>
      <c r="LC80" s="3">
        <v>14247</v>
      </c>
      <c r="LD80" s="20">
        <f>LC80/1.18</f>
        <v>12073.728813559323</v>
      </c>
      <c r="LE80" s="12">
        <f>IF(LA80,LA80/LB80,0)</f>
        <v>0.15025491766452445</v>
      </c>
      <c r="LF80" s="12">
        <f>IF(LA80,LA80/LD80,0)</f>
        <v>8.2821141292903772E-2</v>
      </c>
      <c r="LG80" s="12">
        <f>KS80/KV80</f>
        <v>0.5</v>
      </c>
      <c r="LH80" s="12">
        <f>1-LG80</f>
        <v>0.5</v>
      </c>
      <c r="LI80" s="100">
        <v>548</v>
      </c>
      <c r="LJ80" s="3">
        <v>6562</v>
      </c>
      <c r="LK80" s="3">
        <v>68</v>
      </c>
      <c r="LL80" s="3">
        <v>7</v>
      </c>
      <c r="LM80" s="3">
        <v>1</v>
      </c>
      <c r="LN80" s="3">
        <f>LL80-LM80</f>
        <v>6</v>
      </c>
      <c r="LO80" s="3">
        <v>0</v>
      </c>
      <c r="LP80" s="3">
        <f>SUM(LM80:LO80)</f>
        <v>7</v>
      </c>
      <c r="LQ80" s="12">
        <f>IF(LO80,LO80/LP80,0)</f>
        <v>0</v>
      </c>
      <c r="LR80" s="12">
        <f>IF(LM80,LM80/LK80,0)</f>
        <v>1.4705882352941176E-2</v>
      </c>
      <c r="LS80" s="88">
        <f>IF(LU80,LU80/LM80,0)</f>
        <v>348.56000000000006</v>
      </c>
      <c r="LT80" s="45">
        <f>IF(LU80,LU80/LP80,0)</f>
        <v>49.794285714285721</v>
      </c>
      <c r="LU80" s="88">
        <v>348.56000000000006</v>
      </c>
      <c r="LV80" s="88">
        <v>4236.4399999999996</v>
      </c>
      <c r="LW80" s="88">
        <v>35092.995199999998</v>
      </c>
      <c r="LX80" s="88">
        <f>LW80/1.18</f>
        <v>29739.826440677967</v>
      </c>
      <c r="LY80" s="12">
        <f>IF(LU80,LU80/LV80,0)</f>
        <v>8.2276628489958578E-2</v>
      </c>
      <c r="LZ80" s="12">
        <f>IF(LU80,LU80/LX80,0)</f>
        <v>1.1720310496608738E-2</v>
      </c>
      <c r="MA80" s="12">
        <f>LM80/LP80</f>
        <v>0.14285714285714285</v>
      </c>
      <c r="MB80" s="12">
        <f>1-MA80</f>
        <v>0.85714285714285721</v>
      </c>
      <c r="MC80" s="100">
        <v>588</v>
      </c>
      <c r="MD80" s="3">
        <v>7233</v>
      </c>
      <c r="ME80" s="3">
        <v>92</v>
      </c>
      <c r="MF80" s="3">
        <v>8</v>
      </c>
      <c r="MG80" s="3">
        <v>2</v>
      </c>
      <c r="MH80" s="3">
        <f>MF80-MG80</f>
        <v>6</v>
      </c>
      <c r="MI80" s="3">
        <v>0</v>
      </c>
      <c r="MJ80" s="3">
        <f>SUM(MG80:MI80)</f>
        <v>8</v>
      </c>
      <c r="MK80" s="12">
        <f>IF(MI80,MI80/MJ80,0)</f>
        <v>0</v>
      </c>
      <c r="ML80" s="12">
        <f>IF(MG80,MG80/ME80,0)</f>
        <v>2.1739130434782608E-2</v>
      </c>
      <c r="MM80" s="88">
        <f>IF(MO80,MO80/MG80,0)</f>
        <v>212.61999999999992</v>
      </c>
      <c r="MN80" s="45">
        <f>IF(MO80,MO80/MJ80,0)</f>
        <v>53.15499999999998</v>
      </c>
      <c r="MO80" s="88">
        <v>425.23999999999984</v>
      </c>
      <c r="MP80" s="88">
        <v>5252.54</v>
      </c>
      <c r="MQ80" s="88">
        <v>37088.007799999992</v>
      </c>
      <c r="MR80" s="88">
        <f>MQ80/1.18</f>
        <v>31430.515084745759</v>
      </c>
      <c r="MS80" s="12">
        <f>IF(MO80,MO80/MP80,0)</f>
        <v>8.0958926538398535E-2</v>
      </c>
      <c r="MT80" s="12">
        <f>IF(MO80,MO80/MR80,0)</f>
        <v>1.3529526921637454E-2</v>
      </c>
      <c r="MU80" s="12">
        <f>MG80/MJ80</f>
        <v>0.25</v>
      </c>
      <c r="MV80" s="12">
        <f>1-MU80</f>
        <v>0.75</v>
      </c>
      <c r="MW80" s="100">
        <v>866</v>
      </c>
      <c r="MX80" s="3">
        <v>27238</v>
      </c>
      <c r="MY80" s="3">
        <v>191</v>
      </c>
      <c r="MZ80" s="3">
        <v>9</v>
      </c>
      <c r="NA80" s="3">
        <v>4</v>
      </c>
      <c r="NB80" s="3">
        <f>MZ80-NA80</f>
        <v>5</v>
      </c>
      <c r="NC80" s="3">
        <v>0</v>
      </c>
      <c r="ND80" s="3">
        <f>SUM(NA80:NC80)</f>
        <v>9</v>
      </c>
      <c r="NE80" s="12">
        <f>IF(NC80,NC80/ND80,0)</f>
        <v>0</v>
      </c>
      <c r="NF80" s="12">
        <f>IF(NA80,NA80/MY80,0)</f>
        <v>2.0942408376963352E-2</v>
      </c>
      <c r="NG80" s="88">
        <f>IF(NI80,NI80/NA80,0)</f>
        <v>227.58749999999998</v>
      </c>
      <c r="NH80" s="45">
        <f>IF(NI80,NI80/ND80,0)</f>
        <v>101.14999999999999</v>
      </c>
      <c r="NI80" s="88">
        <v>910.34999999999991</v>
      </c>
      <c r="NJ80" s="88">
        <v>14911.88</v>
      </c>
      <c r="NK80" s="88">
        <v>39591.041400000002</v>
      </c>
      <c r="NL80" s="88">
        <f>NK80/1.18</f>
        <v>33551.730000000003</v>
      </c>
      <c r="NM80" s="12">
        <f>IF(NI80,NI80/NJ80,0)</f>
        <v>6.1048640412878857E-2</v>
      </c>
      <c r="NN80" s="12">
        <f>IF(NI80,NI80/NL80,0)</f>
        <v>2.7132729072390598E-2</v>
      </c>
      <c r="NO80" s="12">
        <f>NA80/ND80</f>
        <v>0.44444444444444442</v>
      </c>
      <c r="NP80" s="12">
        <f>1-NO80</f>
        <v>0.55555555555555558</v>
      </c>
      <c r="NQ80" s="100">
        <v>1567</v>
      </c>
      <c r="NR80" s="3">
        <v>116481</v>
      </c>
      <c r="NS80" s="3">
        <v>622</v>
      </c>
      <c r="NT80" s="3">
        <v>15</v>
      </c>
      <c r="NU80" s="3">
        <v>7</v>
      </c>
      <c r="NV80" s="3">
        <f>NT80-NU80</f>
        <v>8</v>
      </c>
      <c r="NW80" s="3">
        <f>SUM(NU80:NV80)</f>
        <v>15</v>
      </c>
      <c r="NX80" s="12">
        <f>IF(NU80,NU80/NS80,0)</f>
        <v>1.1254019292604502E-2</v>
      </c>
      <c r="NY80" s="88">
        <f>IF(OA80,OA80/NU80,0)</f>
        <v>1029.3514285714284</v>
      </c>
      <c r="NZ80" s="45">
        <f>IF(OA80,OA80/NW80,0)</f>
        <v>480.36399999999986</v>
      </c>
      <c r="OA80" s="88">
        <v>7205.4599999999982</v>
      </c>
      <c r="OB80" s="88">
        <v>23557.620000000003</v>
      </c>
      <c r="OC80" s="88">
        <v>60631.960399999996</v>
      </c>
      <c r="OD80" s="88">
        <f>OC80/1.18</f>
        <v>51383.01728813559</v>
      </c>
      <c r="OE80" s="12">
        <f>OD80/$OD$2</f>
        <v>4.4286181654636016E-3</v>
      </c>
      <c r="OF80" s="12">
        <f>IF(OA80,OA80/OB80,0)</f>
        <v>0.30586536330919667</v>
      </c>
      <c r="OG80" s="12">
        <f>IF(OA80,OA80/OD80,0)</f>
        <v>0.1402303792242218</v>
      </c>
      <c r="OH80" s="12">
        <f>NU80/NW80</f>
        <v>0.46666666666666667</v>
      </c>
      <c r="OI80" s="12">
        <f>1-OH80</f>
        <v>0.53333333333333333</v>
      </c>
      <c r="OJ80" s="3">
        <v>70</v>
      </c>
      <c r="OK80" s="3">
        <v>82</v>
      </c>
      <c r="OL80" s="3">
        <v>31</v>
      </c>
      <c r="OM80" s="3">
        <v>0</v>
      </c>
      <c r="ON80" s="3">
        <v>480</v>
      </c>
      <c r="OO80" s="3">
        <f>OJ80+OK80+OL80+OM80+ON80</f>
        <v>663</v>
      </c>
      <c r="OP80" s="88">
        <f>OO80*H80</f>
        <v>2919670.9468679996</v>
      </c>
      <c r="OQ80" s="12">
        <f>OP80/$OP$2</f>
        <v>3.5485008901423559E-2</v>
      </c>
      <c r="OR80" s="3">
        <v>2</v>
      </c>
      <c r="OS80" s="100">
        <v>1230</v>
      </c>
      <c r="OT80" s="3">
        <v>94012</v>
      </c>
      <c r="OU80" s="3">
        <v>589</v>
      </c>
      <c r="OV80" s="3">
        <v>17</v>
      </c>
      <c r="OW80" s="3">
        <v>11</v>
      </c>
      <c r="OX80" s="3">
        <f t="shared" si="623"/>
        <v>6</v>
      </c>
      <c r="OY80" s="3">
        <f t="shared" si="624"/>
        <v>17</v>
      </c>
      <c r="OZ80" s="12">
        <f t="shared" si="625"/>
        <v>1.8675721561969439E-2</v>
      </c>
      <c r="PA80" s="88">
        <f t="shared" si="626"/>
        <v>588.42727272727268</v>
      </c>
      <c r="PB80" s="45">
        <f t="shared" si="627"/>
        <v>380.74705882352941</v>
      </c>
      <c r="PC80" s="88">
        <v>6472.7</v>
      </c>
      <c r="PD80" s="88">
        <v>36209.32</v>
      </c>
      <c r="PE80" s="88">
        <v>67297</v>
      </c>
      <c r="PF80" s="88">
        <f t="shared" si="628"/>
        <v>57031.355932203391</v>
      </c>
      <c r="PG80" s="12">
        <f t="shared" si="629"/>
        <v>4.7156216202533657E-3</v>
      </c>
      <c r="PH80" s="12">
        <f t="shared" si="630"/>
        <v>0.17875784466540659</v>
      </c>
      <c r="PI80" s="12">
        <f t="shared" si="631"/>
        <v>0.11349370700031204</v>
      </c>
      <c r="PJ80" s="12">
        <f t="shared" si="632"/>
        <v>0.6470588235294118</v>
      </c>
      <c r="PK80" s="12">
        <f t="shared" si="633"/>
        <v>0.3529411764705882</v>
      </c>
      <c r="PL80" s="3">
        <v>65</v>
      </c>
      <c r="PM80" s="3">
        <v>37</v>
      </c>
      <c r="PN80" s="3">
        <v>31</v>
      </c>
      <c r="PO80" s="3">
        <v>0</v>
      </c>
      <c r="PP80" s="3">
        <v>0</v>
      </c>
      <c r="PQ80" s="3">
        <v>480</v>
      </c>
      <c r="PR80" s="3">
        <f t="shared" si="634"/>
        <v>613</v>
      </c>
      <c r="PS80" s="88">
        <f t="shared" si="635"/>
        <v>2699484.6009503524</v>
      </c>
      <c r="PT80" s="12">
        <f t="shared" si="636"/>
        <v>3.7501066025505563E-2</v>
      </c>
      <c r="PU80" s="3">
        <v>9</v>
      </c>
      <c r="PV80" s="100">
        <v>1507</v>
      </c>
      <c r="PW80" s="3">
        <v>84082</v>
      </c>
      <c r="PX80" s="3">
        <v>473</v>
      </c>
      <c r="PY80" s="3">
        <v>24</v>
      </c>
      <c r="PZ80" s="3">
        <v>12</v>
      </c>
      <c r="QA80" s="3">
        <f t="shared" si="637"/>
        <v>12</v>
      </c>
      <c r="QB80" s="3">
        <f t="shared" si="638"/>
        <v>24</v>
      </c>
      <c r="QC80" s="12">
        <f t="shared" si="639"/>
        <v>2.5369978858350951E-2</v>
      </c>
      <c r="QD80" s="88">
        <f t="shared" si="640"/>
        <v>411.84166666666653</v>
      </c>
      <c r="QE80" s="45">
        <f t="shared" si="641"/>
        <v>205.92083333333326</v>
      </c>
      <c r="QF80" s="88">
        <v>4942.0999999999985</v>
      </c>
      <c r="QG80" s="88">
        <v>36755.949999999997</v>
      </c>
      <c r="QH80" s="88">
        <v>93310.060399999988</v>
      </c>
      <c r="QI80" s="88">
        <f t="shared" si="642"/>
        <v>79076.322372881346</v>
      </c>
      <c r="QJ80" s="12">
        <f t="shared" si="643"/>
        <v>5.256378394003532E-3</v>
      </c>
      <c r="QK80" s="12">
        <f t="shared" si="644"/>
        <v>0.13445714231301323</v>
      </c>
      <c r="QL80" s="12">
        <f t="shared" si="645"/>
        <v>6.2497848302753845E-2</v>
      </c>
      <c r="QM80" s="12">
        <f t="shared" si="646"/>
        <v>0.5</v>
      </c>
      <c r="QN80" s="12">
        <f t="shared" si="647"/>
        <v>0.5</v>
      </c>
      <c r="QO80" s="3">
        <v>62</v>
      </c>
      <c r="QP80" s="3"/>
      <c r="QQ80" s="3">
        <v>31</v>
      </c>
      <c r="QR80" s="3">
        <v>0</v>
      </c>
      <c r="QS80" s="3">
        <v>0</v>
      </c>
      <c r="QT80" s="3">
        <v>480</v>
      </c>
      <c r="QU80" s="3">
        <f t="shared" si="648"/>
        <v>573</v>
      </c>
      <c r="QV80" s="88">
        <f t="shared" si="649"/>
        <v>2523335.5242162351</v>
      </c>
      <c r="QW80" s="12">
        <f t="shared" si="650"/>
        <v>5.5384842222380819E-2</v>
      </c>
      <c r="QX80" s="3">
        <v>24</v>
      </c>
      <c r="QY80" s="100">
        <v>1088</v>
      </c>
      <c r="QZ80" s="3">
        <v>83234</v>
      </c>
      <c r="RA80" s="3">
        <v>328</v>
      </c>
      <c r="RB80" s="3">
        <v>26</v>
      </c>
      <c r="RC80" s="3">
        <v>11</v>
      </c>
      <c r="RD80" s="3">
        <f t="shared" si="519"/>
        <v>15</v>
      </c>
      <c r="RE80" s="3">
        <f t="shared" si="520"/>
        <v>26</v>
      </c>
      <c r="RF80" s="12">
        <f t="shared" si="521"/>
        <v>3.3536585365853661E-2</v>
      </c>
      <c r="RG80" s="88">
        <f t="shared" si="522"/>
        <v>390.92363636363638</v>
      </c>
      <c r="RH80" s="45">
        <f t="shared" si="523"/>
        <v>165.39076923076922</v>
      </c>
      <c r="RI80" s="88">
        <v>4300.16</v>
      </c>
      <c r="RJ80" s="88">
        <v>32057.62</v>
      </c>
      <c r="RK80" s="88">
        <v>99019</v>
      </c>
      <c r="RL80" s="88">
        <f t="shared" si="524"/>
        <v>83914.406779661018</v>
      </c>
      <c r="RM80" s="12">
        <f t="shared" si="525"/>
        <v>5.2985698265393816E-3</v>
      </c>
      <c r="RN80" s="12">
        <f t="shared" si="526"/>
        <v>0.13413846692299677</v>
      </c>
      <c r="RO80" s="12">
        <f t="shared" si="527"/>
        <v>5.124459750148961E-2</v>
      </c>
      <c r="RP80" s="169" t="str">
        <f t="shared" si="528"/>
        <v>AM-W10</v>
      </c>
      <c r="RQ80" s="12">
        <f t="shared" si="529"/>
        <v>0.42307692307692307</v>
      </c>
      <c r="RR80" s="12">
        <f t="shared" si="530"/>
        <v>0.57692307692307687</v>
      </c>
      <c r="RS80" s="3">
        <v>35</v>
      </c>
      <c r="RT80" s="3">
        <v>13</v>
      </c>
      <c r="RU80" s="3">
        <v>1</v>
      </c>
      <c r="RV80" s="3">
        <v>0</v>
      </c>
      <c r="RW80" s="3">
        <v>0</v>
      </c>
      <c r="RX80" s="3">
        <v>480</v>
      </c>
      <c r="RY80" s="3">
        <f t="shared" si="531"/>
        <v>529</v>
      </c>
      <c r="RZ80" s="88">
        <f t="shared" si="532"/>
        <v>2329571.5398087054</v>
      </c>
      <c r="SA80" s="12">
        <f t="shared" si="533"/>
        <v>3.2848927221248526E-2</v>
      </c>
      <c r="SB80" s="3">
        <v>10</v>
      </c>
      <c r="SC80" s="100">
        <v>1861</v>
      </c>
      <c r="SD80" s="3">
        <v>44956</v>
      </c>
      <c r="SE80" s="3">
        <v>192</v>
      </c>
      <c r="SF80" s="3">
        <v>10</v>
      </c>
      <c r="SG80" s="3">
        <v>6</v>
      </c>
      <c r="SH80" s="3">
        <f t="shared" si="534"/>
        <v>4</v>
      </c>
      <c r="SI80" s="3">
        <f t="shared" si="535"/>
        <v>10</v>
      </c>
      <c r="SJ80" s="12">
        <f t="shared" si="536"/>
        <v>3.125E-2</v>
      </c>
      <c r="SK80" s="88">
        <f t="shared" si="537"/>
        <v>495.58666666666676</v>
      </c>
      <c r="SL80" s="45">
        <f t="shared" si="538"/>
        <v>297.35200000000003</v>
      </c>
      <c r="SM80" s="88">
        <v>2973.5200000000004</v>
      </c>
      <c r="SN80" s="88">
        <v>16867.79</v>
      </c>
      <c r="SO80" s="88">
        <v>38450</v>
      </c>
      <c r="SP80" s="88">
        <f t="shared" si="539"/>
        <v>32584.745762711867</v>
      </c>
      <c r="SQ80" s="12">
        <f t="shared" si="540"/>
        <v>2.4632837782993348E-3</v>
      </c>
      <c r="SR80" s="87">
        <f t="shared" si="541"/>
        <v>0.17628391152605055</v>
      </c>
      <c r="SS80" s="87">
        <f t="shared" si="542"/>
        <v>9.1254970091027315E-2</v>
      </c>
      <c r="ST80" s="169" t="str">
        <f t="shared" si="543"/>
        <v>AM-W10</v>
      </c>
      <c r="SU80" s="12">
        <f t="shared" si="544"/>
        <v>0.6</v>
      </c>
      <c r="SV80" s="12">
        <f t="shared" si="545"/>
        <v>0.4</v>
      </c>
      <c r="SW80" s="3">
        <v>26</v>
      </c>
      <c r="SX80" s="3">
        <v>10</v>
      </c>
      <c r="SY80" s="3">
        <v>1</v>
      </c>
      <c r="SZ80" s="3">
        <v>0</v>
      </c>
      <c r="TA80" s="3">
        <v>0</v>
      </c>
      <c r="TB80" s="3">
        <v>480</v>
      </c>
      <c r="TC80" s="3">
        <f t="shared" si="546"/>
        <v>517</v>
      </c>
      <c r="TD80" s="88">
        <f t="shared" si="547"/>
        <v>2276726.8167884704</v>
      </c>
      <c r="TE80" s="12">
        <f t="shared" si="548"/>
        <v>2.5045936260639948E-2</v>
      </c>
      <c r="TF80" s="3">
        <v>5</v>
      </c>
      <c r="TG80" s="100">
        <f>SUMIFS(Main!TX:TX,Main!B:B,B:B)</f>
        <v>1072</v>
      </c>
      <c r="TH80" s="3">
        <v>16273</v>
      </c>
      <c r="TI80" s="3">
        <v>107</v>
      </c>
      <c r="TJ80" s="3">
        <f>SUMIFS(Main!TT:TT,Main!B:B,B:B)</f>
        <v>16</v>
      </c>
      <c r="TK80" s="3">
        <v>4</v>
      </c>
      <c r="TL80" s="3">
        <f t="shared" si="549"/>
        <v>12</v>
      </c>
      <c r="TM80" s="3">
        <f t="shared" si="550"/>
        <v>16</v>
      </c>
      <c r="TN80" s="12">
        <f t="shared" si="551"/>
        <v>3.7383177570093455E-2</v>
      </c>
      <c r="TO80" s="88">
        <f t="shared" si="552"/>
        <v>362.73749999999995</v>
      </c>
      <c r="TP80" s="45">
        <f t="shared" si="553"/>
        <v>90.684374999999989</v>
      </c>
      <c r="TQ80" s="88">
        <v>1450.9499999999998</v>
      </c>
      <c r="TR80" s="88">
        <v>11800</v>
      </c>
      <c r="TS80" s="88">
        <f>SUMIFS(Main!TU:TU,Main!B:B,B:B)</f>
        <v>60316.001600000003</v>
      </c>
      <c r="TT80" s="88">
        <f t="shared" si="554"/>
        <v>51115.255593220347</v>
      </c>
      <c r="TU80" s="12">
        <f t="shared" si="555"/>
        <v>3.5623097111362203E-3</v>
      </c>
      <c r="TV80" s="87">
        <f t="shared" si="556"/>
        <v>0.12296186440677964</v>
      </c>
      <c r="TW80" s="87">
        <f t="shared" si="557"/>
        <v>2.8385850430775232E-2</v>
      </c>
      <c r="TX80" s="169" t="str">
        <f t="shared" si="558"/>
        <v>AM-W10</v>
      </c>
      <c r="TY80" s="12">
        <f t="shared" si="559"/>
        <v>0.25</v>
      </c>
      <c r="TZ80" s="12">
        <f t="shared" si="560"/>
        <v>0.75</v>
      </c>
      <c r="UA80" s="3">
        <f>SUMIFS(Main!UG:UG,Main!B:B,B:B)</f>
        <v>4</v>
      </c>
      <c r="UB80" s="3">
        <f>SUMIFS(Main!UI:UI,Main!B:B,B:B)</f>
        <v>9</v>
      </c>
      <c r="UC80" s="3">
        <f>SUMIFS(Main!UK:UK,Main!B:B,B:B)</f>
        <v>1</v>
      </c>
      <c r="UD80" s="3">
        <f>SUMIFS(Main!UO:UO,Main!B:B,B:B)</f>
        <v>0</v>
      </c>
      <c r="UE80" s="3">
        <f>SUMIFS(Main!UQ:UQ,Main!B:B,B:B)</f>
        <v>0</v>
      </c>
      <c r="UF80" s="3">
        <f>SUMIFS(Main!US:US,Main!B:B,B:B)</f>
        <v>480</v>
      </c>
      <c r="UG80" s="3">
        <f t="shared" si="561"/>
        <v>494</v>
      </c>
      <c r="UH80" s="88">
        <f t="shared" si="562"/>
        <v>2175441.0976663525</v>
      </c>
      <c r="UI80" s="12">
        <f t="shared" si="563"/>
        <v>2.1583780214959679E-2</v>
      </c>
      <c r="UJ80" s="3">
        <f>SUMIFS(Main!UW:UW,Main!B:B,B:B)</f>
        <v>6</v>
      </c>
      <c r="UK80" s="100">
        <f>SUMIFS(Main!VI:VI,Main!A:A,A:A)</f>
        <v>245</v>
      </c>
      <c r="UL80" s="3">
        <v>0</v>
      </c>
      <c r="UM80" s="3">
        <v>0</v>
      </c>
      <c r="UN80" s="3">
        <f>SUMIFS(Main!VE:VE,Main!A:A,A:A)</f>
        <v>6</v>
      </c>
      <c r="UO80" s="3">
        <v>0</v>
      </c>
      <c r="UP80" s="3">
        <f t="shared" si="565"/>
        <v>6</v>
      </c>
      <c r="UQ80" s="3">
        <f t="shared" si="566"/>
        <v>6</v>
      </c>
      <c r="UR80" s="12">
        <f t="shared" si="567"/>
        <v>0</v>
      </c>
      <c r="US80" s="88">
        <f t="shared" si="568"/>
        <v>0</v>
      </c>
      <c r="UT80" s="45">
        <f t="shared" si="569"/>
        <v>0</v>
      </c>
      <c r="UU80" s="88">
        <v>0</v>
      </c>
      <c r="UV80" s="88">
        <v>0</v>
      </c>
      <c r="UW80" s="88">
        <f>SUMIFS(Main!VF:VF,Main!A:A,A:A)</f>
        <v>22272.008000000002</v>
      </c>
      <c r="UX80" s="88">
        <f t="shared" si="570"/>
        <v>18874.583050847461</v>
      </c>
      <c r="UY80" s="12">
        <f t="shared" si="571"/>
        <v>1.3312247728881649E-3</v>
      </c>
      <c r="UZ80" s="87">
        <f t="shared" si="572"/>
        <v>0</v>
      </c>
      <c r="VA80" s="87">
        <f t="shared" si="573"/>
        <v>0</v>
      </c>
      <c r="VB80" s="169" t="str">
        <f t="shared" si="564"/>
        <v>AM-W10</v>
      </c>
      <c r="VC80" s="12">
        <f t="shared" si="578"/>
        <v>0</v>
      </c>
      <c r="VD80" s="12">
        <f t="shared" si="574"/>
        <v>1</v>
      </c>
      <c r="VE80" s="3">
        <f>SUMIFS(Main!VR:VR,Main!B:B,B:B)</f>
        <v>0</v>
      </c>
      <c r="VF80" s="3">
        <f>SUMIFS(Main!VT:VT,Main!B:B,B:B)</f>
        <v>5</v>
      </c>
      <c r="VG80" s="3">
        <f>SUMIFS(Main!VV:VV,Main!B:B,B:B)</f>
        <v>17</v>
      </c>
      <c r="VH80" s="3">
        <f>SUMIFS(Main!VZ:VZ,Main!B:B,B:B)</f>
        <v>0</v>
      </c>
      <c r="VI80" s="3">
        <f>SUMIFS(Main!WB:WB,Main!B:B,B:B)</f>
        <v>0</v>
      </c>
      <c r="VJ80" s="3">
        <f>SUMIFS(Main!WD:WD,Main!B:B,B:B)</f>
        <v>480</v>
      </c>
      <c r="VK80" s="3">
        <f t="shared" si="575"/>
        <v>502</v>
      </c>
      <c r="VL80" s="88">
        <f t="shared" si="576"/>
        <v>2210670.9130131761</v>
      </c>
      <c r="VM80" s="12">
        <f t="shared" si="577"/>
        <v>2.316036282144187E-2</v>
      </c>
      <c r="VN80" s="3">
        <f>SUMIFS(Main!WH:WH,Main!B:B,B:B)</f>
        <v>5</v>
      </c>
    </row>
    <row r="81" spans="1:586">
      <c r="A81" s="150" t="s">
        <v>402</v>
      </c>
      <c r="B81" s="156" t="s">
        <v>395</v>
      </c>
      <c r="C81" s="150" t="s">
        <v>494</v>
      </c>
      <c r="D81" s="150" t="s">
        <v>669</v>
      </c>
      <c r="E81" s="150" t="s">
        <v>409</v>
      </c>
      <c r="F81" s="150" t="s">
        <v>472</v>
      </c>
      <c r="G81" s="150" t="s">
        <v>450</v>
      </c>
      <c r="H81" s="17">
        <v>675.01619159999984</v>
      </c>
      <c r="I81" s="12"/>
      <c r="J81" s="3"/>
      <c r="K81" s="3"/>
      <c r="L81" s="3"/>
      <c r="M81" s="3"/>
      <c r="N81" s="3"/>
      <c r="O81" s="3"/>
      <c r="P81" s="3"/>
      <c r="Q81" s="87"/>
      <c r="R81" s="88"/>
      <c r="S81" s="88"/>
      <c r="T81" s="88"/>
      <c r="U81" s="87"/>
      <c r="V81" s="87"/>
      <c r="W81" s="12"/>
      <c r="X81" s="3"/>
      <c r="Y81" s="3"/>
      <c r="Z81" s="3"/>
      <c r="AA81" s="3"/>
      <c r="AB81" s="3"/>
      <c r="AC81" s="3"/>
      <c r="AD81" s="3"/>
      <c r="AE81" s="87"/>
      <c r="AF81" s="88"/>
      <c r="AG81" s="88"/>
      <c r="AH81" s="88"/>
      <c r="AI81" s="87"/>
      <c r="AJ81" s="87"/>
      <c r="AK81" s="12"/>
      <c r="AL81" s="3"/>
      <c r="AM81" s="3"/>
      <c r="AN81" s="3"/>
      <c r="AO81" s="3"/>
      <c r="AP81" s="3"/>
      <c r="AQ81" s="3"/>
      <c r="AR81" s="3"/>
      <c r="AS81" s="3"/>
      <c r="AT81" s="87"/>
      <c r="AU81" s="40"/>
      <c r="AV81" s="40"/>
      <c r="AW81" s="88"/>
      <c r="AX81" s="88"/>
      <c r="AY81" s="88"/>
      <c r="AZ81" s="87"/>
      <c r="BA81" s="87"/>
      <c r="BB81" s="87"/>
      <c r="BC81" s="89"/>
      <c r="BD81" s="12">
        <v>0</v>
      </c>
      <c r="BE81" s="3">
        <v>0</v>
      </c>
      <c r="BF81" s="3">
        <v>0</v>
      </c>
      <c r="BG81" s="3">
        <v>0</v>
      </c>
      <c r="BH81" s="3">
        <v>0</v>
      </c>
      <c r="BI81" s="3">
        <f t="shared" si="622"/>
        <v>0</v>
      </c>
      <c r="BJ81" s="3">
        <f t="shared" si="622"/>
        <v>0</v>
      </c>
      <c r="BK81" s="3">
        <f t="shared" si="622"/>
        <v>0</v>
      </c>
      <c r="BL81" s="3">
        <f>BH81+BI81+BJ81</f>
        <v>0</v>
      </c>
      <c r="BM81" s="87">
        <v>0</v>
      </c>
      <c r="BN81" s="40" t="e">
        <f>BP81/BH81</f>
        <v>#DIV/0!</v>
      </c>
      <c r="BO81" s="40" t="e">
        <f>BP81/BG81</f>
        <v>#DIV/0!</v>
      </c>
      <c r="BP81" s="88">
        <v>0</v>
      </c>
      <c r="BQ81" s="88">
        <v>0</v>
      </c>
      <c r="BR81" s="88">
        <v>0</v>
      </c>
      <c r="BS81" s="12" t="e">
        <f>BP81/BQ81</f>
        <v>#DIV/0!</v>
      </c>
      <c r="BT81" s="12" t="e">
        <f>BP81/BR81</f>
        <v>#DIV/0!</v>
      </c>
      <c r="BU81" s="87" t="e">
        <f>BH81/BL81</f>
        <v>#DIV/0!</v>
      </c>
      <c r="BV81" s="89" t="e">
        <f>1-BU81</f>
        <v>#DIV/0!</v>
      </c>
      <c r="BW81" s="90" t="str">
        <f>B81</f>
        <v>FBA79108</v>
      </c>
      <c r="BX81" s="12">
        <v>0</v>
      </c>
      <c r="BY81" s="3">
        <v>0</v>
      </c>
      <c r="BZ81" s="3">
        <v>0</v>
      </c>
      <c r="CA81" s="3">
        <v>0</v>
      </c>
      <c r="CB81" s="3">
        <v>0</v>
      </c>
      <c r="CC81" s="3">
        <f>CA81-CB81</f>
        <v>0</v>
      </c>
      <c r="CD81" s="3">
        <v>0</v>
      </c>
      <c r="CE81" s="3">
        <v>0</v>
      </c>
      <c r="CF81" s="3">
        <f>CB81+CC81+CD81</f>
        <v>0</v>
      </c>
      <c r="CG81" s="87" t="e">
        <f>CB81/BZ81</f>
        <v>#DIV/0!</v>
      </c>
      <c r="CH81" s="3" t="e">
        <f>CJ81/CB81</f>
        <v>#DIV/0!</v>
      </c>
      <c r="CI81" s="3" t="e">
        <f>CJ81/CA81</f>
        <v>#DIV/0!</v>
      </c>
      <c r="CJ81" s="88">
        <v>0</v>
      </c>
      <c r="CK81" s="88">
        <v>0</v>
      </c>
      <c r="CL81" s="88">
        <v>0</v>
      </c>
      <c r="CM81" s="87" t="e">
        <f>CJ81/CK81</f>
        <v>#DIV/0!</v>
      </c>
      <c r="CN81" s="87" t="e">
        <f>CJ81/CL81</f>
        <v>#DIV/0!</v>
      </c>
      <c r="CO81" s="12" t="e">
        <f>CB81/CF81</f>
        <v>#DIV/0!</v>
      </c>
      <c r="CP81" s="12" t="e">
        <f>1-CO81</f>
        <v>#DIV/0!</v>
      </c>
      <c r="CQ81" s="77" t="str">
        <f>B81</f>
        <v>FBA79108</v>
      </c>
      <c r="CR81" s="12">
        <v>0</v>
      </c>
      <c r="CS81" s="3">
        <v>0</v>
      </c>
      <c r="CT81" s="3">
        <v>0</v>
      </c>
      <c r="CU81" s="3" t="e">
        <f>VLOOKUP(C81,'[1]Monthly Sales'!C:AP,38,0)</f>
        <v>#N/A</v>
      </c>
      <c r="CV81" s="3">
        <v>0</v>
      </c>
      <c r="CW81" s="3" t="e">
        <f>CU81-CV81</f>
        <v>#N/A</v>
      </c>
      <c r="CX81" s="3">
        <v>0</v>
      </c>
      <c r="CY81" s="3">
        <v>0</v>
      </c>
      <c r="CZ81" s="3" t="e">
        <f>CV81+CW81+CX81</f>
        <v>#N/A</v>
      </c>
      <c r="DA81" s="87" t="e">
        <f>CV81/CT81</f>
        <v>#DIV/0!</v>
      </c>
      <c r="DB81" s="45" t="e">
        <f>DD81/CV81</f>
        <v>#DIV/0!</v>
      </c>
      <c r="DC81" s="3" t="e">
        <f>DD81/CZ81</f>
        <v>#N/A</v>
      </c>
      <c r="DD81" s="88">
        <v>0</v>
      </c>
      <c r="DE81" s="88">
        <v>0</v>
      </c>
      <c r="DF81" s="88">
        <v>0</v>
      </c>
      <c r="DG81" s="12" t="e">
        <f>DD81/DE81</f>
        <v>#DIV/0!</v>
      </c>
      <c r="DH81" s="12" t="e">
        <f>DD81/DF81</f>
        <v>#DIV/0!</v>
      </c>
      <c r="DI81" s="12" t="e">
        <f>CV81/CZ81</f>
        <v>#N/A</v>
      </c>
      <c r="DJ81" s="12" t="e">
        <f>1-DI81</f>
        <v>#N/A</v>
      </c>
      <c r="DK81" s="3" t="str">
        <f>B81</f>
        <v>FBA79108</v>
      </c>
      <c r="DL81" s="12">
        <v>0.98970000000000002</v>
      </c>
      <c r="DM81" s="3">
        <v>14985</v>
      </c>
      <c r="DN81" s="3">
        <v>51</v>
      </c>
      <c r="DO81" s="3">
        <v>2</v>
      </c>
      <c r="DP81" s="3">
        <v>1</v>
      </c>
      <c r="DQ81" s="3">
        <f>DO81-DP81</f>
        <v>1</v>
      </c>
      <c r="DR81" s="3">
        <v>2</v>
      </c>
      <c r="DS81" s="3">
        <v>0</v>
      </c>
      <c r="DT81" s="3">
        <f>DP81+DQ81+DR81</f>
        <v>4</v>
      </c>
      <c r="DU81" s="12">
        <f>DR81/DT81</f>
        <v>0.5</v>
      </c>
      <c r="DV81" s="87">
        <f>DP81/DN81</f>
        <v>1.9607843137254902E-2</v>
      </c>
      <c r="DW81" s="3">
        <f>DY81/DP81</f>
        <v>536.89</v>
      </c>
      <c r="DX81" s="3">
        <f>DY81/DT81</f>
        <v>134.2225</v>
      </c>
      <c r="DY81" s="88">
        <v>536.89</v>
      </c>
      <c r="DZ81" s="88">
        <v>1566.95</v>
      </c>
      <c r="EA81" s="88">
        <v>3698</v>
      </c>
      <c r="EB81" s="12">
        <f>DY81/DZ81</f>
        <v>0.34263377899741532</v>
      </c>
      <c r="EC81" s="12">
        <f>DY81/EA81</f>
        <v>0.14518388318009734</v>
      </c>
      <c r="ED81" s="12">
        <f>DP81/DT81</f>
        <v>0.25</v>
      </c>
      <c r="EE81" s="12">
        <f>1-ED81</f>
        <v>0.75</v>
      </c>
      <c r="EF81" s="3" t="str">
        <f>B81</f>
        <v>FBA79108</v>
      </c>
      <c r="EG81" s="12">
        <v>0.98529999999999995</v>
      </c>
      <c r="EH81" s="3">
        <v>8558</v>
      </c>
      <c r="EI81" s="3">
        <v>36</v>
      </c>
      <c r="EJ81" s="3">
        <v>5</v>
      </c>
      <c r="EK81" s="3">
        <v>1</v>
      </c>
      <c r="EL81" s="3">
        <f>EJ81-EK81</f>
        <v>4</v>
      </c>
      <c r="EM81" s="3">
        <v>0</v>
      </c>
      <c r="EN81" s="3">
        <v>0</v>
      </c>
      <c r="EO81" s="3">
        <f>EK81+EL81+EM81</f>
        <v>5</v>
      </c>
      <c r="EP81" s="12">
        <f>IF(EM81,EM81/EO81,0)</f>
        <v>0</v>
      </c>
      <c r="EQ81" s="87">
        <f>IF(EK81,EK81/EI81,0)</f>
        <v>2.7777777777777776E-2</v>
      </c>
      <c r="ER81" s="3">
        <f>IF(ET81,ET81/EK81,0)</f>
        <v>257.98</v>
      </c>
      <c r="ES81" s="3">
        <f>IF(ET81,ET81/EO81,0)</f>
        <v>51.596000000000004</v>
      </c>
      <c r="ET81" s="88">
        <v>257.98</v>
      </c>
      <c r="EU81" s="88">
        <v>1270.3399999999999</v>
      </c>
      <c r="EV81" s="88">
        <v>9141</v>
      </c>
      <c r="EW81" s="12">
        <f>IF(ET81,ET81/EU81,0)</f>
        <v>0.20307949053009433</v>
      </c>
      <c r="EX81" s="12">
        <f>IF(ET81,ET81/EV81,0)</f>
        <v>2.8222295153703097E-2</v>
      </c>
      <c r="EY81" s="12">
        <f>IF(EK81,EK81/EO81,0)</f>
        <v>0.2</v>
      </c>
      <c r="EZ81" s="12">
        <f>1-EY81</f>
        <v>0.8</v>
      </c>
      <c r="FA81" s="3" t="str">
        <f>B81</f>
        <v>FBA79108</v>
      </c>
      <c r="FB81" s="12">
        <v>0.99219999999999997</v>
      </c>
      <c r="FC81" s="3">
        <v>8328</v>
      </c>
      <c r="FD81" s="3">
        <v>33</v>
      </c>
      <c r="FE81" s="3">
        <v>2</v>
      </c>
      <c r="FF81" s="3">
        <v>0</v>
      </c>
      <c r="FG81" s="3">
        <f>FE81-FF81</f>
        <v>2</v>
      </c>
      <c r="FH81" s="3">
        <v>0</v>
      </c>
      <c r="FI81" s="3">
        <v>0</v>
      </c>
      <c r="FJ81" s="3">
        <f>FF81+FG81+FH81</f>
        <v>2</v>
      </c>
      <c r="FK81" s="12">
        <f>IF(FH81,FH81/FJ81,0)</f>
        <v>0</v>
      </c>
      <c r="FL81" s="12">
        <f>IF(FF81,FF81/FD81,0)</f>
        <v>0</v>
      </c>
      <c r="FM81" s="3" t="e">
        <f>IF(FO81,FO81/FF81,0)</f>
        <v>#DIV/0!</v>
      </c>
      <c r="FN81" s="88">
        <f>IF(FO81,FO81/FJ81,0)</f>
        <v>217.98</v>
      </c>
      <c r="FO81" s="88">
        <v>435.96</v>
      </c>
      <c r="FP81" s="88">
        <v>0</v>
      </c>
      <c r="FQ81" s="88">
        <v>3598</v>
      </c>
      <c r="FR81" s="12" t="e">
        <f>IF(FO81,FO81/FP81,0)</f>
        <v>#DIV/0!</v>
      </c>
      <c r="FS81" s="12">
        <f>IF(FO81,FO81/FQ81,0)</f>
        <v>0.12116731517509727</v>
      </c>
      <c r="FT81" s="12">
        <f>FF81/FJ81</f>
        <v>0</v>
      </c>
      <c r="FU81" s="39">
        <f>1-FT81</f>
        <v>1</v>
      </c>
      <c r="FV81" s="77" t="str">
        <f>B81</f>
        <v>FBA79108</v>
      </c>
      <c r="FW81" s="12">
        <v>0</v>
      </c>
      <c r="FX81" s="3">
        <v>0</v>
      </c>
      <c r="FY81" s="3">
        <v>0</v>
      </c>
      <c r="FZ81" s="3">
        <v>0</v>
      </c>
      <c r="GA81" s="3">
        <v>0</v>
      </c>
      <c r="GB81" s="3">
        <f>FZ81-GA81</f>
        <v>0</v>
      </c>
      <c r="GC81" s="3">
        <v>0</v>
      </c>
      <c r="GD81" s="3">
        <v>0</v>
      </c>
      <c r="GE81" s="3">
        <f>GA81+GB81+GC81</f>
        <v>0</v>
      </c>
      <c r="GF81" s="12">
        <f>IF(GC81,GC81/GE81,0)</f>
        <v>0</v>
      </c>
      <c r="GG81" s="12">
        <f>IF(GA81,GA81/FY81,0)</f>
        <v>0</v>
      </c>
      <c r="GH81" s="88">
        <f>IF(GJ81,GJ81/GA81,0)</f>
        <v>0</v>
      </c>
      <c r="GI81" s="45">
        <f>IF(GJ81,GJ81/GE81,0)</f>
        <v>0</v>
      </c>
      <c r="GJ81" s="88">
        <v>0</v>
      </c>
      <c r="GK81" s="88">
        <v>0</v>
      </c>
      <c r="GL81" s="88">
        <v>0</v>
      </c>
      <c r="GM81" s="12">
        <f>IF(GJ81,GJ81/GK81,0)</f>
        <v>0</v>
      </c>
      <c r="GN81" s="12">
        <f>IF(GJ81,GJ81/GL81,0)</f>
        <v>0</v>
      </c>
      <c r="GO81" s="12" t="e">
        <f>GA81/GE81</f>
        <v>#DIV/0!</v>
      </c>
      <c r="GP81" s="12" t="e">
        <f>1-GO81</f>
        <v>#DIV/0!</v>
      </c>
      <c r="GQ81" s="77" t="str">
        <f>B81</f>
        <v>FBA79108</v>
      </c>
      <c r="GR81" s="12">
        <v>0</v>
      </c>
      <c r="GS81" s="3">
        <v>0</v>
      </c>
      <c r="GT81" s="3">
        <v>0</v>
      </c>
      <c r="GU81" s="3">
        <v>0</v>
      </c>
      <c r="GV81" s="3">
        <v>0</v>
      </c>
      <c r="GW81" s="3">
        <f>GU81-GV81</f>
        <v>0</v>
      </c>
      <c r="GX81" s="3">
        <v>0</v>
      </c>
      <c r="GY81" s="3">
        <v>0</v>
      </c>
      <c r="GZ81" s="3">
        <f>GV81+GW81+GX81</f>
        <v>0</v>
      </c>
      <c r="HA81" s="12">
        <f>IF(GX81,GX81/GZ81,0)</f>
        <v>0</v>
      </c>
      <c r="HB81" s="12">
        <f>IF(GV81,GV81/GT81,0)</f>
        <v>0</v>
      </c>
      <c r="HC81" s="88">
        <f>IF(HE81,HE81/GV81,0)</f>
        <v>0</v>
      </c>
      <c r="HD81" s="45">
        <f>IF(HE81,HE81/GZ81,0)</f>
        <v>0</v>
      </c>
      <c r="HE81" s="88">
        <v>0</v>
      </c>
      <c r="HF81" s="88">
        <v>0</v>
      </c>
      <c r="HG81" s="88">
        <v>0</v>
      </c>
      <c r="HH81" s="12">
        <f>IF(HE81,HE81/HF81,0)</f>
        <v>0</v>
      </c>
      <c r="HI81" s="12">
        <f>IF(HE81,HE81/HG81,0)</f>
        <v>0</v>
      </c>
      <c r="HJ81" s="12" t="e">
        <f>GV81/GZ81</f>
        <v>#DIV/0!</v>
      </c>
      <c r="HK81" s="12" t="e">
        <f>1-HJ81</f>
        <v>#DIV/0!</v>
      </c>
      <c r="HL81" s="77" t="s">
        <v>409</v>
      </c>
      <c r="HM81" s="3">
        <v>519</v>
      </c>
      <c r="HN81" s="3">
        <v>24964</v>
      </c>
      <c r="HO81" s="3">
        <v>60</v>
      </c>
      <c r="HP81" s="3">
        <v>3</v>
      </c>
      <c r="HQ81" s="3">
        <v>4</v>
      </c>
      <c r="HR81" s="3">
        <f>HP81-HQ81</f>
        <v>-1</v>
      </c>
      <c r="HS81" s="3">
        <v>3</v>
      </c>
      <c r="HT81" s="3">
        <f>HQ81+HR81+HS81</f>
        <v>6</v>
      </c>
      <c r="HU81" s="12">
        <f>IF(HS81,HS81/HT81,0)</f>
        <v>0.5</v>
      </c>
      <c r="HV81" s="12">
        <f>IF(HQ81,HQ81/HO81,0)</f>
        <v>6.6666666666666666E-2</v>
      </c>
      <c r="HW81" s="88">
        <f>IF(HY81,HY81/HQ81,0)</f>
        <v>247.37500000000006</v>
      </c>
      <c r="HX81" s="45">
        <f>IF(HY81,HY81/HT81,0)</f>
        <v>164.91666666666671</v>
      </c>
      <c r="HY81" s="3">
        <v>989.50000000000023</v>
      </c>
      <c r="HZ81" s="3">
        <v>2964.41</v>
      </c>
      <c r="IA81" s="3">
        <v>4782.01</v>
      </c>
      <c r="IB81" s="20">
        <f>IA81/1.18</f>
        <v>4052.5508474576277</v>
      </c>
      <c r="IC81" s="12">
        <f>IF(HY81,HY81/HZ81,0)</f>
        <v>0.33379323372947745</v>
      </c>
      <c r="ID81" s="12">
        <f>IF(HY81,HY81/IB81,0)</f>
        <v>0.24416720165788028</v>
      </c>
      <c r="IE81" s="12">
        <f>HQ81/HT81</f>
        <v>0.66666666666666663</v>
      </c>
      <c r="IF81" s="105">
        <f>1-IE81</f>
        <v>0.33333333333333337</v>
      </c>
      <c r="IG81" s="100">
        <v>652</v>
      </c>
      <c r="IH81" s="3">
        <v>85410</v>
      </c>
      <c r="II81" s="3">
        <v>198</v>
      </c>
      <c r="IJ81" s="3">
        <v>8</v>
      </c>
      <c r="IK81" s="3">
        <v>3</v>
      </c>
      <c r="IL81" s="3">
        <f>IJ81-IK81</f>
        <v>5</v>
      </c>
      <c r="IM81" s="3">
        <v>4</v>
      </c>
      <c r="IN81" s="3">
        <f>IK81+IL81+IM81</f>
        <v>12</v>
      </c>
      <c r="IO81" s="12">
        <f>IF(IM81,IM81/IN81,0)</f>
        <v>0.33333333333333331</v>
      </c>
      <c r="IP81" s="12">
        <f>IF(IK81,IK81/II81,0)</f>
        <v>1.5151515151515152E-2</v>
      </c>
      <c r="IQ81" s="88">
        <f>IF(IS81,IS81/IK81,0)</f>
        <v>1391.6466666666668</v>
      </c>
      <c r="IR81" s="45">
        <f>IF(IS81,IS81/IN81,0)</f>
        <v>347.91166666666669</v>
      </c>
      <c r="IS81" s="3">
        <v>4174.9400000000005</v>
      </c>
      <c r="IT81" s="3">
        <v>4743.2199999999993</v>
      </c>
      <c r="IU81" s="3">
        <v>12592</v>
      </c>
      <c r="IV81" s="20">
        <f>IU81/1.18</f>
        <v>10671.186440677966</v>
      </c>
      <c r="IW81" s="12">
        <f>IF(IS81,IS81/IT81,0)</f>
        <v>0.88019109381390725</v>
      </c>
      <c r="IX81" s="12">
        <f>IF(IS81,IS81/IV81,0)</f>
        <v>0.39123484752223642</v>
      </c>
      <c r="IY81" s="12">
        <f>IK81/IN81</f>
        <v>0.25</v>
      </c>
      <c r="IZ81" s="12">
        <f>1-IY81</f>
        <v>0.75</v>
      </c>
      <c r="JA81" s="100">
        <v>981</v>
      </c>
      <c r="JB81" s="3">
        <v>253156</v>
      </c>
      <c r="JC81" s="3">
        <v>535</v>
      </c>
      <c r="JD81" s="3">
        <v>16</v>
      </c>
      <c r="JE81" s="3">
        <v>25</v>
      </c>
      <c r="JF81" s="3">
        <f>JD81-JE81</f>
        <v>-9</v>
      </c>
      <c r="JG81" s="3">
        <v>9</v>
      </c>
      <c r="JH81" s="3">
        <f>SUM(JE81:JG81)</f>
        <v>25</v>
      </c>
      <c r="JI81" s="12">
        <f>IF(JG81,JG81/JH81,0)</f>
        <v>0.36</v>
      </c>
      <c r="JJ81" s="12">
        <f>IF(JE81,JE81/JC81,0)</f>
        <v>4.6728971962616821E-2</v>
      </c>
      <c r="JK81" s="88">
        <f>IF(JM81,JM81/JE81,0)</f>
        <v>418.08519999999999</v>
      </c>
      <c r="JL81" s="45">
        <f>IF(JM81,JM81/JH81,0)</f>
        <v>418.08519999999999</v>
      </c>
      <c r="JM81" s="3">
        <v>10452.129999999999</v>
      </c>
      <c r="JN81" s="3">
        <v>34481.290000000008</v>
      </c>
      <c r="JO81" s="3">
        <v>25768.01</v>
      </c>
      <c r="JP81" s="20">
        <f>JO81/1.18</f>
        <v>21837.296610169491</v>
      </c>
      <c r="JQ81" s="12">
        <f>IF(JM81,JM81/JN81,0)</f>
        <v>0.3031246800801245</v>
      </c>
      <c r="JR81" s="12">
        <f>IF(JM81,JM81/JP81,0)</f>
        <v>0.47863662735306295</v>
      </c>
      <c r="JS81" s="12">
        <f>JE81/JH81</f>
        <v>1</v>
      </c>
      <c r="JT81" s="12">
        <f>1-JS81</f>
        <v>0</v>
      </c>
      <c r="JU81" s="100">
        <v>1021</v>
      </c>
      <c r="JV81" s="3">
        <v>260543</v>
      </c>
      <c r="JW81" s="3">
        <v>532</v>
      </c>
      <c r="JX81" s="3">
        <v>13</v>
      </c>
      <c r="JY81" s="3">
        <v>16</v>
      </c>
      <c r="JZ81" s="3">
        <f>JX81-JY81</f>
        <v>-3</v>
      </c>
      <c r="KA81" s="3">
        <v>6</v>
      </c>
      <c r="KB81" s="3">
        <f>SUM(JY81:KA81)</f>
        <v>19</v>
      </c>
      <c r="KC81" s="12">
        <f>IF(KA81,KA81/KB81,0)</f>
        <v>0.31578947368421051</v>
      </c>
      <c r="KD81" s="12">
        <f>IF(JY81,JY81/JW81,0)</f>
        <v>3.007518796992481E-2</v>
      </c>
      <c r="KE81" s="88">
        <f>IF(KG81,KG81/JY81,0)</f>
        <v>921.13562500000012</v>
      </c>
      <c r="KF81" s="45">
        <f>IF(KG81,KG81/KB81,0)</f>
        <v>775.69315789473694</v>
      </c>
      <c r="KG81" s="3">
        <v>14738.170000000002</v>
      </c>
      <c r="KH81" s="3">
        <v>21088.92</v>
      </c>
      <c r="KI81" s="3">
        <v>21008.41</v>
      </c>
      <c r="KJ81" s="20">
        <f>KI81/1.18</f>
        <v>17803.737288135595</v>
      </c>
      <c r="KK81" s="12">
        <f>IF(KG81,KG81/KH81,0)</f>
        <v>0.69885845268510682</v>
      </c>
      <c r="KL81" s="12">
        <f>IF(KG81,KG81/KJ81,0)</f>
        <v>0.82781327097100643</v>
      </c>
      <c r="KM81" s="12">
        <f>JY81/KB81</f>
        <v>0.84210526315789469</v>
      </c>
      <c r="KN81" s="12">
        <f>1-KM81</f>
        <v>0.15789473684210531</v>
      </c>
      <c r="KO81" s="100">
        <v>1509</v>
      </c>
      <c r="KP81" s="3">
        <v>412951</v>
      </c>
      <c r="KQ81" s="3">
        <v>824</v>
      </c>
      <c r="KR81" s="3">
        <v>14</v>
      </c>
      <c r="KS81" s="3">
        <v>35</v>
      </c>
      <c r="KT81" s="3">
        <f>KR81-KS81</f>
        <v>-21</v>
      </c>
      <c r="KU81" s="3">
        <v>3</v>
      </c>
      <c r="KV81" s="3">
        <f>SUM(KS81:KU81)</f>
        <v>17</v>
      </c>
      <c r="KW81" s="12">
        <f>IF(KU81,KU81/KV81,0)</f>
        <v>0.17647058823529413</v>
      </c>
      <c r="KX81" s="12">
        <f>IF(KS81,KS81/KQ81,0)</f>
        <v>4.2475728155339808E-2</v>
      </c>
      <c r="KY81" s="88">
        <f>IF(LA81,LA81/KS81,0)</f>
        <v>353.75314285714285</v>
      </c>
      <c r="KZ81" s="45">
        <f>IF(LA81,LA81/KV81,0)</f>
        <v>728.31529411764711</v>
      </c>
      <c r="LA81" s="3">
        <v>12381.36</v>
      </c>
      <c r="LB81" s="3">
        <v>50860.030000000021</v>
      </c>
      <c r="LC81" s="3">
        <v>22418</v>
      </c>
      <c r="LD81" s="20">
        <f>LC81/1.18</f>
        <v>18998.305084745763</v>
      </c>
      <c r="LE81" s="12">
        <f>IF(LA81,LA81/LB81,0)</f>
        <v>0.24343988786479276</v>
      </c>
      <c r="LF81" s="12">
        <f>IF(LA81,LA81/LD81,0)</f>
        <v>0.65170866268177363</v>
      </c>
      <c r="LG81" s="12">
        <f>KS81/KV81</f>
        <v>2.0588235294117645</v>
      </c>
      <c r="LH81" s="12">
        <f>1-LG81</f>
        <v>-1.0588235294117645</v>
      </c>
      <c r="LI81" s="100">
        <v>1724</v>
      </c>
      <c r="LJ81" s="3">
        <v>783830</v>
      </c>
      <c r="LK81" s="3">
        <v>1031</v>
      </c>
      <c r="LL81" s="3">
        <v>39</v>
      </c>
      <c r="LM81" s="3">
        <v>35</v>
      </c>
      <c r="LN81" s="3">
        <f>LL81-LM81</f>
        <v>4</v>
      </c>
      <c r="LO81" s="3">
        <v>3</v>
      </c>
      <c r="LP81" s="3">
        <f>SUM(LM81:LO81)</f>
        <v>42</v>
      </c>
      <c r="LQ81" s="12">
        <f>IF(LO81,LO81/LP81,0)</f>
        <v>7.1428571428571425E-2</v>
      </c>
      <c r="LR81" s="12">
        <f>IF(LM81,LM81/LK81,0)</f>
        <v>3.3947623666343359E-2</v>
      </c>
      <c r="LS81" s="88">
        <f>IF(LU81,LU81/LM81,0)</f>
        <v>416.61400000000003</v>
      </c>
      <c r="LT81" s="45">
        <f>IF(LU81,LU81/LP81,0)</f>
        <v>347.1783333333334</v>
      </c>
      <c r="LU81" s="88">
        <v>14581.490000000002</v>
      </c>
      <c r="LV81" s="88">
        <v>48940.55000000001</v>
      </c>
      <c r="LW81" s="88">
        <v>62392.787199999999</v>
      </c>
      <c r="LX81" s="88">
        <f>LW81/1.18</f>
        <v>52875.24338983051</v>
      </c>
      <c r="LY81" s="12">
        <f>IF(LU81,LU81/LV81,0)</f>
        <v>0.29794291237021242</v>
      </c>
      <c r="LZ81" s="12">
        <f>IF(LU81,LU81/LX81,0)</f>
        <v>0.27577159111109562</v>
      </c>
      <c r="MA81" s="12">
        <f>LM81/LP81</f>
        <v>0.83333333333333337</v>
      </c>
      <c r="MB81" s="12">
        <f>1-MA81</f>
        <v>0.16666666666666663</v>
      </c>
      <c r="MC81" s="100">
        <v>1969</v>
      </c>
      <c r="MD81" s="3">
        <v>480077</v>
      </c>
      <c r="ME81" s="3">
        <v>935</v>
      </c>
      <c r="MF81" s="3">
        <v>56</v>
      </c>
      <c r="MG81" s="3">
        <v>35</v>
      </c>
      <c r="MH81" s="3">
        <f>MF81-MG81</f>
        <v>21</v>
      </c>
      <c r="MI81" s="3">
        <v>0</v>
      </c>
      <c r="MJ81" s="3">
        <f>SUM(MG81:MI81)</f>
        <v>56</v>
      </c>
      <c r="MK81" s="12">
        <f>IF(MI81,MI81/MJ81,0)</f>
        <v>0</v>
      </c>
      <c r="ML81" s="12">
        <f>IF(MG81,MG81/ME81,0)</f>
        <v>3.7433155080213901E-2</v>
      </c>
      <c r="MM81" s="88">
        <f>IF(MO81,MO81/MG81,0)</f>
        <v>371.5265714285714</v>
      </c>
      <c r="MN81" s="45">
        <f>IF(MO81,MO81/MJ81,0)</f>
        <v>232.20410714285711</v>
      </c>
      <c r="MO81" s="88">
        <v>13003.429999999998</v>
      </c>
      <c r="MP81" s="88">
        <v>43191.50999999998</v>
      </c>
      <c r="MQ81" s="88">
        <v>81966.560599999997</v>
      </c>
      <c r="MR81" s="88">
        <f>MQ81/1.18</f>
        <v>69463.186949152543</v>
      </c>
      <c r="MS81" s="12">
        <f>IF(MO81,MO81/MP81,0)</f>
        <v>0.30106449160957799</v>
      </c>
      <c r="MT81" s="12">
        <f>IF(MO81,MO81/MR81,0)</f>
        <v>0.18719886851028855</v>
      </c>
      <c r="MU81" s="12">
        <f>MG81/MJ81</f>
        <v>0.625</v>
      </c>
      <c r="MV81" s="12">
        <f>1-MU81</f>
        <v>0.375</v>
      </c>
      <c r="MW81" s="100">
        <v>3143</v>
      </c>
      <c r="MX81" s="3">
        <v>864775</v>
      </c>
      <c r="MY81" s="3">
        <v>1905</v>
      </c>
      <c r="MZ81" s="3">
        <v>104</v>
      </c>
      <c r="NA81" s="3">
        <v>79</v>
      </c>
      <c r="NB81" s="3">
        <f>MZ81-NA81</f>
        <v>25</v>
      </c>
      <c r="NC81" s="3">
        <v>2</v>
      </c>
      <c r="ND81" s="3">
        <f>SUM(NA81:NC81)</f>
        <v>106</v>
      </c>
      <c r="NE81" s="12">
        <f>IF(NC81,NC81/ND81,0)</f>
        <v>1.8867924528301886E-2</v>
      </c>
      <c r="NF81" s="12">
        <f>IF(NA81,NA81/MY81,0)</f>
        <v>4.1469816272965879E-2</v>
      </c>
      <c r="NG81" s="88">
        <f>IF(NI81,NI81/NA81,0)</f>
        <v>307.94886075949364</v>
      </c>
      <c r="NH81" s="45">
        <f>IF(NI81,NI81/ND81,0)</f>
        <v>229.50905660377353</v>
      </c>
      <c r="NI81" s="88">
        <v>24327.959999999995</v>
      </c>
      <c r="NJ81" s="88">
        <v>95253.28</v>
      </c>
      <c r="NK81" s="88">
        <v>145523.92719999998</v>
      </c>
      <c r="NL81" s="88">
        <f>NK81/1.18</f>
        <v>123325.36203389829</v>
      </c>
      <c r="NM81" s="12">
        <f>IF(NI81,NI81/NJ81,0)</f>
        <v>0.25540285856822986</v>
      </c>
      <c r="NN81" s="12">
        <f>IF(NI81,NI81/NL81,0)</f>
        <v>0.19726647948791751</v>
      </c>
      <c r="NO81" s="12">
        <f>NA81/ND81</f>
        <v>0.74528301886792447</v>
      </c>
      <c r="NP81" s="12">
        <f>1-NO81</f>
        <v>0.25471698113207553</v>
      </c>
      <c r="NQ81" s="100">
        <v>2456</v>
      </c>
      <c r="NR81" s="3">
        <v>258560</v>
      </c>
      <c r="NS81" s="3">
        <v>1198</v>
      </c>
      <c r="NT81" s="3">
        <v>41</v>
      </c>
      <c r="NU81" s="3">
        <v>43</v>
      </c>
      <c r="NV81" s="3">
        <f>NT81-NU81</f>
        <v>-2</v>
      </c>
      <c r="NW81" s="3">
        <f>SUM(NU81:NV81)</f>
        <v>41</v>
      </c>
      <c r="NX81" s="12">
        <f>IF(NU81,NU81/NS81,0)</f>
        <v>3.589315525876461E-2</v>
      </c>
      <c r="NY81" s="88">
        <f>IF(OA81,OA81/NU81,0)</f>
        <v>404.40279069767456</v>
      </c>
      <c r="NZ81" s="45">
        <f>IF(OA81,OA81/NW81,0)</f>
        <v>424.12975609756114</v>
      </c>
      <c r="OA81" s="88">
        <v>17389.320000000007</v>
      </c>
      <c r="OB81" s="88">
        <v>46038.060000000005</v>
      </c>
      <c r="OC81" s="88">
        <v>57276.972199999997</v>
      </c>
      <c r="OD81" s="88">
        <f>OC81/1.18</f>
        <v>48539.806949152538</v>
      </c>
      <c r="OE81" s="12">
        <f>OD81/$OD$2</f>
        <v>4.1835665196085876E-3</v>
      </c>
      <c r="OF81" s="12">
        <f>IF(OA81,OA81/OB81,0)</f>
        <v>0.37771617657216672</v>
      </c>
      <c r="OG81" s="12">
        <f>IF(OA81,OA81/OD81,0)</f>
        <v>0.35824864359712105</v>
      </c>
      <c r="OH81" s="12">
        <f>NU81/NW81</f>
        <v>1.0487804878048781</v>
      </c>
      <c r="OI81" s="12">
        <f>1-OH81</f>
        <v>-4.8780487804878092E-2</v>
      </c>
      <c r="OJ81" s="3">
        <v>127</v>
      </c>
      <c r="OK81" s="3">
        <v>343</v>
      </c>
      <c r="OL81" s="3">
        <v>150</v>
      </c>
      <c r="OM81" s="3">
        <v>0</v>
      </c>
      <c r="ON81" s="3">
        <v>0</v>
      </c>
      <c r="OO81" s="3">
        <f>OJ81+OK81+OL81+OM81+ON81</f>
        <v>620</v>
      </c>
      <c r="OP81" s="88">
        <f>OO81*H81</f>
        <v>418510.03879199992</v>
      </c>
      <c r="OQ81" s="12">
        <f>OP81/$OP$2</f>
        <v>5.0864747165429982E-3</v>
      </c>
      <c r="OR81" s="3">
        <v>89</v>
      </c>
      <c r="OS81" s="100">
        <v>2428</v>
      </c>
      <c r="OT81" s="3">
        <v>626435</v>
      </c>
      <c r="OU81" s="3">
        <v>1646</v>
      </c>
      <c r="OV81" s="3">
        <v>62</v>
      </c>
      <c r="OW81" s="3">
        <v>62</v>
      </c>
      <c r="OX81" s="3">
        <f t="shared" si="623"/>
        <v>0</v>
      </c>
      <c r="OY81" s="3">
        <f t="shared" si="624"/>
        <v>62</v>
      </c>
      <c r="OZ81" s="12">
        <f t="shared" si="625"/>
        <v>3.7667071688942892E-2</v>
      </c>
      <c r="PA81" s="88">
        <f t="shared" si="626"/>
        <v>311.20338709677446</v>
      </c>
      <c r="PB81" s="45">
        <f t="shared" si="627"/>
        <v>311.20338709677446</v>
      </c>
      <c r="PC81" s="88">
        <v>19294.610000000015</v>
      </c>
      <c r="PD81" s="88">
        <v>70093.129999999932</v>
      </c>
      <c r="PE81" s="88">
        <v>86426</v>
      </c>
      <c r="PF81" s="88">
        <f t="shared" si="628"/>
        <v>73242.372881355943</v>
      </c>
      <c r="PG81" s="12">
        <f t="shared" si="629"/>
        <v>6.0560249959436142E-3</v>
      </c>
      <c r="PH81" s="12">
        <f t="shared" si="630"/>
        <v>0.27527105723485362</v>
      </c>
      <c r="PI81" s="12">
        <f t="shared" si="631"/>
        <v>0.26343507509314346</v>
      </c>
      <c r="PJ81" s="12">
        <f t="shared" si="632"/>
        <v>1</v>
      </c>
      <c r="PK81" s="12">
        <f t="shared" si="633"/>
        <v>0</v>
      </c>
      <c r="PL81" s="3">
        <v>112</v>
      </c>
      <c r="PM81" s="3">
        <v>291</v>
      </c>
      <c r="PN81" s="3">
        <v>4</v>
      </c>
      <c r="PO81" s="3">
        <v>0</v>
      </c>
      <c r="PP81" s="3">
        <v>0</v>
      </c>
      <c r="PQ81" s="3">
        <v>0</v>
      </c>
      <c r="PR81" s="3">
        <f t="shared" si="634"/>
        <v>407</v>
      </c>
      <c r="PS81" s="88">
        <f t="shared" si="635"/>
        <v>274731.58998119994</v>
      </c>
      <c r="PT81" s="12">
        <f t="shared" si="636"/>
        <v>3.8165535345339738E-3</v>
      </c>
      <c r="PU81" s="3">
        <v>69</v>
      </c>
      <c r="PV81" s="100">
        <v>8444</v>
      </c>
      <c r="PW81" s="3">
        <v>128416</v>
      </c>
      <c r="PX81" s="3">
        <v>880</v>
      </c>
      <c r="PY81" s="3">
        <v>41</v>
      </c>
      <c r="PZ81" s="3">
        <v>30</v>
      </c>
      <c r="QA81" s="3">
        <f t="shared" si="637"/>
        <v>11</v>
      </c>
      <c r="QB81" s="3">
        <f t="shared" si="638"/>
        <v>41</v>
      </c>
      <c r="QC81" s="12">
        <f t="shared" si="639"/>
        <v>3.4090909090909088E-2</v>
      </c>
      <c r="QD81" s="88">
        <f t="shared" si="640"/>
        <v>497.10699999999997</v>
      </c>
      <c r="QE81" s="45">
        <f t="shared" si="641"/>
        <v>363.73682926829264</v>
      </c>
      <c r="QF81" s="88">
        <v>14913.21</v>
      </c>
      <c r="QG81" s="88">
        <v>32212.670000000013</v>
      </c>
      <c r="QH81" s="88">
        <v>56861.969799999999</v>
      </c>
      <c r="QI81" s="88">
        <f t="shared" si="642"/>
        <v>48188.11</v>
      </c>
      <c r="QJ81" s="12">
        <f t="shared" si="643"/>
        <v>3.2031704643200659E-3</v>
      </c>
      <c r="QK81" s="12">
        <f t="shared" si="644"/>
        <v>0.46296100261170509</v>
      </c>
      <c r="QL81" s="12">
        <f t="shared" si="645"/>
        <v>0.30947903953900657</v>
      </c>
      <c r="QM81" s="12">
        <f t="shared" si="646"/>
        <v>0.73170731707317072</v>
      </c>
      <c r="QN81" s="12">
        <f t="shared" si="647"/>
        <v>0.26829268292682928</v>
      </c>
      <c r="QO81" s="3">
        <v>85</v>
      </c>
      <c r="QP81" s="3"/>
      <c r="QQ81" s="3">
        <v>4</v>
      </c>
      <c r="QR81" s="3">
        <v>0</v>
      </c>
      <c r="QS81" s="3">
        <v>0</v>
      </c>
      <c r="QT81" s="3">
        <v>0</v>
      </c>
      <c r="QU81" s="3">
        <f t="shared" si="648"/>
        <v>89</v>
      </c>
      <c r="QV81" s="88">
        <f t="shared" si="649"/>
        <v>60076.441052399983</v>
      </c>
      <c r="QW81" s="12">
        <f t="shared" si="650"/>
        <v>1.318621394989802E-3</v>
      </c>
      <c r="QX81" s="3">
        <v>130</v>
      </c>
      <c r="QY81" s="100">
        <v>2807</v>
      </c>
      <c r="QZ81" s="3">
        <v>204891</v>
      </c>
      <c r="RA81" s="3">
        <v>929</v>
      </c>
      <c r="RB81" s="3">
        <v>47</v>
      </c>
      <c r="RC81" s="3">
        <v>42</v>
      </c>
      <c r="RD81" s="3">
        <f t="shared" si="519"/>
        <v>5</v>
      </c>
      <c r="RE81" s="3">
        <f t="shared" si="520"/>
        <v>47</v>
      </c>
      <c r="RF81" s="12">
        <f t="shared" si="521"/>
        <v>4.5209903121636169E-2</v>
      </c>
      <c r="RG81" s="88">
        <f t="shared" si="522"/>
        <v>435.19476190476172</v>
      </c>
      <c r="RH81" s="45">
        <f t="shared" si="523"/>
        <v>388.89744680851049</v>
      </c>
      <c r="RI81" s="88">
        <v>18278.179999999993</v>
      </c>
      <c r="RJ81" s="88">
        <v>47430.940000000017</v>
      </c>
      <c r="RK81" s="88">
        <v>62952</v>
      </c>
      <c r="RL81" s="88">
        <f t="shared" si="524"/>
        <v>53349.152542372882</v>
      </c>
      <c r="RM81" s="12">
        <f t="shared" si="525"/>
        <v>3.3686016594825959E-3</v>
      </c>
      <c r="RN81" s="12">
        <f t="shared" si="526"/>
        <v>0.38536406826430147</v>
      </c>
      <c r="RO81" s="12">
        <f t="shared" si="527"/>
        <v>0.3426142521286058</v>
      </c>
      <c r="RP81" s="169" t="str">
        <f t="shared" si="528"/>
        <v>AM-W16</v>
      </c>
      <c r="RQ81" s="12">
        <f t="shared" si="529"/>
        <v>0.8936170212765957</v>
      </c>
      <c r="RR81" s="12">
        <f t="shared" si="530"/>
        <v>0.1063829787234043</v>
      </c>
      <c r="RS81" s="3">
        <v>90</v>
      </c>
      <c r="RT81" s="3">
        <v>248</v>
      </c>
      <c r="RU81" s="3">
        <v>5</v>
      </c>
      <c r="RV81" s="3">
        <v>0</v>
      </c>
      <c r="RW81" s="3">
        <v>0</v>
      </c>
      <c r="RX81" s="3">
        <v>0</v>
      </c>
      <c r="RY81" s="3">
        <f t="shared" si="531"/>
        <v>343</v>
      </c>
      <c r="RZ81" s="88">
        <f t="shared" si="532"/>
        <v>231530.55371879996</v>
      </c>
      <c r="SA81" s="12">
        <f t="shared" si="533"/>
        <v>3.2647764529389668E-3</v>
      </c>
      <c r="SB81" s="3">
        <v>87</v>
      </c>
      <c r="SC81" s="100">
        <v>4413</v>
      </c>
      <c r="SD81" s="3">
        <v>255953</v>
      </c>
      <c r="SE81" s="3">
        <v>917</v>
      </c>
      <c r="SF81" s="3">
        <v>30</v>
      </c>
      <c r="SG81" s="3">
        <v>34</v>
      </c>
      <c r="SH81" s="3">
        <f t="shared" si="534"/>
        <v>-4</v>
      </c>
      <c r="SI81" s="3">
        <f t="shared" si="535"/>
        <v>30</v>
      </c>
      <c r="SJ81" s="12">
        <f t="shared" si="536"/>
        <v>3.7077426390403491E-2</v>
      </c>
      <c r="SK81" s="88">
        <f t="shared" si="537"/>
        <v>542.28911764705902</v>
      </c>
      <c r="SL81" s="45">
        <f t="shared" si="538"/>
        <v>614.59433333333357</v>
      </c>
      <c r="SM81" s="88">
        <v>18437.830000000005</v>
      </c>
      <c r="SN81" s="88">
        <v>42496.6</v>
      </c>
      <c r="SO81" s="88">
        <v>41120</v>
      </c>
      <c r="SP81" s="88">
        <f t="shared" si="539"/>
        <v>34847.457627118645</v>
      </c>
      <c r="SQ81" s="12">
        <f t="shared" si="540"/>
        <v>2.6343362539315643E-3</v>
      </c>
      <c r="SR81" s="87">
        <f t="shared" si="541"/>
        <v>0.43386600339791903</v>
      </c>
      <c r="SS81" s="87">
        <f t="shared" si="542"/>
        <v>0.52910115272373559</v>
      </c>
      <c r="ST81" s="169" t="str">
        <f t="shared" si="543"/>
        <v>AM-W16</v>
      </c>
      <c r="SU81" s="12">
        <f t="shared" si="544"/>
        <v>1.1333333333333333</v>
      </c>
      <c r="SV81" s="12">
        <f t="shared" si="545"/>
        <v>-0.1333333333333333</v>
      </c>
      <c r="SW81" s="3">
        <v>82</v>
      </c>
      <c r="SX81" s="3">
        <v>247</v>
      </c>
      <c r="SY81" s="3">
        <v>5</v>
      </c>
      <c r="SZ81" s="3">
        <v>0</v>
      </c>
      <c r="TA81" s="3">
        <v>0</v>
      </c>
      <c r="TB81" s="3">
        <v>0</v>
      </c>
      <c r="TC81" s="3">
        <f t="shared" si="546"/>
        <v>334</v>
      </c>
      <c r="TD81" s="88">
        <f t="shared" si="547"/>
        <v>225455.40799439995</v>
      </c>
      <c r="TE81" s="12">
        <f t="shared" si="548"/>
        <v>2.4802017249524722E-3</v>
      </c>
      <c r="TF81" s="3">
        <v>68</v>
      </c>
      <c r="TG81" s="100">
        <f>SUMIFS(Main!TX:TX,Main!B:B,B:B)</f>
        <v>3630</v>
      </c>
      <c r="TH81" s="3">
        <v>140002</v>
      </c>
      <c r="TI81" s="3">
        <v>646</v>
      </c>
      <c r="TJ81" s="3">
        <f>SUMIFS(Main!TT:TT,Main!B:B,B:B)</f>
        <v>27</v>
      </c>
      <c r="TK81" s="3">
        <v>26</v>
      </c>
      <c r="TL81" s="3">
        <f t="shared" si="549"/>
        <v>1</v>
      </c>
      <c r="TM81" s="3">
        <f t="shared" si="550"/>
        <v>27</v>
      </c>
      <c r="TN81" s="12">
        <f t="shared" si="551"/>
        <v>4.0247678018575851E-2</v>
      </c>
      <c r="TO81" s="88">
        <f t="shared" si="552"/>
        <v>486.64384615384591</v>
      </c>
      <c r="TP81" s="45">
        <f t="shared" si="553"/>
        <v>468.61999999999978</v>
      </c>
      <c r="TQ81" s="88">
        <v>12652.739999999994</v>
      </c>
      <c r="TR81" s="88">
        <v>25109.310000000005</v>
      </c>
      <c r="TS81" s="88">
        <f>SUMIFS(Main!TU:TU,Main!B:B,B:B)</f>
        <v>36522.991599999994</v>
      </c>
      <c r="TT81" s="88">
        <f t="shared" si="554"/>
        <v>30951.687796610167</v>
      </c>
      <c r="TU81" s="12">
        <f t="shared" si="555"/>
        <v>2.1570761357700237E-3</v>
      </c>
      <c r="TV81" s="87">
        <f t="shared" si="556"/>
        <v>0.50390632000640367</v>
      </c>
      <c r="TW81" s="87">
        <f t="shared" si="557"/>
        <v>0.40878998531982236</v>
      </c>
      <c r="TX81" s="169" t="str">
        <f t="shared" si="558"/>
        <v>AM-W16</v>
      </c>
      <c r="TY81" s="12">
        <f t="shared" si="559"/>
        <v>0.96296296296296291</v>
      </c>
      <c r="TZ81" s="12">
        <f t="shared" si="560"/>
        <v>3.703703703703709E-2</v>
      </c>
      <c r="UA81" s="3">
        <f>SUMIFS(Main!UG:UG,Main!B:B,B:B)</f>
        <v>48</v>
      </c>
      <c r="UB81" s="3">
        <f>SUMIFS(Main!UI:UI,Main!B:B,B:B)</f>
        <v>179</v>
      </c>
      <c r="UC81" s="3">
        <f>SUMIFS(Main!UK:UK,Main!B:B,B:B)</f>
        <v>5</v>
      </c>
      <c r="UD81" s="3">
        <f>SUMIFS(Main!UO:UO,Main!B:B,B:B)</f>
        <v>0</v>
      </c>
      <c r="UE81" s="3">
        <f>SUMIFS(Main!UQ:UQ,Main!B:B,B:B)</f>
        <v>0</v>
      </c>
      <c r="UF81" s="3">
        <f>SUMIFS(Main!US:US,Main!B:B,B:B)</f>
        <v>0</v>
      </c>
      <c r="UG81" s="3">
        <f t="shared" si="561"/>
        <v>232</v>
      </c>
      <c r="UH81" s="88">
        <f t="shared" si="562"/>
        <v>156603.75645119997</v>
      </c>
      <c r="UI81" s="12">
        <f t="shared" si="563"/>
        <v>1.5537543460522507E-3</v>
      </c>
      <c r="UJ81" s="3">
        <f>SUMIFS(Main!UW:UW,Main!B:B,B:B)</f>
        <v>64</v>
      </c>
      <c r="UK81" s="100">
        <f>SUMIFS(Main!VI:VI,Main!A:A,A:A)</f>
        <v>1991</v>
      </c>
      <c r="UL81" s="3">
        <v>33709</v>
      </c>
      <c r="UM81" s="3">
        <v>205</v>
      </c>
      <c r="UN81" s="3">
        <f>SUMIFS(Main!VE:VE,Main!A:A,A:A)</f>
        <v>18</v>
      </c>
      <c r="UO81" s="3">
        <v>7</v>
      </c>
      <c r="UP81" s="3">
        <f t="shared" si="565"/>
        <v>11</v>
      </c>
      <c r="UQ81" s="3">
        <f t="shared" si="566"/>
        <v>18</v>
      </c>
      <c r="UR81" s="12">
        <f t="shared" si="567"/>
        <v>3.4146341463414637E-2</v>
      </c>
      <c r="US81" s="88">
        <f t="shared" si="568"/>
        <v>422.22571428571422</v>
      </c>
      <c r="UT81" s="45">
        <f t="shared" si="569"/>
        <v>164.19888888888886</v>
      </c>
      <c r="UU81" s="88">
        <v>2955.5799999999995</v>
      </c>
      <c r="UV81" s="88">
        <v>9933.89</v>
      </c>
      <c r="UW81" s="88">
        <f>SUMIFS(Main!VF:VF,Main!A:A,A:A)</f>
        <v>21598.982400000001</v>
      </c>
      <c r="UX81" s="88">
        <f t="shared" si="570"/>
        <v>18304.222372881359</v>
      </c>
      <c r="UY81" s="12">
        <f t="shared" si="571"/>
        <v>1.2909972212678566E-3</v>
      </c>
      <c r="UZ81" s="87">
        <f t="shared" si="572"/>
        <v>0.2975249373608928</v>
      </c>
      <c r="VA81" s="87">
        <f t="shared" si="573"/>
        <v>0.16146984776467982</v>
      </c>
      <c r="VB81" s="169" t="str">
        <f t="shared" si="564"/>
        <v>AM-W16</v>
      </c>
      <c r="VC81" s="12">
        <f t="shared" si="578"/>
        <v>0.54271029916668656</v>
      </c>
      <c r="VD81" s="12">
        <f t="shared" si="574"/>
        <v>0.45728970083331344</v>
      </c>
      <c r="VE81" s="3">
        <f>SUMIFS(Main!VR:VR,Main!B:B,B:B)</f>
        <v>21</v>
      </c>
      <c r="VF81" s="3">
        <f>SUMIFS(Main!VT:VT,Main!B:B,B:B)</f>
        <v>144</v>
      </c>
      <c r="VG81" s="3">
        <f>SUMIFS(Main!VV:VV,Main!B:B,B:B)</f>
        <v>25</v>
      </c>
      <c r="VH81" s="3">
        <f>SUMIFS(Main!VZ:VZ,Main!B:B,B:B)</f>
        <v>0</v>
      </c>
      <c r="VI81" s="3">
        <f>SUMIFS(Main!WB:WB,Main!B:B,B:B)</f>
        <v>0</v>
      </c>
      <c r="VJ81" s="3">
        <f>SUMIFS(Main!WD:WD,Main!B:B,B:B)</f>
        <v>0</v>
      </c>
      <c r="VK81" s="3">
        <f t="shared" si="575"/>
        <v>190</v>
      </c>
      <c r="VL81" s="88">
        <f t="shared" si="576"/>
        <v>128253.07640399996</v>
      </c>
      <c r="VM81" s="12">
        <f t="shared" si="577"/>
        <v>1.3436589611766606E-3</v>
      </c>
      <c r="VN81" s="3">
        <f>SUMIFS(Main!WH:WH,Main!B:B,B:B)</f>
        <v>83</v>
      </c>
    </row>
    <row r="82" spans="1:586">
      <c r="A82" s="161" t="s">
        <v>748</v>
      </c>
      <c r="B82" s="161" t="s">
        <v>728</v>
      </c>
      <c r="C82" s="150" t="s">
        <v>480</v>
      </c>
      <c r="D82" s="150" t="s">
        <v>669</v>
      </c>
      <c r="E82" s="154" t="s">
        <v>831</v>
      </c>
      <c r="F82" s="161" t="s">
        <v>480</v>
      </c>
      <c r="G82" s="150" t="s">
        <v>831</v>
      </c>
      <c r="H82" s="17">
        <v>3358.8227999999999</v>
      </c>
      <c r="I82" s="1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87"/>
      <c r="V82" s="87"/>
      <c r="W82" s="12"/>
      <c r="X82" s="91"/>
      <c r="Y82" s="91"/>
      <c r="Z82" s="91"/>
      <c r="AA82" s="91"/>
      <c r="AB82" s="91"/>
      <c r="AC82" s="91"/>
      <c r="AD82" s="91"/>
      <c r="AE82" s="87"/>
      <c r="AF82" s="88"/>
      <c r="AG82" s="88"/>
      <c r="AH82" s="88"/>
      <c r="AI82" s="87"/>
      <c r="AJ82" s="87"/>
      <c r="AK82" s="12"/>
      <c r="AL82" s="3"/>
      <c r="AM82" s="3"/>
      <c r="AN82" s="3"/>
      <c r="AO82" s="3"/>
      <c r="AP82" s="3"/>
      <c r="AQ82" s="3"/>
      <c r="AR82" s="3"/>
      <c r="AS82" s="3"/>
      <c r="AT82" s="87"/>
      <c r="AU82" s="40"/>
      <c r="AV82" s="40"/>
      <c r="AW82" s="88"/>
      <c r="AX82" s="88"/>
      <c r="AY82" s="88"/>
      <c r="AZ82" s="87"/>
      <c r="BA82" s="87"/>
      <c r="BB82" s="87"/>
      <c r="BC82" s="89"/>
      <c r="BD82" s="12"/>
      <c r="BE82" s="3"/>
      <c r="BF82" s="3"/>
      <c r="BG82" s="3"/>
      <c r="BH82" s="3"/>
      <c r="BI82" s="3"/>
      <c r="BJ82" s="3"/>
      <c r="BK82" s="3"/>
      <c r="BL82" s="3"/>
      <c r="BM82" s="87"/>
      <c r="BN82" s="40"/>
      <c r="BO82" s="40"/>
      <c r="BP82" s="88"/>
      <c r="BQ82" s="88"/>
      <c r="BR82" s="88"/>
      <c r="BS82" s="12"/>
      <c r="BT82" s="12"/>
      <c r="BU82" s="87"/>
      <c r="BV82" s="89"/>
      <c r="BW82" s="90"/>
      <c r="BX82" s="12"/>
      <c r="BY82" s="3"/>
      <c r="BZ82" s="3"/>
      <c r="CA82" s="3"/>
      <c r="CB82" s="3"/>
      <c r="CC82" s="3"/>
      <c r="CD82" s="3"/>
      <c r="CE82" s="3"/>
      <c r="CF82" s="3"/>
      <c r="CG82" s="87"/>
      <c r="CH82" s="3"/>
      <c r="CI82" s="3"/>
      <c r="CJ82" s="88"/>
      <c r="CK82" s="88"/>
      <c r="CL82" s="88"/>
      <c r="CM82" s="87"/>
      <c r="CN82" s="87"/>
      <c r="CO82" s="12"/>
      <c r="CP82" s="12"/>
      <c r="CQ82" s="77"/>
      <c r="CR82" s="12"/>
      <c r="CS82" s="3"/>
      <c r="CT82" s="3"/>
      <c r="CU82" s="3"/>
      <c r="CV82" s="3"/>
      <c r="CW82" s="3"/>
      <c r="CX82" s="3"/>
      <c r="CY82" s="3"/>
      <c r="CZ82" s="3"/>
      <c r="DA82" s="87"/>
      <c r="DB82" s="45"/>
      <c r="DC82" s="3"/>
      <c r="DD82" s="88"/>
      <c r="DE82" s="88"/>
      <c r="DF82" s="88"/>
      <c r="DG82" s="12"/>
      <c r="DH82" s="12"/>
      <c r="DI82" s="12"/>
      <c r="DJ82" s="12"/>
      <c r="DK82" s="3"/>
      <c r="DL82" s="2"/>
      <c r="DM82" s="3"/>
      <c r="DN82" s="3"/>
      <c r="DO82" s="3"/>
      <c r="DP82" s="3"/>
      <c r="DQ82" s="3"/>
      <c r="DR82" s="3"/>
      <c r="DS82" s="3"/>
      <c r="DT82" s="3"/>
      <c r="DU82" s="12"/>
      <c r="DV82" s="87"/>
      <c r="DW82" s="3"/>
      <c r="DX82" s="3"/>
      <c r="DY82" s="88"/>
      <c r="DZ82" s="88"/>
      <c r="EA82" s="88"/>
      <c r="EB82" s="12"/>
      <c r="EC82" s="12"/>
      <c r="ED82" s="12"/>
      <c r="EE82" s="12"/>
      <c r="EF82" s="3"/>
      <c r="EG82" s="12"/>
      <c r="EH82" s="3"/>
      <c r="EI82" s="3"/>
      <c r="EJ82" s="3"/>
      <c r="EK82" s="3"/>
      <c r="EL82" s="3"/>
      <c r="EM82" s="3"/>
      <c r="EN82" s="3"/>
      <c r="EO82" s="3"/>
      <c r="EP82" s="12"/>
      <c r="EQ82" s="87"/>
      <c r="ER82" s="3"/>
      <c r="ES82" s="3"/>
      <c r="ET82" s="88"/>
      <c r="EU82" s="88"/>
      <c r="EV82" s="88"/>
      <c r="EW82" s="12"/>
      <c r="EX82" s="12"/>
      <c r="EY82" s="12"/>
      <c r="EZ82" s="12"/>
      <c r="FA82" s="3"/>
      <c r="FB82" s="12"/>
      <c r="FC82" s="3"/>
      <c r="FD82" s="3"/>
      <c r="FE82" s="3"/>
      <c r="FF82" s="3"/>
      <c r="FG82" s="3"/>
      <c r="FH82" s="3"/>
      <c r="FI82" s="3"/>
      <c r="FJ82" s="3"/>
      <c r="FK82" s="12"/>
      <c r="FL82" s="12"/>
      <c r="FM82" s="3"/>
      <c r="FN82" s="88"/>
      <c r="FO82" s="88"/>
      <c r="FP82" s="88"/>
      <c r="FQ82" s="88"/>
      <c r="FR82" s="12"/>
      <c r="FS82" s="12"/>
      <c r="FT82" s="12"/>
      <c r="FU82" s="39"/>
      <c r="FV82" s="77"/>
      <c r="FW82" s="12"/>
      <c r="FX82" s="3"/>
      <c r="FY82" s="3"/>
      <c r="FZ82" s="3"/>
      <c r="GA82" s="3"/>
      <c r="GB82" s="3"/>
      <c r="GC82" s="3"/>
      <c r="GD82" s="3"/>
      <c r="GE82" s="3"/>
      <c r="GF82" s="12"/>
      <c r="GG82" s="12"/>
      <c r="GH82" s="88"/>
      <c r="GI82" s="45"/>
      <c r="GJ82" s="88"/>
      <c r="GK82" s="88"/>
      <c r="GL82" s="88"/>
      <c r="GM82" s="12"/>
      <c r="GN82" s="12"/>
      <c r="GO82" s="12"/>
      <c r="GP82" s="12"/>
      <c r="GQ82" s="77"/>
      <c r="GR82" s="12"/>
      <c r="GS82" s="3"/>
      <c r="GT82" s="3"/>
      <c r="GU82" s="3"/>
      <c r="GV82" s="3"/>
      <c r="GW82" s="3"/>
      <c r="GX82" s="3"/>
      <c r="GY82" s="3"/>
      <c r="GZ82" s="3"/>
      <c r="HA82" s="12"/>
      <c r="HB82" s="12"/>
      <c r="HC82" s="88"/>
      <c r="HD82" s="45"/>
      <c r="HE82" s="88"/>
      <c r="HF82" s="88"/>
      <c r="HG82" s="88"/>
      <c r="HH82" s="12"/>
      <c r="HI82" s="12"/>
      <c r="HJ82" s="12"/>
      <c r="HK82" s="12"/>
      <c r="HL82" s="77"/>
      <c r="HM82" s="3"/>
      <c r="HN82" s="3"/>
      <c r="HO82" s="3"/>
      <c r="HP82" s="3"/>
      <c r="HQ82" s="3"/>
      <c r="HR82" s="3"/>
      <c r="HS82" s="3"/>
      <c r="HT82" s="3"/>
      <c r="HU82" s="12"/>
      <c r="HV82" s="12"/>
      <c r="HW82" s="88"/>
      <c r="HX82" s="45"/>
      <c r="HY82" s="3"/>
      <c r="HZ82" s="3"/>
      <c r="IA82" s="3"/>
      <c r="IB82" s="20"/>
      <c r="IC82" s="12"/>
      <c r="ID82" s="12"/>
      <c r="IE82" s="12"/>
      <c r="IF82" s="105"/>
      <c r="IG82" s="100"/>
      <c r="IH82" s="3"/>
      <c r="II82" s="3"/>
      <c r="IJ82" s="3"/>
      <c r="IK82" s="3"/>
      <c r="IL82" s="3"/>
      <c r="IM82" s="3"/>
      <c r="IN82" s="3"/>
      <c r="IO82" s="12"/>
      <c r="IP82" s="12"/>
      <c r="IQ82" s="88"/>
      <c r="IR82" s="45"/>
      <c r="IS82" s="3"/>
      <c r="IT82" s="3"/>
      <c r="IU82" s="3"/>
      <c r="IV82" s="20"/>
      <c r="IW82" s="12"/>
      <c r="IX82" s="12"/>
      <c r="IY82" s="12"/>
      <c r="IZ82" s="12"/>
      <c r="JA82" s="100"/>
      <c r="JB82" s="3"/>
      <c r="JC82" s="3"/>
      <c r="JD82" s="3"/>
      <c r="JE82" s="3"/>
      <c r="JF82" s="3"/>
      <c r="JG82" s="3"/>
      <c r="JH82" s="3"/>
      <c r="JI82" s="12"/>
      <c r="JJ82" s="12"/>
      <c r="JK82" s="88"/>
      <c r="JL82" s="45"/>
      <c r="JM82" s="3"/>
      <c r="JN82" s="3"/>
      <c r="JO82" s="3"/>
      <c r="JP82" s="20"/>
      <c r="JQ82" s="12"/>
      <c r="JR82" s="12"/>
      <c r="JS82" s="12"/>
      <c r="JT82" s="12"/>
      <c r="JU82" s="100"/>
      <c r="JV82" s="3"/>
      <c r="JW82" s="3"/>
      <c r="JX82" s="3"/>
      <c r="JY82" s="3"/>
      <c r="JZ82" s="3"/>
      <c r="KA82" s="3"/>
      <c r="KB82" s="3"/>
      <c r="KC82" s="12"/>
      <c r="KD82" s="12"/>
      <c r="KE82" s="88"/>
      <c r="KF82" s="45"/>
      <c r="KG82" s="3"/>
      <c r="KH82" s="3"/>
      <c r="KI82" s="3"/>
      <c r="KJ82" s="20"/>
      <c r="KK82" s="12"/>
      <c r="KL82" s="12"/>
      <c r="KM82" s="12"/>
      <c r="KN82" s="12"/>
      <c r="KO82" s="100"/>
      <c r="KP82" s="3"/>
      <c r="KQ82" s="3"/>
      <c r="KR82" s="3"/>
      <c r="KS82" s="3"/>
      <c r="KT82" s="3"/>
      <c r="KU82" s="3"/>
      <c r="KV82" s="3"/>
      <c r="KW82" s="12"/>
      <c r="KX82" s="12"/>
      <c r="KY82" s="88"/>
      <c r="KZ82" s="45"/>
      <c r="LA82" s="3"/>
      <c r="LB82" s="3"/>
      <c r="LC82" s="3"/>
      <c r="LD82" s="20"/>
      <c r="LE82" s="12"/>
      <c r="LF82" s="12"/>
      <c r="LG82" s="12"/>
      <c r="LH82" s="12"/>
      <c r="LI82" s="100"/>
      <c r="LJ82" s="3"/>
      <c r="LK82" s="3"/>
      <c r="LL82" s="3"/>
      <c r="LM82" s="3"/>
      <c r="LN82" s="3"/>
      <c r="LO82" s="3"/>
      <c r="LP82" s="3"/>
      <c r="LQ82" s="12"/>
      <c r="LR82" s="12"/>
      <c r="LS82" s="88"/>
      <c r="LT82" s="45"/>
      <c r="LU82" s="88"/>
      <c r="LV82" s="88"/>
      <c r="LW82" s="88"/>
      <c r="LX82" s="88"/>
      <c r="LY82" s="12"/>
      <c r="LZ82" s="12"/>
      <c r="MA82" s="12"/>
      <c r="MB82" s="12"/>
      <c r="MC82" s="100"/>
      <c r="MD82" s="3"/>
      <c r="ME82" s="3"/>
      <c r="MF82" s="3"/>
      <c r="MG82" s="3"/>
      <c r="MH82" s="3"/>
      <c r="MI82" s="3"/>
      <c r="MJ82" s="3"/>
      <c r="MK82" s="12"/>
      <c r="ML82" s="12"/>
      <c r="MM82" s="88"/>
      <c r="MN82" s="45"/>
      <c r="MO82" s="88"/>
      <c r="MP82" s="88"/>
      <c r="MQ82" s="88"/>
      <c r="MR82" s="88"/>
      <c r="MS82" s="12"/>
      <c r="MT82" s="12"/>
      <c r="MU82" s="12"/>
      <c r="MV82" s="12"/>
      <c r="MW82" s="100"/>
      <c r="MX82" s="3"/>
      <c r="MY82" s="3"/>
      <c r="MZ82" s="3"/>
      <c r="NA82" s="3"/>
      <c r="NB82" s="3"/>
      <c r="NC82" s="3"/>
      <c r="ND82" s="3"/>
      <c r="NE82" s="12"/>
      <c r="NF82" s="12"/>
      <c r="NG82" s="88"/>
      <c r="NH82" s="45"/>
      <c r="NI82" s="88"/>
      <c r="NJ82" s="88"/>
      <c r="NK82" s="88"/>
      <c r="NL82" s="88"/>
      <c r="NM82" s="12"/>
      <c r="NN82" s="12"/>
      <c r="NO82" s="12"/>
      <c r="NP82" s="12"/>
      <c r="NQ82" s="100"/>
      <c r="NR82" s="3"/>
      <c r="NS82" s="3"/>
      <c r="NT82" s="3"/>
      <c r="NU82" s="3"/>
      <c r="NV82" s="3"/>
      <c r="NW82" s="3"/>
      <c r="NX82" s="12"/>
      <c r="NY82" s="88"/>
      <c r="NZ82" s="45"/>
      <c r="OA82" s="88"/>
      <c r="OB82" s="88"/>
      <c r="OC82" s="88"/>
      <c r="OD82" s="88"/>
      <c r="OE82" s="12"/>
      <c r="OF82" s="12"/>
      <c r="OG82" s="12"/>
      <c r="OH82" s="12"/>
      <c r="OI82" s="12"/>
      <c r="OJ82" s="3"/>
      <c r="OK82" s="3"/>
      <c r="OL82" s="3"/>
      <c r="OM82" s="3"/>
      <c r="ON82" s="3"/>
      <c r="OO82" s="3"/>
      <c r="OP82" s="88"/>
      <c r="OQ82" s="12"/>
      <c r="OR82" s="3"/>
      <c r="OS82" s="100">
        <v>0</v>
      </c>
      <c r="OT82" s="3">
        <v>0</v>
      </c>
      <c r="OU82" s="3">
        <v>0</v>
      </c>
      <c r="OV82" s="3">
        <v>0</v>
      </c>
      <c r="OW82" s="3">
        <v>0</v>
      </c>
      <c r="OX82" s="3">
        <f t="shared" si="623"/>
        <v>0</v>
      </c>
      <c r="OY82" s="3">
        <f t="shared" si="624"/>
        <v>0</v>
      </c>
      <c r="OZ82" s="12">
        <f t="shared" si="625"/>
        <v>0</v>
      </c>
      <c r="PA82" s="88">
        <f t="shared" si="626"/>
        <v>0</v>
      </c>
      <c r="PB82" s="45">
        <f t="shared" si="627"/>
        <v>0</v>
      </c>
      <c r="PC82" s="88">
        <v>0</v>
      </c>
      <c r="PD82" s="88">
        <v>0</v>
      </c>
      <c r="PE82" s="88">
        <v>0</v>
      </c>
      <c r="PF82" s="88">
        <f t="shared" si="628"/>
        <v>0</v>
      </c>
      <c r="PG82" s="12">
        <f t="shared" si="629"/>
        <v>0</v>
      </c>
      <c r="PH82" s="12">
        <f t="shared" si="630"/>
        <v>0</v>
      </c>
      <c r="PI82" s="12">
        <f t="shared" si="631"/>
        <v>0</v>
      </c>
      <c r="PJ82" s="12" t="e">
        <f t="shared" si="632"/>
        <v>#DIV/0!</v>
      </c>
      <c r="PK82" s="12" t="e">
        <f t="shared" si="633"/>
        <v>#DIV/0!</v>
      </c>
      <c r="PL82" s="3">
        <v>0</v>
      </c>
      <c r="PM82" s="3">
        <v>0</v>
      </c>
      <c r="PN82" s="3">
        <v>0</v>
      </c>
      <c r="PO82" s="3">
        <v>0</v>
      </c>
      <c r="PP82" s="3">
        <v>0</v>
      </c>
      <c r="PQ82" s="3">
        <v>0</v>
      </c>
      <c r="PR82" s="3">
        <f t="shared" si="634"/>
        <v>0</v>
      </c>
      <c r="PS82" s="88">
        <f t="shared" si="635"/>
        <v>0</v>
      </c>
      <c r="PT82" s="12">
        <f t="shared" si="636"/>
        <v>0</v>
      </c>
      <c r="PU82" s="3">
        <v>0</v>
      </c>
      <c r="PV82" s="100">
        <v>423</v>
      </c>
      <c r="PW82" s="3">
        <v>158882</v>
      </c>
      <c r="PX82" s="3">
        <v>1137</v>
      </c>
      <c r="PY82" s="3">
        <v>13</v>
      </c>
      <c r="PZ82" s="3">
        <v>15</v>
      </c>
      <c r="QA82" s="3">
        <f t="shared" si="637"/>
        <v>-2</v>
      </c>
      <c r="QB82" s="3">
        <f t="shared" si="638"/>
        <v>13</v>
      </c>
      <c r="QC82" s="12">
        <f t="shared" si="639"/>
        <v>1.3192612137203167E-2</v>
      </c>
      <c r="QD82" s="88">
        <f t="shared" si="640"/>
        <v>413.11</v>
      </c>
      <c r="QE82" s="45">
        <f t="shared" si="641"/>
        <v>476.66538461538465</v>
      </c>
      <c r="QF82" s="88">
        <v>6196.6500000000005</v>
      </c>
      <c r="QG82" s="88">
        <v>58440.36</v>
      </c>
      <c r="QH82" s="88">
        <v>95621.5242</v>
      </c>
      <c r="QI82" s="88">
        <f t="shared" si="642"/>
        <v>81035.19</v>
      </c>
      <c r="QJ82" s="12">
        <f t="shared" si="643"/>
        <v>5.3865886663445562E-3</v>
      </c>
      <c r="QK82" s="12">
        <f t="shared" si="644"/>
        <v>0.10603374106525013</v>
      </c>
      <c r="QL82" s="12">
        <f t="shared" si="645"/>
        <v>7.6468630480165473E-2</v>
      </c>
      <c r="QM82" s="12">
        <f t="shared" si="646"/>
        <v>1.1538461538461537</v>
      </c>
      <c r="QN82" s="12">
        <f t="shared" si="647"/>
        <v>-0.15384615384615374</v>
      </c>
      <c r="QO82" s="3">
        <v>0</v>
      </c>
      <c r="QP82" s="3"/>
      <c r="QQ82" s="3">
        <v>0</v>
      </c>
      <c r="QR82" s="3">
        <v>0</v>
      </c>
      <c r="QS82" s="3">
        <v>0</v>
      </c>
      <c r="QT82" s="3">
        <v>0</v>
      </c>
      <c r="QU82" s="3">
        <f t="shared" si="648"/>
        <v>0</v>
      </c>
      <c r="QV82" s="88">
        <f t="shared" si="649"/>
        <v>0</v>
      </c>
      <c r="QW82" s="12">
        <f t="shared" si="650"/>
        <v>0</v>
      </c>
      <c r="QX82" s="3">
        <v>8</v>
      </c>
      <c r="QY82" s="100">
        <v>0</v>
      </c>
      <c r="QZ82" s="3">
        <v>118778</v>
      </c>
      <c r="RA82" s="3">
        <v>751</v>
      </c>
      <c r="RB82" s="3">
        <v>12</v>
      </c>
      <c r="RC82" s="3">
        <v>5</v>
      </c>
      <c r="RD82" s="3">
        <f t="shared" si="519"/>
        <v>7</v>
      </c>
      <c r="RE82" s="3">
        <f t="shared" si="520"/>
        <v>12</v>
      </c>
      <c r="RF82" s="12">
        <f t="shared" si="521"/>
        <v>6.6577896138482022E-3</v>
      </c>
      <c r="RG82" s="88">
        <f t="shared" si="522"/>
        <v>2418.5739999999996</v>
      </c>
      <c r="RH82" s="45">
        <f t="shared" si="523"/>
        <v>1007.7391666666664</v>
      </c>
      <c r="RI82" s="88">
        <v>12092.869999999997</v>
      </c>
      <c r="RJ82" s="88">
        <v>16690.68</v>
      </c>
      <c r="RK82" s="88">
        <v>86183</v>
      </c>
      <c r="RL82" s="88">
        <f t="shared" si="524"/>
        <v>73036.440677966108</v>
      </c>
      <c r="RM82" s="12">
        <f t="shared" si="525"/>
        <v>4.6117072820432798E-3</v>
      </c>
      <c r="RN82" s="12">
        <f t="shared" si="526"/>
        <v>0.72452829962589882</v>
      </c>
      <c r="RO82" s="12">
        <f t="shared" si="527"/>
        <v>0.16557310142371459</v>
      </c>
      <c r="RP82" s="169" t="str">
        <f t="shared" si="528"/>
        <v>PB-08 (AM-C1 + AI-04)</v>
      </c>
      <c r="RQ82" s="12">
        <f t="shared" si="529"/>
        <v>0.41666666666666669</v>
      </c>
      <c r="RR82" s="12">
        <f t="shared" si="530"/>
        <v>0.58333333333333326</v>
      </c>
      <c r="RS82" s="3">
        <v>20</v>
      </c>
      <c r="RT82" s="3">
        <v>0</v>
      </c>
      <c r="RU82" s="3">
        <v>0</v>
      </c>
      <c r="RV82" s="3">
        <v>0</v>
      </c>
      <c r="RW82" s="3">
        <v>0</v>
      </c>
      <c r="RX82" s="3">
        <v>0</v>
      </c>
      <c r="RY82" s="3">
        <f t="shared" si="531"/>
        <v>20</v>
      </c>
      <c r="RZ82" s="88">
        <f t="shared" si="532"/>
        <v>67176.456000000006</v>
      </c>
      <c r="SA82" s="12">
        <f t="shared" si="533"/>
        <v>9.4724479433956643E-4</v>
      </c>
      <c r="SB82" s="3">
        <v>6</v>
      </c>
      <c r="SC82" s="100">
        <v>940</v>
      </c>
      <c r="SD82" s="3">
        <v>15930</v>
      </c>
      <c r="SE82" s="3">
        <v>112</v>
      </c>
      <c r="SF82" s="3">
        <v>10</v>
      </c>
      <c r="SG82" s="3">
        <v>1</v>
      </c>
      <c r="SH82" s="3">
        <f t="shared" si="534"/>
        <v>9</v>
      </c>
      <c r="SI82" s="3">
        <f t="shared" si="535"/>
        <v>10</v>
      </c>
      <c r="SJ82" s="12">
        <f t="shared" si="536"/>
        <v>8.9285714285714281E-3</v>
      </c>
      <c r="SK82" s="88">
        <f t="shared" si="537"/>
        <v>1604.6699999999996</v>
      </c>
      <c r="SL82" s="45">
        <f t="shared" si="538"/>
        <v>160.46699999999996</v>
      </c>
      <c r="SM82" s="88">
        <v>1604.6699999999996</v>
      </c>
      <c r="SN82" s="88">
        <v>11821.19</v>
      </c>
      <c r="SO82" s="88">
        <v>71416</v>
      </c>
      <c r="SP82" s="88">
        <f t="shared" si="539"/>
        <v>60522.03389830509</v>
      </c>
      <c r="SQ82" s="12">
        <f t="shared" si="540"/>
        <v>4.5752373032776411E-3</v>
      </c>
      <c r="SR82" s="87">
        <f t="shared" si="541"/>
        <v>0.13574521685211044</v>
      </c>
      <c r="SS82" s="87">
        <f t="shared" si="542"/>
        <v>2.6513814831410319E-2</v>
      </c>
      <c r="ST82" s="169" t="str">
        <f t="shared" si="543"/>
        <v>PB-08 (AM-C1 + AI-04)</v>
      </c>
      <c r="SU82" s="12">
        <f t="shared" si="544"/>
        <v>0.1</v>
      </c>
      <c r="SV82" s="12">
        <f t="shared" si="545"/>
        <v>0.9</v>
      </c>
      <c r="SW82" s="3">
        <v>25</v>
      </c>
      <c r="SX82" s="3">
        <v>0</v>
      </c>
      <c r="SY82" s="3">
        <v>0</v>
      </c>
      <c r="SZ82" s="3">
        <v>0</v>
      </c>
      <c r="TA82" s="3">
        <v>0</v>
      </c>
      <c r="TB82" s="3">
        <v>0</v>
      </c>
      <c r="TC82" s="3">
        <f t="shared" si="546"/>
        <v>25</v>
      </c>
      <c r="TD82" s="88">
        <f t="shared" si="547"/>
        <v>83970.569999999992</v>
      </c>
      <c r="TE82" s="12">
        <f t="shared" si="548"/>
        <v>9.2374786842290037E-4</v>
      </c>
      <c r="TF82" s="3">
        <v>2</v>
      </c>
      <c r="TG82" s="100">
        <f>SUMIFS(Main!TX:TX,Main!B:B,B:B)</f>
        <v>890</v>
      </c>
      <c r="TH82" s="3">
        <v>43357</v>
      </c>
      <c r="TI82" s="3">
        <v>243</v>
      </c>
      <c r="TJ82" s="3">
        <f>SUMIFS(Main!TT:TT,Main!B:B,B:B)</f>
        <v>6</v>
      </c>
      <c r="TK82" s="3">
        <v>3</v>
      </c>
      <c r="TL82" s="3">
        <f t="shared" si="549"/>
        <v>3</v>
      </c>
      <c r="TM82" s="3">
        <f t="shared" si="550"/>
        <v>6</v>
      </c>
      <c r="TN82" s="12">
        <f t="shared" si="551"/>
        <v>1.2345679012345678E-2</v>
      </c>
      <c r="TO82" s="88">
        <f t="shared" si="552"/>
        <v>969.13666666666677</v>
      </c>
      <c r="TP82" s="45">
        <f t="shared" si="553"/>
        <v>484.56833333333338</v>
      </c>
      <c r="TQ82" s="88">
        <v>2907.4100000000003</v>
      </c>
      <c r="TR82" s="88">
        <v>10083.049999999999</v>
      </c>
      <c r="TS82" s="88">
        <f>SUMIFS(Main!TU:TU,Main!B:B,B:B)</f>
        <v>35145.019199999995</v>
      </c>
      <c r="TT82" s="88">
        <f t="shared" si="554"/>
        <v>29783.914576271185</v>
      </c>
      <c r="TU82" s="12">
        <f t="shared" si="555"/>
        <v>2.075692019913815E-3</v>
      </c>
      <c r="TV82" s="87">
        <f t="shared" si="556"/>
        <v>0.28834628411046265</v>
      </c>
      <c r="TW82" s="87">
        <f t="shared" si="557"/>
        <v>9.7616785481795962E-2</v>
      </c>
      <c r="TX82" s="169" t="str">
        <f t="shared" si="558"/>
        <v>PB-08 (AM-C1 + AI-04)</v>
      </c>
      <c r="TY82" s="12">
        <f t="shared" si="559"/>
        <v>0.5</v>
      </c>
      <c r="TZ82" s="12">
        <f t="shared" si="560"/>
        <v>0.5</v>
      </c>
      <c r="UA82" s="3">
        <f>SUMIFS(Main!UG:UG,Main!B:B,B:B)</f>
        <v>0</v>
      </c>
      <c r="UB82" s="3">
        <f>SUMIFS(Main!UI:UI,Main!B:B,B:B)</f>
        <v>0</v>
      </c>
      <c r="UC82" s="3">
        <f>SUMIFS(Main!UK:UK,Main!B:B,B:B)</f>
        <v>0</v>
      </c>
      <c r="UD82" s="3">
        <f>SUMIFS(Main!UO:UO,Main!B:B,B:B)</f>
        <v>0</v>
      </c>
      <c r="UE82" s="3">
        <f>SUMIFS(Main!UQ:UQ,Main!B:B,B:B)</f>
        <v>0</v>
      </c>
      <c r="UF82" s="3">
        <f>SUMIFS(Main!US:US,Main!B:B,B:B)</f>
        <v>0</v>
      </c>
      <c r="UG82" s="3">
        <f t="shared" si="561"/>
        <v>0</v>
      </c>
      <c r="UH82" s="88">
        <f t="shared" si="562"/>
        <v>0</v>
      </c>
      <c r="UI82" s="12">
        <f t="shared" si="563"/>
        <v>0</v>
      </c>
      <c r="UJ82" s="3">
        <f>SUMIFS(Main!UW:UW,Main!B:B,B:B)</f>
        <v>0</v>
      </c>
      <c r="UK82" s="100">
        <f>SUMIFS(Main!VI:VI,Main!A:A,A:A)</f>
        <v>0</v>
      </c>
      <c r="UL82" s="3">
        <v>0</v>
      </c>
      <c r="UM82" s="3">
        <v>0</v>
      </c>
      <c r="UN82" s="3">
        <f>SUMIFS(Main!VE:VE,Main!A:A,A:A)</f>
        <v>3</v>
      </c>
      <c r="UO82" s="3">
        <v>0</v>
      </c>
      <c r="UP82" s="3">
        <f t="shared" si="565"/>
        <v>3</v>
      </c>
      <c r="UQ82" s="3">
        <f t="shared" si="566"/>
        <v>3</v>
      </c>
      <c r="UR82" s="12">
        <f t="shared" si="567"/>
        <v>0</v>
      </c>
      <c r="US82" s="88">
        <f t="shared" si="568"/>
        <v>0</v>
      </c>
      <c r="UT82" s="45">
        <f t="shared" si="569"/>
        <v>0</v>
      </c>
      <c r="UU82" s="88">
        <v>0</v>
      </c>
      <c r="UV82" s="88">
        <v>0</v>
      </c>
      <c r="UW82" s="88">
        <f>SUMIFS(Main!VF:VF,Main!A:A,A:A)</f>
        <v>21097.007599999997</v>
      </c>
      <c r="UX82" s="88">
        <f t="shared" si="570"/>
        <v>17878.82</v>
      </c>
      <c r="UY82" s="12">
        <f t="shared" si="571"/>
        <v>1.2609935822100048E-3</v>
      </c>
      <c r="UZ82" s="87">
        <f t="shared" si="572"/>
        <v>0</v>
      </c>
      <c r="VA82" s="87">
        <f t="shared" si="573"/>
        <v>0</v>
      </c>
      <c r="VB82" s="169" t="str">
        <f t="shared" si="564"/>
        <v>PB-08 (AM-C1 + AI-04)</v>
      </c>
      <c r="VC82" s="12">
        <f t="shared" si="578"/>
        <v>0</v>
      </c>
      <c r="VD82" s="12">
        <f t="shared" si="574"/>
        <v>1</v>
      </c>
      <c r="VE82" s="3">
        <f>SUMIFS(Main!VR:VR,Main!B:B,B:B)</f>
        <v>0</v>
      </c>
      <c r="VF82" s="3">
        <f>SUMIFS(Main!VT:VT,Main!B:B,B:B)</f>
        <v>0</v>
      </c>
      <c r="VG82" s="3">
        <f>SUMIFS(Main!VV:VV,Main!B:B,B:B)</f>
        <v>0</v>
      </c>
      <c r="VH82" s="3">
        <f>SUMIFS(Main!VZ:VZ,Main!B:B,B:B)</f>
        <v>0</v>
      </c>
      <c r="VI82" s="3">
        <f>SUMIFS(Main!WB:WB,Main!B:B,B:B)</f>
        <v>0</v>
      </c>
      <c r="VJ82" s="3">
        <f>SUMIFS(Main!WD:WD,Main!B:B,B:B)</f>
        <v>0</v>
      </c>
      <c r="VK82" s="3">
        <f t="shared" si="575"/>
        <v>0</v>
      </c>
      <c r="VL82" s="88">
        <f t="shared" si="576"/>
        <v>0</v>
      </c>
      <c r="VM82" s="12">
        <f t="shared" si="577"/>
        <v>0</v>
      </c>
      <c r="VN82" s="3">
        <f>SUMIFS(Main!WH:WH,Main!B:B,B:B)</f>
        <v>3</v>
      </c>
    </row>
    <row r="83" spans="1:586">
      <c r="A83" s="155" t="s">
        <v>140</v>
      </c>
      <c r="B83" s="155" t="s">
        <v>139</v>
      </c>
      <c r="C83" s="150" t="s">
        <v>293</v>
      </c>
      <c r="D83" s="150" t="s">
        <v>669</v>
      </c>
      <c r="E83" s="155" t="s">
        <v>264</v>
      </c>
      <c r="F83" s="150" t="s">
        <v>472</v>
      </c>
      <c r="G83" s="150" t="s">
        <v>434</v>
      </c>
      <c r="H83" s="17">
        <v>2550.4728235294119</v>
      </c>
      <c r="I83" s="1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87"/>
      <c r="V83" s="87"/>
      <c r="W83" s="12"/>
      <c r="X83" s="91"/>
      <c r="Y83" s="91"/>
      <c r="Z83" s="91"/>
      <c r="AA83" s="91"/>
      <c r="AB83" s="91"/>
      <c r="AC83" s="91"/>
      <c r="AD83" s="91"/>
      <c r="AE83" s="87"/>
      <c r="AF83" s="88"/>
      <c r="AG83" s="88"/>
      <c r="AH83" s="88"/>
      <c r="AI83" s="87"/>
      <c r="AJ83" s="87"/>
      <c r="AK83" s="12"/>
      <c r="AL83" s="3"/>
      <c r="AM83" s="3"/>
      <c r="AN83" s="3"/>
      <c r="AO83" s="3"/>
      <c r="AP83" s="3"/>
      <c r="AQ83" s="3"/>
      <c r="AR83" s="3"/>
      <c r="AS83" s="3"/>
      <c r="AT83" s="87"/>
      <c r="AU83" s="40"/>
      <c r="AV83" s="40"/>
      <c r="AW83" s="88"/>
      <c r="AX83" s="88"/>
      <c r="AY83" s="88"/>
      <c r="AZ83" s="87"/>
      <c r="BA83" s="87"/>
      <c r="BB83" s="87"/>
      <c r="BC83" s="89"/>
      <c r="BD83" s="12">
        <v>0</v>
      </c>
      <c r="BE83" s="3">
        <v>0</v>
      </c>
      <c r="BF83" s="3">
        <v>0</v>
      </c>
      <c r="BG83" s="3">
        <v>0</v>
      </c>
      <c r="BH83" s="3">
        <v>0</v>
      </c>
      <c r="BI83" s="3">
        <f>BG83-BH83</f>
        <v>0</v>
      </c>
      <c r="BJ83" s="3">
        <f>BH83-BI83</f>
        <v>0</v>
      </c>
      <c r="BK83" s="3">
        <f>BI83-BJ83</f>
        <v>0</v>
      </c>
      <c r="BL83" s="3">
        <f>BH83+BI83+BJ83</f>
        <v>0</v>
      </c>
      <c r="BM83" s="87">
        <v>0</v>
      </c>
      <c r="BN83" s="40" t="e">
        <f>BP83/BH83</f>
        <v>#DIV/0!</v>
      </c>
      <c r="BO83" s="40" t="e">
        <f>BP83/BG83</f>
        <v>#DIV/0!</v>
      </c>
      <c r="BP83" s="88">
        <v>0</v>
      </c>
      <c r="BQ83" s="88">
        <v>0</v>
      </c>
      <c r="BR83" s="88">
        <v>0</v>
      </c>
      <c r="BS83" s="12" t="e">
        <f>BP83/BQ83</f>
        <v>#DIV/0!</v>
      </c>
      <c r="BT83" s="12" t="e">
        <f>BP83/BR83</f>
        <v>#DIV/0!</v>
      </c>
      <c r="BU83" s="87" t="e">
        <f>BH83/BL83</f>
        <v>#DIV/0!</v>
      </c>
      <c r="BV83" s="89" t="e">
        <f>1-BU83</f>
        <v>#DIV/0!</v>
      </c>
      <c r="BW83" s="90" t="str">
        <f>B83</f>
        <v>FBA75687</v>
      </c>
      <c r="BX83" s="12">
        <v>0</v>
      </c>
      <c r="BY83" s="3">
        <v>0</v>
      </c>
      <c r="BZ83" s="3">
        <v>0</v>
      </c>
      <c r="CA83" s="3">
        <v>0</v>
      </c>
      <c r="CB83" s="3">
        <v>0</v>
      </c>
      <c r="CC83" s="3">
        <f>CA83-CB83</f>
        <v>0</v>
      </c>
      <c r="CD83" s="3">
        <v>0</v>
      </c>
      <c r="CE83" s="3">
        <v>0</v>
      </c>
      <c r="CF83" s="3">
        <f>CB83+CC83+CD83</f>
        <v>0</v>
      </c>
      <c r="CG83" s="87" t="e">
        <f>CB83/BZ83</f>
        <v>#DIV/0!</v>
      </c>
      <c r="CH83" s="3" t="e">
        <f>CJ83/CB83</f>
        <v>#DIV/0!</v>
      </c>
      <c r="CI83" s="3" t="e">
        <f>CJ83/CA83</f>
        <v>#DIV/0!</v>
      </c>
      <c r="CJ83" s="88">
        <v>0</v>
      </c>
      <c r="CK83" s="88">
        <v>0</v>
      </c>
      <c r="CL83" s="88">
        <v>0</v>
      </c>
      <c r="CM83" s="87" t="e">
        <f>CJ83/CK83</f>
        <v>#DIV/0!</v>
      </c>
      <c r="CN83" s="87" t="e">
        <f>CJ83/CL83</f>
        <v>#DIV/0!</v>
      </c>
      <c r="CO83" s="12" t="e">
        <f>CB83/CF83</f>
        <v>#DIV/0!</v>
      </c>
      <c r="CP83" s="12" t="e">
        <f>1-CO83</f>
        <v>#DIV/0!</v>
      </c>
      <c r="CQ83" s="77" t="str">
        <f>B83</f>
        <v>FBA75687</v>
      </c>
      <c r="CR83" s="12">
        <v>0</v>
      </c>
      <c r="CS83" s="3">
        <v>0</v>
      </c>
      <c r="CT83" s="3">
        <v>0</v>
      </c>
      <c r="CU83" s="3" t="e">
        <f>VLOOKUP(C83,'[1]Monthly Sales'!C:AP,38,0)</f>
        <v>#N/A</v>
      </c>
      <c r="CV83" s="3">
        <v>0</v>
      </c>
      <c r="CW83" s="3" t="e">
        <f>CU83-CV83</f>
        <v>#N/A</v>
      </c>
      <c r="CX83" s="3">
        <v>0</v>
      </c>
      <c r="CY83" s="3">
        <v>0</v>
      </c>
      <c r="CZ83" s="3" t="e">
        <f>CV83+CW83+CX83</f>
        <v>#N/A</v>
      </c>
      <c r="DA83" s="87" t="e">
        <f>CV83/CT83</f>
        <v>#DIV/0!</v>
      </c>
      <c r="DB83" s="45" t="e">
        <f>DD83/CV83</f>
        <v>#DIV/0!</v>
      </c>
      <c r="DC83" s="3" t="e">
        <f>DD83/CZ83</f>
        <v>#N/A</v>
      </c>
      <c r="DD83" s="88">
        <v>0</v>
      </c>
      <c r="DE83" s="88">
        <v>0</v>
      </c>
      <c r="DF83" s="88">
        <v>0</v>
      </c>
      <c r="DG83" s="12" t="e">
        <f>DD83/DE83</f>
        <v>#DIV/0!</v>
      </c>
      <c r="DH83" s="12" t="e">
        <f>DD83/DF83</f>
        <v>#DIV/0!</v>
      </c>
      <c r="DI83" s="12" t="e">
        <f>CV83/CZ83</f>
        <v>#N/A</v>
      </c>
      <c r="DJ83" s="12" t="e">
        <f>1-DI83</f>
        <v>#N/A</v>
      </c>
      <c r="DK83" s="3" t="str">
        <f>B83</f>
        <v>FBA75687</v>
      </c>
      <c r="DL83" s="2">
        <v>0</v>
      </c>
      <c r="DM83" s="3">
        <v>0</v>
      </c>
      <c r="DN83" s="3">
        <v>0</v>
      </c>
      <c r="DO83" s="3">
        <v>0</v>
      </c>
      <c r="DP83" s="3">
        <v>0</v>
      </c>
      <c r="DQ83" s="3">
        <f>DO83-DP83</f>
        <v>0</v>
      </c>
      <c r="DR83" s="3">
        <f>DP83-DQ83</f>
        <v>0</v>
      </c>
      <c r="DS83" s="3">
        <v>0</v>
      </c>
      <c r="DT83" s="3">
        <f>DP83+DQ83+DR83</f>
        <v>0</v>
      </c>
      <c r="DU83" s="12" t="e">
        <f>DR83/DT83</f>
        <v>#DIV/0!</v>
      </c>
      <c r="DV83" s="87" t="e">
        <f>DP83/DN83</f>
        <v>#DIV/0!</v>
      </c>
      <c r="DW83" s="3" t="e">
        <f>DY83/DP83</f>
        <v>#DIV/0!</v>
      </c>
      <c r="DX83" s="3" t="e">
        <f>DY83/DT83</f>
        <v>#DIV/0!</v>
      </c>
      <c r="DY83" s="88">
        <v>0</v>
      </c>
      <c r="DZ83" s="88">
        <v>0</v>
      </c>
      <c r="EA83" s="88">
        <v>0</v>
      </c>
      <c r="EB83" s="12" t="e">
        <f>DY83/DZ83</f>
        <v>#DIV/0!</v>
      </c>
      <c r="EC83" s="12" t="e">
        <f>DY83/EA83</f>
        <v>#DIV/0!</v>
      </c>
      <c r="ED83" s="12" t="e">
        <f>DP83/DT83</f>
        <v>#DIV/0!</v>
      </c>
      <c r="EE83" s="12" t="e">
        <f>1-ED83</f>
        <v>#DIV/0!</v>
      </c>
      <c r="EF83" s="3" t="str">
        <f>B83</f>
        <v>FBA75687</v>
      </c>
      <c r="EG83" s="12">
        <v>0</v>
      </c>
      <c r="EH83" s="3">
        <v>0</v>
      </c>
      <c r="EI83" s="3">
        <v>0</v>
      </c>
      <c r="EJ83" s="3">
        <v>0</v>
      </c>
      <c r="EK83" s="3">
        <v>0</v>
      </c>
      <c r="EL83" s="3">
        <f>EJ83-EK83</f>
        <v>0</v>
      </c>
      <c r="EM83" s="3">
        <v>0</v>
      </c>
      <c r="EN83" s="3">
        <v>0</v>
      </c>
      <c r="EO83" s="3">
        <f>EK83+EL83+EM83</f>
        <v>0</v>
      </c>
      <c r="EP83" s="12">
        <f>IF(EM83,EM83/EO83,0)</f>
        <v>0</v>
      </c>
      <c r="EQ83" s="87">
        <f>IF(EK83,EK83/EI83,0)</f>
        <v>0</v>
      </c>
      <c r="ER83" s="3">
        <f>IF(ET83,ET83/EK83,0)</f>
        <v>0</v>
      </c>
      <c r="ES83" s="3">
        <f>IF(ET83,ET83/EO83,0)</f>
        <v>0</v>
      </c>
      <c r="ET83" s="88">
        <v>0</v>
      </c>
      <c r="EU83" s="88">
        <v>0</v>
      </c>
      <c r="EV83" s="88">
        <v>0</v>
      </c>
      <c r="EW83" s="12">
        <f>IF(ET83,ET83/EU83,0)</f>
        <v>0</v>
      </c>
      <c r="EX83" s="12">
        <f>IF(ET83,ET83/EV83,0)</f>
        <v>0</v>
      </c>
      <c r="EY83" s="12">
        <f>IF(EK83,EK83/EO83,0)</f>
        <v>0</v>
      </c>
      <c r="EZ83" s="12">
        <f>IF(1-EY83,0)</f>
        <v>0</v>
      </c>
      <c r="FA83" s="3" t="str">
        <f>B83</f>
        <v>FBA75687</v>
      </c>
      <c r="FB83" s="12">
        <v>0</v>
      </c>
      <c r="FC83" s="3">
        <v>0</v>
      </c>
      <c r="FD83" s="3">
        <v>0</v>
      </c>
      <c r="FE83" s="3">
        <v>0</v>
      </c>
      <c r="FF83" s="3">
        <v>0</v>
      </c>
      <c r="FG83" s="3">
        <f>FE83-FF83</f>
        <v>0</v>
      </c>
      <c r="FH83" s="3">
        <v>0</v>
      </c>
      <c r="FI83" s="3">
        <v>0</v>
      </c>
      <c r="FJ83" s="3">
        <f>FF83+FG83+FH83</f>
        <v>0</v>
      </c>
      <c r="FK83" s="12">
        <f>IF(FH83,FH83/FJ83,0)</f>
        <v>0</v>
      </c>
      <c r="FL83" s="12">
        <f>IF(FF83,FF83/FD83,0)</f>
        <v>0</v>
      </c>
      <c r="FM83" s="3">
        <f>IF(FO83,FO83/FF83,0)</f>
        <v>0</v>
      </c>
      <c r="FN83" s="88">
        <f>IF(FO83,FO83/FJ83,0)</f>
        <v>0</v>
      </c>
      <c r="FO83" s="88">
        <v>0</v>
      </c>
      <c r="FP83" s="88">
        <v>0</v>
      </c>
      <c r="FQ83" s="88">
        <v>0</v>
      </c>
      <c r="FR83" s="12">
        <f>IF(FO83,FO83/FP83,0)</f>
        <v>0</v>
      </c>
      <c r="FS83" s="12">
        <f>IF(FO83,FO83/FQ83,0)</f>
        <v>0</v>
      </c>
      <c r="FT83" s="12" t="e">
        <f>FF83/FJ83</f>
        <v>#DIV/0!</v>
      </c>
      <c r="FU83" s="39" t="e">
        <f>1-FT83</f>
        <v>#DIV/0!</v>
      </c>
      <c r="FV83" s="77" t="str">
        <f>B83</f>
        <v>FBA75687</v>
      </c>
      <c r="FW83" s="12">
        <v>0</v>
      </c>
      <c r="FX83" s="3">
        <v>0</v>
      </c>
      <c r="FY83" s="3">
        <v>0</v>
      </c>
      <c r="FZ83" s="3">
        <v>0</v>
      </c>
      <c r="GA83" s="3">
        <v>0</v>
      </c>
      <c r="GB83" s="3">
        <f>FZ83-GA83</f>
        <v>0</v>
      </c>
      <c r="GC83" s="3">
        <v>0</v>
      </c>
      <c r="GD83" s="3">
        <v>0</v>
      </c>
      <c r="GE83" s="3">
        <f>GA83+GB83+GC83</f>
        <v>0</v>
      </c>
      <c r="GF83" s="12">
        <f>IF(GC83,GC83/GE83,0)</f>
        <v>0</v>
      </c>
      <c r="GG83" s="12">
        <f>IF(GA83,GA83/FY83,0)</f>
        <v>0</v>
      </c>
      <c r="GH83" s="88">
        <f>IF(GJ83,GJ83/GA83,0)</f>
        <v>0</v>
      </c>
      <c r="GI83" s="45">
        <f>IF(GJ83,GJ83/GE83,0)</f>
        <v>0</v>
      </c>
      <c r="GJ83" s="88">
        <v>0</v>
      </c>
      <c r="GK83" s="88">
        <v>0</v>
      </c>
      <c r="GL83" s="88">
        <v>0</v>
      </c>
      <c r="GM83" s="12">
        <f>IF(GJ83,GJ83/GK83,0)</f>
        <v>0</v>
      </c>
      <c r="GN83" s="12">
        <f>IF(GJ83,GJ83/GL83,0)</f>
        <v>0</v>
      </c>
      <c r="GO83" s="12" t="e">
        <f>GA83/GE83</f>
        <v>#DIV/0!</v>
      </c>
      <c r="GP83" s="12" t="e">
        <f>1-GO83</f>
        <v>#DIV/0!</v>
      </c>
      <c r="GQ83" s="77" t="str">
        <f>B83</f>
        <v>FBA75687</v>
      </c>
      <c r="GR83" s="12">
        <v>0</v>
      </c>
      <c r="GS83" s="3">
        <v>0</v>
      </c>
      <c r="GT83" s="3">
        <v>0</v>
      </c>
      <c r="GU83" s="3">
        <v>21</v>
      </c>
      <c r="GV83" s="3">
        <v>0</v>
      </c>
      <c r="GW83" s="3">
        <f>GU83-GV83</f>
        <v>21</v>
      </c>
      <c r="GX83" s="3">
        <v>3</v>
      </c>
      <c r="GY83" s="3">
        <v>0</v>
      </c>
      <c r="GZ83" s="3">
        <f>GV83+GW83+GX83</f>
        <v>24</v>
      </c>
      <c r="HA83" s="12">
        <f>IF(GX83,GX83/GZ83,0)</f>
        <v>0.125</v>
      </c>
      <c r="HB83" s="12">
        <f>IF(GV83,GV83/GT83,0)</f>
        <v>0</v>
      </c>
      <c r="HC83" s="88">
        <f>IF(HE83,HE83/GV83,0)</f>
        <v>0</v>
      </c>
      <c r="HD83" s="45">
        <f>IF(HE83,HE83/GZ83,0)</f>
        <v>0</v>
      </c>
      <c r="HE83" s="88">
        <v>0</v>
      </c>
      <c r="HF83" s="88">
        <v>0</v>
      </c>
      <c r="HG83" s="88">
        <v>23590</v>
      </c>
      <c r="HH83" s="12">
        <f>IF(HE83,HE83/HF83,0)</f>
        <v>0</v>
      </c>
      <c r="HI83" s="12">
        <f>IF(HE83,HE83/HG83,0)</f>
        <v>0</v>
      </c>
      <c r="HJ83" s="12">
        <f>GV83/GZ83</f>
        <v>0</v>
      </c>
      <c r="HK83" s="12">
        <f>1-HJ83</f>
        <v>1</v>
      </c>
      <c r="HL83" s="77" t="s">
        <v>264</v>
      </c>
      <c r="HM83" s="3">
        <v>1234</v>
      </c>
      <c r="HN83" s="3">
        <v>90522</v>
      </c>
      <c r="HO83" s="3">
        <v>548</v>
      </c>
      <c r="HP83" s="3">
        <v>12</v>
      </c>
      <c r="HQ83" s="3">
        <v>17</v>
      </c>
      <c r="HR83" s="3">
        <f>HP83-HQ83</f>
        <v>-5</v>
      </c>
      <c r="HS83" s="3">
        <v>9</v>
      </c>
      <c r="HT83" s="3">
        <f>HQ83+HR83+HS83</f>
        <v>21</v>
      </c>
      <c r="HU83" s="12">
        <f>IF(HS83,HS83/HT83,0)</f>
        <v>0.42857142857142855</v>
      </c>
      <c r="HV83" s="12">
        <f>IF(HQ83,HQ83/HO83,0)</f>
        <v>3.1021897810218978E-2</v>
      </c>
      <c r="HW83" s="88">
        <f>IF(HY83,HY83/HQ83,0)</f>
        <v>347.97705882352938</v>
      </c>
      <c r="HX83" s="45">
        <f>IF(HY83,HY83/HT83,0)</f>
        <v>281.69571428571425</v>
      </c>
      <c r="HY83" s="3">
        <v>5915.61</v>
      </c>
      <c r="HZ83" s="3">
        <v>30683.029999999995</v>
      </c>
      <c r="IA83" s="3">
        <v>32635.02</v>
      </c>
      <c r="IB83" s="20">
        <f>IA83/1.18</f>
        <v>27656.796610169495</v>
      </c>
      <c r="IC83" s="12">
        <f>IF(HY83,HY83/HZ83,0)</f>
        <v>0.192797451881382</v>
      </c>
      <c r="ID83" s="12">
        <f>IF(HY83,HY83/IB83,0)</f>
        <v>0.21389353522688201</v>
      </c>
      <c r="IE83" s="12">
        <f>HQ83/HT83</f>
        <v>0.80952380952380953</v>
      </c>
      <c r="IF83" s="105">
        <f>1-IE83</f>
        <v>0.19047619047619047</v>
      </c>
      <c r="IG83" s="100">
        <v>1504</v>
      </c>
      <c r="IH83" s="3">
        <v>66501</v>
      </c>
      <c r="II83" s="3">
        <v>428</v>
      </c>
      <c r="IJ83" s="3">
        <v>8</v>
      </c>
      <c r="IK83" s="3">
        <v>3</v>
      </c>
      <c r="IL83" s="3">
        <f>IJ83-IK83</f>
        <v>5</v>
      </c>
      <c r="IM83" s="3">
        <v>2</v>
      </c>
      <c r="IN83" s="3">
        <f>IK83+IL83+IM83</f>
        <v>10</v>
      </c>
      <c r="IO83" s="12">
        <f>IF(IM83,IM83/IN83,0)</f>
        <v>0.2</v>
      </c>
      <c r="IP83" s="12">
        <f>IF(IK83,IK83/II83,0)</f>
        <v>7.0093457943925233E-3</v>
      </c>
      <c r="IQ83" s="88">
        <f>IF(IS83,IS83/IK83,0)</f>
        <v>2059.5466666666662</v>
      </c>
      <c r="IR83" s="45">
        <f>IF(IS83,IS83/IN83,0)</f>
        <v>617.86399999999981</v>
      </c>
      <c r="IS83" s="3">
        <v>6178.6399999999985</v>
      </c>
      <c r="IT83" s="3">
        <v>6438.13</v>
      </c>
      <c r="IU83" s="3">
        <v>22392</v>
      </c>
      <c r="IV83" s="20">
        <f>IU83/1.18</f>
        <v>18976.271186440677</v>
      </c>
      <c r="IW83" s="12">
        <f>IF(IS83,IS83/IT83,0)</f>
        <v>0.95969481821584812</v>
      </c>
      <c r="IX83" s="12">
        <f>IF(IS83,IS83/IV83,0)</f>
        <v>0.32559821364773128</v>
      </c>
      <c r="IY83" s="12">
        <f>IK83/IN83</f>
        <v>0.3</v>
      </c>
      <c r="IZ83" s="12">
        <f>1-IY83</f>
        <v>0.7</v>
      </c>
      <c r="JA83" s="100">
        <v>1148</v>
      </c>
      <c r="JB83" s="3">
        <v>36358</v>
      </c>
      <c r="JC83" s="3">
        <v>339</v>
      </c>
      <c r="JD83" s="3">
        <v>6</v>
      </c>
      <c r="JE83" s="3">
        <v>6</v>
      </c>
      <c r="JF83" s="3">
        <f>JD83-JE83</f>
        <v>0</v>
      </c>
      <c r="JG83" s="3">
        <v>5</v>
      </c>
      <c r="JH83" s="3">
        <f>SUM(JE83:JG83)</f>
        <v>11</v>
      </c>
      <c r="JI83" s="12">
        <f>IF(JG83,JG83/JH83,0)</f>
        <v>0.45454545454545453</v>
      </c>
      <c r="JJ83" s="12">
        <f>IF(JE83,JE83/JC83,0)</f>
        <v>1.7699115044247787E-2</v>
      </c>
      <c r="JK83" s="88">
        <f>IF(JM83,JM83/JE83,0)</f>
        <v>609.97833333333358</v>
      </c>
      <c r="JL83" s="45">
        <f>IF(JM83,JM83/JH83,0)</f>
        <v>332.71545454545463</v>
      </c>
      <c r="JM83" s="3">
        <v>3659.8700000000013</v>
      </c>
      <c r="JN83" s="3">
        <v>14189.820000000002</v>
      </c>
      <c r="JO83" s="3">
        <v>16586.010000000002</v>
      </c>
      <c r="JP83" s="20">
        <f>JO83/1.18</f>
        <v>14055.940677966104</v>
      </c>
      <c r="JQ83" s="12">
        <f>IF(JM83,JM83/JN83,0)</f>
        <v>0.25792222875272558</v>
      </c>
      <c r="JR83" s="12">
        <f>IF(JM83,JM83/JP83,0)</f>
        <v>0.26037887352051525</v>
      </c>
      <c r="JS83" s="12">
        <f>JE83/JH83</f>
        <v>0.54545454545454541</v>
      </c>
      <c r="JT83" s="12">
        <f>1-JS83</f>
        <v>0.45454545454545459</v>
      </c>
      <c r="JU83" s="100">
        <v>784</v>
      </c>
      <c r="JV83" s="3">
        <v>39291</v>
      </c>
      <c r="JW83" s="3">
        <v>308</v>
      </c>
      <c r="JX83" s="3">
        <v>8</v>
      </c>
      <c r="JY83" s="3">
        <v>5</v>
      </c>
      <c r="JZ83" s="3">
        <f>JX83-JY83</f>
        <v>3</v>
      </c>
      <c r="KA83" s="3">
        <v>4</v>
      </c>
      <c r="KB83" s="3">
        <f>SUM(JY83:KA83)</f>
        <v>12</v>
      </c>
      <c r="KC83" s="12">
        <f>IF(KA83,KA83/KB83,0)</f>
        <v>0.33333333333333331</v>
      </c>
      <c r="KD83" s="12">
        <f>IF(JY83,JY83/JW83,0)</f>
        <v>1.6233766233766232E-2</v>
      </c>
      <c r="KE83" s="88">
        <f>IF(KG83,KG83/JY83,0)</f>
        <v>841.81000000000006</v>
      </c>
      <c r="KF83" s="45">
        <f>IF(KG83,KG83/KB83,0)</f>
        <v>350.75416666666666</v>
      </c>
      <c r="KG83" s="3">
        <v>4209.05</v>
      </c>
      <c r="KH83" s="3">
        <v>13385.59</v>
      </c>
      <c r="KI83" s="3">
        <v>22392</v>
      </c>
      <c r="KJ83" s="20">
        <f>KI83/1.18</f>
        <v>18976.271186440677</v>
      </c>
      <c r="KK83" s="12">
        <f>IF(KG83,KG83/KH83,0)</f>
        <v>0.31444635611878147</v>
      </c>
      <c r="KL83" s="12">
        <f>IF(KG83,KG83/KJ83,0)</f>
        <v>0.22180595748481602</v>
      </c>
      <c r="KM83" s="12">
        <f>JY83/KB83</f>
        <v>0.41666666666666669</v>
      </c>
      <c r="KN83" s="12">
        <f>1-KM83</f>
        <v>0.58333333333333326</v>
      </c>
      <c r="KO83" s="100">
        <v>471</v>
      </c>
      <c r="KP83" s="3">
        <v>21534</v>
      </c>
      <c r="KQ83" s="3">
        <v>126</v>
      </c>
      <c r="KR83" s="3">
        <v>1</v>
      </c>
      <c r="KS83" s="3">
        <v>1</v>
      </c>
      <c r="KT83" s="3">
        <f>KR83-KS83</f>
        <v>0</v>
      </c>
      <c r="KU83" s="3">
        <v>0</v>
      </c>
      <c r="KV83" s="3">
        <f>SUM(KS83:KU83)</f>
        <v>1</v>
      </c>
      <c r="KW83" s="12">
        <f>IF(KU83,KU83/KV83,0)</f>
        <v>0</v>
      </c>
      <c r="KX83" s="12">
        <f>IF(KS83,KS83/KQ83,0)</f>
        <v>7.9365079365079361E-3</v>
      </c>
      <c r="KY83" s="88">
        <f>IF(LA83,LA83/KS83,0)</f>
        <v>1166.8200000000004</v>
      </c>
      <c r="KZ83" s="45">
        <f>IF(LA83,LA83/KV83,0)</f>
        <v>1166.8200000000004</v>
      </c>
      <c r="LA83" s="3">
        <v>1166.8200000000004</v>
      </c>
      <c r="LB83" s="3">
        <v>677.12</v>
      </c>
      <c r="LC83" s="3">
        <v>2799</v>
      </c>
      <c r="LD83" s="20">
        <f>LC83/1.18</f>
        <v>2372.0338983050847</v>
      </c>
      <c r="LE83" s="12">
        <f>IF(LA83,LA83/LB83,0)</f>
        <v>1.7232100661625716</v>
      </c>
      <c r="LF83" s="12">
        <f>IF(LA83,LA83/LD83,0)</f>
        <v>0.49190696677384799</v>
      </c>
      <c r="LG83" s="12">
        <f>KS83/KV83</f>
        <v>1</v>
      </c>
      <c r="LH83" s="12">
        <f>1-LG83</f>
        <v>0</v>
      </c>
      <c r="LI83" s="100">
        <v>482</v>
      </c>
      <c r="LJ83" s="3">
        <v>10379</v>
      </c>
      <c r="LK83" s="3">
        <v>131</v>
      </c>
      <c r="LL83" s="3">
        <v>5</v>
      </c>
      <c r="LM83" s="3">
        <v>1</v>
      </c>
      <c r="LN83" s="3">
        <f>LL83-LM83</f>
        <v>4</v>
      </c>
      <c r="LO83" s="3">
        <v>0</v>
      </c>
      <c r="LP83" s="3">
        <f>SUM(LM83:LO83)</f>
        <v>5</v>
      </c>
      <c r="LQ83" s="12">
        <f>IF(LO83,LO83/LP83,0)</f>
        <v>0</v>
      </c>
      <c r="LR83" s="12">
        <f>IF(LM83,LM83/LK83,0)</f>
        <v>7.6335877862595417E-3</v>
      </c>
      <c r="LS83" s="88">
        <f>IF(LU83,LU83/LM83,0)</f>
        <v>744.50999999999988</v>
      </c>
      <c r="LT83" s="45">
        <f>IF(LU83,LU83/LP83,0)</f>
        <v>148.90199999999999</v>
      </c>
      <c r="LU83" s="88">
        <v>744.50999999999988</v>
      </c>
      <c r="LV83" s="88">
        <v>2626.28</v>
      </c>
      <c r="LW83" s="88">
        <v>15495.004800000001</v>
      </c>
      <c r="LX83" s="88">
        <f>LW83/1.18</f>
        <v>13131.36</v>
      </c>
      <c r="LY83" s="12">
        <f>IF(LU83,LU83/LV83,0)</f>
        <v>0.28348462464017538</v>
      </c>
      <c r="LZ83" s="12">
        <f>IF(LU83,LU83/LX83,0)</f>
        <v>5.6697097634974582E-2</v>
      </c>
      <c r="MA83" s="12">
        <f>LM83/LP83</f>
        <v>0.2</v>
      </c>
      <c r="MB83" s="12">
        <f>1-MA83</f>
        <v>0.8</v>
      </c>
      <c r="MC83" s="100">
        <v>596</v>
      </c>
      <c r="MD83" s="3">
        <v>9281</v>
      </c>
      <c r="ME83" s="3">
        <v>126</v>
      </c>
      <c r="MF83" s="3">
        <v>7</v>
      </c>
      <c r="MG83" s="3">
        <v>4</v>
      </c>
      <c r="MH83" s="3">
        <f>MF83-MG83</f>
        <v>3</v>
      </c>
      <c r="MI83" s="3">
        <v>0</v>
      </c>
      <c r="MJ83" s="3">
        <f>SUM(MG83:MI83)</f>
        <v>7</v>
      </c>
      <c r="MK83" s="12">
        <f>IF(MI83,MI83/MJ83,0)</f>
        <v>0</v>
      </c>
      <c r="ML83" s="12">
        <f>IF(MG83,MG83/ME83,0)</f>
        <v>3.1746031746031744E-2</v>
      </c>
      <c r="MM83" s="88">
        <f>IF(MO83,MO83/MG83,0)</f>
        <v>149.0100000000001</v>
      </c>
      <c r="MN83" s="45">
        <f>IF(MO83,MO83/MJ83,0)</f>
        <v>85.148571428571486</v>
      </c>
      <c r="MO83" s="88">
        <v>596.04000000000042</v>
      </c>
      <c r="MP83" s="88">
        <v>6475.43</v>
      </c>
      <c r="MQ83" s="88">
        <v>21228.022999999997</v>
      </c>
      <c r="MR83" s="88">
        <f>MQ83/1.18</f>
        <v>17989.849999999999</v>
      </c>
      <c r="MS83" s="12">
        <f>IF(MO83,MO83/MP83,0)</f>
        <v>9.2046396918814721E-2</v>
      </c>
      <c r="MT83" s="12">
        <f>IF(MO83,MO83/MR83,0)</f>
        <v>3.3132016109083756E-2</v>
      </c>
      <c r="MU83" s="12">
        <f>MG83/MJ83</f>
        <v>0.5714285714285714</v>
      </c>
      <c r="MV83" s="12">
        <f>1-MU83</f>
        <v>0.4285714285714286</v>
      </c>
      <c r="MW83" s="100">
        <v>809</v>
      </c>
      <c r="MX83" s="3">
        <v>45197</v>
      </c>
      <c r="MY83" s="3">
        <v>270</v>
      </c>
      <c r="MZ83" s="3">
        <v>4</v>
      </c>
      <c r="NA83" s="3">
        <v>2</v>
      </c>
      <c r="NB83" s="3">
        <f>MZ83-NA83</f>
        <v>2</v>
      </c>
      <c r="NC83" s="3">
        <v>0</v>
      </c>
      <c r="ND83" s="3">
        <f>SUM(NA83:NC83)</f>
        <v>4</v>
      </c>
      <c r="NE83" s="12">
        <f>IF(NC83,NC83/ND83,0)</f>
        <v>0</v>
      </c>
      <c r="NF83" s="12">
        <f>IF(NA83,NA83/MY83,0)</f>
        <v>7.4074074074074077E-3</v>
      </c>
      <c r="NG83" s="88">
        <f>IF(NI83,NI83/NA83,0)</f>
        <v>642.44000000000005</v>
      </c>
      <c r="NH83" s="45">
        <f>IF(NI83,NI83/ND83,0)</f>
        <v>321.22000000000003</v>
      </c>
      <c r="NI83" s="88">
        <v>1284.8800000000001</v>
      </c>
      <c r="NJ83" s="88">
        <v>6354.24</v>
      </c>
      <c r="NK83" s="88">
        <v>12395.9944</v>
      </c>
      <c r="NL83" s="88">
        <f>NK83/1.18</f>
        <v>10505.08</v>
      </c>
      <c r="NM83" s="12">
        <f>IF(NI83,NI83/NJ83,0)</f>
        <v>0.20220828926826814</v>
      </c>
      <c r="NN83" s="12">
        <f>IF(NI83,NI83/NL83,0)</f>
        <v>0.12231034889786657</v>
      </c>
      <c r="NO83" s="12">
        <f>NA83/ND83</f>
        <v>0.5</v>
      </c>
      <c r="NP83" s="12">
        <f>1-NO83</f>
        <v>0.5</v>
      </c>
      <c r="NQ83" s="100">
        <v>1247</v>
      </c>
      <c r="NR83" s="3">
        <v>95216</v>
      </c>
      <c r="NS83" s="3">
        <v>685</v>
      </c>
      <c r="NT83" s="3">
        <v>11</v>
      </c>
      <c r="NU83" s="3">
        <v>11</v>
      </c>
      <c r="NV83" s="3">
        <f>NT83-NU83</f>
        <v>0</v>
      </c>
      <c r="NW83" s="3">
        <f>SUM(NU83:NV83)</f>
        <v>11</v>
      </c>
      <c r="NX83" s="12">
        <f>IF(NU83,NU83/NS83,0)</f>
        <v>1.6058394160583942E-2</v>
      </c>
      <c r="NY83" s="88">
        <f>IF(OA83,OA83/NU83,0)</f>
        <v>649.45363636363629</v>
      </c>
      <c r="NZ83" s="45">
        <f>IF(OA83,OA83/NW83,0)</f>
        <v>649.45363636363629</v>
      </c>
      <c r="OA83" s="88">
        <v>7143.99</v>
      </c>
      <c r="OB83" s="88">
        <v>21936.449999999997</v>
      </c>
      <c r="OC83" s="88">
        <v>26285.016399999997</v>
      </c>
      <c r="OD83" s="88">
        <f>OC83/1.18</f>
        <v>22275.437627118641</v>
      </c>
      <c r="OE83" s="12">
        <f>OD83/$OD$2</f>
        <v>1.9198835125995477E-3</v>
      </c>
      <c r="OF83" s="12">
        <f>IF(OA83,OA83/OB83,0)</f>
        <v>0.32566755331879138</v>
      </c>
      <c r="OG83" s="12">
        <f>IF(OA83,OA83/OD83,0)</f>
        <v>0.32071154423932569</v>
      </c>
      <c r="OH83" s="12">
        <f>NU83/NW83</f>
        <v>1</v>
      </c>
      <c r="OI83" s="12">
        <f>1-OH83</f>
        <v>0</v>
      </c>
      <c r="OJ83" s="3">
        <v>20</v>
      </c>
      <c r="OK83" s="3">
        <v>46</v>
      </c>
      <c r="OL83" s="3">
        <v>24</v>
      </c>
      <c r="OM83" s="3">
        <v>0</v>
      </c>
      <c r="ON83" s="3">
        <v>500</v>
      </c>
      <c r="OO83" s="3">
        <f>OJ83+OK83+OL83+OM83+ON83</f>
        <v>590</v>
      </c>
      <c r="OP83" s="88">
        <f>OO83*H83</f>
        <v>1504778.965882353</v>
      </c>
      <c r="OQ83" s="12">
        <f>OP83/$OP$2</f>
        <v>1.8288737316885167E-2</v>
      </c>
      <c r="OR83" s="3">
        <v>0</v>
      </c>
      <c r="OS83" s="100">
        <v>852</v>
      </c>
      <c r="OT83" s="3">
        <v>96391</v>
      </c>
      <c r="OU83" s="3">
        <v>601</v>
      </c>
      <c r="OV83" s="3">
        <v>9</v>
      </c>
      <c r="OW83" s="3">
        <v>13</v>
      </c>
      <c r="OX83" s="3">
        <f t="shared" si="623"/>
        <v>-4</v>
      </c>
      <c r="OY83" s="3">
        <f t="shared" si="624"/>
        <v>9</v>
      </c>
      <c r="OZ83" s="12">
        <f t="shared" si="625"/>
        <v>2.1630615640599003E-2</v>
      </c>
      <c r="PA83" s="88">
        <f t="shared" si="626"/>
        <v>468.97307692307692</v>
      </c>
      <c r="PB83" s="45">
        <f t="shared" si="627"/>
        <v>677.40555555555557</v>
      </c>
      <c r="PC83" s="88">
        <v>6096.65</v>
      </c>
      <c r="PD83" s="88">
        <v>18990.670000000002</v>
      </c>
      <c r="PE83" s="88">
        <v>21176</v>
      </c>
      <c r="PF83" s="88">
        <f t="shared" si="628"/>
        <v>17945.762711864409</v>
      </c>
      <c r="PG83" s="12">
        <f t="shared" si="629"/>
        <v>1.4838403410328139E-3</v>
      </c>
      <c r="PH83" s="12">
        <f t="shared" si="630"/>
        <v>0.32103396036053489</v>
      </c>
      <c r="PI83" s="12">
        <f t="shared" si="631"/>
        <v>0.33972643558745746</v>
      </c>
      <c r="PJ83" s="12">
        <f t="shared" si="632"/>
        <v>1.4444444444444444</v>
      </c>
      <c r="PK83" s="12">
        <f t="shared" si="633"/>
        <v>-0.44444444444444442</v>
      </c>
      <c r="PL83" s="3">
        <v>22</v>
      </c>
      <c r="PM83" s="3">
        <v>10</v>
      </c>
      <c r="PN83" s="3">
        <v>24</v>
      </c>
      <c r="PO83" s="3">
        <v>0</v>
      </c>
      <c r="PP83" s="3">
        <v>0</v>
      </c>
      <c r="PQ83" s="3">
        <v>500</v>
      </c>
      <c r="PR83" s="3">
        <f t="shared" si="634"/>
        <v>556</v>
      </c>
      <c r="PS83" s="88">
        <f t="shared" si="635"/>
        <v>1418062.8898823531</v>
      </c>
      <c r="PT83" s="12">
        <f t="shared" si="636"/>
        <v>1.9699638235786101E-2</v>
      </c>
      <c r="PU83" s="3">
        <v>0</v>
      </c>
      <c r="PV83" s="100">
        <v>855</v>
      </c>
      <c r="PW83" s="3">
        <v>95088</v>
      </c>
      <c r="PX83" s="3">
        <v>572</v>
      </c>
      <c r="PY83" s="3">
        <v>4</v>
      </c>
      <c r="PZ83" s="3">
        <v>1</v>
      </c>
      <c r="QA83" s="3">
        <f t="shared" si="637"/>
        <v>3</v>
      </c>
      <c r="QB83" s="3">
        <f t="shared" si="638"/>
        <v>4</v>
      </c>
      <c r="QC83" s="12">
        <f t="shared" si="639"/>
        <v>1.7482517482517483E-3</v>
      </c>
      <c r="QD83" s="88">
        <f t="shared" si="640"/>
        <v>5837.050000000002</v>
      </c>
      <c r="QE83" s="45">
        <f t="shared" si="641"/>
        <v>1459.2625000000005</v>
      </c>
      <c r="QF83" s="88">
        <v>5837.050000000002</v>
      </c>
      <c r="QG83" s="88">
        <v>3304.24</v>
      </c>
      <c r="QH83" s="88">
        <v>9172.0025999999998</v>
      </c>
      <c r="QI83" s="88">
        <f t="shared" si="642"/>
        <v>7772.8835593220338</v>
      </c>
      <c r="QJ83" s="12">
        <f t="shared" si="643"/>
        <v>5.1668079615115362E-4</v>
      </c>
      <c r="QK83" s="12">
        <f t="shared" si="644"/>
        <v>1.7665333026656667</v>
      </c>
      <c r="QL83" s="12">
        <f t="shared" si="645"/>
        <v>0.75095039768087313</v>
      </c>
      <c r="QM83" s="12">
        <f t="shared" si="646"/>
        <v>0.25</v>
      </c>
      <c r="QN83" s="12">
        <f t="shared" si="647"/>
        <v>0.75</v>
      </c>
      <c r="QO83" s="3">
        <v>30</v>
      </c>
      <c r="QP83" s="3"/>
      <c r="QQ83" s="3">
        <v>24</v>
      </c>
      <c r="QR83" s="3">
        <v>0</v>
      </c>
      <c r="QS83" s="3">
        <v>0</v>
      </c>
      <c r="QT83" s="3">
        <v>500</v>
      </c>
      <c r="QU83" s="3">
        <f t="shared" si="648"/>
        <v>554</v>
      </c>
      <c r="QV83" s="88">
        <f t="shared" si="649"/>
        <v>1412961.9442352941</v>
      </c>
      <c r="QW83" s="12">
        <f t="shared" si="650"/>
        <v>3.1013186156449511E-2</v>
      </c>
      <c r="QX83" s="3">
        <v>3</v>
      </c>
      <c r="QY83" s="100">
        <v>896</v>
      </c>
      <c r="QZ83" s="3">
        <v>85133</v>
      </c>
      <c r="RA83" s="3">
        <v>415</v>
      </c>
      <c r="RB83" s="3">
        <v>9</v>
      </c>
      <c r="RC83" s="3">
        <v>3</v>
      </c>
      <c r="RD83" s="3">
        <f t="shared" si="519"/>
        <v>6</v>
      </c>
      <c r="RE83" s="3">
        <f t="shared" si="520"/>
        <v>9</v>
      </c>
      <c r="RF83" s="12">
        <f t="shared" si="521"/>
        <v>7.2289156626506026E-3</v>
      </c>
      <c r="RG83" s="88">
        <f t="shared" si="522"/>
        <v>1977.2733333333338</v>
      </c>
      <c r="RH83" s="45">
        <f t="shared" si="523"/>
        <v>659.09111111111133</v>
      </c>
      <c r="RI83" s="88">
        <v>5931.8200000000015</v>
      </c>
      <c r="RJ83" s="88">
        <v>8472.0399999999991</v>
      </c>
      <c r="RK83" s="88">
        <v>17193</v>
      </c>
      <c r="RL83" s="88">
        <f t="shared" si="524"/>
        <v>14570.338983050848</v>
      </c>
      <c r="RM83" s="12">
        <f t="shared" si="525"/>
        <v>9.2000839260840438E-4</v>
      </c>
      <c r="RN83" s="12">
        <f t="shared" si="526"/>
        <v>0.70016430517325245</v>
      </c>
      <c r="RO83" s="12">
        <f t="shared" si="527"/>
        <v>0.40711612865701169</v>
      </c>
      <c r="RP83" s="169" t="str">
        <f t="shared" si="528"/>
        <v>AM-W11</v>
      </c>
      <c r="RQ83" s="12">
        <f t="shared" si="529"/>
        <v>0.33333333333333331</v>
      </c>
      <c r="RR83" s="12">
        <f t="shared" si="530"/>
        <v>0.66666666666666674</v>
      </c>
      <c r="RS83" s="3">
        <v>27</v>
      </c>
      <c r="RT83" s="3">
        <v>0</v>
      </c>
      <c r="RU83" s="3">
        <v>0</v>
      </c>
      <c r="RV83" s="3">
        <v>0</v>
      </c>
      <c r="RW83" s="3">
        <v>0</v>
      </c>
      <c r="RX83" s="3">
        <v>500</v>
      </c>
      <c r="RY83" s="3">
        <f t="shared" si="531"/>
        <v>527</v>
      </c>
      <c r="RZ83" s="88">
        <f t="shared" si="532"/>
        <v>1344099.1780000001</v>
      </c>
      <c r="SA83" s="12">
        <f t="shared" si="533"/>
        <v>1.895293418629572E-2</v>
      </c>
      <c r="SB83" s="3">
        <v>1</v>
      </c>
      <c r="SC83" s="100">
        <v>678</v>
      </c>
      <c r="SD83" s="3">
        <v>61570</v>
      </c>
      <c r="SE83" s="3">
        <v>297</v>
      </c>
      <c r="SF83" s="3">
        <v>5</v>
      </c>
      <c r="SG83" s="3">
        <v>6</v>
      </c>
      <c r="SH83" s="3">
        <f t="shared" si="534"/>
        <v>-1</v>
      </c>
      <c r="SI83" s="3">
        <f t="shared" si="535"/>
        <v>5</v>
      </c>
      <c r="SJ83" s="12">
        <f t="shared" si="536"/>
        <v>2.0202020202020204E-2</v>
      </c>
      <c r="SK83" s="88">
        <f t="shared" si="537"/>
        <v>805.36666666666679</v>
      </c>
      <c r="SL83" s="45">
        <f t="shared" si="538"/>
        <v>966.44000000000017</v>
      </c>
      <c r="SM83" s="88">
        <v>4832.2000000000007</v>
      </c>
      <c r="SN83" s="88">
        <v>10620.34</v>
      </c>
      <c r="SO83" s="88">
        <v>11934</v>
      </c>
      <c r="SP83" s="88">
        <f t="shared" si="539"/>
        <v>10113.5593220339</v>
      </c>
      <c r="SQ83" s="12">
        <f t="shared" si="540"/>
        <v>7.6454690793821231E-4</v>
      </c>
      <c r="SR83" s="87">
        <f t="shared" si="541"/>
        <v>0.45499484950575975</v>
      </c>
      <c r="SS83" s="87">
        <f t="shared" si="542"/>
        <v>0.47779420144126028</v>
      </c>
      <c r="ST83" s="169" t="str">
        <f t="shared" si="543"/>
        <v>AM-W11</v>
      </c>
      <c r="SU83" s="12">
        <f t="shared" si="544"/>
        <v>1.2</v>
      </c>
      <c r="SV83" s="12">
        <f t="shared" si="545"/>
        <v>-0.19999999999999996</v>
      </c>
      <c r="SW83" s="3">
        <v>21</v>
      </c>
      <c r="SX83" s="3">
        <v>0</v>
      </c>
      <c r="SY83" s="3">
        <v>0</v>
      </c>
      <c r="SZ83" s="3">
        <v>0</v>
      </c>
      <c r="TA83" s="3">
        <v>0</v>
      </c>
      <c r="TB83" s="3">
        <v>500</v>
      </c>
      <c r="TC83" s="3">
        <f t="shared" si="546"/>
        <v>521</v>
      </c>
      <c r="TD83" s="88">
        <f t="shared" si="547"/>
        <v>1328796.3410588235</v>
      </c>
      <c r="TE83" s="12">
        <f t="shared" si="548"/>
        <v>1.461789276434872E-2</v>
      </c>
      <c r="TF83" s="3">
        <v>0</v>
      </c>
      <c r="TG83" s="100">
        <f>SUMIFS(Main!TX:TX,Main!B:B,B:B)</f>
        <v>502</v>
      </c>
      <c r="TH83" s="3">
        <v>31564</v>
      </c>
      <c r="TI83" s="3">
        <v>160</v>
      </c>
      <c r="TJ83" s="3">
        <f>SUMIFS(Main!TT:TT,Main!B:B,B:B)</f>
        <v>8</v>
      </c>
      <c r="TK83" s="3">
        <v>4</v>
      </c>
      <c r="TL83" s="3">
        <f t="shared" si="549"/>
        <v>4</v>
      </c>
      <c r="TM83" s="3">
        <f t="shared" si="550"/>
        <v>8</v>
      </c>
      <c r="TN83" s="12">
        <f t="shared" si="551"/>
        <v>2.5000000000000001E-2</v>
      </c>
      <c r="TO83" s="88">
        <f t="shared" si="552"/>
        <v>561.2025000000001</v>
      </c>
      <c r="TP83" s="45">
        <f t="shared" si="553"/>
        <v>280.60125000000005</v>
      </c>
      <c r="TQ83" s="88">
        <v>2244.8100000000004</v>
      </c>
      <c r="TR83" s="88">
        <v>7944.0700000000006</v>
      </c>
      <c r="TS83" s="88">
        <f>SUMIFS(Main!TU:TU,Main!B:B,B:B)</f>
        <v>14294</v>
      </c>
      <c r="TT83" s="88">
        <f t="shared" si="554"/>
        <v>12113.5593220339</v>
      </c>
      <c r="TU83" s="12">
        <f t="shared" si="555"/>
        <v>8.4421469693344415E-4</v>
      </c>
      <c r="TV83" s="87">
        <f t="shared" si="556"/>
        <v>0.28257681515898025</v>
      </c>
      <c r="TW83" s="87">
        <f t="shared" si="557"/>
        <v>0.1853138239820904</v>
      </c>
      <c r="TX83" s="169" t="str">
        <f t="shared" si="558"/>
        <v>AM-W11</v>
      </c>
      <c r="TY83" s="12">
        <f t="shared" si="559"/>
        <v>0.5</v>
      </c>
      <c r="TZ83" s="12">
        <f t="shared" si="560"/>
        <v>0.5</v>
      </c>
      <c r="UA83" s="3">
        <f>SUMIFS(Main!UG:UG,Main!B:B,B:B)</f>
        <v>12</v>
      </c>
      <c r="UB83" s="3">
        <f>SUMIFS(Main!UI:UI,Main!B:B,B:B)</f>
        <v>0</v>
      </c>
      <c r="UC83" s="3">
        <f>SUMIFS(Main!UK:UK,Main!B:B,B:B)</f>
        <v>0</v>
      </c>
      <c r="UD83" s="3">
        <f>SUMIFS(Main!UO:UO,Main!B:B,B:B)</f>
        <v>0</v>
      </c>
      <c r="UE83" s="3">
        <f>SUMIFS(Main!UQ:UQ,Main!B:B,B:B)</f>
        <v>0</v>
      </c>
      <c r="UF83" s="3">
        <f>SUMIFS(Main!US:US,Main!B:B,B:B)</f>
        <v>500</v>
      </c>
      <c r="UG83" s="3">
        <f t="shared" si="561"/>
        <v>512</v>
      </c>
      <c r="UH83" s="88">
        <f t="shared" si="562"/>
        <v>1305842.0856470589</v>
      </c>
      <c r="UI83" s="12">
        <f t="shared" si="563"/>
        <v>1.2955997108947424E-2</v>
      </c>
      <c r="UJ83" s="3">
        <f>SUMIFS(Main!UW:UW,Main!B:B,B:B)</f>
        <v>0</v>
      </c>
      <c r="UK83" s="100">
        <f>SUMIFS(Main!VI:VI,Main!A:A,A:A)</f>
        <v>316</v>
      </c>
      <c r="UL83" s="3">
        <v>0</v>
      </c>
      <c r="UM83" s="3">
        <v>0</v>
      </c>
      <c r="UN83" s="3">
        <f>SUMIFS(Main!VE:VE,Main!A:A,A:A)</f>
        <v>10</v>
      </c>
      <c r="UO83" s="3">
        <v>0</v>
      </c>
      <c r="UP83" s="3">
        <f t="shared" si="565"/>
        <v>10</v>
      </c>
      <c r="UQ83" s="3">
        <f t="shared" si="566"/>
        <v>10</v>
      </c>
      <c r="UR83" s="12">
        <f t="shared" si="567"/>
        <v>0</v>
      </c>
      <c r="US83" s="88">
        <f t="shared" si="568"/>
        <v>0</v>
      </c>
      <c r="UT83" s="45">
        <f t="shared" si="569"/>
        <v>0</v>
      </c>
      <c r="UU83" s="88">
        <v>0</v>
      </c>
      <c r="UV83" s="88">
        <v>0</v>
      </c>
      <c r="UW83" s="88">
        <f>SUMIFS(Main!VF:VF,Main!A:A,A:A)</f>
        <v>19941</v>
      </c>
      <c r="UX83" s="88">
        <f t="shared" si="570"/>
        <v>16899.152542372882</v>
      </c>
      <c r="UY83" s="12">
        <f t="shared" si="571"/>
        <v>1.1918976140886306E-3</v>
      </c>
      <c r="UZ83" s="87">
        <f t="shared" si="572"/>
        <v>0</v>
      </c>
      <c r="VA83" s="87">
        <f t="shared" si="573"/>
        <v>0</v>
      </c>
      <c r="VB83" s="169" t="str">
        <f t="shared" si="564"/>
        <v>AM-W11</v>
      </c>
      <c r="VC83" s="12">
        <f t="shared" si="578"/>
        <v>0</v>
      </c>
      <c r="VD83" s="12">
        <f t="shared" si="574"/>
        <v>1</v>
      </c>
      <c r="VE83" s="3">
        <f>SUMIFS(Main!VR:VR,Main!B:B,B:B)</f>
        <v>6</v>
      </c>
      <c r="VF83" s="3">
        <f>SUMIFS(Main!VT:VT,Main!B:B,B:B)</f>
        <v>0</v>
      </c>
      <c r="VG83" s="3">
        <f>SUMIFS(Main!VV:VV,Main!B:B,B:B)</f>
        <v>0</v>
      </c>
      <c r="VH83" s="3">
        <f>SUMIFS(Main!VZ:VZ,Main!B:B,B:B)</f>
        <v>0</v>
      </c>
      <c r="VI83" s="3">
        <f>SUMIFS(Main!WB:WB,Main!B:B,B:B)</f>
        <v>0</v>
      </c>
      <c r="VJ83" s="3">
        <f>SUMIFS(Main!WD:WD,Main!B:B,B:B)</f>
        <v>500</v>
      </c>
      <c r="VK83" s="3">
        <f t="shared" si="575"/>
        <v>506</v>
      </c>
      <c r="VL83" s="88">
        <f t="shared" si="576"/>
        <v>1290539.2487058823</v>
      </c>
      <c r="VM83" s="12">
        <f t="shared" si="577"/>
        <v>1.3520491475865856E-2</v>
      </c>
      <c r="VN83" s="3">
        <f>SUMIFS(Main!WH:WH,Main!B:B,B:B)</f>
        <v>0</v>
      </c>
    </row>
    <row r="84" spans="1:586">
      <c r="A84" s="155" t="s">
        <v>130</v>
      </c>
      <c r="B84" s="155" t="s">
        <v>129</v>
      </c>
      <c r="C84" s="150" t="s">
        <v>294</v>
      </c>
      <c r="D84" s="150" t="s">
        <v>669</v>
      </c>
      <c r="E84" s="155" t="s">
        <v>259</v>
      </c>
      <c r="F84" s="150" t="s">
        <v>471</v>
      </c>
      <c r="G84" s="150" t="s">
        <v>458</v>
      </c>
      <c r="H84" s="17">
        <v>1620.3697501299998</v>
      </c>
      <c r="I84" s="12">
        <v>0.97629999999999995</v>
      </c>
      <c r="J84" s="3">
        <v>331</v>
      </c>
      <c r="K84" s="3">
        <v>13</v>
      </c>
      <c r="L84" s="3">
        <v>2</v>
      </c>
      <c r="M84" s="3">
        <f>K84-L84</f>
        <v>11</v>
      </c>
      <c r="N84" s="3">
        <v>2</v>
      </c>
      <c r="O84" s="3">
        <v>0</v>
      </c>
      <c r="P84" s="3">
        <f>L84+M84+N84</f>
        <v>15</v>
      </c>
      <c r="Q84" s="87">
        <v>5.5599999999999997E-2</v>
      </c>
      <c r="R84" s="88">
        <v>373.89</v>
      </c>
      <c r="S84" s="88">
        <v>1354.24</v>
      </c>
      <c r="T84" s="88">
        <v>10387</v>
      </c>
      <c r="U84" s="87">
        <f>R84/S84</f>
        <v>0.27608843336483929</v>
      </c>
      <c r="V84" s="87">
        <f>R84/T84</f>
        <v>3.5995956484066623E-2</v>
      </c>
      <c r="W84" s="12">
        <v>0.98370000000000002</v>
      </c>
      <c r="X84" s="3">
        <v>709</v>
      </c>
      <c r="Y84" s="91">
        <v>35</v>
      </c>
      <c r="Z84" s="3">
        <v>9</v>
      </c>
      <c r="AA84" s="3">
        <f>Y84-Z84</f>
        <v>26</v>
      </c>
      <c r="AB84" s="3">
        <v>3</v>
      </c>
      <c r="AC84" s="3">
        <v>0</v>
      </c>
      <c r="AD84" s="3">
        <f>Z84+AA84+AB84</f>
        <v>38</v>
      </c>
      <c r="AE84" s="87">
        <v>3.9300000000000002E-2</v>
      </c>
      <c r="AF84" s="88">
        <v>3088.04</v>
      </c>
      <c r="AG84" s="88">
        <v>4950.01</v>
      </c>
      <c r="AH84" s="88">
        <v>22315</v>
      </c>
      <c r="AI84" s="87">
        <f>AF84/AG84</f>
        <v>0.62384520435312252</v>
      </c>
      <c r="AJ84" s="87">
        <f>AF84/AH84</f>
        <v>0.13838404660542236</v>
      </c>
      <c r="AK84" s="12">
        <v>0.98270000000000002</v>
      </c>
      <c r="AL84" s="3">
        <v>332</v>
      </c>
      <c r="AM84" s="3">
        <v>104</v>
      </c>
      <c r="AN84" s="3">
        <v>22</v>
      </c>
      <c r="AO84" s="3">
        <v>6</v>
      </c>
      <c r="AP84" s="3">
        <f>AN84-AO84</f>
        <v>16</v>
      </c>
      <c r="AQ84" s="3">
        <v>1</v>
      </c>
      <c r="AR84" s="3">
        <v>0</v>
      </c>
      <c r="AS84" s="3">
        <f>AO84+AP84+AQ84</f>
        <v>23</v>
      </c>
      <c r="AT84" s="87">
        <f>AO84/AM84</f>
        <v>5.7692307692307696E-2</v>
      </c>
      <c r="AU84" s="40">
        <f>AW84/AO84</f>
        <v>238.45666666666668</v>
      </c>
      <c r="AV84" s="40">
        <f>AW84/AN84</f>
        <v>65.033636363636361</v>
      </c>
      <c r="AW84" s="88">
        <v>1430.74</v>
      </c>
      <c r="AX84" s="88">
        <v>3342.37</v>
      </c>
      <c r="AY84" s="88">
        <v>14278</v>
      </c>
      <c r="AZ84" s="87">
        <f>AW84/AX84</f>
        <v>0.42806152520516882</v>
      </c>
      <c r="BA84" s="87">
        <f>AW84/AY84</f>
        <v>0.10020591119204371</v>
      </c>
      <c r="BB84" s="87">
        <f>AO84/AS84</f>
        <v>0.2608695652173913</v>
      </c>
      <c r="BC84" s="89">
        <f>1-BB84</f>
        <v>0.73913043478260865</v>
      </c>
      <c r="BD84" s="12">
        <v>0.98970000000000002</v>
      </c>
      <c r="BE84" s="3">
        <v>231</v>
      </c>
      <c r="BF84" s="3">
        <v>35</v>
      </c>
      <c r="BG84" s="3">
        <v>15</v>
      </c>
      <c r="BH84" s="3">
        <v>7</v>
      </c>
      <c r="BI84" s="3">
        <f>BG84-BH84</f>
        <v>8</v>
      </c>
      <c r="BJ84" s="3">
        <v>4</v>
      </c>
      <c r="BK84" s="3">
        <v>0</v>
      </c>
      <c r="BL84" s="3">
        <f>BH84+BI84+BJ84</f>
        <v>19</v>
      </c>
      <c r="BM84" s="87">
        <f>BH84/BF84</f>
        <v>0.2</v>
      </c>
      <c r="BN84" s="40">
        <f>BP84/BH84</f>
        <v>34.734285714285711</v>
      </c>
      <c r="BO84" s="40">
        <f>BP84/BG84</f>
        <v>16.209333333333333</v>
      </c>
      <c r="BP84" s="88">
        <v>243.14</v>
      </c>
      <c r="BQ84" s="88">
        <v>3765.26</v>
      </c>
      <c r="BR84" s="88">
        <v>11382</v>
      </c>
      <c r="BS84" s="12">
        <f>BP84/BQ84</f>
        <v>6.4574557932254334E-2</v>
      </c>
      <c r="BT84" s="12">
        <f>BP84/BR84</f>
        <v>2.1361799332279035E-2</v>
      </c>
      <c r="BU84" s="87">
        <f>BH84/BL84</f>
        <v>0.36842105263157893</v>
      </c>
      <c r="BV84" s="89">
        <f>1-BU84</f>
        <v>0.63157894736842102</v>
      </c>
      <c r="BW84" s="90" t="str">
        <f>B84</f>
        <v>FBA75680</v>
      </c>
      <c r="BX84" s="12">
        <v>0.9909</v>
      </c>
      <c r="BY84" s="3">
        <v>58859</v>
      </c>
      <c r="BZ84" s="3">
        <v>207</v>
      </c>
      <c r="CA84" s="3">
        <v>114</v>
      </c>
      <c r="CB84" s="3">
        <v>18</v>
      </c>
      <c r="CC84" s="3">
        <f>CA84-CB84</f>
        <v>96</v>
      </c>
      <c r="CD84" s="3">
        <v>12</v>
      </c>
      <c r="CE84" s="3">
        <v>1</v>
      </c>
      <c r="CF84" s="3">
        <f>CB84+CC84+CD84</f>
        <v>126</v>
      </c>
      <c r="CG84" s="87">
        <f>CB84/BZ84</f>
        <v>8.6956521739130432E-2</v>
      </c>
      <c r="CH84" s="3">
        <f>CJ84/CB84</f>
        <v>92.637222222222221</v>
      </c>
      <c r="CI84" s="3">
        <f>CJ84/CA84</f>
        <v>14.626929824561405</v>
      </c>
      <c r="CJ84" s="88">
        <v>1667.47</v>
      </c>
      <c r="CK84" s="88">
        <v>10829.68</v>
      </c>
      <c r="CL84" s="88">
        <v>64985</v>
      </c>
      <c r="CM84" s="87">
        <f>CJ84/CK84</f>
        <v>0.15397223186650022</v>
      </c>
      <c r="CN84" s="87">
        <f>CJ84/CL84</f>
        <v>2.5659305993690852E-2</v>
      </c>
      <c r="CO84" s="12">
        <f>CB84/CF84</f>
        <v>0.14285714285714285</v>
      </c>
      <c r="CP84" s="12">
        <f>1-CO84</f>
        <v>0.85714285714285721</v>
      </c>
      <c r="CQ84" s="77" t="str">
        <f>B84</f>
        <v>FBA75680</v>
      </c>
      <c r="CR84" s="12">
        <v>0.99280000000000002</v>
      </c>
      <c r="CS84" s="3">
        <v>231129</v>
      </c>
      <c r="CT84" s="3">
        <v>274</v>
      </c>
      <c r="CU84" s="3" t="e">
        <f>VLOOKUP(C84,'[1]Monthly Sales'!C:AP,38,0)</f>
        <v>#N/A</v>
      </c>
      <c r="CV84" s="3">
        <v>25</v>
      </c>
      <c r="CW84" s="3" t="e">
        <f>CU84-CV84</f>
        <v>#N/A</v>
      </c>
      <c r="CX84" s="3">
        <v>13</v>
      </c>
      <c r="CY84" s="3">
        <v>0</v>
      </c>
      <c r="CZ84" s="3" t="e">
        <f>CV84+CW84+CX84</f>
        <v>#N/A</v>
      </c>
      <c r="DA84" s="87">
        <f>CV84/CT84</f>
        <v>9.1240875912408759E-2</v>
      </c>
      <c r="DB84" s="45">
        <f>DD84/CV84</f>
        <v>88.506</v>
      </c>
      <c r="DC84" s="3" t="e">
        <f>DD84/CZ84</f>
        <v>#N/A</v>
      </c>
      <c r="DD84" s="88">
        <v>2212.65</v>
      </c>
      <c r="DE84" s="88">
        <v>12352.57</v>
      </c>
      <c r="DF84" s="88">
        <v>48023.58</v>
      </c>
      <c r="DG84" s="12">
        <f>DD84/DE84</f>
        <v>0.17912466798407134</v>
      </c>
      <c r="DH84" s="12">
        <f>DD84/DF84</f>
        <v>4.6074241029094458E-2</v>
      </c>
      <c r="DI84" s="12" t="e">
        <f>CV84/CZ84</f>
        <v>#N/A</v>
      </c>
      <c r="DJ84" s="12" t="e">
        <f>1-DI84</f>
        <v>#N/A</v>
      </c>
      <c r="DK84" s="3" t="str">
        <f>B84</f>
        <v>FBA75680</v>
      </c>
      <c r="DL84" s="12">
        <v>0.99690000000000001</v>
      </c>
      <c r="DM84" s="3">
        <v>116731</v>
      </c>
      <c r="DN84" s="3">
        <v>234</v>
      </c>
      <c r="DO84" s="3">
        <v>66</v>
      </c>
      <c r="DP84" s="3">
        <v>18</v>
      </c>
      <c r="DQ84" s="3">
        <f>DO84-DP84</f>
        <v>48</v>
      </c>
      <c r="DR84" s="3">
        <v>7</v>
      </c>
      <c r="DS84" s="3">
        <v>1</v>
      </c>
      <c r="DT84" s="3">
        <f>DP84+DQ84+DR84</f>
        <v>73</v>
      </c>
      <c r="DU84" s="12">
        <f>DR84/DT84</f>
        <v>9.5890410958904104E-2</v>
      </c>
      <c r="DV84" s="87">
        <f>DP84/DN84</f>
        <v>7.6923076923076927E-2</v>
      </c>
      <c r="DW84" s="3">
        <f>DY84/DP84</f>
        <v>143.51</v>
      </c>
      <c r="DX84" s="3">
        <f>DY84/DT84</f>
        <v>35.386027397260271</v>
      </c>
      <c r="DY84" s="88">
        <v>2583.1799999999998</v>
      </c>
      <c r="DZ84" s="88">
        <v>10343.73</v>
      </c>
      <c r="EA84" s="88">
        <v>39603</v>
      </c>
      <c r="EB84" s="12">
        <f>DY84/DZ84</f>
        <v>0.24973389676644692</v>
      </c>
      <c r="EC84" s="12">
        <f>DY84/EA84</f>
        <v>6.5226876751761226E-2</v>
      </c>
      <c r="ED84" s="12">
        <f>DP84/DT84</f>
        <v>0.24657534246575341</v>
      </c>
      <c r="EE84" s="12">
        <f>1-ED84</f>
        <v>0.75342465753424659</v>
      </c>
      <c r="EF84" s="3" t="str">
        <f>B84</f>
        <v>FBA75680</v>
      </c>
      <c r="EG84" s="12">
        <v>0.99390000000000001</v>
      </c>
      <c r="EH84" s="3">
        <v>40256</v>
      </c>
      <c r="EI84" s="3">
        <v>122</v>
      </c>
      <c r="EJ84" s="3">
        <v>34</v>
      </c>
      <c r="EK84" s="3">
        <v>10</v>
      </c>
      <c r="EL84" s="3">
        <f>EJ84-EK84</f>
        <v>24</v>
      </c>
      <c r="EM84" s="3">
        <v>15</v>
      </c>
      <c r="EN84" s="3">
        <v>1</v>
      </c>
      <c r="EO84" s="3">
        <f>EK84+EL84+EM84</f>
        <v>49</v>
      </c>
      <c r="EP84" s="12">
        <f>IF(EM84,EM84/EO84,0)</f>
        <v>0.30612244897959184</v>
      </c>
      <c r="EQ84" s="87">
        <f>IF(EK84,EK84/EI84,0)</f>
        <v>8.1967213114754092E-2</v>
      </c>
      <c r="ER84" s="3">
        <f>IF(ET84,ET84/EK84,0)</f>
        <v>124.029</v>
      </c>
      <c r="ES84" s="3">
        <f>IF(ET84,ET84/EO84,0)</f>
        <v>25.31204081632653</v>
      </c>
      <c r="ET84" s="88">
        <v>1240.29</v>
      </c>
      <c r="EU84" s="88">
        <v>5405.75</v>
      </c>
      <c r="EV84" s="88">
        <v>20366</v>
      </c>
      <c r="EW84" s="12">
        <f>IF(ET84,ET84/EU84,0)</f>
        <v>0.22943902326226703</v>
      </c>
      <c r="EX84" s="12">
        <f>IF(ET84,ET84/EV84,0)</f>
        <v>6.0900029460866145E-2</v>
      </c>
      <c r="EY84" s="12">
        <f>IF(EK84,EK84/EO84,0)</f>
        <v>0.20408163265306123</v>
      </c>
      <c r="EZ84" s="12">
        <f>1-EY84</f>
        <v>0.79591836734693877</v>
      </c>
      <c r="FA84" s="3" t="str">
        <f>B84</f>
        <v>FBA75680</v>
      </c>
      <c r="FB84" s="12">
        <v>0.99280000000000002</v>
      </c>
      <c r="FC84" s="3">
        <v>19033</v>
      </c>
      <c r="FD84" s="3">
        <v>47</v>
      </c>
      <c r="FE84" s="3">
        <v>43</v>
      </c>
      <c r="FF84" s="3">
        <v>7</v>
      </c>
      <c r="FG84" s="3">
        <f>FE84-FF84</f>
        <v>36</v>
      </c>
      <c r="FH84" s="3">
        <v>5</v>
      </c>
      <c r="FI84" s="3">
        <v>0</v>
      </c>
      <c r="FJ84" s="3">
        <f>FF84+FG84+FH84</f>
        <v>48</v>
      </c>
      <c r="FK84" s="12">
        <f>IF(FH84,FH84/FJ84,0)</f>
        <v>0.10416666666666667</v>
      </c>
      <c r="FL84" s="12">
        <f>IF(FF84,FF84/FD84,0)</f>
        <v>0.14893617021276595</v>
      </c>
      <c r="FM84" s="3">
        <f>IF(FO84,FO84/FF84,0)</f>
        <v>103.58285714285715</v>
      </c>
      <c r="FN84" s="88">
        <f>IF(FO84,FO84/FJ84,0)</f>
        <v>15.105833333333335</v>
      </c>
      <c r="FO84" s="88">
        <v>725.08</v>
      </c>
      <c r="FP84" s="88">
        <v>3742.85</v>
      </c>
      <c r="FQ84" s="88">
        <v>25747</v>
      </c>
      <c r="FR84" s="12">
        <f>IF(FO84,FO84/FP84,0)</f>
        <v>0.19372403382449205</v>
      </c>
      <c r="FS84" s="12">
        <f>IF(FO84,FO84/FQ84,0)</f>
        <v>2.8161727579912223E-2</v>
      </c>
      <c r="FT84" s="12">
        <f>FF84/FJ84</f>
        <v>0.14583333333333334</v>
      </c>
      <c r="FU84" s="39">
        <f>1-FT84</f>
        <v>0.85416666666666663</v>
      </c>
      <c r="FV84" s="77" t="str">
        <f>B84</f>
        <v>FBA75680</v>
      </c>
      <c r="FW84" s="12">
        <v>0.99319999999999997</v>
      </c>
      <c r="FX84" s="3">
        <v>20971</v>
      </c>
      <c r="FY84" s="3">
        <v>89</v>
      </c>
      <c r="FZ84" s="3">
        <v>42</v>
      </c>
      <c r="GA84" s="3">
        <v>12</v>
      </c>
      <c r="GB84" s="3">
        <f>FZ84-GA84</f>
        <v>30</v>
      </c>
      <c r="GC84" s="3">
        <v>1</v>
      </c>
      <c r="GD84" s="3">
        <v>0</v>
      </c>
      <c r="GE84" s="3">
        <f>GA84+GB84+GC84</f>
        <v>43</v>
      </c>
      <c r="GF84" s="12">
        <f>IF(GC84,GC84/GE84,0)</f>
        <v>2.3255813953488372E-2</v>
      </c>
      <c r="GG84" s="12">
        <f>IF(GA84,GA84/FY84,0)</f>
        <v>0.1348314606741573</v>
      </c>
      <c r="GH84" s="88">
        <f>IF(GJ84,GJ84/GA84,0)</f>
        <v>77.944166666666675</v>
      </c>
      <c r="GI84" s="45">
        <f>IF(GJ84,GJ84/GE84,0)</f>
        <v>21.75186046511628</v>
      </c>
      <c r="GJ84" s="88">
        <v>935.33</v>
      </c>
      <c r="GK84" s="88">
        <v>6524.94</v>
      </c>
      <c r="GL84" s="88">
        <v>21279.677966101695</v>
      </c>
      <c r="GM84" s="12">
        <f>IF(GJ84,GJ84/GK84,0)</f>
        <v>0.14334691200225597</v>
      </c>
      <c r="GN84" s="12">
        <f>IF(GJ84,GJ84/GL84,0)</f>
        <v>4.395414260920541E-2</v>
      </c>
      <c r="GO84" s="12">
        <f>GA84/GE84</f>
        <v>0.27906976744186046</v>
      </c>
      <c r="GP84" s="12">
        <f>1-GO84</f>
        <v>0.72093023255813948</v>
      </c>
      <c r="GQ84" s="77" t="str">
        <f>B84</f>
        <v>FBA75680</v>
      </c>
      <c r="GR84" s="12">
        <v>1</v>
      </c>
      <c r="GS84" s="3">
        <v>0</v>
      </c>
      <c r="GT84" s="3">
        <v>0</v>
      </c>
      <c r="GU84" s="3">
        <v>1</v>
      </c>
      <c r="GV84" s="3">
        <v>0</v>
      </c>
      <c r="GW84" s="3">
        <f>GU84-GV84</f>
        <v>1</v>
      </c>
      <c r="GX84" s="3">
        <v>1</v>
      </c>
      <c r="GY84" s="3">
        <v>0</v>
      </c>
      <c r="GZ84" s="3">
        <f>GV84+GW84+GX84</f>
        <v>2</v>
      </c>
      <c r="HA84" s="12">
        <f>IF(GX84,GX84/GZ84,0)</f>
        <v>0.5</v>
      </c>
      <c r="HB84" s="12">
        <f>IF(GV84,GV84/GT84,0)</f>
        <v>0</v>
      </c>
      <c r="HC84" s="88">
        <f>IF(HE84,HE84/GV84,0)</f>
        <v>0</v>
      </c>
      <c r="HD84" s="45">
        <f>IF(HE84,HE84/GZ84,0)</f>
        <v>0</v>
      </c>
      <c r="HE84" s="88">
        <v>0</v>
      </c>
      <c r="HF84" s="88">
        <v>0</v>
      </c>
      <c r="HG84" s="88">
        <v>598</v>
      </c>
      <c r="HH84" s="12">
        <f>IF(HE84,HE84/HF84,0)</f>
        <v>0</v>
      </c>
      <c r="HI84" s="12">
        <f>IF(HE84,HE84/HG84,0)</f>
        <v>0</v>
      </c>
      <c r="HJ84" s="12">
        <f>GV84/GZ84</f>
        <v>0</v>
      </c>
      <c r="HK84" s="12">
        <f>1-HJ84</f>
        <v>1</v>
      </c>
      <c r="HL84" s="77" t="s">
        <v>259</v>
      </c>
      <c r="HM84" s="3">
        <v>1086</v>
      </c>
      <c r="HN84" s="3">
        <v>133938</v>
      </c>
      <c r="HO84" s="3">
        <v>515</v>
      </c>
      <c r="HP84" s="3">
        <v>8</v>
      </c>
      <c r="HQ84" s="3">
        <v>5</v>
      </c>
      <c r="HR84" s="3">
        <f>HP84-HQ84</f>
        <v>3</v>
      </c>
      <c r="HS84" s="3">
        <v>2</v>
      </c>
      <c r="HT84" s="3">
        <f>HQ84+HR84+HS84</f>
        <v>10</v>
      </c>
      <c r="HU84" s="12">
        <f>IF(HS84,HS84/HT84,0)</f>
        <v>0.2</v>
      </c>
      <c r="HV84" s="12">
        <f>IF(HQ84,HQ84/HO84,0)</f>
        <v>9.7087378640776691E-3</v>
      </c>
      <c r="HW84" s="88">
        <f>IF(HY84,HY84/HQ84,0)</f>
        <v>681.27200000000028</v>
      </c>
      <c r="HX84" s="45">
        <f>IF(HY84,HY84/HT84,0)</f>
        <v>340.63600000000014</v>
      </c>
      <c r="HY84" s="3">
        <v>3406.3600000000015</v>
      </c>
      <c r="HZ84" s="3">
        <v>8825.42</v>
      </c>
      <c r="IA84" s="3">
        <v>19246.02</v>
      </c>
      <c r="IB84" s="20">
        <f>IA84/1.18</f>
        <v>16310.186440677968</v>
      </c>
      <c r="IC84" s="12">
        <f>IF(HY84,HY84/HZ84,0)</f>
        <v>0.38597143252105864</v>
      </c>
      <c r="ID84" s="12">
        <f>IF(HY84,HY84/IB84,0)</f>
        <v>0.20884862428699552</v>
      </c>
      <c r="IE84" s="12">
        <f>HQ84/HT84</f>
        <v>0.5</v>
      </c>
      <c r="IF84" s="105">
        <f>1-IE84</f>
        <v>0.5</v>
      </c>
      <c r="IG84" s="100">
        <v>719</v>
      </c>
      <c r="IH84" s="3">
        <v>88188</v>
      </c>
      <c r="II84" s="3">
        <v>357</v>
      </c>
      <c r="IJ84" s="3">
        <v>3</v>
      </c>
      <c r="IK84" s="3">
        <v>4</v>
      </c>
      <c r="IL84" s="3">
        <f>IJ84-IK84</f>
        <v>-1</v>
      </c>
      <c r="IM84" s="3">
        <v>1</v>
      </c>
      <c r="IN84" s="3">
        <f>IK84+IL84+IM84</f>
        <v>4</v>
      </c>
      <c r="IO84" s="12">
        <f>IF(IM84,IM84/IN84,0)</f>
        <v>0.25</v>
      </c>
      <c r="IP84" s="12">
        <f>IF(IK84,IK84/II84,0)</f>
        <v>1.1204481792717087E-2</v>
      </c>
      <c r="IQ84" s="88">
        <f>IF(IS84,IS84/IK84,0)</f>
        <v>1328.2025000000001</v>
      </c>
      <c r="IR84" s="45">
        <f>IF(IS84,IS84/IN84,0)</f>
        <v>1328.2025000000001</v>
      </c>
      <c r="IS84" s="3">
        <v>5312.81</v>
      </c>
      <c r="IT84" s="3">
        <v>8511.01</v>
      </c>
      <c r="IU84" s="3">
        <v>7797</v>
      </c>
      <c r="IV84" s="20">
        <f>IU84/1.18</f>
        <v>6607.6271186440681</v>
      </c>
      <c r="IW84" s="12">
        <f>IF(IS84,IS84/IT84,0)</f>
        <v>0.62422791184595017</v>
      </c>
      <c r="IX84" s="12">
        <f>IF(IS84,IS84/IV84,0)</f>
        <v>0.80404204181095296</v>
      </c>
      <c r="IY84" s="12">
        <f>IK84/IN84</f>
        <v>1</v>
      </c>
      <c r="IZ84" s="12">
        <f>1-IY84</f>
        <v>0</v>
      </c>
      <c r="JA84" s="100">
        <v>681</v>
      </c>
      <c r="JB84" s="3">
        <v>78474</v>
      </c>
      <c r="JC84" s="3">
        <v>284</v>
      </c>
      <c r="JD84" s="3">
        <v>2</v>
      </c>
      <c r="JE84" s="3">
        <v>4</v>
      </c>
      <c r="JF84" s="3">
        <f>JD84-JE84</f>
        <v>-2</v>
      </c>
      <c r="JG84" s="3">
        <v>0</v>
      </c>
      <c r="JH84" s="3">
        <f>SUM(JE84:JG84)</f>
        <v>2</v>
      </c>
      <c r="JI84" s="12">
        <f>IF(JG84,JG84/JH84,0)</f>
        <v>0</v>
      </c>
      <c r="JJ84" s="12">
        <f>IF(JE84,JE84/JC84,0)</f>
        <v>1.4084507042253521E-2</v>
      </c>
      <c r="JK84" s="88">
        <f>IF(JM84,JM84/JE84,0)</f>
        <v>893.69999999999993</v>
      </c>
      <c r="JL84" s="45">
        <f>IF(JM84,JM84/JH84,0)</f>
        <v>1787.3999999999999</v>
      </c>
      <c r="JM84" s="3">
        <v>3574.7999999999997</v>
      </c>
      <c r="JN84" s="3">
        <v>7857.63</v>
      </c>
      <c r="JO84" s="3">
        <v>5172.01</v>
      </c>
      <c r="JP84" s="20">
        <f>JO84/1.18</f>
        <v>4383.0593220338988</v>
      </c>
      <c r="JQ84" s="12">
        <f>IF(JM84,JM84/JN84,0)</f>
        <v>0.45494633878154095</v>
      </c>
      <c r="JR84" s="12">
        <f>IF(JM84,JM84/JP84,0)</f>
        <v>0.81559471076041989</v>
      </c>
      <c r="JS84" s="12">
        <f>JE84/JH84</f>
        <v>2</v>
      </c>
      <c r="JT84" s="12">
        <f>1-JS84</f>
        <v>-1</v>
      </c>
      <c r="JU84" s="100">
        <v>649</v>
      </c>
      <c r="JV84" s="3">
        <v>69402</v>
      </c>
      <c r="JW84" s="3">
        <v>314</v>
      </c>
      <c r="JX84" s="3">
        <v>4</v>
      </c>
      <c r="JY84" s="3">
        <v>5</v>
      </c>
      <c r="JZ84" s="3">
        <f>JX84-JY84</f>
        <v>-1</v>
      </c>
      <c r="KA84" s="3">
        <v>2</v>
      </c>
      <c r="KB84" s="3">
        <f>SUM(JY84:KA84)</f>
        <v>6</v>
      </c>
      <c r="KC84" s="12">
        <f>IF(KA84,KA84/KB84,0)</f>
        <v>0.33333333333333331</v>
      </c>
      <c r="KD84" s="12">
        <f>IF(JY84,JY84/JW84,0)</f>
        <v>1.5923566878980892E-2</v>
      </c>
      <c r="KE84" s="88">
        <f>IF(KG84,KG84/JY84,0)</f>
        <v>1263.7719999999999</v>
      </c>
      <c r="KF84" s="45">
        <f>IF(KG84,KG84/KB84,0)</f>
        <v>1053.1433333333332</v>
      </c>
      <c r="KG84" s="3">
        <v>6318.86</v>
      </c>
      <c r="KH84" s="3">
        <v>10334.74</v>
      </c>
      <c r="KI84" s="3">
        <v>10475</v>
      </c>
      <c r="KJ84" s="20">
        <f>KI84/1.18</f>
        <v>8877.1186440677975</v>
      </c>
      <c r="KK84" s="12">
        <f>IF(KG84,KG84/KH84,0)</f>
        <v>0.61141934872091608</v>
      </c>
      <c r="KL84" s="12">
        <f>IF(KG84,KG84/KJ84,0)</f>
        <v>0.71181430071599039</v>
      </c>
      <c r="KM84" s="12">
        <f>JY84/KB84</f>
        <v>0.83333333333333337</v>
      </c>
      <c r="KN84" s="12">
        <f>1-KM84</f>
        <v>0.16666666666666663</v>
      </c>
      <c r="KO84" s="100">
        <v>689</v>
      </c>
      <c r="KP84" s="3">
        <v>73294</v>
      </c>
      <c r="KQ84" s="3">
        <v>394</v>
      </c>
      <c r="KR84" s="3">
        <v>4</v>
      </c>
      <c r="KS84" s="3">
        <v>1</v>
      </c>
      <c r="KT84" s="3">
        <f>KR84-KS84</f>
        <v>3</v>
      </c>
      <c r="KU84" s="3">
        <v>0</v>
      </c>
      <c r="KV84" s="3">
        <f>SUM(KS84:KU84)</f>
        <v>4</v>
      </c>
      <c r="KW84" s="12">
        <f>IF(KU84,KU84/KV84,0)</f>
        <v>0</v>
      </c>
      <c r="KX84" s="12">
        <f>IF(KS84,KS84/KQ84,0)</f>
        <v>2.5380710659898475E-3</v>
      </c>
      <c r="KY84" s="88">
        <f>IF(LA84,LA84/KS84,0)</f>
        <v>5381.82</v>
      </c>
      <c r="KZ84" s="45">
        <f>IF(LA84,LA84/KV84,0)</f>
        <v>1345.4549999999999</v>
      </c>
      <c r="LA84" s="3">
        <v>5381.82</v>
      </c>
      <c r="LB84" s="3">
        <v>677.12</v>
      </c>
      <c r="LC84" s="3">
        <v>10448</v>
      </c>
      <c r="LD84" s="20">
        <f>LC84/1.18</f>
        <v>8854.2372881355932</v>
      </c>
      <c r="LE84" s="12">
        <f>IF(LA84,LA84/LB84,0)</f>
        <v>7.9481037334593569</v>
      </c>
      <c r="LF84" s="12">
        <f>IF(LA84,LA84/LD84,0)</f>
        <v>0.60782423430321586</v>
      </c>
      <c r="LG84" s="12">
        <f>KS84/KV84</f>
        <v>0.25</v>
      </c>
      <c r="LH84" s="12">
        <f>1-LG84</f>
        <v>0.75</v>
      </c>
      <c r="LI84" s="100">
        <v>315</v>
      </c>
      <c r="LJ84" s="3">
        <v>13385</v>
      </c>
      <c r="LK84" s="3">
        <v>56</v>
      </c>
      <c r="LL84" s="3">
        <v>3</v>
      </c>
      <c r="LM84" s="3">
        <v>1</v>
      </c>
      <c r="LN84" s="3">
        <f>LL84-LM84</f>
        <v>2</v>
      </c>
      <c r="LO84" s="3">
        <v>0</v>
      </c>
      <c r="LP84" s="3">
        <f>SUM(LM84:LO84)</f>
        <v>3</v>
      </c>
      <c r="LQ84" s="12">
        <f>IF(LO84,LO84/LP84,0)</f>
        <v>0</v>
      </c>
      <c r="LR84" s="12">
        <f>IF(LM84,LM84/LK84,0)</f>
        <v>1.7857142857142856E-2</v>
      </c>
      <c r="LS84" s="88">
        <f>IF(LU84,LU84/LM84,0)</f>
        <v>382.46999999999997</v>
      </c>
      <c r="LT84" s="45">
        <f>IF(LU84,LU84/LP84,0)</f>
        <v>127.49</v>
      </c>
      <c r="LU84" s="88">
        <v>382.46999999999997</v>
      </c>
      <c r="LV84" s="88">
        <v>2033.05</v>
      </c>
      <c r="LW84" s="88">
        <v>7796.9915999999994</v>
      </c>
      <c r="LX84" s="88">
        <f>LW84/1.18</f>
        <v>6607.62</v>
      </c>
      <c r="LY84" s="12">
        <f>IF(LU84,LU84/LV84,0)</f>
        <v>0.18812621430855117</v>
      </c>
      <c r="LZ84" s="12">
        <f>IF(LU84,LU84/LX84,0)</f>
        <v>5.7883171247741241E-2</v>
      </c>
      <c r="MA84" s="12">
        <f>LM84/LP84</f>
        <v>0.33333333333333331</v>
      </c>
      <c r="MB84" s="12">
        <f>1-MA84</f>
        <v>0.66666666666666674</v>
      </c>
      <c r="MC84" s="100">
        <v>588</v>
      </c>
      <c r="MD84" s="3">
        <v>10048</v>
      </c>
      <c r="ME84" s="3">
        <v>57</v>
      </c>
      <c r="MF84" s="3">
        <v>5</v>
      </c>
      <c r="MG84" s="3">
        <v>0</v>
      </c>
      <c r="MH84" s="3">
        <f>MF84-MG84</f>
        <v>5</v>
      </c>
      <c r="MI84" s="3">
        <v>0</v>
      </c>
      <c r="MJ84" s="3">
        <f>SUM(MG84:MI84)</f>
        <v>5</v>
      </c>
      <c r="MK84" s="12">
        <f>IF(MI84,MI84/MJ84,0)</f>
        <v>0</v>
      </c>
      <c r="ML84" s="12">
        <f>IF(MG84,MG84/ME84,0)</f>
        <v>0</v>
      </c>
      <c r="MM84" s="88" t="e">
        <f>IF(MO84,MO84/MG84,0)</f>
        <v>#DIV/0!</v>
      </c>
      <c r="MN84" s="45">
        <f>IF(MO84,MO84/MJ84,0)</f>
        <v>74.873999999999995</v>
      </c>
      <c r="MO84" s="88">
        <v>374.37</v>
      </c>
      <c r="MP84" s="88">
        <v>0</v>
      </c>
      <c r="MQ84" s="88">
        <v>12769.48</v>
      </c>
      <c r="MR84" s="88">
        <f>MQ84/1.18</f>
        <v>10821.593220338984</v>
      </c>
      <c r="MS84" s="12" t="e">
        <f>IF(MO84,MO84/MP84,0)</f>
        <v>#DIV/0!</v>
      </c>
      <c r="MT84" s="12">
        <f>IF(MO84,MO84/MR84,0)</f>
        <v>3.4594721163273681E-2</v>
      </c>
      <c r="MU84" s="12">
        <f>MG84/MJ84</f>
        <v>0</v>
      </c>
      <c r="MV84" s="12">
        <f>1-MU84</f>
        <v>1</v>
      </c>
      <c r="MW84" s="100">
        <v>864</v>
      </c>
      <c r="MX84" s="3">
        <v>19146</v>
      </c>
      <c r="MY84" s="3">
        <v>83</v>
      </c>
      <c r="MZ84" s="3">
        <v>4</v>
      </c>
      <c r="NA84" s="3">
        <v>0</v>
      </c>
      <c r="NB84" s="3">
        <f>MZ84-NA84</f>
        <v>4</v>
      </c>
      <c r="NC84" s="3">
        <v>0</v>
      </c>
      <c r="ND84" s="3">
        <f>SUM(NA84:NC84)</f>
        <v>4</v>
      </c>
      <c r="NE84" s="12">
        <f>IF(NC84,NC84/ND84,0)</f>
        <v>0</v>
      </c>
      <c r="NF84" s="12">
        <f>IF(NA84,NA84/MY84,0)</f>
        <v>0</v>
      </c>
      <c r="NG84" s="88" t="e">
        <f>IF(NI84,NI84/NA84,0)</f>
        <v>#DIV/0!</v>
      </c>
      <c r="NH84" s="45">
        <f>IF(NI84,NI84/ND84,0)</f>
        <v>144.60500000000002</v>
      </c>
      <c r="NI84" s="88">
        <v>578.42000000000007</v>
      </c>
      <c r="NJ84" s="88">
        <v>0</v>
      </c>
      <c r="NK84" s="88">
        <v>9596.0077999999994</v>
      </c>
      <c r="NL84" s="88">
        <f>NK84/1.18</f>
        <v>8132.21</v>
      </c>
      <c r="NM84" s="12" t="e">
        <f>IF(NI84,NI84/NJ84,0)</f>
        <v>#DIV/0!</v>
      </c>
      <c r="NN84" s="12">
        <f>IF(NI84,NI84/NL84,0)</f>
        <v>7.1127036807952584E-2</v>
      </c>
      <c r="NO84" s="12">
        <f>NA84/ND84</f>
        <v>0</v>
      </c>
      <c r="NP84" s="12">
        <f>1-NO84</f>
        <v>1</v>
      </c>
      <c r="NQ84" s="100">
        <v>1789</v>
      </c>
      <c r="NR84" s="3">
        <v>82976</v>
      </c>
      <c r="NS84" s="3">
        <v>468</v>
      </c>
      <c r="NT84" s="3">
        <v>16</v>
      </c>
      <c r="NU84" s="3">
        <v>8</v>
      </c>
      <c r="NV84" s="3">
        <f>NT84-NU84</f>
        <v>8</v>
      </c>
      <c r="NW84" s="3">
        <f>SUM(NU84:NV84)</f>
        <v>16</v>
      </c>
      <c r="NX84" s="12">
        <f>IF(NU84,NU84/NS84,0)</f>
        <v>1.7094017094017096E-2</v>
      </c>
      <c r="NY84" s="88">
        <f>IF(OA84,OA84/NU84,0)</f>
        <v>393.72125000000017</v>
      </c>
      <c r="NZ84" s="45">
        <f>IF(OA84,OA84/NW84,0)</f>
        <v>196.86062500000008</v>
      </c>
      <c r="OA84" s="88">
        <v>3149.7700000000013</v>
      </c>
      <c r="OB84" s="88">
        <v>13654.249999999998</v>
      </c>
      <c r="OC84" s="88">
        <v>32144.016799999998</v>
      </c>
      <c r="OD84" s="88">
        <f>OC84/1.18</f>
        <v>27240.69220338983</v>
      </c>
      <c r="OE84" s="12">
        <f>OD84/$OD$2</f>
        <v>2.3478306782811396E-3</v>
      </c>
      <c r="OF84" s="12">
        <f>IF(OA84,OA84/OB84,0)</f>
        <v>0.23068055733562823</v>
      </c>
      <c r="OG84" s="12">
        <f>IF(OA84,OA84/OD84,0)</f>
        <v>0.1156273848139602</v>
      </c>
      <c r="OH84" s="12">
        <f>NU84/NW84</f>
        <v>0.5</v>
      </c>
      <c r="OI84" s="12">
        <f>1-OH84</f>
        <v>0.5</v>
      </c>
      <c r="OJ84" s="3">
        <v>38</v>
      </c>
      <c r="OK84" s="3">
        <v>133</v>
      </c>
      <c r="OL84" s="3">
        <v>42</v>
      </c>
      <c r="OM84" s="3">
        <v>0</v>
      </c>
      <c r="ON84" s="3">
        <v>0</v>
      </c>
      <c r="OO84" s="3">
        <f>OJ84+OK84+OL84+OM84+ON84</f>
        <v>213</v>
      </c>
      <c r="OP84" s="88">
        <f>OO84*H84</f>
        <v>345138.75677768997</v>
      </c>
      <c r="OQ84" s="12">
        <f>OP84/$OP$2</f>
        <v>4.1947370369323665E-3</v>
      </c>
      <c r="OR84" s="3">
        <v>2</v>
      </c>
      <c r="OS84" s="100">
        <v>2076</v>
      </c>
      <c r="OT84" s="3">
        <v>101042</v>
      </c>
      <c r="OU84" s="3">
        <v>576</v>
      </c>
      <c r="OV84" s="3">
        <v>23</v>
      </c>
      <c r="OW84" s="3">
        <v>12</v>
      </c>
      <c r="OX84" s="3">
        <f t="shared" si="623"/>
        <v>11</v>
      </c>
      <c r="OY84" s="3">
        <f t="shared" si="624"/>
        <v>23</v>
      </c>
      <c r="OZ84" s="12">
        <f t="shared" si="625"/>
        <v>2.0833333333333332E-2</v>
      </c>
      <c r="PA84" s="88">
        <f t="shared" si="626"/>
        <v>304.42416666666657</v>
      </c>
      <c r="PB84" s="45">
        <f t="shared" si="627"/>
        <v>158.82999999999996</v>
      </c>
      <c r="PC84" s="88">
        <v>3653.0899999999988</v>
      </c>
      <c r="PD84" s="88">
        <v>18599.16</v>
      </c>
      <c r="PE84" s="88">
        <v>46278</v>
      </c>
      <c r="PF84" s="88">
        <f t="shared" si="628"/>
        <v>39218.644067796609</v>
      </c>
      <c r="PG84" s="12">
        <f t="shared" si="629"/>
        <v>3.2427825511105288E-3</v>
      </c>
      <c r="PH84" s="12">
        <f t="shared" si="630"/>
        <v>0.19641155837145327</v>
      </c>
      <c r="PI84" s="12">
        <f t="shared" si="631"/>
        <v>9.314676952331559E-2</v>
      </c>
      <c r="PJ84" s="12">
        <f t="shared" si="632"/>
        <v>0.52173913043478259</v>
      </c>
      <c r="PK84" s="12">
        <f t="shared" si="633"/>
        <v>0.47826086956521741</v>
      </c>
      <c r="PL84" s="3">
        <v>54</v>
      </c>
      <c r="PM84" s="3">
        <v>41</v>
      </c>
      <c r="PN84" s="3">
        <v>35</v>
      </c>
      <c r="PO84" s="3">
        <v>0</v>
      </c>
      <c r="PP84" s="3">
        <v>0</v>
      </c>
      <c r="PQ84" s="3">
        <v>0</v>
      </c>
      <c r="PR84" s="3">
        <f t="shared" si="634"/>
        <v>130</v>
      </c>
      <c r="PS84" s="88">
        <f t="shared" si="635"/>
        <v>210648.06751689999</v>
      </c>
      <c r="PT84" s="12">
        <f t="shared" si="636"/>
        <v>2.9263093722836555E-3</v>
      </c>
      <c r="PU84" s="3">
        <v>31</v>
      </c>
      <c r="PV84" s="100">
        <v>1948</v>
      </c>
      <c r="PW84" s="3">
        <v>90398</v>
      </c>
      <c r="PX84" s="3">
        <v>533</v>
      </c>
      <c r="PY84" s="3">
        <v>20</v>
      </c>
      <c r="PZ84" s="3">
        <v>10</v>
      </c>
      <c r="QA84" s="3">
        <f t="shared" si="637"/>
        <v>10</v>
      </c>
      <c r="QB84" s="3">
        <f t="shared" si="638"/>
        <v>20</v>
      </c>
      <c r="QC84" s="12">
        <f t="shared" si="639"/>
        <v>1.8761726078799251E-2</v>
      </c>
      <c r="QD84" s="88">
        <f t="shared" si="640"/>
        <v>431.80500000000001</v>
      </c>
      <c r="QE84" s="45">
        <f t="shared" si="641"/>
        <v>215.9025</v>
      </c>
      <c r="QF84" s="88">
        <v>4318.05</v>
      </c>
      <c r="QG84" s="88">
        <v>19890.690000000002</v>
      </c>
      <c r="QH84" s="88">
        <v>40832.007599999997</v>
      </c>
      <c r="QI84" s="88">
        <f t="shared" si="642"/>
        <v>34603.396271186437</v>
      </c>
      <c r="QJ84" s="12">
        <f t="shared" si="643"/>
        <v>2.3001644368502417E-3</v>
      </c>
      <c r="QK84" s="12">
        <f t="shared" si="644"/>
        <v>0.21708899992911254</v>
      </c>
      <c r="QL84" s="12">
        <f t="shared" si="645"/>
        <v>0.12478688410118734</v>
      </c>
      <c r="QM84" s="12">
        <f t="shared" si="646"/>
        <v>0.5</v>
      </c>
      <c r="QN84" s="12">
        <f t="shared" si="647"/>
        <v>0.5</v>
      </c>
      <c r="QO84" s="3">
        <v>48</v>
      </c>
      <c r="QP84" s="3"/>
      <c r="QQ84" s="3">
        <v>35</v>
      </c>
      <c r="QR84" s="3">
        <v>0</v>
      </c>
      <c r="QS84" s="3">
        <v>0</v>
      </c>
      <c r="QT84" s="3">
        <v>0</v>
      </c>
      <c r="QU84" s="3">
        <f t="shared" si="648"/>
        <v>83</v>
      </c>
      <c r="QV84" s="88">
        <f t="shared" si="649"/>
        <v>134490.68926078998</v>
      </c>
      <c r="QW84" s="12">
        <f t="shared" si="650"/>
        <v>2.95194417611258E-3</v>
      </c>
      <c r="QX84" s="3">
        <v>17</v>
      </c>
      <c r="QY84" s="100">
        <v>1632</v>
      </c>
      <c r="QZ84" s="3">
        <v>47660</v>
      </c>
      <c r="RA84" s="3">
        <v>269</v>
      </c>
      <c r="RB84" s="3">
        <v>14</v>
      </c>
      <c r="RC84" s="3">
        <v>9</v>
      </c>
      <c r="RD84" s="3">
        <f t="shared" si="519"/>
        <v>5</v>
      </c>
      <c r="RE84" s="3">
        <f t="shared" si="520"/>
        <v>14</v>
      </c>
      <c r="RF84" s="12">
        <f t="shared" si="521"/>
        <v>3.3457249070631967E-2</v>
      </c>
      <c r="RG84" s="88">
        <f t="shared" si="522"/>
        <v>516.74777777777786</v>
      </c>
      <c r="RH84" s="45">
        <f t="shared" si="523"/>
        <v>332.19500000000005</v>
      </c>
      <c r="RI84" s="88">
        <v>4650.7300000000005</v>
      </c>
      <c r="RJ84" s="88">
        <v>12984.75</v>
      </c>
      <c r="RK84" s="88">
        <v>28587</v>
      </c>
      <c r="RL84" s="88">
        <f t="shared" si="524"/>
        <v>24226.271186440681</v>
      </c>
      <c r="RM84" s="12">
        <f t="shared" si="525"/>
        <v>1.5297085976558168E-3</v>
      </c>
      <c r="RN84" s="12">
        <f t="shared" si="526"/>
        <v>0.35816862088218876</v>
      </c>
      <c r="RO84" s="12">
        <f t="shared" si="527"/>
        <v>0.19197052506384021</v>
      </c>
      <c r="RP84" s="169" t="str">
        <f t="shared" si="528"/>
        <v>AM-C6</v>
      </c>
      <c r="RQ84" s="12">
        <f t="shared" si="529"/>
        <v>0.6428571428571429</v>
      </c>
      <c r="RR84" s="12">
        <f t="shared" si="530"/>
        <v>0.3571428571428571</v>
      </c>
      <c r="RS84" s="3">
        <v>40</v>
      </c>
      <c r="RT84" s="3">
        <v>59</v>
      </c>
      <c r="RU84" s="3">
        <v>0</v>
      </c>
      <c r="RV84" s="3">
        <v>0</v>
      </c>
      <c r="RW84" s="3">
        <v>0</v>
      </c>
      <c r="RX84" s="3">
        <v>0</v>
      </c>
      <c r="RY84" s="3">
        <f t="shared" si="531"/>
        <v>99</v>
      </c>
      <c r="RZ84" s="88">
        <f t="shared" si="532"/>
        <v>160416.60526286997</v>
      </c>
      <c r="SA84" s="12">
        <f t="shared" si="533"/>
        <v>2.2620096877524866E-3</v>
      </c>
      <c r="SB84" s="3">
        <v>7</v>
      </c>
      <c r="SC84" s="100">
        <v>3115</v>
      </c>
      <c r="SD84" s="3">
        <v>55132</v>
      </c>
      <c r="SE84" s="3">
        <v>404</v>
      </c>
      <c r="SF84" s="3">
        <v>22</v>
      </c>
      <c r="SG84" s="3">
        <v>10</v>
      </c>
      <c r="SH84" s="3">
        <f t="shared" si="534"/>
        <v>12</v>
      </c>
      <c r="SI84" s="3">
        <f t="shared" si="535"/>
        <v>22</v>
      </c>
      <c r="SJ84" s="12">
        <f t="shared" si="536"/>
        <v>2.4752475247524754E-2</v>
      </c>
      <c r="SK84" s="88">
        <f t="shared" si="537"/>
        <v>424.41800000000012</v>
      </c>
      <c r="SL84" s="45">
        <f t="shared" si="538"/>
        <v>192.91727272727277</v>
      </c>
      <c r="SM84" s="88">
        <v>4244.1800000000012</v>
      </c>
      <c r="SN84" s="88">
        <v>13772.89</v>
      </c>
      <c r="SO84" s="88">
        <v>44059</v>
      </c>
      <c r="SP84" s="88">
        <f t="shared" si="539"/>
        <v>37338.135593220344</v>
      </c>
      <c r="SQ84" s="12">
        <f t="shared" si="540"/>
        <v>2.8226221063222469E-3</v>
      </c>
      <c r="SR84" s="87">
        <f t="shared" si="541"/>
        <v>0.30815464292534112</v>
      </c>
      <c r="SS84" s="87">
        <f t="shared" si="542"/>
        <v>0.11366877142014119</v>
      </c>
      <c r="ST84" s="169" t="str">
        <f t="shared" si="543"/>
        <v>AM-C6</v>
      </c>
      <c r="SU84" s="12">
        <f t="shared" si="544"/>
        <v>0.45454545454545453</v>
      </c>
      <c r="SV84" s="12">
        <f t="shared" si="545"/>
        <v>0.54545454545454541</v>
      </c>
      <c r="SW84" s="3">
        <v>37</v>
      </c>
      <c r="SX84" s="3">
        <v>51</v>
      </c>
      <c r="SY84" s="3">
        <v>0</v>
      </c>
      <c r="SZ84" s="3">
        <v>0</v>
      </c>
      <c r="TA84" s="3">
        <v>0</v>
      </c>
      <c r="TB84" s="3">
        <v>0</v>
      </c>
      <c r="TC84" s="3">
        <f t="shared" si="546"/>
        <v>88</v>
      </c>
      <c r="TD84" s="88">
        <f t="shared" si="547"/>
        <v>142592.53801143999</v>
      </c>
      <c r="TE84" s="12">
        <f t="shared" si="548"/>
        <v>1.5686395012095202E-3</v>
      </c>
      <c r="TF84" s="3">
        <v>9</v>
      </c>
      <c r="TG84" s="100">
        <f>SUMIFS(Main!TX:TX,Main!B:B,B:B)</f>
        <v>1226</v>
      </c>
      <c r="TH84" s="3">
        <v>46512</v>
      </c>
      <c r="TI84" s="3">
        <v>387</v>
      </c>
      <c r="TJ84" s="3">
        <f>SUMIFS(Main!TT:TT,Main!B:B,B:B)</f>
        <v>9</v>
      </c>
      <c r="TK84" s="3">
        <v>10</v>
      </c>
      <c r="TL84" s="3">
        <f t="shared" si="549"/>
        <v>-1</v>
      </c>
      <c r="TM84" s="3">
        <f t="shared" si="550"/>
        <v>9</v>
      </c>
      <c r="TN84" s="12">
        <f t="shared" si="551"/>
        <v>2.5839793281653745E-2</v>
      </c>
      <c r="TO84" s="88">
        <f t="shared" si="552"/>
        <v>348.68500000000006</v>
      </c>
      <c r="TP84" s="45">
        <f t="shared" si="553"/>
        <v>387.42777777777781</v>
      </c>
      <c r="TQ84" s="88">
        <v>3486.8500000000004</v>
      </c>
      <c r="TR84" s="88">
        <v>14949.149999999998</v>
      </c>
      <c r="TS84" s="88">
        <f>SUMIFS(Main!TU:TU,Main!B:B,B:B)</f>
        <v>17740.998599999999</v>
      </c>
      <c r="TT84" s="88">
        <f t="shared" si="554"/>
        <v>15034.744576271187</v>
      </c>
      <c r="TU84" s="12">
        <f t="shared" si="555"/>
        <v>1.0477971006293309E-3</v>
      </c>
      <c r="TV84" s="87">
        <f t="shared" si="556"/>
        <v>0.23324737526882805</v>
      </c>
      <c r="TW84" s="87">
        <f t="shared" si="557"/>
        <v>0.23191947041808572</v>
      </c>
      <c r="TX84" s="169" t="str">
        <f t="shared" si="558"/>
        <v>AM-C6</v>
      </c>
      <c r="TY84" s="12">
        <f t="shared" si="559"/>
        <v>1.1111111111111112</v>
      </c>
      <c r="TZ84" s="12">
        <f t="shared" si="560"/>
        <v>-0.11111111111111116</v>
      </c>
      <c r="UA84" s="3">
        <f>SUMIFS(Main!UG:UG,Main!B:B,B:B)</f>
        <v>28</v>
      </c>
      <c r="UB84" s="3">
        <f>SUMIFS(Main!UI:UI,Main!B:B,B:B)</f>
        <v>48</v>
      </c>
      <c r="UC84" s="3">
        <f>SUMIFS(Main!UK:UK,Main!B:B,B:B)</f>
        <v>0</v>
      </c>
      <c r="UD84" s="3">
        <f>SUMIFS(Main!UO:UO,Main!B:B,B:B)</f>
        <v>0</v>
      </c>
      <c r="UE84" s="3">
        <f>SUMIFS(Main!UQ:UQ,Main!B:B,B:B)</f>
        <v>0</v>
      </c>
      <c r="UF84" s="3">
        <f>SUMIFS(Main!US:US,Main!B:B,B:B)</f>
        <v>0</v>
      </c>
      <c r="UG84" s="3">
        <f t="shared" si="561"/>
        <v>76</v>
      </c>
      <c r="UH84" s="88">
        <f t="shared" si="562"/>
        <v>123148.10100987999</v>
      </c>
      <c r="UI84" s="12">
        <f t="shared" si="563"/>
        <v>1.2218218865765686E-3</v>
      </c>
      <c r="UJ84" s="3">
        <f>SUMIFS(Main!UW:UW,Main!B:B,B:B)</f>
        <v>13</v>
      </c>
      <c r="UK84" s="100">
        <f>SUMIFS(Main!VI:VI,Main!A:A,A:A)</f>
        <v>1081</v>
      </c>
      <c r="UL84" s="3">
        <v>38335</v>
      </c>
      <c r="UM84" s="3">
        <v>270</v>
      </c>
      <c r="UN84" s="3">
        <f>SUMIFS(Main!VE:VE,Main!A:A,A:A)</f>
        <v>9</v>
      </c>
      <c r="UO84" s="3">
        <v>2</v>
      </c>
      <c r="UP84" s="3">
        <f t="shared" si="565"/>
        <v>7</v>
      </c>
      <c r="UQ84" s="3">
        <f t="shared" si="566"/>
        <v>9</v>
      </c>
      <c r="UR84" s="12">
        <f t="shared" si="567"/>
        <v>7.4074074074074077E-3</v>
      </c>
      <c r="US84" s="88">
        <f t="shared" si="568"/>
        <v>1139.6199999999999</v>
      </c>
      <c r="UT84" s="45">
        <f t="shared" si="569"/>
        <v>253.24888888888887</v>
      </c>
      <c r="UU84" s="88">
        <v>2279.2399999999998</v>
      </c>
      <c r="UV84" s="88">
        <v>8809.32</v>
      </c>
      <c r="UW84" s="88">
        <f>SUMIFS(Main!VF:VF,Main!A:A,A:A)</f>
        <v>17510.987399999998</v>
      </c>
      <c r="UX84" s="88">
        <f t="shared" si="570"/>
        <v>14839.819830508473</v>
      </c>
      <c r="UY84" s="12">
        <f t="shared" si="571"/>
        <v>1.0466528309711685E-3</v>
      </c>
      <c r="UZ84" s="87">
        <f t="shared" si="572"/>
        <v>0.25873052630623022</v>
      </c>
      <c r="VA84" s="87">
        <f t="shared" si="573"/>
        <v>0.1535894657773553</v>
      </c>
      <c r="VB84" s="169" t="str">
        <f t="shared" si="564"/>
        <v>AM-C6</v>
      </c>
      <c r="VC84" s="12">
        <f t="shared" si="578"/>
        <v>0.59362715320096682</v>
      </c>
      <c r="VD84" s="12">
        <f t="shared" si="574"/>
        <v>0.40637284679903318</v>
      </c>
      <c r="VE84" s="3">
        <f>SUMIFS(Main!VR:VR,Main!B:B,B:B)</f>
        <v>5</v>
      </c>
      <c r="VF84" s="3">
        <f>SUMIFS(Main!VT:VT,Main!B:B,B:B)</f>
        <v>29</v>
      </c>
      <c r="VG84" s="3">
        <f>SUMIFS(Main!VV:VV,Main!B:B,B:B)</f>
        <v>0</v>
      </c>
      <c r="VH84" s="3">
        <f>SUMIFS(Main!VZ:VZ,Main!B:B,B:B)</f>
        <v>0</v>
      </c>
      <c r="VI84" s="3">
        <f>SUMIFS(Main!WB:WB,Main!B:B,B:B)</f>
        <v>0</v>
      </c>
      <c r="VJ84" s="3">
        <f>SUMIFS(Main!WD:WD,Main!B:B,B:B)</f>
        <v>0</v>
      </c>
      <c r="VK84" s="3">
        <f t="shared" si="575"/>
        <v>34</v>
      </c>
      <c r="VL84" s="88">
        <f t="shared" si="576"/>
        <v>55092.571504419997</v>
      </c>
      <c r="VM84" s="12">
        <f t="shared" si="577"/>
        <v>5.7718402920018492E-4</v>
      </c>
      <c r="VN84" s="3">
        <f>SUMIFS(Main!WH:WH,Main!B:B,B:B)</f>
        <v>9</v>
      </c>
    </row>
    <row r="85" spans="1:586">
      <c r="A85" s="161" t="s">
        <v>750</v>
      </c>
      <c r="B85" s="161" t="s">
        <v>730</v>
      </c>
      <c r="C85" s="150" t="s">
        <v>480</v>
      </c>
      <c r="D85" s="150" t="s">
        <v>669</v>
      </c>
      <c r="E85" s="150" t="s">
        <v>816</v>
      </c>
      <c r="F85" s="161" t="s">
        <v>480</v>
      </c>
      <c r="G85" s="150" t="s">
        <v>816</v>
      </c>
      <c r="H85" s="17">
        <v>2263.0393999999997</v>
      </c>
      <c r="I85" s="1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87"/>
      <c r="V85" s="87"/>
      <c r="W85" s="12"/>
      <c r="X85" s="91"/>
      <c r="Y85" s="91"/>
      <c r="Z85" s="91"/>
      <c r="AA85" s="91"/>
      <c r="AB85" s="91"/>
      <c r="AC85" s="91"/>
      <c r="AD85" s="91"/>
      <c r="AE85" s="87"/>
      <c r="AF85" s="88"/>
      <c r="AG85" s="88"/>
      <c r="AH85" s="88"/>
      <c r="AI85" s="87"/>
      <c r="AJ85" s="87"/>
      <c r="AK85" s="12"/>
      <c r="AL85" s="3"/>
      <c r="AM85" s="3"/>
      <c r="AN85" s="3"/>
      <c r="AO85" s="3"/>
      <c r="AP85" s="3"/>
      <c r="AQ85" s="3"/>
      <c r="AR85" s="3"/>
      <c r="AS85" s="3"/>
      <c r="AT85" s="87"/>
      <c r="AU85" s="40"/>
      <c r="AV85" s="40"/>
      <c r="AW85" s="88"/>
      <c r="AX85" s="88"/>
      <c r="AY85" s="88"/>
      <c r="AZ85" s="87"/>
      <c r="BA85" s="87"/>
      <c r="BB85" s="87"/>
      <c r="BC85" s="89"/>
      <c r="BD85" s="12"/>
      <c r="BE85" s="3"/>
      <c r="BF85" s="3"/>
      <c r="BG85" s="3"/>
      <c r="BH85" s="3"/>
      <c r="BI85" s="3"/>
      <c r="BJ85" s="3"/>
      <c r="BK85" s="3"/>
      <c r="BL85" s="3"/>
      <c r="BM85" s="87"/>
      <c r="BN85" s="40"/>
      <c r="BO85" s="40"/>
      <c r="BP85" s="88"/>
      <c r="BQ85" s="88"/>
      <c r="BR85" s="88"/>
      <c r="BS85" s="12"/>
      <c r="BT85" s="12"/>
      <c r="BU85" s="87"/>
      <c r="BV85" s="89"/>
      <c r="BW85" s="90"/>
      <c r="BX85" s="12"/>
      <c r="BY85" s="3"/>
      <c r="BZ85" s="3"/>
      <c r="CA85" s="3"/>
      <c r="CB85" s="3"/>
      <c r="CC85" s="3"/>
      <c r="CD85" s="3"/>
      <c r="CE85" s="3"/>
      <c r="CF85" s="3"/>
      <c r="CG85" s="87"/>
      <c r="CH85" s="3"/>
      <c r="CI85" s="3"/>
      <c r="CJ85" s="88"/>
      <c r="CK85" s="88"/>
      <c r="CL85" s="88"/>
      <c r="CM85" s="87"/>
      <c r="CN85" s="87"/>
      <c r="CO85" s="12"/>
      <c r="CP85" s="12"/>
      <c r="CQ85" s="77"/>
      <c r="CR85" s="12"/>
      <c r="CS85" s="3"/>
      <c r="CT85" s="3"/>
      <c r="CU85" s="3"/>
      <c r="CV85" s="3"/>
      <c r="CW85" s="3"/>
      <c r="CX85" s="3"/>
      <c r="CY85" s="3"/>
      <c r="CZ85" s="3"/>
      <c r="DA85" s="87"/>
      <c r="DB85" s="45"/>
      <c r="DC85" s="3"/>
      <c r="DD85" s="88"/>
      <c r="DE85" s="88"/>
      <c r="DF85" s="88"/>
      <c r="DG85" s="12"/>
      <c r="DH85" s="12"/>
      <c r="DI85" s="12"/>
      <c r="DJ85" s="12"/>
      <c r="DK85" s="3"/>
      <c r="DL85" s="2"/>
      <c r="DM85" s="3"/>
      <c r="DN85" s="3"/>
      <c r="DO85" s="3"/>
      <c r="DP85" s="3"/>
      <c r="DQ85" s="3"/>
      <c r="DR85" s="3"/>
      <c r="DS85" s="3"/>
      <c r="DT85" s="3"/>
      <c r="DU85" s="12"/>
      <c r="DV85" s="87"/>
      <c r="DW85" s="3"/>
      <c r="DX85" s="3"/>
      <c r="DY85" s="88"/>
      <c r="DZ85" s="88"/>
      <c r="EA85" s="88"/>
      <c r="EB85" s="12"/>
      <c r="EC85" s="12"/>
      <c r="ED85" s="12"/>
      <c r="EE85" s="12"/>
      <c r="EF85" s="3"/>
      <c r="EG85" s="12"/>
      <c r="EH85" s="3"/>
      <c r="EI85" s="3"/>
      <c r="EJ85" s="3"/>
      <c r="EK85" s="3"/>
      <c r="EL85" s="3"/>
      <c r="EM85" s="3"/>
      <c r="EN85" s="3"/>
      <c r="EO85" s="3"/>
      <c r="EP85" s="12"/>
      <c r="EQ85" s="87"/>
      <c r="ER85" s="3"/>
      <c r="ES85" s="3"/>
      <c r="ET85" s="88"/>
      <c r="EU85" s="88"/>
      <c r="EV85" s="88"/>
      <c r="EW85" s="12"/>
      <c r="EX85" s="12"/>
      <c r="EY85" s="12"/>
      <c r="EZ85" s="12"/>
      <c r="FA85" s="3"/>
      <c r="FB85" s="12"/>
      <c r="FC85" s="3"/>
      <c r="FD85" s="3"/>
      <c r="FE85" s="3"/>
      <c r="FF85" s="3"/>
      <c r="FG85" s="3"/>
      <c r="FH85" s="3"/>
      <c r="FI85" s="3"/>
      <c r="FJ85" s="3"/>
      <c r="FK85" s="12"/>
      <c r="FL85" s="12"/>
      <c r="FM85" s="3"/>
      <c r="FN85" s="88"/>
      <c r="FO85" s="88"/>
      <c r="FP85" s="88"/>
      <c r="FQ85" s="88"/>
      <c r="FR85" s="12"/>
      <c r="FS85" s="12"/>
      <c r="FT85" s="12"/>
      <c r="FU85" s="39"/>
      <c r="FV85" s="77"/>
      <c r="FW85" s="12"/>
      <c r="FX85" s="3"/>
      <c r="FY85" s="3"/>
      <c r="FZ85" s="3"/>
      <c r="GA85" s="3"/>
      <c r="GB85" s="3"/>
      <c r="GC85" s="3"/>
      <c r="GD85" s="3"/>
      <c r="GE85" s="3"/>
      <c r="GF85" s="12"/>
      <c r="GG85" s="12"/>
      <c r="GH85" s="88"/>
      <c r="GI85" s="45"/>
      <c r="GJ85" s="88"/>
      <c r="GK85" s="88"/>
      <c r="GL85" s="88"/>
      <c r="GM85" s="12"/>
      <c r="GN85" s="12"/>
      <c r="GO85" s="12"/>
      <c r="GP85" s="12"/>
      <c r="GQ85" s="77"/>
      <c r="GR85" s="12"/>
      <c r="GS85" s="3"/>
      <c r="GT85" s="3"/>
      <c r="GU85" s="3"/>
      <c r="GV85" s="3"/>
      <c r="GW85" s="3"/>
      <c r="GX85" s="3"/>
      <c r="GY85" s="3"/>
      <c r="GZ85" s="3"/>
      <c r="HA85" s="12"/>
      <c r="HB85" s="12"/>
      <c r="HC85" s="88"/>
      <c r="HD85" s="45"/>
      <c r="HE85" s="88"/>
      <c r="HF85" s="88"/>
      <c r="HG85" s="88"/>
      <c r="HH85" s="12"/>
      <c r="HI85" s="12"/>
      <c r="HJ85" s="12"/>
      <c r="HK85" s="12"/>
      <c r="HL85" s="77"/>
      <c r="HM85" s="3"/>
      <c r="HN85" s="3"/>
      <c r="HO85" s="3"/>
      <c r="HP85" s="3"/>
      <c r="HQ85" s="3"/>
      <c r="HR85" s="3"/>
      <c r="HS85" s="3"/>
      <c r="HT85" s="3"/>
      <c r="HU85" s="12"/>
      <c r="HV85" s="12"/>
      <c r="HW85" s="88"/>
      <c r="HX85" s="45"/>
      <c r="HY85" s="3"/>
      <c r="HZ85" s="3"/>
      <c r="IA85" s="3"/>
      <c r="IB85" s="20"/>
      <c r="IC85" s="12"/>
      <c r="ID85" s="12"/>
      <c r="IE85" s="12"/>
      <c r="IF85" s="105"/>
      <c r="IG85" s="100"/>
      <c r="IH85" s="3"/>
      <c r="II85" s="3"/>
      <c r="IJ85" s="3"/>
      <c r="IK85" s="3"/>
      <c r="IL85" s="3"/>
      <c r="IM85" s="3"/>
      <c r="IN85" s="3"/>
      <c r="IO85" s="12"/>
      <c r="IP85" s="12"/>
      <c r="IQ85" s="88"/>
      <c r="IR85" s="45"/>
      <c r="IS85" s="3"/>
      <c r="IT85" s="3"/>
      <c r="IU85" s="3"/>
      <c r="IV85" s="20"/>
      <c r="IW85" s="12"/>
      <c r="IX85" s="12"/>
      <c r="IY85" s="12"/>
      <c r="IZ85" s="12"/>
      <c r="JA85" s="100"/>
      <c r="JB85" s="3"/>
      <c r="JC85" s="3"/>
      <c r="JD85" s="3"/>
      <c r="JE85" s="3"/>
      <c r="JF85" s="3"/>
      <c r="JG85" s="3"/>
      <c r="JH85" s="3"/>
      <c r="JI85" s="12"/>
      <c r="JJ85" s="12"/>
      <c r="JK85" s="88"/>
      <c r="JL85" s="45"/>
      <c r="JM85" s="3"/>
      <c r="JN85" s="3"/>
      <c r="JO85" s="3"/>
      <c r="JP85" s="20"/>
      <c r="JQ85" s="12"/>
      <c r="JR85" s="12"/>
      <c r="JS85" s="12"/>
      <c r="JT85" s="12"/>
      <c r="JU85" s="100"/>
      <c r="JV85" s="3"/>
      <c r="JW85" s="3"/>
      <c r="JX85" s="3"/>
      <c r="JY85" s="3"/>
      <c r="JZ85" s="3"/>
      <c r="KA85" s="3"/>
      <c r="KB85" s="3"/>
      <c r="KC85" s="12"/>
      <c r="KD85" s="12"/>
      <c r="KE85" s="88"/>
      <c r="KF85" s="45"/>
      <c r="KG85" s="3"/>
      <c r="KH85" s="3"/>
      <c r="KI85" s="3"/>
      <c r="KJ85" s="20"/>
      <c r="KK85" s="12"/>
      <c r="KL85" s="12"/>
      <c r="KM85" s="12"/>
      <c r="KN85" s="12"/>
      <c r="KO85" s="100"/>
      <c r="KP85" s="3"/>
      <c r="KQ85" s="3"/>
      <c r="KR85" s="3"/>
      <c r="KS85" s="3"/>
      <c r="KT85" s="3"/>
      <c r="KU85" s="3"/>
      <c r="KV85" s="3"/>
      <c r="KW85" s="12"/>
      <c r="KX85" s="12"/>
      <c r="KY85" s="88"/>
      <c r="KZ85" s="45"/>
      <c r="LA85" s="3"/>
      <c r="LB85" s="3"/>
      <c r="LC85" s="3"/>
      <c r="LD85" s="20"/>
      <c r="LE85" s="12"/>
      <c r="LF85" s="12"/>
      <c r="LG85" s="12"/>
      <c r="LH85" s="12"/>
      <c r="LI85" s="100"/>
      <c r="LJ85" s="3"/>
      <c r="LK85" s="3"/>
      <c r="LL85" s="3"/>
      <c r="LM85" s="3"/>
      <c r="LN85" s="3"/>
      <c r="LO85" s="3"/>
      <c r="LP85" s="3"/>
      <c r="LQ85" s="12"/>
      <c r="LR85" s="12"/>
      <c r="LS85" s="88"/>
      <c r="LT85" s="45"/>
      <c r="LU85" s="88"/>
      <c r="LV85" s="88"/>
      <c r="LW85" s="88"/>
      <c r="LX85" s="88"/>
      <c r="LY85" s="12"/>
      <c r="LZ85" s="12"/>
      <c r="MA85" s="12"/>
      <c r="MB85" s="12"/>
      <c r="MC85" s="100"/>
      <c r="MD85" s="3"/>
      <c r="ME85" s="3"/>
      <c r="MF85" s="3"/>
      <c r="MG85" s="3"/>
      <c r="MH85" s="3"/>
      <c r="MI85" s="3"/>
      <c r="MJ85" s="3"/>
      <c r="MK85" s="12"/>
      <c r="ML85" s="12"/>
      <c r="MM85" s="88"/>
      <c r="MN85" s="45"/>
      <c r="MO85" s="88"/>
      <c r="MP85" s="88"/>
      <c r="MQ85" s="88"/>
      <c r="MR85" s="88"/>
      <c r="MS85" s="12"/>
      <c r="MT85" s="12"/>
      <c r="MU85" s="12"/>
      <c r="MV85" s="12"/>
      <c r="MW85" s="100"/>
      <c r="MX85" s="3"/>
      <c r="MY85" s="3"/>
      <c r="MZ85" s="3"/>
      <c r="NA85" s="3"/>
      <c r="NB85" s="3"/>
      <c r="NC85" s="3"/>
      <c r="ND85" s="3"/>
      <c r="NE85" s="12"/>
      <c r="NF85" s="12"/>
      <c r="NG85" s="88"/>
      <c r="NH85" s="45"/>
      <c r="NI85" s="88"/>
      <c r="NJ85" s="88"/>
      <c r="NK85" s="88"/>
      <c r="NL85" s="88"/>
      <c r="NM85" s="12"/>
      <c r="NN85" s="12"/>
      <c r="NO85" s="12"/>
      <c r="NP85" s="12"/>
      <c r="NQ85" s="100"/>
      <c r="NR85" s="3"/>
      <c r="NS85" s="3"/>
      <c r="NT85" s="3"/>
      <c r="NU85" s="3"/>
      <c r="NV85" s="3"/>
      <c r="NW85" s="3"/>
      <c r="NX85" s="12"/>
      <c r="NY85" s="88"/>
      <c r="NZ85" s="45"/>
      <c r="OA85" s="88"/>
      <c r="OB85" s="88"/>
      <c r="OC85" s="88"/>
      <c r="OD85" s="88"/>
      <c r="OE85" s="12"/>
      <c r="OF85" s="12"/>
      <c r="OG85" s="12"/>
      <c r="OH85" s="12"/>
      <c r="OI85" s="12"/>
      <c r="OJ85" s="3"/>
      <c r="OK85" s="3"/>
      <c r="OL85" s="3"/>
      <c r="OM85" s="3"/>
      <c r="ON85" s="3"/>
      <c r="OO85" s="3"/>
      <c r="OP85" s="88"/>
      <c r="OQ85" s="12"/>
      <c r="OR85" s="3"/>
      <c r="OS85" s="100">
        <v>0</v>
      </c>
      <c r="OT85" s="3">
        <v>0</v>
      </c>
      <c r="OU85" s="3">
        <v>0</v>
      </c>
      <c r="OV85" s="3">
        <v>0</v>
      </c>
      <c r="OW85" s="3">
        <v>0</v>
      </c>
      <c r="OX85" s="3">
        <f t="shared" si="623"/>
        <v>0</v>
      </c>
      <c r="OY85" s="3">
        <f t="shared" si="624"/>
        <v>0</v>
      </c>
      <c r="OZ85" s="12">
        <f t="shared" si="625"/>
        <v>0</v>
      </c>
      <c r="PA85" s="88">
        <f t="shared" si="626"/>
        <v>0</v>
      </c>
      <c r="PB85" s="45">
        <f t="shared" si="627"/>
        <v>0</v>
      </c>
      <c r="PC85" s="88">
        <v>0</v>
      </c>
      <c r="PD85" s="88">
        <v>0</v>
      </c>
      <c r="PE85" s="88">
        <v>0</v>
      </c>
      <c r="PF85" s="88">
        <f t="shared" si="628"/>
        <v>0</v>
      </c>
      <c r="PG85" s="12">
        <f t="shared" si="629"/>
        <v>0</v>
      </c>
      <c r="PH85" s="12">
        <f t="shared" si="630"/>
        <v>0</v>
      </c>
      <c r="PI85" s="12">
        <f t="shared" si="631"/>
        <v>0</v>
      </c>
      <c r="PJ85" s="12" t="e">
        <f t="shared" si="632"/>
        <v>#DIV/0!</v>
      </c>
      <c r="PK85" s="12" t="e">
        <f t="shared" si="633"/>
        <v>#DIV/0!</v>
      </c>
      <c r="PL85" s="3">
        <v>0</v>
      </c>
      <c r="PM85" s="3">
        <v>0</v>
      </c>
      <c r="PN85" s="3">
        <v>0</v>
      </c>
      <c r="PO85" s="3">
        <v>0</v>
      </c>
      <c r="PP85" s="3">
        <v>0</v>
      </c>
      <c r="PQ85" s="3">
        <v>0</v>
      </c>
      <c r="PR85" s="3">
        <f t="shared" si="634"/>
        <v>0</v>
      </c>
      <c r="PS85" s="88">
        <f t="shared" si="635"/>
        <v>0</v>
      </c>
      <c r="PT85" s="12">
        <f t="shared" si="636"/>
        <v>0</v>
      </c>
      <c r="PU85" s="3">
        <v>0</v>
      </c>
      <c r="PV85" s="100">
        <v>26</v>
      </c>
      <c r="PW85" s="3">
        <v>20195</v>
      </c>
      <c r="PX85" s="3">
        <v>101</v>
      </c>
      <c r="PY85" s="3">
        <v>1</v>
      </c>
      <c r="PZ85" s="3">
        <v>2</v>
      </c>
      <c r="QA85" s="3">
        <f t="shared" si="637"/>
        <v>-1</v>
      </c>
      <c r="QB85" s="3">
        <f t="shared" si="638"/>
        <v>1</v>
      </c>
      <c r="QC85" s="12">
        <f t="shared" si="639"/>
        <v>1.9801980198019802E-2</v>
      </c>
      <c r="QD85" s="88">
        <f t="shared" si="640"/>
        <v>511.17</v>
      </c>
      <c r="QE85" s="45">
        <f t="shared" si="641"/>
        <v>1022.34</v>
      </c>
      <c r="QF85" s="88">
        <v>1022.34</v>
      </c>
      <c r="QG85" s="88">
        <v>8468.74</v>
      </c>
      <c r="QH85" s="88">
        <v>4494.1126000000004</v>
      </c>
      <c r="QI85" s="88">
        <f t="shared" si="642"/>
        <v>3808.5700000000006</v>
      </c>
      <c r="QJ85" s="12">
        <f t="shared" si="643"/>
        <v>2.5316408830509176E-4</v>
      </c>
      <c r="QK85" s="12">
        <f t="shared" si="644"/>
        <v>0.12071925693786797</v>
      </c>
      <c r="QL85" s="12">
        <f t="shared" si="645"/>
        <v>0.26843145852642852</v>
      </c>
      <c r="QM85" s="12">
        <f t="shared" si="646"/>
        <v>2</v>
      </c>
      <c r="QN85" s="12">
        <f t="shared" si="647"/>
        <v>-1</v>
      </c>
      <c r="QO85" s="3">
        <v>0</v>
      </c>
      <c r="QP85" s="3"/>
      <c r="QQ85" s="3">
        <v>0</v>
      </c>
      <c r="QR85" s="3">
        <v>0</v>
      </c>
      <c r="QS85" s="3">
        <v>0</v>
      </c>
      <c r="QT85" s="3">
        <v>0</v>
      </c>
      <c r="QU85" s="3">
        <f t="shared" si="648"/>
        <v>0</v>
      </c>
      <c r="QV85" s="88">
        <f t="shared" si="649"/>
        <v>0</v>
      </c>
      <c r="QW85" s="12">
        <f t="shared" si="650"/>
        <v>0</v>
      </c>
      <c r="QX85" s="3">
        <v>29</v>
      </c>
      <c r="QY85" s="100">
        <v>0</v>
      </c>
      <c r="QZ85" s="3">
        <v>89071</v>
      </c>
      <c r="RA85" s="3">
        <v>400</v>
      </c>
      <c r="RB85" s="3">
        <v>7</v>
      </c>
      <c r="RC85" s="3">
        <v>5</v>
      </c>
      <c r="RD85" s="3">
        <f t="shared" si="519"/>
        <v>2</v>
      </c>
      <c r="RE85" s="3">
        <f t="shared" si="520"/>
        <v>7</v>
      </c>
      <c r="RF85" s="12">
        <f t="shared" si="521"/>
        <v>1.2500000000000001E-2</v>
      </c>
      <c r="RG85" s="88">
        <f t="shared" si="522"/>
        <v>2200.1180000000004</v>
      </c>
      <c r="RH85" s="45">
        <f t="shared" si="523"/>
        <v>1571.5128571428575</v>
      </c>
      <c r="RI85" s="88">
        <v>11000.590000000002</v>
      </c>
      <c r="RJ85" s="88">
        <v>9954.23</v>
      </c>
      <c r="RK85" s="88">
        <v>29443</v>
      </c>
      <c r="RL85" s="88">
        <f t="shared" si="524"/>
        <v>24951.69491525424</v>
      </c>
      <c r="RM85" s="12">
        <f t="shared" si="525"/>
        <v>1.5755137034589224E-3</v>
      </c>
      <c r="RN85" s="12">
        <f t="shared" si="526"/>
        <v>1.1051171210631061</v>
      </c>
      <c r="RO85" s="12">
        <f t="shared" si="527"/>
        <v>0.44087546106035391</v>
      </c>
      <c r="RP85" s="169" t="str">
        <f t="shared" si="528"/>
        <v>AM-C11X Pro</v>
      </c>
      <c r="RQ85" s="12">
        <f t="shared" si="529"/>
        <v>0.7142857142857143</v>
      </c>
      <c r="RR85" s="12">
        <f t="shared" si="530"/>
        <v>0.2857142857142857</v>
      </c>
      <c r="RS85" s="3">
        <v>5</v>
      </c>
      <c r="RT85" s="3">
        <v>0</v>
      </c>
      <c r="RU85" s="3">
        <v>0</v>
      </c>
      <c r="RV85" s="3">
        <v>0</v>
      </c>
      <c r="RW85" s="3">
        <v>0</v>
      </c>
      <c r="RX85" s="3">
        <v>0</v>
      </c>
      <c r="RY85" s="3">
        <f t="shared" si="531"/>
        <v>5</v>
      </c>
      <c r="RZ85" s="88">
        <f t="shared" si="532"/>
        <v>11315.196999999998</v>
      </c>
      <c r="SA85" s="12">
        <f t="shared" si="533"/>
        <v>1.5955383914829737E-4</v>
      </c>
      <c r="SB85" s="3">
        <v>23</v>
      </c>
      <c r="SC85" s="100">
        <v>402</v>
      </c>
      <c r="SD85" s="3">
        <v>25484</v>
      </c>
      <c r="SE85" s="3">
        <v>161</v>
      </c>
      <c r="SF85" s="3">
        <v>2</v>
      </c>
      <c r="SG85" s="3">
        <v>3</v>
      </c>
      <c r="SH85" s="3">
        <f t="shared" si="534"/>
        <v>-1</v>
      </c>
      <c r="SI85" s="3">
        <f t="shared" si="535"/>
        <v>2</v>
      </c>
      <c r="SJ85" s="12">
        <f t="shared" si="536"/>
        <v>1.8633540372670808E-2</v>
      </c>
      <c r="SK85" s="88">
        <f t="shared" si="537"/>
        <v>1695.363333333333</v>
      </c>
      <c r="SL85" s="45">
        <f t="shared" si="538"/>
        <v>2543.0449999999996</v>
      </c>
      <c r="SM85" s="88">
        <v>5086.0899999999992</v>
      </c>
      <c r="SN85" s="88">
        <v>4488.9799999999996</v>
      </c>
      <c r="SO85" s="88">
        <v>8598</v>
      </c>
      <c r="SP85" s="88">
        <f t="shared" si="539"/>
        <v>7286.4406779661022</v>
      </c>
      <c r="SQ85" s="12">
        <f t="shared" si="540"/>
        <v>5.5082741029434802E-4</v>
      </c>
      <c r="SR85" s="87">
        <f t="shared" si="541"/>
        <v>1.1330168546083965</v>
      </c>
      <c r="SS85" s="87">
        <f t="shared" si="542"/>
        <v>0.6980211909746451</v>
      </c>
      <c r="ST85" s="169" t="str">
        <f t="shared" si="543"/>
        <v>AM-C11X Pro</v>
      </c>
      <c r="SU85" s="12">
        <f t="shared" si="544"/>
        <v>1.5</v>
      </c>
      <c r="SV85" s="12">
        <f t="shared" si="545"/>
        <v>-0.5</v>
      </c>
      <c r="SW85" s="3">
        <v>5</v>
      </c>
      <c r="SX85" s="3">
        <v>0</v>
      </c>
      <c r="SY85" s="3">
        <v>0</v>
      </c>
      <c r="SZ85" s="3">
        <v>0</v>
      </c>
      <c r="TA85" s="3">
        <v>0</v>
      </c>
      <c r="TB85" s="3">
        <v>0</v>
      </c>
      <c r="TC85" s="3">
        <f t="shared" si="546"/>
        <v>5</v>
      </c>
      <c r="TD85" s="88">
        <f t="shared" si="547"/>
        <v>11315.196999999998</v>
      </c>
      <c r="TE85" s="12">
        <f t="shared" si="548"/>
        <v>1.2447681502620735E-4</v>
      </c>
      <c r="TF85" s="3">
        <v>24</v>
      </c>
      <c r="TG85" s="100">
        <f>SUMIFS(Main!TX:TX,Main!B:B,B:B)</f>
        <v>434</v>
      </c>
      <c r="TH85" s="3">
        <v>4119</v>
      </c>
      <c r="TI85" s="3">
        <v>30</v>
      </c>
      <c r="TJ85" s="3">
        <f>SUMIFS(Main!TT:TT,Main!B:B,B:B)</f>
        <v>7</v>
      </c>
      <c r="TK85" s="3">
        <v>0</v>
      </c>
      <c r="TL85" s="3">
        <f t="shared" si="549"/>
        <v>7</v>
      </c>
      <c r="TM85" s="3">
        <f t="shared" si="550"/>
        <v>7</v>
      </c>
      <c r="TN85" s="12">
        <f t="shared" si="551"/>
        <v>0</v>
      </c>
      <c r="TO85" s="88" t="e">
        <f t="shared" si="552"/>
        <v>#DIV/0!</v>
      </c>
      <c r="TP85" s="45">
        <f t="shared" si="553"/>
        <v>115.73857142857143</v>
      </c>
      <c r="TQ85" s="88">
        <v>810.17000000000007</v>
      </c>
      <c r="TR85" s="88">
        <v>0</v>
      </c>
      <c r="TS85" s="88">
        <f>SUMIFS(Main!TU:TU,Main!B:B,B:B)</f>
        <v>28191.450799999999</v>
      </c>
      <c r="TT85" s="88">
        <f t="shared" si="554"/>
        <v>23891.06</v>
      </c>
      <c r="TU85" s="12">
        <f t="shared" si="555"/>
        <v>1.6650088913695326E-3</v>
      </c>
      <c r="TV85" s="87" t="e">
        <f t="shared" si="556"/>
        <v>#DIV/0!</v>
      </c>
      <c r="TW85" s="87">
        <f t="shared" si="557"/>
        <v>3.3911011064389776E-2</v>
      </c>
      <c r="TX85" s="169" t="str">
        <f t="shared" si="558"/>
        <v>AM-C11X Pro</v>
      </c>
      <c r="TY85" s="12">
        <f t="shared" si="559"/>
        <v>0</v>
      </c>
      <c r="TZ85" s="12">
        <f t="shared" si="560"/>
        <v>1</v>
      </c>
      <c r="UA85" s="3">
        <f>SUMIFS(Main!UG:UG,Main!B:B,B:B)</f>
        <v>5</v>
      </c>
      <c r="UB85" s="3">
        <f>SUMIFS(Main!UI:UI,Main!B:B,B:B)</f>
        <v>0</v>
      </c>
      <c r="UC85" s="3">
        <f>SUMIFS(Main!UK:UK,Main!B:B,B:B)</f>
        <v>0</v>
      </c>
      <c r="UD85" s="3">
        <f>SUMIFS(Main!UO:UO,Main!B:B,B:B)</f>
        <v>0</v>
      </c>
      <c r="UE85" s="3">
        <f>SUMIFS(Main!UQ:UQ,Main!B:B,B:B)</f>
        <v>0</v>
      </c>
      <c r="UF85" s="3">
        <f>SUMIFS(Main!US:US,Main!B:B,B:B)</f>
        <v>0</v>
      </c>
      <c r="UG85" s="3">
        <f t="shared" si="561"/>
        <v>5</v>
      </c>
      <c r="UH85" s="88">
        <f t="shared" si="562"/>
        <v>11315.196999999998</v>
      </c>
      <c r="UI85" s="12">
        <f t="shared" si="563"/>
        <v>1.1226446231936905E-4</v>
      </c>
      <c r="UJ85" s="3">
        <f>SUMIFS(Main!UW:UW,Main!B:B,B:B)</f>
        <v>17</v>
      </c>
      <c r="UK85" s="100">
        <f>SUMIFS(Main!VI:VI,Main!A:A,A:A)</f>
        <v>630</v>
      </c>
      <c r="UL85" s="3">
        <v>0</v>
      </c>
      <c r="UM85" s="3">
        <v>0</v>
      </c>
      <c r="UN85" s="3">
        <f>SUMIFS(Main!VE:VE,Main!A:A,A:A)</f>
        <v>4</v>
      </c>
      <c r="UO85" s="3">
        <v>0</v>
      </c>
      <c r="UP85" s="3">
        <f t="shared" si="565"/>
        <v>4</v>
      </c>
      <c r="UQ85" s="3">
        <f t="shared" si="566"/>
        <v>4</v>
      </c>
      <c r="UR85" s="12">
        <f t="shared" si="567"/>
        <v>0</v>
      </c>
      <c r="US85" s="88">
        <f t="shared" si="568"/>
        <v>0</v>
      </c>
      <c r="UT85" s="45">
        <f t="shared" si="569"/>
        <v>0</v>
      </c>
      <c r="UU85" s="88">
        <v>0</v>
      </c>
      <c r="UV85" s="88">
        <v>0</v>
      </c>
      <c r="UW85" s="88">
        <f>SUMIFS(Main!VF:VF,Main!A:A,A:A)</f>
        <v>16295.988799999999</v>
      </c>
      <c r="UX85" s="88">
        <f t="shared" si="570"/>
        <v>13810.16</v>
      </c>
      <c r="UY85" s="12">
        <f t="shared" si="571"/>
        <v>9.7403089965072194E-4</v>
      </c>
      <c r="UZ85" s="87">
        <f t="shared" si="572"/>
        <v>0</v>
      </c>
      <c r="VA85" s="87">
        <f t="shared" si="573"/>
        <v>0</v>
      </c>
      <c r="VB85" s="169" t="str">
        <f t="shared" si="564"/>
        <v>AM-C11X Pro</v>
      </c>
      <c r="VC85" s="12">
        <f t="shared" si="578"/>
        <v>0</v>
      </c>
      <c r="VD85" s="12">
        <f t="shared" si="574"/>
        <v>1</v>
      </c>
      <c r="VE85" s="3">
        <f>SUMIFS(Main!VR:VR,Main!B:B,B:B)</f>
        <v>23</v>
      </c>
      <c r="VF85" s="3">
        <f>SUMIFS(Main!VT:VT,Main!B:B,B:B)</f>
        <v>0</v>
      </c>
      <c r="VG85" s="3">
        <f>SUMIFS(Main!VV:VV,Main!B:B,B:B)</f>
        <v>0</v>
      </c>
      <c r="VH85" s="3">
        <f>SUMIFS(Main!VZ:VZ,Main!B:B,B:B)</f>
        <v>0</v>
      </c>
      <c r="VI85" s="3">
        <f>SUMIFS(Main!WB:WB,Main!B:B,B:B)</f>
        <v>0</v>
      </c>
      <c r="VJ85" s="3">
        <f>SUMIFS(Main!WD:WD,Main!B:B,B:B)</f>
        <v>0</v>
      </c>
      <c r="VK85" s="3">
        <f t="shared" si="575"/>
        <v>23</v>
      </c>
      <c r="VL85" s="88">
        <f t="shared" si="576"/>
        <v>52049.90619999999</v>
      </c>
      <c r="VM85" s="12">
        <f t="shared" si="577"/>
        <v>5.4530717589752417E-4</v>
      </c>
      <c r="VN85" s="3">
        <f>SUMIFS(Main!WH:WH,Main!B:B,B:B)</f>
        <v>18</v>
      </c>
    </row>
    <row r="86" spans="1:586">
      <c r="A86" s="161" t="s">
        <v>765</v>
      </c>
      <c r="B86" s="161" t="s">
        <v>781</v>
      </c>
      <c r="C86" s="150" t="s">
        <v>875</v>
      </c>
      <c r="D86" s="150" t="s">
        <v>669</v>
      </c>
      <c r="E86" s="154" t="s">
        <v>283</v>
      </c>
      <c r="F86" s="161" t="s">
        <v>471</v>
      </c>
      <c r="G86" s="161" t="s">
        <v>471</v>
      </c>
      <c r="H86" s="17">
        <v>1383.2223151799999</v>
      </c>
      <c r="I86" s="1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87"/>
      <c r="V86" s="87"/>
      <c r="W86" s="12"/>
      <c r="X86" s="91"/>
      <c r="Y86" s="91"/>
      <c r="Z86" s="91"/>
      <c r="AA86" s="91"/>
      <c r="AB86" s="91"/>
      <c r="AC86" s="91"/>
      <c r="AD86" s="91"/>
      <c r="AE86" s="87"/>
      <c r="AF86" s="88"/>
      <c r="AG86" s="88"/>
      <c r="AH86" s="88"/>
      <c r="AI86" s="87"/>
      <c r="AJ86" s="87"/>
      <c r="AK86" s="12"/>
      <c r="AL86" s="3"/>
      <c r="AM86" s="3"/>
      <c r="AN86" s="3"/>
      <c r="AO86" s="3"/>
      <c r="AP86" s="3"/>
      <c r="AQ86" s="3"/>
      <c r="AR86" s="3"/>
      <c r="AS86" s="3"/>
      <c r="AT86" s="87"/>
      <c r="AU86" s="40"/>
      <c r="AV86" s="40"/>
      <c r="AW86" s="88"/>
      <c r="AX86" s="88"/>
      <c r="AY86" s="88"/>
      <c r="AZ86" s="87"/>
      <c r="BA86" s="87"/>
      <c r="BB86" s="87"/>
      <c r="BC86" s="89"/>
      <c r="BD86" s="12"/>
      <c r="BE86" s="3"/>
      <c r="BF86" s="3"/>
      <c r="BG86" s="3"/>
      <c r="BH86" s="3"/>
      <c r="BI86" s="3"/>
      <c r="BJ86" s="3"/>
      <c r="BK86" s="3"/>
      <c r="BL86" s="3"/>
      <c r="BM86" s="87"/>
      <c r="BN86" s="40"/>
      <c r="BO86" s="40"/>
      <c r="BP86" s="88"/>
      <c r="BQ86" s="88"/>
      <c r="BR86" s="88"/>
      <c r="BS86" s="12"/>
      <c r="BT86" s="12"/>
      <c r="BU86" s="87"/>
      <c r="BV86" s="89"/>
      <c r="BW86" s="90"/>
      <c r="BX86" s="12"/>
      <c r="BY86" s="3"/>
      <c r="BZ86" s="3"/>
      <c r="CA86" s="3"/>
      <c r="CB86" s="3"/>
      <c r="CC86" s="3"/>
      <c r="CD86" s="3"/>
      <c r="CE86" s="3"/>
      <c r="CF86" s="3"/>
      <c r="CG86" s="87"/>
      <c r="CH86" s="3"/>
      <c r="CI86" s="3"/>
      <c r="CJ86" s="88"/>
      <c r="CK86" s="88"/>
      <c r="CL86" s="88"/>
      <c r="CM86" s="87"/>
      <c r="CN86" s="87"/>
      <c r="CO86" s="12"/>
      <c r="CP86" s="12"/>
      <c r="CQ86" s="77"/>
      <c r="CR86" s="12"/>
      <c r="CS86" s="3"/>
      <c r="CT86" s="3"/>
      <c r="CU86" s="3"/>
      <c r="CV86" s="3"/>
      <c r="CW86" s="3"/>
      <c r="CX86" s="3"/>
      <c r="CY86" s="3"/>
      <c r="CZ86" s="3"/>
      <c r="DA86" s="87"/>
      <c r="DB86" s="45"/>
      <c r="DC86" s="3"/>
      <c r="DD86" s="88"/>
      <c r="DE86" s="88"/>
      <c r="DF86" s="88"/>
      <c r="DG86" s="12"/>
      <c r="DH86" s="12"/>
      <c r="DI86" s="12"/>
      <c r="DJ86" s="12"/>
      <c r="DK86" s="3"/>
      <c r="DL86" s="2"/>
      <c r="DM86" s="3"/>
      <c r="DN86" s="3"/>
      <c r="DO86" s="3"/>
      <c r="DP86" s="3"/>
      <c r="DQ86" s="3"/>
      <c r="DR86" s="3"/>
      <c r="DS86" s="3"/>
      <c r="DT86" s="3"/>
      <c r="DU86" s="12"/>
      <c r="DV86" s="87"/>
      <c r="DW86" s="3"/>
      <c r="DX86" s="3"/>
      <c r="DY86" s="88"/>
      <c r="DZ86" s="88"/>
      <c r="EA86" s="88"/>
      <c r="EB86" s="12"/>
      <c r="EC86" s="12"/>
      <c r="ED86" s="12"/>
      <c r="EE86" s="12"/>
      <c r="EF86" s="3"/>
      <c r="EG86" s="12"/>
      <c r="EH86" s="3"/>
      <c r="EI86" s="3"/>
      <c r="EJ86" s="3"/>
      <c r="EK86" s="3"/>
      <c r="EL86" s="3"/>
      <c r="EM86" s="3"/>
      <c r="EN86" s="3"/>
      <c r="EO86" s="3"/>
      <c r="EP86" s="12"/>
      <c r="EQ86" s="87"/>
      <c r="ER86" s="3"/>
      <c r="ES86" s="3"/>
      <c r="ET86" s="88"/>
      <c r="EU86" s="88"/>
      <c r="EV86" s="88"/>
      <c r="EW86" s="12"/>
      <c r="EX86" s="12"/>
      <c r="EY86" s="12"/>
      <c r="EZ86" s="12"/>
      <c r="FA86" s="3"/>
      <c r="FB86" s="12"/>
      <c r="FC86" s="3"/>
      <c r="FD86" s="3"/>
      <c r="FE86" s="3"/>
      <c r="FF86" s="3"/>
      <c r="FG86" s="3"/>
      <c r="FH86" s="3"/>
      <c r="FI86" s="3"/>
      <c r="FJ86" s="3"/>
      <c r="FK86" s="12"/>
      <c r="FL86" s="12"/>
      <c r="FM86" s="3"/>
      <c r="FN86" s="88"/>
      <c r="FO86" s="88"/>
      <c r="FP86" s="88"/>
      <c r="FQ86" s="88"/>
      <c r="FR86" s="12"/>
      <c r="FS86" s="12"/>
      <c r="FT86" s="12"/>
      <c r="FU86" s="39"/>
      <c r="FV86" s="77"/>
      <c r="FW86" s="12"/>
      <c r="FX86" s="3"/>
      <c r="FY86" s="3"/>
      <c r="FZ86" s="3"/>
      <c r="GA86" s="3"/>
      <c r="GB86" s="3"/>
      <c r="GC86" s="3"/>
      <c r="GD86" s="3"/>
      <c r="GE86" s="3"/>
      <c r="GF86" s="12"/>
      <c r="GG86" s="12"/>
      <c r="GH86" s="88"/>
      <c r="GI86" s="45"/>
      <c r="GJ86" s="88"/>
      <c r="GK86" s="88"/>
      <c r="GL86" s="88"/>
      <c r="GM86" s="12"/>
      <c r="GN86" s="12"/>
      <c r="GO86" s="12"/>
      <c r="GP86" s="12"/>
      <c r="GQ86" s="77"/>
      <c r="GR86" s="12"/>
      <c r="GS86" s="3"/>
      <c r="GT86" s="3"/>
      <c r="GU86" s="3"/>
      <c r="GV86" s="3"/>
      <c r="GW86" s="3"/>
      <c r="GX86" s="3"/>
      <c r="GY86" s="3"/>
      <c r="GZ86" s="3"/>
      <c r="HA86" s="12"/>
      <c r="HB86" s="12"/>
      <c r="HC86" s="88"/>
      <c r="HD86" s="45"/>
      <c r="HE86" s="88"/>
      <c r="HF86" s="88"/>
      <c r="HG86" s="88"/>
      <c r="HH86" s="12"/>
      <c r="HI86" s="12"/>
      <c r="HJ86" s="12"/>
      <c r="HK86" s="12"/>
      <c r="HL86" s="77"/>
      <c r="HM86" s="3"/>
      <c r="HN86" s="3"/>
      <c r="HO86" s="3"/>
      <c r="HP86" s="3"/>
      <c r="HQ86" s="3"/>
      <c r="HR86" s="3"/>
      <c r="HS86" s="3"/>
      <c r="HT86" s="3"/>
      <c r="HU86" s="12"/>
      <c r="HV86" s="12"/>
      <c r="HW86" s="88"/>
      <c r="HX86" s="45"/>
      <c r="HY86" s="3"/>
      <c r="HZ86" s="3"/>
      <c r="IA86" s="3"/>
      <c r="IB86" s="20"/>
      <c r="IC86" s="12"/>
      <c r="ID86" s="12"/>
      <c r="IE86" s="12"/>
      <c r="IF86" s="105"/>
      <c r="IG86" s="100"/>
      <c r="IH86" s="3"/>
      <c r="II86" s="3"/>
      <c r="IJ86" s="3"/>
      <c r="IK86" s="3"/>
      <c r="IL86" s="3"/>
      <c r="IM86" s="3"/>
      <c r="IN86" s="3"/>
      <c r="IO86" s="12"/>
      <c r="IP86" s="12"/>
      <c r="IQ86" s="88"/>
      <c r="IR86" s="45"/>
      <c r="IS86" s="3"/>
      <c r="IT86" s="3"/>
      <c r="IU86" s="3"/>
      <c r="IV86" s="20"/>
      <c r="IW86" s="12"/>
      <c r="IX86" s="12"/>
      <c r="IY86" s="12"/>
      <c r="IZ86" s="12"/>
      <c r="JA86" s="100"/>
      <c r="JB86" s="3"/>
      <c r="JC86" s="3"/>
      <c r="JD86" s="3"/>
      <c r="JE86" s="3"/>
      <c r="JF86" s="3"/>
      <c r="JG86" s="3"/>
      <c r="JH86" s="3"/>
      <c r="JI86" s="12"/>
      <c r="JJ86" s="12"/>
      <c r="JK86" s="88"/>
      <c r="JL86" s="45"/>
      <c r="JM86" s="3"/>
      <c r="JN86" s="3"/>
      <c r="JO86" s="3"/>
      <c r="JP86" s="20"/>
      <c r="JQ86" s="12"/>
      <c r="JR86" s="12"/>
      <c r="JS86" s="12"/>
      <c r="JT86" s="12"/>
      <c r="JU86" s="100"/>
      <c r="JV86" s="3"/>
      <c r="JW86" s="3"/>
      <c r="JX86" s="3"/>
      <c r="JY86" s="3"/>
      <c r="JZ86" s="3"/>
      <c r="KA86" s="3"/>
      <c r="KB86" s="3"/>
      <c r="KC86" s="12"/>
      <c r="KD86" s="12"/>
      <c r="KE86" s="88"/>
      <c r="KF86" s="45"/>
      <c r="KG86" s="3"/>
      <c r="KH86" s="3"/>
      <c r="KI86" s="3"/>
      <c r="KJ86" s="20"/>
      <c r="KK86" s="12"/>
      <c r="KL86" s="12"/>
      <c r="KM86" s="12"/>
      <c r="KN86" s="12"/>
      <c r="KO86" s="100"/>
      <c r="KP86" s="3"/>
      <c r="KQ86" s="3"/>
      <c r="KR86" s="3"/>
      <c r="KS86" s="3"/>
      <c r="KT86" s="3"/>
      <c r="KU86" s="3"/>
      <c r="KV86" s="3"/>
      <c r="KW86" s="12"/>
      <c r="KX86" s="12"/>
      <c r="KY86" s="88"/>
      <c r="KZ86" s="45"/>
      <c r="LA86" s="3"/>
      <c r="LB86" s="3"/>
      <c r="LC86" s="3"/>
      <c r="LD86" s="20"/>
      <c r="LE86" s="12"/>
      <c r="LF86" s="12"/>
      <c r="LG86" s="12"/>
      <c r="LH86" s="12"/>
      <c r="LI86" s="100"/>
      <c r="LJ86" s="3"/>
      <c r="LK86" s="3"/>
      <c r="LL86" s="3"/>
      <c r="LM86" s="3"/>
      <c r="LN86" s="3"/>
      <c r="LO86" s="3"/>
      <c r="LP86" s="3"/>
      <c r="LQ86" s="12"/>
      <c r="LR86" s="12"/>
      <c r="LS86" s="88"/>
      <c r="LT86" s="45"/>
      <c r="LU86" s="88"/>
      <c r="LV86" s="88"/>
      <c r="LW86" s="88"/>
      <c r="LX86" s="88"/>
      <c r="LY86" s="12"/>
      <c r="LZ86" s="12"/>
      <c r="MA86" s="12"/>
      <c r="MB86" s="12"/>
      <c r="MC86" s="100"/>
      <c r="MD86" s="3"/>
      <c r="ME86" s="3"/>
      <c r="MF86" s="3"/>
      <c r="MG86" s="3"/>
      <c r="MH86" s="3"/>
      <c r="MI86" s="3"/>
      <c r="MJ86" s="3"/>
      <c r="MK86" s="12"/>
      <c r="ML86" s="12"/>
      <c r="MM86" s="88"/>
      <c r="MN86" s="45"/>
      <c r="MO86" s="88"/>
      <c r="MP86" s="88"/>
      <c r="MQ86" s="88"/>
      <c r="MR86" s="88"/>
      <c r="MS86" s="12"/>
      <c r="MT86" s="12"/>
      <c r="MU86" s="12"/>
      <c r="MV86" s="12"/>
      <c r="MW86" s="100"/>
      <c r="MX86" s="3"/>
      <c r="MY86" s="3"/>
      <c r="MZ86" s="3"/>
      <c r="NA86" s="3"/>
      <c r="NB86" s="3"/>
      <c r="NC86" s="3"/>
      <c r="ND86" s="3"/>
      <c r="NE86" s="12"/>
      <c r="NF86" s="12"/>
      <c r="NG86" s="88"/>
      <c r="NH86" s="45"/>
      <c r="NI86" s="88"/>
      <c r="NJ86" s="88"/>
      <c r="NK86" s="88"/>
      <c r="NL86" s="88"/>
      <c r="NM86" s="12"/>
      <c r="NN86" s="12"/>
      <c r="NO86" s="12"/>
      <c r="NP86" s="12"/>
      <c r="NQ86" s="100"/>
      <c r="NR86" s="3"/>
      <c r="NS86" s="3"/>
      <c r="NT86" s="3"/>
      <c r="NU86" s="3"/>
      <c r="NV86" s="3"/>
      <c r="NW86" s="3"/>
      <c r="NX86" s="12"/>
      <c r="NY86" s="88"/>
      <c r="NZ86" s="45"/>
      <c r="OA86" s="88"/>
      <c r="OB86" s="88"/>
      <c r="OC86" s="88"/>
      <c r="OD86" s="88"/>
      <c r="OE86" s="12"/>
      <c r="OF86" s="12"/>
      <c r="OG86" s="12"/>
      <c r="OH86" s="12"/>
      <c r="OI86" s="12"/>
      <c r="OJ86" s="3"/>
      <c r="OK86" s="3"/>
      <c r="OL86" s="3"/>
      <c r="OM86" s="3"/>
      <c r="ON86" s="3"/>
      <c r="OO86" s="3"/>
      <c r="OP86" s="88"/>
      <c r="OQ86" s="12"/>
      <c r="OR86" s="3"/>
      <c r="OS86" s="100"/>
      <c r="OT86" s="3"/>
      <c r="OU86" s="3"/>
      <c r="OV86" s="3"/>
      <c r="OW86" s="3"/>
      <c r="OX86" s="3"/>
      <c r="OY86" s="3"/>
      <c r="OZ86" s="12"/>
      <c r="PA86" s="88"/>
      <c r="PB86" s="45"/>
      <c r="PC86" s="88"/>
      <c r="PD86" s="88"/>
      <c r="PE86" s="88"/>
      <c r="PF86" s="88"/>
      <c r="PG86" s="12"/>
      <c r="PH86" s="12"/>
      <c r="PI86" s="12"/>
      <c r="PJ86" s="12"/>
      <c r="PK86" s="12"/>
      <c r="PL86" s="3"/>
      <c r="PM86" s="3"/>
      <c r="PN86" s="3"/>
      <c r="PO86" s="3"/>
      <c r="PP86" s="3"/>
      <c r="PQ86" s="3"/>
      <c r="PR86" s="3"/>
      <c r="PS86" s="88"/>
      <c r="PT86" s="12"/>
      <c r="PU86" s="3"/>
      <c r="PV86" s="100"/>
      <c r="PW86" s="3"/>
      <c r="PX86" s="3"/>
      <c r="PY86" s="3"/>
      <c r="PZ86" s="3"/>
      <c r="QA86" s="3"/>
      <c r="QB86" s="3"/>
      <c r="QC86" s="12"/>
      <c r="QD86" s="88"/>
      <c r="QE86" s="45"/>
      <c r="QF86" s="88"/>
      <c r="QG86" s="88"/>
      <c r="QH86" s="88"/>
      <c r="QI86" s="88"/>
      <c r="QJ86" s="12"/>
      <c r="QK86" s="12"/>
      <c r="QL86" s="12"/>
      <c r="QM86" s="12"/>
      <c r="QN86" s="12"/>
      <c r="QO86" s="3"/>
      <c r="QP86" s="3"/>
      <c r="QQ86" s="3"/>
      <c r="QR86" s="3"/>
      <c r="QS86" s="3"/>
      <c r="QT86" s="3"/>
      <c r="QU86" s="3"/>
      <c r="QV86" s="88"/>
      <c r="QW86" s="12"/>
      <c r="QX86" s="3"/>
      <c r="QY86" s="100">
        <v>107</v>
      </c>
      <c r="QZ86" s="3">
        <v>12863</v>
      </c>
      <c r="RA86" s="3">
        <v>59</v>
      </c>
      <c r="RB86" s="3">
        <v>4</v>
      </c>
      <c r="RC86" s="3">
        <v>3</v>
      </c>
      <c r="RD86" s="3">
        <f t="shared" si="519"/>
        <v>1</v>
      </c>
      <c r="RE86" s="3">
        <f t="shared" si="520"/>
        <v>4</v>
      </c>
      <c r="RF86" s="12">
        <f t="shared" si="521"/>
        <v>5.0847457627118647E-2</v>
      </c>
      <c r="RG86" s="88">
        <f t="shared" si="522"/>
        <v>512.86333333333323</v>
      </c>
      <c r="RH86" s="45">
        <f t="shared" si="523"/>
        <v>384.64749999999992</v>
      </c>
      <c r="RI86" s="88">
        <v>1538.5899999999997</v>
      </c>
      <c r="RJ86" s="88">
        <v>5658.4800000000005</v>
      </c>
      <c r="RK86" s="88">
        <v>9996</v>
      </c>
      <c r="RL86" s="88">
        <f t="shared" si="524"/>
        <v>8471.1864406779659</v>
      </c>
      <c r="RM86" s="12">
        <f t="shared" si="525"/>
        <v>5.3489233365402252E-4</v>
      </c>
      <c r="RN86" s="12">
        <f t="shared" si="526"/>
        <v>0.2719087104664149</v>
      </c>
      <c r="RO86" s="12">
        <f t="shared" si="527"/>
        <v>0.18162627050820324</v>
      </c>
      <c r="RP86" s="169" t="str">
        <f t="shared" si="528"/>
        <v>AM-C42</v>
      </c>
      <c r="RQ86" s="12">
        <f t="shared" si="529"/>
        <v>0.75</v>
      </c>
      <c r="RR86" s="12">
        <f t="shared" si="530"/>
        <v>0.25</v>
      </c>
      <c r="RS86" s="3">
        <v>17</v>
      </c>
      <c r="RT86" s="3">
        <v>0</v>
      </c>
      <c r="RU86" s="3">
        <v>0</v>
      </c>
      <c r="RV86" s="3">
        <v>0</v>
      </c>
      <c r="RW86" s="3">
        <v>0</v>
      </c>
      <c r="RX86" s="3">
        <v>0</v>
      </c>
      <c r="RY86" s="3">
        <f t="shared" si="531"/>
        <v>17</v>
      </c>
      <c r="RZ86" s="88">
        <f t="shared" si="532"/>
        <v>23514.779358059997</v>
      </c>
      <c r="SA86" s="12">
        <f t="shared" si="533"/>
        <v>3.3157825915921824E-4</v>
      </c>
      <c r="SB86" s="3">
        <v>0</v>
      </c>
      <c r="SC86" s="100">
        <v>143</v>
      </c>
      <c r="SD86" s="3">
        <v>9326</v>
      </c>
      <c r="SE86" s="3">
        <v>46</v>
      </c>
      <c r="SF86" s="3">
        <v>0</v>
      </c>
      <c r="SG86" s="3">
        <v>0</v>
      </c>
      <c r="SH86" s="3">
        <f t="shared" si="534"/>
        <v>0</v>
      </c>
      <c r="SI86" s="3">
        <f t="shared" si="535"/>
        <v>0</v>
      </c>
      <c r="SJ86" s="12">
        <f t="shared" si="536"/>
        <v>0</v>
      </c>
      <c r="SK86" s="88" t="e">
        <f t="shared" si="537"/>
        <v>#DIV/0!</v>
      </c>
      <c r="SL86" s="45" t="e">
        <f t="shared" si="538"/>
        <v>#DIV/0!</v>
      </c>
      <c r="SM86" s="88">
        <v>1039.69</v>
      </c>
      <c r="SN86" s="88">
        <v>0</v>
      </c>
      <c r="SO86" s="88">
        <v>0</v>
      </c>
      <c r="SP86" s="88">
        <f t="shared" si="539"/>
        <v>0</v>
      </c>
      <c r="SQ86" s="12">
        <f t="shared" si="540"/>
        <v>0</v>
      </c>
      <c r="SR86" s="87" t="e">
        <f t="shared" si="541"/>
        <v>#DIV/0!</v>
      </c>
      <c r="SS86" s="87" t="e">
        <f t="shared" si="542"/>
        <v>#DIV/0!</v>
      </c>
      <c r="ST86" s="169" t="str">
        <f t="shared" si="543"/>
        <v>AM-C42</v>
      </c>
      <c r="SU86" s="12" t="e">
        <f t="shared" si="544"/>
        <v>#DIV/0!</v>
      </c>
      <c r="SV86" s="12" t="e">
        <f t="shared" si="545"/>
        <v>#DIV/0!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f t="shared" si="546"/>
        <v>0</v>
      </c>
      <c r="TD86" s="88">
        <f t="shared" si="547"/>
        <v>0</v>
      </c>
      <c r="TE86" s="12">
        <f t="shared" si="548"/>
        <v>0</v>
      </c>
      <c r="TF86" s="3">
        <v>0</v>
      </c>
      <c r="TG86" s="100">
        <f>SUMIFS(Main!TX:TX,Main!B:B,B:B)</f>
        <v>194</v>
      </c>
      <c r="TH86" s="3">
        <v>9299</v>
      </c>
      <c r="TI86" s="3">
        <v>60</v>
      </c>
      <c r="TJ86" s="3">
        <f>SUMIFS(Main!TT:TT,Main!B:B,B:B)</f>
        <v>1</v>
      </c>
      <c r="TK86" s="3">
        <v>2</v>
      </c>
      <c r="TL86" s="3">
        <f t="shared" si="549"/>
        <v>-1</v>
      </c>
      <c r="TM86" s="3">
        <f t="shared" si="550"/>
        <v>1</v>
      </c>
      <c r="TN86" s="12">
        <f t="shared" si="551"/>
        <v>3.3333333333333333E-2</v>
      </c>
      <c r="TO86" s="88">
        <f t="shared" si="552"/>
        <v>529.25499999999988</v>
      </c>
      <c r="TP86" s="45">
        <f t="shared" si="553"/>
        <v>1058.5099999999998</v>
      </c>
      <c r="TQ86" s="88">
        <v>1058.5099999999998</v>
      </c>
      <c r="TR86" s="88">
        <v>3489.83</v>
      </c>
      <c r="TS86" s="88">
        <f>SUMIFS(Main!TU:TU,Main!B:B,B:B)</f>
        <v>2299</v>
      </c>
      <c r="TT86" s="88">
        <f t="shared" si="554"/>
        <v>1948.3050847457628</v>
      </c>
      <c r="TU86" s="12">
        <f t="shared" si="555"/>
        <v>1.3578071836084987E-4</v>
      </c>
      <c r="TV86" s="87">
        <f t="shared" si="556"/>
        <v>0.30331276881681912</v>
      </c>
      <c r="TW86" s="87">
        <f t="shared" si="557"/>
        <v>0.54329786863853835</v>
      </c>
      <c r="TX86" s="169" t="str">
        <f t="shared" si="558"/>
        <v>AM-C42</v>
      </c>
      <c r="TY86" s="12">
        <f t="shared" si="559"/>
        <v>2</v>
      </c>
      <c r="TZ86" s="12">
        <f t="shared" si="560"/>
        <v>-1</v>
      </c>
      <c r="UA86" s="3">
        <f>SUMIFS(Main!UG:UG,Main!B:B,B:B)</f>
        <v>0</v>
      </c>
      <c r="UB86" s="3">
        <f>SUMIFS(Main!UI:UI,Main!B:B,B:B)</f>
        <v>0</v>
      </c>
      <c r="UC86" s="3">
        <f>SUMIFS(Main!UK:UK,Main!B:B,B:B)</f>
        <v>0</v>
      </c>
      <c r="UD86" s="3">
        <f>SUMIFS(Main!UO:UO,Main!B:B,B:B)</f>
        <v>0</v>
      </c>
      <c r="UE86" s="3">
        <f>SUMIFS(Main!UQ:UQ,Main!B:B,B:B)</f>
        <v>0</v>
      </c>
      <c r="UF86" s="3">
        <f>SUMIFS(Main!US:US,Main!B:B,B:B)</f>
        <v>0</v>
      </c>
      <c r="UG86" s="3">
        <f t="shared" si="561"/>
        <v>0</v>
      </c>
      <c r="UH86" s="88">
        <f t="shared" si="562"/>
        <v>0</v>
      </c>
      <c r="UI86" s="12">
        <f t="shared" si="563"/>
        <v>0</v>
      </c>
      <c r="UJ86" s="3">
        <f>SUMIFS(Main!UW:UW,Main!B:B,B:B)</f>
        <v>0</v>
      </c>
      <c r="UK86" s="100">
        <f>SUMIFS(Main!VI:VI,Main!A:A,A:A)</f>
        <v>316</v>
      </c>
      <c r="UL86" s="3">
        <v>18010</v>
      </c>
      <c r="UM86" s="3">
        <v>101</v>
      </c>
      <c r="UN86" s="3">
        <f>SUMIFS(Main!VE:VE,Main!A:A,A:A)</f>
        <v>6</v>
      </c>
      <c r="UO86" s="3"/>
      <c r="UP86" s="3">
        <f t="shared" si="565"/>
        <v>6</v>
      </c>
      <c r="UQ86" s="3">
        <f t="shared" si="566"/>
        <v>6</v>
      </c>
      <c r="UR86" s="12">
        <f t="shared" si="567"/>
        <v>0</v>
      </c>
      <c r="US86" s="88" t="e">
        <f t="shared" si="568"/>
        <v>#DIV/0!</v>
      </c>
      <c r="UT86" s="45">
        <f t="shared" si="569"/>
        <v>201.25666666666669</v>
      </c>
      <c r="UU86" s="88">
        <v>1207.5400000000002</v>
      </c>
      <c r="UV86" s="88">
        <v>12706.789999999999</v>
      </c>
      <c r="UW86" s="88">
        <f>SUMIFS(Main!VF:VF,Main!A:A,A:A)</f>
        <v>14395</v>
      </c>
      <c r="UX86" s="88">
        <f t="shared" si="570"/>
        <v>12199.152542372882</v>
      </c>
      <c r="UY86" s="12">
        <f t="shared" si="571"/>
        <v>8.6040650693575236E-4</v>
      </c>
      <c r="UZ86" s="87">
        <f t="shared" si="572"/>
        <v>9.503108180744313E-2</v>
      </c>
      <c r="VA86" s="87">
        <f t="shared" si="573"/>
        <v>9.8985564432094483E-2</v>
      </c>
      <c r="VB86" s="169" t="str">
        <f t="shared" si="564"/>
        <v>AM-C42</v>
      </c>
      <c r="VC86" s="12">
        <f t="shared" si="578"/>
        <v>1.0416125182354983</v>
      </c>
      <c r="VD86" s="12">
        <f t="shared" si="574"/>
        <v>-4.1612518235498275E-2</v>
      </c>
      <c r="VE86" s="3">
        <f>SUMIFS(Main!VR:VR,Main!B:B,B:B)</f>
        <v>0</v>
      </c>
      <c r="VF86" s="3">
        <f>SUMIFS(Main!VT:VT,Main!B:B,B:B)</f>
        <v>0</v>
      </c>
      <c r="VG86" s="3">
        <f>SUMIFS(Main!VV:VV,Main!B:B,B:B)</f>
        <v>0</v>
      </c>
      <c r="VH86" s="3">
        <f>SUMIFS(Main!VZ:VZ,Main!B:B,B:B)</f>
        <v>0</v>
      </c>
      <c r="VI86" s="3">
        <f>SUMIFS(Main!WB:WB,Main!B:B,B:B)</f>
        <v>0</v>
      </c>
      <c r="VJ86" s="3">
        <f>SUMIFS(Main!WD:WD,Main!B:B,B:B)</f>
        <v>0</v>
      </c>
      <c r="VK86" s="3">
        <f t="shared" si="575"/>
        <v>0</v>
      </c>
      <c r="VL86" s="88">
        <f t="shared" si="576"/>
        <v>0</v>
      </c>
      <c r="VM86" s="12">
        <f t="shared" si="577"/>
        <v>0</v>
      </c>
      <c r="VN86" s="3">
        <f>SUMIFS(Main!WH:WH,Main!B:B,B:B)</f>
        <v>0</v>
      </c>
    </row>
    <row r="87" spans="1:586">
      <c r="A87" s="155" t="s">
        <v>126</v>
      </c>
      <c r="B87" s="155" t="s">
        <v>125</v>
      </c>
      <c r="C87" s="150" t="s">
        <v>294</v>
      </c>
      <c r="D87" s="150" t="s">
        <v>669</v>
      </c>
      <c r="E87" s="155" t="s">
        <v>257</v>
      </c>
      <c r="F87" s="150" t="s">
        <v>471</v>
      </c>
      <c r="G87" s="150" t="s">
        <v>458</v>
      </c>
      <c r="H87" s="17">
        <v>1517.8602604529883</v>
      </c>
      <c r="I87" s="12">
        <v>0</v>
      </c>
      <c r="J87" s="3">
        <v>0</v>
      </c>
      <c r="K87" s="3">
        <v>0</v>
      </c>
      <c r="L87" s="3">
        <v>0</v>
      </c>
      <c r="M87" s="3">
        <f>K87-L87</f>
        <v>0</v>
      </c>
      <c r="N87" s="3">
        <v>0</v>
      </c>
      <c r="O87" s="3">
        <v>0</v>
      </c>
      <c r="P87" s="3">
        <f>L87+M87+N87</f>
        <v>0</v>
      </c>
      <c r="Q87" s="87">
        <v>0</v>
      </c>
      <c r="R87" s="88">
        <v>0</v>
      </c>
      <c r="S87" s="88">
        <v>0</v>
      </c>
      <c r="T87" s="88">
        <v>0</v>
      </c>
      <c r="U87" s="87" t="e">
        <f>R87/S87</f>
        <v>#DIV/0!</v>
      </c>
      <c r="V87" s="87" t="e">
        <f>R87/T87</f>
        <v>#DIV/0!</v>
      </c>
      <c r="W87" s="12">
        <v>0</v>
      </c>
      <c r="X87" s="3">
        <v>0</v>
      </c>
      <c r="Y87" s="3">
        <v>0</v>
      </c>
      <c r="Z87" s="3">
        <v>0</v>
      </c>
      <c r="AA87" s="3">
        <f>Y87-Z87</f>
        <v>0</v>
      </c>
      <c r="AB87" s="3">
        <v>0</v>
      </c>
      <c r="AC87" s="3">
        <v>0</v>
      </c>
      <c r="AD87" s="3">
        <f>Z87+AA87+AB87</f>
        <v>0</v>
      </c>
      <c r="AE87" s="87">
        <v>0</v>
      </c>
      <c r="AF87" s="88">
        <v>0</v>
      </c>
      <c r="AG87" s="88">
        <v>0</v>
      </c>
      <c r="AH87" s="88">
        <v>0</v>
      </c>
      <c r="AI87" s="87" t="e">
        <f>AF87/AG87</f>
        <v>#DIV/0!</v>
      </c>
      <c r="AJ87" s="87" t="e">
        <f>AF87/AH87</f>
        <v>#DIV/0!</v>
      </c>
      <c r="AK87" s="12">
        <v>0</v>
      </c>
      <c r="AL87" s="3">
        <v>0</v>
      </c>
      <c r="AM87" s="3">
        <v>0</v>
      </c>
      <c r="AN87" s="3">
        <v>0</v>
      </c>
      <c r="AO87" s="3">
        <v>0</v>
      </c>
      <c r="AP87" s="3">
        <f t="shared" ref="AP87:AR88" si="651">AN87-AO87</f>
        <v>0</v>
      </c>
      <c r="AQ87" s="3">
        <f t="shared" si="651"/>
        <v>0</v>
      </c>
      <c r="AR87" s="3">
        <f t="shared" si="651"/>
        <v>0</v>
      </c>
      <c r="AS87" s="3">
        <f>AO87+AP87+AQ87</f>
        <v>0</v>
      </c>
      <c r="AT87" s="87">
        <v>0</v>
      </c>
      <c r="AU87" s="40" t="e">
        <f>AW87/AO87</f>
        <v>#DIV/0!</v>
      </c>
      <c r="AV87" s="40" t="e">
        <f>AW87/AN87</f>
        <v>#DIV/0!</v>
      </c>
      <c r="AW87" s="88">
        <v>0</v>
      </c>
      <c r="AX87" s="88">
        <v>0</v>
      </c>
      <c r="AY87" s="88">
        <v>0</v>
      </c>
      <c r="AZ87" s="87" t="e">
        <f>AW87/AX87</f>
        <v>#DIV/0!</v>
      </c>
      <c r="BA87" s="87" t="e">
        <f>AW87/AY87</f>
        <v>#DIV/0!</v>
      </c>
      <c r="BB87" s="87" t="e">
        <f>AO87/AS87</f>
        <v>#DIV/0!</v>
      </c>
      <c r="BC87" s="89" t="e">
        <f>1-BB87</f>
        <v>#DIV/0!</v>
      </c>
      <c r="BD87" s="12">
        <v>0</v>
      </c>
      <c r="BE87" s="3">
        <v>0</v>
      </c>
      <c r="BF87" s="3">
        <v>0</v>
      </c>
      <c r="BG87" s="3">
        <v>0</v>
      </c>
      <c r="BH87" s="3">
        <v>0</v>
      </c>
      <c r="BI87" s="3">
        <f t="shared" ref="BI87:BK88" si="652">BG87-BH87</f>
        <v>0</v>
      </c>
      <c r="BJ87" s="3">
        <f t="shared" si="652"/>
        <v>0</v>
      </c>
      <c r="BK87" s="3">
        <f t="shared" si="652"/>
        <v>0</v>
      </c>
      <c r="BL87" s="3">
        <f>BH87+BI87+BJ87</f>
        <v>0</v>
      </c>
      <c r="BM87" s="87">
        <v>0</v>
      </c>
      <c r="BN87" s="40" t="e">
        <f>BP87/BH87</f>
        <v>#DIV/0!</v>
      </c>
      <c r="BO87" s="40" t="e">
        <f>BP87/BG87</f>
        <v>#DIV/0!</v>
      </c>
      <c r="BP87" s="88">
        <v>0</v>
      </c>
      <c r="BQ87" s="88">
        <v>0</v>
      </c>
      <c r="BR87" s="88">
        <v>0</v>
      </c>
      <c r="BS87" s="12" t="e">
        <f>BP87/BQ87</f>
        <v>#DIV/0!</v>
      </c>
      <c r="BT87" s="12" t="e">
        <f>BP87/BR87</f>
        <v>#DIV/0!</v>
      </c>
      <c r="BU87" s="87" t="e">
        <f>BH87/BL87</f>
        <v>#DIV/0!</v>
      </c>
      <c r="BV87" s="89" t="e">
        <f>1-BU87</f>
        <v>#DIV/0!</v>
      </c>
      <c r="BW87" s="90" t="str">
        <f>B87</f>
        <v>FBA75676</v>
      </c>
      <c r="BX87" s="12">
        <v>0</v>
      </c>
      <c r="BY87" s="3">
        <v>0</v>
      </c>
      <c r="BZ87" s="3">
        <v>0</v>
      </c>
      <c r="CA87" s="3">
        <v>0</v>
      </c>
      <c r="CB87" s="3">
        <v>0</v>
      </c>
      <c r="CC87" s="3">
        <f>CA87-CB87</f>
        <v>0</v>
      </c>
      <c r="CD87" s="3">
        <v>0</v>
      </c>
      <c r="CE87" s="3">
        <v>0</v>
      </c>
      <c r="CF87" s="3">
        <f>CB87+CC87+CD87</f>
        <v>0</v>
      </c>
      <c r="CG87" s="87" t="e">
        <f>CB87/BZ87</f>
        <v>#DIV/0!</v>
      </c>
      <c r="CH87" s="3" t="e">
        <f>CJ87/CB87</f>
        <v>#DIV/0!</v>
      </c>
      <c r="CI87" s="3" t="e">
        <f>CJ87/CA87</f>
        <v>#DIV/0!</v>
      </c>
      <c r="CJ87" s="88">
        <v>0</v>
      </c>
      <c r="CK87" s="88">
        <v>0</v>
      </c>
      <c r="CL87" s="88">
        <v>0</v>
      </c>
      <c r="CM87" s="87" t="e">
        <f>CJ87/CK87</f>
        <v>#DIV/0!</v>
      </c>
      <c r="CN87" s="87" t="e">
        <f>CJ87/CL87</f>
        <v>#DIV/0!</v>
      </c>
      <c r="CO87" s="12" t="e">
        <f>CB87/CF87</f>
        <v>#DIV/0!</v>
      </c>
      <c r="CP87" s="12" t="e">
        <f>1-CO87</f>
        <v>#DIV/0!</v>
      </c>
      <c r="CQ87" s="77" t="str">
        <f>B87</f>
        <v>FBA75676</v>
      </c>
      <c r="CR87" s="12">
        <v>0</v>
      </c>
      <c r="CS87" s="3">
        <v>0</v>
      </c>
      <c r="CT87" s="3">
        <v>0</v>
      </c>
      <c r="CU87" s="3" t="e">
        <f>VLOOKUP(C87,'[1]Monthly Sales'!C:AP,38,0)</f>
        <v>#N/A</v>
      </c>
      <c r="CV87" s="3">
        <v>0</v>
      </c>
      <c r="CW87" s="3" t="e">
        <f>CU87-CV87</f>
        <v>#N/A</v>
      </c>
      <c r="CX87" s="3">
        <v>0</v>
      </c>
      <c r="CY87" s="3">
        <v>0</v>
      </c>
      <c r="CZ87" s="3" t="e">
        <f>CV87+CW87+CX87</f>
        <v>#N/A</v>
      </c>
      <c r="DA87" s="87" t="e">
        <f>CV87/CT87</f>
        <v>#DIV/0!</v>
      </c>
      <c r="DB87" s="45" t="e">
        <f>DD87/CV87</f>
        <v>#DIV/0!</v>
      </c>
      <c r="DC87" s="3" t="e">
        <f>DD87/CZ87</f>
        <v>#N/A</v>
      </c>
      <c r="DD87" s="88">
        <v>0</v>
      </c>
      <c r="DE87" s="88">
        <v>0</v>
      </c>
      <c r="DF87" s="88">
        <v>0</v>
      </c>
      <c r="DG87" s="12" t="e">
        <f>DD87/DE87</f>
        <v>#DIV/0!</v>
      </c>
      <c r="DH87" s="12" t="e">
        <f>DD87/DF87</f>
        <v>#DIV/0!</v>
      </c>
      <c r="DI87" s="12" t="e">
        <f>CV87/CZ87</f>
        <v>#N/A</v>
      </c>
      <c r="DJ87" s="12" t="e">
        <f>1-DI87</f>
        <v>#N/A</v>
      </c>
      <c r="DK87" s="3" t="str">
        <f>B87</f>
        <v>FBA75676</v>
      </c>
      <c r="DL87" s="12">
        <v>0</v>
      </c>
      <c r="DM87" s="3">
        <v>0</v>
      </c>
      <c r="DN87" s="3">
        <v>0</v>
      </c>
      <c r="DO87" s="3">
        <v>0</v>
      </c>
      <c r="DP87" s="3">
        <v>0</v>
      </c>
      <c r="DQ87" s="3">
        <f>DO87-DP87</f>
        <v>0</v>
      </c>
      <c r="DR87" s="3">
        <v>0</v>
      </c>
      <c r="DS87" s="3">
        <v>0</v>
      </c>
      <c r="DT87" s="3">
        <f>DP87+DQ87+DR87</f>
        <v>0</v>
      </c>
      <c r="DU87" s="12" t="e">
        <f>DR87/DT87</f>
        <v>#DIV/0!</v>
      </c>
      <c r="DV87" s="87" t="e">
        <f>DP87/DN87</f>
        <v>#DIV/0!</v>
      </c>
      <c r="DW87" s="3" t="e">
        <f>DY87/DP87</f>
        <v>#DIV/0!</v>
      </c>
      <c r="DX87" s="3" t="e">
        <f>DY87/DT87</f>
        <v>#DIV/0!</v>
      </c>
      <c r="DY87" s="88">
        <v>0</v>
      </c>
      <c r="DZ87" s="88">
        <v>0</v>
      </c>
      <c r="EA87" s="88">
        <v>0</v>
      </c>
      <c r="EB87" s="12" t="e">
        <f>DY87/DZ87</f>
        <v>#DIV/0!</v>
      </c>
      <c r="EC87" s="12" t="e">
        <f>DY87/EA87</f>
        <v>#DIV/0!</v>
      </c>
      <c r="ED87" s="12" t="e">
        <f>DP87/DT87</f>
        <v>#DIV/0!</v>
      </c>
      <c r="EE87" s="12" t="e">
        <f>1-ED87</f>
        <v>#DIV/0!</v>
      </c>
      <c r="EF87" s="3" t="str">
        <f>B87</f>
        <v>FBA75676</v>
      </c>
      <c r="EG87" s="12">
        <v>0.97609999999999997</v>
      </c>
      <c r="EH87" s="3">
        <v>329300</v>
      </c>
      <c r="EI87" s="3">
        <v>581</v>
      </c>
      <c r="EJ87" s="3">
        <v>16</v>
      </c>
      <c r="EK87" s="3">
        <v>16</v>
      </c>
      <c r="EL87" s="3">
        <f>EJ87-EK87</f>
        <v>0</v>
      </c>
      <c r="EM87" s="3">
        <v>0</v>
      </c>
      <c r="EN87" s="3">
        <v>1</v>
      </c>
      <c r="EO87" s="3">
        <f>EK87+EL87+EM87</f>
        <v>16</v>
      </c>
      <c r="EP87" s="12">
        <f>IF(EM87,EM87/EO87,0)</f>
        <v>0</v>
      </c>
      <c r="EQ87" s="87">
        <f>IF(EK87,EK87/EI87,0)</f>
        <v>2.7538726333907058E-2</v>
      </c>
      <c r="ER87" s="3">
        <f>IF(ET87,ET87/EK87,0)</f>
        <v>869.49062500000002</v>
      </c>
      <c r="ES87" s="3">
        <f>IF(ET87,ET87/EO87,0)</f>
        <v>869.49062500000002</v>
      </c>
      <c r="ET87" s="88">
        <v>13911.85</v>
      </c>
      <c r="EU87" s="88">
        <v>11004.24</v>
      </c>
      <c r="EV87" s="88">
        <v>13575.51</v>
      </c>
      <c r="EW87" s="12">
        <f>IF(ET87,ET87/EU87,0)</f>
        <v>1.2642263345764906</v>
      </c>
      <c r="EX87" s="12">
        <f>IF(ET87,ET87/EV87,0)</f>
        <v>1.0247754964638529</v>
      </c>
      <c r="EY87" s="12">
        <f>IF(EK87,EK87/EO87,0)</f>
        <v>1</v>
      </c>
      <c r="EZ87" s="12">
        <f>1-EY87</f>
        <v>0</v>
      </c>
      <c r="FA87" s="3" t="str">
        <f>B87</f>
        <v>FBA75676</v>
      </c>
      <c r="FB87" s="12">
        <v>0.99629999999999996</v>
      </c>
      <c r="FC87" s="3">
        <v>369205</v>
      </c>
      <c r="FD87" s="3">
        <v>623</v>
      </c>
      <c r="FE87" s="3">
        <v>48</v>
      </c>
      <c r="FF87" s="3">
        <v>47</v>
      </c>
      <c r="FG87" s="3">
        <f>FE87-FF87</f>
        <v>1</v>
      </c>
      <c r="FH87" s="3">
        <v>6</v>
      </c>
      <c r="FI87" s="3">
        <v>0</v>
      </c>
      <c r="FJ87" s="3">
        <f>FF87+FG87+FH87</f>
        <v>54</v>
      </c>
      <c r="FK87" s="12">
        <f>IF(FH87,FH87/FJ87,0)</f>
        <v>0.1111111111111111</v>
      </c>
      <c r="FL87" s="12">
        <f>IF(FF87,FF87/FD87,0)</f>
        <v>7.5441412520064199E-2</v>
      </c>
      <c r="FM87" s="3">
        <f>IF(FO87,FO87/FF87,0)</f>
        <v>338.57659574468084</v>
      </c>
      <c r="FN87" s="88">
        <f>IF(FO87,FO87/FJ87,0)</f>
        <v>294.68703703703704</v>
      </c>
      <c r="FO87" s="88">
        <v>15913.1</v>
      </c>
      <c r="FP87" s="88">
        <v>34443.269999999997</v>
      </c>
      <c r="FQ87" s="88">
        <v>40948</v>
      </c>
      <c r="FR87" s="12">
        <f>IF(FO87,FO87/FP87,0)</f>
        <v>0.46200897882227798</v>
      </c>
      <c r="FS87" s="12">
        <f>IF(FO87,FO87/FQ87,0)</f>
        <v>0.38861727068477092</v>
      </c>
      <c r="FT87" s="12">
        <f>FF87/FJ87</f>
        <v>0.87037037037037035</v>
      </c>
      <c r="FU87" s="39">
        <f>1-FT87</f>
        <v>0.12962962962962965</v>
      </c>
      <c r="FV87" s="77" t="str">
        <f>B87</f>
        <v>FBA75676</v>
      </c>
      <c r="FW87" s="12">
        <v>1</v>
      </c>
      <c r="FX87" s="3">
        <v>322406</v>
      </c>
      <c r="FY87" s="3">
        <v>485</v>
      </c>
      <c r="FZ87" s="3">
        <v>24</v>
      </c>
      <c r="GA87" s="3">
        <v>17</v>
      </c>
      <c r="GB87" s="3">
        <f>FZ87-GA87</f>
        <v>7</v>
      </c>
      <c r="GC87" s="3">
        <v>1</v>
      </c>
      <c r="GD87" s="3">
        <v>1</v>
      </c>
      <c r="GE87" s="3">
        <f>GA87+GB87+GC87</f>
        <v>25</v>
      </c>
      <c r="GF87" s="12">
        <f>IF(GC87,GC87/GE87,0)</f>
        <v>0.04</v>
      </c>
      <c r="GG87" s="12">
        <f>IF(GA87,GA87/FY87,0)</f>
        <v>3.5051546391752578E-2</v>
      </c>
      <c r="GH87" s="88">
        <f>IF(GJ87,GJ87/GA87,0)</f>
        <v>415.57235294117646</v>
      </c>
      <c r="GI87" s="45">
        <f>IF(GJ87,GJ87/GE87,0)</f>
        <v>282.58920000000001</v>
      </c>
      <c r="GJ87" s="88">
        <v>7064.73</v>
      </c>
      <c r="GK87" s="88">
        <v>11384.75</v>
      </c>
      <c r="GL87" s="88">
        <v>17140.677966101695</v>
      </c>
      <c r="GM87" s="12">
        <f>IF(GJ87,GJ87/GK87,0)</f>
        <v>0.62054327060321923</v>
      </c>
      <c r="GN87" s="12">
        <f>IF(GJ87,GJ87/GL87,0)</f>
        <v>0.41216164342924944</v>
      </c>
      <c r="GO87" s="12">
        <f>GA87/GE87</f>
        <v>0.68</v>
      </c>
      <c r="GP87" s="12">
        <f>1-GO87</f>
        <v>0.31999999999999995</v>
      </c>
      <c r="GQ87" s="77" t="str">
        <f>B87</f>
        <v>FBA75676</v>
      </c>
      <c r="GR87" s="12">
        <v>0.96579999999999999</v>
      </c>
      <c r="GS87" s="3">
        <v>31189</v>
      </c>
      <c r="GT87" s="3">
        <v>177</v>
      </c>
      <c r="GU87" s="3">
        <v>11</v>
      </c>
      <c r="GV87" s="3">
        <v>6</v>
      </c>
      <c r="GW87" s="3">
        <f>GU87-GV87</f>
        <v>5</v>
      </c>
      <c r="GX87" s="3">
        <v>3</v>
      </c>
      <c r="GY87" s="3">
        <v>0</v>
      </c>
      <c r="GZ87" s="3">
        <f>GV87+GW87+GX87</f>
        <v>14</v>
      </c>
      <c r="HA87" s="12">
        <f>IF(GX87,GX87/GZ87,0)</f>
        <v>0.21428571428571427</v>
      </c>
      <c r="HB87" s="12">
        <f>IF(GV87,GV87/GT87,0)</f>
        <v>3.3898305084745763E-2</v>
      </c>
      <c r="HC87" s="88">
        <f>IF(HE87,HE87/GV87,0)</f>
        <v>428.10999999999996</v>
      </c>
      <c r="HD87" s="45">
        <f>IF(HE87,HE87/GZ87,0)</f>
        <v>183.47571428571428</v>
      </c>
      <c r="HE87" s="88">
        <v>2568.66</v>
      </c>
      <c r="HF87" s="88">
        <v>3934.75</v>
      </c>
      <c r="HG87" s="88">
        <v>8789</v>
      </c>
      <c r="HH87" s="12">
        <f>IF(HE87,HE87/HF87,0)</f>
        <v>0.65281402884554285</v>
      </c>
      <c r="HI87" s="12">
        <f>IF(HE87,HE87/HG87,0)</f>
        <v>0.2922585049493685</v>
      </c>
      <c r="HJ87" s="12">
        <f>GV87/GZ87</f>
        <v>0.42857142857142855</v>
      </c>
      <c r="HK87" s="12">
        <f>1-HJ87</f>
        <v>0.5714285714285714</v>
      </c>
      <c r="HL87" s="77" t="s">
        <v>257</v>
      </c>
      <c r="HM87" s="3">
        <v>2340</v>
      </c>
      <c r="HN87" s="3">
        <v>495168</v>
      </c>
      <c r="HO87" s="3">
        <v>1433</v>
      </c>
      <c r="HP87" s="3">
        <v>15</v>
      </c>
      <c r="HQ87" s="3">
        <v>21</v>
      </c>
      <c r="HR87" s="3">
        <f>HP87-HQ87</f>
        <v>-6</v>
      </c>
      <c r="HS87" s="3">
        <v>9</v>
      </c>
      <c r="HT87" s="3">
        <f>HQ87+HR87+HS87</f>
        <v>24</v>
      </c>
      <c r="HU87" s="12">
        <f>IF(HS87,HS87/HT87,0)</f>
        <v>0.375</v>
      </c>
      <c r="HV87" s="12">
        <f>IF(HQ87,HQ87/HO87,0)</f>
        <v>1.465457083042568E-2</v>
      </c>
      <c r="HW87" s="88">
        <f>IF(HY87,HY87/HQ87,0)</f>
        <v>469.93428571428592</v>
      </c>
      <c r="HX87" s="45">
        <f>IF(HY87,HY87/HT87,0)</f>
        <v>411.19250000000017</v>
      </c>
      <c r="HY87" s="3">
        <v>9868.6200000000044</v>
      </c>
      <c r="HZ87" s="3">
        <v>45094.92</v>
      </c>
      <c r="IA87" s="3">
        <v>34157.01</v>
      </c>
      <c r="IB87" s="20">
        <f>IA87/1.18</f>
        <v>28946.618644067799</v>
      </c>
      <c r="IC87" s="12">
        <f>IF(HY87,HY87/HZ87,0)</f>
        <v>0.2188410579284763</v>
      </c>
      <c r="ID87" s="12">
        <f>IF(HY87,HY87/IB87,0)</f>
        <v>0.34092479406130699</v>
      </c>
      <c r="IE87" s="12">
        <f>HQ87/HT87</f>
        <v>0.875</v>
      </c>
      <c r="IF87" s="105">
        <f>1-IE87</f>
        <v>0.125</v>
      </c>
      <c r="IG87" s="100">
        <v>999</v>
      </c>
      <c r="IH87" s="3">
        <v>131635</v>
      </c>
      <c r="II87" s="3">
        <v>565</v>
      </c>
      <c r="IJ87" s="3">
        <v>6</v>
      </c>
      <c r="IK87" s="3">
        <v>7</v>
      </c>
      <c r="IL87" s="3">
        <f>IJ87-IK87</f>
        <v>-1</v>
      </c>
      <c r="IM87" s="3">
        <v>2</v>
      </c>
      <c r="IN87" s="3">
        <f>IK87+IL87+IM87</f>
        <v>8</v>
      </c>
      <c r="IO87" s="12">
        <f>IF(IM87,IM87/IN87,0)</f>
        <v>0.25</v>
      </c>
      <c r="IP87" s="12">
        <f>IF(IK87,IK87/II87,0)</f>
        <v>1.2389380530973451E-2</v>
      </c>
      <c r="IQ87" s="88">
        <f>IF(IS87,IS87/IK87,0)</f>
        <v>1173.961428571429</v>
      </c>
      <c r="IR87" s="45">
        <f>IF(IS87,IS87/IN87,0)</f>
        <v>1027.2162500000004</v>
      </c>
      <c r="IS87" s="3">
        <v>8217.7300000000032</v>
      </c>
      <c r="IT87" s="3">
        <v>15750.849999999999</v>
      </c>
      <c r="IU87" s="3">
        <v>14293</v>
      </c>
      <c r="IV87" s="20">
        <f>IU87/1.18</f>
        <v>12112.71186440678</v>
      </c>
      <c r="IW87" s="12">
        <f>IF(IS87,IS87/IT87,0)</f>
        <v>0.52173247792976274</v>
      </c>
      <c r="IX87" s="12">
        <f>IF(IS87,IS87/IV87,0)</f>
        <v>0.67843849436787262</v>
      </c>
      <c r="IY87" s="12">
        <f>IK87/IN87</f>
        <v>0.875</v>
      </c>
      <c r="IZ87" s="12">
        <f>1-IY87</f>
        <v>0.125</v>
      </c>
      <c r="JA87" s="100">
        <v>882</v>
      </c>
      <c r="JB87" s="3">
        <v>156762</v>
      </c>
      <c r="JC87" s="3">
        <v>360</v>
      </c>
      <c r="JD87" s="3">
        <v>2</v>
      </c>
      <c r="JE87" s="3">
        <v>2</v>
      </c>
      <c r="JF87" s="3">
        <f>JD87-JE87</f>
        <v>0</v>
      </c>
      <c r="JG87" s="3">
        <v>0</v>
      </c>
      <c r="JH87" s="3">
        <f>SUM(JE87:JG87)</f>
        <v>2</v>
      </c>
      <c r="JI87" s="12">
        <f>IF(JG87,JG87/JH87,0)</f>
        <v>0</v>
      </c>
      <c r="JJ87" s="12">
        <f>IF(JE87,JE87/JC87,0)</f>
        <v>5.5555555555555558E-3</v>
      </c>
      <c r="JK87" s="88">
        <f>IF(JM87,JM87/JE87,0)</f>
        <v>2061.0750000000003</v>
      </c>
      <c r="JL87" s="45">
        <f>IF(JM87,JM87/JH87,0)</f>
        <v>2061.0750000000003</v>
      </c>
      <c r="JM87" s="3">
        <v>4122.1500000000005</v>
      </c>
      <c r="JN87" s="3">
        <v>4172.8900000000003</v>
      </c>
      <c r="JO87" s="3">
        <v>4582</v>
      </c>
      <c r="JP87" s="20">
        <f>JO87/1.18</f>
        <v>3883.0508474576272</v>
      </c>
      <c r="JQ87" s="12">
        <f>IF(JM87,JM87/JN87,0)</f>
        <v>0.98784056133758624</v>
      </c>
      <c r="JR87" s="12">
        <f>IF(JM87,JM87/JP87,0)</f>
        <v>1.0615750763858578</v>
      </c>
      <c r="JS87" s="12">
        <f>JE87/JH87</f>
        <v>1</v>
      </c>
      <c r="JT87" s="12">
        <f>1-JS87</f>
        <v>0</v>
      </c>
      <c r="JU87" s="100">
        <v>1054</v>
      </c>
      <c r="JV87" s="3">
        <v>226054</v>
      </c>
      <c r="JW87" s="3">
        <v>517</v>
      </c>
      <c r="JX87" s="3">
        <v>3</v>
      </c>
      <c r="JY87" s="3">
        <v>2</v>
      </c>
      <c r="JZ87" s="3">
        <f>JX87-JY87</f>
        <v>1</v>
      </c>
      <c r="KA87" s="3">
        <v>1</v>
      </c>
      <c r="KB87" s="3">
        <f>SUM(JY87:KA87)</f>
        <v>4</v>
      </c>
      <c r="KC87" s="12">
        <f>IF(KA87,KA87/KB87,0)</f>
        <v>0.25</v>
      </c>
      <c r="KD87" s="12">
        <f>IF(JY87,JY87/JW87,0)</f>
        <v>3.8684719535783366E-3</v>
      </c>
      <c r="KE87" s="88">
        <f>IF(KG87,KG87/JY87,0)</f>
        <v>5214.5649999999987</v>
      </c>
      <c r="KF87" s="45">
        <f>IF(KG87,KG87/KB87,0)</f>
        <v>2607.2824999999993</v>
      </c>
      <c r="KG87" s="3">
        <v>10429.129999999997</v>
      </c>
      <c r="KH87" s="3">
        <v>4405.08</v>
      </c>
      <c r="KI87" s="3">
        <v>7197</v>
      </c>
      <c r="KJ87" s="20">
        <f>KI87/1.18</f>
        <v>6099.1525423728817</v>
      </c>
      <c r="KK87" s="12">
        <f>IF(KG87,KG87/KH87,0)</f>
        <v>2.3675234047962803</v>
      </c>
      <c r="KL87" s="12">
        <f>IF(KG87,KG87/KJ87,0)</f>
        <v>1.7099309990273719</v>
      </c>
      <c r="KM87" s="12">
        <f>JY87/KB87</f>
        <v>0.5</v>
      </c>
      <c r="KN87" s="12">
        <f>1-KM87</f>
        <v>0.5</v>
      </c>
      <c r="KO87" s="100">
        <v>1301</v>
      </c>
      <c r="KP87" s="3">
        <v>359960</v>
      </c>
      <c r="KQ87" s="3">
        <v>607</v>
      </c>
      <c r="KR87" s="3">
        <v>4</v>
      </c>
      <c r="KS87" s="3">
        <v>8</v>
      </c>
      <c r="KT87" s="3">
        <f>KR87-KS87</f>
        <v>-4</v>
      </c>
      <c r="KU87" s="3">
        <v>1</v>
      </c>
      <c r="KV87" s="3">
        <f>SUM(KS87:KU87)</f>
        <v>5</v>
      </c>
      <c r="KW87" s="12">
        <f>IF(KU87,KU87/KV87,0)</f>
        <v>0.2</v>
      </c>
      <c r="KX87" s="12">
        <f>IF(KS87,KS87/KQ87,0)</f>
        <v>1.3179571663920923E-2</v>
      </c>
      <c r="KY87" s="88">
        <f>IF(LA87,LA87/KS87,0)</f>
        <v>863.33874999999989</v>
      </c>
      <c r="KZ87" s="45">
        <f>IF(LA87,LA87/KV87,0)</f>
        <v>1381.3419999999999</v>
      </c>
      <c r="LA87" s="3">
        <v>6906.7099999999991</v>
      </c>
      <c r="LB87" s="3">
        <v>13341.519999999999</v>
      </c>
      <c r="LC87" s="3">
        <v>9596</v>
      </c>
      <c r="LD87" s="20">
        <f>LC87/1.18</f>
        <v>8132.203389830509</v>
      </c>
      <c r="LE87" s="12">
        <f>IF(LA87,LA87/LB87,0)</f>
        <v>0.51768539116982171</v>
      </c>
      <c r="LF87" s="12">
        <f>IF(LA87,LA87/LD87,0)</f>
        <v>0.84930364735306363</v>
      </c>
      <c r="LG87" s="12">
        <f>KS87/KV87</f>
        <v>1.6</v>
      </c>
      <c r="LH87" s="12">
        <f>1-LG87</f>
        <v>-0.60000000000000009</v>
      </c>
      <c r="LI87" s="100">
        <v>532</v>
      </c>
      <c r="LJ87" s="3">
        <v>176626</v>
      </c>
      <c r="LK87" s="3">
        <v>134</v>
      </c>
      <c r="LL87" s="3">
        <v>4</v>
      </c>
      <c r="LM87" s="3">
        <v>3</v>
      </c>
      <c r="LN87" s="3">
        <f>LL87-LM87</f>
        <v>1</v>
      </c>
      <c r="LO87" s="3">
        <v>0</v>
      </c>
      <c r="LP87" s="3">
        <f>SUM(LM87:LO87)</f>
        <v>4</v>
      </c>
      <c r="LQ87" s="12">
        <f>IF(LO87,LO87/LP87,0)</f>
        <v>0</v>
      </c>
      <c r="LR87" s="12">
        <f>IF(LM87,LM87/LK87,0)</f>
        <v>2.2388059701492536E-2</v>
      </c>
      <c r="LS87" s="88">
        <f>IF(LU87,LU87/LM87,0)</f>
        <v>315.29999999999995</v>
      </c>
      <c r="LT87" s="45">
        <f>IF(LU87,LU87/LP87,0)</f>
        <v>236.47499999999997</v>
      </c>
      <c r="LU87" s="88">
        <v>945.89999999999986</v>
      </c>
      <c r="LV87" s="88">
        <v>4320.33</v>
      </c>
      <c r="LW87" s="88">
        <v>9596.0195999999996</v>
      </c>
      <c r="LX87" s="88">
        <f>LW87/1.18</f>
        <v>8132.22</v>
      </c>
      <c r="LY87" s="12">
        <f>IF(LU87,LU87/LV87,0)</f>
        <v>0.21894160862711873</v>
      </c>
      <c r="LZ87" s="12">
        <f>IF(LU87,LU87/LX87,0)</f>
        <v>0.11631510214922861</v>
      </c>
      <c r="MA87" s="12">
        <f>LM87/LP87</f>
        <v>0.75</v>
      </c>
      <c r="MB87" s="12">
        <f>1-MA87</f>
        <v>0.25</v>
      </c>
      <c r="MC87" s="100">
        <v>698</v>
      </c>
      <c r="MD87" s="3">
        <v>46872</v>
      </c>
      <c r="ME87" s="3">
        <v>116</v>
      </c>
      <c r="MF87" s="3">
        <v>8</v>
      </c>
      <c r="MG87" s="3">
        <v>0</v>
      </c>
      <c r="MH87" s="3">
        <f>MF87-MG87</f>
        <v>8</v>
      </c>
      <c r="MI87" s="3">
        <v>0</v>
      </c>
      <c r="MJ87" s="3">
        <f>SUM(MG87:MI87)</f>
        <v>8</v>
      </c>
      <c r="MK87" s="12">
        <f>IF(MI87,MI87/MJ87,0)</f>
        <v>0</v>
      </c>
      <c r="ML87" s="12">
        <f>IF(MG87,MG87/ME87,0)</f>
        <v>0</v>
      </c>
      <c r="MM87" s="88" t="e">
        <f>IF(MO87,MO87/MG87,0)</f>
        <v>#DIV/0!</v>
      </c>
      <c r="MN87" s="45">
        <f>IF(MO87,MO87/MJ87,0)</f>
        <v>82.129999999999981</v>
      </c>
      <c r="MO87" s="88">
        <v>657.03999999999985</v>
      </c>
      <c r="MP87" s="88">
        <v>0</v>
      </c>
      <c r="MQ87" s="88">
        <v>17474.018199999999</v>
      </c>
      <c r="MR87" s="88">
        <f>MQ87/1.18</f>
        <v>14808.49</v>
      </c>
      <c r="MS87" s="12" t="e">
        <f>IF(MO87,MO87/MP87,0)</f>
        <v>#DIV/0!</v>
      </c>
      <c r="MT87" s="12">
        <f>IF(MO87,MO87/MR87,0)</f>
        <v>4.4369142296074741E-2</v>
      </c>
      <c r="MU87" s="12">
        <f>MG87/MJ87</f>
        <v>0</v>
      </c>
      <c r="MV87" s="12">
        <f>1-MU87</f>
        <v>1</v>
      </c>
      <c r="MW87" s="100">
        <v>881</v>
      </c>
      <c r="MX87" s="3">
        <v>79533</v>
      </c>
      <c r="MY87" s="3">
        <v>205</v>
      </c>
      <c r="MZ87" s="3">
        <v>6</v>
      </c>
      <c r="NA87" s="3">
        <v>2</v>
      </c>
      <c r="NB87" s="3">
        <f>MZ87-NA87</f>
        <v>4</v>
      </c>
      <c r="NC87" s="3">
        <v>0</v>
      </c>
      <c r="ND87" s="3">
        <f>SUM(NA87:NC87)</f>
        <v>6</v>
      </c>
      <c r="NE87" s="12">
        <f>IF(NC87,NC87/ND87,0)</f>
        <v>0</v>
      </c>
      <c r="NF87" s="12">
        <f>IF(NA87,NA87/MY87,0)</f>
        <v>9.7560975609756097E-3</v>
      </c>
      <c r="NG87" s="88">
        <f>IF(NI87,NI87/NA87,0)</f>
        <v>673.03500000000031</v>
      </c>
      <c r="NH87" s="45">
        <f>IF(NI87,NI87/ND87,0)</f>
        <v>224.34500000000011</v>
      </c>
      <c r="NI87" s="88">
        <v>1346.0700000000006</v>
      </c>
      <c r="NJ87" s="88">
        <v>3574.58</v>
      </c>
      <c r="NK87" s="88">
        <v>14394.017599999999</v>
      </c>
      <c r="NL87" s="88">
        <f>NK87/1.18</f>
        <v>12198.32</v>
      </c>
      <c r="NM87" s="12">
        <f>IF(NI87,NI87/NJ87,0)</f>
        <v>0.37656731699947982</v>
      </c>
      <c r="NN87" s="12">
        <f>IF(NI87,NI87/NL87,0)</f>
        <v>0.11034880213012944</v>
      </c>
      <c r="NO87" s="12">
        <f>NA87/ND87</f>
        <v>0.33333333333333331</v>
      </c>
      <c r="NP87" s="12">
        <f>1-NO87</f>
        <v>0.66666666666666674</v>
      </c>
      <c r="NQ87" s="100">
        <v>2070</v>
      </c>
      <c r="NR87" s="3">
        <v>206263</v>
      </c>
      <c r="NS87" s="3">
        <v>848</v>
      </c>
      <c r="NT87" s="3">
        <v>22</v>
      </c>
      <c r="NU87" s="3">
        <v>13</v>
      </c>
      <c r="NV87" s="3">
        <f>NT87-NU87</f>
        <v>9</v>
      </c>
      <c r="NW87" s="3">
        <f>SUM(NU87:NV87)</f>
        <v>22</v>
      </c>
      <c r="NX87" s="12">
        <f>IF(NU87,NU87/NS87,0)</f>
        <v>1.5330188679245283E-2</v>
      </c>
      <c r="NY87" s="88">
        <f>IF(OA87,OA87/NU87,0)</f>
        <v>406.56923076923096</v>
      </c>
      <c r="NZ87" s="45">
        <f>IF(OA87,OA87/NW87,0)</f>
        <v>240.24545454545466</v>
      </c>
      <c r="OA87" s="88">
        <v>5285.4000000000024</v>
      </c>
      <c r="OB87" s="88">
        <v>21707.63</v>
      </c>
      <c r="OC87" s="88">
        <v>43818.013999999996</v>
      </c>
      <c r="OD87" s="88">
        <f>OC87/1.18</f>
        <v>37133.910169491523</v>
      </c>
      <c r="OE87" s="12">
        <f>OD87/$OD$2</f>
        <v>3.2005109433165947E-3</v>
      </c>
      <c r="OF87" s="12">
        <f>IF(OA87,OA87/OB87,0)</f>
        <v>0.24348120914167057</v>
      </c>
      <c r="OG87" s="12">
        <f>IF(OA87,OA87/OD87,0)</f>
        <v>0.14233351607400563</v>
      </c>
      <c r="OH87" s="12">
        <f>NU87/NW87</f>
        <v>0.59090909090909094</v>
      </c>
      <c r="OI87" s="12">
        <f>1-OH87</f>
        <v>0.40909090909090906</v>
      </c>
      <c r="OJ87" s="3">
        <v>50</v>
      </c>
      <c r="OK87" s="3">
        <v>150</v>
      </c>
      <c r="OL87" s="3">
        <v>6</v>
      </c>
      <c r="OM87" s="3">
        <v>0</v>
      </c>
      <c r="ON87" s="3">
        <v>0</v>
      </c>
      <c r="OO87" s="3">
        <f>OJ87+OK87+OL87+OM87+ON87</f>
        <v>206</v>
      </c>
      <c r="OP87" s="88">
        <f>OO87*H87</f>
        <v>312679.21365331562</v>
      </c>
      <c r="OQ87" s="12">
        <f>OP87/$OP$2</f>
        <v>3.8002312184119069E-3</v>
      </c>
      <c r="OR87" s="3">
        <v>7</v>
      </c>
      <c r="OS87" s="100">
        <v>2073</v>
      </c>
      <c r="OT87" s="3">
        <v>220159</v>
      </c>
      <c r="OU87" s="3">
        <v>994</v>
      </c>
      <c r="OV87" s="3">
        <v>27</v>
      </c>
      <c r="OW87" s="3">
        <v>23</v>
      </c>
      <c r="OX87" s="3">
        <f t="shared" ref="OX87:OX92" si="653">OV87-OW87</f>
        <v>4</v>
      </c>
      <c r="OY87" s="3">
        <f t="shared" ref="OY87:OY92" si="654">SUM(OW87:OX87)</f>
        <v>27</v>
      </c>
      <c r="OZ87" s="12">
        <f t="shared" ref="OZ87:OZ92" si="655">IF(OW87,OW87/OU87,0)</f>
        <v>2.3138832997987926E-2</v>
      </c>
      <c r="PA87" s="88">
        <f t="shared" ref="PA87:PA92" si="656">IF(PC87,PC87/OW87,0)</f>
        <v>262.02130434782606</v>
      </c>
      <c r="PB87" s="45">
        <f t="shared" ref="PB87:PB92" si="657">IF(PC87,PC87/OY87,0)</f>
        <v>223.20333333333332</v>
      </c>
      <c r="PC87" s="88">
        <v>6026.49</v>
      </c>
      <c r="PD87" s="88">
        <v>35233.069999999992</v>
      </c>
      <c r="PE87" s="88">
        <v>53885</v>
      </c>
      <c r="PF87" s="88">
        <f t="shared" ref="PF87:PF92" si="658">PE87/1.18</f>
        <v>45665.254237288136</v>
      </c>
      <c r="PG87" s="12">
        <f t="shared" ref="PG87:PG92" si="659">PF87/$PF$2</f>
        <v>3.7758186993083289E-3</v>
      </c>
      <c r="PH87" s="12">
        <f t="shared" ref="PH87:PH92" si="660">IF(PC87,PC87/PD87,0)</f>
        <v>0.17104640611788871</v>
      </c>
      <c r="PI87" s="12">
        <f t="shared" ref="PI87:PI92" si="661">IF(PC87,PC87/PF87,0)</f>
        <v>0.13197101605270484</v>
      </c>
      <c r="PJ87" s="12">
        <f t="shared" ref="PJ87:PJ92" si="662">OW87/OY87</f>
        <v>0.85185185185185186</v>
      </c>
      <c r="PK87" s="12">
        <f t="shared" ref="PK87:PK92" si="663">1-PJ87</f>
        <v>0.14814814814814814</v>
      </c>
      <c r="PL87" s="3">
        <v>44</v>
      </c>
      <c r="PM87" s="3">
        <v>100</v>
      </c>
      <c r="PN87" s="3">
        <v>5</v>
      </c>
      <c r="PO87" s="3">
        <v>0</v>
      </c>
      <c r="PP87" s="3">
        <v>0</v>
      </c>
      <c r="PQ87" s="3">
        <v>0</v>
      </c>
      <c r="PR87" s="3">
        <f t="shared" ref="PR87:PR92" si="664">PL87+PM87+PN87+PO87+PQ87</f>
        <v>149</v>
      </c>
      <c r="PS87" s="88">
        <f t="shared" ref="PS87:PS92" si="665">PR87*H87</f>
        <v>226161.17880749525</v>
      </c>
      <c r="PT87" s="12">
        <f t="shared" ref="PT87:PT92" si="666">PS87/$PS$2</f>
        <v>3.1418165141154039E-3</v>
      </c>
      <c r="PU87" s="3">
        <v>27</v>
      </c>
      <c r="PV87" s="100">
        <v>2370</v>
      </c>
      <c r="PW87" s="3">
        <v>259370</v>
      </c>
      <c r="PX87" s="3">
        <v>1167</v>
      </c>
      <c r="PY87" s="3">
        <v>25</v>
      </c>
      <c r="PZ87" s="3">
        <v>13</v>
      </c>
      <c r="QA87" s="3">
        <f t="shared" ref="QA87:QA92" si="667">PY87-PZ87</f>
        <v>12</v>
      </c>
      <c r="QB87" s="3">
        <f t="shared" ref="QB87:QB92" si="668">SUM(PZ87:QA87)</f>
        <v>25</v>
      </c>
      <c r="QC87" s="12">
        <f t="shared" ref="QC87:QC92" si="669">IF(PZ87,PZ87/PX87,0)</f>
        <v>1.1139674378748929E-2</v>
      </c>
      <c r="QD87" s="88">
        <f t="shared" ref="QD87:QD92" si="670">IF(QF87,QF87/PZ87,0)</f>
        <v>697.8323076923075</v>
      </c>
      <c r="QE87" s="45">
        <f t="shared" ref="QE87:QE92" si="671">IF(QF87,QF87/QB87,0)</f>
        <v>362.87279999999993</v>
      </c>
      <c r="QF87" s="88">
        <v>9071.8199999999979</v>
      </c>
      <c r="QG87" s="88">
        <v>24083.909999999996</v>
      </c>
      <c r="QH87" s="88">
        <v>49317.005799999992</v>
      </c>
      <c r="QI87" s="88">
        <f t="shared" ref="QI87:QI92" si="672">QH87/1.18</f>
        <v>41794.072711864399</v>
      </c>
      <c r="QJ87" s="12">
        <f t="shared" ref="QJ87:QJ92" si="673">QI87/$QI$2</f>
        <v>2.7781446355602925E-3</v>
      </c>
      <c r="QK87" s="12">
        <f t="shared" ref="QK87:QK92" si="674">IF(QF87,QF87/QG87,0)</f>
        <v>0.37667554811490322</v>
      </c>
      <c r="QL87" s="12">
        <f t="shared" ref="QL87:QL92" si="675">IF(QF87,QF87/QI87,0)</f>
        <v>0.21705996595600294</v>
      </c>
      <c r="QM87" s="12">
        <f t="shared" ref="QM87:QM92" si="676">PZ87/QB87</f>
        <v>0.52</v>
      </c>
      <c r="QN87" s="12">
        <f t="shared" ref="QN87:QN92" si="677">1-QM87</f>
        <v>0.48</v>
      </c>
      <c r="QO87" s="3">
        <v>63</v>
      </c>
      <c r="QP87" s="3"/>
      <c r="QQ87" s="3">
        <v>5</v>
      </c>
      <c r="QR87" s="3">
        <v>0</v>
      </c>
      <c r="QS87" s="3">
        <v>0</v>
      </c>
      <c r="QT87" s="3">
        <v>0</v>
      </c>
      <c r="QU87" s="3">
        <f t="shared" ref="QU87:QU92" si="678">QO87+QP87+QQ87+QR87+QT87</f>
        <v>68</v>
      </c>
      <c r="QV87" s="88">
        <f t="shared" ref="QV87:QV92" si="679">QU87*H87</f>
        <v>103214.4977108032</v>
      </c>
      <c r="QW87" s="12">
        <f t="shared" ref="QW87:QW92" si="680">QV87/$QV$2</f>
        <v>2.2654611786320851E-3</v>
      </c>
      <c r="QX87" s="3">
        <v>12</v>
      </c>
      <c r="QY87" s="100">
        <v>1896</v>
      </c>
      <c r="QZ87" s="3">
        <v>136978</v>
      </c>
      <c r="RA87" s="3">
        <v>728</v>
      </c>
      <c r="RB87" s="3">
        <v>17</v>
      </c>
      <c r="RC87" s="3">
        <v>8</v>
      </c>
      <c r="RD87" s="3">
        <f t="shared" si="519"/>
        <v>9</v>
      </c>
      <c r="RE87" s="3">
        <f t="shared" si="520"/>
        <v>17</v>
      </c>
      <c r="RF87" s="12">
        <f t="shared" si="521"/>
        <v>1.098901098901099E-2</v>
      </c>
      <c r="RG87" s="88">
        <f t="shared" si="522"/>
        <v>1308.3024999999993</v>
      </c>
      <c r="RH87" s="45">
        <f t="shared" si="523"/>
        <v>615.67176470588208</v>
      </c>
      <c r="RI87" s="88">
        <v>10466.419999999995</v>
      </c>
      <c r="RJ87" s="88">
        <v>14823.740000000002</v>
      </c>
      <c r="RK87" s="88">
        <v>34034</v>
      </c>
      <c r="RL87" s="88">
        <f t="shared" si="524"/>
        <v>28842.372881355936</v>
      </c>
      <c r="RM87" s="12">
        <f t="shared" si="525"/>
        <v>1.8211810407744104E-3</v>
      </c>
      <c r="RN87" s="12">
        <f t="shared" si="526"/>
        <v>0.70605798536671538</v>
      </c>
      <c r="RO87" s="12">
        <f t="shared" si="527"/>
        <v>0.36288345771875163</v>
      </c>
      <c r="RP87" s="169" t="str">
        <f t="shared" si="528"/>
        <v>AM-C4</v>
      </c>
      <c r="RQ87" s="12">
        <f t="shared" si="529"/>
        <v>0.47058823529411764</v>
      </c>
      <c r="RR87" s="12">
        <f t="shared" si="530"/>
        <v>0.52941176470588236</v>
      </c>
      <c r="RS87" s="3">
        <v>46</v>
      </c>
      <c r="RT87" s="3">
        <v>85</v>
      </c>
      <c r="RU87" s="3">
        <v>1</v>
      </c>
      <c r="RV87" s="3">
        <v>0</v>
      </c>
      <c r="RW87" s="3">
        <v>0</v>
      </c>
      <c r="RX87" s="3">
        <v>0</v>
      </c>
      <c r="RY87" s="3">
        <f t="shared" si="531"/>
        <v>132</v>
      </c>
      <c r="RZ87" s="88">
        <f t="shared" si="532"/>
        <v>200357.55437979446</v>
      </c>
      <c r="SA87" s="12">
        <f t="shared" si="533"/>
        <v>2.8252108207802279E-3</v>
      </c>
      <c r="SB87" s="3">
        <v>7</v>
      </c>
      <c r="SC87" s="100">
        <v>4649</v>
      </c>
      <c r="SD87" s="3">
        <v>102237</v>
      </c>
      <c r="SE87" s="3">
        <v>511</v>
      </c>
      <c r="SF87" s="3">
        <v>20</v>
      </c>
      <c r="SG87" s="3">
        <v>10</v>
      </c>
      <c r="SH87" s="3">
        <f t="shared" si="534"/>
        <v>10</v>
      </c>
      <c r="SI87" s="3">
        <f t="shared" si="535"/>
        <v>20</v>
      </c>
      <c r="SJ87" s="12">
        <f t="shared" si="536"/>
        <v>1.9569471624266144E-2</v>
      </c>
      <c r="SK87" s="88">
        <f t="shared" si="537"/>
        <v>565.62699999999984</v>
      </c>
      <c r="SL87" s="45">
        <f t="shared" si="538"/>
        <v>282.81349999999992</v>
      </c>
      <c r="SM87" s="88">
        <v>5656.2699999999986</v>
      </c>
      <c r="SN87" s="88">
        <v>17127.13</v>
      </c>
      <c r="SO87" s="88">
        <v>38462</v>
      </c>
      <c r="SP87" s="88">
        <f t="shared" si="539"/>
        <v>32594.91525423729</v>
      </c>
      <c r="SQ87" s="12">
        <f t="shared" si="540"/>
        <v>2.4640525534707154E-3</v>
      </c>
      <c r="SR87" s="87">
        <f t="shared" si="541"/>
        <v>0.33025206207928581</v>
      </c>
      <c r="SS87" s="87">
        <f t="shared" si="542"/>
        <v>0.1735322812126254</v>
      </c>
      <c r="ST87" s="169" t="str">
        <f t="shared" si="543"/>
        <v>AM-C4</v>
      </c>
      <c r="SU87" s="12">
        <f t="shared" si="544"/>
        <v>0.5</v>
      </c>
      <c r="SV87" s="12">
        <f t="shared" si="545"/>
        <v>0.5</v>
      </c>
      <c r="SW87" s="3">
        <v>41</v>
      </c>
      <c r="SX87" s="3">
        <v>63</v>
      </c>
      <c r="SY87" s="3">
        <v>1</v>
      </c>
      <c r="SZ87" s="3">
        <v>0</v>
      </c>
      <c r="TA87" s="3">
        <v>0</v>
      </c>
      <c r="TB87" s="3">
        <v>0</v>
      </c>
      <c r="TC87" s="3">
        <f t="shared" si="546"/>
        <v>105</v>
      </c>
      <c r="TD87" s="88">
        <f t="shared" si="547"/>
        <v>159375.32734756378</v>
      </c>
      <c r="TE87" s="12">
        <f t="shared" si="548"/>
        <v>1.7532644939353638E-3</v>
      </c>
      <c r="TF87" s="3">
        <v>19</v>
      </c>
      <c r="TG87" s="100">
        <f>SUMIFS(Main!TX:TX,Main!B:B,B:B)</f>
        <v>2422</v>
      </c>
      <c r="TH87" s="3">
        <v>42119</v>
      </c>
      <c r="TI87" s="3">
        <v>325</v>
      </c>
      <c r="TJ87" s="3">
        <f>SUMIFS(Main!TT:TT,Main!B:B,B:B)</f>
        <v>8</v>
      </c>
      <c r="TK87" s="3">
        <v>5</v>
      </c>
      <c r="TL87" s="3">
        <f t="shared" si="549"/>
        <v>3</v>
      </c>
      <c r="TM87" s="3">
        <f t="shared" si="550"/>
        <v>8</v>
      </c>
      <c r="TN87" s="12">
        <f t="shared" si="551"/>
        <v>1.5384615384615385E-2</v>
      </c>
      <c r="TO87" s="88">
        <f t="shared" si="552"/>
        <v>634.65200000000004</v>
      </c>
      <c r="TP87" s="45">
        <f t="shared" si="553"/>
        <v>396.65750000000003</v>
      </c>
      <c r="TQ87" s="88">
        <v>3173.26</v>
      </c>
      <c r="TR87" s="88">
        <v>7597.46</v>
      </c>
      <c r="TS87" s="88">
        <f>SUMIFS(Main!TU:TU,Main!B:B,B:B)</f>
        <v>15712.023399999998</v>
      </c>
      <c r="TT87" s="88">
        <f t="shared" si="554"/>
        <v>13315.274067796609</v>
      </c>
      <c r="TU87" s="12">
        <f t="shared" si="555"/>
        <v>9.2796425583057079E-4</v>
      </c>
      <c r="TV87" s="87">
        <f t="shared" si="556"/>
        <v>0.4176738015073459</v>
      </c>
      <c r="TW87" s="87">
        <f t="shared" si="557"/>
        <v>0.23831728763845914</v>
      </c>
      <c r="TX87" s="169" t="str">
        <f t="shared" si="558"/>
        <v>AM-C4</v>
      </c>
      <c r="TY87" s="12">
        <f t="shared" si="559"/>
        <v>0.625</v>
      </c>
      <c r="TZ87" s="12">
        <f t="shared" si="560"/>
        <v>0.375</v>
      </c>
      <c r="UA87" s="3">
        <f>SUMIFS(Main!UG:UG,Main!B:B,B:B)</f>
        <v>21</v>
      </c>
      <c r="UB87" s="3">
        <f>SUMIFS(Main!UI:UI,Main!B:B,B:B)</f>
        <v>74</v>
      </c>
      <c r="UC87" s="3">
        <f>SUMIFS(Main!UK:UK,Main!B:B,B:B)</f>
        <v>1</v>
      </c>
      <c r="UD87" s="3">
        <f>SUMIFS(Main!UO:UO,Main!B:B,B:B)</f>
        <v>0</v>
      </c>
      <c r="UE87" s="3">
        <f>SUMIFS(Main!UQ:UQ,Main!B:B,B:B)</f>
        <v>0</v>
      </c>
      <c r="UF87" s="3">
        <f>SUMIFS(Main!US:US,Main!B:B,B:B)</f>
        <v>0</v>
      </c>
      <c r="UG87" s="3">
        <f t="shared" si="561"/>
        <v>96</v>
      </c>
      <c r="UH87" s="88">
        <f t="shared" si="562"/>
        <v>145714.58500348689</v>
      </c>
      <c r="UI87" s="12">
        <f t="shared" si="563"/>
        <v>1.4457167239338791E-3</v>
      </c>
      <c r="UJ87" s="3">
        <f>SUMIFS(Main!UW:UW,Main!B:B,B:B)</f>
        <v>20</v>
      </c>
      <c r="UK87" s="100">
        <f>SUMIFS(Main!VI:VI,Main!A:A,A:A)</f>
        <v>1075</v>
      </c>
      <c r="UL87" s="3">
        <v>16399</v>
      </c>
      <c r="UM87" s="3">
        <v>107</v>
      </c>
      <c r="UN87" s="3">
        <f>SUMIFS(Main!VE:VE,Main!A:A,A:A)</f>
        <v>8</v>
      </c>
      <c r="UO87" s="3">
        <v>1</v>
      </c>
      <c r="UP87" s="3">
        <f t="shared" si="565"/>
        <v>7</v>
      </c>
      <c r="UQ87" s="3">
        <f t="shared" si="566"/>
        <v>8</v>
      </c>
      <c r="UR87" s="12">
        <f t="shared" si="567"/>
        <v>9.3457943925233638E-3</v>
      </c>
      <c r="US87" s="88">
        <f t="shared" si="568"/>
        <v>860.2700000000001</v>
      </c>
      <c r="UT87" s="45">
        <f t="shared" si="569"/>
        <v>107.53375000000001</v>
      </c>
      <c r="UU87" s="88">
        <v>860.2700000000001</v>
      </c>
      <c r="UV87" s="88">
        <v>3388.14</v>
      </c>
      <c r="UW87" s="88">
        <f>SUMIFS(Main!VF:VF,Main!A:A,A:A)</f>
        <v>13792.979199999998</v>
      </c>
      <c r="UX87" s="88">
        <f t="shared" si="570"/>
        <v>11688.965423728812</v>
      </c>
      <c r="UY87" s="12">
        <f t="shared" si="571"/>
        <v>8.2442299782629295E-4</v>
      </c>
      <c r="UZ87" s="87">
        <f t="shared" si="572"/>
        <v>0.25390627305837427</v>
      </c>
      <c r="VA87" s="87">
        <f t="shared" si="573"/>
        <v>7.359676145962725E-2</v>
      </c>
      <c r="VB87" s="169" t="str">
        <f t="shared" si="564"/>
        <v>AM-C4</v>
      </c>
      <c r="VC87" s="12">
        <f t="shared" si="578"/>
        <v>0.2898579880407563</v>
      </c>
      <c r="VD87" s="12">
        <f t="shared" si="574"/>
        <v>0.71014201195924365</v>
      </c>
      <c r="VE87" s="3">
        <f>SUMIFS(Main!VR:VR,Main!B:B,B:B)</f>
        <v>17</v>
      </c>
      <c r="VF87" s="3">
        <f>SUMIFS(Main!VT:VT,Main!B:B,B:B)</f>
        <v>51</v>
      </c>
      <c r="VG87" s="3">
        <f>SUMIFS(Main!VV:VV,Main!B:B,B:B)</f>
        <v>0</v>
      </c>
      <c r="VH87" s="3">
        <f>SUMIFS(Main!VZ:VZ,Main!B:B,B:B)</f>
        <v>0</v>
      </c>
      <c r="VI87" s="3">
        <f>SUMIFS(Main!WB:WB,Main!B:B,B:B)</f>
        <v>0</v>
      </c>
      <c r="VJ87" s="3">
        <f>SUMIFS(Main!WD:WD,Main!B:B,B:B)</f>
        <v>0</v>
      </c>
      <c r="VK87" s="3">
        <f t="shared" si="575"/>
        <v>68</v>
      </c>
      <c r="VL87" s="88">
        <f t="shared" si="576"/>
        <v>103214.4977108032</v>
      </c>
      <c r="VM87" s="12">
        <f t="shared" si="577"/>
        <v>1.0813392447258546E-3</v>
      </c>
      <c r="VN87" s="3">
        <f>SUMIFS(Main!WH:WH,Main!B:B,B:B)</f>
        <v>15</v>
      </c>
    </row>
    <row r="88" spans="1:586">
      <c r="A88" s="154" t="s">
        <v>22</v>
      </c>
      <c r="B88" s="155" t="s">
        <v>21</v>
      </c>
      <c r="C88" s="150" t="s">
        <v>294</v>
      </c>
      <c r="D88" s="150" t="s">
        <v>669</v>
      </c>
      <c r="E88" s="154" t="s">
        <v>204</v>
      </c>
      <c r="F88" s="150" t="s">
        <v>471</v>
      </c>
      <c r="G88" s="150" t="s">
        <v>458</v>
      </c>
      <c r="H88" s="17">
        <v>1102.6268006738351</v>
      </c>
      <c r="I88" s="12">
        <v>0</v>
      </c>
      <c r="J88" s="3">
        <v>0</v>
      </c>
      <c r="K88" s="3">
        <v>0</v>
      </c>
      <c r="L88" s="3">
        <v>0</v>
      </c>
      <c r="M88" s="3">
        <f>K88-L88</f>
        <v>0</v>
      </c>
      <c r="N88" s="3">
        <v>0</v>
      </c>
      <c r="O88" s="3">
        <v>0</v>
      </c>
      <c r="P88" s="3">
        <f>L88+M88+N88</f>
        <v>0</v>
      </c>
      <c r="Q88" s="87">
        <v>0</v>
      </c>
      <c r="R88" s="88">
        <v>0</v>
      </c>
      <c r="S88" s="88">
        <v>0</v>
      </c>
      <c r="T88" s="88">
        <v>0</v>
      </c>
      <c r="U88" s="87" t="e">
        <f>R88/S88</f>
        <v>#DIV/0!</v>
      </c>
      <c r="V88" s="87" t="e">
        <f>R88/T88</f>
        <v>#DIV/0!</v>
      </c>
      <c r="W88" s="12">
        <v>0</v>
      </c>
      <c r="X88" s="3">
        <v>0</v>
      </c>
      <c r="Y88" s="3">
        <v>0</v>
      </c>
      <c r="Z88" s="3">
        <v>0</v>
      </c>
      <c r="AA88" s="3">
        <f>Y88-Z88</f>
        <v>0</v>
      </c>
      <c r="AB88" s="3">
        <v>0</v>
      </c>
      <c r="AC88" s="3">
        <v>0</v>
      </c>
      <c r="AD88" s="3">
        <f>Z88+AA88+AB88</f>
        <v>0</v>
      </c>
      <c r="AE88" s="87">
        <v>0</v>
      </c>
      <c r="AF88" s="88">
        <v>0</v>
      </c>
      <c r="AG88" s="88">
        <v>0</v>
      </c>
      <c r="AH88" s="88">
        <v>0</v>
      </c>
      <c r="AI88" s="87" t="e">
        <f>AF88/AG88</f>
        <v>#DIV/0!</v>
      </c>
      <c r="AJ88" s="87" t="e">
        <f>AF88/AH88</f>
        <v>#DIV/0!</v>
      </c>
      <c r="AK88" s="12">
        <v>0</v>
      </c>
      <c r="AL88" s="3">
        <v>0</v>
      </c>
      <c r="AM88" s="3">
        <v>0</v>
      </c>
      <c r="AN88" s="3">
        <v>0</v>
      </c>
      <c r="AO88" s="3">
        <v>0</v>
      </c>
      <c r="AP88" s="3">
        <f t="shared" si="651"/>
        <v>0</v>
      </c>
      <c r="AQ88" s="3">
        <f t="shared" si="651"/>
        <v>0</v>
      </c>
      <c r="AR88" s="3">
        <f t="shared" si="651"/>
        <v>0</v>
      </c>
      <c r="AS88" s="3">
        <f>AO88+AP88+AQ88</f>
        <v>0</v>
      </c>
      <c r="AT88" s="87">
        <v>0</v>
      </c>
      <c r="AU88" s="40" t="e">
        <f>AW88/AO88</f>
        <v>#DIV/0!</v>
      </c>
      <c r="AV88" s="40" t="e">
        <f>AW88/AN88</f>
        <v>#DIV/0!</v>
      </c>
      <c r="AW88" s="88">
        <v>0</v>
      </c>
      <c r="AX88" s="88">
        <v>0</v>
      </c>
      <c r="AY88" s="88">
        <v>0</v>
      </c>
      <c r="AZ88" s="87" t="e">
        <f>AW88/AX88</f>
        <v>#DIV/0!</v>
      </c>
      <c r="BA88" s="87" t="e">
        <f>AW88/AY88</f>
        <v>#DIV/0!</v>
      </c>
      <c r="BB88" s="87" t="e">
        <f>AO88/AS88</f>
        <v>#DIV/0!</v>
      </c>
      <c r="BC88" s="89" t="e">
        <f>1-BB88</f>
        <v>#DIV/0!</v>
      </c>
      <c r="BD88" s="12">
        <v>0</v>
      </c>
      <c r="BE88" s="3">
        <v>0</v>
      </c>
      <c r="BF88" s="3">
        <v>0</v>
      </c>
      <c r="BG88" s="3">
        <v>0</v>
      </c>
      <c r="BH88" s="3">
        <v>0</v>
      </c>
      <c r="BI88" s="3">
        <f t="shared" si="652"/>
        <v>0</v>
      </c>
      <c r="BJ88" s="3">
        <f t="shared" si="652"/>
        <v>0</v>
      </c>
      <c r="BK88" s="3">
        <f t="shared" si="652"/>
        <v>0</v>
      </c>
      <c r="BL88" s="3">
        <f>BH88+BI88+BJ88</f>
        <v>0</v>
      </c>
      <c r="BM88" s="87">
        <v>0</v>
      </c>
      <c r="BN88" s="40" t="e">
        <f>BP88/BH88</f>
        <v>#DIV/0!</v>
      </c>
      <c r="BO88" s="40" t="e">
        <f>BP88/BG88</f>
        <v>#DIV/0!</v>
      </c>
      <c r="BP88" s="88">
        <v>0</v>
      </c>
      <c r="BQ88" s="88">
        <v>0</v>
      </c>
      <c r="BR88" s="88">
        <v>0</v>
      </c>
      <c r="BS88" s="12" t="e">
        <f>BP88/BQ88</f>
        <v>#DIV/0!</v>
      </c>
      <c r="BT88" s="12" t="e">
        <f>BP88/BR88</f>
        <v>#DIV/0!</v>
      </c>
      <c r="BU88" s="87" t="e">
        <f>BH88/BL88</f>
        <v>#DIV/0!</v>
      </c>
      <c r="BV88" s="89" t="e">
        <f>1-BU88</f>
        <v>#DIV/0!</v>
      </c>
      <c r="BW88" s="90" t="str">
        <f>B88</f>
        <v>FBA76723</v>
      </c>
      <c r="BX88" s="12">
        <v>0</v>
      </c>
      <c r="BY88" s="3">
        <v>0</v>
      </c>
      <c r="BZ88" s="3">
        <v>0</v>
      </c>
      <c r="CA88" s="3">
        <v>0</v>
      </c>
      <c r="CB88" s="3">
        <v>0</v>
      </c>
      <c r="CC88" s="3">
        <f>CA88-CB88</f>
        <v>0</v>
      </c>
      <c r="CD88" s="3">
        <v>0</v>
      </c>
      <c r="CE88" s="3">
        <v>0</v>
      </c>
      <c r="CF88" s="3">
        <f>CB88+CC88+CD88</f>
        <v>0</v>
      </c>
      <c r="CG88" s="87" t="e">
        <f>CB88/BZ88</f>
        <v>#DIV/0!</v>
      </c>
      <c r="CH88" s="3" t="e">
        <f>CJ88/CB88</f>
        <v>#DIV/0!</v>
      </c>
      <c r="CI88" s="3" t="e">
        <f>CJ88/CA88</f>
        <v>#DIV/0!</v>
      </c>
      <c r="CJ88" s="88">
        <v>0</v>
      </c>
      <c r="CK88" s="88">
        <v>0</v>
      </c>
      <c r="CL88" s="88">
        <v>0</v>
      </c>
      <c r="CM88" s="87" t="e">
        <f>CJ88/CK88</f>
        <v>#DIV/0!</v>
      </c>
      <c r="CN88" s="87" t="e">
        <f>CJ88/CL88</f>
        <v>#DIV/0!</v>
      </c>
      <c r="CO88" s="12" t="e">
        <f>CB88/CF88</f>
        <v>#DIV/0!</v>
      </c>
      <c r="CP88" s="12" t="e">
        <f>1-CO88</f>
        <v>#DIV/0!</v>
      </c>
      <c r="CQ88" s="77" t="str">
        <f>B88</f>
        <v>FBA76723</v>
      </c>
      <c r="CR88" s="12">
        <v>0.99170000000000003</v>
      </c>
      <c r="CS88" s="3">
        <v>7197</v>
      </c>
      <c r="CT88" s="3">
        <v>40</v>
      </c>
      <c r="CU88" s="3" t="e">
        <f>VLOOKUP(C88,'[1]Monthly Sales'!C:AP,38,0)</f>
        <v>#N/A</v>
      </c>
      <c r="CV88" s="3">
        <v>1</v>
      </c>
      <c r="CW88" s="3" t="e">
        <f>CU88-CV88</f>
        <v>#N/A</v>
      </c>
      <c r="CX88" s="3">
        <v>0</v>
      </c>
      <c r="CY88" s="3">
        <v>0</v>
      </c>
      <c r="CZ88" s="3" t="e">
        <f>CV88+CW88+CX88</f>
        <v>#N/A</v>
      </c>
      <c r="DA88" s="87">
        <f>CV88/CT88</f>
        <v>2.5000000000000001E-2</v>
      </c>
      <c r="DB88" s="45">
        <f>DD88/CV88</f>
        <v>0</v>
      </c>
      <c r="DC88" s="3" t="e">
        <f>DD88/CZ88</f>
        <v>#N/A</v>
      </c>
      <c r="DD88" s="88">
        <v>0</v>
      </c>
      <c r="DE88" s="88">
        <v>0</v>
      </c>
      <c r="DF88" s="88">
        <v>0</v>
      </c>
      <c r="DG88" s="12" t="e">
        <f>DD88/DE88</f>
        <v>#DIV/0!</v>
      </c>
      <c r="DH88" s="12" t="e">
        <f>DD88/DF88</f>
        <v>#DIV/0!</v>
      </c>
      <c r="DI88" s="12" t="e">
        <f>CV88/CZ88</f>
        <v>#N/A</v>
      </c>
      <c r="DJ88" s="12" t="e">
        <f>1-DI88</f>
        <v>#N/A</v>
      </c>
      <c r="DK88" s="3" t="str">
        <f>B88</f>
        <v>FBA76723</v>
      </c>
      <c r="DL88" s="12">
        <v>0.99539999999999995</v>
      </c>
      <c r="DM88" s="3">
        <v>113676</v>
      </c>
      <c r="DN88" s="3">
        <v>396</v>
      </c>
      <c r="DO88" s="3">
        <v>53</v>
      </c>
      <c r="DP88" s="3">
        <v>27</v>
      </c>
      <c r="DQ88" s="3">
        <f>DO88-DP88</f>
        <v>26</v>
      </c>
      <c r="DR88" s="3">
        <v>0</v>
      </c>
      <c r="DS88" s="3">
        <v>1</v>
      </c>
      <c r="DT88" s="3">
        <f>DP88+DQ88+DR88</f>
        <v>53</v>
      </c>
      <c r="DU88" s="12">
        <f>DR88/DT88</f>
        <v>0</v>
      </c>
      <c r="DV88" s="87">
        <f>DP88/DN88</f>
        <v>6.8181818181818177E-2</v>
      </c>
      <c r="DW88" s="3">
        <f>DY88/DP88</f>
        <v>196.63888888888889</v>
      </c>
      <c r="DX88" s="3">
        <f>DY88/DT88</f>
        <v>100.1745283018868</v>
      </c>
      <c r="DY88" s="88">
        <v>5309.25</v>
      </c>
      <c r="DZ88" s="88">
        <v>24316.880000000001</v>
      </c>
      <c r="EA88" s="88">
        <v>47406</v>
      </c>
      <c r="EB88" s="12">
        <f>DY88/DZ88</f>
        <v>0.21833598718256617</v>
      </c>
      <c r="EC88" s="12">
        <f>DY88/EA88</f>
        <v>0.11199531704847487</v>
      </c>
      <c r="ED88" s="12">
        <f>DP88/DT88</f>
        <v>0.50943396226415094</v>
      </c>
      <c r="EE88" s="12">
        <f>1-ED88</f>
        <v>0.49056603773584906</v>
      </c>
      <c r="EF88" s="3" t="str">
        <f>B88</f>
        <v>FBA76723</v>
      </c>
      <c r="EG88" s="12">
        <v>0.98939999999999995</v>
      </c>
      <c r="EH88" s="3">
        <v>275940</v>
      </c>
      <c r="EI88" s="3">
        <v>715</v>
      </c>
      <c r="EJ88" s="3">
        <v>69</v>
      </c>
      <c r="EK88" s="3">
        <v>36</v>
      </c>
      <c r="EL88" s="3">
        <f>EJ88-EK88</f>
        <v>33</v>
      </c>
      <c r="EM88" s="3">
        <v>10</v>
      </c>
      <c r="EN88" s="3">
        <v>1</v>
      </c>
      <c r="EO88" s="3">
        <f>EK88+EL88+EM88</f>
        <v>79</v>
      </c>
      <c r="EP88" s="12">
        <f>IF(EM88,EM88/EO88,0)</f>
        <v>0.12658227848101267</v>
      </c>
      <c r="EQ88" s="87">
        <f>IF(EK88,EK88/EI88,0)</f>
        <v>5.0349650349650353E-2</v>
      </c>
      <c r="ER88" s="3">
        <f>IF(ET88,ET88/EK88,0)</f>
        <v>312.51250000000005</v>
      </c>
      <c r="ES88" s="3">
        <f>IF(ET88,ET88/EO88,0)</f>
        <v>142.41075949367089</v>
      </c>
      <c r="ET88" s="88">
        <v>11250.45</v>
      </c>
      <c r="EU88" s="88">
        <v>30519.83</v>
      </c>
      <c r="EV88" s="88">
        <v>62070</v>
      </c>
      <c r="EW88" s="12">
        <f>IF(ET88,ET88/EU88,0)</f>
        <v>0.36862754477990212</v>
      </c>
      <c r="EX88" s="12">
        <f>IF(ET88,ET88/EV88,0)</f>
        <v>0.18125422909618175</v>
      </c>
      <c r="EY88" s="12">
        <f>IF(EK88,EK88/EO88,0)</f>
        <v>0.45569620253164556</v>
      </c>
      <c r="EZ88" s="12">
        <f>1-EY88</f>
        <v>0.54430379746835444</v>
      </c>
      <c r="FA88" s="3" t="str">
        <f>B88</f>
        <v>FBA76723</v>
      </c>
      <c r="FB88" s="12">
        <v>0.9708</v>
      </c>
      <c r="FC88" s="3">
        <v>55423</v>
      </c>
      <c r="FD88" s="3">
        <v>237</v>
      </c>
      <c r="FE88" s="3">
        <v>53</v>
      </c>
      <c r="FF88" s="3">
        <v>16</v>
      </c>
      <c r="FG88" s="3">
        <f>FE88-FF88</f>
        <v>37</v>
      </c>
      <c r="FH88" s="3">
        <v>10</v>
      </c>
      <c r="FI88" s="3">
        <v>2</v>
      </c>
      <c r="FJ88" s="3">
        <f>FF88+FG88+FH88</f>
        <v>63</v>
      </c>
      <c r="FK88" s="12">
        <f>IF(FH88,FH88/FJ88,0)</f>
        <v>0.15873015873015872</v>
      </c>
      <c r="FL88" s="12">
        <f>IF(FF88,FF88/FD88,0)</f>
        <v>6.7510548523206745E-2</v>
      </c>
      <c r="FM88" s="3">
        <f>IF(FO88,FO88/FF88,0)</f>
        <v>146.90312499999999</v>
      </c>
      <c r="FN88" s="88">
        <f>IF(FO88,FO88/FJ88,0)</f>
        <v>37.308730158730157</v>
      </c>
      <c r="FO88" s="88">
        <v>2350.4499999999998</v>
      </c>
      <c r="FP88" s="88">
        <v>12273.34</v>
      </c>
      <c r="FQ88" s="88">
        <v>45610</v>
      </c>
      <c r="FR88" s="12">
        <f>IF(FO88,FO88/FP88,0)</f>
        <v>0.19150858690462416</v>
      </c>
      <c r="FS88" s="12">
        <f>IF(FO88,FO88/FQ88,0)</f>
        <v>5.1533654900241171E-2</v>
      </c>
      <c r="FT88" s="12">
        <f>FF88/FJ88</f>
        <v>0.25396825396825395</v>
      </c>
      <c r="FU88" s="39">
        <f>1-FT88</f>
        <v>0.74603174603174605</v>
      </c>
      <c r="FV88" s="77" t="str">
        <f>B88</f>
        <v>FBA76723</v>
      </c>
      <c r="FW88" s="12">
        <v>0.99629999999999996</v>
      </c>
      <c r="FX88" s="3">
        <v>62705</v>
      </c>
      <c r="FY88" s="3">
        <v>148</v>
      </c>
      <c r="FZ88" s="3">
        <v>41</v>
      </c>
      <c r="GA88" s="3">
        <v>5</v>
      </c>
      <c r="GB88" s="3">
        <f>FZ88-GA88</f>
        <v>36</v>
      </c>
      <c r="GC88" s="3">
        <v>1</v>
      </c>
      <c r="GD88" s="3">
        <v>0</v>
      </c>
      <c r="GE88" s="3">
        <f>GA88+GB88+GC88</f>
        <v>42</v>
      </c>
      <c r="GF88" s="12">
        <f>IF(GC88,GC88/GE88,0)</f>
        <v>2.3809523809523808E-2</v>
      </c>
      <c r="GG88" s="12">
        <f>IF(GA88,GA88/FY88,0)</f>
        <v>3.3783783783783786E-2</v>
      </c>
      <c r="GH88" s="88">
        <f>IF(GJ88,GJ88/GA88,0)</f>
        <v>386.416</v>
      </c>
      <c r="GI88" s="45">
        <f>IF(GJ88,GJ88/GE88,0)</f>
        <v>46.001904761904761</v>
      </c>
      <c r="GJ88" s="88">
        <v>1932.08</v>
      </c>
      <c r="GK88" s="88">
        <v>3761.62</v>
      </c>
      <c r="GL88" s="88">
        <v>29403.406779661014</v>
      </c>
      <c r="GM88" s="12">
        <f>IF(GJ88,GJ88/GK88,0)</f>
        <v>0.5136297658987351</v>
      </c>
      <c r="GN88" s="12">
        <f>IF(GJ88,GJ88/GL88,0)</f>
        <v>6.5709392604684919E-2</v>
      </c>
      <c r="GO88" s="12">
        <f>GA88/GE88</f>
        <v>0.11904761904761904</v>
      </c>
      <c r="GP88" s="12">
        <f>1-GO88</f>
        <v>0.88095238095238093</v>
      </c>
      <c r="GQ88" s="77" t="str">
        <f>B88</f>
        <v>FBA76723</v>
      </c>
      <c r="GR88" s="12">
        <v>0.99650000000000005</v>
      </c>
      <c r="GS88" s="3">
        <v>145689</v>
      </c>
      <c r="GT88" s="3">
        <v>176</v>
      </c>
      <c r="GU88" s="3">
        <v>33</v>
      </c>
      <c r="GV88" s="3">
        <v>5</v>
      </c>
      <c r="GW88" s="3">
        <f>GU88-GV88</f>
        <v>28</v>
      </c>
      <c r="GX88" s="3">
        <v>4</v>
      </c>
      <c r="GY88" s="3">
        <v>0</v>
      </c>
      <c r="GZ88" s="3">
        <f>GV88+GW88+GX88</f>
        <v>37</v>
      </c>
      <c r="HA88" s="12">
        <f>IF(GX88,GX88/GZ88,0)</f>
        <v>0.10810810810810811</v>
      </c>
      <c r="HB88" s="12">
        <f>IF(GV88,GV88/GT88,0)</f>
        <v>2.8409090909090908E-2</v>
      </c>
      <c r="HC88" s="88">
        <f>IF(HE88,HE88/GV88,0)</f>
        <v>711.14200000000005</v>
      </c>
      <c r="HD88" s="45">
        <f>IF(HE88,HE88/GZ88,0)</f>
        <v>96.100270270270272</v>
      </c>
      <c r="HE88" s="88">
        <v>3555.71</v>
      </c>
      <c r="HF88" s="88">
        <v>3674.55</v>
      </c>
      <c r="HG88" s="88">
        <v>27608.510000000002</v>
      </c>
      <c r="HH88" s="12">
        <f>IF(HE88,HE88/HF88,0)</f>
        <v>0.96765862486562981</v>
      </c>
      <c r="HI88" s="12">
        <f>IF(HE88,HE88/HG88,0)</f>
        <v>0.12879036210211994</v>
      </c>
      <c r="HJ88" s="12">
        <f>GV88/GZ88</f>
        <v>0.13513513513513514</v>
      </c>
      <c r="HK88" s="12">
        <f>1-HJ88</f>
        <v>0.86486486486486491</v>
      </c>
      <c r="HL88" s="77" t="s">
        <v>204</v>
      </c>
      <c r="HM88" s="3">
        <v>2933</v>
      </c>
      <c r="HN88" s="3">
        <v>137330</v>
      </c>
      <c r="HO88" s="3">
        <v>1478</v>
      </c>
      <c r="HP88" s="3">
        <v>35</v>
      </c>
      <c r="HQ88" s="3">
        <v>42</v>
      </c>
      <c r="HR88" s="3">
        <f>HP88-HQ88</f>
        <v>-7</v>
      </c>
      <c r="HS88" s="3">
        <v>16</v>
      </c>
      <c r="HT88" s="3">
        <f>HQ88+HR88+HS88</f>
        <v>51</v>
      </c>
      <c r="HU88" s="12">
        <f>IF(HS88,HS88/HT88,0)</f>
        <v>0.31372549019607843</v>
      </c>
      <c r="HV88" s="12">
        <f>IF(HQ88,HQ88/HO88,0)</f>
        <v>2.8416779431664412E-2</v>
      </c>
      <c r="HW88" s="88">
        <f>IF(HY88,HY88/HQ88,0)</f>
        <v>275.80904761904759</v>
      </c>
      <c r="HX88" s="45">
        <f>IF(HY88,HY88/HT88,0)</f>
        <v>227.136862745098</v>
      </c>
      <c r="HY88" s="3">
        <v>11583.979999999998</v>
      </c>
      <c r="HZ88" s="3">
        <v>51061.020000000004</v>
      </c>
      <c r="IA88" s="3">
        <v>46983.03</v>
      </c>
      <c r="IB88" s="20">
        <f>IA88/1.18</f>
        <v>39816.127118644072</v>
      </c>
      <c r="IC88" s="12">
        <f>IF(HY88,HY88/HZ88,0)</f>
        <v>0.22686542493667375</v>
      </c>
      <c r="ID88" s="12">
        <f>IF(HY88,HY88/IB88,0)</f>
        <v>0.29093688508382698</v>
      </c>
      <c r="IE88" s="12">
        <f>HQ88/HT88</f>
        <v>0.82352941176470584</v>
      </c>
      <c r="IF88" s="105">
        <f>1-IE88</f>
        <v>0.17647058823529416</v>
      </c>
      <c r="IG88" s="100">
        <v>2002</v>
      </c>
      <c r="IH88" s="3">
        <v>47193</v>
      </c>
      <c r="II88" s="3">
        <v>737</v>
      </c>
      <c r="IJ88" s="3">
        <v>26</v>
      </c>
      <c r="IK88" s="3">
        <v>28</v>
      </c>
      <c r="IL88" s="3">
        <f>IJ88-IK88</f>
        <v>-2</v>
      </c>
      <c r="IM88" s="3">
        <v>17</v>
      </c>
      <c r="IN88" s="3">
        <f>IK88+IL88+IM88</f>
        <v>43</v>
      </c>
      <c r="IO88" s="12">
        <f>IF(IM88,IM88/IN88,0)</f>
        <v>0.39534883720930231</v>
      </c>
      <c r="IP88" s="12">
        <f>IF(IK88,IK88/II88,0)</f>
        <v>3.7991858887381276E-2</v>
      </c>
      <c r="IQ88" s="88">
        <f>IF(IS88,IS88/IK88,0)</f>
        <v>237.90821428571425</v>
      </c>
      <c r="IR88" s="45">
        <f>IF(IS88,IS88/IN88,0)</f>
        <v>154.91697674418603</v>
      </c>
      <c r="IS88" s="3">
        <v>6661.4299999999994</v>
      </c>
      <c r="IT88" s="3">
        <v>36485.54</v>
      </c>
      <c r="IU88" s="3">
        <v>35053</v>
      </c>
      <c r="IV88" s="20">
        <f>IU88/1.18</f>
        <v>29705.932203389832</v>
      </c>
      <c r="IW88" s="12">
        <f>IF(IS88,IS88/IT88,0)</f>
        <v>0.18257726211534758</v>
      </c>
      <c r="IX88" s="12">
        <f>IF(IS88,IS88/IV88,0)</f>
        <v>0.22424578210138929</v>
      </c>
      <c r="IY88" s="12">
        <f>IK88/IN88</f>
        <v>0.65116279069767447</v>
      </c>
      <c r="IZ88" s="12">
        <f>1-IY88</f>
        <v>0.34883720930232553</v>
      </c>
      <c r="JA88" s="100">
        <v>2291</v>
      </c>
      <c r="JB88" s="3">
        <v>55238</v>
      </c>
      <c r="JC88" s="3">
        <v>865</v>
      </c>
      <c r="JD88" s="3">
        <v>22</v>
      </c>
      <c r="JE88" s="3">
        <v>16</v>
      </c>
      <c r="JF88" s="3">
        <f>JD88-JE88</f>
        <v>6</v>
      </c>
      <c r="JG88" s="3">
        <v>5</v>
      </c>
      <c r="JH88" s="3">
        <f>SUM(JE88:JG88)</f>
        <v>27</v>
      </c>
      <c r="JI88" s="12">
        <f>IF(JG88,JG88/JH88,0)</f>
        <v>0.18518518518518517</v>
      </c>
      <c r="JJ88" s="12">
        <f>IF(JE88,JE88/JC88,0)</f>
        <v>1.8497109826589597E-2</v>
      </c>
      <c r="JK88" s="88">
        <f>IF(JM88,JM88/JE88,0)</f>
        <v>306.70624999999995</v>
      </c>
      <c r="JL88" s="45">
        <f>IF(JM88,JM88/JH88,0)</f>
        <v>181.75185185185182</v>
      </c>
      <c r="JM88" s="3">
        <v>4907.2999999999993</v>
      </c>
      <c r="JN88" s="3">
        <v>19855.899999999998</v>
      </c>
      <c r="JO88" s="3">
        <v>29346.040000000008</v>
      </c>
      <c r="JP88" s="20">
        <f>JO88/1.18</f>
        <v>24869.525423728821</v>
      </c>
      <c r="JQ88" s="12">
        <f>IF(JM88,JM88/JN88,0)</f>
        <v>0.24714568465796061</v>
      </c>
      <c r="JR88" s="12">
        <f>IF(JM88,JM88/JP88,0)</f>
        <v>0.19732181923012432</v>
      </c>
      <c r="JS88" s="12">
        <f>JE88/JH88</f>
        <v>0.59259259259259256</v>
      </c>
      <c r="JT88" s="12">
        <f>1-JS88</f>
        <v>0.40740740740740744</v>
      </c>
      <c r="JU88" s="100">
        <v>2103</v>
      </c>
      <c r="JV88" s="3">
        <v>60974</v>
      </c>
      <c r="JW88" s="3">
        <v>898</v>
      </c>
      <c r="JX88" s="3">
        <v>20</v>
      </c>
      <c r="JY88" s="3">
        <v>21</v>
      </c>
      <c r="JZ88" s="3">
        <f>JX88-JY88</f>
        <v>-1</v>
      </c>
      <c r="KA88" s="3">
        <v>15</v>
      </c>
      <c r="KB88" s="3">
        <f>SUM(JY88:KA88)</f>
        <v>35</v>
      </c>
      <c r="KC88" s="12">
        <f>IF(KA88,KA88/KB88,0)</f>
        <v>0.42857142857142855</v>
      </c>
      <c r="KD88" s="12">
        <f>IF(JY88,JY88/JW88,0)</f>
        <v>2.3385300668151449E-2</v>
      </c>
      <c r="KE88" s="88">
        <f>IF(KG88,KG88/JY88,0)</f>
        <v>281.94190476190482</v>
      </c>
      <c r="KF88" s="45">
        <f>IF(KG88,KG88/KB88,0)</f>
        <v>169.16514285714291</v>
      </c>
      <c r="KG88" s="3">
        <v>5920.7800000000016</v>
      </c>
      <c r="KH88" s="3">
        <v>24611.000000000007</v>
      </c>
      <c r="KI88" s="3">
        <v>27032.02</v>
      </c>
      <c r="KJ88" s="20">
        <f>KI88/1.18</f>
        <v>22908.491525423731</v>
      </c>
      <c r="KK88" s="12">
        <f>IF(KG88,KG88/KH88,0)</f>
        <v>0.24057453983990898</v>
      </c>
      <c r="KL88" s="12">
        <f>IF(KG88,KG88/KJ88,0)</f>
        <v>0.25845350809891388</v>
      </c>
      <c r="KM88" s="12">
        <f>JY88/KB88</f>
        <v>0.6</v>
      </c>
      <c r="KN88" s="12">
        <f>1-KM88</f>
        <v>0.4</v>
      </c>
      <c r="KO88" s="100">
        <v>1408</v>
      </c>
      <c r="KP88" s="3">
        <v>39006</v>
      </c>
      <c r="KQ88" s="3">
        <v>432</v>
      </c>
      <c r="KR88" s="3">
        <v>5</v>
      </c>
      <c r="KS88" s="3">
        <v>10</v>
      </c>
      <c r="KT88" s="3">
        <f>KR88-KS88</f>
        <v>-5</v>
      </c>
      <c r="KU88" s="3">
        <v>4</v>
      </c>
      <c r="KV88" s="3">
        <f>SUM(KS88:KU88)</f>
        <v>9</v>
      </c>
      <c r="KW88" s="12">
        <f>IF(KU88,KU88/KV88,0)</f>
        <v>0.44444444444444442</v>
      </c>
      <c r="KX88" s="12">
        <f>IF(KS88,KS88/KQ88,0)</f>
        <v>2.3148148148148147E-2</v>
      </c>
      <c r="KY88" s="88">
        <f>IF(LA88,LA88/KS88,0)</f>
        <v>284.43799999999993</v>
      </c>
      <c r="KZ88" s="45">
        <f>IF(LA88,LA88/KV88,0)</f>
        <v>316.04222222222211</v>
      </c>
      <c r="LA88" s="3">
        <v>2844.3799999999992</v>
      </c>
      <c r="LB88" s="3">
        <v>14016.960000000001</v>
      </c>
      <c r="LC88" s="3">
        <v>7015</v>
      </c>
      <c r="LD88" s="20">
        <f>LC88/1.18</f>
        <v>5944.9152542372885</v>
      </c>
      <c r="LE88" s="12">
        <f>IF(LA88,LA88/LB88,0)</f>
        <v>0.20292417186037479</v>
      </c>
      <c r="LF88" s="12">
        <f>IF(LA88,LA88/LD88,0)</f>
        <v>0.47845593727726282</v>
      </c>
      <c r="LG88" s="12">
        <f>KS88/KV88</f>
        <v>1.1111111111111112</v>
      </c>
      <c r="LH88" s="12">
        <f>1-LG88</f>
        <v>-0.11111111111111116</v>
      </c>
      <c r="LI88" s="100">
        <v>803</v>
      </c>
      <c r="LJ88" s="3">
        <v>23349</v>
      </c>
      <c r="LK88" s="3">
        <v>272</v>
      </c>
      <c r="LL88" s="3">
        <v>7</v>
      </c>
      <c r="LM88" s="3">
        <v>5</v>
      </c>
      <c r="LN88" s="3">
        <f>LL88-LM88</f>
        <v>2</v>
      </c>
      <c r="LO88" s="3">
        <v>1</v>
      </c>
      <c r="LP88" s="3">
        <f>SUM(LM88:LO88)</f>
        <v>8</v>
      </c>
      <c r="LQ88" s="12">
        <f>IF(LO88,LO88/LP88,0)</f>
        <v>0.125</v>
      </c>
      <c r="LR88" s="12">
        <f>IF(LM88,LM88/LK88,0)</f>
        <v>1.8382352941176471E-2</v>
      </c>
      <c r="LS88" s="88">
        <f>IF(LU88,LU88/LM88,0)</f>
        <v>299.27999999999997</v>
      </c>
      <c r="LT88" s="45">
        <f>IF(LU88,LU88/LP88,0)</f>
        <v>187.04999999999998</v>
      </c>
      <c r="LU88" s="88">
        <v>1496.3999999999999</v>
      </c>
      <c r="LV88" s="88">
        <v>5699.16</v>
      </c>
      <c r="LW88" s="88">
        <v>10313.033600000001</v>
      </c>
      <c r="LX88" s="88">
        <f>LW88/1.18</f>
        <v>8739.8589830508481</v>
      </c>
      <c r="LY88" s="12">
        <f>IF(LU88,LU88/LV88,0)</f>
        <v>0.26256500958035922</v>
      </c>
      <c r="LZ88" s="12">
        <f>IF(LU88,LU88/LX88,0)</f>
        <v>0.17121557715083946</v>
      </c>
      <c r="MA88" s="12">
        <f>LM88/LP88</f>
        <v>0.625</v>
      </c>
      <c r="MB88" s="12">
        <f>1-MA88</f>
        <v>0.375</v>
      </c>
      <c r="MC88" s="100">
        <v>880</v>
      </c>
      <c r="MD88" s="3">
        <v>25296</v>
      </c>
      <c r="ME88" s="3">
        <v>282</v>
      </c>
      <c r="MF88" s="3">
        <v>9</v>
      </c>
      <c r="MG88" s="3">
        <v>2</v>
      </c>
      <c r="MH88" s="3">
        <f>MF88-MG88</f>
        <v>7</v>
      </c>
      <c r="MI88" s="3">
        <v>0</v>
      </c>
      <c r="MJ88" s="3">
        <f>SUM(MG88:MI88)</f>
        <v>9</v>
      </c>
      <c r="MK88" s="12">
        <f>IF(MI88,MI88/MJ88,0)</f>
        <v>0</v>
      </c>
      <c r="ML88" s="12">
        <f>IF(MG88,MG88/ME88,0)</f>
        <v>7.0921985815602835E-3</v>
      </c>
      <c r="MM88" s="88">
        <f>IF(MO88,MO88/MG88,0)</f>
        <v>657.26499999999999</v>
      </c>
      <c r="MN88" s="45">
        <f>IF(MO88,MO88/MJ88,0)</f>
        <v>146.05888888888887</v>
      </c>
      <c r="MO88" s="88">
        <v>1314.53</v>
      </c>
      <c r="MP88" s="88">
        <v>2489.84</v>
      </c>
      <c r="MQ88" s="88">
        <v>13147.040799999999</v>
      </c>
      <c r="MR88" s="88">
        <f>MQ88/1.18</f>
        <v>11141.56</v>
      </c>
      <c r="MS88" s="12">
        <f>IF(MO88,MO88/MP88,0)</f>
        <v>0.52795761976673194</v>
      </c>
      <c r="MT88" s="12">
        <f>IF(MO88,MO88/MR88,0)</f>
        <v>0.11798437561705902</v>
      </c>
      <c r="MU88" s="12">
        <f>MG88/MJ88</f>
        <v>0.22222222222222221</v>
      </c>
      <c r="MV88" s="12">
        <f>1-MU88</f>
        <v>0.77777777777777779</v>
      </c>
      <c r="MW88" s="100">
        <v>994</v>
      </c>
      <c r="MX88" s="3">
        <v>25576</v>
      </c>
      <c r="MY88" s="3">
        <v>339</v>
      </c>
      <c r="MZ88" s="3">
        <v>14</v>
      </c>
      <c r="NA88" s="3">
        <v>11</v>
      </c>
      <c r="NB88" s="3">
        <f>MZ88-NA88</f>
        <v>3</v>
      </c>
      <c r="NC88" s="3">
        <v>0</v>
      </c>
      <c r="ND88" s="3">
        <f>SUM(NA88:NC88)</f>
        <v>14</v>
      </c>
      <c r="NE88" s="12">
        <f>IF(NC88,NC88/ND88,0)</f>
        <v>0</v>
      </c>
      <c r="NF88" s="12">
        <f>IF(NA88,NA88/MY88,0)</f>
        <v>3.2448377581120944E-2</v>
      </c>
      <c r="NG88" s="88">
        <f>IF(NI88,NI88/NA88,0)</f>
        <v>146.27909090909088</v>
      </c>
      <c r="NH88" s="45">
        <f>IF(NI88,NI88/ND88,0)</f>
        <v>114.93357142857141</v>
      </c>
      <c r="NI88" s="88">
        <v>1609.0699999999997</v>
      </c>
      <c r="NJ88" s="88">
        <v>12405.899999999998</v>
      </c>
      <c r="NK88" s="88">
        <v>19585.970399999998</v>
      </c>
      <c r="NL88" s="88">
        <f>NK88/1.18</f>
        <v>16598.28</v>
      </c>
      <c r="NM88" s="12">
        <f>IF(NI88,NI88/NJ88,0)</f>
        <v>0.12970199663063542</v>
      </c>
      <c r="NN88" s="12">
        <f>IF(NI88,NI88/NL88,0)</f>
        <v>9.6941972300744403E-2</v>
      </c>
      <c r="NO88" s="12">
        <f>NA88/ND88</f>
        <v>0.7857142857142857</v>
      </c>
      <c r="NP88" s="12">
        <f>1-NO88</f>
        <v>0.2142857142857143</v>
      </c>
      <c r="NQ88" s="100">
        <v>1659</v>
      </c>
      <c r="NR88" s="3">
        <v>69912</v>
      </c>
      <c r="NS88" s="3">
        <v>1001</v>
      </c>
      <c r="NT88" s="3">
        <v>27</v>
      </c>
      <c r="NU88" s="3">
        <v>16</v>
      </c>
      <c r="NV88" s="3">
        <f>NT88-NU88</f>
        <v>11</v>
      </c>
      <c r="NW88" s="3">
        <f>SUM(NU88:NV88)</f>
        <v>27</v>
      </c>
      <c r="NX88" s="12">
        <f>IF(NU88,NU88/NS88,0)</f>
        <v>1.5984015984015984E-2</v>
      </c>
      <c r="NY88" s="88">
        <f>IF(OA88,OA88/NU88,0)</f>
        <v>312.57437499999992</v>
      </c>
      <c r="NZ88" s="45">
        <f>IF(OA88,OA88/NW88,0)</f>
        <v>185.22925925925921</v>
      </c>
      <c r="OA88" s="88">
        <v>5001.1899999999987</v>
      </c>
      <c r="OB88" s="88">
        <v>19192.349999999999</v>
      </c>
      <c r="OC88" s="88">
        <v>37396.957000000002</v>
      </c>
      <c r="OD88" s="88">
        <f>OC88/1.18</f>
        <v>31692.336440677969</v>
      </c>
      <c r="OE88" s="12">
        <f>OD88/$OD$2</f>
        <v>2.7315106094320057E-3</v>
      </c>
      <c r="OF88" s="12">
        <f>IF(OA88,OA88/OB88,0)</f>
        <v>0.26058247166188608</v>
      </c>
      <c r="OG88" s="12">
        <f>IF(OA88,OA88/OD88,0)</f>
        <v>0.15780439568920002</v>
      </c>
      <c r="OH88" s="12">
        <f>NU88/NW88</f>
        <v>0.59259259259259256</v>
      </c>
      <c r="OI88" s="12">
        <f>1-OH88</f>
        <v>0.40740740740740744</v>
      </c>
      <c r="OJ88" s="3">
        <v>25</v>
      </c>
      <c r="OK88" s="3">
        <v>90</v>
      </c>
      <c r="OL88" s="3">
        <v>15</v>
      </c>
      <c r="OM88" s="3">
        <v>0</v>
      </c>
      <c r="ON88" s="3">
        <v>0</v>
      </c>
      <c r="OO88" s="3">
        <f>OJ88+OK88+OL88+OM88+ON88</f>
        <v>130</v>
      </c>
      <c r="OP88" s="88">
        <f>OO88*H88</f>
        <v>143341.48408759857</v>
      </c>
      <c r="OQ88" s="12">
        <f>OP88/$OP$2</f>
        <v>1.7421394161722505E-3</v>
      </c>
      <c r="OR88" s="3">
        <v>6</v>
      </c>
      <c r="OS88" s="100">
        <v>1647</v>
      </c>
      <c r="OT88" s="3">
        <v>78832</v>
      </c>
      <c r="OU88" s="3">
        <v>1025</v>
      </c>
      <c r="OV88" s="3">
        <v>18</v>
      </c>
      <c r="OW88" s="3">
        <v>18</v>
      </c>
      <c r="OX88" s="3">
        <f t="shared" si="653"/>
        <v>0</v>
      </c>
      <c r="OY88" s="3">
        <f t="shared" si="654"/>
        <v>18</v>
      </c>
      <c r="OZ88" s="12">
        <f t="shared" si="655"/>
        <v>1.7560975609756099E-2</v>
      </c>
      <c r="PA88" s="88">
        <f t="shared" si="656"/>
        <v>284.0455555555555</v>
      </c>
      <c r="PB88" s="45">
        <f t="shared" si="657"/>
        <v>284.0455555555555</v>
      </c>
      <c r="PC88" s="88">
        <v>5112.8199999999988</v>
      </c>
      <c r="PD88" s="88">
        <v>21468.629999999997</v>
      </c>
      <c r="PE88" s="88">
        <v>24925</v>
      </c>
      <c r="PF88" s="88">
        <f t="shared" si="658"/>
        <v>21122.881355932204</v>
      </c>
      <c r="PG88" s="12">
        <f t="shared" si="659"/>
        <v>1.7465395022781868E-3</v>
      </c>
      <c r="PH88" s="12">
        <f t="shared" si="660"/>
        <v>0.23815306333007738</v>
      </c>
      <c r="PI88" s="12">
        <f t="shared" si="661"/>
        <v>0.2420512577733199</v>
      </c>
      <c r="PJ88" s="12">
        <f t="shared" si="662"/>
        <v>1</v>
      </c>
      <c r="PK88" s="12">
        <f t="shared" si="663"/>
        <v>0</v>
      </c>
      <c r="PL88" s="3">
        <v>21</v>
      </c>
      <c r="PM88" s="3">
        <v>39</v>
      </c>
      <c r="PN88" s="3">
        <v>29</v>
      </c>
      <c r="PO88" s="3">
        <v>0</v>
      </c>
      <c r="PP88" s="3">
        <v>0</v>
      </c>
      <c r="PQ88" s="3">
        <v>0</v>
      </c>
      <c r="PR88" s="3">
        <f t="shared" si="664"/>
        <v>89</v>
      </c>
      <c r="PS88" s="88">
        <f t="shared" si="665"/>
        <v>98133.785259971322</v>
      </c>
      <c r="PT88" s="12">
        <f t="shared" si="666"/>
        <v>1.3632682175965679E-3</v>
      </c>
      <c r="PU88" s="3">
        <v>14</v>
      </c>
      <c r="PV88" s="100">
        <v>1703</v>
      </c>
      <c r="PW88" s="3">
        <v>116247</v>
      </c>
      <c r="PX88" s="3">
        <v>1288</v>
      </c>
      <c r="PY88" s="3">
        <v>35</v>
      </c>
      <c r="PZ88" s="3">
        <v>32</v>
      </c>
      <c r="QA88" s="3">
        <f t="shared" si="667"/>
        <v>3</v>
      </c>
      <c r="QB88" s="3">
        <f t="shared" si="668"/>
        <v>35</v>
      </c>
      <c r="QC88" s="12">
        <f t="shared" si="669"/>
        <v>2.4844720496894408E-2</v>
      </c>
      <c r="QD88" s="88">
        <f t="shared" si="670"/>
        <v>341.20093750000001</v>
      </c>
      <c r="QE88" s="45">
        <f t="shared" si="671"/>
        <v>311.95514285714285</v>
      </c>
      <c r="QF88" s="88">
        <v>10918.43</v>
      </c>
      <c r="QG88" s="88">
        <v>38805.090000000004</v>
      </c>
      <c r="QH88" s="88">
        <v>47724.0314</v>
      </c>
      <c r="QI88" s="88">
        <f t="shared" si="672"/>
        <v>40444.094406779666</v>
      </c>
      <c r="QJ88" s="12">
        <f t="shared" si="673"/>
        <v>2.6884085858517588E-3</v>
      </c>
      <c r="QK88" s="12">
        <f t="shared" si="674"/>
        <v>0.28136592390328174</v>
      </c>
      <c r="QL88" s="12">
        <f t="shared" si="675"/>
        <v>0.26996351779284089</v>
      </c>
      <c r="QM88" s="12">
        <f t="shared" si="676"/>
        <v>0.91428571428571426</v>
      </c>
      <c r="QN88" s="12">
        <f t="shared" si="677"/>
        <v>8.5714285714285743E-2</v>
      </c>
      <c r="QO88" s="3">
        <v>8</v>
      </c>
      <c r="QP88" s="3"/>
      <c r="QQ88" s="3">
        <v>29</v>
      </c>
      <c r="QR88" s="3">
        <v>0</v>
      </c>
      <c r="QS88" s="3">
        <v>0</v>
      </c>
      <c r="QT88" s="3">
        <v>0</v>
      </c>
      <c r="QU88" s="3">
        <f t="shared" si="678"/>
        <v>37</v>
      </c>
      <c r="QV88" s="88">
        <f t="shared" si="679"/>
        <v>40797.191624931897</v>
      </c>
      <c r="QW88" s="12">
        <f t="shared" si="680"/>
        <v>8.9545999712619252E-4</v>
      </c>
      <c r="QX88" s="3">
        <v>13</v>
      </c>
      <c r="QY88" s="100">
        <v>698</v>
      </c>
      <c r="QZ88" s="3">
        <v>12608</v>
      </c>
      <c r="RA88" s="3">
        <v>106</v>
      </c>
      <c r="RB88" s="3">
        <v>16</v>
      </c>
      <c r="RC88" s="3">
        <v>3</v>
      </c>
      <c r="RD88" s="3">
        <f t="shared" si="519"/>
        <v>13</v>
      </c>
      <c r="RE88" s="3">
        <f t="shared" si="520"/>
        <v>16</v>
      </c>
      <c r="RF88" s="12">
        <f t="shared" si="521"/>
        <v>2.8301886792452831E-2</v>
      </c>
      <c r="RG88" s="88">
        <f t="shared" si="522"/>
        <v>999.93666666666684</v>
      </c>
      <c r="RH88" s="45">
        <f t="shared" si="523"/>
        <v>187.48812500000003</v>
      </c>
      <c r="RI88" s="88">
        <v>2999.8100000000004</v>
      </c>
      <c r="RJ88" s="88">
        <v>3619.5</v>
      </c>
      <c r="RK88" s="88">
        <v>21064</v>
      </c>
      <c r="RL88" s="88">
        <f t="shared" si="524"/>
        <v>17850.847457627118</v>
      </c>
      <c r="RM88" s="12">
        <f t="shared" si="525"/>
        <v>1.1271480708371679E-3</v>
      </c>
      <c r="RN88" s="12">
        <f t="shared" si="526"/>
        <v>0.8287912695123637</v>
      </c>
      <c r="RO88" s="12">
        <f t="shared" si="527"/>
        <v>0.16804860425370302</v>
      </c>
      <c r="RP88" s="169" t="str">
        <f t="shared" si="528"/>
        <v>AM-C20</v>
      </c>
      <c r="RQ88" s="12">
        <f t="shared" si="529"/>
        <v>0.1875</v>
      </c>
      <c r="RR88" s="12">
        <f t="shared" si="530"/>
        <v>0.8125</v>
      </c>
      <c r="RS88" s="3">
        <v>19</v>
      </c>
      <c r="RT88" s="3">
        <v>28</v>
      </c>
      <c r="RU88" s="3">
        <v>0</v>
      </c>
      <c r="RV88" s="3">
        <v>0</v>
      </c>
      <c r="RW88" s="3">
        <v>0</v>
      </c>
      <c r="RX88" s="3">
        <v>0</v>
      </c>
      <c r="RY88" s="3">
        <f t="shared" si="531"/>
        <v>47</v>
      </c>
      <c r="RZ88" s="88">
        <f t="shared" si="532"/>
        <v>51823.459631670252</v>
      </c>
      <c r="SA88" s="12">
        <f t="shared" si="533"/>
        <v>7.3075457211923037E-4</v>
      </c>
      <c r="SB88" s="3">
        <v>16</v>
      </c>
      <c r="SC88" s="100">
        <v>1567</v>
      </c>
      <c r="SD88" s="3">
        <v>0</v>
      </c>
      <c r="SE88" s="3">
        <v>0</v>
      </c>
      <c r="SF88" s="3">
        <v>18</v>
      </c>
      <c r="SG88" s="3">
        <v>0</v>
      </c>
      <c r="SH88" s="3">
        <f t="shared" si="534"/>
        <v>18</v>
      </c>
      <c r="SI88" s="3">
        <f t="shared" si="535"/>
        <v>18</v>
      </c>
      <c r="SJ88" s="12">
        <f t="shared" si="536"/>
        <v>0</v>
      </c>
      <c r="SK88" s="88">
        <f t="shared" si="537"/>
        <v>0</v>
      </c>
      <c r="SL88" s="45">
        <f t="shared" si="538"/>
        <v>0</v>
      </c>
      <c r="SM88" s="88">
        <v>0</v>
      </c>
      <c r="SN88" s="88">
        <v>0</v>
      </c>
      <c r="SO88" s="88">
        <v>24944</v>
      </c>
      <c r="SP88" s="88">
        <f t="shared" si="539"/>
        <v>21138.983050847459</v>
      </c>
      <c r="SQ88" s="12">
        <f t="shared" si="540"/>
        <v>1.5980273229102369E-3</v>
      </c>
      <c r="SR88" s="87">
        <f t="shared" si="541"/>
        <v>0</v>
      </c>
      <c r="SS88" s="87">
        <f t="shared" si="542"/>
        <v>0</v>
      </c>
      <c r="ST88" s="169" t="str">
        <f t="shared" si="543"/>
        <v>AM-C20</v>
      </c>
      <c r="SU88" s="12">
        <f t="shared" si="544"/>
        <v>0</v>
      </c>
      <c r="SV88" s="12">
        <f t="shared" si="545"/>
        <v>1</v>
      </c>
      <c r="SW88" s="3">
        <v>16</v>
      </c>
      <c r="SX88" s="3">
        <v>8</v>
      </c>
      <c r="SY88" s="3">
        <v>0</v>
      </c>
      <c r="SZ88" s="3">
        <v>0</v>
      </c>
      <c r="TA88" s="3">
        <v>0</v>
      </c>
      <c r="TB88" s="3">
        <v>0</v>
      </c>
      <c r="TC88" s="3">
        <f t="shared" si="546"/>
        <v>24</v>
      </c>
      <c r="TD88" s="88">
        <f t="shared" si="547"/>
        <v>26463.043216172042</v>
      </c>
      <c r="TE88" s="12">
        <f t="shared" si="548"/>
        <v>2.9111603938048797E-4</v>
      </c>
      <c r="TF88" s="3">
        <v>19</v>
      </c>
      <c r="TG88" s="100">
        <f>SUMIFS(Main!TX:TX,Main!B:B,B:B)</f>
        <v>1228</v>
      </c>
      <c r="TH88" s="3">
        <v>0</v>
      </c>
      <c r="TI88" s="3">
        <v>0</v>
      </c>
      <c r="TJ88" s="3">
        <f>SUMIFS(Main!TT:TT,Main!B:B,B:B)</f>
        <v>14</v>
      </c>
      <c r="TK88" s="3">
        <v>0</v>
      </c>
      <c r="TL88" s="3">
        <f t="shared" si="549"/>
        <v>14</v>
      </c>
      <c r="TM88" s="3">
        <f t="shared" si="550"/>
        <v>14</v>
      </c>
      <c r="TN88" s="12">
        <f t="shared" si="551"/>
        <v>0</v>
      </c>
      <c r="TO88" s="88">
        <f t="shared" si="552"/>
        <v>0</v>
      </c>
      <c r="TP88" s="45">
        <f t="shared" si="553"/>
        <v>0</v>
      </c>
      <c r="TQ88" s="88">
        <v>0</v>
      </c>
      <c r="TR88" s="88">
        <v>0</v>
      </c>
      <c r="TS88" s="88">
        <f>SUMIFS(Main!TU:TU,Main!B:B,B:B)</f>
        <v>18885.995199999998</v>
      </c>
      <c r="TT88" s="88">
        <f t="shared" si="554"/>
        <v>16005.0806779661</v>
      </c>
      <c r="TU88" s="12">
        <f t="shared" si="555"/>
        <v>1.1154214855222104E-3</v>
      </c>
      <c r="TV88" s="87">
        <f t="shared" si="556"/>
        <v>0</v>
      </c>
      <c r="TW88" s="87">
        <f t="shared" si="557"/>
        <v>0</v>
      </c>
      <c r="TX88" s="169" t="str">
        <f t="shared" si="558"/>
        <v>AM-C20</v>
      </c>
      <c r="TY88" s="12">
        <f t="shared" si="559"/>
        <v>0</v>
      </c>
      <c r="TZ88" s="12">
        <f t="shared" si="560"/>
        <v>1</v>
      </c>
      <c r="UA88" s="3">
        <f>SUMIFS(Main!UG:UG,Main!B:B,B:B)</f>
        <v>14</v>
      </c>
      <c r="UB88" s="3">
        <f>SUMIFS(Main!UI:UI,Main!B:B,B:B)</f>
        <v>9</v>
      </c>
      <c r="UC88" s="3">
        <f>SUMIFS(Main!UK:UK,Main!B:B,B:B)</f>
        <v>0</v>
      </c>
      <c r="UD88" s="3">
        <f>SUMIFS(Main!UO:UO,Main!B:B,B:B)</f>
        <v>0</v>
      </c>
      <c r="UE88" s="3">
        <f>SUMIFS(Main!UQ:UQ,Main!B:B,B:B)</f>
        <v>0</v>
      </c>
      <c r="UF88" s="3">
        <f>SUMIFS(Main!US:US,Main!B:B,B:B)</f>
        <v>0</v>
      </c>
      <c r="UG88" s="3">
        <f t="shared" si="561"/>
        <v>23</v>
      </c>
      <c r="UH88" s="88">
        <f t="shared" si="562"/>
        <v>25360.416415498206</v>
      </c>
      <c r="UI88" s="12">
        <f t="shared" si="563"/>
        <v>2.5161501943635688E-4</v>
      </c>
      <c r="UJ88" s="3">
        <f>SUMIFS(Main!UW:UW,Main!B:B,B:B)</f>
        <v>11</v>
      </c>
      <c r="UK88" s="100">
        <f>SUMIFS(Main!VI:VI,Main!A:A,A:A)</f>
        <v>1314</v>
      </c>
      <c r="UL88" s="3">
        <v>0</v>
      </c>
      <c r="UM88" s="3">
        <v>0</v>
      </c>
      <c r="UN88" s="3">
        <f>SUMIFS(Main!VE:VE,Main!A:A,A:A)</f>
        <v>10</v>
      </c>
      <c r="UO88" s="3">
        <v>0</v>
      </c>
      <c r="UP88" s="3">
        <f t="shared" si="565"/>
        <v>10</v>
      </c>
      <c r="UQ88" s="3">
        <f t="shared" si="566"/>
        <v>10</v>
      </c>
      <c r="UR88" s="12">
        <f t="shared" si="567"/>
        <v>0</v>
      </c>
      <c r="US88" s="88">
        <f t="shared" si="568"/>
        <v>0</v>
      </c>
      <c r="UT88" s="45">
        <f t="shared" si="569"/>
        <v>0</v>
      </c>
      <c r="UU88" s="88">
        <v>0</v>
      </c>
      <c r="UV88" s="88">
        <v>0</v>
      </c>
      <c r="UW88" s="88">
        <f>SUMIFS(Main!VF:VF,Main!A:A,A:A)</f>
        <v>13210.002799999998</v>
      </c>
      <c r="UX88" s="88">
        <f t="shared" si="570"/>
        <v>11194.917627118642</v>
      </c>
      <c r="UY88" s="12">
        <f t="shared" si="571"/>
        <v>7.8957779546783653E-4</v>
      </c>
      <c r="UZ88" s="87">
        <f t="shared" si="572"/>
        <v>0</v>
      </c>
      <c r="VA88" s="87">
        <f t="shared" si="573"/>
        <v>0</v>
      </c>
      <c r="VB88" s="169" t="str">
        <f t="shared" si="564"/>
        <v>AM-C20</v>
      </c>
      <c r="VC88" s="12">
        <f t="shared" si="578"/>
        <v>0</v>
      </c>
      <c r="VD88" s="12">
        <f t="shared" si="574"/>
        <v>1</v>
      </c>
      <c r="VE88" s="3">
        <f>SUMIFS(Main!VR:VR,Main!B:B,B:B)</f>
        <v>9</v>
      </c>
      <c r="VF88" s="3">
        <f>SUMIFS(Main!VT:VT,Main!B:B,B:B)</f>
        <v>9</v>
      </c>
      <c r="VG88" s="3">
        <f>SUMIFS(Main!VV:VV,Main!B:B,B:B)</f>
        <v>0</v>
      </c>
      <c r="VH88" s="3">
        <f>SUMIFS(Main!VZ:VZ,Main!B:B,B:B)</f>
        <v>0</v>
      </c>
      <c r="VI88" s="3">
        <f>SUMIFS(Main!WB:WB,Main!B:B,B:B)</f>
        <v>0</v>
      </c>
      <c r="VJ88" s="3">
        <f>SUMIFS(Main!WD:WD,Main!B:B,B:B)</f>
        <v>0</v>
      </c>
      <c r="VK88" s="3">
        <f t="shared" si="575"/>
        <v>18</v>
      </c>
      <c r="VL88" s="88">
        <f t="shared" si="576"/>
        <v>19847.282412129032</v>
      </c>
      <c r="VM88" s="12">
        <f t="shared" si="577"/>
        <v>2.0793246926924694E-4</v>
      </c>
      <c r="VN88" s="3">
        <f>SUMIFS(Main!WH:WH,Main!B:B,B:B)</f>
        <v>7</v>
      </c>
    </row>
    <row r="89" spans="1:586">
      <c r="A89" s="155" t="s">
        <v>655</v>
      </c>
      <c r="B89" s="154" t="s">
        <v>650</v>
      </c>
      <c r="C89" s="150" t="s">
        <v>480</v>
      </c>
      <c r="D89" s="150" t="s">
        <v>669</v>
      </c>
      <c r="E89" s="154" t="s">
        <v>658</v>
      </c>
      <c r="F89" s="150" t="s">
        <v>470</v>
      </c>
      <c r="G89" s="150" t="s">
        <v>798</v>
      </c>
      <c r="H89" s="17">
        <v>2193.77</v>
      </c>
      <c r="I89" s="1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87"/>
      <c r="V89" s="87"/>
      <c r="W89" s="12"/>
      <c r="X89" s="91"/>
      <c r="Y89" s="91"/>
      <c r="Z89" s="91"/>
      <c r="AA89" s="91"/>
      <c r="AB89" s="91"/>
      <c r="AC89" s="91"/>
      <c r="AD89" s="91"/>
      <c r="AE89" s="87"/>
      <c r="AF89" s="88"/>
      <c r="AG89" s="88"/>
      <c r="AH89" s="88"/>
      <c r="AI89" s="87"/>
      <c r="AJ89" s="87"/>
      <c r="AK89" s="12"/>
      <c r="AL89" s="3"/>
      <c r="AM89" s="3"/>
      <c r="AN89" s="3"/>
      <c r="AO89" s="3"/>
      <c r="AP89" s="3"/>
      <c r="AQ89" s="3"/>
      <c r="AR89" s="3"/>
      <c r="AS89" s="3"/>
      <c r="AT89" s="87"/>
      <c r="AU89" s="40"/>
      <c r="AV89" s="40"/>
      <c r="AW89" s="88"/>
      <c r="AX89" s="88"/>
      <c r="AY89" s="88"/>
      <c r="AZ89" s="87"/>
      <c r="BA89" s="87"/>
      <c r="BB89" s="87"/>
      <c r="BC89" s="89"/>
      <c r="BD89" s="12"/>
      <c r="BE89" s="3"/>
      <c r="BF89" s="3"/>
      <c r="BG89" s="3"/>
      <c r="BH89" s="3"/>
      <c r="BI89" s="3"/>
      <c r="BJ89" s="3"/>
      <c r="BK89" s="3"/>
      <c r="BL89" s="3"/>
      <c r="BM89" s="87"/>
      <c r="BN89" s="40"/>
      <c r="BO89" s="40"/>
      <c r="BP89" s="88"/>
      <c r="BQ89" s="88"/>
      <c r="BR89" s="88"/>
      <c r="BS89" s="12"/>
      <c r="BT89" s="12"/>
      <c r="BU89" s="87"/>
      <c r="BV89" s="89"/>
      <c r="BW89" s="90"/>
      <c r="BX89" s="12"/>
      <c r="BY89" s="3"/>
      <c r="BZ89" s="3"/>
      <c r="CA89" s="3"/>
      <c r="CB89" s="3"/>
      <c r="CC89" s="3"/>
      <c r="CD89" s="3"/>
      <c r="CE89" s="3"/>
      <c r="CF89" s="3"/>
      <c r="CG89" s="87"/>
      <c r="CH89" s="3"/>
      <c r="CI89" s="3"/>
      <c r="CJ89" s="88"/>
      <c r="CK89" s="88"/>
      <c r="CL89" s="88"/>
      <c r="CM89" s="87"/>
      <c r="CN89" s="87"/>
      <c r="CO89" s="12"/>
      <c r="CP89" s="12"/>
      <c r="CQ89" s="77"/>
      <c r="CR89" s="12"/>
      <c r="CS89" s="3"/>
      <c r="CT89" s="3"/>
      <c r="CU89" s="3"/>
      <c r="CV89" s="3"/>
      <c r="CW89" s="3"/>
      <c r="CX89" s="3"/>
      <c r="CY89" s="3"/>
      <c r="CZ89" s="3"/>
      <c r="DA89" s="87"/>
      <c r="DB89" s="45"/>
      <c r="DC89" s="3"/>
      <c r="DD89" s="88"/>
      <c r="DE89" s="88"/>
      <c r="DF89" s="88"/>
      <c r="DG89" s="12"/>
      <c r="DH89" s="12"/>
      <c r="DI89" s="12"/>
      <c r="DJ89" s="12"/>
      <c r="DK89" s="3"/>
      <c r="DL89" s="2"/>
      <c r="DM89" s="3"/>
      <c r="DN89" s="3"/>
      <c r="DO89" s="3"/>
      <c r="DP89" s="3"/>
      <c r="DQ89" s="3"/>
      <c r="DR89" s="3"/>
      <c r="DS89" s="3"/>
      <c r="DT89" s="3"/>
      <c r="DU89" s="12"/>
      <c r="DV89" s="87"/>
      <c r="DW89" s="3"/>
      <c r="DX89" s="3"/>
      <c r="DY89" s="88"/>
      <c r="DZ89" s="88"/>
      <c r="EA89" s="88"/>
      <c r="EB89" s="12"/>
      <c r="EC89" s="12"/>
      <c r="ED89" s="12"/>
      <c r="EE89" s="12"/>
      <c r="EF89" s="3"/>
      <c r="EG89" s="12"/>
      <c r="EH89" s="3"/>
      <c r="EI89" s="3"/>
      <c r="EJ89" s="3"/>
      <c r="EK89" s="3"/>
      <c r="EL89" s="3"/>
      <c r="EM89" s="3"/>
      <c r="EN89" s="3"/>
      <c r="EO89" s="3"/>
      <c r="EP89" s="12"/>
      <c r="EQ89" s="87"/>
      <c r="ER89" s="3"/>
      <c r="ES89" s="3"/>
      <c r="ET89" s="88"/>
      <c r="EU89" s="88"/>
      <c r="EV89" s="88"/>
      <c r="EW89" s="12"/>
      <c r="EX89" s="12"/>
      <c r="EY89" s="12"/>
      <c r="EZ89" s="12"/>
      <c r="FA89" s="3"/>
      <c r="FB89" s="12"/>
      <c r="FC89" s="3"/>
      <c r="FD89" s="3"/>
      <c r="FE89" s="3"/>
      <c r="FF89" s="3"/>
      <c r="FG89" s="3"/>
      <c r="FH89" s="3"/>
      <c r="FI89" s="3"/>
      <c r="FJ89" s="3"/>
      <c r="FK89" s="12"/>
      <c r="FL89" s="12"/>
      <c r="FM89" s="3"/>
      <c r="FN89" s="88"/>
      <c r="FO89" s="88"/>
      <c r="FP89" s="88"/>
      <c r="FQ89" s="88"/>
      <c r="FR89" s="12"/>
      <c r="FS89" s="12"/>
      <c r="FT89" s="12"/>
      <c r="FU89" s="39"/>
      <c r="FV89" s="77"/>
      <c r="FW89" s="12"/>
      <c r="FX89" s="3"/>
      <c r="FY89" s="3"/>
      <c r="FZ89" s="3"/>
      <c r="GA89" s="3"/>
      <c r="GB89" s="3"/>
      <c r="GC89" s="3"/>
      <c r="GD89" s="3"/>
      <c r="GE89" s="3"/>
      <c r="GF89" s="12"/>
      <c r="GG89" s="12"/>
      <c r="GH89" s="88"/>
      <c r="GI89" s="45"/>
      <c r="GJ89" s="88"/>
      <c r="GK89" s="88"/>
      <c r="GL89" s="88"/>
      <c r="GM89" s="12"/>
      <c r="GN89" s="12"/>
      <c r="GO89" s="12"/>
      <c r="GP89" s="12"/>
      <c r="GQ89" s="77"/>
      <c r="GR89" s="12"/>
      <c r="GS89" s="3"/>
      <c r="GT89" s="3"/>
      <c r="GU89" s="3"/>
      <c r="GV89" s="3"/>
      <c r="GW89" s="3"/>
      <c r="GX89" s="3"/>
      <c r="GY89" s="3"/>
      <c r="GZ89" s="3"/>
      <c r="HA89" s="12"/>
      <c r="HB89" s="12"/>
      <c r="HC89" s="88"/>
      <c r="HD89" s="45"/>
      <c r="HE89" s="88"/>
      <c r="HF89" s="88"/>
      <c r="HG89" s="88"/>
      <c r="HH89" s="12"/>
      <c r="HI89" s="12"/>
      <c r="HJ89" s="12"/>
      <c r="HK89" s="12"/>
      <c r="HL89" s="77"/>
      <c r="HM89" s="3"/>
      <c r="HN89" s="3"/>
      <c r="HO89" s="3"/>
      <c r="HP89" s="3"/>
      <c r="HQ89" s="3"/>
      <c r="HR89" s="3"/>
      <c r="HS89" s="3"/>
      <c r="HT89" s="3"/>
      <c r="HU89" s="12"/>
      <c r="HV89" s="12"/>
      <c r="HW89" s="88"/>
      <c r="HX89" s="45"/>
      <c r="HY89" s="3"/>
      <c r="HZ89" s="3"/>
      <c r="IA89" s="3"/>
      <c r="IB89" s="20"/>
      <c r="IC89" s="12"/>
      <c r="ID89" s="12"/>
      <c r="IE89" s="12"/>
      <c r="IF89" s="105"/>
      <c r="IG89" s="100"/>
      <c r="IH89" s="3"/>
      <c r="II89" s="3"/>
      <c r="IJ89" s="3"/>
      <c r="IK89" s="3"/>
      <c r="IL89" s="3"/>
      <c r="IM89" s="3"/>
      <c r="IN89" s="3"/>
      <c r="IO89" s="12"/>
      <c r="IP89" s="12"/>
      <c r="IQ89" s="88"/>
      <c r="IR89" s="45"/>
      <c r="IS89" s="3"/>
      <c r="IT89" s="3"/>
      <c r="IU89" s="3"/>
      <c r="IV89" s="20"/>
      <c r="IW89" s="12"/>
      <c r="IX89" s="12"/>
      <c r="IY89" s="12"/>
      <c r="IZ89" s="12"/>
      <c r="JA89" s="100"/>
      <c r="JB89" s="3"/>
      <c r="JC89" s="3"/>
      <c r="JD89" s="3"/>
      <c r="JE89" s="3"/>
      <c r="JF89" s="3"/>
      <c r="JG89" s="3"/>
      <c r="JH89" s="3"/>
      <c r="JI89" s="12"/>
      <c r="JJ89" s="12"/>
      <c r="JK89" s="88"/>
      <c r="JL89" s="45"/>
      <c r="JM89" s="3"/>
      <c r="JN89" s="3"/>
      <c r="JO89" s="3"/>
      <c r="JP89" s="20"/>
      <c r="JQ89" s="12"/>
      <c r="JR89" s="12"/>
      <c r="JS89" s="12"/>
      <c r="JT89" s="12"/>
      <c r="JU89" s="100"/>
      <c r="JV89" s="3"/>
      <c r="JW89" s="3"/>
      <c r="JX89" s="3"/>
      <c r="JY89" s="3"/>
      <c r="JZ89" s="3"/>
      <c r="KA89" s="3"/>
      <c r="KB89" s="3"/>
      <c r="KC89" s="12"/>
      <c r="KD89" s="12"/>
      <c r="KE89" s="88"/>
      <c r="KF89" s="45"/>
      <c r="KG89" s="3"/>
      <c r="KH89" s="3"/>
      <c r="KI89" s="3"/>
      <c r="KJ89" s="20"/>
      <c r="KK89" s="12"/>
      <c r="KL89" s="12"/>
      <c r="KM89" s="12"/>
      <c r="KN89" s="12"/>
      <c r="KO89" s="100"/>
      <c r="KP89" s="3"/>
      <c r="KQ89" s="3"/>
      <c r="KR89" s="3"/>
      <c r="KS89" s="3"/>
      <c r="KT89" s="3"/>
      <c r="KU89" s="3"/>
      <c r="KV89" s="3"/>
      <c r="KW89" s="12"/>
      <c r="KX89" s="12"/>
      <c r="KY89" s="88"/>
      <c r="KZ89" s="45"/>
      <c r="LA89" s="3"/>
      <c r="LB89" s="3"/>
      <c r="LC89" s="3"/>
      <c r="LD89" s="20"/>
      <c r="LE89" s="12"/>
      <c r="LF89" s="12"/>
      <c r="LG89" s="12"/>
      <c r="LH89" s="12"/>
      <c r="LI89" s="100"/>
      <c r="LJ89" s="3"/>
      <c r="LK89" s="3"/>
      <c r="LL89" s="3"/>
      <c r="LM89" s="3"/>
      <c r="LN89" s="3"/>
      <c r="LO89" s="3"/>
      <c r="LP89" s="3"/>
      <c r="LQ89" s="12"/>
      <c r="LR89" s="12"/>
      <c r="LS89" s="88"/>
      <c r="LT89" s="45"/>
      <c r="LU89" s="88"/>
      <c r="LV89" s="88"/>
      <c r="LW89" s="88"/>
      <c r="LX89" s="88"/>
      <c r="LY89" s="12"/>
      <c r="LZ89" s="12"/>
      <c r="MA89" s="12"/>
      <c r="MB89" s="12"/>
      <c r="MC89" s="100">
        <v>0</v>
      </c>
      <c r="MD89" s="3">
        <v>0</v>
      </c>
      <c r="ME89" s="3">
        <v>0</v>
      </c>
      <c r="MF89" s="3">
        <v>0</v>
      </c>
      <c r="MG89" s="3">
        <v>0</v>
      </c>
      <c r="MH89" s="3">
        <f>MF89-MG89</f>
        <v>0</v>
      </c>
      <c r="MI89" s="3">
        <v>0</v>
      </c>
      <c r="MJ89" s="3">
        <f>SUM(MG89:MI89)</f>
        <v>0</v>
      </c>
      <c r="MK89" s="12">
        <f>IF(MI89,MI89/MJ89,0)</f>
        <v>0</v>
      </c>
      <c r="ML89" s="12">
        <f>IF(MG89,MG89/ME89,0)</f>
        <v>0</v>
      </c>
      <c r="MM89" s="88">
        <f>IF(MO89,MO89/MG89,0)</f>
        <v>0</v>
      </c>
      <c r="MN89" s="45">
        <f>IF(MO89,MO89/MJ89,0)</f>
        <v>0</v>
      </c>
      <c r="MO89" s="88">
        <v>0</v>
      </c>
      <c r="MP89" s="88">
        <v>0</v>
      </c>
      <c r="MQ89" s="88">
        <v>0</v>
      </c>
      <c r="MR89" s="88">
        <f>MQ89/1.18</f>
        <v>0</v>
      </c>
      <c r="MS89" s="12">
        <f>IF(MO89,MO89/MP89,0)</f>
        <v>0</v>
      </c>
      <c r="MT89" s="12">
        <f>IF(MO89,MO89/MR89,0)</f>
        <v>0</v>
      </c>
      <c r="MU89" s="12" t="e">
        <f>MG89/MJ89</f>
        <v>#DIV/0!</v>
      </c>
      <c r="MV89" s="12" t="e">
        <f>1-MU89</f>
        <v>#DIV/0!</v>
      </c>
      <c r="MW89" s="100">
        <v>0</v>
      </c>
      <c r="MX89" s="3">
        <v>0</v>
      </c>
      <c r="MY89" s="3">
        <v>0</v>
      </c>
      <c r="MZ89" s="3">
        <v>0</v>
      </c>
      <c r="NA89" s="3">
        <v>0</v>
      </c>
      <c r="NB89" s="3">
        <f>MZ89-NA89</f>
        <v>0</v>
      </c>
      <c r="NC89" s="3">
        <v>0</v>
      </c>
      <c r="ND89" s="3">
        <f>SUM(NA89:NC89)</f>
        <v>0</v>
      </c>
      <c r="NE89" s="12">
        <f>IF(NC89,NC89/ND89,0)</f>
        <v>0</v>
      </c>
      <c r="NF89" s="12">
        <f>IF(NA89,NA89/MY89,0)</f>
        <v>0</v>
      </c>
      <c r="NG89" s="88">
        <f>IF(NI89,NI89/NA89,0)</f>
        <v>0</v>
      </c>
      <c r="NH89" s="45">
        <f>IF(NI89,NI89/ND89,0)</f>
        <v>0</v>
      </c>
      <c r="NI89" s="88">
        <v>0</v>
      </c>
      <c r="NJ89" s="88">
        <v>0</v>
      </c>
      <c r="NK89" s="88">
        <v>0</v>
      </c>
      <c r="NL89" s="88">
        <f>NK89/1.18</f>
        <v>0</v>
      </c>
      <c r="NM89" s="12">
        <f>IF(NI89,NI89/NJ89,0)</f>
        <v>0</v>
      </c>
      <c r="NN89" s="12">
        <f>IF(NI89,NI89/NL89,0)</f>
        <v>0</v>
      </c>
      <c r="NO89" s="12" t="e">
        <f>NA89/ND89</f>
        <v>#DIV/0!</v>
      </c>
      <c r="NP89" s="12" t="e">
        <f>1-NO89</f>
        <v>#DIV/0!</v>
      </c>
      <c r="NQ89" s="100">
        <v>0</v>
      </c>
      <c r="NR89" s="3">
        <v>0</v>
      </c>
      <c r="NS89" s="3">
        <v>0</v>
      </c>
      <c r="NT89" s="3">
        <v>0</v>
      </c>
      <c r="NU89" s="3">
        <v>0</v>
      </c>
      <c r="NV89" s="3">
        <f>NT89-NU89</f>
        <v>0</v>
      </c>
      <c r="NW89" s="3">
        <f>SUM(NU89:NV89)</f>
        <v>0</v>
      </c>
      <c r="NX89" s="12">
        <f>IF(NU89,NU89/NS89,0)</f>
        <v>0</v>
      </c>
      <c r="NY89" s="88">
        <f>IF(OA89,OA89/NU89,0)</f>
        <v>0</v>
      </c>
      <c r="NZ89" s="45">
        <f>IF(OA89,OA89/NW89,0)</f>
        <v>0</v>
      </c>
      <c r="OA89" s="88">
        <v>0</v>
      </c>
      <c r="OB89" s="88">
        <v>0</v>
      </c>
      <c r="OC89" s="88">
        <v>0</v>
      </c>
      <c r="OD89" s="88">
        <f>OC89/1.18</f>
        <v>0</v>
      </c>
      <c r="OE89" s="12">
        <f>OD89/$OD$2</f>
        <v>0</v>
      </c>
      <c r="OF89" s="12">
        <f>IF(OA89,OA89/OB89,0)</f>
        <v>0</v>
      </c>
      <c r="OG89" s="12">
        <f>IF(OA89,OA89/OD89,0)</f>
        <v>0</v>
      </c>
      <c r="OH89" s="12" t="e">
        <f>NU89/NW89</f>
        <v>#DIV/0!</v>
      </c>
      <c r="OI89" s="12" t="e">
        <f>1-OH89</f>
        <v>#DIV/0!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f>OJ89+OK89+OL89+OM89+ON89</f>
        <v>0</v>
      </c>
      <c r="OP89" s="88">
        <f>OO89*H89</f>
        <v>0</v>
      </c>
      <c r="OQ89" s="12">
        <f>OP89/$OP$2</f>
        <v>0</v>
      </c>
      <c r="OR89" s="3">
        <v>0</v>
      </c>
      <c r="OS89" s="100">
        <v>95</v>
      </c>
      <c r="OT89" s="3">
        <v>2491</v>
      </c>
      <c r="OU89" s="3">
        <v>18</v>
      </c>
      <c r="OV89" s="3">
        <v>0</v>
      </c>
      <c r="OW89" s="3">
        <v>0</v>
      </c>
      <c r="OX89" s="3">
        <f t="shared" si="653"/>
        <v>0</v>
      </c>
      <c r="OY89" s="3">
        <f t="shared" si="654"/>
        <v>0</v>
      </c>
      <c r="OZ89" s="12">
        <f t="shared" si="655"/>
        <v>0</v>
      </c>
      <c r="PA89" s="88" t="e">
        <f t="shared" si="656"/>
        <v>#DIV/0!</v>
      </c>
      <c r="PB89" s="45" t="e">
        <f t="shared" si="657"/>
        <v>#DIV/0!</v>
      </c>
      <c r="PC89" s="88">
        <v>135.84999999999997</v>
      </c>
      <c r="PD89" s="88">
        <v>0</v>
      </c>
      <c r="PE89" s="88">
        <v>0</v>
      </c>
      <c r="PF89" s="88">
        <f t="shared" si="658"/>
        <v>0</v>
      </c>
      <c r="PG89" s="12">
        <f t="shared" si="659"/>
        <v>0</v>
      </c>
      <c r="PH89" s="12" t="e">
        <f t="shared" si="660"/>
        <v>#DIV/0!</v>
      </c>
      <c r="PI89" s="12" t="e">
        <f t="shared" si="661"/>
        <v>#DIV/0!</v>
      </c>
      <c r="PJ89" s="12" t="e">
        <f t="shared" si="662"/>
        <v>#DIV/0!</v>
      </c>
      <c r="PK89" s="12" t="e">
        <f t="shared" si="663"/>
        <v>#DIV/0!</v>
      </c>
      <c r="PL89" s="3">
        <v>0</v>
      </c>
      <c r="PM89" s="3">
        <v>0</v>
      </c>
      <c r="PN89" s="3">
        <v>0</v>
      </c>
      <c r="PO89" s="3">
        <v>0</v>
      </c>
      <c r="PP89" s="3">
        <v>0</v>
      </c>
      <c r="PQ89" s="3">
        <v>0</v>
      </c>
      <c r="PR89" s="3">
        <f t="shared" si="664"/>
        <v>0</v>
      </c>
      <c r="PS89" s="88">
        <f t="shared" si="665"/>
        <v>0</v>
      </c>
      <c r="PT89" s="12">
        <f t="shared" si="666"/>
        <v>0</v>
      </c>
      <c r="PU89" s="3">
        <v>20</v>
      </c>
      <c r="PV89" s="100">
        <v>58</v>
      </c>
      <c r="PW89" s="3">
        <v>32003</v>
      </c>
      <c r="PX89" s="3">
        <v>145</v>
      </c>
      <c r="PY89" s="3">
        <v>9</v>
      </c>
      <c r="PZ89" s="3">
        <v>5</v>
      </c>
      <c r="QA89" s="3">
        <f t="shared" si="667"/>
        <v>4</v>
      </c>
      <c r="QB89" s="3">
        <f t="shared" si="668"/>
        <v>9</v>
      </c>
      <c r="QC89" s="12">
        <f t="shared" si="669"/>
        <v>3.4482758620689655E-2</v>
      </c>
      <c r="QD89" s="88">
        <f t="shared" si="670"/>
        <v>209.358</v>
      </c>
      <c r="QE89" s="45">
        <f t="shared" si="671"/>
        <v>116.31</v>
      </c>
      <c r="QF89" s="88">
        <v>1046.79</v>
      </c>
      <c r="QG89" s="88">
        <v>18044.909999999996</v>
      </c>
      <c r="QH89" s="88">
        <v>36291.017999999996</v>
      </c>
      <c r="QI89" s="88">
        <f t="shared" si="672"/>
        <v>30755.1</v>
      </c>
      <c r="QJ89" s="12">
        <f t="shared" si="673"/>
        <v>2.0443596552595662E-3</v>
      </c>
      <c r="QK89" s="12">
        <f t="shared" si="674"/>
        <v>5.8010264390346095E-2</v>
      </c>
      <c r="QL89" s="12">
        <f t="shared" si="675"/>
        <v>3.4036306173610233E-2</v>
      </c>
      <c r="QM89" s="12">
        <f t="shared" si="676"/>
        <v>0.55555555555555558</v>
      </c>
      <c r="QN89" s="12">
        <f t="shared" si="677"/>
        <v>0.44444444444444442</v>
      </c>
      <c r="QO89" s="3">
        <v>0</v>
      </c>
      <c r="QP89" s="3"/>
      <c r="QQ89" s="3">
        <v>0</v>
      </c>
      <c r="QR89" s="3">
        <v>0</v>
      </c>
      <c r="QS89" s="3">
        <v>0</v>
      </c>
      <c r="QT89" s="3">
        <v>0</v>
      </c>
      <c r="QU89" s="3">
        <f t="shared" si="678"/>
        <v>0</v>
      </c>
      <c r="QV89" s="88">
        <f t="shared" si="679"/>
        <v>0</v>
      </c>
      <c r="QW89" s="12">
        <f t="shared" si="680"/>
        <v>0</v>
      </c>
      <c r="QX89" s="3">
        <v>12</v>
      </c>
      <c r="QY89" s="100">
        <v>125</v>
      </c>
      <c r="QZ89" s="3">
        <v>82610</v>
      </c>
      <c r="RA89" s="3">
        <v>246</v>
      </c>
      <c r="RB89" s="3">
        <v>13</v>
      </c>
      <c r="RC89" s="3">
        <v>3</v>
      </c>
      <c r="RD89" s="3">
        <f t="shared" si="519"/>
        <v>10</v>
      </c>
      <c r="RE89" s="3">
        <f t="shared" si="520"/>
        <v>13</v>
      </c>
      <c r="RF89" s="12">
        <f t="shared" si="521"/>
        <v>1.2195121951219513E-2</v>
      </c>
      <c r="RG89" s="88">
        <f t="shared" si="522"/>
        <v>2048.1600000000008</v>
      </c>
      <c r="RH89" s="45">
        <f t="shared" si="523"/>
        <v>472.65230769230789</v>
      </c>
      <c r="RI89" s="88">
        <v>6144.4800000000023</v>
      </c>
      <c r="RJ89" s="88">
        <v>10251.69</v>
      </c>
      <c r="RK89" s="88">
        <v>52887</v>
      </c>
      <c r="RL89" s="88">
        <f t="shared" si="524"/>
        <v>44819.491525423728</v>
      </c>
      <c r="RM89" s="12">
        <f t="shared" si="525"/>
        <v>2.8300170918327621E-3</v>
      </c>
      <c r="RN89" s="12">
        <f t="shared" si="526"/>
        <v>0.59936264167176356</v>
      </c>
      <c r="RO89" s="12">
        <f t="shared" si="527"/>
        <v>0.13709392478302801</v>
      </c>
      <c r="RP89" s="169" t="str">
        <f t="shared" si="528"/>
        <v>AM-C45 Pro</v>
      </c>
      <c r="RQ89" s="12">
        <f t="shared" si="529"/>
        <v>0.23076923076923078</v>
      </c>
      <c r="RR89" s="12">
        <f t="shared" si="530"/>
        <v>0.76923076923076916</v>
      </c>
      <c r="RS89" s="3">
        <v>0</v>
      </c>
      <c r="RT89" s="3">
        <v>0</v>
      </c>
      <c r="RU89" s="3">
        <v>0</v>
      </c>
      <c r="RV89" s="3">
        <v>0</v>
      </c>
      <c r="RW89" s="3">
        <v>0</v>
      </c>
      <c r="RX89" s="3">
        <v>0</v>
      </c>
      <c r="RY89" s="3">
        <f t="shared" si="531"/>
        <v>0</v>
      </c>
      <c r="RZ89" s="88">
        <f t="shared" si="532"/>
        <v>0</v>
      </c>
      <c r="SA89" s="12">
        <f t="shared" si="533"/>
        <v>0</v>
      </c>
      <c r="SB89" s="3">
        <v>8</v>
      </c>
      <c r="SC89" s="100">
        <v>370</v>
      </c>
      <c r="SD89" s="3">
        <v>12895</v>
      </c>
      <c r="SE89" s="3">
        <v>55</v>
      </c>
      <c r="SF89" s="3">
        <v>11</v>
      </c>
      <c r="SG89" s="3">
        <v>0</v>
      </c>
      <c r="SH89" s="3">
        <f t="shared" si="534"/>
        <v>11</v>
      </c>
      <c r="SI89" s="3">
        <f t="shared" si="535"/>
        <v>11</v>
      </c>
      <c r="SJ89" s="12">
        <f t="shared" si="536"/>
        <v>0</v>
      </c>
      <c r="SK89" s="88" t="e">
        <f t="shared" si="537"/>
        <v>#DIV/0!</v>
      </c>
      <c r="SL89" s="45">
        <f t="shared" si="538"/>
        <v>124.67727272727271</v>
      </c>
      <c r="SM89" s="88">
        <v>1371.4499999999998</v>
      </c>
      <c r="SN89" s="88">
        <v>0</v>
      </c>
      <c r="SO89" s="88">
        <v>45439</v>
      </c>
      <c r="SP89" s="88">
        <f t="shared" si="539"/>
        <v>38507.627118644072</v>
      </c>
      <c r="SQ89" s="12">
        <f t="shared" si="540"/>
        <v>2.9110312510310398E-3</v>
      </c>
      <c r="SR89" s="87" t="e">
        <f t="shared" si="541"/>
        <v>#DIV/0!</v>
      </c>
      <c r="SS89" s="87">
        <f t="shared" si="542"/>
        <v>3.5615022337639461E-2</v>
      </c>
      <c r="ST89" s="169" t="str">
        <f t="shared" si="543"/>
        <v>AM-C45 Pro</v>
      </c>
      <c r="SU89" s="12">
        <f t="shared" si="544"/>
        <v>0</v>
      </c>
      <c r="SV89" s="12">
        <f t="shared" si="545"/>
        <v>1</v>
      </c>
      <c r="SW89" s="3">
        <v>10</v>
      </c>
      <c r="SX89" s="3">
        <v>0</v>
      </c>
      <c r="SY89" s="3">
        <v>0</v>
      </c>
      <c r="SZ89" s="3">
        <v>0</v>
      </c>
      <c r="TA89" s="3">
        <v>0</v>
      </c>
      <c r="TB89" s="3">
        <v>0</v>
      </c>
      <c r="TC89" s="3">
        <f t="shared" si="546"/>
        <v>10</v>
      </c>
      <c r="TD89" s="88">
        <f t="shared" si="547"/>
        <v>21937.7</v>
      </c>
      <c r="TE89" s="12">
        <f t="shared" si="548"/>
        <v>2.4133340541931613E-4</v>
      </c>
      <c r="TF89" s="3">
        <v>7</v>
      </c>
      <c r="TG89" s="100">
        <f>SUMIFS(Main!TX:TX,Main!B:B,B:B)</f>
        <v>492</v>
      </c>
      <c r="TH89" s="3">
        <v>1845</v>
      </c>
      <c r="TI89" s="3">
        <v>16</v>
      </c>
      <c r="TJ89" s="3">
        <f>SUMIFS(Main!TT:TT,Main!B:B,B:B)</f>
        <v>2</v>
      </c>
      <c r="TK89" s="3">
        <v>0</v>
      </c>
      <c r="TL89" s="3">
        <f t="shared" si="549"/>
        <v>2</v>
      </c>
      <c r="TM89" s="3">
        <f t="shared" si="550"/>
        <v>2</v>
      </c>
      <c r="TN89" s="12">
        <f t="shared" si="551"/>
        <v>0</v>
      </c>
      <c r="TO89" s="88" t="e">
        <f t="shared" si="552"/>
        <v>#DIV/0!</v>
      </c>
      <c r="TP89" s="45">
        <f t="shared" si="553"/>
        <v>155.45999999999998</v>
      </c>
      <c r="TQ89" s="88">
        <v>310.91999999999996</v>
      </c>
      <c r="TR89" s="88">
        <v>0</v>
      </c>
      <c r="TS89" s="88">
        <f>SUMIFS(Main!TU:TU,Main!B:B,B:B)</f>
        <v>8198.0028000000002</v>
      </c>
      <c r="TT89" s="88">
        <f t="shared" si="554"/>
        <v>6947.4600000000009</v>
      </c>
      <c r="TU89" s="12">
        <f t="shared" si="555"/>
        <v>4.8418038682394897E-4</v>
      </c>
      <c r="TV89" s="87" t="e">
        <f t="shared" si="556"/>
        <v>#DIV/0!</v>
      </c>
      <c r="TW89" s="87">
        <f t="shared" si="557"/>
        <v>4.4753046437115133E-2</v>
      </c>
      <c r="TX89" s="169" t="str">
        <f t="shared" si="558"/>
        <v>AM-C45 Pro</v>
      </c>
      <c r="TY89" s="12">
        <f t="shared" si="559"/>
        <v>0</v>
      </c>
      <c r="TZ89" s="12">
        <f t="shared" si="560"/>
        <v>1</v>
      </c>
      <c r="UA89" s="3">
        <f>SUMIFS(Main!UG:UG,Main!B:B,B:B)</f>
        <v>10</v>
      </c>
      <c r="UB89" s="3">
        <f>SUMIFS(Main!UI:UI,Main!B:B,B:B)</f>
        <v>0</v>
      </c>
      <c r="UC89" s="3">
        <f>SUMIFS(Main!UK:UK,Main!B:B,B:B)</f>
        <v>0</v>
      </c>
      <c r="UD89" s="3">
        <f>SUMIFS(Main!UO:UO,Main!B:B,B:B)</f>
        <v>0</v>
      </c>
      <c r="UE89" s="3">
        <f>SUMIFS(Main!UQ:UQ,Main!B:B,B:B)</f>
        <v>0</v>
      </c>
      <c r="UF89" s="3">
        <f>SUMIFS(Main!US:US,Main!B:B,B:B)</f>
        <v>0</v>
      </c>
      <c r="UG89" s="3">
        <f t="shared" si="561"/>
        <v>10</v>
      </c>
      <c r="UH89" s="88">
        <f t="shared" si="562"/>
        <v>21937.7</v>
      </c>
      <c r="UI89" s="12">
        <f t="shared" si="563"/>
        <v>2.176563161051127E-4</v>
      </c>
      <c r="UJ89" s="3">
        <f>SUMIFS(Main!UW:UW,Main!B:B,B:B)</f>
        <v>9</v>
      </c>
      <c r="UK89" s="100">
        <f>SUMIFS(Main!VI:VI,Main!A:A,A:A)</f>
        <v>524</v>
      </c>
      <c r="UL89" s="3">
        <v>12453</v>
      </c>
      <c r="UM89" s="3">
        <v>47</v>
      </c>
      <c r="UN89" s="3">
        <f>SUMIFS(Main!VE:VE,Main!A:A,A:A)</f>
        <v>3</v>
      </c>
      <c r="UO89" s="3">
        <v>0</v>
      </c>
      <c r="UP89" s="3">
        <f t="shared" si="565"/>
        <v>3</v>
      </c>
      <c r="UQ89" s="3">
        <f t="shared" si="566"/>
        <v>3</v>
      </c>
      <c r="UR89" s="12">
        <f t="shared" si="567"/>
        <v>0</v>
      </c>
      <c r="US89" s="88" t="e">
        <f t="shared" si="568"/>
        <v>#DIV/0!</v>
      </c>
      <c r="UT89" s="45">
        <f t="shared" si="569"/>
        <v>218.85333333333335</v>
      </c>
      <c r="UU89" s="88">
        <v>656.56000000000006</v>
      </c>
      <c r="UV89" s="88">
        <v>3473.73</v>
      </c>
      <c r="UW89" s="88">
        <f>SUMIFS(Main!VF:VF,Main!A:A,A:A)</f>
        <v>11878.999599999999</v>
      </c>
      <c r="UX89" s="88">
        <f t="shared" si="570"/>
        <v>10066.948813559322</v>
      </c>
      <c r="UY89" s="12">
        <f t="shared" si="571"/>
        <v>7.1002212933151787E-4</v>
      </c>
      <c r="UZ89" s="87">
        <f t="shared" si="572"/>
        <v>0.18900720551107889</v>
      </c>
      <c r="VA89" s="87">
        <f t="shared" si="573"/>
        <v>6.5219364095272805E-2</v>
      </c>
      <c r="VB89" s="169" t="str">
        <f t="shared" si="564"/>
        <v>AM-C45 Pro</v>
      </c>
      <c r="VC89" s="12">
        <f t="shared" si="578"/>
        <v>0.34506284519110514</v>
      </c>
      <c r="VD89" s="12">
        <f t="shared" si="574"/>
        <v>0.65493715480889492</v>
      </c>
      <c r="VE89" s="3">
        <f>SUMIFS(Main!VR:VR,Main!B:B,B:B)</f>
        <v>23</v>
      </c>
      <c r="VF89" s="3">
        <f>SUMIFS(Main!VT:VT,Main!B:B,B:B)</f>
        <v>0</v>
      </c>
      <c r="VG89" s="3">
        <f>SUMIFS(Main!VV:VV,Main!B:B,B:B)</f>
        <v>0</v>
      </c>
      <c r="VH89" s="3">
        <f>SUMIFS(Main!VZ:VZ,Main!B:B,B:B)</f>
        <v>0</v>
      </c>
      <c r="VI89" s="3">
        <f>SUMIFS(Main!WB:WB,Main!B:B,B:B)</f>
        <v>0</v>
      </c>
      <c r="VJ89" s="3">
        <f>SUMIFS(Main!WD:WD,Main!B:B,B:B)</f>
        <v>0</v>
      </c>
      <c r="VK89" s="3">
        <f t="shared" si="575"/>
        <v>23</v>
      </c>
      <c r="VL89" s="88">
        <f t="shared" si="576"/>
        <v>50456.71</v>
      </c>
      <c r="VM89" s="12">
        <f t="shared" si="577"/>
        <v>5.2861586204319363E-4</v>
      </c>
      <c r="VN89" s="3">
        <f>SUMIFS(Main!WH:WH,Main!B:B,B:B)</f>
        <v>12</v>
      </c>
    </row>
    <row r="90" spans="1:586">
      <c r="A90" s="150" t="s">
        <v>568</v>
      </c>
      <c r="B90" s="150" t="s">
        <v>530</v>
      </c>
      <c r="C90" s="150" t="s">
        <v>294</v>
      </c>
      <c r="D90" s="150" t="s">
        <v>669</v>
      </c>
      <c r="E90" s="155" t="s">
        <v>522</v>
      </c>
      <c r="F90" s="150" t="s">
        <v>472</v>
      </c>
      <c r="G90" s="150" t="s">
        <v>450</v>
      </c>
      <c r="H90" s="17">
        <v>2502.1999999999998</v>
      </c>
      <c r="I90" s="12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88">
        <v>0</v>
      </c>
      <c r="S90" s="88">
        <v>0</v>
      </c>
      <c r="T90" s="88">
        <v>0</v>
      </c>
      <c r="U90" s="87" t="e">
        <f>R90/S90</f>
        <v>#DIV/0!</v>
      </c>
      <c r="V90" s="87" t="e">
        <f>R90/T90</f>
        <v>#DIV/0!</v>
      </c>
      <c r="W90" s="12">
        <v>0</v>
      </c>
      <c r="X90" s="91">
        <v>0</v>
      </c>
      <c r="Y90" s="91">
        <v>0</v>
      </c>
      <c r="Z90" s="91">
        <v>0</v>
      </c>
      <c r="AA90" s="91">
        <v>0</v>
      </c>
      <c r="AB90" s="91">
        <v>0</v>
      </c>
      <c r="AC90" s="91">
        <v>0</v>
      </c>
      <c r="AD90" s="91">
        <v>0</v>
      </c>
      <c r="AE90" s="87">
        <v>0</v>
      </c>
      <c r="AF90" s="88">
        <v>0</v>
      </c>
      <c r="AG90" s="88">
        <v>0</v>
      </c>
      <c r="AH90" s="88">
        <v>0</v>
      </c>
      <c r="AI90" s="87" t="e">
        <f>AF90/AG90</f>
        <v>#DIV/0!</v>
      </c>
      <c r="AJ90" s="87" t="e">
        <f>AF90/AH90</f>
        <v>#DIV/0!</v>
      </c>
      <c r="AK90" s="12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87" t="e">
        <f>AO90/AM90</f>
        <v>#DIV/0!</v>
      </c>
      <c r="AU90" s="40" t="e">
        <f>AW90/AO90</f>
        <v>#DIV/0!</v>
      </c>
      <c r="AV90" s="40" t="e">
        <f>AW90/AN90</f>
        <v>#DIV/0!</v>
      </c>
      <c r="AW90" s="88">
        <v>0</v>
      </c>
      <c r="AX90" s="88">
        <v>0</v>
      </c>
      <c r="AY90" s="88">
        <v>0</v>
      </c>
      <c r="AZ90" s="87" t="e">
        <f>AW90/AX90</f>
        <v>#DIV/0!</v>
      </c>
      <c r="BA90" s="87" t="e">
        <f>AW90/AY90</f>
        <v>#DIV/0!</v>
      </c>
      <c r="BB90" s="87" t="e">
        <f>AO90/AS90</f>
        <v>#DIV/0!</v>
      </c>
      <c r="BC90" s="89" t="e">
        <f>1-BB90</f>
        <v>#DIV/0!</v>
      </c>
      <c r="BD90" s="12">
        <v>0.97960000000000003</v>
      </c>
      <c r="BE90" s="3">
        <v>223</v>
      </c>
      <c r="BF90" s="3">
        <v>118</v>
      </c>
      <c r="BG90" s="3">
        <v>0</v>
      </c>
      <c r="BH90" s="3">
        <v>0</v>
      </c>
      <c r="BI90" s="3">
        <f>BG90-BH90</f>
        <v>0</v>
      </c>
      <c r="BJ90" s="3">
        <v>0</v>
      </c>
      <c r="BK90" s="3">
        <v>0</v>
      </c>
      <c r="BL90" s="3">
        <f>BH90+BI90+BJ90</f>
        <v>0</v>
      </c>
      <c r="BM90" s="87">
        <f>BH90/BF90</f>
        <v>0</v>
      </c>
      <c r="BN90" s="40" t="e">
        <f>BP90/BH90</f>
        <v>#DIV/0!</v>
      </c>
      <c r="BO90" s="40" t="e">
        <f>BP90/BG90</f>
        <v>#DIV/0!</v>
      </c>
      <c r="BP90" s="88">
        <v>1746.92</v>
      </c>
      <c r="BQ90" s="88">
        <v>0</v>
      </c>
      <c r="BR90" s="88">
        <v>1899</v>
      </c>
      <c r="BS90" s="12" t="e">
        <f>BP90/BQ90</f>
        <v>#DIV/0!</v>
      </c>
      <c r="BT90" s="12">
        <f>BP90/BR90</f>
        <v>0.91991574512901531</v>
      </c>
      <c r="BU90" s="87" t="e">
        <f>BH90/BL90</f>
        <v>#DIV/0!</v>
      </c>
      <c r="BV90" s="89" t="e">
        <f>1-BU90</f>
        <v>#DIV/0!</v>
      </c>
      <c r="BW90" s="90" t="str">
        <f>B90</f>
        <v>FBA79465</v>
      </c>
      <c r="BX90" s="12">
        <v>0.9889</v>
      </c>
      <c r="BY90" s="3">
        <v>100296</v>
      </c>
      <c r="BZ90" s="3">
        <v>572</v>
      </c>
      <c r="CA90" s="3">
        <v>25</v>
      </c>
      <c r="CB90" s="3">
        <v>34</v>
      </c>
      <c r="CC90" s="3">
        <f>CA90-CB90</f>
        <v>-9</v>
      </c>
      <c r="CD90" s="3">
        <v>5</v>
      </c>
      <c r="CE90" s="3">
        <v>0</v>
      </c>
      <c r="CF90" s="3">
        <f>CB90+CC90+CD90</f>
        <v>30</v>
      </c>
      <c r="CG90" s="87">
        <f>CB90/BZ90</f>
        <v>5.944055944055944E-2</v>
      </c>
      <c r="CH90" s="3">
        <f>CJ90/CB90</f>
        <v>239.93558823529412</v>
      </c>
      <c r="CI90" s="3">
        <f>CJ90/CA90</f>
        <v>326.31240000000003</v>
      </c>
      <c r="CJ90" s="88">
        <v>8157.81</v>
      </c>
      <c r="CK90" s="88">
        <v>54716.88</v>
      </c>
      <c r="CL90" s="88">
        <v>47475</v>
      </c>
      <c r="CM90" s="87">
        <f>CJ90/CK90</f>
        <v>0.14909128590665258</v>
      </c>
      <c r="CN90" s="87">
        <f>CJ90/CL90</f>
        <v>0.17183380726698264</v>
      </c>
      <c r="CO90" s="12">
        <f>CB90/CF90</f>
        <v>1.1333333333333333</v>
      </c>
      <c r="CP90" s="12">
        <f>1-CO90</f>
        <v>-0.1333333333333333</v>
      </c>
      <c r="CQ90" s="77" t="str">
        <f>B90</f>
        <v>FBA79465</v>
      </c>
      <c r="CR90" s="12">
        <v>0.99829999999999997</v>
      </c>
      <c r="CS90" s="3">
        <v>107929</v>
      </c>
      <c r="CT90" s="3">
        <v>592</v>
      </c>
      <c r="CU90" s="3" t="e">
        <f>VLOOKUP(C90,'[1]Monthly Sales'!C:AP,38,0)</f>
        <v>#N/A</v>
      </c>
      <c r="CV90" s="3">
        <v>21</v>
      </c>
      <c r="CW90" s="3" t="e">
        <f>CU90-CV90</f>
        <v>#N/A</v>
      </c>
      <c r="CX90" s="3">
        <v>6</v>
      </c>
      <c r="CY90" s="3">
        <v>2</v>
      </c>
      <c r="CZ90" s="3" t="e">
        <f>CV90+CW90+CX90</f>
        <v>#N/A</v>
      </c>
      <c r="DA90" s="87">
        <f>CV90/CT90</f>
        <v>3.5472972972972971E-2</v>
      </c>
      <c r="DB90" s="45">
        <f>DD90/CV90</f>
        <v>362.31904761904764</v>
      </c>
      <c r="DC90" s="3" t="e">
        <f>DD90/CZ90</f>
        <v>#N/A</v>
      </c>
      <c r="DD90" s="88">
        <v>7608.7</v>
      </c>
      <c r="DE90" s="88">
        <v>32593.17</v>
      </c>
      <c r="DF90" s="88">
        <v>36330</v>
      </c>
      <c r="DG90" s="12">
        <f>DD90/DE90</f>
        <v>0.23344461431643501</v>
      </c>
      <c r="DH90" s="12">
        <f>DD90/DF90</f>
        <v>0.20943297550233966</v>
      </c>
      <c r="DI90" s="12" t="e">
        <f>CV90/CZ90</f>
        <v>#N/A</v>
      </c>
      <c r="DJ90" s="12" t="e">
        <f>1-DI90</f>
        <v>#N/A</v>
      </c>
      <c r="DK90" s="3" t="str">
        <f>B90</f>
        <v>FBA79465</v>
      </c>
      <c r="DL90" s="12">
        <v>0.99839999999999995</v>
      </c>
      <c r="DM90" s="3">
        <v>83179</v>
      </c>
      <c r="DN90" s="3">
        <v>342</v>
      </c>
      <c r="DO90" s="3">
        <v>12</v>
      </c>
      <c r="DP90" s="3">
        <v>9</v>
      </c>
      <c r="DQ90" s="3">
        <f>DO90-DP90</f>
        <v>3</v>
      </c>
      <c r="DR90" s="3">
        <v>5</v>
      </c>
      <c r="DS90" s="3">
        <v>0</v>
      </c>
      <c r="DT90" s="3">
        <f>DP90+DQ90+DR90</f>
        <v>17</v>
      </c>
      <c r="DU90" s="12">
        <f>DR90/DT90</f>
        <v>0.29411764705882354</v>
      </c>
      <c r="DV90" s="87">
        <f>DP90/DN90</f>
        <v>2.6315789473684209E-2</v>
      </c>
      <c r="DW90" s="3">
        <f>DY90/DP90</f>
        <v>412.69777777777779</v>
      </c>
      <c r="DX90" s="3">
        <f>DY90/DT90</f>
        <v>218.48705882352942</v>
      </c>
      <c r="DY90" s="88">
        <v>3714.28</v>
      </c>
      <c r="DZ90" s="88">
        <v>14651.68</v>
      </c>
      <c r="EA90" s="88">
        <v>23087</v>
      </c>
      <c r="EB90" s="12">
        <f>DY90/DZ90</f>
        <v>0.25350540006333744</v>
      </c>
      <c r="EC90" s="12">
        <f>DY90/EA90</f>
        <v>0.16088188157837746</v>
      </c>
      <c r="ED90" s="12">
        <f>DP90/DT90</f>
        <v>0.52941176470588236</v>
      </c>
      <c r="EE90" s="12">
        <f>1-ED90</f>
        <v>0.47058823529411764</v>
      </c>
      <c r="EF90" s="3" t="str">
        <f>B90</f>
        <v>FBA79465</v>
      </c>
      <c r="EG90" s="12">
        <v>0.98950000000000005</v>
      </c>
      <c r="EH90" s="3">
        <v>89219</v>
      </c>
      <c r="EI90" s="3">
        <v>353</v>
      </c>
      <c r="EJ90" s="3">
        <v>0</v>
      </c>
      <c r="EK90" s="3">
        <v>27</v>
      </c>
      <c r="EL90" s="3">
        <f>EJ90-EK90</f>
        <v>-27</v>
      </c>
      <c r="EM90" s="3">
        <v>0</v>
      </c>
      <c r="EN90" s="3">
        <v>0</v>
      </c>
      <c r="EO90" s="3">
        <f>EK90+EL90+EM90</f>
        <v>0</v>
      </c>
      <c r="EP90" s="12">
        <f>IF(EM90,EM90/EO90,0)</f>
        <v>0</v>
      </c>
      <c r="EQ90" s="87">
        <f>IF(EK90,EK90/EI90,0)</f>
        <v>7.6487252124645896E-2</v>
      </c>
      <c r="ER90" s="3">
        <f>IF(ET90,ET90/EK90,0)</f>
        <v>189.06370370370371</v>
      </c>
      <c r="ES90" s="3" t="e">
        <f>IF(ET90,ET90/EO90,0)</f>
        <v>#DIV/0!</v>
      </c>
      <c r="ET90" s="88">
        <v>5104.72</v>
      </c>
      <c r="EU90" s="88">
        <v>43711</v>
      </c>
      <c r="EV90" s="88">
        <v>0</v>
      </c>
      <c r="EW90" s="12">
        <f>IF(ET90,ET90/EU90,0)</f>
        <v>0.11678341836151084</v>
      </c>
      <c r="EX90" s="12" t="e">
        <f>IF(ET90,ET90/EV90,0)</f>
        <v>#DIV/0!</v>
      </c>
      <c r="EY90" s="12" t="e">
        <f>IF(EK90,EK90/EO90,0)</f>
        <v>#DIV/0!</v>
      </c>
      <c r="EZ90" s="12" t="e">
        <f>1-EY90</f>
        <v>#DIV/0!</v>
      </c>
      <c r="FA90" s="3" t="str">
        <f>B90</f>
        <v>FBA79465</v>
      </c>
      <c r="FB90" s="12">
        <v>0.99219999999999997</v>
      </c>
      <c r="FC90" s="3">
        <v>85619</v>
      </c>
      <c r="FD90" s="3">
        <v>304</v>
      </c>
      <c r="FE90" s="3">
        <v>40</v>
      </c>
      <c r="FF90" s="3">
        <v>21</v>
      </c>
      <c r="FG90" s="3">
        <f>FE90-FF90</f>
        <v>19</v>
      </c>
      <c r="FH90" s="3">
        <v>15</v>
      </c>
      <c r="FI90" s="3">
        <v>1</v>
      </c>
      <c r="FJ90" s="3">
        <f>FF90+FG90+FH90</f>
        <v>55</v>
      </c>
      <c r="FK90" s="12">
        <f>IF(FH90,FH90/FJ90,0)</f>
        <v>0.27272727272727271</v>
      </c>
      <c r="FL90" s="12">
        <f>IF(FF90,FF90/FD90,0)</f>
        <v>6.9078947368421059E-2</v>
      </c>
      <c r="FM90" s="3">
        <f>IF(FO90,FO90/FF90,0)</f>
        <v>295.48476190476191</v>
      </c>
      <c r="FN90" s="88">
        <f>IF(FO90,FO90/FJ90,0)</f>
        <v>112.82145454545456</v>
      </c>
      <c r="FO90" s="88">
        <v>6205.18</v>
      </c>
      <c r="FP90" s="88">
        <v>30694.94</v>
      </c>
      <c r="FQ90" s="88">
        <v>73348</v>
      </c>
      <c r="FR90" s="12">
        <f>IF(FO90,FO90/FP90,0)</f>
        <v>0.20215644663257204</v>
      </c>
      <c r="FS90" s="12">
        <f>IF(FO90,FO90/FQ90,0)</f>
        <v>8.459917107487594E-2</v>
      </c>
      <c r="FT90" s="12">
        <f>FF90/FJ90</f>
        <v>0.38181818181818183</v>
      </c>
      <c r="FU90" s="39">
        <f>1-FT90</f>
        <v>0.61818181818181817</v>
      </c>
      <c r="FV90" s="77" t="str">
        <f>B90</f>
        <v>FBA79465</v>
      </c>
      <c r="FW90" s="12">
        <v>1</v>
      </c>
      <c r="FX90" s="3">
        <v>71213</v>
      </c>
      <c r="FY90" s="3">
        <v>493</v>
      </c>
      <c r="FZ90" s="3">
        <v>37</v>
      </c>
      <c r="GA90" s="3">
        <v>28</v>
      </c>
      <c r="GB90" s="3">
        <f>FZ90-GA90</f>
        <v>9</v>
      </c>
      <c r="GC90" s="3">
        <v>2</v>
      </c>
      <c r="GD90" s="3">
        <v>0</v>
      </c>
      <c r="GE90" s="3">
        <f>GA90+GB90+GC90</f>
        <v>39</v>
      </c>
      <c r="GF90" s="12">
        <f>IF(GC90,GC90/GE90,0)</f>
        <v>5.128205128205128E-2</v>
      </c>
      <c r="GG90" s="12">
        <f>IF(GA90,GA90/FY90,0)</f>
        <v>5.6795131845841784E-2</v>
      </c>
      <c r="GH90" s="88">
        <f>IF(GJ90,GJ90/GA90,0)</f>
        <v>187.72392857142859</v>
      </c>
      <c r="GI90" s="45">
        <f>IF(GJ90,GJ90/GE90,0)</f>
        <v>134.77615384615385</v>
      </c>
      <c r="GJ90" s="88">
        <v>5256.27</v>
      </c>
      <c r="GK90" s="88">
        <v>41662.81</v>
      </c>
      <c r="GL90" s="88">
        <v>56917.796610169491</v>
      </c>
      <c r="GM90" s="12">
        <f>IF(GJ90,GJ90/GK90,0)</f>
        <v>0.12616215756930463</v>
      </c>
      <c r="GN90" s="12">
        <f>IF(GJ90,GJ90/GL90,0)</f>
        <v>9.2348444828253662E-2</v>
      </c>
      <c r="GO90" s="12">
        <f>GA90/GE90</f>
        <v>0.71794871794871795</v>
      </c>
      <c r="GP90" s="12">
        <f>1-GO90</f>
        <v>0.28205128205128205</v>
      </c>
      <c r="GQ90" s="77" t="str">
        <f>B90</f>
        <v>FBA79465</v>
      </c>
      <c r="GR90" s="12">
        <v>0.997</v>
      </c>
      <c r="GS90" s="3">
        <v>53541</v>
      </c>
      <c r="GT90" s="3">
        <v>387</v>
      </c>
      <c r="GU90" s="3">
        <v>9</v>
      </c>
      <c r="GV90" s="3">
        <v>9</v>
      </c>
      <c r="GW90" s="3">
        <f>GU90-GV90</f>
        <v>0</v>
      </c>
      <c r="GX90" s="3">
        <v>5</v>
      </c>
      <c r="GY90" s="3">
        <v>0</v>
      </c>
      <c r="GZ90" s="3">
        <f>GV90+GW90+GX90</f>
        <v>14</v>
      </c>
      <c r="HA90" s="12">
        <f>IF(GX90,GX90/GZ90,0)</f>
        <v>0.35714285714285715</v>
      </c>
      <c r="HB90" s="12">
        <f>IF(GV90,GV90/GT90,0)</f>
        <v>2.3255813953488372E-2</v>
      </c>
      <c r="HC90" s="88">
        <f>IF(HE90,HE90/GV90,0)</f>
        <v>892.74666666666667</v>
      </c>
      <c r="HD90" s="45">
        <f>IF(HE90,HE90/GZ90,0)</f>
        <v>573.90857142857146</v>
      </c>
      <c r="HE90" s="88">
        <v>8034.72</v>
      </c>
      <c r="HF90" s="88">
        <v>14433.06</v>
      </c>
      <c r="HG90" s="88">
        <v>18891</v>
      </c>
      <c r="HH90" s="12">
        <f>IF(HE90,HE90/HF90,0)</f>
        <v>0.55668860241695117</v>
      </c>
      <c r="HI90" s="12">
        <f>IF(HE90,HE90/HG90,0)</f>
        <v>0.42531999364776879</v>
      </c>
      <c r="HJ90" s="12">
        <f>GV90/GZ90</f>
        <v>0.6428571428571429</v>
      </c>
      <c r="HK90" s="12">
        <f>1-HJ90</f>
        <v>0.3571428571428571</v>
      </c>
      <c r="HL90" s="77" t="s">
        <v>522</v>
      </c>
      <c r="HM90" s="3">
        <v>1216</v>
      </c>
      <c r="HN90" s="3">
        <v>233506</v>
      </c>
      <c r="HO90" s="3">
        <v>354</v>
      </c>
      <c r="HP90" s="3">
        <v>3</v>
      </c>
      <c r="HQ90" s="3">
        <v>6</v>
      </c>
      <c r="HR90" s="3">
        <f>HP90-HQ90</f>
        <v>-3</v>
      </c>
      <c r="HS90" s="3">
        <v>2</v>
      </c>
      <c r="HT90" s="3">
        <f>HQ90+HR90+HS90</f>
        <v>5</v>
      </c>
      <c r="HU90" s="12">
        <f>IF(HS90,HS90/HT90,0)</f>
        <v>0.4</v>
      </c>
      <c r="HV90" s="12">
        <f>IF(HQ90,HQ90/HO90,0)</f>
        <v>1.6949152542372881E-2</v>
      </c>
      <c r="HW90" s="88">
        <f>IF(HY90,HY90/HQ90,0)</f>
        <v>627.26999999999975</v>
      </c>
      <c r="HX90" s="45">
        <f>IF(HY90,HY90/HT90,0)</f>
        <v>752.72399999999971</v>
      </c>
      <c r="HY90" s="3">
        <v>3763.6199999999985</v>
      </c>
      <c r="HZ90" s="3">
        <v>15927.95</v>
      </c>
      <c r="IA90" s="3">
        <v>13297</v>
      </c>
      <c r="IB90" s="20">
        <f>IA90/1.18</f>
        <v>11268.644067796611</v>
      </c>
      <c r="IC90" s="12">
        <f>IF(HY90,HY90/HZ90,0)</f>
        <v>0.23629029473347157</v>
      </c>
      <c r="ID90" s="12">
        <f>IF(HY90,HY90/IB90,0)</f>
        <v>0.33399049409641257</v>
      </c>
      <c r="IE90" s="12">
        <f>HQ90/HT90</f>
        <v>1.2</v>
      </c>
      <c r="IF90" s="105">
        <f>1-IE90</f>
        <v>-0.19999999999999996</v>
      </c>
      <c r="IG90" s="100">
        <v>1258</v>
      </c>
      <c r="IH90" s="3">
        <v>238012</v>
      </c>
      <c r="II90" s="3">
        <v>391</v>
      </c>
      <c r="IJ90" s="3">
        <v>5</v>
      </c>
      <c r="IK90" s="3">
        <v>7</v>
      </c>
      <c r="IL90" s="3">
        <f>IJ90-IK90</f>
        <v>-2</v>
      </c>
      <c r="IM90" s="3">
        <v>4</v>
      </c>
      <c r="IN90" s="3">
        <f>IK90+IL90+IM90</f>
        <v>9</v>
      </c>
      <c r="IO90" s="12">
        <f>IF(IM90,IM90/IN90,0)</f>
        <v>0.44444444444444442</v>
      </c>
      <c r="IP90" s="12">
        <f>IF(IK90,IK90/II90,0)</f>
        <v>1.7902813299232736E-2</v>
      </c>
      <c r="IQ90" s="88">
        <f>IF(IS90,IS90/IK90,0)</f>
        <v>729.24714285714276</v>
      </c>
      <c r="IR90" s="45">
        <f>IF(IS90,IS90/IN90,0)</f>
        <v>567.1922222222222</v>
      </c>
      <c r="IS90" s="3">
        <v>5104.7299999999996</v>
      </c>
      <c r="IT90" s="3">
        <v>23027.98</v>
      </c>
      <c r="IU90" s="3">
        <v>22095</v>
      </c>
      <c r="IV90" s="20">
        <f>IU90/1.18</f>
        <v>18724.576271186441</v>
      </c>
      <c r="IW90" s="12">
        <f>IF(IS90,IS90/IT90,0)</f>
        <v>0.2216751100183342</v>
      </c>
      <c r="IX90" s="12">
        <f>IF(IS90,IS90/IV90,0)</f>
        <v>0.27262192351210679</v>
      </c>
      <c r="IY90" s="12">
        <f>IK90/IN90</f>
        <v>0.77777777777777779</v>
      </c>
      <c r="IZ90" s="12">
        <f>1-IY90</f>
        <v>0.22222222222222221</v>
      </c>
      <c r="JA90" s="100">
        <v>741</v>
      </c>
      <c r="JB90" s="3">
        <v>116103</v>
      </c>
      <c r="JC90" s="3">
        <v>364</v>
      </c>
      <c r="JD90" s="3">
        <v>4</v>
      </c>
      <c r="JE90" s="3">
        <v>8</v>
      </c>
      <c r="JF90" s="3">
        <f>JD90-JE90</f>
        <v>-4</v>
      </c>
      <c r="JG90" s="3">
        <v>2</v>
      </c>
      <c r="JH90" s="3">
        <f>SUM(JE90:JG90)</f>
        <v>6</v>
      </c>
      <c r="JI90" s="12">
        <f>IF(JG90,JG90/JH90,0)</f>
        <v>0.33333333333333331</v>
      </c>
      <c r="JJ90" s="12">
        <f>IF(JE90,JE90/JC90,0)</f>
        <v>2.197802197802198E-2</v>
      </c>
      <c r="JK90" s="88">
        <f>IF(JM90,JM90/JE90,0)</f>
        <v>823.56000000000006</v>
      </c>
      <c r="JL90" s="45">
        <f>IF(JM90,JM90/JH90,0)</f>
        <v>1098.0800000000002</v>
      </c>
      <c r="JM90" s="3">
        <v>6588.4800000000005</v>
      </c>
      <c r="JN90" s="3">
        <v>20773.73</v>
      </c>
      <c r="JO90" s="3">
        <v>16954.010000000002</v>
      </c>
      <c r="JP90" s="20">
        <f>JO90/1.18</f>
        <v>14367.805084745765</v>
      </c>
      <c r="JQ90" s="12">
        <f>IF(JM90,JM90/JN90,0)</f>
        <v>0.31715440606958889</v>
      </c>
      <c r="JR90" s="12">
        <f>IF(JM90,JM90/JP90,0)</f>
        <v>0.45855855930248945</v>
      </c>
      <c r="JS90" s="12">
        <f>JE90/JH90</f>
        <v>1.3333333333333333</v>
      </c>
      <c r="JT90" s="12">
        <f>1-JS90</f>
        <v>-0.33333333333333326</v>
      </c>
      <c r="JU90" s="100">
        <v>306</v>
      </c>
      <c r="JV90" s="3">
        <v>45004</v>
      </c>
      <c r="JW90" s="3">
        <v>150</v>
      </c>
      <c r="JX90" s="3">
        <v>0</v>
      </c>
      <c r="JY90" s="3">
        <v>0</v>
      </c>
      <c r="JZ90" s="3">
        <f>JX90-JY90</f>
        <v>0</v>
      </c>
      <c r="KA90" s="3">
        <v>3</v>
      </c>
      <c r="KB90" s="3">
        <f>SUM(JY90:KA90)</f>
        <v>3</v>
      </c>
      <c r="KC90" s="12">
        <f>IF(KA90,KA90/KB90,0)</f>
        <v>1</v>
      </c>
      <c r="KD90" s="12">
        <f>IF(JY90,JY90/JW90,0)</f>
        <v>0</v>
      </c>
      <c r="KE90" s="88" t="e">
        <f>IF(KG90,KG90/JY90,0)</f>
        <v>#DIV/0!</v>
      </c>
      <c r="KF90" s="45">
        <f>IF(KG90,KG90/KB90,0)</f>
        <v>1144.5133333333329</v>
      </c>
      <c r="KG90" s="3">
        <v>3433.5399999999986</v>
      </c>
      <c r="KH90" s="3">
        <v>0</v>
      </c>
      <c r="KI90" s="3">
        <v>0</v>
      </c>
      <c r="KJ90" s="20">
        <f>KI90/1.18</f>
        <v>0</v>
      </c>
      <c r="KK90" s="12" t="e">
        <f>IF(KG90,KG90/KH90,0)</f>
        <v>#DIV/0!</v>
      </c>
      <c r="KL90" s="12" t="e">
        <f>IF(KG90,KG90/KJ90,0)</f>
        <v>#DIV/0!</v>
      </c>
      <c r="KM90" s="12">
        <f>JY90/KB90</f>
        <v>0</v>
      </c>
      <c r="KN90" s="12">
        <f>1-KM90</f>
        <v>1</v>
      </c>
      <c r="KO90" s="100">
        <v>180</v>
      </c>
      <c r="KP90" s="3">
        <v>23316</v>
      </c>
      <c r="KQ90" s="3">
        <v>93</v>
      </c>
      <c r="KR90" s="3">
        <v>0</v>
      </c>
      <c r="KS90" s="3">
        <v>0</v>
      </c>
      <c r="KT90" s="3">
        <f>KR90-KS90</f>
        <v>0</v>
      </c>
      <c r="KU90" s="3">
        <v>0</v>
      </c>
      <c r="KV90" s="3">
        <f>SUM(KS90:KU90)</f>
        <v>0</v>
      </c>
      <c r="KW90" s="12">
        <f>IF(KU90,KU90/KV90,0)</f>
        <v>0</v>
      </c>
      <c r="KX90" s="12">
        <f>IF(KS90,KS90/KQ90,0)</f>
        <v>0</v>
      </c>
      <c r="KY90" s="88" t="e">
        <f>IF(LA90,LA90/KS90,0)</f>
        <v>#DIV/0!</v>
      </c>
      <c r="KZ90" s="45" t="e">
        <f>IF(LA90,LA90/KV90,0)</f>
        <v>#DIV/0!</v>
      </c>
      <c r="LA90" s="3">
        <v>1037.5199999999998</v>
      </c>
      <c r="LB90" s="3">
        <v>0</v>
      </c>
      <c r="LC90" s="3">
        <v>0</v>
      </c>
      <c r="LD90" s="20">
        <f>LC90/1.18</f>
        <v>0</v>
      </c>
      <c r="LE90" s="12" t="e">
        <f>IF(LA90,LA90/LB90,0)</f>
        <v>#DIV/0!</v>
      </c>
      <c r="LF90" s="12" t="e">
        <f>IF(LA90,LA90/LD90,0)</f>
        <v>#DIV/0!</v>
      </c>
      <c r="LG90" s="12" t="e">
        <f>KS90/KV90</f>
        <v>#DIV/0!</v>
      </c>
      <c r="LH90" s="12" t="e">
        <f>1-LG90</f>
        <v>#DIV/0!</v>
      </c>
      <c r="LI90" s="100">
        <v>141</v>
      </c>
      <c r="LJ90" s="3">
        <v>22475</v>
      </c>
      <c r="LK90" s="3">
        <v>95</v>
      </c>
      <c r="LL90" s="3">
        <v>1</v>
      </c>
      <c r="LM90" s="3">
        <v>0</v>
      </c>
      <c r="LN90" s="3">
        <f>LL90-LM90</f>
        <v>1</v>
      </c>
      <c r="LO90" s="3">
        <v>0</v>
      </c>
      <c r="LP90" s="3">
        <f>SUM(LM90:LO90)</f>
        <v>1</v>
      </c>
      <c r="LQ90" s="12">
        <f>IF(LO90,LO90/LP90,0)</f>
        <v>0</v>
      </c>
      <c r="LR90" s="12">
        <f>IF(LM90,LM90/LK90,0)</f>
        <v>0</v>
      </c>
      <c r="LS90" s="88" t="e">
        <f>IF(LU90,LU90/LM90,0)</f>
        <v>#DIV/0!</v>
      </c>
      <c r="LT90" s="45">
        <f>IF(LU90,LU90/LP90,0)</f>
        <v>1187.48</v>
      </c>
      <c r="LU90" s="88">
        <v>1187.48</v>
      </c>
      <c r="LV90" s="88">
        <v>0</v>
      </c>
      <c r="LW90" s="88">
        <v>4198.9946</v>
      </c>
      <c r="LX90" s="88">
        <f>LW90/1.18</f>
        <v>3558.4700000000003</v>
      </c>
      <c r="LY90" s="12" t="e">
        <f>IF(LU90,LU90/LV90,0)</f>
        <v>#DIV/0!</v>
      </c>
      <c r="LZ90" s="12">
        <f>IF(LU90,LU90/LX90,0)</f>
        <v>0.33370521600575526</v>
      </c>
      <c r="MA90" s="12">
        <f>LM90/LP90</f>
        <v>0</v>
      </c>
      <c r="MB90" s="12">
        <f>1-MA90</f>
        <v>1</v>
      </c>
      <c r="MC90" s="100">
        <v>142</v>
      </c>
      <c r="MD90" s="3">
        <v>9510</v>
      </c>
      <c r="ME90" s="3">
        <v>51</v>
      </c>
      <c r="MF90" s="3">
        <v>0</v>
      </c>
      <c r="MG90" s="3">
        <v>0</v>
      </c>
      <c r="MH90" s="3">
        <f>MF90-MG90</f>
        <v>0</v>
      </c>
      <c r="MI90" s="3">
        <v>0</v>
      </c>
      <c r="MJ90" s="3">
        <f>SUM(MG90:MI90)</f>
        <v>0</v>
      </c>
      <c r="MK90" s="12">
        <f>IF(MI90,MI90/MJ90,0)</f>
        <v>0</v>
      </c>
      <c r="ML90" s="12">
        <f>IF(MG90,MG90/ME90,0)</f>
        <v>0</v>
      </c>
      <c r="MM90" s="88" t="e">
        <f>IF(MO90,MO90/MG90,0)</f>
        <v>#DIV/0!</v>
      </c>
      <c r="MN90" s="45" t="e">
        <f>IF(MO90,MO90/MJ90,0)</f>
        <v>#DIV/0!</v>
      </c>
      <c r="MO90" s="88">
        <v>577.72</v>
      </c>
      <c r="MP90" s="88">
        <v>0</v>
      </c>
      <c r="MQ90" s="88">
        <v>0</v>
      </c>
      <c r="MR90" s="88">
        <f>MQ90/1.18</f>
        <v>0</v>
      </c>
      <c r="MS90" s="12" t="e">
        <f>IF(MO90,MO90/MP90,0)</f>
        <v>#DIV/0!</v>
      </c>
      <c r="MT90" s="12" t="e">
        <f>IF(MO90,MO90/MR90,0)</f>
        <v>#DIV/0!</v>
      </c>
      <c r="MU90" s="12" t="e">
        <f>MG90/MJ90</f>
        <v>#DIV/0!</v>
      </c>
      <c r="MV90" s="12" t="e">
        <f>1-MU90</f>
        <v>#DIV/0!</v>
      </c>
      <c r="MW90" s="100">
        <v>12</v>
      </c>
      <c r="MX90" s="3">
        <v>14363</v>
      </c>
      <c r="MY90" s="3">
        <v>86</v>
      </c>
      <c r="MZ90" s="3">
        <v>2</v>
      </c>
      <c r="NA90" s="3">
        <v>1</v>
      </c>
      <c r="NB90" s="3">
        <f>MZ90-NA90</f>
        <v>1</v>
      </c>
      <c r="NC90" s="3">
        <v>1</v>
      </c>
      <c r="ND90" s="3">
        <f>SUM(NA90:NC90)</f>
        <v>3</v>
      </c>
      <c r="NE90" s="12">
        <f>IF(NC90,NC90/ND90,0)</f>
        <v>0.33333333333333331</v>
      </c>
      <c r="NF90" s="12">
        <f>IF(NA90,NA90/MY90,0)</f>
        <v>1.1627906976744186E-2</v>
      </c>
      <c r="NG90" s="88">
        <f>IF(NI90,NI90/NA90,0)</f>
        <v>686.47000000000014</v>
      </c>
      <c r="NH90" s="45">
        <f>IF(NI90,NI90/ND90,0)</f>
        <v>228.82333333333338</v>
      </c>
      <c r="NI90" s="88">
        <v>686.47000000000014</v>
      </c>
      <c r="NJ90" s="88">
        <v>3388.98</v>
      </c>
      <c r="NK90" s="88">
        <v>7997.9928</v>
      </c>
      <c r="NL90" s="88">
        <f>NK90/1.18</f>
        <v>6777.96</v>
      </c>
      <c r="NM90" s="12">
        <f>IF(NI90,NI90/NJ90,0)</f>
        <v>0.20255947217156789</v>
      </c>
      <c r="NN90" s="12">
        <f>IF(NI90,NI90/NL90,0)</f>
        <v>0.10127973608578394</v>
      </c>
      <c r="NO90" s="12">
        <f>NA90/ND90</f>
        <v>0.33333333333333331</v>
      </c>
      <c r="NP90" s="12">
        <f>1-NO90</f>
        <v>0.66666666666666674</v>
      </c>
      <c r="NQ90" s="100">
        <v>193</v>
      </c>
      <c r="NR90" s="3">
        <v>25620</v>
      </c>
      <c r="NS90" s="3">
        <v>69</v>
      </c>
      <c r="NT90" s="3">
        <v>1</v>
      </c>
      <c r="NU90" s="3">
        <v>1</v>
      </c>
      <c r="NV90" s="3">
        <f>NT90-NU90</f>
        <v>0</v>
      </c>
      <c r="NW90" s="3">
        <f>SUM(NU90:NV90)</f>
        <v>1</v>
      </c>
      <c r="NX90" s="12">
        <f>IF(NU90,NU90/NS90,0)</f>
        <v>1.4492753623188406E-2</v>
      </c>
      <c r="NY90" s="88">
        <f>IF(OA90,OA90/NU90,0)</f>
        <v>594.72</v>
      </c>
      <c r="NZ90" s="45">
        <f>IF(OA90,OA90/NW90,0)</f>
        <v>594.72</v>
      </c>
      <c r="OA90" s="88">
        <v>594.72</v>
      </c>
      <c r="OB90" s="88">
        <v>2965.25</v>
      </c>
      <c r="OC90" s="88">
        <v>3498.9949999999999</v>
      </c>
      <c r="OD90" s="88">
        <f>OC90/1.18</f>
        <v>2965.25</v>
      </c>
      <c r="OE90" s="12">
        <f>OD90/$OD$2</f>
        <v>2.5557004450521309E-4</v>
      </c>
      <c r="OF90" s="12">
        <f>IF(OA90,OA90/OB90,0)</f>
        <v>0.20056319028749683</v>
      </c>
      <c r="OG90" s="12">
        <f>IF(OA90,OA90/OD90,0)</f>
        <v>0.20056319028749683</v>
      </c>
      <c r="OH90" s="12">
        <f>NU90/NW90</f>
        <v>1</v>
      </c>
      <c r="OI90" s="12">
        <f>1-OH90</f>
        <v>0</v>
      </c>
      <c r="OJ90" s="3">
        <v>11</v>
      </c>
      <c r="OK90" s="3">
        <v>47</v>
      </c>
      <c r="OL90" s="3">
        <v>5</v>
      </c>
      <c r="OM90" s="3">
        <v>0</v>
      </c>
      <c r="ON90" s="3">
        <v>0</v>
      </c>
      <c r="OO90" s="3">
        <f>OJ90+OK90+OL90+OM90+ON90</f>
        <v>63</v>
      </c>
      <c r="OP90" s="88">
        <f>OO90*H90</f>
        <v>157638.59999999998</v>
      </c>
      <c r="OQ90" s="12">
        <f>OP90/$OP$2</f>
        <v>1.9159032733495386E-3</v>
      </c>
      <c r="OR90" s="3">
        <v>2</v>
      </c>
      <c r="OS90" s="100">
        <v>90</v>
      </c>
      <c r="OT90" s="3">
        <v>23478</v>
      </c>
      <c r="OU90" s="3">
        <v>65</v>
      </c>
      <c r="OV90" s="3">
        <v>1</v>
      </c>
      <c r="OW90" s="3">
        <v>0</v>
      </c>
      <c r="OX90" s="3">
        <f t="shared" si="653"/>
        <v>1</v>
      </c>
      <c r="OY90" s="3">
        <f t="shared" si="654"/>
        <v>1</v>
      </c>
      <c r="OZ90" s="12">
        <f t="shared" si="655"/>
        <v>0</v>
      </c>
      <c r="PA90" s="88" t="e">
        <f t="shared" si="656"/>
        <v>#DIV/0!</v>
      </c>
      <c r="PB90" s="45">
        <f t="shared" si="657"/>
        <v>626.09</v>
      </c>
      <c r="PC90" s="88">
        <v>626.09</v>
      </c>
      <c r="PD90" s="88">
        <v>0</v>
      </c>
      <c r="PE90" s="88">
        <v>3499</v>
      </c>
      <c r="PF90" s="88">
        <f t="shared" si="658"/>
        <v>2965.2542372881358</v>
      </c>
      <c r="PG90" s="12">
        <f t="shared" si="659"/>
        <v>2.4518121237598298E-4</v>
      </c>
      <c r="PH90" s="12" t="e">
        <f t="shared" si="660"/>
        <v>#DIV/0!</v>
      </c>
      <c r="PI90" s="12">
        <f t="shared" si="661"/>
        <v>0.21114209774221207</v>
      </c>
      <c r="PJ90" s="12">
        <f t="shared" si="662"/>
        <v>0</v>
      </c>
      <c r="PK90" s="12">
        <f t="shared" si="663"/>
        <v>1</v>
      </c>
      <c r="PL90" s="3">
        <v>7</v>
      </c>
      <c r="PM90" s="3">
        <v>36</v>
      </c>
      <c r="PN90" s="3">
        <v>3</v>
      </c>
      <c r="PO90" s="3">
        <v>0</v>
      </c>
      <c r="PP90" s="3">
        <v>0</v>
      </c>
      <c r="PQ90" s="3">
        <v>0</v>
      </c>
      <c r="PR90" s="3">
        <f t="shared" si="664"/>
        <v>46</v>
      </c>
      <c r="PS90" s="88">
        <f t="shared" si="665"/>
        <v>115101.2</v>
      </c>
      <c r="PT90" s="12">
        <f t="shared" si="666"/>
        <v>1.5989784491807538E-3</v>
      </c>
      <c r="PU90" s="3">
        <v>5</v>
      </c>
      <c r="PV90" s="100">
        <v>93</v>
      </c>
      <c r="PW90" s="3">
        <v>31285</v>
      </c>
      <c r="PX90" s="3">
        <v>34</v>
      </c>
      <c r="PY90" s="3">
        <v>0</v>
      </c>
      <c r="PZ90" s="3">
        <v>0</v>
      </c>
      <c r="QA90" s="3">
        <f t="shared" si="667"/>
        <v>0</v>
      </c>
      <c r="QB90" s="3">
        <f t="shared" si="668"/>
        <v>0</v>
      </c>
      <c r="QC90" s="12">
        <f t="shared" si="669"/>
        <v>0</v>
      </c>
      <c r="QD90" s="88" t="e">
        <f t="shared" si="670"/>
        <v>#DIV/0!</v>
      </c>
      <c r="QE90" s="45" t="e">
        <f t="shared" si="671"/>
        <v>#DIV/0!</v>
      </c>
      <c r="QF90" s="88">
        <v>308.01</v>
      </c>
      <c r="QG90" s="88">
        <v>0</v>
      </c>
      <c r="QH90" s="88">
        <v>0</v>
      </c>
      <c r="QI90" s="88">
        <f t="shared" si="672"/>
        <v>0</v>
      </c>
      <c r="QJ90" s="12">
        <f t="shared" si="673"/>
        <v>0</v>
      </c>
      <c r="QK90" s="12" t="e">
        <f t="shared" si="674"/>
        <v>#DIV/0!</v>
      </c>
      <c r="QL90" s="12" t="e">
        <f t="shared" si="675"/>
        <v>#DIV/0!</v>
      </c>
      <c r="QM90" s="12" t="e">
        <f t="shared" si="676"/>
        <v>#DIV/0!</v>
      </c>
      <c r="QN90" s="12" t="e">
        <f t="shared" si="677"/>
        <v>#DIV/0!</v>
      </c>
      <c r="QO90" s="3">
        <v>8</v>
      </c>
      <c r="QP90" s="3"/>
      <c r="QQ90" s="3">
        <v>3</v>
      </c>
      <c r="QR90" s="3">
        <v>0</v>
      </c>
      <c r="QS90" s="3">
        <v>0</v>
      </c>
      <c r="QT90" s="3">
        <v>0</v>
      </c>
      <c r="QU90" s="3">
        <f t="shared" si="678"/>
        <v>11</v>
      </c>
      <c r="QV90" s="88">
        <f t="shared" si="679"/>
        <v>27524.199999999997</v>
      </c>
      <c r="QW90" s="12">
        <f t="shared" si="680"/>
        <v>6.0413031072066809E-4</v>
      </c>
      <c r="QX90" s="3">
        <v>5</v>
      </c>
      <c r="QY90" s="100">
        <v>117</v>
      </c>
      <c r="QZ90" s="3">
        <v>16702</v>
      </c>
      <c r="RA90" s="3">
        <v>26</v>
      </c>
      <c r="RB90" s="3">
        <v>2</v>
      </c>
      <c r="RC90" s="3">
        <v>0</v>
      </c>
      <c r="RD90" s="3">
        <f t="shared" si="519"/>
        <v>2</v>
      </c>
      <c r="RE90" s="3">
        <f t="shared" si="520"/>
        <v>2</v>
      </c>
      <c r="RF90" s="12">
        <f t="shared" si="521"/>
        <v>0</v>
      </c>
      <c r="RG90" s="88" t="e">
        <f t="shared" si="522"/>
        <v>#DIV/0!</v>
      </c>
      <c r="RH90" s="45">
        <f t="shared" si="523"/>
        <v>123.99000000000001</v>
      </c>
      <c r="RI90" s="88">
        <v>247.98000000000002</v>
      </c>
      <c r="RJ90" s="88">
        <v>0</v>
      </c>
      <c r="RK90" s="88">
        <v>6398</v>
      </c>
      <c r="RL90" s="88">
        <f t="shared" si="524"/>
        <v>5422.0338983050851</v>
      </c>
      <c r="RM90" s="12">
        <f t="shared" si="525"/>
        <v>3.4236105949564193E-4</v>
      </c>
      <c r="RN90" s="12" t="e">
        <f t="shared" si="526"/>
        <v>#DIV/0!</v>
      </c>
      <c r="RO90" s="12">
        <f t="shared" si="527"/>
        <v>4.5735604876523915E-2</v>
      </c>
      <c r="RP90" s="169" t="str">
        <f t="shared" si="528"/>
        <v>AM-W21</v>
      </c>
      <c r="RQ90" s="12">
        <f t="shared" si="529"/>
        <v>0</v>
      </c>
      <c r="RR90" s="12">
        <f t="shared" si="530"/>
        <v>1</v>
      </c>
      <c r="RS90" s="3">
        <v>4</v>
      </c>
      <c r="RT90" s="3">
        <v>34</v>
      </c>
      <c r="RU90" s="3">
        <v>2</v>
      </c>
      <c r="RV90" s="3">
        <v>0</v>
      </c>
      <c r="RW90" s="3">
        <v>0</v>
      </c>
      <c r="RX90" s="3">
        <v>0</v>
      </c>
      <c r="RY90" s="3">
        <f t="shared" si="531"/>
        <v>40</v>
      </c>
      <c r="RZ90" s="88">
        <f t="shared" si="532"/>
        <v>100088</v>
      </c>
      <c r="SA90" s="12">
        <f t="shared" si="533"/>
        <v>1.4113253753049806E-3</v>
      </c>
      <c r="SB90" s="3">
        <v>6</v>
      </c>
      <c r="SC90" s="100">
        <v>493</v>
      </c>
      <c r="SD90" s="3">
        <v>23551</v>
      </c>
      <c r="SE90" s="3">
        <v>138</v>
      </c>
      <c r="SF90" s="3">
        <v>1</v>
      </c>
      <c r="SG90" s="3">
        <v>2</v>
      </c>
      <c r="SH90" s="3">
        <f t="shared" si="534"/>
        <v>-1</v>
      </c>
      <c r="SI90" s="3">
        <f t="shared" si="535"/>
        <v>1</v>
      </c>
      <c r="SJ90" s="12">
        <f t="shared" si="536"/>
        <v>1.4492753623188406E-2</v>
      </c>
      <c r="SK90" s="88">
        <f t="shared" si="537"/>
        <v>745.31</v>
      </c>
      <c r="SL90" s="45">
        <f t="shared" si="538"/>
        <v>1490.62</v>
      </c>
      <c r="SM90" s="88">
        <v>1490.62</v>
      </c>
      <c r="SN90" s="88">
        <v>3999.15</v>
      </c>
      <c r="SO90" s="88">
        <v>3499</v>
      </c>
      <c r="SP90" s="88">
        <f t="shared" si="539"/>
        <v>2965.2542372881358</v>
      </c>
      <c r="SQ90" s="12">
        <f t="shared" si="540"/>
        <v>2.2416202705512022E-4</v>
      </c>
      <c r="SR90" s="87">
        <f t="shared" si="541"/>
        <v>0.37273420601877894</v>
      </c>
      <c r="SS90" s="87">
        <f t="shared" si="542"/>
        <v>0.50269551300371529</v>
      </c>
      <c r="ST90" s="169" t="str">
        <f t="shared" si="543"/>
        <v>AM-W21</v>
      </c>
      <c r="SU90" s="12">
        <f t="shared" si="544"/>
        <v>2</v>
      </c>
      <c r="SV90" s="12">
        <f t="shared" si="545"/>
        <v>-1</v>
      </c>
      <c r="SW90" s="3">
        <v>3</v>
      </c>
      <c r="SX90" s="3">
        <v>29</v>
      </c>
      <c r="SY90" s="3">
        <v>2</v>
      </c>
      <c r="SZ90" s="3">
        <v>0</v>
      </c>
      <c r="TA90" s="3">
        <v>0</v>
      </c>
      <c r="TB90" s="3">
        <v>0</v>
      </c>
      <c r="TC90" s="3">
        <f t="shared" si="546"/>
        <v>34</v>
      </c>
      <c r="TD90" s="88">
        <f t="shared" si="547"/>
        <v>85074.799999999988</v>
      </c>
      <c r="TE90" s="12">
        <f t="shared" si="548"/>
        <v>9.3589533995666054E-4</v>
      </c>
      <c r="TF90" s="3">
        <v>5</v>
      </c>
      <c r="TG90" s="100">
        <f>SUMIFS(Main!TX:TX,Main!B:B,B:B)</f>
        <v>161</v>
      </c>
      <c r="TH90" s="3">
        <v>12903</v>
      </c>
      <c r="TI90" s="3">
        <v>51</v>
      </c>
      <c r="TJ90" s="3">
        <f>SUMIFS(Main!TT:TT,Main!B:B,B:B)</f>
        <v>1</v>
      </c>
      <c r="TK90" s="3">
        <v>0</v>
      </c>
      <c r="TL90" s="3">
        <f t="shared" si="549"/>
        <v>1</v>
      </c>
      <c r="TM90" s="3">
        <f t="shared" si="550"/>
        <v>1</v>
      </c>
      <c r="TN90" s="12">
        <f t="shared" si="551"/>
        <v>0</v>
      </c>
      <c r="TO90" s="88" t="e">
        <f t="shared" si="552"/>
        <v>#DIV/0!</v>
      </c>
      <c r="TP90" s="45">
        <f t="shared" si="553"/>
        <v>548.18999999999994</v>
      </c>
      <c r="TQ90" s="88">
        <v>548.18999999999994</v>
      </c>
      <c r="TR90" s="88">
        <v>0</v>
      </c>
      <c r="TS90" s="88">
        <f>SUMIFS(Main!TU:TU,Main!B:B,B:B)</f>
        <v>2799</v>
      </c>
      <c r="TT90" s="88">
        <f t="shared" si="554"/>
        <v>2372.0338983050847</v>
      </c>
      <c r="TU90" s="12">
        <f t="shared" si="555"/>
        <v>1.6531110512919475E-4</v>
      </c>
      <c r="TV90" s="87" t="e">
        <f t="shared" si="556"/>
        <v>#DIV/0!</v>
      </c>
      <c r="TW90" s="87">
        <f t="shared" si="557"/>
        <v>0.23110546623794209</v>
      </c>
      <c r="TX90" s="169" t="str">
        <f t="shared" si="558"/>
        <v>AM-W21</v>
      </c>
      <c r="TY90" s="12">
        <f t="shared" si="559"/>
        <v>0</v>
      </c>
      <c r="TZ90" s="12">
        <f t="shared" si="560"/>
        <v>1</v>
      </c>
      <c r="UA90" s="3">
        <f>SUMIFS(Main!UG:UG,Main!B:B,B:B)</f>
        <v>1</v>
      </c>
      <c r="UB90" s="3">
        <f>SUMIFS(Main!UI:UI,Main!B:B,B:B)</f>
        <v>0</v>
      </c>
      <c r="UC90" s="3">
        <f>SUMIFS(Main!UK:UK,Main!B:B,B:B)</f>
        <v>2</v>
      </c>
      <c r="UD90" s="3">
        <f>SUMIFS(Main!UO:UO,Main!B:B,B:B)</f>
        <v>0</v>
      </c>
      <c r="UE90" s="3">
        <f>SUMIFS(Main!UQ:UQ,Main!B:B,B:B)</f>
        <v>0</v>
      </c>
      <c r="UF90" s="3">
        <f>SUMIFS(Main!US:US,Main!B:B,B:B)</f>
        <v>0</v>
      </c>
      <c r="UG90" s="3">
        <f t="shared" si="561"/>
        <v>3</v>
      </c>
      <c r="UH90" s="88">
        <f t="shared" si="562"/>
        <v>7506.5999999999995</v>
      </c>
      <c r="UI90" s="12">
        <f t="shared" si="563"/>
        <v>7.4477219693707127E-5</v>
      </c>
      <c r="UJ90" s="3">
        <f>SUMIFS(Main!UW:UW,Main!B:B,B:B)</f>
        <v>5</v>
      </c>
      <c r="UK90" s="100">
        <f>SUMIFS(Main!VI:VI,Main!A:A,A:A)</f>
        <v>38</v>
      </c>
      <c r="UL90" s="3">
        <v>766</v>
      </c>
      <c r="UM90" s="3">
        <v>2</v>
      </c>
      <c r="UN90" s="3">
        <f>SUMIFS(Main!VE:VE,Main!A:A,A:A)</f>
        <v>4</v>
      </c>
      <c r="UO90" s="3">
        <v>0</v>
      </c>
      <c r="UP90" s="3">
        <f t="shared" si="565"/>
        <v>4</v>
      </c>
      <c r="UQ90" s="3">
        <f t="shared" si="566"/>
        <v>4</v>
      </c>
      <c r="UR90" s="12">
        <f t="shared" si="567"/>
        <v>0</v>
      </c>
      <c r="US90" s="88" t="e">
        <f t="shared" si="568"/>
        <v>#DIV/0!</v>
      </c>
      <c r="UT90" s="45">
        <f t="shared" si="569"/>
        <v>3.5049999999999999</v>
      </c>
      <c r="UU90" s="88">
        <v>14.02</v>
      </c>
      <c r="UV90" s="88">
        <v>0</v>
      </c>
      <c r="UW90" s="88">
        <f>SUMIFS(Main!VF:VF,Main!A:A,A:A)</f>
        <v>10881.871999999999</v>
      </c>
      <c r="UX90" s="88">
        <f t="shared" si="570"/>
        <v>9221.9254237288133</v>
      </c>
      <c r="UY90" s="12">
        <f t="shared" si="571"/>
        <v>6.504226103815192E-4</v>
      </c>
      <c r="UZ90" s="87" t="e">
        <f t="shared" si="572"/>
        <v>#DIV/0!</v>
      </c>
      <c r="VA90" s="87">
        <f t="shared" si="573"/>
        <v>1.5202898912981149E-3</v>
      </c>
      <c r="VB90" s="169" t="str">
        <f t="shared" si="564"/>
        <v>AM-W21</v>
      </c>
      <c r="VC90" s="12">
        <f t="shared" si="578"/>
        <v>0</v>
      </c>
      <c r="VD90" s="12">
        <f t="shared" si="574"/>
        <v>1</v>
      </c>
      <c r="VE90" s="3">
        <f>SUMIFS(Main!VR:VR,Main!B:B,B:B)</f>
        <v>0</v>
      </c>
      <c r="VF90" s="3">
        <f>SUMIFS(Main!VT:VT,Main!B:B,B:B)</f>
        <v>0</v>
      </c>
      <c r="VG90" s="3">
        <f>SUMIFS(Main!VV:VV,Main!B:B,B:B)</f>
        <v>1</v>
      </c>
      <c r="VH90" s="3">
        <f>SUMIFS(Main!VZ:VZ,Main!B:B,B:B)</f>
        <v>0</v>
      </c>
      <c r="VI90" s="3">
        <f>SUMIFS(Main!WB:WB,Main!B:B,B:B)</f>
        <v>0</v>
      </c>
      <c r="VJ90" s="3">
        <f>SUMIFS(Main!WD:WD,Main!B:B,B:B)</f>
        <v>0</v>
      </c>
      <c r="VK90" s="3">
        <f t="shared" si="575"/>
        <v>1</v>
      </c>
      <c r="VL90" s="88">
        <f t="shared" si="576"/>
        <v>2502.1999999999998</v>
      </c>
      <c r="VM90" s="12">
        <f t="shared" si="577"/>
        <v>2.6214602775418358E-5</v>
      </c>
      <c r="VN90" s="3">
        <f>SUMIFS(Main!WH:WH,Main!B:B,B:B)</f>
        <v>2</v>
      </c>
    </row>
    <row r="91" spans="1:586">
      <c r="A91" s="161" t="s">
        <v>740</v>
      </c>
      <c r="B91" s="161" t="s">
        <v>720</v>
      </c>
      <c r="C91" s="150" t="s">
        <v>480</v>
      </c>
      <c r="D91" s="150" t="s">
        <v>669</v>
      </c>
      <c r="E91" s="154" t="s">
        <v>824</v>
      </c>
      <c r="F91" s="161" t="s">
        <v>480</v>
      </c>
      <c r="G91" s="150" t="s">
        <v>824</v>
      </c>
      <c r="H91" s="17">
        <v>1828.2801999999999</v>
      </c>
      <c r="I91" s="1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87"/>
      <c r="V91" s="87"/>
      <c r="W91" s="12"/>
      <c r="X91" s="91"/>
      <c r="Y91" s="91"/>
      <c r="Z91" s="91"/>
      <c r="AA91" s="91"/>
      <c r="AB91" s="91"/>
      <c r="AC91" s="91"/>
      <c r="AD91" s="91"/>
      <c r="AE91" s="87"/>
      <c r="AF91" s="88"/>
      <c r="AG91" s="88"/>
      <c r="AH91" s="88"/>
      <c r="AI91" s="87"/>
      <c r="AJ91" s="87"/>
      <c r="AK91" s="12"/>
      <c r="AL91" s="3"/>
      <c r="AM91" s="3"/>
      <c r="AN91" s="3"/>
      <c r="AO91" s="3"/>
      <c r="AP91" s="3"/>
      <c r="AQ91" s="3"/>
      <c r="AR91" s="3"/>
      <c r="AS91" s="3"/>
      <c r="AT91" s="87"/>
      <c r="AU91" s="40"/>
      <c r="AV91" s="40"/>
      <c r="AW91" s="88"/>
      <c r="AX91" s="88"/>
      <c r="AY91" s="88"/>
      <c r="AZ91" s="87"/>
      <c r="BA91" s="87"/>
      <c r="BB91" s="87"/>
      <c r="BC91" s="89"/>
      <c r="BD91" s="12"/>
      <c r="BE91" s="3"/>
      <c r="BF91" s="3"/>
      <c r="BG91" s="3"/>
      <c r="BH91" s="3"/>
      <c r="BI91" s="3"/>
      <c r="BJ91" s="3"/>
      <c r="BK91" s="3"/>
      <c r="BL91" s="3"/>
      <c r="BM91" s="87"/>
      <c r="BN91" s="40"/>
      <c r="BO91" s="40"/>
      <c r="BP91" s="88"/>
      <c r="BQ91" s="88"/>
      <c r="BR91" s="88"/>
      <c r="BS91" s="12"/>
      <c r="BT91" s="12"/>
      <c r="BU91" s="87"/>
      <c r="BV91" s="89"/>
      <c r="BW91" s="90"/>
      <c r="BX91" s="12"/>
      <c r="BY91" s="3"/>
      <c r="BZ91" s="3"/>
      <c r="CA91" s="3"/>
      <c r="CB91" s="3"/>
      <c r="CC91" s="3"/>
      <c r="CD91" s="3"/>
      <c r="CE91" s="3"/>
      <c r="CF91" s="3"/>
      <c r="CG91" s="87"/>
      <c r="CH91" s="3"/>
      <c r="CI91" s="3"/>
      <c r="CJ91" s="88"/>
      <c r="CK91" s="88"/>
      <c r="CL91" s="88"/>
      <c r="CM91" s="87"/>
      <c r="CN91" s="87"/>
      <c r="CO91" s="12"/>
      <c r="CP91" s="12"/>
      <c r="CQ91" s="77"/>
      <c r="CR91" s="12"/>
      <c r="CS91" s="3"/>
      <c r="CT91" s="3"/>
      <c r="CU91" s="3"/>
      <c r="CV91" s="3"/>
      <c r="CW91" s="3"/>
      <c r="CX91" s="3"/>
      <c r="CY91" s="3"/>
      <c r="CZ91" s="3"/>
      <c r="DA91" s="87"/>
      <c r="DB91" s="45"/>
      <c r="DC91" s="3"/>
      <c r="DD91" s="88"/>
      <c r="DE91" s="88"/>
      <c r="DF91" s="88"/>
      <c r="DG91" s="12"/>
      <c r="DH91" s="12"/>
      <c r="DI91" s="12"/>
      <c r="DJ91" s="12"/>
      <c r="DK91" s="3"/>
      <c r="DL91" s="2"/>
      <c r="DM91" s="3"/>
      <c r="DN91" s="3"/>
      <c r="DO91" s="3"/>
      <c r="DP91" s="3"/>
      <c r="DQ91" s="3"/>
      <c r="DR91" s="3"/>
      <c r="DS91" s="3"/>
      <c r="DT91" s="3"/>
      <c r="DU91" s="12"/>
      <c r="DV91" s="87"/>
      <c r="DW91" s="3"/>
      <c r="DX91" s="3"/>
      <c r="DY91" s="88"/>
      <c r="DZ91" s="88"/>
      <c r="EA91" s="88"/>
      <c r="EB91" s="12"/>
      <c r="EC91" s="12"/>
      <c r="ED91" s="12"/>
      <c r="EE91" s="12"/>
      <c r="EF91" s="3"/>
      <c r="EG91" s="12"/>
      <c r="EH91" s="3"/>
      <c r="EI91" s="3"/>
      <c r="EJ91" s="3"/>
      <c r="EK91" s="3"/>
      <c r="EL91" s="3"/>
      <c r="EM91" s="3"/>
      <c r="EN91" s="3"/>
      <c r="EO91" s="3"/>
      <c r="EP91" s="12"/>
      <c r="EQ91" s="87"/>
      <c r="ER91" s="3"/>
      <c r="ES91" s="3"/>
      <c r="ET91" s="88"/>
      <c r="EU91" s="88"/>
      <c r="EV91" s="88"/>
      <c r="EW91" s="12"/>
      <c r="EX91" s="12"/>
      <c r="EY91" s="12"/>
      <c r="EZ91" s="12"/>
      <c r="FA91" s="3"/>
      <c r="FB91" s="12"/>
      <c r="FC91" s="3"/>
      <c r="FD91" s="3"/>
      <c r="FE91" s="3"/>
      <c r="FF91" s="3"/>
      <c r="FG91" s="3"/>
      <c r="FH91" s="3"/>
      <c r="FI91" s="3"/>
      <c r="FJ91" s="3"/>
      <c r="FK91" s="12"/>
      <c r="FL91" s="12"/>
      <c r="FM91" s="3"/>
      <c r="FN91" s="88"/>
      <c r="FO91" s="88"/>
      <c r="FP91" s="88"/>
      <c r="FQ91" s="88"/>
      <c r="FR91" s="12"/>
      <c r="FS91" s="12"/>
      <c r="FT91" s="12"/>
      <c r="FU91" s="39"/>
      <c r="FV91" s="77"/>
      <c r="FW91" s="12"/>
      <c r="FX91" s="3"/>
      <c r="FY91" s="3"/>
      <c r="FZ91" s="3"/>
      <c r="GA91" s="3"/>
      <c r="GB91" s="3"/>
      <c r="GC91" s="3"/>
      <c r="GD91" s="3"/>
      <c r="GE91" s="3"/>
      <c r="GF91" s="12"/>
      <c r="GG91" s="12"/>
      <c r="GH91" s="88"/>
      <c r="GI91" s="45"/>
      <c r="GJ91" s="88"/>
      <c r="GK91" s="88"/>
      <c r="GL91" s="88"/>
      <c r="GM91" s="12"/>
      <c r="GN91" s="12"/>
      <c r="GO91" s="12"/>
      <c r="GP91" s="12"/>
      <c r="GQ91" s="77"/>
      <c r="GR91" s="12"/>
      <c r="GS91" s="3"/>
      <c r="GT91" s="3"/>
      <c r="GU91" s="3"/>
      <c r="GV91" s="3"/>
      <c r="GW91" s="3"/>
      <c r="GX91" s="3"/>
      <c r="GY91" s="3"/>
      <c r="GZ91" s="3"/>
      <c r="HA91" s="12"/>
      <c r="HB91" s="12"/>
      <c r="HC91" s="88"/>
      <c r="HD91" s="45"/>
      <c r="HE91" s="88"/>
      <c r="HF91" s="88"/>
      <c r="HG91" s="88"/>
      <c r="HH91" s="12"/>
      <c r="HI91" s="12"/>
      <c r="HJ91" s="12"/>
      <c r="HK91" s="12"/>
      <c r="HL91" s="77"/>
      <c r="HM91" s="3"/>
      <c r="HN91" s="3"/>
      <c r="HO91" s="3"/>
      <c r="HP91" s="3"/>
      <c r="HQ91" s="3"/>
      <c r="HR91" s="3"/>
      <c r="HS91" s="3"/>
      <c r="HT91" s="3"/>
      <c r="HU91" s="12"/>
      <c r="HV91" s="12"/>
      <c r="HW91" s="88"/>
      <c r="HX91" s="45"/>
      <c r="HY91" s="3"/>
      <c r="HZ91" s="3"/>
      <c r="IA91" s="3"/>
      <c r="IB91" s="20"/>
      <c r="IC91" s="12"/>
      <c r="ID91" s="12"/>
      <c r="IE91" s="12"/>
      <c r="IF91" s="105"/>
      <c r="IG91" s="100"/>
      <c r="IH91" s="3"/>
      <c r="II91" s="3"/>
      <c r="IJ91" s="3"/>
      <c r="IK91" s="3"/>
      <c r="IL91" s="3"/>
      <c r="IM91" s="3"/>
      <c r="IN91" s="3"/>
      <c r="IO91" s="12"/>
      <c r="IP91" s="12"/>
      <c r="IQ91" s="88"/>
      <c r="IR91" s="45"/>
      <c r="IS91" s="3"/>
      <c r="IT91" s="3"/>
      <c r="IU91" s="3"/>
      <c r="IV91" s="20"/>
      <c r="IW91" s="12"/>
      <c r="IX91" s="12"/>
      <c r="IY91" s="12"/>
      <c r="IZ91" s="12"/>
      <c r="JA91" s="100"/>
      <c r="JB91" s="3"/>
      <c r="JC91" s="3"/>
      <c r="JD91" s="3"/>
      <c r="JE91" s="3"/>
      <c r="JF91" s="3"/>
      <c r="JG91" s="3"/>
      <c r="JH91" s="3"/>
      <c r="JI91" s="12"/>
      <c r="JJ91" s="12"/>
      <c r="JK91" s="88"/>
      <c r="JL91" s="45"/>
      <c r="JM91" s="3"/>
      <c r="JN91" s="3"/>
      <c r="JO91" s="3"/>
      <c r="JP91" s="20"/>
      <c r="JQ91" s="12"/>
      <c r="JR91" s="12"/>
      <c r="JS91" s="12"/>
      <c r="JT91" s="12"/>
      <c r="JU91" s="100"/>
      <c r="JV91" s="3"/>
      <c r="JW91" s="3"/>
      <c r="JX91" s="3"/>
      <c r="JY91" s="3"/>
      <c r="JZ91" s="3"/>
      <c r="KA91" s="3"/>
      <c r="KB91" s="3"/>
      <c r="KC91" s="12"/>
      <c r="KD91" s="12"/>
      <c r="KE91" s="88"/>
      <c r="KF91" s="45"/>
      <c r="KG91" s="3"/>
      <c r="KH91" s="3"/>
      <c r="KI91" s="3"/>
      <c r="KJ91" s="20"/>
      <c r="KK91" s="12"/>
      <c r="KL91" s="12"/>
      <c r="KM91" s="12"/>
      <c r="KN91" s="12"/>
      <c r="KO91" s="100"/>
      <c r="KP91" s="3"/>
      <c r="KQ91" s="3"/>
      <c r="KR91" s="3"/>
      <c r="KS91" s="3"/>
      <c r="KT91" s="3"/>
      <c r="KU91" s="3"/>
      <c r="KV91" s="3"/>
      <c r="KW91" s="12"/>
      <c r="KX91" s="12"/>
      <c r="KY91" s="88"/>
      <c r="KZ91" s="45"/>
      <c r="LA91" s="3"/>
      <c r="LB91" s="3"/>
      <c r="LC91" s="3"/>
      <c r="LD91" s="20"/>
      <c r="LE91" s="12"/>
      <c r="LF91" s="12"/>
      <c r="LG91" s="12"/>
      <c r="LH91" s="12"/>
      <c r="LI91" s="100"/>
      <c r="LJ91" s="3"/>
      <c r="LK91" s="3"/>
      <c r="LL91" s="3"/>
      <c r="LM91" s="3"/>
      <c r="LN91" s="3"/>
      <c r="LO91" s="3"/>
      <c r="LP91" s="3"/>
      <c r="LQ91" s="12"/>
      <c r="LR91" s="12"/>
      <c r="LS91" s="88"/>
      <c r="LT91" s="45"/>
      <c r="LU91" s="88"/>
      <c r="LV91" s="88"/>
      <c r="LW91" s="88"/>
      <c r="LX91" s="88"/>
      <c r="LY91" s="12"/>
      <c r="LZ91" s="12"/>
      <c r="MA91" s="12"/>
      <c r="MB91" s="12"/>
      <c r="MC91" s="100"/>
      <c r="MD91" s="3"/>
      <c r="ME91" s="3"/>
      <c r="MF91" s="3"/>
      <c r="MG91" s="3"/>
      <c r="MH91" s="3"/>
      <c r="MI91" s="3"/>
      <c r="MJ91" s="3"/>
      <c r="MK91" s="12"/>
      <c r="ML91" s="12"/>
      <c r="MM91" s="88"/>
      <c r="MN91" s="45"/>
      <c r="MO91" s="88"/>
      <c r="MP91" s="88"/>
      <c r="MQ91" s="88"/>
      <c r="MR91" s="88"/>
      <c r="MS91" s="12"/>
      <c r="MT91" s="12"/>
      <c r="MU91" s="12"/>
      <c r="MV91" s="12"/>
      <c r="MW91" s="100"/>
      <c r="MX91" s="3"/>
      <c r="MY91" s="3"/>
      <c r="MZ91" s="3"/>
      <c r="NA91" s="3"/>
      <c r="NB91" s="3"/>
      <c r="NC91" s="3"/>
      <c r="ND91" s="3"/>
      <c r="NE91" s="12"/>
      <c r="NF91" s="12"/>
      <c r="NG91" s="88"/>
      <c r="NH91" s="45"/>
      <c r="NI91" s="88"/>
      <c r="NJ91" s="88"/>
      <c r="NK91" s="88"/>
      <c r="NL91" s="88"/>
      <c r="NM91" s="12"/>
      <c r="NN91" s="12"/>
      <c r="NO91" s="12"/>
      <c r="NP91" s="12"/>
      <c r="NQ91" s="100"/>
      <c r="NR91" s="3"/>
      <c r="NS91" s="3"/>
      <c r="NT91" s="3"/>
      <c r="NU91" s="3"/>
      <c r="NV91" s="3"/>
      <c r="NW91" s="3"/>
      <c r="NX91" s="12"/>
      <c r="NY91" s="88"/>
      <c r="NZ91" s="45"/>
      <c r="OA91" s="88"/>
      <c r="OB91" s="88"/>
      <c r="OC91" s="88"/>
      <c r="OD91" s="88"/>
      <c r="OE91" s="12"/>
      <c r="OF91" s="12"/>
      <c r="OG91" s="12"/>
      <c r="OH91" s="12"/>
      <c r="OI91" s="12"/>
      <c r="OJ91" s="3"/>
      <c r="OK91" s="3"/>
      <c r="OL91" s="3"/>
      <c r="OM91" s="3"/>
      <c r="ON91" s="3"/>
      <c r="OO91" s="3"/>
      <c r="OP91" s="88"/>
      <c r="OQ91" s="12"/>
      <c r="OR91" s="3"/>
      <c r="OS91" s="100">
        <v>0</v>
      </c>
      <c r="OT91" s="3">
        <v>0</v>
      </c>
      <c r="OU91" s="3">
        <v>0</v>
      </c>
      <c r="OV91" s="3">
        <v>0</v>
      </c>
      <c r="OW91" s="3">
        <v>0</v>
      </c>
      <c r="OX91" s="3">
        <f t="shared" si="653"/>
        <v>0</v>
      </c>
      <c r="OY91" s="3">
        <f t="shared" si="654"/>
        <v>0</v>
      </c>
      <c r="OZ91" s="12">
        <f t="shared" si="655"/>
        <v>0</v>
      </c>
      <c r="PA91" s="88">
        <f t="shared" si="656"/>
        <v>0</v>
      </c>
      <c r="PB91" s="45">
        <f t="shared" si="657"/>
        <v>0</v>
      </c>
      <c r="PC91" s="88">
        <v>0</v>
      </c>
      <c r="PD91" s="88">
        <v>0</v>
      </c>
      <c r="PE91" s="88">
        <v>0</v>
      </c>
      <c r="PF91" s="88">
        <f t="shared" si="658"/>
        <v>0</v>
      </c>
      <c r="PG91" s="12">
        <f t="shared" si="659"/>
        <v>0</v>
      </c>
      <c r="PH91" s="12">
        <f t="shared" si="660"/>
        <v>0</v>
      </c>
      <c r="PI91" s="12">
        <f t="shared" si="661"/>
        <v>0</v>
      </c>
      <c r="PJ91" s="12" t="e">
        <f t="shared" si="662"/>
        <v>#DIV/0!</v>
      </c>
      <c r="PK91" s="12" t="e">
        <f t="shared" si="663"/>
        <v>#DIV/0!</v>
      </c>
      <c r="PL91" s="3">
        <v>5</v>
      </c>
      <c r="PM91" s="3">
        <v>0</v>
      </c>
      <c r="PN91" s="3">
        <v>0</v>
      </c>
      <c r="PO91" s="3">
        <v>0</v>
      </c>
      <c r="PP91" s="3">
        <v>0</v>
      </c>
      <c r="PQ91" s="3">
        <v>0</v>
      </c>
      <c r="PR91" s="3">
        <f t="shared" si="664"/>
        <v>5</v>
      </c>
      <c r="PS91" s="88">
        <f t="shared" si="665"/>
        <v>9141.4009999999998</v>
      </c>
      <c r="PT91" s="12">
        <f t="shared" si="666"/>
        <v>1.2699175329466064E-4</v>
      </c>
      <c r="PU91" s="3">
        <v>0</v>
      </c>
      <c r="PV91" s="100">
        <v>0</v>
      </c>
      <c r="PW91" s="3">
        <v>0</v>
      </c>
      <c r="PX91" s="3">
        <v>0</v>
      </c>
      <c r="PY91" s="3">
        <v>0</v>
      </c>
      <c r="PZ91" s="3">
        <v>0</v>
      </c>
      <c r="QA91" s="3">
        <f t="shared" si="667"/>
        <v>0</v>
      </c>
      <c r="QB91" s="3">
        <f t="shared" si="668"/>
        <v>0</v>
      </c>
      <c r="QC91" s="12">
        <f t="shared" si="669"/>
        <v>0</v>
      </c>
      <c r="QD91" s="88">
        <f t="shared" si="670"/>
        <v>0</v>
      </c>
      <c r="QE91" s="45">
        <f t="shared" si="671"/>
        <v>0</v>
      </c>
      <c r="QF91" s="88">
        <v>0</v>
      </c>
      <c r="QG91" s="88">
        <v>0</v>
      </c>
      <c r="QH91" s="88">
        <v>0</v>
      </c>
      <c r="QI91" s="88">
        <f t="shared" si="672"/>
        <v>0</v>
      </c>
      <c r="QJ91" s="12">
        <f t="shared" si="673"/>
        <v>0</v>
      </c>
      <c r="QK91" s="12">
        <f t="shared" si="674"/>
        <v>0</v>
      </c>
      <c r="QL91" s="12">
        <f t="shared" si="675"/>
        <v>0</v>
      </c>
      <c r="QM91" s="12" t="e">
        <f t="shared" si="676"/>
        <v>#DIV/0!</v>
      </c>
      <c r="QN91" s="12" t="e">
        <f t="shared" si="677"/>
        <v>#DIV/0!</v>
      </c>
      <c r="QO91" s="3">
        <v>1</v>
      </c>
      <c r="QP91" s="3"/>
      <c r="QQ91" s="3">
        <v>0</v>
      </c>
      <c r="QR91" s="3">
        <v>0</v>
      </c>
      <c r="QS91" s="3">
        <v>0</v>
      </c>
      <c r="QT91" s="3">
        <v>0</v>
      </c>
      <c r="QU91" s="3">
        <f t="shared" si="678"/>
        <v>1</v>
      </c>
      <c r="QV91" s="88">
        <f t="shared" si="679"/>
        <v>1828.2801999999999</v>
      </c>
      <c r="QW91" s="12">
        <f t="shared" si="680"/>
        <v>4.0129031372771786E-5</v>
      </c>
      <c r="QX91" s="3">
        <v>0</v>
      </c>
      <c r="QY91" s="100">
        <v>153</v>
      </c>
      <c r="QZ91" s="3">
        <v>1091</v>
      </c>
      <c r="RA91" s="3">
        <v>5</v>
      </c>
      <c r="RB91" s="3">
        <v>0</v>
      </c>
      <c r="RC91" s="3">
        <v>0</v>
      </c>
      <c r="RD91" s="3">
        <f t="shared" si="519"/>
        <v>0</v>
      </c>
      <c r="RE91" s="3">
        <f t="shared" si="520"/>
        <v>0</v>
      </c>
      <c r="RF91" s="12">
        <f t="shared" si="521"/>
        <v>0</v>
      </c>
      <c r="RG91" s="88" t="e">
        <f t="shared" si="522"/>
        <v>#DIV/0!</v>
      </c>
      <c r="RH91" s="45" t="e">
        <f t="shared" si="523"/>
        <v>#DIV/0!</v>
      </c>
      <c r="RI91" s="88">
        <v>82.050000000000011</v>
      </c>
      <c r="RJ91" s="88">
        <v>0</v>
      </c>
      <c r="RK91" s="88">
        <v>0</v>
      </c>
      <c r="RL91" s="88">
        <f t="shared" si="524"/>
        <v>0</v>
      </c>
      <c r="RM91" s="12">
        <f t="shared" si="525"/>
        <v>0</v>
      </c>
      <c r="RN91" s="12" t="e">
        <f t="shared" si="526"/>
        <v>#DIV/0!</v>
      </c>
      <c r="RO91" s="12" t="e">
        <f t="shared" si="527"/>
        <v>#DIV/0!</v>
      </c>
      <c r="RP91" s="169" t="str">
        <f t="shared" si="528"/>
        <v>GB-03 (AI-12 + AM-C43)</v>
      </c>
      <c r="RQ91" s="12" t="e">
        <f t="shared" si="529"/>
        <v>#DIV/0!</v>
      </c>
      <c r="RR91" s="12" t="e">
        <f t="shared" si="530"/>
        <v>#DIV/0!</v>
      </c>
      <c r="RS91" s="3">
        <v>5</v>
      </c>
      <c r="RT91" s="3">
        <v>0</v>
      </c>
      <c r="RU91" s="3">
        <v>0</v>
      </c>
      <c r="RV91" s="3">
        <v>0</v>
      </c>
      <c r="RW91" s="3">
        <v>0</v>
      </c>
      <c r="RX91" s="3">
        <v>0</v>
      </c>
      <c r="RY91" s="3">
        <f t="shared" si="531"/>
        <v>5</v>
      </c>
      <c r="RZ91" s="88">
        <f t="shared" si="532"/>
        <v>9141.4009999999998</v>
      </c>
      <c r="SA91" s="12">
        <f t="shared" si="533"/>
        <v>1.2890147867015351E-4</v>
      </c>
      <c r="SB91" s="3">
        <v>0</v>
      </c>
      <c r="SC91" s="100">
        <v>532</v>
      </c>
      <c r="SD91" s="3">
        <v>20680</v>
      </c>
      <c r="SE91" s="3">
        <v>79</v>
      </c>
      <c r="SF91" s="3">
        <v>0</v>
      </c>
      <c r="SG91" s="3">
        <v>0</v>
      </c>
      <c r="SH91" s="3">
        <f t="shared" si="534"/>
        <v>0</v>
      </c>
      <c r="SI91" s="3">
        <f t="shared" si="535"/>
        <v>0</v>
      </c>
      <c r="SJ91" s="12">
        <f t="shared" si="536"/>
        <v>0</v>
      </c>
      <c r="SK91" s="88" t="e">
        <f t="shared" si="537"/>
        <v>#DIV/0!</v>
      </c>
      <c r="SL91" s="45" t="e">
        <f t="shared" si="538"/>
        <v>#DIV/0!</v>
      </c>
      <c r="SM91" s="88">
        <v>1950.0700000000002</v>
      </c>
      <c r="SN91" s="88">
        <v>0</v>
      </c>
      <c r="SO91" s="88">
        <v>0</v>
      </c>
      <c r="SP91" s="88">
        <f t="shared" si="539"/>
        <v>0</v>
      </c>
      <c r="SQ91" s="12">
        <f t="shared" si="540"/>
        <v>0</v>
      </c>
      <c r="SR91" s="87" t="e">
        <f t="shared" si="541"/>
        <v>#DIV/0!</v>
      </c>
      <c r="SS91" s="87" t="e">
        <f t="shared" si="542"/>
        <v>#DIV/0!</v>
      </c>
      <c r="ST91" s="169" t="str">
        <f t="shared" si="543"/>
        <v>GB-03 (AI-12 + AM-C43)</v>
      </c>
      <c r="SU91" s="12" t="e">
        <f t="shared" si="544"/>
        <v>#DIV/0!</v>
      </c>
      <c r="SV91" s="12" t="e">
        <f t="shared" si="545"/>
        <v>#DIV/0!</v>
      </c>
      <c r="SW91" s="3">
        <v>13</v>
      </c>
      <c r="SX91" s="3">
        <v>0</v>
      </c>
      <c r="SY91" s="3">
        <v>0</v>
      </c>
      <c r="SZ91" s="3">
        <v>0</v>
      </c>
      <c r="TA91" s="3">
        <v>0</v>
      </c>
      <c r="TB91" s="3">
        <v>0</v>
      </c>
      <c r="TC91" s="3">
        <f t="shared" si="546"/>
        <v>13</v>
      </c>
      <c r="TD91" s="88">
        <f t="shared" si="547"/>
        <v>23767.642599999999</v>
      </c>
      <c r="TE91" s="12">
        <f t="shared" si="548"/>
        <v>2.6146433433984459E-4</v>
      </c>
      <c r="TF91" s="3">
        <v>0</v>
      </c>
      <c r="TG91" s="100">
        <f>SUMIFS(Main!TX:TX,Main!B:B,B:B)</f>
        <v>613</v>
      </c>
      <c r="TH91" s="3">
        <v>2717</v>
      </c>
      <c r="TI91" s="3">
        <v>13</v>
      </c>
      <c r="TJ91" s="3">
        <f>SUMIFS(Main!TT:TT,Main!B:B,B:B)</f>
        <v>3</v>
      </c>
      <c r="TK91" s="3">
        <v>0</v>
      </c>
      <c r="TL91" s="3">
        <f t="shared" si="549"/>
        <v>3</v>
      </c>
      <c r="TM91" s="3">
        <f t="shared" si="550"/>
        <v>3</v>
      </c>
      <c r="TN91" s="12">
        <f t="shared" si="551"/>
        <v>0</v>
      </c>
      <c r="TO91" s="88" t="e">
        <f t="shared" si="552"/>
        <v>#DIV/0!</v>
      </c>
      <c r="TP91" s="45">
        <f t="shared" si="553"/>
        <v>82.706666666666678</v>
      </c>
      <c r="TQ91" s="88">
        <v>248.12000000000003</v>
      </c>
      <c r="TR91" s="88">
        <v>0</v>
      </c>
      <c r="TS91" s="88">
        <f>SUMIFS(Main!TU:TU,Main!B:B,B:B)</f>
        <v>11197</v>
      </c>
      <c r="TT91" s="88">
        <f t="shared" si="554"/>
        <v>9488.9830508474588</v>
      </c>
      <c r="TU91" s="12">
        <f t="shared" si="555"/>
        <v>6.6130348129031578E-4</v>
      </c>
      <c r="TV91" s="87" t="e">
        <f t="shared" si="556"/>
        <v>#DIV/0!</v>
      </c>
      <c r="TW91" s="87">
        <f t="shared" si="557"/>
        <v>2.6148218272751631E-2</v>
      </c>
      <c r="TX91" s="169" t="str">
        <f t="shared" si="558"/>
        <v>GB-03 (AI-12 + AM-C43)</v>
      </c>
      <c r="TY91" s="12">
        <f t="shared" si="559"/>
        <v>0</v>
      </c>
      <c r="TZ91" s="12">
        <f t="shared" si="560"/>
        <v>1</v>
      </c>
      <c r="UA91" s="3">
        <f>SUMIFS(Main!UG:UG,Main!B:B,B:B)</f>
        <v>10</v>
      </c>
      <c r="UB91" s="3">
        <f>SUMIFS(Main!UI:UI,Main!B:B,B:B)</f>
        <v>0</v>
      </c>
      <c r="UC91" s="3">
        <f>SUMIFS(Main!UK:UK,Main!B:B,B:B)</f>
        <v>0</v>
      </c>
      <c r="UD91" s="3">
        <f>SUMIFS(Main!UO:UO,Main!B:B,B:B)</f>
        <v>0</v>
      </c>
      <c r="UE91" s="3">
        <f>SUMIFS(Main!UQ:UQ,Main!B:B,B:B)</f>
        <v>0</v>
      </c>
      <c r="UF91" s="3">
        <f>SUMIFS(Main!US:US,Main!B:B,B:B)</f>
        <v>0</v>
      </c>
      <c r="UG91" s="3">
        <f t="shared" si="561"/>
        <v>10</v>
      </c>
      <c r="UH91" s="88">
        <f t="shared" si="562"/>
        <v>18282.802</v>
      </c>
      <c r="UI91" s="12">
        <f t="shared" si="563"/>
        <v>1.813940080956156E-4</v>
      </c>
      <c r="UJ91" s="3">
        <f>SUMIFS(Main!UW:UW,Main!B:B,B:B)</f>
        <v>0</v>
      </c>
      <c r="UK91" s="100">
        <f>SUMIFS(Main!VI:VI,Main!A:A,A:A)</f>
        <v>743</v>
      </c>
      <c r="UL91" s="3">
        <v>67255</v>
      </c>
      <c r="UM91" s="3">
        <v>305</v>
      </c>
      <c r="UN91" s="3">
        <f>SUMIFS(Main!VE:VE,Main!A:A,A:A)</f>
        <v>3</v>
      </c>
      <c r="UO91" s="3">
        <v>2</v>
      </c>
      <c r="UP91" s="3">
        <f t="shared" si="565"/>
        <v>1</v>
      </c>
      <c r="UQ91" s="3">
        <f t="shared" si="566"/>
        <v>3</v>
      </c>
      <c r="UR91" s="12">
        <f t="shared" si="567"/>
        <v>6.5573770491803279E-3</v>
      </c>
      <c r="US91" s="88">
        <f t="shared" si="568"/>
        <v>1613.7600000000002</v>
      </c>
      <c r="UT91" s="45">
        <f t="shared" si="569"/>
        <v>1075.8400000000001</v>
      </c>
      <c r="UU91" s="88">
        <v>3227.5200000000004</v>
      </c>
      <c r="UV91" s="88">
        <v>9319.5</v>
      </c>
      <c r="UW91" s="88">
        <f>SUMIFS(Main!VF:VF,Main!A:A,A:A)</f>
        <v>10797</v>
      </c>
      <c r="UX91" s="88">
        <f t="shared" si="570"/>
        <v>9150</v>
      </c>
      <c r="UY91" s="12">
        <f t="shared" si="571"/>
        <v>6.4534970860613528E-4</v>
      </c>
      <c r="UZ91" s="87">
        <f t="shared" si="572"/>
        <v>0.34631900853050063</v>
      </c>
      <c r="VA91" s="87">
        <f t="shared" si="573"/>
        <v>0.35273442622950824</v>
      </c>
      <c r="VB91" s="169" t="str">
        <f t="shared" si="564"/>
        <v>GB-03 (AI-12 + AM-C43)</v>
      </c>
      <c r="VC91" s="12">
        <f t="shared" si="578"/>
        <v>1.0185245901639344</v>
      </c>
      <c r="VD91" s="12">
        <f t="shared" si="574"/>
        <v>-1.8524590163934374E-2</v>
      </c>
      <c r="VE91" s="3">
        <f>SUMIFS(Main!VR:VR,Main!B:B,B:B)</f>
        <v>15</v>
      </c>
      <c r="VF91" s="3">
        <f>SUMIFS(Main!VT:VT,Main!B:B,B:B)</f>
        <v>0</v>
      </c>
      <c r="VG91" s="3">
        <f>SUMIFS(Main!VV:VV,Main!B:B,B:B)</f>
        <v>0</v>
      </c>
      <c r="VH91" s="3">
        <f>SUMIFS(Main!VZ:VZ,Main!B:B,B:B)</f>
        <v>0</v>
      </c>
      <c r="VI91" s="3">
        <f>SUMIFS(Main!WB:WB,Main!B:B,B:B)</f>
        <v>0</v>
      </c>
      <c r="VJ91" s="3">
        <f>SUMIFS(Main!WD:WD,Main!B:B,B:B)</f>
        <v>0</v>
      </c>
      <c r="VK91" s="3">
        <f t="shared" si="575"/>
        <v>15</v>
      </c>
      <c r="VL91" s="88">
        <f t="shared" si="576"/>
        <v>27424.202999999998</v>
      </c>
      <c r="VM91" s="12">
        <f t="shared" si="577"/>
        <v>2.8731299979115835E-4</v>
      </c>
      <c r="VN91" s="3">
        <f>SUMIFS(Main!WH:WH,Main!B:B,B:B)</f>
        <v>8</v>
      </c>
    </row>
    <row r="92" spans="1:586">
      <c r="A92" s="155" t="s">
        <v>150</v>
      </c>
      <c r="B92" s="155" t="s">
        <v>149</v>
      </c>
      <c r="C92" s="150" t="s">
        <v>294</v>
      </c>
      <c r="D92" s="150" t="s">
        <v>669</v>
      </c>
      <c r="E92" s="155" t="s">
        <v>269</v>
      </c>
      <c r="F92" s="150" t="s">
        <v>471</v>
      </c>
      <c r="G92" s="150" t="s">
        <v>443</v>
      </c>
      <c r="H92" s="17">
        <v>2925.0368639999997</v>
      </c>
      <c r="I92" s="12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88">
        <v>0</v>
      </c>
      <c r="S92" s="88">
        <v>0</v>
      </c>
      <c r="T92" s="88">
        <v>0</v>
      </c>
      <c r="U92" s="87" t="e">
        <f>R92/S92</f>
        <v>#DIV/0!</v>
      </c>
      <c r="V92" s="87" t="e">
        <f>R92/T92</f>
        <v>#DIV/0!</v>
      </c>
      <c r="W92" s="12">
        <v>0</v>
      </c>
      <c r="X92" s="91">
        <v>0</v>
      </c>
      <c r="Y92" s="91">
        <v>0</v>
      </c>
      <c r="Z92" s="91">
        <v>0</v>
      </c>
      <c r="AA92" s="91">
        <v>0</v>
      </c>
      <c r="AB92" s="91">
        <v>0</v>
      </c>
      <c r="AC92" s="91">
        <v>0</v>
      </c>
      <c r="AD92" s="91">
        <v>0</v>
      </c>
      <c r="AE92" s="87">
        <v>0</v>
      </c>
      <c r="AF92" s="88">
        <v>0</v>
      </c>
      <c r="AG92" s="88">
        <v>0</v>
      </c>
      <c r="AH92" s="88">
        <v>0</v>
      </c>
      <c r="AI92" s="87" t="e">
        <f>AF92/AG92</f>
        <v>#DIV/0!</v>
      </c>
      <c r="AJ92" s="87" t="e">
        <f>AF92/AH92</f>
        <v>#DIV/0!</v>
      </c>
      <c r="AK92" s="12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87" t="e">
        <f>AO92/AM92</f>
        <v>#DIV/0!</v>
      </c>
      <c r="AU92" s="40" t="e">
        <f>AW92/AO92</f>
        <v>#DIV/0!</v>
      </c>
      <c r="AV92" s="40" t="e">
        <f>AW92/AN92</f>
        <v>#DIV/0!</v>
      </c>
      <c r="AW92" s="88">
        <v>0</v>
      </c>
      <c r="AX92" s="88">
        <v>0</v>
      </c>
      <c r="AY92" s="88">
        <v>0</v>
      </c>
      <c r="AZ92" s="87" t="e">
        <f>AW92/AX92</f>
        <v>#DIV/0!</v>
      </c>
      <c r="BA92" s="87" t="e">
        <f>AW92/AY92</f>
        <v>#DIV/0!</v>
      </c>
      <c r="BB92" s="87" t="e">
        <f>AO92/AS92</f>
        <v>#DIV/0!</v>
      </c>
      <c r="BC92" s="89" t="e">
        <f>1-BB92</f>
        <v>#DIV/0!</v>
      </c>
      <c r="BD92" s="12">
        <v>1</v>
      </c>
      <c r="BE92" s="3">
        <v>346</v>
      </c>
      <c r="BF92" s="3">
        <v>175</v>
      </c>
      <c r="BG92" s="3">
        <v>0</v>
      </c>
      <c r="BH92" s="3">
        <v>12</v>
      </c>
      <c r="BI92" s="3">
        <f>BG92-BH92</f>
        <v>-12</v>
      </c>
      <c r="BJ92" s="3">
        <v>0</v>
      </c>
      <c r="BK92" s="3">
        <v>0</v>
      </c>
      <c r="BL92" s="3">
        <f>BH92+BI92+BJ92</f>
        <v>0</v>
      </c>
      <c r="BM92" s="87">
        <f>BH92/BF92</f>
        <v>6.8571428571428575E-2</v>
      </c>
      <c r="BN92" s="40">
        <f>BP92/BH92</f>
        <v>222.37833333333333</v>
      </c>
      <c r="BO92" s="40" t="e">
        <f>BP92/BG92</f>
        <v>#DIV/0!</v>
      </c>
      <c r="BP92" s="88">
        <v>2668.54</v>
      </c>
      <c r="BQ92" s="88">
        <v>19472.88</v>
      </c>
      <c r="BR92" s="88">
        <v>3798</v>
      </c>
      <c r="BS92" s="12">
        <f>BP92/BQ92</f>
        <v>0.13703879446697148</v>
      </c>
      <c r="BT92" s="12">
        <f>BP92/BR92</f>
        <v>0.70261716692996312</v>
      </c>
      <c r="BU92" s="87" t="e">
        <f>BH92/BL92</f>
        <v>#DIV/0!</v>
      </c>
      <c r="BV92" s="89" t="e">
        <f>1-BU92</f>
        <v>#DIV/0!</v>
      </c>
      <c r="BW92" s="90" t="str">
        <f>B92</f>
        <v>FBA78961</v>
      </c>
      <c r="BX92" s="12">
        <v>0.98619999999999997</v>
      </c>
      <c r="BY92" s="3">
        <v>229395</v>
      </c>
      <c r="BZ92" s="3">
        <v>884</v>
      </c>
      <c r="CA92" s="3">
        <v>52</v>
      </c>
      <c r="CB92" s="3">
        <v>33</v>
      </c>
      <c r="CC92" s="3">
        <f>CA92-CB92</f>
        <v>19</v>
      </c>
      <c r="CD92" s="3">
        <v>9</v>
      </c>
      <c r="CE92" s="3">
        <v>0</v>
      </c>
      <c r="CF92" s="3">
        <f>CB92+CC92+CD92</f>
        <v>61</v>
      </c>
      <c r="CG92" s="87">
        <f>CB92/BZ92</f>
        <v>3.7330316742081447E-2</v>
      </c>
      <c r="CH92" s="3">
        <f>CJ92/CB92</f>
        <v>331.55939393939389</v>
      </c>
      <c r="CI92" s="3">
        <f>CJ92/CA92</f>
        <v>210.41269230769228</v>
      </c>
      <c r="CJ92" s="88">
        <v>10941.46</v>
      </c>
      <c r="CK92" s="88">
        <v>54377.9</v>
      </c>
      <c r="CL92" s="88">
        <v>98948</v>
      </c>
      <c r="CM92" s="87">
        <f>CJ92/CK92</f>
        <v>0.2012115215924116</v>
      </c>
      <c r="CN92" s="87">
        <f>CJ92/CL92</f>
        <v>0.11057787929013219</v>
      </c>
      <c r="CO92" s="12">
        <f>CB92/CF92</f>
        <v>0.54098360655737709</v>
      </c>
      <c r="CP92" s="12">
        <f>1-CO92</f>
        <v>0.45901639344262291</v>
      </c>
      <c r="CQ92" s="77" t="str">
        <f>B92</f>
        <v>FBA78961</v>
      </c>
      <c r="CR92" s="12">
        <v>0.99770000000000003</v>
      </c>
      <c r="CS92" s="3">
        <v>171595</v>
      </c>
      <c r="CT92" s="3">
        <v>643</v>
      </c>
      <c r="CU92" s="3" t="e">
        <f>VLOOKUP(C92,'[1]Monthly Sales'!C:AP,38,0)</f>
        <v>#N/A</v>
      </c>
      <c r="CV92" s="3">
        <v>26</v>
      </c>
      <c r="CW92" s="3" t="e">
        <f>CU92-CV92</f>
        <v>#N/A</v>
      </c>
      <c r="CX92" s="3">
        <v>2</v>
      </c>
      <c r="CY92" s="3">
        <v>1</v>
      </c>
      <c r="CZ92" s="3" t="e">
        <f>CV92+CW92+CX92</f>
        <v>#N/A</v>
      </c>
      <c r="DA92" s="87">
        <f>CV92/CT92</f>
        <v>4.0435458786936239E-2</v>
      </c>
      <c r="DB92" s="45">
        <f>DD92/CV92</f>
        <v>273.49461538461537</v>
      </c>
      <c r="DC92" s="3" t="e">
        <f>DD92/CZ92</f>
        <v>#N/A</v>
      </c>
      <c r="DD92" s="88">
        <v>7110.86</v>
      </c>
      <c r="DE92" s="88">
        <v>36498.75</v>
      </c>
      <c r="DF92" s="88">
        <v>80438</v>
      </c>
      <c r="DG92" s="12">
        <f>DD92/DE92</f>
        <v>0.19482475427240659</v>
      </c>
      <c r="DH92" s="12">
        <f>DD92/DF92</f>
        <v>8.8401750416469818E-2</v>
      </c>
      <c r="DI92" s="12" t="e">
        <f>CV92/CZ92</f>
        <v>#N/A</v>
      </c>
      <c r="DJ92" s="12" t="e">
        <f>1-DI92</f>
        <v>#N/A</v>
      </c>
      <c r="DK92" s="3" t="str">
        <f>B92</f>
        <v>FBA78961</v>
      </c>
      <c r="DL92" s="12">
        <v>0.99439999999999995</v>
      </c>
      <c r="DM92" s="3">
        <v>177785</v>
      </c>
      <c r="DN92" s="3">
        <v>1052</v>
      </c>
      <c r="DO92" s="3">
        <v>50</v>
      </c>
      <c r="DP92" s="3">
        <v>43</v>
      </c>
      <c r="DQ92" s="3">
        <f>DO92-DP92</f>
        <v>7</v>
      </c>
      <c r="DR92" s="3">
        <v>5</v>
      </c>
      <c r="DS92" s="3">
        <v>0</v>
      </c>
      <c r="DT92" s="3">
        <f>DP92+DQ92+DR92</f>
        <v>55</v>
      </c>
      <c r="DU92" s="12">
        <f>DR92/DT92</f>
        <v>9.0909090909090912E-2</v>
      </c>
      <c r="DV92" s="87">
        <f>DP92/DN92</f>
        <v>4.08745247148289E-2</v>
      </c>
      <c r="DW92" s="3">
        <f>DY92/DP92</f>
        <v>337.63279069767441</v>
      </c>
      <c r="DX92" s="3">
        <f>DY92/DT92</f>
        <v>263.96745454545453</v>
      </c>
      <c r="DY92" s="88">
        <v>14518.21</v>
      </c>
      <c r="DZ92" s="88">
        <v>70973.67</v>
      </c>
      <c r="EA92" s="88">
        <v>95064.98</v>
      </c>
      <c r="EB92" s="12">
        <f>DY92/DZ92</f>
        <v>0.20455769019694203</v>
      </c>
      <c r="EC92" s="12">
        <f>DY92/EA92</f>
        <v>0.15271880349630326</v>
      </c>
      <c r="ED92" s="12">
        <f>DP92/DT92</f>
        <v>0.78181818181818186</v>
      </c>
      <c r="EE92" s="12">
        <f>1-ED92</f>
        <v>0.21818181818181814</v>
      </c>
      <c r="EF92" s="3" t="str">
        <f>B92</f>
        <v>FBA78961</v>
      </c>
      <c r="EG92" s="12">
        <v>0.99029999999999996</v>
      </c>
      <c r="EH92" s="3">
        <v>177279</v>
      </c>
      <c r="EI92" s="3">
        <v>664</v>
      </c>
      <c r="EJ92" s="3">
        <v>57</v>
      </c>
      <c r="EK92" s="3">
        <v>55</v>
      </c>
      <c r="EL92" s="3">
        <f>EJ92-EK92</f>
        <v>2</v>
      </c>
      <c r="EM92" s="3">
        <v>7</v>
      </c>
      <c r="EN92" s="3">
        <v>1</v>
      </c>
      <c r="EO92" s="3">
        <f>EK92+EL92+EM92</f>
        <v>64</v>
      </c>
      <c r="EP92" s="12">
        <f>IF(EM92,EM92/EO92,0)</f>
        <v>0.109375</v>
      </c>
      <c r="EQ92" s="87">
        <f>IF(EK92,EK92/EI92,0)</f>
        <v>8.2831325301204822E-2</v>
      </c>
      <c r="ER92" s="3">
        <f>IF(ET92,ET92/EK92,0)</f>
        <v>181.054</v>
      </c>
      <c r="ES92" s="3">
        <f>IF(ET92,ET92/EO92,0)</f>
        <v>155.59328124999999</v>
      </c>
      <c r="ET92" s="88">
        <v>9957.9699999999993</v>
      </c>
      <c r="EU92" s="88">
        <v>85754.19</v>
      </c>
      <c r="EV92" s="88">
        <v>108169</v>
      </c>
      <c r="EW92" s="12">
        <f>IF(ET92,ET92/EU92,0)</f>
        <v>0.11612225595040894</v>
      </c>
      <c r="EX92" s="12">
        <f>IF(ET92,ET92/EV92,0)</f>
        <v>9.2059370059813808E-2</v>
      </c>
      <c r="EY92" s="12">
        <f>IF(EK92,EK92/EO92,0)</f>
        <v>0.859375</v>
      </c>
      <c r="EZ92" s="12">
        <f>1-EY92</f>
        <v>0.140625</v>
      </c>
      <c r="FA92" s="3" t="str">
        <f>B92</f>
        <v>FBA78961</v>
      </c>
      <c r="FB92" s="12">
        <v>0.98750000000000004</v>
      </c>
      <c r="FC92" s="3">
        <v>34226</v>
      </c>
      <c r="FD92" s="3">
        <v>125</v>
      </c>
      <c r="FE92" s="3">
        <v>1</v>
      </c>
      <c r="FF92" s="3">
        <v>8</v>
      </c>
      <c r="FG92" s="3">
        <f>FE92-FF92</f>
        <v>-7</v>
      </c>
      <c r="FH92" s="3">
        <v>0</v>
      </c>
      <c r="FI92" s="3">
        <v>0</v>
      </c>
      <c r="FJ92" s="3">
        <f>FF92+FG92+FH92</f>
        <v>1</v>
      </c>
      <c r="FK92" s="12">
        <f>IF(FH92,FH92/FJ92,0)</f>
        <v>0</v>
      </c>
      <c r="FL92" s="12">
        <f>IF(FF92,FF92/FD92,0)</f>
        <v>6.4000000000000001E-2</v>
      </c>
      <c r="FM92" s="3">
        <f>IF(FO92,FO92/FF92,0)</f>
        <v>247.16249999999999</v>
      </c>
      <c r="FN92" s="88">
        <f>IF(FO92,FO92/FJ92,0)</f>
        <v>1977.3</v>
      </c>
      <c r="FO92" s="88">
        <v>1977.3</v>
      </c>
      <c r="FP92" s="88">
        <v>13467.81</v>
      </c>
      <c r="FQ92" s="88">
        <v>1899</v>
      </c>
      <c r="FR92" s="12">
        <f>IF(FO92,FO92/FP92,0)</f>
        <v>0.14681674303394537</v>
      </c>
      <c r="FS92" s="12">
        <f>IF(FO92,FO92/FQ92,0)</f>
        <v>1.0412322274881516</v>
      </c>
      <c r="FT92" s="12">
        <f>FF92/FJ92</f>
        <v>8</v>
      </c>
      <c r="FU92" s="39">
        <f>1-FT92</f>
        <v>-7</v>
      </c>
      <c r="FV92" s="77" t="str">
        <f>B92</f>
        <v>FBA78961</v>
      </c>
      <c r="FW92" s="12">
        <v>0</v>
      </c>
      <c r="FX92" s="3">
        <v>738</v>
      </c>
      <c r="FY92" s="3">
        <v>7</v>
      </c>
      <c r="FZ92" s="3">
        <v>1</v>
      </c>
      <c r="GA92" s="3">
        <v>1</v>
      </c>
      <c r="GB92" s="3">
        <f>FZ92-GA92</f>
        <v>0</v>
      </c>
      <c r="GC92" s="3">
        <v>0</v>
      </c>
      <c r="GD92" s="3">
        <v>0</v>
      </c>
      <c r="GE92" s="3">
        <f>GA92+GB92+GC92</f>
        <v>1</v>
      </c>
      <c r="GF92" s="12">
        <f>IF(GC92,GC92/GE92,0)</f>
        <v>0</v>
      </c>
      <c r="GG92" s="12">
        <f>IF(GA92,GA92/FY92,0)</f>
        <v>0.14285714285714285</v>
      </c>
      <c r="GH92" s="88">
        <f>IF(GJ92,GJ92/GA92,0)</f>
        <v>99.14</v>
      </c>
      <c r="GI92" s="45">
        <f>IF(GJ92,GJ92/GE92,0)</f>
        <v>99.14</v>
      </c>
      <c r="GJ92" s="88">
        <v>99.14</v>
      </c>
      <c r="GK92" s="88">
        <v>1778.81</v>
      </c>
      <c r="GL92" s="88">
        <v>1778.8135593220341</v>
      </c>
      <c r="GM92" s="12">
        <f>IF(GJ92,GJ92/GK92,0)</f>
        <v>5.5733889510403027E-2</v>
      </c>
      <c r="GN92" s="12">
        <f>IF(GJ92,GJ92/GL92,0)</f>
        <v>5.5733777989518812E-2</v>
      </c>
      <c r="GO92" s="12">
        <f>GA92/GE92</f>
        <v>1</v>
      </c>
      <c r="GP92" s="12">
        <f>1-GO92</f>
        <v>0</v>
      </c>
      <c r="GQ92" s="77" t="str">
        <f>B92</f>
        <v>FBA78961</v>
      </c>
      <c r="GR92" s="12">
        <v>0</v>
      </c>
      <c r="GS92" s="3">
        <v>0</v>
      </c>
      <c r="GT92" s="3">
        <v>0</v>
      </c>
      <c r="GU92" s="3">
        <v>0</v>
      </c>
      <c r="GV92" s="3">
        <v>0</v>
      </c>
      <c r="GW92" s="3">
        <f>GU92-GV92</f>
        <v>0</v>
      </c>
      <c r="GX92" s="3">
        <v>0</v>
      </c>
      <c r="GY92" s="3">
        <v>0</v>
      </c>
      <c r="GZ92" s="3">
        <f>GV92+GW92+GX92</f>
        <v>0</v>
      </c>
      <c r="HA92" s="12">
        <f>IF(GX92,GX92/GZ92,0)</f>
        <v>0</v>
      </c>
      <c r="HB92" s="12">
        <f>IF(GV92,GV92/GT92,0)</f>
        <v>0</v>
      </c>
      <c r="HC92" s="88">
        <f>IF(HE92,HE92/GV92,0)</f>
        <v>0</v>
      </c>
      <c r="HD92" s="45">
        <f>IF(HE92,HE92/GZ92,0)</f>
        <v>0</v>
      </c>
      <c r="HE92" s="88">
        <v>0</v>
      </c>
      <c r="HF92" s="88">
        <v>0</v>
      </c>
      <c r="HG92" s="88">
        <v>0</v>
      </c>
      <c r="HH92" s="12">
        <f>IF(HE92,HE92/HF92,0)</f>
        <v>0</v>
      </c>
      <c r="HI92" s="12">
        <f>IF(HE92,HE92/HG92,0)</f>
        <v>0</v>
      </c>
      <c r="HJ92" s="12" t="e">
        <f>GV92/GZ92</f>
        <v>#DIV/0!</v>
      </c>
      <c r="HK92" s="12" t="e">
        <f>1-HJ92</f>
        <v>#DIV/0!</v>
      </c>
      <c r="HL92" s="77" t="s">
        <v>269</v>
      </c>
      <c r="HM92" s="3">
        <v>501</v>
      </c>
      <c r="HN92" s="3">
        <v>129503</v>
      </c>
      <c r="HO92" s="3">
        <v>229</v>
      </c>
      <c r="HP92" s="3">
        <v>3</v>
      </c>
      <c r="HQ92" s="3">
        <v>4</v>
      </c>
      <c r="HR92" s="3">
        <f>HP92-HQ92</f>
        <v>-1</v>
      </c>
      <c r="HS92" s="3">
        <v>0</v>
      </c>
      <c r="HT92" s="3">
        <f>HQ92+HR92+HS92</f>
        <v>3</v>
      </c>
      <c r="HU92" s="12">
        <f>IF(HS92,HS92/HT92,0)</f>
        <v>0</v>
      </c>
      <c r="HV92" s="12">
        <f>IF(HQ92,HQ92/HO92,0)</f>
        <v>1.7467248908296942E-2</v>
      </c>
      <c r="HW92" s="88">
        <f>IF(HY92,HY92/HQ92,0)</f>
        <v>841.00249999999994</v>
      </c>
      <c r="HX92" s="45">
        <f>IF(HY92,HY92/HT92,0)</f>
        <v>1121.3366666666666</v>
      </c>
      <c r="HY92" s="3">
        <v>3364.0099999999998</v>
      </c>
      <c r="HZ92" s="3">
        <v>4893.22</v>
      </c>
      <c r="IA92" s="3">
        <v>10062.01</v>
      </c>
      <c r="IB92" s="20">
        <f>IA92/1.18</f>
        <v>8527.1271186440681</v>
      </c>
      <c r="IC92" s="12">
        <f>IF(HY92,HY92/HZ92,0)</f>
        <v>0.68748390630300693</v>
      </c>
      <c r="ID92" s="12">
        <f>IF(HY92,HY92/IB92,0)</f>
        <v>0.39450684306614681</v>
      </c>
      <c r="IE92" s="12">
        <f>HQ92/HT92</f>
        <v>1.3333333333333333</v>
      </c>
      <c r="IF92" s="105">
        <f>1-IE92</f>
        <v>-0.33333333333333326</v>
      </c>
      <c r="IG92" s="100">
        <v>427</v>
      </c>
      <c r="IH92" s="3">
        <v>75679</v>
      </c>
      <c r="II92" s="3">
        <v>209</v>
      </c>
      <c r="IJ92" s="3">
        <v>4</v>
      </c>
      <c r="IK92" s="3">
        <v>3</v>
      </c>
      <c r="IL92" s="3">
        <f>IJ92-IK92</f>
        <v>1</v>
      </c>
      <c r="IM92" s="3">
        <v>0</v>
      </c>
      <c r="IN92" s="3">
        <f>IK92+IL92+IM92</f>
        <v>4</v>
      </c>
      <c r="IO92" s="12">
        <f>IF(IM92,IM92/IN92,0)</f>
        <v>0</v>
      </c>
      <c r="IP92" s="12">
        <f>IF(IK92,IK92/II92,0)</f>
        <v>1.4354066985645933E-2</v>
      </c>
      <c r="IQ92" s="88">
        <f>IF(IS92,IS92/IK92,0)</f>
        <v>990.65</v>
      </c>
      <c r="IR92" s="45">
        <f>IF(IS92,IS92/IN92,0)</f>
        <v>742.98749999999995</v>
      </c>
      <c r="IS92" s="3">
        <v>2971.95</v>
      </c>
      <c r="IT92" s="3">
        <v>6014.42</v>
      </c>
      <c r="IU92" s="3">
        <v>11990</v>
      </c>
      <c r="IV92" s="20">
        <f>IU92/1.18</f>
        <v>10161.016949152543</v>
      </c>
      <c r="IW92" s="12">
        <f>IF(IS92,IS92/IT92,0)</f>
        <v>0.49413742305991265</v>
      </c>
      <c r="IX92" s="12">
        <f>IF(IS92,IS92/IV92,0)</f>
        <v>0.29248548790658879</v>
      </c>
      <c r="IY92" s="12">
        <f>IK92/IN92</f>
        <v>0.75</v>
      </c>
      <c r="IZ92" s="12">
        <f>1-IY92</f>
        <v>0.25</v>
      </c>
      <c r="JA92" s="100">
        <v>710</v>
      </c>
      <c r="JB92" s="3">
        <v>153020</v>
      </c>
      <c r="JC92" s="3">
        <v>464</v>
      </c>
      <c r="JD92" s="3">
        <v>3</v>
      </c>
      <c r="JE92" s="3">
        <v>2</v>
      </c>
      <c r="JF92" s="3">
        <f>JD92-JE92</f>
        <v>1</v>
      </c>
      <c r="JG92" s="3">
        <v>1</v>
      </c>
      <c r="JH92" s="3">
        <f>SUM(JE92:JG92)</f>
        <v>4</v>
      </c>
      <c r="JI92" s="12">
        <f>IF(JG92,JG92/JH92,0)</f>
        <v>0.25</v>
      </c>
      <c r="JJ92" s="12">
        <f>IF(JE92,JE92/JC92,0)</f>
        <v>4.3103448275862068E-3</v>
      </c>
      <c r="JK92" s="88">
        <f>IF(JM92,JM92/JE92,0)</f>
        <v>3320.8650000000011</v>
      </c>
      <c r="JL92" s="45">
        <f>IF(JM92,JM92/JH92,0)</f>
        <v>1660.4325000000006</v>
      </c>
      <c r="JM92" s="3">
        <v>6641.7300000000023</v>
      </c>
      <c r="JN92" s="3">
        <v>4744.07</v>
      </c>
      <c r="JO92" s="3">
        <v>7771.01</v>
      </c>
      <c r="JP92" s="20">
        <f>JO92/1.18</f>
        <v>6585.6016949152545</v>
      </c>
      <c r="JQ92" s="12">
        <f>IF(JM92,JM92/JN92,0)</f>
        <v>1.4000067452630343</v>
      </c>
      <c r="JR92" s="12">
        <f>IF(JM92,JM92/JP92,0)</f>
        <v>1.0085228818390406</v>
      </c>
      <c r="JS92" s="12">
        <f>JE92/JH92</f>
        <v>0.5</v>
      </c>
      <c r="JT92" s="12">
        <f>1-JS92</f>
        <v>0.5</v>
      </c>
      <c r="JU92" s="100">
        <v>596</v>
      </c>
      <c r="JV92" s="3">
        <v>131343</v>
      </c>
      <c r="JW92" s="3">
        <v>344</v>
      </c>
      <c r="JX92" s="3">
        <v>2</v>
      </c>
      <c r="JY92" s="3">
        <v>2</v>
      </c>
      <c r="JZ92" s="3">
        <f>JX92-JY92</f>
        <v>0</v>
      </c>
      <c r="KA92" s="3">
        <v>4</v>
      </c>
      <c r="KB92" s="3">
        <f>SUM(JY92:KA92)</f>
        <v>6</v>
      </c>
      <c r="KC92" s="12">
        <f>IF(KA92,KA92/KB92,0)</f>
        <v>0.66666666666666663</v>
      </c>
      <c r="KD92" s="12">
        <f>IF(JY92,JY92/JW92,0)</f>
        <v>5.8139534883720929E-3</v>
      </c>
      <c r="KE92" s="88">
        <f>IF(KG92,KG92/JY92,0)</f>
        <v>3487.1300000000015</v>
      </c>
      <c r="KF92" s="45">
        <f>IF(KG92,KG92/KB92,0)</f>
        <v>1162.3766666666672</v>
      </c>
      <c r="KG92" s="3">
        <v>6974.2600000000029</v>
      </c>
      <c r="KH92" s="3">
        <v>4791.5200000000004</v>
      </c>
      <c r="KI92" s="3">
        <v>5798</v>
      </c>
      <c r="KJ92" s="20">
        <f>KI92/1.18</f>
        <v>4913.5593220338988</v>
      </c>
      <c r="KK92" s="12">
        <f>IF(KG92,KG92/KH92,0)</f>
        <v>1.4555422913814411</v>
      </c>
      <c r="KL92" s="12">
        <f>IF(KG92,KG92/KJ92,0)</f>
        <v>1.419390617454295</v>
      </c>
      <c r="KM92" s="12">
        <f>JY92/KB92</f>
        <v>0.33333333333333331</v>
      </c>
      <c r="KN92" s="12">
        <f>1-KM92</f>
        <v>0.66666666666666674</v>
      </c>
      <c r="KO92" s="100">
        <v>641</v>
      </c>
      <c r="KP92" s="3">
        <v>145502</v>
      </c>
      <c r="KQ92" s="3">
        <v>352</v>
      </c>
      <c r="KR92" s="3">
        <v>2</v>
      </c>
      <c r="KS92" s="3">
        <v>10</v>
      </c>
      <c r="KT92" s="3">
        <f>KR92-KS92</f>
        <v>-8</v>
      </c>
      <c r="KU92" s="3">
        <v>0</v>
      </c>
      <c r="KV92" s="3">
        <f>SUM(KS92:KU92)</f>
        <v>2</v>
      </c>
      <c r="KW92" s="12">
        <f>IF(KU92,KU92/KV92,0)</f>
        <v>0</v>
      </c>
      <c r="KX92" s="12">
        <f>IF(KS92,KS92/KQ92,0)</f>
        <v>2.8409090909090908E-2</v>
      </c>
      <c r="KY92" s="88">
        <f>IF(LA92,LA92/KS92,0)</f>
        <v>482.01500000000021</v>
      </c>
      <c r="KZ92" s="45">
        <f>IF(LA92,LA92/KV92,0)</f>
        <v>2410.0750000000012</v>
      </c>
      <c r="LA92" s="3">
        <v>4820.1500000000024</v>
      </c>
      <c r="LB92" s="3">
        <v>21856.769999999997</v>
      </c>
      <c r="LC92" s="3">
        <v>5654</v>
      </c>
      <c r="LD92" s="20">
        <f>LC92/1.18</f>
        <v>4791.5254237288136</v>
      </c>
      <c r="LE92" s="12">
        <f>IF(LA92,LA92/LB92,0)</f>
        <v>0.22053350060416077</v>
      </c>
      <c r="LF92" s="12">
        <f>IF(LA92,LA92/LD92,0)</f>
        <v>1.0059740007074642</v>
      </c>
      <c r="LG92" s="12">
        <f>KS92/KV92</f>
        <v>5</v>
      </c>
      <c r="LH92" s="12">
        <f>1-LG92</f>
        <v>-4</v>
      </c>
      <c r="LI92" s="100">
        <v>498</v>
      </c>
      <c r="LJ92" s="3">
        <v>172760</v>
      </c>
      <c r="LK92" s="3">
        <v>301</v>
      </c>
      <c r="LL92" s="3">
        <v>5</v>
      </c>
      <c r="LM92" s="3">
        <v>6</v>
      </c>
      <c r="LN92" s="3">
        <f>LL92-LM92</f>
        <v>-1</v>
      </c>
      <c r="LO92" s="3">
        <v>0</v>
      </c>
      <c r="LP92" s="3">
        <f>SUM(LM92:LO92)</f>
        <v>5</v>
      </c>
      <c r="LQ92" s="12">
        <f>IF(LO92,LO92/LP92,0)</f>
        <v>0</v>
      </c>
      <c r="LR92" s="12">
        <f>IF(LM92,LM92/LK92,0)</f>
        <v>1.9933554817275746E-2</v>
      </c>
      <c r="LS92" s="88">
        <f>IF(LU92,LU92/LM92,0)</f>
        <v>636.97333333333347</v>
      </c>
      <c r="LT92" s="45">
        <f>IF(LU92,LU92/LP92,0)</f>
        <v>764.36800000000017</v>
      </c>
      <c r="LU92" s="88">
        <v>3821.8400000000011</v>
      </c>
      <c r="LV92" s="88">
        <v>14194.900000000001</v>
      </c>
      <c r="LW92" s="88">
        <v>14050.986199999999</v>
      </c>
      <c r="LX92" s="88">
        <f>LW92/1.18</f>
        <v>11907.615423728814</v>
      </c>
      <c r="LY92" s="12">
        <f>IF(LU92,LU92/LV92,0)</f>
        <v>0.26924036097471632</v>
      </c>
      <c r="LZ92" s="12">
        <f>IF(LU92,LU92/LX92,0)</f>
        <v>0.32095762787098897</v>
      </c>
      <c r="MA92" s="12">
        <f>LM92/LP92</f>
        <v>1.2</v>
      </c>
      <c r="MB92" s="12">
        <f>1-MA92</f>
        <v>-0.19999999999999996</v>
      </c>
      <c r="MC92" s="100">
        <v>310</v>
      </c>
      <c r="MD92" s="3">
        <v>19527</v>
      </c>
      <c r="ME92" s="3">
        <v>102</v>
      </c>
      <c r="MF92" s="3">
        <v>6</v>
      </c>
      <c r="MG92" s="3">
        <v>1</v>
      </c>
      <c r="MH92" s="3">
        <f>MF92-MG92</f>
        <v>5</v>
      </c>
      <c r="MI92" s="3">
        <v>0</v>
      </c>
      <c r="MJ92" s="3">
        <f>SUM(MG92:MI92)</f>
        <v>6</v>
      </c>
      <c r="MK92" s="12">
        <f>IF(MI92,MI92/MJ92,0)</f>
        <v>0</v>
      </c>
      <c r="ML92" s="12">
        <f>IF(MG92,MG92/ME92,0)</f>
        <v>9.8039215686274508E-3</v>
      </c>
      <c r="MM92" s="88">
        <f>IF(MO92,MO92/MG92,0)</f>
        <v>1029.9800000000002</v>
      </c>
      <c r="MN92" s="45">
        <f>IF(MO92,MO92/MJ92,0)</f>
        <v>171.66333333333338</v>
      </c>
      <c r="MO92" s="88">
        <v>1029.9800000000002</v>
      </c>
      <c r="MP92" s="88">
        <v>2419.4899999999998</v>
      </c>
      <c r="MQ92" s="88">
        <v>16792.990400000002</v>
      </c>
      <c r="MR92" s="88">
        <f>MQ92/1.18</f>
        <v>14231.347796610173</v>
      </c>
      <c r="MS92" s="12">
        <f>IF(MO92,MO92/MP92,0)</f>
        <v>0.42570128415492536</v>
      </c>
      <c r="MT92" s="12">
        <f>IF(MO92,MO92/MR92,0)</f>
        <v>7.2374030535978864E-2</v>
      </c>
      <c r="MU92" s="12">
        <f>MG92/MJ92</f>
        <v>0.16666666666666666</v>
      </c>
      <c r="MV92" s="12">
        <f>1-MU92</f>
        <v>0.83333333333333337</v>
      </c>
      <c r="MW92" s="100">
        <v>417</v>
      </c>
      <c r="MX92" s="3">
        <v>22950</v>
      </c>
      <c r="MY92" s="3">
        <v>164</v>
      </c>
      <c r="MZ92" s="3">
        <v>7</v>
      </c>
      <c r="NA92" s="3">
        <v>4</v>
      </c>
      <c r="NB92" s="3">
        <f>MZ92-NA92</f>
        <v>3</v>
      </c>
      <c r="NC92" s="3">
        <v>2</v>
      </c>
      <c r="ND92" s="3">
        <f>SUM(NA92:NC92)</f>
        <v>9</v>
      </c>
      <c r="NE92" s="12">
        <f>IF(NC92,NC92/ND92,0)</f>
        <v>0.22222222222222221</v>
      </c>
      <c r="NF92" s="12">
        <f>IF(NA92,NA92/MY92,0)</f>
        <v>2.4390243902439025E-2</v>
      </c>
      <c r="NG92" s="88">
        <f>IF(NI92,NI92/NA92,0)</f>
        <v>368.02999999999992</v>
      </c>
      <c r="NH92" s="45">
        <f>IF(NI92,NI92/ND92,0)</f>
        <v>163.56888888888886</v>
      </c>
      <c r="NI92" s="88">
        <v>1472.1199999999997</v>
      </c>
      <c r="NJ92" s="88">
        <v>6374.58</v>
      </c>
      <c r="NK92" s="88">
        <v>19361.004399999998</v>
      </c>
      <c r="NL92" s="88">
        <f>NK92/1.18</f>
        <v>16407.630847457625</v>
      </c>
      <c r="NM92" s="12">
        <f>IF(NI92,NI92/NJ92,0)</f>
        <v>0.23093599892071315</v>
      </c>
      <c r="NN92" s="12">
        <f>IF(NI92,NI92/NL92,0)</f>
        <v>8.9721667539107625E-2</v>
      </c>
      <c r="NO92" s="12">
        <f>NA92/ND92</f>
        <v>0.44444444444444442</v>
      </c>
      <c r="NP92" s="12">
        <f>1-NO92</f>
        <v>0.55555555555555558</v>
      </c>
      <c r="NQ92" s="100">
        <v>826</v>
      </c>
      <c r="NR92" s="3">
        <v>119197</v>
      </c>
      <c r="NS92" s="3">
        <v>367</v>
      </c>
      <c r="NT92" s="3">
        <v>15</v>
      </c>
      <c r="NU92" s="3">
        <v>12</v>
      </c>
      <c r="NV92" s="3">
        <f>NT92-NU92</f>
        <v>3</v>
      </c>
      <c r="NW92" s="3">
        <f>SUM(NU92:NV92)</f>
        <v>15</v>
      </c>
      <c r="NX92" s="12">
        <f>IF(NU92,NU92/NS92,0)</f>
        <v>3.2697547683923703E-2</v>
      </c>
      <c r="NY92" s="88">
        <f>IF(OA92,OA92/NU92,0)</f>
        <v>252.32083333333333</v>
      </c>
      <c r="NZ92" s="45">
        <f>IF(OA92,OA92/NW92,0)</f>
        <v>201.85666666666665</v>
      </c>
      <c r="OA92" s="88">
        <v>3027.85</v>
      </c>
      <c r="OB92" s="88">
        <v>21628.809999999998</v>
      </c>
      <c r="OC92" s="88">
        <v>39435.983200000002</v>
      </c>
      <c r="OD92" s="88">
        <f>OC92/1.18</f>
        <v>33420.324745762715</v>
      </c>
      <c r="OE92" s="12">
        <f>OD92/$OD$2</f>
        <v>2.8804430933827676E-3</v>
      </c>
      <c r="OF92" s="12">
        <f>IF(OA92,OA92/OB92,0)</f>
        <v>0.13999152056909281</v>
      </c>
      <c r="OG92" s="12">
        <f>IF(OA92,OA92/OD92,0)</f>
        <v>9.0599059794710515E-2</v>
      </c>
      <c r="OH92" s="12">
        <f>NU92/NW92</f>
        <v>0.8</v>
      </c>
      <c r="OI92" s="12">
        <f>1-OH92</f>
        <v>0.19999999999999996</v>
      </c>
      <c r="OJ92" s="3">
        <v>39</v>
      </c>
      <c r="OK92" s="3">
        <v>50</v>
      </c>
      <c r="OL92" s="3">
        <v>0</v>
      </c>
      <c r="OM92" s="3">
        <v>0</v>
      </c>
      <c r="ON92" s="3">
        <v>0</v>
      </c>
      <c r="OO92" s="3">
        <f>OJ92+OK92+OL92+OM92+ON92</f>
        <v>89</v>
      </c>
      <c r="OP92" s="88">
        <f>OO92*H92</f>
        <v>260328.28089599998</v>
      </c>
      <c r="OQ92" s="12">
        <f>OP92/$OP$2</f>
        <v>3.163970027100625E-3</v>
      </c>
      <c r="OR92" s="3">
        <v>1</v>
      </c>
      <c r="OS92" s="100">
        <v>1134</v>
      </c>
      <c r="OT92" s="3">
        <v>101007</v>
      </c>
      <c r="OU92" s="3">
        <v>381</v>
      </c>
      <c r="OV92" s="3">
        <v>10</v>
      </c>
      <c r="OW92" s="3">
        <v>4</v>
      </c>
      <c r="OX92" s="3">
        <f t="shared" si="653"/>
        <v>6</v>
      </c>
      <c r="OY92" s="3">
        <f t="shared" si="654"/>
        <v>10</v>
      </c>
      <c r="OZ92" s="12">
        <f t="shared" si="655"/>
        <v>1.0498687664041995E-2</v>
      </c>
      <c r="PA92" s="88">
        <f t="shared" si="656"/>
        <v>780.97500000000025</v>
      </c>
      <c r="PB92" s="45">
        <f t="shared" si="657"/>
        <v>312.3900000000001</v>
      </c>
      <c r="PC92" s="88">
        <v>3123.900000000001</v>
      </c>
      <c r="PD92" s="88">
        <v>9789.83</v>
      </c>
      <c r="PE92" s="88">
        <v>25783</v>
      </c>
      <c r="PF92" s="88">
        <f t="shared" si="658"/>
        <v>21850</v>
      </c>
      <c r="PG92" s="12">
        <f t="shared" si="659"/>
        <v>1.8066611027979333E-3</v>
      </c>
      <c r="PH92" s="12">
        <f t="shared" si="660"/>
        <v>0.31909645009157472</v>
      </c>
      <c r="PI92" s="12">
        <f t="shared" si="661"/>
        <v>0.14297025171624719</v>
      </c>
      <c r="PJ92" s="12">
        <f t="shared" si="662"/>
        <v>0.4</v>
      </c>
      <c r="PK92" s="12">
        <f t="shared" si="663"/>
        <v>0.6</v>
      </c>
      <c r="PL92" s="3">
        <v>33</v>
      </c>
      <c r="PM92" s="3">
        <v>23</v>
      </c>
      <c r="PN92" s="3">
        <v>0</v>
      </c>
      <c r="PO92" s="3">
        <v>0</v>
      </c>
      <c r="PP92" s="3">
        <v>0</v>
      </c>
      <c r="PQ92" s="3">
        <v>0</v>
      </c>
      <c r="PR92" s="3">
        <f t="shared" si="664"/>
        <v>56</v>
      </c>
      <c r="PS92" s="88">
        <f t="shared" si="665"/>
        <v>163802.06438399997</v>
      </c>
      <c r="PT92" s="12">
        <f t="shared" si="666"/>
        <v>2.2755277171856965E-3</v>
      </c>
      <c r="PU92" s="3">
        <v>15</v>
      </c>
      <c r="PV92" s="100">
        <v>746</v>
      </c>
      <c r="PW92" s="3">
        <v>82416</v>
      </c>
      <c r="PX92" s="3">
        <v>245</v>
      </c>
      <c r="PY92" s="3">
        <v>11</v>
      </c>
      <c r="PZ92" s="3">
        <v>14</v>
      </c>
      <c r="QA92" s="3">
        <f t="shared" si="667"/>
        <v>-3</v>
      </c>
      <c r="QB92" s="3">
        <f t="shared" si="668"/>
        <v>11</v>
      </c>
      <c r="QC92" s="12">
        <f t="shared" si="669"/>
        <v>5.7142857142857141E-2</v>
      </c>
      <c r="QD92" s="88">
        <f t="shared" si="670"/>
        <v>205.99499999999995</v>
      </c>
      <c r="QE92" s="45">
        <f t="shared" si="671"/>
        <v>262.1754545454545</v>
      </c>
      <c r="QF92" s="88">
        <v>2883.9299999999994</v>
      </c>
      <c r="QG92" s="88">
        <v>38124.580000000009</v>
      </c>
      <c r="QH92" s="88">
        <v>28504.995399999996</v>
      </c>
      <c r="QI92" s="88">
        <f t="shared" si="672"/>
        <v>24156.775762711863</v>
      </c>
      <c r="QJ92" s="12">
        <f t="shared" si="673"/>
        <v>1.6057544202568116E-3</v>
      </c>
      <c r="QK92" s="12">
        <f t="shared" si="674"/>
        <v>7.5644898907738747E-2</v>
      </c>
      <c r="QL92" s="12">
        <f t="shared" si="675"/>
        <v>0.11938389577849219</v>
      </c>
      <c r="QM92" s="12">
        <f t="shared" si="676"/>
        <v>1.2727272727272727</v>
      </c>
      <c r="QN92" s="12">
        <f t="shared" si="677"/>
        <v>-0.27272727272727271</v>
      </c>
      <c r="QO92" s="3">
        <v>32</v>
      </c>
      <c r="QP92" s="3"/>
      <c r="QQ92" s="3">
        <v>0</v>
      </c>
      <c r="QR92" s="3">
        <v>0</v>
      </c>
      <c r="QS92" s="3">
        <v>0</v>
      </c>
      <c r="QT92" s="3">
        <v>0</v>
      </c>
      <c r="QU92" s="3">
        <f t="shared" si="678"/>
        <v>32</v>
      </c>
      <c r="QV92" s="88">
        <f t="shared" si="679"/>
        <v>93601.17964799999</v>
      </c>
      <c r="QW92" s="12">
        <f t="shared" si="680"/>
        <v>2.0544578859537175E-3</v>
      </c>
      <c r="QX92" s="3">
        <v>9</v>
      </c>
      <c r="QY92" s="100">
        <v>612</v>
      </c>
      <c r="QZ92" s="3">
        <v>42281</v>
      </c>
      <c r="RA92" s="3">
        <v>162</v>
      </c>
      <c r="RB92" s="3">
        <v>9</v>
      </c>
      <c r="RC92" s="3">
        <v>7</v>
      </c>
      <c r="RD92" s="3">
        <f t="shared" si="519"/>
        <v>2</v>
      </c>
      <c r="RE92" s="3">
        <f t="shared" si="520"/>
        <v>9</v>
      </c>
      <c r="RF92" s="12">
        <f t="shared" si="521"/>
        <v>4.3209876543209874E-2</v>
      </c>
      <c r="RG92" s="88">
        <f t="shared" si="522"/>
        <v>559.09142857142842</v>
      </c>
      <c r="RH92" s="45">
        <f t="shared" si="523"/>
        <v>434.84888888888878</v>
      </c>
      <c r="RI92" s="88">
        <v>3913.639999999999</v>
      </c>
      <c r="RJ92" s="88">
        <v>13393.220000000001</v>
      </c>
      <c r="RK92" s="88">
        <v>23402</v>
      </c>
      <c r="RL92" s="88">
        <f t="shared" si="524"/>
        <v>19832.203389830509</v>
      </c>
      <c r="RM92" s="12">
        <f t="shared" si="525"/>
        <v>1.2522559415937811E-3</v>
      </c>
      <c r="RN92" s="12">
        <f t="shared" si="526"/>
        <v>0.29221053637586769</v>
      </c>
      <c r="RO92" s="12">
        <f t="shared" si="527"/>
        <v>0.19733762926245615</v>
      </c>
      <c r="RP92" s="169" t="str">
        <f t="shared" si="528"/>
        <v>AM-C40</v>
      </c>
      <c r="RQ92" s="12">
        <f t="shared" si="529"/>
        <v>0.77777777777777779</v>
      </c>
      <c r="RR92" s="12">
        <f t="shared" si="530"/>
        <v>0.22222222222222221</v>
      </c>
      <c r="RS92" s="3">
        <v>31</v>
      </c>
      <c r="RT92" s="3">
        <v>23</v>
      </c>
      <c r="RU92" s="3">
        <v>0</v>
      </c>
      <c r="RV92" s="3">
        <v>0</v>
      </c>
      <c r="RW92" s="3">
        <v>0</v>
      </c>
      <c r="RX92" s="3">
        <v>0</v>
      </c>
      <c r="RY92" s="3">
        <f t="shared" si="531"/>
        <v>54</v>
      </c>
      <c r="RZ92" s="88">
        <f t="shared" si="532"/>
        <v>157951.99065599998</v>
      </c>
      <c r="SA92" s="12">
        <f t="shared" si="533"/>
        <v>2.2272565391730074E-3</v>
      </c>
      <c r="SB92" s="3">
        <v>8</v>
      </c>
      <c r="SC92" s="100">
        <v>1422</v>
      </c>
      <c r="SD92" s="3">
        <v>40798</v>
      </c>
      <c r="SE92" s="3">
        <v>289</v>
      </c>
      <c r="SF92" s="3">
        <v>8</v>
      </c>
      <c r="SG92" s="3">
        <v>8</v>
      </c>
      <c r="SH92" s="3">
        <f t="shared" si="534"/>
        <v>0</v>
      </c>
      <c r="SI92" s="3">
        <f t="shared" si="535"/>
        <v>8</v>
      </c>
      <c r="SJ92" s="12">
        <f t="shared" si="536"/>
        <v>2.768166089965398E-2</v>
      </c>
      <c r="SK92" s="88">
        <f t="shared" si="537"/>
        <v>612.45875000000012</v>
      </c>
      <c r="SL92" s="45">
        <f t="shared" si="538"/>
        <v>612.45875000000012</v>
      </c>
      <c r="SM92" s="88">
        <v>4899.670000000001</v>
      </c>
      <c r="SN92" s="88">
        <v>17747.47</v>
      </c>
      <c r="SO92" s="88">
        <v>19593</v>
      </c>
      <c r="SP92" s="88">
        <f t="shared" si="539"/>
        <v>16604.237288135595</v>
      </c>
      <c r="SQ92" s="12">
        <f t="shared" si="540"/>
        <v>1.2552176610720121E-3</v>
      </c>
      <c r="SR92" s="87">
        <f t="shared" si="541"/>
        <v>0.27607709718624684</v>
      </c>
      <c r="SS92" s="87">
        <f t="shared" si="542"/>
        <v>0.29508552033889657</v>
      </c>
      <c r="ST92" s="169" t="str">
        <f t="shared" si="543"/>
        <v>AM-C40</v>
      </c>
      <c r="SU92" s="12">
        <f t="shared" si="544"/>
        <v>1</v>
      </c>
      <c r="SV92" s="12">
        <f t="shared" si="545"/>
        <v>0</v>
      </c>
      <c r="SW92" s="3">
        <v>27</v>
      </c>
      <c r="SX92" s="3">
        <v>20</v>
      </c>
      <c r="SY92" s="3">
        <v>0</v>
      </c>
      <c r="SZ92" s="3">
        <v>0</v>
      </c>
      <c r="TA92" s="3">
        <v>0</v>
      </c>
      <c r="TB92" s="3">
        <v>0</v>
      </c>
      <c r="TC92" s="3">
        <f t="shared" si="546"/>
        <v>47</v>
      </c>
      <c r="TD92" s="88">
        <f t="shared" si="547"/>
        <v>137476.73260799999</v>
      </c>
      <c r="TE92" s="12">
        <f t="shared" si="548"/>
        <v>1.512361279724373E-3</v>
      </c>
      <c r="TF92" s="3">
        <v>7</v>
      </c>
      <c r="TG92" s="100">
        <f>SUMIFS(Main!TX:TX,Main!B:B,B:B)</f>
        <v>655</v>
      </c>
      <c r="TH92" s="3">
        <v>32063</v>
      </c>
      <c r="TI92" s="3">
        <v>167</v>
      </c>
      <c r="TJ92" s="3">
        <f>SUMIFS(Main!TT:TT,Main!B:B,B:B)</f>
        <v>10</v>
      </c>
      <c r="TK92" s="3">
        <v>5</v>
      </c>
      <c r="TL92" s="3">
        <f t="shared" si="549"/>
        <v>5</v>
      </c>
      <c r="TM92" s="3">
        <f t="shared" si="550"/>
        <v>10</v>
      </c>
      <c r="TN92" s="12">
        <f t="shared" si="551"/>
        <v>2.9940119760479042E-2</v>
      </c>
      <c r="TO92" s="88">
        <f t="shared" si="552"/>
        <v>518.24799999999993</v>
      </c>
      <c r="TP92" s="45">
        <f t="shared" si="553"/>
        <v>259.12399999999997</v>
      </c>
      <c r="TQ92" s="88">
        <v>2591.2399999999998</v>
      </c>
      <c r="TR92" s="88">
        <v>7217.8</v>
      </c>
      <c r="TS92" s="88">
        <f>SUMIFS(Main!TU:TU,Main!B:B,B:B)</f>
        <v>19992.011999999999</v>
      </c>
      <c r="TT92" s="88">
        <f t="shared" si="554"/>
        <v>16942.383050847457</v>
      </c>
      <c r="TU92" s="12">
        <f t="shared" si="555"/>
        <v>1.180743693274785E-3</v>
      </c>
      <c r="TV92" s="87">
        <f t="shared" si="556"/>
        <v>0.35900689960929921</v>
      </c>
      <c r="TW92" s="87">
        <f t="shared" si="557"/>
        <v>0.15294424593182518</v>
      </c>
      <c r="TX92" s="169" t="str">
        <f t="shared" si="558"/>
        <v>AM-C40</v>
      </c>
      <c r="TY92" s="12">
        <f t="shared" si="559"/>
        <v>0.5</v>
      </c>
      <c r="TZ92" s="12">
        <f t="shared" si="560"/>
        <v>0.5</v>
      </c>
      <c r="UA92" s="3">
        <f>SUMIFS(Main!UG:UG,Main!B:B,B:B)</f>
        <v>8</v>
      </c>
      <c r="UB92" s="3">
        <f>SUMIFS(Main!UI:UI,Main!B:B,B:B)</f>
        <v>26</v>
      </c>
      <c r="UC92" s="3">
        <f>SUMIFS(Main!UK:UK,Main!B:B,B:B)</f>
        <v>0</v>
      </c>
      <c r="UD92" s="3">
        <f>SUMIFS(Main!UO:UO,Main!B:B,B:B)</f>
        <v>0</v>
      </c>
      <c r="UE92" s="3">
        <f>SUMIFS(Main!UQ:UQ,Main!B:B,B:B)</f>
        <v>0</v>
      </c>
      <c r="UF92" s="3">
        <f>SUMIFS(Main!US:US,Main!B:B,B:B)</f>
        <v>0</v>
      </c>
      <c r="UG92" s="3">
        <f t="shared" si="561"/>
        <v>34</v>
      </c>
      <c r="UH92" s="88">
        <f t="shared" si="562"/>
        <v>99451.253375999993</v>
      </c>
      <c r="UI92" s="12">
        <f t="shared" si="563"/>
        <v>9.8671207290902479E-4</v>
      </c>
      <c r="UJ92" s="3">
        <f>SUMIFS(Main!UW:UW,Main!B:B,B:B)</f>
        <v>5</v>
      </c>
      <c r="UK92" s="100">
        <f>SUMIFS(Main!VI:VI,Main!A:A,A:A)</f>
        <v>366</v>
      </c>
      <c r="UL92" s="3">
        <v>12436</v>
      </c>
      <c r="UM92" s="3">
        <v>108</v>
      </c>
      <c r="UN92" s="3">
        <f>SUMIFS(Main!VE:VE,Main!A:A,A:A)</f>
        <v>4</v>
      </c>
      <c r="UO92" s="3">
        <v>0</v>
      </c>
      <c r="UP92" s="3">
        <f t="shared" si="565"/>
        <v>4</v>
      </c>
      <c r="UQ92" s="3">
        <f t="shared" si="566"/>
        <v>4</v>
      </c>
      <c r="UR92" s="12">
        <f t="shared" si="567"/>
        <v>0</v>
      </c>
      <c r="US92" s="88" t="e">
        <f t="shared" si="568"/>
        <v>#DIV/0!</v>
      </c>
      <c r="UT92" s="45">
        <f t="shared" si="569"/>
        <v>204.08750000000001</v>
      </c>
      <c r="UU92" s="88">
        <v>816.35</v>
      </c>
      <c r="UV92" s="88">
        <v>10419.5</v>
      </c>
      <c r="UW92" s="88">
        <f>SUMIFS(Main!VF:VF,Main!A:A,A:A)</f>
        <v>9996.0119999999988</v>
      </c>
      <c r="UX92" s="88">
        <f t="shared" si="570"/>
        <v>8471.1966101694907</v>
      </c>
      <c r="UY92" s="12">
        <f t="shared" si="571"/>
        <v>5.9747369004570076E-4</v>
      </c>
      <c r="UZ92" s="87">
        <f t="shared" si="572"/>
        <v>7.8348289265319837E-2</v>
      </c>
      <c r="VA92" s="87">
        <f t="shared" si="573"/>
        <v>9.6367731451302799E-2</v>
      </c>
      <c r="VB92" s="169" t="str">
        <f t="shared" si="564"/>
        <v>AM-C40</v>
      </c>
      <c r="VC92" s="12">
        <f t="shared" si="578"/>
        <v>1.2299915206184227</v>
      </c>
      <c r="VD92" s="12">
        <f t="shared" si="574"/>
        <v>-0.22999152061842265</v>
      </c>
      <c r="VE92" s="3">
        <f>SUMIFS(Main!VR:VR,Main!B:B,B:B)</f>
        <v>8</v>
      </c>
      <c r="VF92" s="3">
        <f>SUMIFS(Main!VT:VT,Main!B:B,B:B)</f>
        <v>14</v>
      </c>
      <c r="VG92" s="3">
        <f>SUMIFS(Main!VV:VV,Main!B:B,B:B)</f>
        <v>0</v>
      </c>
      <c r="VH92" s="3">
        <f>SUMIFS(Main!VZ:VZ,Main!B:B,B:B)</f>
        <v>0</v>
      </c>
      <c r="VI92" s="3">
        <f>SUMIFS(Main!WB:WB,Main!B:B,B:B)</f>
        <v>0</v>
      </c>
      <c r="VJ92" s="3">
        <f>SUMIFS(Main!WD:WD,Main!B:B,B:B)</f>
        <v>0</v>
      </c>
      <c r="VK92" s="3">
        <f t="shared" si="575"/>
        <v>22</v>
      </c>
      <c r="VL92" s="88">
        <f t="shared" si="576"/>
        <v>64350.81100799999</v>
      </c>
      <c r="VM92" s="12">
        <f t="shared" si="577"/>
        <v>6.7417910193059657E-4</v>
      </c>
      <c r="VN92" s="3">
        <f>SUMIFS(Main!WH:WH,Main!B:B,B:B)</f>
        <v>7</v>
      </c>
    </row>
    <row r="93" spans="1:586">
      <c r="A93" s="161" t="s">
        <v>766</v>
      </c>
      <c r="B93" s="161" t="s">
        <v>782</v>
      </c>
      <c r="C93" s="150" t="s">
        <v>875</v>
      </c>
      <c r="D93" s="150" t="s">
        <v>669</v>
      </c>
      <c r="E93" s="154" t="s">
        <v>522</v>
      </c>
      <c r="F93" s="161" t="s">
        <v>472</v>
      </c>
      <c r="G93" s="161" t="s">
        <v>472</v>
      </c>
      <c r="H93" s="17">
        <v>2586.02432838</v>
      </c>
      <c r="I93" s="1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87"/>
      <c r="V93" s="87"/>
      <c r="W93" s="12"/>
      <c r="X93" s="91"/>
      <c r="Y93" s="91"/>
      <c r="Z93" s="91"/>
      <c r="AA93" s="91"/>
      <c r="AB93" s="91"/>
      <c r="AC93" s="91"/>
      <c r="AD93" s="91"/>
      <c r="AE93" s="87"/>
      <c r="AF93" s="88"/>
      <c r="AG93" s="88"/>
      <c r="AH93" s="88"/>
      <c r="AI93" s="87"/>
      <c r="AJ93" s="87"/>
      <c r="AK93" s="12"/>
      <c r="AL93" s="3"/>
      <c r="AM93" s="3"/>
      <c r="AN93" s="3"/>
      <c r="AO93" s="3"/>
      <c r="AP93" s="3"/>
      <c r="AQ93" s="3"/>
      <c r="AR93" s="3"/>
      <c r="AS93" s="3"/>
      <c r="AT93" s="87"/>
      <c r="AU93" s="40"/>
      <c r="AV93" s="40"/>
      <c r="AW93" s="88"/>
      <c r="AX93" s="88"/>
      <c r="AY93" s="88"/>
      <c r="AZ93" s="87"/>
      <c r="BA93" s="87"/>
      <c r="BB93" s="87"/>
      <c r="BC93" s="89"/>
      <c r="BD93" s="12"/>
      <c r="BE93" s="3"/>
      <c r="BF93" s="3"/>
      <c r="BG93" s="3"/>
      <c r="BH93" s="3"/>
      <c r="BI93" s="3"/>
      <c r="BJ93" s="3"/>
      <c r="BK93" s="3"/>
      <c r="BL93" s="3"/>
      <c r="BM93" s="87"/>
      <c r="BN93" s="40"/>
      <c r="BO93" s="40"/>
      <c r="BP93" s="88"/>
      <c r="BQ93" s="88"/>
      <c r="BR93" s="88"/>
      <c r="BS93" s="12"/>
      <c r="BT93" s="12"/>
      <c r="BU93" s="87"/>
      <c r="BV93" s="89"/>
      <c r="BW93" s="90"/>
      <c r="BX93" s="12"/>
      <c r="BY93" s="3"/>
      <c r="BZ93" s="3"/>
      <c r="CA93" s="3"/>
      <c r="CB93" s="3"/>
      <c r="CC93" s="3"/>
      <c r="CD93" s="3"/>
      <c r="CE93" s="3"/>
      <c r="CF93" s="3"/>
      <c r="CG93" s="87"/>
      <c r="CH93" s="3"/>
      <c r="CI93" s="3"/>
      <c r="CJ93" s="88"/>
      <c r="CK93" s="88"/>
      <c r="CL93" s="88"/>
      <c r="CM93" s="87"/>
      <c r="CN93" s="87"/>
      <c r="CO93" s="12"/>
      <c r="CP93" s="12"/>
      <c r="CQ93" s="77"/>
      <c r="CR93" s="12"/>
      <c r="CS93" s="3"/>
      <c r="CT93" s="3"/>
      <c r="CU93" s="3"/>
      <c r="CV93" s="3"/>
      <c r="CW93" s="3"/>
      <c r="CX93" s="3"/>
      <c r="CY93" s="3"/>
      <c r="CZ93" s="3"/>
      <c r="DA93" s="87"/>
      <c r="DB93" s="45"/>
      <c r="DC93" s="3"/>
      <c r="DD93" s="88"/>
      <c r="DE93" s="88"/>
      <c r="DF93" s="88"/>
      <c r="DG93" s="12"/>
      <c r="DH93" s="12"/>
      <c r="DI93" s="12"/>
      <c r="DJ93" s="12"/>
      <c r="DK93" s="3"/>
      <c r="DL93" s="2"/>
      <c r="DM93" s="3"/>
      <c r="DN93" s="3"/>
      <c r="DO93" s="3"/>
      <c r="DP93" s="3"/>
      <c r="DQ93" s="3"/>
      <c r="DR93" s="3"/>
      <c r="DS93" s="3"/>
      <c r="DT93" s="3"/>
      <c r="DU93" s="12"/>
      <c r="DV93" s="87"/>
      <c r="DW93" s="3"/>
      <c r="DX93" s="3"/>
      <c r="DY93" s="88"/>
      <c r="DZ93" s="88"/>
      <c r="EA93" s="88"/>
      <c r="EB93" s="12"/>
      <c r="EC93" s="12"/>
      <c r="ED93" s="12"/>
      <c r="EE93" s="12"/>
      <c r="EF93" s="3"/>
      <c r="EG93" s="12"/>
      <c r="EH93" s="3"/>
      <c r="EI93" s="3"/>
      <c r="EJ93" s="3"/>
      <c r="EK93" s="3"/>
      <c r="EL93" s="3"/>
      <c r="EM93" s="3"/>
      <c r="EN93" s="3"/>
      <c r="EO93" s="3"/>
      <c r="EP93" s="12"/>
      <c r="EQ93" s="87"/>
      <c r="ER93" s="3"/>
      <c r="ES93" s="3"/>
      <c r="ET93" s="88"/>
      <c r="EU93" s="88"/>
      <c r="EV93" s="88"/>
      <c r="EW93" s="12"/>
      <c r="EX93" s="12"/>
      <c r="EY93" s="12"/>
      <c r="EZ93" s="12"/>
      <c r="FA93" s="3"/>
      <c r="FB93" s="12"/>
      <c r="FC93" s="3"/>
      <c r="FD93" s="3"/>
      <c r="FE93" s="3"/>
      <c r="FF93" s="3"/>
      <c r="FG93" s="3"/>
      <c r="FH93" s="3"/>
      <c r="FI93" s="3"/>
      <c r="FJ93" s="3"/>
      <c r="FK93" s="12"/>
      <c r="FL93" s="12"/>
      <c r="FM93" s="3"/>
      <c r="FN93" s="88"/>
      <c r="FO93" s="88"/>
      <c r="FP93" s="88"/>
      <c r="FQ93" s="88"/>
      <c r="FR93" s="12"/>
      <c r="FS93" s="12"/>
      <c r="FT93" s="12"/>
      <c r="FU93" s="39"/>
      <c r="FV93" s="77"/>
      <c r="FW93" s="12"/>
      <c r="FX93" s="3"/>
      <c r="FY93" s="3"/>
      <c r="FZ93" s="3"/>
      <c r="GA93" s="3"/>
      <c r="GB93" s="3"/>
      <c r="GC93" s="3"/>
      <c r="GD93" s="3"/>
      <c r="GE93" s="3"/>
      <c r="GF93" s="12"/>
      <c r="GG93" s="12"/>
      <c r="GH93" s="88"/>
      <c r="GI93" s="45"/>
      <c r="GJ93" s="88"/>
      <c r="GK93" s="88"/>
      <c r="GL93" s="88"/>
      <c r="GM93" s="12"/>
      <c r="GN93" s="12"/>
      <c r="GO93" s="12"/>
      <c r="GP93" s="12"/>
      <c r="GQ93" s="77"/>
      <c r="GR93" s="12"/>
      <c r="GS93" s="3"/>
      <c r="GT93" s="3"/>
      <c r="GU93" s="3"/>
      <c r="GV93" s="3"/>
      <c r="GW93" s="3"/>
      <c r="GX93" s="3"/>
      <c r="GY93" s="3"/>
      <c r="GZ93" s="3"/>
      <c r="HA93" s="12"/>
      <c r="HB93" s="12"/>
      <c r="HC93" s="88"/>
      <c r="HD93" s="45"/>
      <c r="HE93" s="88"/>
      <c r="HF93" s="88"/>
      <c r="HG93" s="88"/>
      <c r="HH93" s="12"/>
      <c r="HI93" s="12"/>
      <c r="HJ93" s="12"/>
      <c r="HK93" s="12"/>
      <c r="HL93" s="77"/>
      <c r="HM93" s="3"/>
      <c r="HN93" s="3"/>
      <c r="HO93" s="3"/>
      <c r="HP93" s="3"/>
      <c r="HQ93" s="3"/>
      <c r="HR93" s="3"/>
      <c r="HS93" s="3"/>
      <c r="HT93" s="3"/>
      <c r="HU93" s="12"/>
      <c r="HV93" s="12"/>
      <c r="HW93" s="88"/>
      <c r="HX93" s="45"/>
      <c r="HY93" s="3"/>
      <c r="HZ93" s="3"/>
      <c r="IA93" s="3"/>
      <c r="IB93" s="20"/>
      <c r="IC93" s="12"/>
      <c r="ID93" s="12"/>
      <c r="IE93" s="12"/>
      <c r="IF93" s="105"/>
      <c r="IG93" s="100"/>
      <c r="IH93" s="3"/>
      <c r="II93" s="3"/>
      <c r="IJ93" s="3"/>
      <c r="IK93" s="3"/>
      <c r="IL93" s="3"/>
      <c r="IM93" s="3"/>
      <c r="IN93" s="3"/>
      <c r="IO93" s="12"/>
      <c r="IP93" s="12"/>
      <c r="IQ93" s="88"/>
      <c r="IR93" s="45"/>
      <c r="IS93" s="3"/>
      <c r="IT93" s="3"/>
      <c r="IU93" s="3"/>
      <c r="IV93" s="20"/>
      <c r="IW93" s="12"/>
      <c r="IX93" s="12"/>
      <c r="IY93" s="12"/>
      <c r="IZ93" s="12"/>
      <c r="JA93" s="100"/>
      <c r="JB93" s="3"/>
      <c r="JC93" s="3"/>
      <c r="JD93" s="3"/>
      <c r="JE93" s="3"/>
      <c r="JF93" s="3"/>
      <c r="JG93" s="3"/>
      <c r="JH93" s="3"/>
      <c r="JI93" s="12"/>
      <c r="JJ93" s="12"/>
      <c r="JK93" s="88"/>
      <c r="JL93" s="45"/>
      <c r="JM93" s="3"/>
      <c r="JN93" s="3"/>
      <c r="JO93" s="3"/>
      <c r="JP93" s="20"/>
      <c r="JQ93" s="12"/>
      <c r="JR93" s="12"/>
      <c r="JS93" s="12"/>
      <c r="JT93" s="12"/>
      <c r="JU93" s="100"/>
      <c r="JV93" s="3"/>
      <c r="JW93" s="3"/>
      <c r="JX93" s="3"/>
      <c r="JY93" s="3"/>
      <c r="JZ93" s="3"/>
      <c r="KA93" s="3"/>
      <c r="KB93" s="3"/>
      <c r="KC93" s="12"/>
      <c r="KD93" s="12"/>
      <c r="KE93" s="88"/>
      <c r="KF93" s="45"/>
      <c r="KG93" s="3"/>
      <c r="KH93" s="3"/>
      <c r="KI93" s="3"/>
      <c r="KJ93" s="20"/>
      <c r="KK93" s="12"/>
      <c r="KL93" s="12"/>
      <c r="KM93" s="12"/>
      <c r="KN93" s="12"/>
      <c r="KO93" s="100"/>
      <c r="KP93" s="3"/>
      <c r="KQ93" s="3"/>
      <c r="KR93" s="3"/>
      <c r="KS93" s="3"/>
      <c r="KT93" s="3"/>
      <c r="KU93" s="3"/>
      <c r="KV93" s="3"/>
      <c r="KW93" s="12"/>
      <c r="KX93" s="12"/>
      <c r="KY93" s="88"/>
      <c r="KZ93" s="45"/>
      <c r="LA93" s="3"/>
      <c r="LB93" s="3"/>
      <c r="LC93" s="3"/>
      <c r="LD93" s="20"/>
      <c r="LE93" s="12"/>
      <c r="LF93" s="12"/>
      <c r="LG93" s="12"/>
      <c r="LH93" s="12"/>
      <c r="LI93" s="100"/>
      <c r="LJ93" s="3"/>
      <c r="LK93" s="3"/>
      <c r="LL93" s="3"/>
      <c r="LM93" s="3"/>
      <c r="LN93" s="3"/>
      <c r="LO93" s="3"/>
      <c r="LP93" s="3"/>
      <c r="LQ93" s="12"/>
      <c r="LR93" s="12"/>
      <c r="LS93" s="88"/>
      <c r="LT93" s="45"/>
      <c r="LU93" s="88"/>
      <c r="LV93" s="88"/>
      <c r="LW93" s="88"/>
      <c r="LX93" s="88"/>
      <c r="LY93" s="12"/>
      <c r="LZ93" s="12"/>
      <c r="MA93" s="12"/>
      <c r="MB93" s="12"/>
      <c r="MC93" s="100"/>
      <c r="MD93" s="3"/>
      <c r="ME93" s="3"/>
      <c r="MF93" s="3"/>
      <c r="MG93" s="3"/>
      <c r="MH93" s="3"/>
      <c r="MI93" s="3"/>
      <c r="MJ93" s="3"/>
      <c r="MK93" s="12"/>
      <c r="ML93" s="12"/>
      <c r="MM93" s="88"/>
      <c r="MN93" s="45"/>
      <c r="MO93" s="88"/>
      <c r="MP93" s="88"/>
      <c r="MQ93" s="88"/>
      <c r="MR93" s="88"/>
      <c r="MS93" s="12"/>
      <c r="MT93" s="12"/>
      <c r="MU93" s="12"/>
      <c r="MV93" s="12"/>
      <c r="MW93" s="100"/>
      <c r="MX93" s="3"/>
      <c r="MY93" s="3"/>
      <c r="MZ93" s="3"/>
      <c r="NA93" s="3"/>
      <c r="NB93" s="3"/>
      <c r="NC93" s="3"/>
      <c r="ND93" s="3"/>
      <c r="NE93" s="12"/>
      <c r="NF93" s="12"/>
      <c r="NG93" s="88"/>
      <c r="NH93" s="45"/>
      <c r="NI93" s="88"/>
      <c r="NJ93" s="88"/>
      <c r="NK93" s="88"/>
      <c r="NL93" s="88"/>
      <c r="NM93" s="12"/>
      <c r="NN93" s="12"/>
      <c r="NO93" s="12"/>
      <c r="NP93" s="12"/>
      <c r="NQ93" s="100"/>
      <c r="NR93" s="3"/>
      <c r="NS93" s="3"/>
      <c r="NT93" s="3"/>
      <c r="NU93" s="3"/>
      <c r="NV93" s="3"/>
      <c r="NW93" s="3"/>
      <c r="NX93" s="12"/>
      <c r="NY93" s="88"/>
      <c r="NZ93" s="45"/>
      <c r="OA93" s="88"/>
      <c r="OB93" s="88"/>
      <c r="OC93" s="88"/>
      <c r="OD93" s="88"/>
      <c r="OE93" s="12"/>
      <c r="OF93" s="12"/>
      <c r="OG93" s="12"/>
      <c r="OH93" s="12"/>
      <c r="OI93" s="12"/>
      <c r="OJ93" s="3"/>
      <c r="OK93" s="3"/>
      <c r="OL93" s="3"/>
      <c r="OM93" s="3"/>
      <c r="ON93" s="3"/>
      <c r="OO93" s="3"/>
      <c r="OP93" s="88"/>
      <c r="OQ93" s="12"/>
      <c r="OR93" s="3"/>
      <c r="OS93" s="100"/>
      <c r="OT93" s="3"/>
      <c r="OU93" s="3"/>
      <c r="OV93" s="3"/>
      <c r="OW93" s="3"/>
      <c r="OX93" s="3"/>
      <c r="OY93" s="3"/>
      <c r="OZ93" s="12"/>
      <c r="PA93" s="88"/>
      <c r="PB93" s="45"/>
      <c r="PC93" s="88"/>
      <c r="PD93" s="88"/>
      <c r="PE93" s="88"/>
      <c r="PF93" s="88"/>
      <c r="PG93" s="12"/>
      <c r="PH93" s="12"/>
      <c r="PI93" s="12"/>
      <c r="PJ93" s="12"/>
      <c r="PK93" s="12"/>
      <c r="PL93" s="3"/>
      <c r="PM93" s="3"/>
      <c r="PN93" s="3"/>
      <c r="PO93" s="3"/>
      <c r="PP93" s="3"/>
      <c r="PQ93" s="3"/>
      <c r="PR93" s="3"/>
      <c r="PS93" s="88"/>
      <c r="PT93" s="12"/>
      <c r="PU93" s="3"/>
      <c r="PV93" s="100"/>
      <c r="PW93" s="3"/>
      <c r="PX93" s="3"/>
      <c r="PY93" s="3"/>
      <c r="PZ93" s="3"/>
      <c r="QA93" s="3"/>
      <c r="QB93" s="3"/>
      <c r="QC93" s="12"/>
      <c r="QD93" s="88"/>
      <c r="QE93" s="45"/>
      <c r="QF93" s="88"/>
      <c r="QG93" s="88"/>
      <c r="QH93" s="88"/>
      <c r="QI93" s="88"/>
      <c r="QJ93" s="12"/>
      <c r="QK93" s="12"/>
      <c r="QL93" s="12"/>
      <c r="QM93" s="12"/>
      <c r="QN93" s="12"/>
      <c r="QO93" s="3"/>
      <c r="QP93" s="3"/>
      <c r="QQ93" s="3"/>
      <c r="QR93" s="3"/>
      <c r="QS93" s="3"/>
      <c r="QT93" s="3"/>
      <c r="QU93" s="3"/>
      <c r="QV93" s="88"/>
      <c r="QW93" s="12"/>
      <c r="QX93" s="3"/>
      <c r="QY93" s="100">
        <v>215</v>
      </c>
      <c r="QZ93" s="3">
        <v>8898</v>
      </c>
      <c r="RA93" s="3">
        <v>52</v>
      </c>
      <c r="RB93" s="3">
        <v>1</v>
      </c>
      <c r="RC93" s="3">
        <v>2</v>
      </c>
      <c r="RD93" s="3">
        <f t="shared" si="519"/>
        <v>-1</v>
      </c>
      <c r="RE93" s="3">
        <f t="shared" si="520"/>
        <v>1</v>
      </c>
      <c r="RF93" s="12">
        <f t="shared" si="521"/>
        <v>3.8461538461538464E-2</v>
      </c>
      <c r="RG93" s="88">
        <f t="shared" si="522"/>
        <v>341.58499999999998</v>
      </c>
      <c r="RH93" s="45">
        <f t="shared" si="523"/>
        <v>683.17</v>
      </c>
      <c r="RI93" s="88">
        <v>683.17</v>
      </c>
      <c r="RJ93" s="88">
        <v>4049.16</v>
      </c>
      <c r="RK93" s="88">
        <v>3250</v>
      </c>
      <c r="RL93" s="88">
        <f t="shared" si="524"/>
        <v>2754.2372881355932</v>
      </c>
      <c r="RM93" s="12">
        <f t="shared" si="525"/>
        <v>1.739095722664639E-4</v>
      </c>
      <c r="RN93" s="12">
        <f t="shared" si="526"/>
        <v>0.16871894417607602</v>
      </c>
      <c r="RO93" s="12">
        <f t="shared" si="527"/>
        <v>0.24804326153846154</v>
      </c>
      <c r="RP93" s="169" t="str">
        <f t="shared" si="528"/>
        <v>AM-W21</v>
      </c>
      <c r="RQ93" s="12">
        <f t="shared" si="529"/>
        <v>2</v>
      </c>
      <c r="RR93" s="12">
        <f t="shared" si="530"/>
        <v>-1</v>
      </c>
      <c r="RS93" s="3">
        <v>59</v>
      </c>
      <c r="RT93" s="3">
        <v>0</v>
      </c>
      <c r="RU93" s="3">
        <v>0</v>
      </c>
      <c r="RV93" s="3">
        <v>0</v>
      </c>
      <c r="RW93" s="3">
        <v>0</v>
      </c>
      <c r="RX93" s="3">
        <v>0</v>
      </c>
      <c r="RY93" s="3">
        <f t="shared" si="531"/>
        <v>59</v>
      </c>
      <c r="RZ93" s="88">
        <f t="shared" si="532"/>
        <v>152575.43537441999</v>
      </c>
      <c r="SA93" s="12">
        <f t="shared" si="533"/>
        <v>2.1514425664627538E-3</v>
      </c>
      <c r="SB93" s="3">
        <v>8</v>
      </c>
      <c r="SC93" s="100">
        <v>722</v>
      </c>
      <c r="SD93" s="3">
        <v>17791</v>
      </c>
      <c r="SE93" s="3">
        <v>108</v>
      </c>
      <c r="SF93" s="3">
        <v>5</v>
      </c>
      <c r="SG93" s="3">
        <v>1</v>
      </c>
      <c r="SH93" s="3">
        <f t="shared" si="534"/>
        <v>4</v>
      </c>
      <c r="SI93" s="3">
        <f t="shared" si="535"/>
        <v>5</v>
      </c>
      <c r="SJ93" s="12">
        <f t="shared" si="536"/>
        <v>9.2592592592592587E-3</v>
      </c>
      <c r="SK93" s="88">
        <f t="shared" si="537"/>
        <v>1097.2199999999998</v>
      </c>
      <c r="SL93" s="45">
        <f t="shared" si="538"/>
        <v>219.44399999999996</v>
      </c>
      <c r="SM93" s="88">
        <v>1097.2199999999998</v>
      </c>
      <c r="SN93" s="88">
        <v>2711.02</v>
      </c>
      <c r="SO93" s="88">
        <v>15996</v>
      </c>
      <c r="SP93" s="88">
        <f t="shared" si="539"/>
        <v>13555.932203389832</v>
      </c>
      <c r="SQ93" s="12">
        <f t="shared" si="540"/>
        <v>1.0247773034506153E-3</v>
      </c>
      <c r="SR93" s="87">
        <f t="shared" si="541"/>
        <v>0.40472589652603075</v>
      </c>
      <c r="SS93" s="87">
        <f t="shared" si="542"/>
        <v>8.0940210052513104E-2</v>
      </c>
      <c r="ST93" s="169" t="str">
        <f t="shared" si="543"/>
        <v>AM-W21</v>
      </c>
      <c r="SU93" s="12">
        <f t="shared" si="544"/>
        <v>0.2</v>
      </c>
      <c r="SV93" s="12">
        <f t="shared" si="545"/>
        <v>0.8</v>
      </c>
      <c r="SW93" s="3">
        <v>48</v>
      </c>
      <c r="SX93" s="3">
        <v>0</v>
      </c>
      <c r="SY93" s="3">
        <v>0</v>
      </c>
      <c r="SZ93" s="3">
        <v>0</v>
      </c>
      <c r="TA93" s="3">
        <v>0</v>
      </c>
      <c r="TB93" s="3">
        <v>0</v>
      </c>
      <c r="TC93" s="3">
        <f t="shared" si="546"/>
        <v>48</v>
      </c>
      <c r="TD93" s="88">
        <f t="shared" si="547"/>
        <v>124129.16776224</v>
      </c>
      <c r="TE93" s="12">
        <f t="shared" si="548"/>
        <v>1.3655266854741823E-3</v>
      </c>
      <c r="TF93" s="3">
        <v>4</v>
      </c>
      <c r="TG93" s="100">
        <f>SUMIFS(Main!TX:TX,Main!B:B,B:B)</f>
        <v>656</v>
      </c>
      <c r="TH93" s="3">
        <v>17674</v>
      </c>
      <c r="TI93" s="3">
        <v>94</v>
      </c>
      <c r="TJ93" s="3">
        <f>SUMIFS(Main!TT:TT,Main!B:B,B:B)</f>
        <v>5</v>
      </c>
      <c r="TK93" s="3">
        <v>2</v>
      </c>
      <c r="TL93" s="3">
        <f t="shared" si="549"/>
        <v>3</v>
      </c>
      <c r="TM93" s="3">
        <f t="shared" si="550"/>
        <v>5</v>
      </c>
      <c r="TN93" s="12">
        <f t="shared" si="551"/>
        <v>2.1276595744680851E-2</v>
      </c>
      <c r="TO93" s="88">
        <f t="shared" si="552"/>
        <v>466.1049999999999</v>
      </c>
      <c r="TP93" s="45">
        <f t="shared" si="553"/>
        <v>186.44199999999995</v>
      </c>
      <c r="TQ93" s="88">
        <v>932.20999999999981</v>
      </c>
      <c r="TR93" s="88">
        <v>5422.04</v>
      </c>
      <c r="TS93" s="88">
        <f>SUMIFS(Main!TU:TU,Main!B:B,B:B)</f>
        <v>15995.0144</v>
      </c>
      <c r="TT93" s="88">
        <f t="shared" si="554"/>
        <v>13555.096949152543</v>
      </c>
      <c r="TU93" s="12">
        <f t="shared" si="555"/>
        <v>9.4467792319449242E-4</v>
      </c>
      <c r="TV93" s="87">
        <f t="shared" si="556"/>
        <v>0.17192975337695771</v>
      </c>
      <c r="TW93" s="87">
        <f t="shared" si="557"/>
        <v>6.8771916829283991E-2</v>
      </c>
      <c r="TX93" s="169" t="str">
        <f t="shared" si="558"/>
        <v>AM-W21</v>
      </c>
      <c r="TY93" s="12">
        <f t="shared" si="559"/>
        <v>0.4</v>
      </c>
      <c r="TZ93" s="12">
        <f t="shared" si="560"/>
        <v>0.6</v>
      </c>
      <c r="UA93" s="3">
        <f>SUMIFS(Main!UG:UG,Main!B:B,B:B)</f>
        <v>42</v>
      </c>
      <c r="UB93" s="3">
        <f>SUMIFS(Main!UI:UI,Main!B:B,B:B)</f>
        <v>23</v>
      </c>
      <c r="UC93" s="3">
        <f>SUMIFS(Main!UK:UK,Main!B:B,B:B)</f>
        <v>0</v>
      </c>
      <c r="UD93" s="3">
        <f>SUMIFS(Main!UO:UO,Main!B:B,B:B)</f>
        <v>0</v>
      </c>
      <c r="UE93" s="3">
        <f>SUMIFS(Main!UQ:UQ,Main!B:B,B:B)</f>
        <v>0</v>
      </c>
      <c r="UF93" s="3">
        <f>SUMIFS(Main!US:US,Main!B:B,B:B)</f>
        <v>0</v>
      </c>
      <c r="UG93" s="3">
        <f t="shared" si="561"/>
        <v>65</v>
      </c>
      <c r="UH93" s="88">
        <f t="shared" si="562"/>
        <v>168091.58134470001</v>
      </c>
      <c r="UI93" s="12">
        <f t="shared" si="563"/>
        <v>1.6677315472346823E-3</v>
      </c>
      <c r="UJ93" s="3">
        <f>SUMIFS(Main!UW:UW,Main!B:B,B:B)</f>
        <v>2</v>
      </c>
      <c r="UK93" s="100">
        <f>SUMIFS(Main!VI:VI,Main!A:A,A:A)</f>
        <v>720</v>
      </c>
      <c r="UL93" s="3">
        <v>28347</v>
      </c>
      <c r="UM93" s="3">
        <v>152</v>
      </c>
      <c r="UN93" s="3">
        <f>SUMIFS(Main!VE:VE,Main!A:A,A:A)</f>
        <v>3</v>
      </c>
      <c r="UO93" s="3">
        <v>0</v>
      </c>
      <c r="UP93" s="3">
        <f t="shared" si="565"/>
        <v>3</v>
      </c>
      <c r="UQ93" s="3">
        <f t="shared" si="566"/>
        <v>3</v>
      </c>
      <c r="UR93" s="12">
        <f t="shared" si="567"/>
        <v>0</v>
      </c>
      <c r="US93" s="88" t="e">
        <f t="shared" si="568"/>
        <v>#DIV/0!</v>
      </c>
      <c r="UT93" s="45">
        <f t="shared" si="569"/>
        <v>572.99666666666667</v>
      </c>
      <c r="UU93" s="88">
        <v>1718.99</v>
      </c>
      <c r="UV93" s="88">
        <v>7794.08</v>
      </c>
      <c r="UW93" s="88">
        <f>SUMIFS(Main!VF:VF,Main!A:A,A:A)</f>
        <v>9197.0036</v>
      </c>
      <c r="UX93" s="88">
        <f t="shared" si="570"/>
        <v>7794.0708474576277</v>
      </c>
      <c r="UY93" s="12">
        <f t="shared" si="571"/>
        <v>5.4971599456419174E-4</v>
      </c>
      <c r="UZ93" s="87">
        <f t="shared" si="572"/>
        <v>0.22055072567897688</v>
      </c>
      <c r="VA93" s="87">
        <f t="shared" si="573"/>
        <v>0.22055098467070294</v>
      </c>
      <c r="VB93" s="169" t="str">
        <f t="shared" si="564"/>
        <v>AM-W21</v>
      </c>
      <c r="VC93" s="12">
        <f t="shared" si="578"/>
        <v>1.0000011742955064</v>
      </c>
      <c r="VD93" s="12">
        <f t="shared" si="574"/>
        <v>-1.1742955063898108E-6</v>
      </c>
      <c r="VE93" s="3">
        <f>SUMIFS(Main!VR:VR,Main!B:B,B:B)</f>
        <v>25</v>
      </c>
      <c r="VF93" s="3">
        <f>SUMIFS(Main!VT:VT,Main!B:B,B:B)</f>
        <v>21</v>
      </c>
      <c r="VG93" s="3">
        <f>SUMIFS(Main!VV:VV,Main!B:B,B:B)</f>
        <v>0</v>
      </c>
      <c r="VH93" s="3">
        <f>SUMIFS(Main!VZ:VZ,Main!B:B,B:B)</f>
        <v>0</v>
      </c>
      <c r="VI93" s="3">
        <f>SUMIFS(Main!WB:WB,Main!B:B,B:B)</f>
        <v>0</v>
      </c>
      <c r="VJ93" s="3">
        <f>SUMIFS(Main!WD:WD,Main!B:B,B:B)</f>
        <v>0</v>
      </c>
      <c r="VK93" s="3">
        <f t="shared" si="575"/>
        <v>46</v>
      </c>
      <c r="VL93" s="88">
        <f t="shared" si="576"/>
        <v>118957.11910548</v>
      </c>
      <c r="VM93" s="12">
        <f t="shared" si="577"/>
        <v>1.2462687333779428E-3</v>
      </c>
      <c r="VN93" s="3">
        <f>SUMIFS(Main!WH:WH,Main!B:B,B:B)</f>
        <v>1</v>
      </c>
    </row>
    <row r="94" spans="1:586">
      <c r="A94" s="161" t="s">
        <v>742</v>
      </c>
      <c r="B94" s="161" t="s">
        <v>722</v>
      </c>
      <c r="C94" s="150" t="s">
        <v>480</v>
      </c>
      <c r="D94" s="150" t="s">
        <v>669</v>
      </c>
      <c r="E94" s="154" t="s">
        <v>826</v>
      </c>
      <c r="F94" s="161" t="s">
        <v>480</v>
      </c>
      <c r="G94" s="150" t="s">
        <v>826</v>
      </c>
      <c r="H94" s="17">
        <v>3909.1039999999998</v>
      </c>
      <c r="I94" s="1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87"/>
      <c r="V94" s="87"/>
      <c r="W94" s="12"/>
      <c r="X94" s="91"/>
      <c r="Y94" s="91"/>
      <c r="Z94" s="91"/>
      <c r="AA94" s="91"/>
      <c r="AB94" s="91"/>
      <c r="AC94" s="91"/>
      <c r="AD94" s="91"/>
      <c r="AE94" s="87"/>
      <c r="AF94" s="88"/>
      <c r="AG94" s="88"/>
      <c r="AH94" s="88"/>
      <c r="AI94" s="87"/>
      <c r="AJ94" s="87"/>
      <c r="AK94" s="12"/>
      <c r="AL94" s="3"/>
      <c r="AM94" s="3"/>
      <c r="AN94" s="3"/>
      <c r="AO94" s="3"/>
      <c r="AP94" s="3"/>
      <c r="AQ94" s="3"/>
      <c r="AR94" s="3"/>
      <c r="AS94" s="3"/>
      <c r="AT94" s="87"/>
      <c r="AU94" s="40"/>
      <c r="AV94" s="40"/>
      <c r="AW94" s="88"/>
      <c r="AX94" s="88"/>
      <c r="AY94" s="88"/>
      <c r="AZ94" s="87"/>
      <c r="BA94" s="87"/>
      <c r="BB94" s="87"/>
      <c r="BC94" s="89"/>
      <c r="BD94" s="12"/>
      <c r="BE94" s="3"/>
      <c r="BF94" s="3"/>
      <c r="BG94" s="3"/>
      <c r="BH94" s="3"/>
      <c r="BI94" s="3"/>
      <c r="BJ94" s="3"/>
      <c r="BK94" s="3"/>
      <c r="BL94" s="3"/>
      <c r="BM94" s="87"/>
      <c r="BN94" s="40"/>
      <c r="BO94" s="40"/>
      <c r="BP94" s="88"/>
      <c r="BQ94" s="88"/>
      <c r="BR94" s="88"/>
      <c r="BS94" s="12"/>
      <c r="BT94" s="12"/>
      <c r="BU94" s="87"/>
      <c r="BV94" s="89"/>
      <c r="BW94" s="90"/>
      <c r="BX94" s="12"/>
      <c r="BY94" s="3"/>
      <c r="BZ94" s="3"/>
      <c r="CA94" s="3"/>
      <c r="CB94" s="3"/>
      <c r="CC94" s="3"/>
      <c r="CD94" s="3"/>
      <c r="CE94" s="3"/>
      <c r="CF94" s="3"/>
      <c r="CG94" s="87"/>
      <c r="CH94" s="3"/>
      <c r="CI94" s="3"/>
      <c r="CJ94" s="88"/>
      <c r="CK94" s="88"/>
      <c r="CL94" s="88"/>
      <c r="CM94" s="87"/>
      <c r="CN94" s="87"/>
      <c r="CO94" s="12"/>
      <c r="CP94" s="12"/>
      <c r="CQ94" s="77"/>
      <c r="CR94" s="12"/>
      <c r="CS94" s="3"/>
      <c r="CT94" s="3"/>
      <c r="CU94" s="3"/>
      <c r="CV94" s="3"/>
      <c r="CW94" s="3"/>
      <c r="CX94" s="3"/>
      <c r="CY94" s="3"/>
      <c r="CZ94" s="3"/>
      <c r="DA94" s="87"/>
      <c r="DB94" s="45"/>
      <c r="DC94" s="3"/>
      <c r="DD94" s="88"/>
      <c r="DE94" s="88"/>
      <c r="DF94" s="88"/>
      <c r="DG94" s="12"/>
      <c r="DH94" s="12"/>
      <c r="DI94" s="12"/>
      <c r="DJ94" s="12"/>
      <c r="DK94" s="3"/>
      <c r="DL94" s="2"/>
      <c r="DM94" s="3"/>
      <c r="DN94" s="3"/>
      <c r="DO94" s="3"/>
      <c r="DP94" s="3"/>
      <c r="DQ94" s="3"/>
      <c r="DR94" s="3"/>
      <c r="DS94" s="3"/>
      <c r="DT94" s="3"/>
      <c r="DU94" s="12"/>
      <c r="DV94" s="87"/>
      <c r="DW94" s="3"/>
      <c r="DX94" s="3"/>
      <c r="DY94" s="88"/>
      <c r="DZ94" s="88"/>
      <c r="EA94" s="88"/>
      <c r="EB94" s="12"/>
      <c r="EC94" s="12"/>
      <c r="ED94" s="12"/>
      <c r="EE94" s="12"/>
      <c r="EF94" s="3"/>
      <c r="EG94" s="12"/>
      <c r="EH94" s="3"/>
      <c r="EI94" s="3"/>
      <c r="EJ94" s="3"/>
      <c r="EK94" s="3"/>
      <c r="EL94" s="3"/>
      <c r="EM94" s="3"/>
      <c r="EN94" s="3"/>
      <c r="EO94" s="3"/>
      <c r="EP94" s="12"/>
      <c r="EQ94" s="87"/>
      <c r="ER94" s="3"/>
      <c r="ES94" s="3"/>
      <c r="ET94" s="88"/>
      <c r="EU94" s="88"/>
      <c r="EV94" s="88"/>
      <c r="EW94" s="12"/>
      <c r="EX94" s="12"/>
      <c r="EY94" s="12"/>
      <c r="EZ94" s="12"/>
      <c r="FA94" s="3"/>
      <c r="FB94" s="12"/>
      <c r="FC94" s="3"/>
      <c r="FD94" s="3"/>
      <c r="FE94" s="3"/>
      <c r="FF94" s="3"/>
      <c r="FG94" s="3"/>
      <c r="FH94" s="3"/>
      <c r="FI94" s="3"/>
      <c r="FJ94" s="3"/>
      <c r="FK94" s="12"/>
      <c r="FL94" s="12"/>
      <c r="FM94" s="3"/>
      <c r="FN94" s="88"/>
      <c r="FO94" s="88"/>
      <c r="FP94" s="88"/>
      <c r="FQ94" s="88"/>
      <c r="FR94" s="12"/>
      <c r="FS94" s="12"/>
      <c r="FT94" s="12"/>
      <c r="FU94" s="39"/>
      <c r="FV94" s="77"/>
      <c r="FW94" s="12"/>
      <c r="FX94" s="3"/>
      <c r="FY94" s="3"/>
      <c r="FZ94" s="3"/>
      <c r="GA94" s="3"/>
      <c r="GB94" s="3"/>
      <c r="GC94" s="3"/>
      <c r="GD94" s="3"/>
      <c r="GE94" s="3"/>
      <c r="GF94" s="12"/>
      <c r="GG94" s="12"/>
      <c r="GH94" s="88"/>
      <c r="GI94" s="45"/>
      <c r="GJ94" s="88"/>
      <c r="GK94" s="88"/>
      <c r="GL94" s="88"/>
      <c r="GM94" s="12"/>
      <c r="GN94" s="12"/>
      <c r="GO94" s="12"/>
      <c r="GP94" s="12"/>
      <c r="GQ94" s="77"/>
      <c r="GR94" s="12"/>
      <c r="GS94" s="3"/>
      <c r="GT94" s="3"/>
      <c r="GU94" s="3"/>
      <c r="GV94" s="3"/>
      <c r="GW94" s="3"/>
      <c r="GX94" s="3"/>
      <c r="GY94" s="3"/>
      <c r="GZ94" s="3"/>
      <c r="HA94" s="12"/>
      <c r="HB94" s="12"/>
      <c r="HC94" s="88"/>
      <c r="HD94" s="45"/>
      <c r="HE94" s="88"/>
      <c r="HF94" s="88"/>
      <c r="HG94" s="88"/>
      <c r="HH94" s="12"/>
      <c r="HI94" s="12"/>
      <c r="HJ94" s="12"/>
      <c r="HK94" s="12"/>
      <c r="HL94" s="77"/>
      <c r="HM94" s="3"/>
      <c r="HN94" s="3"/>
      <c r="HO94" s="3"/>
      <c r="HP94" s="3"/>
      <c r="HQ94" s="3"/>
      <c r="HR94" s="3"/>
      <c r="HS94" s="3"/>
      <c r="HT94" s="3"/>
      <c r="HU94" s="12"/>
      <c r="HV94" s="12"/>
      <c r="HW94" s="88"/>
      <c r="HX94" s="45"/>
      <c r="HY94" s="3"/>
      <c r="HZ94" s="3"/>
      <c r="IA94" s="3"/>
      <c r="IB94" s="20"/>
      <c r="IC94" s="12"/>
      <c r="ID94" s="12"/>
      <c r="IE94" s="12"/>
      <c r="IF94" s="105"/>
      <c r="IG94" s="100"/>
      <c r="IH94" s="3"/>
      <c r="II94" s="3"/>
      <c r="IJ94" s="3"/>
      <c r="IK94" s="3"/>
      <c r="IL94" s="3"/>
      <c r="IM94" s="3"/>
      <c r="IN94" s="3"/>
      <c r="IO94" s="12"/>
      <c r="IP94" s="12"/>
      <c r="IQ94" s="88"/>
      <c r="IR94" s="45"/>
      <c r="IS94" s="3"/>
      <c r="IT94" s="3"/>
      <c r="IU94" s="3"/>
      <c r="IV94" s="20"/>
      <c r="IW94" s="12"/>
      <c r="IX94" s="12"/>
      <c r="IY94" s="12"/>
      <c r="IZ94" s="12"/>
      <c r="JA94" s="100"/>
      <c r="JB94" s="3"/>
      <c r="JC94" s="3"/>
      <c r="JD94" s="3"/>
      <c r="JE94" s="3"/>
      <c r="JF94" s="3"/>
      <c r="JG94" s="3"/>
      <c r="JH94" s="3"/>
      <c r="JI94" s="12"/>
      <c r="JJ94" s="12"/>
      <c r="JK94" s="88"/>
      <c r="JL94" s="45"/>
      <c r="JM94" s="3"/>
      <c r="JN94" s="3"/>
      <c r="JO94" s="3"/>
      <c r="JP94" s="20"/>
      <c r="JQ94" s="12"/>
      <c r="JR94" s="12"/>
      <c r="JS94" s="12"/>
      <c r="JT94" s="12"/>
      <c r="JU94" s="100"/>
      <c r="JV94" s="3"/>
      <c r="JW94" s="3"/>
      <c r="JX94" s="3"/>
      <c r="JY94" s="3"/>
      <c r="JZ94" s="3"/>
      <c r="KA94" s="3"/>
      <c r="KB94" s="3"/>
      <c r="KC94" s="12"/>
      <c r="KD94" s="12"/>
      <c r="KE94" s="88"/>
      <c r="KF94" s="45"/>
      <c r="KG94" s="3"/>
      <c r="KH94" s="3"/>
      <c r="KI94" s="3"/>
      <c r="KJ94" s="20"/>
      <c r="KK94" s="12"/>
      <c r="KL94" s="12"/>
      <c r="KM94" s="12"/>
      <c r="KN94" s="12"/>
      <c r="KO94" s="100"/>
      <c r="KP94" s="3"/>
      <c r="KQ94" s="3"/>
      <c r="KR94" s="3"/>
      <c r="KS94" s="3"/>
      <c r="KT94" s="3"/>
      <c r="KU94" s="3"/>
      <c r="KV94" s="3"/>
      <c r="KW94" s="12"/>
      <c r="KX94" s="12"/>
      <c r="KY94" s="88"/>
      <c r="KZ94" s="45"/>
      <c r="LA94" s="3"/>
      <c r="LB94" s="3"/>
      <c r="LC94" s="3"/>
      <c r="LD94" s="20"/>
      <c r="LE94" s="12"/>
      <c r="LF94" s="12"/>
      <c r="LG94" s="12"/>
      <c r="LH94" s="12"/>
      <c r="LI94" s="100"/>
      <c r="LJ94" s="3"/>
      <c r="LK94" s="3"/>
      <c r="LL94" s="3"/>
      <c r="LM94" s="3"/>
      <c r="LN94" s="3"/>
      <c r="LO94" s="3"/>
      <c r="LP94" s="3"/>
      <c r="LQ94" s="12"/>
      <c r="LR94" s="12"/>
      <c r="LS94" s="88"/>
      <c r="LT94" s="45"/>
      <c r="LU94" s="88"/>
      <c r="LV94" s="88"/>
      <c r="LW94" s="88"/>
      <c r="LX94" s="88"/>
      <c r="LY94" s="12"/>
      <c r="LZ94" s="12"/>
      <c r="MA94" s="12"/>
      <c r="MB94" s="12"/>
      <c r="MC94" s="100"/>
      <c r="MD94" s="3"/>
      <c r="ME94" s="3"/>
      <c r="MF94" s="3"/>
      <c r="MG94" s="3"/>
      <c r="MH94" s="3"/>
      <c r="MI94" s="3"/>
      <c r="MJ94" s="3"/>
      <c r="MK94" s="12"/>
      <c r="ML94" s="12"/>
      <c r="MM94" s="88"/>
      <c r="MN94" s="45"/>
      <c r="MO94" s="88"/>
      <c r="MP94" s="88"/>
      <c r="MQ94" s="88"/>
      <c r="MR94" s="88"/>
      <c r="MS94" s="12"/>
      <c r="MT94" s="12"/>
      <c r="MU94" s="12"/>
      <c r="MV94" s="12"/>
      <c r="MW94" s="100"/>
      <c r="MX94" s="3"/>
      <c r="MY94" s="3"/>
      <c r="MZ94" s="3"/>
      <c r="NA94" s="3"/>
      <c r="NB94" s="3"/>
      <c r="NC94" s="3"/>
      <c r="ND94" s="3"/>
      <c r="NE94" s="12"/>
      <c r="NF94" s="12"/>
      <c r="NG94" s="88"/>
      <c r="NH94" s="45"/>
      <c r="NI94" s="88"/>
      <c r="NJ94" s="88"/>
      <c r="NK94" s="88"/>
      <c r="NL94" s="88"/>
      <c r="NM94" s="12"/>
      <c r="NN94" s="12"/>
      <c r="NO94" s="12"/>
      <c r="NP94" s="12"/>
      <c r="NQ94" s="100"/>
      <c r="NR94" s="3"/>
      <c r="NS94" s="3"/>
      <c r="NT94" s="3"/>
      <c r="NU94" s="3"/>
      <c r="NV94" s="3"/>
      <c r="NW94" s="3"/>
      <c r="NX94" s="12"/>
      <c r="NY94" s="88"/>
      <c r="NZ94" s="45"/>
      <c r="OA94" s="88"/>
      <c r="OB94" s="88"/>
      <c r="OC94" s="88"/>
      <c r="OD94" s="88"/>
      <c r="OE94" s="12"/>
      <c r="OF94" s="12"/>
      <c r="OG94" s="12"/>
      <c r="OH94" s="12"/>
      <c r="OI94" s="12"/>
      <c r="OJ94" s="3"/>
      <c r="OK94" s="3"/>
      <c r="OL94" s="3"/>
      <c r="OM94" s="3"/>
      <c r="ON94" s="3"/>
      <c r="OO94" s="3"/>
      <c r="OP94" s="88"/>
      <c r="OQ94" s="12"/>
      <c r="OR94" s="3"/>
      <c r="OS94" s="100">
        <v>0</v>
      </c>
      <c r="OT94" s="3">
        <v>0</v>
      </c>
      <c r="OU94" s="3">
        <v>0</v>
      </c>
      <c r="OV94" s="3">
        <v>0</v>
      </c>
      <c r="OW94" s="3">
        <v>0</v>
      </c>
      <c r="OX94" s="3">
        <f>OV94-OW94</f>
        <v>0</v>
      </c>
      <c r="OY94" s="3">
        <f>SUM(OW94:OX94)</f>
        <v>0</v>
      </c>
      <c r="OZ94" s="12">
        <f>IF(OW94,OW94/OU94,0)</f>
        <v>0</v>
      </c>
      <c r="PA94" s="88">
        <f>IF(PC94,PC94/OW94,0)</f>
        <v>0</v>
      </c>
      <c r="PB94" s="45">
        <f>IF(PC94,PC94/OY94,0)</f>
        <v>0</v>
      </c>
      <c r="PC94" s="88">
        <v>0</v>
      </c>
      <c r="PD94" s="88">
        <v>0</v>
      </c>
      <c r="PE94" s="88">
        <v>0</v>
      </c>
      <c r="PF94" s="88">
        <f>PE94/1.18</f>
        <v>0</v>
      </c>
      <c r="PG94" s="12">
        <f>PF94/$PF$2</f>
        <v>0</v>
      </c>
      <c r="PH94" s="12">
        <f>IF(PC94,PC94/PD94,0)</f>
        <v>0</v>
      </c>
      <c r="PI94" s="12">
        <f>IF(PC94,PC94/PF94,0)</f>
        <v>0</v>
      </c>
      <c r="PJ94" s="12" t="e">
        <f>OW94/OY94</f>
        <v>#DIV/0!</v>
      </c>
      <c r="PK94" s="12" t="e">
        <f>1-PJ94</f>
        <v>#DIV/0!</v>
      </c>
      <c r="PL94" s="3">
        <v>5</v>
      </c>
      <c r="PM94" s="3">
        <v>0</v>
      </c>
      <c r="PN94" s="3">
        <v>0</v>
      </c>
      <c r="PO94" s="3">
        <v>0</v>
      </c>
      <c r="PP94" s="3">
        <v>0</v>
      </c>
      <c r="PQ94" s="3">
        <v>0</v>
      </c>
      <c r="PR94" s="3">
        <f>PL94+PM94+PN94+PO94+PQ94</f>
        <v>5</v>
      </c>
      <c r="PS94" s="88">
        <f>PR94*H94</f>
        <v>19545.52</v>
      </c>
      <c r="PT94" s="12">
        <f>PS94/$PS$2</f>
        <v>2.7152510363081714E-4</v>
      </c>
      <c r="PU94" s="3">
        <v>0</v>
      </c>
      <c r="PV94" s="100">
        <v>617</v>
      </c>
      <c r="PW94" s="3">
        <v>29868</v>
      </c>
      <c r="PX94" s="3">
        <v>227</v>
      </c>
      <c r="PY94" s="3">
        <v>2</v>
      </c>
      <c r="PZ94" s="3">
        <v>1</v>
      </c>
      <c r="QA94" s="3">
        <f>PY94-PZ94</f>
        <v>1</v>
      </c>
      <c r="QB94" s="3">
        <f>SUM(PZ94:QA94)</f>
        <v>2</v>
      </c>
      <c r="QC94" s="12">
        <f>IF(PZ94,PZ94/PX94,0)</f>
        <v>4.4052863436123352E-3</v>
      </c>
      <c r="QD94" s="88">
        <f>IF(QF94,QF94/PZ94,0)</f>
        <v>3232.3899999999994</v>
      </c>
      <c r="QE94" s="45">
        <f>IF(QF94,QF94/QB94,0)</f>
        <v>1616.1949999999997</v>
      </c>
      <c r="QF94" s="88">
        <v>3232.3899999999994</v>
      </c>
      <c r="QG94" s="88">
        <v>6189.52</v>
      </c>
      <c r="QH94" s="88">
        <v>12539.458799999999</v>
      </c>
      <c r="QI94" s="88">
        <f>QH94/1.18</f>
        <v>10626.66</v>
      </c>
      <c r="QJ94" s="12">
        <f>QI94/$QI$2</f>
        <v>7.0637764059166197E-4</v>
      </c>
      <c r="QK94" s="12">
        <f>IF(QF94,QF94/QG94,0)</f>
        <v>0.52223597306414704</v>
      </c>
      <c r="QL94" s="12">
        <f>IF(QF94,QF94/QI94,0)</f>
        <v>0.30417741792811659</v>
      </c>
      <c r="QM94" s="12">
        <f>PZ94/QB94</f>
        <v>0.5</v>
      </c>
      <c r="QN94" s="12">
        <f>1-QM94</f>
        <v>0.5</v>
      </c>
      <c r="QO94" s="3">
        <v>5</v>
      </c>
      <c r="QP94" s="3"/>
      <c r="QQ94" s="3">
        <v>0</v>
      </c>
      <c r="QR94" s="3">
        <v>0</v>
      </c>
      <c r="QS94" s="3">
        <v>0</v>
      </c>
      <c r="QT94" s="3">
        <v>0</v>
      </c>
      <c r="QU94" s="3">
        <f>QO94+QP94+QQ94+QR94+QT94</f>
        <v>5</v>
      </c>
      <c r="QV94" s="88">
        <f>QU94*H94</f>
        <v>19545.52</v>
      </c>
      <c r="QW94" s="12">
        <f>QV94/$QV$2</f>
        <v>4.2900578657316233E-4</v>
      </c>
      <c r="QX94" s="3">
        <v>28</v>
      </c>
      <c r="QY94" s="100">
        <v>1016</v>
      </c>
      <c r="QZ94" s="3">
        <v>27225</v>
      </c>
      <c r="RA94" s="3">
        <v>177</v>
      </c>
      <c r="RB94" s="3">
        <v>1</v>
      </c>
      <c r="RC94" s="3">
        <v>1</v>
      </c>
      <c r="RD94" s="3">
        <f t="shared" si="519"/>
        <v>0</v>
      </c>
      <c r="RE94" s="3">
        <f t="shared" si="520"/>
        <v>1</v>
      </c>
      <c r="RF94" s="12">
        <f t="shared" si="521"/>
        <v>5.6497175141242938E-3</v>
      </c>
      <c r="RG94" s="88">
        <f t="shared" si="522"/>
        <v>4398.670000000001</v>
      </c>
      <c r="RH94" s="45">
        <f t="shared" si="523"/>
        <v>4398.670000000001</v>
      </c>
      <c r="RI94" s="88">
        <v>4398.670000000001</v>
      </c>
      <c r="RJ94" s="88">
        <v>6284.76</v>
      </c>
      <c r="RK94" s="88">
        <v>5950</v>
      </c>
      <c r="RL94" s="88">
        <f t="shared" si="524"/>
        <v>5042.3728813559328</v>
      </c>
      <c r="RM94" s="12">
        <f t="shared" si="525"/>
        <v>3.1838829384168012E-4</v>
      </c>
      <c r="RN94" s="12">
        <f t="shared" si="526"/>
        <v>0.69989466582653925</v>
      </c>
      <c r="RO94" s="12">
        <f t="shared" si="527"/>
        <v>0.87234127731092448</v>
      </c>
      <c r="RP94" s="169" t="str">
        <f t="shared" si="528"/>
        <v>GB-05 (AM-C43 + AI-06)</v>
      </c>
      <c r="RQ94" s="12">
        <f t="shared" si="529"/>
        <v>1</v>
      </c>
      <c r="RR94" s="12">
        <f t="shared" si="530"/>
        <v>0</v>
      </c>
      <c r="RS94" s="3">
        <v>10</v>
      </c>
      <c r="RT94" s="3">
        <v>0</v>
      </c>
      <c r="RU94" s="3">
        <v>0</v>
      </c>
      <c r="RV94" s="3">
        <v>0</v>
      </c>
      <c r="RW94" s="3">
        <v>0</v>
      </c>
      <c r="RX94" s="3">
        <v>0</v>
      </c>
      <c r="RY94" s="3">
        <f t="shared" si="531"/>
        <v>10</v>
      </c>
      <c r="RZ94" s="88">
        <f t="shared" si="532"/>
        <v>39091.040000000001</v>
      </c>
      <c r="SA94" s="12">
        <f t="shared" si="533"/>
        <v>5.5121669629787796E-4</v>
      </c>
      <c r="SB94" s="3">
        <v>28</v>
      </c>
      <c r="SC94" s="100">
        <v>580</v>
      </c>
      <c r="SD94" s="3">
        <v>4283</v>
      </c>
      <c r="SE94" s="3">
        <v>39</v>
      </c>
      <c r="SF94" s="3">
        <v>1</v>
      </c>
      <c r="SG94" s="3">
        <v>0</v>
      </c>
      <c r="SH94" s="3">
        <f t="shared" si="534"/>
        <v>1</v>
      </c>
      <c r="SI94" s="3">
        <f t="shared" si="535"/>
        <v>1</v>
      </c>
      <c r="SJ94" s="12">
        <f t="shared" si="536"/>
        <v>0</v>
      </c>
      <c r="SK94" s="88" t="e">
        <f t="shared" si="537"/>
        <v>#DIV/0!</v>
      </c>
      <c r="SL94" s="45">
        <f t="shared" si="538"/>
        <v>1236.1899999999998</v>
      </c>
      <c r="SM94" s="88">
        <v>1236.1899999999998</v>
      </c>
      <c r="SN94" s="88">
        <v>0</v>
      </c>
      <c r="SO94" s="88">
        <v>5950</v>
      </c>
      <c r="SP94" s="88">
        <f t="shared" si="539"/>
        <v>5042.3728813559328</v>
      </c>
      <c r="SQ94" s="12">
        <f t="shared" si="540"/>
        <v>3.8118435580964999E-4</v>
      </c>
      <c r="SR94" s="87" t="e">
        <f t="shared" si="541"/>
        <v>#DIV/0!</v>
      </c>
      <c r="SS94" s="87">
        <f t="shared" si="542"/>
        <v>0.24516036974789909</v>
      </c>
      <c r="ST94" s="169" t="str">
        <f t="shared" si="543"/>
        <v>GB-05 (AM-C43 + AI-06)</v>
      </c>
      <c r="SU94" s="12">
        <f t="shared" si="544"/>
        <v>0</v>
      </c>
      <c r="SV94" s="12">
        <f t="shared" si="545"/>
        <v>1</v>
      </c>
      <c r="SW94" s="3">
        <v>10</v>
      </c>
      <c r="SX94" s="3">
        <v>0</v>
      </c>
      <c r="SY94" s="3">
        <v>0</v>
      </c>
      <c r="SZ94" s="3">
        <v>0</v>
      </c>
      <c r="TA94" s="3">
        <v>0</v>
      </c>
      <c r="TB94" s="3">
        <v>0</v>
      </c>
      <c r="TC94" s="3">
        <f t="shared" si="546"/>
        <v>10</v>
      </c>
      <c r="TD94" s="88">
        <f t="shared" si="547"/>
        <v>39091.040000000001</v>
      </c>
      <c r="TE94" s="12">
        <f t="shared" si="548"/>
        <v>4.3003477140186544E-4</v>
      </c>
      <c r="TF94" s="3">
        <v>28</v>
      </c>
      <c r="TG94" s="100">
        <f>SUMIFS(Main!TX:TX,Main!B:B,B:B)</f>
        <v>523</v>
      </c>
      <c r="TH94" s="3">
        <v>2522</v>
      </c>
      <c r="TI94" s="3">
        <v>15</v>
      </c>
      <c r="TJ94" s="3">
        <f>SUMIFS(Main!TT:TT,Main!B:B,B:B)</f>
        <v>0</v>
      </c>
      <c r="TK94" s="3">
        <v>0</v>
      </c>
      <c r="TL94" s="3">
        <f t="shared" si="549"/>
        <v>0</v>
      </c>
      <c r="TM94" s="3">
        <f t="shared" si="550"/>
        <v>0</v>
      </c>
      <c r="TN94" s="12">
        <f t="shared" si="551"/>
        <v>0</v>
      </c>
      <c r="TO94" s="88" t="e">
        <f t="shared" si="552"/>
        <v>#DIV/0!</v>
      </c>
      <c r="TP94" s="45" t="e">
        <f t="shared" si="553"/>
        <v>#DIV/0!</v>
      </c>
      <c r="TQ94" s="88">
        <v>349.72</v>
      </c>
      <c r="TR94" s="88">
        <v>0</v>
      </c>
      <c r="TS94" s="88">
        <f>SUMIFS(Main!TU:TU,Main!B:B,B:B)</f>
        <v>0</v>
      </c>
      <c r="TT94" s="88">
        <f t="shared" si="554"/>
        <v>0</v>
      </c>
      <c r="TU94" s="12">
        <f t="shared" si="555"/>
        <v>0</v>
      </c>
      <c r="TV94" s="87" t="e">
        <f t="shared" si="556"/>
        <v>#DIV/0!</v>
      </c>
      <c r="TW94" s="87" t="e">
        <f t="shared" si="557"/>
        <v>#DIV/0!</v>
      </c>
      <c r="TX94" s="169" t="str">
        <f t="shared" si="558"/>
        <v>GB-05 (AM-C43 + AI-06)</v>
      </c>
      <c r="TY94" s="12" t="e">
        <f t="shared" si="559"/>
        <v>#DIV/0!</v>
      </c>
      <c r="TZ94" s="12" t="e">
        <f t="shared" si="560"/>
        <v>#DIV/0!</v>
      </c>
      <c r="UA94" s="3">
        <f>SUMIFS(Main!UG:UG,Main!B:B,B:B)</f>
        <v>10</v>
      </c>
      <c r="UB94" s="3">
        <f>SUMIFS(Main!UI:UI,Main!B:B,B:B)</f>
        <v>0</v>
      </c>
      <c r="UC94" s="3">
        <f>SUMIFS(Main!UK:UK,Main!B:B,B:B)</f>
        <v>0</v>
      </c>
      <c r="UD94" s="3">
        <f>SUMIFS(Main!UO:UO,Main!B:B,B:B)</f>
        <v>0</v>
      </c>
      <c r="UE94" s="3">
        <f>SUMIFS(Main!UQ:UQ,Main!B:B,B:B)</f>
        <v>0</v>
      </c>
      <c r="UF94" s="3">
        <f>SUMIFS(Main!US:US,Main!B:B,B:B)</f>
        <v>0</v>
      </c>
      <c r="UG94" s="3">
        <f t="shared" si="561"/>
        <v>10</v>
      </c>
      <c r="UH94" s="88">
        <f t="shared" si="562"/>
        <v>39091.040000000001</v>
      </c>
      <c r="UI94" s="12">
        <f t="shared" si="563"/>
        <v>3.8784429357305485E-4</v>
      </c>
      <c r="UJ94" s="3">
        <f>SUMIFS(Main!UW:UW,Main!B:B,B:B)</f>
        <v>28</v>
      </c>
      <c r="UK94" s="100">
        <f>SUMIFS(Main!VI:VI,Main!A:A,A:A)</f>
        <v>558</v>
      </c>
      <c r="UL94" s="3">
        <v>983</v>
      </c>
      <c r="UM94" s="3">
        <v>6</v>
      </c>
      <c r="UN94" s="3">
        <f>SUMIFS(Main!VE:VE,Main!A:A,A:A)</f>
        <v>2</v>
      </c>
      <c r="UO94" s="3">
        <v>0</v>
      </c>
      <c r="UP94" s="3">
        <f t="shared" si="565"/>
        <v>2</v>
      </c>
      <c r="UQ94" s="3">
        <f t="shared" si="566"/>
        <v>2</v>
      </c>
      <c r="UR94" s="12">
        <f t="shared" si="567"/>
        <v>0</v>
      </c>
      <c r="US94" s="88" t="e">
        <f t="shared" si="568"/>
        <v>#DIV/0!</v>
      </c>
      <c r="UT94" s="45">
        <f t="shared" si="569"/>
        <v>45.519999999999996</v>
      </c>
      <c r="UU94" s="88">
        <v>91.039999999999992</v>
      </c>
      <c r="UV94" s="88">
        <v>0</v>
      </c>
      <c r="UW94" s="88">
        <f>SUMIFS(Main!VF:VF,Main!A:A,A:A)</f>
        <v>8760.9689999999991</v>
      </c>
      <c r="UX94" s="88">
        <f t="shared" si="570"/>
        <v>7424.5499999999993</v>
      </c>
      <c r="UY94" s="12">
        <f t="shared" si="571"/>
        <v>5.2365368076848977E-4</v>
      </c>
      <c r="UZ94" s="87" t="e">
        <f t="shared" si="572"/>
        <v>#DIV/0!</v>
      </c>
      <c r="VA94" s="87">
        <f t="shared" si="573"/>
        <v>1.2262022614165168E-2</v>
      </c>
      <c r="VB94" s="169" t="str">
        <f t="shared" si="564"/>
        <v>GB-05 (AM-C43 + AI-06)</v>
      </c>
      <c r="VC94" s="12">
        <f t="shared" si="578"/>
        <v>0</v>
      </c>
      <c r="VD94" s="12">
        <f t="shared" si="574"/>
        <v>1</v>
      </c>
      <c r="VE94" s="3">
        <f>SUMIFS(Main!VR:VR,Main!B:B,B:B)</f>
        <v>15</v>
      </c>
      <c r="VF94" s="3">
        <f>SUMIFS(Main!VT:VT,Main!B:B,B:B)</f>
        <v>0</v>
      </c>
      <c r="VG94" s="3">
        <f>SUMIFS(Main!VV:VV,Main!B:B,B:B)</f>
        <v>0</v>
      </c>
      <c r="VH94" s="3">
        <f>SUMIFS(Main!VZ:VZ,Main!B:B,B:B)</f>
        <v>0</v>
      </c>
      <c r="VI94" s="3">
        <f>SUMIFS(Main!WB:WB,Main!B:B,B:B)</f>
        <v>0</v>
      </c>
      <c r="VJ94" s="3">
        <f>SUMIFS(Main!WD:WD,Main!B:B,B:B)</f>
        <v>0</v>
      </c>
      <c r="VK94" s="3">
        <f t="shared" si="575"/>
        <v>15</v>
      </c>
      <c r="VL94" s="88">
        <f t="shared" si="576"/>
        <v>58636.56</v>
      </c>
      <c r="VM94" s="12">
        <f t="shared" si="577"/>
        <v>6.1431305591758655E-4</v>
      </c>
      <c r="VN94" s="3">
        <f>SUMIFS(Main!WH:WH,Main!B:B,B:B)</f>
        <v>34</v>
      </c>
    </row>
    <row r="95" spans="1:586">
      <c r="A95" s="161" t="s">
        <v>735</v>
      </c>
      <c r="B95" s="161" t="s">
        <v>715</v>
      </c>
      <c r="C95" s="150" t="s">
        <v>480</v>
      </c>
      <c r="D95" s="150" t="s">
        <v>669</v>
      </c>
      <c r="E95" s="154" t="s">
        <v>819</v>
      </c>
      <c r="F95" s="161" t="s">
        <v>480</v>
      </c>
      <c r="G95" s="150" t="s">
        <v>819</v>
      </c>
      <c r="H95" s="17">
        <v>4859.9480000000003</v>
      </c>
      <c r="I95" s="1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87"/>
      <c r="V95" s="87"/>
      <c r="W95" s="12"/>
      <c r="X95" s="91"/>
      <c r="Y95" s="91"/>
      <c r="Z95" s="91"/>
      <c r="AA95" s="91"/>
      <c r="AB95" s="91"/>
      <c r="AC95" s="91"/>
      <c r="AD95" s="91"/>
      <c r="AE95" s="87"/>
      <c r="AF95" s="88"/>
      <c r="AG95" s="88"/>
      <c r="AH95" s="88"/>
      <c r="AI95" s="87"/>
      <c r="AJ95" s="87"/>
      <c r="AK95" s="12"/>
      <c r="AL95" s="3"/>
      <c r="AM95" s="3"/>
      <c r="AN95" s="3"/>
      <c r="AO95" s="3"/>
      <c r="AP95" s="3"/>
      <c r="AQ95" s="3"/>
      <c r="AR95" s="3"/>
      <c r="AS95" s="3"/>
      <c r="AT95" s="87"/>
      <c r="AU95" s="40"/>
      <c r="AV95" s="40"/>
      <c r="AW95" s="88"/>
      <c r="AX95" s="88"/>
      <c r="AY95" s="88"/>
      <c r="AZ95" s="87"/>
      <c r="BA95" s="87"/>
      <c r="BB95" s="87"/>
      <c r="BC95" s="89"/>
      <c r="BD95" s="12"/>
      <c r="BE95" s="3"/>
      <c r="BF95" s="3"/>
      <c r="BG95" s="3"/>
      <c r="BH95" s="3"/>
      <c r="BI95" s="3"/>
      <c r="BJ95" s="3"/>
      <c r="BK95" s="3"/>
      <c r="BL95" s="3"/>
      <c r="BM95" s="87"/>
      <c r="BN95" s="40"/>
      <c r="BO95" s="40"/>
      <c r="BP95" s="88"/>
      <c r="BQ95" s="88"/>
      <c r="BR95" s="88"/>
      <c r="BS95" s="12"/>
      <c r="BT95" s="12"/>
      <c r="BU95" s="87"/>
      <c r="BV95" s="89"/>
      <c r="BW95" s="90"/>
      <c r="BX95" s="12"/>
      <c r="BY95" s="3"/>
      <c r="BZ95" s="3"/>
      <c r="CA95" s="3"/>
      <c r="CB95" s="3"/>
      <c r="CC95" s="3"/>
      <c r="CD95" s="3"/>
      <c r="CE95" s="3"/>
      <c r="CF95" s="3"/>
      <c r="CG95" s="87"/>
      <c r="CH95" s="3"/>
      <c r="CI95" s="3"/>
      <c r="CJ95" s="88"/>
      <c r="CK95" s="88"/>
      <c r="CL95" s="88"/>
      <c r="CM95" s="87"/>
      <c r="CN95" s="87"/>
      <c r="CO95" s="12"/>
      <c r="CP95" s="12"/>
      <c r="CQ95" s="77"/>
      <c r="CR95" s="12"/>
      <c r="CS95" s="3"/>
      <c r="CT95" s="3"/>
      <c r="CU95" s="3"/>
      <c r="CV95" s="3"/>
      <c r="CW95" s="3"/>
      <c r="CX95" s="3"/>
      <c r="CY95" s="3"/>
      <c r="CZ95" s="3"/>
      <c r="DA95" s="87"/>
      <c r="DB95" s="45"/>
      <c r="DC95" s="3"/>
      <c r="DD95" s="88"/>
      <c r="DE95" s="88"/>
      <c r="DF95" s="88"/>
      <c r="DG95" s="12"/>
      <c r="DH95" s="12"/>
      <c r="DI95" s="12"/>
      <c r="DJ95" s="12"/>
      <c r="DK95" s="3"/>
      <c r="DL95" s="2"/>
      <c r="DM95" s="3"/>
      <c r="DN95" s="3"/>
      <c r="DO95" s="3"/>
      <c r="DP95" s="3"/>
      <c r="DQ95" s="3"/>
      <c r="DR95" s="3"/>
      <c r="DS95" s="3"/>
      <c r="DT95" s="3"/>
      <c r="DU95" s="12"/>
      <c r="DV95" s="87"/>
      <c r="DW95" s="3"/>
      <c r="DX95" s="3"/>
      <c r="DY95" s="88"/>
      <c r="DZ95" s="88"/>
      <c r="EA95" s="88"/>
      <c r="EB95" s="12"/>
      <c r="EC95" s="12"/>
      <c r="ED95" s="12"/>
      <c r="EE95" s="12"/>
      <c r="EF95" s="3"/>
      <c r="EG95" s="12"/>
      <c r="EH95" s="3"/>
      <c r="EI95" s="3"/>
      <c r="EJ95" s="3"/>
      <c r="EK95" s="3"/>
      <c r="EL95" s="3"/>
      <c r="EM95" s="3"/>
      <c r="EN95" s="3"/>
      <c r="EO95" s="3"/>
      <c r="EP95" s="12"/>
      <c r="EQ95" s="87"/>
      <c r="ER95" s="3"/>
      <c r="ES95" s="3"/>
      <c r="ET95" s="88"/>
      <c r="EU95" s="88"/>
      <c r="EV95" s="88"/>
      <c r="EW95" s="12"/>
      <c r="EX95" s="12"/>
      <c r="EY95" s="12"/>
      <c r="EZ95" s="12"/>
      <c r="FA95" s="3"/>
      <c r="FB95" s="12"/>
      <c r="FC95" s="3"/>
      <c r="FD95" s="3"/>
      <c r="FE95" s="3"/>
      <c r="FF95" s="3"/>
      <c r="FG95" s="3"/>
      <c r="FH95" s="3"/>
      <c r="FI95" s="3"/>
      <c r="FJ95" s="3"/>
      <c r="FK95" s="12"/>
      <c r="FL95" s="12"/>
      <c r="FM95" s="3"/>
      <c r="FN95" s="88"/>
      <c r="FO95" s="88"/>
      <c r="FP95" s="88"/>
      <c r="FQ95" s="88"/>
      <c r="FR95" s="12"/>
      <c r="FS95" s="12"/>
      <c r="FT95" s="12"/>
      <c r="FU95" s="39"/>
      <c r="FV95" s="77"/>
      <c r="FW95" s="12"/>
      <c r="FX95" s="3"/>
      <c r="FY95" s="3"/>
      <c r="FZ95" s="3"/>
      <c r="GA95" s="3"/>
      <c r="GB95" s="3"/>
      <c r="GC95" s="3"/>
      <c r="GD95" s="3"/>
      <c r="GE95" s="3"/>
      <c r="GF95" s="12"/>
      <c r="GG95" s="12"/>
      <c r="GH95" s="88"/>
      <c r="GI95" s="45"/>
      <c r="GJ95" s="88"/>
      <c r="GK95" s="88"/>
      <c r="GL95" s="88"/>
      <c r="GM95" s="12"/>
      <c r="GN95" s="12"/>
      <c r="GO95" s="12"/>
      <c r="GP95" s="12"/>
      <c r="GQ95" s="77"/>
      <c r="GR95" s="12"/>
      <c r="GS95" s="3"/>
      <c r="GT95" s="3"/>
      <c r="GU95" s="3"/>
      <c r="GV95" s="3"/>
      <c r="GW95" s="3"/>
      <c r="GX95" s="3"/>
      <c r="GY95" s="3"/>
      <c r="GZ95" s="3"/>
      <c r="HA95" s="12"/>
      <c r="HB95" s="12"/>
      <c r="HC95" s="88"/>
      <c r="HD95" s="45"/>
      <c r="HE95" s="88"/>
      <c r="HF95" s="88"/>
      <c r="HG95" s="88"/>
      <c r="HH95" s="12"/>
      <c r="HI95" s="12"/>
      <c r="HJ95" s="12"/>
      <c r="HK95" s="12"/>
      <c r="HL95" s="77"/>
      <c r="HM95" s="3"/>
      <c r="HN95" s="3"/>
      <c r="HO95" s="3"/>
      <c r="HP95" s="3"/>
      <c r="HQ95" s="3"/>
      <c r="HR95" s="3"/>
      <c r="HS95" s="3"/>
      <c r="HT95" s="3"/>
      <c r="HU95" s="12"/>
      <c r="HV95" s="12"/>
      <c r="HW95" s="88"/>
      <c r="HX95" s="45"/>
      <c r="HY95" s="3"/>
      <c r="HZ95" s="3"/>
      <c r="IA95" s="3"/>
      <c r="IB95" s="20"/>
      <c r="IC95" s="12"/>
      <c r="ID95" s="12"/>
      <c r="IE95" s="12"/>
      <c r="IF95" s="105"/>
      <c r="IG95" s="100"/>
      <c r="IH95" s="3"/>
      <c r="II95" s="3"/>
      <c r="IJ95" s="3"/>
      <c r="IK95" s="3"/>
      <c r="IL95" s="3"/>
      <c r="IM95" s="3"/>
      <c r="IN95" s="3"/>
      <c r="IO95" s="12"/>
      <c r="IP95" s="12"/>
      <c r="IQ95" s="88"/>
      <c r="IR95" s="45"/>
      <c r="IS95" s="3"/>
      <c r="IT95" s="3"/>
      <c r="IU95" s="3"/>
      <c r="IV95" s="20"/>
      <c r="IW95" s="12"/>
      <c r="IX95" s="12"/>
      <c r="IY95" s="12"/>
      <c r="IZ95" s="12"/>
      <c r="JA95" s="100"/>
      <c r="JB95" s="3"/>
      <c r="JC95" s="3"/>
      <c r="JD95" s="3"/>
      <c r="JE95" s="3"/>
      <c r="JF95" s="3"/>
      <c r="JG95" s="3"/>
      <c r="JH95" s="3"/>
      <c r="JI95" s="12"/>
      <c r="JJ95" s="12"/>
      <c r="JK95" s="88"/>
      <c r="JL95" s="45"/>
      <c r="JM95" s="3"/>
      <c r="JN95" s="3"/>
      <c r="JO95" s="3"/>
      <c r="JP95" s="20"/>
      <c r="JQ95" s="12"/>
      <c r="JR95" s="12"/>
      <c r="JS95" s="12"/>
      <c r="JT95" s="12"/>
      <c r="JU95" s="100"/>
      <c r="JV95" s="3"/>
      <c r="JW95" s="3"/>
      <c r="JX95" s="3"/>
      <c r="JY95" s="3"/>
      <c r="JZ95" s="3"/>
      <c r="KA95" s="3"/>
      <c r="KB95" s="3"/>
      <c r="KC95" s="12"/>
      <c r="KD95" s="12"/>
      <c r="KE95" s="88"/>
      <c r="KF95" s="45"/>
      <c r="KG95" s="3"/>
      <c r="KH95" s="3"/>
      <c r="KI95" s="3"/>
      <c r="KJ95" s="20"/>
      <c r="KK95" s="12"/>
      <c r="KL95" s="12"/>
      <c r="KM95" s="12"/>
      <c r="KN95" s="12"/>
      <c r="KO95" s="100"/>
      <c r="KP95" s="3"/>
      <c r="KQ95" s="3"/>
      <c r="KR95" s="3"/>
      <c r="KS95" s="3"/>
      <c r="KT95" s="3"/>
      <c r="KU95" s="3"/>
      <c r="KV95" s="3"/>
      <c r="KW95" s="12"/>
      <c r="KX95" s="12"/>
      <c r="KY95" s="88"/>
      <c r="KZ95" s="45"/>
      <c r="LA95" s="3"/>
      <c r="LB95" s="3"/>
      <c r="LC95" s="3"/>
      <c r="LD95" s="20"/>
      <c r="LE95" s="12"/>
      <c r="LF95" s="12"/>
      <c r="LG95" s="12"/>
      <c r="LH95" s="12"/>
      <c r="LI95" s="100"/>
      <c r="LJ95" s="3"/>
      <c r="LK95" s="3"/>
      <c r="LL95" s="3"/>
      <c r="LM95" s="3"/>
      <c r="LN95" s="3"/>
      <c r="LO95" s="3"/>
      <c r="LP95" s="3"/>
      <c r="LQ95" s="12"/>
      <c r="LR95" s="12"/>
      <c r="LS95" s="88"/>
      <c r="LT95" s="45"/>
      <c r="LU95" s="88"/>
      <c r="LV95" s="88"/>
      <c r="LW95" s="88"/>
      <c r="LX95" s="88"/>
      <c r="LY95" s="12"/>
      <c r="LZ95" s="12"/>
      <c r="MA95" s="12"/>
      <c r="MB95" s="12"/>
      <c r="MC95" s="100"/>
      <c r="MD95" s="3"/>
      <c r="ME95" s="3"/>
      <c r="MF95" s="3"/>
      <c r="MG95" s="3"/>
      <c r="MH95" s="3"/>
      <c r="MI95" s="3"/>
      <c r="MJ95" s="3"/>
      <c r="MK95" s="12"/>
      <c r="ML95" s="12"/>
      <c r="MM95" s="88"/>
      <c r="MN95" s="45"/>
      <c r="MO95" s="88"/>
      <c r="MP95" s="88"/>
      <c r="MQ95" s="88"/>
      <c r="MR95" s="88"/>
      <c r="MS95" s="12"/>
      <c r="MT95" s="12"/>
      <c r="MU95" s="12"/>
      <c r="MV95" s="12"/>
      <c r="MW95" s="100"/>
      <c r="MX95" s="3"/>
      <c r="MY95" s="3"/>
      <c r="MZ95" s="3"/>
      <c r="NA95" s="3"/>
      <c r="NB95" s="3"/>
      <c r="NC95" s="3"/>
      <c r="ND95" s="3"/>
      <c r="NE95" s="12"/>
      <c r="NF95" s="12"/>
      <c r="NG95" s="88"/>
      <c r="NH95" s="45"/>
      <c r="NI95" s="88"/>
      <c r="NJ95" s="88"/>
      <c r="NK95" s="88"/>
      <c r="NL95" s="88"/>
      <c r="NM95" s="12"/>
      <c r="NN95" s="12"/>
      <c r="NO95" s="12"/>
      <c r="NP95" s="12"/>
      <c r="NQ95" s="100"/>
      <c r="NR95" s="3"/>
      <c r="NS95" s="3"/>
      <c r="NT95" s="3"/>
      <c r="NU95" s="3"/>
      <c r="NV95" s="3"/>
      <c r="NW95" s="3"/>
      <c r="NX95" s="12"/>
      <c r="NY95" s="88"/>
      <c r="NZ95" s="45"/>
      <c r="OA95" s="88"/>
      <c r="OB95" s="88"/>
      <c r="OC95" s="88"/>
      <c r="OD95" s="88"/>
      <c r="OE95" s="12"/>
      <c r="OF95" s="12"/>
      <c r="OG95" s="12"/>
      <c r="OH95" s="12"/>
      <c r="OI95" s="12"/>
      <c r="OJ95" s="3"/>
      <c r="OK95" s="3"/>
      <c r="OL95" s="3"/>
      <c r="OM95" s="3"/>
      <c r="ON95" s="3"/>
      <c r="OO95" s="3"/>
      <c r="OP95" s="88"/>
      <c r="OQ95" s="12"/>
      <c r="OR95" s="3"/>
      <c r="OS95" s="100">
        <v>0</v>
      </c>
      <c r="OT95" s="3">
        <v>0</v>
      </c>
      <c r="OU95" s="3">
        <v>0</v>
      </c>
      <c r="OV95" s="3">
        <v>0</v>
      </c>
      <c r="OW95" s="3">
        <v>0</v>
      </c>
      <c r="OX95" s="3">
        <f>OV95-OW95</f>
        <v>0</v>
      </c>
      <c r="OY95" s="3">
        <f>SUM(OW95:OX95)</f>
        <v>0</v>
      </c>
      <c r="OZ95" s="12">
        <f>IF(OW95,OW95/OU95,0)</f>
        <v>0</v>
      </c>
      <c r="PA95" s="88">
        <f>IF(PC95,PC95/OW95,0)</f>
        <v>0</v>
      </c>
      <c r="PB95" s="45">
        <f>IF(PC95,PC95/OY95,0)</f>
        <v>0</v>
      </c>
      <c r="PC95" s="88">
        <v>0</v>
      </c>
      <c r="PD95" s="88">
        <v>0</v>
      </c>
      <c r="PE95" s="88">
        <v>0</v>
      </c>
      <c r="PF95" s="88">
        <f>PE95/1.18</f>
        <v>0</v>
      </c>
      <c r="PG95" s="12">
        <f>PF95/$PF$2</f>
        <v>0</v>
      </c>
      <c r="PH95" s="12">
        <f>IF(PC95,PC95/PD95,0)</f>
        <v>0</v>
      </c>
      <c r="PI95" s="12">
        <f>IF(PC95,PC95/PF95,0)</f>
        <v>0</v>
      </c>
      <c r="PJ95" s="12" t="e">
        <f>OW95/OY95</f>
        <v>#DIV/0!</v>
      </c>
      <c r="PK95" s="12" t="e">
        <f>1-PJ95</f>
        <v>#DIV/0!</v>
      </c>
      <c r="PL95" s="3">
        <v>5</v>
      </c>
      <c r="PM95" s="3">
        <v>0</v>
      </c>
      <c r="PN95" s="3">
        <v>0</v>
      </c>
      <c r="PO95" s="3">
        <v>0</v>
      </c>
      <c r="PP95" s="3">
        <v>0</v>
      </c>
      <c r="PQ95" s="3">
        <v>0</v>
      </c>
      <c r="PR95" s="3">
        <f>PL95+PM95+PN95+PO95+PQ95</f>
        <v>5</v>
      </c>
      <c r="PS95" s="88">
        <f>PR95*H95</f>
        <v>24299.74</v>
      </c>
      <c r="PT95" s="12">
        <f>PS95/$PS$2</f>
        <v>3.3757042133961709E-4</v>
      </c>
      <c r="PU95" s="3">
        <v>0</v>
      </c>
      <c r="PV95" s="100">
        <v>1444</v>
      </c>
      <c r="PW95" s="3">
        <v>6892</v>
      </c>
      <c r="PX95" s="3">
        <v>37</v>
      </c>
      <c r="PY95" s="3">
        <v>1</v>
      </c>
      <c r="PZ95" s="3">
        <v>0</v>
      </c>
      <c r="QA95" s="3">
        <f>PY95-PZ95</f>
        <v>1</v>
      </c>
      <c r="QB95" s="3">
        <f>SUM(PZ95:QA95)</f>
        <v>1</v>
      </c>
      <c r="QC95" s="12">
        <f>IF(PZ95,PZ95/PX95,0)</f>
        <v>0</v>
      </c>
      <c r="QD95" s="88" t="e">
        <f>IF(QF95,QF95/PZ95,0)</f>
        <v>#DIV/0!</v>
      </c>
      <c r="QE95" s="45">
        <f>IF(QF95,QF95/QB95,0)</f>
        <v>226.05</v>
      </c>
      <c r="QF95" s="88">
        <v>226.05</v>
      </c>
      <c r="QG95" s="88">
        <v>0</v>
      </c>
      <c r="QH95" s="88">
        <v>9940.0957999999991</v>
      </c>
      <c r="QI95" s="88">
        <f>QH95/1.18</f>
        <v>8423.81</v>
      </c>
      <c r="QJ95" s="12">
        <f>QI95/$QI$2</f>
        <v>5.5994931922094505E-4</v>
      </c>
      <c r="QK95" s="12" t="e">
        <f>IF(QF95,QF95/QG95,0)</f>
        <v>#DIV/0!</v>
      </c>
      <c r="QL95" s="12">
        <f>IF(QF95,QF95/QI95,0)</f>
        <v>2.6834650829019174E-2</v>
      </c>
      <c r="QM95" s="12">
        <f>PZ95/QB95</f>
        <v>0</v>
      </c>
      <c r="QN95" s="12">
        <f>1-QM95</f>
        <v>1</v>
      </c>
      <c r="QO95" s="3">
        <v>5</v>
      </c>
      <c r="QP95" s="3"/>
      <c r="QQ95" s="3">
        <v>0</v>
      </c>
      <c r="QR95" s="3">
        <v>0</v>
      </c>
      <c r="QS95" s="3">
        <v>0</v>
      </c>
      <c r="QT95" s="3">
        <v>0</v>
      </c>
      <c r="QU95" s="3">
        <f>QO95+QP95+QQ95+QR95+QT95</f>
        <v>5</v>
      </c>
      <c r="QV95" s="88">
        <f>QU95*H95</f>
        <v>24299.74</v>
      </c>
      <c r="QW95" s="12">
        <f>QV95/$QV$2</f>
        <v>5.3335644547821369E-4</v>
      </c>
      <c r="QX95" s="3">
        <v>19</v>
      </c>
      <c r="QY95" s="100">
        <v>2697</v>
      </c>
      <c r="QZ95" s="3">
        <v>426</v>
      </c>
      <c r="RA95" s="3">
        <v>1</v>
      </c>
      <c r="RB95" s="3">
        <v>3</v>
      </c>
      <c r="RC95" s="3">
        <v>0</v>
      </c>
      <c r="RD95" s="3">
        <f t="shared" si="519"/>
        <v>3</v>
      </c>
      <c r="RE95" s="3">
        <f t="shared" si="520"/>
        <v>3</v>
      </c>
      <c r="RF95" s="12">
        <f t="shared" si="521"/>
        <v>0</v>
      </c>
      <c r="RG95" s="88" t="e">
        <f t="shared" si="522"/>
        <v>#DIV/0!</v>
      </c>
      <c r="RH95" s="45">
        <f t="shared" si="523"/>
        <v>1.4033333333333333</v>
      </c>
      <c r="RI95" s="88">
        <v>4.21</v>
      </c>
      <c r="RJ95" s="88">
        <v>0</v>
      </c>
      <c r="RK95" s="88">
        <v>28393</v>
      </c>
      <c r="RL95" s="88">
        <f t="shared" si="524"/>
        <v>24061.864406779663</v>
      </c>
      <c r="RM95" s="12">
        <f t="shared" si="525"/>
        <v>1.5193275339574494E-3</v>
      </c>
      <c r="RN95" s="12" t="e">
        <f t="shared" si="526"/>
        <v>#DIV/0!</v>
      </c>
      <c r="RO95" s="12">
        <f t="shared" si="527"/>
        <v>1.7496566055013557E-4</v>
      </c>
      <c r="RP95" s="169" t="str">
        <f t="shared" si="528"/>
        <v>PB-01 (AM-C11 + AI-04)</v>
      </c>
      <c r="RQ95" s="12">
        <f t="shared" si="529"/>
        <v>0</v>
      </c>
      <c r="RR95" s="12">
        <f t="shared" si="530"/>
        <v>1</v>
      </c>
      <c r="RS95" s="3">
        <v>7</v>
      </c>
      <c r="RT95" s="3">
        <v>0</v>
      </c>
      <c r="RU95" s="3">
        <v>0</v>
      </c>
      <c r="RV95" s="3">
        <v>0</v>
      </c>
      <c r="RW95" s="3">
        <v>0</v>
      </c>
      <c r="RX95" s="3">
        <v>0</v>
      </c>
      <c r="RY95" s="3">
        <f t="shared" si="531"/>
        <v>7</v>
      </c>
      <c r="RZ95" s="88">
        <f t="shared" si="532"/>
        <v>34019.635999999999</v>
      </c>
      <c r="SA95" s="12">
        <f t="shared" si="533"/>
        <v>4.7970561451361629E-4</v>
      </c>
      <c r="SB95" s="3">
        <v>18</v>
      </c>
      <c r="SC95" s="100">
        <v>2322</v>
      </c>
      <c r="SD95" s="3">
        <v>0</v>
      </c>
      <c r="SE95" s="3">
        <v>0</v>
      </c>
      <c r="SF95" s="3">
        <v>1</v>
      </c>
      <c r="SG95" s="3">
        <v>0</v>
      </c>
      <c r="SH95" s="3">
        <f t="shared" si="534"/>
        <v>1</v>
      </c>
      <c r="SI95" s="3">
        <f t="shared" si="535"/>
        <v>1</v>
      </c>
      <c r="SJ95" s="12">
        <f t="shared" si="536"/>
        <v>0</v>
      </c>
      <c r="SK95" s="88">
        <f t="shared" si="537"/>
        <v>0</v>
      </c>
      <c r="SL95" s="45">
        <f t="shared" si="538"/>
        <v>0</v>
      </c>
      <c r="SM95" s="88">
        <v>0</v>
      </c>
      <c r="SN95" s="88">
        <v>0</v>
      </c>
      <c r="SO95" s="88">
        <v>9150</v>
      </c>
      <c r="SP95" s="88">
        <f t="shared" si="539"/>
        <v>7754.2372881355932</v>
      </c>
      <c r="SQ95" s="12">
        <f t="shared" si="540"/>
        <v>5.8619106817786506E-4</v>
      </c>
      <c r="SR95" s="87">
        <f t="shared" si="541"/>
        <v>0</v>
      </c>
      <c r="SS95" s="87">
        <f t="shared" si="542"/>
        <v>0</v>
      </c>
      <c r="ST95" s="169" t="str">
        <f t="shared" si="543"/>
        <v>PB-01 (AM-C11 + AI-04)</v>
      </c>
      <c r="SU95" s="12">
        <f t="shared" si="544"/>
        <v>0</v>
      </c>
      <c r="SV95" s="12">
        <f t="shared" si="545"/>
        <v>1</v>
      </c>
      <c r="SW95" s="3">
        <v>10</v>
      </c>
      <c r="SX95" s="3">
        <v>0</v>
      </c>
      <c r="SY95" s="3">
        <v>0</v>
      </c>
      <c r="SZ95" s="3">
        <v>0</v>
      </c>
      <c r="TA95" s="3">
        <v>0</v>
      </c>
      <c r="TB95" s="3">
        <v>0</v>
      </c>
      <c r="TC95" s="3">
        <f t="shared" si="546"/>
        <v>10</v>
      </c>
      <c r="TD95" s="88">
        <f t="shared" si="547"/>
        <v>48599.48</v>
      </c>
      <c r="TE95" s="12">
        <f t="shared" si="548"/>
        <v>5.3463571887699926E-4</v>
      </c>
      <c r="TF95" s="3">
        <v>15</v>
      </c>
      <c r="TG95" s="100">
        <f>SUMIFS(Main!TX:TX,Main!B:B,B:B)</f>
        <v>2369</v>
      </c>
      <c r="TH95" s="3">
        <v>11582</v>
      </c>
      <c r="TI95" s="3">
        <v>38</v>
      </c>
      <c r="TJ95" s="3">
        <f>SUMIFS(Main!TT:TT,Main!B:B,B:B)</f>
        <v>1</v>
      </c>
      <c r="TK95" s="3">
        <v>0</v>
      </c>
      <c r="TL95" s="3">
        <f t="shared" si="549"/>
        <v>1</v>
      </c>
      <c r="TM95" s="3">
        <f t="shared" si="550"/>
        <v>1</v>
      </c>
      <c r="TN95" s="12">
        <f t="shared" si="551"/>
        <v>0</v>
      </c>
      <c r="TO95" s="88" t="e">
        <f t="shared" si="552"/>
        <v>#DIV/0!</v>
      </c>
      <c r="TP95" s="45">
        <f t="shared" si="553"/>
        <v>210.8</v>
      </c>
      <c r="TQ95" s="88">
        <v>210.8</v>
      </c>
      <c r="TR95" s="88">
        <v>0</v>
      </c>
      <c r="TS95" s="88">
        <f>SUMIFS(Main!TU:TU,Main!B:B,B:B)</f>
        <v>9149.0002000000004</v>
      </c>
      <c r="TT95" s="88">
        <f t="shared" si="554"/>
        <v>7753.39</v>
      </c>
      <c r="TU95" s="12">
        <f t="shared" si="555"/>
        <v>5.403470288993297E-4</v>
      </c>
      <c r="TV95" s="87" t="e">
        <f t="shared" si="556"/>
        <v>#DIV/0!</v>
      </c>
      <c r="TW95" s="87">
        <f t="shared" si="557"/>
        <v>2.718810739560373E-2</v>
      </c>
      <c r="TX95" s="169" t="str">
        <f t="shared" si="558"/>
        <v>PB-01 (AM-C11 + AI-04)</v>
      </c>
      <c r="TY95" s="12">
        <f t="shared" si="559"/>
        <v>0</v>
      </c>
      <c r="TZ95" s="12">
        <f t="shared" si="560"/>
        <v>1</v>
      </c>
      <c r="UA95" s="3">
        <f>SUMIFS(Main!UG:UG,Main!B:B,B:B)</f>
        <v>5</v>
      </c>
      <c r="UB95" s="3">
        <f>SUMIFS(Main!UI:UI,Main!B:B,B:B)</f>
        <v>0</v>
      </c>
      <c r="UC95" s="3">
        <f>SUMIFS(Main!UK:UK,Main!B:B,B:B)</f>
        <v>0</v>
      </c>
      <c r="UD95" s="3">
        <f>SUMIFS(Main!UO:UO,Main!B:B,B:B)</f>
        <v>0</v>
      </c>
      <c r="UE95" s="3">
        <f>SUMIFS(Main!UQ:UQ,Main!B:B,B:B)</f>
        <v>0</v>
      </c>
      <c r="UF95" s="3">
        <f>SUMIFS(Main!US:US,Main!B:B,B:B)</f>
        <v>0</v>
      </c>
      <c r="UG95" s="3">
        <f t="shared" si="561"/>
        <v>5</v>
      </c>
      <c r="UH95" s="88">
        <f t="shared" si="562"/>
        <v>24299.74</v>
      </c>
      <c r="UI95" s="12">
        <f t="shared" si="563"/>
        <v>2.4109144945514121E-4</v>
      </c>
      <c r="UJ95" s="3">
        <f>SUMIFS(Main!UW:UW,Main!B:B,B:B)</f>
        <v>14</v>
      </c>
      <c r="UK95" s="100">
        <f>SUMIFS(Main!VI:VI,Main!A:A,A:A)</f>
        <v>3343</v>
      </c>
      <c r="UL95" s="3">
        <v>74422</v>
      </c>
      <c r="UM95" s="3">
        <v>394</v>
      </c>
      <c r="UN95" s="3">
        <f>SUMIFS(Main!VE:VE,Main!A:A,A:A)</f>
        <v>1</v>
      </c>
      <c r="UO95" s="3">
        <v>2</v>
      </c>
      <c r="UP95" s="3">
        <f t="shared" si="565"/>
        <v>-1</v>
      </c>
      <c r="UQ95" s="3">
        <f t="shared" si="566"/>
        <v>1</v>
      </c>
      <c r="UR95" s="12">
        <f t="shared" si="567"/>
        <v>5.076142131979695E-3</v>
      </c>
      <c r="US95" s="88">
        <f t="shared" si="568"/>
        <v>1354.6750000000002</v>
      </c>
      <c r="UT95" s="45">
        <f t="shared" si="569"/>
        <v>2709.3500000000004</v>
      </c>
      <c r="UU95" s="88">
        <v>2709.3500000000004</v>
      </c>
      <c r="UV95" s="88">
        <v>30232.199999999997</v>
      </c>
      <c r="UW95" s="88">
        <f>SUMIFS(Main!VF:VF,Main!A:A,A:A)</f>
        <v>8689.0007999999998</v>
      </c>
      <c r="UX95" s="88">
        <f t="shared" si="570"/>
        <v>7363.56</v>
      </c>
      <c r="UY95" s="12">
        <f t="shared" si="571"/>
        <v>5.1935205467801033E-4</v>
      </c>
      <c r="UZ95" s="87">
        <f t="shared" si="572"/>
        <v>8.9618023167351388E-2</v>
      </c>
      <c r="VA95" s="87">
        <f t="shared" si="573"/>
        <v>0.36794023542960202</v>
      </c>
      <c r="VB95" s="169" t="str">
        <f t="shared" si="564"/>
        <v>PB-01 (AM-C11 + AI-04)</v>
      </c>
      <c r="VC95" s="12">
        <f t="shared" si="578"/>
        <v>4.1056499845183572</v>
      </c>
      <c r="VD95" s="12">
        <f t="shared" si="574"/>
        <v>-3.1056499845183572</v>
      </c>
      <c r="VE95" s="3">
        <f>SUMIFS(Main!VR:VR,Main!B:B,B:B)</f>
        <v>7</v>
      </c>
      <c r="VF95" s="3">
        <f>SUMIFS(Main!VT:VT,Main!B:B,B:B)</f>
        <v>0</v>
      </c>
      <c r="VG95" s="3">
        <f>SUMIFS(Main!VV:VV,Main!B:B,B:B)</f>
        <v>0</v>
      </c>
      <c r="VH95" s="3">
        <f>SUMIFS(Main!VZ:VZ,Main!B:B,B:B)</f>
        <v>0</v>
      </c>
      <c r="VI95" s="3">
        <f>SUMIFS(Main!WB:WB,Main!B:B,B:B)</f>
        <v>0</v>
      </c>
      <c r="VJ95" s="3">
        <f>SUMIFS(Main!WD:WD,Main!B:B,B:B)</f>
        <v>0</v>
      </c>
      <c r="VK95" s="3">
        <f t="shared" si="575"/>
        <v>7</v>
      </c>
      <c r="VL95" s="88">
        <f t="shared" si="576"/>
        <v>34019.635999999999</v>
      </c>
      <c r="VM95" s="12">
        <f t="shared" si="577"/>
        <v>3.5641085616830079E-4</v>
      </c>
      <c r="VN95" s="3">
        <f>SUMIFS(Main!WH:WH,Main!B:B,B:B)</f>
        <v>13</v>
      </c>
    </row>
    <row r="96" spans="1:586">
      <c r="A96" s="161" t="s">
        <v>762</v>
      </c>
      <c r="B96" s="161" t="s">
        <v>778</v>
      </c>
      <c r="C96" s="150" t="s">
        <v>875</v>
      </c>
      <c r="D96" s="150" t="s">
        <v>669</v>
      </c>
      <c r="E96" s="154" t="s">
        <v>520</v>
      </c>
      <c r="F96" s="161" t="s">
        <v>472</v>
      </c>
      <c r="G96" s="161" t="s">
        <v>472</v>
      </c>
      <c r="H96" s="17">
        <v>1996.6513419119999</v>
      </c>
      <c r="I96" s="1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87"/>
      <c r="V96" s="87"/>
      <c r="W96" s="12"/>
      <c r="X96" s="91"/>
      <c r="Y96" s="91"/>
      <c r="Z96" s="91"/>
      <c r="AA96" s="91"/>
      <c r="AB96" s="91"/>
      <c r="AC96" s="91"/>
      <c r="AD96" s="91"/>
      <c r="AE96" s="87"/>
      <c r="AF96" s="88"/>
      <c r="AG96" s="88"/>
      <c r="AH96" s="88"/>
      <c r="AI96" s="87"/>
      <c r="AJ96" s="87"/>
      <c r="AK96" s="12"/>
      <c r="AL96" s="3"/>
      <c r="AM96" s="3"/>
      <c r="AN96" s="3"/>
      <c r="AO96" s="3"/>
      <c r="AP96" s="3"/>
      <c r="AQ96" s="3"/>
      <c r="AR96" s="3"/>
      <c r="AS96" s="3"/>
      <c r="AT96" s="87"/>
      <c r="AU96" s="40"/>
      <c r="AV96" s="40"/>
      <c r="AW96" s="88"/>
      <c r="AX96" s="88"/>
      <c r="AY96" s="88"/>
      <c r="AZ96" s="87"/>
      <c r="BA96" s="87"/>
      <c r="BB96" s="87"/>
      <c r="BC96" s="89"/>
      <c r="BD96" s="12"/>
      <c r="BE96" s="3"/>
      <c r="BF96" s="3"/>
      <c r="BG96" s="3"/>
      <c r="BH96" s="3"/>
      <c r="BI96" s="3"/>
      <c r="BJ96" s="3"/>
      <c r="BK96" s="3"/>
      <c r="BL96" s="3"/>
      <c r="BM96" s="87"/>
      <c r="BN96" s="40"/>
      <c r="BO96" s="40"/>
      <c r="BP96" s="88"/>
      <c r="BQ96" s="88"/>
      <c r="BR96" s="88"/>
      <c r="BS96" s="12"/>
      <c r="BT96" s="12"/>
      <c r="BU96" s="87"/>
      <c r="BV96" s="89"/>
      <c r="BW96" s="90"/>
      <c r="BX96" s="12"/>
      <c r="BY96" s="3"/>
      <c r="BZ96" s="3"/>
      <c r="CA96" s="3"/>
      <c r="CB96" s="3"/>
      <c r="CC96" s="3"/>
      <c r="CD96" s="3"/>
      <c r="CE96" s="3"/>
      <c r="CF96" s="3"/>
      <c r="CG96" s="87"/>
      <c r="CH96" s="3"/>
      <c r="CI96" s="3"/>
      <c r="CJ96" s="88"/>
      <c r="CK96" s="88"/>
      <c r="CL96" s="88"/>
      <c r="CM96" s="87"/>
      <c r="CN96" s="87"/>
      <c r="CO96" s="12"/>
      <c r="CP96" s="12"/>
      <c r="CQ96" s="77"/>
      <c r="CR96" s="12"/>
      <c r="CS96" s="3"/>
      <c r="CT96" s="3"/>
      <c r="CU96" s="3"/>
      <c r="CV96" s="3"/>
      <c r="CW96" s="3"/>
      <c r="CX96" s="3"/>
      <c r="CY96" s="3"/>
      <c r="CZ96" s="3"/>
      <c r="DA96" s="87"/>
      <c r="DB96" s="45"/>
      <c r="DC96" s="3"/>
      <c r="DD96" s="88"/>
      <c r="DE96" s="88"/>
      <c r="DF96" s="88"/>
      <c r="DG96" s="12"/>
      <c r="DH96" s="12"/>
      <c r="DI96" s="12"/>
      <c r="DJ96" s="12"/>
      <c r="DK96" s="3"/>
      <c r="DL96" s="2"/>
      <c r="DM96" s="3"/>
      <c r="DN96" s="3"/>
      <c r="DO96" s="3"/>
      <c r="DP96" s="3"/>
      <c r="DQ96" s="3"/>
      <c r="DR96" s="3"/>
      <c r="DS96" s="3"/>
      <c r="DT96" s="3"/>
      <c r="DU96" s="12"/>
      <c r="DV96" s="87"/>
      <c r="DW96" s="3"/>
      <c r="DX96" s="3"/>
      <c r="DY96" s="88"/>
      <c r="DZ96" s="88"/>
      <c r="EA96" s="88"/>
      <c r="EB96" s="12"/>
      <c r="EC96" s="12"/>
      <c r="ED96" s="12"/>
      <c r="EE96" s="12"/>
      <c r="EF96" s="3"/>
      <c r="EG96" s="12"/>
      <c r="EH96" s="3"/>
      <c r="EI96" s="3"/>
      <c r="EJ96" s="3"/>
      <c r="EK96" s="3"/>
      <c r="EL96" s="3"/>
      <c r="EM96" s="3"/>
      <c r="EN96" s="3"/>
      <c r="EO96" s="3"/>
      <c r="EP96" s="12"/>
      <c r="EQ96" s="87"/>
      <c r="ER96" s="3"/>
      <c r="ES96" s="3"/>
      <c r="ET96" s="88"/>
      <c r="EU96" s="88"/>
      <c r="EV96" s="88"/>
      <c r="EW96" s="12"/>
      <c r="EX96" s="12"/>
      <c r="EY96" s="12"/>
      <c r="EZ96" s="12"/>
      <c r="FA96" s="3"/>
      <c r="FB96" s="12"/>
      <c r="FC96" s="3"/>
      <c r="FD96" s="3"/>
      <c r="FE96" s="3"/>
      <c r="FF96" s="3"/>
      <c r="FG96" s="3"/>
      <c r="FH96" s="3"/>
      <c r="FI96" s="3"/>
      <c r="FJ96" s="3"/>
      <c r="FK96" s="12"/>
      <c r="FL96" s="12"/>
      <c r="FM96" s="3"/>
      <c r="FN96" s="88"/>
      <c r="FO96" s="88"/>
      <c r="FP96" s="88"/>
      <c r="FQ96" s="88"/>
      <c r="FR96" s="12"/>
      <c r="FS96" s="12"/>
      <c r="FT96" s="12"/>
      <c r="FU96" s="39"/>
      <c r="FV96" s="77"/>
      <c r="FW96" s="12"/>
      <c r="FX96" s="3"/>
      <c r="FY96" s="3"/>
      <c r="FZ96" s="3"/>
      <c r="GA96" s="3"/>
      <c r="GB96" s="3"/>
      <c r="GC96" s="3"/>
      <c r="GD96" s="3"/>
      <c r="GE96" s="3"/>
      <c r="GF96" s="12"/>
      <c r="GG96" s="12"/>
      <c r="GH96" s="88"/>
      <c r="GI96" s="45"/>
      <c r="GJ96" s="88"/>
      <c r="GK96" s="88"/>
      <c r="GL96" s="88"/>
      <c r="GM96" s="12"/>
      <c r="GN96" s="12"/>
      <c r="GO96" s="12"/>
      <c r="GP96" s="12"/>
      <c r="GQ96" s="77"/>
      <c r="GR96" s="12"/>
      <c r="GS96" s="3"/>
      <c r="GT96" s="3"/>
      <c r="GU96" s="3"/>
      <c r="GV96" s="3"/>
      <c r="GW96" s="3"/>
      <c r="GX96" s="3"/>
      <c r="GY96" s="3"/>
      <c r="GZ96" s="3"/>
      <c r="HA96" s="12"/>
      <c r="HB96" s="12"/>
      <c r="HC96" s="88"/>
      <c r="HD96" s="45"/>
      <c r="HE96" s="88"/>
      <c r="HF96" s="88"/>
      <c r="HG96" s="88"/>
      <c r="HH96" s="12"/>
      <c r="HI96" s="12"/>
      <c r="HJ96" s="12"/>
      <c r="HK96" s="12"/>
      <c r="HL96" s="77"/>
      <c r="HM96" s="3"/>
      <c r="HN96" s="3"/>
      <c r="HO96" s="3"/>
      <c r="HP96" s="3"/>
      <c r="HQ96" s="3"/>
      <c r="HR96" s="3"/>
      <c r="HS96" s="3"/>
      <c r="HT96" s="3"/>
      <c r="HU96" s="12"/>
      <c r="HV96" s="12"/>
      <c r="HW96" s="88"/>
      <c r="HX96" s="45"/>
      <c r="HY96" s="3"/>
      <c r="HZ96" s="3"/>
      <c r="IA96" s="3"/>
      <c r="IB96" s="20"/>
      <c r="IC96" s="12"/>
      <c r="ID96" s="12"/>
      <c r="IE96" s="12"/>
      <c r="IF96" s="105"/>
      <c r="IG96" s="100"/>
      <c r="IH96" s="3"/>
      <c r="II96" s="3"/>
      <c r="IJ96" s="3"/>
      <c r="IK96" s="3"/>
      <c r="IL96" s="3"/>
      <c r="IM96" s="3"/>
      <c r="IN96" s="3"/>
      <c r="IO96" s="12"/>
      <c r="IP96" s="12"/>
      <c r="IQ96" s="88"/>
      <c r="IR96" s="45"/>
      <c r="IS96" s="3"/>
      <c r="IT96" s="3"/>
      <c r="IU96" s="3"/>
      <c r="IV96" s="20"/>
      <c r="IW96" s="12"/>
      <c r="IX96" s="12"/>
      <c r="IY96" s="12"/>
      <c r="IZ96" s="12"/>
      <c r="JA96" s="100"/>
      <c r="JB96" s="3"/>
      <c r="JC96" s="3"/>
      <c r="JD96" s="3"/>
      <c r="JE96" s="3"/>
      <c r="JF96" s="3"/>
      <c r="JG96" s="3"/>
      <c r="JH96" s="3"/>
      <c r="JI96" s="12"/>
      <c r="JJ96" s="12"/>
      <c r="JK96" s="88"/>
      <c r="JL96" s="45"/>
      <c r="JM96" s="3"/>
      <c r="JN96" s="3"/>
      <c r="JO96" s="3"/>
      <c r="JP96" s="20"/>
      <c r="JQ96" s="12"/>
      <c r="JR96" s="12"/>
      <c r="JS96" s="12"/>
      <c r="JT96" s="12"/>
      <c r="JU96" s="100"/>
      <c r="JV96" s="3"/>
      <c r="JW96" s="3"/>
      <c r="JX96" s="3"/>
      <c r="JY96" s="3"/>
      <c r="JZ96" s="3"/>
      <c r="KA96" s="3"/>
      <c r="KB96" s="3"/>
      <c r="KC96" s="12"/>
      <c r="KD96" s="12"/>
      <c r="KE96" s="88"/>
      <c r="KF96" s="45"/>
      <c r="KG96" s="3"/>
      <c r="KH96" s="3"/>
      <c r="KI96" s="3"/>
      <c r="KJ96" s="20"/>
      <c r="KK96" s="12"/>
      <c r="KL96" s="12"/>
      <c r="KM96" s="12"/>
      <c r="KN96" s="12"/>
      <c r="KO96" s="100"/>
      <c r="KP96" s="3"/>
      <c r="KQ96" s="3"/>
      <c r="KR96" s="3"/>
      <c r="KS96" s="3"/>
      <c r="KT96" s="3"/>
      <c r="KU96" s="3"/>
      <c r="KV96" s="3"/>
      <c r="KW96" s="12"/>
      <c r="KX96" s="12"/>
      <c r="KY96" s="88"/>
      <c r="KZ96" s="45"/>
      <c r="LA96" s="3"/>
      <c r="LB96" s="3"/>
      <c r="LC96" s="3"/>
      <c r="LD96" s="20"/>
      <c r="LE96" s="12"/>
      <c r="LF96" s="12"/>
      <c r="LG96" s="12"/>
      <c r="LH96" s="12"/>
      <c r="LI96" s="100"/>
      <c r="LJ96" s="3"/>
      <c r="LK96" s="3"/>
      <c r="LL96" s="3"/>
      <c r="LM96" s="3"/>
      <c r="LN96" s="3"/>
      <c r="LO96" s="3"/>
      <c r="LP96" s="3"/>
      <c r="LQ96" s="12"/>
      <c r="LR96" s="12"/>
      <c r="LS96" s="88"/>
      <c r="LT96" s="45"/>
      <c r="LU96" s="88"/>
      <c r="LV96" s="88"/>
      <c r="LW96" s="88"/>
      <c r="LX96" s="88"/>
      <c r="LY96" s="12"/>
      <c r="LZ96" s="12"/>
      <c r="MA96" s="12"/>
      <c r="MB96" s="12"/>
      <c r="MC96" s="100"/>
      <c r="MD96" s="3"/>
      <c r="ME96" s="3"/>
      <c r="MF96" s="3"/>
      <c r="MG96" s="3"/>
      <c r="MH96" s="3"/>
      <c r="MI96" s="3"/>
      <c r="MJ96" s="3"/>
      <c r="MK96" s="12"/>
      <c r="ML96" s="12"/>
      <c r="MM96" s="88"/>
      <c r="MN96" s="45"/>
      <c r="MO96" s="88"/>
      <c r="MP96" s="88"/>
      <c r="MQ96" s="88"/>
      <c r="MR96" s="88"/>
      <c r="MS96" s="12"/>
      <c r="MT96" s="12"/>
      <c r="MU96" s="12"/>
      <c r="MV96" s="12"/>
      <c r="MW96" s="100"/>
      <c r="MX96" s="3"/>
      <c r="MY96" s="3"/>
      <c r="MZ96" s="3"/>
      <c r="NA96" s="3"/>
      <c r="NB96" s="3"/>
      <c r="NC96" s="3"/>
      <c r="ND96" s="3"/>
      <c r="NE96" s="12"/>
      <c r="NF96" s="12"/>
      <c r="NG96" s="88"/>
      <c r="NH96" s="45"/>
      <c r="NI96" s="88"/>
      <c r="NJ96" s="88"/>
      <c r="NK96" s="88"/>
      <c r="NL96" s="88"/>
      <c r="NM96" s="12"/>
      <c r="NN96" s="12"/>
      <c r="NO96" s="12"/>
      <c r="NP96" s="12"/>
      <c r="NQ96" s="100"/>
      <c r="NR96" s="3"/>
      <c r="NS96" s="3"/>
      <c r="NT96" s="3"/>
      <c r="NU96" s="3"/>
      <c r="NV96" s="3"/>
      <c r="NW96" s="3"/>
      <c r="NX96" s="12"/>
      <c r="NY96" s="88"/>
      <c r="NZ96" s="45"/>
      <c r="OA96" s="88"/>
      <c r="OB96" s="88"/>
      <c r="OC96" s="88"/>
      <c r="OD96" s="88"/>
      <c r="OE96" s="12"/>
      <c r="OF96" s="12"/>
      <c r="OG96" s="12"/>
      <c r="OH96" s="12"/>
      <c r="OI96" s="12"/>
      <c r="OJ96" s="3"/>
      <c r="OK96" s="3"/>
      <c r="OL96" s="3"/>
      <c r="OM96" s="3"/>
      <c r="ON96" s="3"/>
      <c r="OO96" s="3"/>
      <c r="OP96" s="88"/>
      <c r="OQ96" s="12"/>
      <c r="OR96" s="3"/>
      <c r="OS96" s="100"/>
      <c r="OT96" s="3"/>
      <c r="OU96" s="3"/>
      <c r="OV96" s="3"/>
      <c r="OW96" s="3"/>
      <c r="OX96" s="3"/>
      <c r="OY96" s="3"/>
      <c r="OZ96" s="12"/>
      <c r="PA96" s="88"/>
      <c r="PB96" s="45"/>
      <c r="PC96" s="88"/>
      <c r="PD96" s="88"/>
      <c r="PE96" s="88"/>
      <c r="PF96" s="88"/>
      <c r="PG96" s="12"/>
      <c r="PH96" s="12"/>
      <c r="PI96" s="12"/>
      <c r="PJ96" s="12"/>
      <c r="PK96" s="12"/>
      <c r="PL96" s="3"/>
      <c r="PM96" s="3"/>
      <c r="PN96" s="3"/>
      <c r="PO96" s="3"/>
      <c r="PP96" s="3"/>
      <c r="PQ96" s="3"/>
      <c r="PR96" s="3"/>
      <c r="PS96" s="88"/>
      <c r="PT96" s="12"/>
      <c r="PU96" s="3"/>
      <c r="PV96" s="100"/>
      <c r="PW96" s="3"/>
      <c r="PX96" s="3"/>
      <c r="PY96" s="3"/>
      <c r="PZ96" s="3"/>
      <c r="QA96" s="3"/>
      <c r="QB96" s="3"/>
      <c r="QC96" s="12"/>
      <c r="QD96" s="88"/>
      <c r="QE96" s="45"/>
      <c r="QF96" s="88"/>
      <c r="QG96" s="88"/>
      <c r="QH96" s="88"/>
      <c r="QI96" s="88"/>
      <c r="QJ96" s="12"/>
      <c r="QK96" s="12"/>
      <c r="QL96" s="12"/>
      <c r="QM96" s="12"/>
      <c r="QN96" s="12"/>
      <c r="QO96" s="3"/>
      <c r="QP96" s="3"/>
      <c r="QQ96" s="3"/>
      <c r="QR96" s="3"/>
      <c r="QS96" s="3"/>
      <c r="QT96" s="3"/>
      <c r="QU96" s="3"/>
      <c r="QV96" s="88"/>
      <c r="QW96" s="12"/>
      <c r="QX96" s="3"/>
      <c r="QY96" s="100">
        <v>146</v>
      </c>
      <c r="QZ96" s="3">
        <v>1700</v>
      </c>
      <c r="RA96" s="3">
        <v>15</v>
      </c>
      <c r="RB96" s="3">
        <v>5</v>
      </c>
      <c r="RC96" s="3">
        <v>0</v>
      </c>
      <c r="RD96" s="3">
        <f t="shared" si="519"/>
        <v>5</v>
      </c>
      <c r="RE96" s="3">
        <f t="shared" si="520"/>
        <v>5</v>
      </c>
      <c r="RF96" s="12">
        <f t="shared" si="521"/>
        <v>0</v>
      </c>
      <c r="RG96" s="88" t="e">
        <f t="shared" si="522"/>
        <v>#DIV/0!</v>
      </c>
      <c r="RH96" s="45">
        <f t="shared" si="523"/>
        <v>40.448</v>
      </c>
      <c r="RI96" s="88">
        <v>202.24</v>
      </c>
      <c r="RJ96" s="88">
        <v>0</v>
      </c>
      <c r="RK96" s="88">
        <v>11199</v>
      </c>
      <c r="RL96" s="88">
        <f t="shared" si="524"/>
        <v>9490.6779661016953</v>
      </c>
      <c r="RM96" s="12">
        <f t="shared" si="525"/>
        <v>5.9926563071142447E-4</v>
      </c>
      <c r="RN96" s="12" t="e">
        <f t="shared" si="526"/>
        <v>#DIV/0!</v>
      </c>
      <c r="RO96" s="12">
        <f t="shared" si="527"/>
        <v>2.1309331190284848E-2</v>
      </c>
      <c r="RP96" s="169" t="str">
        <f t="shared" si="528"/>
        <v>AM-W20</v>
      </c>
      <c r="RQ96" s="12">
        <f t="shared" si="529"/>
        <v>0</v>
      </c>
      <c r="RR96" s="12">
        <f t="shared" si="530"/>
        <v>1</v>
      </c>
      <c r="RS96" s="3">
        <v>0</v>
      </c>
      <c r="RT96" s="3">
        <v>0</v>
      </c>
      <c r="RU96" s="3">
        <v>0</v>
      </c>
      <c r="RV96" s="3">
        <v>0</v>
      </c>
      <c r="RW96" s="3">
        <v>0</v>
      </c>
      <c r="RX96" s="3">
        <v>0</v>
      </c>
      <c r="RY96" s="3">
        <f t="shared" si="531"/>
        <v>0</v>
      </c>
      <c r="RZ96" s="88">
        <f t="shared" si="532"/>
        <v>0</v>
      </c>
      <c r="SA96" s="12">
        <f t="shared" si="533"/>
        <v>0</v>
      </c>
      <c r="SB96" s="3">
        <v>0</v>
      </c>
      <c r="SC96" s="100">
        <v>503</v>
      </c>
      <c r="SD96" s="3">
        <v>40284</v>
      </c>
      <c r="SE96" s="3">
        <v>299</v>
      </c>
      <c r="SF96" s="3">
        <v>3</v>
      </c>
      <c r="SG96" s="3">
        <v>3</v>
      </c>
      <c r="SH96" s="3">
        <f t="shared" si="534"/>
        <v>0</v>
      </c>
      <c r="SI96" s="3">
        <f t="shared" si="535"/>
        <v>3</v>
      </c>
      <c r="SJ96" s="12">
        <f t="shared" si="536"/>
        <v>1.0033444816053512E-2</v>
      </c>
      <c r="SK96" s="88">
        <f t="shared" si="537"/>
        <v>1130.7933333333333</v>
      </c>
      <c r="SL96" s="45">
        <f t="shared" si="538"/>
        <v>1130.7933333333333</v>
      </c>
      <c r="SM96" s="88">
        <v>3392.38</v>
      </c>
      <c r="SN96" s="88">
        <v>5760.17</v>
      </c>
      <c r="SO96" s="88">
        <v>6597</v>
      </c>
      <c r="SP96" s="88">
        <f t="shared" si="539"/>
        <v>5590.6779661016953</v>
      </c>
      <c r="SQ96" s="12">
        <f t="shared" si="540"/>
        <v>4.2263415046659846E-4</v>
      </c>
      <c r="SR96" s="87">
        <f t="shared" si="541"/>
        <v>0.58893747927578532</v>
      </c>
      <c r="SS96" s="87">
        <f t="shared" si="542"/>
        <v>0.60679223889646805</v>
      </c>
      <c r="ST96" s="169" t="str">
        <f t="shared" si="543"/>
        <v>AM-W20</v>
      </c>
      <c r="SU96" s="12">
        <f t="shared" si="544"/>
        <v>1</v>
      </c>
      <c r="SV96" s="12">
        <f t="shared" si="545"/>
        <v>0</v>
      </c>
      <c r="SW96" s="3">
        <v>19</v>
      </c>
      <c r="SX96" s="3">
        <v>0</v>
      </c>
      <c r="SY96" s="3">
        <v>0</v>
      </c>
      <c r="SZ96" s="3">
        <v>0</v>
      </c>
      <c r="TA96" s="3">
        <v>0</v>
      </c>
      <c r="TB96" s="3">
        <v>0</v>
      </c>
      <c r="TC96" s="3">
        <f t="shared" si="546"/>
        <v>19</v>
      </c>
      <c r="TD96" s="88">
        <f t="shared" si="547"/>
        <v>37936.375496328001</v>
      </c>
      <c r="TE96" s="12">
        <f t="shared" si="548"/>
        <v>4.1733247732418329E-4</v>
      </c>
      <c r="TF96" s="3">
        <v>0</v>
      </c>
      <c r="TG96" s="100">
        <f>SUMIFS(Main!TX:TX,Main!B:B,B:B)</f>
        <v>808</v>
      </c>
      <c r="TH96" s="3">
        <v>52045</v>
      </c>
      <c r="TI96" s="3">
        <v>544</v>
      </c>
      <c r="TJ96" s="3">
        <f>SUMIFS(Main!TT:TT,Main!B:B,B:B)</f>
        <v>14</v>
      </c>
      <c r="TK96" s="3">
        <v>12</v>
      </c>
      <c r="TL96" s="3">
        <f t="shared" si="549"/>
        <v>2</v>
      </c>
      <c r="TM96" s="3">
        <f t="shared" si="550"/>
        <v>14</v>
      </c>
      <c r="TN96" s="12">
        <f t="shared" si="551"/>
        <v>2.2058823529411766E-2</v>
      </c>
      <c r="TO96" s="88">
        <f t="shared" si="552"/>
        <v>463.01499999999982</v>
      </c>
      <c r="TP96" s="45">
        <f t="shared" si="553"/>
        <v>396.86999999999983</v>
      </c>
      <c r="TQ96" s="88">
        <v>5556.1799999999976</v>
      </c>
      <c r="TR96" s="88">
        <v>24054.240000000005</v>
      </c>
      <c r="TS96" s="88">
        <f>SUMIFS(Main!TU:TU,Main!B:B,B:B)</f>
        <v>28438</v>
      </c>
      <c r="TT96" s="88">
        <f t="shared" si="554"/>
        <v>24100</v>
      </c>
      <c r="TU96" s="12">
        <f t="shared" si="555"/>
        <v>1.6795702778363846E-3</v>
      </c>
      <c r="TV96" s="87">
        <f t="shared" si="556"/>
        <v>0.23098547283140089</v>
      </c>
      <c r="TW96" s="87">
        <f t="shared" si="557"/>
        <v>0.23054688796680486</v>
      </c>
      <c r="TX96" s="169" t="str">
        <f t="shared" si="558"/>
        <v>AM-W20</v>
      </c>
      <c r="TY96" s="12">
        <f t="shared" si="559"/>
        <v>0.8571428571428571</v>
      </c>
      <c r="TZ96" s="12">
        <f t="shared" si="560"/>
        <v>0.1428571428571429</v>
      </c>
      <c r="UA96" s="3">
        <f>SUMIFS(Main!UG:UG,Main!B:B,B:B)</f>
        <v>34</v>
      </c>
      <c r="UB96" s="3">
        <f>SUMIFS(Main!UI:UI,Main!B:B,B:B)</f>
        <v>0</v>
      </c>
      <c r="UC96" s="3">
        <f>SUMIFS(Main!UK:UK,Main!B:B,B:B)</f>
        <v>0</v>
      </c>
      <c r="UD96" s="3">
        <f>SUMIFS(Main!UO:UO,Main!B:B,B:B)</f>
        <v>0</v>
      </c>
      <c r="UE96" s="3">
        <f>SUMIFS(Main!UQ:UQ,Main!B:B,B:B)</f>
        <v>0</v>
      </c>
      <c r="UF96" s="3">
        <f>SUMIFS(Main!US:US,Main!B:B,B:B)</f>
        <v>0</v>
      </c>
      <c r="UG96" s="3">
        <f t="shared" si="561"/>
        <v>34</v>
      </c>
      <c r="UH96" s="88">
        <f t="shared" si="562"/>
        <v>67886.145625007994</v>
      </c>
      <c r="UI96" s="12">
        <f t="shared" si="563"/>
        <v>6.7353680519445763E-4</v>
      </c>
      <c r="UJ96" s="3">
        <f>SUMIFS(Main!UW:UW,Main!B:B,B:B)</f>
        <v>0</v>
      </c>
      <c r="UK96" s="100">
        <f>SUMIFS(Main!VI:VI,Main!A:A,A:A)</f>
        <v>388</v>
      </c>
      <c r="UL96" s="3">
        <v>22684</v>
      </c>
      <c r="UM96" s="3">
        <v>185</v>
      </c>
      <c r="UN96" s="3">
        <f>SUMIFS(Main!VE:VE,Main!A:A,A:A)</f>
        <v>5</v>
      </c>
      <c r="UO96" s="3">
        <v>4</v>
      </c>
      <c r="UP96" s="3">
        <f t="shared" si="565"/>
        <v>1</v>
      </c>
      <c r="UQ96" s="3">
        <f t="shared" si="566"/>
        <v>5</v>
      </c>
      <c r="UR96" s="12">
        <f t="shared" si="567"/>
        <v>2.1621621621621623E-2</v>
      </c>
      <c r="US96" s="88">
        <f t="shared" si="568"/>
        <v>489.79749999999996</v>
      </c>
      <c r="UT96" s="45">
        <f t="shared" si="569"/>
        <v>391.83799999999997</v>
      </c>
      <c r="UU96" s="88">
        <v>1959.1899999999998</v>
      </c>
      <c r="UV96" s="88">
        <v>7328.61</v>
      </c>
      <c r="UW96" s="88">
        <f>SUMIFS(Main!VF:VF,Main!A:A,A:A)</f>
        <v>8396</v>
      </c>
      <c r="UX96" s="88">
        <f t="shared" si="570"/>
        <v>7115.2542372881362</v>
      </c>
      <c r="UY96" s="12">
        <f t="shared" si="571"/>
        <v>5.0183904357294735E-4</v>
      </c>
      <c r="UZ96" s="87">
        <f t="shared" si="572"/>
        <v>0.26733446042291786</v>
      </c>
      <c r="VA96" s="87">
        <f t="shared" si="573"/>
        <v>0.27535066698427818</v>
      </c>
      <c r="VB96" s="169" t="str">
        <f t="shared" si="564"/>
        <v>AM-W20</v>
      </c>
      <c r="VC96" s="12">
        <f t="shared" si="578"/>
        <v>1.029985683658885</v>
      </c>
      <c r="VD96" s="12">
        <f t="shared" si="574"/>
        <v>-2.9985683658884987E-2</v>
      </c>
      <c r="VE96" s="3">
        <f>SUMIFS(Main!VR:VR,Main!B:B,B:B)</f>
        <v>34</v>
      </c>
      <c r="VF96" s="3">
        <f>SUMIFS(Main!VT:VT,Main!B:B,B:B)</f>
        <v>0</v>
      </c>
      <c r="VG96" s="3">
        <f>SUMIFS(Main!VV:VV,Main!B:B,B:B)</f>
        <v>0</v>
      </c>
      <c r="VH96" s="3">
        <f>SUMIFS(Main!VZ:VZ,Main!B:B,B:B)</f>
        <v>0</v>
      </c>
      <c r="VI96" s="3">
        <f>SUMIFS(Main!WB:WB,Main!B:B,B:B)</f>
        <v>0</v>
      </c>
      <c r="VJ96" s="3">
        <f>SUMIFS(Main!WD:WD,Main!B:B,B:B)</f>
        <v>0</v>
      </c>
      <c r="VK96" s="3">
        <f t="shared" si="575"/>
        <v>34</v>
      </c>
      <c r="VL96" s="88">
        <f t="shared" si="576"/>
        <v>67886.145625007994</v>
      </c>
      <c r="VM96" s="12">
        <f t="shared" si="577"/>
        <v>7.1121746523610798E-4</v>
      </c>
      <c r="VN96" s="3">
        <f>SUMIFS(Main!WH:WH,Main!B:B,B:B)</f>
        <v>0</v>
      </c>
    </row>
    <row r="97" spans="1:586">
      <c r="A97" s="155" t="s">
        <v>18</v>
      </c>
      <c r="B97" s="155" t="s">
        <v>17</v>
      </c>
      <c r="C97" s="150" t="s">
        <v>293</v>
      </c>
      <c r="D97" s="150" t="s">
        <v>669</v>
      </c>
      <c r="E97" s="155" t="s">
        <v>202</v>
      </c>
      <c r="F97" s="150" t="s">
        <v>476</v>
      </c>
      <c r="G97" s="150" t="s">
        <v>434</v>
      </c>
      <c r="H97" s="17">
        <v>4402.9550647352935</v>
      </c>
      <c r="I97" s="12">
        <v>0</v>
      </c>
      <c r="J97" s="3">
        <v>0</v>
      </c>
      <c r="K97" s="3">
        <v>0</v>
      </c>
      <c r="L97" s="3">
        <v>0</v>
      </c>
      <c r="M97" s="3">
        <f>K97-L97</f>
        <v>0</v>
      </c>
      <c r="N97" s="3">
        <v>0</v>
      </c>
      <c r="O97" s="3">
        <v>0</v>
      </c>
      <c r="P97" s="3">
        <f>L97+M97+N97</f>
        <v>0</v>
      </c>
      <c r="Q97" s="87">
        <v>0</v>
      </c>
      <c r="R97" s="88">
        <v>0</v>
      </c>
      <c r="S97" s="88">
        <v>0</v>
      </c>
      <c r="T97" s="88">
        <v>0</v>
      </c>
      <c r="U97" s="87" t="e">
        <f>R97/S97</f>
        <v>#DIV/0!</v>
      </c>
      <c r="V97" s="87" t="e">
        <f>R97/T97</f>
        <v>#DIV/0!</v>
      </c>
      <c r="W97" s="12">
        <v>0</v>
      </c>
      <c r="X97" s="3">
        <v>0</v>
      </c>
      <c r="Y97" s="3">
        <v>0</v>
      </c>
      <c r="Z97" s="3">
        <v>0</v>
      </c>
      <c r="AA97" s="3">
        <f>Y97-Z97</f>
        <v>0</v>
      </c>
      <c r="AB97" s="3">
        <v>0</v>
      </c>
      <c r="AC97" s="3">
        <v>0</v>
      </c>
      <c r="AD97" s="3">
        <f>Z97+AA97+AB97</f>
        <v>0</v>
      </c>
      <c r="AE97" s="87">
        <v>0</v>
      </c>
      <c r="AF97" s="88">
        <v>0</v>
      </c>
      <c r="AG97" s="88">
        <v>0</v>
      </c>
      <c r="AH97" s="88">
        <v>0</v>
      </c>
      <c r="AI97" s="87" t="e">
        <f>AF97/AG97</f>
        <v>#DIV/0!</v>
      </c>
      <c r="AJ97" s="87" t="e">
        <f>AF97/AH97</f>
        <v>#DIV/0!</v>
      </c>
      <c r="AK97" s="12">
        <v>0</v>
      </c>
      <c r="AL97" s="3">
        <v>0</v>
      </c>
      <c r="AM97" s="3">
        <v>0</v>
      </c>
      <c r="AN97" s="3">
        <v>0</v>
      </c>
      <c r="AO97" s="3">
        <v>0</v>
      </c>
      <c r="AP97" s="3">
        <f>AN97-AO97</f>
        <v>0</v>
      </c>
      <c r="AQ97" s="3">
        <f>AO97-AP97</f>
        <v>0</v>
      </c>
      <c r="AR97" s="3">
        <f>AP97-AQ97</f>
        <v>0</v>
      </c>
      <c r="AS97" s="3">
        <f>AO97+AP97+AQ97</f>
        <v>0</v>
      </c>
      <c r="AT97" s="87">
        <v>0</v>
      </c>
      <c r="AU97" s="40" t="e">
        <f>AW97/AO97</f>
        <v>#DIV/0!</v>
      </c>
      <c r="AV97" s="40" t="e">
        <f>AW97/AN97</f>
        <v>#DIV/0!</v>
      </c>
      <c r="AW97" s="88">
        <v>0</v>
      </c>
      <c r="AX97" s="88">
        <v>0</v>
      </c>
      <c r="AY97" s="88">
        <v>0</v>
      </c>
      <c r="AZ97" s="87" t="e">
        <f>AW97/AX97</f>
        <v>#DIV/0!</v>
      </c>
      <c r="BA97" s="87" t="e">
        <f>AW97/AY97</f>
        <v>#DIV/0!</v>
      </c>
      <c r="BB97" s="87" t="e">
        <f>AO97/AS97</f>
        <v>#DIV/0!</v>
      </c>
      <c r="BC97" s="89" t="e">
        <f>1-BB97</f>
        <v>#DIV/0!</v>
      </c>
      <c r="BD97" s="12">
        <v>0</v>
      </c>
      <c r="BE97" s="3">
        <v>0</v>
      </c>
      <c r="BF97" s="3">
        <v>0</v>
      </c>
      <c r="BG97" s="3">
        <v>0</v>
      </c>
      <c r="BH97" s="3">
        <v>0</v>
      </c>
      <c r="BI97" s="3">
        <f>BG97-BH97</f>
        <v>0</v>
      </c>
      <c r="BJ97" s="3">
        <f>BH97-BI97</f>
        <v>0</v>
      </c>
      <c r="BK97" s="3">
        <f>BI97-BJ97</f>
        <v>0</v>
      </c>
      <c r="BL97" s="3">
        <f>BH97+BI97+BJ97</f>
        <v>0</v>
      </c>
      <c r="BM97" s="87">
        <v>0</v>
      </c>
      <c r="BN97" s="40" t="e">
        <f>BP97/BH97</f>
        <v>#DIV/0!</v>
      </c>
      <c r="BO97" s="40" t="e">
        <f>BP97/BG97</f>
        <v>#DIV/0!</v>
      </c>
      <c r="BP97" s="88">
        <v>0</v>
      </c>
      <c r="BQ97" s="88">
        <v>0</v>
      </c>
      <c r="BR97" s="88">
        <v>0</v>
      </c>
      <c r="BS97" s="12" t="e">
        <f>BP97/BQ97</f>
        <v>#DIV/0!</v>
      </c>
      <c r="BT97" s="12" t="e">
        <f>BP97/BR97</f>
        <v>#DIV/0!</v>
      </c>
      <c r="BU97" s="87" t="e">
        <f>BH97/BL97</f>
        <v>#DIV/0!</v>
      </c>
      <c r="BV97" s="89" t="e">
        <f>1-BU97</f>
        <v>#DIV/0!</v>
      </c>
      <c r="BW97" s="90" t="str">
        <f>B97</f>
        <v>FBA75691</v>
      </c>
      <c r="BX97" s="12">
        <v>0</v>
      </c>
      <c r="BY97" s="3">
        <v>0</v>
      </c>
      <c r="BZ97" s="3">
        <v>0</v>
      </c>
      <c r="CA97" s="3">
        <v>0</v>
      </c>
      <c r="CB97" s="3">
        <v>0</v>
      </c>
      <c r="CC97" s="3">
        <f>CA97-CB97</f>
        <v>0</v>
      </c>
      <c r="CD97" s="3">
        <v>0</v>
      </c>
      <c r="CE97" s="3">
        <v>0</v>
      </c>
      <c r="CF97" s="3">
        <f>CB97+CC97+CD97</f>
        <v>0</v>
      </c>
      <c r="CG97" s="87" t="e">
        <f>CB97/BZ97</f>
        <v>#DIV/0!</v>
      </c>
      <c r="CH97" s="3" t="e">
        <f>CJ97/CB97</f>
        <v>#DIV/0!</v>
      </c>
      <c r="CI97" s="3" t="e">
        <f>CJ97/CA97</f>
        <v>#DIV/0!</v>
      </c>
      <c r="CJ97" s="88">
        <v>0</v>
      </c>
      <c r="CK97" s="88">
        <v>0</v>
      </c>
      <c r="CL97" s="88">
        <v>0</v>
      </c>
      <c r="CM97" s="87" t="e">
        <f>CJ97/CK97</f>
        <v>#DIV/0!</v>
      </c>
      <c r="CN97" s="87" t="e">
        <f>CJ97/CL97</f>
        <v>#DIV/0!</v>
      </c>
      <c r="CO97" s="12" t="e">
        <f>CB97/CF97</f>
        <v>#DIV/0!</v>
      </c>
      <c r="CP97" s="12" t="e">
        <f>1-CO97</f>
        <v>#DIV/0!</v>
      </c>
      <c r="CQ97" s="77" t="str">
        <f>B97</f>
        <v>FBA75691</v>
      </c>
      <c r="CR97" s="12">
        <v>0</v>
      </c>
      <c r="CS97" s="3">
        <v>0</v>
      </c>
      <c r="CT97" s="3">
        <v>0</v>
      </c>
      <c r="CU97" s="3" t="e">
        <f>VLOOKUP(C97,'[1]Monthly Sales'!C:AP,38,0)</f>
        <v>#N/A</v>
      </c>
      <c r="CV97" s="3">
        <v>0</v>
      </c>
      <c r="CW97" s="3" t="e">
        <f>CU97-CV97</f>
        <v>#N/A</v>
      </c>
      <c r="CX97" s="3">
        <v>0</v>
      </c>
      <c r="CY97" s="3">
        <v>0</v>
      </c>
      <c r="CZ97" s="3" t="e">
        <f>CV97+CW97+CX97</f>
        <v>#N/A</v>
      </c>
      <c r="DA97" s="87" t="e">
        <f>CV97/CT97</f>
        <v>#DIV/0!</v>
      </c>
      <c r="DB97" s="45" t="e">
        <f>DD97/CV97</f>
        <v>#DIV/0!</v>
      </c>
      <c r="DC97" s="3" t="e">
        <f>DD97/CZ97</f>
        <v>#N/A</v>
      </c>
      <c r="DD97" s="88">
        <v>0</v>
      </c>
      <c r="DE97" s="88">
        <v>0</v>
      </c>
      <c r="DF97" s="88">
        <v>0</v>
      </c>
      <c r="DG97" s="12" t="e">
        <f>DD97/DE97</f>
        <v>#DIV/0!</v>
      </c>
      <c r="DH97" s="12" t="e">
        <f>DD97/DF97</f>
        <v>#DIV/0!</v>
      </c>
      <c r="DI97" s="12" t="e">
        <f>CV97/CZ97</f>
        <v>#N/A</v>
      </c>
      <c r="DJ97" s="12" t="e">
        <f>1-DI97</f>
        <v>#N/A</v>
      </c>
      <c r="DK97" s="3" t="str">
        <f>B97</f>
        <v>FBA75691</v>
      </c>
      <c r="DL97" s="12">
        <v>0</v>
      </c>
      <c r="DM97" s="3">
        <v>0</v>
      </c>
      <c r="DN97" s="3">
        <v>0</v>
      </c>
      <c r="DO97" s="3">
        <v>0</v>
      </c>
      <c r="DP97" s="3">
        <v>0</v>
      </c>
      <c r="DQ97" s="3">
        <f>DO97-DP97</f>
        <v>0</v>
      </c>
      <c r="DR97" s="3">
        <v>0</v>
      </c>
      <c r="DS97" s="3">
        <v>0</v>
      </c>
      <c r="DT97" s="3">
        <f>DP97+DQ97+DR97</f>
        <v>0</v>
      </c>
      <c r="DU97" s="12" t="e">
        <f>DR97/DT97</f>
        <v>#DIV/0!</v>
      </c>
      <c r="DV97" s="87" t="e">
        <f>DP97/DN97</f>
        <v>#DIV/0!</v>
      </c>
      <c r="DW97" s="3" t="e">
        <f>DY97/DP97</f>
        <v>#DIV/0!</v>
      </c>
      <c r="DX97" s="3" t="e">
        <f>DY97/DT97</f>
        <v>#DIV/0!</v>
      </c>
      <c r="DY97" s="88">
        <v>0</v>
      </c>
      <c r="DZ97" s="88">
        <v>0</v>
      </c>
      <c r="EA97" s="88">
        <v>0</v>
      </c>
      <c r="EB97" s="12" t="e">
        <f>DY97/DZ97</f>
        <v>#DIV/0!</v>
      </c>
      <c r="EC97" s="12" t="e">
        <f>DY97/EA97</f>
        <v>#DIV/0!</v>
      </c>
      <c r="ED97" s="12" t="e">
        <f>DP97/DT97</f>
        <v>#DIV/0!</v>
      </c>
      <c r="EE97" s="12" t="e">
        <f>1-ED97</f>
        <v>#DIV/0!</v>
      </c>
      <c r="EF97" s="3" t="str">
        <f>B97</f>
        <v>FBA75691</v>
      </c>
      <c r="EG97" s="12">
        <v>0</v>
      </c>
      <c r="EH97" s="3">
        <v>0</v>
      </c>
      <c r="EI97" s="3">
        <v>0</v>
      </c>
      <c r="EJ97" s="3">
        <v>0</v>
      </c>
      <c r="EK97" s="3">
        <v>0</v>
      </c>
      <c r="EL97" s="3">
        <f>EJ97-EK97</f>
        <v>0</v>
      </c>
      <c r="EM97" s="3">
        <v>0</v>
      </c>
      <c r="EN97" s="3">
        <v>0</v>
      </c>
      <c r="EO97" s="3">
        <f>EK97+EL97+EM97</f>
        <v>0</v>
      </c>
      <c r="EP97" s="12">
        <f>IF(EM97,EM97/EO97,0)</f>
        <v>0</v>
      </c>
      <c r="EQ97" s="87">
        <f>IF(EK97,EK97/EI97,0)</f>
        <v>0</v>
      </c>
      <c r="ER97" s="3">
        <f>IF(ET97,ET97/EK97,0)</f>
        <v>0</v>
      </c>
      <c r="ES97" s="3">
        <f>IF(ET97,ET97/EO97,0)</f>
        <v>0</v>
      </c>
      <c r="ET97" s="88">
        <v>0</v>
      </c>
      <c r="EU97" s="88">
        <v>0</v>
      </c>
      <c r="EV97" s="88">
        <v>0</v>
      </c>
      <c r="EW97" s="12">
        <f>IF(ET97,ET97/EU97,0)</f>
        <v>0</v>
      </c>
      <c r="EX97" s="12">
        <f>IF(ET97,ET97/EV97,0)</f>
        <v>0</v>
      </c>
      <c r="EY97" s="12">
        <f>IF(EK97,EK97/EO97,0)</f>
        <v>0</v>
      </c>
      <c r="EZ97" s="12">
        <f>IF(1-EY97,0)</f>
        <v>0</v>
      </c>
      <c r="FA97" s="3" t="str">
        <f>B97</f>
        <v>FBA75691</v>
      </c>
      <c r="FB97" s="12">
        <v>0.99109999999999998</v>
      </c>
      <c r="FC97" s="3">
        <v>564358</v>
      </c>
      <c r="FD97" s="3">
        <v>4098</v>
      </c>
      <c r="FE97" s="3">
        <v>306</v>
      </c>
      <c r="FF97" s="3">
        <v>255</v>
      </c>
      <c r="FG97" s="3">
        <f>FE97-FF97</f>
        <v>51</v>
      </c>
      <c r="FH97" s="3">
        <v>168</v>
      </c>
      <c r="FI97" s="3">
        <v>8</v>
      </c>
      <c r="FJ97" s="3">
        <f>FF97+FG97+FH97</f>
        <v>474</v>
      </c>
      <c r="FK97" s="12">
        <f>IF(FH97,FH97/FJ97,0)</f>
        <v>0.35443037974683544</v>
      </c>
      <c r="FL97" s="12">
        <f>IF(FF97,FF97/FD97,0)</f>
        <v>6.2225475841874087E-2</v>
      </c>
      <c r="FM97" s="3">
        <f>IF(FO97,FO97/FF97,0)</f>
        <v>166.52129411764707</v>
      </c>
      <c r="FN97" s="88">
        <f>IF(FO97,FO97/FJ97,0)</f>
        <v>89.58424050632911</v>
      </c>
      <c r="FO97" s="88">
        <v>42462.93</v>
      </c>
      <c r="FP97" s="88">
        <v>197841.09</v>
      </c>
      <c r="FQ97" s="88">
        <v>274721</v>
      </c>
      <c r="FR97" s="12">
        <f>IF(FO97,FO97/FP97,0)</f>
        <v>0.21463150046332641</v>
      </c>
      <c r="FS97" s="12">
        <f>IF(FO97,FO97/FQ97,0)</f>
        <v>0.15456747026983739</v>
      </c>
      <c r="FT97" s="12">
        <f>FF97/FJ97</f>
        <v>0.53797468354430378</v>
      </c>
      <c r="FU97" s="39">
        <f>1-FT97</f>
        <v>0.46202531645569622</v>
      </c>
      <c r="FV97" s="77" t="str">
        <f>B97</f>
        <v>FBA75691</v>
      </c>
      <c r="FW97" s="12">
        <v>0.97529999999999994</v>
      </c>
      <c r="FX97" s="3">
        <v>401173</v>
      </c>
      <c r="FY97" s="3">
        <v>3941</v>
      </c>
      <c r="FZ97" s="3">
        <v>84</v>
      </c>
      <c r="GA97" s="3">
        <v>82</v>
      </c>
      <c r="GB97" s="3">
        <f>FZ97-GA97</f>
        <v>2</v>
      </c>
      <c r="GC97" s="3">
        <v>26</v>
      </c>
      <c r="GD97" s="3">
        <v>1</v>
      </c>
      <c r="GE97" s="3">
        <f>GA97+GB97+GC97</f>
        <v>110</v>
      </c>
      <c r="GF97" s="12">
        <f>IF(GC97,GC97/GE97,0)</f>
        <v>0.23636363636363636</v>
      </c>
      <c r="GG97" s="12">
        <f>IF(GA97,GA97/FY97,0)</f>
        <v>2.0806901801573206E-2</v>
      </c>
      <c r="GH97" s="88">
        <f>IF(GJ97,GJ97/GA97,0)</f>
        <v>255.21231707317074</v>
      </c>
      <c r="GI97" s="45">
        <f>IF(GJ97,GJ97/GE97,0)</f>
        <v>190.24918181818182</v>
      </c>
      <c r="GJ97" s="88">
        <v>20927.41</v>
      </c>
      <c r="GK97" s="88">
        <v>72928.179999999993</v>
      </c>
      <c r="GL97" s="88">
        <v>71282.203389830509</v>
      </c>
      <c r="GM97" s="12">
        <f>IF(GJ97,GJ97/GK97,0)</f>
        <v>0.28695916996694559</v>
      </c>
      <c r="GN97" s="12">
        <f>IF(GJ97,GJ97/GL97,0)</f>
        <v>0.29358534114821727</v>
      </c>
      <c r="GO97" s="12">
        <f>GA97/GE97</f>
        <v>0.74545454545454548</v>
      </c>
      <c r="GP97" s="12">
        <f>1-GO97</f>
        <v>0.25454545454545452</v>
      </c>
      <c r="GQ97" s="77" t="str">
        <f>B97</f>
        <v>FBA75691</v>
      </c>
      <c r="GR97" s="12">
        <v>0.99939999999999996</v>
      </c>
      <c r="GS97" s="3">
        <v>697795</v>
      </c>
      <c r="GT97" s="3">
        <v>7467</v>
      </c>
      <c r="GU97" s="3">
        <v>214</v>
      </c>
      <c r="GV97" s="3">
        <v>172</v>
      </c>
      <c r="GW97" s="3">
        <f>GU97-GV97</f>
        <v>42</v>
      </c>
      <c r="GX97" s="3">
        <v>132</v>
      </c>
      <c r="GY97" s="3">
        <v>8</v>
      </c>
      <c r="GZ97" s="3">
        <f>GV97+GW97+GX97</f>
        <v>346</v>
      </c>
      <c r="HA97" s="12">
        <f>IF(GX97,GX97/GZ97,0)</f>
        <v>0.38150289017341038</v>
      </c>
      <c r="HB97" s="12">
        <f>IF(GV97,GV97/GT97,0)</f>
        <v>2.3034685951520022E-2</v>
      </c>
      <c r="HC97" s="88">
        <f>IF(HE97,HE97/GV97,0)</f>
        <v>227.15662790697675</v>
      </c>
      <c r="HD97" s="45">
        <f>IF(HE97,HE97/GZ97,0)</f>
        <v>112.92179190751446</v>
      </c>
      <c r="HE97" s="88">
        <v>39070.94</v>
      </c>
      <c r="HF97" s="88">
        <v>154916.65</v>
      </c>
      <c r="HG97" s="88">
        <v>213956</v>
      </c>
      <c r="HH97" s="12">
        <f>IF(HE97,HE97/HF97,0)</f>
        <v>0.25220620249663289</v>
      </c>
      <c r="HI97" s="12">
        <f>IF(HE97,HE97/HG97,0)</f>
        <v>0.18261203238048945</v>
      </c>
      <c r="HJ97" s="12">
        <f>GV97/GZ97</f>
        <v>0.49710982658959535</v>
      </c>
      <c r="HK97" s="12">
        <f>1-HJ97</f>
        <v>0.50289017341040465</v>
      </c>
      <c r="HL97" s="77" t="s">
        <v>202</v>
      </c>
      <c r="HM97" s="3">
        <v>5181</v>
      </c>
      <c r="HN97" s="3">
        <v>213683</v>
      </c>
      <c r="HO97" s="3">
        <v>1776</v>
      </c>
      <c r="HP97" s="3">
        <v>43</v>
      </c>
      <c r="HQ97" s="3">
        <v>12</v>
      </c>
      <c r="HR97" s="3">
        <f>HP97-HQ97</f>
        <v>31</v>
      </c>
      <c r="HS97" s="3">
        <v>15</v>
      </c>
      <c r="HT97" s="3">
        <f>HQ97+HR97+HS97</f>
        <v>58</v>
      </c>
      <c r="HU97" s="12">
        <f>IF(HS97,HS97/HT97,0)</f>
        <v>0.25862068965517243</v>
      </c>
      <c r="HV97" s="12">
        <f>IF(HQ97,HQ97/HO97,0)</f>
        <v>6.7567567567567571E-3</v>
      </c>
      <c r="HW97" s="88">
        <f>IF(HY97,HY97/HQ97,0)</f>
        <v>1247.2241666666669</v>
      </c>
      <c r="HX97" s="45">
        <f>IF(HY97,HY97/HT97,0)</f>
        <v>258.04637931034489</v>
      </c>
      <c r="HY97" s="3">
        <v>14966.690000000002</v>
      </c>
      <c r="HZ97" s="3">
        <v>54364.200000000004</v>
      </c>
      <c r="IA97" s="3">
        <v>257653</v>
      </c>
      <c r="IB97" s="20">
        <f>IA97/1.18</f>
        <v>218350</v>
      </c>
      <c r="IC97" s="12">
        <f>IF(HY97,HY97/HZ97,0)</f>
        <v>0.27530415236497552</v>
      </c>
      <c r="ID97" s="12">
        <f>IF(HY97,HY97/IB97,0)</f>
        <v>6.8544492786810171E-2</v>
      </c>
      <c r="IE97" s="12">
        <f>HQ97/HT97</f>
        <v>0.20689655172413793</v>
      </c>
      <c r="IF97" s="105">
        <f>1-IE97</f>
        <v>0.7931034482758621</v>
      </c>
      <c r="IG97" s="100">
        <v>4160</v>
      </c>
      <c r="IH97" s="3">
        <v>168146</v>
      </c>
      <c r="II97" s="3">
        <v>1738</v>
      </c>
      <c r="IJ97" s="3">
        <v>30</v>
      </c>
      <c r="IK97" s="3">
        <v>29</v>
      </c>
      <c r="IL97" s="3">
        <f>IJ97-IK97</f>
        <v>1</v>
      </c>
      <c r="IM97" s="3">
        <v>9</v>
      </c>
      <c r="IN97" s="3">
        <f>IK97+IL97+IM97</f>
        <v>39</v>
      </c>
      <c r="IO97" s="12">
        <f>IF(IM97,IM97/IN97,0)</f>
        <v>0.23076923076923078</v>
      </c>
      <c r="IP97" s="12">
        <f>IF(IK97,IK97/II97,0)</f>
        <v>1.6685845799769849E-2</v>
      </c>
      <c r="IQ97" s="88">
        <f>IF(IS97,IS97/IK97,0)</f>
        <v>631.8027586206897</v>
      </c>
      <c r="IR97" s="45">
        <f>IF(IS97,IS97/IN97,0)</f>
        <v>469.80205128205137</v>
      </c>
      <c r="IS97" s="3">
        <v>18322.280000000002</v>
      </c>
      <c r="IT97" s="3">
        <v>140492.88</v>
      </c>
      <c r="IU97" s="3">
        <v>180076</v>
      </c>
      <c r="IV97" s="20">
        <f>IU97/1.18</f>
        <v>152606.77966101695</v>
      </c>
      <c r="IW97" s="12">
        <f>IF(IS97,IS97/IT97,0)</f>
        <v>0.13041429572801128</v>
      </c>
      <c r="IX97" s="12">
        <f>IF(IS97,IS97/IV97,0)</f>
        <v>0.12006203158666343</v>
      </c>
      <c r="IY97" s="12">
        <f>IK97/IN97</f>
        <v>0.74358974358974361</v>
      </c>
      <c r="IZ97" s="12">
        <f>1-IY97</f>
        <v>0.25641025641025639</v>
      </c>
      <c r="JA97" s="100">
        <v>5131</v>
      </c>
      <c r="JB97" s="3">
        <v>250217</v>
      </c>
      <c r="JC97" s="3">
        <v>2365</v>
      </c>
      <c r="JD97" s="3">
        <v>32</v>
      </c>
      <c r="JE97" s="3">
        <v>22</v>
      </c>
      <c r="JF97" s="3">
        <f>JD97-JE97</f>
        <v>10</v>
      </c>
      <c r="JG97" s="3">
        <v>12</v>
      </c>
      <c r="JH97" s="3">
        <f>SUM(JE97:JG97)</f>
        <v>44</v>
      </c>
      <c r="JI97" s="12">
        <f>IF(JG97,JG97/JH97,0)</f>
        <v>0.27272727272727271</v>
      </c>
      <c r="JJ97" s="12">
        <f>IF(JE97,JE97/JC97,0)</f>
        <v>9.3023255813953487E-3</v>
      </c>
      <c r="JK97" s="88">
        <f>IF(JM97,JM97/JE97,0)</f>
        <v>1134.6886363636361</v>
      </c>
      <c r="JL97" s="45">
        <f>IF(JM97,JM97/JH97,0)</f>
        <v>567.34431818181804</v>
      </c>
      <c r="JM97" s="3">
        <v>24963.149999999994</v>
      </c>
      <c r="JN97" s="3">
        <v>103138.15999999999</v>
      </c>
      <c r="JO97" s="3">
        <v>189661.65999999997</v>
      </c>
      <c r="JP97" s="20">
        <f>JO97/1.18</f>
        <v>160730.22033898302</v>
      </c>
      <c r="JQ97" s="12">
        <f>IF(JM97,JM97/JN97,0)</f>
        <v>0.24203602236068586</v>
      </c>
      <c r="JR97" s="12">
        <f>IF(JM97,JM97/JP97,0)</f>
        <v>0.15531086778424272</v>
      </c>
      <c r="JS97" s="12">
        <f>JE97/JH97</f>
        <v>0.5</v>
      </c>
      <c r="JT97" s="12">
        <f>1-JS97</f>
        <v>0.5</v>
      </c>
      <c r="JU97" s="100">
        <v>3843</v>
      </c>
      <c r="JV97" s="3">
        <v>163152</v>
      </c>
      <c r="JW97" s="3">
        <v>1341</v>
      </c>
      <c r="JX97" s="3">
        <v>32</v>
      </c>
      <c r="JY97" s="3">
        <v>12</v>
      </c>
      <c r="JZ97" s="3">
        <f>JX97-JY97</f>
        <v>20</v>
      </c>
      <c r="KA97" s="3">
        <v>6</v>
      </c>
      <c r="KB97" s="3">
        <f>SUM(JY97:KA97)</f>
        <v>38</v>
      </c>
      <c r="KC97" s="12">
        <f>IF(KA97,KA97/KB97,0)</f>
        <v>0.15789473684210525</v>
      </c>
      <c r="KD97" s="12">
        <f>IF(JY97,JY97/JW97,0)</f>
        <v>8.948545861297539E-3</v>
      </c>
      <c r="KE97" s="88">
        <f>IF(KG97,KG97/JY97,0)</f>
        <v>1390.5416666666663</v>
      </c>
      <c r="KF97" s="45">
        <f>IF(KG97,KG97/KB97,0)</f>
        <v>439.1184210526315</v>
      </c>
      <c r="KG97" s="3">
        <v>16686.499999999996</v>
      </c>
      <c r="KH97" s="3">
        <v>60774.590000000004</v>
      </c>
      <c r="KI97" s="3">
        <v>192018.03</v>
      </c>
      <c r="KJ97" s="20">
        <f>KI97/1.18</f>
        <v>162727.14406779662</v>
      </c>
      <c r="KK97" s="12">
        <f>IF(KG97,KG97/KH97,0)</f>
        <v>0.27456376094022183</v>
      </c>
      <c r="KL97" s="12">
        <f>IF(KG97,KG97/KJ97,0)</f>
        <v>0.1025428185051164</v>
      </c>
      <c r="KM97" s="12">
        <f>JY97/KB97</f>
        <v>0.31578947368421051</v>
      </c>
      <c r="KN97" s="12">
        <f>1-KM97</f>
        <v>0.68421052631578949</v>
      </c>
      <c r="KO97" s="100">
        <v>3087</v>
      </c>
      <c r="KP97" s="3">
        <v>184728</v>
      </c>
      <c r="KQ97" s="3">
        <v>1403</v>
      </c>
      <c r="KR97" s="3">
        <v>16</v>
      </c>
      <c r="KS97" s="3">
        <v>15</v>
      </c>
      <c r="KT97" s="3">
        <f>KR97-KS97</f>
        <v>1</v>
      </c>
      <c r="KU97" s="3">
        <v>5</v>
      </c>
      <c r="KV97" s="3">
        <f>SUM(KS97:KU97)</f>
        <v>21</v>
      </c>
      <c r="KW97" s="12">
        <f>IF(KU97,KU97/KV97,0)</f>
        <v>0.23809523809523808</v>
      </c>
      <c r="KX97" s="12">
        <f>IF(KS97,KS97/KQ97,0)</f>
        <v>1.0691375623663579E-2</v>
      </c>
      <c r="KY97" s="88">
        <f>IF(LA97,LA97/KS97,0)</f>
        <v>1018.360666666667</v>
      </c>
      <c r="KZ97" s="45">
        <f>IF(LA97,LA97/KV97,0)</f>
        <v>727.40047619047641</v>
      </c>
      <c r="LA97" s="3">
        <v>15275.410000000005</v>
      </c>
      <c r="LB97" s="3">
        <v>65870.38</v>
      </c>
      <c r="LC97" s="3">
        <v>97578</v>
      </c>
      <c r="LD97" s="20">
        <f>LC97/1.18</f>
        <v>82693.220338983054</v>
      </c>
      <c r="LE97" s="12">
        <f>IF(LA97,LA97/LB97,0)</f>
        <v>0.2319010456596729</v>
      </c>
      <c r="LF97" s="12">
        <f>IF(LA97,LA97/LD97,0)</f>
        <v>0.18472384963823818</v>
      </c>
      <c r="LG97" s="12">
        <f>KS97/KV97</f>
        <v>0.7142857142857143</v>
      </c>
      <c r="LH97" s="12">
        <f>1-LG97</f>
        <v>0.2857142857142857</v>
      </c>
      <c r="LI97" s="100">
        <v>2331</v>
      </c>
      <c r="LJ97" s="3">
        <v>126228</v>
      </c>
      <c r="LK97" s="3">
        <v>1224</v>
      </c>
      <c r="LL97" s="3">
        <v>23</v>
      </c>
      <c r="LM97" s="3">
        <v>17</v>
      </c>
      <c r="LN97" s="3">
        <f>LL97-LM97</f>
        <v>6</v>
      </c>
      <c r="LO97" s="3">
        <v>4</v>
      </c>
      <c r="LP97" s="3">
        <f>SUM(LM97:LO97)</f>
        <v>27</v>
      </c>
      <c r="LQ97" s="12">
        <f>IF(LO97,LO97/LP97,0)</f>
        <v>0.14814814814814814</v>
      </c>
      <c r="LR97" s="12">
        <f>IF(LM97,LM97/LK97,0)</f>
        <v>1.3888888888888888E-2</v>
      </c>
      <c r="LS97" s="88">
        <f>IF(LU97,LU97/LM97,0)</f>
        <v>879.93352941176454</v>
      </c>
      <c r="LT97" s="45">
        <f>IF(LU97,LU97/LP97,0)</f>
        <v>554.03222222222212</v>
      </c>
      <c r="LU97" s="88">
        <v>14958.869999999997</v>
      </c>
      <c r="LV97" s="88">
        <v>88908.540000000008</v>
      </c>
      <c r="LW97" s="88">
        <v>145955.99119999999</v>
      </c>
      <c r="LX97" s="88">
        <f>LW97/1.18</f>
        <v>123691.51796610169</v>
      </c>
      <c r="LY97" s="12">
        <f>IF(LU97,LU97/LV97,0)</f>
        <v>0.16825009161099705</v>
      </c>
      <c r="LZ97" s="12">
        <f>IF(LU97,LU97/LX97,0)</f>
        <v>0.12093691019378996</v>
      </c>
      <c r="MA97" s="12">
        <f>LM97/LP97</f>
        <v>0.62962962962962965</v>
      </c>
      <c r="MB97" s="12">
        <f>1-MA97</f>
        <v>0.37037037037037035</v>
      </c>
      <c r="MC97" s="100">
        <v>3151</v>
      </c>
      <c r="MD97" s="3">
        <v>75070</v>
      </c>
      <c r="ME97" s="3">
        <v>774</v>
      </c>
      <c r="MF97" s="3">
        <v>21</v>
      </c>
      <c r="MG97" s="3">
        <v>13</v>
      </c>
      <c r="MH97" s="3">
        <f>MF97-MG97</f>
        <v>8</v>
      </c>
      <c r="MI97" s="3">
        <v>1</v>
      </c>
      <c r="MJ97" s="3">
        <f>SUM(MG97:MI97)</f>
        <v>22</v>
      </c>
      <c r="MK97" s="12">
        <f>IF(MI97,MI97/MJ97,0)</f>
        <v>4.5454545454545456E-2</v>
      </c>
      <c r="ML97" s="12">
        <f>IF(MG97,MG97/ME97,0)</f>
        <v>1.6795865633074936E-2</v>
      </c>
      <c r="MM97" s="88">
        <f>IF(MO97,MO97/MG97,0)</f>
        <v>439.56076923076955</v>
      </c>
      <c r="MN97" s="45">
        <f>IF(MO97,MO97/MJ97,0)</f>
        <v>259.74045454545472</v>
      </c>
      <c r="MO97" s="88">
        <v>5714.2900000000045</v>
      </c>
      <c r="MP97" s="88">
        <v>63751.74</v>
      </c>
      <c r="MQ97" s="88">
        <v>129892.51939999999</v>
      </c>
      <c r="MR97" s="88">
        <f>MQ97/1.18</f>
        <v>110078.40627118644</v>
      </c>
      <c r="MS97" s="12">
        <f>IF(MO97,MO97/MP97,0)</f>
        <v>8.9633475102012972E-2</v>
      </c>
      <c r="MT97" s="12">
        <f>IF(MO97,MO97/MR97,0)</f>
        <v>5.1911089500355057E-2</v>
      </c>
      <c r="MU97" s="12">
        <f>MG97/MJ97</f>
        <v>0.59090909090909094</v>
      </c>
      <c r="MV97" s="12">
        <f>1-MU97</f>
        <v>0.40909090909090906</v>
      </c>
      <c r="MW97" s="100">
        <v>2405</v>
      </c>
      <c r="MX97" s="3">
        <v>60799</v>
      </c>
      <c r="MY97" s="3">
        <v>707</v>
      </c>
      <c r="MZ97" s="3">
        <v>19</v>
      </c>
      <c r="NA97" s="3">
        <v>12</v>
      </c>
      <c r="NB97" s="3">
        <f>MZ97-NA97</f>
        <v>7</v>
      </c>
      <c r="NC97" s="3">
        <v>3</v>
      </c>
      <c r="ND97" s="3">
        <f>SUM(NA97:NC97)</f>
        <v>22</v>
      </c>
      <c r="NE97" s="12">
        <f>IF(NC97,NC97/ND97,0)</f>
        <v>0.13636363636363635</v>
      </c>
      <c r="NF97" s="12">
        <f>IF(NA97,NA97/MY97,0)</f>
        <v>1.6973125884016973E-2</v>
      </c>
      <c r="NG97" s="88">
        <f>IF(NI97,NI97/NA97,0)</f>
        <v>346.22</v>
      </c>
      <c r="NH97" s="45">
        <f>IF(NI97,NI97/ND97,0)</f>
        <v>188.84727272727275</v>
      </c>
      <c r="NI97" s="88">
        <v>4154.6400000000003</v>
      </c>
      <c r="NJ97" s="88">
        <v>59311.91</v>
      </c>
      <c r="NK97" s="88">
        <v>119681.052</v>
      </c>
      <c r="NL97" s="88">
        <f>NK97/1.18</f>
        <v>101424.62033898305</v>
      </c>
      <c r="NM97" s="12">
        <f>IF(NI97,NI97/NJ97,0)</f>
        <v>7.0047314274654118E-2</v>
      </c>
      <c r="NN97" s="12">
        <f>IF(NI97,NI97/NL97,0)</f>
        <v>4.0962835119464025E-2</v>
      </c>
      <c r="NO97" s="12">
        <f>NA97/ND97</f>
        <v>0.54545454545454541</v>
      </c>
      <c r="NP97" s="12">
        <f>1-NO97</f>
        <v>0.45454545454545459</v>
      </c>
      <c r="NQ97" s="100">
        <v>4070</v>
      </c>
      <c r="NR97" s="3">
        <v>233830</v>
      </c>
      <c r="NS97" s="3">
        <v>1719</v>
      </c>
      <c r="NT97" s="3">
        <v>29</v>
      </c>
      <c r="NU97" s="3">
        <v>19</v>
      </c>
      <c r="NV97" s="3">
        <f>NT97-NU97</f>
        <v>10</v>
      </c>
      <c r="NW97" s="3">
        <f>SUM(NU97:NV97)</f>
        <v>29</v>
      </c>
      <c r="NX97" s="12">
        <f>IF(NU97,NU97/NS97,0)</f>
        <v>1.1052937754508435E-2</v>
      </c>
      <c r="NY97" s="88">
        <f>IF(OA97,OA97/NU97,0)</f>
        <v>579.41894736842096</v>
      </c>
      <c r="NZ97" s="45">
        <f>IF(OA97,OA97/NW97,0)</f>
        <v>379.61931034482751</v>
      </c>
      <c r="OA97" s="88">
        <v>11008.959999999997</v>
      </c>
      <c r="OB97" s="88">
        <v>81432.23</v>
      </c>
      <c r="OC97" s="88">
        <v>182101.0576</v>
      </c>
      <c r="OD97" s="88">
        <f>OC97/1.18</f>
        <v>154322.93016949153</v>
      </c>
      <c r="OE97" s="12">
        <f>OD97/$OD$2</f>
        <v>1.3300840782932919E-2</v>
      </c>
      <c r="OF97" s="12">
        <f>IF(OA97,OA97/OB97,0)</f>
        <v>0.1351916802474892</v>
      </c>
      <c r="OG97" s="12">
        <f>IF(OA97,OA97/OD97,0)</f>
        <v>7.1337162843583601E-2</v>
      </c>
      <c r="OH97" s="12">
        <f>NU97/NW97</f>
        <v>0.65517241379310343</v>
      </c>
      <c r="OI97" s="12">
        <f>1-OH97</f>
        <v>0.34482758620689657</v>
      </c>
      <c r="OJ97" s="3">
        <v>38</v>
      </c>
      <c r="OK97" s="3">
        <v>76</v>
      </c>
      <c r="OL97" s="3">
        <v>15</v>
      </c>
      <c r="OM97" s="3">
        <v>0</v>
      </c>
      <c r="ON97" s="3">
        <v>0</v>
      </c>
      <c r="OO97" s="3">
        <f>OJ97+OK97+OL97+OM97+ON97</f>
        <v>129</v>
      </c>
      <c r="OP97" s="88">
        <f>OO97*H97</f>
        <v>567981.20335085283</v>
      </c>
      <c r="OQ97" s="12">
        <f>OP97/$OP$2</f>
        <v>6.9031128587852784E-3</v>
      </c>
      <c r="OR97" s="3">
        <v>4</v>
      </c>
      <c r="OS97" s="100">
        <v>4527</v>
      </c>
      <c r="OT97" s="3">
        <v>243994</v>
      </c>
      <c r="OU97" s="3">
        <v>2096</v>
      </c>
      <c r="OV97" s="3">
        <v>30</v>
      </c>
      <c r="OW97" s="3">
        <v>37</v>
      </c>
      <c r="OX97" s="3">
        <f>OV97-OW97</f>
        <v>-7</v>
      </c>
      <c r="OY97" s="3">
        <f>SUM(OW97:OX97)</f>
        <v>30</v>
      </c>
      <c r="OZ97" s="12">
        <f>IF(OW97,OW97/OU97,0)</f>
        <v>1.7652671755725192E-2</v>
      </c>
      <c r="PA97" s="88">
        <f>IF(PC97,PC97/OW97,0)</f>
        <v>347.79945945945917</v>
      </c>
      <c r="PB97" s="45">
        <f>IF(PC97,PC97/OY97,0)</f>
        <v>428.95266666666629</v>
      </c>
      <c r="PC97" s="88">
        <v>12868.579999999989</v>
      </c>
      <c r="PD97" s="88">
        <v>148715.23000000001</v>
      </c>
      <c r="PE97" s="88">
        <v>189972</v>
      </c>
      <c r="PF97" s="88">
        <f>PE97/1.18</f>
        <v>160993.22033898305</v>
      </c>
      <c r="PG97" s="12">
        <f>PF97/$PF$2</f>
        <v>1.3311679130463057E-2</v>
      </c>
      <c r="PH97" s="12">
        <f>IF(PC97,PC97/PD97,0)</f>
        <v>8.6531688785338179E-2</v>
      </c>
      <c r="PI97" s="12">
        <f>IF(PC97,PC97/PF97,0)</f>
        <v>7.9932434253468868E-2</v>
      </c>
      <c r="PJ97" s="12">
        <f>OW97/OY97</f>
        <v>1.2333333333333334</v>
      </c>
      <c r="PK97" s="12">
        <f>1-PJ97</f>
        <v>-0.23333333333333339</v>
      </c>
      <c r="PL97" s="3">
        <v>19</v>
      </c>
      <c r="PM97" s="3">
        <v>7</v>
      </c>
      <c r="PN97" s="3">
        <v>15</v>
      </c>
      <c r="PO97" s="3">
        <v>0</v>
      </c>
      <c r="PP97" s="3">
        <v>0</v>
      </c>
      <c r="PQ97" s="3">
        <v>0</v>
      </c>
      <c r="PR97" s="3">
        <f>PL97+PM97+PN97+PO97+PQ97</f>
        <v>41</v>
      </c>
      <c r="PS97" s="88">
        <f>PR97*H97</f>
        <v>180521.15765414704</v>
      </c>
      <c r="PT97" s="12">
        <f>PS97/$PS$2</f>
        <v>2.5077882829209635E-3</v>
      </c>
      <c r="PU97" s="3">
        <v>12</v>
      </c>
      <c r="PV97" s="100">
        <v>6222</v>
      </c>
      <c r="PW97" s="3">
        <v>221052</v>
      </c>
      <c r="PX97" s="3">
        <v>1507</v>
      </c>
      <c r="PY97" s="3">
        <v>35</v>
      </c>
      <c r="PZ97" s="3">
        <v>24</v>
      </c>
      <c r="QA97" s="3">
        <f>PY97-PZ97</f>
        <v>11</v>
      </c>
      <c r="QB97" s="3">
        <f>SUM(PZ97:QA97)</f>
        <v>35</v>
      </c>
      <c r="QC97" s="12">
        <f>IF(PZ97,PZ97/PX97,0)</f>
        <v>1.5925680159256803E-2</v>
      </c>
      <c r="QD97" s="88">
        <f>IF(QF97,QF97/PZ97,0)</f>
        <v>406.57333333333321</v>
      </c>
      <c r="QE97" s="45">
        <f>IF(QF97,QF97/QB97,0)</f>
        <v>278.79314285714275</v>
      </c>
      <c r="QF97" s="88">
        <v>9757.7599999999966</v>
      </c>
      <c r="QG97" s="88">
        <v>103671.98999999999</v>
      </c>
      <c r="QH97" s="88">
        <v>217894.25599999999</v>
      </c>
      <c r="QI97" s="88">
        <f>QH97/1.18</f>
        <v>184656.14915254238</v>
      </c>
      <c r="QJ97" s="12">
        <f>QI97/$QI$2</f>
        <v>1.2274503461964051E-2</v>
      </c>
      <c r="QK97" s="12">
        <f>IF(QF97,QF97/QG97,0)</f>
        <v>9.4121469067970989E-2</v>
      </c>
      <c r="QL97" s="12">
        <f>IF(QF97,QF97/QI97,0)</f>
        <v>5.2842865210728618E-2</v>
      </c>
      <c r="QM97" s="12">
        <f>PZ97/QB97</f>
        <v>0.68571428571428572</v>
      </c>
      <c r="QN97" s="12">
        <f>1-QM97</f>
        <v>0.31428571428571428</v>
      </c>
      <c r="QO97" s="3">
        <v>1</v>
      </c>
      <c r="QP97" s="3"/>
      <c r="QQ97" s="3">
        <v>15</v>
      </c>
      <c r="QR97" s="3">
        <v>0</v>
      </c>
      <c r="QS97" s="3">
        <v>0</v>
      </c>
      <c r="QT97" s="3">
        <v>0</v>
      </c>
      <c r="QU97" s="3">
        <f>QO97+QP97+QQ97+QR97+QT97</f>
        <v>16</v>
      </c>
      <c r="QV97" s="88">
        <f>QU97*H97</f>
        <v>70447.281035764696</v>
      </c>
      <c r="QW97" s="12">
        <f>QV97/$QV$2</f>
        <v>1.5462515815741333E-3</v>
      </c>
      <c r="QX97" s="3">
        <v>2</v>
      </c>
      <c r="QY97" s="100">
        <v>170</v>
      </c>
      <c r="QZ97" s="3">
        <v>3770</v>
      </c>
      <c r="RA97" s="3">
        <v>21</v>
      </c>
      <c r="RB97" s="3">
        <v>6</v>
      </c>
      <c r="RC97" s="3">
        <v>0</v>
      </c>
      <c r="RD97" s="3">
        <f t="shared" si="519"/>
        <v>6</v>
      </c>
      <c r="RE97" s="3">
        <f t="shared" si="520"/>
        <v>6</v>
      </c>
      <c r="RF97" s="12">
        <f t="shared" si="521"/>
        <v>0</v>
      </c>
      <c r="RG97" s="88" t="e">
        <f t="shared" si="522"/>
        <v>#DIV/0!</v>
      </c>
      <c r="RH97" s="45">
        <f t="shared" si="523"/>
        <v>56.173333333333339</v>
      </c>
      <c r="RI97" s="88">
        <v>337.04</v>
      </c>
      <c r="RJ97" s="88">
        <v>0</v>
      </c>
      <c r="RK97" s="88">
        <v>37034</v>
      </c>
      <c r="RL97" s="88">
        <f t="shared" si="524"/>
        <v>31384.745762711867</v>
      </c>
      <c r="RM97" s="12">
        <f t="shared" si="525"/>
        <v>1.9817129536357616E-3</v>
      </c>
      <c r="RN97" s="12" t="e">
        <f t="shared" si="526"/>
        <v>#DIV/0!</v>
      </c>
      <c r="RO97" s="12">
        <f t="shared" si="527"/>
        <v>1.0738974995949668E-2</v>
      </c>
      <c r="RP97" s="169" t="str">
        <f t="shared" si="528"/>
        <v>AM-W14</v>
      </c>
      <c r="RQ97" s="12">
        <f t="shared" si="529"/>
        <v>0</v>
      </c>
      <c r="RR97" s="12">
        <f t="shared" si="530"/>
        <v>1</v>
      </c>
      <c r="RS97" s="3">
        <v>0</v>
      </c>
      <c r="RT97" s="3">
        <v>0</v>
      </c>
      <c r="RU97" s="3">
        <v>0</v>
      </c>
      <c r="RV97" s="3">
        <v>0</v>
      </c>
      <c r="RW97" s="3">
        <v>0</v>
      </c>
      <c r="RX97" s="3">
        <v>192</v>
      </c>
      <c r="RY97" s="3">
        <f t="shared" si="531"/>
        <v>192</v>
      </c>
      <c r="RZ97" s="88">
        <f t="shared" si="532"/>
        <v>845367.37242917635</v>
      </c>
      <c r="SA97" s="12">
        <f t="shared" si="533"/>
        <v>1.1920394294662623E-2</v>
      </c>
      <c r="SB97" s="3">
        <v>2</v>
      </c>
      <c r="SC97" s="100">
        <v>0</v>
      </c>
      <c r="SD97" s="3">
        <v>2</v>
      </c>
      <c r="SE97" s="3">
        <v>0</v>
      </c>
      <c r="SF97" s="3">
        <v>0</v>
      </c>
      <c r="SG97" s="3">
        <v>0</v>
      </c>
      <c r="SH97" s="3">
        <f t="shared" si="534"/>
        <v>0</v>
      </c>
      <c r="SI97" s="3">
        <f t="shared" si="535"/>
        <v>0</v>
      </c>
      <c r="SJ97" s="12">
        <f t="shared" si="536"/>
        <v>0</v>
      </c>
      <c r="SK97" s="88">
        <f t="shared" si="537"/>
        <v>0</v>
      </c>
      <c r="SL97" s="45">
        <f t="shared" si="538"/>
        <v>0</v>
      </c>
      <c r="SM97" s="88">
        <v>0</v>
      </c>
      <c r="SN97" s="88">
        <v>0</v>
      </c>
      <c r="SO97" s="88">
        <v>0</v>
      </c>
      <c r="SP97" s="88">
        <f t="shared" si="539"/>
        <v>0</v>
      </c>
      <c r="SQ97" s="12">
        <f t="shared" si="540"/>
        <v>0</v>
      </c>
      <c r="SR97" s="87">
        <f t="shared" si="541"/>
        <v>0</v>
      </c>
      <c r="SS97" s="87">
        <f t="shared" si="542"/>
        <v>0</v>
      </c>
      <c r="ST97" s="169" t="str">
        <f t="shared" si="543"/>
        <v>AM-W14</v>
      </c>
      <c r="SU97" s="12" t="e">
        <f t="shared" si="544"/>
        <v>#DIV/0!</v>
      </c>
      <c r="SV97" s="12" t="e">
        <f t="shared" si="545"/>
        <v>#DIV/0!</v>
      </c>
      <c r="SW97" s="3">
        <v>0</v>
      </c>
      <c r="SX97" s="3">
        <v>0</v>
      </c>
      <c r="SY97" s="3">
        <v>0</v>
      </c>
      <c r="SZ97" s="3">
        <v>0</v>
      </c>
      <c r="TA97" s="3">
        <v>0</v>
      </c>
      <c r="TB97" s="3">
        <v>512</v>
      </c>
      <c r="TC97" s="3">
        <f t="shared" si="546"/>
        <v>512</v>
      </c>
      <c r="TD97" s="88">
        <f t="shared" si="547"/>
        <v>2254312.9931444703</v>
      </c>
      <c r="TE97" s="12">
        <f t="shared" si="548"/>
        <v>2.479936508916461E-2</v>
      </c>
      <c r="TF97" s="3">
        <v>2</v>
      </c>
      <c r="TG97" s="100">
        <f>SUMIFS(Main!TX:TX,Main!B:B,B:B)</f>
        <v>40</v>
      </c>
      <c r="TH97" s="3">
        <v>10</v>
      </c>
      <c r="TI97" s="3">
        <v>0</v>
      </c>
      <c r="TJ97" s="3">
        <f>SUMIFS(Main!TT:TT,Main!B:B,B:B)</f>
        <v>1</v>
      </c>
      <c r="TK97" s="3">
        <v>0</v>
      </c>
      <c r="TL97" s="3">
        <f t="shared" si="549"/>
        <v>1</v>
      </c>
      <c r="TM97" s="3">
        <f t="shared" si="550"/>
        <v>1</v>
      </c>
      <c r="TN97" s="12">
        <f t="shared" si="551"/>
        <v>0</v>
      </c>
      <c r="TO97" s="88">
        <f t="shared" si="552"/>
        <v>0</v>
      </c>
      <c r="TP97" s="45">
        <f t="shared" si="553"/>
        <v>0</v>
      </c>
      <c r="TQ97" s="88">
        <v>0</v>
      </c>
      <c r="TR97" s="88">
        <v>0</v>
      </c>
      <c r="TS97" s="88">
        <f>SUMIFS(Main!TU:TU,Main!B:B,B:B)</f>
        <v>6499</v>
      </c>
      <c r="TT97" s="88">
        <f t="shared" si="554"/>
        <v>5507.6271186440681</v>
      </c>
      <c r="TU97" s="12">
        <f t="shared" si="555"/>
        <v>3.8383596721494704E-4</v>
      </c>
      <c r="TV97" s="87">
        <f t="shared" si="556"/>
        <v>0</v>
      </c>
      <c r="TW97" s="87">
        <f t="shared" si="557"/>
        <v>0</v>
      </c>
      <c r="TX97" s="169" t="str">
        <f t="shared" si="558"/>
        <v>AM-W14</v>
      </c>
      <c r="TY97" s="12">
        <f t="shared" si="559"/>
        <v>0</v>
      </c>
      <c r="TZ97" s="12">
        <f t="shared" si="560"/>
        <v>1</v>
      </c>
      <c r="UA97" s="3">
        <f>SUMIFS(Main!UG:UG,Main!B:B,B:B)</f>
        <v>0</v>
      </c>
      <c r="UB97" s="3">
        <f>SUMIFS(Main!UI:UI,Main!B:B,B:B)</f>
        <v>0</v>
      </c>
      <c r="UC97" s="3">
        <f>SUMIFS(Main!UK:UK,Main!B:B,B:B)</f>
        <v>0</v>
      </c>
      <c r="UD97" s="3">
        <f>SUMIFS(Main!UO:UO,Main!B:B,B:B)</f>
        <v>0</v>
      </c>
      <c r="UE97" s="3">
        <f>SUMIFS(Main!UQ:UQ,Main!B:B,B:B)</f>
        <v>0</v>
      </c>
      <c r="UF97" s="3">
        <f>SUMIFS(Main!US:US,Main!B:B,B:B)</f>
        <v>512</v>
      </c>
      <c r="UG97" s="3">
        <f t="shared" si="561"/>
        <v>512</v>
      </c>
      <c r="UH97" s="88">
        <f t="shared" si="562"/>
        <v>2254312.9931444703</v>
      </c>
      <c r="UI97" s="12">
        <f t="shared" si="563"/>
        <v>2.2366312851197508E-2</v>
      </c>
      <c r="UJ97" s="3">
        <f>SUMIFS(Main!UW:UW,Main!B:B,B:B)</f>
        <v>2</v>
      </c>
      <c r="UK97" s="100">
        <f>SUMIFS(Main!VI:VI,Main!A:A,A:A)</f>
        <v>74</v>
      </c>
      <c r="UL97" s="3">
        <v>3694</v>
      </c>
      <c r="UM97" s="3">
        <v>38</v>
      </c>
      <c r="UN97" s="3">
        <f>SUMIFS(Main!VE:VE,Main!A:A,A:A)</f>
        <v>1</v>
      </c>
      <c r="UO97" s="3">
        <v>0</v>
      </c>
      <c r="UP97" s="3">
        <f t="shared" si="565"/>
        <v>1</v>
      </c>
      <c r="UQ97" s="3">
        <f t="shared" si="566"/>
        <v>1</v>
      </c>
      <c r="UR97" s="12">
        <f t="shared" si="567"/>
        <v>0</v>
      </c>
      <c r="US97" s="88" t="e">
        <f t="shared" si="568"/>
        <v>#DIV/0!</v>
      </c>
      <c r="UT97" s="45">
        <f t="shared" si="569"/>
        <v>346.53999999999996</v>
      </c>
      <c r="UU97" s="88">
        <v>346.53999999999996</v>
      </c>
      <c r="UV97" s="88">
        <v>0</v>
      </c>
      <c r="UW97" s="88">
        <f>SUMIFS(Main!VF:VF,Main!A:A,A:A)</f>
        <v>6499</v>
      </c>
      <c r="UX97" s="88">
        <f t="shared" si="570"/>
        <v>5507.6271186440681</v>
      </c>
      <c r="UY97" s="12">
        <f t="shared" si="571"/>
        <v>3.8845306624351889E-4</v>
      </c>
      <c r="UZ97" s="87" t="e">
        <f t="shared" si="572"/>
        <v>#DIV/0!</v>
      </c>
      <c r="VA97" s="87">
        <f t="shared" si="573"/>
        <v>6.2920018464379127E-2</v>
      </c>
      <c r="VB97" s="169" t="str">
        <f t="shared" si="564"/>
        <v>AM-W14</v>
      </c>
      <c r="VC97" s="12">
        <f t="shared" si="578"/>
        <v>0</v>
      </c>
      <c r="VD97" s="12">
        <f t="shared" si="574"/>
        <v>1</v>
      </c>
      <c r="VE97" s="3">
        <f>SUMIFS(Main!VR:VR,Main!B:B,B:B)</f>
        <v>27</v>
      </c>
      <c r="VF97" s="3">
        <f>SUMIFS(Main!VT:VT,Main!B:B,B:B)</f>
        <v>60</v>
      </c>
      <c r="VG97" s="3">
        <f>SUMIFS(Main!VV:VV,Main!B:B,B:B)</f>
        <v>0</v>
      </c>
      <c r="VH97" s="3">
        <f>SUMIFS(Main!VZ:VZ,Main!B:B,B:B)</f>
        <v>419</v>
      </c>
      <c r="VI97" s="3">
        <f>SUMIFS(Main!WB:WB,Main!B:B,B:B)</f>
        <v>0</v>
      </c>
      <c r="VJ97" s="3">
        <f>SUMIFS(Main!WD:WD,Main!B:B,B:B)</f>
        <v>0</v>
      </c>
      <c r="VK97" s="3">
        <f t="shared" si="575"/>
        <v>506</v>
      </c>
      <c r="VL97" s="88">
        <f t="shared" si="576"/>
        <v>2227895.2627560585</v>
      </c>
      <c r="VM97" s="12">
        <f t="shared" si="577"/>
        <v>2.3340815817435211E-2</v>
      </c>
      <c r="VN97" s="3">
        <f>SUMIFS(Main!WH:WH,Main!B:B,B:B)</f>
        <v>2</v>
      </c>
    </row>
    <row r="98" spans="1:586">
      <c r="A98" s="161" t="s">
        <v>741</v>
      </c>
      <c r="B98" s="161" t="s">
        <v>721</v>
      </c>
      <c r="C98" s="150" t="s">
        <v>480</v>
      </c>
      <c r="D98" s="150" t="s">
        <v>669</v>
      </c>
      <c r="E98" s="154" t="s">
        <v>825</v>
      </c>
      <c r="F98" s="161" t="s">
        <v>480</v>
      </c>
      <c r="G98" s="150" t="s">
        <v>825</v>
      </c>
      <c r="H98" s="17">
        <v>4630.8155999999999</v>
      </c>
      <c r="I98" s="1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87"/>
      <c r="V98" s="87"/>
      <c r="W98" s="12"/>
      <c r="X98" s="91"/>
      <c r="Y98" s="91"/>
      <c r="Z98" s="91"/>
      <c r="AA98" s="91"/>
      <c r="AB98" s="91"/>
      <c r="AC98" s="91"/>
      <c r="AD98" s="91"/>
      <c r="AE98" s="87"/>
      <c r="AF98" s="88"/>
      <c r="AG98" s="88"/>
      <c r="AH98" s="88"/>
      <c r="AI98" s="87"/>
      <c r="AJ98" s="87"/>
      <c r="AK98" s="12"/>
      <c r="AL98" s="3"/>
      <c r="AM98" s="3"/>
      <c r="AN98" s="3"/>
      <c r="AO98" s="3"/>
      <c r="AP98" s="3"/>
      <c r="AQ98" s="3"/>
      <c r="AR98" s="3"/>
      <c r="AS98" s="3"/>
      <c r="AT98" s="87"/>
      <c r="AU98" s="40"/>
      <c r="AV98" s="40"/>
      <c r="AW98" s="88"/>
      <c r="AX98" s="88"/>
      <c r="AY98" s="88"/>
      <c r="AZ98" s="87"/>
      <c r="BA98" s="87"/>
      <c r="BB98" s="87"/>
      <c r="BC98" s="89"/>
      <c r="BD98" s="12"/>
      <c r="BE98" s="3"/>
      <c r="BF98" s="3"/>
      <c r="BG98" s="3"/>
      <c r="BH98" s="3"/>
      <c r="BI98" s="3"/>
      <c r="BJ98" s="3"/>
      <c r="BK98" s="3"/>
      <c r="BL98" s="3"/>
      <c r="BM98" s="87"/>
      <c r="BN98" s="40"/>
      <c r="BO98" s="40"/>
      <c r="BP98" s="88"/>
      <c r="BQ98" s="88"/>
      <c r="BR98" s="88"/>
      <c r="BS98" s="12"/>
      <c r="BT98" s="12"/>
      <c r="BU98" s="87"/>
      <c r="BV98" s="89"/>
      <c r="BW98" s="90"/>
      <c r="BX98" s="12"/>
      <c r="BY98" s="3"/>
      <c r="BZ98" s="3"/>
      <c r="CA98" s="3"/>
      <c r="CB98" s="3"/>
      <c r="CC98" s="3"/>
      <c r="CD98" s="3"/>
      <c r="CE98" s="3"/>
      <c r="CF98" s="3"/>
      <c r="CG98" s="87"/>
      <c r="CH98" s="3"/>
      <c r="CI98" s="3"/>
      <c r="CJ98" s="88"/>
      <c r="CK98" s="88"/>
      <c r="CL98" s="88"/>
      <c r="CM98" s="87"/>
      <c r="CN98" s="87"/>
      <c r="CO98" s="12"/>
      <c r="CP98" s="12"/>
      <c r="CQ98" s="77"/>
      <c r="CR98" s="12"/>
      <c r="CS98" s="3"/>
      <c r="CT98" s="3"/>
      <c r="CU98" s="3"/>
      <c r="CV98" s="3"/>
      <c r="CW98" s="3"/>
      <c r="CX98" s="3"/>
      <c r="CY98" s="3"/>
      <c r="CZ98" s="3"/>
      <c r="DA98" s="87"/>
      <c r="DB98" s="45"/>
      <c r="DC98" s="3"/>
      <c r="DD98" s="88"/>
      <c r="DE98" s="88"/>
      <c r="DF98" s="88"/>
      <c r="DG98" s="12"/>
      <c r="DH98" s="12"/>
      <c r="DI98" s="12"/>
      <c r="DJ98" s="12"/>
      <c r="DK98" s="3"/>
      <c r="DL98" s="2"/>
      <c r="DM98" s="3"/>
      <c r="DN98" s="3"/>
      <c r="DO98" s="3"/>
      <c r="DP98" s="3"/>
      <c r="DQ98" s="3"/>
      <c r="DR98" s="3"/>
      <c r="DS98" s="3"/>
      <c r="DT98" s="3"/>
      <c r="DU98" s="12"/>
      <c r="DV98" s="87"/>
      <c r="DW98" s="3"/>
      <c r="DX98" s="3"/>
      <c r="DY98" s="88"/>
      <c r="DZ98" s="88"/>
      <c r="EA98" s="88"/>
      <c r="EB98" s="12"/>
      <c r="EC98" s="12"/>
      <c r="ED98" s="12"/>
      <c r="EE98" s="12"/>
      <c r="EF98" s="3"/>
      <c r="EG98" s="12"/>
      <c r="EH98" s="3"/>
      <c r="EI98" s="3"/>
      <c r="EJ98" s="3"/>
      <c r="EK98" s="3"/>
      <c r="EL98" s="3"/>
      <c r="EM98" s="3"/>
      <c r="EN98" s="3"/>
      <c r="EO98" s="3"/>
      <c r="EP98" s="12"/>
      <c r="EQ98" s="87"/>
      <c r="ER98" s="3"/>
      <c r="ES98" s="3"/>
      <c r="ET98" s="88"/>
      <c r="EU98" s="88"/>
      <c r="EV98" s="88"/>
      <c r="EW98" s="12"/>
      <c r="EX98" s="12"/>
      <c r="EY98" s="12"/>
      <c r="EZ98" s="12"/>
      <c r="FA98" s="3"/>
      <c r="FB98" s="12"/>
      <c r="FC98" s="3"/>
      <c r="FD98" s="3"/>
      <c r="FE98" s="3"/>
      <c r="FF98" s="3"/>
      <c r="FG98" s="3"/>
      <c r="FH98" s="3"/>
      <c r="FI98" s="3"/>
      <c r="FJ98" s="3"/>
      <c r="FK98" s="12"/>
      <c r="FL98" s="12"/>
      <c r="FM98" s="3"/>
      <c r="FN98" s="88"/>
      <c r="FO98" s="88"/>
      <c r="FP98" s="88"/>
      <c r="FQ98" s="88"/>
      <c r="FR98" s="12"/>
      <c r="FS98" s="12"/>
      <c r="FT98" s="12"/>
      <c r="FU98" s="39"/>
      <c r="FV98" s="77"/>
      <c r="FW98" s="12"/>
      <c r="FX98" s="3"/>
      <c r="FY98" s="3"/>
      <c r="FZ98" s="3"/>
      <c r="GA98" s="3"/>
      <c r="GB98" s="3"/>
      <c r="GC98" s="3"/>
      <c r="GD98" s="3"/>
      <c r="GE98" s="3"/>
      <c r="GF98" s="12"/>
      <c r="GG98" s="12"/>
      <c r="GH98" s="88"/>
      <c r="GI98" s="45"/>
      <c r="GJ98" s="88"/>
      <c r="GK98" s="88"/>
      <c r="GL98" s="88"/>
      <c r="GM98" s="12"/>
      <c r="GN98" s="12"/>
      <c r="GO98" s="12"/>
      <c r="GP98" s="12"/>
      <c r="GQ98" s="77"/>
      <c r="GR98" s="12"/>
      <c r="GS98" s="3"/>
      <c r="GT98" s="3"/>
      <c r="GU98" s="3"/>
      <c r="GV98" s="3"/>
      <c r="GW98" s="3"/>
      <c r="GX98" s="3"/>
      <c r="GY98" s="3"/>
      <c r="GZ98" s="3"/>
      <c r="HA98" s="12"/>
      <c r="HB98" s="12"/>
      <c r="HC98" s="88"/>
      <c r="HD98" s="45"/>
      <c r="HE98" s="88"/>
      <c r="HF98" s="88"/>
      <c r="HG98" s="88"/>
      <c r="HH98" s="12"/>
      <c r="HI98" s="12"/>
      <c r="HJ98" s="12"/>
      <c r="HK98" s="12"/>
      <c r="HL98" s="77"/>
      <c r="HM98" s="3"/>
      <c r="HN98" s="3"/>
      <c r="HO98" s="3"/>
      <c r="HP98" s="3"/>
      <c r="HQ98" s="3"/>
      <c r="HR98" s="3"/>
      <c r="HS98" s="3"/>
      <c r="HT98" s="3"/>
      <c r="HU98" s="12"/>
      <c r="HV98" s="12"/>
      <c r="HW98" s="88"/>
      <c r="HX98" s="45"/>
      <c r="HY98" s="3"/>
      <c r="HZ98" s="3"/>
      <c r="IA98" s="3"/>
      <c r="IB98" s="20"/>
      <c r="IC98" s="12"/>
      <c r="ID98" s="12"/>
      <c r="IE98" s="12"/>
      <c r="IF98" s="105"/>
      <c r="IG98" s="100"/>
      <c r="IH98" s="3"/>
      <c r="II98" s="3"/>
      <c r="IJ98" s="3"/>
      <c r="IK98" s="3"/>
      <c r="IL98" s="3"/>
      <c r="IM98" s="3"/>
      <c r="IN98" s="3"/>
      <c r="IO98" s="12"/>
      <c r="IP98" s="12"/>
      <c r="IQ98" s="88"/>
      <c r="IR98" s="45"/>
      <c r="IS98" s="3"/>
      <c r="IT98" s="3"/>
      <c r="IU98" s="3"/>
      <c r="IV98" s="20"/>
      <c r="IW98" s="12"/>
      <c r="IX98" s="12"/>
      <c r="IY98" s="12"/>
      <c r="IZ98" s="12"/>
      <c r="JA98" s="100"/>
      <c r="JB98" s="3"/>
      <c r="JC98" s="3"/>
      <c r="JD98" s="3"/>
      <c r="JE98" s="3"/>
      <c r="JF98" s="3"/>
      <c r="JG98" s="3"/>
      <c r="JH98" s="3"/>
      <c r="JI98" s="12"/>
      <c r="JJ98" s="12"/>
      <c r="JK98" s="88"/>
      <c r="JL98" s="45"/>
      <c r="JM98" s="3"/>
      <c r="JN98" s="3"/>
      <c r="JO98" s="3"/>
      <c r="JP98" s="20"/>
      <c r="JQ98" s="12"/>
      <c r="JR98" s="12"/>
      <c r="JS98" s="12"/>
      <c r="JT98" s="12"/>
      <c r="JU98" s="100"/>
      <c r="JV98" s="3"/>
      <c r="JW98" s="3"/>
      <c r="JX98" s="3"/>
      <c r="JY98" s="3"/>
      <c r="JZ98" s="3"/>
      <c r="KA98" s="3"/>
      <c r="KB98" s="3"/>
      <c r="KC98" s="12"/>
      <c r="KD98" s="12"/>
      <c r="KE98" s="88"/>
      <c r="KF98" s="45"/>
      <c r="KG98" s="3"/>
      <c r="KH98" s="3"/>
      <c r="KI98" s="3"/>
      <c r="KJ98" s="20"/>
      <c r="KK98" s="12"/>
      <c r="KL98" s="12"/>
      <c r="KM98" s="12"/>
      <c r="KN98" s="12"/>
      <c r="KO98" s="100"/>
      <c r="KP98" s="3"/>
      <c r="KQ98" s="3"/>
      <c r="KR98" s="3"/>
      <c r="KS98" s="3"/>
      <c r="KT98" s="3"/>
      <c r="KU98" s="3"/>
      <c r="KV98" s="3"/>
      <c r="KW98" s="12"/>
      <c r="KX98" s="12"/>
      <c r="KY98" s="88"/>
      <c r="KZ98" s="45"/>
      <c r="LA98" s="3"/>
      <c r="LB98" s="3"/>
      <c r="LC98" s="3"/>
      <c r="LD98" s="20"/>
      <c r="LE98" s="12"/>
      <c r="LF98" s="12"/>
      <c r="LG98" s="12"/>
      <c r="LH98" s="12"/>
      <c r="LI98" s="100"/>
      <c r="LJ98" s="3"/>
      <c r="LK98" s="3"/>
      <c r="LL98" s="3"/>
      <c r="LM98" s="3"/>
      <c r="LN98" s="3"/>
      <c r="LO98" s="3"/>
      <c r="LP98" s="3"/>
      <c r="LQ98" s="12"/>
      <c r="LR98" s="12"/>
      <c r="LS98" s="88"/>
      <c r="LT98" s="45"/>
      <c r="LU98" s="88"/>
      <c r="LV98" s="88"/>
      <c r="LW98" s="88"/>
      <c r="LX98" s="88"/>
      <c r="LY98" s="12"/>
      <c r="LZ98" s="12"/>
      <c r="MA98" s="12"/>
      <c r="MB98" s="12"/>
      <c r="MC98" s="100"/>
      <c r="MD98" s="3"/>
      <c r="ME98" s="3"/>
      <c r="MF98" s="3"/>
      <c r="MG98" s="3"/>
      <c r="MH98" s="3"/>
      <c r="MI98" s="3"/>
      <c r="MJ98" s="3"/>
      <c r="MK98" s="12"/>
      <c r="ML98" s="12"/>
      <c r="MM98" s="88"/>
      <c r="MN98" s="45"/>
      <c r="MO98" s="88"/>
      <c r="MP98" s="88"/>
      <c r="MQ98" s="88"/>
      <c r="MR98" s="88"/>
      <c r="MS98" s="12"/>
      <c r="MT98" s="12"/>
      <c r="MU98" s="12"/>
      <c r="MV98" s="12"/>
      <c r="MW98" s="100"/>
      <c r="MX98" s="3"/>
      <c r="MY98" s="3"/>
      <c r="MZ98" s="3"/>
      <c r="NA98" s="3"/>
      <c r="NB98" s="3"/>
      <c r="NC98" s="3"/>
      <c r="ND98" s="3"/>
      <c r="NE98" s="12"/>
      <c r="NF98" s="12"/>
      <c r="NG98" s="88"/>
      <c r="NH98" s="45"/>
      <c r="NI98" s="88"/>
      <c r="NJ98" s="88"/>
      <c r="NK98" s="88"/>
      <c r="NL98" s="88"/>
      <c r="NM98" s="12"/>
      <c r="NN98" s="12"/>
      <c r="NO98" s="12"/>
      <c r="NP98" s="12"/>
      <c r="NQ98" s="100"/>
      <c r="NR98" s="3"/>
      <c r="NS98" s="3"/>
      <c r="NT98" s="3"/>
      <c r="NU98" s="3"/>
      <c r="NV98" s="3"/>
      <c r="NW98" s="3"/>
      <c r="NX98" s="12"/>
      <c r="NY98" s="88"/>
      <c r="NZ98" s="45"/>
      <c r="OA98" s="88"/>
      <c r="OB98" s="88"/>
      <c r="OC98" s="88"/>
      <c r="OD98" s="88"/>
      <c r="OE98" s="12"/>
      <c r="OF98" s="12"/>
      <c r="OG98" s="12"/>
      <c r="OH98" s="12"/>
      <c r="OI98" s="12"/>
      <c r="OJ98" s="3"/>
      <c r="OK98" s="3"/>
      <c r="OL98" s="3"/>
      <c r="OM98" s="3"/>
      <c r="ON98" s="3"/>
      <c r="OO98" s="3"/>
      <c r="OP98" s="88"/>
      <c r="OQ98" s="12"/>
      <c r="OR98" s="3"/>
      <c r="OS98" s="100">
        <v>0</v>
      </c>
      <c r="OT98" s="3">
        <v>0</v>
      </c>
      <c r="OU98" s="3">
        <v>0</v>
      </c>
      <c r="OV98" s="3">
        <v>0</v>
      </c>
      <c r="OW98" s="3">
        <v>0</v>
      </c>
      <c r="OX98" s="3">
        <f>OV98-OW98</f>
        <v>0</v>
      </c>
      <c r="OY98" s="3">
        <f>SUM(OW98:OX98)</f>
        <v>0</v>
      </c>
      <c r="OZ98" s="12">
        <f>IF(OW98,OW98/OU98,0)</f>
        <v>0</v>
      </c>
      <c r="PA98" s="88">
        <f>IF(PC98,PC98/OW98,0)</f>
        <v>0</v>
      </c>
      <c r="PB98" s="45">
        <f>IF(PC98,PC98/OY98,0)</f>
        <v>0</v>
      </c>
      <c r="PC98" s="88">
        <v>0</v>
      </c>
      <c r="PD98" s="88">
        <v>0</v>
      </c>
      <c r="PE98" s="88">
        <v>0</v>
      </c>
      <c r="PF98" s="88">
        <f>PE98/1.18</f>
        <v>0</v>
      </c>
      <c r="PG98" s="12">
        <f>PF98/$PF$2</f>
        <v>0</v>
      </c>
      <c r="PH98" s="12">
        <f>IF(PC98,PC98/PD98,0)</f>
        <v>0</v>
      </c>
      <c r="PI98" s="12">
        <f>IF(PC98,PC98/PF98,0)</f>
        <v>0</v>
      </c>
      <c r="PJ98" s="12" t="e">
        <f>OW98/OY98</f>
        <v>#DIV/0!</v>
      </c>
      <c r="PK98" s="12" t="e">
        <f>1-PJ98</f>
        <v>#DIV/0!</v>
      </c>
      <c r="PL98" s="3">
        <v>5</v>
      </c>
      <c r="PM98" s="3">
        <v>0</v>
      </c>
      <c r="PN98" s="3">
        <v>0</v>
      </c>
      <c r="PO98" s="3">
        <v>0</v>
      </c>
      <c r="PP98" s="3">
        <v>0</v>
      </c>
      <c r="PQ98" s="3">
        <v>0</v>
      </c>
      <c r="PR98" s="3">
        <f>PL98+PM98+PN98+PO98+PQ98</f>
        <v>5</v>
      </c>
      <c r="PS98" s="88">
        <f>PR98*H98</f>
        <v>23154.078000000001</v>
      </c>
      <c r="PT98" s="12">
        <f>PS98/$PS$2</f>
        <v>3.2165495870286508E-4</v>
      </c>
      <c r="PU98" s="3">
        <v>0</v>
      </c>
      <c r="PV98" s="100">
        <v>108</v>
      </c>
      <c r="PW98" s="3">
        <v>7745</v>
      </c>
      <c r="PX98" s="3">
        <v>42</v>
      </c>
      <c r="PY98" s="3">
        <v>0</v>
      </c>
      <c r="PZ98" s="3">
        <v>0</v>
      </c>
      <c r="QA98" s="3">
        <f>PY98-PZ98</f>
        <v>0</v>
      </c>
      <c r="QB98" s="3">
        <f>SUM(PZ98:QA98)</f>
        <v>0</v>
      </c>
      <c r="QC98" s="12">
        <f>IF(PZ98,PZ98/PX98,0)</f>
        <v>0</v>
      </c>
      <c r="QD98" s="88" t="e">
        <f>IF(QF98,QF98/PZ98,0)</f>
        <v>#DIV/0!</v>
      </c>
      <c r="QE98" s="45" t="e">
        <f>IF(QF98,QF98/QB98,0)</f>
        <v>#DIV/0!</v>
      </c>
      <c r="QF98" s="88">
        <v>223.85999999999999</v>
      </c>
      <c r="QG98" s="88">
        <v>0</v>
      </c>
      <c r="QH98" s="88">
        <v>0</v>
      </c>
      <c r="QI98" s="88">
        <f>QH98/1.18</f>
        <v>0</v>
      </c>
      <c r="QJ98" s="12">
        <f>QI98/$QI$2</f>
        <v>0</v>
      </c>
      <c r="QK98" s="12" t="e">
        <f>IF(QF98,QF98/QG98,0)</f>
        <v>#DIV/0!</v>
      </c>
      <c r="QL98" s="12" t="e">
        <f>IF(QF98,QF98/QI98,0)</f>
        <v>#DIV/0!</v>
      </c>
      <c r="QM98" s="12" t="e">
        <f>PZ98/QB98</f>
        <v>#DIV/0!</v>
      </c>
      <c r="QN98" s="12" t="e">
        <f>1-QM98</f>
        <v>#DIV/0!</v>
      </c>
      <c r="QO98" s="3">
        <v>5</v>
      </c>
      <c r="QP98" s="3"/>
      <c r="QQ98" s="3">
        <v>0</v>
      </c>
      <c r="QR98" s="3">
        <v>0</v>
      </c>
      <c r="QS98" s="3">
        <v>0</v>
      </c>
      <c r="QT98" s="3">
        <v>0</v>
      </c>
      <c r="QU98" s="3">
        <f>QO98+QP98+QQ98+QR98+QT98</f>
        <v>5</v>
      </c>
      <c r="QV98" s="88">
        <f>QU98*H98</f>
        <v>23154.078000000001</v>
      </c>
      <c r="QW98" s="12">
        <f>QV98/$QV$2</f>
        <v>5.0821024177235261E-4</v>
      </c>
      <c r="QX98" s="3">
        <v>0</v>
      </c>
      <c r="QY98" s="100">
        <v>61</v>
      </c>
      <c r="QZ98" s="3">
        <v>504</v>
      </c>
      <c r="RA98" s="3">
        <v>3</v>
      </c>
      <c r="RB98" s="3">
        <v>0</v>
      </c>
      <c r="RC98" s="3">
        <v>0</v>
      </c>
      <c r="RD98" s="3">
        <f t="shared" ref="RD98:RD129" si="681">RB98-RC98</f>
        <v>0</v>
      </c>
      <c r="RE98" s="3">
        <f t="shared" ref="RE98:RE129" si="682">SUM(RC98:RD98)</f>
        <v>0</v>
      </c>
      <c r="RF98" s="12">
        <f t="shared" si="521"/>
        <v>0</v>
      </c>
      <c r="RG98" s="88" t="e">
        <f t="shared" si="522"/>
        <v>#DIV/0!</v>
      </c>
      <c r="RH98" s="45" t="e">
        <f t="shared" ref="RH98:RH129" si="683">IF(RI98,RI98/RE98,0)</f>
        <v>#DIV/0!</v>
      </c>
      <c r="RI98" s="88">
        <v>12.219999999999999</v>
      </c>
      <c r="RJ98" s="88">
        <v>0</v>
      </c>
      <c r="RK98" s="88">
        <v>0</v>
      </c>
      <c r="RL98" s="88">
        <f t="shared" ref="RL98:RL129" si="684">RK98/1.18</f>
        <v>0</v>
      </c>
      <c r="RM98" s="12">
        <f t="shared" ref="RM98:RM129" si="685">RL98/$RL$2</f>
        <v>0</v>
      </c>
      <c r="RN98" s="12" t="e">
        <f t="shared" si="526"/>
        <v>#DIV/0!</v>
      </c>
      <c r="RO98" s="12" t="e">
        <f t="shared" si="527"/>
        <v>#DIV/0!</v>
      </c>
      <c r="RP98" s="169" t="str">
        <f t="shared" si="528"/>
        <v>GB-04 (AM-C45 + AI-06)</v>
      </c>
      <c r="RQ98" s="12" t="e">
        <f t="shared" si="529"/>
        <v>#DIV/0!</v>
      </c>
      <c r="RR98" s="12" t="e">
        <f t="shared" ref="RR98:RR129" si="686">1-RQ98</f>
        <v>#DIV/0!</v>
      </c>
      <c r="RS98" s="3">
        <v>5</v>
      </c>
      <c r="RT98" s="3">
        <v>0</v>
      </c>
      <c r="RU98" s="3">
        <v>0</v>
      </c>
      <c r="RV98" s="3">
        <v>0</v>
      </c>
      <c r="RW98" s="3">
        <v>0</v>
      </c>
      <c r="RX98" s="3">
        <v>0</v>
      </c>
      <c r="RY98" s="3">
        <f t="shared" ref="RY98:RY129" si="687">RS98+RT98+RU98+RV98+RX98</f>
        <v>5</v>
      </c>
      <c r="RZ98" s="88">
        <f t="shared" ref="RZ98:RZ129" si="688">RY98*H98</f>
        <v>23154.078000000001</v>
      </c>
      <c r="SA98" s="12">
        <f t="shared" ref="SA98:SA129" si="689">RZ98/$RZ$2</f>
        <v>3.2649206521451917E-4</v>
      </c>
      <c r="SB98" s="3">
        <v>0</v>
      </c>
      <c r="SC98" s="100">
        <v>14</v>
      </c>
      <c r="SD98" s="3">
        <v>0</v>
      </c>
      <c r="SE98" s="3">
        <v>0</v>
      </c>
      <c r="SF98" s="3">
        <v>0</v>
      </c>
      <c r="SG98" s="3">
        <v>0</v>
      </c>
      <c r="SH98" s="3">
        <f t="shared" ref="SH98:SH129" si="690">SF98-SG98</f>
        <v>0</v>
      </c>
      <c r="SI98" s="3">
        <f t="shared" ref="SI98:SI129" si="691">SUM(SG98:SH98)</f>
        <v>0</v>
      </c>
      <c r="SJ98" s="12">
        <f t="shared" si="536"/>
        <v>0</v>
      </c>
      <c r="SK98" s="88">
        <f t="shared" si="537"/>
        <v>0</v>
      </c>
      <c r="SL98" s="45">
        <f t="shared" ref="SL98:SL129" si="692">IF(SM98,SM98/SI98,0)</f>
        <v>0</v>
      </c>
      <c r="SM98" s="88">
        <v>0</v>
      </c>
      <c r="SN98" s="88">
        <v>0</v>
      </c>
      <c r="SO98" s="88">
        <v>0</v>
      </c>
      <c r="SP98" s="88">
        <f t="shared" ref="SP98:SP129" si="693">SO98/1.18</f>
        <v>0</v>
      </c>
      <c r="SQ98" s="12">
        <f t="shared" ref="SQ98:SQ129" si="694">SP98/$SP$2</f>
        <v>0</v>
      </c>
      <c r="SR98" s="87">
        <f t="shared" si="541"/>
        <v>0</v>
      </c>
      <c r="SS98" s="87">
        <f t="shared" si="542"/>
        <v>0</v>
      </c>
      <c r="ST98" s="169" t="str">
        <f t="shared" si="543"/>
        <v>GB-04 (AM-C45 + AI-06)</v>
      </c>
      <c r="SU98" s="12" t="e">
        <f t="shared" si="544"/>
        <v>#DIV/0!</v>
      </c>
      <c r="SV98" s="12" t="e">
        <f t="shared" ref="SV98:SV129" si="695">1-SU98</f>
        <v>#DIV/0!</v>
      </c>
      <c r="SW98" s="3">
        <v>5</v>
      </c>
      <c r="SX98" s="3">
        <v>0</v>
      </c>
      <c r="SY98" s="3">
        <v>0</v>
      </c>
      <c r="SZ98" s="3">
        <v>0</v>
      </c>
      <c r="TA98" s="3">
        <v>0</v>
      </c>
      <c r="TB98" s="3">
        <v>0</v>
      </c>
      <c r="TC98" s="3">
        <f t="shared" ref="TC98:TC129" si="696">SW98+SX98+SY98+SZ98+TB98</f>
        <v>5</v>
      </c>
      <c r="TD98" s="88">
        <f t="shared" ref="TD98:TD129" si="697">TC98*H98</f>
        <v>23154.078000000001</v>
      </c>
      <c r="TE98" s="12">
        <f t="shared" ref="TE98:TE129" si="698">TD98/$TD$2</f>
        <v>2.5471460057729245E-4</v>
      </c>
      <c r="TF98" s="3">
        <v>0</v>
      </c>
      <c r="TG98" s="100">
        <f>SUMIFS(Main!TX:TX,Main!B:B,B:B)</f>
        <v>41</v>
      </c>
      <c r="TH98" s="3">
        <v>835</v>
      </c>
      <c r="TI98" s="3">
        <v>6</v>
      </c>
      <c r="TJ98" s="3">
        <f>SUMIFS(Main!TT:TT,Main!B:B,B:B)</f>
        <v>0</v>
      </c>
      <c r="TK98" s="3">
        <v>0</v>
      </c>
      <c r="TL98" s="3">
        <f t="shared" ref="TL98:TL129" si="699">TJ98-TK98</f>
        <v>0</v>
      </c>
      <c r="TM98" s="3">
        <f t="shared" ref="TM98:TM129" si="700">SUM(TK98:TL98)</f>
        <v>0</v>
      </c>
      <c r="TN98" s="12">
        <f t="shared" si="551"/>
        <v>0</v>
      </c>
      <c r="TO98" s="88" t="e">
        <f t="shared" si="552"/>
        <v>#DIV/0!</v>
      </c>
      <c r="TP98" s="45" t="e">
        <f t="shared" ref="TP98:TP129" si="701">IF(TQ98,TQ98/TM98,0)</f>
        <v>#DIV/0!</v>
      </c>
      <c r="TQ98" s="88">
        <v>234.75</v>
      </c>
      <c r="TR98" s="88">
        <v>0</v>
      </c>
      <c r="TS98" s="88">
        <f>SUMIFS(Main!TU:TU,Main!B:B,B:B)</f>
        <v>0</v>
      </c>
      <c r="TT98" s="88">
        <f t="shared" ref="TT98:TT129" si="702">TS98/1.18</f>
        <v>0</v>
      </c>
      <c r="TU98" s="12">
        <f t="shared" ref="TU98:TU129" si="703">TT98/$TT$2</f>
        <v>0</v>
      </c>
      <c r="TV98" s="87" t="e">
        <f t="shared" si="556"/>
        <v>#DIV/0!</v>
      </c>
      <c r="TW98" s="87" t="e">
        <f t="shared" si="557"/>
        <v>#DIV/0!</v>
      </c>
      <c r="TX98" s="169" t="str">
        <f t="shared" si="558"/>
        <v>GB-04 (AM-C45 + AI-06)</v>
      </c>
      <c r="TY98" s="12" t="e">
        <f t="shared" si="559"/>
        <v>#DIV/0!</v>
      </c>
      <c r="TZ98" s="12" t="e">
        <f t="shared" ref="TZ98:TZ129" si="704">1-TY98</f>
        <v>#DIV/0!</v>
      </c>
      <c r="UA98" s="3">
        <f>SUMIFS(Main!UG:UG,Main!B:B,B:B)</f>
        <v>4</v>
      </c>
      <c r="UB98" s="3">
        <f>SUMIFS(Main!UI:UI,Main!B:B,B:B)</f>
        <v>0</v>
      </c>
      <c r="UC98" s="3">
        <f>SUMIFS(Main!UK:UK,Main!B:B,B:B)</f>
        <v>0</v>
      </c>
      <c r="UD98" s="3">
        <f>SUMIFS(Main!UO:UO,Main!B:B,B:B)</f>
        <v>0</v>
      </c>
      <c r="UE98" s="3">
        <f>SUMIFS(Main!UQ:UQ,Main!B:B,B:B)</f>
        <v>0</v>
      </c>
      <c r="UF98" s="3">
        <f>SUMIFS(Main!US:US,Main!B:B,B:B)</f>
        <v>0</v>
      </c>
      <c r="UG98" s="3">
        <f t="shared" ref="UG98:UG129" si="705">UA98+UB98+UC98+UD98+UF98</f>
        <v>4</v>
      </c>
      <c r="UH98" s="88">
        <f t="shared" ref="UH98:UH129" si="706">UG98*H98</f>
        <v>18523.2624</v>
      </c>
      <c r="UI98" s="12">
        <f t="shared" ref="UI98:UI129" si="707">UH98/$UH$2</f>
        <v>1.8377975157980774E-4</v>
      </c>
      <c r="UJ98" s="3">
        <f>SUMIFS(Main!UW:UW,Main!B:B,B:B)</f>
        <v>0</v>
      </c>
      <c r="UK98" s="100">
        <f>SUMIFS(Main!VI:VI,Main!A:A,A:A)</f>
        <v>180</v>
      </c>
      <c r="UL98" s="3">
        <v>21360</v>
      </c>
      <c r="UM98" s="3">
        <v>123</v>
      </c>
      <c r="UN98" s="3">
        <f>SUMIFS(Main!VE:VE,Main!A:A,A:A)</f>
        <v>1</v>
      </c>
      <c r="UO98" s="3">
        <v>1</v>
      </c>
      <c r="UP98" s="3">
        <f t="shared" si="565"/>
        <v>0</v>
      </c>
      <c r="UQ98" s="3">
        <f t="shared" si="566"/>
        <v>1</v>
      </c>
      <c r="UR98" s="12">
        <f t="shared" si="567"/>
        <v>8.130081300813009E-3</v>
      </c>
      <c r="US98" s="88">
        <f t="shared" si="568"/>
        <v>1376.39</v>
      </c>
      <c r="UT98" s="45">
        <f t="shared" si="569"/>
        <v>1376.39</v>
      </c>
      <c r="UU98" s="88">
        <v>1376.39</v>
      </c>
      <c r="UV98" s="88">
        <v>465.25</v>
      </c>
      <c r="UW98" s="88">
        <f>SUMIFS(Main!VF:VF,Main!A:A,A:A)</f>
        <v>6499</v>
      </c>
      <c r="UX98" s="88">
        <f t="shared" si="570"/>
        <v>5507.6271186440681</v>
      </c>
      <c r="UY98" s="12">
        <f t="shared" si="571"/>
        <v>3.8845306624351889E-4</v>
      </c>
      <c r="UZ98" s="87">
        <f t="shared" si="572"/>
        <v>2.9583879634605053</v>
      </c>
      <c r="VA98" s="87">
        <f t="shared" si="573"/>
        <v>0.2499061701800277</v>
      </c>
      <c r="VB98" s="169" t="str">
        <f t="shared" si="564"/>
        <v>GB-04 (AM-C45 + AI-06)</v>
      </c>
      <c r="VC98" s="12">
        <f t="shared" si="578"/>
        <v>8.447376519464532E-2</v>
      </c>
      <c r="VD98" s="12">
        <f t="shared" si="574"/>
        <v>0.91552623480535467</v>
      </c>
      <c r="VE98" s="3">
        <f>SUMIFS(Main!VR:VR,Main!B:B,B:B)</f>
        <v>14</v>
      </c>
      <c r="VF98" s="3">
        <f>SUMIFS(Main!VT:VT,Main!B:B,B:B)</f>
        <v>0</v>
      </c>
      <c r="VG98" s="3">
        <f>SUMIFS(Main!VV:VV,Main!B:B,B:B)</f>
        <v>0</v>
      </c>
      <c r="VH98" s="3">
        <f>SUMIFS(Main!VZ:VZ,Main!B:B,B:B)</f>
        <v>0</v>
      </c>
      <c r="VI98" s="3">
        <f>SUMIFS(Main!WB:WB,Main!B:B,B:B)</f>
        <v>0</v>
      </c>
      <c r="VJ98" s="3">
        <f>SUMIFS(Main!WD:WD,Main!B:B,B:B)</f>
        <v>0</v>
      </c>
      <c r="VK98" s="3">
        <f t="shared" si="575"/>
        <v>14</v>
      </c>
      <c r="VL98" s="88">
        <f t="shared" si="576"/>
        <v>64831.418399999995</v>
      </c>
      <c r="VM98" s="12">
        <f t="shared" si="577"/>
        <v>6.7921424375467533E-4</v>
      </c>
      <c r="VN98" s="3">
        <f>SUMIFS(Main!WH:WH,Main!B:B,B:B)</f>
        <v>8</v>
      </c>
    </row>
    <row r="99" spans="1:586">
      <c r="A99" s="154" t="s">
        <v>24</v>
      </c>
      <c r="B99" s="155" t="s">
        <v>23</v>
      </c>
      <c r="C99" s="150" t="s">
        <v>294</v>
      </c>
      <c r="D99" s="150" t="s">
        <v>669</v>
      </c>
      <c r="E99" s="154" t="s">
        <v>205</v>
      </c>
      <c r="F99" s="150" t="s">
        <v>470</v>
      </c>
      <c r="G99" s="150" t="s">
        <v>435</v>
      </c>
      <c r="H99" s="17">
        <v>738.5847803129999</v>
      </c>
      <c r="I99" s="12"/>
      <c r="J99" s="3"/>
      <c r="K99" s="3"/>
      <c r="L99" s="3"/>
      <c r="M99" s="3"/>
      <c r="N99" s="3"/>
      <c r="O99" s="3"/>
      <c r="P99" s="3"/>
      <c r="Q99" s="87"/>
      <c r="R99" s="88"/>
      <c r="S99" s="88"/>
      <c r="T99" s="88"/>
      <c r="U99" s="87"/>
      <c r="V99" s="87"/>
      <c r="W99" s="12"/>
      <c r="X99" s="3"/>
      <c r="Y99" s="3"/>
      <c r="Z99" s="3"/>
      <c r="AA99" s="3"/>
      <c r="AB99" s="3"/>
      <c r="AC99" s="3"/>
      <c r="AD99" s="3"/>
      <c r="AE99" s="87"/>
      <c r="AF99" s="88"/>
      <c r="AG99" s="88"/>
      <c r="AH99" s="88"/>
      <c r="AI99" s="87"/>
      <c r="AJ99" s="87"/>
      <c r="AK99" s="12"/>
      <c r="AL99" s="3"/>
      <c r="AM99" s="3"/>
      <c r="AN99" s="3"/>
      <c r="AO99" s="3"/>
      <c r="AP99" s="3"/>
      <c r="AQ99" s="3"/>
      <c r="AR99" s="3"/>
      <c r="AS99" s="3"/>
      <c r="AT99" s="87"/>
      <c r="AU99" s="40"/>
      <c r="AV99" s="40"/>
      <c r="AW99" s="88"/>
      <c r="AX99" s="88"/>
      <c r="AY99" s="88"/>
      <c r="AZ99" s="87"/>
      <c r="BA99" s="87"/>
      <c r="BB99" s="87"/>
      <c r="BC99" s="89"/>
      <c r="BD99" s="12">
        <v>0</v>
      </c>
      <c r="BE99" s="3">
        <v>0</v>
      </c>
      <c r="BF99" s="3">
        <v>0</v>
      </c>
      <c r="BG99" s="3">
        <v>0</v>
      </c>
      <c r="BH99" s="3">
        <v>0</v>
      </c>
      <c r="BI99" s="3">
        <f>BG99-BH99</f>
        <v>0</v>
      </c>
      <c r="BJ99" s="3">
        <f>BH99-BI99</f>
        <v>0</v>
      </c>
      <c r="BK99" s="3">
        <f>BI99-BJ99</f>
        <v>0</v>
      </c>
      <c r="BL99" s="3">
        <f>BH99+BI99+BJ99</f>
        <v>0</v>
      </c>
      <c r="BM99" s="87">
        <v>0</v>
      </c>
      <c r="BN99" s="40" t="e">
        <f>BP99/BH99</f>
        <v>#DIV/0!</v>
      </c>
      <c r="BO99" s="40" t="e">
        <f>BP99/BG99</f>
        <v>#DIV/0!</v>
      </c>
      <c r="BP99" s="88">
        <v>0</v>
      </c>
      <c r="BQ99" s="88">
        <v>0</v>
      </c>
      <c r="BR99" s="88">
        <v>0</v>
      </c>
      <c r="BS99" s="12" t="e">
        <f>BP99/BQ99</f>
        <v>#DIV/0!</v>
      </c>
      <c r="BT99" s="12" t="e">
        <f>BP99/BR99</f>
        <v>#DIV/0!</v>
      </c>
      <c r="BU99" s="87" t="e">
        <f>BH99/BL99</f>
        <v>#DIV/0!</v>
      </c>
      <c r="BV99" s="89" t="e">
        <f>1-BU99</f>
        <v>#DIV/0!</v>
      </c>
      <c r="BW99" s="90" t="str">
        <f>B99</f>
        <v>FBA76730</v>
      </c>
      <c r="BX99" s="12">
        <v>0</v>
      </c>
      <c r="BY99" s="3">
        <v>0</v>
      </c>
      <c r="BZ99" s="3">
        <v>0</v>
      </c>
      <c r="CA99" s="3">
        <v>0</v>
      </c>
      <c r="CB99" s="3">
        <v>0</v>
      </c>
      <c r="CC99" s="3">
        <f>CA99-CB99</f>
        <v>0</v>
      </c>
      <c r="CD99" s="3">
        <v>0</v>
      </c>
      <c r="CE99" s="3">
        <v>0</v>
      </c>
      <c r="CF99" s="3">
        <f>CB99+CC99+CD99</f>
        <v>0</v>
      </c>
      <c r="CG99" s="87" t="e">
        <f>CB99/BZ99</f>
        <v>#DIV/0!</v>
      </c>
      <c r="CH99" s="3" t="e">
        <f>CJ99/CB99</f>
        <v>#DIV/0!</v>
      </c>
      <c r="CI99" s="3" t="e">
        <f>CJ99/CA99</f>
        <v>#DIV/0!</v>
      </c>
      <c r="CJ99" s="88">
        <v>0</v>
      </c>
      <c r="CK99" s="88">
        <v>0</v>
      </c>
      <c r="CL99" s="88">
        <v>0</v>
      </c>
      <c r="CM99" s="87" t="e">
        <f>CJ99/CK99</f>
        <v>#DIV/0!</v>
      </c>
      <c r="CN99" s="87" t="e">
        <f>CJ99/CL99</f>
        <v>#DIV/0!</v>
      </c>
      <c r="CO99" s="12" t="e">
        <f>CB99/CF99</f>
        <v>#DIV/0!</v>
      </c>
      <c r="CP99" s="12" t="e">
        <f>1-CO99</f>
        <v>#DIV/0!</v>
      </c>
      <c r="CQ99" s="77" t="str">
        <f>B99</f>
        <v>FBA76730</v>
      </c>
      <c r="CR99" s="12">
        <v>0</v>
      </c>
      <c r="CS99" s="3">
        <v>0</v>
      </c>
      <c r="CT99" s="3">
        <v>0</v>
      </c>
      <c r="CU99" s="3" t="e">
        <f>VLOOKUP(C99,'[1]Monthly Sales'!C:AP,38,0)</f>
        <v>#N/A</v>
      </c>
      <c r="CV99" s="3">
        <v>0</v>
      </c>
      <c r="CW99" s="3" t="e">
        <f>CU99-CV99</f>
        <v>#N/A</v>
      </c>
      <c r="CX99" s="3">
        <v>0</v>
      </c>
      <c r="CY99" s="3">
        <v>0</v>
      </c>
      <c r="CZ99" s="3" t="e">
        <f>CV99+CW99+CX99</f>
        <v>#N/A</v>
      </c>
      <c r="DA99" s="87" t="e">
        <f>CV99/CT99</f>
        <v>#DIV/0!</v>
      </c>
      <c r="DB99" s="45" t="e">
        <f>DD99/CV99</f>
        <v>#DIV/0!</v>
      </c>
      <c r="DC99" s="3" t="e">
        <f>DD99/CZ99</f>
        <v>#N/A</v>
      </c>
      <c r="DD99" s="88">
        <v>0</v>
      </c>
      <c r="DE99" s="88">
        <v>0</v>
      </c>
      <c r="DF99" s="88">
        <v>0</v>
      </c>
      <c r="DG99" s="12" t="e">
        <f>DD99/DE99</f>
        <v>#DIV/0!</v>
      </c>
      <c r="DH99" s="12" t="e">
        <f>DD99/DF99</f>
        <v>#DIV/0!</v>
      </c>
      <c r="DI99" s="12" t="e">
        <f>CV99/CZ99</f>
        <v>#N/A</v>
      </c>
      <c r="DJ99" s="12" t="e">
        <f>1-DI99</f>
        <v>#N/A</v>
      </c>
      <c r="DK99" s="3" t="str">
        <f>B99</f>
        <v>FBA76730</v>
      </c>
      <c r="DL99" s="12">
        <v>1</v>
      </c>
      <c r="DM99" s="3">
        <v>5137</v>
      </c>
      <c r="DN99" s="3">
        <v>30</v>
      </c>
      <c r="DO99" s="3">
        <v>3</v>
      </c>
      <c r="DP99" s="3">
        <v>0</v>
      </c>
      <c r="DQ99" s="3">
        <f>DO99-DP99</f>
        <v>3</v>
      </c>
      <c r="DR99" s="3">
        <v>0</v>
      </c>
      <c r="DS99" s="3">
        <v>0</v>
      </c>
      <c r="DT99" s="3">
        <f>DP99+DQ99+DR99</f>
        <v>3</v>
      </c>
      <c r="DU99" s="12">
        <f>DR99/DT99</f>
        <v>0</v>
      </c>
      <c r="DV99" s="87">
        <f>DP99/DN99</f>
        <v>0</v>
      </c>
      <c r="DW99" s="3" t="e">
        <f>DY99/DP99</f>
        <v>#DIV/0!</v>
      </c>
      <c r="DX99" s="3">
        <f>DY99/DT99</f>
        <v>76.316666666666663</v>
      </c>
      <c r="DY99" s="88">
        <v>228.95</v>
      </c>
      <c r="DZ99" s="88">
        <v>0</v>
      </c>
      <c r="EA99" s="88">
        <v>2243</v>
      </c>
      <c r="EB99" s="12" t="e">
        <f>DY99/DZ99</f>
        <v>#DIV/0!</v>
      </c>
      <c r="EC99" s="12">
        <f>DY99/EA99</f>
        <v>0.10207311636201516</v>
      </c>
      <c r="ED99" s="12">
        <f>DP99/DT99</f>
        <v>0</v>
      </c>
      <c r="EE99" s="12">
        <f>1-ED99</f>
        <v>1</v>
      </c>
      <c r="EF99" s="3" t="str">
        <f>B99</f>
        <v>FBA76730</v>
      </c>
      <c r="EG99" s="12">
        <v>1</v>
      </c>
      <c r="EH99" s="3">
        <v>3072</v>
      </c>
      <c r="EI99" s="3">
        <v>11</v>
      </c>
      <c r="EJ99" s="3">
        <v>3</v>
      </c>
      <c r="EK99" s="3">
        <v>1</v>
      </c>
      <c r="EL99" s="3">
        <f>EJ99-EK99</f>
        <v>2</v>
      </c>
      <c r="EM99" s="3">
        <v>0</v>
      </c>
      <c r="EN99" s="3">
        <v>0</v>
      </c>
      <c r="EO99" s="3">
        <f>EK99+EL99+EM99</f>
        <v>3</v>
      </c>
      <c r="EP99" s="12">
        <f>IF(EM99,EM99/EO99,0)</f>
        <v>0</v>
      </c>
      <c r="EQ99" s="87">
        <f>IF(EK99,EK99/EI99,0)</f>
        <v>9.0909090909090912E-2</v>
      </c>
      <c r="ER99" s="3">
        <f>IF(ET99,ET99/EK99,0)</f>
        <v>84.49</v>
      </c>
      <c r="ES99" s="3">
        <f>IF(ET99,ET99/EO99,0)</f>
        <v>28.16333333333333</v>
      </c>
      <c r="ET99" s="88">
        <v>84.49</v>
      </c>
      <c r="EU99" s="88">
        <v>336.44</v>
      </c>
      <c r="EV99" s="88">
        <v>2247</v>
      </c>
      <c r="EW99" s="12">
        <f>IF(ET99,ET99/EU99,0)</f>
        <v>0.25112947330876234</v>
      </c>
      <c r="EX99" s="12">
        <f>IF(ET99,ET99/EV99,0)</f>
        <v>3.7601246105919001E-2</v>
      </c>
      <c r="EY99" s="12">
        <f>IF(EK99,EK99/EO99,0)</f>
        <v>0.33333333333333331</v>
      </c>
      <c r="EZ99" s="12">
        <f>1-EY99</f>
        <v>0.66666666666666674</v>
      </c>
      <c r="FA99" s="3" t="str">
        <f>B99</f>
        <v>FBA76730</v>
      </c>
      <c r="FB99" s="12">
        <v>1</v>
      </c>
      <c r="FC99" s="3">
        <v>2188</v>
      </c>
      <c r="FD99" s="3">
        <v>13</v>
      </c>
      <c r="FE99" s="3">
        <v>1</v>
      </c>
      <c r="FF99" s="3">
        <v>2</v>
      </c>
      <c r="FG99" s="3">
        <f>FE99-FF99</f>
        <v>-1</v>
      </c>
      <c r="FH99" s="3">
        <v>1</v>
      </c>
      <c r="FI99" s="3">
        <v>0</v>
      </c>
      <c r="FJ99" s="3">
        <f>FF99+FG99+FH99</f>
        <v>2</v>
      </c>
      <c r="FK99" s="12">
        <f>IF(FH99,FH99/FJ99,0)</f>
        <v>0.5</v>
      </c>
      <c r="FL99" s="12">
        <f>IF(FF99,FF99/FD99,0)</f>
        <v>0.15384615384615385</v>
      </c>
      <c r="FM99" s="3">
        <f>IF(FO99,FO99/FF99,0)</f>
        <v>62.78</v>
      </c>
      <c r="FN99" s="88">
        <f>IF(FO99,FO99/FJ99,0)</f>
        <v>62.78</v>
      </c>
      <c r="FO99" s="88">
        <v>125.56</v>
      </c>
      <c r="FP99" s="88">
        <v>760.15</v>
      </c>
      <c r="FQ99" s="88">
        <v>699</v>
      </c>
      <c r="FR99" s="12">
        <f>IF(FO99,FO99/FP99,0)</f>
        <v>0.16517792540945866</v>
      </c>
      <c r="FS99" s="12">
        <f>IF(FO99,FO99/FQ99,0)</f>
        <v>0.1796280400572246</v>
      </c>
      <c r="FT99" s="12">
        <f>FF99/FJ99</f>
        <v>1</v>
      </c>
      <c r="FU99" s="39">
        <f>1-FT99</f>
        <v>0</v>
      </c>
      <c r="FV99" s="77" t="str">
        <f>B99</f>
        <v>FBA76730</v>
      </c>
      <c r="FW99" s="12">
        <v>1</v>
      </c>
      <c r="FX99" s="3">
        <v>193</v>
      </c>
      <c r="FY99" s="3">
        <v>0</v>
      </c>
      <c r="FZ99" s="3">
        <v>0</v>
      </c>
      <c r="GA99" s="3">
        <v>0</v>
      </c>
      <c r="GB99" s="3">
        <f>FZ99-GA99</f>
        <v>0</v>
      </c>
      <c r="GC99" s="3">
        <v>0</v>
      </c>
      <c r="GD99" s="3">
        <v>0</v>
      </c>
      <c r="GE99" s="3">
        <f>GA99+GB99+GC99</f>
        <v>0</v>
      </c>
      <c r="GF99" s="12">
        <f>IF(GC99,GC99/GE99,0)</f>
        <v>0</v>
      </c>
      <c r="GG99" s="12">
        <f>IF(GA99,GA99/FY99,0)</f>
        <v>0</v>
      </c>
      <c r="GH99" s="88">
        <f>IF(GJ99,GJ99/GA99,0)</f>
        <v>0</v>
      </c>
      <c r="GI99" s="45">
        <f>IF(GJ99,GJ99/GE99,0)</f>
        <v>0</v>
      </c>
      <c r="GJ99" s="88">
        <v>0</v>
      </c>
      <c r="GK99" s="88">
        <v>0</v>
      </c>
      <c r="GL99" s="88">
        <v>0</v>
      </c>
      <c r="GM99" s="12">
        <f>IF(GJ99,GJ99/GK99,0)</f>
        <v>0</v>
      </c>
      <c r="GN99" s="12">
        <f>IF(GJ99,GJ99/GL99,0)</f>
        <v>0</v>
      </c>
      <c r="GO99" s="12" t="e">
        <f>GA99/GE99</f>
        <v>#DIV/0!</v>
      </c>
      <c r="GP99" s="12" t="e">
        <f>1-GO99</f>
        <v>#DIV/0!</v>
      </c>
      <c r="GQ99" s="77" t="str">
        <f>B99</f>
        <v>FBA76730</v>
      </c>
      <c r="GR99" s="12">
        <v>1</v>
      </c>
      <c r="GS99" s="3">
        <v>0</v>
      </c>
      <c r="GT99" s="3">
        <v>0</v>
      </c>
      <c r="GU99" s="3">
        <v>1</v>
      </c>
      <c r="GV99" s="3">
        <v>0</v>
      </c>
      <c r="GW99" s="3">
        <f>GU99-GV99</f>
        <v>1</v>
      </c>
      <c r="GX99" s="3">
        <v>0</v>
      </c>
      <c r="GY99" s="3">
        <v>0</v>
      </c>
      <c r="GZ99" s="3">
        <f>GV99+GW99+GX99</f>
        <v>1</v>
      </c>
      <c r="HA99" s="12">
        <f>IF(GX99,GX99/GZ99,0)</f>
        <v>0</v>
      </c>
      <c r="HB99" s="12">
        <f>IF(GV99,GV99/GT99,0)</f>
        <v>0</v>
      </c>
      <c r="HC99" s="88">
        <f>IF(HE99,HE99/GV99,0)</f>
        <v>0</v>
      </c>
      <c r="HD99" s="45">
        <f>IF(HE99,HE99/GZ99,0)</f>
        <v>0</v>
      </c>
      <c r="HE99" s="88">
        <v>0</v>
      </c>
      <c r="HF99" s="88">
        <v>0</v>
      </c>
      <c r="HG99" s="88">
        <v>699</v>
      </c>
      <c r="HH99" s="12">
        <f>IF(HE99,HE99/HF99,0)</f>
        <v>0</v>
      </c>
      <c r="HI99" s="12">
        <f>IF(HE99,HE99/HG99,0)</f>
        <v>0</v>
      </c>
      <c r="HJ99" s="12">
        <f>GV99/GZ99</f>
        <v>0</v>
      </c>
      <c r="HK99" s="12">
        <f>1-HJ99</f>
        <v>1</v>
      </c>
      <c r="HL99" s="77" t="s">
        <v>205</v>
      </c>
      <c r="HM99" s="3">
        <v>889</v>
      </c>
      <c r="HN99" s="3">
        <v>83633</v>
      </c>
      <c r="HO99" s="3">
        <v>273</v>
      </c>
      <c r="HP99" s="3">
        <v>12</v>
      </c>
      <c r="HQ99" s="3">
        <v>11</v>
      </c>
      <c r="HR99" s="3">
        <f>HP99-HQ99</f>
        <v>1</v>
      </c>
      <c r="HS99" s="3">
        <v>2</v>
      </c>
      <c r="HT99" s="3">
        <f>HQ99+HR99+HS99</f>
        <v>14</v>
      </c>
      <c r="HU99" s="12">
        <f>IF(HS99,HS99/HT99,0)</f>
        <v>0.14285714285714285</v>
      </c>
      <c r="HV99" s="12">
        <f>IF(HQ99,HQ99/HO99,0)</f>
        <v>4.0293040293040296E-2</v>
      </c>
      <c r="HW99" s="88">
        <f>IF(HY99,HY99/HQ99,0)</f>
        <v>182.64545454545453</v>
      </c>
      <c r="HX99" s="45">
        <f>IF(HY99,HY99/HT99,0)</f>
        <v>143.50714285714284</v>
      </c>
      <c r="HY99" s="3">
        <v>2009.0999999999997</v>
      </c>
      <c r="HZ99" s="3">
        <v>12823.74</v>
      </c>
      <c r="IA99" s="3">
        <v>17988</v>
      </c>
      <c r="IB99" s="20">
        <f>IA99/1.18</f>
        <v>15244.06779661017</v>
      </c>
      <c r="IC99" s="12">
        <f>IF(HY99,HY99/HZ99,0)</f>
        <v>0.15667036293624167</v>
      </c>
      <c r="ID99" s="12">
        <f>IF(HY99,HY99/IB99,0)</f>
        <v>0.13179553035356903</v>
      </c>
      <c r="IE99" s="12">
        <f>HQ99/HT99</f>
        <v>0.7857142857142857</v>
      </c>
      <c r="IF99" s="105">
        <f>1-IE99</f>
        <v>0.2142857142857143</v>
      </c>
      <c r="IG99" s="100">
        <v>556</v>
      </c>
      <c r="IH99" s="3">
        <v>39413</v>
      </c>
      <c r="II99" s="3">
        <v>253</v>
      </c>
      <c r="IJ99" s="3">
        <v>10</v>
      </c>
      <c r="IK99" s="3">
        <v>8</v>
      </c>
      <c r="IL99" s="3">
        <f>IJ99-IK99</f>
        <v>2</v>
      </c>
      <c r="IM99" s="3">
        <v>2</v>
      </c>
      <c r="IN99" s="3">
        <f>IK99+IL99+IM99</f>
        <v>12</v>
      </c>
      <c r="IO99" s="12">
        <f>IF(IM99,IM99/IN99,0)</f>
        <v>0.16666666666666666</v>
      </c>
      <c r="IP99" s="12">
        <f>IF(IK99,IK99/II99,0)</f>
        <v>3.1620553359683792E-2</v>
      </c>
      <c r="IQ99" s="88">
        <f>IF(IS99,IS99/IK99,0)</f>
        <v>240.6749999999999</v>
      </c>
      <c r="IR99" s="45">
        <f>IF(IS99,IS99/IN99,0)</f>
        <v>160.44999999999993</v>
      </c>
      <c r="IS99" s="3">
        <v>1925.3999999999992</v>
      </c>
      <c r="IT99" s="3">
        <v>7438.1600000000008</v>
      </c>
      <c r="IU99" s="3">
        <v>14978</v>
      </c>
      <c r="IV99" s="20">
        <f>IU99/1.18</f>
        <v>12693.220338983052</v>
      </c>
      <c r="IW99" s="12">
        <f>IF(IS99,IS99/IT99,0)</f>
        <v>0.25885434032072435</v>
      </c>
      <c r="IX99" s="12">
        <f>IF(IS99,IS99/IV99,0)</f>
        <v>0.1516872746695152</v>
      </c>
      <c r="IY99" s="12">
        <f>IK99/IN99</f>
        <v>0.66666666666666663</v>
      </c>
      <c r="IZ99" s="12">
        <f>1-IY99</f>
        <v>0.33333333333333337</v>
      </c>
      <c r="JA99" s="100">
        <v>607</v>
      </c>
      <c r="JB99" s="3">
        <v>25681</v>
      </c>
      <c r="JC99" s="3">
        <v>193</v>
      </c>
      <c r="JD99" s="3">
        <v>7</v>
      </c>
      <c r="JE99" s="3">
        <v>7</v>
      </c>
      <c r="JF99" s="3">
        <f>JD99-JE99</f>
        <v>0</v>
      </c>
      <c r="JG99" s="3">
        <v>3</v>
      </c>
      <c r="JH99" s="3">
        <f>SUM(JE99:JG99)</f>
        <v>10</v>
      </c>
      <c r="JI99" s="12">
        <f>IF(JG99,JG99/JH99,0)</f>
        <v>0.3</v>
      </c>
      <c r="JJ99" s="12">
        <f>IF(JE99,JE99/JC99,0)</f>
        <v>3.6269430051813469E-2</v>
      </c>
      <c r="JK99" s="88">
        <f>IF(JM99,JM99/JE99,0)</f>
        <v>178.21857142857152</v>
      </c>
      <c r="JL99" s="45">
        <f>IF(JM99,JM99/JH99,0)</f>
        <v>124.75300000000007</v>
      </c>
      <c r="JM99" s="3">
        <v>1247.5300000000007</v>
      </c>
      <c r="JN99" s="3">
        <v>5884.74</v>
      </c>
      <c r="JO99" s="3">
        <v>10279.01</v>
      </c>
      <c r="JP99" s="20">
        <f>JO99/1.18</f>
        <v>8711.0254237288136</v>
      </c>
      <c r="JQ99" s="12">
        <f>IF(JM99,JM99/JN99,0)</f>
        <v>0.21199407280525576</v>
      </c>
      <c r="JR99" s="12">
        <f>IF(JM99,JM99/JP99,0)</f>
        <v>0.14321276076198006</v>
      </c>
      <c r="JS99" s="12">
        <f>JE99/JH99</f>
        <v>0.7</v>
      </c>
      <c r="JT99" s="12">
        <f>1-JS99</f>
        <v>0.30000000000000004</v>
      </c>
      <c r="JU99" s="100">
        <v>668</v>
      </c>
      <c r="JV99" s="3">
        <v>46857</v>
      </c>
      <c r="JW99" s="3">
        <v>191</v>
      </c>
      <c r="JX99" s="3">
        <v>17</v>
      </c>
      <c r="JY99" s="3">
        <v>6</v>
      </c>
      <c r="JZ99" s="3">
        <f>JX99-JY99</f>
        <v>11</v>
      </c>
      <c r="KA99" s="3">
        <v>0</v>
      </c>
      <c r="KB99" s="3">
        <f>SUM(JY99:KA99)</f>
        <v>17</v>
      </c>
      <c r="KC99" s="12">
        <f>IF(KA99,KA99/KB99,0)</f>
        <v>0</v>
      </c>
      <c r="KD99" s="12">
        <f>IF(JY99,JY99/JW99,0)</f>
        <v>3.1413612565445025E-2</v>
      </c>
      <c r="KE99" s="88">
        <f>IF(KG99,KG99/JY99,0)</f>
        <v>217.85166666666669</v>
      </c>
      <c r="KF99" s="45">
        <f>IF(KG99,KG99/KB99,0)</f>
        <v>76.888823529411766</v>
      </c>
      <c r="KG99" s="3">
        <v>1307.1100000000001</v>
      </c>
      <c r="KH99" s="3">
        <v>8214.41</v>
      </c>
      <c r="KI99" s="3">
        <v>25562</v>
      </c>
      <c r="KJ99" s="20">
        <f>KI99/1.18</f>
        <v>21662.711864406781</v>
      </c>
      <c r="KK99" s="12">
        <f>IF(KG99,KG99/KH99,0)</f>
        <v>0.15912402716689331</v>
      </c>
      <c r="KL99" s="12">
        <f>IF(KG99,KG99/KJ99,0)</f>
        <v>6.0339167514279007E-2</v>
      </c>
      <c r="KM99" s="12">
        <f>JY99/KB99</f>
        <v>0.35294117647058826</v>
      </c>
      <c r="KN99" s="12">
        <f>1-KM99</f>
        <v>0.64705882352941169</v>
      </c>
      <c r="KO99" s="100">
        <v>568</v>
      </c>
      <c r="KP99" s="3">
        <v>53806</v>
      </c>
      <c r="KQ99" s="3">
        <v>193</v>
      </c>
      <c r="KR99" s="3">
        <v>9</v>
      </c>
      <c r="KS99" s="3">
        <v>5</v>
      </c>
      <c r="KT99" s="3">
        <f>KR99-KS99</f>
        <v>4</v>
      </c>
      <c r="KU99" s="3">
        <v>0</v>
      </c>
      <c r="KV99" s="3">
        <f>SUM(KS99:KU99)</f>
        <v>9</v>
      </c>
      <c r="KW99" s="12">
        <f>IF(KU99,KU99/KV99,0)</f>
        <v>0</v>
      </c>
      <c r="KX99" s="12">
        <f>IF(KS99,KS99/KQ99,0)</f>
        <v>2.5906735751295335E-2</v>
      </c>
      <c r="KY99" s="88">
        <f>IF(LA99,LA99/KS99,0)</f>
        <v>297.03000000000009</v>
      </c>
      <c r="KZ99" s="45">
        <f>IF(LA99,LA99/KV99,0)</f>
        <v>165.01666666666671</v>
      </c>
      <c r="LA99" s="3">
        <v>1485.1500000000003</v>
      </c>
      <c r="LB99" s="3">
        <v>4995.7599999999993</v>
      </c>
      <c r="LC99" s="3">
        <v>13536</v>
      </c>
      <c r="LD99" s="20">
        <f>LC99/1.18</f>
        <v>11471.186440677966</v>
      </c>
      <c r="LE99" s="12">
        <f>IF(LA99,LA99/LB99,0)</f>
        <v>0.29728209521674392</v>
      </c>
      <c r="LF99" s="12">
        <f>IF(LA99,LA99/LD99,0)</f>
        <v>0.12946786347517733</v>
      </c>
      <c r="LG99" s="12">
        <f>KS99/KV99</f>
        <v>0.55555555555555558</v>
      </c>
      <c r="LH99" s="12">
        <f>1-LG99</f>
        <v>0.44444444444444442</v>
      </c>
      <c r="LI99" s="100">
        <v>460</v>
      </c>
      <c r="LJ99" s="3">
        <v>35177</v>
      </c>
      <c r="LK99" s="3">
        <v>104</v>
      </c>
      <c r="LL99" s="3">
        <v>10</v>
      </c>
      <c r="LM99" s="3">
        <v>4</v>
      </c>
      <c r="LN99" s="3">
        <f>LL99-LM99</f>
        <v>6</v>
      </c>
      <c r="LO99" s="3">
        <v>0</v>
      </c>
      <c r="LP99" s="3">
        <f>SUM(LM99:LO99)</f>
        <v>10</v>
      </c>
      <c r="LQ99" s="12">
        <f>IF(LO99,LO99/LP99,0)</f>
        <v>0</v>
      </c>
      <c r="LR99" s="12">
        <f>IF(LM99,LM99/LK99,0)</f>
        <v>3.8461538461538464E-2</v>
      </c>
      <c r="LS99" s="88">
        <f>IF(LU99,LU99/LM99,0)</f>
        <v>161.41</v>
      </c>
      <c r="LT99" s="45">
        <f>IF(LU99,LU99/LP99,0)</f>
        <v>64.563999999999993</v>
      </c>
      <c r="LU99" s="88">
        <v>645.64</v>
      </c>
      <c r="LV99" s="88">
        <v>2832.2</v>
      </c>
      <c r="LW99" s="88">
        <v>15135.008</v>
      </c>
      <c r="LX99" s="88">
        <f>LW99/1.18</f>
        <v>12826.277966101696</v>
      </c>
      <c r="LY99" s="12">
        <f>IF(LU99,LU99/LV99,0)</f>
        <v>0.22796412682720149</v>
      </c>
      <c r="LZ99" s="12">
        <f>IF(LU99,LU99/LX99,0)</f>
        <v>5.0337284261759221E-2</v>
      </c>
      <c r="MA99" s="12">
        <f>LM99/LP99</f>
        <v>0.4</v>
      </c>
      <c r="MB99" s="12">
        <f>1-MA99</f>
        <v>0.6</v>
      </c>
      <c r="MC99" s="100">
        <v>411</v>
      </c>
      <c r="MD99" s="3">
        <v>45877</v>
      </c>
      <c r="ME99" s="3">
        <v>136</v>
      </c>
      <c r="MF99" s="3">
        <v>8</v>
      </c>
      <c r="MG99" s="3">
        <v>4</v>
      </c>
      <c r="MH99" s="3">
        <f>MF99-MG99</f>
        <v>4</v>
      </c>
      <c r="MI99" s="3">
        <v>0</v>
      </c>
      <c r="MJ99" s="3">
        <f>SUM(MG99:MI99)</f>
        <v>8</v>
      </c>
      <c r="MK99" s="12">
        <f>IF(MI99,MI99/MJ99,0)</f>
        <v>0</v>
      </c>
      <c r="ML99" s="12">
        <f>IF(MG99,MG99/ME99,0)</f>
        <v>2.9411764705882353E-2</v>
      </c>
      <c r="MM99" s="88">
        <f>IF(MO99,MO99/MG99,0)</f>
        <v>309.47250000000003</v>
      </c>
      <c r="MN99" s="45">
        <f>IF(MO99,MO99/MJ99,0)</f>
        <v>154.73625000000001</v>
      </c>
      <c r="MO99" s="88">
        <v>1237.8900000000001</v>
      </c>
      <c r="MP99" s="88">
        <v>4623.72</v>
      </c>
      <c r="MQ99" s="88">
        <v>11977.006399999998</v>
      </c>
      <c r="MR99" s="88">
        <f>MQ99/1.18</f>
        <v>10150.005423728813</v>
      </c>
      <c r="MS99" s="12">
        <f>IF(MO99,MO99/MP99,0)</f>
        <v>0.26772598686771693</v>
      </c>
      <c r="MT99" s="12">
        <f>IF(MO99,MO99/MR99,0)</f>
        <v>0.1219595407413325</v>
      </c>
      <c r="MU99" s="12">
        <f>MG99/MJ99</f>
        <v>0.5</v>
      </c>
      <c r="MV99" s="12">
        <f>1-MU99</f>
        <v>0.5</v>
      </c>
      <c r="MW99" s="100">
        <v>283</v>
      </c>
      <c r="MX99" s="3">
        <v>33524</v>
      </c>
      <c r="MY99" s="3">
        <v>115</v>
      </c>
      <c r="MZ99" s="3">
        <v>8</v>
      </c>
      <c r="NA99" s="3">
        <v>4</v>
      </c>
      <c r="NB99" s="3">
        <f>MZ99-NA99</f>
        <v>4</v>
      </c>
      <c r="NC99" s="3">
        <v>0</v>
      </c>
      <c r="ND99" s="3">
        <f>SUM(NA99:NC99)</f>
        <v>8</v>
      </c>
      <c r="NE99" s="12">
        <f>IF(NC99,NC99/ND99,0)</f>
        <v>0</v>
      </c>
      <c r="NF99" s="12">
        <f>IF(NA99,NA99/MY99,0)</f>
        <v>3.4782608695652174E-2</v>
      </c>
      <c r="NG99" s="88">
        <f>IF(NI99,NI99/NA99,0)</f>
        <v>275.64000000000004</v>
      </c>
      <c r="NH99" s="45">
        <f>IF(NI99,NI99/ND99,0)</f>
        <v>137.82000000000002</v>
      </c>
      <c r="NI99" s="88">
        <v>1102.5600000000002</v>
      </c>
      <c r="NJ99" s="88">
        <v>7029.66</v>
      </c>
      <c r="NK99" s="88">
        <v>12052.0072</v>
      </c>
      <c r="NL99" s="88">
        <f>NK99/1.18</f>
        <v>10213.565423728814</v>
      </c>
      <c r="NM99" s="12">
        <f>IF(NI99,NI99/NJ99,0)</f>
        <v>0.15684400099009058</v>
      </c>
      <c r="NN99" s="12">
        <f>IF(NI99,NI99/NL99,0)</f>
        <v>0.10795054951510484</v>
      </c>
      <c r="NO99" s="12">
        <f>NA99/ND99</f>
        <v>0.5</v>
      </c>
      <c r="NP99" s="12">
        <f>1-NO99</f>
        <v>0.5</v>
      </c>
      <c r="NQ99" s="100">
        <v>264</v>
      </c>
      <c r="NR99" s="3">
        <v>36181</v>
      </c>
      <c r="NS99" s="3">
        <v>156</v>
      </c>
      <c r="NT99" s="3">
        <v>13</v>
      </c>
      <c r="NU99" s="3">
        <v>7</v>
      </c>
      <c r="NV99" s="3">
        <f>NT99-NU99</f>
        <v>6</v>
      </c>
      <c r="NW99" s="3">
        <f>SUM(NU99:NV99)</f>
        <v>13</v>
      </c>
      <c r="NX99" s="12">
        <f>IF(NU99,NU99/NS99,0)</f>
        <v>4.4871794871794872E-2</v>
      </c>
      <c r="NY99" s="88">
        <f>IF(OA99,OA99/NU99,0)</f>
        <v>197.20000000000002</v>
      </c>
      <c r="NZ99" s="45">
        <f>IF(OA99,OA99/NW99,0)</f>
        <v>106.1846153846154</v>
      </c>
      <c r="OA99" s="88">
        <v>1380.4</v>
      </c>
      <c r="OB99" s="88">
        <v>7917.7800000000007</v>
      </c>
      <c r="OC99" s="88">
        <v>19396.998200000002</v>
      </c>
      <c r="OD99" s="88">
        <f>OC99/1.18</f>
        <v>16438.134067796611</v>
      </c>
      <c r="OE99" s="12">
        <f>OD99/$OD$2</f>
        <v>1.4167758722837666E-3</v>
      </c>
      <c r="OF99" s="12">
        <f>IF(OA99,OA99/OB99,0)</f>
        <v>0.17434179782716872</v>
      </c>
      <c r="OG99" s="12">
        <f>IF(OA99,OA99/OD99,0)</f>
        <v>8.3975467915442706E-2</v>
      </c>
      <c r="OH99" s="12">
        <f>NU99/NW99</f>
        <v>0.53846153846153844</v>
      </c>
      <c r="OI99" s="12">
        <f>1-OH99</f>
        <v>0.46153846153846156</v>
      </c>
      <c r="OJ99" s="3">
        <v>33</v>
      </c>
      <c r="OK99" s="3">
        <v>36</v>
      </c>
      <c r="OL99" s="3">
        <v>5</v>
      </c>
      <c r="OM99" s="3">
        <v>0</v>
      </c>
      <c r="ON99" s="3">
        <v>0</v>
      </c>
      <c r="OO99" s="3">
        <f>OJ99+OK99+OL99+OM99+ON99</f>
        <v>74</v>
      </c>
      <c r="OP99" s="88">
        <f>OO99*H99</f>
        <v>54655.27374316199</v>
      </c>
      <c r="OQ99" s="12">
        <f>OP99/$OP$2</f>
        <v>6.6426762144766044E-4</v>
      </c>
      <c r="OR99" s="3">
        <v>5</v>
      </c>
      <c r="OS99" s="100">
        <v>220</v>
      </c>
      <c r="OT99" s="3">
        <v>21869</v>
      </c>
      <c r="OU99" s="3">
        <v>123</v>
      </c>
      <c r="OV99" s="3">
        <v>7</v>
      </c>
      <c r="OW99" s="3">
        <v>5</v>
      </c>
      <c r="OX99" s="3">
        <f>OV99-OW99</f>
        <v>2</v>
      </c>
      <c r="OY99" s="3">
        <f>SUM(OW99:OX99)</f>
        <v>7</v>
      </c>
      <c r="OZ99" s="12">
        <f>IF(OW99,OW99/OU99,0)</f>
        <v>4.065040650406504E-2</v>
      </c>
      <c r="PA99" s="88">
        <f>IF(PC99,PC99/OW99,0)</f>
        <v>198.95799999999997</v>
      </c>
      <c r="PB99" s="45">
        <f>IF(PC99,PC99/OY99,0)</f>
        <v>142.11285714285711</v>
      </c>
      <c r="PC99" s="88">
        <v>994.78999999999985</v>
      </c>
      <c r="PD99" s="88">
        <v>5334.74</v>
      </c>
      <c r="PE99" s="88">
        <v>10484</v>
      </c>
      <c r="PF99" s="88">
        <f>PE99/1.18</f>
        <v>8884.7457627118656</v>
      </c>
      <c r="PG99" s="12">
        <f>PF99/$PF$2</f>
        <v>7.3463270378674073E-4</v>
      </c>
      <c r="PH99" s="12">
        <f>IF(PC99,PC99/PD99,0)</f>
        <v>0.18647394249766622</v>
      </c>
      <c r="PI99" s="12">
        <f>IF(PC99,PC99/PF99,0)</f>
        <v>0.11196606257153754</v>
      </c>
      <c r="PJ99" s="12">
        <f>OW99/OY99</f>
        <v>0.7142857142857143</v>
      </c>
      <c r="PK99" s="12">
        <f>1-PJ99</f>
        <v>0.2857142857142857</v>
      </c>
      <c r="PL99" s="3">
        <v>48</v>
      </c>
      <c r="PM99" s="3">
        <v>3</v>
      </c>
      <c r="PN99" s="3">
        <v>5</v>
      </c>
      <c r="PO99" s="3">
        <v>0</v>
      </c>
      <c r="PP99" s="3">
        <v>0</v>
      </c>
      <c r="PQ99" s="3">
        <v>0</v>
      </c>
      <c r="PR99" s="3">
        <f>PL99+PM99+PN99+PO99+PQ99</f>
        <v>56</v>
      </c>
      <c r="PS99" s="88">
        <f>PR99*H99</f>
        <v>41360.747697527993</v>
      </c>
      <c r="PT99" s="12">
        <f>PS99/$PS$2</f>
        <v>5.745808402549213E-4</v>
      </c>
      <c r="PU99" s="3">
        <v>8</v>
      </c>
      <c r="PV99" s="100">
        <v>215</v>
      </c>
      <c r="PW99" s="3">
        <v>25335</v>
      </c>
      <c r="PX99" s="3">
        <v>123</v>
      </c>
      <c r="PY99" s="3">
        <v>4</v>
      </c>
      <c r="PZ99" s="3">
        <v>6</v>
      </c>
      <c r="QA99" s="3">
        <f>PY99-PZ99</f>
        <v>-2</v>
      </c>
      <c r="QB99" s="3">
        <f>SUM(PZ99:QA99)</f>
        <v>4</v>
      </c>
      <c r="QC99" s="12">
        <f>IF(PZ99,PZ99/PX99,0)</f>
        <v>4.878048780487805E-2</v>
      </c>
      <c r="QD99" s="88">
        <f>IF(QF99,QF99/PZ99,0)</f>
        <v>183.79499999999999</v>
      </c>
      <c r="QE99" s="45">
        <f>IF(QF99,QF99/QB99,0)</f>
        <v>275.6925</v>
      </c>
      <c r="QF99" s="88">
        <v>1102.77</v>
      </c>
      <c r="QG99" s="88">
        <v>4999.1399999999994</v>
      </c>
      <c r="QH99" s="88">
        <v>5786.0003999999999</v>
      </c>
      <c r="QI99" s="88">
        <f>QH99/1.18</f>
        <v>4903.3901694915257</v>
      </c>
      <c r="QJ99" s="12">
        <f>QI99/$QI$2</f>
        <v>3.2593921126918273E-4</v>
      </c>
      <c r="QK99" s="12">
        <f>IF(QF99,QF99/QG99,0)</f>
        <v>0.22059194181399203</v>
      </c>
      <c r="QL99" s="12">
        <f>IF(QF99,QF99/QI99,0)</f>
        <v>0.22489950052544067</v>
      </c>
      <c r="QM99" s="12">
        <f>PZ99/QB99</f>
        <v>1.5</v>
      </c>
      <c r="QN99" s="12">
        <f>1-QM99</f>
        <v>-0.5</v>
      </c>
      <c r="QO99" s="3">
        <v>33</v>
      </c>
      <c r="QP99" s="3"/>
      <c r="QQ99" s="3">
        <v>5</v>
      </c>
      <c r="QR99" s="3">
        <v>0</v>
      </c>
      <c r="QS99" s="3">
        <v>0</v>
      </c>
      <c r="QT99" s="3">
        <v>0</v>
      </c>
      <c r="QU99" s="3">
        <f>QO99+QP99+QQ99+QR99+QT99</f>
        <v>38</v>
      </c>
      <c r="QV99" s="88">
        <f>QU99*H99</f>
        <v>28066.221651893997</v>
      </c>
      <c r="QW99" s="12">
        <f>QV99/$QV$2</f>
        <v>6.1602717635077004E-4</v>
      </c>
      <c r="QX99" s="3">
        <v>5</v>
      </c>
      <c r="QY99" s="100">
        <v>159</v>
      </c>
      <c r="QZ99" s="3">
        <v>25370</v>
      </c>
      <c r="RA99" s="3">
        <v>86</v>
      </c>
      <c r="RB99" s="3">
        <v>5</v>
      </c>
      <c r="RC99" s="3">
        <v>2</v>
      </c>
      <c r="RD99" s="3">
        <f t="shared" si="681"/>
        <v>3</v>
      </c>
      <c r="RE99" s="3">
        <f t="shared" si="682"/>
        <v>5</v>
      </c>
      <c r="RF99" s="12">
        <f t="shared" si="521"/>
        <v>2.3255813953488372E-2</v>
      </c>
      <c r="RG99" s="88">
        <f t="shared" si="522"/>
        <v>753.2850000000002</v>
      </c>
      <c r="RH99" s="45">
        <f t="shared" si="683"/>
        <v>301.31400000000008</v>
      </c>
      <c r="RI99" s="88">
        <v>1506.5700000000004</v>
      </c>
      <c r="RJ99" s="88">
        <v>2371.1799999999998</v>
      </c>
      <c r="RK99" s="88">
        <v>7135</v>
      </c>
      <c r="RL99" s="88">
        <f t="shared" si="684"/>
        <v>6046.610169491526</v>
      </c>
      <c r="RM99" s="12">
        <f t="shared" si="685"/>
        <v>3.8179839942191387E-4</v>
      </c>
      <c r="RN99" s="12">
        <f t="shared" si="526"/>
        <v>0.63536720114036072</v>
      </c>
      <c r="RO99" s="12">
        <f t="shared" si="527"/>
        <v>0.24915943938332169</v>
      </c>
      <c r="RP99" s="169" t="str">
        <f t="shared" si="528"/>
        <v>AM-C27</v>
      </c>
      <c r="RQ99" s="12">
        <f t="shared" si="529"/>
        <v>0.4</v>
      </c>
      <c r="RR99" s="12">
        <f t="shared" si="686"/>
        <v>0.6</v>
      </c>
      <c r="RS99" s="3">
        <v>31</v>
      </c>
      <c r="RT99" s="3">
        <v>16</v>
      </c>
      <c r="RU99" s="3">
        <v>0</v>
      </c>
      <c r="RV99" s="3">
        <v>0</v>
      </c>
      <c r="RW99" s="3">
        <v>0</v>
      </c>
      <c r="RX99" s="3">
        <v>0</v>
      </c>
      <c r="RY99" s="3">
        <f t="shared" si="687"/>
        <v>47</v>
      </c>
      <c r="RZ99" s="88">
        <f t="shared" si="688"/>
        <v>34713.484674710999</v>
      </c>
      <c r="SA99" s="12">
        <f t="shared" si="689"/>
        <v>4.8948946713572253E-4</v>
      </c>
      <c r="SB99" s="3">
        <v>3</v>
      </c>
      <c r="SC99" s="100">
        <v>248</v>
      </c>
      <c r="SD99" s="3">
        <v>15028</v>
      </c>
      <c r="SE99" s="3">
        <v>56</v>
      </c>
      <c r="SF99" s="3">
        <v>3</v>
      </c>
      <c r="SG99" s="3">
        <v>1</v>
      </c>
      <c r="SH99" s="3">
        <f t="shared" si="690"/>
        <v>2</v>
      </c>
      <c r="SI99" s="3">
        <f t="shared" si="691"/>
        <v>3</v>
      </c>
      <c r="SJ99" s="12">
        <f t="shared" si="536"/>
        <v>1.7857142857142856E-2</v>
      </c>
      <c r="SK99" s="88">
        <f t="shared" si="537"/>
        <v>781.8900000000001</v>
      </c>
      <c r="SL99" s="45">
        <f t="shared" si="692"/>
        <v>260.63000000000005</v>
      </c>
      <c r="SM99" s="88">
        <v>781.8900000000001</v>
      </c>
      <c r="SN99" s="88">
        <v>1256.78</v>
      </c>
      <c r="SO99" s="88">
        <v>4482</v>
      </c>
      <c r="SP99" s="88">
        <f t="shared" si="693"/>
        <v>3798.305084745763</v>
      </c>
      <c r="SQ99" s="12">
        <f t="shared" si="694"/>
        <v>2.8713752651073131E-4</v>
      </c>
      <c r="SR99" s="87">
        <f t="shared" si="541"/>
        <v>0.62213752605865791</v>
      </c>
      <c r="SS99" s="87">
        <f t="shared" si="542"/>
        <v>0.20585234270414995</v>
      </c>
      <c r="ST99" s="169" t="str">
        <f t="shared" si="543"/>
        <v>AM-C27</v>
      </c>
      <c r="SU99" s="12">
        <f t="shared" si="544"/>
        <v>0.33333333333333331</v>
      </c>
      <c r="SV99" s="12">
        <f t="shared" si="695"/>
        <v>0.66666666666666674</v>
      </c>
      <c r="SW99" s="3">
        <v>28</v>
      </c>
      <c r="SX99" s="3">
        <v>3</v>
      </c>
      <c r="SY99" s="3">
        <v>0</v>
      </c>
      <c r="SZ99" s="3">
        <v>0</v>
      </c>
      <c r="TA99" s="3">
        <v>0</v>
      </c>
      <c r="TB99" s="3">
        <v>0</v>
      </c>
      <c r="TC99" s="3">
        <f t="shared" si="696"/>
        <v>31</v>
      </c>
      <c r="TD99" s="88">
        <f t="shared" si="697"/>
        <v>22896.128189702998</v>
      </c>
      <c r="TE99" s="12">
        <f t="shared" si="698"/>
        <v>2.5187693272030458E-4</v>
      </c>
      <c r="TF99" s="3">
        <v>1</v>
      </c>
      <c r="TG99" s="100">
        <f>SUMIFS(Main!TX:TX,Main!B:B,B:B)</f>
        <v>138</v>
      </c>
      <c r="TH99" s="3">
        <v>3466</v>
      </c>
      <c r="TI99" s="3">
        <v>14</v>
      </c>
      <c r="TJ99" s="3">
        <f>SUMIFS(Main!TT:TT,Main!B:B,B:B)</f>
        <v>4</v>
      </c>
      <c r="TK99" s="3">
        <v>2</v>
      </c>
      <c r="TL99" s="3">
        <f t="shared" si="699"/>
        <v>2</v>
      </c>
      <c r="TM99" s="3">
        <f t="shared" si="700"/>
        <v>4</v>
      </c>
      <c r="TN99" s="12">
        <f t="shared" si="551"/>
        <v>0.14285714285714285</v>
      </c>
      <c r="TO99" s="88">
        <f t="shared" si="552"/>
        <v>118.52499999999999</v>
      </c>
      <c r="TP99" s="45">
        <f t="shared" si="701"/>
        <v>59.262499999999996</v>
      </c>
      <c r="TQ99" s="88">
        <v>237.04999999999998</v>
      </c>
      <c r="TR99" s="88">
        <v>2371.1799999999998</v>
      </c>
      <c r="TS99" s="88">
        <f>SUMIFS(Main!TU:TU,Main!B:B,B:B)</f>
        <v>5445.9923999999992</v>
      </c>
      <c r="TT99" s="88">
        <f t="shared" si="702"/>
        <v>4615.2477966101687</v>
      </c>
      <c r="TU99" s="12">
        <f t="shared" si="703"/>
        <v>3.2164452381893376E-4</v>
      </c>
      <c r="TV99" s="87">
        <f t="shared" si="556"/>
        <v>9.9971322295228537E-2</v>
      </c>
      <c r="TW99" s="87">
        <f t="shared" si="557"/>
        <v>5.1362355922494496E-2</v>
      </c>
      <c r="TX99" s="169" t="str">
        <f t="shared" si="558"/>
        <v>AM-C27</v>
      </c>
      <c r="TY99" s="12">
        <f t="shared" si="559"/>
        <v>0.5</v>
      </c>
      <c r="TZ99" s="12">
        <f t="shared" si="704"/>
        <v>0.5</v>
      </c>
      <c r="UA99" s="3">
        <f>SUMIFS(Main!UG:UG,Main!B:B,B:B)</f>
        <v>17</v>
      </c>
      <c r="UB99" s="3">
        <f>SUMIFS(Main!UI:UI,Main!B:B,B:B)</f>
        <v>10</v>
      </c>
      <c r="UC99" s="3">
        <f>SUMIFS(Main!UK:UK,Main!B:B,B:B)</f>
        <v>0</v>
      </c>
      <c r="UD99" s="3">
        <f>SUMIFS(Main!UO:UO,Main!B:B,B:B)</f>
        <v>0</v>
      </c>
      <c r="UE99" s="3">
        <f>SUMIFS(Main!UQ:UQ,Main!B:B,B:B)</f>
        <v>0</v>
      </c>
      <c r="UF99" s="3">
        <f>SUMIFS(Main!US:US,Main!B:B,B:B)</f>
        <v>0</v>
      </c>
      <c r="UG99" s="3">
        <f t="shared" si="705"/>
        <v>27</v>
      </c>
      <c r="UH99" s="88">
        <f t="shared" si="706"/>
        <v>19941.789068450998</v>
      </c>
      <c r="UI99" s="12">
        <f t="shared" si="707"/>
        <v>1.978537560995114E-4</v>
      </c>
      <c r="UJ99" s="3">
        <f>SUMIFS(Main!UW:UW,Main!B:B,B:B)</f>
        <v>3</v>
      </c>
      <c r="UK99" s="100">
        <f>SUMIFS(Main!VI:VI,Main!A:A,A:A)</f>
        <v>98</v>
      </c>
      <c r="UL99" s="3">
        <v>0</v>
      </c>
      <c r="UM99" s="3">
        <v>0</v>
      </c>
      <c r="UN99" s="3">
        <f>SUMIFS(Main!VE:VE,Main!A:A,A:A)</f>
        <v>6</v>
      </c>
      <c r="UO99" s="3">
        <v>0</v>
      </c>
      <c r="UP99" s="3">
        <f t="shared" si="565"/>
        <v>6</v>
      </c>
      <c r="UQ99" s="3">
        <f t="shared" si="566"/>
        <v>6</v>
      </c>
      <c r="UR99" s="12">
        <f t="shared" si="567"/>
        <v>0</v>
      </c>
      <c r="US99" s="88">
        <f t="shared" si="568"/>
        <v>0</v>
      </c>
      <c r="UT99" s="45">
        <f t="shared" si="569"/>
        <v>0</v>
      </c>
      <c r="UU99" s="88">
        <v>0</v>
      </c>
      <c r="UV99" s="88">
        <v>0</v>
      </c>
      <c r="UW99" s="88">
        <f>SUMIFS(Main!VF:VF,Main!A:A,A:A)</f>
        <v>6494.9912000000004</v>
      </c>
      <c r="UX99" s="88">
        <f t="shared" si="570"/>
        <v>5504.2298305084751</v>
      </c>
      <c r="UY99" s="12">
        <f t="shared" si="571"/>
        <v>3.8821345543386249E-4</v>
      </c>
      <c r="UZ99" s="87">
        <f t="shared" si="572"/>
        <v>0</v>
      </c>
      <c r="VA99" s="87">
        <f t="shared" si="573"/>
        <v>0</v>
      </c>
      <c r="VB99" s="169" t="str">
        <f t="shared" si="564"/>
        <v>AM-C27</v>
      </c>
      <c r="VC99" s="12">
        <f t="shared" si="578"/>
        <v>0</v>
      </c>
      <c r="VD99" s="12">
        <f t="shared" si="574"/>
        <v>1</v>
      </c>
      <c r="VE99" s="3">
        <f>SUMIFS(Main!VR:VR,Main!B:B,B:B)</f>
        <v>18</v>
      </c>
      <c r="VF99" s="3">
        <f>SUMIFS(Main!VT:VT,Main!B:B,B:B)</f>
        <v>5</v>
      </c>
      <c r="VG99" s="3">
        <f>SUMIFS(Main!VV:VV,Main!B:B,B:B)</f>
        <v>0</v>
      </c>
      <c r="VH99" s="3">
        <f>SUMIFS(Main!VZ:VZ,Main!B:B,B:B)</f>
        <v>0</v>
      </c>
      <c r="VI99" s="3">
        <f>SUMIFS(Main!WB:WB,Main!B:B,B:B)</f>
        <v>0</v>
      </c>
      <c r="VJ99" s="3">
        <f>SUMIFS(Main!WD:WD,Main!B:B,B:B)</f>
        <v>0</v>
      </c>
      <c r="VK99" s="3">
        <f t="shared" si="575"/>
        <v>23</v>
      </c>
      <c r="VL99" s="88">
        <f t="shared" si="576"/>
        <v>16987.449947198998</v>
      </c>
      <c r="VM99" s="12">
        <f t="shared" si="577"/>
        <v>1.7797108645716702E-4</v>
      </c>
      <c r="VN99" s="3">
        <f>SUMIFS(Main!WH:WH,Main!B:B,B:B)</f>
        <v>2</v>
      </c>
    </row>
    <row r="100" spans="1:586">
      <c r="A100" s="161" t="s">
        <v>922</v>
      </c>
      <c r="B100" s="161" t="s">
        <v>898</v>
      </c>
      <c r="C100" s="150" t="s">
        <v>967</v>
      </c>
      <c r="D100" s="150" t="s">
        <v>669</v>
      </c>
      <c r="E100" s="154" t="s">
        <v>688</v>
      </c>
      <c r="F100" s="161" t="s">
        <v>472</v>
      </c>
      <c r="G100" s="150" t="s">
        <v>450</v>
      </c>
      <c r="H100" s="17">
        <v>1069.2909897348002</v>
      </c>
      <c r="I100" s="1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87"/>
      <c r="V100" s="87"/>
      <c r="W100" s="12"/>
      <c r="X100" s="91"/>
      <c r="Y100" s="91"/>
      <c r="Z100" s="91"/>
      <c r="AA100" s="91"/>
      <c r="AB100" s="91"/>
      <c r="AC100" s="91"/>
      <c r="AD100" s="91"/>
      <c r="AE100" s="87"/>
      <c r="AF100" s="88"/>
      <c r="AG100" s="88"/>
      <c r="AH100" s="88"/>
      <c r="AI100" s="87"/>
      <c r="AJ100" s="87"/>
      <c r="AK100" s="12"/>
      <c r="AL100" s="3"/>
      <c r="AM100" s="3"/>
      <c r="AN100" s="3"/>
      <c r="AO100" s="3"/>
      <c r="AP100" s="3"/>
      <c r="AQ100" s="3"/>
      <c r="AR100" s="3"/>
      <c r="AS100" s="3"/>
      <c r="AT100" s="87"/>
      <c r="AU100" s="40"/>
      <c r="AV100" s="40"/>
      <c r="AW100" s="88"/>
      <c r="AX100" s="88"/>
      <c r="AY100" s="88"/>
      <c r="AZ100" s="87"/>
      <c r="BA100" s="87"/>
      <c r="BB100" s="87"/>
      <c r="BC100" s="89"/>
      <c r="BD100" s="12"/>
      <c r="BE100" s="3"/>
      <c r="BF100" s="3"/>
      <c r="BG100" s="3"/>
      <c r="BH100" s="3"/>
      <c r="BI100" s="3"/>
      <c r="BJ100" s="3"/>
      <c r="BK100" s="3"/>
      <c r="BL100" s="3"/>
      <c r="BM100" s="87"/>
      <c r="BN100" s="40"/>
      <c r="BO100" s="40"/>
      <c r="BP100" s="88"/>
      <c r="BQ100" s="88"/>
      <c r="BR100" s="88"/>
      <c r="BS100" s="12"/>
      <c r="BT100" s="12"/>
      <c r="BU100" s="87"/>
      <c r="BV100" s="89"/>
      <c r="BW100" s="90"/>
      <c r="BX100" s="12"/>
      <c r="BY100" s="3"/>
      <c r="BZ100" s="3"/>
      <c r="CA100" s="3"/>
      <c r="CB100" s="3"/>
      <c r="CC100" s="3"/>
      <c r="CD100" s="3"/>
      <c r="CE100" s="3"/>
      <c r="CF100" s="3"/>
      <c r="CG100" s="87"/>
      <c r="CH100" s="3"/>
      <c r="CI100" s="3"/>
      <c r="CJ100" s="88"/>
      <c r="CK100" s="88"/>
      <c r="CL100" s="88"/>
      <c r="CM100" s="87"/>
      <c r="CN100" s="87"/>
      <c r="CO100" s="12"/>
      <c r="CP100" s="12"/>
      <c r="CQ100" s="77"/>
      <c r="CR100" s="12"/>
      <c r="CS100" s="3"/>
      <c r="CT100" s="3"/>
      <c r="CU100" s="3"/>
      <c r="CV100" s="3"/>
      <c r="CW100" s="3"/>
      <c r="CX100" s="3"/>
      <c r="CY100" s="3"/>
      <c r="CZ100" s="3"/>
      <c r="DA100" s="87"/>
      <c r="DB100" s="45"/>
      <c r="DC100" s="3"/>
      <c r="DD100" s="88"/>
      <c r="DE100" s="88"/>
      <c r="DF100" s="88"/>
      <c r="DG100" s="12"/>
      <c r="DH100" s="12"/>
      <c r="DI100" s="12"/>
      <c r="DJ100" s="12"/>
      <c r="DK100" s="3"/>
      <c r="DL100" s="2"/>
      <c r="DM100" s="3"/>
      <c r="DN100" s="3"/>
      <c r="DO100" s="3"/>
      <c r="DP100" s="3"/>
      <c r="DQ100" s="3"/>
      <c r="DR100" s="3"/>
      <c r="DS100" s="3"/>
      <c r="DT100" s="3"/>
      <c r="DU100" s="12"/>
      <c r="DV100" s="87"/>
      <c r="DW100" s="3"/>
      <c r="DX100" s="3"/>
      <c r="DY100" s="88"/>
      <c r="DZ100" s="88"/>
      <c r="EA100" s="88"/>
      <c r="EB100" s="12"/>
      <c r="EC100" s="12"/>
      <c r="ED100" s="12"/>
      <c r="EE100" s="12"/>
      <c r="EF100" s="3"/>
      <c r="EG100" s="12"/>
      <c r="EH100" s="3"/>
      <c r="EI100" s="3"/>
      <c r="EJ100" s="3"/>
      <c r="EK100" s="3"/>
      <c r="EL100" s="3"/>
      <c r="EM100" s="3"/>
      <c r="EN100" s="3"/>
      <c r="EO100" s="3"/>
      <c r="EP100" s="12"/>
      <c r="EQ100" s="87"/>
      <c r="ER100" s="3"/>
      <c r="ES100" s="3"/>
      <c r="ET100" s="88"/>
      <c r="EU100" s="88"/>
      <c r="EV100" s="88"/>
      <c r="EW100" s="12"/>
      <c r="EX100" s="12"/>
      <c r="EY100" s="12"/>
      <c r="EZ100" s="12"/>
      <c r="FA100" s="3"/>
      <c r="FB100" s="12"/>
      <c r="FC100" s="3"/>
      <c r="FD100" s="3"/>
      <c r="FE100" s="3"/>
      <c r="FF100" s="3"/>
      <c r="FG100" s="3"/>
      <c r="FH100" s="3"/>
      <c r="FI100" s="3"/>
      <c r="FJ100" s="3"/>
      <c r="FK100" s="12"/>
      <c r="FL100" s="12"/>
      <c r="FM100" s="3"/>
      <c r="FN100" s="88"/>
      <c r="FO100" s="88"/>
      <c r="FP100" s="88"/>
      <c r="FQ100" s="88"/>
      <c r="FR100" s="12"/>
      <c r="FS100" s="12"/>
      <c r="FT100" s="12"/>
      <c r="FU100" s="39"/>
      <c r="FV100" s="77"/>
      <c r="FW100" s="12"/>
      <c r="FX100" s="3"/>
      <c r="FY100" s="3"/>
      <c r="FZ100" s="3"/>
      <c r="GA100" s="3"/>
      <c r="GB100" s="3"/>
      <c r="GC100" s="3"/>
      <c r="GD100" s="3"/>
      <c r="GE100" s="3"/>
      <c r="GF100" s="12"/>
      <c r="GG100" s="12"/>
      <c r="GH100" s="88"/>
      <c r="GI100" s="45"/>
      <c r="GJ100" s="88"/>
      <c r="GK100" s="88"/>
      <c r="GL100" s="88"/>
      <c r="GM100" s="12"/>
      <c r="GN100" s="12"/>
      <c r="GO100" s="12"/>
      <c r="GP100" s="12"/>
      <c r="GQ100" s="77"/>
      <c r="GR100" s="12"/>
      <c r="GS100" s="3"/>
      <c r="GT100" s="3"/>
      <c r="GU100" s="3"/>
      <c r="GV100" s="3"/>
      <c r="GW100" s="3"/>
      <c r="GX100" s="3"/>
      <c r="GY100" s="3"/>
      <c r="GZ100" s="3"/>
      <c r="HA100" s="12"/>
      <c r="HB100" s="12"/>
      <c r="HC100" s="88"/>
      <c r="HD100" s="45"/>
      <c r="HE100" s="88"/>
      <c r="HF100" s="88"/>
      <c r="HG100" s="88"/>
      <c r="HH100" s="12"/>
      <c r="HI100" s="12"/>
      <c r="HJ100" s="12"/>
      <c r="HK100" s="12"/>
      <c r="HL100" s="77"/>
      <c r="HM100" s="3"/>
      <c r="HN100" s="3"/>
      <c r="HO100" s="3"/>
      <c r="HP100" s="3"/>
      <c r="HQ100" s="3"/>
      <c r="HR100" s="3"/>
      <c r="HS100" s="3"/>
      <c r="HT100" s="3"/>
      <c r="HU100" s="12"/>
      <c r="HV100" s="12"/>
      <c r="HW100" s="88"/>
      <c r="HX100" s="45"/>
      <c r="HY100" s="3"/>
      <c r="HZ100" s="3"/>
      <c r="IA100" s="3"/>
      <c r="IB100" s="20"/>
      <c r="IC100" s="12"/>
      <c r="ID100" s="12"/>
      <c r="IE100" s="12"/>
      <c r="IF100" s="105"/>
      <c r="IG100" s="100"/>
      <c r="IH100" s="3"/>
      <c r="II100" s="3"/>
      <c r="IJ100" s="3"/>
      <c r="IK100" s="3"/>
      <c r="IL100" s="3"/>
      <c r="IM100" s="3"/>
      <c r="IN100" s="3"/>
      <c r="IO100" s="12"/>
      <c r="IP100" s="12"/>
      <c r="IQ100" s="88"/>
      <c r="IR100" s="45"/>
      <c r="IS100" s="3"/>
      <c r="IT100" s="3"/>
      <c r="IU100" s="3"/>
      <c r="IV100" s="20"/>
      <c r="IW100" s="12"/>
      <c r="IX100" s="12"/>
      <c r="IY100" s="12"/>
      <c r="IZ100" s="12"/>
      <c r="JA100" s="100"/>
      <c r="JB100" s="3"/>
      <c r="JC100" s="3"/>
      <c r="JD100" s="3"/>
      <c r="JE100" s="3"/>
      <c r="JF100" s="3"/>
      <c r="JG100" s="3"/>
      <c r="JH100" s="3"/>
      <c r="JI100" s="12"/>
      <c r="JJ100" s="12"/>
      <c r="JK100" s="88"/>
      <c r="JL100" s="45"/>
      <c r="JM100" s="3"/>
      <c r="JN100" s="3"/>
      <c r="JO100" s="3"/>
      <c r="JP100" s="20"/>
      <c r="JQ100" s="12"/>
      <c r="JR100" s="12"/>
      <c r="JS100" s="12"/>
      <c r="JT100" s="12"/>
      <c r="JU100" s="100"/>
      <c r="JV100" s="3"/>
      <c r="JW100" s="3"/>
      <c r="JX100" s="3"/>
      <c r="JY100" s="3"/>
      <c r="JZ100" s="3"/>
      <c r="KA100" s="3"/>
      <c r="KB100" s="3"/>
      <c r="KC100" s="12"/>
      <c r="KD100" s="12"/>
      <c r="KE100" s="88"/>
      <c r="KF100" s="45"/>
      <c r="KG100" s="3"/>
      <c r="KH100" s="3"/>
      <c r="KI100" s="3"/>
      <c r="KJ100" s="20"/>
      <c r="KK100" s="12"/>
      <c r="KL100" s="12"/>
      <c r="KM100" s="12"/>
      <c r="KN100" s="12"/>
      <c r="KO100" s="100"/>
      <c r="KP100" s="3"/>
      <c r="KQ100" s="3"/>
      <c r="KR100" s="3"/>
      <c r="KS100" s="3"/>
      <c r="KT100" s="3"/>
      <c r="KU100" s="3"/>
      <c r="KV100" s="3"/>
      <c r="KW100" s="12"/>
      <c r="KX100" s="12"/>
      <c r="KY100" s="88"/>
      <c r="KZ100" s="45"/>
      <c r="LA100" s="3"/>
      <c r="LB100" s="3"/>
      <c r="LC100" s="3"/>
      <c r="LD100" s="20"/>
      <c r="LE100" s="12"/>
      <c r="LF100" s="12"/>
      <c r="LG100" s="12"/>
      <c r="LH100" s="12"/>
      <c r="LI100" s="100"/>
      <c r="LJ100" s="3"/>
      <c r="LK100" s="3"/>
      <c r="LL100" s="3"/>
      <c r="LM100" s="3"/>
      <c r="LN100" s="3"/>
      <c r="LO100" s="3"/>
      <c r="LP100" s="3"/>
      <c r="LQ100" s="12"/>
      <c r="LR100" s="12"/>
      <c r="LS100" s="88"/>
      <c r="LT100" s="45"/>
      <c r="LU100" s="88"/>
      <c r="LV100" s="88"/>
      <c r="LW100" s="88"/>
      <c r="LX100" s="88"/>
      <c r="LY100" s="12"/>
      <c r="LZ100" s="12"/>
      <c r="MA100" s="12"/>
      <c r="MB100" s="12"/>
      <c r="MC100" s="100"/>
      <c r="MD100" s="3"/>
      <c r="ME100" s="3"/>
      <c r="MF100" s="3"/>
      <c r="MG100" s="3"/>
      <c r="MH100" s="3"/>
      <c r="MI100" s="3"/>
      <c r="MJ100" s="3"/>
      <c r="MK100" s="12"/>
      <c r="ML100" s="12"/>
      <c r="MM100" s="88"/>
      <c r="MN100" s="45"/>
      <c r="MO100" s="88"/>
      <c r="MP100" s="88"/>
      <c r="MQ100" s="88"/>
      <c r="MR100" s="88"/>
      <c r="MS100" s="12"/>
      <c r="MT100" s="12"/>
      <c r="MU100" s="12"/>
      <c r="MV100" s="12"/>
      <c r="MW100" s="100"/>
      <c r="MX100" s="3"/>
      <c r="MY100" s="3"/>
      <c r="MZ100" s="3"/>
      <c r="NA100" s="3"/>
      <c r="NB100" s="3"/>
      <c r="NC100" s="3"/>
      <c r="ND100" s="3"/>
      <c r="NE100" s="12"/>
      <c r="NF100" s="12"/>
      <c r="NG100" s="88"/>
      <c r="NH100" s="45"/>
      <c r="NI100" s="88"/>
      <c r="NJ100" s="88"/>
      <c r="NK100" s="88"/>
      <c r="NL100" s="88"/>
      <c r="NM100" s="12"/>
      <c r="NN100" s="12"/>
      <c r="NO100" s="12"/>
      <c r="NP100" s="12"/>
      <c r="NQ100" s="100"/>
      <c r="NR100" s="3"/>
      <c r="NS100" s="3"/>
      <c r="NT100" s="3"/>
      <c r="NU100" s="3"/>
      <c r="NV100" s="3"/>
      <c r="NW100" s="3"/>
      <c r="NX100" s="12"/>
      <c r="NY100" s="88"/>
      <c r="NZ100" s="45"/>
      <c r="OA100" s="88"/>
      <c r="OB100" s="88"/>
      <c r="OC100" s="88"/>
      <c r="OD100" s="88"/>
      <c r="OE100" s="12"/>
      <c r="OF100" s="12"/>
      <c r="OG100" s="12"/>
      <c r="OH100" s="12"/>
      <c r="OI100" s="12"/>
      <c r="OJ100" s="3"/>
      <c r="OK100" s="3"/>
      <c r="OL100" s="3"/>
      <c r="OM100" s="3"/>
      <c r="ON100" s="3"/>
      <c r="OO100" s="3"/>
      <c r="OP100" s="88"/>
      <c r="OQ100" s="12"/>
      <c r="OR100" s="3"/>
      <c r="OS100" s="100"/>
      <c r="OT100" s="3"/>
      <c r="OU100" s="3"/>
      <c r="OV100" s="3"/>
      <c r="OW100" s="3"/>
      <c r="OX100" s="3"/>
      <c r="OY100" s="3"/>
      <c r="OZ100" s="12"/>
      <c r="PA100" s="88"/>
      <c r="PB100" s="45"/>
      <c r="PC100" s="88"/>
      <c r="PD100" s="88"/>
      <c r="PE100" s="88"/>
      <c r="PF100" s="88"/>
      <c r="PG100" s="12"/>
      <c r="PH100" s="12"/>
      <c r="PI100" s="12"/>
      <c r="PJ100" s="12"/>
      <c r="PK100" s="12"/>
      <c r="PL100" s="3"/>
      <c r="PM100" s="3"/>
      <c r="PN100" s="3"/>
      <c r="PO100" s="3"/>
      <c r="PP100" s="3"/>
      <c r="PQ100" s="3"/>
      <c r="PR100" s="3"/>
      <c r="PS100" s="88"/>
      <c r="PT100" s="12"/>
      <c r="PU100" s="3"/>
      <c r="PV100" s="100"/>
      <c r="PW100" s="3"/>
      <c r="PX100" s="3"/>
      <c r="PY100" s="3"/>
      <c r="PZ100" s="3"/>
      <c r="QA100" s="3"/>
      <c r="QB100" s="3"/>
      <c r="QC100" s="12"/>
      <c r="QD100" s="88"/>
      <c r="QE100" s="45"/>
      <c r="QF100" s="88"/>
      <c r="QG100" s="88"/>
      <c r="QH100" s="88"/>
      <c r="QI100" s="88"/>
      <c r="QJ100" s="12"/>
      <c r="QK100" s="12"/>
      <c r="QL100" s="12"/>
      <c r="QM100" s="12"/>
      <c r="QN100" s="12"/>
      <c r="QO100" s="3"/>
      <c r="QP100" s="3"/>
      <c r="QQ100" s="3"/>
      <c r="QR100" s="3"/>
      <c r="QS100" s="3"/>
      <c r="QT100" s="3"/>
      <c r="QU100" s="3"/>
      <c r="QV100" s="88"/>
      <c r="QW100" s="12"/>
      <c r="QX100" s="3"/>
      <c r="QY100" s="100"/>
      <c r="QZ100" s="3"/>
      <c r="RA100" s="3"/>
      <c r="RB100" s="3"/>
      <c r="RC100" s="3"/>
      <c r="RD100" s="3"/>
      <c r="RE100" s="3"/>
      <c r="RF100" s="12"/>
      <c r="RG100" s="88"/>
      <c r="RH100" s="45"/>
      <c r="RI100" s="88"/>
      <c r="RJ100" s="88"/>
      <c r="RK100" s="88"/>
      <c r="RL100" s="88"/>
      <c r="RM100" s="12"/>
      <c r="RN100" s="12"/>
      <c r="RO100" s="12"/>
      <c r="RP100" s="169"/>
      <c r="RQ100" s="12"/>
      <c r="RR100" s="12"/>
      <c r="RS100" s="3"/>
      <c r="RT100" s="3"/>
      <c r="RU100" s="3"/>
      <c r="RV100" s="3"/>
      <c r="RW100" s="3"/>
      <c r="RX100" s="3"/>
      <c r="RY100" s="3"/>
      <c r="RZ100" s="88"/>
      <c r="SA100" s="12"/>
      <c r="SB100" s="3"/>
      <c r="SC100" s="100"/>
      <c r="SD100" s="3"/>
      <c r="SE100" s="3"/>
      <c r="SF100" s="3"/>
      <c r="SG100" s="3"/>
      <c r="SH100" s="3"/>
      <c r="SI100" s="3"/>
      <c r="SJ100" s="12"/>
      <c r="SK100" s="88"/>
      <c r="SL100" s="45"/>
      <c r="SM100" s="88"/>
      <c r="SN100" s="88"/>
      <c r="SO100" s="88"/>
      <c r="SP100" s="88"/>
      <c r="SQ100" s="12"/>
      <c r="SR100" s="87"/>
      <c r="SS100" s="87"/>
      <c r="ST100" s="169"/>
      <c r="SU100" s="12"/>
      <c r="SV100" s="12"/>
      <c r="SW100" s="3"/>
      <c r="SX100" s="3"/>
      <c r="SY100" s="3"/>
      <c r="SZ100" s="3"/>
      <c r="TA100" s="3"/>
      <c r="TB100" s="3"/>
      <c r="TC100" s="3"/>
      <c r="TD100" s="88"/>
      <c r="TE100" s="12"/>
      <c r="TF100" s="3"/>
      <c r="TG100" s="100"/>
      <c r="TH100" s="3"/>
      <c r="TI100" s="3"/>
      <c r="TJ100" s="3"/>
      <c r="TK100" s="3"/>
      <c r="TL100" s="3"/>
      <c r="TM100" s="3"/>
      <c r="TN100" s="12"/>
      <c r="TO100" s="88"/>
      <c r="TP100" s="45"/>
      <c r="TQ100" s="88"/>
      <c r="TR100" s="88"/>
      <c r="TS100" s="88"/>
      <c r="TT100" s="88"/>
      <c r="TU100" s="12"/>
      <c r="TV100" s="87"/>
      <c r="TW100" s="87"/>
      <c r="TX100" s="169"/>
      <c r="TY100" s="12"/>
      <c r="TZ100" s="12"/>
      <c r="UA100" s="3"/>
      <c r="UB100" s="3"/>
      <c r="UC100" s="3"/>
      <c r="UD100" s="3"/>
      <c r="UE100" s="3"/>
      <c r="UF100" s="3"/>
      <c r="UG100" s="3"/>
      <c r="UH100" s="88"/>
      <c r="UI100" s="12"/>
      <c r="UJ100" s="3"/>
      <c r="UK100" s="100">
        <f>SUMIFS(Main!VI:VI,Main!A:A,A:A)</f>
        <v>616</v>
      </c>
      <c r="UL100" s="3">
        <v>7184</v>
      </c>
      <c r="UM100" s="3">
        <v>39</v>
      </c>
      <c r="UN100" s="3">
        <f>SUMIFS(Main!VE:VE,Main!A:A,A:A)</f>
        <v>3</v>
      </c>
      <c r="UO100" s="3">
        <v>0</v>
      </c>
      <c r="UP100" s="3">
        <f t="shared" si="565"/>
        <v>3</v>
      </c>
      <c r="UQ100" s="3">
        <f t="shared" si="566"/>
        <v>3</v>
      </c>
      <c r="UR100" s="12">
        <f t="shared" si="567"/>
        <v>0</v>
      </c>
      <c r="US100" s="88" t="e">
        <f t="shared" si="568"/>
        <v>#DIV/0!</v>
      </c>
      <c r="UT100" s="45">
        <f t="shared" si="569"/>
        <v>143.32666666666668</v>
      </c>
      <c r="UU100" s="88">
        <v>429.98</v>
      </c>
      <c r="UV100" s="88">
        <v>3388.14</v>
      </c>
      <c r="UW100" s="88">
        <f>SUMIFS(Main!VF:VF,Main!A:A,A:A)</f>
        <v>6115</v>
      </c>
      <c r="UX100" s="88">
        <f t="shared" si="570"/>
        <v>5182.203389830509</v>
      </c>
      <c r="UY100" s="12">
        <f t="shared" si="571"/>
        <v>3.655009232311307E-4</v>
      </c>
      <c r="UZ100" s="87">
        <f t="shared" si="572"/>
        <v>0.12690738871475205</v>
      </c>
      <c r="VA100" s="87">
        <f t="shared" si="573"/>
        <v>8.2972428454619787E-2</v>
      </c>
      <c r="VB100" s="169" t="str">
        <f t="shared" si="564"/>
        <v>AM-W19</v>
      </c>
      <c r="VC100" s="12">
        <f t="shared" si="578"/>
        <v>0.65380297628781681</v>
      </c>
      <c r="VD100" s="12">
        <f t="shared" si="574"/>
        <v>0.34619702371218319</v>
      </c>
      <c r="VE100" s="3">
        <f>SUMIFS(Main!VR:VR,Main!B:B,B:B)</f>
        <v>47</v>
      </c>
      <c r="VF100" s="3">
        <f>SUMIFS(Main!VT:VT,Main!B:B,B:B)</f>
        <v>0</v>
      </c>
      <c r="VG100" s="3">
        <f>SUMIFS(Main!VV:VV,Main!B:B,B:B)</f>
        <v>0</v>
      </c>
      <c r="VH100" s="3">
        <f>SUMIFS(Main!VZ:VZ,Main!B:B,B:B)</f>
        <v>0</v>
      </c>
      <c r="VI100" s="3">
        <f>SUMIFS(Main!WB:WB,Main!B:B,B:B)</f>
        <v>0</v>
      </c>
      <c r="VJ100" s="3">
        <f>SUMIFS(Main!WD:WD,Main!B:B,B:B)</f>
        <v>0</v>
      </c>
      <c r="VK100" s="3">
        <f t="shared" si="575"/>
        <v>47</v>
      </c>
      <c r="VL100" s="88">
        <f t="shared" si="576"/>
        <v>50256.676517535605</v>
      </c>
      <c r="VM100" s="12">
        <f t="shared" si="577"/>
        <v>5.2652018692346395E-4</v>
      </c>
      <c r="VN100" s="3">
        <f>SUMIFS(Main!WH:WH,Main!B:B,B:B)</f>
        <v>0</v>
      </c>
    </row>
    <row r="101" spans="1:586">
      <c r="A101" s="150" t="s">
        <v>567</v>
      </c>
      <c r="B101" s="150" t="s">
        <v>524</v>
      </c>
      <c r="C101" s="150" t="s">
        <v>294</v>
      </c>
      <c r="D101" s="150" t="s">
        <v>669</v>
      </c>
      <c r="E101" s="155" t="s">
        <v>520</v>
      </c>
      <c r="F101" s="150" t="s">
        <v>472</v>
      </c>
      <c r="G101" s="150" t="s">
        <v>450</v>
      </c>
      <c r="H101" s="17">
        <v>1931.9428931999998</v>
      </c>
      <c r="I101" s="12"/>
      <c r="J101" s="3"/>
      <c r="K101" s="3"/>
      <c r="L101" s="3"/>
      <c r="M101" s="3"/>
      <c r="N101" s="3"/>
      <c r="O101" s="3"/>
      <c r="P101" s="3"/>
      <c r="Q101" s="87"/>
      <c r="R101" s="88"/>
      <c r="S101" s="88"/>
      <c r="T101" s="88"/>
      <c r="U101" s="87"/>
      <c r="V101" s="87"/>
      <c r="W101" s="12"/>
      <c r="X101" s="3"/>
      <c r="Y101" s="3"/>
      <c r="Z101" s="3"/>
      <c r="AA101" s="3"/>
      <c r="AB101" s="3"/>
      <c r="AC101" s="3"/>
      <c r="AD101" s="3"/>
      <c r="AE101" s="87"/>
      <c r="AF101" s="88"/>
      <c r="AG101" s="88"/>
      <c r="AH101" s="88"/>
      <c r="AI101" s="87"/>
      <c r="AJ101" s="87"/>
      <c r="AK101" s="12"/>
      <c r="AL101" s="3"/>
      <c r="AM101" s="3"/>
      <c r="AN101" s="3"/>
      <c r="AO101" s="3"/>
      <c r="AP101" s="3"/>
      <c r="AQ101" s="3"/>
      <c r="AR101" s="3"/>
      <c r="AS101" s="3"/>
      <c r="AT101" s="87"/>
      <c r="AU101" s="40"/>
      <c r="AV101" s="40"/>
      <c r="AW101" s="88"/>
      <c r="AX101" s="88"/>
      <c r="AY101" s="88"/>
      <c r="AZ101" s="87"/>
      <c r="BA101" s="87"/>
      <c r="BB101" s="87"/>
      <c r="BC101" s="89"/>
      <c r="BD101" s="12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f t="shared" ref="BI101:BK102" si="708">BG101-BH101</f>
        <v>0</v>
      </c>
      <c r="BJ101" s="3">
        <f t="shared" si="708"/>
        <v>0</v>
      </c>
      <c r="BK101" s="3">
        <f t="shared" si="708"/>
        <v>0</v>
      </c>
      <c r="BL101" s="3">
        <f>BH101+BI101+BJ101</f>
        <v>0</v>
      </c>
      <c r="BM101" s="87">
        <v>0</v>
      </c>
      <c r="BN101" s="40" t="e">
        <f>BP101/BH101</f>
        <v>#DIV/0!</v>
      </c>
      <c r="BO101" s="40" t="e">
        <f>BP101/BG101</f>
        <v>#DIV/0!</v>
      </c>
      <c r="BP101" s="88">
        <v>0</v>
      </c>
      <c r="BQ101" s="88">
        <v>0</v>
      </c>
      <c r="BR101" s="88">
        <v>0</v>
      </c>
      <c r="BS101" s="12" t="e">
        <f>BP101/BQ101</f>
        <v>#DIV/0!</v>
      </c>
      <c r="BT101" s="12" t="e">
        <f>BP101/BR101</f>
        <v>#DIV/0!</v>
      </c>
      <c r="BU101" s="87" t="e">
        <f>BH101/BL101</f>
        <v>#DIV/0!</v>
      </c>
      <c r="BV101" s="89" t="e">
        <f>1-BU101</f>
        <v>#DIV/0!</v>
      </c>
      <c r="BW101" s="90" t="str">
        <f>B101</f>
        <v>FBA79444</v>
      </c>
      <c r="BX101" s="12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f>CA101-CB101</f>
        <v>0</v>
      </c>
      <c r="CD101" s="3">
        <v>0</v>
      </c>
      <c r="CE101" s="3">
        <v>0</v>
      </c>
      <c r="CF101" s="3">
        <f>CB101+CC101+CD101</f>
        <v>0</v>
      </c>
      <c r="CG101" s="87" t="e">
        <f>CB101/BZ101</f>
        <v>#DIV/0!</v>
      </c>
      <c r="CH101" s="3" t="e">
        <f>CJ101/CB101</f>
        <v>#DIV/0!</v>
      </c>
      <c r="CI101" s="3" t="e">
        <f>CJ101/CA101</f>
        <v>#DIV/0!</v>
      </c>
      <c r="CJ101" s="88">
        <v>0</v>
      </c>
      <c r="CK101" s="88">
        <v>0</v>
      </c>
      <c r="CL101" s="88">
        <v>0</v>
      </c>
      <c r="CM101" s="87" t="e">
        <f>CJ101/CK101</f>
        <v>#DIV/0!</v>
      </c>
      <c r="CN101" s="87" t="e">
        <f>CJ101/CL101</f>
        <v>#DIV/0!</v>
      </c>
      <c r="CO101" s="12" t="e">
        <f>CB101/CF101</f>
        <v>#DIV/0!</v>
      </c>
      <c r="CP101" s="12" t="e">
        <f>1-CO101</f>
        <v>#DIV/0!</v>
      </c>
      <c r="CQ101" s="77" t="str">
        <f>B101</f>
        <v>FBA79444</v>
      </c>
      <c r="CR101" s="12">
        <v>0</v>
      </c>
      <c r="CS101" s="3">
        <v>0</v>
      </c>
      <c r="CT101" s="3">
        <v>0</v>
      </c>
      <c r="CU101" s="3" t="e">
        <f>VLOOKUP(C101,'[1]Monthly Sales'!C:AP,38,0)</f>
        <v>#N/A</v>
      </c>
      <c r="CV101" s="3">
        <v>0</v>
      </c>
      <c r="CW101" s="3" t="e">
        <f>CU101-CV101</f>
        <v>#N/A</v>
      </c>
      <c r="CX101" s="3">
        <v>0</v>
      </c>
      <c r="CY101" s="3">
        <v>0</v>
      </c>
      <c r="CZ101" s="3" t="e">
        <f>CV101+CW101+CX101</f>
        <v>#N/A</v>
      </c>
      <c r="DA101" s="87" t="e">
        <f>CV101/CT101</f>
        <v>#DIV/0!</v>
      </c>
      <c r="DB101" s="45" t="e">
        <f>DD101/CV101</f>
        <v>#DIV/0!</v>
      </c>
      <c r="DC101" s="3" t="e">
        <f>DD101/CZ101</f>
        <v>#N/A</v>
      </c>
      <c r="DD101" s="88">
        <v>0</v>
      </c>
      <c r="DE101" s="88">
        <v>0</v>
      </c>
      <c r="DF101" s="88">
        <v>0</v>
      </c>
      <c r="DG101" s="12" t="e">
        <f>DD101/DE101</f>
        <v>#DIV/0!</v>
      </c>
      <c r="DH101" s="12" t="e">
        <f>DD101/DF101</f>
        <v>#DIV/0!</v>
      </c>
      <c r="DI101" s="12" t="e">
        <f>CV101/CZ101</f>
        <v>#N/A</v>
      </c>
      <c r="DJ101" s="12" t="e">
        <f>1-DI101</f>
        <v>#N/A</v>
      </c>
      <c r="DK101" s="3" t="str">
        <f>B101</f>
        <v>FBA79444</v>
      </c>
      <c r="DL101" s="12">
        <v>1</v>
      </c>
      <c r="DM101" s="3">
        <v>28297</v>
      </c>
      <c r="DN101" s="3">
        <v>35</v>
      </c>
      <c r="DO101" s="3">
        <v>3</v>
      </c>
      <c r="DP101" s="3">
        <v>0</v>
      </c>
      <c r="DQ101" s="3">
        <f>DO101-DP101</f>
        <v>3</v>
      </c>
      <c r="DR101" s="3">
        <v>0</v>
      </c>
      <c r="DS101" s="3">
        <v>0</v>
      </c>
      <c r="DT101" s="3">
        <f>DP101+DQ101+DR101</f>
        <v>3</v>
      </c>
      <c r="DU101" s="12">
        <f>DR101/DT101</f>
        <v>0</v>
      </c>
      <c r="DV101" s="87">
        <f>DP101/DN101</f>
        <v>0</v>
      </c>
      <c r="DW101" s="3" t="e">
        <f>DY101/DP101</f>
        <v>#DIV/0!</v>
      </c>
      <c r="DX101" s="3">
        <f>DY101/DT101</f>
        <v>123.88333333333333</v>
      </c>
      <c r="DY101" s="88">
        <v>371.65</v>
      </c>
      <c r="DZ101" s="88">
        <v>0</v>
      </c>
      <c r="EA101" s="88">
        <v>1647</v>
      </c>
      <c r="EB101" s="12" t="e">
        <f>DY101/DZ101</f>
        <v>#DIV/0!</v>
      </c>
      <c r="EC101" s="12">
        <f>DY101/EA101</f>
        <v>0.22565270188221007</v>
      </c>
      <c r="ED101" s="12">
        <f>DP101/DT101</f>
        <v>0</v>
      </c>
      <c r="EE101" s="12">
        <f>1-ED101</f>
        <v>1</v>
      </c>
      <c r="EF101" s="3" t="str">
        <f>B101</f>
        <v>FBA79444</v>
      </c>
      <c r="EG101" s="12">
        <v>0.9718</v>
      </c>
      <c r="EH101" s="3">
        <v>2369</v>
      </c>
      <c r="EI101" s="3">
        <v>14</v>
      </c>
      <c r="EJ101" s="3">
        <v>0</v>
      </c>
      <c r="EK101" s="3">
        <v>0</v>
      </c>
      <c r="EL101" s="3">
        <f>EJ101-EK101</f>
        <v>0</v>
      </c>
      <c r="EM101" s="3">
        <v>1</v>
      </c>
      <c r="EN101" s="3">
        <v>0</v>
      </c>
      <c r="EO101" s="3">
        <f>EK101+EL101+EM101</f>
        <v>1</v>
      </c>
      <c r="EP101" s="12">
        <f>IF(EM101,EM101/EO101,0)</f>
        <v>1</v>
      </c>
      <c r="EQ101" s="87">
        <f>IF(EK101,EK101/EI101,0)</f>
        <v>0</v>
      </c>
      <c r="ER101" s="3" t="e">
        <f>IF(ET101,ET101/EK101,0)</f>
        <v>#DIV/0!</v>
      </c>
      <c r="ES101" s="3">
        <f>IF(ET101,ET101/EO101,0)</f>
        <v>118.41</v>
      </c>
      <c r="ET101" s="88">
        <v>118.41</v>
      </c>
      <c r="EU101" s="88">
        <v>0</v>
      </c>
      <c r="EV101" s="88">
        <v>0</v>
      </c>
      <c r="EW101" s="12" t="e">
        <f>IF(ET101,ET101/EU101,0)</f>
        <v>#DIV/0!</v>
      </c>
      <c r="EX101" s="12" t="e">
        <f>IF(ET101,ET101/EV101,0)</f>
        <v>#DIV/0!</v>
      </c>
      <c r="EY101" s="12">
        <f>IF(EK101,EK101/EO101,0)</f>
        <v>0</v>
      </c>
      <c r="EZ101" s="12">
        <f>IF(1-EY101,0)</f>
        <v>0</v>
      </c>
      <c r="FA101" s="3" t="str">
        <f>B101</f>
        <v>FBA79444</v>
      </c>
      <c r="FB101" s="12">
        <v>1</v>
      </c>
      <c r="FC101" s="3">
        <v>6464</v>
      </c>
      <c r="FD101" s="3">
        <v>42</v>
      </c>
      <c r="FE101" s="3">
        <v>2</v>
      </c>
      <c r="FF101" s="3">
        <v>4</v>
      </c>
      <c r="FG101" s="3">
        <f>FE101-FF101</f>
        <v>-2</v>
      </c>
      <c r="FH101" s="3">
        <v>1</v>
      </c>
      <c r="FI101" s="3">
        <v>0</v>
      </c>
      <c r="FJ101" s="3">
        <f>FF101+FG101+FH101</f>
        <v>3</v>
      </c>
      <c r="FK101" s="12">
        <f>IF(FH101,FH101/FJ101,0)</f>
        <v>0.33333333333333331</v>
      </c>
      <c r="FL101" s="12">
        <f>IF(FF101,FF101/FD101,0)</f>
        <v>9.5238095238095233E-2</v>
      </c>
      <c r="FM101" s="3">
        <f>IF(FO101,FO101/FF101,0)</f>
        <v>131.61250000000001</v>
      </c>
      <c r="FN101" s="88">
        <f>IF(FO101,FO101/FJ101,0)</f>
        <v>175.48333333333335</v>
      </c>
      <c r="FO101" s="88">
        <v>526.45000000000005</v>
      </c>
      <c r="FP101" s="88">
        <v>1181.3599999999999</v>
      </c>
      <c r="FQ101" s="88">
        <v>998</v>
      </c>
      <c r="FR101" s="12">
        <f>IF(FO101,FO101/FP101,0)</f>
        <v>0.44563045980903371</v>
      </c>
      <c r="FS101" s="12">
        <f>IF(FO101,FO101/FQ101,0)</f>
        <v>0.52750501002004013</v>
      </c>
      <c r="FT101" s="12">
        <f>FF101/FJ101</f>
        <v>1.3333333333333333</v>
      </c>
      <c r="FU101" s="39">
        <f>1-FT101</f>
        <v>-0.33333333333333326</v>
      </c>
      <c r="FV101" s="77" t="str">
        <f>B101</f>
        <v>FBA79444</v>
      </c>
      <c r="FW101" s="12">
        <v>1</v>
      </c>
      <c r="FX101" s="3">
        <v>560</v>
      </c>
      <c r="FY101" s="3">
        <v>0</v>
      </c>
      <c r="FZ101" s="3">
        <v>2</v>
      </c>
      <c r="GA101" s="3">
        <v>0</v>
      </c>
      <c r="GB101" s="3">
        <f>FZ101-GA101</f>
        <v>2</v>
      </c>
      <c r="GC101" s="3">
        <v>0</v>
      </c>
      <c r="GD101" s="3">
        <v>0</v>
      </c>
      <c r="GE101" s="3">
        <f>GA101+GB101+GC101</f>
        <v>2</v>
      </c>
      <c r="GF101" s="12">
        <f>IF(GC101,GC101/GE101,0)</f>
        <v>0</v>
      </c>
      <c r="GG101" s="12">
        <f>IF(GA101,GA101/FY101,0)</f>
        <v>0</v>
      </c>
      <c r="GH101" s="88">
        <f>IF(GJ101,GJ101/GA101,0)</f>
        <v>0</v>
      </c>
      <c r="GI101" s="45">
        <f>IF(GJ101,GJ101/GE101,0)</f>
        <v>0</v>
      </c>
      <c r="GJ101" s="88">
        <v>0</v>
      </c>
      <c r="GK101" s="88">
        <v>0</v>
      </c>
      <c r="GL101" s="88">
        <v>845.76271186440681</v>
      </c>
      <c r="GM101" s="12">
        <f>IF(GJ101,GJ101/GK101,0)</f>
        <v>0</v>
      </c>
      <c r="GN101" s="12">
        <f>IF(GJ101,GJ101/GL101,0)</f>
        <v>0</v>
      </c>
      <c r="GO101" s="12">
        <f>GA101/GE101</f>
        <v>0</v>
      </c>
      <c r="GP101" s="12">
        <f>1-GO101</f>
        <v>1</v>
      </c>
      <c r="GQ101" s="77" t="str">
        <f>B101</f>
        <v>FBA79444</v>
      </c>
      <c r="GR101" s="12">
        <v>1</v>
      </c>
      <c r="GS101" s="3">
        <v>0</v>
      </c>
      <c r="GT101" s="3">
        <v>0</v>
      </c>
      <c r="GU101" s="3">
        <v>1</v>
      </c>
      <c r="GV101" s="3">
        <v>0</v>
      </c>
      <c r="GW101" s="3">
        <f>GU101-GV101</f>
        <v>1</v>
      </c>
      <c r="GX101" s="3">
        <v>0</v>
      </c>
      <c r="GY101" s="3">
        <v>0</v>
      </c>
      <c r="GZ101" s="3">
        <f>GV101+GW101+GX101</f>
        <v>1</v>
      </c>
      <c r="HA101" s="12">
        <f>IF(GX101,GX101/GZ101,0)</f>
        <v>0</v>
      </c>
      <c r="HB101" s="12">
        <f>IF(GV101,GV101/GT101,0)</f>
        <v>0</v>
      </c>
      <c r="HC101" s="88">
        <f>IF(HE101,HE101/GV101,0)</f>
        <v>0</v>
      </c>
      <c r="HD101" s="45">
        <f>IF(HE101,HE101/GZ101,0)</f>
        <v>0</v>
      </c>
      <c r="HE101" s="88">
        <v>0</v>
      </c>
      <c r="HF101" s="88">
        <v>0</v>
      </c>
      <c r="HG101" s="88">
        <v>499</v>
      </c>
      <c r="HH101" s="12">
        <f>IF(HE101,HE101/HF101,0)</f>
        <v>0</v>
      </c>
      <c r="HI101" s="12">
        <f>IF(HE101,HE101/HG101,0)</f>
        <v>0</v>
      </c>
      <c r="HJ101" s="12">
        <f>GV101/GZ101</f>
        <v>0</v>
      </c>
      <c r="HK101" s="12">
        <f>1-HJ101</f>
        <v>1</v>
      </c>
      <c r="HL101" s="77" t="s">
        <v>520</v>
      </c>
      <c r="HM101" s="3">
        <v>1065</v>
      </c>
      <c r="HN101" s="3">
        <v>178062</v>
      </c>
      <c r="HO101" s="3">
        <v>457</v>
      </c>
      <c r="HP101" s="3">
        <v>5</v>
      </c>
      <c r="HQ101" s="3">
        <v>6</v>
      </c>
      <c r="HR101" s="3">
        <f>HP101-HQ101</f>
        <v>-1</v>
      </c>
      <c r="HS101" s="3">
        <v>0</v>
      </c>
      <c r="HT101" s="3">
        <f>HQ101+HR101+HS101</f>
        <v>5</v>
      </c>
      <c r="HU101" s="12">
        <f>IF(HS101,HS101/HT101,0)</f>
        <v>0</v>
      </c>
      <c r="HV101" s="12">
        <f>IF(HQ101,HQ101/HO101,0)</f>
        <v>1.3129102844638949E-2</v>
      </c>
      <c r="HW101" s="88">
        <f>IF(HY101,HY101/HQ101,0)</f>
        <v>891.86</v>
      </c>
      <c r="HX101" s="45">
        <f>IF(HY101,HY101/HT101,0)</f>
        <v>1070.232</v>
      </c>
      <c r="HY101" s="3">
        <v>5351.16</v>
      </c>
      <c r="HZ101" s="3">
        <v>12576.29</v>
      </c>
      <c r="IA101" s="3">
        <v>14895</v>
      </c>
      <c r="IB101" s="20">
        <f>IA101/1.18</f>
        <v>12622.881355932204</v>
      </c>
      <c r="IC101" s="12">
        <f>IF(HY101,HY101/HZ101,0)</f>
        <v>0.42549591334169296</v>
      </c>
      <c r="ID101" s="12">
        <f>IF(HY101,HY101/IB101,0)</f>
        <v>0.4239253977844914</v>
      </c>
      <c r="IE101" s="12">
        <f>HQ101/HT101</f>
        <v>1.2</v>
      </c>
      <c r="IF101" s="105">
        <f>1-IE101</f>
        <v>-0.19999999999999996</v>
      </c>
      <c r="IG101" s="100">
        <v>690</v>
      </c>
      <c r="IH101" s="3">
        <v>170206</v>
      </c>
      <c r="II101" s="3">
        <v>277</v>
      </c>
      <c r="IJ101" s="3">
        <v>3</v>
      </c>
      <c r="IK101" s="3">
        <v>2</v>
      </c>
      <c r="IL101" s="3">
        <f>IJ101-IK101</f>
        <v>1</v>
      </c>
      <c r="IM101" s="3">
        <v>0</v>
      </c>
      <c r="IN101" s="3">
        <f>IK101+IL101+IM101</f>
        <v>3</v>
      </c>
      <c r="IO101" s="12">
        <f>IF(IM101,IM101/IN101,0)</f>
        <v>0</v>
      </c>
      <c r="IP101" s="12">
        <f>IF(IK101,IK101/II101,0)</f>
        <v>7.2202166064981952E-3</v>
      </c>
      <c r="IQ101" s="88">
        <f>IF(IS101,IS101/IK101,0)</f>
        <v>2507.2850000000003</v>
      </c>
      <c r="IR101" s="45">
        <f>IF(IS101,IS101/IN101,0)</f>
        <v>1671.5233333333335</v>
      </c>
      <c r="IS101" s="3">
        <v>5014.5700000000006</v>
      </c>
      <c r="IT101" s="3">
        <v>4320.34</v>
      </c>
      <c r="IU101" s="3">
        <v>8997</v>
      </c>
      <c r="IV101" s="20">
        <f>IU101/1.18</f>
        <v>7624.5762711864409</v>
      </c>
      <c r="IW101" s="12">
        <f>IF(IS101,IS101/IT101,0)</f>
        <v>1.1606887420897429</v>
      </c>
      <c r="IX101" s="12">
        <f>IF(IS101,IS101/IV101,0)</f>
        <v>0.65768507280204525</v>
      </c>
      <c r="IY101" s="12">
        <f>IK101/IN101</f>
        <v>0.66666666666666663</v>
      </c>
      <c r="IZ101" s="12">
        <f>1-IY101</f>
        <v>0.33333333333333337</v>
      </c>
      <c r="JA101" s="100">
        <v>639</v>
      </c>
      <c r="JB101" s="3">
        <v>58978</v>
      </c>
      <c r="JC101" s="3">
        <v>174</v>
      </c>
      <c r="JD101" s="3">
        <v>3</v>
      </c>
      <c r="JE101" s="3">
        <v>5</v>
      </c>
      <c r="JF101" s="3">
        <f>JD101-JE101</f>
        <v>-2</v>
      </c>
      <c r="JG101" s="3">
        <v>0</v>
      </c>
      <c r="JH101" s="3">
        <f>SUM(JE101:JG101)</f>
        <v>3</v>
      </c>
      <c r="JI101" s="12">
        <f>IF(JG101,JG101/JH101,0)</f>
        <v>0</v>
      </c>
      <c r="JJ101" s="12">
        <f>IF(JE101,JE101/JC101,0)</f>
        <v>2.8735632183908046E-2</v>
      </c>
      <c r="JK101" s="88">
        <f>IF(JM101,JM101/JE101,0)</f>
        <v>478.85199999999986</v>
      </c>
      <c r="JL101" s="45">
        <f>IF(JM101,JM101/JH101,0)</f>
        <v>798.08666666666647</v>
      </c>
      <c r="JM101" s="3">
        <v>2394.2599999999993</v>
      </c>
      <c r="JN101" s="3">
        <v>8640.68</v>
      </c>
      <c r="JO101" s="3">
        <v>8197</v>
      </c>
      <c r="JP101" s="20">
        <f>JO101/1.18</f>
        <v>6946.610169491526</v>
      </c>
      <c r="JQ101" s="12">
        <f>IF(JM101,JM101/JN101,0)</f>
        <v>0.27709161778934055</v>
      </c>
      <c r="JR101" s="12">
        <f>IF(JM101,JM101/JP101,0)</f>
        <v>0.34466595095766733</v>
      </c>
      <c r="JS101" s="12">
        <f>JE101/JH101</f>
        <v>1.6666666666666667</v>
      </c>
      <c r="JT101" s="12">
        <f>1-JS101</f>
        <v>-0.66666666666666674</v>
      </c>
      <c r="JU101" s="100">
        <v>255</v>
      </c>
      <c r="JV101" s="3">
        <v>17893</v>
      </c>
      <c r="JW101" s="3">
        <v>67</v>
      </c>
      <c r="JX101" s="3">
        <v>1</v>
      </c>
      <c r="JY101" s="3">
        <v>1</v>
      </c>
      <c r="JZ101" s="3">
        <f>JX101-JY101</f>
        <v>0</v>
      </c>
      <c r="KA101" s="3">
        <v>0</v>
      </c>
      <c r="KB101" s="3">
        <f>SUM(JY101:KA101)</f>
        <v>1</v>
      </c>
      <c r="KC101" s="12">
        <f>IF(KA101,KA101/KB101,0)</f>
        <v>0</v>
      </c>
      <c r="KD101" s="12">
        <f>IF(JY101,JY101/JW101,0)</f>
        <v>1.4925373134328358E-2</v>
      </c>
      <c r="KE101" s="88">
        <f>IF(KG101,KG101/JY101,0)</f>
        <v>943.15</v>
      </c>
      <c r="KF101" s="45">
        <f>IF(KG101,KG101/KB101,0)</f>
        <v>943.15</v>
      </c>
      <c r="KG101" s="3">
        <v>943.15</v>
      </c>
      <c r="KH101" s="3">
        <v>2541.5300000000002</v>
      </c>
      <c r="KI101" s="3">
        <v>3099</v>
      </c>
      <c r="KJ101" s="20">
        <f>KI101/1.18</f>
        <v>2626.2711864406783</v>
      </c>
      <c r="KK101" s="12">
        <f>IF(KG101,KG101/KH101,0)</f>
        <v>0.37109536381628383</v>
      </c>
      <c r="KL101" s="12">
        <f>IF(KG101,KG101/KJ101,0)</f>
        <v>0.35912132946111641</v>
      </c>
      <c r="KM101" s="12">
        <f>JY101/KB101</f>
        <v>1</v>
      </c>
      <c r="KN101" s="12">
        <f>1-KM101</f>
        <v>0</v>
      </c>
      <c r="KO101" s="100">
        <v>253</v>
      </c>
      <c r="KP101" s="3">
        <v>24056</v>
      </c>
      <c r="KQ101" s="3">
        <v>98</v>
      </c>
      <c r="KR101" s="3">
        <v>1</v>
      </c>
      <c r="KS101" s="3">
        <v>0</v>
      </c>
      <c r="KT101" s="3">
        <f>KR101-KS101</f>
        <v>1</v>
      </c>
      <c r="KU101" s="3">
        <v>0</v>
      </c>
      <c r="KV101" s="3">
        <f>SUM(KS101:KU101)</f>
        <v>1</v>
      </c>
      <c r="KW101" s="12">
        <f>IF(KU101,KU101/KV101,0)</f>
        <v>0</v>
      </c>
      <c r="KX101" s="12">
        <f>IF(KS101,KS101/KQ101,0)</f>
        <v>0</v>
      </c>
      <c r="KY101" s="88" t="e">
        <f>IF(LA101,LA101/KS101,0)</f>
        <v>#DIV/0!</v>
      </c>
      <c r="KZ101" s="45">
        <f>IF(LA101,LA101/KV101,0)</f>
        <v>1263.1700000000005</v>
      </c>
      <c r="LA101" s="3">
        <v>1263.1700000000005</v>
      </c>
      <c r="LB101" s="3">
        <v>0</v>
      </c>
      <c r="LC101" s="3">
        <v>3078</v>
      </c>
      <c r="LD101" s="20">
        <f>LC101/1.18</f>
        <v>2608.4745762711864</v>
      </c>
      <c r="LE101" s="12" t="e">
        <f>IF(LA101,LA101/LB101,0)</f>
        <v>#DIV/0!</v>
      </c>
      <c r="LF101" s="12">
        <f>IF(LA101,LA101/LD101,0)</f>
        <v>0.48425620532813535</v>
      </c>
      <c r="LG101" s="12">
        <f>KS101/KV101</f>
        <v>0</v>
      </c>
      <c r="LH101" s="12">
        <f>1-LG101</f>
        <v>1</v>
      </c>
      <c r="LI101" s="100">
        <v>207</v>
      </c>
      <c r="LJ101" s="3">
        <v>19568</v>
      </c>
      <c r="LK101" s="3">
        <v>69</v>
      </c>
      <c r="LL101" s="3">
        <v>2</v>
      </c>
      <c r="LM101" s="3">
        <v>3</v>
      </c>
      <c r="LN101" s="3">
        <f>LL101-LM101</f>
        <v>-1</v>
      </c>
      <c r="LO101" s="3">
        <v>0</v>
      </c>
      <c r="LP101" s="3">
        <f>SUM(LM101:LO101)</f>
        <v>2</v>
      </c>
      <c r="LQ101" s="12">
        <f>IF(LO101,LO101/LP101,0)</f>
        <v>0</v>
      </c>
      <c r="LR101" s="12">
        <f>IF(LM101,LM101/LK101,0)</f>
        <v>4.3478260869565216E-2</v>
      </c>
      <c r="LS101" s="88">
        <f>IF(LU101,LU101/LM101,0)</f>
        <v>276.3533333333333</v>
      </c>
      <c r="LT101" s="45">
        <f>IF(LU101,LU101/LP101,0)</f>
        <v>414.53</v>
      </c>
      <c r="LU101" s="88">
        <v>829.06</v>
      </c>
      <c r="LV101" s="88">
        <v>5422.04</v>
      </c>
      <c r="LW101" s="88">
        <v>6398.0072</v>
      </c>
      <c r="LX101" s="88">
        <f>LW101/1.18</f>
        <v>5422.04</v>
      </c>
      <c r="LY101" s="12">
        <f>IF(LU101,LU101/LV101,0)</f>
        <v>0.15290554846515333</v>
      </c>
      <c r="LZ101" s="12">
        <f>IF(LU101,LU101/LX101,0)</f>
        <v>0.15290554846515333</v>
      </c>
      <c r="MA101" s="12">
        <f>LM101/LP101</f>
        <v>1.5</v>
      </c>
      <c r="MB101" s="12">
        <f>1-MA101</f>
        <v>-0.5</v>
      </c>
      <c r="MC101" s="100">
        <v>497</v>
      </c>
      <c r="MD101" s="3">
        <v>47607</v>
      </c>
      <c r="ME101" s="3">
        <v>134</v>
      </c>
      <c r="MF101" s="3">
        <v>7</v>
      </c>
      <c r="MG101" s="3">
        <v>2</v>
      </c>
      <c r="MH101" s="3">
        <f>MF101-MG101</f>
        <v>5</v>
      </c>
      <c r="MI101" s="3">
        <v>0</v>
      </c>
      <c r="MJ101" s="3">
        <f>SUM(MG101:MI101)</f>
        <v>7</v>
      </c>
      <c r="MK101" s="12">
        <f>IF(MI101,MI101/MJ101,0)</f>
        <v>0</v>
      </c>
      <c r="ML101" s="12">
        <f>IF(MG101,MG101/ME101,0)</f>
        <v>1.4925373134328358E-2</v>
      </c>
      <c r="MM101" s="88">
        <f>IF(MO101,MO101/MG101,0)</f>
        <v>981.125</v>
      </c>
      <c r="MN101" s="45">
        <f>IF(MO101,MO101/MJ101,0)</f>
        <v>280.32142857142856</v>
      </c>
      <c r="MO101" s="88">
        <v>1962.25</v>
      </c>
      <c r="MP101" s="88">
        <v>1566.95</v>
      </c>
      <c r="MQ101" s="88">
        <v>19613.022799999999</v>
      </c>
      <c r="MR101" s="88">
        <f>MQ101/1.18</f>
        <v>16621.205762711863</v>
      </c>
      <c r="MS101" s="12">
        <f>IF(MO101,MO101/MP101,0)</f>
        <v>1.2522735250007977</v>
      </c>
      <c r="MT101" s="12">
        <f>IF(MO101,MO101/MR101,0)</f>
        <v>0.11805701872737334</v>
      </c>
      <c r="MU101" s="12">
        <f>MG101/MJ101</f>
        <v>0.2857142857142857</v>
      </c>
      <c r="MV101" s="12">
        <f>1-MU101</f>
        <v>0.7142857142857143</v>
      </c>
      <c r="MW101" s="100">
        <v>1257</v>
      </c>
      <c r="MX101" s="3">
        <v>208292</v>
      </c>
      <c r="MY101" s="3">
        <v>669</v>
      </c>
      <c r="MZ101" s="3">
        <v>19</v>
      </c>
      <c r="NA101" s="3">
        <v>17</v>
      </c>
      <c r="NB101" s="3">
        <f>MZ101-NA101</f>
        <v>2</v>
      </c>
      <c r="NC101" s="3">
        <v>5</v>
      </c>
      <c r="ND101" s="3">
        <f>SUM(NA101:NC101)</f>
        <v>24</v>
      </c>
      <c r="NE101" s="12">
        <f>IF(NC101,NC101/ND101,0)</f>
        <v>0.20833333333333334</v>
      </c>
      <c r="NF101" s="12">
        <f>IF(NA101,NA101/MY101,0)</f>
        <v>2.5411061285500747E-2</v>
      </c>
      <c r="NG101" s="88">
        <f>IF(NI101,NI101/NA101,0)</f>
        <v>353.55235294117654</v>
      </c>
      <c r="NH101" s="45">
        <f>IF(NI101,NI101/ND101,0)</f>
        <v>250.43291666666673</v>
      </c>
      <c r="NI101" s="88">
        <v>6010.3900000000012</v>
      </c>
      <c r="NJ101" s="88">
        <v>29351.73</v>
      </c>
      <c r="NK101" s="88">
        <v>44481.02</v>
      </c>
      <c r="NL101" s="88">
        <f>NK101/1.18</f>
        <v>37695.779661016946</v>
      </c>
      <c r="NM101" s="12">
        <f>IF(NI101,NI101/NJ101,0)</f>
        <v>0.20477123494935398</v>
      </c>
      <c r="NN101" s="12">
        <f>IF(NI101,NI101/NL101,0)</f>
        <v>0.15944463953389562</v>
      </c>
      <c r="NO101" s="12">
        <f>NA101/ND101</f>
        <v>0.70833333333333337</v>
      </c>
      <c r="NP101" s="12">
        <f>1-NO101</f>
        <v>0.29166666666666663</v>
      </c>
      <c r="NQ101" s="100">
        <v>1898</v>
      </c>
      <c r="NR101" s="3">
        <v>118581</v>
      </c>
      <c r="NS101" s="3">
        <v>1160</v>
      </c>
      <c r="NT101" s="3">
        <v>29</v>
      </c>
      <c r="NU101" s="3">
        <v>19</v>
      </c>
      <c r="NV101" s="3">
        <f>NT101-NU101</f>
        <v>10</v>
      </c>
      <c r="NW101" s="3">
        <f>SUM(NU101:NV101)</f>
        <v>29</v>
      </c>
      <c r="NX101" s="12">
        <f>IF(NU101,NU101/NS101,0)</f>
        <v>1.6379310344827588E-2</v>
      </c>
      <c r="NY101" s="88">
        <f>IF(OA101,OA101/NU101,0)</f>
        <v>612.13368421052621</v>
      </c>
      <c r="NZ101" s="45">
        <f>IF(OA101,OA101/NW101,0)</f>
        <v>401.05310344827581</v>
      </c>
      <c r="OA101" s="88">
        <v>11630.539999999999</v>
      </c>
      <c r="OB101" s="88">
        <v>33193.22</v>
      </c>
      <c r="OC101" s="88">
        <v>64287.008799999996</v>
      </c>
      <c r="OD101" s="88">
        <f>OC101/1.18</f>
        <v>54480.515932203387</v>
      </c>
      <c r="OE101" s="12">
        <f>OD101/$OD$2</f>
        <v>4.6955865041599159E-3</v>
      </c>
      <c r="OF101" s="12">
        <f>IF(OA101,OA101/OB101,0)</f>
        <v>0.35038902522864607</v>
      </c>
      <c r="OG101" s="12">
        <f>IF(OA101,OA101/OD101,0)</f>
        <v>0.21348072427348649</v>
      </c>
      <c r="OH101" s="12">
        <f>NU101/NW101</f>
        <v>0.65517241379310343</v>
      </c>
      <c r="OI101" s="12">
        <f>1-OH101</f>
        <v>0.34482758620689657</v>
      </c>
      <c r="OJ101" s="3">
        <v>116</v>
      </c>
      <c r="OK101" s="3">
        <v>216</v>
      </c>
      <c r="OL101" s="3">
        <v>17</v>
      </c>
      <c r="OM101" s="3">
        <v>0</v>
      </c>
      <c r="ON101" s="3">
        <v>0</v>
      </c>
      <c r="OO101" s="3">
        <f>OJ101+OK101+OL101+OM101+ON101</f>
        <v>349</v>
      </c>
      <c r="OP101" s="88">
        <f>OO101*H101</f>
        <v>674248.06972679996</v>
      </c>
      <c r="OQ101" s="12">
        <f>OP101/$OP$2</f>
        <v>8.1946559017853759E-3</v>
      </c>
      <c r="OR101" s="3">
        <v>5</v>
      </c>
      <c r="OS101" s="100">
        <v>1311</v>
      </c>
      <c r="OT101" s="3">
        <v>96848</v>
      </c>
      <c r="OU101" s="3">
        <v>886</v>
      </c>
      <c r="OV101" s="3">
        <v>21</v>
      </c>
      <c r="OW101" s="3">
        <v>19</v>
      </c>
      <c r="OX101" s="3">
        <f>OV101-OW101</f>
        <v>2</v>
      </c>
      <c r="OY101" s="3">
        <f>SUM(OW101:OX101)</f>
        <v>21</v>
      </c>
      <c r="OZ101" s="12">
        <f>IF(OW101,OW101/OU101,0)</f>
        <v>2.144469525959368E-2</v>
      </c>
      <c r="PA101" s="88">
        <f>IF(PC101,PC101/OW101,0)</f>
        <v>441.96578947368425</v>
      </c>
      <c r="PB101" s="45">
        <f>IF(PC101,PC101/OY101,0)</f>
        <v>399.87380952380954</v>
      </c>
      <c r="PC101" s="88">
        <v>8397.35</v>
      </c>
      <c r="PD101" s="88">
        <v>32531.350000000002</v>
      </c>
      <c r="PE101" s="88">
        <v>46037</v>
      </c>
      <c r="PF101" s="88">
        <f>PE101/1.18</f>
        <v>39014.406779661018</v>
      </c>
      <c r="PG101" s="12">
        <f>PF101/$PF$2</f>
        <v>3.2258952484004368E-3</v>
      </c>
      <c r="PH101" s="12">
        <f>IF(PC101,PC101/PD101,0)</f>
        <v>0.25813100286339175</v>
      </c>
      <c r="PI101" s="12">
        <f>IF(PC101,PC101/PF101,0)</f>
        <v>0.21523715706931382</v>
      </c>
      <c r="PJ101" s="12">
        <f>OW101/OY101</f>
        <v>0.90476190476190477</v>
      </c>
      <c r="PK101" s="12">
        <f>1-PJ101</f>
        <v>9.5238095238095233E-2</v>
      </c>
      <c r="PL101" s="3">
        <v>106</v>
      </c>
      <c r="PM101" s="3">
        <v>0</v>
      </c>
      <c r="PN101" s="3">
        <v>17</v>
      </c>
      <c r="PO101" s="3">
        <v>0</v>
      </c>
      <c r="PP101" s="3">
        <v>0</v>
      </c>
      <c r="PQ101" s="3">
        <v>0</v>
      </c>
      <c r="PR101" s="3">
        <f>PL101+PM101+PN101+PO101+PQ101</f>
        <v>123</v>
      </c>
      <c r="PS101" s="88">
        <f>PR101*H101</f>
        <v>237628.97586359998</v>
      </c>
      <c r="PT101" s="12">
        <f>PS101/$PS$2</f>
        <v>3.3011264114256836E-3</v>
      </c>
      <c r="PU101" s="3">
        <v>4</v>
      </c>
      <c r="PV101" s="100">
        <v>950</v>
      </c>
      <c r="PW101" s="3">
        <v>92819</v>
      </c>
      <c r="PX101" s="3">
        <v>604</v>
      </c>
      <c r="PY101" s="3">
        <v>9</v>
      </c>
      <c r="PZ101" s="3">
        <v>8</v>
      </c>
      <c r="QA101" s="3">
        <f>PY101-PZ101</f>
        <v>1</v>
      </c>
      <c r="QB101" s="3">
        <f>SUM(PZ101:QA101)</f>
        <v>9</v>
      </c>
      <c r="QC101" s="12">
        <f>IF(PZ101,PZ101/PX101,0)</f>
        <v>1.3245033112582781E-2</v>
      </c>
      <c r="QD101" s="88">
        <f>IF(QF101,QF101/PZ101,0)</f>
        <v>926.32125000000008</v>
      </c>
      <c r="QE101" s="45">
        <f>IF(QF101,QF101/QB101,0)</f>
        <v>823.39666666666676</v>
      </c>
      <c r="QF101" s="88">
        <v>7410.5700000000006</v>
      </c>
      <c r="QG101" s="88">
        <v>11874.57</v>
      </c>
      <c r="QH101" s="88">
        <v>20225.621800000001</v>
      </c>
      <c r="QI101" s="88">
        <f>QH101/1.18</f>
        <v>17140.35745762712</v>
      </c>
      <c r="QJ101" s="12">
        <f>QI101/$QI$2</f>
        <v>1.1393575460037625E-3</v>
      </c>
      <c r="QK101" s="12">
        <f>IF(QF101,QF101/QG101,0)</f>
        <v>0.62407059792480912</v>
      </c>
      <c r="QL101" s="12">
        <f>IF(QF101,QF101/QI101,0)</f>
        <v>0.43234629256243684</v>
      </c>
      <c r="QM101" s="12">
        <f>PZ101/QB101</f>
        <v>0.88888888888888884</v>
      </c>
      <c r="QN101" s="12">
        <f>1-QM101</f>
        <v>0.11111111111111116</v>
      </c>
      <c r="QO101" s="3">
        <v>83</v>
      </c>
      <c r="QP101" s="3"/>
      <c r="QQ101" s="3">
        <v>17</v>
      </c>
      <c r="QR101" s="3">
        <v>0</v>
      </c>
      <c r="QS101" s="3">
        <v>0</v>
      </c>
      <c r="QT101" s="3">
        <v>0</v>
      </c>
      <c r="QU101" s="3">
        <f>QO101+QP101+QQ101+QR101+QT101</f>
        <v>100</v>
      </c>
      <c r="QV101" s="88">
        <f>QU101*H101</f>
        <v>193194.28931999998</v>
      </c>
      <c r="QW101" s="12">
        <f>QV101/$QV$2</f>
        <v>4.2404330020981628E-3</v>
      </c>
      <c r="QX101" s="3">
        <v>10</v>
      </c>
      <c r="QY101" s="100">
        <v>497</v>
      </c>
      <c r="QZ101" s="3">
        <v>34772</v>
      </c>
      <c r="RA101" s="3">
        <v>230</v>
      </c>
      <c r="RB101" s="3">
        <v>4</v>
      </c>
      <c r="RC101" s="3">
        <v>1</v>
      </c>
      <c r="RD101" s="3">
        <f>RB101-RC101</f>
        <v>3</v>
      </c>
      <c r="RE101" s="3">
        <f>SUM(RC101:RD101)</f>
        <v>4</v>
      </c>
      <c r="RF101" s="12">
        <f>IF(RC101,RC101/RA101,0)</f>
        <v>4.3478260869565218E-3</v>
      </c>
      <c r="RG101" s="88">
        <f>IF(RI101,RI101/RC101,0)</f>
        <v>3520.2600000000007</v>
      </c>
      <c r="RH101" s="45">
        <f>IF(RI101,RI101/RE101,0)</f>
        <v>880.06500000000017</v>
      </c>
      <c r="RI101" s="88">
        <v>3520.2600000000007</v>
      </c>
      <c r="RJ101" s="88">
        <v>1864.41</v>
      </c>
      <c r="RK101" s="88">
        <v>8799</v>
      </c>
      <c r="RL101" s="88">
        <f>RK101/1.18</f>
        <v>7456.7796610169498</v>
      </c>
      <c r="RM101" s="12">
        <f>RL101/$RL$2</f>
        <v>4.7084010042234344E-4</v>
      </c>
      <c r="RN101" s="12">
        <f>IF(RI101,RI101/RJ101,0)</f>
        <v>1.8881361932193028</v>
      </c>
      <c r="RO101" s="12">
        <f>IF(RI101,RI101/RL101,0)</f>
        <v>0.47208851005796115</v>
      </c>
      <c r="RP101" s="169" t="str">
        <f>E101</f>
        <v>AM-W20</v>
      </c>
      <c r="RQ101" s="12">
        <f>RC101/RE101</f>
        <v>0.25</v>
      </c>
      <c r="RR101" s="12">
        <f>1-RQ101</f>
        <v>0.75</v>
      </c>
      <c r="RS101" s="3">
        <v>71</v>
      </c>
      <c r="RT101" s="3">
        <v>187</v>
      </c>
      <c r="RU101" s="3">
        <v>0</v>
      </c>
      <c r="RV101" s="3">
        <v>0</v>
      </c>
      <c r="RW101" s="3">
        <v>0</v>
      </c>
      <c r="RX101" s="3">
        <v>0</v>
      </c>
      <c r="RY101" s="3">
        <f>RS101+RT101+RU101+RV101+RX101</f>
        <v>258</v>
      </c>
      <c r="RZ101" s="88">
        <f>RY101*H101</f>
        <v>498441.26644559996</v>
      </c>
      <c r="SA101" s="12">
        <f>RZ101/$RZ$2</f>
        <v>7.0284430444591383E-3</v>
      </c>
      <c r="SB101" s="3">
        <v>10</v>
      </c>
      <c r="SC101" s="100">
        <v>1390</v>
      </c>
      <c r="SD101" s="3">
        <v>35423</v>
      </c>
      <c r="SE101" s="3">
        <v>368</v>
      </c>
      <c r="SF101" s="3">
        <v>12</v>
      </c>
      <c r="SG101" s="3">
        <v>13</v>
      </c>
      <c r="SH101" s="3">
        <f t="shared" ref="SH101:SH113" si="709">SF101-SG101</f>
        <v>-1</v>
      </c>
      <c r="SI101" s="3">
        <f t="shared" ref="SI101:SI113" si="710">SUM(SG101:SH101)</f>
        <v>12</v>
      </c>
      <c r="SJ101" s="12">
        <f t="shared" ref="SJ101:SJ113" si="711">IF(SG101,SG101/SE101,0)</f>
        <v>3.5326086956521736E-2</v>
      </c>
      <c r="SK101" s="88">
        <f t="shared" ref="SK101:SK113" si="712">IF(SM101,SM101/SG101,0)</f>
        <v>300.76</v>
      </c>
      <c r="SL101" s="45">
        <f t="shared" ref="SL101:SL113" si="713">IF(SM101,SM101/SI101,0)</f>
        <v>325.82333333333332</v>
      </c>
      <c r="SM101" s="88">
        <v>3909.88</v>
      </c>
      <c r="SN101" s="88">
        <v>21396.57</v>
      </c>
      <c r="SO101" s="88">
        <v>25248</v>
      </c>
      <c r="SP101" s="88">
        <f t="shared" ref="SP101:SP113" si="714">SO101/1.18</f>
        <v>21396.610169491527</v>
      </c>
      <c r="SQ101" s="12">
        <f t="shared" ref="SQ101:SQ113" si="715">SP101/$SP$2</f>
        <v>1.6175029605852173E-3</v>
      </c>
      <c r="SR101" s="87">
        <f t="shared" ref="SR101:SR113" si="716">IF(SM101,SM101/SN101,0)</f>
        <v>0.18273396156486765</v>
      </c>
      <c r="SS101" s="87">
        <f t="shared" ref="SS101:SS113" si="717">IF(SM101,SM101/SP101,0)</f>
        <v>0.18273361850443598</v>
      </c>
      <c r="ST101" s="169" t="str">
        <f t="shared" ref="ST101:ST113" si="718">E101</f>
        <v>AM-W20</v>
      </c>
      <c r="SU101" s="12">
        <f t="shared" ref="SU101:SU113" si="719">SG101/SI101</f>
        <v>1.0833333333333333</v>
      </c>
      <c r="SV101" s="12">
        <f t="shared" ref="SV101:SV113" si="720">1-SU101</f>
        <v>-8.3333333333333259E-2</v>
      </c>
      <c r="SW101" s="3">
        <v>64</v>
      </c>
      <c r="SX101" s="3">
        <v>164</v>
      </c>
      <c r="SY101" s="3">
        <v>0</v>
      </c>
      <c r="SZ101" s="3">
        <v>0</v>
      </c>
      <c r="TA101" s="3">
        <v>0</v>
      </c>
      <c r="TB101" s="3">
        <v>0</v>
      </c>
      <c r="TC101" s="3">
        <f t="shared" ref="TC101:TC113" si="721">SW101+SX101+SY101+SZ101+TB101</f>
        <v>228</v>
      </c>
      <c r="TD101" s="88">
        <f t="shared" ref="TD101:TD113" si="722">TC101*H101</f>
        <v>440482.97964959999</v>
      </c>
      <c r="TE101" s="12">
        <f t="shared" ref="TE101:TE113" si="723">TD101/$TD$2</f>
        <v>4.8456883587652891E-3</v>
      </c>
      <c r="TF101" s="3">
        <v>8</v>
      </c>
      <c r="TG101" s="100">
        <f>SUMIFS(Main!TX:TX,Main!B:B,B:B)</f>
        <v>480</v>
      </c>
      <c r="TH101" s="3">
        <v>12814</v>
      </c>
      <c r="TI101" s="3">
        <v>130</v>
      </c>
      <c r="TJ101" s="3">
        <f>SUMIFS(Main!TT:TT,Main!B:B,B:B)</f>
        <v>5</v>
      </c>
      <c r="TK101" s="3">
        <v>2</v>
      </c>
      <c r="TL101" s="3">
        <f t="shared" ref="TL101:TL113" si="724">TJ101-TK101</f>
        <v>3</v>
      </c>
      <c r="TM101" s="3">
        <f t="shared" ref="TM101:TM113" si="725">SUM(TK101:TL101)</f>
        <v>5</v>
      </c>
      <c r="TN101" s="12">
        <f t="shared" ref="TN101:TN113" si="726">IF(TK101,TK101/TI101,0)</f>
        <v>1.5384615384615385E-2</v>
      </c>
      <c r="TO101" s="88">
        <f t="shared" ref="TO101:TO113" si="727">IF(TQ101,TQ101/TK101,0)</f>
        <v>697.21500000000003</v>
      </c>
      <c r="TP101" s="45">
        <f t="shared" ref="TP101:TP113" si="728">IF(TQ101,TQ101/TM101,0)</f>
        <v>278.88600000000002</v>
      </c>
      <c r="TQ101" s="88">
        <v>1394.43</v>
      </c>
      <c r="TR101" s="88">
        <v>4761.01</v>
      </c>
      <c r="TS101" s="88">
        <f>SUMIFS(Main!TU:TU,Main!B:B,B:B)</f>
        <v>8195.9915999999994</v>
      </c>
      <c r="TT101" s="88">
        <f t="shared" ref="TT101:TT113" si="729">TS101/1.18</f>
        <v>6945.7555932203386</v>
      </c>
      <c r="TU101" s="12">
        <f t="shared" ref="TU101:TU113" si="730">TT101/$TT$2</f>
        <v>4.8406160379621191E-4</v>
      </c>
      <c r="TV101" s="87">
        <f t="shared" ref="TV101:TV113" si="731">IF(TQ101,TQ101/TR101,0)</f>
        <v>0.29288533315409965</v>
      </c>
      <c r="TW101" s="87">
        <f t="shared" ref="TW101:TW113" si="732">IF(TQ101,TQ101/TT101,0)</f>
        <v>0.20076001542022079</v>
      </c>
      <c r="TX101" s="169" t="str">
        <f t="shared" ref="TX101:TX113" si="733">E101</f>
        <v>AM-W20</v>
      </c>
      <c r="TY101" s="12">
        <f t="shared" ref="TY101:TY113" si="734">TK101/TM101</f>
        <v>0.4</v>
      </c>
      <c r="TZ101" s="12">
        <f t="shared" ref="TZ101:TZ113" si="735">1-TY101</f>
        <v>0.6</v>
      </c>
      <c r="UA101" s="3">
        <f>SUMIFS(Main!UG:UG,Main!B:B,B:B)</f>
        <v>12</v>
      </c>
      <c r="UB101" s="3">
        <f>SUMIFS(Main!UI:UI,Main!B:B,B:B)</f>
        <v>142</v>
      </c>
      <c r="UC101" s="3">
        <f>SUMIFS(Main!UK:UK,Main!B:B,B:B)</f>
        <v>0</v>
      </c>
      <c r="UD101" s="3">
        <f>SUMIFS(Main!UO:UO,Main!B:B,B:B)</f>
        <v>0</v>
      </c>
      <c r="UE101" s="3">
        <f>SUMIFS(Main!UQ:UQ,Main!B:B,B:B)</f>
        <v>0</v>
      </c>
      <c r="UF101" s="3">
        <f>SUMIFS(Main!US:US,Main!B:B,B:B)</f>
        <v>0</v>
      </c>
      <c r="UG101" s="3">
        <f t="shared" ref="UG101:UG113" si="736">UA101+UB101+UC101+UD101+UF101</f>
        <v>154</v>
      </c>
      <c r="UH101" s="88">
        <f t="shared" ref="UH101:UH113" si="737">UG101*H101</f>
        <v>297519.20555279998</v>
      </c>
      <c r="UI101" s="12">
        <f t="shared" ref="UI101:UI113" si="738">UH101/$UH$2</f>
        <v>2.951856131278221E-3</v>
      </c>
      <c r="UJ101" s="3">
        <f>SUMIFS(Main!UW:UW,Main!B:B,B:B)</f>
        <v>6</v>
      </c>
      <c r="UK101" s="100">
        <f>SUMIFS(Main!VI:VI,Main!A:A,A:A)</f>
        <v>114</v>
      </c>
      <c r="UL101" s="3">
        <v>0</v>
      </c>
      <c r="UM101" s="3">
        <v>0</v>
      </c>
      <c r="UN101" s="3">
        <f>SUMIFS(Main!VE:VE,Main!A:A,A:A)</f>
        <v>3</v>
      </c>
      <c r="UO101" s="3">
        <v>0</v>
      </c>
      <c r="UP101" s="3">
        <f t="shared" si="565"/>
        <v>3</v>
      </c>
      <c r="UQ101" s="3">
        <f t="shared" si="566"/>
        <v>3</v>
      </c>
      <c r="UR101" s="12">
        <f t="shared" si="567"/>
        <v>0</v>
      </c>
      <c r="US101" s="88">
        <f t="shared" si="568"/>
        <v>0</v>
      </c>
      <c r="UT101" s="45">
        <f t="shared" si="569"/>
        <v>0</v>
      </c>
      <c r="UU101" s="88">
        <v>0</v>
      </c>
      <c r="UV101" s="88">
        <v>0</v>
      </c>
      <c r="UW101" s="88">
        <f>SUMIFS(Main!VF:VF,Main!A:A,A:A)</f>
        <v>5886.9961999999996</v>
      </c>
      <c r="UX101" s="88">
        <f t="shared" si="570"/>
        <v>4988.9798305084742</v>
      </c>
      <c r="UY101" s="12">
        <f t="shared" si="571"/>
        <v>3.5187286118694319E-4</v>
      </c>
      <c r="UZ101" s="87">
        <f t="shared" si="572"/>
        <v>0</v>
      </c>
      <c r="VA101" s="87">
        <f t="shared" si="573"/>
        <v>0</v>
      </c>
      <c r="VB101" s="169" t="str">
        <f t="shared" si="564"/>
        <v>AM-W20</v>
      </c>
      <c r="VC101" s="12">
        <f t="shared" si="578"/>
        <v>0</v>
      </c>
      <c r="VD101" s="12">
        <f t="shared" si="574"/>
        <v>1</v>
      </c>
      <c r="VE101" s="3">
        <f>SUMIFS(Main!VR:VR,Main!B:B,B:B)</f>
        <v>5</v>
      </c>
      <c r="VF101" s="3">
        <f>SUMIFS(Main!VT:VT,Main!B:B,B:B)</f>
        <v>142</v>
      </c>
      <c r="VG101" s="3">
        <f>SUMIFS(Main!VV:VV,Main!B:B,B:B)</f>
        <v>40</v>
      </c>
      <c r="VH101" s="3">
        <f>SUMIFS(Main!VZ:VZ,Main!B:B,B:B)</f>
        <v>0</v>
      </c>
      <c r="VI101" s="3">
        <f>SUMIFS(Main!WB:WB,Main!B:B,B:B)</f>
        <v>0</v>
      </c>
      <c r="VJ101" s="3">
        <f>SUMIFS(Main!WD:WD,Main!B:B,B:B)</f>
        <v>0</v>
      </c>
      <c r="VK101" s="3">
        <f t="shared" si="575"/>
        <v>187</v>
      </c>
      <c r="VL101" s="88">
        <f t="shared" si="576"/>
        <v>361273.32102839998</v>
      </c>
      <c r="VM101" s="12">
        <f t="shared" si="577"/>
        <v>3.7849239086067067E-3</v>
      </c>
      <c r="VN101" s="3">
        <f>SUMIFS(Main!WH:WH,Main!B:B,B:B)</f>
        <v>5</v>
      </c>
    </row>
    <row r="102" spans="1:586">
      <c r="A102" s="150" t="s">
        <v>501</v>
      </c>
      <c r="B102" s="150" t="s">
        <v>495</v>
      </c>
      <c r="C102" s="150" t="s">
        <v>294</v>
      </c>
      <c r="D102" s="150" t="s">
        <v>669</v>
      </c>
      <c r="E102" s="155" t="s">
        <v>507</v>
      </c>
      <c r="F102" s="150" t="s">
        <v>474</v>
      </c>
      <c r="G102" s="150" t="s">
        <v>467</v>
      </c>
      <c r="H102" s="17">
        <v>3817.3329455999992</v>
      </c>
      <c r="I102" s="12">
        <v>0</v>
      </c>
      <c r="J102" s="3">
        <v>0</v>
      </c>
      <c r="K102" s="3">
        <v>0</v>
      </c>
      <c r="L102" s="3">
        <v>0</v>
      </c>
      <c r="M102" s="3">
        <f>K102-L102</f>
        <v>0</v>
      </c>
      <c r="N102" s="3">
        <v>0</v>
      </c>
      <c r="O102" s="3">
        <v>0</v>
      </c>
      <c r="P102" s="3">
        <f>L102+M102+N102</f>
        <v>0</v>
      </c>
      <c r="Q102" s="87">
        <v>0</v>
      </c>
      <c r="R102" s="88">
        <v>0</v>
      </c>
      <c r="S102" s="88">
        <v>0</v>
      </c>
      <c r="T102" s="88">
        <v>0</v>
      </c>
      <c r="U102" s="87" t="e">
        <f>R102/S102</f>
        <v>#DIV/0!</v>
      </c>
      <c r="V102" s="87" t="e">
        <f>R102/T102</f>
        <v>#DIV/0!</v>
      </c>
      <c r="W102" s="12">
        <v>0</v>
      </c>
      <c r="X102" s="3">
        <v>0</v>
      </c>
      <c r="Y102" s="3">
        <v>0</v>
      </c>
      <c r="Z102" s="3">
        <v>0</v>
      </c>
      <c r="AA102" s="3">
        <f>Y102-Z102</f>
        <v>0</v>
      </c>
      <c r="AB102" s="3">
        <v>0</v>
      </c>
      <c r="AC102" s="3">
        <v>0</v>
      </c>
      <c r="AD102" s="3">
        <f>Z102+AA102+AB102</f>
        <v>0</v>
      </c>
      <c r="AE102" s="87">
        <v>0</v>
      </c>
      <c r="AF102" s="88">
        <v>0</v>
      </c>
      <c r="AG102" s="88">
        <v>0</v>
      </c>
      <c r="AH102" s="88">
        <v>0</v>
      </c>
      <c r="AI102" s="87" t="e">
        <f>AF102/AG102</f>
        <v>#DIV/0!</v>
      </c>
      <c r="AJ102" s="87" t="e">
        <f>AF102/AH102</f>
        <v>#DIV/0!</v>
      </c>
      <c r="AK102" s="12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f>AN102-AO102</f>
        <v>0</v>
      </c>
      <c r="AQ102" s="3">
        <f>AO102-AP102</f>
        <v>0</v>
      </c>
      <c r="AR102" s="3">
        <f>AP102-AQ102</f>
        <v>0</v>
      </c>
      <c r="AS102" s="3">
        <f>AO102+AP102+AQ102</f>
        <v>0</v>
      </c>
      <c r="AT102" s="87">
        <v>0</v>
      </c>
      <c r="AU102" s="40" t="e">
        <f>AW102/AO102</f>
        <v>#DIV/0!</v>
      </c>
      <c r="AV102" s="40" t="e">
        <f>AW102/AN102</f>
        <v>#DIV/0!</v>
      </c>
      <c r="AW102" s="88">
        <v>0</v>
      </c>
      <c r="AX102" s="88">
        <v>0</v>
      </c>
      <c r="AY102" s="88">
        <v>0</v>
      </c>
      <c r="AZ102" s="87" t="e">
        <f>AW102/AX102</f>
        <v>#DIV/0!</v>
      </c>
      <c r="BA102" s="87" t="e">
        <f>AW102/AY102</f>
        <v>#DIV/0!</v>
      </c>
      <c r="BB102" s="87" t="e">
        <f>AO102/AS102</f>
        <v>#DIV/0!</v>
      </c>
      <c r="BC102" s="89" t="e">
        <f>1-BB102</f>
        <v>#DIV/0!</v>
      </c>
      <c r="BD102" s="12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f t="shared" si="708"/>
        <v>0</v>
      </c>
      <c r="BJ102" s="3">
        <f t="shared" si="708"/>
        <v>0</v>
      </c>
      <c r="BK102" s="3">
        <f t="shared" si="708"/>
        <v>0</v>
      </c>
      <c r="BL102" s="3">
        <f>BH102+BI102+BJ102</f>
        <v>0</v>
      </c>
      <c r="BM102" s="87">
        <v>0</v>
      </c>
      <c r="BN102" s="40" t="e">
        <f>BP102/BH102</f>
        <v>#DIV/0!</v>
      </c>
      <c r="BO102" s="40" t="e">
        <f>BP102/BG102</f>
        <v>#DIV/0!</v>
      </c>
      <c r="BP102" s="88">
        <v>0</v>
      </c>
      <c r="BQ102" s="88">
        <v>0</v>
      </c>
      <c r="BR102" s="88">
        <v>0</v>
      </c>
      <c r="BS102" s="12" t="e">
        <f>BP102/BQ102</f>
        <v>#DIV/0!</v>
      </c>
      <c r="BT102" s="12" t="e">
        <f>BP102/BR102</f>
        <v>#DIV/0!</v>
      </c>
      <c r="BU102" s="87" t="e">
        <f>BH102/BL102</f>
        <v>#DIV/0!</v>
      </c>
      <c r="BV102" s="89" t="e">
        <f>1-BU102</f>
        <v>#DIV/0!</v>
      </c>
      <c r="BW102" s="90" t="str">
        <f>B102</f>
        <v>FBA79230</v>
      </c>
      <c r="BX102" s="12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f>CA102-CB102</f>
        <v>0</v>
      </c>
      <c r="CD102" s="3">
        <v>0</v>
      </c>
      <c r="CE102" s="3">
        <v>0</v>
      </c>
      <c r="CF102" s="3">
        <f>CB102+CC102+CD102</f>
        <v>0</v>
      </c>
      <c r="CG102" s="87" t="e">
        <f>CB102/BZ102</f>
        <v>#DIV/0!</v>
      </c>
      <c r="CH102" s="3" t="e">
        <f>CJ102/CB102</f>
        <v>#DIV/0!</v>
      </c>
      <c r="CI102" s="3" t="e">
        <f>CJ102/CA102</f>
        <v>#DIV/0!</v>
      </c>
      <c r="CJ102" s="88">
        <v>0</v>
      </c>
      <c r="CK102" s="88">
        <v>0</v>
      </c>
      <c r="CL102" s="88">
        <v>0</v>
      </c>
      <c r="CM102" s="87" t="e">
        <f>CJ102/CK102</f>
        <v>#DIV/0!</v>
      </c>
      <c r="CN102" s="87" t="e">
        <f>CJ102/CL102</f>
        <v>#DIV/0!</v>
      </c>
      <c r="CO102" s="12" t="e">
        <f>CB102/CF102</f>
        <v>#DIV/0!</v>
      </c>
      <c r="CP102" s="12" t="e">
        <f>1-CO102</f>
        <v>#DIV/0!</v>
      </c>
      <c r="CQ102" s="77" t="str">
        <f>B102</f>
        <v>FBA79230</v>
      </c>
      <c r="CR102" s="12">
        <v>0</v>
      </c>
      <c r="CS102" s="3">
        <v>0</v>
      </c>
      <c r="CT102" s="3">
        <v>0</v>
      </c>
      <c r="CU102" s="3" t="e">
        <f>VLOOKUP(C102,'[1]Monthly Sales'!C:AP,38,0)</f>
        <v>#N/A</v>
      </c>
      <c r="CV102" s="3">
        <v>0</v>
      </c>
      <c r="CW102" s="3" t="e">
        <f>CU102-CV102</f>
        <v>#N/A</v>
      </c>
      <c r="CX102" s="3">
        <v>0</v>
      </c>
      <c r="CY102" s="3">
        <v>0</v>
      </c>
      <c r="CZ102" s="3" t="e">
        <f>CV102+CW102+CX102</f>
        <v>#N/A</v>
      </c>
      <c r="DA102" s="87" t="e">
        <f>CV102/CT102</f>
        <v>#DIV/0!</v>
      </c>
      <c r="DB102" s="45" t="e">
        <f>DD102/CV102</f>
        <v>#DIV/0!</v>
      </c>
      <c r="DC102" s="3" t="e">
        <f>DD102/CZ102</f>
        <v>#N/A</v>
      </c>
      <c r="DD102" s="88">
        <v>0</v>
      </c>
      <c r="DE102" s="88">
        <v>0</v>
      </c>
      <c r="DF102" s="88">
        <v>0</v>
      </c>
      <c r="DG102" s="12" t="e">
        <f>DD102/DE102</f>
        <v>#DIV/0!</v>
      </c>
      <c r="DH102" s="12" t="e">
        <f>DD102/DF102</f>
        <v>#DIV/0!</v>
      </c>
      <c r="DI102" s="12" t="e">
        <f>CV102/CZ102</f>
        <v>#N/A</v>
      </c>
      <c r="DJ102" s="12" t="e">
        <f>1-DI102</f>
        <v>#N/A</v>
      </c>
      <c r="DK102" s="3" t="str">
        <f>B102</f>
        <v>FBA79230</v>
      </c>
      <c r="DL102" s="12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f>DO102-DP102</f>
        <v>0</v>
      </c>
      <c r="DR102" s="3">
        <v>0</v>
      </c>
      <c r="DS102" s="3">
        <v>0</v>
      </c>
      <c r="DT102" s="3">
        <f>DP102+DQ102+DR102</f>
        <v>0</v>
      </c>
      <c r="DU102" s="12" t="e">
        <f>DR102/DT102</f>
        <v>#DIV/0!</v>
      </c>
      <c r="DV102" s="87" t="e">
        <f>DP102/DN102</f>
        <v>#DIV/0!</v>
      </c>
      <c r="DW102" s="3" t="e">
        <f>DY102/DP102</f>
        <v>#DIV/0!</v>
      </c>
      <c r="DX102" s="3" t="e">
        <f>DY102/DT102</f>
        <v>#DIV/0!</v>
      </c>
      <c r="DY102" s="88">
        <v>0</v>
      </c>
      <c r="DZ102" s="88">
        <v>0</v>
      </c>
      <c r="EA102" s="88">
        <v>0</v>
      </c>
      <c r="EB102" s="12" t="e">
        <f>DY102/DZ102</f>
        <v>#DIV/0!</v>
      </c>
      <c r="EC102" s="12" t="e">
        <f>DY102/EA102</f>
        <v>#DIV/0!</v>
      </c>
      <c r="ED102" s="12" t="e">
        <f>DP102/DT102</f>
        <v>#DIV/0!</v>
      </c>
      <c r="EE102" s="12" t="e">
        <f>1-ED102</f>
        <v>#DIV/0!</v>
      </c>
      <c r="EF102" s="3" t="str">
        <f>B102</f>
        <v>FBA79230</v>
      </c>
      <c r="EG102" s="12">
        <v>0.97870000000000001</v>
      </c>
      <c r="EH102" s="3">
        <v>0</v>
      </c>
      <c r="EI102" s="3">
        <v>0</v>
      </c>
      <c r="EJ102" s="3">
        <v>0</v>
      </c>
      <c r="EK102" s="3">
        <v>0</v>
      </c>
      <c r="EL102" s="3">
        <f>EJ102-EK102</f>
        <v>0</v>
      </c>
      <c r="EM102" s="3">
        <v>0</v>
      </c>
      <c r="EN102" s="3">
        <v>0</v>
      </c>
      <c r="EO102" s="3">
        <f>EK102+EL102+EM102</f>
        <v>0</v>
      </c>
      <c r="EP102" s="12">
        <f>IF(EM102,EM102/EO102,0)</f>
        <v>0</v>
      </c>
      <c r="EQ102" s="87">
        <f>IF(EK102,EK102/EI102,0)</f>
        <v>0</v>
      </c>
      <c r="ER102" s="3">
        <f>IF(ET102,ET102/EK102,0)</f>
        <v>0</v>
      </c>
      <c r="ES102" s="3">
        <f>IF(ET102,ET102/EO102,0)</f>
        <v>0</v>
      </c>
      <c r="ET102" s="88">
        <v>0</v>
      </c>
      <c r="EU102" s="88">
        <v>0</v>
      </c>
      <c r="EV102" s="88">
        <v>0</v>
      </c>
      <c r="EW102" s="12">
        <f>IF(ET102,ET102/EU102,0)</f>
        <v>0</v>
      </c>
      <c r="EX102" s="12">
        <f>IF(ET102,ET102/EV102,0)</f>
        <v>0</v>
      </c>
      <c r="EY102" s="12">
        <f>IF(EK102,EK102/EO102,0)</f>
        <v>0</v>
      </c>
      <c r="EZ102" s="12">
        <f>IF(1-EY102,0)</f>
        <v>0</v>
      </c>
      <c r="FA102" s="3" t="str">
        <f>B102</f>
        <v>FBA79230</v>
      </c>
      <c r="FB102" s="12">
        <v>0.99429999999999996</v>
      </c>
      <c r="FC102" s="3">
        <v>0</v>
      </c>
      <c r="FD102" s="3">
        <v>0</v>
      </c>
      <c r="FE102" s="3">
        <v>5</v>
      </c>
      <c r="FF102" s="3">
        <v>0</v>
      </c>
      <c r="FG102" s="3">
        <f>FE102-FF102</f>
        <v>5</v>
      </c>
      <c r="FH102" s="3">
        <v>0</v>
      </c>
      <c r="FI102" s="3">
        <v>0</v>
      </c>
      <c r="FJ102" s="3">
        <f>FF102+FG102+FH102</f>
        <v>5</v>
      </c>
      <c r="FK102" s="12">
        <f>IF(FH102,FH102/FJ102,0)</f>
        <v>0</v>
      </c>
      <c r="FL102" s="12">
        <f>IF(FF102,FF102/FD102,0)</f>
        <v>0</v>
      </c>
      <c r="FM102" s="3">
        <f>IF(FO102,FO102/FF102,0)</f>
        <v>0</v>
      </c>
      <c r="FN102" s="88">
        <f>IF(FO102,FO102/FJ102,0)</f>
        <v>0</v>
      </c>
      <c r="FO102" s="88">
        <v>0</v>
      </c>
      <c r="FP102" s="88">
        <v>0</v>
      </c>
      <c r="FQ102" s="88">
        <v>2993</v>
      </c>
      <c r="FR102" s="12">
        <f>IF(FO102,FO102/FP102,0)</f>
        <v>0</v>
      </c>
      <c r="FS102" s="12">
        <f>IF(FO102,FO102/FQ102,0)</f>
        <v>0</v>
      </c>
      <c r="FT102" s="12">
        <f>FF102/FJ102</f>
        <v>0</v>
      </c>
      <c r="FU102" s="39">
        <f>1-FT102</f>
        <v>1</v>
      </c>
      <c r="FV102" s="77" t="str">
        <f>B102</f>
        <v>FBA79230</v>
      </c>
      <c r="FW102" s="12">
        <v>0.99809999999999999</v>
      </c>
      <c r="FX102" s="3">
        <v>56265</v>
      </c>
      <c r="FY102" s="3">
        <v>172</v>
      </c>
      <c r="FZ102" s="3">
        <v>19</v>
      </c>
      <c r="GA102" s="3">
        <v>7</v>
      </c>
      <c r="GB102" s="3">
        <f>FZ102-GA102</f>
        <v>12</v>
      </c>
      <c r="GC102" s="3">
        <v>0</v>
      </c>
      <c r="GD102" s="3">
        <v>0</v>
      </c>
      <c r="GE102" s="3">
        <f>GA102+GB102+GC102</f>
        <v>19</v>
      </c>
      <c r="GF102" s="12">
        <f>IF(GC102,GC102/GE102,0)</f>
        <v>0</v>
      </c>
      <c r="GG102" s="12">
        <f>IF(GA102,GA102/FY102,0)</f>
        <v>4.0697674418604654E-2</v>
      </c>
      <c r="GH102" s="88">
        <f>IF(GJ102,GJ102/GA102,0)</f>
        <v>347.0214285714286</v>
      </c>
      <c r="GI102" s="45">
        <f>IF(GJ102,GJ102/GE102,0)</f>
        <v>127.85000000000001</v>
      </c>
      <c r="GJ102" s="88">
        <v>2429.15</v>
      </c>
      <c r="GK102" s="88">
        <v>3299.14</v>
      </c>
      <c r="GL102" s="88">
        <v>9644.9152542372885</v>
      </c>
      <c r="GM102" s="12">
        <f>IF(GJ102,GJ102/GK102,0)</f>
        <v>0.7362979443127603</v>
      </c>
      <c r="GN102" s="12">
        <f>IF(GJ102,GJ102/GL102,0)</f>
        <v>0.25185809682804672</v>
      </c>
      <c r="GO102" s="12">
        <f>GA102/GE102</f>
        <v>0.36842105263157893</v>
      </c>
      <c r="GP102" s="12">
        <f>1-GO102</f>
        <v>0.63157894736842102</v>
      </c>
      <c r="GQ102" s="77" t="str">
        <f>B102</f>
        <v>FBA79230</v>
      </c>
      <c r="GR102" s="12">
        <v>0.99770000000000003</v>
      </c>
      <c r="GS102" s="3">
        <v>169770</v>
      </c>
      <c r="GT102" s="3">
        <v>435</v>
      </c>
      <c r="GU102" s="3">
        <v>26</v>
      </c>
      <c r="GV102" s="3">
        <v>31</v>
      </c>
      <c r="GW102" s="3">
        <f>GU102-GV102</f>
        <v>-5</v>
      </c>
      <c r="GX102" s="3">
        <v>6</v>
      </c>
      <c r="GY102" s="3">
        <v>1</v>
      </c>
      <c r="GZ102" s="3">
        <f>GV102+GW102+GX102</f>
        <v>32</v>
      </c>
      <c r="HA102" s="12">
        <f>IF(GX102,GX102/GZ102,0)</f>
        <v>0.1875</v>
      </c>
      <c r="HB102" s="12">
        <f>IF(GV102,GV102/GT102,0)</f>
        <v>7.1264367816091953E-2</v>
      </c>
      <c r="HC102" s="88">
        <f>IF(HE102,HE102/GV102,0)</f>
        <v>175.38548387096773</v>
      </c>
      <c r="HD102" s="45">
        <f>IF(HE102,HE102/GZ102,0)</f>
        <v>169.90468749999999</v>
      </c>
      <c r="HE102" s="88">
        <v>5436.95</v>
      </c>
      <c r="HF102" s="88">
        <v>17344.080000000002</v>
      </c>
      <c r="HG102" s="88">
        <v>15574</v>
      </c>
      <c r="HH102" s="12">
        <f>IF(HE102,HE102/HF102,0)</f>
        <v>0.31347583728857337</v>
      </c>
      <c r="HI102" s="12">
        <f>IF(HE102,HE102/HG102,0)</f>
        <v>0.34910427635803259</v>
      </c>
      <c r="HJ102" s="12">
        <f>GV102/GZ102</f>
        <v>0.96875</v>
      </c>
      <c r="HK102" s="12">
        <f>1-HJ102</f>
        <v>3.125E-2</v>
      </c>
      <c r="HL102" s="77" t="s">
        <v>507</v>
      </c>
      <c r="HM102" s="3">
        <v>3928</v>
      </c>
      <c r="HN102" s="3">
        <v>164855</v>
      </c>
      <c r="HO102" s="3">
        <v>1232</v>
      </c>
      <c r="HP102" s="3">
        <v>5</v>
      </c>
      <c r="HQ102" s="3">
        <v>6</v>
      </c>
      <c r="HR102" s="3">
        <f>HP102-HQ102</f>
        <v>-1</v>
      </c>
      <c r="HS102" s="3">
        <v>6</v>
      </c>
      <c r="HT102" s="3">
        <f>HQ102+HR102+HS102</f>
        <v>11</v>
      </c>
      <c r="HU102" s="12">
        <f>IF(HS102,HS102/HT102,0)</f>
        <v>0.54545454545454541</v>
      </c>
      <c r="HV102" s="12">
        <f>IF(HQ102,HQ102/HO102,0)</f>
        <v>4.87012987012987E-3</v>
      </c>
      <c r="HW102" s="88">
        <f>IF(HY102,HY102/HQ102,0)</f>
        <v>849.50000000000011</v>
      </c>
      <c r="HX102" s="45">
        <f>IF(HY102,HY102/HT102,0)</f>
        <v>463.36363636363643</v>
      </c>
      <c r="HY102" s="3">
        <v>5097.0000000000009</v>
      </c>
      <c r="HZ102" s="3">
        <v>26096.609999999997</v>
      </c>
      <c r="IA102" s="3">
        <v>25695</v>
      </c>
      <c r="IB102" s="20">
        <f>IA102/1.18</f>
        <v>21775.423728813559</v>
      </c>
      <c r="IC102" s="12">
        <f>IF(HY102,HY102/HZ102,0)</f>
        <v>0.19531272452628912</v>
      </c>
      <c r="ID102" s="12">
        <f>IF(HY102,HY102/IB102,0)</f>
        <v>0.23407122008172801</v>
      </c>
      <c r="IE102" s="12">
        <f>HQ102/HT102</f>
        <v>0.54545454545454541</v>
      </c>
      <c r="IF102" s="105">
        <f>1-IE102</f>
        <v>0.45454545454545459</v>
      </c>
      <c r="IG102" s="100">
        <v>3098</v>
      </c>
      <c r="IH102" s="3">
        <v>210877</v>
      </c>
      <c r="II102" s="3">
        <v>1340</v>
      </c>
      <c r="IJ102" s="3">
        <v>3</v>
      </c>
      <c r="IK102" s="3">
        <v>1</v>
      </c>
      <c r="IL102" s="3">
        <f>IJ102-IK102</f>
        <v>2</v>
      </c>
      <c r="IM102" s="3">
        <v>1</v>
      </c>
      <c r="IN102" s="3">
        <f>IK102+IL102+IM102</f>
        <v>4</v>
      </c>
      <c r="IO102" s="12">
        <f>IF(IM102,IM102/IN102,0)</f>
        <v>0.25</v>
      </c>
      <c r="IP102" s="12">
        <f>IF(IK102,IK102/II102,0)</f>
        <v>7.4626865671641792E-4</v>
      </c>
      <c r="IQ102" s="88">
        <f>IF(IS102,IS102/IK102,0)</f>
        <v>5217.1100000000006</v>
      </c>
      <c r="IR102" s="45">
        <f>IF(IS102,IS102/IN102,0)</f>
        <v>1304.2775000000001</v>
      </c>
      <c r="IS102" s="3">
        <v>5217.1100000000006</v>
      </c>
      <c r="IT102" s="3">
        <v>4236.4399999999996</v>
      </c>
      <c r="IU102" s="3">
        <v>15001.58</v>
      </c>
      <c r="IV102" s="20">
        <f>IU102/1.18</f>
        <v>12713.203389830509</v>
      </c>
      <c r="IW102" s="12">
        <f>IF(IS102,IS102/IT102,0)</f>
        <v>1.2314844539282985</v>
      </c>
      <c r="IX102" s="12">
        <f>IF(IS102,IS102/IV102,0)</f>
        <v>0.41036942775360996</v>
      </c>
      <c r="IY102" s="12">
        <f>IK102/IN102</f>
        <v>0.25</v>
      </c>
      <c r="IZ102" s="12">
        <f>1-IY102</f>
        <v>0.75</v>
      </c>
      <c r="JA102" s="100">
        <v>3145</v>
      </c>
      <c r="JB102" s="3">
        <v>177210</v>
      </c>
      <c r="JC102" s="3">
        <v>1327</v>
      </c>
      <c r="JD102" s="3">
        <v>3</v>
      </c>
      <c r="JE102" s="3">
        <v>6</v>
      </c>
      <c r="JF102" s="3">
        <f>JD102-JE102</f>
        <v>-3</v>
      </c>
      <c r="JG102" s="3">
        <v>3</v>
      </c>
      <c r="JH102" s="3">
        <f>SUM(JE102:JG102)</f>
        <v>6</v>
      </c>
      <c r="JI102" s="12">
        <f>IF(JG102,JG102/JH102,0)</f>
        <v>0.5</v>
      </c>
      <c r="JJ102" s="12">
        <f>IF(JE102,JE102/JC102,0)</f>
        <v>4.5214770158251696E-3</v>
      </c>
      <c r="JK102" s="88">
        <f>IF(JM102,JM102/JE102,0)</f>
        <v>583.84</v>
      </c>
      <c r="JL102" s="45">
        <f>IF(JM102,JM102/JH102,0)</f>
        <v>583.84</v>
      </c>
      <c r="JM102" s="3">
        <v>3503.0400000000004</v>
      </c>
      <c r="JN102" s="3">
        <v>21521.179999999997</v>
      </c>
      <c r="JO102" s="3">
        <v>14848.009999999998</v>
      </c>
      <c r="JP102" s="20">
        <f>JO102/1.18</f>
        <v>12583.059322033898</v>
      </c>
      <c r="JQ102" s="12">
        <f>IF(JM102,JM102/JN102,0)</f>
        <v>0.16277174392853927</v>
      </c>
      <c r="JR102" s="12">
        <f>IF(JM102,JM102/JP102,0)</f>
        <v>0.27839334698723939</v>
      </c>
      <c r="JS102" s="12">
        <f>JE102/JH102</f>
        <v>1</v>
      </c>
      <c r="JT102" s="12">
        <f>1-JS102</f>
        <v>0</v>
      </c>
      <c r="JU102" s="100">
        <v>2369</v>
      </c>
      <c r="JV102" s="3">
        <v>165878</v>
      </c>
      <c r="JW102" s="3">
        <v>813</v>
      </c>
      <c r="JX102" s="3">
        <v>5</v>
      </c>
      <c r="JY102" s="3">
        <v>5</v>
      </c>
      <c r="JZ102" s="3">
        <f>JX102-JY102</f>
        <v>0</v>
      </c>
      <c r="KA102" s="3">
        <v>3</v>
      </c>
      <c r="KB102" s="3">
        <f>SUM(JY102:KA102)</f>
        <v>8</v>
      </c>
      <c r="KC102" s="12">
        <f>IF(KA102,KA102/KB102,0)</f>
        <v>0.375</v>
      </c>
      <c r="KD102" s="12">
        <f>IF(JY102,JY102/JW102,0)</f>
        <v>6.1500615006150061E-3</v>
      </c>
      <c r="KE102" s="88">
        <f>IF(KG102,KG102/JY102,0)</f>
        <v>708.4380000000001</v>
      </c>
      <c r="KF102" s="45">
        <f>IF(KG102,KG102/KB102,0)</f>
        <v>442.77375000000006</v>
      </c>
      <c r="KG102" s="3">
        <v>3542.1900000000005</v>
      </c>
      <c r="KH102" s="3">
        <v>17368.64</v>
      </c>
      <c r="KI102" s="3">
        <v>24995</v>
      </c>
      <c r="KJ102" s="20">
        <f>KI102/1.18</f>
        <v>21182.203389830509</v>
      </c>
      <c r="KK102" s="12">
        <f>IF(KG102,KG102/KH102,0)</f>
        <v>0.20394170182581944</v>
      </c>
      <c r="KL102" s="12">
        <f>IF(KG102,KG102/KJ102,0)</f>
        <v>0.16722481296259253</v>
      </c>
      <c r="KM102" s="12">
        <f>JY102/KB102</f>
        <v>0.625</v>
      </c>
      <c r="KN102" s="12">
        <f>1-KM102</f>
        <v>0.375</v>
      </c>
      <c r="KO102" s="100">
        <v>1505</v>
      </c>
      <c r="KP102" s="3">
        <v>61574</v>
      </c>
      <c r="KQ102" s="3">
        <v>349</v>
      </c>
      <c r="KR102" s="3">
        <v>1</v>
      </c>
      <c r="KS102" s="3">
        <v>1</v>
      </c>
      <c r="KT102" s="3">
        <f>KR102-KS102</f>
        <v>0</v>
      </c>
      <c r="KU102" s="3">
        <v>0</v>
      </c>
      <c r="KV102" s="3">
        <f>SUM(KS102:KU102)</f>
        <v>1</v>
      </c>
      <c r="KW102" s="12">
        <f>IF(KU102,KU102/KV102,0)</f>
        <v>0</v>
      </c>
      <c r="KX102" s="12">
        <f>IF(KS102,KS102/KQ102,0)</f>
        <v>2.8653295128939827E-3</v>
      </c>
      <c r="KY102" s="88">
        <f>IF(LA102,LA102/KS102,0)</f>
        <v>730.21</v>
      </c>
      <c r="KZ102" s="45">
        <f>IF(LA102,LA102/KV102,0)</f>
        <v>730.21</v>
      </c>
      <c r="LA102" s="3">
        <v>730.21</v>
      </c>
      <c r="LB102" s="3">
        <v>4448.3100000000004</v>
      </c>
      <c r="LC102" s="3">
        <v>4999</v>
      </c>
      <c r="LD102" s="20">
        <f>LC102/1.18</f>
        <v>4236.4406779661022</v>
      </c>
      <c r="LE102" s="12">
        <f>IF(LA102,LA102/LB102,0)</f>
        <v>0.16415447664393892</v>
      </c>
      <c r="LF102" s="12">
        <f>IF(LA102,LA102/LD102,0)</f>
        <v>0.17236403280656129</v>
      </c>
      <c r="LG102" s="12">
        <f>KS102/KV102</f>
        <v>1</v>
      </c>
      <c r="LH102" s="12">
        <f>1-LG102</f>
        <v>0</v>
      </c>
      <c r="LI102" s="100">
        <v>1500</v>
      </c>
      <c r="LJ102" s="3">
        <v>54650</v>
      </c>
      <c r="LK102" s="3">
        <v>314</v>
      </c>
      <c r="LL102" s="3">
        <v>2</v>
      </c>
      <c r="LM102" s="3">
        <v>1</v>
      </c>
      <c r="LN102" s="3">
        <f>LL102-LM102</f>
        <v>1</v>
      </c>
      <c r="LO102" s="3">
        <v>1</v>
      </c>
      <c r="LP102" s="3">
        <f>SUM(LM102:LO102)</f>
        <v>3</v>
      </c>
      <c r="LQ102" s="12">
        <f>IF(LO102,LO102/LP102,0)</f>
        <v>0.33333333333333331</v>
      </c>
      <c r="LR102" s="12">
        <f>IF(LM102,LM102/LK102,0)</f>
        <v>3.1847133757961785E-3</v>
      </c>
      <c r="LS102" s="88">
        <f>IF(LU102,LU102/LM102,0)</f>
        <v>657.29000000000008</v>
      </c>
      <c r="LT102" s="45">
        <f>IF(LU102,LU102/LP102,0)</f>
        <v>219.09666666666669</v>
      </c>
      <c r="LU102" s="88">
        <v>657.29000000000008</v>
      </c>
      <c r="LV102" s="88">
        <v>4448.3100000000004</v>
      </c>
      <c r="LW102" s="88">
        <v>10497.9998</v>
      </c>
      <c r="LX102" s="88">
        <f>LW102/1.18</f>
        <v>8896.61</v>
      </c>
      <c r="LY102" s="12">
        <f>IF(LU102,LU102/LV102,0)</f>
        <v>0.14776173423165204</v>
      </c>
      <c r="LZ102" s="12">
        <f>IF(LU102,LU102/LX102,0)</f>
        <v>7.3880950159667558E-2</v>
      </c>
      <c r="MA102" s="12">
        <f>LM102/LP102</f>
        <v>0.33333333333333331</v>
      </c>
      <c r="MB102" s="12">
        <f>1-MA102</f>
        <v>0.66666666666666674</v>
      </c>
      <c r="MC102" s="100">
        <v>2291</v>
      </c>
      <c r="MD102" s="3">
        <v>88726</v>
      </c>
      <c r="ME102" s="3">
        <v>573</v>
      </c>
      <c r="MF102" s="3">
        <v>7</v>
      </c>
      <c r="MG102" s="3">
        <v>3</v>
      </c>
      <c r="MH102" s="3">
        <f>MF102-MG102</f>
        <v>4</v>
      </c>
      <c r="MI102" s="3">
        <v>0</v>
      </c>
      <c r="MJ102" s="3">
        <f>SUM(MG102:MI102)</f>
        <v>7</v>
      </c>
      <c r="MK102" s="12">
        <f>IF(MI102,MI102/MJ102,0)</f>
        <v>0</v>
      </c>
      <c r="ML102" s="12">
        <f>IF(MG102,MG102/ME102,0)</f>
        <v>5.235602094240838E-3</v>
      </c>
      <c r="MM102" s="88">
        <f>IF(MO102,MO102/MG102,0)</f>
        <v>647.5333333333333</v>
      </c>
      <c r="MN102" s="45">
        <f>IF(MO102,MO102/MJ102,0)</f>
        <v>277.51428571428568</v>
      </c>
      <c r="MO102" s="88">
        <v>1942.6</v>
      </c>
      <c r="MP102" s="88">
        <v>13344.93</v>
      </c>
      <c r="MQ102" s="88">
        <v>36480.006799999996</v>
      </c>
      <c r="MR102" s="88">
        <f>MQ102/1.18</f>
        <v>30915.26</v>
      </c>
      <c r="MS102" s="12">
        <f>IF(MO102,MO102/MP102,0)</f>
        <v>0.14556839189115267</v>
      </c>
      <c r="MT102" s="12">
        <f>IF(MO102,MO102/MR102,0)</f>
        <v>6.2836282146745651E-2</v>
      </c>
      <c r="MU102" s="12">
        <f>MG102/MJ102</f>
        <v>0.42857142857142855</v>
      </c>
      <c r="MV102" s="12">
        <f>1-MU102</f>
        <v>0.5714285714285714</v>
      </c>
      <c r="MW102" s="100">
        <v>2262</v>
      </c>
      <c r="MX102" s="3">
        <v>210202</v>
      </c>
      <c r="MY102" s="3">
        <v>1313</v>
      </c>
      <c r="MZ102" s="3">
        <v>4</v>
      </c>
      <c r="NA102" s="3">
        <v>3</v>
      </c>
      <c r="NB102" s="3">
        <f>MZ102-NA102</f>
        <v>1</v>
      </c>
      <c r="NC102" s="3">
        <v>1</v>
      </c>
      <c r="ND102" s="3">
        <f>SUM(NA102:NC102)</f>
        <v>5</v>
      </c>
      <c r="NE102" s="12">
        <f>IF(NC102,NC102/ND102,0)</f>
        <v>0.2</v>
      </c>
      <c r="NF102" s="12">
        <f>IF(NA102,NA102/MY102,0)</f>
        <v>2.284843869002285E-3</v>
      </c>
      <c r="NG102" s="88">
        <f>IF(NI102,NI102/NA102,0)</f>
        <v>1994.3533333333344</v>
      </c>
      <c r="NH102" s="45">
        <f>IF(NI102,NI102/ND102,0)</f>
        <v>1196.6120000000005</v>
      </c>
      <c r="NI102" s="88">
        <v>5983.0600000000031</v>
      </c>
      <c r="NJ102" s="88">
        <v>13433.91</v>
      </c>
      <c r="NK102" s="88">
        <v>20996.011399999999</v>
      </c>
      <c r="NL102" s="88">
        <f>NK102/1.18</f>
        <v>17793.23</v>
      </c>
      <c r="NM102" s="12">
        <f>IF(NI102,NI102/NJ102,0)</f>
        <v>0.44536996302640136</v>
      </c>
      <c r="NN102" s="12">
        <f>IF(NI102,NI102/NL102,0)</f>
        <v>0.33625485648193182</v>
      </c>
      <c r="NO102" s="12">
        <f>NA102/ND102</f>
        <v>0.6</v>
      </c>
      <c r="NP102" s="12">
        <f>1-NO102</f>
        <v>0.4</v>
      </c>
      <c r="NQ102" s="100">
        <v>2287</v>
      </c>
      <c r="NR102" s="3">
        <v>261525</v>
      </c>
      <c r="NS102" s="3">
        <v>1653</v>
      </c>
      <c r="NT102" s="3">
        <v>1</v>
      </c>
      <c r="NU102" s="3">
        <v>1</v>
      </c>
      <c r="NV102" s="3">
        <f>NT102-NU102</f>
        <v>0</v>
      </c>
      <c r="NW102" s="3">
        <f>SUM(NU102:NV102)</f>
        <v>1</v>
      </c>
      <c r="NX102" s="12">
        <f>IF(NU102,NU102/NS102,0)</f>
        <v>6.0496067755595891E-4</v>
      </c>
      <c r="NY102" s="88">
        <f>IF(OA102,OA102/NU102,0)</f>
        <v>8116.41</v>
      </c>
      <c r="NZ102" s="45">
        <f>IF(OA102,OA102/NW102,0)</f>
        <v>8116.41</v>
      </c>
      <c r="OA102" s="88">
        <v>8116.41</v>
      </c>
      <c r="OB102" s="88">
        <v>4448.3100000000004</v>
      </c>
      <c r="OC102" s="88">
        <v>5249.0057999999999</v>
      </c>
      <c r="OD102" s="88">
        <f>OC102/1.18</f>
        <v>4448.3100000000004</v>
      </c>
      <c r="OE102" s="12">
        <f>OD102/$OD$2</f>
        <v>3.8339255869588885E-4</v>
      </c>
      <c r="OF102" s="12">
        <f>IF(OA102,OA102/OB102,0)</f>
        <v>1.8246052995407243</v>
      </c>
      <c r="OG102" s="12">
        <f>IF(OA102,OA102/OD102,0)</f>
        <v>1.8246052995407243</v>
      </c>
      <c r="OH102" s="12">
        <f>NU102/NW102</f>
        <v>1</v>
      </c>
      <c r="OI102" s="12">
        <f>1-OH102</f>
        <v>0</v>
      </c>
      <c r="OJ102" s="3">
        <v>36</v>
      </c>
      <c r="OK102" s="3">
        <v>36</v>
      </c>
      <c r="OL102" s="3">
        <v>24</v>
      </c>
      <c r="OM102" s="3">
        <v>0</v>
      </c>
      <c r="ON102" s="3">
        <v>0</v>
      </c>
      <c r="OO102" s="3">
        <f>OJ102+OK102+OL102+OM102+ON102</f>
        <v>96</v>
      </c>
      <c r="OP102" s="88">
        <f>OO102*H102</f>
        <v>366463.96277759993</v>
      </c>
      <c r="OQ102" s="12">
        <f>OP102/$OP$2</f>
        <v>4.4539186839406544E-3</v>
      </c>
      <c r="OR102" s="3">
        <v>2</v>
      </c>
      <c r="OS102" s="100">
        <v>3101</v>
      </c>
      <c r="OT102" s="3">
        <v>235592</v>
      </c>
      <c r="OU102" s="3">
        <v>1811</v>
      </c>
      <c r="OV102" s="3">
        <v>6</v>
      </c>
      <c r="OW102" s="3">
        <v>3</v>
      </c>
      <c r="OX102" s="3">
        <f>OV102-OW102</f>
        <v>3</v>
      </c>
      <c r="OY102" s="3">
        <f>SUM(OW102:OX102)</f>
        <v>6</v>
      </c>
      <c r="OZ102" s="12">
        <f>IF(OW102,OW102/OU102,0)</f>
        <v>1.6565433462175593E-3</v>
      </c>
      <c r="PA102" s="88">
        <f>IF(PC102,PC102/OW102,0)</f>
        <v>2644.39</v>
      </c>
      <c r="PB102" s="45">
        <f>IF(PC102,PC102/OY102,0)</f>
        <v>1322.1949999999999</v>
      </c>
      <c r="PC102" s="88">
        <v>7933.17</v>
      </c>
      <c r="PD102" s="88">
        <v>12921.189999999999</v>
      </c>
      <c r="PE102" s="88">
        <v>30721</v>
      </c>
      <c r="PF102" s="88">
        <f>PE102/1.18</f>
        <v>26034.745762711867</v>
      </c>
      <c r="PG102" s="12">
        <f>PF102/$PF$2</f>
        <v>2.1526756288661256E-3</v>
      </c>
      <c r="PH102" s="12">
        <f>IF(PC102,PC102/PD102,0)</f>
        <v>0.61396589632998211</v>
      </c>
      <c r="PI102" s="12">
        <f>IF(PC102,PC102/PF102,0)</f>
        <v>0.30471470980762344</v>
      </c>
      <c r="PJ102" s="12">
        <f>OW102/OY102</f>
        <v>0.5</v>
      </c>
      <c r="PK102" s="12">
        <f>1-PJ102</f>
        <v>0.5</v>
      </c>
      <c r="PL102" s="3">
        <v>26</v>
      </c>
      <c r="PM102" s="3">
        <v>19</v>
      </c>
      <c r="PN102" s="3">
        <v>21</v>
      </c>
      <c r="PO102" s="3">
        <v>0</v>
      </c>
      <c r="PP102" s="3">
        <v>0</v>
      </c>
      <c r="PQ102" s="3">
        <v>0</v>
      </c>
      <c r="PR102" s="3">
        <f>PL102+PM102+PN102+PO102+PQ102</f>
        <v>66</v>
      </c>
      <c r="PS102" s="88">
        <f>PR102*H102</f>
        <v>251943.97440959996</v>
      </c>
      <c r="PT102" s="12">
        <f>PS102/$PS$2</f>
        <v>3.4999894482585559E-3</v>
      </c>
      <c r="PU102" s="3">
        <v>0</v>
      </c>
      <c r="PV102" s="100">
        <v>4796</v>
      </c>
      <c r="PW102" s="3">
        <v>159075</v>
      </c>
      <c r="PX102" s="3">
        <v>1309</v>
      </c>
      <c r="PY102" s="3">
        <v>6</v>
      </c>
      <c r="PZ102" s="3">
        <v>3</v>
      </c>
      <c r="QA102" s="3">
        <f>PY102-PZ102</f>
        <v>3</v>
      </c>
      <c r="QB102" s="3">
        <f>SUM(PZ102:QA102)</f>
        <v>6</v>
      </c>
      <c r="QC102" s="12">
        <f>IF(PZ102,PZ102/PX102,0)</f>
        <v>2.2918258212375861E-3</v>
      </c>
      <c r="QD102" s="88">
        <f>IF(QF102,QF102/PZ102,0)</f>
        <v>1737.3900000000003</v>
      </c>
      <c r="QE102" s="45">
        <f>IF(QF102,QF102/QB102,0)</f>
        <v>868.69500000000016</v>
      </c>
      <c r="QF102" s="88">
        <v>5212.170000000001</v>
      </c>
      <c r="QG102" s="88">
        <v>9802.5500000000011</v>
      </c>
      <c r="QH102" s="88">
        <v>29694.001399999997</v>
      </c>
      <c r="QI102" s="88">
        <f>QH102/1.18</f>
        <v>25164.407966101695</v>
      </c>
      <c r="QJ102" s="12">
        <f>QI102/$QI$2</f>
        <v>1.6727339658915348E-3</v>
      </c>
      <c r="QK102" s="12">
        <f>IF(QF102,QF102/QG102,0)</f>
        <v>0.53171572703021153</v>
      </c>
      <c r="QL102" s="12">
        <f>IF(QF102,QF102/QI102,0)</f>
        <v>0.20712468209151499</v>
      </c>
      <c r="QM102" s="12">
        <f>PZ102/QB102</f>
        <v>0.5</v>
      </c>
      <c r="QN102" s="12">
        <f>1-QM102</f>
        <v>0.5</v>
      </c>
      <c r="QO102" s="3">
        <v>24</v>
      </c>
      <c r="QP102" s="3"/>
      <c r="QQ102" s="3">
        <v>21</v>
      </c>
      <c r="QR102" s="3">
        <v>0</v>
      </c>
      <c r="QS102" s="3">
        <v>0</v>
      </c>
      <c r="QT102" s="3">
        <v>0</v>
      </c>
      <c r="QU102" s="3">
        <f>QO102+QP102+QQ102+QR102+QT102</f>
        <v>45</v>
      </c>
      <c r="QV102" s="88">
        <f>QU102*H102</f>
        <v>171779.98255199997</v>
      </c>
      <c r="QW102" s="12">
        <f>QV102/$QV$2</f>
        <v>3.7704091030704144E-3</v>
      </c>
      <c r="QX102" s="3">
        <v>2</v>
      </c>
      <c r="QY102" s="100">
        <v>2773</v>
      </c>
      <c r="QZ102" s="3">
        <v>57310</v>
      </c>
      <c r="RA102" s="3">
        <v>359</v>
      </c>
      <c r="RB102" s="3">
        <v>3</v>
      </c>
      <c r="RC102" s="3">
        <v>0</v>
      </c>
      <c r="RD102" s="3">
        <f>RB102-RC102</f>
        <v>3</v>
      </c>
      <c r="RE102" s="3">
        <f>SUM(RC102:RD102)</f>
        <v>3</v>
      </c>
      <c r="RF102" s="12">
        <f>IF(RC102,RC102/RA102,0)</f>
        <v>0</v>
      </c>
      <c r="RG102" s="88" t="e">
        <f>IF(RI102,RI102/RC102,0)</f>
        <v>#DIV/0!</v>
      </c>
      <c r="RH102" s="45">
        <f>IF(RI102,RI102/RE102,0)</f>
        <v>857.90333333333319</v>
      </c>
      <c r="RI102" s="88">
        <v>2573.7099999999996</v>
      </c>
      <c r="RJ102" s="88">
        <v>0</v>
      </c>
      <c r="RK102" s="88">
        <v>15298</v>
      </c>
      <c r="RL102" s="88">
        <f>RK102/1.18</f>
        <v>12964.406779661018</v>
      </c>
      <c r="RM102" s="12">
        <f>RL102/$RL$2</f>
        <v>8.1860573431765088E-4</v>
      </c>
      <c r="RN102" s="12" t="e">
        <f>IF(RI102,RI102/RJ102,0)</f>
        <v>#DIV/0!</v>
      </c>
      <c r="RO102" s="12">
        <f>IF(RI102,RI102/RL102,0)</f>
        <v>0.19852123153353374</v>
      </c>
      <c r="RP102" s="169" t="str">
        <f>E102</f>
        <v>AM-W46</v>
      </c>
      <c r="RQ102" s="12">
        <f>RC102/RE102</f>
        <v>0</v>
      </c>
      <c r="RR102" s="12">
        <f>1-RQ102</f>
        <v>1</v>
      </c>
      <c r="RS102" s="3">
        <v>16</v>
      </c>
      <c r="RT102" s="3">
        <v>19</v>
      </c>
      <c r="RU102" s="3">
        <v>0</v>
      </c>
      <c r="RV102" s="3">
        <v>0</v>
      </c>
      <c r="RW102" s="3">
        <v>0</v>
      </c>
      <c r="RX102" s="3">
        <v>0</v>
      </c>
      <c r="RY102" s="3">
        <f>RS102+RT102+RU102+RV102+RX102</f>
        <v>35</v>
      </c>
      <c r="RZ102" s="88">
        <f>RY102*H102</f>
        <v>133606.65309599997</v>
      </c>
      <c r="SA102" s="12">
        <f>RZ102/$RZ$2</f>
        <v>1.8839667075369125E-3</v>
      </c>
      <c r="SB102" s="3">
        <v>1</v>
      </c>
      <c r="SC102" s="100">
        <v>4751</v>
      </c>
      <c r="SD102" s="3">
        <v>6634</v>
      </c>
      <c r="SE102" s="3">
        <v>75</v>
      </c>
      <c r="SF102" s="3">
        <v>2</v>
      </c>
      <c r="SG102" s="3">
        <v>0</v>
      </c>
      <c r="SH102" s="3">
        <f t="shared" si="709"/>
        <v>2</v>
      </c>
      <c r="SI102" s="3">
        <f t="shared" si="710"/>
        <v>2</v>
      </c>
      <c r="SJ102" s="12">
        <f t="shared" si="711"/>
        <v>0</v>
      </c>
      <c r="SK102" s="88" t="e">
        <f t="shared" si="712"/>
        <v>#DIV/0!</v>
      </c>
      <c r="SL102" s="45">
        <f t="shared" si="713"/>
        <v>120.435</v>
      </c>
      <c r="SM102" s="88">
        <v>240.87</v>
      </c>
      <c r="SN102" s="88">
        <v>0</v>
      </c>
      <c r="SO102" s="88">
        <v>9798</v>
      </c>
      <c r="SP102" s="88">
        <f t="shared" si="714"/>
        <v>8303.3898305084749</v>
      </c>
      <c r="SQ102" s="12">
        <f t="shared" si="715"/>
        <v>6.2770492743242858E-4</v>
      </c>
      <c r="SR102" s="87" t="e">
        <f t="shared" si="716"/>
        <v>#DIV/0!</v>
      </c>
      <c r="SS102" s="87">
        <f t="shared" si="717"/>
        <v>2.9008634415186772E-2</v>
      </c>
      <c r="ST102" s="169" t="str">
        <f t="shared" si="718"/>
        <v>AM-W46</v>
      </c>
      <c r="SU102" s="12">
        <f t="shared" si="719"/>
        <v>0</v>
      </c>
      <c r="SV102" s="12">
        <f t="shared" si="720"/>
        <v>1</v>
      </c>
      <c r="SW102" s="3">
        <v>15</v>
      </c>
      <c r="SX102" s="3">
        <v>24</v>
      </c>
      <c r="SY102" s="3">
        <v>0</v>
      </c>
      <c r="SZ102" s="3">
        <v>0</v>
      </c>
      <c r="TA102" s="3">
        <v>0</v>
      </c>
      <c r="TB102" s="3">
        <v>0</v>
      </c>
      <c r="TC102" s="3">
        <f t="shared" si="721"/>
        <v>39</v>
      </c>
      <c r="TD102" s="88">
        <f t="shared" si="722"/>
        <v>148875.98487839996</v>
      </c>
      <c r="TE102" s="12">
        <f t="shared" si="723"/>
        <v>1.6377627743956237E-3</v>
      </c>
      <c r="TF102" s="3">
        <v>2</v>
      </c>
      <c r="TG102" s="100">
        <f>SUMIFS(Main!TX:TX,Main!B:B,B:B)</f>
        <v>2658</v>
      </c>
      <c r="TH102" s="3">
        <v>7436</v>
      </c>
      <c r="TI102" s="3">
        <v>54</v>
      </c>
      <c r="TJ102" s="3">
        <f>SUMIFS(Main!TT:TT,Main!B:B,B:B)</f>
        <v>3</v>
      </c>
      <c r="TK102" s="3">
        <v>0</v>
      </c>
      <c r="TL102" s="3">
        <f t="shared" si="724"/>
        <v>3</v>
      </c>
      <c r="TM102" s="3">
        <f t="shared" si="725"/>
        <v>3</v>
      </c>
      <c r="TN102" s="12">
        <f t="shared" si="726"/>
        <v>0</v>
      </c>
      <c r="TO102" s="88" t="e">
        <f t="shared" si="727"/>
        <v>#DIV/0!</v>
      </c>
      <c r="TP102" s="45">
        <f t="shared" si="728"/>
        <v>94.013333333333335</v>
      </c>
      <c r="TQ102" s="88">
        <v>282.04000000000002</v>
      </c>
      <c r="TR102" s="88">
        <v>0</v>
      </c>
      <c r="TS102" s="88">
        <f>SUMIFS(Main!TU:TU,Main!B:B,B:B)</f>
        <v>13797</v>
      </c>
      <c r="TT102" s="88">
        <f t="shared" si="729"/>
        <v>11692.372881355934</v>
      </c>
      <c r="TU102" s="12">
        <f t="shared" si="730"/>
        <v>8.1486149248570928E-4</v>
      </c>
      <c r="TV102" s="87" t="e">
        <f t="shared" si="731"/>
        <v>#DIV/0!</v>
      </c>
      <c r="TW102" s="87">
        <f t="shared" si="732"/>
        <v>2.4121707617598027E-2</v>
      </c>
      <c r="TX102" s="169" t="str">
        <f t="shared" si="733"/>
        <v>AM-W46</v>
      </c>
      <c r="TY102" s="12">
        <f t="shared" si="734"/>
        <v>0</v>
      </c>
      <c r="TZ102" s="12">
        <f t="shared" si="735"/>
        <v>1</v>
      </c>
      <c r="UA102" s="3">
        <f>SUMIFS(Main!UG:UG,Main!B:B,B:B)</f>
        <v>9</v>
      </c>
      <c r="UB102" s="3">
        <f>SUMIFS(Main!UI:UI,Main!B:B,B:B)</f>
        <v>24</v>
      </c>
      <c r="UC102" s="3">
        <f>SUMIFS(Main!UK:UK,Main!B:B,B:B)</f>
        <v>0</v>
      </c>
      <c r="UD102" s="3">
        <f>SUMIFS(Main!UO:UO,Main!B:B,B:B)</f>
        <v>0</v>
      </c>
      <c r="UE102" s="3">
        <f>SUMIFS(Main!UQ:UQ,Main!B:B,B:B)</f>
        <v>0</v>
      </c>
      <c r="UF102" s="3">
        <f>SUMIFS(Main!US:US,Main!B:B,B:B)</f>
        <v>0</v>
      </c>
      <c r="UG102" s="3">
        <f t="shared" si="736"/>
        <v>33</v>
      </c>
      <c r="UH102" s="88">
        <f t="shared" si="737"/>
        <v>125971.98720479998</v>
      </c>
      <c r="UI102" s="12">
        <f t="shared" si="738"/>
        <v>1.2498392569611745E-3</v>
      </c>
      <c r="UJ102" s="3">
        <f>SUMIFS(Main!UW:UW,Main!B:B,B:B)</f>
        <v>2</v>
      </c>
      <c r="UK102" s="100">
        <f>SUMIFS(Main!VI:VI,Main!A:A,A:A)</f>
        <v>796</v>
      </c>
      <c r="UL102" s="3">
        <v>16778</v>
      </c>
      <c r="UM102" s="3">
        <v>97</v>
      </c>
      <c r="UN102" s="3">
        <f>SUMIFS(Main!VE:VE,Main!A:A,A:A)</f>
        <v>1</v>
      </c>
      <c r="UO102" s="3">
        <v>0</v>
      </c>
      <c r="UP102" s="3">
        <f t="shared" si="565"/>
        <v>1</v>
      </c>
      <c r="UQ102" s="3">
        <f t="shared" si="566"/>
        <v>1</v>
      </c>
      <c r="UR102" s="12">
        <f t="shared" si="567"/>
        <v>0</v>
      </c>
      <c r="US102" s="88" t="e">
        <f t="shared" si="568"/>
        <v>#DIV/0!</v>
      </c>
      <c r="UT102" s="45">
        <f t="shared" si="569"/>
        <v>933.28999999999985</v>
      </c>
      <c r="UU102" s="88">
        <v>933.28999999999985</v>
      </c>
      <c r="UV102" s="88">
        <v>0</v>
      </c>
      <c r="UW102" s="88">
        <f>SUMIFS(Main!VF:VF,Main!A:A,A:A)</f>
        <v>4599.0028000000002</v>
      </c>
      <c r="UX102" s="88">
        <f t="shared" si="570"/>
        <v>3897.4600000000005</v>
      </c>
      <c r="UY102" s="12">
        <f t="shared" si="571"/>
        <v>2.7488794265618236E-4</v>
      </c>
      <c r="UZ102" s="87" t="e">
        <f t="shared" si="572"/>
        <v>#DIV/0!</v>
      </c>
      <c r="VA102" s="87">
        <f t="shared" si="573"/>
        <v>0.23946108491171167</v>
      </c>
      <c r="VB102" s="169" t="str">
        <f t="shared" si="564"/>
        <v>AM-W46</v>
      </c>
      <c r="VC102" s="12">
        <f t="shared" si="578"/>
        <v>0</v>
      </c>
      <c r="VD102" s="12">
        <f t="shared" si="574"/>
        <v>1</v>
      </c>
      <c r="VE102" s="3">
        <f>SUMIFS(Main!VR:VR,Main!B:B,B:B)</f>
        <v>4</v>
      </c>
      <c r="VF102" s="3">
        <f>SUMIFS(Main!VT:VT,Main!B:B,B:B)</f>
        <v>17</v>
      </c>
      <c r="VG102" s="3">
        <f>SUMIFS(Main!VV:VV,Main!B:B,B:B)</f>
        <v>0</v>
      </c>
      <c r="VH102" s="3">
        <f>SUMIFS(Main!VZ:VZ,Main!B:B,B:B)</f>
        <v>0</v>
      </c>
      <c r="VI102" s="3">
        <f>SUMIFS(Main!WB:WB,Main!B:B,B:B)</f>
        <v>0</v>
      </c>
      <c r="VJ102" s="3">
        <f>SUMIFS(Main!WD:WD,Main!B:B,B:B)</f>
        <v>0</v>
      </c>
      <c r="VK102" s="3">
        <f t="shared" si="575"/>
        <v>21</v>
      </c>
      <c r="VL102" s="88">
        <f t="shared" si="576"/>
        <v>80163.991857599991</v>
      </c>
      <c r="VM102" s="12">
        <f t="shared" si="577"/>
        <v>8.3984781529807982E-4</v>
      </c>
      <c r="VN102" s="3">
        <f>SUMIFS(Main!WH:WH,Main!B:B,B:B)</f>
        <v>4</v>
      </c>
    </row>
    <row r="103" spans="1:586">
      <c r="A103" s="161" t="s">
        <v>734</v>
      </c>
      <c r="B103" s="161" t="s">
        <v>714</v>
      </c>
      <c r="C103" s="150" t="s">
        <v>480</v>
      </c>
      <c r="D103" s="150" t="s">
        <v>669</v>
      </c>
      <c r="E103" s="154" t="s">
        <v>818</v>
      </c>
      <c r="F103" s="161" t="s">
        <v>480</v>
      </c>
      <c r="G103" s="150" t="s">
        <v>818</v>
      </c>
      <c r="H103" s="17">
        <v>2630.5268000000001</v>
      </c>
      <c r="I103" s="1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87"/>
      <c r="V103" s="87"/>
      <c r="W103" s="12"/>
      <c r="X103" s="91"/>
      <c r="Y103" s="91"/>
      <c r="Z103" s="91"/>
      <c r="AA103" s="91"/>
      <c r="AB103" s="91"/>
      <c r="AC103" s="91"/>
      <c r="AD103" s="91"/>
      <c r="AE103" s="87"/>
      <c r="AF103" s="88"/>
      <c r="AG103" s="88"/>
      <c r="AH103" s="88"/>
      <c r="AI103" s="87"/>
      <c r="AJ103" s="87"/>
      <c r="AK103" s="12"/>
      <c r="AL103" s="3"/>
      <c r="AM103" s="3"/>
      <c r="AN103" s="3"/>
      <c r="AO103" s="3"/>
      <c r="AP103" s="3"/>
      <c r="AQ103" s="3"/>
      <c r="AR103" s="3"/>
      <c r="AS103" s="3"/>
      <c r="AT103" s="87"/>
      <c r="AU103" s="40"/>
      <c r="AV103" s="40"/>
      <c r="AW103" s="88"/>
      <c r="AX103" s="88"/>
      <c r="AY103" s="88"/>
      <c r="AZ103" s="87"/>
      <c r="BA103" s="87"/>
      <c r="BB103" s="87"/>
      <c r="BC103" s="89"/>
      <c r="BD103" s="12"/>
      <c r="BE103" s="3"/>
      <c r="BF103" s="3"/>
      <c r="BG103" s="3"/>
      <c r="BH103" s="3"/>
      <c r="BI103" s="3"/>
      <c r="BJ103" s="3"/>
      <c r="BK103" s="3"/>
      <c r="BL103" s="3"/>
      <c r="BM103" s="87"/>
      <c r="BN103" s="40"/>
      <c r="BO103" s="40"/>
      <c r="BP103" s="88"/>
      <c r="BQ103" s="88"/>
      <c r="BR103" s="88"/>
      <c r="BS103" s="12"/>
      <c r="BT103" s="12"/>
      <c r="BU103" s="87"/>
      <c r="BV103" s="89"/>
      <c r="BW103" s="90"/>
      <c r="BX103" s="12"/>
      <c r="BY103" s="3"/>
      <c r="BZ103" s="3"/>
      <c r="CA103" s="3"/>
      <c r="CB103" s="3"/>
      <c r="CC103" s="3"/>
      <c r="CD103" s="3"/>
      <c r="CE103" s="3"/>
      <c r="CF103" s="3"/>
      <c r="CG103" s="87"/>
      <c r="CH103" s="3"/>
      <c r="CI103" s="3"/>
      <c r="CJ103" s="88"/>
      <c r="CK103" s="88"/>
      <c r="CL103" s="88"/>
      <c r="CM103" s="87"/>
      <c r="CN103" s="87"/>
      <c r="CO103" s="12"/>
      <c r="CP103" s="12"/>
      <c r="CQ103" s="77"/>
      <c r="CR103" s="12"/>
      <c r="CS103" s="3"/>
      <c r="CT103" s="3"/>
      <c r="CU103" s="3"/>
      <c r="CV103" s="3"/>
      <c r="CW103" s="3"/>
      <c r="CX103" s="3"/>
      <c r="CY103" s="3"/>
      <c r="CZ103" s="3"/>
      <c r="DA103" s="87"/>
      <c r="DB103" s="45"/>
      <c r="DC103" s="3"/>
      <c r="DD103" s="88"/>
      <c r="DE103" s="88"/>
      <c r="DF103" s="88"/>
      <c r="DG103" s="12"/>
      <c r="DH103" s="12"/>
      <c r="DI103" s="12"/>
      <c r="DJ103" s="12"/>
      <c r="DK103" s="3"/>
      <c r="DL103" s="2"/>
      <c r="DM103" s="3"/>
      <c r="DN103" s="3"/>
      <c r="DO103" s="3"/>
      <c r="DP103" s="3"/>
      <c r="DQ103" s="3"/>
      <c r="DR103" s="3"/>
      <c r="DS103" s="3"/>
      <c r="DT103" s="3"/>
      <c r="DU103" s="12"/>
      <c r="DV103" s="87"/>
      <c r="DW103" s="3"/>
      <c r="DX103" s="3"/>
      <c r="DY103" s="88"/>
      <c r="DZ103" s="88"/>
      <c r="EA103" s="88"/>
      <c r="EB103" s="12"/>
      <c r="EC103" s="12"/>
      <c r="ED103" s="12"/>
      <c r="EE103" s="12"/>
      <c r="EF103" s="3"/>
      <c r="EG103" s="12"/>
      <c r="EH103" s="3"/>
      <c r="EI103" s="3"/>
      <c r="EJ103" s="3"/>
      <c r="EK103" s="3"/>
      <c r="EL103" s="3"/>
      <c r="EM103" s="3"/>
      <c r="EN103" s="3"/>
      <c r="EO103" s="3"/>
      <c r="EP103" s="12"/>
      <c r="EQ103" s="87"/>
      <c r="ER103" s="3"/>
      <c r="ES103" s="3"/>
      <c r="ET103" s="88"/>
      <c r="EU103" s="88"/>
      <c r="EV103" s="88"/>
      <c r="EW103" s="12"/>
      <c r="EX103" s="12"/>
      <c r="EY103" s="12"/>
      <c r="EZ103" s="12"/>
      <c r="FA103" s="3"/>
      <c r="FB103" s="12"/>
      <c r="FC103" s="3"/>
      <c r="FD103" s="3"/>
      <c r="FE103" s="3"/>
      <c r="FF103" s="3"/>
      <c r="FG103" s="3"/>
      <c r="FH103" s="3"/>
      <c r="FI103" s="3"/>
      <c r="FJ103" s="3"/>
      <c r="FK103" s="12"/>
      <c r="FL103" s="12"/>
      <c r="FM103" s="3"/>
      <c r="FN103" s="88"/>
      <c r="FO103" s="88"/>
      <c r="FP103" s="88"/>
      <c r="FQ103" s="88"/>
      <c r="FR103" s="12"/>
      <c r="FS103" s="12"/>
      <c r="FT103" s="12"/>
      <c r="FU103" s="39"/>
      <c r="FV103" s="77"/>
      <c r="FW103" s="12"/>
      <c r="FX103" s="3"/>
      <c r="FY103" s="3"/>
      <c r="FZ103" s="3"/>
      <c r="GA103" s="3"/>
      <c r="GB103" s="3"/>
      <c r="GC103" s="3"/>
      <c r="GD103" s="3"/>
      <c r="GE103" s="3"/>
      <c r="GF103" s="12"/>
      <c r="GG103" s="12"/>
      <c r="GH103" s="88"/>
      <c r="GI103" s="45"/>
      <c r="GJ103" s="88"/>
      <c r="GK103" s="88"/>
      <c r="GL103" s="88"/>
      <c r="GM103" s="12"/>
      <c r="GN103" s="12"/>
      <c r="GO103" s="12"/>
      <c r="GP103" s="12"/>
      <c r="GQ103" s="77"/>
      <c r="GR103" s="12"/>
      <c r="GS103" s="3"/>
      <c r="GT103" s="3"/>
      <c r="GU103" s="3"/>
      <c r="GV103" s="3"/>
      <c r="GW103" s="3"/>
      <c r="GX103" s="3"/>
      <c r="GY103" s="3"/>
      <c r="GZ103" s="3"/>
      <c r="HA103" s="12"/>
      <c r="HB103" s="12"/>
      <c r="HC103" s="88"/>
      <c r="HD103" s="45"/>
      <c r="HE103" s="88"/>
      <c r="HF103" s="88"/>
      <c r="HG103" s="88"/>
      <c r="HH103" s="12"/>
      <c r="HI103" s="12"/>
      <c r="HJ103" s="12"/>
      <c r="HK103" s="12"/>
      <c r="HL103" s="77"/>
      <c r="HM103" s="3"/>
      <c r="HN103" s="3"/>
      <c r="HO103" s="3"/>
      <c r="HP103" s="3"/>
      <c r="HQ103" s="3"/>
      <c r="HR103" s="3"/>
      <c r="HS103" s="3"/>
      <c r="HT103" s="3"/>
      <c r="HU103" s="12"/>
      <c r="HV103" s="12"/>
      <c r="HW103" s="88"/>
      <c r="HX103" s="45"/>
      <c r="HY103" s="3"/>
      <c r="HZ103" s="3"/>
      <c r="IA103" s="3"/>
      <c r="IB103" s="20"/>
      <c r="IC103" s="12"/>
      <c r="ID103" s="12"/>
      <c r="IE103" s="12"/>
      <c r="IF103" s="105"/>
      <c r="IG103" s="100"/>
      <c r="IH103" s="3"/>
      <c r="II103" s="3"/>
      <c r="IJ103" s="3"/>
      <c r="IK103" s="3"/>
      <c r="IL103" s="3"/>
      <c r="IM103" s="3"/>
      <c r="IN103" s="3"/>
      <c r="IO103" s="12"/>
      <c r="IP103" s="12"/>
      <c r="IQ103" s="88"/>
      <c r="IR103" s="45"/>
      <c r="IS103" s="3"/>
      <c r="IT103" s="3"/>
      <c r="IU103" s="3"/>
      <c r="IV103" s="20"/>
      <c r="IW103" s="12"/>
      <c r="IX103" s="12"/>
      <c r="IY103" s="12"/>
      <c r="IZ103" s="12"/>
      <c r="JA103" s="100"/>
      <c r="JB103" s="3"/>
      <c r="JC103" s="3"/>
      <c r="JD103" s="3"/>
      <c r="JE103" s="3"/>
      <c r="JF103" s="3"/>
      <c r="JG103" s="3"/>
      <c r="JH103" s="3"/>
      <c r="JI103" s="12"/>
      <c r="JJ103" s="12"/>
      <c r="JK103" s="88"/>
      <c r="JL103" s="45"/>
      <c r="JM103" s="3"/>
      <c r="JN103" s="3"/>
      <c r="JO103" s="3"/>
      <c r="JP103" s="20"/>
      <c r="JQ103" s="12"/>
      <c r="JR103" s="12"/>
      <c r="JS103" s="12"/>
      <c r="JT103" s="12"/>
      <c r="JU103" s="100"/>
      <c r="JV103" s="3"/>
      <c r="JW103" s="3"/>
      <c r="JX103" s="3"/>
      <c r="JY103" s="3"/>
      <c r="JZ103" s="3"/>
      <c r="KA103" s="3"/>
      <c r="KB103" s="3"/>
      <c r="KC103" s="12"/>
      <c r="KD103" s="12"/>
      <c r="KE103" s="88"/>
      <c r="KF103" s="45"/>
      <c r="KG103" s="3"/>
      <c r="KH103" s="3"/>
      <c r="KI103" s="3"/>
      <c r="KJ103" s="20"/>
      <c r="KK103" s="12"/>
      <c r="KL103" s="12"/>
      <c r="KM103" s="12"/>
      <c r="KN103" s="12"/>
      <c r="KO103" s="100"/>
      <c r="KP103" s="3"/>
      <c r="KQ103" s="3"/>
      <c r="KR103" s="3"/>
      <c r="KS103" s="3"/>
      <c r="KT103" s="3"/>
      <c r="KU103" s="3"/>
      <c r="KV103" s="3"/>
      <c r="KW103" s="12"/>
      <c r="KX103" s="12"/>
      <c r="KY103" s="88"/>
      <c r="KZ103" s="45"/>
      <c r="LA103" s="3"/>
      <c r="LB103" s="3"/>
      <c r="LC103" s="3"/>
      <c r="LD103" s="20"/>
      <c r="LE103" s="12"/>
      <c r="LF103" s="12"/>
      <c r="LG103" s="12"/>
      <c r="LH103" s="12"/>
      <c r="LI103" s="100"/>
      <c r="LJ103" s="3"/>
      <c r="LK103" s="3"/>
      <c r="LL103" s="3"/>
      <c r="LM103" s="3"/>
      <c r="LN103" s="3"/>
      <c r="LO103" s="3"/>
      <c r="LP103" s="3"/>
      <c r="LQ103" s="12"/>
      <c r="LR103" s="12"/>
      <c r="LS103" s="88"/>
      <c r="LT103" s="45"/>
      <c r="LU103" s="88"/>
      <c r="LV103" s="88"/>
      <c r="LW103" s="88"/>
      <c r="LX103" s="88"/>
      <c r="LY103" s="12"/>
      <c r="LZ103" s="12"/>
      <c r="MA103" s="12"/>
      <c r="MB103" s="12"/>
      <c r="MC103" s="100"/>
      <c r="MD103" s="3"/>
      <c r="ME103" s="3"/>
      <c r="MF103" s="3"/>
      <c r="MG103" s="3"/>
      <c r="MH103" s="3"/>
      <c r="MI103" s="3"/>
      <c r="MJ103" s="3"/>
      <c r="MK103" s="12"/>
      <c r="ML103" s="12"/>
      <c r="MM103" s="88"/>
      <c r="MN103" s="45"/>
      <c r="MO103" s="88"/>
      <c r="MP103" s="88"/>
      <c r="MQ103" s="88"/>
      <c r="MR103" s="88"/>
      <c r="MS103" s="12"/>
      <c r="MT103" s="12"/>
      <c r="MU103" s="12"/>
      <c r="MV103" s="12"/>
      <c r="MW103" s="100"/>
      <c r="MX103" s="3"/>
      <c r="MY103" s="3"/>
      <c r="MZ103" s="3"/>
      <c r="NA103" s="3"/>
      <c r="NB103" s="3"/>
      <c r="NC103" s="3"/>
      <c r="ND103" s="3"/>
      <c r="NE103" s="12"/>
      <c r="NF103" s="12"/>
      <c r="NG103" s="88"/>
      <c r="NH103" s="45"/>
      <c r="NI103" s="88"/>
      <c r="NJ103" s="88"/>
      <c r="NK103" s="88"/>
      <c r="NL103" s="88"/>
      <c r="NM103" s="12"/>
      <c r="NN103" s="12"/>
      <c r="NO103" s="12"/>
      <c r="NP103" s="12"/>
      <c r="NQ103" s="100"/>
      <c r="NR103" s="3"/>
      <c r="NS103" s="3"/>
      <c r="NT103" s="3"/>
      <c r="NU103" s="3"/>
      <c r="NV103" s="3"/>
      <c r="NW103" s="3"/>
      <c r="NX103" s="12"/>
      <c r="NY103" s="88"/>
      <c r="NZ103" s="45"/>
      <c r="OA103" s="88"/>
      <c r="OB103" s="88"/>
      <c r="OC103" s="88"/>
      <c r="OD103" s="88"/>
      <c r="OE103" s="12"/>
      <c r="OF103" s="12"/>
      <c r="OG103" s="12"/>
      <c r="OH103" s="12"/>
      <c r="OI103" s="12"/>
      <c r="OJ103" s="3"/>
      <c r="OK103" s="3"/>
      <c r="OL103" s="3"/>
      <c r="OM103" s="3"/>
      <c r="ON103" s="3"/>
      <c r="OO103" s="3"/>
      <c r="OP103" s="88"/>
      <c r="OQ103" s="12"/>
      <c r="OR103" s="3"/>
      <c r="OS103" s="100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f>OV103-OW103</f>
        <v>0</v>
      </c>
      <c r="OY103" s="3">
        <f>SUM(OW103:OX103)</f>
        <v>0</v>
      </c>
      <c r="OZ103" s="12">
        <f>IF(OW103,OW103/OU103,0)</f>
        <v>0</v>
      </c>
      <c r="PA103" s="88">
        <f>IF(PC103,PC103/OW103,0)</f>
        <v>0</v>
      </c>
      <c r="PB103" s="45">
        <f>IF(PC103,PC103/OY103,0)</f>
        <v>0</v>
      </c>
      <c r="PC103" s="88">
        <v>0</v>
      </c>
      <c r="PD103" s="88">
        <v>0</v>
      </c>
      <c r="PE103" s="88">
        <v>0</v>
      </c>
      <c r="PF103" s="88">
        <f>PE103/1.18</f>
        <v>0</v>
      </c>
      <c r="PG103" s="12">
        <f>PF103/$PF$2</f>
        <v>0</v>
      </c>
      <c r="PH103" s="12">
        <f>IF(PC103,PC103/PD103,0)</f>
        <v>0</v>
      </c>
      <c r="PI103" s="12">
        <f>IF(PC103,PC103/PF103,0)</f>
        <v>0</v>
      </c>
      <c r="PJ103" s="12" t="e">
        <f>OW103/OY103</f>
        <v>#DIV/0!</v>
      </c>
      <c r="PK103" s="12" t="e">
        <f>1-PJ103</f>
        <v>#DIV/0!</v>
      </c>
      <c r="PL103" s="3">
        <v>5</v>
      </c>
      <c r="PM103" s="3">
        <v>0</v>
      </c>
      <c r="PN103" s="3">
        <v>0</v>
      </c>
      <c r="PO103" s="3">
        <v>0</v>
      </c>
      <c r="PP103" s="3">
        <v>0</v>
      </c>
      <c r="PQ103" s="3">
        <v>0</v>
      </c>
      <c r="PR103" s="3">
        <f>PL103+PM103+PN103+PO103+PQ103</f>
        <v>5</v>
      </c>
      <c r="PS103" s="88">
        <f>PR103*H103</f>
        <v>13152.634</v>
      </c>
      <c r="PT103" s="12">
        <f>PS103/$PS$2</f>
        <v>1.8271554350399524E-4</v>
      </c>
      <c r="PU103" s="3">
        <v>0</v>
      </c>
      <c r="PV103" s="100">
        <v>0</v>
      </c>
      <c r="PW103" s="3">
        <v>1</v>
      </c>
      <c r="PX103" s="3">
        <v>0</v>
      </c>
      <c r="PY103" s="3">
        <v>0</v>
      </c>
      <c r="PZ103" s="3">
        <v>0</v>
      </c>
      <c r="QA103" s="3">
        <f>PY103-PZ103</f>
        <v>0</v>
      </c>
      <c r="QB103" s="3">
        <f>SUM(PZ103:QA103)</f>
        <v>0</v>
      </c>
      <c r="QC103" s="12">
        <f>IF(PZ103,PZ103/PX103,0)</f>
        <v>0</v>
      </c>
      <c r="QD103" s="88">
        <f>IF(QF103,QF103/PZ103,0)</f>
        <v>0</v>
      </c>
      <c r="QE103" s="45">
        <f>IF(QF103,QF103/QB103,0)</f>
        <v>0</v>
      </c>
      <c r="QF103" s="88">
        <v>0</v>
      </c>
      <c r="QG103" s="88">
        <v>0</v>
      </c>
      <c r="QH103" s="88">
        <v>0</v>
      </c>
      <c r="QI103" s="88">
        <f>QH103/1.18</f>
        <v>0</v>
      </c>
      <c r="QJ103" s="12">
        <f>QI103/$QI$2</f>
        <v>0</v>
      </c>
      <c r="QK103" s="12">
        <f>IF(QF103,QF103/QG103,0)</f>
        <v>0</v>
      </c>
      <c r="QL103" s="12">
        <f>IF(QF103,QF103/QI103,0)</f>
        <v>0</v>
      </c>
      <c r="QM103" s="12" t="e">
        <f>PZ103/QB103</f>
        <v>#DIV/0!</v>
      </c>
      <c r="QN103" s="12" t="e">
        <f>1-QM103</f>
        <v>#DIV/0!</v>
      </c>
      <c r="QO103" s="3">
        <v>3</v>
      </c>
      <c r="QP103" s="3"/>
      <c r="QQ103" s="3">
        <v>0</v>
      </c>
      <c r="QR103" s="3">
        <v>0</v>
      </c>
      <c r="QS103" s="3">
        <v>0</v>
      </c>
      <c r="QT103" s="3">
        <v>0</v>
      </c>
      <c r="QU103" s="3">
        <f>QO103+QP103+QQ103+QR103+QT103</f>
        <v>3</v>
      </c>
      <c r="QV103" s="88">
        <f>QU103*H103</f>
        <v>7891.5804000000007</v>
      </c>
      <c r="QW103" s="12">
        <f>QV103/$QV$2</f>
        <v>1.7321276982179809E-4</v>
      </c>
      <c r="QX103" s="3">
        <v>0</v>
      </c>
      <c r="QY103" s="100">
        <v>136</v>
      </c>
      <c r="QZ103" s="3">
        <v>17460</v>
      </c>
      <c r="RA103" s="3">
        <v>107</v>
      </c>
      <c r="RB103" s="3">
        <v>0</v>
      </c>
      <c r="RC103" s="3">
        <v>0</v>
      </c>
      <c r="RD103" s="3">
        <f>RB103-RC103</f>
        <v>0</v>
      </c>
      <c r="RE103" s="3">
        <f>SUM(RC103:RD103)</f>
        <v>0</v>
      </c>
      <c r="RF103" s="12">
        <f>IF(RC103,RC103/RA103,0)</f>
        <v>0</v>
      </c>
      <c r="RG103" s="88" t="e">
        <f>IF(RI103,RI103/RC103,0)</f>
        <v>#DIV/0!</v>
      </c>
      <c r="RH103" s="45" t="e">
        <f>IF(RI103,RI103/RE103,0)</f>
        <v>#DIV/0!</v>
      </c>
      <c r="RI103" s="88">
        <v>970.53999999999985</v>
      </c>
      <c r="RJ103" s="88">
        <v>0</v>
      </c>
      <c r="RK103" s="88">
        <v>0</v>
      </c>
      <c r="RL103" s="88">
        <f>RK103/1.18</f>
        <v>0</v>
      </c>
      <c r="RM103" s="12">
        <f>RL103/$RL$2</f>
        <v>0</v>
      </c>
      <c r="RN103" s="12" t="e">
        <f>IF(RI103,RI103/RJ103,0)</f>
        <v>#DIV/0!</v>
      </c>
      <c r="RO103" s="12" t="e">
        <f>IF(RI103,RI103/RL103,0)</f>
        <v>#DIV/0!</v>
      </c>
      <c r="RP103" s="169" t="str">
        <f>E103</f>
        <v>KB-01 (AM-W32 + AI-12)</v>
      </c>
      <c r="RQ103" s="12" t="e">
        <f>RC103/RE103</f>
        <v>#DIV/0!</v>
      </c>
      <c r="RR103" s="12" t="e">
        <f>1-RQ103</f>
        <v>#DIV/0!</v>
      </c>
      <c r="RS103" s="3">
        <v>8</v>
      </c>
      <c r="RT103" s="3">
        <v>0</v>
      </c>
      <c r="RU103" s="3">
        <v>0</v>
      </c>
      <c r="RV103" s="3">
        <v>0</v>
      </c>
      <c r="RW103" s="3">
        <v>0</v>
      </c>
      <c r="RX103" s="3">
        <v>0</v>
      </c>
      <c r="RY103" s="3">
        <f>RS103+RT103+RU103+RV103+RX103</f>
        <v>8</v>
      </c>
      <c r="RZ103" s="88">
        <f>RY103*H103</f>
        <v>21044.214400000001</v>
      </c>
      <c r="SA103" s="12">
        <f>RZ103/$RZ$2</f>
        <v>2.9674120559985691E-4</v>
      </c>
      <c r="SB103" s="3">
        <v>0</v>
      </c>
      <c r="SC103" s="100">
        <v>39</v>
      </c>
      <c r="SD103" s="3">
        <v>0</v>
      </c>
      <c r="SE103" s="3">
        <v>0</v>
      </c>
      <c r="SF103" s="3">
        <v>1</v>
      </c>
      <c r="SG103" s="3">
        <v>0</v>
      </c>
      <c r="SH103" s="3">
        <f t="shared" si="709"/>
        <v>1</v>
      </c>
      <c r="SI103" s="3">
        <f t="shared" si="710"/>
        <v>1</v>
      </c>
      <c r="SJ103" s="12">
        <f t="shared" si="711"/>
        <v>0</v>
      </c>
      <c r="SK103" s="88">
        <f t="shared" si="712"/>
        <v>0</v>
      </c>
      <c r="SL103" s="45">
        <f t="shared" si="713"/>
        <v>0</v>
      </c>
      <c r="SM103" s="88">
        <v>0</v>
      </c>
      <c r="SN103" s="88">
        <v>0</v>
      </c>
      <c r="SO103" s="88">
        <v>5199</v>
      </c>
      <c r="SP103" s="88">
        <f t="shared" si="714"/>
        <v>4405.9322033898306</v>
      </c>
      <c r="SQ103" s="12">
        <f t="shared" si="715"/>
        <v>3.3307184300073448E-4</v>
      </c>
      <c r="SR103" s="87">
        <f t="shared" si="716"/>
        <v>0</v>
      </c>
      <c r="SS103" s="87">
        <f t="shared" si="717"/>
        <v>0</v>
      </c>
      <c r="ST103" s="169" t="str">
        <f t="shared" si="718"/>
        <v>KB-01 (AM-W32 + AI-12)</v>
      </c>
      <c r="SU103" s="12">
        <f t="shared" si="719"/>
        <v>0</v>
      </c>
      <c r="SV103" s="12">
        <f t="shared" si="720"/>
        <v>1</v>
      </c>
      <c r="SW103" s="3">
        <v>7</v>
      </c>
      <c r="SX103" s="3">
        <v>0</v>
      </c>
      <c r="SY103" s="3">
        <v>0</v>
      </c>
      <c r="SZ103" s="3">
        <v>0</v>
      </c>
      <c r="TA103" s="3">
        <v>0</v>
      </c>
      <c r="TB103" s="3">
        <v>0</v>
      </c>
      <c r="TC103" s="3">
        <f t="shared" si="721"/>
        <v>7</v>
      </c>
      <c r="TD103" s="88">
        <f t="shared" si="722"/>
        <v>18413.687600000001</v>
      </c>
      <c r="TE103" s="12">
        <f t="shared" si="723"/>
        <v>2.0256626423168492E-4</v>
      </c>
      <c r="TF103" s="3">
        <v>0</v>
      </c>
      <c r="TG103" s="100">
        <f>SUMIFS(Main!TX:TX,Main!B:B,B:B)</f>
        <v>192</v>
      </c>
      <c r="TH103" s="3">
        <v>0</v>
      </c>
      <c r="TI103" s="3">
        <v>0</v>
      </c>
      <c r="TJ103" s="3">
        <f>SUMIFS(Main!TT:TT,Main!B:B,B:B)</f>
        <v>2</v>
      </c>
      <c r="TK103" s="3">
        <v>0</v>
      </c>
      <c r="TL103" s="3">
        <f t="shared" si="724"/>
        <v>2</v>
      </c>
      <c r="TM103" s="3">
        <f t="shared" si="725"/>
        <v>2</v>
      </c>
      <c r="TN103" s="12">
        <f t="shared" si="726"/>
        <v>0</v>
      </c>
      <c r="TO103" s="88">
        <f t="shared" si="727"/>
        <v>0</v>
      </c>
      <c r="TP103" s="45">
        <f t="shared" si="728"/>
        <v>0</v>
      </c>
      <c r="TQ103" s="88">
        <v>0</v>
      </c>
      <c r="TR103" s="88">
        <v>0</v>
      </c>
      <c r="TS103" s="88">
        <f>SUMIFS(Main!TU:TU,Main!B:B,B:B)</f>
        <v>9498</v>
      </c>
      <c r="TT103" s="88">
        <f t="shared" si="729"/>
        <v>8049.1525423728817</v>
      </c>
      <c r="TU103" s="12">
        <f t="shared" si="730"/>
        <v>5.6095922705147981E-4</v>
      </c>
      <c r="TV103" s="87">
        <f t="shared" si="731"/>
        <v>0</v>
      </c>
      <c r="TW103" s="87">
        <f t="shared" si="732"/>
        <v>0</v>
      </c>
      <c r="TX103" s="169" t="str">
        <f t="shared" si="733"/>
        <v>KB-01 (AM-W32 + AI-12)</v>
      </c>
      <c r="TY103" s="12">
        <f t="shared" si="734"/>
        <v>0</v>
      </c>
      <c r="TZ103" s="12">
        <f t="shared" si="735"/>
        <v>1</v>
      </c>
      <c r="UA103" s="3">
        <f>SUMIFS(Main!UG:UG,Main!B:B,B:B)</f>
        <v>5</v>
      </c>
      <c r="UB103" s="3">
        <f>SUMIFS(Main!UI:UI,Main!B:B,B:B)</f>
        <v>0</v>
      </c>
      <c r="UC103" s="3">
        <f>SUMIFS(Main!UK:UK,Main!B:B,B:B)</f>
        <v>0</v>
      </c>
      <c r="UD103" s="3">
        <f>SUMIFS(Main!UO:UO,Main!B:B,B:B)</f>
        <v>0</v>
      </c>
      <c r="UE103" s="3">
        <f>SUMIFS(Main!UQ:UQ,Main!B:B,B:B)</f>
        <v>0</v>
      </c>
      <c r="UF103" s="3">
        <f>SUMIFS(Main!US:US,Main!B:B,B:B)</f>
        <v>0</v>
      </c>
      <c r="UG103" s="3">
        <f t="shared" si="736"/>
        <v>5</v>
      </c>
      <c r="UH103" s="88">
        <f t="shared" si="737"/>
        <v>13152.634</v>
      </c>
      <c r="UI103" s="12">
        <f t="shared" si="738"/>
        <v>1.3049471291515759E-4</v>
      </c>
      <c r="UJ103" s="3">
        <f>SUMIFS(Main!UW:UW,Main!B:B,B:B)</f>
        <v>0</v>
      </c>
      <c r="UK103" s="100">
        <f>SUMIFS(Main!VI:VI,Main!A:A,A:A)</f>
        <v>318</v>
      </c>
      <c r="UL103" s="3">
        <v>0</v>
      </c>
      <c r="UM103" s="3">
        <v>0</v>
      </c>
      <c r="UN103" s="3">
        <f>SUMIFS(Main!VE:VE,Main!A:A,A:A)</f>
        <v>1</v>
      </c>
      <c r="UO103" s="3">
        <v>0</v>
      </c>
      <c r="UP103" s="3">
        <f t="shared" si="565"/>
        <v>1</v>
      </c>
      <c r="UQ103" s="3">
        <f t="shared" si="566"/>
        <v>1</v>
      </c>
      <c r="UR103" s="12">
        <f t="shared" si="567"/>
        <v>0</v>
      </c>
      <c r="US103" s="88">
        <f t="shared" si="568"/>
        <v>0</v>
      </c>
      <c r="UT103" s="45">
        <f t="shared" si="569"/>
        <v>0</v>
      </c>
      <c r="UU103" s="88">
        <v>0</v>
      </c>
      <c r="UV103" s="88">
        <v>0</v>
      </c>
      <c r="UW103" s="88">
        <f>SUMIFS(Main!VF:VF,Main!A:A,A:A)</f>
        <v>4499</v>
      </c>
      <c r="UX103" s="88">
        <f t="shared" si="570"/>
        <v>3812.71186440678</v>
      </c>
      <c r="UY103" s="12">
        <f t="shared" si="571"/>
        <v>2.6891065472066345E-4</v>
      </c>
      <c r="UZ103" s="87">
        <f t="shared" si="572"/>
        <v>0</v>
      </c>
      <c r="VA103" s="87">
        <f t="shared" si="573"/>
        <v>0</v>
      </c>
      <c r="VB103" s="169" t="str">
        <f t="shared" si="564"/>
        <v>KB-01 (AM-W32 + AI-12)</v>
      </c>
      <c r="VC103" s="12">
        <f t="shared" si="578"/>
        <v>0</v>
      </c>
      <c r="VD103" s="12">
        <f t="shared" si="574"/>
        <v>1</v>
      </c>
      <c r="VE103" s="3">
        <f>SUMIFS(Main!VR:VR,Main!B:B,B:B)</f>
        <v>16</v>
      </c>
      <c r="VF103" s="3">
        <f>SUMIFS(Main!VT:VT,Main!B:B,B:B)</f>
        <v>0</v>
      </c>
      <c r="VG103" s="3">
        <f>SUMIFS(Main!VV:VV,Main!B:B,B:B)</f>
        <v>0</v>
      </c>
      <c r="VH103" s="3">
        <f>SUMIFS(Main!VZ:VZ,Main!B:B,B:B)</f>
        <v>0</v>
      </c>
      <c r="VI103" s="3">
        <f>SUMIFS(Main!WB:WB,Main!B:B,B:B)</f>
        <v>0</v>
      </c>
      <c r="VJ103" s="3">
        <f>SUMIFS(Main!WD:WD,Main!B:B,B:B)</f>
        <v>0</v>
      </c>
      <c r="VK103" s="3">
        <f t="shared" si="575"/>
        <v>16</v>
      </c>
      <c r="VL103" s="88">
        <f t="shared" si="576"/>
        <v>42088.428800000002</v>
      </c>
      <c r="VM103" s="12">
        <f t="shared" si="577"/>
        <v>4.4094454577311087E-4</v>
      </c>
      <c r="VN103" s="3">
        <f>SUMIFS(Main!WH:WH,Main!B:B,B:B)</f>
        <v>7</v>
      </c>
    </row>
    <row r="104" spans="1:586">
      <c r="A104" s="155" t="s">
        <v>880</v>
      </c>
      <c r="B104" s="155" t="s">
        <v>855</v>
      </c>
      <c r="C104" s="150" t="s">
        <v>664</v>
      </c>
      <c r="D104" s="150" t="s">
        <v>669</v>
      </c>
      <c r="E104" s="155" t="s">
        <v>844</v>
      </c>
      <c r="F104" s="150" t="s">
        <v>472</v>
      </c>
      <c r="G104" s="150" t="s">
        <v>450</v>
      </c>
      <c r="H104" s="17">
        <v>1481.95</v>
      </c>
      <c r="I104" s="1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87"/>
      <c r="V104" s="87"/>
      <c r="W104" s="12"/>
      <c r="X104" s="91"/>
      <c r="Y104" s="91"/>
      <c r="Z104" s="91"/>
      <c r="AA104" s="91"/>
      <c r="AB104" s="91"/>
      <c r="AC104" s="91"/>
      <c r="AD104" s="91"/>
      <c r="AE104" s="87"/>
      <c r="AF104" s="88"/>
      <c r="AG104" s="88"/>
      <c r="AH104" s="88"/>
      <c r="AI104" s="87"/>
      <c r="AJ104" s="87"/>
      <c r="AK104" s="12"/>
      <c r="AL104" s="3"/>
      <c r="AM104" s="3"/>
      <c r="AN104" s="3"/>
      <c r="AO104" s="3"/>
      <c r="AP104" s="3"/>
      <c r="AQ104" s="3"/>
      <c r="AR104" s="3"/>
      <c r="AS104" s="3"/>
      <c r="AT104" s="87"/>
      <c r="AU104" s="40"/>
      <c r="AV104" s="40"/>
      <c r="AW104" s="88"/>
      <c r="AX104" s="88"/>
      <c r="AY104" s="88"/>
      <c r="AZ104" s="87"/>
      <c r="BA104" s="87"/>
      <c r="BB104" s="87"/>
      <c r="BC104" s="89"/>
      <c r="BD104" s="12"/>
      <c r="BE104" s="3"/>
      <c r="BF104" s="3"/>
      <c r="BG104" s="3"/>
      <c r="BH104" s="3"/>
      <c r="BI104" s="3"/>
      <c r="BJ104" s="3"/>
      <c r="BK104" s="3"/>
      <c r="BL104" s="3"/>
      <c r="BM104" s="87"/>
      <c r="BN104" s="40"/>
      <c r="BO104" s="40"/>
      <c r="BP104" s="88"/>
      <c r="BQ104" s="88"/>
      <c r="BR104" s="88"/>
      <c r="BS104" s="12"/>
      <c r="BT104" s="12"/>
      <c r="BU104" s="87"/>
      <c r="BV104" s="89"/>
      <c r="BW104" s="90"/>
      <c r="BX104" s="12"/>
      <c r="BY104" s="3"/>
      <c r="BZ104" s="3"/>
      <c r="CA104" s="3"/>
      <c r="CB104" s="3"/>
      <c r="CC104" s="3"/>
      <c r="CD104" s="3"/>
      <c r="CE104" s="3"/>
      <c r="CF104" s="3"/>
      <c r="CG104" s="87"/>
      <c r="CH104" s="3"/>
      <c r="CI104" s="3"/>
      <c r="CJ104" s="88"/>
      <c r="CK104" s="88"/>
      <c r="CL104" s="88"/>
      <c r="CM104" s="87"/>
      <c r="CN104" s="87"/>
      <c r="CO104" s="12"/>
      <c r="CP104" s="12"/>
      <c r="CQ104" s="77"/>
      <c r="CR104" s="12"/>
      <c r="CS104" s="3"/>
      <c r="CT104" s="3"/>
      <c r="CU104" s="3"/>
      <c r="CV104" s="3"/>
      <c r="CW104" s="3"/>
      <c r="CX104" s="3"/>
      <c r="CY104" s="3"/>
      <c r="CZ104" s="3"/>
      <c r="DA104" s="87"/>
      <c r="DB104" s="45"/>
      <c r="DC104" s="3"/>
      <c r="DD104" s="88"/>
      <c r="DE104" s="88"/>
      <c r="DF104" s="88"/>
      <c r="DG104" s="12"/>
      <c r="DH104" s="12"/>
      <c r="DI104" s="12"/>
      <c r="DJ104" s="12"/>
      <c r="DK104" s="3"/>
      <c r="DL104" s="2"/>
      <c r="DM104" s="3"/>
      <c r="DN104" s="3"/>
      <c r="DO104" s="3"/>
      <c r="DP104" s="3"/>
      <c r="DQ104" s="3"/>
      <c r="DR104" s="3"/>
      <c r="DS104" s="3"/>
      <c r="DT104" s="3"/>
      <c r="DU104" s="12"/>
      <c r="DV104" s="87"/>
      <c r="DW104" s="3"/>
      <c r="DX104" s="3"/>
      <c r="DY104" s="88"/>
      <c r="DZ104" s="88"/>
      <c r="EA104" s="88"/>
      <c r="EB104" s="12"/>
      <c r="EC104" s="12"/>
      <c r="ED104" s="12"/>
      <c r="EE104" s="12"/>
      <c r="EF104" s="3"/>
      <c r="EG104" s="12"/>
      <c r="EH104" s="3"/>
      <c r="EI104" s="3"/>
      <c r="EJ104" s="3"/>
      <c r="EK104" s="3"/>
      <c r="EL104" s="3"/>
      <c r="EM104" s="3"/>
      <c r="EN104" s="3"/>
      <c r="EO104" s="3"/>
      <c r="EP104" s="12"/>
      <c r="EQ104" s="87"/>
      <c r="ER104" s="3"/>
      <c r="ES104" s="3"/>
      <c r="ET104" s="88"/>
      <c r="EU104" s="88"/>
      <c r="EV104" s="88"/>
      <c r="EW104" s="12"/>
      <c r="EX104" s="12"/>
      <c r="EY104" s="12"/>
      <c r="EZ104" s="12"/>
      <c r="FA104" s="3"/>
      <c r="FB104" s="12"/>
      <c r="FC104" s="3"/>
      <c r="FD104" s="3"/>
      <c r="FE104" s="3"/>
      <c r="FF104" s="3"/>
      <c r="FG104" s="3"/>
      <c r="FH104" s="3"/>
      <c r="FI104" s="3"/>
      <c r="FJ104" s="3"/>
      <c r="FK104" s="12"/>
      <c r="FL104" s="12"/>
      <c r="FM104" s="3"/>
      <c r="FN104" s="88"/>
      <c r="FO104" s="88"/>
      <c r="FP104" s="88"/>
      <c r="FQ104" s="88"/>
      <c r="FR104" s="12"/>
      <c r="FS104" s="12"/>
      <c r="FT104" s="12"/>
      <c r="FU104" s="39"/>
      <c r="FV104" s="77"/>
      <c r="FW104" s="12"/>
      <c r="FX104" s="3"/>
      <c r="FY104" s="3"/>
      <c r="FZ104" s="3"/>
      <c r="GA104" s="3"/>
      <c r="GB104" s="3"/>
      <c r="GC104" s="3"/>
      <c r="GD104" s="3"/>
      <c r="GE104" s="3"/>
      <c r="GF104" s="12"/>
      <c r="GG104" s="12"/>
      <c r="GH104" s="88"/>
      <c r="GI104" s="45"/>
      <c r="GJ104" s="88"/>
      <c r="GK104" s="88"/>
      <c r="GL104" s="88"/>
      <c r="GM104" s="12"/>
      <c r="GN104" s="12"/>
      <c r="GO104" s="12"/>
      <c r="GP104" s="12"/>
      <c r="GQ104" s="77"/>
      <c r="GR104" s="12"/>
      <c r="GS104" s="3"/>
      <c r="GT104" s="3"/>
      <c r="GU104" s="3"/>
      <c r="GV104" s="3"/>
      <c r="GW104" s="3"/>
      <c r="GX104" s="3"/>
      <c r="GY104" s="3"/>
      <c r="GZ104" s="3"/>
      <c r="HA104" s="12"/>
      <c r="HB104" s="12"/>
      <c r="HC104" s="88"/>
      <c r="HD104" s="45"/>
      <c r="HE104" s="88"/>
      <c r="HF104" s="88"/>
      <c r="HG104" s="88"/>
      <c r="HH104" s="12"/>
      <c r="HI104" s="12"/>
      <c r="HJ104" s="12"/>
      <c r="HK104" s="12"/>
      <c r="HL104" s="77"/>
      <c r="HM104" s="3"/>
      <c r="HN104" s="3"/>
      <c r="HO104" s="3"/>
      <c r="HP104" s="3"/>
      <c r="HQ104" s="3"/>
      <c r="HR104" s="3"/>
      <c r="HS104" s="3"/>
      <c r="HT104" s="3"/>
      <c r="HU104" s="12"/>
      <c r="HV104" s="12"/>
      <c r="HW104" s="88"/>
      <c r="HX104" s="45"/>
      <c r="HY104" s="3"/>
      <c r="HZ104" s="3"/>
      <c r="IA104" s="3"/>
      <c r="IB104" s="20"/>
      <c r="IC104" s="12"/>
      <c r="ID104" s="12"/>
      <c r="IE104" s="12"/>
      <c r="IF104" s="105"/>
      <c r="IG104" s="100"/>
      <c r="IH104" s="3"/>
      <c r="II104" s="3"/>
      <c r="IJ104" s="3"/>
      <c r="IK104" s="3"/>
      <c r="IL104" s="3"/>
      <c r="IM104" s="3"/>
      <c r="IN104" s="3"/>
      <c r="IO104" s="12"/>
      <c r="IP104" s="12"/>
      <c r="IQ104" s="88"/>
      <c r="IR104" s="45"/>
      <c r="IS104" s="3"/>
      <c r="IT104" s="3"/>
      <c r="IU104" s="3"/>
      <c r="IV104" s="20"/>
      <c r="IW104" s="12"/>
      <c r="IX104" s="12"/>
      <c r="IY104" s="12"/>
      <c r="IZ104" s="12"/>
      <c r="JA104" s="100"/>
      <c r="JB104" s="3"/>
      <c r="JC104" s="3"/>
      <c r="JD104" s="3"/>
      <c r="JE104" s="3"/>
      <c r="JF104" s="3"/>
      <c r="JG104" s="3"/>
      <c r="JH104" s="3"/>
      <c r="JI104" s="12"/>
      <c r="JJ104" s="12"/>
      <c r="JK104" s="88"/>
      <c r="JL104" s="45"/>
      <c r="JM104" s="3"/>
      <c r="JN104" s="3"/>
      <c r="JO104" s="3"/>
      <c r="JP104" s="20"/>
      <c r="JQ104" s="12"/>
      <c r="JR104" s="12"/>
      <c r="JS104" s="12"/>
      <c r="JT104" s="12"/>
      <c r="JU104" s="100"/>
      <c r="JV104" s="3"/>
      <c r="JW104" s="3"/>
      <c r="JX104" s="3"/>
      <c r="JY104" s="3"/>
      <c r="JZ104" s="3"/>
      <c r="KA104" s="3"/>
      <c r="KB104" s="3"/>
      <c r="KC104" s="12"/>
      <c r="KD104" s="12"/>
      <c r="KE104" s="88"/>
      <c r="KF104" s="45"/>
      <c r="KG104" s="3"/>
      <c r="KH104" s="3"/>
      <c r="KI104" s="3"/>
      <c r="KJ104" s="20"/>
      <c r="KK104" s="12"/>
      <c r="KL104" s="12"/>
      <c r="KM104" s="12"/>
      <c r="KN104" s="12"/>
      <c r="KO104" s="100"/>
      <c r="KP104" s="3"/>
      <c r="KQ104" s="3"/>
      <c r="KR104" s="3"/>
      <c r="KS104" s="3"/>
      <c r="KT104" s="3"/>
      <c r="KU104" s="3"/>
      <c r="KV104" s="3"/>
      <c r="KW104" s="12"/>
      <c r="KX104" s="12"/>
      <c r="KY104" s="88"/>
      <c r="KZ104" s="45"/>
      <c r="LA104" s="3"/>
      <c r="LB104" s="3"/>
      <c r="LC104" s="3"/>
      <c r="LD104" s="20"/>
      <c r="LE104" s="12"/>
      <c r="LF104" s="12"/>
      <c r="LG104" s="12"/>
      <c r="LH104" s="12"/>
      <c r="LI104" s="100"/>
      <c r="LJ104" s="3"/>
      <c r="LK104" s="3"/>
      <c r="LL104" s="3"/>
      <c r="LM104" s="3"/>
      <c r="LN104" s="3"/>
      <c r="LO104" s="3"/>
      <c r="LP104" s="3"/>
      <c r="LQ104" s="12"/>
      <c r="LR104" s="12"/>
      <c r="LS104" s="88"/>
      <c r="LT104" s="45"/>
      <c r="LU104" s="88"/>
      <c r="LV104" s="88"/>
      <c r="LW104" s="88"/>
      <c r="LX104" s="88"/>
      <c r="LY104" s="12"/>
      <c r="LZ104" s="12"/>
      <c r="MA104" s="12"/>
      <c r="MB104" s="12"/>
      <c r="MC104" s="100"/>
      <c r="MD104" s="3"/>
      <c r="ME104" s="3"/>
      <c r="MF104" s="3"/>
      <c r="MG104" s="3"/>
      <c r="MH104" s="3"/>
      <c r="MI104" s="3"/>
      <c r="MJ104" s="3"/>
      <c r="MK104" s="12"/>
      <c r="ML104" s="12"/>
      <c r="MM104" s="88"/>
      <c r="MN104" s="45"/>
      <c r="MO104" s="88"/>
      <c r="MP104" s="88"/>
      <c r="MQ104" s="88"/>
      <c r="MR104" s="88"/>
      <c r="MS104" s="12"/>
      <c r="MT104" s="12"/>
      <c r="MU104" s="12"/>
      <c r="MV104" s="12"/>
      <c r="MW104" s="100"/>
      <c r="MX104" s="3"/>
      <c r="MY104" s="3"/>
      <c r="MZ104" s="3"/>
      <c r="NA104" s="3"/>
      <c r="NB104" s="3"/>
      <c r="NC104" s="3"/>
      <c r="ND104" s="3"/>
      <c r="NE104" s="12"/>
      <c r="NF104" s="12"/>
      <c r="NG104" s="88"/>
      <c r="NH104" s="45"/>
      <c r="NI104" s="88"/>
      <c r="NJ104" s="88"/>
      <c r="NK104" s="88"/>
      <c r="NL104" s="88"/>
      <c r="NM104" s="12"/>
      <c r="NN104" s="12"/>
      <c r="NO104" s="12"/>
      <c r="NP104" s="12"/>
      <c r="NQ104" s="100"/>
      <c r="NR104" s="3"/>
      <c r="NS104" s="3"/>
      <c r="NT104" s="3"/>
      <c r="NU104" s="3"/>
      <c r="NV104" s="3"/>
      <c r="NW104" s="3"/>
      <c r="NX104" s="12"/>
      <c r="NY104" s="88"/>
      <c r="NZ104" s="45"/>
      <c r="OA104" s="88"/>
      <c r="OB104" s="88"/>
      <c r="OC104" s="88"/>
      <c r="OD104" s="88"/>
      <c r="OE104" s="12"/>
      <c r="OF104" s="12"/>
      <c r="OG104" s="12"/>
      <c r="OH104" s="12"/>
      <c r="OI104" s="12"/>
      <c r="OJ104" s="3"/>
      <c r="OK104" s="3"/>
      <c r="OL104" s="3"/>
      <c r="OM104" s="3"/>
      <c r="ON104" s="3"/>
      <c r="OO104" s="3"/>
      <c r="OP104" s="88"/>
      <c r="OQ104" s="12"/>
      <c r="OR104" s="3"/>
      <c r="OS104" s="100"/>
      <c r="OT104" s="3"/>
      <c r="OU104" s="3"/>
      <c r="OV104" s="3"/>
      <c r="OW104" s="3"/>
      <c r="OX104" s="3"/>
      <c r="OY104" s="3"/>
      <c r="OZ104" s="12"/>
      <c r="PA104" s="88"/>
      <c r="PB104" s="45"/>
      <c r="PC104" s="88"/>
      <c r="PD104" s="88"/>
      <c r="PE104" s="88"/>
      <c r="PF104" s="88"/>
      <c r="PG104" s="12"/>
      <c r="PH104" s="12"/>
      <c r="PI104" s="12"/>
      <c r="PJ104" s="12"/>
      <c r="PK104" s="12"/>
      <c r="PL104" s="3"/>
      <c r="PM104" s="3"/>
      <c r="PN104" s="3"/>
      <c r="PO104" s="3"/>
      <c r="PP104" s="3"/>
      <c r="PQ104" s="3"/>
      <c r="PR104" s="3"/>
      <c r="PS104" s="88"/>
      <c r="PT104" s="12"/>
      <c r="PU104" s="3"/>
      <c r="PV104" s="100"/>
      <c r="PW104" s="3"/>
      <c r="PX104" s="3"/>
      <c r="PY104" s="3"/>
      <c r="PZ104" s="3"/>
      <c r="QA104" s="3"/>
      <c r="QB104" s="3"/>
      <c r="QC104" s="12"/>
      <c r="QD104" s="88"/>
      <c r="QE104" s="45"/>
      <c r="QF104" s="88"/>
      <c r="QG104" s="88"/>
      <c r="QH104" s="88"/>
      <c r="QI104" s="88"/>
      <c r="QJ104" s="12"/>
      <c r="QK104" s="12"/>
      <c r="QL104" s="12"/>
      <c r="QM104" s="12"/>
      <c r="QN104" s="12"/>
      <c r="QO104" s="3"/>
      <c r="QP104" s="3"/>
      <c r="QQ104" s="3"/>
      <c r="QR104" s="3"/>
      <c r="QS104" s="3"/>
      <c r="QT104" s="3"/>
      <c r="QU104" s="3"/>
      <c r="QV104" s="88"/>
      <c r="QW104" s="12"/>
      <c r="QX104" s="3"/>
      <c r="QY104" s="100"/>
      <c r="QZ104" s="3"/>
      <c r="RA104" s="3"/>
      <c r="RB104" s="3"/>
      <c r="RC104" s="3"/>
      <c r="RD104" s="3"/>
      <c r="RE104" s="3"/>
      <c r="RF104" s="12"/>
      <c r="RG104" s="88"/>
      <c r="RH104" s="45"/>
      <c r="RI104" s="88"/>
      <c r="RJ104" s="88"/>
      <c r="RK104" s="88"/>
      <c r="RL104" s="88"/>
      <c r="RM104" s="12"/>
      <c r="RN104" s="12"/>
      <c r="RO104" s="12"/>
      <c r="RP104" s="169"/>
      <c r="RQ104" s="12"/>
      <c r="RR104" s="12"/>
      <c r="RS104" s="3"/>
      <c r="RT104" s="3"/>
      <c r="RU104" s="3"/>
      <c r="RV104" s="3"/>
      <c r="RW104" s="3"/>
      <c r="RX104" s="3"/>
      <c r="RY104" s="3"/>
      <c r="RZ104" s="88"/>
      <c r="SA104" s="12"/>
      <c r="SB104" s="3"/>
      <c r="SC104" s="100">
        <v>0</v>
      </c>
      <c r="SD104" s="3">
        <v>0</v>
      </c>
      <c r="SE104" s="3">
        <v>0</v>
      </c>
      <c r="SF104" s="3">
        <v>0</v>
      </c>
      <c r="SG104" s="3">
        <v>0</v>
      </c>
      <c r="SH104" s="3">
        <f t="shared" si="709"/>
        <v>0</v>
      </c>
      <c r="SI104" s="3">
        <f t="shared" si="710"/>
        <v>0</v>
      </c>
      <c r="SJ104" s="12">
        <f t="shared" si="711"/>
        <v>0</v>
      </c>
      <c r="SK104" s="88">
        <f t="shared" si="712"/>
        <v>0</v>
      </c>
      <c r="SL104" s="45">
        <f t="shared" si="713"/>
        <v>0</v>
      </c>
      <c r="SM104" s="88">
        <v>0</v>
      </c>
      <c r="SN104" s="88">
        <v>0</v>
      </c>
      <c r="SO104" s="88">
        <v>0</v>
      </c>
      <c r="SP104" s="88">
        <f t="shared" si="714"/>
        <v>0</v>
      </c>
      <c r="SQ104" s="12">
        <f t="shared" si="715"/>
        <v>0</v>
      </c>
      <c r="SR104" s="87">
        <f t="shared" si="716"/>
        <v>0</v>
      </c>
      <c r="SS104" s="87">
        <f t="shared" si="717"/>
        <v>0</v>
      </c>
      <c r="ST104" s="169" t="str">
        <f t="shared" si="718"/>
        <v>AM-W23</v>
      </c>
      <c r="SU104" s="12" t="e">
        <f t="shared" si="719"/>
        <v>#DIV/0!</v>
      </c>
      <c r="SV104" s="12" t="e">
        <f t="shared" si="720"/>
        <v>#DIV/0!</v>
      </c>
      <c r="SW104" s="3">
        <v>0</v>
      </c>
      <c r="SX104" s="3">
        <v>0</v>
      </c>
      <c r="SY104" s="3">
        <v>0</v>
      </c>
      <c r="SZ104" s="3">
        <v>0</v>
      </c>
      <c r="TA104" s="3">
        <v>0</v>
      </c>
      <c r="TB104" s="3">
        <v>500</v>
      </c>
      <c r="TC104" s="3">
        <f t="shared" si="721"/>
        <v>500</v>
      </c>
      <c r="TD104" s="88">
        <f t="shared" si="722"/>
        <v>740975</v>
      </c>
      <c r="TE104" s="12">
        <f t="shared" si="723"/>
        <v>8.15135680042018E-3</v>
      </c>
      <c r="TF104" s="3">
        <v>0</v>
      </c>
      <c r="TG104" s="100">
        <f>SUMIFS(Main!TX:TX,Main!B:B,B:B)</f>
        <v>0</v>
      </c>
      <c r="TH104" s="3">
        <v>0</v>
      </c>
      <c r="TI104" s="3">
        <v>0</v>
      </c>
      <c r="TJ104" s="3">
        <f>SUMIFS(Main!TT:TT,Main!B:B,B:B)</f>
        <v>0</v>
      </c>
      <c r="TK104" s="3">
        <v>0</v>
      </c>
      <c r="TL104" s="3">
        <f t="shared" si="724"/>
        <v>0</v>
      </c>
      <c r="TM104" s="3">
        <f t="shared" si="725"/>
        <v>0</v>
      </c>
      <c r="TN104" s="12">
        <f t="shared" si="726"/>
        <v>0</v>
      </c>
      <c r="TO104" s="88">
        <f t="shared" si="727"/>
        <v>0</v>
      </c>
      <c r="TP104" s="45">
        <f t="shared" si="728"/>
        <v>0</v>
      </c>
      <c r="TQ104" s="88">
        <v>0</v>
      </c>
      <c r="TR104" s="88">
        <v>0</v>
      </c>
      <c r="TS104" s="88">
        <f>SUMIFS(Main!TU:TU,Main!B:B,B:B)</f>
        <v>0</v>
      </c>
      <c r="TT104" s="88">
        <f t="shared" si="729"/>
        <v>0</v>
      </c>
      <c r="TU104" s="12">
        <f t="shared" si="730"/>
        <v>0</v>
      </c>
      <c r="TV104" s="87">
        <f t="shared" si="731"/>
        <v>0</v>
      </c>
      <c r="TW104" s="87">
        <f t="shared" si="732"/>
        <v>0</v>
      </c>
      <c r="TX104" s="169" t="str">
        <f t="shared" si="733"/>
        <v>AM-W23</v>
      </c>
      <c r="TY104" s="12" t="e">
        <f t="shared" si="734"/>
        <v>#DIV/0!</v>
      </c>
      <c r="TZ104" s="12" t="e">
        <f t="shared" si="735"/>
        <v>#DIV/0!</v>
      </c>
      <c r="UA104" s="3">
        <f>SUMIFS(Main!UG:UG,Main!B:B,B:B)</f>
        <v>0</v>
      </c>
      <c r="UB104" s="3">
        <f>SUMIFS(Main!UI:UI,Main!B:B,B:B)</f>
        <v>0</v>
      </c>
      <c r="UC104" s="3">
        <f>SUMIFS(Main!UK:UK,Main!B:B,B:B)</f>
        <v>0</v>
      </c>
      <c r="UD104" s="3">
        <f>SUMIFS(Main!UO:UO,Main!B:B,B:B)</f>
        <v>0</v>
      </c>
      <c r="UE104" s="3">
        <f>SUMIFS(Main!UQ:UQ,Main!B:B,B:B)</f>
        <v>0</v>
      </c>
      <c r="UF104" s="3">
        <f>SUMIFS(Main!US:US,Main!B:B,B:B)</f>
        <v>500</v>
      </c>
      <c r="UG104" s="3">
        <f t="shared" si="736"/>
        <v>500</v>
      </c>
      <c r="UH104" s="88">
        <f t="shared" si="737"/>
        <v>740975</v>
      </c>
      <c r="UI104" s="12">
        <f t="shared" si="738"/>
        <v>7.351631612520268E-3</v>
      </c>
      <c r="UJ104" s="3">
        <f>SUMIFS(Main!UW:UW,Main!B:B,B:B)</f>
        <v>0</v>
      </c>
      <c r="UK104" s="100">
        <f>SUMIFS(Main!VI:VI,Main!A:A,A:A)</f>
        <v>8</v>
      </c>
      <c r="UL104" s="3">
        <v>804</v>
      </c>
      <c r="UM104" s="3">
        <v>4</v>
      </c>
      <c r="UN104" s="3">
        <f>SUMIFS(Main!VE:VE,Main!A:A,A:A)</f>
        <v>1</v>
      </c>
      <c r="UO104" s="3">
        <v>0</v>
      </c>
      <c r="UP104" s="3">
        <f t="shared" si="565"/>
        <v>1</v>
      </c>
      <c r="UQ104" s="3">
        <f t="shared" si="566"/>
        <v>1</v>
      </c>
      <c r="UR104" s="12">
        <f t="shared" si="567"/>
        <v>0</v>
      </c>
      <c r="US104" s="88" t="e">
        <f t="shared" si="568"/>
        <v>#DIV/0!</v>
      </c>
      <c r="UT104" s="45">
        <f t="shared" si="569"/>
        <v>10.24</v>
      </c>
      <c r="UU104" s="88">
        <v>10.24</v>
      </c>
      <c r="UV104" s="88">
        <v>2541.5300000000002</v>
      </c>
      <c r="UW104" s="88">
        <f>SUMIFS(Main!VF:VF,Main!A:A,A:A)</f>
        <v>2999</v>
      </c>
      <c r="UX104" s="88">
        <f t="shared" si="570"/>
        <v>2541.5254237288136</v>
      </c>
      <c r="UY104" s="12">
        <f t="shared" si="571"/>
        <v>1.7925384607852179E-4</v>
      </c>
      <c r="UZ104" s="87">
        <f t="shared" si="572"/>
        <v>4.0290691040436267E-3</v>
      </c>
      <c r="VA104" s="87">
        <f t="shared" si="573"/>
        <v>4.0290763587862623E-3</v>
      </c>
      <c r="VB104" s="169" t="str">
        <f t="shared" si="564"/>
        <v>AM-W23</v>
      </c>
      <c r="VC104" s="12">
        <f t="shared" si="578"/>
        <v>1.0000018006002001</v>
      </c>
      <c r="VD104" s="12">
        <f t="shared" si="574"/>
        <v>-1.8006002000525712E-6</v>
      </c>
      <c r="VE104" s="3">
        <f>SUMIFS(Main!VR:VR,Main!B:B,B:B)</f>
        <v>89</v>
      </c>
      <c r="VF104" s="3">
        <f>SUMIFS(Main!VT:VT,Main!B:B,B:B)</f>
        <v>298</v>
      </c>
      <c r="VG104" s="3">
        <f>SUMIFS(Main!VV:VV,Main!B:B,B:B)</f>
        <v>0</v>
      </c>
      <c r="VH104" s="3">
        <f>SUMIFS(Main!VZ:VZ,Main!B:B,B:B)</f>
        <v>0</v>
      </c>
      <c r="VI104" s="3">
        <f>SUMIFS(Main!WB:WB,Main!B:B,B:B)</f>
        <v>0</v>
      </c>
      <c r="VJ104" s="3">
        <f>SUMIFS(Main!WD:WD,Main!B:B,B:B)</f>
        <v>0</v>
      </c>
      <c r="VK104" s="3">
        <f t="shared" si="575"/>
        <v>387</v>
      </c>
      <c r="VL104" s="88">
        <f t="shared" si="576"/>
        <v>573514.65</v>
      </c>
      <c r="VM104" s="12">
        <f t="shared" si="577"/>
        <v>6.0084960177576091E-3</v>
      </c>
      <c r="VN104" s="3">
        <f>SUMIFS(Main!WH:WH,Main!B:B,B:B)</f>
        <v>57</v>
      </c>
    </row>
    <row r="105" spans="1:586">
      <c r="A105" s="154" t="s">
        <v>56</v>
      </c>
      <c r="B105" s="155" t="s">
        <v>55</v>
      </c>
      <c r="C105" s="150" t="s">
        <v>294</v>
      </c>
      <c r="D105" s="150" t="s">
        <v>669</v>
      </c>
      <c r="E105" s="154" t="s">
        <v>221</v>
      </c>
      <c r="F105" s="150" t="s">
        <v>479</v>
      </c>
      <c r="G105" s="150" t="s">
        <v>438</v>
      </c>
      <c r="H105" s="17">
        <v>492</v>
      </c>
      <c r="I105" s="12"/>
      <c r="J105" s="3"/>
      <c r="K105" s="3"/>
      <c r="L105" s="3"/>
      <c r="M105" s="3"/>
      <c r="N105" s="3"/>
      <c r="O105" s="3"/>
      <c r="P105" s="3"/>
      <c r="Q105" s="87"/>
      <c r="R105" s="88"/>
      <c r="S105" s="88"/>
      <c r="T105" s="88"/>
      <c r="U105" s="87"/>
      <c r="V105" s="87"/>
      <c r="W105" s="12"/>
      <c r="X105" s="3"/>
      <c r="Y105" s="3"/>
      <c r="Z105" s="3"/>
      <c r="AA105" s="3"/>
      <c r="AB105" s="3"/>
      <c r="AC105" s="3"/>
      <c r="AD105" s="3"/>
      <c r="AE105" s="87"/>
      <c r="AF105" s="88"/>
      <c r="AG105" s="88"/>
      <c r="AH105" s="88"/>
      <c r="AI105" s="87"/>
      <c r="AJ105" s="87"/>
      <c r="AK105" s="12"/>
      <c r="AL105" s="3"/>
      <c r="AM105" s="3"/>
      <c r="AN105" s="3"/>
      <c r="AO105" s="3"/>
      <c r="AP105" s="3"/>
      <c r="AQ105" s="3"/>
      <c r="AR105" s="3"/>
      <c r="AS105" s="3"/>
      <c r="AT105" s="87"/>
      <c r="AU105" s="40"/>
      <c r="AV105" s="40"/>
      <c r="AW105" s="88"/>
      <c r="AX105" s="88"/>
      <c r="AY105" s="88"/>
      <c r="AZ105" s="87"/>
      <c r="BA105" s="87"/>
      <c r="BB105" s="87"/>
      <c r="BC105" s="89"/>
      <c r="BD105" s="12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f t="shared" ref="BI105:BK107" si="739">BG105-BH105</f>
        <v>0</v>
      </c>
      <c r="BJ105" s="3">
        <f t="shared" si="739"/>
        <v>0</v>
      </c>
      <c r="BK105" s="3">
        <f t="shared" si="739"/>
        <v>0</v>
      </c>
      <c r="BL105" s="3">
        <f>BH105+BI105+BJ105</f>
        <v>0</v>
      </c>
      <c r="BM105" s="87">
        <v>0</v>
      </c>
      <c r="BN105" s="40" t="e">
        <f>BP105/BH105</f>
        <v>#DIV/0!</v>
      </c>
      <c r="BO105" s="40" t="e">
        <f>BP105/BG105</f>
        <v>#DIV/0!</v>
      </c>
      <c r="BP105" s="88">
        <v>0</v>
      </c>
      <c r="BQ105" s="88">
        <v>0</v>
      </c>
      <c r="BR105" s="88">
        <v>0</v>
      </c>
      <c r="BS105" s="12" t="e">
        <f>BP105/BQ105</f>
        <v>#DIV/0!</v>
      </c>
      <c r="BT105" s="12" t="e">
        <f>BP105/BR105</f>
        <v>#DIV/0!</v>
      </c>
      <c r="BU105" s="87" t="e">
        <f>BH105/BL105</f>
        <v>#DIV/0!</v>
      </c>
      <c r="BV105" s="89" t="e">
        <f>1-BU105</f>
        <v>#DIV/0!</v>
      </c>
      <c r="BW105" s="90" t="str">
        <f>B105</f>
        <v>FBA76716</v>
      </c>
      <c r="BX105" s="12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f>CA105-CB105</f>
        <v>0</v>
      </c>
      <c r="CD105" s="3">
        <v>0</v>
      </c>
      <c r="CE105" s="3">
        <v>0</v>
      </c>
      <c r="CF105" s="3">
        <f>CB105+CC105+CD105</f>
        <v>0</v>
      </c>
      <c r="CG105" s="87" t="e">
        <f>CB105/BZ105</f>
        <v>#DIV/0!</v>
      </c>
      <c r="CH105" s="3" t="e">
        <f>CJ105/CB105</f>
        <v>#DIV/0!</v>
      </c>
      <c r="CI105" s="3" t="e">
        <f>CJ105/CA105</f>
        <v>#DIV/0!</v>
      </c>
      <c r="CJ105" s="88">
        <v>0</v>
      </c>
      <c r="CK105" s="88">
        <v>0</v>
      </c>
      <c r="CL105" s="88">
        <v>0</v>
      </c>
      <c r="CM105" s="87" t="e">
        <f>CJ105/CK105</f>
        <v>#DIV/0!</v>
      </c>
      <c r="CN105" s="87" t="e">
        <f>CJ105/CL105</f>
        <v>#DIV/0!</v>
      </c>
      <c r="CO105" s="12" t="e">
        <f>CB105/CF105</f>
        <v>#DIV/0!</v>
      </c>
      <c r="CP105" s="12" t="e">
        <f>1-CO105</f>
        <v>#DIV/0!</v>
      </c>
      <c r="CQ105" s="77" t="str">
        <f>B105</f>
        <v>FBA76716</v>
      </c>
      <c r="CR105" s="12">
        <v>0</v>
      </c>
      <c r="CS105" s="3">
        <v>0</v>
      </c>
      <c r="CT105" s="3">
        <v>0</v>
      </c>
      <c r="CU105" s="3" t="e">
        <f>VLOOKUP(C105,'[1]Monthly Sales'!C:AP,38,0)</f>
        <v>#N/A</v>
      </c>
      <c r="CV105" s="3">
        <v>0</v>
      </c>
      <c r="CW105" s="3" t="e">
        <f>CU105-CV105</f>
        <v>#N/A</v>
      </c>
      <c r="CX105" s="3">
        <v>0</v>
      </c>
      <c r="CY105" s="3">
        <v>0</v>
      </c>
      <c r="CZ105" s="3" t="e">
        <f>CV105+CW105+CX105</f>
        <v>#N/A</v>
      </c>
      <c r="DA105" s="87" t="e">
        <f>CV105/CT105</f>
        <v>#DIV/0!</v>
      </c>
      <c r="DB105" s="45" t="e">
        <f>DD105/CV105</f>
        <v>#DIV/0!</v>
      </c>
      <c r="DC105" s="3" t="e">
        <f>DD105/CZ105</f>
        <v>#N/A</v>
      </c>
      <c r="DD105" s="88">
        <v>0</v>
      </c>
      <c r="DE105" s="88">
        <v>0</v>
      </c>
      <c r="DF105" s="88">
        <v>0</v>
      </c>
      <c r="DG105" s="12" t="e">
        <f>DD105/DE105</f>
        <v>#DIV/0!</v>
      </c>
      <c r="DH105" s="12" t="e">
        <f>DD105/DF105</f>
        <v>#DIV/0!</v>
      </c>
      <c r="DI105" s="12" t="e">
        <f>CV105/CZ105</f>
        <v>#N/A</v>
      </c>
      <c r="DJ105" s="12" t="e">
        <f>1-DI105</f>
        <v>#N/A</v>
      </c>
      <c r="DK105" s="3" t="str">
        <f>B105</f>
        <v>FBA76716</v>
      </c>
      <c r="DL105" s="12">
        <v>1</v>
      </c>
      <c r="DM105" s="3">
        <v>3518</v>
      </c>
      <c r="DN105" s="3">
        <v>8</v>
      </c>
      <c r="DO105" s="3">
        <v>0</v>
      </c>
      <c r="DP105" s="3">
        <v>0</v>
      </c>
      <c r="DQ105" s="3">
        <f>DO105-DP105</f>
        <v>0</v>
      </c>
      <c r="DR105" s="3">
        <v>0</v>
      </c>
      <c r="DS105" s="3">
        <v>0</v>
      </c>
      <c r="DT105" s="3">
        <f>DP105+DQ105+DR105</f>
        <v>0</v>
      </c>
      <c r="DU105" s="12" t="e">
        <f>DR105/DT105</f>
        <v>#DIV/0!</v>
      </c>
      <c r="DV105" s="87">
        <f>DP105/DN105</f>
        <v>0</v>
      </c>
      <c r="DW105" s="3" t="e">
        <f>DY105/DP105</f>
        <v>#DIV/0!</v>
      </c>
      <c r="DX105" s="3" t="e">
        <f>DY105/DT105</f>
        <v>#DIV/0!</v>
      </c>
      <c r="DY105" s="88">
        <v>0</v>
      </c>
      <c r="DZ105" s="88">
        <v>0</v>
      </c>
      <c r="EA105" s="88">
        <v>0</v>
      </c>
      <c r="EB105" s="12" t="e">
        <f>DY105/DZ105</f>
        <v>#DIV/0!</v>
      </c>
      <c r="EC105" s="12" t="e">
        <f>DY105/EA105</f>
        <v>#DIV/0!</v>
      </c>
      <c r="ED105" s="12" t="e">
        <f>DP105/DT105</f>
        <v>#DIV/0!</v>
      </c>
      <c r="EE105" s="12" t="e">
        <f>1-ED105</f>
        <v>#DIV/0!</v>
      </c>
      <c r="EF105" s="3" t="str">
        <f>B105</f>
        <v>FBA76716</v>
      </c>
      <c r="EG105" s="12">
        <v>0.97219999999999995</v>
      </c>
      <c r="EH105" s="3">
        <v>3048</v>
      </c>
      <c r="EI105" s="3">
        <v>11</v>
      </c>
      <c r="EJ105" s="3">
        <v>0</v>
      </c>
      <c r="EK105" s="3">
        <v>0</v>
      </c>
      <c r="EL105" s="3">
        <f>EJ105-EK105</f>
        <v>0</v>
      </c>
      <c r="EM105" s="3">
        <v>0</v>
      </c>
      <c r="EN105" s="3">
        <v>0</v>
      </c>
      <c r="EO105" s="3">
        <f>EK105+EL105+EM105</f>
        <v>0</v>
      </c>
      <c r="EP105" s="12">
        <f>IF(EM105,EM105/EO105,0)</f>
        <v>0</v>
      </c>
      <c r="EQ105" s="87">
        <f>IF(EK105,EK105/EI105,0)</f>
        <v>0</v>
      </c>
      <c r="ER105" s="3" t="e">
        <f>IF(ET105,ET105/EK105,0)</f>
        <v>#DIV/0!</v>
      </c>
      <c r="ES105" s="3" t="e">
        <f>IF(ET105,ET105/EO105,0)</f>
        <v>#DIV/0!</v>
      </c>
      <c r="ET105" s="88">
        <v>151</v>
      </c>
      <c r="EU105" s="88">
        <v>0</v>
      </c>
      <c r="EV105" s="88">
        <v>0</v>
      </c>
      <c r="EW105" s="12" t="e">
        <f>IF(ET105,ET105/EU105,0)</f>
        <v>#DIV/0!</v>
      </c>
      <c r="EX105" s="12" t="e">
        <f>IF(ET105,ET105/EV105,0)</f>
        <v>#DIV/0!</v>
      </c>
      <c r="EY105" s="12">
        <f>IF(EK105,EK105/EO105,0)</f>
        <v>0</v>
      </c>
      <c r="EZ105" s="12">
        <f>IF(1-EY105,0)</f>
        <v>0</v>
      </c>
      <c r="FA105" s="3" t="str">
        <f>B105</f>
        <v>FBA76716</v>
      </c>
      <c r="FB105" s="12">
        <v>1</v>
      </c>
      <c r="FC105" s="3">
        <v>3492</v>
      </c>
      <c r="FD105" s="3">
        <v>7</v>
      </c>
      <c r="FE105" s="3">
        <v>0</v>
      </c>
      <c r="FF105" s="3">
        <v>1</v>
      </c>
      <c r="FG105" s="3">
        <f>FE105-FF105</f>
        <v>-1</v>
      </c>
      <c r="FH105" s="3">
        <v>0</v>
      </c>
      <c r="FI105" s="3">
        <v>0</v>
      </c>
      <c r="FJ105" s="3">
        <f>FF105+FG105+FH105</f>
        <v>0</v>
      </c>
      <c r="FK105" s="12">
        <f>IF(FH105,FH105/FJ105,0)</f>
        <v>0</v>
      </c>
      <c r="FL105" s="12">
        <f>IF(FF105,FF105/FD105,0)</f>
        <v>0.14285714285714285</v>
      </c>
      <c r="FM105" s="3">
        <f>IF(FO105,FO105/FF105,0)</f>
        <v>70.27</v>
      </c>
      <c r="FN105" s="88" t="e">
        <f>IF(FO105,FO105/FJ105,0)</f>
        <v>#DIV/0!</v>
      </c>
      <c r="FO105" s="88">
        <v>70.27</v>
      </c>
      <c r="FP105" s="88">
        <v>422.88</v>
      </c>
      <c r="FQ105" s="88">
        <v>0</v>
      </c>
      <c r="FR105" s="12">
        <f>IF(FO105,FO105/FP105,0)</f>
        <v>0.16617007188800603</v>
      </c>
      <c r="FS105" s="12" t="e">
        <f>IF(FO105,FO105/FQ105,0)</f>
        <v>#DIV/0!</v>
      </c>
      <c r="FT105" s="12" t="e">
        <f>FF105/FJ105</f>
        <v>#DIV/0!</v>
      </c>
      <c r="FU105" s="39" t="e">
        <f>1-FT105</f>
        <v>#DIV/0!</v>
      </c>
      <c r="FV105" s="77" t="str">
        <f>B105</f>
        <v>FBA76716</v>
      </c>
      <c r="FW105" s="12">
        <v>1</v>
      </c>
      <c r="FX105" s="3">
        <v>106</v>
      </c>
      <c r="FY105" s="3">
        <v>0</v>
      </c>
      <c r="FZ105" s="3">
        <v>0</v>
      </c>
      <c r="GA105" s="3">
        <v>0</v>
      </c>
      <c r="GB105" s="3">
        <f>FZ105-GA105</f>
        <v>0</v>
      </c>
      <c r="GC105" s="3">
        <v>0</v>
      </c>
      <c r="GD105" s="3">
        <v>0</v>
      </c>
      <c r="GE105" s="3">
        <f>GA105+GB105+GC105</f>
        <v>0</v>
      </c>
      <c r="GF105" s="12">
        <f>IF(GC105,GC105/GE105,0)</f>
        <v>0</v>
      </c>
      <c r="GG105" s="12">
        <f>IF(GA105,GA105/FY105,0)</f>
        <v>0</v>
      </c>
      <c r="GH105" s="88">
        <f>IF(GJ105,GJ105/GA105,0)</f>
        <v>0</v>
      </c>
      <c r="GI105" s="45">
        <f>IF(GJ105,GJ105/GE105,0)</f>
        <v>0</v>
      </c>
      <c r="GJ105" s="88">
        <v>0</v>
      </c>
      <c r="GK105" s="88">
        <v>0</v>
      </c>
      <c r="GL105" s="88">
        <v>0</v>
      </c>
      <c r="GM105" s="12">
        <f>IF(GJ105,GJ105/GK105,0)</f>
        <v>0</v>
      </c>
      <c r="GN105" s="12">
        <f>IF(GJ105,GJ105/GL105,0)</f>
        <v>0</v>
      </c>
      <c r="GO105" s="12" t="e">
        <f>GA105/GE105</f>
        <v>#DIV/0!</v>
      </c>
      <c r="GP105" s="12" t="e">
        <f>1-GO105</f>
        <v>#DIV/0!</v>
      </c>
      <c r="GQ105" s="77" t="str">
        <f>B105</f>
        <v>FBA76716</v>
      </c>
      <c r="GR105" s="12">
        <v>1</v>
      </c>
      <c r="GS105" s="3">
        <v>0</v>
      </c>
      <c r="GT105" s="3">
        <v>0</v>
      </c>
      <c r="GU105" s="3">
        <v>0</v>
      </c>
      <c r="GV105" s="3">
        <v>0</v>
      </c>
      <c r="GW105" s="3">
        <f>GU105-GV105</f>
        <v>0</v>
      </c>
      <c r="GX105" s="3">
        <v>0</v>
      </c>
      <c r="GY105" s="3">
        <v>0</v>
      </c>
      <c r="GZ105" s="3">
        <f>GV105+GW105+GX105</f>
        <v>0</v>
      </c>
      <c r="HA105" s="12">
        <f>IF(GX105,GX105/GZ105,0)</f>
        <v>0</v>
      </c>
      <c r="HB105" s="12">
        <f>IF(GV105,GV105/GT105,0)</f>
        <v>0</v>
      </c>
      <c r="HC105" s="88">
        <f>IF(HE105,HE105/GV105,0)</f>
        <v>0</v>
      </c>
      <c r="HD105" s="45">
        <f>IF(HE105,HE105/GZ105,0)</f>
        <v>0</v>
      </c>
      <c r="HE105" s="88">
        <v>0</v>
      </c>
      <c r="HF105" s="88">
        <v>0</v>
      </c>
      <c r="HG105" s="88">
        <v>0</v>
      </c>
      <c r="HH105" s="12">
        <f>IF(HE105,HE105/HF105,0)</f>
        <v>0</v>
      </c>
      <c r="HI105" s="12">
        <f>IF(HE105,HE105/HG105,0)</f>
        <v>0</v>
      </c>
      <c r="HJ105" s="12" t="e">
        <f>GV105/GZ105</f>
        <v>#DIV/0!</v>
      </c>
      <c r="HK105" s="12" t="e">
        <f>1-HJ105</f>
        <v>#DIV/0!</v>
      </c>
      <c r="HL105" s="77" t="s">
        <v>221</v>
      </c>
      <c r="HM105" s="3">
        <v>4</v>
      </c>
      <c r="HN105" s="3">
        <v>0</v>
      </c>
      <c r="HO105" s="3">
        <v>0</v>
      </c>
      <c r="HP105" s="3">
        <v>0</v>
      </c>
      <c r="HQ105" s="3">
        <v>0</v>
      </c>
      <c r="HR105" s="3">
        <f>HP105-HQ105</f>
        <v>0</v>
      </c>
      <c r="HS105" s="3">
        <v>0</v>
      </c>
      <c r="HT105" s="3">
        <f>HQ105+HR105+HS105</f>
        <v>0</v>
      </c>
      <c r="HU105" s="12">
        <f>IF(HS105,HS105/HT105,0)</f>
        <v>0</v>
      </c>
      <c r="HV105" s="12">
        <f>IF(HQ105,HQ105/HO105,0)</f>
        <v>0</v>
      </c>
      <c r="HW105" s="88">
        <f>IF(HY105,HY105/HQ105,0)</f>
        <v>0</v>
      </c>
      <c r="HX105" s="45">
        <f>IF(HY105,HY105/HT105,0)</f>
        <v>0</v>
      </c>
      <c r="HY105" s="3">
        <v>0</v>
      </c>
      <c r="HZ105" s="3">
        <v>0</v>
      </c>
      <c r="IA105" s="3">
        <v>0</v>
      </c>
      <c r="IB105" s="20">
        <f>IA105/1.18</f>
        <v>0</v>
      </c>
      <c r="IC105" s="12">
        <f>IF(HY105,HY105/HZ105,0)</f>
        <v>0</v>
      </c>
      <c r="ID105" s="12">
        <f>IF(HY105,HY105/IB105,0)</f>
        <v>0</v>
      </c>
      <c r="IE105" s="12" t="e">
        <f>HQ105/HT105</f>
        <v>#DIV/0!</v>
      </c>
      <c r="IF105" s="105" t="e">
        <f>1-IE105</f>
        <v>#DIV/0!</v>
      </c>
      <c r="IG105" s="100">
        <v>41</v>
      </c>
      <c r="IH105" s="3">
        <v>0</v>
      </c>
      <c r="II105" s="3">
        <v>0</v>
      </c>
      <c r="IJ105" s="3">
        <v>0</v>
      </c>
      <c r="IK105" s="3">
        <v>0</v>
      </c>
      <c r="IL105" s="3">
        <f>IJ105-IK105</f>
        <v>0</v>
      </c>
      <c r="IM105" s="3">
        <v>0</v>
      </c>
      <c r="IN105" s="3">
        <f>IK105+IL105+IM105</f>
        <v>0</v>
      </c>
      <c r="IO105" s="12">
        <f>IF(IM105,IM105/IN105,0)</f>
        <v>0</v>
      </c>
      <c r="IP105" s="12">
        <f>IF(IK105,IK105/II105,0)</f>
        <v>0</v>
      </c>
      <c r="IQ105" s="88">
        <f>IF(IS105,IS105/IK105,0)</f>
        <v>0</v>
      </c>
      <c r="IR105" s="45">
        <f>IF(IS105,IS105/IN105,0)</f>
        <v>0</v>
      </c>
      <c r="IS105" s="3">
        <v>0</v>
      </c>
      <c r="IT105" s="3">
        <v>0</v>
      </c>
      <c r="IU105" s="3">
        <v>0</v>
      </c>
      <c r="IV105" s="20">
        <f>IU105/1.18</f>
        <v>0</v>
      </c>
      <c r="IW105" s="12">
        <f>IF(IS105,IS105/IT105,0)</f>
        <v>0</v>
      </c>
      <c r="IX105" s="12">
        <f>IF(IS105,IS105/IV105,0)</f>
        <v>0</v>
      </c>
      <c r="IY105" s="12" t="e">
        <f>IK105/IN105</f>
        <v>#DIV/0!</v>
      </c>
      <c r="IZ105" s="12" t="e">
        <f>1-IY105</f>
        <v>#DIV/0!</v>
      </c>
      <c r="JA105" s="100">
        <v>25</v>
      </c>
      <c r="JB105" s="3">
        <v>0</v>
      </c>
      <c r="JC105" s="3">
        <v>0</v>
      </c>
      <c r="JD105" s="3">
        <v>0</v>
      </c>
      <c r="JE105" s="3">
        <v>0</v>
      </c>
      <c r="JF105" s="3">
        <f>JD105-JE105</f>
        <v>0</v>
      </c>
      <c r="JG105" s="3">
        <v>0</v>
      </c>
      <c r="JH105" s="3">
        <f>SUM(JE105:JG105)</f>
        <v>0</v>
      </c>
      <c r="JI105" s="12">
        <f>IF(JG105,JG105/JH105,0)</f>
        <v>0</v>
      </c>
      <c r="JJ105" s="12">
        <f>IF(JE105,JE105/JC105,0)</f>
        <v>0</v>
      </c>
      <c r="JK105" s="88">
        <f>IF(JM105,JM105/JE105,0)</f>
        <v>0</v>
      </c>
      <c r="JL105" s="45">
        <f>IF(JM105,JM105/JH105,0)</f>
        <v>0</v>
      </c>
      <c r="JM105" s="3">
        <v>0</v>
      </c>
      <c r="JN105" s="3">
        <v>0</v>
      </c>
      <c r="JO105" s="3">
        <v>0</v>
      </c>
      <c r="JP105" s="20">
        <f>JO105/1.18</f>
        <v>0</v>
      </c>
      <c r="JQ105" s="12">
        <f>IF(JM105,JM105/JN105,0)</f>
        <v>0</v>
      </c>
      <c r="JR105" s="12">
        <f>IF(JM105,JM105/JP105,0)</f>
        <v>0</v>
      </c>
      <c r="JS105" s="12" t="e">
        <f>JE105/JH105</f>
        <v>#DIV/0!</v>
      </c>
      <c r="JT105" s="12" t="e">
        <f>1-JS105</f>
        <v>#DIV/0!</v>
      </c>
      <c r="JU105" s="100">
        <v>19</v>
      </c>
      <c r="JV105" s="3">
        <v>0</v>
      </c>
      <c r="JW105" s="3">
        <v>0</v>
      </c>
      <c r="JX105" s="3">
        <v>0</v>
      </c>
      <c r="JY105" s="3">
        <v>0</v>
      </c>
      <c r="JZ105" s="3">
        <f>JX105-JY105</f>
        <v>0</v>
      </c>
      <c r="KA105" s="3">
        <v>0</v>
      </c>
      <c r="KB105" s="3">
        <f>SUM(JY105:KA105)</f>
        <v>0</v>
      </c>
      <c r="KC105" s="12">
        <f>IF(KA105,KA105/KB105,0)</f>
        <v>0</v>
      </c>
      <c r="KD105" s="12">
        <f>IF(JY105,JY105/JW105,0)</f>
        <v>0</v>
      </c>
      <c r="KE105" s="88">
        <f>IF(KG105,KG105/JY105,0)</f>
        <v>0</v>
      </c>
      <c r="KF105" s="45">
        <f>IF(KG105,KG105/KB105,0)</f>
        <v>0</v>
      </c>
      <c r="KG105" s="3">
        <v>0</v>
      </c>
      <c r="KH105" s="3">
        <v>0</v>
      </c>
      <c r="KI105" s="3">
        <v>0</v>
      </c>
      <c r="KJ105" s="20">
        <f>KI105/1.18</f>
        <v>0</v>
      </c>
      <c r="KK105" s="12">
        <f>IF(KG105,KG105/KH105,0)</f>
        <v>0</v>
      </c>
      <c r="KL105" s="12">
        <f>IF(KG105,KG105/KJ105,0)</f>
        <v>0</v>
      </c>
      <c r="KM105" s="12" t="e">
        <f>JY105/KB105</f>
        <v>#DIV/0!</v>
      </c>
      <c r="KN105" s="12" t="e">
        <f>1-KM105</f>
        <v>#DIV/0!</v>
      </c>
      <c r="KO105" s="100">
        <v>20</v>
      </c>
      <c r="KP105" s="3">
        <v>0</v>
      </c>
      <c r="KQ105" s="3">
        <v>0</v>
      </c>
      <c r="KR105" s="3">
        <v>0</v>
      </c>
      <c r="KS105" s="3">
        <v>0</v>
      </c>
      <c r="KT105" s="3">
        <f>KR105-KS105</f>
        <v>0</v>
      </c>
      <c r="KU105" s="3">
        <v>20</v>
      </c>
      <c r="KV105" s="3">
        <f>SUM(KS105:KU105)</f>
        <v>20</v>
      </c>
      <c r="KW105" s="12">
        <f>IF(KU105,KU105/KV105,0)</f>
        <v>1</v>
      </c>
      <c r="KX105" s="12">
        <f>IF(KS105,KS105/KQ105,0)</f>
        <v>0</v>
      </c>
      <c r="KY105" s="88">
        <f>IF(LA105,LA105/KS105,0)</f>
        <v>0</v>
      </c>
      <c r="KZ105" s="45">
        <f>IF(LA105,LA105/KV105,0)</f>
        <v>0</v>
      </c>
      <c r="LA105" s="3">
        <v>0</v>
      </c>
      <c r="LB105" s="3">
        <v>0</v>
      </c>
      <c r="LC105" s="3">
        <v>0</v>
      </c>
      <c r="LD105" s="20">
        <f>LC105/1.18</f>
        <v>0</v>
      </c>
      <c r="LE105" s="12">
        <f>IF(LA105,LA105/LB105,0)</f>
        <v>0</v>
      </c>
      <c r="LF105" s="12">
        <f>IF(LA105,LA105/LD105,0)</f>
        <v>0</v>
      </c>
      <c r="LG105" s="12">
        <f>KS105/KV105</f>
        <v>0</v>
      </c>
      <c r="LH105" s="12">
        <f>1-LG105</f>
        <v>1</v>
      </c>
      <c r="LI105" s="100">
        <v>18</v>
      </c>
      <c r="LJ105" s="3">
        <v>0</v>
      </c>
      <c r="LK105" s="3">
        <v>0</v>
      </c>
      <c r="LL105" s="3">
        <v>1</v>
      </c>
      <c r="LM105" s="3">
        <v>0</v>
      </c>
      <c r="LN105" s="3">
        <f>LL105-LM105</f>
        <v>1</v>
      </c>
      <c r="LO105" s="3">
        <v>1</v>
      </c>
      <c r="LP105" s="3">
        <f>SUM(LM105:LO105)</f>
        <v>2</v>
      </c>
      <c r="LQ105" s="12">
        <f>IF(LO105,LO105/LP105,0)</f>
        <v>0.5</v>
      </c>
      <c r="LR105" s="12">
        <f>IF(LM105,LM105/LK105,0)</f>
        <v>0</v>
      </c>
      <c r="LS105" s="88">
        <f>IF(LU105,LU105/LM105,0)</f>
        <v>0</v>
      </c>
      <c r="LT105" s="45">
        <f>IF(LU105,LU105/LP105,0)</f>
        <v>0</v>
      </c>
      <c r="LU105" s="88">
        <v>0</v>
      </c>
      <c r="LV105" s="88">
        <v>0</v>
      </c>
      <c r="LW105" s="88">
        <v>599</v>
      </c>
      <c r="LX105" s="88">
        <f>LW105/1.18</f>
        <v>507.62711864406782</v>
      </c>
      <c r="LY105" s="12">
        <f>IF(LU105,LU105/LV105,0)</f>
        <v>0</v>
      </c>
      <c r="LZ105" s="12">
        <f>IF(LU105,LU105/LX105,0)</f>
        <v>0</v>
      </c>
      <c r="MA105" s="12">
        <f>LM105/LP105</f>
        <v>0</v>
      </c>
      <c r="MB105" s="12">
        <f>1-MA105</f>
        <v>1</v>
      </c>
      <c r="MC105" s="100">
        <v>37</v>
      </c>
      <c r="MD105" s="3">
        <v>0</v>
      </c>
      <c r="ME105" s="3">
        <v>0</v>
      </c>
      <c r="MF105" s="3">
        <v>1</v>
      </c>
      <c r="MG105" s="3">
        <v>0</v>
      </c>
      <c r="MH105" s="3">
        <f>MF105-MG105</f>
        <v>1</v>
      </c>
      <c r="MI105" s="3">
        <v>0</v>
      </c>
      <c r="MJ105" s="3">
        <f>SUM(MG105:MI105)</f>
        <v>1</v>
      </c>
      <c r="MK105" s="12">
        <f>IF(MI105,MI105/MJ105,0)</f>
        <v>0</v>
      </c>
      <c r="ML105" s="12">
        <f>IF(MG105,MG105/ME105,0)</f>
        <v>0</v>
      </c>
      <c r="MM105" s="88">
        <f>IF(MO105,MO105/MG105,0)</f>
        <v>0</v>
      </c>
      <c r="MN105" s="45">
        <f>IF(MO105,MO105/MJ105,0)</f>
        <v>0</v>
      </c>
      <c r="MO105" s="88">
        <v>0</v>
      </c>
      <c r="MP105" s="88">
        <v>0</v>
      </c>
      <c r="MQ105" s="88">
        <v>599</v>
      </c>
      <c r="MR105" s="88">
        <f>MQ105/1.18</f>
        <v>507.62711864406782</v>
      </c>
      <c r="MS105" s="12">
        <f>IF(MO105,MO105/MP105,0)</f>
        <v>0</v>
      </c>
      <c r="MT105" s="12">
        <f>IF(MO105,MO105/MR105,0)</f>
        <v>0</v>
      </c>
      <c r="MU105" s="12">
        <f>MG105/MJ105</f>
        <v>0</v>
      </c>
      <c r="MV105" s="12">
        <f>1-MU105</f>
        <v>1</v>
      </c>
      <c r="MW105" s="100">
        <v>26</v>
      </c>
      <c r="MX105" s="3">
        <v>0</v>
      </c>
      <c r="MY105" s="3">
        <v>0</v>
      </c>
      <c r="MZ105" s="3">
        <v>0</v>
      </c>
      <c r="NA105" s="3">
        <v>0</v>
      </c>
      <c r="NB105" s="3">
        <f>MZ105-NA105</f>
        <v>0</v>
      </c>
      <c r="NC105" s="3">
        <v>0</v>
      </c>
      <c r="ND105" s="3">
        <f>SUM(NA105:NC105)</f>
        <v>0</v>
      </c>
      <c r="NE105" s="12">
        <f>IF(NC105,NC105/ND105,0)</f>
        <v>0</v>
      </c>
      <c r="NF105" s="12">
        <f>IF(NA105,NA105/MY105,0)</f>
        <v>0</v>
      </c>
      <c r="NG105" s="88">
        <f>IF(NI105,NI105/NA105,0)</f>
        <v>0</v>
      </c>
      <c r="NH105" s="45">
        <f>IF(NI105,NI105/ND105,0)</f>
        <v>0</v>
      </c>
      <c r="NI105" s="88">
        <v>0</v>
      </c>
      <c r="NJ105" s="88">
        <v>0</v>
      </c>
      <c r="NK105" s="88">
        <v>0</v>
      </c>
      <c r="NL105" s="88">
        <f>NK105/1.18</f>
        <v>0</v>
      </c>
      <c r="NM105" s="12">
        <f>IF(NI105,NI105/NJ105,0)</f>
        <v>0</v>
      </c>
      <c r="NN105" s="12">
        <f>IF(NI105,NI105/NL105,0)</f>
        <v>0</v>
      </c>
      <c r="NO105" s="12" t="e">
        <f>NA105/ND105</f>
        <v>#DIV/0!</v>
      </c>
      <c r="NP105" s="12" t="e">
        <f>1-NO105</f>
        <v>#DIV/0!</v>
      </c>
      <c r="NQ105" s="100">
        <v>8</v>
      </c>
      <c r="NR105" s="3">
        <v>0</v>
      </c>
      <c r="NS105" s="3">
        <v>0</v>
      </c>
      <c r="NT105" s="3">
        <v>1</v>
      </c>
      <c r="NU105" s="3">
        <v>0</v>
      </c>
      <c r="NV105" s="3">
        <f>NT105-NU105</f>
        <v>1</v>
      </c>
      <c r="NW105" s="3">
        <f>SUM(NU105:NV105)</f>
        <v>1</v>
      </c>
      <c r="NX105" s="12">
        <f>IF(NU105,NU105/NS105,0)</f>
        <v>0</v>
      </c>
      <c r="NY105" s="88">
        <f>IF(OA105,OA105/NU105,0)</f>
        <v>0</v>
      </c>
      <c r="NZ105" s="45">
        <f>IF(OA105,OA105/NW105,0)</f>
        <v>0</v>
      </c>
      <c r="OA105" s="88">
        <v>0</v>
      </c>
      <c r="OB105" s="88">
        <v>0</v>
      </c>
      <c r="OC105" s="88">
        <v>749</v>
      </c>
      <c r="OD105" s="88">
        <f>OC105/1.18</f>
        <v>634.74576271186447</v>
      </c>
      <c r="OE105" s="12">
        <f>OD105/$OD$2</f>
        <v>5.4707698448955949E-5</v>
      </c>
      <c r="OF105" s="12">
        <f>IF(OA105,OA105/OB105,0)</f>
        <v>0</v>
      </c>
      <c r="OG105" s="12">
        <f>IF(OA105,OA105/OD105,0)</f>
        <v>0</v>
      </c>
      <c r="OH105" s="12">
        <f>NU105/NW105</f>
        <v>0</v>
      </c>
      <c r="OI105" s="12">
        <f>1-OH105</f>
        <v>1</v>
      </c>
      <c r="OJ105" s="3">
        <v>6</v>
      </c>
      <c r="OK105" s="3">
        <v>36</v>
      </c>
      <c r="OL105" s="3">
        <v>0</v>
      </c>
      <c r="OM105" s="3">
        <v>0</v>
      </c>
      <c r="ON105" s="3">
        <v>0</v>
      </c>
      <c r="OO105" s="3">
        <f>OJ105+OK105+OL105+OM105+ON105</f>
        <v>42</v>
      </c>
      <c r="OP105" s="88">
        <f>OO105*H105</f>
        <v>20664</v>
      </c>
      <c r="OQ105" s="12">
        <f>OP105/$OP$2</f>
        <v>2.5114550142220794E-4</v>
      </c>
      <c r="OR105" s="3">
        <v>1</v>
      </c>
      <c r="OS105" s="100">
        <v>12</v>
      </c>
      <c r="OT105" s="3">
        <v>0</v>
      </c>
      <c r="OU105" s="3">
        <v>0</v>
      </c>
      <c r="OV105" s="3">
        <v>0</v>
      </c>
      <c r="OW105" s="3">
        <v>0</v>
      </c>
      <c r="OX105" s="3">
        <f>OV105-OW105</f>
        <v>0</v>
      </c>
      <c r="OY105" s="3">
        <f>SUM(OW105:OX105)</f>
        <v>0</v>
      </c>
      <c r="OZ105" s="12">
        <f>IF(OW105,OW105/OU105,0)</f>
        <v>0</v>
      </c>
      <c r="PA105" s="88">
        <f>IF(PC105,PC105/OW105,0)</f>
        <v>0</v>
      </c>
      <c r="PB105" s="45">
        <f>IF(PC105,PC105/OY105,0)</f>
        <v>0</v>
      </c>
      <c r="PC105" s="88">
        <v>0</v>
      </c>
      <c r="PD105" s="88">
        <v>0</v>
      </c>
      <c r="PE105" s="88">
        <v>0</v>
      </c>
      <c r="PF105" s="88">
        <f>PE105/1.18</f>
        <v>0</v>
      </c>
      <c r="PG105" s="12">
        <f>PF105/$PF$2</f>
        <v>0</v>
      </c>
      <c r="PH105" s="12">
        <f>IF(PC105,PC105/PD105,0)</f>
        <v>0</v>
      </c>
      <c r="PI105" s="12">
        <f>IF(PC105,PC105/PF105,0)</f>
        <v>0</v>
      </c>
      <c r="PJ105" s="12" t="e">
        <f>OW105/OY105</f>
        <v>#DIV/0!</v>
      </c>
      <c r="PK105" s="12" t="e">
        <f>1-PJ105</f>
        <v>#DIV/0!</v>
      </c>
      <c r="PL105" s="3">
        <v>5</v>
      </c>
      <c r="PM105" s="3">
        <v>36</v>
      </c>
      <c r="PN105" s="3">
        <v>0</v>
      </c>
      <c r="PO105" s="3">
        <v>0</v>
      </c>
      <c r="PP105" s="3">
        <v>0</v>
      </c>
      <c r="PQ105" s="3">
        <v>0</v>
      </c>
      <c r="PR105" s="3">
        <f>PL105+PM105+PN105+PO105+PQ105</f>
        <v>41</v>
      </c>
      <c r="PS105" s="88">
        <f>PR105*H105</f>
        <v>20172</v>
      </c>
      <c r="PT105" s="12">
        <f>PS105/$PS$2</f>
        <v>2.8022812339814152E-4</v>
      </c>
      <c r="PU105" s="3">
        <v>1</v>
      </c>
      <c r="PV105" s="100">
        <v>13</v>
      </c>
      <c r="PW105" s="3">
        <v>0</v>
      </c>
      <c r="PX105" s="3">
        <v>0</v>
      </c>
      <c r="PY105" s="3">
        <v>0</v>
      </c>
      <c r="PZ105" s="3">
        <v>0</v>
      </c>
      <c r="QA105" s="3">
        <f>PY105-PZ105</f>
        <v>0</v>
      </c>
      <c r="QB105" s="3">
        <f>SUM(PZ105:QA105)</f>
        <v>0</v>
      </c>
      <c r="QC105" s="12">
        <f>IF(PZ105,PZ105/PX105,0)</f>
        <v>0</v>
      </c>
      <c r="QD105" s="88">
        <f>IF(QF105,QF105/PZ105,0)</f>
        <v>0</v>
      </c>
      <c r="QE105" s="45">
        <f>IF(QF105,QF105/QB105,0)</f>
        <v>0</v>
      </c>
      <c r="QF105" s="88">
        <v>0</v>
      </c>
      <c r="QG105" s="88">
        <v>0</v>
      </c>
      <c r="QH105" s="88">
        <v>0</v>
      </c>
      <c r="QI105" s="88">
        <f>QH105/1.18</f>
        <v>0</v>
      </c>
      <c r="QJ105" s="12">
        <f>QI105/$QI$2</f>
        <v>0</v>
      </c>
      <c r="QK105" s="12">
        <f>IF(QF105,QF105/QG105,0)</f>
        <v>0</v>
      </c>
      <c r="QL105" s="12">
        <f>IF(QF105,QF105/QI105,0)</f>
        <v>0</v>
      </c>
      <c r="QM105" s="12" t="e">
        <f>PZ105/QB105</f>
        <v>#DIV/0!</v>
      </c>
      <c r="QN105" s="12" t="e">
        <f>1-QM105</f>
        <v>#DIV/0!</v>
      </c>
      <c r="QO105" s="3">
        <v>5</v>
      </c>
      <c r="QP105" s="3"/>
      <c r="QQ105" s="3">
        <v>0</v>
      </c>
      <c r="QR105" s="3">
        <v>0</v>
      </c>
      <c r="QS105" s="3">
        <v>0</v>
      </c>
      <c r="QT105" s="3">
        <v>0</v>
      </c>
      <c r="QU105" s="3">
        <f>QO105+QP105+QQ105+QR105+QT105</f>
        <v>5</v>
      </c>
      <c r="QV105" s="88">
        <f>QU105*H105</f>
        <v>2460</v>
      </c>
      <c r="QW105" s="12">
        <f>QV105/$QV$2</f>
        <v>5.3994687016256376E-5</v>
      </c>
      <c r="QX105" s="3">
        <v>1</v>
      </c>
      <c r="QY105" s="100">
        <v>34</v>
      </c>
      <c r="QZ105" s="3">
        <v>0</v>
      </c>
      <c r="RA105" s="3">
        <v>0</v>
      </c>
      <c r="RB105" s="3">
        <v>4</v>
      </c>
      <c r="RC105" s="3">
        <v>0</v>
      </c>
      <c r="RD105" s="3">
        <f>RB105-RC105</f>
        <v>4</v>
      </c>
      <c r="RE105" s="3">
        <f>SUM(RC105:RD105)</f>
        <v>4</v>
      </c>
      <c r="RF105" s="12">
        <f>IF(RC105,RC105/RA105,0)</f>
        <v>0</v>
      </c>
      <c r="RG105" s="88">
        <f>IF(RI105,RI105/RC105,0)</f>
        <v>0</v>
      </c>
      <c r="RH105" s="45">
        <f>IF(RI105,RI105/RE105,0)</f>
        <v>0</v>
      </c>
      <c r="RI105" s="88">
        <v>0</v>
      </c>
      <c r="RJ105" s="88">
        <v>0</v>
      </c>
      <c r="RK105" s="88">
        <v>2396</v>
      </c>
      <c r="RL105" s="88">
        <f>RK105/1.18</f>
        <v>2030.5084745762713</v>
      </c>
      <c r="RM105" s="12">
        <f>RL105/$RL$2</f>
        <v>1.2821148773859925E-4</v>
      </c>
      <c r="RN105" s="12">
        <f>IF(RI105,RI105/RJ105,0)</f>
        <v>0</v>
      </c>
      <c r="RO105" s="12">
        <f>IF(RI105,RI105/RL105,0)</f>
        <v>0</v>
      </c>
      <c r="RP105" s="169" t="str">
        <f>E105</f>
        <v>AM-C13</v>
      </c>
      <c r="RQ105" s="12">
        <f>RC105/RE105</f>
        <v>0</v>
      </c>
      <c r="RR105" s="12">
        <f>1-RQ105</f>
        <v>1</v>
      </c>
      <c r="RS105" s="3">
        <v>17</v>
      </c>
      <c r="RT105" s="3">
        <v>26</v>
      </c>
      <c r="RU105" s="3">
        <v>3</v>
      </c>
      <c r="RV105" s="3">
        <v>0</v>
      </c>
      <c r="RW105" s="3">
        <v>0</v>
      </c>
      <c r="RX105" s="3">
        <v>0</v>
      </c>
      <c r="RY105" s="3">
        <f>RS105+RT105+RU105+RV105+RX105</f>
        <v>46</v>
      </c>
      <c r="RZ105" s="88">
        <f>RY105*H105</f>
        <v>22632</v>
      </c>
      <c r="SA105" s="12">
        <f>RZ105/$RZ$2</f>
        <v>3.1913032425367999E-4</v>
      </c>
      <c r="SB105" s="3">
        <v>1</v>
      </c>
      <c r="SC105" s="100">
        <v>69</v>
      </c>
      <c r="SD105" s="3">
        <v>0</v>
      </c>
      <c r="SE105" s="3">
        <v>0</v>
      </c>
      <c r="SF105" s="3">
        <v>0</v>
      </c>
      <c r="SG105" s="3">
        <v>0</v>
      </c>
      <c r="SH105" s="3">
        <f t="shared" si="709"/>
        <v>0</v>
      </c>
      <c r="SI105" s="3">
        <f t="shared" si="710"/>
        <v>0</v>
      </c>
      <c r="SJ105" s="12">
        <f t="shared" si="711"/>
        <v>0</v>
      </c>
      <c r="SK105" s="88">
        <f t="shared" si="712"/>
        <v>0</v>
      </c>
      <c r="SL105" s="45">
        <f t="shared" si="713"/>
        <v>0</v>
      </c>
      <c r="SM105" s="88">
        <v>0</v>
      </c>
      <c r="SN105" s="88">
        <v>0</v>
      </c>
      <c r="SO105" s="88">
        <v>0</v>
      </c>
      <c r="SP105" s="88">
        <f t="shared" si="714"/>
        <v>0</v>
      </c>
      <c r="SQ105" s="12">
        <f t="shared" si="715"/>
        <v>0</v>
      </c>
      <c r="SR105" s="87">
        <f t="shared" si="716"/>
        <v>0</v>
      </c>
      <c r="SS105" s="87">
        <f t="shared" si="717"/>
        <v>0</v>
      </c>
      <c r="ST105" s="169" t="str">
        <f t="shared" si="718"/>
        <v>AM-C13</v>
      </c>
      <c r="SU105" s="12" t="e">
        <f t="shared" si="719"/>
        <v>#DIV/0!</v>
      </c>
      <c r="SV105" s="12" t="e">
        <f t="shared" si="720"/>
        <v>#DIV/0!</v>
      </c>
      <c r="SW105" s="3">
        <v>17</v>
      </c>
      <c r="SX105" s="3">
        <v>29</v>
      </c>
      <c r="SY105" s="3">
        <v>3</v>
      </c>
      <c r="SZ105" s="3">
        <v>0</v>
      </c>
      <c r="TA105" s="3">
        <v>0</v>
      </c>
      <c r="TB105" s="3">
        <v>0</v>
      </c>
      <c r="TC105" s="3">
        <f t="shared" si="721"/>
        <v>49</v>
      </c>
      <c r="TD105" s="88">
        <f t="shared" si="722"/>
        <v>24108</v>
      </c>
      <c r="TE105" s="12">
        <f t="shared" si="723"/>
        <v>2.6520855594929611E-4</v>
      </c>
      <c r="TF105" s="3">
        <v>1</v>
      </c>
      <c r="TG105" s="100">
        <f>SUMIFS(Main!TX:TX,Main!B:B,B:B)</f>
        <v>29</v>
      </c>
      <c r="TH105" s="3">
        <v>0</v>
      </c>
      <c r="TI105" s="3">
        <v>0</v>
      </c>
      <c r="TJ105" s="3">
        <f>SUMIFS(Main!TT:TT,Main!B:B,B:B)</f>
        <v>0</v>
      </c>
      <c r="TK105" s="3">
        <v>0</v>
      </c>
      <c r="TL105" s="3">
        <f t="shared" si="724"/>
        <v>0</v>
      </c>
      <c r="TM105" s="3">
        <f t="shared" si="725"/>
        <v>0</v>
      </c>
      <c r="TN105" s="12">
        <f t="shared" si="726"/>
        <v>0</v>
      </c>
      <c r="TO105" s="88">
        <f t="shared" si="727"/>
        <v>0</v>
      </c>
      <c r="TP105" s="45">
        <f t="shared" si="728"/>
        <v>0</v>
      </c>
      <c r="TQ105" s="88">
        <v>0</v>
      </c>
      <c r="TR105" s="88">
        <v>0</v>
      </c>
      <c r="TS105" s="88">
        <f>SUMIFS(Main!TU:TU,Main!B:B,B:B)</f>
        <v>0</v>
      </c>
      <c r="TT105" s="88">
        <f t="shared" si="729"/>
        <v>0</v>
      </c>
      <c r="TU105" s="12">
        <f t="shared" si="730"/>
        <v>0</v>
      </c>
      <c r="TV105" s="87">
        <f t="shared" si="731"/>
        <v>0</v>
      </c>
      <c r="TW105" s="87">
        <f t="shared" si="732"/>
        <v>0</v>
      </c>
      <c r="TX105" s="169" t="str">
        <f t="shared" si="733"/>
        <v>AM-C13</v>
      </c>
      <c r="TY105" s="12" t="e">
        <f t="shared" si="734"/>
        <v>#DIV/0!</v>
      </c>
      <c r="TZ105" s="12" t="e">
        <f t="shared" si="735"/>
        <v>#DIV/0!</v>
      </c>
      <c r="UA105" s="3">
        <f>SUMIFS(Main!UG:UG,Main!B:B,B:B)</f>
        <v>15</v>
      </c>
      <c r="UB105" s="3">
        <f>SUMIFS(Main!UI:UI,Main!B:B,B:B)</f>
        <v>31</v>
      </c>
      <c r="UC105" s="3">
        <f>SUMIFS(Main!UK:UK,Main!B:B,B:B)</f>
        <v>3</v>
      </c>
      <c r="UD105" s="3">
        <f>SUMIFS(Main!UO:UO,Main!B:B,B:B)</f>
        <v>0</v>
      </c>
      <c r="UE105" s="3">
        <f>SUMIFS(Main!UQ:UQ,Main!B:B,B:B)</f>
        <v>0</v>
      </c>
      <c r="UF105" s="3">
        <f>SUMIFS(Main!US:US,Main!B:B,B:B)</f>
        <v>0</v>
      </c>
      <c r="UG105" s="3">
        <f t="shared" si="736"/>
        <v>49</v>
      </c>
      <c r="UH105" s="88">
        <f t="shared" si="737"/>
        <v>24108</v>
      </c>
      <c r="UI105" s="12">
        <f t="shared" si="738"/>
        <v>2.3918908858549696E-4</v>
      </c>
      <c r="UJ105" s="3">
        <f>SUMIFS(Main!UW:UW,Main!B:B,B:B)</f>
        <v>1</v>
      </c>
      <c r="UK105" s="100">
        <f>SUMIFS(Main!VI:VI,Main!A:A,A:A)</f>
        <v>34</v>
      </c>
      <c r="UL105" s="3">
        <v>0</v>
      </c>
      <c r="UM105" s="3">
        <v>0</v>
      </c>
      <c r="UN105" s="3">
        <f>SUMIFS(Main!VE:VE,Main!A:A,A:A)</f>
        <v>4</v>
      </c>
      <c r="UO105" s="3">
        <v>0</v>
      </c>
      <c r="UP105" s="3">
        <f t="shared" si="565"/>
        <v>4</v>
      </c>
      <c r="UQ105" s="3">
        <f t="shared" si="566"/>
        <v>4</v>
      </c>
      <c r="UR105" s="12">
        <f t="shared" si="567"/>
        <v>0</v>
      </c>
      <c r="US105" s="88">
        <f t="shared" si="568"/>
        <v>0</v>
      </c>
      <c r="UT105" s="45">
        <f t="shared" si="569"/>
        <v>0</v>
      </c>
      <c r="UU105" s="88">
        <v>0</v>
      </c>
      <c r="UV105" s="88">
        <v>0</v>
      </c>
      <c r="UW105" s="88">
        <f>SUMIFS(Main!VF:VF,Main!A:A,A:A)</f>
        <v>2396</v>
      </c>
      <c r="UX105" s="88">
        <f t="shared" si="570"/>
        <v>2030.5084745762713</v>
      </c>
      <c r="UY105" s="12">
        <f t="shared" si="571"/>
        <v>1.4321180900438087E-4</v>
      </c>
      <c r="UZ105" s="87">
        <f t="shared" si="572"/>
        <v>0</v>
      </c>
      <c r="VA105" s="87">
        <f t="shared" si="573"/>
        <v>0</v>
      </c>
      <c r="VB105" s="169" t="str">
        <f t="shared" si="564"/>
        <v>AM-C13</v>
      </c>
      <c r="VC105" s="12">
        <f t="shared" si="578"/>
        <v>0</v>
      </c>
      <c r="VD105" s="12">
        <f t="shared" si="574"/>
        <v>1</v>
      </c>
      <c r="VE105" s="3">
        <f>SUMIFS(Main!VR:VR,Main!B:B,B:B)</f>
        <v>11</v>
      </c>
      <c r="VF105" s="3">
        <f>SUMIFS(Main!VT:VT,Main!B:B,B:B)</f>
        <v>27</v>
      </c>
      <c r="VG105" s="3">
        <f>SUMIFS(Main!VV:VV,Main!B:B,B:B)</f>
        <v>0</v>
      </c>
      <c r="VH105" s="3">
        <f>SUMIFS(Main!VZ:VZ,Main!B:B,B:B)</f>
        <v>0</v>
      </c>
      <c r="VI105" s="3">
        <f>SUMIFS(Main!WB:WB,Main!B:B,B:B)</f>
        <v>0</v>
      </c>
      <c r="VJ105" s="3">
        <f>SUMIFS(Main!WD:WD,Main!B:B,B:B)</f>
        <v>0</v>
      </c>
      <c r="VK105" s="3">
        <f t="shared" si="575"/>
        <v>38</v>
      </c>
      <c r="VL105" s="88">
        <f t="shared" si="576"/>
        <v>18696</v>
      </c>
      <c r="VM105" s="12">
        <f t="shared" si="577"/>
        <v>1.9587091898698011E-4</v>
      </c>
      <c r="VN105" s="3">
        <f>SUMIFS(Main!WH:WH,Main!B:B,B:B)</f>
        <v>1</v>
      </c>
    </row>
    <row r="106" spans="1:586">
      <c r="A106" s="155" t="s">
        <v>78</v>
      </c>
      <c r="B106" s="155" t="s">
        <v>77</v>
      </c>
      <c r="C106" s="150" t="s">
        <v>294</v>
      </c>
      <c r="D106" s="150" t="s">
        <v>669</v>
      </c>
      <c r="E106" s="154" t="s">
        <v>232</v>
      </c>
      <c r="F106" s="150" t="s">
        <v>471</v>
      </c>
      <c r="G106" s="150" t="s">
        <v>460</v>
      </c>
      <c r="H106" s="17">
        <v>2852.5025000000001</v>
      </c>
      <c r="I106" s="12"/>
      <c r="J106" s="3"/>
      <c r="K106" s="3"/>
      <c r="L106" s="3"/>
      <c r="M106" s="3"/>
      <c r="N106" s="3"/>
      <c r="O106" s="3"/>
      <c r="P106" s="3"/>
      <c r="Q106" s="87"/>
      <c r="R106" s="88"/>
      <c r="S106" s="88"/>
      <c r="T106" s="88"/>
      <c r="U106" s="87"/>
      <c r="V106" s="87"/>
      <c r="W106" s="12"/>
      <c r="X106" s="3"/>
      <c r="Y106" s="3"/>
      <c r="Z106" s="3"/>
      <c r="AA106" s="3"/>
      <c r="AB106" s="3"/>
      <c r="AC106" s="3"/>
      <c r="AD106" s="3"/>
      <c r="AE106" s="87"/>
      <c r="AF106" s="88"/>
      <c r="AG106" s="88"/>
      <c r="AH106" s="88"/>
      <c r="AI106" s="87"/>
      <c r="AJ106" s="87"/>
      <c r="AK106" s="12"/>
      <c r="AL106" s="3"/>
      <c r="AM106" s="3"/>
      <c r="AN106" s="3"/>
      <c r="AO106" s="3"/>
      <c r="AP106" s="3"/>
      <c r="AQ106" s="3"/>
      <c r="AR106" s="3"/>
      <c r="AS106" s="3"/>
      <c r="AT106" s="87"/>
      <c r="AU106" s="40"/>
      <c r="AV106" s="40"/>
      <c r="AW106" s="88"/>
      <c r="AX106" s="88"/>
      <c r="AY106" s="88"/>
      <c r="AZ106" s="87"/>
      <c r="BA106" s="87"/>
      <c r="BB106" s="87"/>
      <c r="BC106" s="89"/>
      <c r="BD106" s="12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f t="shared" si="739"/>
        <v>0</v>
      </c>
      <c r="BJ106" s="3">
        <f t="shared" si="739"/>
        <v>0</v>
      </c>
      <c r="BK106" s="3">
        <f t="shared" si="739"/>
        <v>0</v>
      </c>
      <c r="BL106" s="3">
        <f>BH106+BI106+BJ106</f>
        <v>0</v>
      </c>
      <c r="BM106" s="87">
        <v>0</v>
      </c>
      <c r="BN106" s="40" t="e">
        <f>BP106/BH106</f>
        <v>#DIV/0!</v>
      </c>
      <c r="BO106" s="40" t="e">
        <f>BP106/BG106</f>
        <v>#DIV/0!</v>
      </c>
      <c r="BP106" s="88">
        <v>0</v>
      </c>
      <c r="BQ106" s="88">
        <v>0</v>
      </c>
      <c r="BR106" s="88">
        <v>0</v>
      </c>
      <c r="BS106" s="12" t="e">
        <f>BP106/BQ106</f>
        <v>#DIV/0!</v>
      </c>
      <c r="BT106" s="12" t="e">
        <f>BP106/BR106</f>
        <v>#DIV/0!</v>
      </c>
      <c r="BU106" s="87" t="e">
        <f>BH106/BL106</f>
        <v>#DIV/0!</v>
      </c>
      <c r="BV106" s="89" t="e">
        <f>1-BU106</f>
        <v>#DIV/0!</v>
      </c>
      <c r="BW106" s="90" t="str">
        <f>B106</f>
        <v>FBA78203</v>
      </c>
      <c r="BX106" s="12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f>CA106-CB106</f>
        <v>0</v>
      </c>
      <c r="CD106" s="3">
        <v>0</v>
      </c>
      <c r="CE106" s="3">
        <v>0</v>
      </c>
      <c r="CF106" s="3">
        <f>CB106+CC106+CD106</f>
        <v>0</v>
      </c>
      <c r="CG106" s="87" t="e">
        <f>CB106/BZ106</f>
        <v>#DIV/0!</v>
      </c>
      <c r="CH106" s="3" t="e">
        <f>CJ106/CB106</f>
        <v>#DIV/0!</v>
      </c>
      <c r="CI106" s="3" t="e">
        <f>CJ106/CA106</f>
        <v>#DIV/0!</v>
      </c>
      <c r="CJ106" s="88">
        <v>0</v>
      </c>
      <c r="CK106" s="88">
        <v>0</v>
      </c>
      <c r="CL106" s="88">
        <v>0</v>
      </c>
      <c r="CM106" s="87" t="e">
        <f>CJ106/CK106</f>
        <v>#DIV/0!</v>
      </c>
      <c r="CN106" s="87" t="e">
        <f>CJ106/CL106</f>
        <v>#DIV/0!</v>
      </c>
      <c r="CO106" s="12" t="e">
        <f>CB106/CF106</f>
        <v>#DIV/0!</v>
      </c>
      <c r="CP106" s="12" t="e">
        <f>1-CO106</f>
        <v>#DIV/0!</v>
      </c>
      <c r="CQ106" s="77" t="str">
        <f>B106</f>
        <v>FBA78203</v>
      </c>
      <c r="CR106" s="12">
        <v>0</v>
      </c>
      <c r="CS106" s="3">
        <v>0</v>
      </c>
      <c r="CT106" s="3">
        <v>0</v>
      </c>
      <c r="CU106" s="3" t="e">
        <f>VLOOKUP(C106,'[1]Monthly Sales'!C:AP,38,0)</f>
        <v>#N/A</v>
      </c>
      <c r="CV106" s="3">
        <v>0</v>
      </c>
      <c r="CW106" s="3" t="e">
        <f>CU106-CV106</f>
        <v>#N/A</v>
      </c>
      <c r="CX106" s="3">
        <v>0</v>
      </c>
      <c r="CY106" s="3">
        <v>0</v>
      </c>
      <c r="CZ106" s="3" t="e">
        <f>CV106+CW106+CX106</f>
        <v>#N/A</v>
      </c>
      <c r="DA106" s="87" t="e">
        <f>CV106/CT106</f>
        <v>#DIV/0!</v>
      </c>
      <c r="DB106" s="45" t="e">
        <f>DD106/CV106</f>
        <v>#DIV/0!</v>
      </c>
      <c r="DC106" s="3" t="e">
        <f>DD106/CZ106</f>
        <v>#N/A</v>
      </c>
      <c r="DD106" s="88">
        <v>0</v>
      </c>
      <c r="DE106" s="88">
        <v>0</v>
      </c>
      <c r="DF106" s="88">
        <v>0</v>
      </c>
      <c r="DG106" s="12" t="e">
        <f>DD106/DE106</f>
        <v>#DIV/0!</v>
      </c>
      <c r="DH106" s="12" t="e">
        <f>DD106/DF106</f>
        <v>#DIV/0!</v>
      </c>
      <c r="DI106" s="12" t="e">
        <f>CV106/CZ106</f>
        <v>#N/A</v>
      </c>
      <c r="DJ106" s="12" t="e">
        <f>1-DI106</f>
        <v>#N/A</v>
      </c>
      <c r="DK106" s="3" t="str">
        <f>B106</f>
        <v>FBA78203</v>
      </c>
      <c r="DL106" s="12">
        <v>1</v>
      </c>
      <c r="DM106" s="3">
        <v>3065</v>
      </c>
      <c r="DN106" s="3">
        <v>17</v>
      </c>
      <c r="DO106" s="3">
        <v>1</v>
      </c>
      <c r="DP106" s="3">
        <v>1</v>
      </c>
      <c r="DQ106" s="3">
        <f>DO106-DP106</f>
        <v>0</v>
      </c>
      <c r="DR106" s="3">
        <v>0</v>
      </c>
      <c r="DS106" s="3">
        <v>0</v>
      </c>
      <c r="DT106" s="3">
        <f>DP106+DQ106+DR106</f>
        <v>1</v>
      </c>
      <c r="DU106" s="12">
        <f>DR106/DT106</f>
        <v>0</v>
      </c>
      <c r="DV106" s="87">
        <f>DP106/DN106</f>
        <v>5.8823529411764705E-2</v>
      </c>
      <c r="DW106" s="3">
        <f>DY106/DP106</f>
        <v>128.51</v>
      </c>
      <c r="DX106" s="3">
        <f>DY106/DT106</f>
        <v>128.51</v>
      </c>
      <c r="DY106" s="88">
        <v>128.51</v>
      </c>
      <c r="DZ106" s="88">
        <v>550</v>
      </c>
      <c r="EA106" s="88">
        <v>649</v>
      </c>
      <c r="EB106" s="12">
        <f>DY106/DZ106</f>
        <v>0.23365454545454545</v>
      </c>
      <c r="EC106" s="12">
        <f>DY106/EA106</f>
        <v>0.19801232665639443</v>
      </c>
      <c r="ED106" s="12">
        <f>DP106/DT106</f>
        <v>1</v>
      </c>
      <c r="EE106" s="12">
        <f>1-ED106</f>
        <v>0</v>
      </c>
      <c r="EF106" s="3" t="str">
        <f>B106</f>
        <v>FBA78203</v>
      </c>
      <c r="EG106" s="12">
        <v>1</v>
      </c>
      <c r="EH106" s="3">
        <v>3878</v>
      </c>
      <c r="EI106" s="3">
        <v>20</v>
      </c>
      <c r="EJ106" s="3">
        <v>1</v>
      </c>
      <c r="EK106" s="3">
        <v>0</v>
      </c>
      <c r="EL106" s="3">
        <f>EJ106-EK106</f>
        <v>1</v>
      </c>
      <c r="EM106" s="3">
        <v>0</v>
      </c>
      <c r="EN106" s="3">
        <v>0</v>
      </c>
      <c r="EO106" s="3">
        <f>EK106+EL106+EM106</f>
        <v>1</v>
      </c>
      <c r="EP106" s="12">
        <f>IF(EM106,EM106/EO106,0)</f>
        <v>0</v>
      </c>
      <c r="EQ106" s="87">
        <f>IF(EK106,EK106/EI106,0)</f>
        <v>0</v>
      </c>
      <c r="ER106" s="3" t="e">
        <f>IF(ET106,ET106/EK106,0)</f>
        <v>#DIV/0!</v>
      </c>
      <c r="ES106" s="3">
        <f>IF(ET106,ET106/EO106,0)</f>
        <v>193.66</v>
      </c>
      <c r="ET106" s="88">
        <v>193.66</v>
      </c>
      <c r="EU106" s="88">
        <v>0</v>
      </c>
      <c r="EV106" s="88">
        <v>649</v>
      </c>
      <c r="EW106" s="12" t="e">
        <f>IF(ET106,ET106/EU106,0)</f>
        <v>#DIV/0!</v>
      </c>
      <c r="EX106" s="12">
        <f>IF(ET106,ET106/EV106,0)</f>
        <v>0.2983975346687211</v>
      </c>
      <c r="EY106" s="12">
        <f>IF(EK106,EK106/EO106,0)</f>
        <v>0</v>
      </c>
      <c r="EZ106" s="12">
        <f>IF(1-EY106,0)</f>
        <v>0</v>
      </c>
      <c r="FA106" s="3" t="str">
        <f>B106</f>
        <v>FBA78203</v>
      </c>
      <c r="FB106" s="12">
        <v>1</v>
      </c>
      <c r="FC106" s="3">
        <v>1602</v>
      </c>
      <c r="FD106" s="3">
        <v>4</v>
      </c>
      <c r="FE106" s="3">
        <v>0</v>
      </c>
      <c r="FF106" s="3">
        <v>0</v>
      </c>
      <c r="FG106" s="3">
        <f>FE106-FF106</f>
        <v>0</v>
      </c>
      <c r="FH106" s="3">
        <v>0</v>
      </c>
      <c r="FI106" s="3">
        <v>0</v>
      </c>
      <c r="FJ106" s="3">
        <f>FF106+FG106+FH106</f>
        <v>0</v>
      </c>
      <c r="FK106" s="12">
        <f>IF(FH106,FH106/FJ106,0)</f>
        <v>0</v>
      </c>
      <c r="FL106" s="12">
        <f>IF(FF106,FF106/FD106,0)</f>
        <v>0</v>
      </c>
      <c r="FM106" s="3" t="e">
        <f>IF(FO106,FO106/FF106,0)</f>
        <v>#DIV/0!</v>
      </c>
      <c r="FN106" s="88" t="e">
        <f>IF(FO106,FO106/FJ106,0)</f>
        <v>#DIV/0!</v>
      </c>
      <c r="FO106" s="88">
        <v>47.8</v>
      </c>
      <c r="FP106" s="88">
        <v>0</v>
      </c>
      <c r="FQ106" s="88">
        <v>0</v>
      </c>
      <c r="FR106" s="12" t="e">
        <f>IF(FO106,FO106/FP106,0)</f>
        <v>#DIV/0!</v>
      </c>
      <c r="FS106" s="12" t="e">
        <f>IF(FO106,FO106/FQ106,0)</f>
        <v>#DIV/0!</v>
      </c>
      <c r="FT106" s="12" t="e">
        <f>FF106/FJ106</f>
        <v>#DIV/0!</v>
      </c>
      <c r="FU106" s="39" t="e">
        <f>1-FT106</f>
        <v>#DIV/0!</v>
      </c>
      <c r="FV106" s="77" t="str">
        <f>B106</f>
        <v>FBA78203</v>
      </c>
      <c r="FW106" s="12">
        <v>1</v>
      </c>
      <c r="FX106" s="3">
        <v>161</v>
      </c>
      <c r="FY106" s="3">
        <v>1</v>
      </c>
      <c r="FZ106" s="3">
        <v>0</v>
      </c>
      <c r="GA106" s="3">
        <v>0</v>
      </c>
      <c r="GB106" s="3">
        <f>FZ106-GA106</f>
        <v>0</v>
      </c>
      <c r="GC106" s="3">
        <v>0</v>
      </c>
      <c r="GD106" s="3">
        <v>0</v>
      </c>
      <c r="GE106" s="3">
        <f>GA106+GB106+GC106</f>
        <v>0</v>
      </c>
      <c r="GF106" s="12">
        <f>IF(GC106,GC106/GE106,0)</f>
        <v>0</v>
      </c>
      <c r="GG106" s="12">
        <f>IF(GA106,GA106/FY106,0)</f>
        <v>0</v>
      </c>
      <c r="GH106" s="88" t="e">
        <f>IF(GJ106,GJ106/GA106,0)</f>
        <v>#DIV/0!</v>
      </c>
      <c r="GI106" s="45" t="e">
        <f>IF(GJ106,GJ106/GE106,0)</f>
        <v>#DIV/0!</v>
      </c>
      <c r="GJ106" s="88">
        <v>2.95</v>
      </c>
      <c r="GK106" s="88">
        <v>0</v>
      </c>
      <c r="GL106" s="88">
        <v>0</v>
      </c>
      <c r="GM106" s="12" t="e">
        <f>IF(GJ106,GJ106/GK106,0)</f>
        <v>#DIV/0!</v>
      </c>
      <c r="GN106" s="12" t="e">
        <f>IF(GJ106,GJ106/GL106,0)</f>
        <v>#DIV/0!</v>
      </c>
      <c r="GO106" s="12" t="e">
        <f>GA106/GE106</f>
        <v>#DIV/0!</v>
      </c>
      <c r="GP106" s="12" t="e">
        <f>1-GO106</f>
        <v>#DIV/0!</v>
      </c>
      <c r="GQ106" s="77" t="str">
        <f>B106</f>
        <v>FBA78203</v>
      </c>
      <c r="GR106" s="12">
        <v>1</v>
      </c>
      <c r="GS106" s="3">
        <v>0</v>
      </c>
      <c r="GT106" s="3">
        <v>0</v>
      </c>
      <c r="GU106" s="3">
        <v>0</v>
      </c>
      <c r="GV106" s="3">
        <v>0</v>
      </c>
      <c r="GW106" s="3">
        <f>GU106-GV106</f>
        <v>0</v>
      </c>
      <c r="GX106" s="3">
        <v>0</v>
      </c>
      <c r="GY106" s="3">
        <v>0</v>
      </c>
      <c r="GZ106" s="3">
        <f>GV106+GW106+GX106</f>
        <v>0</v>
      </c>
      <c r="HA106" s="12">
        <f>IF(GX106,GX106/GZ106,0)</f>
        <v>0</v>
      </c>
      <c r="HB106" s="12">
        <f>IF(GV106,GV106/GT106,0)</f>
        <v>0</v>
      </c>
      <c r="HC106" s="88">
        <f>IF(HE106,HE106/GV106,0)</f>
        <v>0</v>
      </c>
      <c r="HD106" s="45">
        <f>IF(HE106,HE106/GZ106,0)</f>
        <v>0</v>
      </c>
      <c r="HE106" s="88">
        <v>0</v>
      </c>
      <c r="HF106" s="88">
        <v>0</v>
      </c>
      <c r="HG106" s="88">
        <v>0</v>
      </c>
      <c r="HH106" s="12">
        <f>IF(HE106,HE106/HF106,0)</f>
        <v>0</v>
      </c>
      <c r="HI106" s="12">
        <f>IF(HE106,HE106/HG106,0)</f>
        <v>0</v>
      </c>
      <c r="HJ106" s="12" t="e">
        <f>GV106/GZ106</f>
        <v>#DIV/0!</v>
      </c>
      <c r="HK106" s="12" t="e">
        <f>1-HJ106</f>
        <v>#DIV/0!</v>
      </c>
      <c r="HL106" s="77" t="s">
        <v>232</v>
      </c>
      <c r="HM106" s="3">
        <v>213</v>
      </c>
      <c r="HN106" s="3">
        <v>16787</v>
      </c>
      <c r="HO106" s="3">
        <v>102</v>
      </c>
      <c r="HP106" s="3">
        <v>1</v>
      </c>
      <c r="HQ106" s="3">
        <v>3</v>
      </c>
      <c r="HR106" s="3">
        <f>HP106-HQ106</f>
        <v>-2</v>
      </c>
      <c r="HS106" s="3">
        <v>0</v>
      </c>
      <c r="HT106" s="3">
        <f>HQ106+HR106+HS106</f>
        <v>1</v>
      </c>
      <c r="HU106" s="12">
        <f>IF(HS106,HS106/HT106,0)</f>
        <v>0</v>
      </c>
      <c r="HV106" s="12">
        <f>IF(HQ106,HQ106/HO106,0)</f>
        <v>2.9411764705882353E-2</v>
      </c>
      <c r="HW106" s="88">
        <f>IF(HY106,HY106/HQ106,0)</f>
        <v>223.63666666666666</v>
      </c>
      <c r="HX106" s="45">
        <f>IF(HY106,HY106/HT106,0)</f>
        <v>670.91</v>
      </c>
      <c r="HY106" s="3">
        <v>670.91</v>
      </c>
      <c r="HZ106" s="3">
        <v>7284.75</v>
      </c>
      <c r="IA106" s="3">
        <v>2299</v>
      </c>
      <c r="IB106" s="20">
        <f>IA106/1.18</f>
        <v>1948.3050847457628</v>
      </c>
      <c r="IC106" s="12">
        <f>IF(HY106,HY106/HZ106,0)</f>
        <v>9.2097875699234694E-2</v>
      </c>
      <c r="ID106" s="12">
        <f>IF(HY106,HY106/IB106,0)</f>
        <v>0.3443557198782079</v>
      </c>
      <c r="IE106" s="12">
        <f>HQ106/HT106</f>
        <v>3</v>
      </c>
      <c r="IF106" s="105">
        <f>1-IE106</f>
        <v>-2</v>
      </c>
      <c r="IG106" s="100">
        <v>147</v>
      </c>
      <c r="IH106" s="3">
        <v>6778</v>
      </c>
      <c r="II106" s="3">
        <v>41</v>
      </c>
      <c r="IJ106" s="3">
        <v>1</v>
      </c>
      <c r="IK106" s="3">
        <v>0</v>
      </c>
      <c r="IL106" s="3">
        <f>IJ106-IK106</f>
        <v>1</v>
      </c>
      <c r="IM106" s="3">
        <v>0</v>
      </c>
      <c r="IN106" s="3">
        <f>IK106+IL106+IM106</f>
        <v>1</v>
      </c>
      <c r="IO106" s="12">
        <f>IF(IM106,IM106/IN106,0)</f>
        <v>0</v>
      </c>
      <c r="IP106" s="12">
        <f>IF(IK106,IK106/II106,0)</f>
        <v>0</v>
      </c>
      <c r="IQ106" s="88" t="e">
        <f>IF(IS106,IS106/IK106,0)</f>
        <v>#DIV/0!</v>
      </c>
      <c r="IR106" s="45">
        <f>IF(IS106,IS106/IN106,0)</f>
        <v>380.52000000000004</v>
      </c>
      <c r="IS106" s="3">
        <v>380.52000000000004</v>
      </c>
      <c r="IT106" s="3">
        <v>0</v>
      </c>
      <c r="IU106" s="3">
        <v>2499</v>
      </c>
      <c r="IV106" s="20">
        <f>IU106/1.18</f>
        <v>2117.7966101694915</v>
      </c>
      <c r="IW106" s="12" t="e">
        <f>IF(IS106,IS106/IT106,0)</f>
        <v>#DIV/0!</v>
      </c>
      <c r="IX106" s="12">
        <f>IF(IS106,IS106/IV106,0)</f>
        <v>0.17967731092436978</v>
      </c>
      <c r="IY106" s="12">
        <f>IK106/IN106</f>
        <v>0</v>
      </c>
      <c r="IZ106" s="12">
        <f>1-IY106</f>
        <v>1</v>
      </c>
      <c r="JA106" s="100">
        <v>161</v>
      </c>
      <c r="JB106" s="3">
        <v>71085</v>
      </c>
      <c r="JC106" s="3">
        <v>79</v>
      </c>
      <c r="JD106" s="3">
        <v>0</v>
      </c>
      <c r="JE106" s="3">
        <v>2</v>
      </c>
      <c r="JF106" s="3">
        <f>JD106-JE106</f>
        <v>-2</v>
      </c>
      <c r="JG106" s="3">
        <v>0</v>
      </c>
      <c r="JH106" s="3">
        <f>SUM(JE106:JG106)</f>
        <v>0</v>
      </c>
      <c r="JI106" s="12">
        <f>IF(JG106,JG106/JH106,0)</f>
        <v>0</v>
      </c>
      <c r="JJ106" s="12">
        <f>IF(JE106,JE106/JC106,0)</f>
        <v>2.5316455696202531E-2</v>
      </c>
      <c r="JK106" s="88">
        <f>IF(JM106,JM106/JE106,0)</f>
        <v>178.07</v>
      </c>
      <c r="JL106" s="45" t="e">
        <f>IF(JM106,JM106/JH106,0)</f>
        <v>#DIV/0!</v>
      </c>
      <c r="JM106" s="3">
        <v>356.14</v>
      </c>
      <c r="JN106" s="3">
        <v>3684.75</v>
      </c>
      <c r="JO106" s="3">
        <v>0</v>
      </c>
      <c r="JP106" s="20">
        <f>JO106/1.18</f>
        <v>0</v>
      </c>
      <c r="JQ106" s="12">
        <f>IF(JM106,JM106/JN106,0)</f>
        <v>9.6652418752968317E-2</v>
      </c>
      <c r="JR106" s="12" t="e">
        <f>IF(JM106,JM106/JP106,0)</f>
        <v>#DIV/0!</v>
      </c>
      <c r="JS106" s="12" t="e">
        <f>JE106/JH106</f>
        <v>#DIV/0!</v>
      </c>
      <c r="JT106" s="12" t="e">
        <f>1-JS106</f>
        <v>#DIV/0!</v>
      </c>
      <c r="JU106" s="100">
        <v>171</v>
      </c>
      <c r="JV106" s="3">
        <v>125758</v>
      </c>
      <c r="JW106" s="3">
        <v>95</v>
      </c>
      <c r="JX106" s="3">
        <v>1</v>
      </c>
      <c r="JY106" s="3">
        <v>0</v>
      </c>
      <c r="JZ106" s="3">
        <f>JX106-JY106</f>
        <v>1</v>
      </c>
      <c r="KA106" s="3">
        <v>0</v>
      </c>
      <c r="KB106" s="3">
        <f>SUM(JY106:KA106)</f>
        <v>1</v>
      </c>
      <c r="KC106" s="12">
        <f>IF(KA106,KA106/KB106,0)</f>
        <v>0</v>
      </c>
      <c r="KD106" s="12">
        <f>IF(JY106,JY106/JW106,0)</f>
        <v>0</v>
      </c>
      <c r="KE106" s="88" t="e">
        <f>IF(KG106,KG106/JY106,0)</f>
        <v>#DIV/0!</v>
      </c>
      <c r="KF106" s="45">
        <f>IF(KG106,KG106/KB106,0)</f>
        <v>418.32000000000011</v>
      </c>
      <c r="KG106" s="3">
        <v>418.32000000000011</v>
      </c>
      <c r="KH106" s="3">
        <v>0</v>
      </c>
      <c r="KI106" s="3">
        <v>2499</v>
      </c>
      <c r="KJ106" s="20">
        <f>KI106/1.18</f>
        <v>2117.7966101694915</v>
      </c>
      <c r="KK106" s="12" t="e">
        <f>IF(KG106,KG106/KH106,0)</f>
        <v>#DIV/0!</v>
      </c>
      <c r="KL106" s="12">
        <f>IF(KG106,KG106/KJ106,0)</f>
        <v>0.19752605042016813</v>
      </c>
      <c r="KM106" s="12">
        <f>JY106/KB106</f>
        <v>0</v>
      </c>
      <c r="KN106" s="12">
        <f>1-KM106</f>
        <v>1</v>
      </c>
      <c r="KO106" s="100">
        <v>175</v>
      </c>
      <c r="KP106" s="3">
        <v>64533</v>
      </c>
      <c r="KQ106" s="3">
        <v>82</v>
      </c>
      <c r="KR106" s="3">
        <v>0</v>
      </c>
      <c r="KS106" s="3">
        <v>2</v>
      </c>
      <c r="KT106" s="3">
        <f>KR106-KS106</f>
        <v>-2</v>
      </c>
      <c r="KU106" s="3">
        <v>0</v>
      </c>
      <c r="KV106" s="3">
        <f>SUM(KS106:KU106)</f>
        <v>0</v>
      </c>
      <c r="KW106" s="12">
        <f>IF(KU106,KU106/KV106,0)</f>
        <v>0</v>
      </c>
      <c r="KX106" s="12">
        <f>IF(KS106,KS106/KQ106,0)</f>
        <v>2.4390243902439025E-2</v>
      </c>
      <c r="KY106" s="88">
        <f>IF(LA106,LA106/KS106,0)</f>
        <v>213.79499999999999</v>
      </c>
      <c r="KZ106" s="45" t="e">
        <f>IF(LA106,LA106/KV106,0)</f>
        <v>#DIV/0!</v>
      </c>
      <c r="LA106" s="3">
        <v>427.59</v>
      </c>
      <c r="LB106" s="3">
        <v>4318.6499999999996</v>
      </c>
      <c r="LC106" s="3">
        <v>0</v>
      </c>
      <c r="LD106" s="20">
        <f>LC106/1.18</f>
        <v>0</v>
      </c>
      <c r="LE106" s="12">
        <f>IF(LA106,LA106/LB106,0)</f>
        <v>9.9010107325205793E-2</v>
      </c>
      <c r="LF106" s="12" t="e">
        <f>IF(LA106,LA106/LD106,0)</f>
        <v>#DIV/0!</v>
      </c>
      <c r="LG106" s="12" t="e">
        <f>KS106/KV106</f>
        <v>#DIV/0!</v>
      </c>
      <c r="LH106" s="12" t="e">
        <f>1-LG106</f>
        <v>#DIV/0!</v>
      </c>
      <c r="LI106" s="100">
        <v>128</v>
      </c>
      <c r="LJ106" s="3">
        <v>67286</v>
      </c>
      <c r="LK106" s="3">
        <v>59</v>
      </c>
      <c r="LL106" s="3">
        <v>0</v>
      </c>
      <c r="LM106" s="3">
        <v>0</v>
      </c>
      <c r="LN106" s="3">
        <f>LL106-LM106</f>
        <v>0</v>
      </c>
      <c r="LO106" s="3">
        <v>0</v>
      </c>
      <c r="LP106" s="3">
        <f>SUM(LM106:LO106)</f>
        <v>0</v>
      </c>
      <c r="LQ106" s="12">
        <f>IF(LO106,LO106/LP106,0)</f>
        <v>0</v>
      </c>
      <c r="LR106" s="12">
        <f>IF(LM106,LM106/LK106,0)</f>
        <v>0</v>
      </c>
      <c r="LS106" s="88" t="e">
        <f>IF(LU106,LU106/LM106,0)</f>
        <v>#DIV/0!</v>
      </c>
      <c r="LT106" s="45" t="e">
        <f>IF(LU106,LU106/LP106,0)</f>
        <v>#DIV/0!</v>
      </c>
      <c r="LU106" s="88">
        <v>266.16000000000003</v>
      </c>
      <c r="LV106" s="88">
        <v>0</v>
      </c>
      <c r="LW106" s="88">
        <v>0</v>
      </c>
      <c r="LX106" s="88">
        <f>LW106/1.18</f>
        <v>0</v>
      </c>
      <c r="LY106" s="12" t="e">
        <f>IF(LU106,LU106/LV106,0)</f>
        <v>#DIV/0!</v>
      </c>
      <c r="LZ106" s="12" t="e">
        <f>IF(LU106,LU106/LX106,0)</f>
        <v>#DIV/0!</v>
      </c>
      <c r="MA106" s="12" t="e">
        <f>LM106/LP106</f>
        <v>#DIV/0!</v>
      </c>
      <c r="MB106" s="12" t="e">
        <f>1-MA106</f>
        <v>#DIV/0!</v>
      </c>
      <c r="MC106" s="100">
        <v>126</v>
      </c>
      <c r="MD106" s="3">
        <v>25900</v>
      </c>
      <c r="ME106" s="3">
        <v>70</v>
      </c>
      <c r="MF106" s="3">
        <v>0</v>
      </c>
      <c r="MG106" s="3">
        <v>0</v>
      </c>
      <c r="MH106" s="3">
        <f>MF106-MG106</f>
        <v>0</v>
      </c>
      <c r="MI106" s="3">
        <v>0</v>
      </c>
      <c r="MJ106" s="3">
        <f>SUM(MG106:MI106)</f>
        <v>0</v>
      </c>
      <c r="MK106" s="12">
        <f>IF(MI106,MI106/MJ106,0)</f>
        <v>0</v>
      </c>
      <c r="ML106" s="12">
        <f>IF(MG106,MG106/ME106,0)</f>
        <v>0</v>
      </c>
      <c r="MM106" s="88" t="e">
        <f>IF(MO106,MO106/MG106,0)</f>
        <v>#DIV/0!</v>
      </c>
      <c r="MN106" s="45" t="e">
        <f>IF(MO106,MO106/MJ106,0)</f>
        <v>#DIV/0!</v>
      </c>
      <c r="MO106" s="88">
        <v>308.69000000000011</v>
      </c>
      <c r="MP106" s="88">
        <v>0</v>
      </c>
      <c r="MQ106" s="88">
        <v>0</v>
      </c>
      <c r="MR106" s="88">
        <f>MQ106/1.18</f>
        <v>0</v>
      </c>
      <c r="MS106" s="12" t="e">
        <f>IF(MO106,MO106/MP106,0)</f>
        <v>#DIV/0!</v>
      </c>
      <c r="MT106" s="12" t="e">
        <f>IF(MO106,MO106/MR106,0)</f>
        <v>#DIV/0!</v>
      </c>
      <c r="MU106" s="12" t="e">
        <f>MG106/MJ106</f>
        <v>#DIV/0!</v>
      </c>
      <c r="MV106" s="12" t="e">
        <f>1-MU106</f>
        <v>#DIV/0!</v>
      </c>
      <c r="MW106" s="100">
        <v>120</v>
      </c>
      <c r="MX106" s="3">
        <v>45975</v>
      </c>
      <c r="MY106" s="3">
        <v>74</v>
      </c>
      <c r="MZ106" s="3">
        <v>0</v>
      </c>
      <c r="NA106" s="3">
        <v>3</v>
      </c>
      <c r="NB106" s="3">
        <f>MZ106-NA106</f>
        <v>-3</v>
      </c>
      <c r="NC106" s="3">
        <v>0</v>
      </c>
      <c r="ND106" s="3">
        <f>SUM(NA106:NC106)</f>
        <v>0</v>
      </c>
      <c r="NE106" s="12">
        <f>IF(NC106,NC106/ND106,0)</f>
        <v>0</v>
      </c>
      <c r="NF106" s="12">
        <f>IF(NA106,NA106/MY106,0)</f>
        <v>4.0540540540540543E-2</v>
      </c>
      <c r="NG106" s="88">
        <f>IF(NI106,NI106/NA106,0)</f>
        <v>110.19333333333329</v>
      </c>
      <c r="NH106" s="45" t="e">
        <f>IF(NI106,NI106/ND106,0)</f>
        <v>#DIV/0!</v>
      </c>
      <c r="NI106" s="88">
        <v>330.57999999999987</v>
      </c>
      <c r="NJ106" s="88">
        <v>2709.32</v>
      </c>
      <c r="NK106" s="88">
        <v>0</v>
      </c>
      <c r="NL106" s="88">
        <f>NK106/1.18</f>
        <v>0</v>
      </c>
      <c r="NM106" s="12">
        <f>IF(NI106,NI106/NJ106,0)</f>
        <v>0.12201585637724589</v>
      </c>
      <c r="NN106" s="12" t="e">
        <f>IF(NI106,NI106/NL106,0)</f>
        <v>#DIV/0!</v>
      </c>
      <c r="NO106" s="12" t="e">
        <f>NA106/ND106</f>
        <v>#DIV/0!</v>
      </c>
      <c r="NP106" s="12" t="e">
        <f>1-NO106</f>
        <v>#DIV/0!</v>
      </c>
      <c r="NQ106" s="100">
        <v>196</v>
      </c>
      <c r="NR106" s="3">
        <v>70336</v>
      </c>
      <c r="NS106" s="3">
        <v>108</v>
      </c>
      <c r="NT106" s="3">
        <v>1</v>
      </c>
      <c r="NU106" s="3">
        <v>1</v>
      </c>
      <c r="NV106" s="3">
        <f>NT106-NU106</f>
        <v>0</v>
      </c>
      <c r="NW106" s="3">
        <f>SUM(NU106:NV106)</f>
        <v>1</v>
      </c>
      <c r="NX106" s="12">
        <f>IF(NU106,NU106/NS106,0)</f>
        <v>9.2592592592592587E-3</v>
      </c>
      <c r="NY106" s="88">
        <f>IF(OA106,OA106/NU106,0)</f>
        <v>420.29999999999995</v>
      </c>
      <c r="NZ106" s="45">
        <f>IF(OA106,OA106/NW106,0)</f>
        <v>420.29999999999995</v>
      </c>
      <c r="OA106" s="88">
        <v>420.29999999999995</v>
      </c>
      <c r="OB106" s="88">
        <v>1863.56</v>
      </c>
      <c r="OC106" s="88">
        <v>2199</v>
      </c>
      <c r="OD106" s="88">
        <f>OC106/1.18</f>
        <v>1863.5593220338983</v>
      </c>
      <c r="OE106" s="12">
        <f>OD106/$OD$2</f>
        <v>1.6061712802303621E-4</v>
      </c>
      <c r="OF106" s="12">
        <f>IF(OA106,OA106/OB106,0)</f>
        <v>0.22553607074631349</v>
      </c>
      <c r="OG106" s="12">
        <f>IF(OA106,OA106/OD106,0)</f>
        <v>0.22553615279672576</v>
      </c>
      <c r="OH106" s="12">
        <f>NU106/NW106</f>
        <v>1</v>
      </c>
      <c r="OI106" s="12">
        <f>1-OH106</f>
        <v>0</v>
      </c>
      <c r="OJ106" s="3">
        <v>16</v>
      </c>
      <c r="OK106" s="3">
        <v>13</v>
      </c>
      <c r="OL106" s="3">
        <v>3</v>
      </c>
      <c r="OM106" s="3">
        <v>0</v>
      </c>
      <c r="ON106" s="3">
        <v>0</v>
      </c>
      <c r="OO106" s="3">
        <f>OJ106+OK106+OL106+OM106+ON106</f>
        <v>32</v>
      </c>
      <c r="OP106" s="88">
        <f>OO106*H106</f>
        <v>91280.08</v>
      </c>
      <c r="OQ106" s="12">
        <f>OP106/$OP$2</f>
        <v>1.109397089695086E-3</v>
      </c>
      <c r="OR106" s="3">
        <v>2</v>
      </c>
      <c r="OS106" s="100">
        <v>286</v>
      </c>
      <c r="OT106" s="3">
        <v>40008</v>
      </c>
      <c r="OU106" s="3">
        <v>67</v>
      </c>
      <c r="OV106" s="3">
        <v>0</v>
      </c>
      <c r="OW106" s="3">
        <v>1</v>
      </c>
      <c r="OX106" s="3">
        <f>OV106-OW106</f>
        <v>-1</v>
      </c>
      <c r="OY106" s="3">
        <f>SUM(OW106:OX106)</f>
        <v>0</v>
      </c>
      <c r="OZ106" s="12">
        <f>IF(OW106,OW106/OU106,0)</f>
        <v>1.4925373134328358E-2</v>
      </c>
      <c r="PA106" s="88">
        <f>IF(PC106,PC106/OW106,0)</f>
        <v>245.69000000000003</v>
      </c>
      <c r="PB106" s="45" t="e">
        <f>IF(PC106,PC106/OY106,0)</f>
        <v>#DIV/0!</v>
      </c>
      <c r="PC106" s="88">
        <v>245.69000000000003</v>
      </c>
      <c r="PD106" s="88">
        <v>1975.42</v>
      </c>
      <c r="PE106" s="88">
        <v>0</v>
      </c>
      <c r="PF106" s="88">
        <f>PE106/1.18</f>
        <v>0</v>
      </c>
      <c r="PG106" s="12">
        <f>PF106/$PF$2</f>
        <v>0</v>
      </c>
      <c r="PH106" s="12">
        <f>IF(PC106,PC106/PD106,0)</f>
        <v>0.12437355094106571</v>
      </c>
      <c r="PI106" s="12" t="e">
        <f>IF(PC106,PC106/PF106,0)</f>
        <v>#DIV/0!</v>
      </c>
      <c r="PJ106" s="12" t="e">
        <f>OW106/OY106</f>
        <v>#DIV/0!</v>
      </c>
      <c r="PK106" s="12" t="e">
        <f>1-PJ106</f>
        <v>#DIV/0!</v>
      </c>
      <c r="PL106" s="3">
        <v>15</v>
      </c>
      <c r="PM106" s="3">
        <v>13</v>
      </c>
      <c r="PN106" s="3">
        <v>2</v>
      </c>
      <c r="PO106" s="3">
        <v>0</v>
      </c>
      <c r="PP106" s="3">
        <v>0</v>
      </c>
      <c r="PQ106" s="3">
        <v>0</v>
      </c>
      <c r="PR106" s="3">
        <f>PL106+PM106+PN106+PO106+PQ106</f>
        <v>30</v>
      </c>
      <c r="PS106" s="88">
        <f>PR106*H106</f>
        <v>85575.074999999997</v>
      </c>
      <c r="PT106" s="12">
        <f>PS106/$PS$2</f>
        <v>1.1888034243954597E-3</v>
      </c>
      <c r="PU106" s="3">
        <v>1</v>
      </c>
      <c r="PV106" s="100">
        <v>219</v>
      </c>
      <c r="PW106" s="3">
        <v>47377</v>
      </c>
      <c r="PX106" s="3">
        <v>149</v>
      </c>
      <c r="PY106" s="3">
        <v>0</v>
      </c>
      <c r="PZ106" s="3">
        <v>4</v>
      </c>
      <c r="QA106" s="3">
        <f>PY106-PZ106</f>
        <v>-4</v>
      </c>
      <c r="QB106" s="3">
        <f>SUM(PZ106:QA106)</f>
        <v>0</v>
      </c>
      <c r="QC106" s="12">
        <f>IF(PZ106,PZ106/PX106,0)</f>
        <v>2.6845637583892617E-2</v>
      </c>
      <c r="QD106" s="88">
        <f>IF(QF106,QF106/PZ106,0)</f>
        <v>320.36250000000001</v>
      </c>
      <c r="QE106" s="45" t="e">
        <f>IF(QF106,QF106/QB106,0)</f>
        <v>#DIV/0!</v>
      </c>
      <c r="QF106" s="88">
        <v>1281.45</v>
      </c>
      <c r="QG106" s="88">
        <v>6912.72</v>
      </c>
      <c r="QH106" s="88">
        <v>0</v>
      </c>
      <c r="QI106" s="88">
        <f>QH106/1.18</f>
        <v>0</v>
      </c>
      <c r="QJ106" s="12">
        <f>QI106/$QI$2</f>
        <v>0</v>
      </c>
      <c r="QK106" s="12">
        <f>IF(QF106,QF106/QG106,0)</f>
        <v>0.18537565531368261</v>
      </c>
      <c r="QL106" s="12" t="e">
        <f>IF(QF106,QF106/QI106,0)</f>
        <v>#DIV/0!</v>
      </c>
      <c r="QM106" s="12" t="e">
        <f>PZ106/QB106</f>
        <v>#DIV/0!</v>
      </c>
      <c r="QN106" s="12" t="e">
        <f>1-QM106</f>
        <v>#DIV/0!</v>
      </c>
      <c r="QO106" s="3">
        <v>14</v>
      </c>
      <c r="QP106" s="3"/>
      <c r="QQ106" s="3">
        <v>2</v>
      </c>
      <c r="QR106" s="3">
        <v>0</v>
      </c>
      <c r="QS106" s="3">
        <v>0</v>
      </c>
      <c r="QT106" s="3">
        <v>0</v>
      </c>
      <c r="QU106" s="3">
        <f>QO106+QP106+QQ106+QR106+QT106</f>
        <v>16</v>
      </c>
      <c r="QV106" s="88">
        <f>QU106*H106</f>
        <v>45640.04</v>
      </c>
      <c r="QW106" s="12">
        <f>QV106/$QV$2</f>
        <v>1.0017559655322852E-3</v>
      </c>
      <c r="QX106" s="3">
        <v>1</v>
      </c>
      <c r="QY106" s="100">
        <v>194</v>
      </c>
      <c r="QZ106" s="3">
        <v>19212</v>
      </c>
      <c r="RA106" s="3">
        <v>95</v>
      </c>
      <c r="RB106" s="3">
        <v>0</v>
      </c>
      <c r="RC106" s="3">
        <v>1</v>
      </c>
      <c r="RD106" s="3">
        <f>RB106-RC106</f>
        <v>-1</v>
      </c>
      <c r="RE106" s="3">
        <f>SUM(RC106:RD106)</f>
        <v>0</v>
      </c>
      <c r="RF106" s="12">
        <f>IF(RC106,RC106/RA106,0)</f>
        <v>1.0526315789473684E-2</v>
      </c>
      <c r="RG106" s="88">
        <f>IF(RI106,RI106/RC106,0)</f>
        <v>1933.5700000000002</v>
      </c>
      <c r="RH106" s="45" t="e">
        <f>IF(RI106,RI106/RE106,0)</f>
        <v>#DIV/0!</v>
      </c>
      <c r="RI106" s="88">
        <v>1933.5700000000002</v>
      </c>
      <c r="RJ106" s="88">
        <v>1736.44</v>
      </c>
      <c r="RK106" s="88">
        <v>0</v>
      </c>
      <c r="RL106" s="88">
        <f>RK106/1.18</f>
        <v>0</v>
      </c>
      <c r="RM106" s="12">
        <f>RL106/$RL$2</f>
        <v>0</v>
      </c>
      <c r="RN106" s="12">
        <f>IF(RI106,RI106/RJ106,0)</f>
        <v>1.1135253737531963</v>
      </c>
      <c r="RO106" s="12" t="e">
        <f>IF(RI106,RI106/RL106,0)</f>
        <v>#DIV/0!</v>
      </c>
      <c r="RP106" s="169" t="str">
        <f>E106</f>
        <v>AM-C30</v>
      </c>
      <c r="RQ106" s="12" t="e">
        <f>RC106/RE106</f>
        <v>#DIV/0!</v>
      </c>
      <c r="RR106" s="12" t="e">
        <f>1-RQ106</f>
        <v>#DIV/0!</v>
      </c>
      <c r="RS106" s="3">
        <v>9</v>
      </c>
      <c r="RT106" s="3">
        <v>14</v>
      </c>
      <c r="RU106" s="3">
        <v>4</v>
      </c>
      <c r="RV106" s="3">
        <v>0</v>
      </c>
      <c r="RW106" s="3">
        <v>0</v>
      </c>
      <c r="RX106" s="3">
        <v>0</v>
      </c>
      <c r="RY106" s="3">
        <f>RS106+RT106+RU106+RV106+RX106</f>
        <v>27</v>
      </c>
      <c r="RZ106" s="88">
        <f>RY106*H106</f>
        <v>77017.567500000005</v>
      </c>
      <c r="SA106" s="12">
        <f>RZ106/$RZ$2</f>
        <v>1.0860127823216987E-3</v>
      </c>
      <c r="SB106" s="3">
        <v>1</v>
      </c>
      <c r="SC106" s="100">
        <v>376</v>
      </c>
      <c r="SD106" s="3">
        <v>19869</v>
      </c>
      <c r="SE106" s="3">
        <v>125</v>
      </c>
      <c r="SF106" s="3">
        <v>0</v>
      </c>
      <c r="SG106" s="3">
        <v>4</v>
      </c>
      <c r="SH106" s="3">
        <f t="shared" si="709"/>
        <v>-4</v>
      </c>
      <c r="SI106" s="3">
        <f t="shared" si="710"/>
        <v>0</v>
      </c>
      <c r="SJ106" s="12">
        <f t="shared" si="711"/>
        <v>3.2000000000000001E-2</v>
      </c>
      <c r="SK106" s="88">
        <f t="shared" si="712"/>
        <v>468.245</v>
      </c>
      <c r="SL106" s="45" t="e">
        <f t="shared" si="713"/>
        <v>#DIV/0!</v>
      </c>
      <c r="SM106" s="88">
        <v>1872.98</v>
      </c>
      <c r="SN106" s="88">
        <v>7239.84</v>
      </c>
      <c r="SO106" s="88">
        <v>0</v>
      </c>
      <c r="SP106" s="88">
        <f t="shared" si="714"/>
        <v>0</v>
      </c>
      <c r="SQ106" s="12">
        <f t="shared" si="715"/>
        <v>0</v>
      </c>
      <c r="SR106" s="87">
        <f t="shared" si="716"/>
        <v>0.25870461225662444</v>
      </c>
      <c r="SS106" s="87" t="e">
        <f t="shared" si="717"/>
        <v>#DIV/0!</v>
      </c>
      <c r="ST106" s="169" t="str">
        <f t="shared" si="718"/>
        <v>AM-C30</v>
      </c>
      <c r="SU106" s="12" t="e">
        <f t="shared" si="719"/>
        <v>#DIV/0!</v>
      </c>
      <c r="SV106" s="12" t="e">
        <f t="shared" si="720"/>
        <v>#DIV/0!</v>
      </c>
      <c r="SW106" s="3">
        <v>9</v>
      </c>
      <c r="SX106" s="3">
        <v>18</v>
      </c>
      <c r="SY106" s="3">
        <v>4</v>
      </c>
      <c r="SZ106" s="3">
        <v>0</v>
      </c>
      <c r="TA106" s="3">
        <v>0</v>
      </c>
      <c r="TB106" s="3">
        <v>0</v>
      </c>
      <c r="TC106" s="3">
        <f t="shared" si="721"/>
        <v>31</v>
      </c>
      <c r="TD106" s="88">
        <f t="shared" si="722"/>
        <v>88427.577499999999</v>
      </c>
      <c r="TE106" s="12">
        <f t="shared" si="723"/>
        <v>9.7277875123898572E-4</v>
      </c>
      <c r="TF106" s="3">
        <v>1</v>
      </c>
      <c r="TG106" s="100">
        <f>SUMIFS(Main!TX:TX,Main!B:B,B:B)</f>
        <v>1279</v>
      </c>
      <c r="TH106" s="3">
        <v>10489</v>
      </c>
      <c r="TI106" s="3">
        <v>71</v>
      </c>
      <c r="TJ106" s="3">
        <f>SUMIFS(Main!TT:TT,Main!B:B,B:B)</f>
        <v>3</v>
      </c>
      <c r="TK106" s="3">
        <v>2</v>
      </c>
      <c r="TL106" s="3">
        <f t="shared" si="724"/>
        <v>1</v>
      </c>
      <c r="TM106" s="3">
        <f t="shared" si="725"/>
        <v>3</v>
      </c>
      <c r="TN106" s="12">
        <f t="shared" si="726"/>
        <v>2.8169014084507043E-2</v>
      </c>
      <c r="TO106" s="88">
        <f t="shared" si="727"/>
        <v>494.45499999999993</v>
      </c>
      <c r="TP106" s="45">
        <f t="shared" si="728"/>
        <v>329.6366666666666</v>
      </c>
      <c r="TQ106" s="88">
        <v>988.90999999999985</v>
      </c>
      <c r="TR106" s="88">
        <v>3938.99</v>
      </c>
      <c r="TS106" s="88">
        <f>SUMIFS(Main!TU:TU,Main!B:B,B:B)</f>
        <v>5797</v>
      </c>
      <c r="TT106" s="88">
        <f t="shared" si="729"/>
        <v>4912.7118644067796</v>
      </c>
      <c r="TU106" s="12">
        <f t="shared" si="730"/>
        <v>3.4237530419219077E-4</v>
      </c>
      <c r="TV106" s="87">
        <f t="shared" si="731"/>
        <v>0.25105674297218322</v>
      </c>
      <c r="TW106" s="87">
        <f t="shared" si="732"/>
        <v>0.20129615318268068</v>
      </c>
      <c r="TX106" s="169" t="str">
        <f t="shared" si="733"/>
        <v>AM-C30</v>
      </c>
      <c r="TY106" s="12">
        <f t="shared" si="734"/>
        <v>0.66666666666666663</v>
      </c>
      <c r="TZ106" s="12">
        <f t="shared" si="735"/>
        <v>0.33333333333333337</v>
      </c>
      <c r="UA106" s="3">
        <f>SUMIFS(Main!UG:UG,Main!B:B,B:B)</f>
        <v>2</v>
      </c>
      <c r="UB106" s="3">
        <f>SUMIFS(Main!UI:UI,Main!B:B,B:B)</f>
        <v>17</v>
      </c>
      <c r="UC106" s="3">
        <f>SUMIFS(Main!UK:UK,Main!B:B,B:B)</f>
        <v>4</v>
      </c>
      <c r="UD106" s="3">
        <f>SUMIFS(Main!UO:UO,Main!B:B,B:B)</f>
        <v>0</v>
      </c>
      <c r="UE106" s="3">
        <f>SUMIFS(Main!UQ:UQ,Main!B:B,B:B)</f>
        <v>0</v>
      </c>
      <c r="UF106" s="3">
        <f>SUMIFS(Main!US:US,Main!B:B,B:B)</f>
        <v>0</v>
      </c>
      <c r="UG106" s="3">
        <f t="shared" si="736"/>
        <v>23</v>
      </c>
      <c r="UH106" s="88">
        <f t="shared" si="737"/>
        <v>65607.557499999995</v>
      </c>
      <c r="UI106" s="12">
        <f t="shared" si="738"/>
        <v>6.5092964504503005E-4</v>
      </c>
      <c r="UJ106" s="3">
        <f>SUMIFS(Main!UW:UW,Main!B:B,B:B)</f>
        <v>1</v>
      </c>
      <c r="UK106" s="100">
        <f>SUMIFS(Main!VI:VI,Main!A:A,A:A)</f>
        <v>117</v>
      </c>
      <c r="UL106" s="3">
        <v>3692</v>
      </c>
      <c r="UM106" s="3">
        <v>26</v>
      </c>
      <c r="UN106" s="3">
        <f>SUMIFS(Main!VE:VE,Main!A:A,A:A)</f>
        <v>1</v>
      </c>
      <c r="UO106" s="3">
        <v>0</v>
      </c>
      <c r="UP106" s="3">
        <f t="shared" si="565"/>
        <v>1</v>
      </c>
      <c r="UQ106" s="3">
        <f t="shared" si="566"/>
        <v>1</v>
      </c>
      <c r="UR106" s="12">
        <f t="shared" si="567"/>
        <v>0</v>
      </c>
      <c r="US106" s="88" t="e">
        <f t="shared" si="568"/>
        <v>#DIV/0!</v>
      </c>
      <c r="UT106" s="45">
        <f t="shared" si="569"/>
        <v>385.20000000000005</v>
      </c>
      <c r="UU106" s="88">
        <v>385.20000000000005</v>
      </c>
      <c r="UV106" s="88">
        <v>0</v>
      </c>
      <c r="UW106" s="88">
        <f>SUMIFS(Main!VF:VF,Main!A:A,A:A)</f>
        <v>2149.0041999999999</v>
      </c>
      <c r="UX106" s="88">
        <f t="shared" si="570"/>
        <v>1821.19</v>
      </c>
      <c r="UY106" s="12">
        <f t="shared" si="571"/>
        <v>1.284485722203724E-4</v>
      </c>
      <c r="UZ106" s="87" t="e">
        <f t="shared" si="572"/>
        <v>#DIV/0!</v>
      </c>
      <c r="VA106" s="87">
        <f t="shared" si="573"/>
        <v>0.21151005661133657</v>
      </c>
      <c r="VB106" s="169" t="str">
        <f t="shared" si="564"/>
        <v>AM-C30</v>
      </c>
      <c r="VC106" s="12">
        <f t="shared" si="578"/>
        <v>0</v>
      </c>
      <c r="VD106" s="12">
        <f t="shared" si="574"/>
        <v>1</v>
      </c>
      <c r="VE106" s="3">
        <f>SUMIFS(Main!VR:VR,Main!B:B,B:B)</f>
        <v>2</v>
      </c>
      <c r="VF106" s="3">
        <f>SUMIFS(Main!VT:VT,Main!B:B,B:B)</f>
        <v>14</v>
      </c>
      <c r="VG106" s="3">
        <f>SUMIFS(Main!VV:VV,Main!B:B,B:B)</f>
        <v>0</v>
      </c>
      <c r="VH106" s="3">
        <f>SUMIFS(Main!VZ:VZ,Main!B:B,B:B)</f>
        <v>0</v>
      </c>
      <c r="VI106" s="3">
        <f>SUMIFS(Main!WB:WB,Main!B:B,B:B)</f>
        <v>0</v>
      </c>
      <c r="VJ106" s="3">
        <f>SUMIFS(Main!WD:WD,Main!B:B,B:B)</f>
        <v>0</v>
      </c>
      <c r="VK106" s="3">
        <f t="shared" si="575"/>
        <v>16</v>
      </c>
      <c r="VL106" s="88">
        <f t="shared" si="576"/>
        <v>45640.04</v>
      </c>
      <c r="VM106" s="12">
        <f t="shared" si="577"/>
        <v>4.7815343268092276E-4</v>
      </c>
      <c r="VN106" s="3">
        <f>SUMIFS(Main!WH:WH,Main!B:B,B:B)</f>
        <v>4</v>
      </c>
    </row>
    <row r="107" spans="1:586">
      <c r="A107" s="155" t="s">
        <v>60</v>
      </c>
      <c r="B107" s="155" t="s">
        <v>59</v>
      </c>
      <c r="C107" s="150" t="s">
        <v>294</v>
      </c>
      <c r="D107" s="150" t="s">
        <v>669</v>
      </c>
      <c r="E107" s="154" t="s">
        <v>223</v>
      </c>
      <c r="F107" s="150" t="s">
        <v>471</v>
      </c>
      <c r="G107" s="150" t="s">
        <v>458</v>
      </c>
      <c r="H107" s="17">
        <v>3423.0030000000002</v>
      </c>
      <c r="I107" s="1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87"/>
      <c r="V107" s="87"/>
      <c r="W107" s="12"/>
      <c r="X107" s="91"/>
      <c r="Y107" s="91"/>
      <c r="Z107" s="91"/>
      <c r="AA107" s="91"/>
      <c r="AB107" s="91"/>
      <c r="AC107" s="91"/>
      <c r="AD107" s="91"/>
      <c r="AE107" s="87"/>
      <c r="AF107" s="88"/>
      <c r="AG107" s="88"/>
      <c r="AH107" s="88"/>
      <c r="AI107" s="87"/>
      <c r="AJ107" s="87"/>
      <c r="AK107" s="12"/>
      <c r="AL107" s="3"/>
      <c r="AM107" s="3"/>
      <c r="AN107" s="3"/>
      <c r="AO107" s="3"/>
      <c r="AP107" s="3"/>
      <c r="AQ107" s="3"/>
      <c r="AR107" s="3"/>
      <c r="AS107" s="3"/>
      <c r="AT107" s="87"/>
      <c r="AU107" s="40"/>
      <c r="AV107" s="40"/>
      <c r="AW107" s="88"/>
      <c r="AX107" s="88"/>
      <c r="AY107" s="88"/>
      <c r="AZ107" s="87"/>
      <c r="BA107" s="87"/>
      <c r="BB107" s="87"/>
      <c r="BC107" s="89"/>
      <c r="BD107" s="12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f t="shared" si="739"/>
        <v>0</v>
      </c>
      <c r="BJ107" s="3">
        <f t="shared" si="739"/>
        <v>0</v>
      </c>
      <c r="BK107" s="3">
        <f t="shared" si="739"/>
        <v>0</v>
      </c>
      <c r="BL107" s="3">
        <f>BH107+BI107+BJ107</f>
        <v>0</v>
      </c>
      <c r="BM107" s="87">
        <v>0</v>
      </c>
      <c r="BN107" s="40" t="e">
        <f>BP107/BH107</f>
        <v>#DIV/0!</v>
      </c>
      <c r="BO107" s="40" t="e">
        <f>BP107/BG107</f>
        <v>#DIV/0!</v>
      </c>
      <c r="BP107" s="88">
        <v>0</v>
      </c>
      <c r="BQ107" s="88">
        <v>0</v>
      </c>
      <c r="BR107" s="88">
        <v>0</v>
      </c>
      <c r="BS107" s="12" t="e">
        <f>BP107/BQ107</f>
        <v>#DIV/0!</v>
      </c>
      <c r="BT107" s="12" t="e">
        <f>BP107/BR107</f>
        <v>#DIV/0!</v>
      </c>
      <c r="BU107" s="87" t="e">
        <f>BH107/BL107</f>
        <v>#DIV/0!</v>
      </c>
      <c r="BV107" s="89" t="e">
        <f>1-BU107</f>
        <v>#DIV/0!</v>
      </c>
      <c r="BW107" s="90" t="str">
        <f>B107</f>
        <v>FBA78204</v>
      </c>
      <c r="BX107" s="12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f>CA107-CB107</f>
        <v>0</v>
      </c>
      <c r="CD107" s="3">
        <v>0</v>
      </c>
      <c r="CE107" s="3">
        <v>0</v>
      </c>
      <c r="CF107" s="3">
        <f>CB107+CC107+CD107</f>
        <v>0</v>
      </c>
      <c r="CG107" s="87" t="e">
        <f>CB107/BZ107</f>
        <v>#DIV/0!</v>
      </c>
      <c r="CH107" s="3" t="e">
        <f>CJ107/CB107</f>
        <v>#DIV/0!</v>
      </c>
      <c r="CI107" s="3" t="e">
        <f>CJ107/CA107</f>
        <v>#DIV/0!</v>
      </c>
      <c r="CJ107" s="88">
        <v>0</v>
      </c>
      <c r="CK107" s="88">
        <v>0</v>
      </c>
      <c r="CL107" s="88">
        <v>0</v>
      </c>
      <c r="CM107" s="87" t="e">
        <f>CJ107/CK107</f>
        <v>#DIV/0!</v>
      </c>
      <c r="CN107" s="87" t="e">
        <f>CJ107/CL107</f>
        <v>#DIV/0!</v>
      </c>
      <c r="CO107" s="12" t="e">
        <f>CB107/CF107</f>
        <v>#DIV/0!</v>
      </c>
      <c r="CP107" s="12" t="e">
        <f>1-CO107</f>
        <v>#DIV/0!</v>
      </c>
      <c r="CQ107" s="77" t="str">
        <f>B107</f>
        <v>FBA78204</v>
      </c>
      <c r="CR107" s="12">
        <v>0</v>
      </c>
      <c r="CS107" s="3">
        <v>0</v>
      </c>
      <c r="CT107" s="3">
        <v>0</v>
      </c>
      <c r="CU107" s="3" t="e">
        <f>VLOOKUP(C107,'[1]Monthly Sales'!C:AP,38,0)</f>
        <v>#N/A</v>
      </c>
      <c r="CV107" s="3">
        <v>0</v>
      </c>
      <c r="CW107" s="3" t="e">
        <f>CU107-CV107</f>
        <v>#N/A</v>
      </c>
      <c r="CX107" s="3">
        <v>0</v>
      </c>
      <c r="CY107" s="3">
        <v>0</v>
      </c>
      <c r="CZ107" s="3" t="e">
        <f>CV107+CW107+CX107</f>
        <v>#N/A</v>
      </c>
      <c r="DA107" s="87" t="e">
        <f>CV107/CT107</f>
        <v>#DIV/0!</v>
      </c>
      <c r="DB107" s="45" t="e">
        <f>DD107/CV107</f>
        <v>#DIV/0!</v>
      </c>
      <c r="DC107" s="3" t="e">
        <f>DD107/CZ107</f>
        <v>#N/A</v>
      </c>
      <c r="DD107" s="88">
        <v>0</v>
      </c>
      <c r="DE107" s="88">
        <v>0</v>
      </c>
      <c r="DF107" s="88">
        <v>0</v>
      </c>
      <c r="DG107" s="12" t="e">
        <f>DD107/DE107</f>
        <v>#DIV/0!</v>
      </c>
      <c r="DH107" s="12" t="e">
        <f>DD107/DF107</f>
        <v>#DIV/0!</v>
      </c>
      <c r="DI107" s="12" t="e">
        <f>CV107/CZ107</f>
        <v>#N/A</v>
      </c>
      <c r="DJ107" s="12" t="e">
        <f>1-DI107</f>
        <v>#N/A</v>
      </c>
      <c r="DK107" s="3" t="str">
        <f>B107</f>
        <v>FBA78204</v>
      </c>
      <c r="DL107" s="2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f>DO107-DP107</f>
        <v>0</v>
      </c>
      <c r="DR107" s="3">
        <f>DP107-DQ107</f>
        <v>0</v>
      </c>
      <c r="DS107" s="3">
        <v>0</v>
      </c>
      <c r="DT107" s="3">
        <f>DP107+DQ107+DR107</f>
        <v>0</v>
      </c>
      <c r="DU107" s="12" t="e">
        <f>DR107/DT107</f>
        <v>#DIV/0!</v>
      </c>
      <c r="DV107" s="87" t="e">
        <f>DP107/DN107</f>
        <v>#DIV/0!</v>
      </c>
      <c r="DW107" s="3" t="e">
        <f>DY107/DP107</f>
        <v>#DIV/0!</v>
      </c>
      <c r="DX107" s="3" t="e">
        <f>DY107/DT107</f>
        <v>#DIV/0!</v>
      </c>
      <c r="DY107" s="88">
        <v>0</v>
      </c>
      <c r="DZ107" s="88">
        <v>0</v>
      </c>
      <c r="EA107" s="88">
        <v>0</v>
      </c>
      <c r="EB107" s="12" t="e">
        <f>DY107/DZ107</f>
        <v>#DIV/0!</v>
      </c>
      <c r="EC107" s="12" t="e">
        <f>DY107/EA107</f>
        <v>#DIV/0!</v>
      </c>
      <c r="ED107" s="12" t="e">
        <f>DP107/DT107</f>
        <v>#DIV/0!</v>
      </c>
      <c r="EE107" s="12" t="e">
        <f>1-ED107</f>
        <v>#DIV/0!</v>
      </c>
      <c r="EF107" s="3" t="str">
        <f>B107</f>
        <v>FBA78204</v>
      </c>
      <c r="EG107" s="12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f>EJ107-EK107</f>
        <v>0</v>
      </c>
      <c r="EM107" s="3">
        <v>0</v>
      </c>
      <c r="EN107" s="3">
        <v>0</v>
      </c>
      <c r="EO107" s="3">
        <f>EK107+EL107+EM107</f>
        <v>0</v>
      </c>
      <c r="EP107" s="12">
        <f>IF(EM107,EM107/EO107,0)</f>
        <v>0</v>
      </c>
      <c r="EQ107" s="87">
        <f>IF(EK107,EK107/EI107,0)</f>
        <v>0</v>
      </c>
      <c r="ER107" s="3">
        <f>IF(ET107,ET107/EK107,0)</f>
        <v>0</v>
      </c>
      <c r="ES107" s="3">
        <f>IF(ET107,ET107/EO107,0)</f>
        <v>0</v>
      </c>
      <c r="ET107" s="88">
        <v>0</v>
      </c>
      <c r="EU107" s="88">
        <v>0</v>
      </c>
      <c r="EV107" s="88">
        <v>0</v>
      </c>
      <c r="EW107" s="12">
        <f>IF(ET107,ET107/EU107,0)</f>
        <v>0</v>
      </c>
      <c r="EX107" s="12">
        <f>IF(ET107,ET107/EV107,0)</f>
        <v>0</v>
      </c>
      <c r="EY107" s="12">
        <f>IF(EK107,EK107/EO107,0)</f>
        <v>0</v>
      </c>
      <c r="EZ107" s="12">
        <f>IF(1-EY107,0)</f>
        <v>0</v>
      </c>
      <c r="FA107" s="3" t="str">
        <f>B107</f>
        <v>FBA78204</v>
      </c>
      <c r="FB107" s="12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f>FE107-FF107</f>
        <v>0</v>
      </c>
      <c r="FH107" s="3">
        <v>0</v>
      </c>
      <c r="FI107" s="3">
        <v>0</v>
      </c>
      <c r="FJ107" s="3">
        <f>FF107+FG107+FH107</f>
        <v>0</v>
      </c>
      <c r="FK107" s="12">
        <f>IF(FH107,FH107/FJ107,0)</f>
        <v>0</v>
      </c>
      <c r="FL107" s="12">
        <f>IF(FF107,FF107/FD107,0)</f>
        <v>0</v>
      </c>
      <c r="FM107" s="3">
        <f>IF(FO107,FO107/FF107,0)</f>
        <v>0</v>
      </c>
      <c r="FN107" s="88">
        <f>IF(FO107,FO107/FJ107,0)</f>
        <v>0</v>
      </c>
      <c r="FO107" s="88">
        <v>0</v>
      </c>
      <c r="FP107" s="88">
        <v>0</v>
      </c>
      <c r="FQ107" s="88">
        <v>0</v>
      </c>
      <c r="FR107" s="12">
        <f>IF(FO107,FO107/FP107,0)</f>
        <v>0</v>
      </c>
      <c r="FS107" s="12">
        <f>IF(FO107,FO107/FQ107,0)</f>
        <v>0</v>
      </c>
      <c r="FT107" s="12" t="e">
        <f>FF107/FJ107</f>
        <v>#DIV/0!</v>
      </c>
      <c r="FU107" s="39" t="e">
        <f>1-FT107</f>
        <v>#DIV/0!</v>
      </c>
      <c r="FV107" s="77" t="str">
        <f>B107</f>
        <v>FBA78204</v>
      </c>
      <c r="FW107" s="12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f>FZ107-GA107</f>
        <v>0</v>
      </c>
      <c r="GC107" s="3">
        <v>0</v>
      </c>
      <c r="GD107" s="3">
        <v>0</v>
      </c>
      <c r="GE107" s="3">
        <f>GA107+GB107+GC107</f>
        <v>0</v>
      </c>
      <c r="GF107" s="12">
        <f>IF(GC107,GC107/GE107,0)</f>
        <v>0</v>
      </c>
      <c r="GG107" s="12">
        <f>IF(GA107,GA107/FY107,0)</f>
        <v>0</v>
      </c>
      <c r="GH107" s="88">
        <f>IF(GJ107,GJ107/GA107,0)</f>
        <v>0</v>
      </c>
      <c r="GI107" s="45">
        <f>IF(GJ107,GJ107/GE107,0)</f>
        <v>0</v>
      </c>
      <c r="GJ107" s="88">
        <v>0</v>
      </c>
      <c r="GK107" s="88">
        <v>0</v>
      </c>
      <c r="GL107" s="88">
        <v>0</v>
      </c>
      <c r="GM107" s="12">
        <f>IF(GJ107,GJ107/GK107,0)</f>
        <v>0</v>
      </c>
      <c r="GN107" s="12">
        <f>IF(GJ107,GJ107/GL107,0)</f>
        <v>0</v>
      </c>
      <c r="GO107" s="12" t="e">
        <f>GA107/GE107</f>
        <v>#DIV/0!</v>
      </c>
      <c r="GP107" s="12" t="e">
        <f>1-GO107</f>
        <v>#DIV/0!</v>
      </c>
      <c r="GQ107" s="77" t="str">
        <f>B107</f>
        <v>FBA78204</v>
      </c>
      <c r="GR107" s="12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f>GU107-GV107</f>
        <v>0</v>
      </c>
      <c r="GX107" s="3">
        <v>0</v>
      </c>
      <c r="GY107" s="3">
        <v>0</v>
      </c>
      <c r="GZ107" s="3">
        <f>GV107+GW107+GX107</f>
        <v>0</v>
      </c>
      <c r="HA107" s="12">
        <f>IF(GX107,GX107/GZ107,0)</f>
        <v>0</v>
      </c>
      <c r="HB107" s="12">
        <f>IF(GV107,GV107/GT107,0)</f>
        <v>0</v>
      </c>
      <c r="HC107" s="88">
        <f>IF(HE107,HE107/GV107,0)</f>
        <v>0</v>
      </c>
      <c r="HD107" s="45">
        <f>IF(HE107,HE107/GZ107,0)</f>
        <v>0</v>
      </c>
      <c r="HE107" s="88">
        <v>0</v>
      </c>
      <c r="HF107" s="88">
        <v>0</v>
      </c>
      <c r="HG107" s="88">
        <v>0</v>
      </c>
      <c r="HH107" s="12">
        <f>IF(HE107,HE107/HF107,0)</f>
        <v>0</v>
      </c>
      <c r="HI107" s="12">
        <f>IF(HE107,HE107/HG107,0)</f>
        <v>0</v>
      </c>
      <c r="HJ107" s="12" t="e">
        <f>GV107/GZ107</f>
        <v>#DIV/0!</v>
      </c>
      <c r="HK107" s="12" t="e">
        <f>1-HJ107</f>
        <v>#DIV/0!</v>
      </c>
      <c r="HL107" s="77" t="s">
        <v>223</v>
      </c>
      <c r="HM107" s="3">
        <v>165</v>
      </c>
      <c r="HN107" s="3">
        <v>12147</v>
      </c>
      <c r="HO107" s="3">
        <v>49</v>
      </c>
      <c r="HP107" s="3">
        <v>0</v>
      </c>
      <c r="HQ107" s="3">
        <v>0</v>
      </c>
      <c r="HR107" s="3">
        <f>HP107-HQ107</f>
        <v>0</v>
      </c>
      <c r="HS107" s="3">
        <v>0</v>
      </c>
      <c r="HT107" s="3">
        <f>HQ107+HR107+HS107</f>
        <v>0</v>
      </c>
      <c r="HU107" s="12">
        <f>IF(HS107,HS107/HT107,0)</f>
        <v>0</v>
      </c>
      <c r="HV107" s="12">
        <f>IF(HQ107,HQ107/HO107,0)</f>
        <v>0</v>
      </c>
      <c r="HW107" s="88" t="e">
        <f>IF(HY107,HY107/HQ107,0)</f>
        <v>#DIV/0!</v>
      </c>
      <c r="HX107" s="45" t="e">
        <f>IF(HY107,HY107/HT107,0)</f>
        <v>#DIV/0!</v>
      </c>
      <c r="HY107" s="3">
        <v>226.45999999999998</v>
      </c>
      <c r="HZ107" s="3">
        <v>0</v>
      </c>
      <c r="IA107" s="3">
        <v>0</v>
      </c>
      <c r="IB107" s="20">
        <f>IA107/1.18</f>
        <v>0</v>
      </c>
      <c r="IC107" s="12" t="e">
        <f>IF(HY107,HY107/HZ107,0)</f>
        <v>#DIV/0!</v>
      </c>
      <c r="ID107" s="12" t="e">
        <f>IF(HY107,HY107/IB107,0)</f>
        <v>#DIV/0!</v>
      </c>
      <c r="IE107" s="12" t="e">
        <f>HQ107/HT107</f>
        <v>#DIV/0!</v>
      </c>
      <c r="IF107" s="105" t="e">
        <f>1-IE107</f>
        <v>#DIV/0!</v>
      </c>
      <c r="IG107" s="100">
        <v>124</v>
      </c>
      <c r="IH107" s="3">
        <v>5115</v>
      </c>
      <c r="II107" s="3">
        <v>21</v>
      </c>
      <c r="IJ107" s="3">
        <v>0</v>
      </c>
      <c r="IK107" s="3">
        <v>0</v>
      </c>
      <c r="IL107" s="3">
        <f>IJ107-IK107</f>
        <v>0</v>
      </c>
      <c r="IM107" s="3">
        <v>0</v>
      </c>
      <c r="IN107" s="3">
        <f>IK107+IL107+IM107</f>
        <v>0</v>
      </c>
      <c r="IO107" s="12">
        <f>IF(IM107,IM107/IN107,0)</f>
        <v>0</v>
      </c>
      <c r="IP107" s="12">
        <f>IF(IK107,IK107/II107,0)</f>
        <v>0</v>
      </c>
      <c r="IQ107" s="88" t="e">
        <f>IF(IS107,IS107/IK107,0)</f>
        <v>#DIV/0!</v>
      </c>
      <c r="IR107" s="45" t="e">
        <f>IF(IS107,IS107/IN107,0)</f>
        <v>#DIV/0!</v>
      </c>
      <c r="IS107" s="3">
        <v>168.32999999999998</v>
      </c>
      <c r="IT107" s="3">
        <v>0</v>
      </c>
      <c r="IU107" s="3">
        <v>0</v>
      </c>
      <c r="IV107" s="20">
        <f>IU107/1.18</f>
        <v>0</v>
      </c>
      <c r="IW107" s="12" t="e">
        <f>IF(IS107,IS107/IT107,0)</f>
        <v>#DIV/0!</v>
      </c>
      <c r="IX107" s="12" t="e">
        <f>IF(IS107,IS107/IV107,0)</f>
        <v>#DIV/0!</v>
      </c>
      <c r="IY107" s="12" t="e">
        <f>IK107/IN107</f>
        <v>#DIV/0!</v>
      </c>
      <c r="IZ107" s="12" t="e">
        <f>1-IY107</f>
        <v>#DIV/0!</v>
      </c>
      <c r="JA107" s="100">
        <v>185</v>
      </c>
      <c r="JB107" s="3">
        <v>27767</v>
      </c>
      <c r="JC107" s="3">
        <v>53</v>
      </c>
      <c r="JD107" s="3">
        <v>2</v>
      </c>
      <c r="JE107" s="3">
        <v>2</v>
      </c>
      <c r="JF107" s="3">
        <f>JD107-JE107</f>
        <v>0</v>
      </c>
      <c r="JG107" s="3">
        <v>1</v>
      </c>
      <c r="JH107" s="3">
        <f>SUM(JE107:JG107)</f>
        <v>3</v>
      </c>
      <c r="JI107" s="12">
        <f>IF(JG107,JG107/JH107,0)</f>
        <v>0.33333333333333331</v>
      </c>
      <c r="JJ107" s="12">
        <f>IF(JE107,JE107/JC107,0)</f>
        <v>3.7735849056603772E-2</v>
      </c>
      <c r="JK107" s="88">
        <f>IF(JM107,JM107/JE107,0)</f>
        <v>147.16500000000005</v>
      </c>
      <c r="JL107" s="45">
        <f>IF(JM107,JM107/JH107,0)</f>
        <v>98.110000000000028</v>
      </c>
      <c r="JM107" s="3">
        <v>294.3300000000001</v>
      </c>
      <c r="JN107" s="3">
        <v>5083.0600000000004</v>
      </c>
      <c r="JO107" s="3">
        <v>5998</v>
      </c>
      <c r="JP107" s="20">
        <f>JO107/1.18</f>
        <v>5083.0508474576272</v>
      </c>
      <c r="JQ107" s="12">
        <f>IF(JM107,JM107/JN107,0)</f>
        <v>5.7904097138337947E-2</v>
      </c>
      <c r="JR107" s="12">
        <f>IF(JM107,JM107/JP107,0)</f>
        <v>5.7904201400466843E-2</v>
      </c>
      <c r="JS107" s="12">
        <f>JE107/JH107</f>
        <v>0.66666666666666663</v>
      </c>
      <c r="JT107" s="12">
        <f>1-JS107</f>
        <v>0.33333333333333337</v>
      </c>
      <c r="JU107" s="100">
        <v>120</v>
      </c>
      <c r="JV107" s="3">
        <v>29257</v>
      </c>
      <c r="JW107" s="3">
        <v>39</v>
      </c>
      <c r="JX107" s="3">
        <v>1</v>
      </c>
      <c r="JY107" s="3">
        <v>1</v>
      </c>
      <c r="JZ107" s="3">
        <f>JX107-JY107</f>
        <v>0</v>
      </c>
      <c r="KA107" s="3">
        <v>1</v>
      </c>
      <c r="KB107" s="3">
        <f>SUM(JY107:KA107)</f>
        <v>2</v>
      </c>
      <c r="KC107" s="12">
        <f>IF(KA107,KA107/KB107,0)</f>
        <v>0.5</v>
      </c>
      <c r="KD107" s="12">
        <f>IF(JY107,JY107/JW107,0)</f>
        <v>2.564102564102564E-2</v>
      </c>
      <c r="KE107" s="88">
        <f>IF(KG107,KG107/JY107,0)</f>
        <v>206.78</v>
      </c>
      <c r="KF107" s="45">
        <f>IF(KG107,KG107/KB107,0)</f>
        <v>103.39</v>
      </c>
      <c r="KG107" s="3">
        <v>206.78</v>
      </c>
      <c r="KH107" s="3">
        <v>2456.7800000000002</v>
      </c>
      <c r="KI107" s="3">
        <v>2899</v>
      </c>
      <c r="KJ107" s="20">
        <f>KI107/1.18</f>
        <v>2456.7796610169494</v>
      </c>
      <c r="KK107" s="12">
        <f>IF(KG107,KG107/KH107,0)</f>
        <v>8.4167080487467336E-2</v>
      </c>
      <c r="KL107" s="12">
        <f>IF(KG107,KG107/KJ107,0)</f>
        <v>8.4167092100724386E-2</v>
      </c>
      <c r="KM107" s="12">
        <f>JY107/KB107</f>
        <v>0.5</v>
      </c>
      <c r="KN107" s="12">
        <f>1-KM107</f>
        <v>0.5</v>
      </c>
      <c r="KO107" s="100">
        <v>168</v>
      </c>
      <c r="KP107" s="3">
        <v>37248</v>
      </c>
      <c r="KQ107" s="3">
        <v>54</v>
      </c>
      <c r="KR107" s="3">
        <v>0</v>
      </c>
      <c r="KS107" s="3">
        <v>1</v>
      </c>
      <c r="KT107" s="3">
        <f>KR107-KS107</f>
        <v>-1</v>
      </c>
      <c r="KU107" s="3">
        <v>1</v>
      </c>
      <c r="KV107" s="3">
        <f>SUM(KS107:KU107)</f>
        <v>1</v>
      </c>
      <c r="KW107" s="12">
        <f>IF(KU107,KU107/KV107,0)</f>
        <v>1</v>
      </c>
      <c r="KX107" s="12">
        <f>IF(KS107,KS107/KQ107,0)</f>
        <v>1.8518518518518517E-2</v>
      </c>
      <c r="KY107" s="88">
        <f>IF(LA107,LA107/KS107,0)</f>
        <v>348.73999999999995</v>
      </c>
      <c r="KZ107" s="45">
        <f>IF(LA107,LA107/KV107,0)</f>
        <v>348.73999999999995</v>
      </c>
      <c r="LA107" s="3">
        <v>348.73999999999995</v>
      </c>
      <c r="LB107" s="3">
        <v>2138.98</v>
      </c>
      <c r="LC107" s="3">
        <v>0</v>
      </c>
      <c r="LD107" s="20">
        <f>LC107/1.18</f>
        <v>0</v>
      </c>
      <c r="LE107" s="12">
        <f>IF(LA107,LA107/LB107,0)</f>
        <v>0.16304032763279691</v>
      </c>
      <c r="LF107" s="12" t="e">
        <f>IF(LA107,LA107/LD107,0)</f>
        <v>#DIV/0!</v>
      </c>
      <c r="LG107" s="12">
        <f>KS107/KV107</f>
        <v>1</v>
      </c>
      <c r="LH107" s="12">
        <f>1-LG107</f>
        <v>0</v>
      </c>
      <c r="LI107" s="100">
        <v>185</v>
      </c>
      <c r="LJ107" s="3">
        <v>21747</v>
      </c>
      <c r="LK107" s="3">
        <v>28</v>
      </c>
      <c r="LL107" s="3">
        <v>0</v>
      </c>
      <c r="LM107" s="3">
        <v>0</v>
      </c>
      <c r="LN107" s="3">
        <f>LL107-LM107</f>
        <v>0</v>
      </c>
      <c r="LO107" s="3">
        <v>1</v>
      </c>
      <c r="LP107" s="3">
        <f>SUM(LM107:LO107)</f>
        <v>1</v>
      </c>
      <c r="LQ107" s="12">
        <f>IF(LO107,LO107/LP107,0)</f>
        <v>1</v>
      </c>
      <c r="LR107" s="12">
        <f>IF(LM107,LM107/LK107,0)</f>
        <v>0</v>
      </c>
      <c r="LS107" s="88" t="e">
        <f>IF(LU107,LU107/LM107,0)</f>
        <v>#DIV/0!</v>
      </c>
      <c r="LT107" s="45">
        <f>IF(LU107,LU107/LP107,0)</f>
        <v>118.91</v>
      </c>
      <c r="LU107" s="88">
        <v>118.91</v>
      </c>
      <c r="LV107" s="88">
        <v>0</v>
      </c>
      <c r="LW107" s="88">
        <v>0</v>
      </c>
      <c r="LX107" s="88">
        <f>LW107/1.18</f>
        <v>0</v>
      </c>
      <c r="LY107" s="12" t="e">
        <f>IF(LU107,LU107/LV107,0)</f>
        <v>#DIV/0!</v>
      </c>
      <c r="LZ107" s="12" t="e">
        <f>IF(LU107,LU107/LX107,0)</f>
        <v>#DIV/0!</v>
      </c>
      <c r="MA107" s="12">
        <f>LM107/LP107</f>
        <v>0</v>
      </c>
      <c r="MB107" s="12">
        <f>1-MA107</f>
        <v>1</v>
      </c>
      <c r="MC107" s="100">
        <v>121</v>
      </c>
      <c r="MD107" s="3">
        <v>10944</v>
      </c>
      <c r="ME107" s="3">
        <v>33</v>
      </c>
      <c r="MF107" s="3">
        <v>1</v>
      </c>
      <c r="MG107" s="3">
        <v>0</v>
      </c>
      <c r="MH107" s="3">
        <f>MF107-MG107</f>
        <v>1</v>
      </c>
      <c r="MI107" s="3">
        <v>0</v>
      </c>
      <c r="MJ107" s="3">
        <f>SUM(MG107:MI107)</f>
        <v>1</v>
      </c>
      <c r="MK107" s="12">
        <f>IF(MI107,MI107/MJ107,0)</f>
        <v>0</v>
      </c>
      <c r="ML107" s="12">
        <f>IF(MG107,MG107/ME107,0)</f>
        <v>0</v>
      </c>
      <c r="MM107" s="88" t="e">
        <f>IF(MO107,MO107/MG107,0)</f>
        <v>#DIV/0!</v>
      </c>
      <c r="MN107" s="45">
        <f>IF(MO107,MO107/MJ107,0)</f>
        <v>128.29999999999998</v>
      </c>
      <c r="MO107" s="88">
        <v>128.29999999999998</v>
      </c>
      <c r="MP107" s="88">
        <v>0</v>
      </c>
      <c r="MQ107" s="88">
        <v>2398.9989999999998</v>
      </c>
      <c r="MR107" s="88">
        <f>MQ107/1.18</f>
        <v>2033.05</v>
      </c>
      <c r="MS107" s="12" t="e">
        <f>IF(MO107,MO107/MP107,0)</f>
        <v>#DIV/0!</v>
      </c>
      <c r="MT107" s="12">
        <f>IF(MO107,MO107/MR107,0)</f>
        <v>6.3107154275595767E-2</v>
      </c>
      <c r="MU107" s="12">
        <f>MG107/MJ107</f>
        <v>0</v>
      </c>
      <c r="MV107" s="12">
        <f>1-MU107</f>
        <v>1</v>
      </c>
      <c r="MW107" s="100">
        <v>137</v>
      </c>
      <c r="MX107" s="3">
        <v>17509</v>
      </c>
      <c r="MY107" s="3">
        <v>48</v>
      </c>
      <c r="MZ107" s="3">
        <v>1</v>
      </c>
      <c r="NA107" s="3">
        <v>0</v>
      </c>
      <c r="NB107" s="3">
        <f>MZ107-NA107</f>
        <v>1</v>
      </c>
      <c r="NC107" s="3">
        <v>0</v>
      </c>
      <c r="ND107" s="3">
        <f>SUM(NA107:NC107)</f>
        <v>1</v>
      </c>
      <c r="NE107" s="12">
        <f>IF(NC107,NC107/ND107,0)</f>
        <v>0</v>
      </c>
      <c r="NF107" s="12">
        <f>IF(NA107,NA107/MY107,0)</f>
        <v>0</v>
      </c>
      <c r="NG107" s="88" t="e">
        <f>IF(NI107,NI107/NA107,0)</f>
        <v>#DIV/0!</v>
      </c>
      <c r="NH107" s="45">
        <f>IF(NI107,NI107/ND107,0)</f>
        <v>210.12999999999994</v>
      </c>
      <c r="NI107" s="88">
        <v>210.12999999999994</v>
      </c>
      <c r="NJ107" s="88">
        <v>0</v>
      </c>
      <c r="NK107" s="88">
        <v>2398.9989999999998</v>
      </c>
      <c r="NL107" s="88">
        <f>NK107/1.18</f>
        <v>2033.05</v>
      </c>
      <c r="NM107" s="12" t="e">
        <f>IF(NI107,NI107/NJ107,0)</f>
        <v>#DIV/0!</v>
      </c>
      <c r="NN107" s="12">
        <f>IF(NI107,NI107/NL107,0)</f>
        <v>0.10335702515924347</v>
      </c>
      <c r="NO107" s="12">
        <f>NA107/ND107</f>
        <v>0</v>
      </c>
      <c r="NP107" s="12">
        <f>1-NO107</f>
        <v>1</v>
      </c>
      <c r="NQ107" s="100">
        <v>234</v>
      </c>
      <c r="NR107" s="3">
        <v>23533</v>
      </c>
      <c r="NS107" s="3">
        <v>101</v>
      </c>
      <c r="NT107" s="3">
        <v>4</v>
      </c>
      <c r="NU107" s="3">
        <v>1</v>
      </c>
      <c r="NV107" s="3">
        <f>NT107-NU107</f>
        <v>3</v>
      </c>
      <c r="NW107" s="3">
        <f>SUM(NU107:NV107)</f>
        <v>4</v>
      </c>
      <c r="NX107" s="12">
        <f>IF(NU107,NU107/NS107,0)</f>
        <v>9.9009900990099011E-3</v>
      </c>
      <c r="NY107" s="88">
        <f>IF(OA107,OA107/NU107,0)</f>
        <v>406.2299999999999</v>
      </c>
      <c r="NZ107" s="45">
        <f>IF(OA107,OA107/NW107,0)</f>
        <v>101.55749999999998</v>
      </c>
      <c r="OA107" s="88">
        <v>406.2299999999999</v>
      </c>
      <c r="OB107" s="88">
        <v>1900.85</v>
      </c>
      <c r="OC107" s="88">
        <v>8840.0015999999996</v>
      </c>
      <c r="OD107" s="88">
        <f>OC107/1.18</f>
        <v>7491.5267796610169</v>
      </c>
      <c r="OE107" s="12">
        <f>OD107/$OD$2</f>
        <v>6.4568243233790123E-4</v>
      </c>
      <c r="OF107" s="12">
        <f>IF(OA107,OA107/OB107,0)</f>
        <v>0.21370965620643392</v>
      </c>
      <c r="OG107" s="12">
        <f>IF(OA107,OA107/OD107,0)</f>
        <v>5.4225261678685653E-2</v>
      </c>
      <c r="OH107" s="12">
        <f>NU107/NW107</f>
        <v>0.25</v>
      </c>
      <c r="OI107" s="12">
        <f>1-OH107</f>
        <v>0.75</v>
      </c>
      <c r="OJ107" s="3">
        <v>9</v>
      </c>
      <c r="OK107" s="3">
        <v>17</v>
      </c>
      <c r="OL107" s="3">
        <v>1</v>
      </c>
      <c r="OM107" s="3">
        <v>0</v>
      </c>
      <c r="ON107" s="3">
        <v>0</v>
      </c>
      <c r="OO107" s="3">
        <f>OJ107+OK107+OL107+OM107+ON107</f>
        <v>27</v>
      </c>
      <c r="OP107" s="88">
        <f>OO107*H107</f>
        <v>92421.081000000006</v>
      </c>
      <c r="OQ107" s="12">
        <f>OP107/$OP$2</f>
        <v>1.1232645533162746E-3</v>
      </c>
      <c r="OR107" s="3">
        <v>1</v>
      </c>
      <c r="OS107" s="100">
        <v>459</v>
      </c>
      <c r="OT107" s="3">
        <v>48853</v>
      </c>
      <c r="OU107" s="3">
        <v>169</v>
      </c>
      <c r="OV107" s="3">
        <v>4</v>
      </c>
      <c r="OW107" s="3">
        <v>5</v>
      </c>
      <c r="OX107" s="3">
        <f>OV107-OW107</f>
        <v>-1</v>
      </c>
      <c r="OY107" s="3">
        <f>SUM(OW107:OX107)</f>
        <v>4</v>
      </c>
      <c r="OZ107" s="12">
        <f>IF(OW107,OW107/OU107,0)</f>
        <v>2.9585798816568046E-2</v>
      </c>
      <c r="PA107" s="88">
        <f>IF(PC107,PC107/OW107,0)</f>
        <v>155.65600000000001</v>
      </c>
      <c r="PB107" s="45">
        <f>IF(PC107,PC107/OY107,0)</f>
        <v>194.57000000000002</v>
      </c>
      <c r="PC107" s="88">
        <v>778.28000000000009</v>
      </c>
      <c r="PD107" s="88">
        <v>8768.65</v>
      </c>
      <c r="PE107" s="88">
        <v>8929</v>
      </c>
      <c r="PF107" s="88">
        <f>PE107/1.18</f>
        <v>7566.9491525423737</v>
      </c>
      <c r="PG107" s="12">
        <f>PF107/$PF$2</f>
        <v>6.2567106181913462E-4</v>
      </c>
      <c r="PH107" s="12">
        <f>IF(PC107,PC107/PD107,0)</f>
        <v>8.8757106282038867E-2</v>
      </c>
      <c r="PI107" s="12">
        <f>IF(PC107,PC107/PF107,0)</f>
        <v>0.10285254787770187</v>
      </c>
      <c r="PJ107" s="12">
        <f>OW107/OY107</f>
        <v>1.25</v>
      </c>
      <c r="PK107" s="12">
        <f>1-PJ107</f>
        <v>-0.25</v>
      </c>
      <c r="PL107" s="3">
        <v>7</v>
      </c>
      <c r="PM107" s="3">
        <v>7</v>
      </c>
      <c r="PN107" s="3">
        <v>1</v>
      </c>
      <c r="PO107" s="3">
        <v>0</v>
      </c>
      <c r="PP107" s="3">
        <v>0</v>
      </c>
      <c r="PQ107" s="3">
        <v>0</v>
      </c>
      <c r="PR107" s="3">
        <f>PL107+PM107+PN107+PO107+PQ107</f>
        <v>15</v>
      </c>
      <c r="PS107" s="88">
        <f>PR107*H107</f>
        <v>51345.045000000006</v>
      </c>
      <c r="PT107" s="12">
        <f>PS107/$PS$2</f>
        <v>7.1328205463727602E-4</v>
      </c>
      <c r="PU107" s="3">
        <v>0</v>
      </c>
      <c r="PV107" s="100">
        <v>177</v>
      </c>
      <c r="PW107" s="3">
        <v>31360</v>
      </c>
      <c r="PX107" s="3">
        <v>181</v>
      </c>
      <c r="PY107" s="3">
        <v>3</v>
      </c>
      <c r="PZ107" s="3">
        <v>6</v>
      </c>
      <c r="QA107" s="3">
        <f>PY107-PZ107</f>
        <v>-3</v>
      </c>
      <c r="QB107" s="3">
        <f>SUM(PZ107:QA107)</f>
        <v>3</v>
      </c>
      <c r="QC107" s="12">
        <f>IF(PZ107,PZ107/PX107,0)</f>
        <v>3.3149171270718231E-2</v>
      </c>
      <c r="QD107" s="88">
        <f>IF(QF107,QF107/PZ107,0)</f>
        <v>251.40166666666661</v>
      </c>
      <c r="QE107" s="45">
        <f>IF(QF107,QF107/QB107,0)</f>
        <v>502.80333333333323</v>
      </c>
      <c r="QF107" s="88">
        <v>1508.4099999999996</v>
      </c>
      <c r="QG107" s="88">
        <v>7099.15</v>
      </c>
      <c r="QH107" s="88">
        <v>6839.0007999999998</v>
      </c>
      <c r="QI107" s="88">
        <f>QH107/1.18</f>
        <v>5795.7633898305085</v>
      </c>
      <c r="QJ107" s="12">
        <f>QI107/$QI$2</f>
        <v>3.8525723686802884E-4</v>
      </c>
      <c r="QK107" s="12">
        <f>IF(QF107,QF107/QG107,0)</f>
        <v>0.21247755012924077</v>
      </c>
      <c r="QL107" s="12">
        <f>IF(QF107,QF107/QI107,0)</f>
        <v>0.26026079716206491</v>
      </c>
      <c r="QM107" s="12">
        <f>PZ107/QB107</f>
        <v>2</v>
      </c>
      <c r="QN107" s="12">
        <f>1-QM107</f>
        <v>-1</v>
      </c>
      <c r="QO107" s="3">
        <v>2</v>
      </c>
      <c r="QP107" s="3"/>
      <c r="QQ107" s="3">
        <v>1</v>
      </c>
      <c r="QR107" s="3">
        <v>0</v>
      </c>
      <c r="QS107" s="3">
        <v>0</v>
      </c>
      <c r="QT107" s="3">
        <v>0</v>
      </c>
      <c r="QU107" s="3">
        <f>QO107+QP107+QQ107+QR107+QT107</f>
        <v>3</v>
      </c>
      <c r="QV107" s="88">
        <f>QU107*H107</f>
        <v>10269.009</v>
      </c>
      <c r="QW107" s="12">
        <f>QV107/$QV$2</f>
        <v>2.2539509224476416E-4</v>
      </c>
      <c r="QX107" s="3">
        <v>2</v>
      </c>
      <c r="QY107" s="100">
        <v>76</v>
      </c>
      <c r="QZ107" s="3">
        <v>8751</v>
      </c>
      <c r="RA107" s="3">
        <v>37</v>
      </c>
      <c r="RB107" s="3">
        <v>4</v>
      </c>
      <c r="RC107" s="3">
        <v>1</v>
      </c>
      <c r="RD107" s="3">
        <f>RB107-RC107</f>
        <v>3</v>
      </c>
      <c r="RE107" s="3">
        <f>SUM(RC107:RD107)</f>
        <v>4</v>
      </c>
      <c r="RF107" s="12">
        <f>IF(RC107,RC107/RA107,0)</f>
        <v>2.7027027027027029E-2</v>
      </c>
      <c r="RG107" s="88">
        <f>IF(RI107,RI107/RC107,0)</f>
        <v>1216.52</v>
      </c>
      <c r="RH107" s="45">
        <f>IF(RI107,RI107/RE107,0)</f>
        <v>304.13</v>
      </c>
      <c r="RI107" s="88">
        <v>1216.52</v>
      </c>
      <c r="RJ107" s="88">
        <v>1778.81</v>
      </c>
      <c r="RK107" s="88">
        <v>8496</v>
      </c>
      <c r="RL107" s="88">
        <f>RK107/1.18</f>
        <v>7200</v>
      </c>
      <c r="RM107" s="12">
        <f>RL107/$RL$2</f>
        <v>4.5462637722334687E-4</v>
      </c>
      <c r="RN107" s="12">
        <f>IF(RI107,RI107/RJ107,0)</f>
        <v>0.6838954132256958</v>
      </c>
      <c r="RO107" s="12">
        <f>IF(RI107,RI107/RL107,0)</f>
        <v>0.16896111111111112</v>
      </c>
      <c r="RP107" s="169" t="str">
        <f>E107</f>
        <v>AM-C31</v>
      </c>
      <c r="RQ107" s="12">
        <f>RC107/RE107</f>
        <v>0.25</v>
      </c>
      <c r="RR107" s="12">
        <f>1-RQ107</f>
        <v>0.75</v>
      </c>
      <c r="RS107" s="3">
        <v>3</v>
      </c>
      <c r="RT107" s="3">
        <v>5</v>
      </c>
      <c r="RU107" s="3">
        <v>0</v>
      </c>
      <c r="RV107" s="3">
        <v>0</v>
      </c>
      <c r="RW107" s="3">
        <v>0</v>
      </c>
      <c r="RX107" s="3">
        <v>0</v>
      </c>
      <c r="RY107" s="3">
        <f>RS107+RT107+RU107+RV107+RX107</f>
        <v>8</v>
      </c>
      <c r="RZ107" s="88">
        <f>RY107*H107</f>
        <v>27384.024000000001</v>
      </c>
      <c r="SA107" s="12">
        <f>RZ107/$RZ$2</f>
        <v>3.8613787815882619E-4</v>
      </c>
      <c r="SB107" s="3">
        <v>0</v>
      </c>
      <c r="SC107" s="100">
        <v>202</v>
      </c>
      <c r="SD107" s="3">
        <v>1475</v>
      </c>
      <c r="SE107" s="3">
        <v>5</v>
      </c>
      <c r="SF107" s="3">
        <v>3</v>
      </c>
      <c r="SG107" s="3">
        <v>0</v>
      </c>
      <c r="SH107" s="3">
        <f t="shared" si="709"/>
        <v>3</v>
      </c>
      <c r="SI107" s="3">
        <f t="shared" si="710"/>
        <v>3</v>
      </c>
      <c r="SJ107" s="12">
        <f t="shared" si="711"/>
        <v>0</v>
      </c>
      <c r="SK107" s="88" t="e">
        <f t="shared" si="712"/>
        <v>#DIV/0!</v>
      </c>
      <c r="SL107" s="45">
        <f t="shared" si="713"/>
        <v>66.03</v>
      </c>
      <c r="SM107" s="88">
        <v>198.09</v>
      </c>
      <c r="SN107" s="88">
        <v>0</v>
      </c>
      <c r="SO107" s="88">
        <v>6598</v>
      </c>
      <c r="SP107" s="88">
        <f t="shared" si="714"/>
        <v>5591.5254237288136</v>
      </c>
      <c r="SQ107" s="12">
        <f t="shared" si="715"/>
        <v>4.2269821506421351E-4</v>
      </c>
      <c r="SR107" s="87" t="e">
        <f t="shared" si="716"/>
        <v>#DIV/0!</v>
      </c>
      <c r="SS107" s="87">
        <f t="shared" si="717"/>
        <v>3.5426826311003336E-2</v>
      </c>
      <c r="ST107" s="169" t="str">
        <f t="shared" si="718"/>
        <v>AM-C31</v>
      </c>
      <c r="SU107" s="12">
        <f t="shared" si="719"/>
        <v>0</v>
      </c>
      <c r="SV107" s="12">
        <f t="shared" si="720"/>
        <v>1</v>
      </c>
      <c r="SW107" s="3">
        <v>1</v>
      </c>
      <c r="SX107" s="3">
        <v>3</v>
      </c>
      <c r="SY107" s="3">
        <v>0</v>
      </c>
      <c r="SZ107" s="3">
        <v>0</v>
      </c>
      <c r="TA107" s="3">
        <v>0</v>
      </c>
      <c r="TB107" s="3">
        <v>0</v>
      </c>
      <c r="TC107" s="3">
        <f t="shared" si="721"/>
        <v>4</v>
      </c>
      <c r="TD107" s="88">
        <f t="shared" si="722"/>
        <v>13692.012000000001</v>
      </c>
      <c r="TE107" s="12">
        <f t="shared" si="723"/>
        <v>1.5062380664345585E-4</v>
      </c>
      <c r="TF107" s="3">
        <v>1</v>
      </c>
      <c r="TG107" s="100">
        <f>SUMIFS(Main!TX:TX,Main!B:B,B:B)</f>
        <v>200</v>
      </c>
      <c r="TH107" s="3">
        <v>0</v>
      </c>
      <c r="TI107" s="3">
        <v>0</v>
      </c>
      <c r="TJ107" s="3">
        <f>SUMIFS(Main!TT:TT,Main!B:B,B:B)</f>
        <v>1</v>
      </c>
      <c r="TK107" s="3">
        <v>0</v>
      </c>
      <c r="TL107" s="3">
        <f t="shared" si="724"/>
        <v>1</v>
      </c>
      <c r="TM107" s="3">
        <f t="shared" si="725"/>
        <v>1</v>
      </c>
      <c r="TN107" s="12">
        <f t="shared" si="726"/>
        <v>0</v>
      </c>
      <c r="TO107" s="88">
        <f t="shared" si="727"/>
        <v>0</v>
      </c>
      <c r="TP107" s="45">
        <f t="shared" si="728"/>
        <v>0</v>
      </c>
      <c r="TQ107" s="88">
        <v>0</v>
      </c>
      <c r="TR107" s="88">
        <v>0</v>
      </c>
      <c r="TS107" s="88">
        <f>SUMIFS(Main!TU:TU,Main!B:B,B:B)</f>
        <v>2199.0007999999998</v>
      </c>
      <c r="TT107" s="88">
        <f t="shared" si="729"/>
        <v>1863.56</v>
      </c>
      <c r="TU107" s="12">
        <f t="shared" si="730"/>
        <v>1.2987468825579969E-4</v>
      </c>
      <c r="TV107" s="87">
        <f t="shared" si="731"/>
        <v>0</v>
      </c>
      <c r="TW107" s="87">
        <f t="shared" si="732"/>
        <v>0</v>
      </c>
      <c r="TX107" s="169" t="str">
        <f t="shared" si="733"/>
        <v>AM-C31</v>
      </c>
      <c r="TY107" s="12">
        <f t="shared" si="734"/>
        <v>0</v>
      </c>
      <c r="TZ107" s="12">
        <f t="shared" si="735"/>
        <v>1</v>
      </c>
      <c r="UA107" s="3">
        <f>SUMIFS(Main!UG:UG,Main!B:B,B:B)</f>
        <v>1</v>
      </c>
      <c r="UB107" s="3">
        <f>SUMIFS(Main!UI:UI,Main!B:B,B:B)</f>
        <v>3</v>
      </c>
      <c r="UC107" s="3">
        <f>SUMIFS(Main!UK:UK,Main!B:B,B:B)</f>
        <v>0</v>
      </c>
      <c r="UD107" s="3">
        <f>SUMIFS(Main!UO:UO,Main!B:B,B:B)</f>
        <v>0</v>
      </c>
      <c r="UE107" s="3">
        <f>SUMIFS(Main!UQ:UQ,Main!B:B,B:B)</f>
        <v>0</v>
      </c>
      <c r="UF107" s="3">
        <f>SUMIFS(Main!US:US,Main!B:B,B:B)</f>
        <v>0</v>
      </c>
      <c r="UG107" s="3">
        <f t="shared" si="736"/>
        <v>4</v>
      </c>
      <c r="UH107" s="88">
        <f t="shared" si="737"/>
        <v>13692.012000000001</v>
      </c>
      <c r="UI107" s="12">
        <f t="shared" si="738"/>
        <v>1.358461867920063E-4</v>
      </c>
      <c r="UJ107" s="3">
        <f>SUMIFS(Main!UW:UW,Main!B:B,B:B)</f>
        <v>1</v>
      </c>
      <c r="UK107" s="100">
        <f>SUMIFS(Main!VI:VI,Main!A:A,A:A)</f>
        <v>139</v>
      </c>
      <c r="UL107" s="3">
        <v>0</v>
      </c>
      <c r="UM107" s="3">
        <v>0</v>
      </c>
      <c r="UN107" s="3">
        <f>SUMIFS(Main!VE:VE,Main!A:A,A:A)</f>
        <v>1</v>
      </c>
      <c r="UO107" s="3">
        <v>0</v>
      </c>
      <c r="UP107" s="3">
        <f t="shared" si="565"/>
        <v>1</v>
      </c>
      <c r="UQ107" s="3">
        <f t="shared" si="566"/>
        <v>1</v>
      </c>
      <c r="UR107" s="12">
        <f t="shared" si="567"/>
        <v>0</v>
      </c>
      <c r="US107" s="88">
        <f t="shared" si="568"/>
        <v>0</v>
      </c>
      <c r="UT107" s="45">
        <f t="shared" si="569"/>
        <v>0</v>
      </c>
      <c r="UU107" s="88">
        <v>0</v>
      </c>
      <c r="UV107" s="88">
        <v>0</v>
      </c>
      <c r="UW107" s="88">
        <f>SUMIFS(Main!VF:VF,Main!A:A,A:A)</f>
        <v>2119</v>
      </c>
      <c r="UX107" s="88">
        <f t="shared" si="570"/>
        <v>1795.7627118644068</v>
      </c>
      <c r="UY107" s="12">
        <f t="shared" si="571"/>
        <v>1.2665518500846537E-4</v>
      </c>
      <c r="UZ107" s="87">
        <f t="shared" si="572"/>
        <v>0</v>
      </c>
      <c r="VA107" s="87">
        <f t="shared" si="573"/>
        <v>0</v>
      </c>
      <c r="VB107" s="169" t="str">
        <f t="shared" si="564"/>
        <v>AM-C31</v>
      </c>
      <c r="VC107" s="12">
        <f t="shared" si="578"/>
        <v>0</v>
      </c>
      <c r="VD107" s="12">
        <f t="shared" si="574"/>
        <v>1</v>
      </c>
      <c r="VE107" s="3">
        <f>SUMIFS(Main!VR:VR,Main!B:B,B:B)</f>
        <v>1</v>
      </c>
      <c r="VF107" s="3">
        <f>SUMIFS(Main!VT:VT,Main!B:B,B:B)</f>
        <v>3</v>
      </c>
      <c r="VG107" s="3">
        <f>SUMIFS(Main!VV:VV,Main!B:B,B:B)</f>
        <v>0</v>
      </c>
      <c r="VH107" s="3">
        <f>SUMIFS(Main!VZ:VZ,Main!B:B,B:B)</f>
        <v>0</v>
      </c>
      <c r="VI107" s="3">
        <f>SUMIFS(Main!WB:WB,Main!B:B,B:B)</f>
        <v>0</v>
      </c>
      <c r="VJ107" s="3">
        <f>SUMIFS(Main!WD:WD,Main!B:B,B:B)</f>
        <v>0</v>
      </c>
      <c r="VK107" s="3">
        <f t="shared" si="575"/>
        <v>4</v>
      </c>
      <c r="VL107" s="88">
        <f t="shared" si="576"/>
        <v>13692.012000000001</v>
      </c>
      <c r="VM107" s="12">
        <f t="shared" si="577"/>
        <v>1.4344602980427684E-4</v>
      </c>
      <c r="VN107" s="3">
        <f>SUMIFS(Main!WH:WH,Main!B:B,B:B)</f>
        <v>1</v>
      </c>
    </row>
    <row r="108" spans="1:586">
      <c r="A108" s="154" t="s">
        <v>46</v>
      </c>
      <c r="B108" s="155" t="s">
        <v>45</v>
      </c>
      <c r="C108" s="150" t="s">
        <v>481</v>
      </c>
      <c r="D108" s="150" t="s">
        <v>669</v>
      </c>
      <c r="E108" s="154" t="s">
        <v>216</v>
      </c>
      <c r="F108" s="150" t="s">
        <v>471</v>
      </c>
      <c r="G108" s="150" t="s">
        <v>456</v>
      </c>
      <c r="H108" s="17">
        <v>1926</v>
      </c>
      <c r="I108" s="12">
        <v>0.99839999999999995</v>
      </c>
      <c r="J108" s="3">
        <v>480</v>
      </c>
      <c r="K108" s="3">
        <v>26</v>
      </c>
      <c r="L108" s="3">
        <v>10</v>
      </c>
      <c r="M108" s="3">
        <f>K108-L108</f>
        <v>16</v>
      </c>
      <c r="N108" s="3">
        <v>2</v>
      </c>
      <c r="O108" s="3">
        <v>0</v>
      </c>
      <c r="P108" s="3">
        <f>L108+M108+N108</f>
        <v>28</v>
      </c>
      <c r="Q108" s="87">
        <v>5.5899999999999998E-2</v>
      </c>
      <c r="R108" s="88">
        <v>1171.3399999999999</v>
      </c>
      <c r="S108" s="88">
        <v>8470.36</v>
      </c>
      <c r="T108" s="88">
        <v>24647.21</v>
      </c>
      <c r="U108" s="87">
        <f>R108/S108</f>
        <v>0.13828692050869146</v>
      </c>
      <c r="V108" s="87">
        <f>R108/T108</f>
        <v>4.7524243109057777E-2</v>
      </c>
      <c r="W108" s="12">
        <v>0.99890000000000001</v>
      </c>
      <c r="X108" s="3">
        <v>2474</v>
      </c>
      <c r="Y108" s="91">
        <v>62</v>
      </c>
      <c r="Z108" s="3">
        <v>21</v>
      </c>
      <c r="AA108" s="3">
        <f>Y108-Z108</f>
        <v>41</v>
      </c>
      <c r="AB108" s="3">
        <v>8</v>
      </c>
      <c r="AC108" s="3">
        <v>0</v>
      </c>
      <c r="AD108" s="3">
        <f>Z108+AA108+AB108</f>
        <v>70</v>
      </c>
      <c r="AE108" s="87">
        <v>4.3999999999999997E-2</v>
      </c>
      <c r="AF108" s="88">
        <v>3184.58</v>
      </c>
      <c r="AG108" s="88">
        <v>18818.78</v>
      </c>
      <c r="AH108" s="88">
        <v>55913</v>
      </c>
      <c r="AI108" s="87">
        <f>AF108/AG108</f>
        <v>0.1692235097067929</v>
      </c>
      <c r="AJ108" s="87">
        <f>AF108/AH108</f>
        <v>5.6955985191279306E-2</v>
      </c>
      <c r="AK108" s="12">
        <v>1</v>
      </c>
      <c r="AL108" s="3">
        <v>29</v>
      </c>
      <c r="AM108" s="3">
        <v>6</v>
      </c>
      <c r="AN108" s="3">
        <v>2</v>
      </c>
      <c r="AO108" s="3">
        <v>0</v>
      </c>
      <c r="AP108" s="3">
        <f>AN108-AO108</f>
        <v>2</v>
      </c>
      <c r="AQ108" s="3">
        <v>3</v>
      </c>
      <c r="AR108" s="3">
        <v>0</v>
      </c>
      <c r="AS108" s="3">
        <f>AO108+AP108+AQ108</f>
        <v>5</v>
      </c>
      <c r="AT108" s="87">
        <f>AO108/AM108</f>
        <v>0</v>
      </c>
      <c r="AU108" s="40" t="e">
        <f>AW108/AO108</f>
        <v>#DIV/0!</v>
      </c>
      <c r="AV108" s="40">
        <f>AW108/AN108</f>
        <v>19.785</v>
      </c>
      <c r="AW108" s="88">
        <v>39.57</v>
      </c>
      <c r="AX108" s="88">
        <v>0</v>
      </c>
      <c r="AY108" s="88">
        <v>1798</v>
      </c>
      <c r="AZ108" s="87" t="e">
        <f>AW108/AX108</f>
        <v>#DIV/0!</v>
      </c>
      <c r="BA108" s="87">
        <f>AW108/AY108</f>
        <v>2.2007786429365961E-2</v>
      </c>
      <c r="BB108" s="87">
        <f>AO108/AS108</f>
        <v>0</v>
      </c>
      <c r="BC108" s="89">
        <f>1-BB108</f>
        <v>1</v>
      </c>
      <c r="BD108" s="12">
        <v>1</v>
      </c>
      <c r="BE108" s="3">
        <v>0</v>
      </c>
      <c r="BF108" s="3">
        <v>0</v>
      </c>
      <c r="BG108" s="3">
        <v>0</v>
      </c>
      <c r="BH108" s="3">
        <v>0</v>
      </c>
      <c r="BI108" s="3">
        <f>BG108-BH108</f>
        <v>0</v>
      </c>
      <c r="BJ108" s="3">
        <v>0</v>
      </c>
      <c r="BK108" s="3">
        <v>0</v>
      </c>
      <c r="BL108" s="3">
        <f>BH108+BI108+BJ108</f>
        <v>0</v>
      </c>
      <c r="BM108" s="87" t="e">
        <f>BH108/BF108</f>
        <v>#DIV/0!</v>
      </c>
      <c r="BN108" s="40" t="e">
        <f>BP108/BH108</f>
        <v>#DIV/0!</v>
      </c>
      <c r="BO108" s="40" t="e">
        <f>BP108/BG108</f>
        <v>#DIV/0!</v>
      </c>
      <c r="BP108" s="88">
        <v>0</v>
      </c>
      <c r="BQ108" s="88">
        <v>0</v>
      </c>
      <c r="BR108" s="88">
        <v>0</v>
      </c>
      <c r="BS108" s="12" t="e">
        <f>BP108/BQ108</f>
        <v>#DIV/0!</v>
      </c>
      <c r="BT108" s="12" t="e">
        <f>BP108/BR108</f>
        <v>#DIV/0!</v>
      </c>
      <c r="BU108" s="87" t="e">
        <f>BH108/BL108</f>
        <v>#DIV/0!</v>
      </c>
      <c r="BV108" s="89" t="e">
        <f>1-BU108</f>
        <v>#DIV/0!</v>
      </c>
      <c r="BW108" s="90" t="str">
        <f>B108</f>
        <v>FBA76728</v>
      </c>
      <c r="BX108" s="12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f>CA108-CB108</f>
        <v>0</v>
      </c>
      <c r="CD108" s="3">
        <v>0</v>
      </c>
      <c r="CE108" s="3">
        <v>0</v>
      </c>
      <c r="CF108" s="3">
        <f>CB108+CC108+CD108</f>
        <v>0</v>
      </c>
      <c r="CG108" s="87" t="e">
        <f>CB108/BZ108</f>
        <v>#DIV/0!</v>
      </c>
      <c r="CH108" s="3" t="e">
        <f>CJ108/CB108</f>
        <v>#DIV/0!</v>
      </c>
      <c r="CI108" s="3" t="e">
        <f>CJ108/CA108</f>
        <v>#DIV/0!</v>
      </c>
      <c r="CJ108" s="88">
        <v>0</v>
      </c>
      <c r="CK108" s="88">
        <v>0</v>
      </c>
      <c r="CL108" s="88">
        <v>0</v>
      </c>
      <c r="CM108" s="87" t="e">
        <f>CJ108/CK108</f>
        <v>#DIV/0!</v>
      </c>
      <c r="CN108" s="87" t="e">
        <f>CJ108/CL108</f>
        <v>#DIV/0!</v>
      </c>
      <c r="CO108" s="12" t="e">
        <f>CB108/CF108</f>
        <v>#DIV/0!</v>
      </c>
      <c r="CP108" s="12" t="e">
        <f>1-CO108</f>
        <v>#DIV/0!</v>
      </c>
      <c r="CQ108" s="77" t="str">
        <f>B108</f>
        <v>FBA76728</v>
      </c>
      <c r="CR108" s="12">
        <v>1</v>
      </c>
      <c r="CS108" s="3">
        <v>0</v>
      </c>
      <c r="CT108" s="3">
        <v>0</v>
      </c>
      <c r="CU108" s="3" t="e">
        <f>VLOOKUP(C108,'[1]Monthly Sales'!C:AP,38,0)</f>
        <v>#N/A</v>
      </c>
      <c r="CV108" s="3">
        <v>0</v>
      </c>
      <c r="CW108" s="3" t="e">
        <f>CU108-CV108</f>
        <v>#N/A</v>
      </c>
      <c r="CX108" s="3">
        <v>0</v>
      </c>
      <c r="CY108" s="3">
        <v>0</v>
      </c>
      <c r="CZ108" s="3" t="e">
        <f>CV108+CW108+CX108</f>
        <v>#N/A</v>
      </c>
      <c r="DA108" s="87" t="e">
        <f>CV108/CT108</f>
        <v>#DIV/0!</v>
      </c>
      <c r="DB108" s="45" t="e">
        <f>DD108/CV108</f>
        <v>#DIV/0!</v>
      </c>
      <c r="DC108" s="3" t="e">
        <f>DD108/CZ108</f>
        <v>#N/A</v>
      </c>
      <c r="DD108" s="88">
        <v>0</v>
      </c>
      <c r="DE108" s="88">
        <v>0</v>
      </c>
      <c r="DF108" s="88">
        <v>5493</v>
      </c>
      <c r="DG108" s="12" t="e">
        <f>DD108/DE108</f>
        <v>#DIV/0!</v>
      </c>
      <c r="DH108" s="12">
        <f>DD108/DF108</f>
        <v>0</v>
      </c>
      <c r="DI108" s="12" t="e">
        <f>CV108/CZ108</f>
        <v>#N/A</v>
      </c>
      <c r="DJ108" s="12" t="e">
        <f>1-DI108</f>
        <v>#N/A</v>
      </c>
      <c r="DK108" s="3" t="str">
        <f>B108</f>
        <v>FBA76728</v>
      </c>
      <c r="DL108" s="12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f>DO108-DP108</f>
        <v>0</v>
      </c>
      <c r="DR108" s="3">
        <v>0</v>
      </c>
      <c r="DS108" s="3">
        <v>0</v>
      </c>
      <c r="DT108" s="3">
        <f>DP108+DQ108+DR108</f>
        <v>0</v>
      </c>
      <c r="DU108" s="12" t="e">
        <f>DR108/DT108</f>
        <v>#DIV/0!</v>
      </c>
      <c r="DV108" s="87" t="e">
        <f>DP108/DN108</f>
        <v>#DIV/0!</v>
      </c>
      <c r="DW108" s="3" t="e">
        <f>DY108/DP108</f>
        <v>#DIV/0!</v>
      </c>
      <c r="DX108" s="3" t="e">
        <f>DY108/DT108</f>
        <v>#DIV/0!</v>
      </c>
      <c r="DY108" s="88">
        <v>0</v>
      </c>
      <c r="DZ108" s="88">
        <v>0</v>
      </c>
      <c r="EA108" s="88">
        <v>0</v>
      </c>
      <c r="EB108" s="12" t="e">
        <f>DY108/DZ108</f>
        <v>#DIV/0!</v>
      </c>
      <c r="EC108" s="12" t="e">
        <f>DY108/EA108</f>
        <v>#DIV/0!</v>
      </c>
      <c r="ED108" s="12" t="e">
        <f>DP108/DT108</f>
        <v>#DIV/0!</v>
      </c>
      <c r="EE108" s="12" t="e">
        <f>1-ED108</f>
        <v>#DIV/0!</v>
      </c>
      <c r="EF108" s="3" t="str">
        <f>B108</f>
        <v>FBA76728</v>
      </c>
      <c r="EG108" s="12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f>EJ108-EK108</f>
        <v>0</v>
      </c>
      <c r="EM108" s="3">
        <v>0</v>
      </c>
      <c r="EN108" s="3">
        <v>0</v>
      </c>
      <c r="EO108" s="3">
        <f>EK108+EL108+EM108</f>
        <v>0</v>
      </c>
      <c r="EP108" s="12">
        <f>IF(EM108,EM108/EO108,0)</f>
        <v>0</v>
      </c>
      <c r="EQ108" s="87">
        <f>IF(EK108,EK108/EI108,0)</f>
        <v>0</v>
      </c>
      <c r="ER108" s="3">
        <f>IF(ET108,ET108/EK108,0)</f>
        <v>0</v>
      </c>
      <c r="ES108" s="3">
        <f>IF(ET108,ET108/EO108,0)</f>
        <v>0</v>
      </c>
      <c r="ET108" s="88">
        <v>0</v>
      </c>
      <c r="EU108" s="88">
        <v>0</v>
      </c>
      <c r="EV108" s="88">
        <v>0</v>
      </c>
      <c r="EW108" s="12">
        <f>IF(ET108,ET108/EU108,0)</f>
        <v>0</v>
      </c>
      <c r="EX108" s="12">
        <f>IF(ET108,ET108/EV108,0)</f>
        <v>0</v>
      </c>
      <c r="EY108" s="12">
        <f>IF(EK108,EK108/EO108,0)</f>
        <v>0</v>
      </c>
      <c r="EZ108" s="12">
        <f>IF(1-EY108,0)</f>
        <v>0</v>
      </c>
      <c r="FA108" s="3" t="str">
        <f>B108</f>
        <v>FBA76728</v>
      </c>
      <c r="FB108" s="12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f>FE108-FF108</f>
        <v>0</v>
      </c>
      <c r="FH108" s="3">
        <v>0</v>
      </c>
      <c r="FI108" s="3">
        <v>0</v>
      </c>
      <c r="FJ108" s="3">
        <f>FF108+FG108+FH108</f>
        <v>0</v>
      </c>
      <c r="FK108" s="12">
        <f>IF(FH108,FH108/FJ108,0)</f>
        <v>0</v>
      </c>
      <c r="FL108" s="12">
        <f>IF(FF108,FF108/FD108,0)</f>
        <v>0</v>
      </c>
      <c r="FM108" s="3">
        <f>IF(FO108,FO108/FF108,0)</f>
        <v>0</v>
      </c>
      <c r="FN108" s="88">
        <f>IF(FO108,FO108/FJ108,0)</f>
        <v>0</v>
      </c>
      <c r="FO108" s="88">
        <v>0</v>
      </c>
      <c r="FP108" s="88">
        <v>0</v>
      </c>
      <c r="FQ108" s="88">
        <v>0</v>
      </c>
      <c r="FR108" s="12">
        <f>IF(FO108,FO108/FP108,0)</f>
        <v>0</v>
      </c>
      <c r="FS108" s="12">
        <f>IF(FO108,FO108/FQ108,0)</f>
        <v>0</v>
      </c>
      <c r="FT108" s="12" t="e">
        <f>FF108/FJ108</f>
        <v>#DIV/0!</v>
      </c>
      <c r="FU108" s="39" t="e">
        <f>1-FT108</f>
        <v>#DIV/0!</v>
      </c>
      <c r="FV108" s="77" t="str">
        <f>B108</f>
        <v>FBA76728</v>
      </c>
      <c r="FW108" s="12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f>FZ108-GA108</f>
        <v>0</v>
      </c>
      <c r="GC108" s="3">
        <v>0</v>
      </c>
      <c r="GD108" s="3">
        <v>0</v>
      </c>
      <c r="GE108" s="3">
        <f>GA108+GB108+GC108</f>
        <v>0</v>
      </c>
      <c r="GF108" s="12">
        <f>IF(GC108,GC108/GE108,0)</f>
        <v>0</v>
      </c>
      <c r="GG108" s="12">
        <f>IF(GA108,GA108/FY108,0)</f>
        <v>0</v>
      </c>
      <c r="GH108" s="88">
        <f>IF(GJ108,GJ108/GA108,0)</f>
        <v>0</v>
      </c>
      <c r="GI108" s="45">
        <f>IF(GJ108,GJ108/GE108,0)</f>
        <v>0</v>
      </c>
      <c r="GJ108" s="88">
        <v>0</v>
      </c>
      <c r="GK108" s="88">
        <v>0</v>
      </c>
      <c r="GL108" s="88">
        <v>0</v>
      </c>
      <c r="GM108" s="12">
        <f>IF(GJ108,GJ108/GK108,0)</f>
        <v>0</v>
      </c>
      <c r="GN108" s="12">
        <f>IF(GJ108,GJ108/GL108,0)</f>
        <v>0</v>
      </c>
      <c r="GO108" s="12" t="e">
        <f>GA108/GE108</f>
        <v>#DIV/0!</v>
      </c>
      <c r="GP108" s="12" t="e">
        <f>1-GO108</f>
        <v>#DIV/0!</v>
      </c>
      <c r="GQ108" s="77" t="str">
        <f>B108</f>
        <v>FBA76728</v>
      </c>
      <c r="GR108" s="12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f>GU108-GV108</f>
        <v>0</v>
      </c>
      <c r="GX108" s="3">
        <v>0</v>
      </c>
      <c r="GY108" s="3">
        <v>0</v>
      </c>
      <c r="GZ108" s="3">
        <f>GV108+GW108+GX108</f>
        <v>0</v>
      </c>
      <c r="HA108" s="12">
        <f>IF(GX108,GX108/GZ108,0)</f>
        <v>0</v>
      </c>
      <c r="HB108" s="12">
        <f>IF(GV108,GV108/GT108,0)</f>
        <v>0</v>
      </c>
      <c r="HC108" s="88">
        <f>IF(HE108,HE108/GV108,0)</f>
        <v>0</v>
      </c>
      <c r="HD108" s="45">
        <f>IF(HE108,HE108/GZ108,0)</f>
        <v>0</v>
      </c>
      <c r="HE108" s="88">
        <v>0</v>
      </c>
      <c r="HF108" s="88">
        <v>0</v>
      </c>
      <c r="HG108" s="88">
        <v>0</v>
      </c>
      <c r="HH108" s="12">
        <f>IF(HE108,HE108/HF108,0)</f>
        <v>0</v>
      </c>
      <c r="HI108" s="12">
        <f>IF(HE108,HE108/HG108,0)</f>
        <v>0</v>
      </c>
      <c r="HJ108" s="12" t="e">
        <f>GV108/GZ108</f>
        <v>#DIV/0!</v>
      </c>
      <c r="HK108" s="12" t="e">
        <f>1-HJ108</f>
        <v>#DIV/0!</v>
      </c>
      <c r="HL108" s="77" t="s">
        <v>216</v>
      </c>
      <c r="HM108" s="3">
        <v>658</v>
      </c>
      <c r="HN108" s="3">
        <v>45168</v>
      </c>
      <c r="HO108" s="3">
        <v>239</v>
      </c>
      <c r="HP108" s="3">
        <v>0</v>
      </c>
      <c r="HQ108" s="3">
        <v>3</v>
      </c>
      <c r="HR108" s="3">
        <f>HP108-HQ108</f>
        <v>-3</v>
      </c>
      <c r="HS108" s="3">
        <v>2</v>
      </c>
      <c r="HT108" s="3">
        <f>HQ108+HR108+HS108</f>
        <v>2</v>
      </c>
      <c r="HU108" s="12">
        <f>IF(HS108,HS108/HT108,0)</f>
        <v>1</v>
      </c>
      <c r="HV108" s="12">
        <f>IF(HQ108,HQ108/HO108,0)</f>
        <v>1.2552301255230125E-2</v>
      </c>
      <c r="HW108" s="88">
        <f>IF(HY108,HY108/HQ108,0)</f>
        <v>549.63</v>
      </c>
      <c r="HX108" s="45">
        <f>IF(HY108,HY108/HT108,0)</f>
        <v>824.44499999999994</v>
      </c>
      <c r="HY108" s="3">
        <v>1648.8899999999999</v>
      </c>
      <c r="HZ108" s="3">
        <v>6218.64</v>
      </c>
      <c r="IA108" s="3">
        <v>0</v>
      </c>
      <c r="IB108" s="20">
        <f>IA108/1.18</f>
        <v>0</v>
      </c>
      <c r="IC108" s="12">
        <f>IF(HY108,HY108/HZ108,0)</f>
        <v>0.26515283084404306</v>
      </c>
      <c r="ID108" s="12" t="e">
        <f>IF(HY108,HY108/IB108,0)</f>
        <v>#DIV/0!</v>
      </c>
      <c r="IE108" s="12">
        <f>HQ108/HT108</f>
        <v>1.5</v>
      </c>
      <c r="IF108" s="105">
        <f>1-IE108</f>
        <v>-0.5</v>
      </c>
      <c r="IG108" s="100">
        <v>633</v>
      </c>
      <c r="IH108" s="3">
        <v>43609</v>
      </c>
      <c r="II108" s="3">
        <v>168</v>
      </c>
      <c r="IJ108" s="3">
        <v>5</v>
      </c>
      <c r="IK108" s="3">
        <v>3</v>
      </c>
      <c r="IL108" s="3">
        <f>IJ108-IK108</f>
        <v>2</v>
      </c>
      <c r="IM108" s="3">
        <v>1</v>
      </c>
      <c r="IN108" s="3">
        <f>IK108+IL108+IM108</f>
        <v>6</v>
      </c>
      <c r="IO108" s="12">
        <f>IF(IM108,IM108/IN108,0)</f>
        <v>0.16666666666666666</v>
      </c>
      <c r="IP108" s="12">
        <f>IF(IK108,IK108/II108,0)</f>
        <v>1.7857142857142856E-2</v>
      </c>
      <c r="IQ108" s="88">
        <f>IF(IS108,IS108/IK108,0)</f>
        <v>637.90000000000009</v>
      </c>
      <c r="IR108" s="45">
        <f>IF(IS108,IS108/IN108,0)</f>
        <v>318.95000000000005</v>
      </c>
      <c r="IS108" s="3">
        <v>1913.7000000000003</v>
      </c>
      <c r="IT108" s="3">
        <v>6099.15</v>
      </c>
      <c r="IU108" s="3">
        <v>11594</v>
      </c>
      <c r="IV108" s="20">
        <f>IU108/1.18</f>
        <v>9825.4237288135591</v>
      </c>
      <c r="IW108" s="12">
        <f>IF(IS108,IS108/IT108,0)</f>
        <v>0.31376503283244395</v>
      </c>
      <c r="IX108" s="12">
        <f>IF(IS108,IS108/IV108,0)</f>
        <v>0.19477022597895466</v>
      </c>
      <c r="IY108" s="12">
        <f>IK108/IN108</f>
        <v>0.5</v>
      </c>
      <c r="IZ108" s="12">
        <f>1-IY108</f>
        <v>0.5</v>
      </c>
      <c r="JA108" s="100">
        <v>786</v>
      </c>
      <c r="JB108" s="3">
        <v>154613</v>
      </c>
      <c r="JC108" s="3">
        <v>190</v>
      </c>
      <c r="JD108" s="3">
        <v>0</v>
      </c>
      <c r="JE108" s="3">
        <v>0</v>
      </c>
      <c r="JF108" s="3">
        <f>JD108-JE108</f>
        <v>0</v>
      </c>
      <c r="JG108" s="3">
        <v>0</v>
      </c>
      <c r="JH108" s="3">
        <f>SUM(JE108:JG108)</f>
        <v>0</v>
      </c>
      <c r="JI108" s="12">
        <f>IF(JG108,JG108/JH108,0)</f>
        <v>0</v>
      </c>
      <c r="JJ108" s="12">
        <f>IF(JE108,JE108/JC108,0)</f>
        <v>0</v>
      </c>
      <c r="JK108" s="88" t="e">
        <f>IF(JM108,JM108/JE108,0)</f>
        <v>#DIV/0!</v>
      </c>
      <c r="JL108" s="45" t="e">
        <f>IF(JM108,JM108/JH108,0)</f>
        <v>#DIV/0!</v>
      </c>
      <c r="JM108" s="3">
        <v>967.3399999999998</v>
      </c>
      <c r="JN108" s="3">
        <v>0</v>
      </c>
      <c r="JO108" s="3">
        <v>0</v>
      </c>
      <c r="JP108" s="20">
        <f>JO108/1.18</f>
        <v>0</v>
      </c>
      <c r="JQ108" s="12" t="e">
        <f>IF(JM108,JM108/JN108,0)</f>
        <v>#DIV/0!</v>
      </c>
      <c r="JR108" s="12" t="e">
        <f>IF(JM108,JM108/JP108,0)</f>
        <v>#DIV/0!</v>
      </c>
      <c r="JS108" s="12" t="e">
        <f>JE108/JH108</f>
        <v>#DIV/0!</v>
      </c>
      <c r="JT108" s="12" t="e">
        <f>1-JS108</f>
        <v>#DIV/0!</v>
      </c>
      <c r="JU108" s="100">
        <v>611</v>
      </c>
      <c r="JV108" s="3">
        <v>241984</v>
      </c>
      <c r="JW108" s="3">
        <v>253</v>
      </c>
      <c r="JX108" s="3">
        <v>3</v>
      </c>
      <c r="JY108" s="3">
        <v>4</v>
      </c>
      <c r="JZ108" s="3">
        <f>JX108-JY108</f>
        <v>-1</v>
      </c>
      <c r="KA108" s="3">
        <v>2</v>
      </c>
      <c r="KB108" s="3">
        <f>SUM(JY108:KA108)</f>
        <v>5</v>
      </c>
      <c r="KC108" s="12">
        <f>IF(KA108,KA108/KB108,0)</f>
        <v>0.4</v>
      </c>
      <c r="KD108" s="12">
        <f>IF(JY108,JY108/JW108,0)</f>
        <v>1.5810276679841896E-2</v>
      </c>
      <c r="KE108" s="88">
        <f>IF(KG108,KG108/JY108,0)</f>
        <v>396.8725</v>
      </c>
      <c r="KF108" s="45">
        <f>IF(KG108,KG108/KB108,0)</f>
        <v>317.49799999999999</v>
      </c>
      <c r="KG108" s="3">
        <v>1587.49</v>
      </c>
      <c r="KH108" s="3">
        <v>6268.6399999999994</v>
      </c>
      <c r="KI108" s="3">
        <v>6656</v>
      </c>
      <c r="KJ108" s="20">
        <f>KI108/1.18</f>
        <v>5640.6779661016953</v>
      </c>
      <c r="KK108" s="12">
        <f>IF(KG108,KG108/KH108,0)</f>
        <v>0.25324312769595958</v>
      </c>
      <c r="KL108" s="12">
        <f>IF(KG108,KG108/KJ108,0)</f>
        <v>0.28143602764423076</v>
      </c>
      <c r="KM108" s="12">
        <f>JY108/KB108</f>
        <v>0.8</v>
      </c>
      <c r="KN108" s="12">
        <f>1-KM108</f>
        <v>0.19999999999999996</v>
      </c>
      <c r="KO108" s="100">
        <v>545</v>
      </c>
      <c r="KP108" s="3">
        <v>188423</v>
      </c>
      <c r="KQ108" s="3">
        <v>235</v>
      </c>
      <c r="KR108" s="3">
        <v>1</v>
      </c>
      <c r="KS108" s="3">
        <v>10</v>
      </c>
      <c r="KT108" s="3">
        <f>KR108-KS108</f>
        <v>-9</v>
      </c>
      <c r="KU108" s="3">
        <v>0</v>
      </c>
      <c r="KV108" s="3">
        <f>SUM(KS108:KU108)</f>
        <v>1</v>
      </c>
      <c r="KW108" s="12">
        <f>IF(KU108,KU108/KV108,0)</f>
        <v>0</v>
      </c>
      <c r="KX108" s="12">
        <f>IF(KS108,KS108/KQ108,0)</f>
        <v>4.2553191489361701E-2</v>
      </c>
      <c r="KY108" s="88">
        <f>IF(LA108,LA108/KS108,0)</f>
        <v>166.91399999999999</v>
      </c>
      <c r="KZ108" s="45">
        <f>IF(LA108,LA108/KV108,0)</f>
        <v>1669.1399999999999</v>
      </c>
      <c r="LA108" s="3">
        <v>1669.1399999999999</v>
      </c>
      <c r="LB108" s="3">
        <v>19694.93</v>
      </c>
      <c r="LC108" s="3">
        <v>2199</v>
      </c>
      <c r="LD108" s="20">
        <f>LC108/1.18</f>
        <v>1863.5593220338983</v>
      </c>
      <c r="LE108" s="12">
        <f>IF(LA108,LA108/LB108,0)</f>
        <v>8.4749730006656532E-2</v>
      </c>
      <c r="LF108" s="12">
        <f>IF(LA108,LA108/LD108,0)</f>
        <v>0.89567312414733968</v>
      </c>
      <c r="LG108" s="12">
        <f>KS108/KV108</f>
        <v>10</v>
      </c>
      <c r="LH108" s="12">
        <f>1-LG108</f>
        <v>-9</v>
      </c>
      <c r="LI108" s="100">
        <v>409</v>
      </c>
      <c r="LJ108" s="3">
        <v>172307</v>
      </c>
      <c r="LK108" s="3">
        <v>161</v>
      </c>
      <c r="LL108" s="3">
        <v>4</v>
      </c>
      <c r="LM108" s="3">
        <v>1</v>
      </c>
      <c r="LN108" s="3">
        <f>LL108-LM108</f>
        <v>3</v>
      </c>
      <c r="LO108" s="3">
        <v>0</v>
      </c>
      <c r="LP108" s="3">
        <f>SUM(LM108:LO108)</f>
        <v>4</v>
      </c>
      <c r="LQ108" s="12">
        <f>IF(LO108,LO108/LP108,0)</f>
        <v>0</v>
      </c>
      <c r="LR108" s="12">
        <f>IF(LM108,LM108/LK108,0)</f>
        <v>6.2111801242236021E-3</v>
      </c>
      <c r="LS108" s="88">
        <f>IF(LU108,LU108/LM108,0)</f>
        <v>873.27</v>
      </c>
      <c r="LT108" s="45">
        <f>IF(LU108,LU108/LP108,0)</f>
        <v>218.3175</v>
      </c>
      <c r="LU108" s="88">
        <v>873.27</v>
      </c>
      <c r="LV108" s="88">
        <v>3727.12</v>
      </c>
      <c r="LW108" s="88">
        <v>9196.0231999999996</v>
      </c>
      <c r="LX108" s="88">
        <f>LW108/1.18</f>
        <v>7793.24</v>
      </c>
      <c r="LY108" s="12">
        <f>IF(LU108,LU108/LV108,0)</f>
        <v>0.2343015518684668</v>
      </c>
      <c r="LZ108" s="12">
        <f>IF(LU108,LU108/LX108,0)</f>
        <v>0.1120548064733025</v>
      </c>
      <c r="MA108" s="12">
        <f>LM108/LP108</f>
        <v>0.25</v>
      </c>
      <c r="MB108" s="12">
        <f>1-MA108</f>
        <v>0.75</v>
      </c>
      <c r="MC108" s="100">
        <v>346</v>
      </c>
      <c r="MD108" s="3">
        <v>16507</v>
      </c>
      <c r="ME108" s="3">
        <v>97</v>
      </c>
      <c r="MF108" s="3">
        <v>2</v>
      </c>
      <c r="MG108" s="3">
        <v>0</v>
      </c>
      <c r="MH108" s="3">
        <f>MF108-MG108</f>
        <v>2</v>
      </c>
      <c r="MI108" s="3">
        <v>0</v>
      </c>
      <c r="MJ108" s="3">
        <f>SUM(MG108:MI108)</f>
        <v>2</v>
      </c>
      <c r="MK108" s="12">
        <f>IF(MI108,MI108/MJ108,0)</f>
        <v>0</v>
      </c>
      <c r="ML108" s="12">
        <f>IF(MG108,MG108/ME108,0)</f>
        <v>0</v>
      </c>
      <c r="MM108" s="88" t="e">
        <f>IF(MO108,MO108/MG108,0)</f>
        <v>#DIV/0!</v>
      </c>
      <c r="MN108" s="45">
        <f>IF(MO108,MO108/MJ108,0)</f>
        <v>217.59000000000003</v>
      </c>
      <c r="MO108" s="88">
        <v>435.18000000000006</v>
      </c>
      <c r="MP108" s="88">
        <v>0</v>
      </c>
      <c r="MQ108" s="88">
        <v>4597.9939999999997</v>
      </c>
      <c r="MR108" s="88">
        <f>MQ108/1.18</f>
        <v>3896.6050847457627</v>
      </c>
      <c r="MS108" s="12" t="e">
        <f>IF(MO108,MO108/MP108,0)</f>
        <v>#DIV/0!</v>
      </c>
      <c r="MT108" s="12">
        <f>IF(MO108,MO108/MR108,0)</f>
        <v>0.11168183342561998</v>
      </c>
      <c r="MU108" s="12">
        <f>MG108/MJ108</f>
        <v>0</v>
      </c>
      <c r="MV108" s="12">
        <f>1-MU108</f>
        <v>1</v>
      </c>
      <c r="MW108" s="100">
        <v>328</v>
      </c>
      <c r="MX108" s="3">
        <v>7453</v>
      </c>
      <c r="MY108" s="3">
        <v>62</v>
      </c>
      <c r="MZ108" s="3">
        <v>4</v>
      </c>
      <c r="NA108" s="3">
        <v>1</v>
      </c>
      <c r="NB108" s="3">
        <f>MZ108-NA108</f>
        <v>3</v>
      </c>
      <c r="NC108" s="3">
        <v>0</v>
      </c>
      <c r="ND108" s="3">
        <f>SUM(NA108:NC108)</f>
        <v>4</v>
      </c>
      <c r="NE108" s="12">
        <f>IF(NC108,NC108/ND108,0)</f>
        <v>0</v>
      </c>
      <c r="NF108" s="12">
        <f>IF(NA108,NA108/MY108,0)</f>
        <v>1.6129032258064516E-2</v>
      </c>
      <c r="NG108" s="88">
        <f>IF(NI108,NI108/NA108,0)</f>
        <v>275.47000000000003</v>
      </c>
      <c r="NH108" s="45">
        <f>IF(NI108,NI108/ND108,0)</f>
        <v>68.867500000000007</v>
      </c>
      <c r="NI108" s="88">
        <v>275.47000000000003</v>
      </c>
      <c r="NJ108" s="88">
        <v>2286.44</v>
      </c>
      <c r="NK108" s="88">
        <v>9196.0231999999996</v>
      </c>
      <c r="NL108" s="88">
        <f>NK108/1.18</f>
        <v>7793.24</v>
      </c>
      <c r="NM108" s="12">
        <f>IF(NI108,NI108/NJ108,0)</f>
        <v>0.12047987264043666</v>
      </c>
      <c r="NN108" s="12">
        <f>IF(NI108,NI108/NL108,0)</f>
        <v>3.5347300994194975E-2</v>
      </c>
      <c r="NO108" s="12">
        <f>NA108/ND108</f>
        <v>0.25</v>
      </c>
      <c r="NP108" s="12">
        <f>1-NO108</f>
        <v>0.75</v>
      </c>
      <c r="NQ108" s="100">
        <v>699</v>
      </c>
      <c r="NR108" s="3">
        <v>23951</v>
      </c>
      <c r="NS108" s="3">
        <v>294</v>
      </c>
      <c r="NT108" s="3">
        <v>7</v>
      </c>
      <c r="NU108" s="3">
        <v>11</v>
      </c>
      <c r="NV108" s="3">
        <f>NT108-NU108</f>
        <v>-4</v>
      </c>
      <c r="NW108" s="3">
        <f>SUM(NU108:NV108)</f>
        <v>7</v>
      </c>
      <c r="NX108" s="12">
        <f>IF(NU108,NU108/NS108,0)</f>
        <v>3.7414965986394558E-2</v>
      </c>
      <c r="NY108" s="88">
        <f>IF(OA108,OA108/NU108,0)</f>
        <v>122.57363636363635</v>
      </c>
      <c r="NZ108" s="45">
        <f>IF(OA108,OA108/NW108,0)</f>
        <v>192.61571428571429</v>
      </c>
      <c r="OA108" s="88">
        <v>1348.31</v>
      </c>
      <c r="OB108" s="88">
        <v>22012.7</v>
      </c>
      <c r="OC108" s="88">
        <v>15569.004800000001</v>
      </c>
      <c r="OD108" s="88">
        <f>OC108/1.18</f>
        <v>13194.07186440678</v>
      </c>
      <c r="OE108" s="12">
        <f>OD108/$OD$2</f>
        <v>1.1371754602787017E-3</v>
      </c>
      <c r="OF108" s="12">
        <f>IF(OA108,OA108/OB108,0)</f>
        <v>6.1251459384809671E-2</v>
      </c>
      <c r="OG108" s="12">
        <f>IF(OA108,OA108/OD108,0)</f>
        <v>0.10219059088478152</v>
      </c>
      <c r="OH108" s="12">
        <f>NU108/NW108</f>
        <v>1.5714285714285714</v>
      </c>
      <c r="OI108" s="12">
        <f>1-OH108</f>
        <v>-0.5714285714285714</v>
      </c>
      <c r="OJ108" s="3">
        <v>12</v>
      </c>
      <c r="OK108" s="3">
        <v>15</v>
      </c>
      <c r="OL108" s="3">
        <v>15</v>
      </c>
      <c r="OM108" s="3">
        <v>0</v>
      </c>
      <c r="ON108" s="3">
        <v>0</v>
      </c>
      <c r="OO108" s="3">
        <f>OJ108+OK108+OL108+OM108+ON108</f>
        <v>42</v>
      </c>
      <c r="OP108" s="88">
        <f>OO108*H108</f>
        <v>80892</v>
      </c>
      <c r="OQ108" s="12">
        <f>OP108/$OP$2</f>
        <v>9.8314275556742373E-4</v>
      </c>
      <c r="OR108" s="3">
        <v>2</v>
      </c>
      <c r="OS108" s="100">
        <v>917</v>
      </c>
      <c r="OT108" s="3">
        <v>35134</v>
      </c>
      <c r="OU108" s="3">
        <v>445</v>
      </c>
      <c r="OV108" s="3">
        <v>9</v>
      </c>
      <c r="OW108" s="3">
        <v>6</v>
      </c>
      <c r="OX108" s="3">
        <f>OV108-OW108</f>
        <v>3</v>
      </c>
      <c r="OY108" s="3">
        <f>SUM(OW108:OX108)</f>
        <v>9</v>
      </c>
      <c r="OZ108" s="12">
        <f>IF(OW108,OW108/OU108,0)</f>
        <v>1.3483146067415731E-2</v>
      </c>
      <c r="PA108" s="88">
        <f>IF(PC108,PC108/OW108,0)</f>
        <v>381.24</v>
      </c>
      <c r="PB108" s="45">
        <f>IF(PC108,PC108/OY108,0)</f>
        <v>254.16</v>
      </c>
      <c r="PC108" s="88">
        <v>2287.44</v>
      </c>
      <c r="PD108" s="88">
        <v>9062.7200000000012</v>
      </c>
      <c r="PE108" s="88">
        <v>19512</v>
      </c>
      <c r="PF108" s="88">
        <f>PE108/1.18</f>
        <v>16535.593220338986</v>
      </c>
      <c r="PG108" s="12">
        <f>PF108/$PF$2</f>
        <v>1.3672408733581538E-3</v>
      </c>
      <c r="PH108" s="12">
        <f>IF(PC108,PC108/PD108,0)</f>
        <v>0.25240104516083467</v>
      </c>
      <c r="PI108" s="12">
        <f>IF(PC108,PC108/PF108,0)</f>
        <v>0.13833431734317342</v>
      </c>
      <c r="PJ108" s="12">
        <f>OW108/OY108</f>
        <v>0.66666666666666663</v>
      </c>
      <c r="PK108" s="12">
        <f>1-PJ108</f>
        <v>0.33333333333333337</v>
      </c>
      <c r="PL108" s="3">
        <v>9</v>
      </c>
      <c r="PM108" s="3">
        <v>4</v>
      </c>
      <c r="PN108" s="3">
        <v>16</v>
      </c>
      <c r="PO108" s="3">
        <v>0</v>
      </c>
      <c r="PP108" s="3">
        <v>0</v>
      </c>
      <c r="PQ108" s="3">
        <v>0</v>
      </c>
      <c r="PR108" s="3">
        <f>PL108+PM108+PN108+PO108+PQ108</f>
        <v>29</v>
      </c>
      <c r="PS108" s="88">
        <f>PR108*H108</f>
        <v>55854</v>
      </c>
      <c r="PT108" s="12">
        <f>PS108/$PS$2</f>
        <v>7.7592016677968461E-4</v>
      </c>
      <c r="PU108" s="3">
        <v>3</v>
      </c>
      <c r="PV108" s="100">
        <v>804</v>
      </c>
      <c r="PW108" s="3">
        <v>40324</v>
      </c>
      <c r="PX108" s="3">
        <v>407</v>
      </c>
      <c r="PY108" s="3">
        <v>5</v>
      </c>
      <c r="PZ108" s="3">
        <v>10</v>
      </c>
      <c r="QA108" s="3">
        <f>PY108-PZ108</f>
        <v>-5</v>
      </c>
      <c r="QB108" s="3">
        <f>SUM(PZ108:QA108)</f>
        <v>5</v>
      </c>
      <c r="QC108" s="12">
        <f>IF(PZ108,PZ108/PX108,0)</f>
        <v>2.4570024570024569E-2</v>
      </c>
      <c r="QD108" s="88">
        <f>IF(QF108,QF108/PZ108,0)</f>
        <v>406.40100000000012</v>
      </c>
      <c r="QE108" s="45">
        <f>IF(QF108,QF108/QB108,0)</f>
        <v>812.80200000000025</v>
      </c>
      <c r="QF108" s="88">
        <v>4064.0100000000011</v>
      </c>
      <c r="QG108" s="88">
        <v>20205.100000000002</v>
      </c>
      <c r="QH108" s="88">
        <v>10591.998600000001</v>
      </c>
      <c r="QI108" s="88">
        <f>QH108/1.18</f>
        <v>8976.27</v>
      </c>
      <c r="QJ108" s="12">
        <f>QI108/$QI$2</f>
        <v>5.9667255976136597E-4</v>
      </c>
      <c r="QK108" s="12">
        <f>IF(QF108,QF108/QG108,0)</f>
        <v>0.20113783153758213</v>
      </c>
      <c r="QL108" s="12">
        <f>IF(QF108,QF108/QI108,0)</f>
        <v>0.45275041860371856</v>
      </c>
      <c r="QM108" s="12">
        <f>PZ108/QB108</f>
        <v>2</v>
      </c>
      <c r="QN108" s="12">
        <f>1-QM108</f>
        <v>-1</v>
      </c>
      <c r="QO108" s="3">
        <v>8</v>
      </c>
      <c r="QP108" s="3"/>
      <c r="QQ108" s="3">
        <v>16</v>
      </c>
      <c r="QR108" s="3">
        <v>0</v>
      </c>
      <c r="QS108" s="3">
        <v>0</v>
      </c>
      <c r="QT108" s="3">
        <v>0</v>
      </c>
      <c r="QU108" s="3">
        <f>QO108+QP108+QQ108+QR108+QT108</f>
        <v>24</v>
      </c>
      <c r="QV108" s="88">
        <f>QU108*H108</f>
        <v>46224</v>
      </c>
      <c r="QW108" s="12">
        <f>QV108/$QV$2</f>
        <v>1.0145733384713149E-3</v>
      </c>
      <c r="QX108" s="3">
        <v>2</v>
      </c>
      <c r="QY108" s="100">
        <v>469</v>
      </c>
      <c r="QZ108" s="3">
        <v>11387</v>
      </c>
      <c r="RA108" s="3">
        <v>89</v>
      </c>
      <c r="RB108" s="3">
        <v>3</v>
      </c>
      <c r="RC108" s="3">
        <v>0</v>
      </c>
      <c r="RD108" s="3">
        <f>RB108-RC108</f>
        <v>3</v>
      </c>
      <c r="RE108" s="3">
        <f>SUM(RC108:RD108)</f>
        <v>3</v>
      </c>
      <c r="RF108" s="12">
        <f>IF(RC108,RC108/RA108,0)</f>
        <v>0</v>
      </c>
      <c r="RG108" s="88" t="e">
        <f>IF(RI108,RI108/RC108,0)</f>
        <v>#DIV/0!</v>
      </c>
      <c r="RH108" s="45">
        <f>IF(RI108,RI108/RE108,0)</f>
        <v>880.6866666666665</v>
      </c>
      <c r="RI108" s="88">
        <v>2642.0599999999995</v>
      </c>
      <c r="RJ108" s="88">
        <v>0</v>
      </c>
      <c r="RK108" s="88">
        <v>6198</v>
      </c>
      <c r="RL108" s="88">
        <f>RK108/1.18</f>
        <v>5252.5423728813566</v>
      </c>
      <c r="RM108" s="12">
        <f>RL108/$RL$2</f>
        <v>3.3165893197155183E-4</v>
      </c>
      <c r="RN108" s="12" t="e">
        <f>IF(RI108,RI108/RJ108,0)</f>
        <v>#DIV/0!</v>
      </c>
      <c r="RO108" s="12">
        <f>IF(RI108,RI108/RL108,0)</f>
        <v>0.50300593739916089</v>
      </c>
      <c r="RP108" s="169" t="str">
        <f>E108</f>
        <v>AM-C25</v>
      </c>
      <c r="RQ108" s="12">
        <f>RC108/RE108</f>
        <v>0</v>
      </c>
      <c r="RR108" s="12">
        <f>1-RQ108</f>
        <v>1</v>
      </c>
      <c r="RS108" s="3">
        <v>8</v>
      </c>
      <c r="RT108" s="3">
        <v>2</v>
      </c>
      <c r="RU108" s="3">
        <v>0</v>
      </c>
      <c r="RV108" s="3">
        <v>0</v>
      </c>
      <c r="RW108" s="3">
        <v>0</v>
      </c>
      <c r="RX108" s="3">
        <v>0</v>
      </c>
      <c r="RY108" s="3">
        <f>RS108+RT108+RU108+RV108+RX108</f>
        <v>10</v>
      </c>
      <c r="RZ108" s="88">
        <f>RY108*H108</f>
        <v>19260</v>
      </c>
      <c r="SA108" s="12">
        <f>RZ108/$RZ$2</f>
        <v>2.7158227488184323E-4</v>
      </c>
      <c r="SB108" s="3">
        <v>0</v>
      </c>
      <c r="SC108" s="100">
        <v>486</v>
      </c>
      <c r="SD108" s="3">
        <v>0</v>
      </c>
      <c r="SE108" s="3">
        <v>0</v>
      </c>
      <c r="SF108" s="3">
        <v>2</v>
      </c>
      <c r="SG108" s="3">
        <v>0</v>
      </c>
      <c r="SH108" s="3">
        <f t="shared" si="709"/>
        <v>2</v>
      </c>
      <c r="SI108" s="3">
        <f t="shared" si="710"/>
        <v>2</v>
      </c>
      <c r="SJ108" s="12">
        <f t="shared" si="711"/>
        <v>0</v>
      </c>
      <c r="SK108" s="88">
        <f t="shared" si="712"/>
        <v>0</v>
      </c>
      <c r="SL108" s="45">
        <f t="shared" si="713"/>
        <v>0</v>
      </c>
      <c r="SM108" s="88">
        <v>0</v>
      </c>
      <c r="SN108" s="88">
        <v>0</v>
      </c>
      <c r="SO108" s="88">
        <v>4398</v>
      </c>
      <c r="SP108" s="88">
        <f t="shared" si="714"/>
        <v>3727.1186440677966</v>
      </c>
      <c r="SQ108" s="12">
        <f t="shared" si="715"/>
        <v>2.8175610031106564E-4</v>
      </c>
      <c r="SR108" s="87">
        <f t="shared" si="716"/>
        <v>0</v>
      </c>
      <c r="SS108" s="87">
        <f t="shared" si="717"/>
        <v>0</v>
      </c>
      <c r="ST108" s="169" t="str">
        <f t="shared" si="718"/>
        <v>AM-C25</v>
      </c>
      <c r="SU108" s="12">
        <f t="shared" si="719"/>
        <v>0</v>
      </c>
      <c r="SV108" s="12">
        <f t="shared" si="720"/>
        <v>1</v>
      </c>
      <c r="SW108" s="3">
        <v>5</v>
      </c>
      <c r="SX108" s="3">
        <v>2</v>
      </c>
      <c r="SY108" s="3">
        <v>0</v>
      </c>
      <c r="SZ108" s="3">
        <v>0</v>
      </c>
      <c r="TA108" s="3">
        <v>0</v>
      </c>
      <c r="TB108" s="3">
        <v>0</v>
      </c>
      <c r="TC108" s="3">
        <f t="shared" si="721"/>
        <v>7</v>
      </c>
      <c r="TD108" s="88">
        <f t="shared" si="722"/>
        <v>13482</v>
      </c>
      <c r="TE108" s="12">
        <f t="shared" si="723"/>
        <v>1.4831349557443215E-4</v>
      </c>
      <c r="TF108" s="3">
        <v>0</v>
      </c>
      <c r="TG108" s="100">
        <f>SUMIFS(Main!TX:TX,Main!B:B,B:B)</f>
        <v>460</v>
      </c>
      <c r="TH108" s="3">
        <v>0</v>
      </c>
      <c r="TI108" s="3">
        <v>0</v>
      </c>
      <c r="TJ108" s="3">
        <f>SUMIFS(Main!TT:TT,Main!B:B,B:B)</f>
        <v>3</v>
      </c>
      <c r="TK108" s="3">
        <v>0</v>
      </c>
      <c r="TL108" s="3">
        <f t="shared" si="724"/>
        <v>3</v>
      </c>
      <c r="TM108" s="3">
        <f t="shared" si="725"/>
        <v>3</v>
      </c>
      <c r="TN108" s="12">
        <f t="shared" si="726"/>
        <v>0</v>
      </c>
      <c r="TO108" s="88">
        <f t="shared" si="727"/>
        <v>0</v>
      </c>
      <c r="TP108" s="45">
        <f t="shared" si="728"/>
        <v>0</v>
      </c>
      <c r="TQ108" s="88">
        <v>0</v>
      </c>
      <c r="TR108" s="88">
        <v>0</v>
      </c>
      <c r="TS108" s="88">
        <f>SUMIFS(Main!TU:TU,Main!B:B,B:B)</f>
        <v>3998</v>
      </c>
      <c r="TT108" s="88">
        <f t="shared" si="729"/>
        <v>3388.1355932203392</v>
      </c>
      <c r="TU108" s="12">
        <f t="shared" si="730"/>
        <v>2.3612497259968584E-4</v>
      </c>
      <c r="TV108" s="87">
        <f t="shared" si="731"/>
        <v>0</v>
      </c>
      <c r="TW108" s="87">
        <f t="shared" si="732"/>
        <v>0</v>
      </c>
      <c r="TX108" s="169" t="str">
        <f t="shared" si="733"/>
        <v>AM-C25</v>
      </c>
      <c r="TY108" s="12">
        <f t="shared" si="734"/>
        <v>0</v>
      </c>
      <c r="TZ108" s="12">
        <f t="shared" si="735"/>
        <v>1</v>
      </c>
      <c r="UA108" s="3">
        <f>SUMIFS(Main!UG:UG,Main!B:B,B:B)</f>
        <v>2</v>
      </c>
      <c r="UB108" s="3">
        <f>SUMIFS(Main!UI:UI,Main!B:B,B:B)</f>
        <v>1</v>
      </c>
      <c r="UC108" s="3">
        <f>SUMIFS(Main!UK:UK,Main!B:B,B:B)</f>
        <v>0</v>
      </c>
      <c r="UD108" s="3">
        <f>SUMIFS(Main!UO:UO,Main!B:B,B:B)</f>
        <v>0</v>
      </c>
      <c r="UE108" s="3">
        <f>SUMIFS(Main!UQ:UQ,Main!B:B,B:B)</f>
        <v>0</v>
      </c>
      <c r="UF108" s="3">
        <f>SUMIFS(Main!US:US,Main!B:B,B:B)</f>
        <v>0</v>
      </c>
      <c r="UG108" s="3">
        <f t="shared" si="736"/>
        <v>3</v>
      </c>
      <c r="UH108" s="88">
        <f t="shared" si="737"/>
        <v>5778</v>
      </c>
      <c r="UI108" s="12">
        <f t="shared" si="738"/>
        <v>5.7326802465862016E-5</v>
      </c>
      <c r="UJ108" s="3">
        <f>SUMIFS(Main!UW:UW,Main!B:B,B:B)</f>
        <v>0</v>
      </c>
      <c r="UK108" s="100">
        <f>SUMIFS(Main!VI:VI,Main!A:A,A:A)</f>
        <v>160</v>
      </c>
      <c r="UL108" s="3">
        <v>0</v>
      </c>
      <c r="UM108" s="3">
        <v>0</v>
      </c>
      <c r="UN108" s="3">
        <f>SUMIFS(Main!VE:VE,Main!A:A,A:A)</f>
        <v>1</v>
      </c>
      <c r="UO108" s="3">
        <v>0</v>
      </c>
      <c r="UP108" s="3">
        <f t="shared" si="565"/>
        <v>1</v>
      </c>
      <c r="UQ108" s="3">
        <f t="shared" si="566"/>
        <v>1</v>
      </c>
      <c r="UR108" s="12">
        <f t="shared" si="567"/>
        <v>0</v>
      </c>
      <c r="US108" s="88">
        <f t="shared" si="568"/>
        <v>0</v>
      </c>
      <c r="UT108" s="45">
        <f t="shared" si="569"/>
        <v>0</v>
      </c>
      <c r="UU108" s="88">
        <v>0</v>
      </c>
      <c r="UV108" s="88">
        <v>0</v>
      </c>
      <c r="UW108" s="88">
        <f>SUMIFS(Main!VF:VF,Main!A:A,A:A)</f>
        <v>1999</v>
      </c>
      <c r="UX108" s="88">
        <f t="shared" si="570"/>
        <v>1694.0677966101696</v>
      </c>
      <c r="UY108" s="12">
        <f t="shared" si="571"/>
        <v>1.1948264031709406E-4</v>
      </c>
      <c r="UZ108" s="87">
        <f t="shared" si="572"/>
        <v>0</v>
      </c>
      <c r="VA108" s="87">
        <f t="shared" si="573"/>
        <v>0</v>
      </c>
      <c r="VB108" s="169" t="str">
        <f t="shared" si="564"/>
        <v>AM-C25</v>
      </c>
      <c r="VC108" s="12">
        <f t="shared" si="578"/>
        <v>0</v>
      </c>
      <c r="VD108" s="12">
        <f t="shared" si="574"/>
        <v>1</v>
      </c>
      <c r="VE108" s="3">
        <f>SUMIFS(Main!VR:VR,Main!B:B,B:B)</f>
        <v>1</v>
      </c>
      <c r="VF108" s="3">
        <f>SUMIFS(Main!VT:VT,Main!B:B,B:B)</f>
        <v>2</v>
      </c>
      <c r="VG108" s="3">
        <f>SUMIFS(Main!VV:VV,Main!B:B,B:B)</f>
        <v>0</v>
      </c>
      <c r="VH108" s="3">
        <f>SUMIFS(Main!VZ:VZ,Main!B:B,B:B)</f>
        <v>0</v>
      </c>
      <c r="VI108" s="3">
        <f>SUMIFS(Main!WB:WB,Main!B:B,B:B)</f>
        <v>0</v>
      </c>
      <c r="VJ108" s="3">
        <f>SUMIFS(Main!WD:WD,Main!B:B,B:B)</f>
        <v>0</v>
      </c>
      <c r="VK108" s="3">
        <f t="shared" si="575"/>
        <v>3</v>
      </c>
      <c r="VL108" s="88">
        <f t="shared" si="576"/>
        <v>5778</v>
      </c>
      <c r="VM108" s="12">
        <f t="shared" si="577"/>
        <v>6.0533920084872222E-5</v>
      </c>
      <c r="VN108" s="3">
        <f>SUMIFS(Main!WH:WH,Main!B:B,B:B)</f>
        <v>0</v>
      </c>
    </row>
    <row r="109" spans="1:586">
      <c r="A109" s="155" t="s">
        <v>881</v>
      </c>
      <c r="B109" s="155" t="s">
        <v>857</v>
      </c>
      <c r="C109" s="150" t="s">
        <v>664</v>
      </c>
      <c r="D109" s="150" t="s">
        <v>669</v>
      </c>
      <c r="E109" s="155" t="s">
        <v>846</v>
      </c>
      <c r="F109" s="150" t="s">
        <v>865</v>
      </c>
      <c r="G109" s="150" t="s">
        <v>866</v>
      </c>
      <c r="H109" s="17">
        <v>476.3</v>
      </c>
      <c r="I109" s="1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7"/>
      <c r="V109" s="87"/>
      <c r="W109" s="12"/>
      <c r="X109" s="91"/>
      <c r="Y109" s="91"/>
      <c r="Z109" s="91"/>
      <c r="AA109" s="91"/>
      <c r="AB109" s="91"/>
      <c r="AC109" s="91"/>
      <c r="AD109" s="91"/>
      <c r="AE109" s="87"/>
      <c r="AF109" s="88"/>
      <c r="AG109" s="88"/>
      <c r="AH109" s="88"/>
      <c r="AI109" s="87"/>
      <c r="AJ109" s="87"/>
      <c r="AK109" s="12"/>
      <c r="AL109" s="3"/>
      <c r="AM109" s="3"/>
      <c r="AN109" s="3"/>
      <c r="AO109" s="3"/>
      <c r="AP109" s="3"/>
      <c r="AQ109" s="3"/>
      <c r="AR109" s="3"/>
      <c r="AS109" s="3"/>
      <c r="AT109" s="87"/>
      <c r="AU109" s="40"/>
      <c r="AV109" s="40"/>
      <c r="AW109" s="88"/>
      <c r="AX109" s="88"/>
      <c r="AY109" s="88"/>
      <c r="AZ109" s="87"/>
      <c r="BA109" s="87"/>
      <c r="BB109" s="87"/>
      <c r="BC109" s="89"/>
      <c r="BD109" s="12"/>
      <c r="BE109" s="3"/>
      <c r="BF109" s="3"/>
      <c r="BG109" s="3"/>
      <c r="BH109" s="3"/>
      <c r="BI109" s="3"/>
      <c r="BJ109" s="3"/>
      <c r="BK109" s="3"/>
      <c r="BL109" s="3"/>
      <c r="BM109" s="87"/>
      <c r="BN109" s="40"/>
      <c r="BO109" s="40"/>
      <c r="BP109" s="88"/>
      <c r="BQ109" s="88"/>
      <c r="BR109" s="88"/>
      <c r="BS109" s="12"/>
      <c r="BT109" s="12"/>
      <c r="BU109" s="87"/>
      <c r="BV109" s="89"/>
      <c r="BW109" s="90"/>
      <c r="BX109" s="12"/>
      <c r="BY109" s="3"/>
      <c r="BZ109" s="3"/>
      <c r="CA109" s="3"/>
      <c r="CB109" s="3"/>
      <c r="CC109" s="3"/>
      <c r="CD109" s="3"/>
      <c r="CE109" s="3"/>
      <c r="CF109" s="3"/>
      <c r="CG109" s="87"/>
      <c r="CH109" s="3"/>
      <c r="CI109" s="3"/>
      <c r="CJ109" s="88"/>
      <c r="CK109" s="88"/>
      <c r="CL109" s="88"/>
      <c r="CM109" s="87"/>
      <c r="CN109" s="87"/>
      <c r="CO109" s="12"/>
      <c r="CP109" s="12"/>
      <c r="CQ109" s="77"/>
      <c r="CR109" s="12"/>
      <c r="CS109" s="3"/>
      <c r="CT109" s="3"/>
      <c r="CU109" s="3"/>
      <c r="CV109" s="3"/>
      <c r="CW109" s="3"/>
      <c r="CX109" s="3"/>
      <c r="CY109" s="3"/>
      <c r="CZ109" s="3"/>
      <c r="DA109" s="87"/>
      <c r="DB109" s="45"/>
      <c r="DC109" s="3"/>
      <c r="DD109" s="88"/>
      <c r="DE109" s="88"/>
      <c r="DF109" s="88"/>
      <c r="DG109" s="12"/>
      <c r="DH109" s="12"/>
      <c r="DI109" s="12"/>
      <c r="DJ109" s="12"/>
      <c r="DK109" s="3"/>
      <c r="DL109" s="2"/>
      <c r="DM109" s="3"/>
      <c r="DN109" s="3"/>
      <c r="DO109" s="3"/>
      <c r="DP109" s="3"/>
      <c r="DQ109" s="3"/>
      <c r="DR109" s="3"/>
      <c r="DS109" s="3"/>
      <c r="DT109" s="3"/>
      <c r="DU109" s="12"/>
      <c r="DV109" s="87"/>
      <c r="DW109" s="3"/>
      <c r="DX109" s="3"/>
      <c r="DY109" s="88"/>
      <c r="DZ109" s="88"/>
      <c r="EA109" s="88"/>
      <c r="EB109" s="12"/>
      <c r="EC109" s="12"/>
      <c r="ED109" s="12"/>
      <c r="EE109" s="12"/>
      <c r="EF109" s="3"/>
      <c r="EG109" s="12"/>
      <c r="EH109" s="3"/>
      <c r="EI109" s="3"/>
      <c r="EJ109" s="3"/>
      <c r="EK109" s="3"/>
      <c r="EL109" s="3"/>
      <c r="EM109" s="3"/>
      <c r="EN109" s="3"/>
      <c r="EO109" s="3"/>
      <c r="EP109" s="12"/>
      <c r="EQ109" s="87"/>
      <c r="ER109" s="3"/>
      <c r="ES109" s="3"/>
      <c r="ET109" s="88"/>
      <c r="EU109" s="88"/>
      <c r="EV109" s="88"/>
      <c r="EW109" s="12"/>
      <c r="EX109" s="12"/>
      <c r="EY109" s="12"/>
      <c r="EZ109" s="12"/>
      <c r="FA109" s="3"/>
      <c r="FB109" s="12"/>
      <c r="FC109" s="3"/>
      <c r="FD109" s="3"/>
      <c r="FE109" s="3"/>
      <c r="FF109" s="3"/>
      <c r="FG109" s="3"/>
      <c r="FH109" s="3"/>
      <c r="FI109" s="3"/>
      <c r="FJ109" s="3"/>
      <c r="FK109" s="12"/>
      <c r="FL109" s="12"/>
      <c r="FM109" s="3"/>
      <c r="FN109" s="88"/>
      <c r="FO109" s="88"/>
      <c r="FP109" s="88"/>
      <c r="FQ109" s="88"/>
      <c r="FR109" s="12"/>
      <c r="FS109" s="12"/>
      <c r="FT109" s="12"/>
      <c r="FU109" s="39"/>
      <c r="FV109" s="77"/>
      <c r="FW109" s="12"/>
      <c r="FX109" s="3"/>
      <c r="FY109" s="3"/>
      <c r="FZ109" s="3"/>
      <c r="GA109" s="3"/>
      <c r="GB109" s="3"/>
      <c r="GC109" s="3"/>
      <c r="GD109" s="3"/>
      <c r="GE109" s="3"/>
      <c r="GF109" s="12"/>
      <c r="GG109" s="12"/>
      <c r="GH109" s="88"/>
      <c r="GI109" s="45"/>
      <c r="GJ109" s="88"/>
      <c r="GK109" s="88"/>
      <c r="GL109" s="88"/>
      <c r="GM109" s="12"/>
      <c r="GN109" s="12"/>
      <c r="GO109" s="12"/>
      <c r="GP109" s="12"/>
      <c r="GQ109" s="77"/>
      <c r="GR109" s="12"/>
      <c r="GS109" s="3"/>
      <c r="GT109" s="3"/>
      <c r="GU109" s="3"/>
      <c r="GV109" s="3"/>
      <c r="GW109" s="3"/>
      <c r="GX109" s="3"/>
      <c r="GY109" s="3"/>
      <c r="GZ109" s="3"/>
      <c r="HA109" s="12"/>
      <c r="HB109" s="12"/>
      <c r="HC109" s="88"/>
      <c r="HD109" s="45"/>
      <c r="HE109" s="88"/>
      <c r="HF109" s="88"/>
      <c r="HG109" s="88"/>
      <c r="HH109" s="12"/>
      <c r="HI109" s="12"/>
      <c r="HJ109" s="12"/>
      <c r="HK109" s="12"/>
      <c r="HL109" s="77"/>
      <c r="HM109" s="3"/>
      <c r="HN109" s="3"/>
      <c r="HO109" s="3"/>
      <c r="HP109" s="3"/>
      <c r="HQ109" s="3"/>
      <c r="HR109" s="3"/>
      <c r="HS109" s="3"/>
      <c r="HT109" s="3"/>
      <c r="HU109" s="12"/>
      <c r="HV109" s="12"/>
      <c r="HW109" s="88"/>
      <c r="HX109" s="45"/>
      <c r="HY109" s="3"/>
      <c r="HZ109" s="3"/>
      <c r="IA109" s="3"/>
      <c r="IB109" s="20"/>
      <c r="IC109" s="12"/>
      <c r="ID109" s="12"/>
      <c r="IE109" s="12"/>
      <c r="IF109" s="105"/>
      <c r="IG109" s="100"/>
      <c r="IH109" s="3"/>
      <c r="II109" s="3"/>
      <c r="IJ109" s="3"/>
      <c r="IK109" s="3"/>
      <c r="IL109" s="3"/>
      <c r="IM109" s="3"/>
      <c r="IN109" s="3"/>
      <c r="IO109" s="12"/>
      <c r="IP109" s="12"/>
      <c r="IQ109" s="88"/>
      <c r="IR109" s="45"/>
      <c r="IS109" s="3"/>
      <c r="IT109" s="3"/>
      <c r="IU109" s="3"/>
      <c r="IV109" s="20"/>
      <c r="IW109" s="12"/>
      <c r="IX109" s="12"/>
      <c r="IY109" s="12"/>
      <c r="IZ109" s="12"/>
      <c r="JA109" s="100"/>
      <c r="JB109" s="3"/>
      <c r="JC109" s="3"/>
      <c r="JD109" s="3"/>
      <c r="JE109" s="3"/>
      <c r="JF109" s="3"/>
      <c r="JG109" s="3"/>
      <c r="JH109" s="3"/>
      <c r="JI109" s="12"/>
      <c r="JJ109" s="12"/>
      <c r="JK109" s="88"/>
      <c r="JL109" s="45"/>
      <c r="JM109" s="3"/>
      <c r="JN109" s="3"/>
      <c r="JO109" s="3"/>
      <c r="JP109" s="20"/>
      <c r="JQ109" s="12"/>
      <c r="JR109" s="12"/>
      <c r="JS109" s="12"/>
      <c r="JT109" s="12"/>
      <c r="JU109" s="100"/>
      <c r="JV109" s="3"/>
      <c r="JW109" s="3"/>
      <c r="JX109" s="3"/>
      <c r="JY109" s="3"/>
      <c r="JZ109" s="3"/>
      <c r="KA109" s="3"/>
      <c r="KB109" s="3"/>
      <c r="KC109" s="12"/>
      <c r="KD109" s="12"/>
      <c r="KE109" s="88"/>
      <c r="KF109" s="45"/>
      <c r="KG109" s="3"/>
      <c r="KH109" s="3"/>
      <c r="KI109" s="3"/>
      <c r="KJ109" s="20"/>
      <c r="KK109" s="12"/>
      <c r="KL109" s="12"/>
      <c r="KM109" s="12"/>
      <c r="KN109" s="12"/>
      <c r="KO109" s="100"/>
      <c r="KP109" s="3"/>
      <c r="KQ109" s="3"/>
      <c r="KR109" s="3"/>
      <c r="KS109" s="3"/>
      <c r="KT109" s="3"/>
      <c r="KU109" s="3"/>
      <c r="KV109" s="3"/>
      <c r="KW109" s="12"/>
      <c r="KX109" s="12"/>
      <c r="KY109" s="88"/>
      <c r="KZ109" s="45"/>
      <c r="LA109" s="3"/>
      <c r="LB109" s="3"/>
      <c r="LC109" s="3"/>
      <c r="LD109" s="20"/>
      <c r="LE109" s="12"/>
      <c r="LF109" s="12"/>
      <c r="LG109" s="12"/>
      <c r="LH109" s="12"/>
      <c r="LI109" s="100"/>
      <c r="LJ109" s="3"/>
      <c r="LK109" s="3"/>
      <c r="LL109" s="3"/>
      <c r="LM109" s="3"/>
      <c r="LN109" s="3"/>
      <c r="LO109" s="3"/>
      <c r="LP109" s="3"/>
      <c r="LQ109" s="12"/>
      <c r="LR109" s="12"/>
      <c r="LS109" s="88"/>
      <c r="LT109" s="45"/>
      <c r="LU109" s="88"/>
      <c r="LV109" s="88"/>
      <c r="LW109" s="88"/>
      <c r="LX109" s="88"/>
      <c r="LY109" s="12"/>
      <c r="LZ109" s="12"/>
      <c r="MA109" s="12"/>
      <c r="MB109" s="12"/>
      <c r="MC109" s="100"/>
      <c r="MD109" s="3"/>
      <c r="ME109" s="3"/>
      <c r="MF109" s="3"/>
      <c r="MG109" s="3"/>
      <c r="MH109" s="3"/>
      <c r="MI109" s="3"/>
      <c r="MJ109" s="3"/>
      <c r="MK109" s="12"/>
      <c r="ML109" s="12"/>
      <c r="MM109" s="88"/>
      <c r="MN109" s="45"/>
      <c r="MO109" s="88"/>
      <c r="MP109" s="88"/>
      <c r="MQ109" s="88"/>
      <c r="MR109" s="88"/>
      <c r="MS109" s="12"/>
      <c r="MT109" s="12"/>
      <c r="MU109" s="12"/>
      <c r="MV109" s="12"/>
      <c r="MW109" s="100"/>
      <c r="MX109" s="3"/>
      <c r="MY109" s="3"/>
      <c r="MZ109" s="3"/>
      <c r="NA109" s="3"/>
      <c r="NB109" s="3"/>
      <c r="NC109" s="3"/>
      <c r="ND109" s="3"/>
      <c r="NE109" s="12"/>
      <c r="NF109" s="12"/>
      <c r="NG109" s="88"/>
      <c r="NH109" s="45"/>
      <c r="NI109" s="88"/>
      <c r="NJ109" s="88"/>
      <c r="NK109" s="88"/>
      <c r="NL109" s="88"/>
      <c r="NM109" s="12"/>
      <c r="NN109" s="12"/>
      <c r="NO109" s="12"/>
      <c r="NP109" s="12"/>
      <c r="NQ109" s="100"/>
      <c r="NR109" s="3"/>
      <c r="NS109" s="3"/>
      <c r="NT109" s="3"/>
      <c r="NU109" s="3"/>
      <c r="NV109" s="3"/>
      <c r="NW109" s="3"/>
      <c r="NX109" s="12"/>
      <c r="NY109" s="88"/>
      <c r="NZ109" s="45"/>
      <c r="OA109" s="88"/>
      <c r="OB109" s="88"/>
      <c r="OC109" s="88"/>
      <c r="OD109" s="88"/>
      <c r="OE109" s="12"/>
      <c r="OF109" s="12"/>
      <c r="OG109" s="12"/>
      <c r="OH109" s="12"/>
      <c r="OI109" s="12"/>
      <c r="OJ109" s="3"/>
      <c r="OK109" s="3"/>
      <c r="OL109" s="3"/>
      <c r="OM109" s="3"/>
      <c r="ON109" s="3"/>
      <c r="OO109" s="3"/>
      <c r="OP109" s="88"/>
      <c r="OQ109" s="12"/>
      <c r="OR109" s="3"/>
      <c r="OS109" s="100"/>
      <c r="OT109" s="3"/>
      <c r="OU109" s="3"/>
      <c r="OV109" s="3"/>
      <c r="OW109" s="3"/>
      <c r="OX109" s="3"/>
      <c r="OY109" s="3"/>
      <c r="OZ109" s="12"/>
      <c r="PA109" s="88"/>
      <c r="PB109" s="45"/>
      <c r="PC109" s="88"/>
      <c r="PD109" s="88"/>
      <c r="PE109" s="88"/>
      <c r="PF109" s="88"/>
      <c r="PG109" s="12"/>
      <c r="PH109" s="12"/>
      <c r="PI109" s="12"/>
      <c r="PJ109" s="12"/>
      <c r="PK109" s="12"/>
      <c r="PL109" s="3"/>
      <c r="PM109" s="3"/>
      <c r="PN109" s="3"/>
      <c r="PO109" s="3"/>
      <c r="PP109" s="3"/>
      <c r="PQ109" s="3"/>
      <c r="PR109" s="3"/>
      <c r="PS109" s="88"/>
      <c r="PT109" s="12"/>
      <c r="PU109" s="3"/>
      <c r="PV109" s="100"/>
      <c r="PW109" s="3"/>
      <c r="PX109" s="3"/>
      <c r="PY109" s="3"/>
      <c r="PZ109" s="3"/>
      <c r="QA109" s="3"/>
      <c r="QB109" s="3"/>
      <c r="QC109" s="12"/>
      <c r="QD109" s="88"/>
      <c r="QE109" s="45"/>
      <c r="QF109" s="88"/>
      <c r="QG109" s="88"/>
      <c r="QH109" s="88"/>
      <c r="QI109" s="88"/>
      <c r="QJ109" s="12"/>
      <c r="QK109" s="12"/>
      <c r="QL109" s="12"/>
      <c r="QM109" s="12"/>
      <c r="QN109" s="12"/>
      <c r="QO109" s="3"/>
      <c r="QP109" s="3"/>
      <c r="QQ109" s="3"/>
      <c r="QR109" s="3"/>
      <c r="QS109" s="3"/>
      <c r="QT109" s="3"/>
      <c r="QU109" s="3"/>
      <c r="QV109" s="88"/>
      <c r="QW109" s="12"/>
      <c r="QX109" s="3"/>
      <c r="QY109" s="100"/>
      <c r="QZ109" s="3"/>
      <c r="RA109" s="3"/>
      <c r="RB109" s="3"/>
      <c r="RC109" s="3"/>
      <c r="RD109" s="3"/>
      <c r="RE109" s="3"/>
      <c r="RF109" s="12"/>
      <c r="RG109" s="88"/>
      <c r="RH109" s="45"/>
      <c r="RI109" s="88"/>
      <c r="RJ109" s="88"/>
      <c r="RK109" s="88"/>
      <c r="RL109" s="88"/>
      <c r="RM109" s="12"/>
      <c r="RN109" s="12"/>
      <c r="RO109" s="12"/>
      <c r="RP109" s="169"/>
      <c r="RQ109" s="12"/>
      <c r="RR109" s="12"/>
      <c r="RS109" s="3"/>
      <c r="RT109" s="3"/>
      <c r="RU109" s="3"/>
      <c r="RV109" s="3"/>
      <c r="RW109" s="3"/>
      <c r="RX109" s="3"/>
      <c r="RY109" s="3"/>
      <c r="RZ109" s="88"/>
      <c r="SA109" s="12"/>
      <c r="SB109" s="3"/>
      <c r="SC109" s="100">
        <v>0</v>
      </c>
      <c r="SD109" s="3">
        <v>0</v>
      </c>
      <c r="SE109" s="3">
        <v>0</v>
      </c>
      <c r="SF109" s="3">
        <v>0</v>
      </c>
      <c r="SG109" s="3">
        <v>0</v>
      </c>
      <c r="SH109" s="3">
        <f t="shared" si="709"/>
        <v>0</v>
      </c>
      <c r="SI109" s="3">
        <f t="shared" si="710"/>
        <v>0</v>
      </c>
      <c r="SJ109" s="12">
        <f t="shared" si="711"/>
        <v>0</v>
      </c>
      <c r="SK109" s="88">
        <f t="shared" si="712"/>
        <v>0</v>
      </c>
      <c r="SL109" s="45">
        <f t="shared" si="713"/>
        <v>0</v>
      </c>
      <c r="SM109" s="88">
        <v>0</v>
      </c>
      <c r="SN109" s="88">
        <v>0</v>
      </c>
      <c r="SO109" s="88">
        <v>0</v>
      </c>
      <c r="SP109" s="88">
        <f t="shared" si="714"/>
        <v>0</v>
      </c>
      <c r="SQ109" s="12">
        <f t="shared" si="715"/>
        <v>0</v>
      </c>
      <c r="SR109" s="87">
        <f t="shared" si="716"/>
        <v>0</v>
      </c>
      <c r="SS109" s="87">
        <f t="shared" si="717"/>
        <v>0</v>
      </c>
      <c r="ST109" s="169" t="str">
        <f t="shared" si="718"/>
        <v>AM-W47</v>
      </c>
      <c r="SU109" s="12" t="e">
        <f t="shared" si="719"/>
        <v>#DIV/0!</v>
      </c>
      <c r="SV109" s="12" t="e">
        <f t="shared" si="720"/>
        <v>#DIV/0!</v>
      </c>
      <c r="SW109" s="3">
        <v>0</v>
      </c>
      <c r="SX109" s="3">
        <v>0</v>
      </c>
      <c r="SY109" s="3">
        <v>0</v>
      </c>
      <c r="SZ109" s="3">
        <v>0</v>
      </c>
      <c r="TA109" s="3">
        <v>0</v>
      </c>
      <c r="TB109" s="3">
        <v>1000</v>
      </c>
      <c r="TC109" s="3">
        <f t="shared" si="721"/>
        <v>1000</v>
      </c>
      <c r="TD109" s="88">
        <f t="shared" si="722"/>
        <v>476300</v>
      </c>
      <c r="TE109" s="12">
        <f t="shared" si="723"/>
        <v>5.239706122392971E-3</v>
      </c>
      <c r="TF109" s="3">
        <v>0</v>
      </c>
      <c r="TG109" s="100">
        <f>SUMIFS(Main!TX:TX,Main!B:B,B:B)</f>
        <v>0</v>
      </c>
      <c r="TH109" s="3">
        <v>0</v>
      </c>
      <c r="TI109" s="3">
        <v>0</v>
      </c>
      <c r="TJ109" s="3">
        <f>SUMIFS(Main!TT:TT,Main!B:B,B:B)</f>
        <v>0</v>
      </c>
      <c r="TK109" s="3">
        <v>0</v>
      </c>
      <c r="TL109" s="3">
        <f t="shared" si="724"/>
        <v>0</v>
      </c>
      <c r="TM109" s="3">
        <f t="shared" si="725"/>
        <v>0</v>
      </c>
      <c r="TN109" s="12">
        <f t="shared" si="726"/>
        <v>0</v>
      </c>
      <c r="TO109" s="88">
        <f t="shared" si="727"/>
        <v>0</v>
      </c>
      <c r="TP109" s="45">
        <f t="shared" si="728"/>
        <v>0</v>
      </c>
      <c r="TQ109" s="88">
        <v>0</v>
      </c>
      <c r="TR109" s="88">
        <v>0</v>
      </c>
      <c r="TS109" s="88">
        <f>SUMIFS(Main!TU:TU,Main!B:B,B:B)</f>
        <v>0</v>
      </c>
      <c r="TT109" s="88">
        <f t="shared" si="729"/>
        <v>0</v>
      </c>
      <c r="TU109" s="12">
        <f t="shared" si="730"/>
        <v>0</v>
      </c>
      <c r="TV109" s="87">
        <f t="shared" si="731"/>
        <v>0</v>
      </c>
      <c r="TW109" s="87">
        <f t="shared" si="732"/>
        <v>0</v>
      </c>
      <c r="TX109" s="169" t="str">
        <f t="shared" si="733"/>
        <v>AM-W47</v>
      </c>
      <c r="TY109" s="12" t="e">
        <f t="shared" si="734"/>
        <v>#DIV/0!</v>
      </c>
      <c r="TZ109" s="12" t="e">
        <f t="shared" si="735"/>
        <v>#DIV/0!</v>
      </c>
      <c r="UA109" s="3">
        <f>SUMIFS(Main!UG:UG,Main!B:B,B:B)</f>
        <v>0</v>
      </c>
      <c r="UB109" s="3">
        <f>SUMIFS(Main!UI:UI,Main!B:B,B:B)</f>
        <v>0</v>
      </c>
      <c r="UC109" s="3">
        <f>SUMIFS(Main!UK:UK,Main!B:B,B:B)</f>
        <v>0</v>
      </c>
      <c r="UD109" s="3">
        <f>SUMIFS(Main!UO:UO,Main!B:B,B:B)</f>
        <v>0</v>
      </c>
      <c r="UE109" s="3">
        <f>SUMIFS(Main!UQ:UQ,Main!B:B,B:B)</f>
        <v>0</v>
      </c>
      <c r="UF109" s="3">
        <f>SUMIFS(Main!US:US,Main!B:B,B:B)</f>
        <v>1000</v>
      </c>
      <c r="UG109" s="3">
        <f t="shared" si="736"/>
        <v>1000</v>
      </c>
      <c r="UH109" s="88">
        <f t="shared" si="737"/>
        <v>476300</v>
      </c>
      <c r="UI109" s="12">
        <f t="shared" si="738"/>
        <v>4.7256414009155551E-3</v>
      </c>
      <c r="UJ109" s="3">
        <f>SUMIFS(Main!UW:UW,Main!B:B,B:B)</f>
        <v>0</v>
      </c>
      <c r="UK109" s="100">
        <f>SUMIFS(Main!VI:VI,Main!A:A,A:A)</f>
        <v>40</v>
      </c>
      <c r="UL109" s="3">
        <v>7786</v>
      </c>
      <c r="UM109" s="3">
        <v>33</v>
      </c>
      <c r="UN109" s="3">
        <f>SUMIFS(Main!VE:VE,Main!A:A,A:A)</f>
        <v>1</v>
      </c>
      <c r="UO109" s="3">
        <v>0</v>
      </c>
      <c r="UP109" s="3">
        <f t="shared" si="565"/>
        <v>1</v>
      </c>
      <c r="UQ109" s="3">
        <f t="shared" si="566"/>
        <v>1</v>
      </c>
      <c r="UR109" s="12">
        <f t="shared" si="567"/>
        <v>0</v>
      </c>
      <c r="US109" s="88" t="e">
        <f t="shared" si="568"/>
        <v>#DIV/0!</v>
      </c>
      <c r="UT109" s="45">
        <f t="shared" si="569"/>
        <v>182.2</v>
      </c>
      <c r="UU109" s="88">
        <v>182.2</v>
      </c>
      <c r="UV109" s="88">
        <v>1100.8499999999999</v>
      </c>
      <c r="UW109" s="88">
        <f>SUMIFS(Main!VF:VF,Main!A:A,A:A)</f>
        <v>1299</v>
      </c>
      <c r="UX109" s="88">
        <f t="shared" si="570"/>
        <v>1100.8474576271187</v>
      </c>
      <c r="UY109" s="12">
        <f t="shared" si="571"/>
        <v>7.7642796284094637E-5</v>
      </c>
      <c r="UZ109" s="87">
        <f t="shared" si="572"/>
        <v>0.16550847072716537</v>
      </c>
      <c r="VA109" s="87">
        <f t="shared" si="573"/>
        <v>0.16550885296381829</v>
      </c>
      <c r="VB109" s="169" t="str">
        <f t="shared" si="564"/>
        <v>AM-W47</v>
      </c>
      <c r="VC109" s="12">
        <f t="shared" si="578"/>
        <v>1.000002309468822</v>
      </c>
      <c r="VD109" s="12">
        <f t="shared" si="574"/>
        <v>-2.3094688219593706E-6</v>
      </c>
      <c r="VE109" s="3">
        <f>SUMIFS(Main!VR:VR,Main!B:B,B:B)</f>
        <v>79</v>
      </c>
      <c r="VF109" s="3">
        <f>SUMIFS(Main!VT:VT,Main!B:B,B:B)</f>
        <v>298</v>
      </c>
      <c r="VG109" s="3">
        <f>SUMIFS(Main!VV:VV,Main!B:B,B:B)</f>
        <v>0</v>
      </c>
      <c r="VH109" s="3">
        <f>SUMIFS(Main!VZ:VZ,Main!B:B,B:B)</f>
        <v>0</v>
      </c>
      <c r="VI109" s="3">
        <f>SUMIFS(Main!WB:WB,Main!B:B,B:B)</f>
        <v>0</v>
      </c>
      <c r="VJ109" s="3">
        <f>SUMIFS(Main!WD:WD,Main!B:B,B:B)</f>
        <v>0</v>
      </c>
      <c r="VK109" s="3">
        <f t="shared" si="575"/>
        <v>377</v>
      </c>
      <c r="VL109" s="88">
        <f t="shared" si="576"/>
        <v>179565.1</v>
      </c>
      <c r="VM109" s="12">
        <f t="shared" si="577"/>
        <v>1.8812356201855468E-3</v>
      </c>
      <c r="VN109" s="3">
        <f>SUMIFS(Main!WH:WH,Main!B:B,B:B)</f>
        <v>18</v>
      </c>
    </row>
    <row r="110" spans="1:586">
      <c r="A110" s="155" t="s">
        <v>10</v>
      </c>
      <c r="B110" s="155" t="s">
        <v>9</v>
      </c>
      <c r="C110" s="150" t="s">
        <v>294</v>
      </c>
      <c r="D110" s="150" t="s">
        <v>669</v>
      </c>
      <c r="E110" s="155" t="s">
        <v>198</v>
      </c>
      <c r="F110" s="150" t="s">
        <v>479</v>
      </c>
      <c r="G110" s="150" t="s">
        <v>438</v>
      </c>
      <c r="H110" s="17">
        <v>238.90059149117647</v>
      </c>
      <c r="I110" s="12"/>
      <c r="J110" s="3"/>
      <c r="K110" s="3"/>
      <c r="L110" s="3"/>
      <c r="M110" s="3"/>
      <c r="N110" s="3"/>
      <c r="O110" s="3"/>
      <c r="P110" s="3"/>
      <c r="Q110" s="87"/>
      <c r="R110" s="88"/>
      <c r="S110" s="88"/>
      <c r="T110" s="88"/>
      <c r="U110" s="87"/>
      <c r="V110" s="87"/>
      <c r="W110" s="12"/>
      <c r="X110" s="3"/>
      <c r="Y110" s="3"/>
      <c r="Z110" s="3"/>
      <c r="AA110" s="3"/>
      <c r="AB110" s="3"/>
      <c r="AC110" s="3"/>
      <c r="AD110" s="3"/>
      <c r="AE110" s="87"/>
      <c r="AF110" s="88"/>
      <c r="AG110" s="88"/>
      <c r="AH110" s="88"/>
      <c r="AI110" s="87"/>
      <c r="AJ110" s="87"/>
      <c r="AK110" s="12"/>
      <c r="AL110" s="3"/>
      <c r="AM110" s="3"/>
      <c r="AN110" s="3"/>
      <c r="AO110" s="3"/>
      <c r="AP110" s="3"/>
      <c r="AQ110" s="3"/>
      <c r="AR110" s="3"/>
      <c r="AS110" s="3"/>
      <c r="AT110" s="87"/>
      <c r="AU110" s="40"/>
      <c r="AV110" s="40"/>
      <c r="AW110" s="88"/>
      <c r="AX110" s="88"/>
      <c r="AY110" s="88"/>
      <c r="AZ110" s="87"/>
      <c r="BA110" s="87"/>
      <c r="BB110" s="87"/>
      <c r="BC110" s="89"/>
      <c r="BD110" s="12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f>BG110-BH110</f>
        <v>0</v>
      </c>
      <c r="BJ110" s="3">
        <f>BH110-BI110</f>
        <v>0</v>
      </c>
      <c r="BK110" s="3">
        <f>BI110-BJ110</f>
        <v>0</v>
      </c>
      <c r="BL110" s="3">
        <f>BH110+BI110+BJ110</f>
        <v>0</v>
      </c>
      <c r="BM110" s="87">
        <v>0</v>
      </c>
      <c r="BN110" s="40" t="e">
        <f>BP110/BH110</f>
        <v>#DIV/0!</v>
      </c>
      <c r="BO110" s="40" t="e">
        <f>BP110/BG110</f>
        <v>#DIV/0!</v>
      </c>
      <c r="BP110" s="88">
        <v>0</v>
      </c>
      <c r="BQ110" s="88">
        <v>0</v>
      </c>
      <c r="BR110" s="88">
        <v>0</v>
      </c>
      <c r="BS110" s="12" t="e">
        <f>BP110/BQ110</f>
        <v>#DIV/0!</v>
      </c>
      <c r="BT110" s="12" t="e">
        <f>BP110/BR110</f>
        <v>#DIV/0!</v>
      </c>
      <c r="BU110" s="87" t="e">
        <f>BH110/BL110</f>
        <v>#DIV/0!</v>
      </c>
      <c r="BV110" s="89" t="e">
        <f>1-BU110</f>
        <v>#DIV/0!</v>
      </c>
      <c r="BW110" s="90" t="str">
        <f>B110</f>
        <v>FBA78420</v>
      </c>
      <c r="BX110" s="12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f>CA110-CB110</f>
        <v>0</v>
      </c>
      <c r="CD110" s="3">
        <v>0</v>
      </c>
      <c r="CE110" s="3">
        <v>0</v>
      </c>
      <c r="CF110" s="3">
        <f>CB110+CC110+CD110</f>
        <v>0</v>
      </c>
      <c r="CG110" s="87" t="e">
        <f>CB110/BZ110</f>
        <v>#DIV/0!</v>
      </c>
      <c r="CH110" s="3" t="e">
        <f>CJ110/CB110</f>
        <v>#DIV/0!</v>
      </c>
      <c r="CI110" s="3" t="e">
        <f>CJ110/CA110</f>
        <v>#DIV/0!</v>
      </c>
      <c r="CJ110" s="88">
        <v>0</v>
      </c>
      <c r="CK110" s="88">
        <v>0</v>
      </c>
      <c r="CL110" s="88">
        <v>0</v>
      </c>
      <c r="CM110" s="87" t="e">
        <f>CJ110/CK110</f>
        <v>#DIV/0!</v>
      </c>
      <c r="CN110" s="87" t="e">
        <f>CJ110/CL110</f>
        <v>#DIV/0!</v>
      </c>
      <c r="CO110" s="12" t="e">
        <f>CB110/CF110</f>
        <v>#DIV/0!</v>
      </c>
      <c r="CP110" s="12" t="e">
        <f>1-CO110</f>
        <v>#DIV/0!</v>
      </c>
      <c r="CQ110" s="77" t="str">
        <f>B110</f>
        <v>FBA78420</v>
      </c>
      <c r="CR110" s="12">
        <v>0</v>
      </c>
      <c r="CS110" s="3">
        <v>0</v>
      </c>
      <c r="CT110" s="3">
        <v>0</v>
      </c>
      <c r="CU110" s="3" t="e">
        <f>VLOOKUP(C110,'[1]Monthly Sales'!C:AP,38,0)</f>
        <v>#N/A</v>
      </c>
      <c r="CV110" s="3">
        <v>0</v>
      </c>
      <c r="CW110" s="3" t="e">
        <f>CU110-CV110</f>
        <v>#N/A</v>
      </c>
      <c r="CX110" s="3">
        <v>0</v>
      </c>
      <c r="CY110" s="3">
        <v>0</v>
      </c>
      <c r="CZ110" s="3" t="e">
        <f>CV110+CW110+CX110</f>
        <v>#N/A</v>
      </c>
      <c r="DA110" s="87" t="e">
        <f>CV110/CT110</f>
        <v>#DIV/0!</v>
      </c>
      <c r="DB110" s="45" t="e">
        <f>DD110/CV110</f>
        <v>#DIV/0!</v>
      </c>
      <c r="DC110" s="3" t="e">
        <f>DD110/CZ110</f>
        <v>#N/A</v>
      </c>
      <c r="DD110" s="88">
        <v>0</v>
      </c>
      <c r="DE110" s="88">
        <v>0</v>
      </c>
      <c r="DF110" s="88">
        <v>0</v>
      </c>
      <c r="DG110" s="12" t="e">
        <f>DD110/DE110</f>
        <v>#DIV/0!</v>
      </c>
      <c r="DH110" s="12" t="e">
        <f>DD110/DF110</f>
        <v>#DIV/0!</v>
      </c>
      <c r="DI110" s="12" t="e">
        <f>CV110/CZ110</f>
        <v>#N/A</v>
      </c>
      <c r="DJ110" s="12" t="e">
        <f>1-DI110</f>
        <v>#N/A</v>
      </c>
      <c r="DK110" s="3" t="str">
        <f>B110</f>
        <v>FBA78420</v>
      </c>
      <c r="DL110" s="12">
        <v>1</v>
      </c>
      <c r="DM110" s="3">
        <v>4263</v>
      </c>
      <c r="DN110" s="3">
        <v>10</v>
      </c>
      <c r="DO110" s="3">
        <v>0</v>
      </c>
      <c r="DP110" s="3">
        <v>0</v>
      </c>
      <c r="DQ110" s="3">
        <f>DO110-DP110</f>
        <v>0</v>
      </c>
      <c r="DR110" s="3">
        <v>0</v>
      </c>
      <c r="DS110" s="3">
        <v>0</v>
      </c>
      <c r="DT110" s="3">
        <f>DP110+DQ110+DR110</f>
        <v>0</v>
      </c>
      <c r="DU110" s="12" t="e">
        <f>DR110/DT110</f>
        <v>#DIV/0!</v>
      </c>
      <c r="DV110" s="87">
        <f>DP110/DN110</f>
        <v>0</v>
      </c>
      <c r="DW110" s="3" t="e">
        <f>DY110/DP110</f>
        <v>#DIV/0!</v>
      </c>
      <c r="DX110" s="3" t="e">
        <f>DY110/DT110</f>
        <v>#DIV/0!</v>
      </c>
      <c r="DY110" s="88">
        <v>0</v>
      </c>
      <c r="DZ110" s="88">
        <v>0</v>
      </c>
      <c r="EA110" s="88">
        <v>0</v>
      </c>
      <c r="EB110" s="12" t="e">
        <f>DY110/DZ110</f>
        <v>#DIV/0!</v>
      </c>
      <c r="EC110" s="12" t="e">
        <f>DY110/EA110</f>
        <v>#DIV/0!</v>
      </c>
      <c r="ED110" s="12" t="e">
        <f>DP110/DT110</f>
        <v>#DIV/0!</v>
      </c>
      <c r="EE110" s="12" t="e">
        <f>1-ED110</f>
        <v>#DIV/0!</v>
      </c>
      <c r="EF110" s="3" t="str">
        <f>B110</f>
        <v>FBA78420</v>
      </c>
      <c r="EG110" s="12">
        <v>1</v>
      </c>
      <c r="EH110" s="3">
        <v>1541</v>
      </c>
      <c r="EI110" s="3">
        <v>2</v>
      </c>
      <c r="EJ110" s="3">
        <v>1</v>
      </c>
      <c r="EK110" s="3">
        <v>1</v>
      </c>
      <c r="EL110" s="3">
        <f>EJ110-EK110</f>
        <v>0</v>
      </c>
      <c r="EM110" s="3">
        <v>0</v>
      </c>
      <c r="EN110" s="3">
        <v>0</v>
      </c>
      <c r="EO110" s="3">
        <f>EK110+EL110+EM110</f>
        <v>1</v>
      </c>
      <c r="EP110" s="12">
        <f>IF(EM110,EM110/EO110,0)</f>
        <v>0</v>
      </c>
      <c r="EQ110" s="87">
        <f>IF(EK110,EK110/EI110,0)</f>
        <v>0.5</v>
      </c>
      <c r="ER110" s="3">
        <f>IF(ET110,ET110/EK110,0)</f>
        <v>15.76</v>
      </c>
      <c r="ES110" s="3">
        <f>IF(ET110,ET110/EO110,0)</f>
        <v>15.76</v>
      </c>
      <c r="ET110" s="88">
        <v>15.76</v>
      </c>
      <c r="EU110" s="88">
        <v>846.61</v>
      </c>
      <c r="EV110" s="88">
        <v>999</v>
      </c>
      <c r="EW110" s="12">
        <f>IF(ET110,ET110/EU110,0)</f>
        <v>1.8615419142226055E-2</v>
      </c>
      <c r="EX110" s="12">
        <f>IF(ET110,ET110/EV110,0)</f>
        <v>1.5775775775775776E-2</v>
      </c>
      <c r="EY110" s="12">
        <f>IF(EK110,EK110/EO110,0)</f>
        <v>1</v>
      </c>
      <c r="EZ110" s="12">
        <f>1-EY110</f>
        <v>0</v>
      </c>
      <c r="FA110" s="3" t="str">
        <f>B110</f>
        <v>FBA78420</v>
      </c>
      <c r="FB110" s="12">
        <v>1</v>
      </c>
      <c r="FC110" s="3">
        <v>3049</v>
      </c>
      <c r="FD110" s="3">
        <v>7</v>
      </c>
      <c r="FE110" s="3">
        <v>0</v>
      </c>
      <c r="FF110" s="3">
        <v>0</v>
      </c>
      <c r="FG110" s="3">
        <f>FE110-FF110</f>
        <v>0</v>
      </c>
      <c r="FH110" s="3">
        <v>0</v>
      </c>
      <c r="FI110" s="3">
        <v>0</v>
      </c>
      <c r="FJ110" s="3">
        <f>FF110+FG110+FH110</f>
        <v>0</v>
      </c>
      <c r="FK110" s="12">
        <f>IF(FH110,FH110/FJ110,0)</f>
        <v>0</v>
      </c>
      <c r="FL110" s="12">
        <f>IF(FF110,FF110/FD110,0)</f>
        <v>0</v>
      </c>
      <c r="FM110" s="3" t="e">
        <f>IF(FO110,FO110/FF110,0)</f>
        <v>#DIV/0!</v>
      </c>
      <c r="FN110" s="88" t="e">
        <f>IF(FO110,FO110/FJ110,0)</f>
        <v>#DIV/0!</v>
      </c>
      <c r="FO110" s="88">
        <v>96.34</v>
      </c>
      <c r="FP110" s="88">
        <v>0</v>
      </c>
      <c r="FQ110" s="88">
        <v>0</v>
      </c>
      <c r="FR110" s="12" t="e">
        <f>IF(FO110,FO110/FP110,0)</f>
        <v>#DIV/0!</v>
      </c>
      <c r="FS110" s="12" t="e">
        <f>IF(FO110,FO110/FQ110,0)</f>
        <v>#DIV/0!</v>
      </c>
      <c r="FT110" s="12" t="e">
        <f>FF110/FJ110</f>
        <v>#DIV/0!</v>
      </c>
      <c r="FU110" s="39" t="e">
        <f>1-FT110</f>
        <v>#DIV/0!</v>
      </c>
      <c r="FV110" s="77" t="str">
        <f>B110</f>
        <v>FBA78420</v>
      </c>
      <c r="FW110" s="12">
        <v>1</v>
      </c>
      <c r="FX110" s="3">
        <v>161</v>
      </c>
      <c r="FY110" s="3">
        <v>2</v>
      </c>
      <c r="FZ110" s="3">
        <v>0</v>
      </c>
      <c r="GA110" s="3">
        <v>0</v>
      </c>
      <c r="GB110" s="3">
        <f>FZ110-GA110</f>
        <v>0</v>
      </c>
      <c r="GC110" s="3">
        <v>0</v>
      </c>
      <c r="GD110" s="3">
        <v>0</v>
      </c>
      <c r="GE110" s="3">
        <f>GA110+GB110+GC110</f>
        <v>0</v>
      </c>
      <c r="GF110" s="12">
        <f>IF(GC110,GC110/GE110,0)</f>
        <v>0</v>
      </c>
      <c r="GG110" s="12">
        <f>IF(GA110,GA110/FY110,0)</f>
        <v>0</v>
      </c>
      <c r="GH110" s="88" t="e">
        <f>IF(GJ110,GJ110/GA110,0)</f>
        <v>#DIV/0!</v>
      </c>
      <c r="GI110" s="45" t="e">
        <f>IF(GJ110,GJ110/GE110,0)</f>
        <v>#DIV/0!</v>
      </c>
      <c r="GJ110" s="88">
        <v>6.23</v>
      </c>
      <c r="GK110" s="88">
        <v>0</v>
      </c>
      <c r="GL110" s="88">
        <v>0</v>
      </c>
      <c r="GM110" s="12" t="e">
        <f>IF(GJ110,GJ110/GK110,0)</f>
        <v>#DIV/0!</v>
      </c>
      <c r="GN110" s="12" t="e">
        <f>IF(GJ110,GJ110/GL110,0)</f>
        <v>#DIV/0!</v>
      </c>
      <c r="GO110" s="12" t="e">
        <f>GA110/GE110</f>
        <v>#DIV/0!</v>
      </c>
      <c r="GP110" s="12" t="e">
        <f>1-GO110</f>
        <v>#DIV/0!</v>
      </c>
      <c r="GQ110" s="77" t="str">
        <f>B110</f>
        <v>FBA78420</v>
      </c>
      <c r="GR110" s="12">
        <v>1</v>
      </c>
      <c r="GS110" s="3">
        <v>0</v>
      </c>
      <c r="GT110" s="3">
        <v>0</v>
      </c>
      <c r="GU110" s="3">
        <v>0</v>
      </c>
      <c r="GV110" s="3">
        <v>0</v>
      </c>
      <c r="GW110" s="3">
        <f>GU110-GV110</f>
        <v>0</v>
      </c>
      <c r="GX110" s="3">
        <v>0</v>
      </c>
      <c r="GY110" s="3">
        <v>0</v>
      </c>
      <c r="GZ110" s="3">
        <f>GV110+GW110+GX110</f>
        <v>0</v>
      </c>
      <c r="HA110" s="12">
        <f>IF(GX110,GX110/GZ110,0)</f>
        <v>0</v>
      </c>
      <c r="HB110" s="12">
        <f>IF(GV110,GV110/GT110,0)</f>
        <v>0</v>
      </c>
      <c r="HC110" s="88">
        <f>IF(HE110,HE110/GV110,0)</f>
        <v>0</v>
      </c>
      <c r="HD110" s="45">
        <f>IF(HE110,HE110/GZ110,0)</f>
        <v>0</v>
      </c>
      <c r="HE110" s="88">
        <v>0</v>
      </c>
      <c r="HF110" s="88">
        <v>0</v>
      </c>
      <c r="HG110" s="88">
        <v>0</v>
      </c>
      <c r="HH110" s="12">
        <f>IF(HE110,HE110/HF110,0)</f>
        <v>0</v>
      </c>
      <c r="HI110" s="12">
        <f>IF(HE110,HE110/HG110,0)</f>
        <v>0</v>
      </c>
      <c r="HJ110" s="12" t="e">
        <f>GV110/GZ110</f>
        <v>#DIV/0!</v>
      </c>
      <c r="HK110" s="12" t="e">
        <f>1-HJ110</f>
        <v>#DIV/0!</v>
      </c>
      <c r="HL110" s="77" t="s">
        <v>198</v>
      </c>
      <c r="HM110" s="3">
        <v>28</v>
      </c>
      <c r="HN110" s="3">
        <v>0</v>
      </c>
      <c r="HO110" s="3">
        <v>0</v>
      </c>
      <c r="HP110" s="3">
        <v>0</v>
      </c>
      <c r="HQ110" s="3">
        <v>0</v>
      </c>
      <c r="HR110" s="3">
        <f>HP110-HQ110</f>
        <v>0</v>
      </c>
      <c r="HS110" s="3">
        <v>0</v>
      </c>
      <c r="HT110" s="3">
        <f>HQ110+HR110+HS110</f>
        <v>0</v>
      </c>
      <c r="HU110" s="12">
        <f>IF(HS110,HS110/HT110,0)</f>
        <v>0</v>
      </c>
      <c r="HV110" s="12">
        <f>IF(HQ110,HQ110/HO110,0)</f>
        <v>0</v>
      </c>
      <c r="HW110" s="88">
        <f>IF(HY110,HY110/HQ110,0)</f>
        <v>0</v>
      </c>
      <c r="HX110" s="45">
        <f>IF(HY110,HY110/HT110,0)</f>
        <v>0</v>
      </c>
      <c r="HY110" s="3">
        <v>0</v>
      </c>
      <c r="HZ110" s="3">
        <v>0</v>
      </c>
      <c r="IA110" s="3">
        <v>0</v>
      </c>
      <c r="IB110" s="20">
        <f>IA110/1.18</f>
        <v>0</v>
      </c>
      <c r="IC110" s="12">
        <f>IF(HY110,HY110/HZ110,0)</f>
        <v>0</v>
      </c>
      <c r="ID110" s="12">
        <f>IF(HY110,HY110/IB110,0)</f>
        <v>0</v>
      </c>
      <c r="IE110" s="12" t="e">
        <f>HQ110/HT110</f>
        <v>#DIV/0!</v>
      </c>
      <c r="IF110" s="105" t="e">
        <f>1-IE110</f>
        <v>#DIV/0!</v>
      </c>
      <c r="IG110" s="100">
        <v>27</v>
      </c>
      <c r="IH110" s="3">
        <v>0</v>
      </c>
      <c r="II110" s="3">
        <v>0</v>
      </c>
      <c r="IJ110" s="3">
        <v>0</v>
      </c>
      <c r="IK110" s="3">
        <v>0</v>
      </c>
      <c r="IL110" s="3">
        <f>IJ110-IK110</f>
        <v>0</v>
      </c>
      <c r="IM110" s="3">
        <v>0</v>
      </c>
      <c r="IN110" s="3">
        <f>IK110+IL110+IM110</f>
        <v>0</v>
      </c>
      <c r="IO110" s="12">
        <f>IF(IM110,IM110/IN110,0)</f>
        <v>0</v>
      </c>
      <c r="IP110" s="12">
        <f>IF(IK110,IK110/II110,0)</f>
        <v>0</v>
      </c>
      <c r="IQ110" s="88">
        <f>IF(IS110,IS110/IK110,0)</f>
        <v>0</v>
      </c>
      <c r="IR110" s="45">
        <f>IF(IS110,IS110/IN110,0)</f>
        <v>0</v>
      </c>
      <c r="IS110" s="3">
        <v>0</v>
      </c>
      <c r="IT110" s="3">
        <v>0</v>
      </c>
      <c r="IU110" s="3">
        <v>0</v>
      </c>
      <c r="IV110" s="20">
        <f>IU110/1.18</f>
        <v>0</v>
      </c>
      <c r="IW110" s="12">
        <f>IF(IS110,IS110/IT110,0)</f>
        <v>0</v>
      </c>
      <c r="IX110" s="12">
        <f>IF(IS110,IS110/IV110,0)</f>
        <v>0</v>
      </c>
      <c r="IY110" s="12" t="e">
        <f>IK110/IN110</f>
        <v>#DIV/0!</v>
      </c>
      <c r="IZ110" s="12" t="e">
        <f>1-IY110</f>
        <v>#DIV/0!</v>
      </c>
      <c r="JA110" s="100">
        <v>28</v>
      </c>
      <c r="JB110" s="3">
        <v>0</v>
      </c>
      <c r="JC110" s="3">
        <v>0</v>
      </c>
      <c r="JD110" s="3">
        <v>0</v>
      </c>
      <c r="JE110" s="3">
        <v>0</v>
      </c>
      <c r="JF110" s="3">
        <f>JD110-JE110</f>
        <v>0</v>
      </c>
      <c r="JG110" s="3">
        <v>0</v>
      </c>
      <c r="JH110" s="3">
        <f>SUM(JE110:JG110)</f>
        <v>0</v>
      </c>
      <c r="JI110" s="12">
        <f>IF(JG110,JG110/JH110,0)</f>
        <v>0</v>
      </c>
      <c r="JJ110" s="12">
        <f>IF(JE110,JE110/JC110,0)</f>
        <v>0</v>
      </c>
      <c r="JK110" s="88">
        <f>IF(JM110,JM110/JE110,0)</f>
        <v>0</v>
      </c>
      <c r="JL110" s="45">
        <f>IF(JM110,JM110/JH110,0)</f>
        <v>0</v>
      </c>
      <c r="JM110" s="3">
        <v>0</v>
      </c>
      <c r="JN110" s="3">
        <v>0</v>
      </c>
      <c r="JO110" s="3">
        <v>0</v>
      </c>
      <c r="JP110" s="20">
        <f>JO110/1.18</f>
        <v>0</v>
      </c>
      <c r="JQ110" s="12">
        <f>IF(JM110,JM110/JN110,0)</f>
        <v>0</v>
      </c>
      <c r="JR110" s="12">
        <f>IF(JM110,JM110/JP110,0)</f>
        <v>0</v>
      </c>
      <c r="JS110" s="12" t="e">
        <f>JE110/JH110</f>
        <v>#DIV/0!</v>
      </c>
      <c r="JT110" s="12" t="e">
        <f>1-JS110</f>
        <v>#DIV/0!</v>
      </c>
      <c r="JU110" s="100">
        <v>21</v>
      </c>
      <c r="JV110" s="3">
        <v>0</v>
      </c>
      <c r="JW110" s="3">
        <v>0</v>
      </c>
      <c r="JX110" s="3">
        <v>0</v>
      </c>
      <c r="JY110" s="3">
        <v>0</v>
      </c>
      <c r="JZ110" s="3">
        <f>JX110-JY110</f>
        <v>0</v>
      </c>
      <c r="KA110" s="3">
        <v>0</v>
      </c>
      <c r="KB110" s="3">
        <f>SUM(JY110:KA110)</f>
        <v>0</v>
      </c>
      <c r="KC110" s="12">
        <f>IF(KA110,KA110/KB110,0)</f>
        <v>0</v>
      </c>
      <c r="KD110" s="12">
        <f>IF(JY110,JY110/JW110,0)</f>
        <v>0</v>
      </c>
      <c r="KE110" s="88">
        <f>IF(KG110,KG110/JY110,0)</f>
        <v>0</v>
      </c>
      <c r="KF110" s="45">
        <f>IF(KG110,KG110/KB110,0)</f>
        <v>0</v>
      </c>
      <c r="KG110" s="3">
        <v>0</v>
      </c>
      <c r="KH110" s="3">
        <v>0</v>
      </c>
      <c r="KI110" s="3">
        <v>0</v>
      </c>
      <c r="KJ110" s="20">
        <f>KI110/1.18</f>
        <v>0</v>
      </c>
      <c r="KK110" s="12">
        <f>IF(KG110,KG110/KH110,0)</f>
        <v>0</v>
      </c>
      <c r="KL110" s="12">
        <f>IF(KG110,KG110/KJ110,0)</f>
        <v>0</v>
      </c>
      <c r="KM110" s="12" t="e">
        <f>JY110/KB110</f>
        <v>#DIV/0!</v>
      </c>
      <c r="KN110" s="12" t="e">
        <f>1-KM110</f>
        <v>#DIV/0!</v>
      </c>
      <c r="KO110" s="100">
        <v>28</v>
      </c>
      <c r="KP110" s="3">
        <v>0</v>
      </c>
      <c r="KQ110" s="3">
        <v>0</v>
      </c>
      <c r="KR110" s="3">
        <v>0</v>
      </c>
      <c r="KS110" s="3">
        <v>0</v>
      </c>
      <c r="KT110" s="3">
        <f>KR110-KS110</f>
        <v>0</v>
      </c>
      <c r="KU110" s="3">
        <v>10</v>
      </c>
      <c r="KV110" s="3">
        <f>SUM(KS110:KU110)</f>
        <v>10</v>
      </c>
      <c r="KW110" s="12">
        <f>IF(KU110,KU110/KV110,0)</f>
        <v>1</v>
      </c>
      <c r="KX110" s="12">
        <f>IF(KS110,KS110/KQ110,0)</f>
        <v>0</v>
      </c>
      <c r="KY110" s="88">
        <f>IF(LA110,LA110/KS110,0)</f>
        <v>0</v>
      </c>
      <c r="KZ110" s="45">
        <f>IF(LA110,LA110/KV110,0)</f>
        <v>0</v>
      </c>
      <c r="LA110" s="3">
        <v>0</v>
      </c>
      <c r="LB110" s="3">
        <v>0</v>
      </c>
      <c r="LC110" s="3">
        <v>0</v>
      </c>
      <c r="LD110" s="20">
        <f>LC110/1.18</f>
        <v>0</v>
      </c>
      <c r="LE110" s="12">
        <f>IF(LA110,LA110/LB110,0)</f>
        <v>0</v>
      </c>
      <c r="LF110" s="12">
        <f>IF(LA110,LA110/LD110,0)</f>
        <v>0</v>
      </c>
      <c r="LG110" s="12">
        <f>KS110/KV110</f>
        <v>0</v>
      </c>
      <c r="LH110" s="12">
        <f>1-LG110</f>
        <v>1</v>
      </c>
      <c r="LI110" s="100">
        <v>16</v>
      </c>
      <c r="LJ110" s="3">
        <v>0</v>
      </c>
      <c r="LK110" s="3">
        <v>0</v>
      </c>
      <c r="LL110" s="3">
        <v>0</v>
      </c>
      <c r="LM110" s="3">
        <v>0</v>
      </c>
      <c r="LN110" s="3">
        <f>LL110-LM110</f>
        <v>0</v>
      </c>
      <c r="LO110" s="3">
        <v>8</v>
      </c>
      <c r="LP110" s="3">
        <f>SUM(LM110:LO110)</f>
        <v>8</v>
      </c>
      <c r="LQ110" s="12">
        <f>IF(LO110,LO110/LP110,0)</f>
        <v>1</v>
      </c>
      <c r="LR110" s="12">
        <f>IF(LM110,LM110/LK110,0)</f>
        <v>0</v>
      </c>
      <c r="LS110" s="88">
        <f>IF(LU110,LU110/LM110,0)</f>
        <v>0</v>
      </c>
      <c r="LT110" s="45">
        <f>IF(LU110,LU110/LP110,0)</f>
        <v>0</v>
      </c>
      <c r="LU110" s="88">
        <v>0</v>
      </c>
      <c r="LV110" s="88">
        <v>0</v>
      </c>
      <c r="LW110" s="88">
        <v>0</v>
      </c>
      <c r="LX110" s="88">
        <f>LW110/1.18</f>
        <v>0</v>
      </c>
      <c r="LY110" s="12">
        <f>IF(LU110,LU110/LV110,0)</f>
        <v>0</v>
      </c>
      <c r="LZ110" s="12">
        <f>IF(LU110,LU110/LX110,0)</f>
        <v>0</v>
      </c>
      <c r="MA110" s="12">
        <f>LM110/LP110</f>
        <v>0</v>
      </c>
      <c r="MB110" s="12">
        <f>1-MA110</f>
        <v>1</v>
      </c>
      <c r="MC110" s="100">
        <v>36</v>
      </c>
      <c r="MD110" s="3">
        <v>0</v>
      </c>
      <c r="ME110" s="3">
        <v>0</v>
      </c>
      <c r="MF110" s="3">
        <v>0</v>
      </c>
      <c r="MG110" s="3">
        <v>0</v>
      </c>
      <c r="MH110" s="3">
        <f>MF110-MG110</f>
        <v>0</v>
      </c>
      <c r="MI110" s="3">
        <v>0</v>
      </c>
      <c r="MJ110" s="3">
        <f>SUM(MG110:MI110)</f>
        <v>0</v>
      </c>
      <c r="MK110" s="12">
        <f>IF(MI110,MI110/MJ110,0)</f>
        <v>0</v>
      </c>
      <c r="ML110" s="12">
        <f>IF(MG110,MG110/ME110,0)</f>
        <v>0</v>
      </c>
      <c r="MM110" s="88">
        <f>IF(MO110,MO110/MG110,0)</f>
        <v>0</v>
      </c>
      <c r="MN110" s="45">
        <f>IF(MO110,MO110/MJ110,0)</f>
        <v>0</v>
      </c>
      <c r="MO110" s="88">
        <v>0</v>
      </c>
      <c r="MP110" s="88">
        <v>0</v>
      </c>
      <c r="MQ110" s="88">
        <v>0</v>
      </c>
      <c r="MR110" s="88">
        <f>MQ110/1.18</f>
        <v>0</v>
      </c>
      <c r="MS110" s="12">
        <f>IF(MO110,MO110/MP110,0)</f>
        <v>0</v>
      </c>
      <c r="MT110" s="12">
        <f>IF(MO110,MO110/MR110,0)</f>
        <v>0</v>
      </c>
      <c r="MU110" s="12" t="e">
        <f>MG110/MJ110</f>
        <v>#DIV/0!</v>
      </c>
      <c r="MV110" s="12" t="e">
        <f>1-MU110</f>
        <v>#DIV/0!</v>
      </c>
      <c r="MW110" s="100">
        <v>47</v>
      </c>
      <c r="MX110" s="3">
        <v>0</v>
      </c>
      <c r="MY110" s="3">
        <v>0</v>
      </c>
      <c r="MZ110" s="3">
        <v>0</v>
      </c>
      <c r="NA110" s="3">
        <v>0</v>
      </c>
      <c r="NB110" s="3">
        <f>MZ110-NA110</f>
        <v>0</v>
      </c>
      <c r="NC110" s="3">
        <v>29</v>
      </c>
      <c r="ND110" s="3">
        <f>SUM(NA110:NC110)</f>
        <v>29</v>
      </c>
      <c r="NE110" s="12">
        <f>IF(NC110,NC110/ND110,0)</f>
        <v>1</v>
      </c>
      <c r="NF110" s="12">
        <f>IF(NA110,NA110/MY110,0)</f>
        <v>0</v>
      </c>
      <c r="NG110" s="88">
        <f>IF(NI110,NI110/NA110,0)</f>
        <v>0</v>
      </c>
      <c r="NH110" s="45">
        <f>IF(NI110,NI110/ND110,0)</f>
        <v>0</v>
      </c>
      <c r="NI110" s="88">
        <v>0</v>
      </c>
      <c r="NJ110" s="88">
        <v>0</v>
      </c>
      <c r="NK110" s="88">
        <v>0</v>
      </c>
      <c r="NL110" s="88">
        <f>NK110/1.18</f>
        <v>0</v>
      </c>
      <c r="NM110" s="12">
        <f>IF(NI110,NI110/NJ110,0)</f>
        <v>0</v>
      </c>
      <c r="NN110" s="12">
        <f>IF(NI110,NI110/NL110,0)</f>
        <v>0</v>
      </c>
      <c r="NO110" s="12">
        <f>NA110/ND110</f>
        <v>0</v>
      </c>
      <c r="NP110" s="12">
        <f>1-NO110</f>
        <v>1</v>
      </c>
      <c r="NQ110" s="100">
        <v>3</v>
      </c>
      <c r="NR110" s="3">
        <v>0</v>
      </c>
      <c r="NS110" s="3">
        <v>0</v>
      </c>
      <c r="NT110" s="3">
        <v>0</v>
      </c>
      <c r="NU110" s="3">
        <v>0</v>
      </c>
      <c r="NV110" s="3">
        <f>NT110-NU110</f>
        <v>0</v>
      </c>
      <c r="NW110" s="3">
        <f>SUM(NU110:NV110)</f>
        <v>0</v>
      </c>
      <c r="NX110" s="12">
        <f>IF(NU110,NU110/NS110,0)</f>
        <v>0</v>
      </c>
      <c r="NY110" s="88">
        <f>IF(OA110,OA110/NU110,0)</f>
        <v>0</v>
      </c>
      <c r="NZ110" s="45">
        <f>IF(OA110,OA110/NW110,0)</f>
        <v>0</v>
      </c>
      <c r="OA110" s="88">
        <v>0</v>
      </c>
      <c r="OB110" s="88">
        <v>0</v>
      </c>
      <c r="OC110" s="88">
        <v>0</v>
      </c>
      <c r="OD110" s="88">
        <f>OC110/1.18</f>
        <v>0</v>
      </c>
      <c r="OE110" s="12">
        <f>OD110/$OD$2</f>
        <v>0</v>
      </c>
      <c r="OF110" s="12">
        <f>IF(OA110,OA110/OB110,0)</f>
        <v>0</v>
      </c>
      <c r="OG110" s="12">
        <f>IF(OA110,OA110/OD110,0)</f>
        <v>0</v>
      </c>
      <c r="OH110" s="12" t="e">
        <f>NU110/NW110</f>
        <v>#DIV/0!</v>
      </c>
      <c r="OI110" s="12" t="e">
        <f>1-OH110</f>
        <v>#DIV/0!</v>
      </c>
      <c r="OJ110" s="3">
        <v>19</v>
      </c>
      <c r="OK110" s="3">
        <v>74</v>
      </c>
      <c r="OL110" s="3">
        <v>0</v>
      </c>
      <c r="OM110" s="3">
        <v>0</v>
      </c>
      <c r="ON110" s="3">
        <v>0</v>
      </c>
      <c r="OO110" s="3">
        <f>OJ110+OK110+OL110+OM110+ON110</f>
        <v>93</v>
      </c>
      <c r="OP110" s="88">
        <f>OO110*H110</f>
        <v>22217.755008679411</v>
      </c>
      <c r="OQ110" s="12">
        <f>OP110/$OP$2</f>
        <v>2.7002948229435552E-4</v>
      </c>
      <c r="OR110" s="3">
        <v>0</v>
      </c>
      <c r="OS110" s="100">
        <v>40</v>
      </c>
      <c r="OT110" s="3">
        <v>0</v>
      </c>
      <c r="OU110" s="3">
        <v>0</v>
      </c>
      <c r="OV110" s="3">
        <v>0</v>
      </c>
      <c r="OW110" s="3">
        <v>0</v>
      </c>
      <c r="OX110" s="3">
        <f>OV110-OW110</f>
        <v>0</v>
      </c>
      <c r="OY110" s="3">
        <f>SUM(OW110:OX110)</f>
        <v>0</v>
      </c>
      <c r="OZ110" s="12">
        <f>IF(OW110,OW110/OU110,0)</f>
        <v>0</v>
      </c>
      <c r="PA110" s="88">
        <f>IF(PC110,PC110/OW110,0)</f>
        <v>0</v>
      </c>
      <c r="PB110" s="45">
        <f>IF(PC110,PC110/OY110,0)</f>
        <v>0</v>
      </c>
      <c r="PC110" s="88">
        <v>0</v>
      </c>
      <c r="PD110" s="88">
        <v>0</v>
      </c>
      <c r="PE110" s="88">
        <v>0</v>
      </c>
      <c r="PF110" s="88">
        <f>PE110/1.18</f>
        <v>0</v>
      </c>
      <c r="PG110" s="12">
        <f>PF110/$PF$2</f>
        <v>0</v>
      </c>
      <c r="PH110" s="12">
        <f>IF(PC110,PC110/PD110,0)</f>
        <v>0</v>
      </c>
      <c r="PI110" s="12">
        <f>IF(PC110,PC110/PF110,0)</f>
        <v>0</v>
      </c>
      <c r="PJ110" s="12" t="e">
        <f>OW110/OY110</f>
        <v>#DIV/0!</v>
      </c>
      <c r="PK110" s="12" t="e">
        <f>1-PJ110</f>
        <v>#DIV/0!</v>
      </c>
      <c r="PL110" s="3">
        <v>10</v>
      </c>
      <c r="PM110" s="3">
        <v>74</v>
      </c>
      <c r="PN110" s="3">
        <v>0</v>
      </c>
      <c r="PO110" s="3">
        <v>0</v>
      </c>
      <c r="PP110" s="3">
        <v>0</v>
      </c>
      <c r="PQ110" s="3">
        <v>0</v>
      </c>
      <c r="PR110" s="3">
        <f>PL110+PM110+PN110+PO110+PQ110</f>
        <v>84</v>
      </c>
      <c r="PS110" s="88">
        <f>PR110*H110</f>
        <v>20067.649685258824</v>
      </c>
      <c r="PT110" s="12">
        <f>PS110/$PS$2</f>
        <v>2.7877849555380657E-4</v>
      </c>
      <c r="PU110" s="3">
        <v>0</v>
      </c>
      <c r="PV110" s="100">
        <v>30</v>
      </c>
      <c r="PW110" s="3">
        <v>0</v>
      </c>
      <c r="PX110" s="3">
        <v>0</v>
      </c>
      <c r="PY110" s="3">
        <v>0</v>
      </c>
      <c r="PZ110" s="3">
        <v>0</v>
      </c>
      <c r="QA110" s="3">
        <f>PY110-PZ110</f>
        <v>0</v>
      </c>
      <c r="QB110" s="3">
        <f>SUM(PZ110:QA110)</f>
        <v>0</v>
      </c>
      <c r="QC110" s="12">
        <f>IF(PZ110,PZ110/PX110,0)</f>
        <v>0</v>
      </c>
      <c r="QD110" s="88">
        <f>IF(QF110,QF110/PZ110,0)</f>
        <v>0</v>
      </c>
      <c r="QE110" s="45">
        <f>IF(QF110,QF110/QB110,0)</f>
        <v>0</v>
      </c>
      <c r="QF110" s="88">
        <v>0</v>
      </c>
      <c r="QG110" s="88">
        <v>0</v>
      </c>
      <c r="QH110" s="88">
        <v>0</v>
      </c>
      <c r="QI110" s="88">
        <f>QH110/1.18</f>
        <v>0</v>
      </c>
      <c r="QJ110" s="12">
        <f>QI110/$QI$2</f>
        <v>0</v>
      </c>
      <c r="QK110" s="12">
        <f>IF(QF110,QF110/QG110,0)</f>
        <v>0</v>
      </c>
      <c r="QL110" s="12">
        <f>IF(QF110,QF110/QI110,0)</f>
        <v>0</v>
      </c>
      <c r="QM110" s="12" t="e">
        <f>PZ110/QB110</f>
        <v>#DIV/0!</v>
      </c>
      <c r="QN110" s="12" t="e">
        <f>1-QM110</f>
        <v>#DIV/0!</v>
      </c>
      <c r="QO110" s="3">
        <v>5</v>
      </c>
      <c r="QP110" s="3"/>
      <c r="QQ110" s="3">
        <v>0</v>
      </c>
      <c r="QR110" s="3">
        <v>0</v>
      </c>
      <c r="QS110" s="3">
        <v>0</v>
      </c>
      <c r="QT110" s="3">
        <v>0</v>
      </c>
      <c r="QU110" s="3">
        <f>QO110+QP110+QQ110+QR110+QT110</f>
        <v>5</v>
      </c>
      <c r="QV110" s="88">
        <f>QU110*H110</f>
        <v>1194.5029574558823</v>
      </c>
      <c r="QW110" s="12">
        <f>QV110/$QV$2</f>
        <v>2.6218216799928035E-5</v>
      </c>
      <c r="QX110" s="3">
        <v>0</v>
      </c>
      <c r="QY110" s="100">
        <v>17</v>
      </c>
      <c r="QZ110" s="3">
        <v>0</v>
      </c>
      <c r="RA110" s="3">
        <v>0</v>
      </c>
      <c r="RB110" s="3">
        <v>0</v>
      </c>
      <c r="RC110" s="3">
        <v>0</v>
      </c>
      <c r="RD110" s="3">
        <f>RB110-RC110</f>
        <v>0</v>
      </c>
      <c r="RE110" s="3">
        <f>SUM(RC110:RD110)</f>
        <v>0</v>
      </c>
      <c r="RF110" s="12">
        <f>IF(RC110,RC110/RA110,0)</f>
        <v>0</v>
      </c>
      <c r="RG110" s="88">
        <f>IF(RI110,RI110/RC110,0)</f>
        <v>0</v>
      </c>
      <c r="RH110" s="45">
        <f>IF(RI110,RI110/RE110,0)</f>
        <v>0</v>
      </c>
      <c r="RI110" s="88">
        <v>0</v>
      </c>
      <c r="RJ110" s="88">
        <v>0</v>
      </c>
      <c r="RK110" s="88">
        <v>0</v>
      </c>
      <c r="RL110" s="88">
        <f>RK110/1.18</f>
        <v>0</v>
      </c>
      <c r="RM110" s="12">
        <f>RL110/$RL$2</f>
        <v>0</v>
      </c>
      <c r="RN110" s="12">
        <f>IF(RI110,RI110/RJ110,0)</f>
        <v>0</v>
      </c>
      <c r="RO110" s="12">
        <f>IF(RI110,RI110/RL110,0)</f>
        <v>0</v>
      </c>
      <c r="RP110" s="169" t="str">
        <f>E110</f>
        <v>AM-C33</v>
      </c>
      <c r="RQ110" s="12" t="e">
        <f>RC110/RE110</f>
        <v>#DIV/0!</v>
      </c>
      <c r="RR110" s="12" t="e">
        <f>1-RQ110</f>
        <v>#DIV/0!</v>
      </c>
      <c r="RS110" s="3">
        <v>35</v>
      </c>
      <c r="RT110" s="3">
        <v>49</v>
      </c>
      <c r="RU110" s="3">
        <v>0</v>
      </c>
      <c r="RV110" s="3">
        <v>0</v>
      </c>
      <c r="RW110" s="3">
        <v>0</v>
      </c>
      <c r="RX110" s="3">
        <v>0</v>
      </c>
      <c r="RY110" s="3">
        <f>RS110+RT110+RU110+RV110+RX110</f>
        <v>84</v>
      </c>
      <c r="RZ110" s="88">
        <f>RY110*H110</f>
        <v>20067.649685258824</v>
      </c>
      <c r="SA110" s="12">
        <f>RZ110/$RZ$2</f>
        <v>2.8297081791560212E-4</v>
      </c>
      <c r="SB110" s="3">
        <v>0</v>
      </c>
      <c r="SC110" s="100">
        <v>102</v>
      </c>
      <c r="SD110" s="3">
        <v>0</v>
      </c>
      <c r="SE110" s="3">
        <v>0</v>
      </c>
      <c r="SF110" s="3">
        <v>0</v>
      </c>
      <c r="SG110" s="3">
        <v>0</v>
      </c>
      <c r="SH110" s="3">
        <f t="shared" si="709"/>
        <v>0</v>
      </c>
      <c r="SI110" s="3">
        <f t="shared" si="710"/>
        <v>0</v>
      </c>
      <c r="SJ110" s="12">
        <f t="shared" si="711"/>
        <v>0</v>
      </c>
      <c r="SK110" s="88">
        <f t="shared" si="712"/>
        <v>0</v>
      </c>
      <c r="SL110" s="45">
        <f t="shared" si="713"/>
        <v>0</v>
      </c>
      <c r="SM110" s="88">
        <v>0</v>
      </c>
      <c r="SN110" s="88">
        <v>0</v>
      </c>
      <c r="SO110" s="88">
        <v>0</v>
      </c>
      <c r="SP110" s="88">
        <f t="shared" si="714"/>
        <v>0</v>
      </c>
      <c r="SQ110" s="12">
        <f t="shared" si="715"/>
        <v>0</v>
      </c>
      <c r="SR110" s="87">
        <f t="shared" si="716"/>
        <v>0</v>
      </c>
      <c r="SS110" s="87">
        <f t="shared" si="717"/>
        <v>0</v>
      </c>
      <c r="ST110" s="169" t="str">
        <f t="shared" si="718"/>
        <v>AM-C33</v>
      </c>
      <c r="SU110" s="12" t="e">
        <f t="shared" si="719"/>
        <v>#DIV/0!</v>
      </c>
      <c r="SV110" s="12" t="e">
        <f t="shared" si="720"/>
        <v>#DIV/0!</v>
      </c>
      <c r="SW110" s="3">
        <v>19</v>
      </c>
      <c r="SX110" s="3">
        <v>49</v>
      </c>
      <c r="SY110" s="3">
        <v>0</v>
      </c>
      <c r="SZ110" s="3">
        <v>0</v>
      </c>
      <c r="TA110" s="3">
        <v>0</v>
      </c>
      <c r="TB110" s="3">
        <v>0</v>
      </c>
      <c r="TC110" s="3">
        <f t="shared" si="721"/>
        <v>68</v>
      </c>
      <c r="TD110" s="88">
        <f t="shared" si="722"/>
        <v>16245.240221399999</v>
      </c>
      <c r="TE110" s="12">
        <f t="shared" si="723"/>
        <v>1.787114941167628E-4</v>
      </c>
      <c r="TF110" s="3">
        <v>0</v>
      </c>
      <c r="TG110" s="100">
        <f>SUMIFS(Main!TX:TX,Main!B:B,B:B)</f>
        <v>38</v>
      </c>
      <c r="TH110" s="3">
        <v>0</v>
      </c>
      <c r="TI110" s="3">
        <v>0</v>
      </c>
      <c r="TJ110" s="3">
        <f>SUMIFS(Main!TT:TT,Main!B:B,B:B)</f>
        <v>0</v>
      </c>
      <c r="TK110" s="3">
        <v>0</v>
      </c>
      <c r="TL110" s="3">
        <f t="shared" si="724"/>
        <v>0</v>
      </c>
      <c r="TM110" s="3">
        <f t="shared" si="725"/>
        <v>0</v>
      </c>
      <c r="TN110" s="12">
        <f t="shared" si="726"/>
        <v>0</v>
      </c>
      <c r="TO110" s="88">
        <f t="shared" si="727"/>
        <v>0</v>
      </c>
      <c r="TP110" s="45">
        <f t="shared" si="728"/>
        <v>0</v>
      </c>
      <c r="TQ110" s="88">
        <v>0</v>
      </c>
      <c r="TR110" s="88">
        <v>0</v>
      </c>
      <c r="TS110" s="88">
        <f>SUMIFS(Main!TU:TU,Main!B:B,B:B)</f>
        <v>0</v>
      </c>
      <c r="TT110" s="88">
        <f t="shared" si="729"/>
        <v>0</v>
      </c>
      <c r="TU110" s="12">
        <f t="shared" si="730"/>
        <v>0</v>
      </c>
      <c r="TV110" s="87">
        <f t="shared" si="731"/>
        <v>0</v>
      </c>
      <c r="TW110" s="87">
        <f t="shared" si="732"/>
        <v>0</v>
      </c>
      <c r="TX110" s="169" t="str">
        <f t="shared" si="733"/>
        <v>AM-C33</v>
      </c>
      <c r="TY110" s="12" t="e">
        <f t="shared" si="734"/>
        <v>#DIV/0!</v>
      </c>
      <c r="TZ110" s="12" t="e">
        <f t="shared" si="735"/>
        <v>#DIV/0!</v>
      </c>
      <c r="UA110" s="3">
        <f>SUMIFS(Main!UG:UG,Main!B:B,B:B)</f>
        <v>15</v>
      </c>
      <c r="UB110" s="3">
        <f>SUMIFS(Main!UI:UI,Main!B:B,B:B)</f>
        <v>52</v>
      </c>
      <c r="UC110" s="3">
        <f>SUMIFS(Main!UK:UK,Main!B:B,B:B)</f>
        <v>0</v>
      </c>
      <c r="UD110" s="3">
        <f>SUMIFS(Main!UO:UO,Main!B:B,B:B)</f>
        <v>0</v>
      </c>
      <c r="UE110" s="3">
        <f>SUMIFS(Main!UQ:UQ,Main!B:B,B:B)</f>
        <v>0</v>
      </c>
      <c r="UF110" s="3">
        <f>SUMIFS(Main!US:US,Main!B:B,B:B)</f>
        <v>0</v>
      </c>
      <c r="UG110" s="3">
        <f t="shared" si="736"/>
        <v>67</v>
      </c>
      <c r="UH110" s="88">
        <f t="shared" si="737"/>
        <v>16006.339629908824</v>
      </c>
      <c r="UI110" s="12">
        <f t="shared" si="738"/>
        <v>1.5880793876173107E-4</v>
      </c>
      <c r="UJ110" s="3">
        <f>SUMIFS(Main!UW:UW,Main!B:B,B:B)</f>
        <v>0</v>
      </c>
      <c r="UK110" s="100">
        <f>SUMIFS(Main!VI:VI,Main!A:A,A:A)</f>
        <v>34</v>
      </c>
      <c r="UL110" s="3">
        <v>0</v>
      </c>
      <c r="UM110" s="3">
        <v>0</v>
      </c>
      <c r="UN110" s="3">
        <f>SUMIFS(Main!VE:VE,Main!A:A,A:A)</f>
        <v>1</v>
      </c>
      <c r="UO110" s="3">
        <v>0</v>
      </c>
      <c r="UP110" s="3">
        <f t="shared" si="565"/>
        <v>1</v>
      </c>
      <c r="UQ110" s="3">
        <f t="shared" si="566"/>
        <v>1</v>
      </c>
      <c r="UR110" s="12">
        <f t="shared" si="567"/>
        <v>0</v>
      </c>
      <c r="US110" s="88">
        <f t="shared" si="568"/>
        <v>0</v>
      </c>
      <c r="UT110" s="45">
        <f t="shared" si="569"/>
        <v>0</v>
      </c>
      <c r="UU110" s="88">
        <v>0</v>
      </c>
      <c r="UV110" s="88">
        <v>0</v>
      </c>
      <c r="UW110" s="88">
        <f>SUMIFS(Main!VF:VF,Main!A:A,A:A)</f>
        <v>449</v>
      </c>
      <c r="UX110" s="88">
        <f t="shared" si="570"/>
        <v>380.50847457627123</v>
      </c>
      <c r="UY110" s="12">
        <f t="shared" si="571"/>
        <v>2.6837271386881057E-5</v>
      </c>
      <c r="UZ110" s="87">
        <f t="shared" si="572"/>
        <v>0</v>
      </c>
      <c r="VA110" s="87">
        <f t="shared" si="573"/>
        <v>0</v>
      </c>
      <c r="VB110" s="169" t="str">
        <f t="shared" si="564"/>
        <v>AM-C33</v>
      </c>
      <c r="VC110" s="12">
        <f t="shared" si="578"/>
        <v>0</v>
      </c>
      <c r="VD110" s="12">
        <f t="shared" si="574"/>
        <v>1</v>
      </c>
      <c r="VE110" s="3">
        <f>SUMIFS(Main!VR:VR,Main!B:B,B:B)</f>
        <v>22</v>
      </c>
      <c r="VF110" s="3">
        <f>SUMIFS(Main!VT:VT,Main!B:B,B:B)</f>
        <v>39</v>
      </c>
      <c r="VG110" s="3">
        <f>SUMIFS(Main!VV:VV,Main!B:B,B:B)</f>
        <v>0</v>
      </c>
      <c r="VH110" s="3">
        <f>SUMIFS(Main!VZ:VZ,Main!B:B,B:B)</f>
        <v>0</v>
      </c>
      <c r="VI110" s="3">
        <f>SUMIFS(Main!WB:WB,Main!B:B,B:B)</f>
        <v>0</v>
      </c>
      <c r="VJ110" s="3">
        <f>SUMIFS(Main!WD:WD,Main!B:B,B:B)</f>
        <v>0</v>
      </c>
      <c r="VK110" s="3">
        <f t="shared" si="575"/>
        <v>61</v>
      </c>
      <c r="VL110" s="88">
        <f t="shared" si="576"/>
        <v>14572.936080961765</v>
      </c>
      <c r="VM110" s="12">
        <f t="shared" si="577"/>
        <v>1.5267513813203365E-4</v>
      </c>
      <c r="VN110" s="3">
        <f>SUMIFS(Main!WH:WH,Main!B:B,B:B)</f>
        <v>0</v>
      </c>
    </row>
    <row r="111" spans="1:586">
      <c r="A111" s="161" t="s">
        <v>461</v>
      </c>
      <c r="B111" s="161" t="s">
        <v>777</v>
      </c>
      <c r="C111" s="150" t="s">
        <v>664</v>
      </c>
      <c r="D111" s="150" t="s">
        <v>669</v>
      </c>
      <c r="E111" s="154" t="s">
        <v>793</v>
      </c>
      <c r="F111" s="161" t="s">
        <v>445</v>
      </c>
      <c r="G111" s="161" t="s">
        <v>445</v>
      </c>
      <c r="H111" s="17">
        <v>3521</v>
      </c>
      <c r="I111" s="1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7"/>
      <c r="V111" s="87"/>
      <c r="W111" s="12"/>
      <c r="X111" s="91"/>
      <c r="Y111" s="91"/>
      <c r="Z111" s="91"/>
      <c r="AA111" s="91"/>
      <c r="AB111" s="91"/>
      <c r="AC111" s="91"/>
      <c r="AD111" s="91"/>
      <c r="AE111" s="87"/>
      <c r="AF111" s="88"/>
      <c r="AG111" s="88"/>
      <c r="AH111" s="88"/>
      <c r="AI111" s="87"/>
      <c r="AJ111" s="87"/>
      <c r="AK111" s="12"/>
      <c r="AL111" s="3"/>
      <c r="AM111" s="3"/>
      <c r="AN111" s="3"/>
      <c r="AO111" s="3"/>
      <c r="AP111" s="3"/>
      <c r="AQ111" s="3"/>
      <c r="AR111" s="3"/>
      <c r="AS111" s="3"/>
      <c r="AT111" s="87"/>
      <c r="AU111" s="40"/>
      <c r="AV111" s="40"/>
      <c r="AW111" s="88"/>
      <c r="AX111" s="88"/>
      <c r="AY111" s="88"/>
      <c r="AZ111" s="87"/>
      <c r="BA111" s="87"/>
      <c r="BB111" s="87"/>
      <c r="BC111" s="89"/>
      <c r="BD111" s="12"/>
      <c r="BE111" s="3"/>
      <c r="BF111" s="3"/>
      <c r="BG111" s="3"/>
      <c r="BH111" s="3"/>
      <c r="BI111" s="3"/>
      <c r="BJ111" s="3"/>
      <c r="BK111" s="3"/>
      <c r="BL111" s="3"/>
      <c r="BM111" s="87"/>
      <c r="BN111" s="40"/>
      <c r="BO111" s="40"/>
      <c r="BP111" s="88"/>
      <c r="BQ111" s="88"/>
      <c r="BR111" s="88"/>
      <c r="BS111" s="12"/>
      <c r="BT111" s="12"/>
      <c r="BU111" s="87"/>
      <c r="BV111" s="89"/>
      <c r="BW111" s="90"/>
      <c r="BX111" s="12"/>
      <c r="BY111" s="3"/>
      <c r="BZ111" s="3"/>
      <c r="CA111" s="3"/>
      <c r="CB111" s="3"/>
      <c r="CC111" s="3"/>
      <c r="CD111" s="3"/>
      <c r="CE111" s="3"/>
      <c r="CF111" s="3"/>
      <c r="CG111" s="87"/>
      <c r="CH111" s="3"/>
      <c r="CI111" s="3"/>
      <c r="CJ111" s="88"/>
      <c r="CK111" s="88"/>
      <c r="CL111" s="88"/>
      <c r="CM111" s="87"/>
      <c r="CN111" s="87"/>
      <c r="CO111" s="12"/>
      <c r="CP111" s="12"/>
      <c r="CQ111" s="77"/>
      <c r="CR111" s="12"/>
      <c r="CS111" s="3"/>
      <c r="CT111" s="3"/>
      <c r="CU111" s="3"/>
      <c r="CV111" s="3"/>
      <c r="CW111" s="3"/>
      <c r="CX111" s="3"/>
      <c r="CY111" s="3"/>
      <c r="CZ111" s="3"/>
      <c r="DA111" s="87"/>
      <c r="DB111" s="45"/>
      <c r="DC111" s="3"/>
      <c r="DD111" s="88"/>
      <c r="DE111" s="88"/>
      <c r="DF111" s="88"/>
      <c r="DG111" s="12"/>
      <c r="DH111" s="12"/>
      <c r="DI111" s="12"/>
      <c r="DJ111" s="12"/>
      <c r="DK111" s="3"/>
      <c r="DL111" s="2"/>
      <c r="DM111" s="3"/>
      <c r="DN111" s="3"/>
      <c r="DO111" s="3"/>
      <c r="DP111" s="3"/>
      <c r="DQ111" s="3"/>
      <c r="DR111" s="3"/>
      <c r="DS111" s="3"/>
      <c r="DT111" s="3"/>
      <c r="DU111" s="12"/>
      <c r="DV111" s="87"/>
      <c r="DW111" s="3"/>
      <c r="DX111" s="3"/>
      <c r="DY111" s="88"/>
      <c r="DZ111" s="88"/>
      <c r="EA111" s="88"/>
      <c r="EB111" s="12"/>
      <c r="EC111" s="12"/>
      <c r="ED111" s="12"/>
      <c r="EE111" s="12"/>
      <c r="EF111" s="3"/>
      <c r="EG111" s="12"/>
      <c r="EH111" s="3"/>
      <c r="EI111" s="3"/>
      <c r="EJ111" s="3"/>
      <c r="EK111" s="3"/>
      <c r="EL111" s="3"/>
      <c r="EM111" s="3"/>
      <c r="EN111" s="3"/>
      <c r="EO111" s="3"/>
      <c r="EP111" s="12"/>
      <c r="EQ111" s="87"/>
      <c r="ER111" s="3"/>
      <c r="ES111" s="3"/>
      <c r="ET111" s="88"/>
      <c r="EU111" s="88"/>
      <c r="EV111" s="88"/>
      <c r="EW111" s="12"/>
      <c r="EX111" s="12"/>
      <c r="EY111" s="12"/>
      <c r="EZ111" s="12"/>
      <c r="FA111" s="3"/>
      <c r="FB111" s="12"/>
      <c r="FC111" s="3"/>
      <c r="FD111" s="3"/>
      <c r="FE111" s="3"/>
      <c r="FF111" s="3"/>
      <c r="FG111" s="3"/>
      <c r="FH111" s="3"/>
      <c r="FI111" s="3"/>
      <c r="FJ111" s="3"/>
      <c r="FK111" s="12"/>
      <c r="FL111" s="12"/>
      <c r="FM111" s="3"/>
      <c r="FN111" s="88"/>
      <c r="FO111" s="88"/>
      <c r="FP111" s="88"/>
      <c r="FQ111" s="88"/>
      <c r="FR111" s="12"/>
      <c r="FS111" s="12"/>
      <c r="FT111" s="12"/>
      <c r="FU111" s="39"/>
      <c r="FV111" s="77"/>
      <c r="FW111" s="12"/>
      <c r="FX111" s="3"/>
      <c r="FY111" s="3"/>
      <c r="FZ111" s="3"/>
      <c r="GA111" s="3"/>
      <c r="GB111" s="3"/>
      <c r="GC111" s="3"/>
      <c r="GD111" s="3"/>
      <c r="GE111" s="3"/>
      <c r="GF111" s="12"/>
      <c r="GG111" s="12"/>
      <c r="GH111" s="88"/>
      <c r="GI111" s="45"/>
      <c r="GJ111" s="88"/>
      <c r="GK111" s="88"/>
      <c r="GL111" s="88"/>
      <c r="GM111" s="12"/>
      <c r="GN111" s="12"/>
      <c r="GO111" s="12"/>
      <c r="GP111" s="12"/>
      <c r="GQ111" s="77"/>
      <c r="GR111" s="12"/>
      <c r="GS111" s="3"/>
      <c r="GT111" s="3"/>
      <c r="GU111" s="3"/>
      <c r="GV111" s="3"/>
      <c r="GW111" s="3"/>
      <c r="GX111" s="3"/>
      <c r="GY111" s="3"/>
      <c r="GZ111" s="3"/>
      <c r="HA111" s="12"/>
      <c r="HB111" s="12"/>
      <c r="HC111" s="88"/>
      <c r="HD111" s="45"/>
      <c r="HE111" s="88"/>
      <c r="HF111" s="88"/>
      <c r="HG111" s="88"/>
      <c r="HH111" s="12"/>
      <c r="HI111" s="12"/>
      <c r="HJ111" s="12"/>
      <c r="HK111" s="12"/>
      <c r="HL111" s="77"/>
      <c r="HM111" s="3"/>
      <c r="HN111" s="3"/>
      <c r="HO111" s="3"/>
      <c r="HP111" s="3"/>
      <c r="HQ111" s="3"/>
      <c r="HR111" s="3"/>
      <c r="HS111" s="3"/>
      <c r="HT111" s="3"/>
      <c r="HU111" s="12"/>
      <c r="HV111" s="12"/>
      <c r="HW111" s="88"/>
      <c r="HX111" s="45"/>
      <c r="HY111" s="3"/>
      <c r="HZ111" s="3"/>
      <c r="IA111" s="3"/>
      <c r="IB111" s="20"/>
      <c r="IC111" s="12"/>
      <c r="ID111" s="12"/>
      <c r="IE111" s="12"/>
      <c r="IF111" s="105"/>
      <c r="IG111" s="100"/>
      <c r="IH111" s="3"/>
      <c r="II111" s="3"/>
      <c r="IJ111" s="3"/>
      <c r="IK111" s="3"/>
      <c r="IL111" s="3"/>
      <c r="IM111" s="3"/>
      <c r="IN111" s="3"/>
      <c r="IO111" s="12"/>
      <c r="IP111" s="12"/>
      <c r="IQ111" s="88"/>
      <c r="IR111" s="45"/>
      <c r="IS111" s="3"/>
      <c r="IT111" s="3"/>
      <c r="IU111" s="3"/>
      <c r="IV111" s="20"/>
      <c r="IW111" s="12"/>
      <c r="IX111" s="12"/>
      <c r="IY111" s="12"/>
      <c r="IZ111" s="12"/>
      <c r="JA111" s="100"/>
      <c r="JB111" s="3"/>
      <c r="JC111" s="3"/>
      <c r="JD111" s="3"/>
      <c r="JE111" s="3"/>
      <c r="JF111" s="3"/>
      <c r="JG111" s="3"/>
      <c r="JH111" s="3"/>
      <c r="JI111" s="12"/>
      <c r="JJ111" s="12"/>
      <c r="JK111" s="88"/>
      <c r="JL111" s="45"/>
      <c r="JM111" s="3"/>
      <c r="JN111" s="3"/>
      <c r="JO111" s="3"/>
      <c r="JP111" s="20"/>
      <c r="JQ111" s="12"/>
      <c r="JR111" s="12"/>
      <c r="JS111" s="12"/>
      <c r="JT111" s="12"/>
      <c r="JU111" s="100"/>
      <c r="JV111" s="3"/>
      <c r="JW111" s="3"/>
      <c r="JX111" s="3"/>
      <c r="JY111" s="3"/>
      <c r="JZ111" s="3"/>
      <c r="KA111" s="3"/>
      <c r="KB111" s="3"/>
      <c r="KC111" s="12"/>
      <c r="KD111" s="12"/>
      <c r="KE111" s="88"/>
      <c r="KF111" s="45"/>
      <c r="KG111" s="3"/>
      <c r="KH111" s="3"/>
      <c r="KI111" s="3"/>
      <c r="KJ111" s="20"/>
      <c r="KK111" s="12"/>
      <c r="KL111" s="12"/>
      <c r="KM111" s="12"/>
      <c r="KN111" s="12"/>
      <c r="KO111" s="100"/>
      <c r="KP111" s="3"/>
      <c r="KQ111" s="3"/>
      <c r="KR111" s="3"/>
      <c r="KS111" s="3"/>
      <c r="KT111" s="3"/>
      <c r="KU111" s="3"/>
      <c r="KV111" s="3"/>
      <c r="KW111" s="12"/>
      <c r="KX111" s="12"/>
      <c r="KY111" s="88"/>
      <c r="KZ111" s="45"/>
      <c r="LA111" s="3"/>
      <c r="LB111" s="3"/>
      <c r="LC111" s="3"/>
      <c r="LD111" s="20"/>
      <c r="LE111" s="12"/>
      <c r="LF111" s="12"/>
      <c r="LG111" s="12"/>
      <c r="LH111" s="12"/>
      <c r="LI111" s="100"/>
      <c r="LJ111" s="3"/>
      <c r="LK111" s="3"/>
      <c r="LL111" s="3"/>
      <c r="LM111" s="3"/>
      <c r="LN111" s="3"/>
      <c r="LO111" s="3"/>
      <c r="LP111" s="3"/>
      <c r="LQ111" s="12"/>
      <c r="LR111" s="12"/>
      <c r="LS111" s="88"/>
      <c r="LT111" s="45"/>
      <c r="LU111" s="88"/>
      <c r="LV111" s="88"/>
      <c r="LW111" s="88"/>
      <c r="LX111" s="88"/>
      <c r="LY111" s="12"/>
      <c r="LZ111" s="12"/>
      <c r="MA111" s="12"/>
      <c r="MB111" s="12"/>
      <c r="MC111" s="100"/>
      <c r="MD111" s="3"/>
      <c r="ME111" s="3"/>
      <c r="MF111" s="3"/>
      <c r="MG111" s="3"/>
      <c r="MH111" s="3"/>
      <c r="MI111" s="3"/>
      <c r="MJ111" s="3"/>
      <c r="MK111" s="12"/>
      <c r="ML111" s="12"/>
      <c r="MM111" s="88"/>
      <c r="MN111" s="45"/>
      <c r="MO111" s="88"/>
      <c r="MP111" s="88"/>
      <c r="MQ111" s="88"/>
      <c r="MR111" s="88"/>
      <c r="MS111" s="12"/>
      <c r="MT111" s="12"/>
      <c r="MU111" s="12"/>
      <c r="MV111" s="12"/>
      <c r="MW111" s="100"/>
      <c r="MX111" s="3"/>
      <c r="MY111" s="3"/>
      <c r="MZ111" s="3"/>
      <c r="NA111" s="3"/>
      <c r="NB111" s="3"/>
      <c r="NC111" s="3"/>
      <c r="ND111" s="3"/>
      <c r="NE111" s="12"/>
      <c r="NF111" s="12"/>
      <c r="NG111" s="88"/>
      <c r="NH111" s="45"/>
      <c r="NI111" s="88"/>
      <c r="NJ111" s="88"/>
      <c r="NK111" s="88"/>
      <c r="NL111" s="88"/>
      <c r="NM111" s="12"/>
      <c r="NN111" s="12"/>
      <c r="NO111" s="12"/>
      <c r="NP111" s="12"/>
      <c r="NQ111" s="100"/>
      <c r="NR111" s="3"/>
      <c r="NS111" s="3"/>
      <c r="NT111" s="3"/>
      <c r="NU111" s="3"/>
      <c r="NV111" s="3"/>
      <c r="NW111" s="3"/>
      <c r="NX111" s="12"/>
      <c r="NY111" s="88"/>
      <c r="NZ111" s="45"/>
      <c r="OA111" s="88"/>
      <c r="OB111" s="88"/>
      <c r="OC111" s="88"/>
      <c r="OD111" s="88"/>
      <c r="OE111" s="12"/>
      <c r="OF111" s="12"/>
      <c r="OG111" s="12"/>
      <c r="OH111" s="12"/>
      <c r="OI111" s="12"/>
      <c r="OJ111" s="3"/>
      <c r="OK111" s="3"/>
      <c r="OL111" s="3"/>
      <c r="OM111" s="3"/>
      <c r="ON111" s="3"/>
      <c r="OO111" s="3"/>
      <c r="OP111" s="88"/>
      <c r="OQ111" s="12"/>
      <c r="OR111" s="3"/>
      <c r="OS111" s="100"/>
      <c r="OT111" s="3"/>
      <c r="OU111" s="3"/>
      <c r="OV111" s="3"/>
      <c r="OW111" s="3"/>
      <c r="OX111" s="3"/>
      <c r="OY111" s="3"/>
      <c r="OZ111" s="12"/>
      <c r="PA111" s="88"/>
      <c r="PB111" s="45"/>
      <c r="PC111" s="88"/>
      <c r="PD111" s="88"/>
      <c r="PE111" s="88"/>
      <c r="PF111" s="88"/>
      <c r="PG111" s="12"/>
      <c r="PH111" s="12"/>
      <c r="PI111" s="12"/>
      <c r="PJ111" s="12"/>
      <c r="PK111" s="12"/>
      <c r="PL111" s="3"/>
      <c r="PM111" s="3"/>
      <c r="PN111" s="3"/>
      <c r="PO111" s="3"/>
      <c r="PP111" s="3"/>
      <c r="PQ111" s="3"/>
      <c r="PR111" s="3"/>
      <c r="PS111" s="88"/>
      <c r="PT111" s="12"/>
      <c r="PU111" s="3"/>
      <c r="PV111" s="100"/>
      <c r="PW111" s="3"/>
      <c r="PX111" s="3"/>
      <c r="PY111" s="3"/>
      <c r="PZ111" s="3"/>
      <c r="QA111" s="3"/>
      <c r="QB111" s="3"/>
      <c r="QC111" s="12"/>
      <c r="QD111" s="88"/>
      <c r="QE111" s="45"/>
      <c r="QF111" s="88"/>
      <c r="QG111" s="88"/>
      <c r="QH111" s="88"/>
      <c r="QI111" s="88"/>
      <c r="QJ111" s="12"/>
      <c r="QK111" s="12"/>
      <c r="QL111" s="12"/>
      <c r="QM111" s="12"/>
      <c r="QN111" s="12"/>
      <c r="QO111" s="3"/>
      <c r="QP111" s="3"/>
      <c r="QQ111" s="3"/>
      <c r="QR111" s="3"/>
      <c r="QS111" s="3"/>
      <c r="QT111" s="3"/>
      <c r="QU111" s="3"/>
      <c r="QV111" s="88"/>
      <c r="QW111" s="12"/>
      <c r="QX111" s="3"/>
      <c r="QY111" s="100">
        <v>0</v>
      </c>
      <c r="QZ111" s="3">
        <v>0</v>
      </c>
      <c r="RA111" s="3">
        <v>0</v>
      </c>
      <c r="RB111" s="3">
        <v>0</v>
      </c>
      <c r="RC111" s="3">
        <v>0</v>
      </c>
      <c r="RD111" s="3">
        <f>RB111-RC111</f>
        <v>0</v>
      </c>
      <c r="RE111" s="3">
        <f>SUM(RC111:RD111)</f>
        <v>0</v>
      </c>
      <c r="RF111" s="12">
        <f>IF(RC111,RC111/RA111,0)</f>
        <v>0</v>
      </c>
      <c r="RG111" s="88">
        <f>IF(RI111,RI111/RC111,0)</f>
        <v>0</v>
      </c>
      <c r="RH111" s="45">
        <f>IF(RI111,RI111/RE111,0)</f>
        <v>0</v>
      </c>
      <c r="RI111" s="88">
        <v>0</v>
      </c>
      <c r="RJ111" s="88">
        <v>0</v>
      </c>
      <c r="RK111" s="88">
        <v>0</v>
      </c>
      <c r="RL111" s="88">
        <f>RK111/1.18</f>
        <v>0</v>
      </c>
      <c r="RM111" s="12">
        <f>RL111/$RL$2</f>
        <v>0</v>
      </c>
      <c r="RN111" s="12">
        <f>IF(RI111,RI111/RJ111,0)</f>
        <v>0</v>
      </c>
      <c r="RO111" s="12">
        <f>IF(RI111,RI111/RL111,0)</f>
        <v>0</v>
      </c>
      <c r="RP111" s="169" t="str">
        <f>E111</f>
        <v>AM-S2</v>
      </c>
      <c r="RQ111" s="12" t="e">
        <f>RC111/RE111</f>
        <v>#DIV/0!</v>
      </c>
      <c r="RR111" s="12" t="e">
        <f>1-RQ111</f>
        <v>#DIV/0!</v>
      </c>
      <c r="RS111" s="3">
        <v>0</v>
      </c>
      <c r="RT111" s="3">
        <v>0</v>
      </c>
      <c r="RU111" s="3">
        <v>0</v>
      </c>
      <c r="RV111" s="3">
        <v>0</v>
      </c>
      <c r="RW111" s="3">
        <v>0</v>
      </c>
      <c r="RX111" s="3">
        <v>1000</v>
      </c>
      <c r="RY111" s="3">
        <f>RS111+RT111+RU111+RV111+RX111</f>
        <v>1000</v>
      </c>
      <c r="RZ111" s="88">
        <f>RY111*H111</f>
        <v>3521000</v>
      </c>
      <c r="SA111" s="12">
        <f>RZ111/$RZ$2</f>
        <v>4.9649075278243512E-2</v>
      </c>
      <c r="SB111" s="3">
        <v>0</v>
      </c>
      <c r="SC111" s="100">
        <v>0</v>
      </c>
      <c r="SD111" s="3">
        <v>0</v>
      </c>
      <c r="SE111" s="3">
        <v>0</v>
      </c>
      <c r="SF111" s="3">
        <v>0</v>
      </c>
      <c r="SG111" s="3">
        <v>0</v>
      </c>
      <c r="SH111" s="3">
        <f t="shared" si="709"/>
        <v>0</v>
      </c>
      <c r="SI111" s="3">
        <f t="shared" si="710"/>
        <v>0</v>
      </c>
      <c r="SJ111" s="12">
        <f t="shared" si="711"/>
        <v>0</v>
      </c>
      <c r="SK111" s="88">
        <f t="shared" si="712"/>
        <v>0</v>
      </c>
      <c r="SL111" s="45">
        <f t="shared" si="713"/>
        <v>0</v>
      </c>
      <c r="SM111" s="88">
        <v>0</v>
      </c>
      <c r="SN111" s="88">
        <v>0</v>
      </c>
      <c r="SO111" s="88">
        <v>0</v>
      </c>
      <c r="SP111" s="88">
        <f t="shared" si="714"/>
        <v>0</v>
      </c>
      <c r="SQ111" s="12">
        <f t="shared" si="715"/>
        <v>0</v>
      </c>
      <c r="SR111" s="87">
        <f t="shared" si="716"/>
        <v>0</v>
      </c>
      <c r="SS111" s="87">
        <f t="shared" si="717"/>
        <v>0</v>
      </c>
      <c r="ST111" s="169" t="str">
        <f t="shared" si="718"/>
        <v>AM-S2</v>
      </c>
      <c r="SU111" s="12" t="e">
        <f t="shared" si="719"/>
        <v>#DIV/0!</v>
      </c>
      <c r="SV111" s="12" t="e">
        <f t="shared" si="720"/>
        <v>#DIV/0!</v>
      </c>
      <c r="SW111" s="3">
        <v>0</v>
      </c>
      <c r="SX111" s="3">
        <v>0</v>
      </c>
      <c r="SY111" s="3">
        <v>0</v>
      </c>
      <c r="SZ111" s="3">
        <v>0</v>
      </c>
      <c r="TA111" s="3">
        <v>0</v>
      </c>
      <c r="TB111" s="3">
        <v>1000</v>
      </c>
      <c r="TC111" s="3">
        <f t="shared" si="721"/>
        <v>1000</v>
      </c>
      <c r="TD111" s="88">
        <f t="shared" si="722"/>
        <v>3521000</v>
      </c>
      <c r="TE111" s="12">
        <f t="shared" si="723"/>
        <v>3.8734002219075477E-2</v>
      </c>
      <c r="TF111" s="3">
        <v>0</v>
      </c>
      <c r="TG111" s="100">
        <f>SUMIFS(Main!TX:TX,Main!B:B,B:B)</f>
        <v>0</v>
      </c>
      <c r="TH111" s="3">
        <v>0</v>
      </c>
      <c r="TI111" s="3">
        <v>0</v>
      </c>
      <c r="TJ111" s="3">
        <f>SUMIFS(Main!TT:TT,Main!B:B,B:B)</f>
        <v>0</v>
      </c>
      <c r="TK111" s="3">
        <v>0</v>
      </c>
      <c r="TL111" s="3">
        <f t="shared" si="724"/>
        <v>0</v>
      </c>
      <c r="TM111" s="3">
        <f t="shared" si="725"/>
        <v>0</v>
      </c>
      <c r="TN111" s="12">
        <f t="shared" si="726"/>
        <v>0</v>
      </c>
      <c r="TO111" s="88">
        <f t="shared" si="727"/>
        <v>0</v>
      </c>
      <c r="TP111" s="45">
        <f t="shared" si="728"/>
        <v>0</v>
      </c>
      <c r="TQ111" s="88">
        <v>0</v>
      </c>
      <c r="TR111" s="88">
        <v>0</v>
      </c>
      <c r="TS111" s="88">
        <f>SUMIFS(Main!TU:TU,Main!B:B,B:B)</f>
        <v>0</v>
      </c>
      <c r="TT111" s="88">
        <f t="shared" si="729"/>
        <v>0</v>
      </c>
      <c r="TU111" s="12">
        <f t="shared" si="730"/>
        <v>0</v>
      </c>
      <c r="TV111" s="87">
        <f t="shared" si="731"/>
        <v>0</v>
      </c>
      <c r="TW111" s="87">
        <f t="shared" si="732"/>
        <v>0</v>
      </c>
      <c r="TX111" s="169" t="str">
        <f t="shared" si="733"/>
        <v>AM-S2</v>
      </c>
      <c r="TY111" s="12" t="e">
        <f t="shared" si="734"/>
        <v>#DIV/0!</v>
      </c>
      <c r="TZ111" s="12" t="e">
        <f t="shared" si="735"/>
        <v>#DIV/0!</v>
      </c>
      <c r="UA111" s="3">
        <f>SUMIFS(Main!UG:UG,Main!B:B,B:B)</f>
        <v>0</v>
      </c>
      <c r="UB111" s="3">
        <f>SUMIFS(Main!UI:UI,Main!B:B,B:B)</f>
        <v>0</v>
      </c>
      <c r="UC111" s="3">
        <f>SUMIFS(Main!UK:UK,Main!B:B,B:B)</f>
        <v>0</v>
      </c>
      <c r="UD111" s="3">
        <f>SUMIFS(Main!UO:UO,Main!B:B,B:B)</f>
        <v>0</v>
      </c>
      <c r="UE111" s="3">
        <f>SUMIFS(Main!UQ:UQ,Main!B:B,B:B)</f>
        <v>0</v>
      </c>
      <c r="UF111" s="3">
        <f>SUMIFS(Main!US:US,Main!B:B,B:B)</f>
        <v>1000</v>
      </c>
      <c r="UG111" s="3">
        <f t="shared" si="736"/>
        <v>1000</v>
      </c>
      <c r="UH111" s="88">
        <f t="shared" si="737"/>
        <v>3521000</v>
      </c>
      <c r="UI111" s="12">
        <f t="shared" si="738"/>
        <v>3.4933830301540354E-2</v>
      </c>
      <c r="UJ111" s="3">
        <f>SUMIFS(Main!UW:UW,Main!B:B,B:B)</f>
        <v>0</v>
      </c>
      <c r="UK111" s="100">
        <f>SUMIFS(Main!VI:VI,Main!A:A,A:A)</f>
        <v>0</v>
      </c>
      <c r="UL111" s="3">
        <v>0</v>
      </c>
      <c r="UM111" s="3">
        <v>0</v>
      </c>
      <c r="UN111" s="3">
        <f>SUMIFS(Main!VE:VE,Main!A:A,A:A)</f>
        <v>0</v>
      </c>
      <c r="UO111" s="3">
        <v>0</v>
      </c>
      <c r="UP111" s="3">
        <f t="shared" si="565"/>
        <v>0</v>
      </c>
      <c r="UQ111" s="3">
        <f t="shared" si="566"/>
        <v>0</v>
      </c>
      <c r="UR111" s="12">
        <f t="shared" si="567"/>
        <v>0</v>
      </c>
      <c r="US111" s="88">
        <f t="shared" si="568"/>
        <v>0</v>
      </c>
      <c r="UT111" s="45">
        <f t="shared" si="569"/>
        <v>0</v>
      </c>
      <c r="UU111" s="88">
        <v>0</v>
      </c>
      <c r="UV111" s="88">
        <v>0</v>
      </c>
      <c r="UW111" s="88">
        <f>SUMIFS(Main!VF:VF,Main!A:A,A:A)</f>
        <v>0</v>
      </c>
      <c r="UX111" s="88">
        <f t="shared" si="570"/>
        <v>0</v>
      </c>
      <c r="UY111" s="12">
        <f t="shared" si="571"/>
        <v>0</v>
      </c>
      <c r="UZ111" s="87">
        <f t="shared" si="572"/>
        <v>0</v>
      </c>
      <c r="VA111" s="87">
        <f t="shared" si="573"/>
        <v>0</v>
      </c>
      <c r="VB111" s="169" t="str">
        <f t="shared" si="564"/>
        <v>AM-S2</v>
      </c>
      <c r="VC111" s="12" t="e">
        <f t="shared" si="578"/>
        <v>#DIV/0!</v>
      </c>
      <c r="VD111" s="12" t="e">
        <f t="shared" si="574"/>
        <v>#DIV/0!</v>
      </c>
      <c r="VE111" s="3">
        <f>SUMIFS(Main!VR:VR,Main!B:B,B:B)</f>
        <v>0</v>
      </c>
      <c r="VF111" s="3">
        <f>SUMIFS(Main!VT:VT,Main!B:B,B:B)</f>
        <v>0</v>
      </c>
      <c r="VG111" s="3">
        <f>SUMIFS(Main!VV:VV,Main!B:B,B:B)</f>
        <v>0</v>
      </c>
      <c r="VH111" s="3">
        <f>SUMIFS(Main!VZ:VZ,Main!B:B,B:B)</f>
        <v>0</v>
      </c>
      <c r="VI111" s="3">
        <f>SUMIFS(Main!WB:WB,Main!B:B,B:B)</f>
        <v>1000</v>
      </c>
      <c r="VJ111" s="3">
        <f>SUMIFS(Main!WD:WD,Main!B:B,B:B)</f>
        <v>1000</v>
      </c>
      <c r="VK111" s="3">
        <f t="shared" si="575"/>
        <v>1000</v>
      </c>
      <c r="VL111" s="88">
        <f t="shared" si="576"/>
        <v>3521000</v>
      </c>
      <c r="VM111" s="12">
        <f t="shared" si="577"/>
        <v>3.688818494614661E-2</v>
      </c>
      <c r="VN111" s="3">
        <f>SUMIFS(Main!WH:WH,Main!B:B,B:B)</f>
        <v>0</v>
      </c>
    </row>
    <row r="112" spans="1:586">
      <c r="A112" s="155" t="s">
        <v>882</v>
      </c>
      <c r="B112" s="155" t="s">
        <v>858</v>
      </c>
      <c r="C112" s="150" t="s">
        <v>664</v>
      </c>
      <c r="D112" s="150" t="s">
        <v>669</v>
      </c>
      <c r="E112" s="155" t="s">
        <v>847</v>
      </c>
      <c r="F112" s="150" t="s">
        <v>865</v>
      </c>
      <c r="G112" s="150" t="s">
        <v>867</v>
      </c>
      <c r="H112" s="17">
        <v>871.16</v>
      </c>
      <c r="I112" s="1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7"/>
      <c r="V112" s="87"/>
      <c r="W112" s="12"/>
      <c r="X112" s="91"/>
      <c r="Y112" s="91"/>
      <c r="Z112" s="91"/>
      <c r="AA112" s="91"/>
      <c r="AB112" s="91"/>
      <c r="AC112" s="91"/>
      <c r="AD112" s="91"/>
      <c r="AE112" s="87"/>
      <c r="AF112" s="88"/>
      <c r="AG112" s="88"/>
      <c r="AH112" s="88"/>
      <c r="AI112" s="87"/>
      <c r="AJ112" s="87"/>
      <c r="AK112" s="12"/>
      <c r="AL112" s="3"/>
      <c r="AM112" s="3"/>
      <c r="AN112" s="3"/>
      <c r="AO112" s="3"/>
      <c r="AP112" s="3"/>
      <c r="AQ112" s="3"/>
      <c r="AR112" s="3"/>
      <c r="AS112" s="3"/>
      <c r="AT112" s="87"/>
      <c r="AU112" s="40"/>
      <c r="AV112" s="40"/>
      <c r="AW112" s="88"/>
      <c r="AX112" s="88"/>
      <c r="AY112" s="88"/>
      <c r="AZ112" s="87"/>
      <c r="BA112" s="87"/>
      <c r="BB112" s="87"/>
      <c r="BC112" s="89"/>
      <c r="BD112" s="12"/>
      <c r="BE112" s="3"/>
      <c r="BF112" s="3"/>
      <c r="BG112" s="3"/>
      <c r="BH112" s="3"/>
      <c r="BI112" s="3"/>
      <c r="BJ112" s="3"/>
      <c r="BK112" s="3"/>
      <c r="BL112" s="3"/>
      <c r="BM112" s="87"/>
      <c r="BN112" s="40"/>
      <c r="BO112" s="40"/>
      <c r="BP112" s="88"/>
      <c r="BQ112" s="88"/>
      <c r="BR112" s="88"/>
      <c r="BS112" s="12"/>
      <c r="BT112" s="12"/>
      <c r="BU112" s="87"/>
      <c r="BV112" s="89"/>
      <c r="BW112" s="90"/>
      <c r="BX112" s="12"/>
      <c r="BY112" s="3"/>
      <c r="BZ112" s="3"/>
      <c r="CA112" s="3"/>
      <c r="CB112" s="3"/>
      <c r="CC112" s="3"/>
      <c r="CD112" s="3"/>
      <c r="CE112" s="3"/>
      <c r="CF112" s="3"/>
      <c r="CG112" s="87"/>
      <c r="CH112" s="3"/>
      <c r="CI112" s="3"/>
      <c r="CJ112" s="88"/>
      <c r="CK112" s="88"/>
      <c r="CL112" s="88"/>
      <c r="CM112" s="87"/>
      <c r="CN112" s="87"/>
      <c r="CO112" s="12"/>
      <c r="CP112" s="12"/>
      <c r="CQ112" s="77"/>
      <c r="CR112" s="12"/>
      <c r="CS112" s="3"/>
      <c r="CT112" s="3"/>
      <c r="CU112" s="3"/>
      <c r="CV112" s="3"/>
      <c r="CW112" s="3"/>
      <c r="CX112" s="3"/>
      <c r="CY112" s="3"/>
      <c r="CZ112" s="3"/>
      <c r="DA112" s="87"/>
      <c r="DB112" s="45"/>
      <c r="DC112" s="3"/>
      <c r="DD112" s="88"/>
      <c r="DE112" s="88"/>
      <c r="DF112" s="88"/>
      <c r="DG112" s="12"/>
      <c r="DH112" s="12"/>
      <c r="DI112" s="12"/>
      <c r="DJ112" s="12"/>
      <c r="DK112" s="3"/>
      <c r="DL112" s="2"/>
      <c r="DM112" s="3"/>
      <c r="DN112" s="3"/>
      <c r="DO112" s="3"/>
      <c r="DP112" s="3"/>
      <c r="DQ112" s="3"/>
      <c r="DR112" s="3"/>
      <c r="DS112" s="3"/>
      <c r="DT112" s="3"/>
      <c r="DU112" s="12"/>
      <c r="DV112" s="87"/>
      <c r="DW112" s="3"/>
      <c r="DX112" s="3"/>
      <c r="DY112" s="88"/>
      <c r="DZ112" s="88"/>
      <c r="EA112" s="88"/>
      <c r="EB112" s="12"/>
      <c r="EC112" s="12"/>
      <c r="ED112" s="12"/>
      <c r="EE112" s="12"/>
      <c r="EF112" s="3"/>
      <c r="EG112" s="12"/>
      <c r="EH112" s="3"/>
      <c r="EI112" s="3"/>
      <c r="EJ112" s="3"/>
      <c r="EK112" s="3"/>
      <c r="EL112" s="3"/>
      <c r="EM112" s="3"/>
      <c r="EN112" s="3"/>
      <c r="EO112" s="3"/>
      <c r="EP112" s="12"/>
      <c r="EQ112" s="87"/>
      <c r="ER112" s="3"/>
      <c r="ES112" s="3"/>
      <c r="ET112" s="88"/>
      <c r="EU112" s="88"/>
      <c r="EV112" s="88"/>
      <c r="EW112" s="12"/>
      <c r="EX112" s="12"/>
      <c r="EY112" s="12"/>
      <c r="EZ112" s="12"/>
      <c r="FA112" s="3"/>
      <c r="FB112" s="12"/>
      <c r="FC112" s="3"/>
      <c r="FD112" s="3"/>
      <c r="FE112" s="3"/>
      <c r="FF112" s="3"/>
      <c r="FG112" s="3"/>
      <c r="FH112" s="3"/>
      <c r="FI112" s="3"/>
      <c r="FJ112" s="3"/>
      <c r="FK112" s="12"/>
      <c r="FL112" s="12"/>
      <c r="FM112" s="3"/>
      <c r="FN112" s="88"/>
      <c r="FO112" s="88"/>
      <c r="FP112" s="88"/>
      <c r="FQ112" s="88"/>
      <c r="FR112" s="12"/>
      <c r="FS112" s="12"/>
      <c r="FT112" s="12"/>
      <c r="FU112" s="39"/>
      <c r="FV112" s="77"/>
      <c r="FW112" s="12"/>
      <c r="FX112" s="3"/>
      <c r="FY112" s="3"/>
      <c r="FZ112" s="3"/>
      <c r="GA112" s="3"/>
      <c r="GB112" s="3"/>
      <c r="GC112" s="3"/>
      <c r="GD112" s="3"/>
      <c r="GE112" s="3"/>
      <c r="GF112" s="12"/>
      <c r="GG112" s="12"/>
      <c r="GH112" s="88"/>
      <c r="GI112" s="45"/>
      <c r="GJ112" s="88"/>
      <c r="GK112" s="88"/>
      <c r="GL112" s="88"/>
      <c r="GM112" s="12"/>
      <c r="GN112" s="12"/>
      <c r="GO112" s="12"/>
      <c r="GP112" s="12"/>
      <c r="GQ112" s="77"/>
      <c r="GR112" s="12"/>
      <c r="GS112" s="3"/>
      <c r="GT112" s="3"/>
      <c r="GU112" s="3"/>
      <c r="GV112" s="3"/>
      <c r="GW112" s="3"/>
      <c r="GX112" s="3"/>
      <c r="GY112" s="3"/>
      <c r="GZ112" s="3"/>
      <c r="HA112" s="12"/>
      <c r="HB112" s="12"/>
      <c r="HC112" s="88"/>
      <c r="HD112" s="45"/>
      <c r="HE112" s="88"/>
      <c r="HF112" s="88"/>
      <c r="HG112" s="88"/>
      <c r="HH112" s="12"/>
      <c r="HI112" s="12"/>
      <c r="HJ112" s="12"/>
      <c r="HK112" s="12"/>
      <c r="HL112" s="77"/>
      <c r="HM112" s="3"/>
      <c r="HN112" s="3"/>
      <c r="HO112" s="3"/>
      <c r="HP112" s="3"/>
      <c r="HQ112" s="3"/>
      <c r="HR112" s="3"/>
      <c r="HS112" s="3"/>
      <c r="HT112" s="3"/>
      <c r="HU112" s="12"/>
      <c r="HV112" s="12"/>
      <c r="HW112" s="88"/>
      <c r="HX112" s="45"/>
      <c r="HY112" s="3"/>
      <c r="HZ112" s="3"/>
      <c r="IA112" s="3"/>
      <c r="IB112" s="20"/>
      <c r="IC112" s="12"/>
      <c r="ID112" s="12"/>
      <c r="IE112" s="12"/>
      <c r="IF112" s="105"/>
      <c r="IG112" s="100"/>
      <c r="IH112" s="3"/>
      <c r="II112" s="3"/>
      <c r="IJ112" s="3"/>
      <c r="IK112" s="3"/>
      <c r="IL112" s="3"/>
      <c r="IM112" s="3"/>
      <c r="IN112" s="3"/>
      <c r="IO112" s="12"/>
      <c r="IP112" s="12"/>
      <c r="IQ112" s="88"/>
      <c r="IR112" s="45"/>
      <c r="IS112" s="3"/>
      <c r="IT112" s="3"/>
      <c r="IU112" s="3"/>
      <c r="IV112" s="20"/>
      <c r="IW112" s="12"/>
      <c r="IX112" s="12"/>
      <c r="IY112" s="12"/>
      <c r="IZ112" s="12"/>
      <c r="JA112" s="100"/>
      <c r="JB112" s="3"/>
      <c r="JC112" s="3"/>
      <c r="JD112" s="3"/>
      <c r="JE112" s="3"/>
      <c r="JF112" s="3"/>
      <c r="JG112" s="3"/>
      <c r="JH112" s="3"/>
      <c r="JI112" s="12"/>
      <c r="JJ112" s="12"/>
      <c r="JK112" s="88"/>
      <c r="JL112" s="45"/>
      <c r="JM112" s="3"/>
      <c r="JN112" s="3"/>
      <c r="JO112" s="3"/>
      <c r="JP112" s="20"/>
      <c r="JQ112" s="12"/>
      <c r="JR112" s="12"/>
      <c r="JS112" s="12"/>
      <c r="JT112" s="12"/>
      <c r="JU112" s="100"/>
      <c r="JV112" s="3"/>
      <c r="JW112" s="3"/>
      <c r="JX112" s="3"/>
      <c r="JY112" s="3"/>
      <c r="JZ112" s="3"/>
      <c r="KA112" s="3"/>
      <c r="KB112" s="3"/>
      <c r="KC112" s="12"/>
      <c r="KD112" s="12"/>
      <c r="KE112" s="88"/>
      <c r="KF112" s="45"/>
      <c r="KG112" s="3"/>
      <c r="KH112" s="3"/>
      <c r="KI112" s="3"/>
      <c r="KJ112" s="20"/>
      <c r="KK112" s="12"/>
      <c r="KL112" s="12"/>
      <c r="KM112" s="12"/>
      <c r="KN112" s="12"/>
      <c r="KO112" s="100"/>
      <c r="KP112" s="3"/>
      <c r="KQ112" s="3"/>
      <c r="KR112" s="3"/>
      <c r="KS112" s="3"/>
      <c r="KT112" s="3"/>
      <c r="KU112" s="3"/>
      <c r="KV112" s="3"/>
      <c r="KW112" s="12"/>
      <c r="KX112" s="12"/>
      <c r="KY112" s="88"/>
      <c r="KZ112" s="45"/>
      <c r="LA112" s="3"/>
      <c r="LB112" s="3"/>
      <c r="LC112" s="3"/>
      <c r="LD112" s="20"/>
      <c r="LE112" s="12"/>
      <c r="LF112" s="12"/>
      <c r="LG112" s="12"/>
      <c r="LH112" s="12"/>
      <c r="LI112" s="100"/>
      <c r="LJ112" s="3"/>
      <c r="LK112" s="3"/>
      <c r="LL112" s="3"/>
      <c r="LM112" s="3"/>
      <c r="LN112" s="3"/>
      <c r="LO112" s="3"/>
      <c r="LP112" s="3"/>
      <c r="LQ112" s="12"/>
      <c r="LR112" s="12"/>
      <c r="LS112" s="88"/>
      <c r="LT112" s="45"/>
      <c r="LU112" s="88"/>
      <c r="LV112" s="88"/>
      <c r="LW112" s="88"/>
      <c r="LX112" s="88"/>
      <c r="LY112" s="12"/>
      <c r="LZ112" s="12"/>
      <c r="MA112" s="12"/>
      <c r="MB112" s="12"/>
      <c r="MC112" s="100"/>
      <c r="MD112" s="3"/>
      <c r="ME112" s="3"/>
      <c r="MF112" s="3"/>
      <c r="MG112" s="3"/>
      <c r="MH112" s="3"/>
      <c r="MI112" s="3"/>
      <c r="MJ112" s="3"/>
      <c r="MK112" s="12"/>
      <c r="ML112" s="12"/>
      <c r="MM112" s="88"/>
      <c r="MN112" s="45"/>
      <c r="MO112" s="88"/>
      <c r="MP112" s="88"/>
      <c r="MQ112" s="88"/>
      <c r="MR112" s="88"/>
      <c r="MS112" s="12"/>
      <c r="MT112" s="12"/>
      <c r="MU112" s="12"/>
      <c r="MV112" s="12"/>
      <c r="MW112" s="100"/>
      <c r="MX112" s="3"/>
      <c r="MY112" s="3"/>
      <c r="MZ112" s="3"/>
      <c r="NA112" s="3"/>
      <c r="NB112" s="3"/>
      <c r="NC112" s="3"/>
      <c r="ND112" s="3"/>
      <c r="NE112" s="12"/>
      <c r="NF112" s="12"/>
      <c r="NG112" s="88"/>
      <c r="NH112" s="45"/>
      <c r="NI112" s="88"/>
      <c r="NJ112" s="88"/>
      <c r="NK112" s="88"/>
      <c r="NL112" s="88"/>
      <c r="NM112" s="12"/>
      <c r="NN112" s="12"/>
      <c r="NO112" s="12"/>
      <c r="NP112" s="12"/>
      <c r="NQ112" s="100"/>
      <c r="NR112" s="3"/>
      <c r="NS112" s="3"/>
      <c r="NT112" s="3"/>
      <c r="NU112" s="3"/>
      <c r="NV112" s="3"/>
      <c r="NW112" s="3"/>
      <c r="NX112" s="12"/>
      <c r="NY112" s="88"/>
      <c r="NZ112" s="45"/>
      <c r="OA112" s="88"/>
      <c r="OB112" s="88"/>
      <c r="OC112" s="88"/>
      <c r="OD112" s="88"/>
      <c r="OE112" s="12"/>
      <c r="OF112" s="12"/>
      <c r="OG112" s="12"/>
      <c r="OH112" s="12"/>
      <c r="OI112" s="12"/>
      <c r="OJ112" s="3"/>
      <c r="OK112" s="3"/>
      <c r="OL112" s="3"/>
      <c r="OM112" s="3"/>
      <c r="ON112" s="3"/>
      <c r="OO112" s="3"/>
      <c r="OP112" s="88"/>
      <c r="OQ112" s="12"/>
      <c r="OR112" s="3"/>
      <c r="OS112" s="100"/>
      <c r="OT112" s="3"/>
      <c r="OU112" s="3"/>
      <c r="OV112" s="3"/>
      <c r="OW112" s="3"/>
      <c r="OX112" s="3"/>
      <c r="OY112" s="3"/>
      <c r="OZ112" s="12"/>
      <c r="PA112" s="88"/>
      <c r="PB112" s="45"/>
      <c r="PC112" s="88"/>
      <c r="PD112" s="88"/>
      <c r="PE112" s="88"/>
      <c r="PF112" s="88"/>
      <c r="PG112" s="12"/>
      <c r="PH112" s="12"/>
      <c r="PI112" s="12"/>
      <c r="PJ112" s="12"/>
      <c r="PK112" s="12"/>
      <c r="PL112" s="3"/>
      <c r="PM112" s="3"/>
      <c r="PN112" s="3"/>
      <c r="PO112" s="3"/>
      <c r="PP112" s="3"/>
      <c r="PQ112" s="3"/>
      <c r="PR112" s="3"/>
      <c r="PS112" s="88"/>
      <c r="PT112" s="12"/>
      <c r="PU112" s="3"/>
      <c r="PV112" s="100"/>
      <c r="PW112" s="3"/>
      <c r="PX112" s="3"/>
      <c r="PY112" s="3"/>
      <c r="PZ112" s="3"/>
      <c r="QA112" s="3"/>
      <c r="QB112" s="3"/>
      <c r="QC112" s="12"/>
      <c r="QD112" s="88"/>
      <c r="QE112" s="45"/>
      <c r="QF112" s="88"/>
      <c r="QG112" s="88"/>
      <c r="QH112" s="88"/>
      <c r="QI112" s="88"/>
      <c r="QJ112" s="12"/>
      <c r="QK112" s="12"/>
      <c r="QL112" s="12"/>
      <c r="QM112" s="12"/>
      <c r="QN112" s="12"/>
      <c r="QO112" s="3"/>
      <c r="QP112" s="3"/>
      <c r="QQ112" s="3"/>
      <c r="QR112" s="3"/>
      <c r="QS112" s="3"/>
      <c r="QT112" s="3"/>
      <c r="QU112" s="3"/>
      <c r="QV112" s="88"/>
      <c r="QW112" s="12"/>
      <c r="QX112" s="3"/>
      <c r="QY112" s="100"/>
      <c r="QZ112" s="3"/>
      <c r="RA112" s="3"/>
      <c r="RB112" s="3"/>
      <c r="RC112" s="3"/>
      <c r="RD112" s="3"/>
      <c r="RE112" s="3"/>
      <c r="RF112" s="12"/>
      <c r="RG112" s="88"/>
      <c r="RH112" s="45"/>
      <c r="RI112" s="88"/>
      <c r="RJ112" s="88"/>
      <c r="RK112" s="88"/>
      <c r="RL112" s="88"/>
      <c r="RM112" s="12"/>
      <c r="RN112" s="12"/>
      <c r="RO112" s="12"/>
      <c r="RP112" s="169"/>
      <c r="RQ112" s="12"/>
      <c r="RR112" s="12"/>
      <c r="RS112" s="3"/>
      <c r="RT112" s="3"/>
      <c r="RU112" s="3"/>
      <c r="RV112" s="3"/>
      <c r="RW112" s="3"/>
      <c r="RX112" s="3"/>
      <c r="RY112" s="3"/>
      <c r="RZ112" s="88"/>
      <c r="SA112" s="12"/>
      <c r="SB112" s="3"/>
      <c r="SC112" s="100">
        <v>0</v>
      </c>
      <c r="SD112" s="3">
        <v>0</v>
      </c>
      <c r="SE112" s="3">
        <v>0</v>
      </c>
      <c r="SF112" s="3">
        <v>0</v>
      </c>
      <c r="SG112" s="3">
        <v>0</v>
      </c>
      <c r="SH112" s="3">
        <f t="shared" si="709"/>
        <v>0</v>
      </c>
      <c r="SI112" s="3">
        <f t="shared" si="710"/>
        <v>0</v>
      </c>
      <c r="SJ112" s="12">
        <f t="shared" si="711"/>
        <v>0</v>
      </c>
      <c r="SK112" s="88">
        <f t="shared" si="712"/>
        <v>0</v>
      </c>
      <c r="SL112" s="45">
        <f t="shared" si="713"/>
        <v>0</v>
      </c>
      <c r="SM112" s="88">
        <v>0</v>
      </c>
      <c r="SN112" s="88">
        <v>0</v>
      </c>
      <c r="SO112" s="88">
        <v>0</v>
      </c>
      <c r="SP112" s="88">
        <f t="shared" si="714"/>
        <v>0</v>
      </c>
      <c r="SQ112" s="12">
        <f t="shared" si="715"/>
        <v>0</v>
      </c>
      <c r="SR112" s="87">
        <f t="shared" si="716"/>
        <v>0</v>
      </c>
      <c r="SS112" s="87">
        <f t="shared" si="717"/>
        <v>0</v>
      </c>
      <c r="ST112" s="169" t="str">
        <f t="shared" si="718"/>
        <v>AM-W48</v>
      </c>
      <c r="SU112" s="12" t="e">
        <f t="shared" si="719"/>
        <v>#DIV/0!</v>
      </c>
      <c r="SV112" s="12" t="e">
        <f t="shared" si="720"/>
        <v>#DIV/0!</v>
      </c>
      <c r="SW112" s="3">
        <v>0</v>
      </c>
      <c r="SX112" s="3">
        <v>0</v>
      </c>
      <c r="SY112" s="3">
        <v>0</v>
      </c>
      <c r="SZ112" s="3">
        <v>0</v>
      </c>
      <c r="TA112" s="3">
        <v>0</v>
      </c>
      <c r="TB112" s="3">
        <v>500</v>
      </c>
      <c r="TC112" s="3">
        <f t="shared" si="721"/>
        <v>500</v>
      </c>
      <c r="TD112" s="88">
        <f t="shared" si="722"/>
        <v>435580</v>
      </c>
      <c r="TE112" s="12">
        <f t="shared" si="723"/>
        <v>4.7917514020405843E-3</v>
      </c>
      <c r="TF112" s="3">
        <v>0</v>
      </c>
      <c r="TG112" s="100">
        <f>SUMIFS(Main!TX:TX,Main!B:B,B:B)</f>
        <v>0</v>
      </c>
      <c r="TH112" s="3">
        <v>0</v>
      </c>
      <c r="TI112" s="3">
        <v>0</v>
      </c>
      <c r="TJ112" s="3">
        <f>SUMIFS(Main!TT:TT,Main!B:B,B:B)</f>
        <v>0</v>
      </c>
      <c r="TK112" s="3">
        <v>0</v>
      </c>
      <c r="TL112" s="3">
        <f t="shared" si="724"/>
        <v>0</v>
      </c>
      <c r="TM112" s="3">
        <f t="shared" si="725"/>
        <v>0</v>
      </c>
      <c r="TN112" s="12">
        <f t="shared" si="726"/>
        <v>0</v>
      </c>
      <c r="TO112" s="88">
        <f t="shared" si="727"/>
        <v>0</v>
      </c>
      <c r="TP112" s="45">
        <f t="shared" si="728"/>
        <v>0</v>
      </c>
      <c r="TQ112" s="88">
        <v>0</v>
      </c>
      <c r="TR112" s="88">
        <v>0</v>
      </c>
      <c r="TS112" s="88">
        <f>SUMIFS(Main!TU:TU,Main!B:B,B:B)</f>
        <v>0</v>
      </c>
      <c r="TT112" s="88">
        <f t="shared" si="729"/>
        <v>0</v>
      </c>
      <c r="TU112" s="12">
        <f t="shared" si="730"/>
        <v>0</v>
      </c>
      <c r="TV112" s="87">
        <f t="shared" si="731"/>
        <v>0</v>
      </c>
      <c r="TW112" s="87">
        <f t="shared" si="732"/>
        <v>0</v>
      </c>
      <c r="TX112" s="169" t="str">
        <f t="shared" si="733"/>
        <v>AM-W48</v>
      </c>
      <c r="TY112" s="12" t="e">
        <f t="shared" si="734"/>
        <v>#DIV/0!</v>
      </c>
      <c r="TZ112" s="12" t="e">
        <f t="shared" si="735"/>
        <v>#DIV/0!</v>
      </c>
      <c r="UA112" s="3">
        <f>SUMIFS(Main!UG:UG,Main!B:B,B:B)</f>
        <v>0</v>
      </c>
      <c r="UB112" s="3">
        <f>SUMIFS(Main!UI:UI,Main!B:B,B:B)</f>
        <v>0</v>
      </c>
      <c r="UC112" s="3">
        <f>SUMIFS(Main!UK:UK,Main!B:B,B:B)</f>
        <v>0</v>
      </c>
      <c r="UD112" s="3">
        <f>SUMIFS(Main!UO:UO,Main!B:B,B:B)</f>
        <v>0</v>
      </c>
      <c r="UE112" s="3">
        <f>SUMIFS(Main!UQ:UQ,Main!B:B,B:B)</f>
        <v>0</v>
      </c>
      <c r="UF112" s="3">
        <f>SUMIFS(Main!US:US,Main!B:B,B:B)</f>
        <v>500</v>
      </c>
      <c r="UG112" s="3">
        <f t="shared" si="736"/>
        <v>500</v>
      </c>
      <c r="UH112" s="88">
        <f t="shared" si="737"/>
        <v>435580</v>
      </c>
      <c r="UI112" s="12">
        <f t="shared" si="738"/>
        <v>4.3216352748494599E-3</v>
      </c>
      <c r="UJ112" s="3">
        <f>SUMIFS(Main!UW:UW,Main!B:B,B:B)</f>
        <v>0</v>
      </c>
      <c r="UK112" s="100">
        <f>SUMIFS(Main!VI:VI,Main!A:A,A:A)</f>
        <v>16</v>
      </c>
      <c r="UL112" s="3">
        <v>2398</v>
      </c>
      <c r="UM112" s="3">
        <v>12</v>
      </c>
      <c r="UN112" s="3">
        <f>SUMIFS(Main!VE:VE,Main!A:A,A:A)</f>
        <v>0</v>
      </c>
      <c r="UO112" s="3">
        <v>0</v>
      </c>
      <c r="UP112" s="3">
        <f t="shared" si="565"/>
        <v>0</v>
      </c>
      <c r="UQ112" s="3">
        <f t="shared" si="566"/>
        <v>0</v>
      </c>
      <c r="UR112" s="12">
        <f t="shared" si="567"/>
        <v>0</v>
      </c>
      <c r="US112" s="88" t="e">
        <f t="shared" si="568"/>
        <v>#DIV/0!</v>
      </c>
      <c r="UT112" s="45" t="e">
        <f t="shared" si="569"/>
        <v>#DIV/0!</v>
      </c>
      <c r="UU112" s="88">
        <v>57.58</v>
      </c>
      <c r="UV112" s="88">
        <v>0</v>
      </c>
      <c r="UW112" s="88">
        <f>SUMIFS(Main!VF:VF,Main!A:A,A:A)</f>
        <v>0</v>
      </c>
      <c r="UX112" s="88">
        <f t="shared" si="570"/>
        <v>0</v>
      </c>
      <c r="UY112" s="12">
        <f t="shared" si="571"/>
        <v>0</v>
      </c>
      <c r="UZ112" s="87" t="e">
        <f t="shared" si="572"/>
        <v>#DIV/0!</v>
      </c>
      <c r="VA112" s="87" t="e">
        <f t="shared" si="573"/>
        <v>#DIV/0!</v>
      </c>
      <c r="VB112" s="169" t="str">
        <f t="shared" si="564"/>
        <v>AM-W48</v>
      </c>
      <c r="VC112" s="12" t="e">
        <f t="shared" si="578"/>
        <v>#DIV/0!</v>
      </c>
      <c r="VD112" s="12" t="e">
        <f t="shared" si="574"/>
        <v>#DIV/0!</v>
      </c>
      <c r="VE112" s="3">
        <f>SUMIFS(Main!VR:VR,Main!B:B,B:B)</f>
        <v>0</v>
      </c>
      <c r="VF112" s="3">
        <f>SUMIFS(Main!VT:VT,Main!B:B,B:B)</f>
        <v>908</v>
      </c>
      <c r="VG112" s="3">
        <f>SUMIFS(Main!VV:VV,Main!B:B,B:B)</f>
        <v>0</v>
      </c>
      <c r="VH112" s="3">
        <f>SUMIFS(Main!VZ:VZ,Main!B:B,B:B)</f>
        <v>0</v>
      </c>
      <c r="VI112" s="3">
        <f>SUMIFS(Main!WB:WB,Main!B:B,B:B)</f>
        <v>0</v>
      </c>
      <c r="VJ112" s="3">
        <f>SUMIFS(Main!WD:WD,Main!B:B,B:B)</f>
        <v>0</v>
      </c>
      <c r="VK112" s="3">
        <f t="shared" si="575"/>
        <v>908</v>
      </c>
      <c r="VL112" s="88">
        <f t="shared" si="576"/>
        <v>791013.28</v>
      </c>
      <c r="VM112" s="12">
        <f t="shared" si="577"/>
        <v>8.2871468808571585E-3</v>
      </c>
      <c r="VN112" s="3">
        <f>SUMIFS(Main!WH:WH,Main!B:B,B:B)</f>
        <v>18</v>
      </c>
    </row>
    <row r="113" spans="1:586">
      <c r="A113" s="155" t="s">
        <v>879</v>
      </c>
      <c r="B113" s="155" t="s">
        <v>859</v>
      </c>
      <c r="C113" s="150" t="s">
        <v>664</v>
      </c>
      <c r="D113" s="150" t="s">
        <v>669</v>
      </c>
      <c r="E113" s="155" t="s">
        <v>848</v>
      </c>
      <c r="F113" s="150" t="s">
        <v>868</v>
      </c>
      <c r="G113" s="150" t="s">
        <v>869</v>
      </c>
      <c r="H113" s="17">
        <v>1611.51</v>
      </c>
      <c r="I113" s="1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7"/>
      <c r="V113" s="87"/>
      <c r="W113" s="12"/>
      <c r="X113" s="91"/>
      <c r="Y113" s="91"/>
      <c r="Z113" s="91"/>
      <c r="AA113" s="91"/>
      <c r="AB113" s="91"/>
      <c r="AC113" s="91"/>
      <c r="AD113" s="91"/>
      <c r="AE113" s="87"/>
      <c r="AF113" s="88"/>
      <c r="AG113" s="88"/>
      <c r="AH113" s="88"/>
      <c r="AI113" s="87"/>
      <c r="AJ113" s="87"/>
      <c r="AK113" s="12"/>
      <c r="AL113" s="3"/>
      <c r="AM113" s="3"/>
      <c r="AN113" s="3"/>
      <c r="AO113" s="3"/>
      <c r="AP113" s="3"/>
      <c r="AQ113" s="3"/>
      <c r="AR113" s="3"/>
      <c r="AS113" s="3"/>
      <c r="AT113" s="87"/>
      <c r="AU113" s="40"/>
      <c r="AV113" s="40"/>
      <c r="AW113" s="88"/>
      <c r="AX113" s="88"/>
      <c r="AY113" s="88"/>
      <c r="AZ113" s="87"/>
      <c r="BA113" s="87"/>
      <c r="BB113" s="87"/>
      <c r="BC113" s="89"/>
      <c r="BD113" s="12"/>
      <c r="BE113" s="3"/>
      <c r="BF113" s="3"/>
      <c r="BG113" s="3"/>
      <c r="BH113" s="3"/>
      <c r="BI113" s="3"/>
      <c r="BJ113" s="3"/>
      <c r="BK113" s="3"/>
      <c r="BL113" s="3"/>
      <c r="BM113" s="87"/>
      <c r="BN113" s="40"/>
      <c r="BO113" s="40"/>
      <c r="BP113" s="88"/>
      <c r="BQ113" s="88"/>
      <c r="BR113" s="88"/>
      <c r="BS113" s="12"/>
      <c r="BT113" s="12"/>
      <c r="BU113" s="87"/>
      <c r="BV113" s="89"/>
      <c r="BW113" s="90"/>
      <c r="BX113" s="12"/>
      <c r="BY113" s="3"/>
      <c r="BZ113" s="3"/>
      <c r="CA113" s="3"/>
      <c r="CB113" s="3"/>
      <c r="CC113" s="3"/>
      <c r="CD113" s="3"/>
      <c r="CE113" s="3"/>
      <c r="CF113" s="3"/>
      <c r="CG113" s="87"/>
      <c r="CH113" s="3"/>
      <c r="CI113" s="3"/>
      <c r="CJ113" s="88"/>
      <c r="CK113" s="88"/>
      <c r="CL113" s="88"/>
      <c r="CM113" s="87"/>
      <c r="CN113" s="87"/>
      <c r="CO113" s="12"/>
      <c r="CP113" s="12"/>
      <c r="CQ113" s="77"/>
      <c r="CR113" s="12"/>
      <c r="CS113" s="3"/>
      <c r="CT113" s="3"/>
      <c r="CU113" s="3"/>
      <c r="CV113" s="3"/>
      <c r="CW113" s="3"/>
      <c r="CX113" s="3"/>
      <c r="CY113" s="3"/>
      <c r="CZ113" s="3"/>
      <c r="DA113" s="87"/>
      <c r="DB113" s="45"/>
      <c r="DC113" s="3"/>
      <c r="DD113" s="88"/>
      <c r="DE113" s="88"/>
      <c r="DF113" s="88"/>
      <c r="DG113" s="12"/>
      <c r="DH113" s="12"/>
      <c r="DI113" s="12"/>
      <c r="DJ113" s="12"/>
      <c r="DK113" s="3"/>
      <c r="DL113" s="2"/>
      <c r="DM113" s="3"/>
      <c r="DN113" s="3"/>
      <c r="DO113" s="3"/>
      <c r="DP113" s="3"/>
      <c r="DQ113" s="3"/>
      <c r="DR113" s="3"/>
      <c r="DS113" s="3"/>
      <c r="DT113" s="3"/>
      <c r="DU113" s="12"/>
      <c r="DV113" s="87"/>
      <c r="DW113" s="3"/>
      <c r="DX113" s="3"/>
      <c r="DY113" s="88"/>
      <c r="DZ113" s="88"/>
      <c r="EA113" s="88"/>
      <c r="EB113" s="12"/>
      <c r="EC113" s="12"/>
      <c r="ED113" s="12"/>
      <c r="EE113" s="12"/>
      <c r="EF113" s="3"/>
      <c r="EG113" s="12"/>
      <c r="EH113" s="3"/>
      <c r="EI113" s="3"/>
      <c r="EJ113" s="3"/>
      <c r="EK113" s="3"/>
      <c r="EL113" s="3"/>
      <c r="EM113" s="3"/>
      <c r="EN113" s="3"/>
      <c r="EO113" s="3"/>
      <c r="EP113" s="12"/>
      <c r="EQ113" s="87"/>
      <c r="ER113" s="3"/>
      <c r="ES113" s="3"/>
      <c r="ET113" s="88"/>
      <c r="EU113" s="88"/>
      <c r="EV113" s="88"/>
      <c r="EW113" s="12"/>
      <c r="EX113" s="12"/>
      <c r="EY113" s="12"/>
      <c r="EZ113" s="12"/>
      <c r="FA113" s="3"/>
      <c r="FB113" s="12"/>
      <c r="FC113" s="3"/>
      <c r="FD113" s="3"/>
      <c r="FE113" s="3"/>
      <c r="FF113" s="3"/>
      <c r="FG113" s="3"/>
      <c r="FH113" s="3"/>
      <c r="FI113" s="3"/>
      <c r="FJ113" s="3"/>
      <c r="FK113" s="12"/>
      <c r="FL113" s="12"/>
      <c r="FM113" s="3"/>
      <c r="FN113" s="88"/>
      <c r="FO113" s="88"/>
      <c r="FP113" s="88"/>
      <c r="FQ113" s="88"/>
      <c r="FR113" s="12"/>
      <c r="FS113" s="12"/>
      <c r="FT113" s="12"/>
      <c r="FU113" s="39"/>
      <c r="FV113" s="77"/>
      <c r="FW113" s="12"/>
      <c r="FX113" s="3"/>
      <c r="FY113" s="3"/>
      <c r="FZ113" s="3"/>
      <c r="GA113" s="3"/>
      <c r="GB113" s="3"/>
      <c r="GC113" s="3"/>
      <c r="GD113" s="3"/>
      <c r="GE113" s="3"/>
      <c r="GF113" s="12"/>
      <c r="GG113" s="12"/>
      <c r="GH113" s="88"/>
      <c r="GI113" s="45"/>
      <c r="GJ113" s="88"/>
      <c r="GK113" s="88"/>
      <c r="GL113" s="88"/>
      <c r="GM113" s="12"/>
      <c r="GN113" s="12"/>
      <c r="GO113" s="12"/>
      <c r="GP113" s="12"/>
      <c r="GQ113" s="77"/>
      <c r="GR113" s="12"/>
      <c r="GS113" s="3"/>
      <c r="GT113" s="3"/>
      <c r="GU113" s="3"/>
      <c r="GV113" s="3"/>
      <c r="GW113" s="3"/>
      <c r="GX113" s="3"/>
      <c r="GY113" s="3"/>
      <c r="GZ113" s="3"/>
      <c r="HA113" s="12"/>
      <c r="HB113" s="12"/>
      <c r="HC113" s="88"/>
      <c r="HD113" s="45"/>
      <c r="HE113" s="88"/>
      <c r="HF113" s="88"/>
      <c r="HG113" s="88"/>
      <c r="HH113" s="12"/>
      <c r="HI113" s="12"/>
      <c r="HJ113" s="12"/>
      <c r="HK113" s="12"/>
      <c r="HL113" s="77"/>
      <c r="HM113" s="3"/>
      <c r="HN113" s="3"/>
      <c r="HO113" s="3"/>
      <c r="HP113" s="3"/>
      <c r="HQ113" s="3"/>
      <c r="HR113" s="3"/>
      <c r="HS113" s="3"/>
      <c r="HT113" s="3"/>
      <c r="HU113" s="12"/>
      <c r="HV113" s="12"/>
      <c r="HW113" s="88"/>
      <c r="HX113" s="45"/>
      <c r="HY113" s="3"/>
      <c r="HZ113" s="3"/>
      <c r="IA113" s="3"/>
      <c r="IB113" s="20"/>
      <c r="IC113" s="12"/>
      <c r="ID113" s="12"/>
      <c r="IE113" s="12"/>
      <c r="IF113" s="105"/>
      <c r="IG113" s="100"/>
      <c r="IH113" s="3"/>
      <c r="II113" s="3"/>
      <c r="IJ113" s="3"/>
      <c r="IK113" s="3"/>
      <c r="IL113" s="3"/>
      <c r="IM113" s="3"/>
      <c r="IN113" s="3"/>
      <c r="IO113" s="12"/>
      <c r="IP113" s="12"/>
      <c r="IQ113" s="88"/>
      <c r="IR113" s="45"/>
      <c r="IS113" s="3"/>
      <c r="IT113" s="3"/>
      <c r="IU113" s="3"/>
      <c r="IV113" s="20"/>
      <c r="IW113" s="12"/>
      <c r="IX113" s="12"/>
      <c r="IY113" s="12"/>
      <c r="IZ113" s="12"/>
      <c r="JA113" s="100"/>
      <c r="JB113" s="3"/>
      <c r="JC113" s="3"/>
      <c r="JD113" s="3"/>
      <c r="JE113" s="3"/>
      <c r="JF113" s="3"/>
      <c r="JG113" s="3"/>
      <c r="JH113" s="3"/>
      <c r="JI113" s="12"/>
      <c r="JJ113" s="12"/>
      <c r="JK113" s="88"/>
      <c r="JL113" s="45"/>
      <c r="JM113" s="3"/>
      <c r="JN113" s="3"/>
      <c r="JO113" s="3"/>
      <c r="JP113" s="20"/>
      <c r="JQ113" s="12"/>
      <c r="JR113" s="12"/>
      <c r="JS113" s="12"/>
      <c r="JT113" s="12"/>
      <c r="JU113" s="100"/>
      <c r="JV113" s="3"/>
      <c r="JW113" s="3"/>
      <c r="JX113" s="3"/>
      <c r="JY113" s="3"/>
      <c r="JZ113" s="3"/>
      <c r="KA113" s="3"/>
      <c r="KB113" s="3"/>
      <c r="KC113" s="12"/>
      <c r="KD113" s="12"/>
      <c r="KE113" s="88"/>
      <c r="KF113" s="45"/>
      <c r="KG113" s="3"/>
      <c r="KH113" s="3"/>
      <c r="KI113" s="3"/>
      <c r="KJ113" s="20"/>
      <c r="KK113" s="12"/>
      <c r="KL113" s="12"/>
      <c r="KM113" s="12"/>
      <c r="KN113" s="12"/>
      <c r="KO113" s="100"/>
      <c r="KP113" s="3"/>
      <c r="KQ113" s="3"/>
      <c r="KR113" s="3"/>
      <c r="KS113" s="3"/>
      <c r="KT113" s="3"/>
      <c r="KU113" s="3"/>
      <c r="KV113" s="3"/>
      <c r="KW113" s="12"/>
      <c r="KX113" s="12"/>
      <c r="KY113" s="88"/>
      <c r="KZ113" s="45"/>
      <c r="LA113" s="3"/>
      <c r="LB113" s="3"/>
      <c r="LC113" s="3"/>
      <c r="LD113" s="20"/>
      <c r="LE113" s="12"/>
      <c r="LF113" s="12"/>
      <c r="LG113" s="12"/>
      <c r="LH113" s="12"/>
      <c r="LI113" s="100"/>
      <c r="LJ113" s="3"/>
      <c r="LK113" s="3"/>
      <c r="LL113" s="3"/>
      <c r="LM113" s="3"/>
      <c r="LN113" s="3"/>
      <c r="LO113" s="3"/>
      <c r="LP113" s="3"/>
      <c r="LQ113" s="12"/>
      <c r="LR113" s="12"/>
      <c r="LS113" s="88"/>
      <c r="LT113" s="45"/>
      <c r="LU113" s="88"/>
      <c r="LV113" s="88"/>
      <c r="LW113" s="88"/>
      <c r="LX113" s="88"/>
      <c r="LY113" s="12"/>
      <c r="LZ113" s="12"/>
      <c r="MA113" s="12"/>
      <c r="MB113" s="12"/>
      <c r="MC113" s="100"/>
      <c r="MD113" s="3"/>
      <c r="ME113" s="3"/>
      <c r="MF113" s="3"/>
      <c r="MG113" s="3"/>
      <c r="MH113" s="3"/>
      <c r="MI113" s="3"/>
      <c r="MJ113" s="3"/>
      <c r="MK113" s="12"/>
      <c r="ML113" s="12"/>
      <c r="MM113" s="88"/>
      <c r="MN113" s="45"/>
      <c r="MO113" s="88"/>
      <c r="MP113" s="88"/>
      <c r="MQ113" s="88"/>
      <c r="MR113" s="88"/>
      <c r="MS113" s="12"/>
      <c r="MT113" s="12"/>
      <c r="MU113" s="12"/>
      <c r="MV113" s="12"/>
      <c r="MW113" s="100"/>
      <c r="MX113" s="3"/>
      <c r="MY113" s="3"/>
      <c r="MZ113" s="3"/>
      <c r="NA113" s="3"/>
      <c r="NB113" s="3"/>
      <c r="NC113" s="3"/>
      <c r="ND113" s="3"/>
      <c r="NE113" s="12"/>
      <c r="NF113" s="12"/>
      <c r="NG113" s="88"/>
      <c r="NH113" s="45"/>
      <c r="NI113" s="88"/>
      <c r="NJ113" s="88"/>
      <c r="NK113" s="88"/>
      <c r="NL113" s="88"/>
      <c r="NM113" s="12"/>
      <c r="NN113" s="12"/>
      <c r="NO113" s="12"/>
      <c r="NP113" s="12"/>
      <c r="NQ113" s="100"/>
      <c r="NR113" s="3"/>
      <c r="NS113" s="3"/>
      <c r="NT113" s="3"/>
      <c r="NU113" s="3"/>
      <c r="NV113" s="3"/>
      <c r="NW113" s="3"/>
      <c r="NX113" s="12"/>
      <c r="NY113" s="88"/>
      <c r="NZ113" s="45"/>
      <c r="OA113" s="88"/>
      <c r="OB113" s="88"/>
      <c r="OC113" s="88"/>
      <c r="OD113" s="88"/>
      <c r="OE113" s="12"/>
      <c r="OF113" s="12"/>
      <c r="OG113" s="12"/>
      <c r="OH113" s="12"/>
      <c r="OI113" s="12"/>
      <c r="OJ113" s="3"/>
      <c r="OK113" s="3"/>
      <c r="OL113" s="3"/>
      <c r="OM113" s="3"/>
      <c r="ON113" s="3"/>
      <c r="OO113" s="3"/>
      <c r="OP113" s="88"/>
      <c r="OQ113" s="12"/>
      <c r="OR113" s="3"/>
      <c r="OS113" s="100"/>
      <c r="OT113" s="3"/>
      <c r="OU113" s="3"/>
      <c r="OV113" s="3"/>
      <c r="OW113" s="3"/>
      <c r="OX113" s="3"/>
      <c r="OY113" s="3"/>
      <c r="OZ113" s="12"/>
      <c r="PA113" s="88"/>
      <c r="PB113" s="45"/>
      <c r="PC113" s="88"/>
      <c r="PD113" s="88"/>
      <c r="PE113" s="88"/>
      <c r="PF113" s="88"/>
      <c r="PG113" s="12"/>
      <c r="PH113" s="12"/>
      <c r="PI113" s="12"/>
      <c r="PJ113" s="12"/>
      <c r="PK113" s="12"/>
      <c r="PL113" s="3"/>
      <c r="PM113" s="3"/>
      <c r="PN113" s="3"/>
      <c r="PO113" s="3"/>
      <c r="PP113" s="3"/>
      <c r="PQ113" s="3"/>
      <c r="PR113" s="3"/>
      <c r="PS113" s="88"/>
      <c r="PT113" s="12"/>
      <c r="PU113" s="3"/>
      <c r="PV113" s="100"/>
      <c r="PW113" s="3"/>
      <c r="PX113" s="3"/>
      <c r="PY113" s="3"/>
      <c r="PZ113" s="3"/>
      <c r="QA113" s="3"/>
      <c r="QB113" s="3"/>
      <c r="QC113" s="12"/>
      <c r="QD113" s="88"/>
      <c r="QE113" s="45"/>
      <c r="QF113" s="88"/>
      <c r="QG113" s="88"/>
      <c r="QH113" s="88"/>
      <c r="QI113" s="88"/>
      <c r="QJ113" s="12"/>
      <c r="QK113" s="12"/>
      <c r="QL113" s="12"/>
      <c r="QM113" s="12"/>
      <c r="QN113" s="12"/>
      <c r="QO113" s="3"/>
      <c r="QP113" s="3"/>
      <c r="QQ113" s="3"/>
      <c r="QR113" s="3"/>
      <c r="QS113" s="3"/>
      <c r="QT113" s="3"/>
      <c r="QU113" s="3"/>
      <c r="QV113" s="88"/>
      <c r="QW113" s="12"/>
      <c r="QX113" s="3"/>
      <c r="QY113" s="100"/>
      <c r="QZ113" s="3"/>
      <c r="RA113" s="3"/>
      <c r="RB113" s="3"/>
      <c r="RC113" s="3"/>
      <c r="RD113" s="3"/>
      <c r="RE113" s="3"/>
      <c r="RF113" s="12"/>
      <c r="RG113" s="88"/>
      <c r="RH113" s="45"/>
      <c r="RI113" s="88"/>
      <c r="RJ113" s="88"/>
      <c r="RK113" s="88"/>
      <c r="RL113" s="88"/>
      <c r="RM113" s="12"/>
      <c r="RN113" s="12"/>
      <c r="RO113" s="12"/>
      <c r="RP113" s="169"/>
      <c r="RQ113" s="12"/>
      <c r="RR113" s="12"/>
      <c r="RS113" s="3"/>
      <c r="RT113" s="3"/>
      <c r="RU113" s="3"/>
      <c r="RV113" s="3"/>
      <c r="RW113" s="3"/>
      <c r="RX113" s="3"/>
      <c r="RY113" s="3"/>
      <c r="RZ113" s="88"/>
      <c r="SA113" s="12"/>
      <c r="SB113" s="3"/>
      <c r="SC113" s="100">
        <v>0</v>
      </c>
      <c r="SD113" s="3">
        <v>0</v>
      </c>
      <c r="SE113" s="3">
        <v>0</v>
      </c>
      <c r="SF113" s="3">
        <v>0</v>
      </c>
      <c r="SG113" s="3">
        <v>0</v>
      </c>
      <c r="SH113" s="3">
        <f t="shared" si="709"/>
        <v>0</v>
      </c>
      <c r="SI113" s="3">
        <f t="shared" si="710"/>
        <v>0</v>
      </c>
      <c r="SJ113" s="12">
        <f t="shared" si="711"/>
        <v>0</v>
      </c>
      <c r="SK113" s="88">
        <f t="shared" si="712"/>
        <v>0</v>
      </c>
      <c r="SL113" s="45">
        <f t="shared" si="713"/>
        <v>0</v>
      </c>
      <c r="SM113" s="88">
        <v>0</v>
      </c>
      <c r="SN113" s="88">
        <v>0</v>
      </c>
      <c r="SO113" s="88">
        <v>0</v>
      </c>
      <c r="SP113" s="88">
        <f t="shared" si="714"/>
        <v>0</v>
      </c>
      <c r="SQ113" s="12">
        <f t="shared" si="715"/>
        <v>0</v>
      </c>
      <c r="SR113" s="87">
        <f t="shared" si="716"/>
        <v>0</v>
      </c>
      <c r="SS113" s="87">
        <f t="shared" si="717"/>
        <v>0</v>
      </c>
      <c r="ST113" s="169" t="str">
        <f t="shared" si="718"/>
        <v>AI-13</v>
      </c>
      <c r="SU113" s="12" t="e">
        <f t="shared" si="719"/>
        <v>#DIV/0!</v>
      </c>
      <c r="SV113" s="12" t="e">
        <f t="shared" si="720"/>
        <v>#DIV/0!</v>
      </c>
      <c r="SW113" s="3">
        <v>0</v>
      </c>
      <c r="SX113" s="3">
        <v>0</v>
      </c>
      <c r="SY113" s="3">
        <v>0</v>
      </c>
      <c r="SZ113" s="3">
        <v>0</v>
      </c>
      <c r="TA113" s="3">
        <v>0</v>
      </c>
      <c r="TB113" s="3">
        <v>500</v>
      </c>
      <c r="TC113" s="3">
        <f t="shared" si="721"/>
        <v>500</v>
      </c>
      <c r="TD113" s="88">
        <f t="shared" si="722"/>
        <v>805755</v>
      </c>
      <c r="TE113" s="12">
        <f t="shared" si="723"/>
        <v>8.8639920357941378E-3</v>
      </c>
      <c r="TF113" s="3">
        <v>0</v>
      </c>
      <c r="TG113" s="100">
        <f>SUMIFS(Main!TX:TX,Main!B:B,B:B)</f>
        <v>0</v>
      </c>
      <c r="TH113" s="3">
        <v>0</v>
      </c>
      <c r="TI113" s="3">
        <v>0</v>
      </c>
      <c r="TJ113" s="3">
        <f>SUMIFS(Main!TT:TT,Main!B:B,B:B)</f>
        <v>0</v>
      </c>
      <c r="TK113" s="3">
        <v>0</v>
      </c>
      <c r="TL113" s="3">
        <f t="shared" si="724"/>
        <v>0</v>
      </c>
      <c r="TM113" s="3">
        <f t="shared" si="725"/>
        <v>0</v>
      </c>
      <c r="TN113" s="12">
        <f t="shared" si="726"/>
        <v>0</v>
      </c>
      <c r="TO113" s="88">
        <f t="shared" si="727"/>
        <v>0</v>
      </c>
      <c r="TP113" s="45">
        <f t="shared" si="728"/>
        <v>0</v>
      </c>
      <c r="TQ113" s="88">
        <v>0</v>
      </c>
      <c r="TR113" s="88">
        <v>0</v>
      </c>
      <c r="TS113" s="88">
        <f>SUMIFS(Main!TU:TU,Main!B:B,B:B)</f>
        <v>0</v>
      </c>
      <c r="TT113" s="88">
        <f t="shared" si="729"/>
        <v>0</v>
      </c>
      <c r="TU113" s="12">
        <f t="shared" si="730"/>
        <v>0</v>
      </c>
      <c r="TV113" s="87">
        <f t="shared" si="731"/>
        <v>0</v>
      </c>
      <c r="TW113" s="87">
        <f t="shared" si="732"/>
        <v>0</v>
      </c>
      <c r="TX113" s="169" t="str">
        <f t="shared" si="733"/>
        <v>AI-13</v>
      </c>
      <c r="TY113" s="12" t="e">
        <f t="shared" si="734"/>
        <v>#DIV/0!</v>
      </c>
      <c r="TZ113" s="12" t="e">
        <f t="shared" si="735"/>
        <v>#DIV/0!</v>
      </c>
      <c r="UA113" s="3">
        <f>SUMIFS(Main!UG:UG,Main!B:B,B:B)</f>
        <v>0</v>
      </c>
      <c r="UB113" s="3">
        <f>SUMIFS(Main!UI:UI,Main!B:B,B:B)</f>
        <v>0</v>
      </c>
      <c r="UC113" s="3">
        <f>SUMIFS(Main!UK:UK,Main!B:B,B:B)</f>
        <v>0</v>
      </c>
      <c r="UD113" s="3">
        <f>SUMIFS(Main!UO:UO,Main!B:B,B:B)</f>
        <v>0</v>
      </c>
      <c r="UE113" s="3">
        <f>SUMIFS(Main!UQ:UQ,Main!B:B,B:B)</f>
        <v>0</v>
      </c>
      <c r="UF113" s="3">
        <f>SUMIFS(Main!US:US,Main!B:B,B:B)</f>
        <v>500</v>
      </c>
      <c r="UG113" s="3">
        <f t="shared" si="736"/>
        <v>500</v>
      </c>
      <c r="UH113" s="88">
        <f t="shared" si="737"/>
        <v>805755</v>
      </c>
      <c r="UI113" s="12">
        <f t="shared" si="738"/>
        <v>7.9943505920527253E-3</v>
      </c>
      <c r="UJ113" s="3">
        <f>SUMIFS(Main!UW:UW,Main!B:B,B:B)</f>
        <v>0</v>
      </c>
      <c r="UK113" s="100">
        <f>SUMIFS(Main!VI:VI,Main!A:A,A:A)</f>
        <v>86</v>
      </c>
      <c r="UL113" s="3">
        <v>4014</v>
      </c>
      <c r="UM113" s="3">
        <v>73</v>
      </c>
      <c r="UN113" s="3">
        <f>SUMIFS(Main!VE:VE,Main!A:A,A:A)</f>
        <v>0</v>
      </c>
      <c r="UO113" s="3">
        <v>0</v>
      </c>
      <c r="UP113" s="3">
        <f t="shared" si="565"/>
        <v>0</v>
      </c>
      <c r="UQ113" s="3">
        <f t="shared" si="566"/>
        <v>0</v>
      </c>
      <c r="UR113" s="12">
        <f t="shared" si="567"/>
        <v>0</v>
      </c>
      <c r="US113" s="88" t="e">
        <f t="shared" si="568"/>
        <v>#DIV/0!</v>
      </c>
      <c r="UT113" s="45" t="e">
        <f t="shared" si="569"/>
        <v>#DIV/0!</v>
      </c>
      <c r="UU113" s="88">
        <v>296.20999999999998</v>
      </c>
      <c r="UV113" s="88">
        <v>0</v>
      </c>
      <c r="UW113" s="88">
        <f>SUMIFS(Main!VF:VF,Main!A:A,A:A)</f>
        <v>0</v>
      </c>
      <c r="UX113" s="88">
        <f t="shared" si="570"/>
        <v>0</v>
      </c>
      <c r="UY113" s="12">
        <f t="shared" si="571"/>
        <v>0</v>
      </c>
      <c r="UZ113" s="87" t="e">
        <f t="shared" si="572"/>
        <v>#DIV/0!</v>
      </c>
      <c r="VA113" s="87" t="e">
        <f t="shared" si="573"/>
        <v>#DIV/0!</v>
      </c>
      <c r="VB113" s="169" t="str">
        <f t="shared" si="564"/>
        <v>AI-13</v>
      </c>
      <c r="VC113" s="12" t="e">
        <f t="shared" si="578"/>
        <v>#DIV/0!</v>
      </c>
      <c r="VD113" s="12" t="e">
        <f t="shared" si="574"/>
        <v>#DIV/0!</v>
      </c>
      <c r="VE113" s="3">
        <f>SUMIFS(Main!VR:VR,Main!B:B,B:B)</f>
        <v>65</v>
      </c>
      <c r="VF113" s="3">
        <f>SUMIFS(Main!VT:VT,Main!B:B,B:B)</f>
        <v>342</v>
      </c>
      <c r="VG113" s="3">
        <f>SUMIFS(Main!VV:VV,Main!B:B,B:B)</f>
        <v>0</v>
      </c>
      <c r="VH113" s="3">
        <f>SUMIFS(Main!VZ:VZ,Main!B:B,B:B)</f>
        <v>0</v>
      </c>
      <c r="VI113" s="3">
        <f>SUMIFS(Main!WB:WB,Main!B:B,B:B)</f>
        <v>0</v>
      </c>
      <c r="VJ113" s="3">
        <f>SUMIFS(Main!WD:WD,Main!B:B,B:B)</f>
        <v>0</v>
      </c>
      <c r="VK113" s="3">
        <f t="shared" si="575"/>
        <v>407</v>
      </c>
      <c r="VL113" s="88">
        <f t="shared" si="576"/>
        <v>655884.56999999995</v>
      </c>
      <c r="VM113" s="12">
        <f t="shared" si="577"/>
        <v>6.8714545076636862E-3</v>
      </c>
      <c r="VN113" s="3">
        <f>SUMIFS(Main!WH:WH,Main!B:B,B:B)</f>
        <v>4</v>
      </c>
    </row>
    <row r="114" spans="1:586">
      <c r="A114" s="161" t="s">
        <v>461</v>
      </c>
      <c r="B114" s="161" t="s">
        <v>901</v>
      </c>
      <c r="C114" s="150" t="s">
        <v>664</v>
      </c>
      <c r="D114" s="150" t="s">
        <v>669</v>
      </c>
      <c r="E114" s="154" t="s">
        <v>926</v>
      </c>
      <c r="F114" s="161" t="s">
        <v>947</v>
      </c>
      <c r="G114" s="150" t="s">
        <v>948</v>
      </c>
      <c r="H114" s="17">
        <v>2139.7293999999997</v>
      </c>
      <c r="I114" s="1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7"/>
      <c r="V114" s="87"/>
      <c r="W114" s="12"/>
      <c r="X114" s="91"/>
      <c r="Y114" s="91"/>
      <c r="Z114" s="91"/>
      <c r="AA114" s="91"/>
      <c r="AB114" s="91"/>
      <c r="AC114" s="91"/>
      <c r="AD114" s="91"/>
      <c r="AE114" s="87"/>
      <c r="AF114" s="88"/>
      <c r="AG114" s="88"/>
      <c r="AH114" s="88"/>
      <c r="AI114" s="87"/>
      <c r="AJ114" s="87"/>
      <c r="AK114" s="12"/>
      <c r="AL114" s="3"/>
      <c r="AM114" s="3"/>
      <c r="AN114" s="3"/>
      <c r="AO114" s="3"/>
      <c r="AP114" s="3"/>
      <c r="AQ114" s="3"/>
      <c r="AR114" s="3"/>
      <c r="AS114" s="3"/>
      <c r="AT114" s="87"/>
      <c r="AU114" s="40"/>
      <c r="AV114" s="40"/>
      <c r="AW114" s="88"/>
      <c r="AX114" s="88"/>
      <c r="AY114" s="88"/>
      <c r="AZ114" s="87"/>
      <c r="BA114" s="87"/>
      <c r="BB114" s="87"/>
      <c r="BC114" s="89"/>
      <c r="BD114" s="12"/>
      <c r="BE114" s="3"/>
      <c r="BF114" s="3"/>
      <c r="BG114" s="3"/>
      <c r="BH114" s="3"/>
      <c r="BI114" s="3"/>
      <c r="BJ114" s="3"/>
      <c r="BK114" s="3"/>
      <c r="BL114" s="3"/>
      <c r="BM114" s="87"/>
      <c r="BN114" s="40"/>
      <c r="BO114" s="40"/>
      <c r="BP114" s="88"/>
      <c r="BQ114" s="88"/>
      <c r="BR114" s="88"/>
      <c r="BS114" s="12"/>
      <c r="BT114" s="12"/>
      <c r="BU114" s="87"/>
      <c r="BV114" s="89"/>
      <c r="BW114" s="90"/>
      <c r="BX114" s="12"/>
      <c r="BY114" s="3"/>
      <c r="BZ114" s="3"/>
      <c r="CA114" s="3"/>
      <c r="CB114" s="3"/>
      <c r="CC114" s="3"/>
      <c r="CD114" s="3"/>
      <c r="CE114" s="3"/>
      <c r="CF114" s="3"/>
      <c r="CG114" s="87"/>
      <c r="CH114" s="3"/>
      <c r="CI114" s="3"/>
      <c r="CJ114" s="88"/>
      <c r="CK114" s="88"/>
      <c r="CL114" s="88"/>
      <c r="CM114" s="87"/>
      <c r="CN114" s="87"/>
      <c r="CO114" s="12"/>
      <c r="CP114" s="12"/>
      <c r="CQ114" s="77"/>
      <c r="CR114" s="12"/>
      <c r="CS114" s="3"/>
      <c r="CT114" s="3"/>
      <c r="CU114" s="3"/>
      <c r="CV114" s="3"/>
      <c r="CW114" s="3"/>
      <c r="CX114" s="3"/>
      <c r="CY114" s="3"/>
      <c r="CZ114" s="3"/>
      <c r="DA114" s="87"/>
      <c r="DB114" s="45"/>
      <c r="DC114" s="3"/>
      <c r="DD114" s="88"/>
      <c r="DE114" s="88"/>
      <c r="DF114" s="88"/>
      <c r="DG114" s="12"/>
      <c r="DH114" s="12"/>
      <c r="DI114" s="12"/>
      <c r="DJ114" s="12"/>
      <c r="DK114" s="3"/>
      <c r="DL114" s="2"/>
      <c r="DM114" s="3"/>
      <c r="DN114" s="3"/>
      <c r="DO114" s="3"/>
      <c r="DP114" s="3"/>
      <c r="DQ114" s="3"/>
      <c r="DR114" s="3"/>
      <c r="DS114" s="3"/>
      <c r="DT114" s="3"/>
      <c r="DU114" s="12"/>
      <c r="DV114" s="87"/>
      <c r="DW114" s="3"/>
      <c r="DX114" s="3"/>
      <c r="DY114" s="88"/>
      <c r="DZ114" s="88"/>
      <c r="EA114" s="88"/>
      <c r="EB114" s="12"/>
      <c r="EC114" s="12"/>
      <c r="ED114" s="12"/>
      <c r="EE114" s="12"/>
      <c r="EF114" s="3"/>
      <c r="EG114" s="12"/>
      <c r="EH114" s="3"/>
      <c r="EI114" s="3"/>
      <c r="EJ114" s="3"/>
      <c r="EK114" s="3"/>
      <c r="EL114" s="3"/>
      <c r="EM114" s="3"/>
      <c r="EN114" s="3"/>
      <c r="EO114" s="3"/>
      <c r="EP114" s="12"/>
      <c r="EQ114" s="87"/>
      <c r="ER114" s="3"/>
      <c r="ES114" s="3"/>
      <c r="ET114" s="88"/>
      <c r="EU114" s="88"/>
      <c r="EV114" s="88"/>
      <c r="EW114" s="12"/>
      <c r="EX114" s="12"/>
      <c r="EY114" s="12"/>
      <c r="EZ114" s="12"/>
      <c r="FA114" s="3"/>
      <c r="FB114" s="12"/>
      <c r="FC114" s="3"/>
      <c r="FD114" s="3"/>
      <c r="FE114" s="3"/>
      <c r="FF114" s="3"/>
      <c r="FG114" s="3"/>
      <c r="FH114" s="3"/>
      <c r="FI114" s="3"/>
      <c r="FJ114" s="3"/>
      <c r="FK114" s="12"/>
      <c r="FL114" s="12"/>
      <c r="FM114" s="3"/>
      <c r="FN114" s="88"/>
      <c r="FO114" s="88"/>
      <c r="FP114" s="88"/>
      <c r="FQ114" s="88"/>
      <c r="FR114" s="12"/>
      <c r="FS114" s="12"/>
      <c r="FT114" s="12"/>
      <c r="FU114" s="39"/>
      <c r="FV114" s="77"/>
      <c r="FW114" s="12"/>
      <c r="FX114" s="3"/>
      <c r="FY114" s="3"/>
      <c r="FZ114" s="3"/>
      <c r="GA114" s="3"/>
      <c r="GB114" s="3"/>
      <c r="GC114" s="3"/>
      <c r="GD114" s="3"/>
      <c r="GE114" s="3"/>
      <c r="GF114" s="12"/>
      <c r="GG114" s="12"/>
      <c r="GH114" s="88"/>
      <c r="GI114" s="45"/>
      <c r="GJ114" s="88"/>
      <c r="GK114" s="88"/>
      <c r="GL114" s="88"/>
      <c r="GM114" s="12"/>
      <c r="GN114" s="12"/>
      <c r="GO114" s="12"/>
      <c r="GP114" s="12"/>
      <c r="GQ114" s="77"/>
      <c r="GR114" s="12"/>
      <c r="GS114" s="3"/>
      <c r="GT114" s="3"/>
      <c r="GU114" s="3"/>
      <c r="GV114" s="3"/>
      <c r="GW114" s="3"/>
      <c r="GX114" s="3"/>
      <c r="GY114" s="3"/>
      <c r="GZ114" s="3"/>
      <c r="HA114" s="12"/>
      <c r="HB114" s="12"/>
      <c r="HC114" s="88"/>
      <c r="HD114" s="45"/>
      <c r="HE114" s="88"/>
      <c r="HF114" s="88"/>
      <c r="HG114" s="88"/>
      <c r="HH114" s="12"/>
      <c r="HI114" s="12"/>
      <c r="HJ114" s="12"/>
      <c r="HK114" s="12"/>
      <c r="HL114" s="77"/>
      <c r="HM114" s="3"/>
      <c r="HN114" s="3"/>
      <c r="HO114" s="3"/>
      <c r="HP114" s="3"/>
      <c r="HQ114" s="3"/>
      <c r="HR114" s="3"/>
      <c r="HS114" s="3"/>
      <c r="HT114" s="3"/>
      <c r="HU114" s="12"/>
      <c r="HV114" s="12"/>
      <c r="HW114" s="88"/>
      <c r="HX114" s="45"/>
      <c r="HY114" s="3"/>
      <c r="HZ114" s="3"/>
      <c r="IA114" s="3"/>
      <c r="IB114" s="20"/>
      <c r="IC114" s="12"/>
      <c r="ID114" s="12"/>
      <c r="IE114" s="12"/>
      <c r="IF114" s="105"/>
      <c r="IG114" s="100"/>
      <c r="IH114" s="3"/>
      <c r="II114" s="3"/>
      <c r="IJ114" s="3"/>
      <c r="IK114" s="3"/>
      <c r="IL114" s="3"/>
      <c r="IM114" s="3"/>
      <c r="IN114" s="3"/>
      <c r="IO114" s="12"/>
      <c r="IP114" s="12"/>
      <c r="IQ114" s="88"/>
      <c r="IR114" s="45"/>
      <c r="IS114" s="3"/>
      <c r="IT114" s="3"/>
      <c r="IU114" s="3"/>
      <c r="IV114" s="20"/>
      <c r="IW114" s="12"/>
      <c r="IX114" s="12"/>
      <c r="IY114" s="12"/>
      <c r="IZ114" s="12"/>
      <c r="JA114" s="100"/>
      <c r="JB114" s="3"/>
      <c r="JC114" s="3"/>
      <c r="JD114" s="3"/>
      <c r="JE114" s="3"/>
      <c r="JF114" s="3"/>
      <c r="JG114" s="3"/>
      <c r="JH114" s="3"/>
      <c r="JI114" s="12"/>
      <c r="JJ114" s="12"/>
      <c r="JK114" s="88"/>
      <c r="JL114" s="45"/>
      <c r="JM114" s="3"/>
      <c r="JN114" s="3"/>
      <c r="JO114" s="3"/>
      <c r="JP114" s="20"/>
      <c r="JQ114" s="12"/>
      <c r="JR114" s="12"/>
      <c r="JS114" s="12"/>
      <c r="JT114" s="12"/>
      <c r="JU114" s="100"/>
      <c r="JV114" s="3"/>
      <c r="JW114" s="3"/>
      <c r="JX114" s="3"/>
      <c r="JY114" s="3"/>
      <c r="JZ114" s="3"/>
      <c r="KA114" s="3"/>
      <c r="KB114" s="3"/>
      <c r="KC114" s="12"/>
      <c r="KD114" s="12"/>
      <c r="KE114" s="88"/>
      <c r="KF114" s="45"/>
      <c r="KG114" s="3"/>
      <c r="KH114" s="3"/>
      <c r="KI114" s="3"/>
      <c r="KJ114" s="20"/>
      <c r="KK114" s="12"/>
      <c r="KL114" s="12"/>
      <c r="KM114" s="12"/>
      <c r="KN114" s="12"/>
      <c r="KO114" s="100"/>
      <c r="KP114" s="3"/>
      <c r="KQ114" s="3"/>
      <c r="KR114" s="3"/>
      <c r="KS114" s="3"/>
      <c r="KT114" s="3"/>
      <c r="KU114" s="3"/>
      <c r="KV114" s="3"/>
      <c r="KW114" s="12"/>
      <c r="KX114" s="12"/>
      <c r="KY114" s="88"/>
      <c r="KZ114" s="45"/>
      <c r="LA114" s="3"/>
      <c r="LB114" s="3"/>
      <c r="LC114" s="3"/>
      <c r="LD114" s="20"/>
      <c r="LE114" s="12"/>
      <c r="LF114" s="12"/>
      <c r="LG114" s="12"/>
      <c r="LH114" s="12"/>
      <c r="LI114" s="100"/>
      <c r="LJ114" s="3"/>
      <c r="LK114" s="3"/>
      <c r="LL114" s="3"/>
      <c r="LM114" s="3"/>
      <c r="LN114" s="3"/>
      <c r="LO114" s="3"/>
      <c r="LP114" s="3"/>
      <c r="LQ114" s="12"/>
      <c r="LR114" s="12"/>
      <c r="LS114" s="88"/>
      <c r="LT114" s="45"/>
      <c r="LU114" s="88"/>
      <c r="LV114" s="88"/>
      <c r="LW114" s="88"/>
      <c r="LX114" s="88"/>
      <c r="LY114" s="12"/>
      <c r="LZ114" s="12"/>
      <c r="MA114" s="12"/>
      <c r="MB114" s="12"/>
      <c r="MC114" s="100"/>
      <c r="MD114" s="3"/>
      <c r="ME114" s="3"/>
      <c r="MF114" s="3"/>
      <c r="MG114" s="3"/>
      <c r="MH114" s="3"/>
      <c r="MI114" s="3"/>
      <c r="MJ114" s="3"/>
      <c r="MK114" s="12"/>
      <c r="ML114" s="12"/>
      <c r="MM114" s="88"/>
      <c r="MN114" s="45"/>
      <c r="MO114" s="88"/>
      <c r="MP114" s="88"/>
      <c r="MQ114" s="88"/>
      <c r="MR114" s="88"/>
      <c r="MS114" s="12"/>
      <c r="MT114" s="12"/>
      <c r="MU114" s="12"/>
      <c r="MV114" s="12"/>
      <c r="MW114" s="100"/>
      <c r="MX114" s="3"/>
      <c r="MY114" s="3"/>
      <c r="MZ114" s="3"/>
      <c r="NA114" s="3"/>
      <c r="NB114" s="3"/>
      <c r="NC114" s="3"/>
      <c r="ND114" s="3"/>
      <c r="NE114" s="12"/>
      <c r="NF114" s="12"/>
      <c r="NG114" s="88"/>
      <c r="NH114" s="45"/>
      <c r="NI114" s="88"/>
      <c r="NJ114" s="88"/>
      <c r="NK114" s="88"/>
      <c r="NL114" s="88"/>
      <c r="NM114" s="12"/>
      <c r="NN114" s="12"/>
      <c r="NO114" s="12"/>
      <c r="NP114" s="12"/>
      <c r="NQ114" s="100"/>
      <c r="NR114" s="3"/>
      <c r="NS114" s="3"/>
      <c r="NT114" s="3"/>
      <c r="NU114" s="3"/>
      <c r="NV114" s="3"/>
      <c r="NW114" s="3"/>
      <c r="NX114" s="12"/>
      <c r="NY114" s="88"/>
      <c r="NZ114" s="45"/>
      <c r="OA114" s="88"/>
      <c r="OB114" s="88"/>
      <c r="OC114" s="88"/>
      <c r="OD114" s="88"/>
      <c r="OE114" s="12"/>
      <c r="OF114" s="12"/>
      <c r="OG114" s="12"/>
      <c r="OH114" s="12"/>
      <c r="OI114" s="12"/>
      <c r="OJ114" s="3"/>
      <c r="OK114" s="3"/>
      <c r="OL114" s="3"/>
      <c r="OM114" s="3"/>
      <c r="ON114" s="3"/>
      <c r="OO114" s="3"/>
      <c r="OP114" s="88"/>
      <c r="OQ114" s="12"/>
      <c r="OR114" s="3"/>
      <c r="OS114" s="100"/>
      <c r="OT114" s="3"/>
      <c r="OU114" s="3"/>
      <c r="OV114" s="3"/>
      <c r="OW114" s="3"/>
      <c r="OX114" s="3"/>
      <c r="OY114" s="3"/>
      <c r="OZ114" s="12"/>
      <c r="PA114" s="88"/>
      <c r="PB114" s="45"/>
      <c r="PC114" s="88"/>
      <c r="PD114" s="88"/>
      <c r="PE114" s="88"/>
      <c r="PF114" s="88"/>
      <c r="PG114" s="12"/>
      <c r="PH114" s="12"/>
      <c r="PI114" s="12"/>
      <c r="PJ114" s="12"/>
      <c r="PK114" s="12"/>
      <c r="PL114" s="3"/>
      <c r="PM114" s="3"/>
      <c r="PN114" s="3"/>
      <c r="PO114" s="3"/>
      <c r="PP114" s="3"/>
      <c r="PQ114" s="3"/>
      <c r="PR114" s="3"/>
      <c r="PS114" s="88"/>
      <c r="PT114" s="12"/>
      <c r="PU114" s="3"/>
      <c r="PV114" s="100"/>
      <c r="PW114" s="3"/>
      <c r="PX114" s="3"/>
      <c r="PY114" s="3"/>
      <c r="PZ114" s="3"/>
      <c r="QA114" s="3"/>
      <c r="QB114" s="3"/>
      <c r="QC114" s="12"/>
      <c r="QD114" s="88"/>
      <c r="QE114" s="45"/>
      <c r="QF114" s="88"/>
      <c r="QG114" s="88"/>
      <c r="QH114" s="88"/>
      <c r="QI114" s="88"/>
      <c r="QJ114" s="12"/>
      <c r="QK114" s="12"/>
      <c r="QL114" s="12"/>
      <c r="QM114" s="12"/>
      <c r="QN114" s="12"/>
      <c r="QO114" s="3"/>
      <c r="QP114" s="3"/>
      <c r="QQ114" s="3"/>
      <c r="QR114" s="3"/>
      <c r="QS114" s="3"/>
      <c r="QT114" s="3"/>
      <c r="QU114" s="3"/>
      <c r="QV114" s="88"/>
      <c r="QW114" s="12"/>
      <c r="QX114" s="3"/>
      <c r="QY114" s="100"/>
      <c r="QZ114" s="3"/>
      <c r="RA114" s="3"/>
      <c r="RB114" s="3"/>
      <c r="RC114" s="3"/>
      <c r="RD114" s="3"/>
      <c r="RE114" s="3"/>
      <c r="RF114" s="12"/>
      <c r="RG114" s="88"/>
      <c r="RH114" s="45"/>
      <c r="RI114" s="88"/>
      <c r="RJ114" s="88"/>
      <c r="RK114" s="88"/>
      <c r="RL114" s="88"/>
      <c r="RM114" s="12"/>
      <c r="RN114" s="12"/>
      <c r="RO114" s="12"/>
      <c r="RP114" s="169"/>
      <c r="RQ114" s="12"/>
      <c r="RR114" s="12"/>
      <c r="RS114" s="3"/>
      <c r="RT114" s="3"/>
      <c r="RU114" s="3"/>
      <c r="RV114" s="3"/>
      <c r="RW114" s="3"/>
      <c r="RX114" s="3"/>
      <c r="RY114" s="3"/>
      <c r="RZ114" s="88"/>
      <c r="SA114" s="12"/>
      <c r="SB114" s="3"/>
      <c r="SC114" s="100"/>
      <c r="SD114" s="3"/>
      <c r="SE114" s="3"/>
      <c r="SF114" s="3"/>
      <c r="SG114" s="3"/>
      <c r="SH114" s="3"/>
      <c r="SI114" s="3"/>
      <c r="SJ114" s="12"/>
      <c r="SK114" s="88"/>
      <c r="SL114" s="45"/>
      <c r="SM114" s="88"/>
      <c r="SN114" s="88"/>
      <c r="SO114" s="88"/>
      <c r="SP114" s="88"/>
      <c r="SQ114" s="12"/>
      <c r="SR114" s="87"/>
      <c r="SS114" s="87"/>
      <c r="ST114" s="169"/>
      <c r="SU114" s="12"/>
      <c r="SV114" s="12"/>
      <c r="SW114" s="3"/>
      <c r="SX114" s="3"/>
      <c r="SY114" s="3"/>
      <c r="SZ114" s="3"/>
      <c r="TA114" s="3"/>
      <c r="TB114" s="3"/>
      <c r="TC114" s="3"/>
      <c r="TD114" s="88"/>
      <c r="TE114" s="12"/>
      <c r="TF114" s="3"/>
      <c r="TG114" s="100"/>
      <c r="TH114" s="3"/>
      <c r="TI114" s="3"/>
      <c r="TJ114" s="3"/>
      <c r="TK114" s="3"/>
      <c r="TL114" s="3"/>
      <c r="TM114" s="3"/>
      <c r="TN114" s="12"/>
      <c r="TO114" s="88"/>
      <c r="TP114" s="45"/>
      <c r="TQ114" s="88"/>
      <c r="TR114" s="88"/>
      <c r="TS114" s="88"/>
      <c r="TT114" s="88"/>
      <c r="TU114" s="12"/>
      <c r="TV114" s="87"/>
      <c r="TW114" s="87"/>
      <c r="TX114" s="169"/>
      <c r="TY114" s="12"/>
      <c r="TZ114" s="12"/>
      <c r="UA114" s="3"/>
      <c r="UB114" s="3"/>
      <c r="UC114" s="3"/>
      <c r="UD114" s="3"/>
      <c r="UE114" s="3"/>
      <c r="UF114" s="3"/>
      <c r="UG114" s="3"/>
      <c r="UH114" s="88"/>
      <c r="UI114" s="12"/>
      <c r="UJ114" s="3"/>
      <c r="UK114" s="100">
        <f>SUMIFS(Main!VI:VI,Main!A:A,A:A)</f>
        <v>0</v>
      </c>
      <c r="UL114" s="3">
        <v>0</v>
      </c>
      <c r="UM114" s="3">
        <v>0</v>
      </c>
      <c r="UN114" s="3">
        <f>SUMIFS(Main!VE:VE,Main!A:A,A:A)</f>
        <v>0</v>
      </c>
      <c r="UO114" s="3">
        <v>0</v>
      </c>
      <c r="UP114" s="3">
        <f t="shared" si="565"/>
        <v>0</v>
      </c>
      <c r="UQ114" s="3">
        <f t="shared" si="566"/>
        <v>0</v>
      </c>
      <c r="UR114" s="12">
        <f t="shared" si="567"/>
        <v>0</v>
      </c>
      <c r="US114" s="88">
        <f t="shared" si="568"/>
        <v>0</v>
      </c>
      <c r="UT114" s="45">
        <f t="shared" si="569"/>
        <v>0</v>
      </c>
      <c r="UU114" s="88">
        <v>0</v>
      </c>
      <c r="UV114" s="88">
        <v>0</v>
      </c>
      <c r="UW114" s="88">
        <f>SUMIFS(Main!VF:VF,Main!A:A,A:A)</f>
        <v>0</v>
      </c>
      <c r="UX114" s="88">
        <f t="shared" si="570"/>
        <v>0</v>
      </c>
      <c r="UY114" s="12">
        <f t="shared" si="571"/>
        <v>0</v>
      </c>
      <c r="UZ114" s="87">
        <f t="shared" si="572"/>
        <v>0</v>
      </c>
      <c r="VA114" s="87">
        <f t="shared" si="573"/>
        <v>0</v>
      </c>
      <c r="VB114" s="169" t="str">
        <f t="shared" si="564"/>
        <v>AK-37-B</v>
      </c>
      <c r="VC114" s="12" t="e">
        <f t="shared" si="578"/>
        <v>#DIV/0!</v>
      </c>
      <c r="VD114" s="12" t="e">
        <f t="shared" si="574"/>
        <v>#DIV/0!</v>
      </c>
      <c r="VE114" s="3">
        <f>SUMIFS(Main!VR:VR,Main!B:B,B:B)</f>
        <v>0</v>
      </c>
      <c r="VF114" s="3">
        <f>SUMIFS(Main!VT:VT,Main!B:B,B:B)</f>
        <v>0</v>
      </c>
      <c r="VG114" s="3">
        <f>SUMIFS(Main!VV:VV,Main!B:B,B:B)</f>
        <v>0</v>
      </c>
      <c r="VH114" s="3">
        <f>SUMIFS(Main!VZ:VZ,Main!B:B,B:B)</f>
        <v>306</v>
      </c>
      <c r="VI114" s="3">
        <f>SUMIFS(Main!WB:WB,Main!B:B,B:B)</f>
        <v>0</v>
      </c>
      <c r="VJ114" s="3">
        <f>SUMIFS(Main!WD:WD,Main!B:B,B:B)</f>
        <v>0</v>
      </c>
      <c r="VK114" s="3">
        <f t="shared" si="575"/>
        <v>306</v>
      </c>
      <c r="VL114" s="88">
        <f t="shared" si="576"/>
        <v>654757.1963999999</v>
      </c>
      <c r="VM114" s="12">
        <f t="shared" si="577"/>
        <v>6.8596434409609868E-3</v>
      </c>
      <c r="VN114" s="3">
        <f>SUMIFS(Main!WH:WH,Main!B:B,B:B)</f>
        <v>0</v>
      </c>
    </row>
    <row r="115" spans="1:586">
      <c r="A115" s="161" t="s">
        <v>461</v>
      </c>
      <c r="B115" s="161" t="s">
        <v>905</v>
      </c>
      <c r="C115" s="150" t="s">
        <v>664</v>
      </c>
      <c r="D115" s="150" t="s">
        <v>669</v>
      </c>
      <c r="E115" s="154" t="s">
        <v>847</v>
      </c>
      <c r="F115" s="161" t="s">
        <v>952</v>
      </c>
      <c r="G115" s="150" t="s">
        <v>953</v>
      </c>
      <c r="H115" s="17">
        <v>11598.9516</v>
      </c>
      <c r="I115" s="1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7"/>
      <c r="V115" s="87"/>
      <c r="W115" s="12"/>
      <c r="X115" s="91"/>
      <c r="Y115" s="91"/>
      <c r="Z115" s="91"/>
      <c r="AA115" s="91"/>
      <c r="AB115" s="91"/>
      <c r="AC115" s="91"/>
      <c r="AD115" s="91"/>
      <c r="AE115" s="87"/>
      <c r="AF115" s="88"/>
      <c r="AG115" s="88"/>
      <c r="AH115" s="88"/>
      <c r="AI115" s="87"/>
      <c r="AJ115" s="87"/>
      <c r="AK115" s="12"/>
      <c r="AL115" s="3"/>
      <c r="AM115" s="3"/>
      <c r="AN115" s="3"/>
      <c r="AO115" s="3"/>
      <c r="AP115" s="3"/>
      <c r="AQ115" s="3"/>
      <c r="AR115" s="3"/>
      <c r="AS115" s="3"/>
      <c r="AT115" s="87"/>
      <c r="AU115" s="40"/>
      <c r="AV115" s="40"/>
      <c r="AW115" s="88"/>
      <c r="AX115" s="88"/>
      <c r="AY115" s="88"/>
      <c r="AZ115" s="87"/>
      <c r="BA115" s="87"/>
      <c r="BB115" s="87"/>
      <c r="BC115" s="89"/>
      <c r="BD115" s="12"/>
      <c r="BE115" s="3"/>
      <c r="BF115" s="3"/>
      <c r="BG115" s="3"/>
      <c r="BH115" s="3"/>
      <c r="BI115" s="3"/>
      <c r="BJ115" s="3"/>
      <c r="BK115" s="3"/>
      <c r="BL115" s="3"/>
      <c r="BM115" s="87"/>
      <c r="BN115" s="40"/>
      <c r="BO115" s="40"/>
      <c r="BP115" s="88"/>
      <c r="BQ115" s="88"/>
      <c r="BR115" s="88"/>
      <c r="BS115" s="12"/>
      <c r="BT115" s="12"/>
      <c r="BU115" s="87"/>
      <c r="BV115" s="89"/>
      <c r="BW115" s="90"/>
      <c r="BX115" s="12"/>
      <c r="BY115" s="3"/>
      <c r="BZ115" s="3"/>
      <c r="CA115" s="3"/>
      <c r="CB115" s="3"/>
      <c r="CC115" s="3"/>
      <c r="CD115" s="3"/>
      <c r="CE115" s="3"/>
      <c r="CF115" s="3"/>
      <c r="CG115" s="87"/>
      <c r="CH115" s="3"/>
      <c r="CI115" s="3"/>
      <c r="CJ115" s="88"/>
      <c r="CK115" s="88"/>
      <c r="CL115" s="88"/>
      <c r="CM115" s="87"/>
      <c r="CN115" s="87"/>
      <c r="CO115" s="12"/>
      <c r="CP115" s="12"/>
      <c r="CQ115" s="77"/>
      <c r="CR115" s="12"/>
      <c r="CS115" s="3"/>
      <c r="CT115" s="3"/>
      <c r="CU115" s="3"/>
      <c r="CV115" s="3"/>
      <c r="CW115" s="3"/>
      <c r="CX115" s="3"/>
      <c r="CY115" s="3"/>
      <c r="CZ115" s="3"/>
      <c r="DA115" s="87"/>
      <c r="DB115" s="45"/>
      <c r="DC115" s="3"/>
      <c r="DD115" s="88"/>
      <c r="DE115" s="88"/>
      <c r="DF115" s="88"/>
      <c r="DG115" s="12"/>
      <c r="DH115" s="12"/>
      <c r="DI115" s="12"/>
      <c r="DJ115" s="12"/>
      <c r="DK115" s="3"/>
      <c r="DL115" s="2"/>
      <c r="DM115" s="3"/>
      <c r="DN115" s="3"/>
      <c r="DO115" s="3"/>
      <c r="DP115" s="3"/>
      <c r="DQ115" s="3"/>
      <c r="DR115" s="3"/>
      <c r="DS115" s="3"/>
      <c r="DT115" s="3"/>
      <c r="DU115" s="12"/>
      <c r="DV115" s="87"/>
      <c r="DW115" s="3"/>
      <c r="DX115" s="3"/>
      <c r="DY115" s="88"/>
      <c r="DZ115" s="88"/>
      <c r="EA115" s="88"/>
      <c r="EB115" s="12"/>
      <c r="EC115" s="12"/>
      <c r="ED115" s="12"/>
      <c r="EE115" s="12"/>
      <c r="EF115" s="3"/>
      <c r="EG115" s="12"/>
      <c r="EH115" s="3"/>
      <c r="EI115" s="3"/>
      <c r="EJ115" s="3"/>
      <c r="EK115" s="3"/>
      <c r="EL115" s="3"/>
      <c r="EM115" s="3"/>
      <c r="EN115" s="3"/>
      <c r="EO115" s="3"/>
      <c r="EP115" s="12"/>
      <c r="EQ115" s="87"/>
      <c r="ER115" s="3"/>
      <c r="ES115" s="3"/>
      <c r="ET115" s="88"/>
      <c r="EU115" s="88"/>
      <c r="EV115" s="88"/>
      <c r="EW115" s="12"/>
      <c r="EX115" s="12"/>
      <c r="EY115" s="12"/>
      <c r="EZ115" s="12"/>
      <c r="FA115" s="3"/>
      <c r="FB115" s="12"/>
      <c r="FC115" s="3"/>
      <c r="FD115" s="3"/>
      <c r="FE115" s="3"/>
      <c r="FF115" s="3"/>
      <c r="FG115" s="3"/>
      <c r="FH115" s="3"/>
      <c r="FI115" s="3"/>
      <c r="FJ115" s="3"/>
      <c r="FK115" s="12"/>
      <c r="FL115" s="12"/>
      <c r="FM115" s="3"/>
      <c r="FN115" s="88"/>
      <c r="FO115" s="88"/>
      <c r="FP115" s="88"/>
      <c r="FQ115" s="88"/>
      <c r="FR115" s="12"/>
      <c r="FS115" s="12"/>
      <c r="FT115" s="12"/>
      <c r="FU115" s="39"/>
      <c r="FV115" s="77"/>
      <c r="FW115" s="12"/>
      <c r="FX115" s="3"/>
      <c r="FY115" s="3"/>
      <c r="FZ115" s="3"/>
      <c r="GA115" s="3"/>
      <c r="GB115" s="3"/>
      <c r="GC115" s="3"/>
      <c r="GD115" s="3"/>
      <c r="GE115" s="3"/>
      <c r="GF115" s="12"/>
      <c r="GG115" s="12"/>
      <c r="GH115" s="88"/>
      <c r="GI115" s="45"/>
      <c r="GJ115" s="88"/>
      <c r="GK115" s="88"/>
      <c r="GL115" s="88"/>
      <c r="GM115" s="12"/>
      <c r="GN115" s="12"/>
      <c r="GO115" s="12"/>
      <c r="GP115" s="12"/>
      <c r="GQ115" s="77"/>
      <c r="GR115" s="12"/>
      <c r="GS115" s="3"/>
      <c r="GT115" s="3"/>
      <c r="GU115" s="3"/>
      <c r="GV115" s="3"/>
      <c r="GW115" s="3"/>
      <c r="GX115" s="3"/>
      <c r="GY115" s="3"/>
      <c r="GZ115" s="3"/>
      <c r="HA115" s="12"/>
      <c r="HB115" s="12"/>
      <c r="HC115" s="88"/>
      <c r="HD115" s="45"/>
      <c r="HE115" s="88"/>
      <c r="HF115" s="88"/>
      <c r="HG115" s="88"/>
      <c r="HH115" s="12"/>
      <c r="HI115" s="12"/>
      <c r="HJ115" s="12"/>
      <c r="HK115" s="12"/>
      <c r="HL115" s="77"/>
      <c r="HM115" s="3"/>
      <c r="HN115" s="3"/>
      <c r="HO115" s="3"/>
      <c r="HP115" s="3"/>
      <c r="HQ115" s="3"/>
      <c r="HR115" s="3"/>
      <c r="HS115" s="3"/>
      <c r="HT115" s="3"/>
      <c r="HU115" s="12"/>
      <c r="HV115" s="12"/>
      <c r="HW115" s="88"/>
      <c r="HX115" s="45"/>
      <c r="HY115" s="3"/>
      <c r="HZ115" s="3"/>
      <c r="IA115" s="3"/>
      <c r="IB115" s="20"/>
      <c r="IC115" s="12"/>
      <c r="ID115" s="12"/>
      <c r="IE115" s="12"/>
      <c r="IF115" s="105"/>
      <c r="IG115" s="100"/>
      <c r="IH115" s="3"/>
      <c r="II115" s="3"/>
      <c r="IJ115" s="3"/>
      <c r="IK115" s="3"/>
      <c r="IL115" s="3"/>
      <c r="IM115" s="3"/>
      <c r="IN115" s="3"/>
      <c r="IO115" s="12"/>
      <c r="IP115" s="12"/>
      <c r="IQ115" s="88"/>
      <c r="IR115" s="45"/>
      <c r="IS115" s="3"/>
      <c r="IT115" s="3"/>
      <c r="IU115" s="3"/>
      <c r="IV115" s="20"/>
      <c r="IW115" s="12"/>
      <c r="IX115" s="12"/>
      <c r="IY115" s="12"/>
      <c r="IZ115" s="12"/>
      <c r="JA115" s="100"/>
      <c r="JB115" s="3"/>
      <c r="JC115" s="3"/>
      <c r="JD115" s="3"/>
      <c r="JE115" s="3"/>
      <c r="JF115" s="3"/>
      <c r="JG115" s="3"/>
      <c r="JH115" s="3"/>
      <c r="JI115" s="12"/>
      <c r="JJ115" s="12"/>
      <c r="JK115" s="88"/>
      <c r="JL115" s="45"/>
      <c r="JM115" s="3"/>
      <c r="JN115" s="3"/>
      <c r="JO115" s="3"/>
      <c r="JP115" s="20"/>
      <c r="JQ115" s="12"/>
      <c r="JR115" s="12"/>
      <c r="JS115" s="12"/>
      <c r="JT115" s="12"/>
      <c r="JU115" s="100"/>
      <c r="JV115" s="3"/>
      <c r="JW115" s="3"/>
      <c r="JX115" s="3"/>
      <c r="JY115" s="3"/>
      <c r="JZ115" s="3"/>
      <c r="KA115" s="3"/>
      <c r="KB115" s="3"/>
      <c r="KC115" s="12"/>
      <c r="KD115" s="12"/>
      <c r="KE115" s="88"/>
      <c r="KF115" s="45"/>
      <c r="KG115" s="3"/>
      <c r="KH115" s="3"/>
      <c r="KI115" s="3"/>
      <c r="KJ115" s="20"/>
      <c r="KK115" s="12"/>
      <c r="KL115" s="12"/>
      <c r="KM115" s="12"/>
      <c r="KN115" s="12"/>
      <c r="KO115" s="100"/>
      <c r="KP115" s="3"/>
      <c r="KQ115" s="3"/>
      <c r="KR115" s="3"/>
      <c r="KS115" s="3"/>
      <c r="KT115" s="3"/>
      <c r="KU115" s="3"/>
      <c r="KV115" s="3"/>
      <c r="KW115" s="12"/>
      <c r="KX115" s="12"/>
      <c r="KY115" s="88"/>
      <c r="KZ115" s="45"/>
      <c r="LA115" s="3"/>
      <c r="LB115" s="3"/>
      <c r="LC115" s="3"/>
      <c r="LD115" s="20"/>
      <c r="LE115" s="12"/>
      <c r="LF115" s="12"/>
      <c r="LG115" s="12"/>
      <c r="LH115" s="12"/>
      <c r="LI115" s="100"/>
      <c r="LJ115" s="3"/>
      <c r="LK115" s="3"/>
      <c r="LL115" s="3"/>
      <c r="LM115" s="3"/>
      <c r="LN115" s="3"/>
      <c r="LO115" s="3"/>
      <c r="LP115" s="3"/>
      <c r="LQ115" s="12"/>
      <c r="LR115" s="12"/>
      <c r="LS115" s="88"/>
      <c r="LT115" s="45"/>
      <c r="LU115" s="88"/>
      <c r="LV115" s="88"/>
      <c r="LW115" s="88"/>
      <c r="LX115" s="88"/>
      <c r="LY115" s="12"/>
      <c r="LZ115" s="12"/>
      <c r="MA115" s="12"/>
      <c r="MB115" s="12"/>
      <c r="MC115" s="100"/>
      <c r="MD115" s="3"/>
      <c r="ME115" s="3"/>
      <c r="MF115" s="3"/>
      <c r="MG115" s="3"/>
      <c r="MH115" s="3"/>
      <c r="MI115" s="3"/>
      <c r="MJ115" s="3"/>
      <c r="MK115" s="12"/>
      <c r="ML115" s="12"/>
      <c r="MM115" s="88"/>
      <c r="MN115" s="45"/>
      <c r="MO115" s="88"/>
      <c r="MP115" s="88"/>
      <c r="MQ115" s="88"/>
      <c r="MR115" s="88"/>
      <c r="MS115" s="12"/>
      <c r="MT115" s="12"/>
      <c r="MU115" s="12"/>
      <c r="MV115" s="12"/>
      <c r="MW115" s="100"/>
      <c r="MX115" s="3"/>
      <c r="MY115" s="3"/>
      <c r="MZ115" s="3"/>
      <c r="NA115" s="3"/>
      <c r="NB115" s="3"/>
      <c r="NC115" s="3"/>
      <c r="ND115" s="3"/>
      <c r="NE115" s="12"/>
      <c r="NF115" s="12"/>
      <c r="NG115" s="88"/>
      <c r="NH115" s="45"/>
      <c r="NI115" s="88"/>
      <c r="NJ115" s="88"/>
      <c r="NK115" s="88"/>
      <c r="NL115" s="88"/>
      <c r="NM115" s="12"/>
      <c r="NN115" s="12"/>
      <c r="NO115" s="12"/>
      <c r="NP115" s="12"/>
      <c r="NQ115" s="100"/>
      <c r="NR115" s="3"/>
      <c r="NS115" s="3"/>
      <c r="NT115" s="3"/>
      <c r="NU115" s="3"/>
      <c r="NV115" s="3"/>
      <c r="NW115" s="3"/>
      <c r="NX115" s="12"/>
      <c r="NY115" s="88"/>
      <c r="NZ115" s="45"/>
      <c r="OA115" s="88"/>
      <c r="OB115" s="88"/>
      <c r="OC115" s="88"/>
      <c r="OD115" s="88"/>
      <c r="OE115" s="12"/>
      <c r="OF115" s="12"/>
      <c r="OG115" s="12"/>
      <c r="OH115" s="12"/>
      <c r="OI115" s="12"/>
      <c r="OJ115" s="3"/>
      <c r="OK115" s="3"/>
      <c r="OL115" s="3"/>
      <c r="OM115" s="3"/>
      <c r="ON115" s="3"/>
      <c r="OO115" s="3"/>
      <c r="OP115" s="88"/>
      <c r="OQ115" s="12"/>
      <c r="OR115" s="3"/>
      <c r="OS115" s="100"/>
      <c r="OT115" s="3"/>
      <c r="OU115" s="3"/>
      <c r="OV115" s="3"/>
      <c r="OW115" s="3"/>
      <c r="OX115" s="3"/>
      <c r="OY115" s="3"/>
      <c r="OZ115" s="12"/>
      <c r="PA115" s="88"/>
      <c r="PB115" s="45"/>
      <c r="PC115" s="88"/>
      <c r="PD115" s="88"/>
      <c r="PE115" s="88"/>
      <c r="PF115" s="88"/>
      <c r="PG115" s="12"/>
      <c r="PH115" s="12"/>
      <c r="PI115" s="12"/>
      <c r="PJ115" s="12"/>
      <c r="PK115" s="12"/>
      <c r="PL115" s="3"/>
      <c r="PM115" s="3"/>
      <c r="PN115" s="3"/>
      <c r="PO115" s="3"/>
      <c r="PP115" s="3"/>
      <c r="PQ115" s="3"/>
      <c r="PR115" s="3"/>
      <c r="PS115" s="88"/>
      <c r="PT115" s="12"/>
      <c r="PU115" s="3"/>
      <c r="PV115" s="100"/>
      <c r="PW115" s="3"/>
      <c r="PX115" s="3"/>
      <c r="PY115" s="3"/>
      <c r="PZ115" s="3"/>
      <c r="QA115" s="3"/>
      <c r="QB115" s="3"/>
      <c r="QC115" s="12"/>
      <c r="QD115" s="88"/>
      <c r="QE115" s="45"/>
      <c r="QF115" s="88"/>
      <c r="QG115" s="88"/>
      <c r="QH115" s="88"/>
      <c r="QI115" s="88"/>
      <c r="QJ115" s="12"/>
      <c r="QK115" s="12"/>
      <c r="QL115" s="12"/>
      <c r="QM115" s="12"/>
      <c r="QN115" s="12"/>
      <c r="QO115" s="3"/>
      <c r="QP115" s="3"/>
      <c r="QQ115" s="3"/>
      <c r="QR115" s="3"/>
      <c r="QS115" s="3"/>
      <c r="QT115" s="3"/>
      <c r="QU115" s="3"/>
      <c r="QV115" s="88"/>
      <c r="QW115" s="12"/>
      <c r="QX115" s="3"/>
      <c r="QY115" s="100"/>
      <c r="QZ115" s="3"/>
      <c r="RA115" s="3"/>
      <c r="RB115" s="3"/>
      <c r="RC115" s="3"/>
      <c r="RD115" s="3"/>
      <c r="RE115" s="3"/>
      <c r="RF115" s="12"/>
      <c r="RG115" s="88"/>
      <c r="RH115" s="45"/>
      <c r="RI115" s="88"/>
      <c r="RJ115" s="88"/>
      <c r="RK115" s="88"/>
      <c r="RL115" s="88"/>
      <c r="RM115" s="12"/>
      <c r="RN115" s="12"/>
      <c r="RO115" s="12"/>
      <c r="RP115" s="169"/>
      <c r="RQ115" s="12"/>
      <c r="RR115" s="12"/>
      <c r="RS115" s="3"/>
      <c r="RT115" s="3"/>
      <c r="RU115" s="3"/>
      <c r="RV115" s="3"/>
      <c r="RW115" s="3"/>
      <c r="RX115" s="3"/>
      <c r="RY115" s="3"/>
      <c r="RZ115" s="88"/>
      <c r="SA115" s="12"/>
      <c r="SB115" s="3"/>
      <c r="SC115" s="100"/>
      <c r="SD115" s="3"/>
      <c r="SE115" s="3"/>
      <c r="SF115" s="3"/>
      <c r="SG115" s="3"/>
      <c r="SH115" s="3"/>
      <c r="SI115" s="3"/>
      <c r="SJ115" s="12"/>
      <c r="SK115" s="88"/>
      <c r="SL115" s="45"/>
      <c r="SM115" s="88"/>
      <c r="SN115" s="88"/>
      <c r="SO115" s="88"/>
      <c r="SP115" s="88"/>
      <c r="SQ115" s="12"/>
      <c r="SR115" s="87"/>
      <c r="SS115" s="87"/>
      <c r="ST115" s="169"/>
      <c r="SU115" s="12"/>
      <c r="SV115" s="12"/>
      <c r="SW115" s="3"/>
      <c r="SX115" s="3"/>
      <c r="SY115" s="3"/>
      <c r="SZ115" s="3"/>
      <c r="TA115" s="3"/>
      <c r="TB115" s="3"/>
      <c r="TC115" s="3"/>
      <c r="TD115" s="88"/>
      <c r="TE115" s="12"/>
      <c r="TF115" s="3"/>
      <c r="TG115" s="100"/>
      <c r="TH115" s="3"/>
      <c r="TI115" s="3"/>
      <c r="TJ115" s="3"/>
      <c r="TK115" s="3"/>
      <c r="TL115" s="3"/>
      <c r="TM115" s="3"/>
      <c r="TN115" s="12"/>
      <c r="TO115" s="88"/>
      <c r="TP115" s="45"/>
      <c r="TQ115" s="88"/>
      <c r="TR115" s="88"/>
      <c r="TS115" s="88"/>
      <c r="TT115" s="88"/>
      <c r="TU115" s="12"/>
      <c r="TV115" s="87"/>
      <c r="TW115" s="87"/>
      <c r="TX115" s="169"/>
      <c r="TY115" s="12"/>
      <c r="TZ115" s="12"/>
      <c r="UA115" s="3"/>
      <c r="UB115" s="3"/>
      <c r="UC115" s="3"/>
      <c r="UD115" s="3"/>
      <c r="UE115" s="3"/>
      <c r="UF115" s="3"/>
      <c r="UG115" s="3"/>
      <c r="UH115" s="88"/>
      <c r="UI115" s="12"/>
      <c r="UJ115" s="3"/>
      <c r="UK115" s="100">
        <f>SUMIFS(Main!VI:VI,Main!A:A,A:A)</f>
        <v>0</v>
      </c>
      <c r="UL115" s="3">
        <v>0</v>
      </c>
      <c r="UM115" s="3">
        <v>0</v>
      </c>
      <c r="UN115" s="3">
        <f>SUMIFS(Main!VE:VE,Main!A:A,A:A)</f>
        <v>0</v>
      </c>
      <c r="UO115" s="3">
        <v>0</v>
      </c>
      <c r="UP115" s="3">
        <f t="shared" si="565"/>
        <v>0</v>
      </c>
      <c r="UQ115" s="3">
        <f t="shared" si="566"/>
        <v>0</v>
      </c>
      <c r="UR115" s="12">
        <f t="shared" si="567"/>
        <v>0</v>
      </c>
      <c r="US115" s="88">
        <f t="shared" si="568"/>
        <v>0</v>
      </c>
      <c r="UT115" s="45">
        <f t="shared" si="569"/>
        <v>0</v>
      </c>
      <c r="UU115" s="88">
        <v>0</v>
      </c>
      <c r="UV115" s="88">
        <v>0</v>
      </c>
      <c r="UW115" s="88">
        <f>SUMIFS(Main!VF:VF,Main!A:A,A:A)</f>
        <v>0</v>
      </c>
      <c r="UX115" s="88">
        <f t="shared" si="570"/>
        <v>0</v>
      </c>
      <c r="UY115" s="12">
        <f t="shared" si="571"/>
        <v>0</v>
      </c>
      <c r="UZ115" s="87">
        <f t="shared" si="572"/>
        <v>0</v>
      </c>
      <c r="VA115" s="87">
        <f t="shared" si="573"/>
        <v>0</v>
      </c>
      <c r="VB115" s="169" t="str">
        <f t="shared" si="564"/>
        <v>AM-W48</v>
      </c>
      <c r="VC115" s="12" t="e">
        <f t="shared" si="578"/>
        <v>#DIV/0!</v>
      </c>
      <c r="VD115" s="12" t="e">
        <f t="shared" si="574"/>
        <v>#DIV/0!</v>
      </c>
      <c r="VE115" s="3">
        <f>SUMIFS(Main!VR:VR,Main!B:B,B:B)</f>
        <v>0</v>
      </c>
      <c r="VF115" s="3">
        <f>SUMIFS(Main!VT:VT,Main!B:B,B:B)</f>
        <v>0</v>
      </c>
      <c r="VG115" s="3">
        <f>SUMIFS(Main!VV:VV,Main!B:B,B:B)</f>
        <v>0</v>
      </c>
      <c r="VH115" s="3">
        <f>SUMIFS(Main!VZ:VZ,Main!B:B,B:B)</f>
        <v>50</v>
      </c>
      <c r="VI115" s="3">
        <f>SUMIFS(Main!WB:WB,Main!B:B,B:B)</f>
        <v>50</v>
      </c>
      <c r="VJ115" s="3">
        <f>SUMIFS(Main!WD:WD,Main!B:B,B:B)</f>
        <v>0</v>
      </c>
      <c r="VK115" s="3">
        <f t="shared" si="575"/>
        <v>50</v>
      </c>
      <c r="VL115" s="88">
        <f t="shared" si="576"/>
        <v>579947.58000000007</v>
      </c>
      <c r="VM115" s="12">
        <f t="shared" si="577"/>
        <v>6.0758913916813852E-3</v>
      </c>
      <c r="VN115" s="3">
        <f>SUMIFS(Main!WH:WH,Main!B:B,B:B)</f>
        <v>0</v>
      </c>
    </row>
    <row r="116" spans="1:586">
      <c r="A116" s="161" t="s">
        <v>924</v>
      </c>
      <c r="B116" s="161" t="s">
        <v>900</v>
      </c>
      <c r="C116" s="150" t="s">
        <v>664</v>
      </c>
      <c r="D116" s="150" t="s">
        <v>669</v>
      </c>
      <c r="E116" s="154" t="s">
        <v>413</v>
      </c>
      <c r="F116" s="161" t="s">
        <v>868</v>
      </c>
      <c r="G116" s="150" t="s">
        <v>871</v>
      </c>
      <c r="H116" s="17">
        <v>4247.1857999999993</v>
      </c>
      <c r="I116" s="1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7"/>
      <c r="V116" s="87"/>
      <c r="W116" s="12"/>
      <c r="X116" s="91"/>
      <c r="Y116" s="91"/>
      <c r="Z116" s="91"/>
      <c r="AA116" s="91"/>
      <c r="AB116" s="91"/>
      <c r="AC116" s="91"/>
      <c r="AD116" s="91"/>
      <c r="AE116" s="87"/>
      <c r="AF116" s="88"/>
      <c r="AG116" s="88"/>
      <c r="AH116" s="88"/>
      <c r="AI116" s="87"/>
      <c r="AJ116" s="87"/>
      <c r="AK116" s="12"/>
      <c r="AL116" s="3"/>
      <c r="AM116" s="3"/>
      <c r="AN116" s="3"/>
      <c r="AO116" s="3"/>
      <c r="AP116" s="3"/>
      <c r="AQ116" s="3"/>
      <c r="AR116" s="3"/>
      <c r="AS116" s="3"/>
      <c r="AT116" s="87"/>
      <c r="AU116" s="40"/>
      <c r="AV116" s="40"/>
      <c r="AW116" s="88"/>
      <c r="AX116" s="88"/>
      <c r="AY116" s="88"/>
      <c r="AZ116" s="87"/>
      <c r="BA116" s="87"/>
      <c r="BB116" s="87"/>
      <c r="BC116" s="89"/>
      <c r="BD116" s="12"/>
      <c r="BE116" s="3"/>
      <c r="BF116" s="3"/>
      <c r="BG116" s="3"/>
      <c r="BH116" s="3"/>
      <c r="BI116" s="3"/>
      <c r="BJ116" s="3"/>
      <c r="BK116" s="3"/>
      <c r="BL116" s="3"/>
      <c r="BM116" s="87"/>
      <c r="BN116" s="40"/>
      <c r="BO116" s="40"/>
      <c r="BP116" s="88"/>
      <c r="BQ116" s="88"/>
      <c r="BR116" s="88"/>
      <c r="BS116" s="12"/>
      <c r="BT116" s="12"/>
      <c r="BU116" s="87"/>
      <c r="BV116" s="89"/>
      <c r="BW116" s="90"/>
      <c r="BX116" s="12"/>
      <c r="BY116" s="3"/>
      <c r="BZ116" s="3"/>
      <c r="CA116" s="3"/>
      <c r="CB116" s="3"/>
      <c r="CC116" s="3"/>
      <c r="CD116" s="3"/>
      <c r="CE116" s="3"/>
      <c r="CF116" s="3"/>
      <c r="CG116" s="87"/>
      <c r="CH116" s="3"/>
      <c r="CI116" s="3"/>
      <c r="CJ116" s="88"/>
      <c r="CK116" s="88"/>
      <c r="CL116" s="88"/>
      <c r="CM116" s="87"/>
      <c r="CN116" s="87"/>
      <c r="CO116" s="12"/>
      <c r="CP116" s="12"/>
      <c r="CQ116" s="77"/>
      <c r="CR116" s="12"/>
      <c r="CS116" s="3"/>
      <c r="CT116" s="3"/>
      <c r="CU116" s="3"/>
      <c r="CV116" s="3"/>
      <c r="CW116" s="3"/>
      <c r="CX116" s="3"/>
      <c r="CY116" s="3"/>
      <c r="CZ116" s="3"/>
      <c r="DA116" s="87"/>
      <c r="DB116" s="45"/>
      <c r="DC116" s="3"/>
      <c r="DD116" s="88"/>
      <c r="DE116" s="88"/>
      <c r="DF116" s="88"/>
      <c r="DG116" s="12"/>
      <c r="DH116" s="12"/>
      <c r="DI116" s="12"/>
      <c r="DJ116" s="12"/>
      <c r="DK116" s="3"/>
      <c r="DL116" s="2"/>
      <c r="DM116" s="3"/>
      <c r="DN116" s="3"/>
      <c r="DO116" s="3"/>
      <c r="DP116" s="3"/>
      <c r="DQ116" s="3"/>
      <c r="DR116" s="3"/>
      <c r="DS116" s="3"/>
      <c r="DT116" s="3"/>
      <c r="DU116" s="12"/>
      <c r="DV116" s="87"/>
      <c r="DW116" s="3"/>
      <c r="DX116" s="3"/>
      <c r="DY116" s="88"/>
      <c r="DZ116" s="88"/>
      <c r="EA116" s="88"/>
      <c r="EB116" s="12"/>
      <c r="EC116" s="12"/>
      <c r="ED116" s="12"/>
      <c r="EE116" s="12"/>
      <c r="EF116" s="3"/>
      <c r="EG116" s="12"/>
      <c r="EH116" s="3"/>
      <c r="EI116" s="3"/>
      <c r="EJ116" s="3"/>
      <c r="EK116" s="3"/>
      <c r="EL116" s="3"/>
      <c r="EM116" s="3"/>
      <c r="EN116" s="3"/>
      <c r="EO116" s="3"/>
      <c r="EP116" s="12"/>
      <c r="EQ116" s="87"/>
      <c r="ER116" s="3"/>
      <c r="ES116" s="3"/>
      <c r="ET116" s="88"/>
      <c r="EU116" s="88"/>
      <c r="EV116" s="88"/>
      <c r="EW116" s="12"/>
      <c r="EX116" s="12"/>
      <c r="EY116" s="12"/>
      <c r="EZ116" s="12"/>
      <c r="FA116" s="3"/>
      <c r="FB116" s="12"/>
      <c r="FC116" s="3"/>
      <c r="FD116" s="3"/>
      <c r="FE116" s="3"/>
      <c r="FF116" s="3"/>
      <c r="FG116" s="3"/>
      <c r="FH116" s="3"/>
      <c r="FI116" s="3"/>
      <c r="FJ116" s="3"/>
      <c r="FK116" s="12"/>
      <c r="FL116" s="12"/>
      <c r="FM116" s="3"/>
      <c r="FN116" s="88"/>
      <c r="FO116" s="88"/>
      <c r="FP116" s="88"/>
      <c r="FQ116" s="88"/>
      <c r="FR116" s="12"/>
      <c r="FS116" s="12"/>
      <c r="FT116" s="12"/>
      <c r="FU116" s="39"/>
      <c r="FV116" s="77"/>
      <c r="FW116" s="12"/>
      <c r="FX116" s="3"/>
      <c r="FY116" s="3"/>
      <c r="FZ116" s="3"/>
      <c r="GA116" s="3"/>
      <c r="GB116" s="3"/>
      <c r="GC116" s="3"/>
      <c r="GD116" s="3"/>
      <c r="GE116" s="3"/>
      <c r="GF116" s="12"/>
      <c r="GG116" s="12"/>
      <c r="GH116" s="88"/>
      <c r="GI116" s="45"/>
      <c r="GJ116" s="88"/>
      <c r="GK116" s="88"/>
      <c r="GL116" s="88"/>
      <c r="GM116" s="12"/>
      <c r="GN116" s="12"/>
      <c r="GO116" s="12"/>
      <c r="GP116" s="12"/>
      <c r="GQ116" s="77"/>
      <c r="GR116" s="12"/>
      <c r="GS116" s="3"/>
      <c r="GT116" s="3"/>
      <c r="GU116" s="3"/>
      <c r="GV116" s="3"/>
      <c r="GW116" s="3"/>
      <c r="GX116" s="3"/>
      <c r="GY116" s="3"/>
      <c r="GZ116" s="3"/>
      <c r="HA116" s="12"/>
      <c r="HB116" s="12"/>
      <c r="HC116" s="88"/>
      <c r="HD116" s="45"/>
      <c r="HE116" s="88"/>
      <c r="HF116" s="88"/>
      <c r="HG116" s="88"/>
      <c r="HH116" s="12"/>
      <c r="HI116" s="12"/>
      <c r="HJ116" s="12"/>
      <c r="HK116" s="12"/>
      <c r="HL116" s="77"/>
      <c r="HM116" s="3"/>
      <c r="HN116" s="3"/>
      <c r="HO116" s="3"/>
      <c r="HP116" s="3"/>
      <c r="HQ116" s="3"/>
      <c r="HR116" s="3"/>
      <c r="HS116" s="3"/>
      <c r="HT116" s="3"/>
      <c r="HU116" s="12"/>
      <c r="HV116" s="12"/>
      <c r="HW116" s="88"/>
      <c r="HX116" s="45"/>
      <c r="HY116" s="3"/>
      <c r="HZ116" s="3"/>
      <c r="IA116" s="3"/>
      <c r="IB116" s="20"/>
      <c r="IC116" s="12"/>
      <c r="ID116" s="12"/>
      <c r="IE116" s="12"/>
      <c r="IF116" s="105"/>
      <c r="IG116" s="100"/>
      <c r="IH116" s="3"/>
      <c r="II116" s="3"/>
      <c r="IJ116" s="3"/>
      <c r="IK116" s="3"/>
      <c r="IL116" s="3"/>
      <c r="IM116" s="3"/>
      <c r="IN116" s="3"/>
      <c r="IO116" s="12"/>
      <c r="IP116" s="12"/>
      <c r="IQ116" s="88"/>
      <c r="IR116" s="45"/>
      <c r="IS116" s="3"/>
      <c r="IT116" s="3"/>
      <c r="IU116" s="3"/>
      <c r="IV116" s="20"/>
      <c r="IW116" s="12"/>
      <c r="IX116" s="12"/>
      <c r="IY116" s="12"/>
      <c r="IZ116" s="12"/>
      <c r="JA116" s="100"/>
      <c r="JB116" s="3"/>
      <c r="JC116" s="3"/>
      <c r="JD116" s="3"/>
      <c r="JE116" s="3"/>
      <c r="JF116" s="3"/>
      <c r="JG116" s="3"/>
      <c r="JH116" s="3"/>
      <c r="JI116" s="12"/>
      <c r="JJ116" s="12"/>
      <c r="JK116" s="88"/>
      <c r="JL116" s="45"/>
      <c r="JM116" s="3"/>
      <c r="JN116" s="3"/>
      <c r="JO116" s="3"/>
      <c r="JP116" s="20"/>
      <c r="JQ116" s="12"/>
      <c r="JR116" s="12"/>
      <c r="JS116" s="12"/>
      <c r="JT116" s="12"/>
      <c r="JU116" s="100"/>
      <c r="JV116" s="3"/>
      <c r="JW116" s="3"/>
      <c r="JX116" s="3"/>
      <c r="JY116" s="3"/>
      <c r="JZ116" s="3"/>
      <c r="KA116" s="3"/>
      <c r="KB116" s="3"/>
      <c r="KC116" s="12"/>
      <c r="KD116" s="12"/>
      <c r="KE116" s="88"/>
      <c r="KF116" s="45"/>
      <c r="KG116" s="3"/>
      <c r="KH116" s="3"/>
      <c r="KI116" s="3"/>
      <c r="KJ116" s="20"/>
      <c r="KK116" s="12"/>
      <c r="KL116" s="12"/>
      <c r="KM116" s="12"/>
      <c r="KN116" s="12"/>
      <c r="KO116" s="100"/>
      <c r="KP116" s="3"/>
      <c r="KQ116" s="3"/>
      <c r="KR116" s="3"/>
      <c r="KS116" s="3"/>
      <c r="KT116" s="3"/>
      <c r="KU116" s="3"/>
      <c r="KV116" s="3"/>
      <c r="KW116" s="12"/>
      <c r="KX116" s="12"/>
      <c r="KY116" s="88"/>
      <c r="KZ116" s="45"/>
      <c r="LA116" s="3"/>
      <c r="LB116" s="3"/>
      <c r="LC116" s="3"/>
      <c r="LD116" s="20"/>
      <c r="LE116" s="12"/>
      <c r="LF116" s="12"/>
      <c r="LG116" s="12"/>
      <c r="LH116" s="12"/>
      <c r="LI116" s="100"/>
      <c r="LJ116" s="3"/>
      <c r="LK116" s="3"/>
      <c r="LL116" s="3"/>
      <c r="LM116" s="3"/>
      <c r="LN116" s="3"/>
      <c r="LO116" s="3"/>
      <c r="LP116" s="3"/>
      <c r="LQ116" s="12"/>
      <c r="LR116" s="12"/>
      <c r="LS116" s="88"/>
      <c r="LT116" s="45"/>
      <c r="LU116" s="88"/>
      <c r="LV116" s="88"/>
      <c r="LW116" s="88"/>
      <c r="LX116" s="88"/>
      <c r="LY116" s="12"/>
      <c r="LZ116" s="12"/>
      <c r="MA116" s="12"/>
      <c r="MB116" s="12"/>
      <c r="MC116" s="100"/>
      <c r="MD116" s="3"/>
      <c r="ME116" s="3"/>
      <c r="MF116" s="3"/>
      <c r="MG116" s="3"/>
      <c r="MH116" s="3"/>
      <c r="MI116" s="3"/>
      <c r="MJ116" s="3"/>
      <c r="MK116" s="12"/>
      <c r="ML116" s="12"/>
      <c r="MM116" s="88"/>
      <c r="MN116" s="45"/>
      <c r="MO116" s="88"/>
      <c r="MP116" s="88"/>
      <c r="MQ116" s="88"/>
      <c r="MR116" s="88"/>
      <c r="MS116" s="12"/>
      <c r="MT116" s="12"/>
      <c r="MU116" s="12"/>
      <c r="MV116" s="12"/>
      <c r="MW116" s="100"/>
      <c r="MX116" s="3"/>
      <c r="MY116" s="3"/>
      <c r="MZ116" s="3"/>
      <c r="NA116" s="3"/>
      <c r="NB116" s="3"/>
      <c r="NC116" s="3"/>
      <c r="ND116" s="3"/>
      <c r="NE116" s="12"/>
      <c r="NF116" s="12"/>
      <c r="NG116" s="88"/>
      <c r="NH116" s="45"/>
      <c r="NI116" s="88"/>
      <c r="NJ116" s="88"/>
      <c r="NK116" s="88"/>
      <c r="NL116" s="88"/>
      <c r="NM116" s="12"/>
      <c r="NN116" s="12"/>
      <c r="NO116" s="12"/>
      <c r="NP116" s="12"/>
      <c r="NQ116" s="100"/>
      <c r="NR116" s="3"/>
      <c r="NS116" s="3"/>
      <c r="NT116" s="3"/>
      <c r="NU116" s="3"/>
      <c r="NV116" s="3"/>
      <c r="NW116" s="3"/>
      <c r="NX116" s="12"/>
      <c r="NY116" s="88"/>
      <c r="NZ116" s="45"/>
      <c r="OA116" s="88"/>
      <c r="OB116" s="88"/>
      <c r="OC116" s="88"/>
      <c r="OD116" s="88"/>
      <c r="OE116" s="12"/>
      <c r="OF116" s="12"/>
      <c r="OG116" s="12"/>
      <c r="OH116" s="12"/>
      <c r="OI116" s="12"/>
      <c r="OJ116" s="3"/>
      <c r="OK116" s="3"/>
      <c r="OL116" s="3"/>
      <c r="OM116" s="3"/>
      <c r="ON116" s="3"/>
      <c r="OO116" s="3"/>
      <c r="OP116" s="88"/>
      <c r="OQ116" s="12"/>
      <c r="OR116" s="3"/>
      <c r="OS116" s="100"/>
      <c r="OT116" s="3"/>
      <c r="OU116" s="3"/>
      <c r="OV116" s="3"/>
      <c r="OW116" s="3"/>
      <c r="OX116" s="3"/>
      <c r="OY116" s="3"/>
      <c r="OZ116" s="12"/>
      <c r="PA116" s="88"/>
      <c r="PB116" s="45"/>
      <c r="PC116" s="88"/>
      <c r="PD116" s="88"/>
      <c r="PE116" s="88"/>
      <c r="PF116" s="88"/>
      <c r="PG116" s="12"/>
      <c r="PH116" s="12"/>
      <c r="PI116" s="12"/>
      <c r="PJ116" s="12"/>
      <c r="PK116" s="12"/>
      <c r="PL116" s="3"/>
      <c r="PM116" s="3"/>
      <c r="PN116" s="3"/>
      <c r="PO116" s="3"/>
      <c r="PP116" s="3"/>
      <c r="PQ116" s="3"/>
      <c r="PR116" s="3"/>
      <c r="PS116" s="88"/>
      <c r="PT116" s="12"/>
      <c r="PU116" s="3"/>
      <c r="PV116" s="100"/>
      <c r="PW116" s="3"/>
      <c r="PX116" s="3"/>
      <c r="PY116" s="3"/>
      <c r="PZ116" s="3"/>
      <c r="QA116" s="3"/>
      <c r="QB116" s="3"/>
      <c r="QC116" s="12"/>
      <c r="QD116" s="88"/>
      <c r="QE116" s="45"/>
      <c r="QF116" s="88"/>
      <c r="QG116" s="88"/>
      <c r="QH116" s="88"/>
      <c r="QI116" s="88"/>
      <c r="QJ116" s="12"/>
      <c r="QK116" s="12"/>
      <c r="QL116" s="12"/>
      <c r="QM116" s="12"/>
      <c r="QN116" s="12"/>
      <c r="QO116" s="3"/>
      <c r="QP116" s="3"/>
      <c r="QQ116" s="3"/>
      <c r="QR116" s="3"/>
      <c r="QS116" s="3"/>
      <c r="QT116" s="3"/>
      <c r="QU116" s="3"/>
      <c r="QV116" s="88"/>
      <c r="QW116" s="12"/>
      <c r="QX116" s="3"/>
      <c r="QY116" s="100"/>
      <c r="QZ116" s="3"/>
      <c r="RA116" s="3"/>
      <c r="RB116" s="3"/>
      <c r="RC116" s="3"/>
      <c r="RD116" s="3"/>
      <c r="RE116" s="3"/>
      <c r="RF116" s="12"/>
      <c r="RG116" s="88"/>
      <c r="RH116" s="45"/>
      <c r="RI116" s="88"/>
      <c r="RJ116" s="88"/>
      <c r="RK116" s="88"/>
      <c r="RL116" s="88"/>
      <c r="RM116" s="12"/>
      <c r="RN116" s="12"/>
      <c r="RO116" s="12"/>
      <c r="RP116" s="169"/>
      <c r="RQ116" s="12"/>
      <c r="RR116" s="12"/>
      <c r="RS116" s="3"/>
      <c r="RT116" s="3"/>
      <c r="RU116" s="3"/>
      <c r="RV116" s="3"/>
      <c r="RW116" s="3"/>
      <c r="RX116" s="3"/>
      <c r="RY116" s="3"/>
      <c r="RZ116" s="88"/>
      <c r="SA116" s="12"/>
      <c r="SB116" s="3"/>
      <c r="SC116" s="100"/>
      <c r="SD116" s="3"/>
      <c r="SE116" s="3"/>
      <c r="SF116" s="3"/>
      <c r="SG116" s="3"/>
      <c r="SH116" s="3"/>
      <c r="SI116" s="3"/>
      <c r="SJ116" s="12"/>
      <c r="SK116" s="88"/>
      <c r="SL116" s="45"/>
      <c r="SM116" s="88"/>
      <c r="SN116" s="88"/>
      <c r="SO116" s="88"/>
      <c r="SP116" s="88"/>
      <c r="SQ116" s="12"/>
      <c r="SR116" s="87"/>
      <c r="SS116" s="87"/>
      <c r="ST116" s="169"/>
      <c r="SU116" s="12"/>
      <c r="SV116" s="12"/>
      <c r="SW116" s="3"/>
      <c r="SX116" s="3"/>
      <c r="SY116" s="3"/>
      <c r="SZ116" s="3"/>
      <c r="TA116" s="3"/>
      <c r="TB116" s="3"/>
      <c r="TC116" s="3"/>
      <c r="TD116" s="88"/>
      <c r="TE116" s="12"/>
      <c r="TF116" s="3"/>
      <c r="TG116" s="100"/>
      <c r="TH116" s="3"/>
      <c r="TI116" s="3"/>
      <c r="TJ116" s="3"/>
      <c r="TK116" s="3"/>
      <c r="TL116" s="3"/>
      <c r="TM116" s="3"/>
      <c r="TN116" s="12"/>
      <c r="TO116" s="88"/>
      <c r="TP116" s="45"/>
      <c r="TQ116" s="88"/>
      <c r="TR116" s="88"/>
      <c r="TS116" s="88"/>
      <c r="TT116" s="88"/>
      <c r="TU116" s="12"/>
      <c r="TV116" s="87"/>
      <c r="TW116" s="87"/>
      <c r="TX116" s="169"/>
      <c r="TY116" s="12"/>
      <c r="TZ116" s="12"/>
      <c r="UA116" s="3"/>
      <c r="UB116" s="3"/>
      <c r="UC116" s="3"/>
      <c r="UD116" s="3"/>
      <c r="UE116" s="3"/>
      <c r="UF116" s="3"/>
      <c r="UG116" s="3"/>
      <c r="UH116" s="88"/>
      <c r="UI116" s="12"/>
      <c r="UJ116" s="3"/>
      <c r="UK116" s="100">
        <f>SUMIFS(Main!VI:VI,Main!A:A,A:A)</f>
        <v>0</v>
      </c>
      <c r="UL116" s="3">
        <v>0</v>
      </c>
      <c r="UM116" s="3">
        <v>0</v>
      </c>
      <c r="UN116" s="3">
        <f>SUMIFS(Main!VE:VE,Main!A:A,A:A)</f>
        <v>0</v>
      </c>
      <c r="UO116" s="3">
        <v>0</v>
      </c>
      <c r="UP116" s="3">
        <f t="shared" si="565"/>
        <v>0</v>
      </c>
      <c r="UQ116" s="3">
        <f t="shared" si="566"/>
        <v>0</v>
      </c>
      <c r="UR116" s="12">
        <f t="shared" si="567"/>
        <v>0</v>
      </c>
      <c r="US116" s="88">
        <f t="shared" si="568"/>
        <v>0</v>
      </c>
      <c r="UT116" s="45">
        <f t="shared" si="569"/>
        <v>0</v>
      </c>
      <c r="UU116" s="88">
        <v>0</v>
      </c>
      <c r="UV116" s="88">
        <v>0</v>
      </c>
      <c r="UW116" s="88">
        <f>SUMIFS(Main!VF:VF,Main!A:A,A:A)</f>
        <v>0</v>
      </c>
      <c r="UX116" s="88">
        <f t="shared" si="570"/>
        <v>0</v>
      </c>
      <c r="UY116" s="12">
        <f t="shared" si="571"/>
        <v>0</v>
      </c>
      <c r="UZ116" s="87">
        <f t="shared" si="572"/>
        <v>0</v>
      </c>
      <c r="VA116" s="87">
        <f t="shared" si="573"/>
        <v>0</v>
      </c>
      <c r="VB116" s="169" t="str">
        <f t="shared" si="564"/>
        <v>M8</v>
      </c>
      <c r="VC116" s="12" t="e">
        <f t="shared" si="578"/>
        <v>#DIV/0!</v>
      </c>
      <c r="VD116" s="12" t="e">
        <f t="shared" si="574"/>
        <v>#DIV/0!</v>
      </c>
      <c r="VE116" s="3">
        <f>SUMIFS(Main!VR:VR,Main!B:B,B:B)</f>
        <v>0</v>
      </c>
      <c r="VF116" s="3">
        <f>SUMIFS(Main!VT:VT,Main!B:B,B:B)</f>
        <v>7</v>
      </c>
      <c r="VG116" s="3">
        <f>SUMIFS(Main!VV:VV,Main!B:B,B:B)</f>
        <v>0</v>
      </c>
      <c r="VH116" s="3">
        <f>SUMIFS(Main!VZ:VZ,Main!B:B,B:B)</f>
        <v>90</v>
      </c>
      <c r="VI116" s="3">
        <f>SUMIFS(Main!WB:WB,Main!B:B,B:B)</f>
        <v>0</v>
      </c>
      <c r="VJ116" s="3">
        <f>SUMIFS(Main!WD:WD,Main!B:B,B:B)</f>
        <v>0</v>
      </c>
      <c r="VK116" s="3">
        <f t="shared" si="575"/>
        <v>97</v>
      </c>
      <c r="VL116" s="88">
        <f t="shared" si="576"/>
        <v>411977.02259999991</v>
      </c>
      <c r="VM116" s="12">
        <f t="shared" si="577"/>
        <v>4.316127407904464E-3</v>
      </c>
      <c r="VN116" s="3">
        <f>SUMIFS(Main!WH:WH,Main!B:B,B:B)</f>
        <v>2</v>
      </c>
    </row>
    <row r="117" spans="1:586">
      <c r="A117" s="161" t="s">
        <v>461</v>
      </c>
      <c r="B117" s="161" t="s">
        <v>920</v>
      </c>
      <c r="C117" s="150" t="s">
        <v>664</v>
      </c>
      <c r="D117" s="150" t="s">
        <v>669</v>
      </c>
      <c r="E117" s="154" t="s">
        <v>944</v>
      </c>
      <c r="F117" s="161" t="s">
        <v>476</v>
      </c>
      <c r="G117" s="150" t="s">
        <v>958</v>
      </c>
      <c r="H117" s="17">
        <v>3764.53</v>
      </c>
      <c r="I117" s="1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7"/>
      <c r="V117" s="87"/>
      <c r="W117" s="12"/>
      <c r="X117" s="91"/>
      <c r="Y117" s="91"/>
      <c r="Z117" s="91"/>
      <c r="AA117" s="91"/>
      <c r="AB117" s="91"/>
      <c r="AC117" s="91"/>
      <c r="AD117" s="91"/>
      <c r="AE117" s="87"/>
      <c r="AF117" s="88"/>
      <c r="AG117" s="88"/>
      <c r="AH117" s="88"/>
      <c r="AI117" s="87"/>
      <c r="AJ117" s="87"/>
      <c r="AK117" s="12"/>
      <c r="AL117" s="3"/>
      <c r="AM117" s="3"/>
      <c r="AN117" s="3"/>
      <c r="AO117" s="3"/>
      <c r="AP117" s="3"/>
      <c r="AQ117" s="3"/>
      <c r="AR117" s="3"/>
      <c r="AS117" s="3"/>
      <c r="AT117" s="87"/>
      <c r="AU117" s="40"/>
      <c r="AV117" s="40"/>
      <c r="AW117" s="88"/>
      <c r="AX117" s="88"/>
      <c r="AY117" s="88"/>
      <c r="AZ117" s="87"/>
      <c r="BA117" s="87"/>
      <c r="BB117" s="87"/>
      <c r="BC117" s="89"/>
      <c r="BD117" s="12"/>
      <c r="BE117" s="3"/>
      <c r="BF117" s="3"/>
      <c r="BG117" s="3"/>
      <c r="BH117" s="3"/>
      <c r="BI117" s="3"/>
      <c r="BJ117" s="3"/>
      <c r="BK117" s="3"/>
      <c r="BL117" s="3"/>
      <c r="BM117" s="87"/>
      <c r="BN117" s="40"/>
      <c r="BO117" s="40"/>
      <c r="BP117" s="88"/>
      <c r="BQ117" s="88"/>
      <c r="BR117" s="88"/>
      <c r="BS117" s="12"/>
      <c r="BT117" s="12"/>
      <c r="BU117" s="87"/>
      <c r="BV117" s="89"/>
      <c r="BW117" s="90"/>
      <c r="BX117" s="12"/>
      <c r="BY117" s="3"/>
      <c r="BZ117" s="3"/>
      <c r="CA117" s="3"/>
      <c r="CB117" s="3"/>
      <c r="CC117" s="3"/>
      <c r="CD117" s="3"/>
      <c r="CE117" s="3"/>
      <c r="CF117" s="3"/>
      <c r="CG117" s="87"/>
      <c r="CH117" s="3"/>
      <c r="CI117" s="3"/>
      <c r="CJ117" s="88"/>
      <c r="CK117" s="88"/>
      <c r="CL117" s="88"/>
      <c r="CM117" s="87"/>
      <c r="CN117" s="87"/>
      <c r="CO117" s="12"/>
      <c r="CP117" s="12"/>
      <c r="CQ117" s="77"/>
      <c r="CR117" s="12"/>
      <c r="CS117" s="3"/>
      <c r="CT117" s="3"/>
      <c r="CU117" s="3"/>
      <c r="CV117" s="3"/>
      <c r="CW117" s="3"/>
      <c r="CX117" s="3"/>
      <c r="CY117" s="3"/>
      <c r="CZ117" s="3"/>
      <c r="DA117" s="87"/>
      <c r="DB117" s="45"/>
      <c r="DC117" s="3"/>
      <c r="DD117" s="88"/>
      <c r="DE117" s="88"/>
      <c r="DF117" s="88"/>
      <c r="DG117" s="12"/>
      <c r="DH117" s="12"/>
      <c r="DI117" s="12"/>
      <c r="DJ117" s="12"/>
      <c r="DK117" s="3"/>
      <c r="DL117" s="2"/>
      <c r="DM117" s="3"/>
      <c r="DN117" s="3"/>
      <c r="DO117" s="3"/>
      <c r="DP117" s="3"/>
      <c r="DQ117" s="3"/>
      <c r="DR117" s="3"/>
      <c r="DS117" s="3"/>
      <c r="DT117" s="3"/>
      <c r="DU117" s="12"/>
      <c r="DV117" s="87"/>
      <c r="DW117" s="3"/>
      <c r="DX117" s="3"/>
      <c r="DY117" s="88"/>
      <c r="DZ117" s="88"/>
      <c r="EA117" s="88"/>
      <c r="EB117" s="12"/>
      <c r="EC117" s="12"/>
      <c r="ED117" s="12"/>
      <c r="EE117" s="12"/>
      <c r="EF117" s="3"/>
      <c r="EG117" s="12"/>
      <c r="EH117" s="3"/>
      <c r="EI117" s="3"/>
      <c r="EJ117" s="3"/>
      <c r="EK117" s="3"/>
      <c r="EL117" s="3"/>
      <c r="EM117" s="3"/>
      <c r="EN117" s="3"/>
      <c r="EO117" s="3"/>
      <c r="EP117" s="12"/>
      <c r="EQ117" s="87"/>
      <c r="ER117" s="3"/>
      <c r="ES117" s="3"/>
      <c r="ET117" s="88"/>
      <c r="EU117" s="88"/>
      <c r="EV117" s="88"/>
      <c r="EW117" s="12"/>
      <c r="EX117" s="12"/>
      <c r="EY117" s="12"/>
      <c r="EZ117" s="12"/>
      <c r="FA117" s="3"/>
      <c r="FB117" s="12"/>
      <c r="FC117" s="3"/>
      <c r="FD117" s="3"/>
      <c r="FE117" s="3"/>
      <c r="FF117" s="3"/>
      <c r="FG117" s="3"/>
      <c r="FH117" s="3"/>
      <c r="FI117" s="3"/>
      <c r="FJ117" s="3"/>
      <c r="FK117" s="12"/>
      <c r="FL117" s="12"/>
      <c r="FM117" s="3"/>
      <c r="FN117" s="88"/>
      <c r="FO117" s="88"/>
      <c r="FP117" s="88"/>
      <c r="FQ117" s="88"/>
      <c r="FR117" s="12"/>
      <c r="FS117" s="12"/>
      <c r="FT117" s="12"/>
      <c r="FU117" s="39"/>
      <c r="FV117" s="77"/>
      <c r="FW117" s="12"/>
      <c r="FX117" s="3"/>
      <c r="FY117" s="3"/>
      <c r="FZ117" s="3"/>
      <c r="GA117" s="3"/>
      <c r="GB117" s="3"/>
      <c r="GC117" s="3"/>
      <c r="GD117" s="3"/>
      <c r="GE117" s="3"/>
      <c r="GF117" s="12"/>
      <c r="GG117" s="12"/>
      <c r="GH117" s="88"/>
      <c r="GI117" s="45"/>
      <c r="GJ117" s="88"/>
      <c r="GK117" s="88"/>
      <c r="GL117" s="88"/>
      <c r="GM117" s="12"/>
      <c r="GN117" s="12"/>
      <c r="GO117" s="12"/>
      <c r="GP117" s="12"/>
      <c r="GQ117" s="77"/>
      <c r="GR117" s="12"/>
      <c r="GS117" s="3"/>
      <c r="GT117" s="3"/>
      <c r="GU117" s="3"/>
      <c r="GV117" s="3"/>
      <c r="GW117" s="3"/>
      <c r="GX117" s="3"/>
      <c r="GY117" s="3"/>
      <c r="GZ117" s="3"/>
      <c r="HA117" s="12"/>
      <c r="HB117" s="12"/>
      <c r="HC117" s="88"/>
      <c r="HD117" s="45"/>
      <c r="HE117" s="88"/>
      <c r="HF117" s="88"/>
      <c r="HG117" s="88"/>
      <c r="HH117" s="12"/>
      <c r="HI117" s="12"/>
      <c r="HJ117" s="12"/>
      <c r="HK117" s="12"/>
      <c r="HL117" s="77"/>
      <c r="HM117" s="3"/>
      <c r="HN117" s="3"/>
      <c r="HO117" s="3"/>
      <c r="HP117" s="3"/>
      <c r="HQ117" s="3"/>
      <c r="HR117" s="3"/>
      <c r="HS117" s="3"/>
      <c r="HT117" s="3"/>
      <c r="HU117" s="12"/>
      <c r="HV117" s="12"/>
      <c r="HW117" s="88"/>
      <c r="HX117" s="45"/>
      <c r="HY117" s="3"/>
      <c r="HZ117" s="3"/>
      <c r="IA117" s="3"/>
      <c r="IB117" s="20"/>
      <c r="IC117" s="12"/>
      <c r="ID117" s="12"/>
      <c r="IE117" s="12"/>
      <c r="IF117" s="105"/>
      <c r="IG117" s="100"/>
      <c r="IH117" s="3"/>
      <c r="II117" s="3"/>
      <c r="IJ117" s="3"/>
      <c r="IK117" s="3"/>
      <c r="IL117" s="3"/>
      <c r="IM117" s="3"/>
      <c r="IN117" s="3"/>
      <c r="IO117" s="12"/>
      <c r="IP117" s="12"/>
      <c r="IQ117" s="88"/>
      <c r="IR117" s="45"/>
      <c r="IS117" s="3"/>
      <c r="IT117" s="3"/>
      <c r="IU117" s="3"/>
      <c r="IV117" s="20"/>
      <c r="IW117" s="12"/>
      <c r="IX117" s="12"/>
      <c r="IY117" s="12"/>
      <c r="IZ117" s="12"/>
      <c r="JA117" s="100"/>
      <c r="JB117" s="3"/>
      <c r="JC117" s="3"/>
      <c r="JD117" s="3"/>
      <c r="JE117" s="3"/>
      <c r="JF117" s="3"/>
      <c r="JG117" s="3"/>
      <c r="JH117" s="3"/>
      <c r="JI117" s="12"/>
      <c r="JJ117" s="12"/>
      <c r="JK117" s="88"/>
      <c r="JL117" s="45"/>
      <c r="JM117" s="3"/>
      <c r="JN117" s="3"/>
      <c r="JO117" s="3"/>
      <c r="JP117" s="20"/>
      <c r="JQ117" s="12"/>
      <c r="JR117" s="12"/>
      <c r="JS117" s="12"/>
      <c r="JT117" s="12"/>
      <c r="JU117" s="100"/>
      <c r="JV117" s="3"/>
      <c r="JW117" s="3"/>
      <c r="JX117" s="3"/>
      <c r="JY117" s="3"/>
      <c r="JZ117" s="3"/>
      <c r="KA117" s="3"/>
      <c r="KB117" s="3"/>
      <c r="KC117" s="12"/>
      <c r="KD117" s="12"/>
      <c r="KE117" s="88"/>
      <c r="KF117" s="45"/>
      <c r="KG117" s="3"/>
      <c r="KH117" s="3"/>
      <c r="KI117" s="3"/>
      <c r="KJ117" s="20"/>
      <c r="KK117" s="12"/>
      <c r="KL117" s="12"/>
      <c r="KM117" s="12"/>
      <c r="KN117" s="12"/>
      <c r="KO117" s="100"/>
      <c r="KP117" s="3"/>
      <c r="KQ117" s="3"/>
      <c r="KR117" s="3"/>
      <c r="KS117" s="3"/>
      <c r="KT117" s="3"/>
      <c r="KU117" s="3"/>
      <c r="KV117" s="3"/>
      <c r="KW117" s="12"/>
      <c r="KX117" s="12"/>
      <c r="KY117" s="88"/>
      <c r="KZ117" s="45"/>
      <c r="LA117" s="3"/>
      <c r="LB117" s="3"/>
      <c r="LC117" s="3"/>
      <c r="LD117" s="20"/>
      <c r="LE117" s="12"/>
      <c r="LF117" s="12"/>
      <c r="LG117" s="12"/>
      <c r="LH117" s="12"/>
      <c r="LI117" s="100"/>
      <c r="LJ117" s="3"/>
      <c r="LK117" s="3"/>
      <c r="LL117" s="3"/>
      <c r="LM117" s="3"/>
      <c r="LN117" s="3"/>
      <c r="LO117" s="3"/>
      <c r="LP117" s="3"/>
      <c r="LQ117" s="12"/>
      <c r="LR117" s="12"/>
      <c r="LS117" s="88"/>
      <c r="LT117" s="45"/>
      <c r="LU117" s="88"/>
      <c r="LV117" s="88"/>
      <c r="LW117" s="88"/>
      <c r="LX117" s="88"/>
      <c r="LY117" s="12"/>
      <c r="LZ117" s="12"/>
      <c r="MA117" s="12"/>
      <c r="MB117" s="12"/>
      <c r="MC117" s="100"/>
      <c r="MD117" s="3"/>
      <c r="ME117" s="3"/>
      <c r="MF117" s="3"/>
      <c r="MG117" s="3"/>
      <c r="MH117" s="3"/>
      <c r="MI117" s="3"/>
      <c r="MJ117" s="3"/>
      <c r="MK117" s="12"/>
      <c r="ML117" s="12"/>
      <c r="MM117" s="88"/>
      <c r="MN117" s="45"/>
      <c r="MO117" s="88"/>
      <c r="MP117" s="88"/>
      <c r="MQ117" s="88"/>
      <c r="MR117" s="88"/>
      <c r="MS117" s="12"/>
      <c r="MT117" s="12"/>
      <c r="MU117" s="12"/>
      <c r="MV117" s="12"/>
      <c r="MW117" s="100"/>
      <c r="MX117" s="3"/>
      <c r="MY117" s="3"/>
      <c r="MZ117" s="3"/>
      <c r="NA117" s="3"/>
      <c r="NB117" s="3"/>
      <c r="NC117" s="3"/>
      <c r="ND117" s="3"/>
      <c r="NE117" s="12"/>
      <c r="NF117" s="12"/>
      <c r="NG117" s="88"/>
      <c r="NH117" s="45"/>
      <c r="NI117" s="88"/>
      <c r="NJ117" s="88"/>
      <c r="NK117" s="88"/>
      <c r="NL117" s="88"/>
      <c r="NM117" s="12"/>
      <c r="NN117" s="12"/>
      <c r="NO117" s="12"/>
      <c r="NP117" s="12"/>
      <c r="NQ117" s="100"/>
      <c r="NR117" s="3"/>
      <c r="NS117" s="3"/>
      <c r="NT117" s="3"/>
      <c r="NU117" s="3"/>
      <c r="NV117" s="3"/>
      <c r="NW117" s="3"/>
      <c r="NX117" s="12"/>
      <c r="NY117" s="88"/>
      <c r="NZ117" s="45"/>
      <c r="OA117" s="88"/>
      <c r="OB117" s="88"/>
      <c r="OC117" s="88"/>
      <c r="OD117" s="88"/>
      <c r="OE117" s="12"/>
      <c r="OF117" s="12"/>
      <c r="OG117" s="12"/>
      <c r="OH117" s="12"/>
      <c r="OI117" s="12"/>
      <c r="OJ117" s="3"/>
      <c r="OK117" s="3"/>
      <c r="OL117" s="3"/>
      <c r="OM117" s="3"/>
      <c r="ON117" s="3"/>
      <c r="OO117" s="3"/>
      <c r="OP117" s="88"/>
      <c r="OQ117" s="12"/>
      <c r="OR117" s="3"/>
      <c r="OS117" s="100"/>
      <c r="OT117" s="3"/>
      <c r="OU117" s="3"/>
      <c r="OV117" s="3"/>
      <c r="OW117" s="3"/>
      <c r="OX117" s="3"/>
      <c r="OY117" s="3"/>
      <c r="OZ117" s="12"/>
      <c r="PA117" s="88"/>
      <c r="PB117" s="45"/>
      <c r="PC117" s="88"/>
      <c r="PD117" s="88"/>
      <c r="PE117" s="88"/>
      <c r="PF117" s="88"/>
      <c r="PG117" s="12"/>
      <c r="PH117" s="12"/>
      <c r="PI117" s="12"/>
      <c r="PJ117" s="12"/>
      <c r="PK117" s="12"/>
      <c r="PL117" s="3"/>
      <c r="PM117" s="3"/>
      <c r="PN117" s="3"/>
      <c r="PO117" s="3"/>
      <c r="PP117" s="3"/>
      <c r="PQ117" s="3"/>
      <c r="PR117" s="3"/>
      <c r="PS117" s="88"/>
      <c r="PT117" s="12"/>
      <c r="PU117" s="3"/>
      <c r="PV117" s="100"/>
      <c r="PW117" s="3"/>
      <c r="PX117" s="3"/>
      <c r="PY117" s="3"/>
      <c r="PZ117" s="3"/>
      <c r="QA117" s="3"/>
      <c r="QB117" s="3"/>
      <c r="QC117" s="12"/>
      <c r="QD117" s="88"/>
      <c r="QE117" s="45"/>
      <c r="QF117" s="88"/>
      <c r="QG117" s="88"/>
      <c r="QH117" s="88"/>
      <c r="QI117" s="88"/>
      <c r="QJ117" s="12"/>
      <c r="QK117" s="12"/>
      <c r="QL117" s="12"/>
      <c r="QM117" s="12"/>
      <c r="QN117" s="12"/>
      <c r="QO117" s="3"/>
      <c r="QP117" s="3"/>
      <c r="QQ117" s="3"/>
      <c r="QR117" s="3"/>
      <c r="QS117" s="3"/>
      <c r="QT117" s="3"/>
      <c r="QU117" s="3"/>
      <c r="QV117" s="88"/>
      <c r="QW117" s="12"/>
      <c r="QX117" s="3"/>
      <c r="QY117" s="100"/>
      <c r="QZ117" s="3"/>
      <c r="RA117" s="3"/>
      <c r="RB117" s="3"/>
      <c r="RC117" s="3"/>
      <c r="RD117" s="3"/>
      <c r="RE117" s="3"/>
      <c r="RF117" s="12"/>
      <c r="RG117" s="88"/>
      <c r="RH117" s="45"/>
      <c r="RI117" s="88"/>
      <c r="RJ117" s="88"/>
      <c r="RK117" s="88"/>
      <c r="RL117" s="88"/>
      <c r="RM117" s="12"/>
      <c r="RN117" s="12"/>
      <c r="RO117" s="12"/>
      <c r="RP117" s="169"/>
      <c r="RQ117" s="12"/>
      <c r="RR117" s="12"/>
      <c r="RS117" s="3"/>
      <c r="RT117" s="3"/>
      <c r="RU117" s="3"/>
      <c r="RV117" s="3"/>
      <c r="RW117" s="3"/>
      <c r="RX117" s="3"/>
      <c r="RY117" s="3"/>
      <c r="RZ117" s="88"/>
      <c r="SA117" s="12"/>
      <c r="SB117" s="3"/>
      <c r="SC117" s="100"/>
      <c r="SD117" s="3"/>
      <c r="SE117" s="3"/>
      <c r="SF117" s="3"/>
      <c r="SG117" s="3"/>
      <c r="SH117" s="3"/>
      <c r="SI117" s="3"/>
      <c r="SJ117" s="12"/>
      <c r="SK117" s="88"/>
      <c r="SL117" s="45"/>
      <c r="SM117" s="88"/>
      <c r="SN117" s="88"/>
      <c r="SO117" s="88"/>
      <c r="SP117" s="88"/>
      <c r="SQ117" s="12"/>
      <c r="SR117" s="87"/>
      <c r="SS117" s="87"/>
      <c r="ST117" s="169"/>
      <c r="SU117" s="12"/>
      <c r="SV117" s="12"/>
      <c r="SW117" s="3"/>
      <c r="SX117" s="3"/>
      <c r="SY117" s="3"/>
      <c r="SZ117" s="3"/>
      <c r="TA117" s="3"/>
      <c r="TB117" s="3"/>
      <c r="TC117" s="3"/>
      <c r="TD117" s="88"/>
      <c r="TE117" s="12"/>
      <c r="TF117" s="3"/>
      <c r="TG117" s="100"/>
      <c r="TH117" s="3"/>
      <c r="TI117" s="3"/>
      <c r="TJ117" s="3"/>
      <c r="TK117" s="3"/>
      <c r="TL117" s="3"/>
      <c r="TM117" s="3"/>
      <c r="TN117" s="12"/>
      <c r="TO117" s="88"/>
      <c r="TP117" s="45"/>
      <c r="TQ117" s="88"/>
      <c r="TR117" s="88"/>
      <c r="TS117" s="88"/>
      <c r="TT117" s="88"/>
      <c r="TU117" s="12"/>
      <c r="TV117" s="87"/>
      <c r="TW117" s="87"/>
      <c r="TX117" s="169"/>
      <c r="TY117" s="12"/>
      <c r="TZ117" s="12"/>
      <c r="UA117" s="3"/>
      <c r="UB117" s="3"/>
      <c r="UC117" s="3"/>
      <c r="UD117" s="3"/>
      <c r="UE117" s="3"/>
      <c r="UF117" s="3"/>
      <c r="UG117" s="3"/>
      <c r="UH117" s="88"/>
      <c r="UI117" s="12"/>
      <c r="UJ117" s="3"/>
      <c r="UK117" s="100">
        <f>SUMIFS(Main!VI:VI,Main!A:A,A:A)</f>
        <v>0</v>
      </c>
      <c r="UL117" s="3">
        <v>0</v>
      </c>
      <c r="UM117" s="3">
        <v>0</v>
      </c>
      <c r="UN117" s="3">
        <f>SUMIFS(Main!VE:VE,Main!A:A,A:A)</f>
        <v>0</v>
      </c>
      <c r="UO117" s="3">
        <v>0</v>
      </c>
      <c r="UP117" s="3">
        <f t="shared" si="565"/>
        <v>0</v>
      </c>
      <c r="UQ117" s="3">
        <f t="shared" si="566"/>
        <v>0</v>
      </c>
      <c r="UR117" s="12">
        <f t="shared" si="567"/>
        <v>0</v>
      </c>
      <c r="US117" s="88">
        <f t="shared" si="568"/>
        <v>0</v>
      </c>
      <c r="UT117" s="45">
        <f t="shared" si="569"/>
        <v>0</v>
      </c>
      <c r="UU117" s="88">
        <v>0</v>
      </c>
      <c r="UV117" s="88">
        <v>0</v>
      </c>
      <c r="UW117" s="88">
        <f>SUMIFS(Main!VF:VF,Main!A:A,A:A)</f>
        <v>0</v>
      </c>
      <c r="UX117" s="88">
        <f t="shared" si="570"/>
        <v>0</v>
      </c>
      <c r="UY117" s="12">
        <f t="shared" si="571"/>
        <v>0</v>
      </c>
      <c r="UZ117" s="87">
        <f t="shared" si="572"/>
        <v>0</v>
      </c>
      <c r="VA117" s="87">
        <f t="shared" si="573"/>
        <v>0</v>
      </c>
      <c r="VB117" s="169" t="str">
        <f t="shared" si="564"/>
        <v>AM-W36 Pro</v>
      </c>
      <c r="VC117" s="12" t="e">
        <f t="shared" si="578"/>
        <v>#DIV/0!</v>
      </c>
      <c r="VD117" s="12" t="e">
        <f t="shared" si="574"/>
        <v>#DIV/0!</v>
      </c>
      <c r="VE117" s="3">
        <f>SUMIFS(Main!VR:VR,Main!B:B,B:B)</f>
        <v>0</v>
      </c>
      <c r="VF117" s="3">
        <f>SUMIFS(Main!VT:VT,Main!B:B,B:B)</f>
        <v>0</v>
      </c>
      <c r="VG117" s="3">
        <f>SUMIFS(Main!VV:VV,Main!B:B,B:B)</f>
        <v>0</v>
      </c>
      <c r="VH117" s="3">
        <f>SUMIFS(Main!VZ:VZ,Main!B:B,B:B)</f>
        <v>0</v>
      </c>
      <c r="VI117" s="3">
        <f>SUMIFS(Main!WB:WB,Main!B:B,B:B)</f>
        <v>0</v>
      </c>
      <c r="VJ117" s="3">
        <f>SUMIFS(Main!WD:WD,Main!B:B,B:B)</f>
        <v>100</v>
      </c>
      <c r="VK117" s="3">
        <f t="shared" si="575"/>
        <v>100</v>
      </c>
      <c r="VL117" s="88">
        <f t="shared" si="576"/>
        <v>376453</v>
      </c>
      <c r="VM117" s="12">
        <f t="shared" si="577"/>
        <v>3.9439556624628596E-3</v>
      </c>
      <c r="VN117" s="3">
        <f>SUMIFS(Main!WH:WH,Main!B:B,B:B)</f>
        <v>0</v>
      </c>
    </row>
    <row r="118" spans="1:586">
      <c r="A118" s="150" t="s">
        <v>461</v>
      </c>
      <c r="B118" s="156" t="s">
        <v>968</v>
      </c>
      <c r="C118" s="150" t="s">
        <v>664</v>
      </c>
      <c r="D118" s="150" t="s">
        <v>669</v>
      </c>
      <c r="E118" s="150" t="s">
        <v>974</v>
      </c>
      <c r="F118" s="150" t="s">
        <v>470</v>
      </c>
      <c r="G118" s="150" t="s">
        <v>435</v>
      </c>
      <c r="H118" s="17">
        <v>748.63</v>
      </c>
      <c r="I118" s="12"/>
      <c r="J118" s="3"/>
      <c r="K118" s="3"/>
      <c r="L118" s="3"/>
      <c r="M118" s="3"/>
      <c r="N118" s="3"/>
      <c r="O118" s="3"/>
      <c r="P118" s="3"/>
      <c r="Q118" s="87"/>
      <c r="R118" s="88"/>
      <c r="S118" s="88"/>
      <c r="T118" s="88"/>
      <c r="U118" s="87"/>
      <c r="V118" s="87"/>
      <c r="W118" s="12"/>
      <c r="X118" s="3"/>
      <c r="Y118" s="3"/>
      <c r="Z118" s="3"/>
      <c r="AA118" s="3"/>
      <c r="AB118" s="3"/>
      <c r="AC118" s="3"/>
      <c r="AD118" s="3"/>
      <c r="AE118" s="87"/>
      <c r="AF118" s="88"/>
      <c r="AG118" s="88"/>
      <c r="AH118" s="88"/>
      <c r="AI118" s="87"/>
      <c r="AJ118" s="87"/>
      <c r="AK118" s="12"/>
      <c r="AL118" s="3"/>
      <c r="AM118" s="3"/>
      <c r="AN118" s="3"/>
      <c r="AO118" s="3"/>
      <c r="AP118" s="3"/>
      <c r="AQ118" s="3"/>
      <c r="AR118" s="3"/>
      <c r="AS118" s="3"/>
      <c r="AT118" s="87"/>
      <c r="AU118" s="40"/>
      <c r="AV118" s="40"/>
      <c r="AW118" s="88"/>
      <c r="AX118" s="88"/>
      <c r="AY118" s="88"/>
      <c r="AZ118" s="87"/>
      <c r="BA118" s="87"/>
      <c r="BB118" s="87"/>
      <c r="BC118" s="89"/>
      <c r="BD118" s="12"/>
      <c r="BE118" s="3"/>
      <c r="BF118" s="3"/>
      <c r="BG118" s="3"/>
      <c r="BH118" s="3"/>
      <c r="BI118" s="3"/>
      <c r="BJ118" s="3"/>
      <c r="BK118" s="3"/>
      <c r="BL118" s="3"/>
      <c r="BM118" s="87"/>
      <c r="BN118" s="40"/>
      <c r="BO118" s="40"/>
      <c r="BP118" s="88"/>
      <c r="BQ118" s="88"/>
      <c r="BR118" s="88"/>
      <c r="BS118" s="12"/>
      <c r="BT118" s="12"/>
      <c r="BU118" s="87"/>
      <c r="BV118" s="89"/>
      <c r="BW118" s="90"/>
      <c r="BX118" s="12"/>
      <c r="BY118" s="3"/>
      <c r="BZ118" s="3"/>
      <c r="CA118" s="3"/>
      <c r="CB118" s="3"/>
      <c r="CC118" s="3"/>
      <c r="CD118" s="3"/>
      <c r="CE118" s="3"/>
      <c r="CF118" s="3"/>
      <c r="CG118" s="87"/>
      <c r="CH118" s="3"/>
      <c r="CI118" s="3"/>
      <c r="CJ118" s="88"/>
      <c r="CK118" s="88"/>
      <c r="CL118" s="88"/>
      <c r="CM118" s="87"/>
      <c r="CN118" s="87"/>
      <c r="CO118" s="12"/>
      <c r="CP118" s="12"/>
      <c r="CQ118" s="77"/>
      <c r="CR118" s="12"/>
      <c r="CS118" s="3"/>
      <c r="CT118" s="3"/>
      <c r="CU118" s="3"/>
      <c r="CV118" s="3"/>
      <c r="CW118" s="3"/>
      <c r="CX118" s="3"/>
      <c r="CY118" s="3"/>
      <c r="CZ118" s="3"/>
      <c r="DA118" s="87"/>
      <c r="DB118" s="45"/>
      <c r="DC118" s="3"/>
      <c r="DD118" s="88"/>
      <c r="DE118" s="88"/>
      <c r="DF118" s="88"/>
      <c r="DG118" s="12"/>
      <c r="DH118" s="12"/>
      <c r="DI118" s="12"/>
      <c r="DJ118" s="12"/>
      <c r="DK118" s="3"/>
      <c r="DL118" s="12"/>
      <c r="DM118" s="3"/>
      <c r="DN118" s="3"/>
      <c r="DO118" s="3"/>
      <c r="DP118" s="3"/>
      <c r="DQ118" s="3"/>
      <c r="DR118" s="3"/>
      <c r="DS118" s="3"/>
      <c r="DT118" s="3"/>
      <c r="DU118" s="12"/>
      <c r="DV118" s="87"/>
      <c r="DW118" s="3"/>
      <c r="DX118" s="3"/>
      <c r="DY118" s="88"/>
      <c r="DZ118" s="88"/>
      <c r="EA118" s="88"/>
      <c r="EB118" s="12"/>
      <c r="EC118" s="12"/>
      <c r="ED118" s="12"/>
      <c r="EE118" s="12"/>
      <c r="EF118" s="3"/>
      <c r="EG118" s="12"/>
      <c r="EH118" s="3"/>
      <c r="EI118" s="3"/>
      <c r="EJ118" s="3"/>
      <c r="EK118" s="3"/>
      <c r="EL118" s="3"/>
      <c r="EM118" s="3"/>
      <c r="EN118" s="3"/>
      <c r="EO118" s="3"/>
      <c r="EP118" s="12"/>
      <c r="EQ118" s="87"/>
      <c r="ER118" s="3"/>
      <c r="ES118" s="3"/>
      <c r="ET118" s="88"/>
      <c r="EU118" s="88"/>
      <c r="EV118" s="88"/>
      <c r="EW118" s="12"/>
      <c r="EX118" s="12"/>
      <c r="EY118" s="12"/>
      <c r="EZ118" s="12"/>
      <c r="FA118" s="3"/>
      <c r="FB118" s="12"/>
      <c r="FC118" s="3"/>
      <c r="FD118" s="3"/>
      <c r="FE118" s="3"/>
      <c r="FF118" s="3"/>
      <c r="FG118" s="3"/>
      <c r="FH118" s="3"/>
      <c r="FI118" s="3"/>
      <c r="FJ118" s="3"/>
      <c r="FK118" s="12"/>
      <c r="FL118" s="12"/>
      <c r="FM118" s="3"/>
      <c r="FN118" s="88"/>
      <c r="FO118" s="88"/>
      <c r="FP118" s="88"/>
      <c r="FQ118" s="88"/>
      <c r="FR118" s="12"/>
      <c r="FS118" s="12"/>
      <c r="FT118" s="12"/>
      <c r="FU118" s="39"/>
      <c r="FV118" s="77"/>
      <c r="FW118" s="12"/>
      <c r="FX118" s="3"/>
      <c r="FY118" s="3"/>
      <c r="FZ118" s="3"/>
      <c r="GA118" s="3"/>
      <c r="GB118" s="3"/>
      <c r="GC118" s="3"/>
      <c r="GD118" s="3"/>
      <c r="GE118" s="3"/>
      <c r="GF118" s="12"/>
      <c r="GG118" s="12"/>
      <c r="GH118" s="88"/>
      <c r="GI118" s="45"/>
      <c r="GJ118" s="88"/>
      <c r="GK118" s="88"/>
      <c r="GL118" s="88"/>
      <c r="GM118" s="12"/>
      <c r="GN118" s="12"/>
      <c r="GO118" s="12"/>
      <c r="GP118" s="12"/>
      <c r="GQ118" s="77"/>
      <c r="GR118" s="12"/>
      <c r="GS118" s="3"/>
      <c r="GT118" s="3"/>
      <c r="GU118" s="3"/>
      <c r="GV118" s="3"/>
      <c r="GW118" s="3"/>
      <c r="GX118" s="3"/>
      <c r="GY118" s="3"/>
      <c r="GZ118" s="3"/>
      <c r="HA118" s="12"/>
      <c r="HB118" s="12"/>
      <c r="HC118" s="88"/>
      <c r="HD118" s="45"/>
      <c r="HE118" s="88"/>
      <c r="HF118" s="88"/>
      <c r="HG118" s="88"/>
      <c r="HH118" s="12"/>
      <c r="HI118" s="12"/>
      <c r="HJ118" s="12"/>
      <c r="HK118" s="12"/>
      <c r="HL118" s="77"/>
      <c r="HM118" s="3"/>
      <c r="HN118" s="3"/>
      <c r="HO118" s="3"/>
      <c r="HP118" s="3"/>
      <c r="HQ118" s="3"/>
      <c r="HR118" s="3"/>
      <c r="HS118" s="3"/>
      <c r="HT118" s="3"/>
      <c r="HU118" s="12"/>
      <c r="HV118" s="12"/>
      <c r="HW118" s="88"/>
      <c r="HX118" s="45"/>
      <c r="HY118" s="3"/>
      <c r="HZ118" s="3"/>
      <c r="IA118" s="3"/>
      <c r="IB118" s="20"/>
      <c r="IC118" s="12"/>
      <c r="ID118" s="12"/>
      <c r="IE118" s="12"/>
      <c r="IF118" s="105"/>
      <c r="IG118" s="100"/>
      <c r="IH118" s="3"/>
      <c r="II118" s="3"/>
      <c r="IJ118" s="3"/>
      <c r="IK118" s="3"/>
      <c r="IL118" s="3"/>
      <c r="IM118" s="3"/>
      <c r="IN118" s="3"/>
      <c r="IO118" s="12"/>
      <c r="IP118" s="12"/>
      <c r="IQ118" s="88"/>
      <c r="IR118" s="45"/>
      <c r="IS118" s="3"/>
      <c r="IT118" s="3"/>
      <c r="IU118" s="3"/>
      <c r="IV118" s="20"/>
      <c r="IW118" s="12"/>
      <c r="IX118" s="12"/>
      <c r="IY118" s="12"/>
      <c r="IZ118" s="12"/>
      <c r="JA118" s="100"/>
      <c r="JB118" s="3"/>
      <c r="JC118" s="3"/>
      <c r="JD118" s="3"/>
      <c r="JE118" s="3"/>
      <c r="JF118" s="3"/>
      <c r="JG118" s="3"/>
      <c r="JH118" s="3"/>
      <c r="JI118" s="12"/>
      <c r="JJ118" s="12"/>
      <c r="JK118" s="88"/>
      <c r="JL118" s="45"/>
      <c r="JM118" s="3"/>
      <c r="JN118" s="3"/>
      <c r="JO118" s="3"/>
      <c r="JP118" s="20"/>
      <c r="JQ118" s="12"/>
      <c r="JR118" s="12"/>
      <c r="JS118" s="12"/>
      <c r="JT118" s="12"/>
      <c r="JU118" s="100"/>
      <c r="JV118" s="3"/>
      <c r="JW118" s="3"/>
      <c r="JX118" s="3"/>
      <c r="JY118" s="3"/>
      <c r="JZ118" s="3"/>
      <c r="KA118" s="3"/>
      <c r="KB118" s="3"/>
      <c r="KC118" s="12"/>
      <c r="KD118" s="12"/>
      <c r="KE118" s="88"/>
      <c r="KF118" s="45"/>
      <c r="KG118" s="3"/>
      <c r="KH118" s="3"/>
      <c r="KI118" s="3"/>
      <c r="KJ118" s="20"/>
      <c r="KK118" s="12"/>
      <c r="KL118" s="12"/>
      <c r="KM118" s="12"/>
      <c r="KN118" s="12"/>
      <c r="KO118" s="100"/>
      <c r="KP118" s="3"/>
      <c r="KQ118" s="3"/>
      <c r="KR118" s="3"/>
      <c r="KS118" s="3"/>
      <c r="KT118" s="3"/>
      <c r="KU118" s="3"/>
      <c r="KV118" s="3"/>
      <c r="KW118" s="12"/>
      <c r="KX118" s="12"/>
      <c r="KY118" s="88"/>
      <c r="KZ118" s="45"/>
      <c r="LA118" s="3"/>
      <c r="LB118" s="3"/>
      <c r="LC118" s="3"/>
      <c r="LD118" s="20"/>
      <c r="LE118" s="12"/>
      <c r="LF118" s="12"/>
      <c r="LG118" s="12"/>
      <c r="LH118" s="12"/>
      <c r="LI118" s="100"/>
      <c r="LJ118" s="3"/>
      <c r="LK118" s="3"/>
      <c r="LL118" s="3"/>
      <c r="LM118" s="3"/>
      <c r="LN118" s="3"/>
      <c r="LO118" s="3"/>
      <c r="LP118" s="3"/>
      <c r="LQ118" s="12"/>
      <c r="LR118" s="12"/>
      <c r="LS118" s="88"/>
      <c r="LT118" s="45"/>
      <c r="LU118" s="88"/>
      <c r="LV118" s="88"/>
      <c r="LW118" s="88"/>
      <c r="LX118" s="88"/>
      <c r="LY118" s="12"/>
      <c r="LZ118" s="12"/>
      <c r="MA118" s="12"/>
      <c r="MB118" s="12"/>
      <c r="MC118" s="100"/>
      <c r="MD118" s="3"/>
      <c r="ME118" s="3"/>
      <c r="MF118" s="3"/>
      <c r="MG118" s="3"/>
      <c r="MH118" s="3"/>
      <c r="MI118" s="3"/>
      <c r="MJ118" s="3"/>
      <c r="MK118" s="12"/>
      <c r="ML118" s="12"/>
      <c r="MM118" s="88"/>
      <c r="MN118" s="45"/>
      <c r="MO118" s="88"/>
      <c r="MP118" s="88"/>
      <c r="MQ118" s="88"/>
      <c r="MR118" s="88"/>
      <c r="MS118" s="12"/>
      <c r="MT118" s="12"/>
      <c r="MU118" s="12"/>
      <c r="MV118" s="12"/>
      <c r="MW118" s="100"/>
      <c r="MX118" s="3"/>
      <c r="MY118" s="3"/>
      <c r="MZ118" s="3"/>
      <c r="NA118" s="3"/>
      <c r="NB118" s="3"/>
      <c r="NC118" s="3"/>
      <c r="ND118" s="3"/>
      <c r="NE118" s="12"/>
      <c r="NF118" s="12"/>
      <c r="NG118" s="88"/>
      <c r="NH118" s="45"/>
      <c r="NI118" s="88"/>
      <c r="NJ118" s="88"/>
      <c r="NK118" s="88"/>
      <c r="NL118" s="88"/>
      <c r="NM118" s="12"/>
      <c r="NN118" s="12"/>
      <c r="NO118" s="12"/>
      <c r="NP118" s="12"/>
      <c r="NQ118" s="100"/>
      <c r="NR118" s="3"/>
      <c r="NS118" s="3"/>
      <c r="NT118" s="3"/>
      <c r="NU118" s="3"/>
      <c r="NV118" s="3"/>
      <c r="NW118" s="3"/>
      <c r="NX118" s="12"/>
      <c r="NY118" s="88"/>
      <c r="NZ118" s="45"/>
      <c r="OA118" s="88"/>
      <c r="OB118" s="88"/>
      <c r="OC118" s="88"/>
      <c r="OD118" s="88"/>
      <c r="OE118" s="12"/>
      <c r="OF118" s="12"/>
      <c r="OG118" s="12"/>
      <c r="OH118" s="12"/>
      <c r="OI118" s="12"/>
      <c r="OJ118" s="3"/>
      <c r="OK118" s="3"/>
      <c r="OL118" s="3"/>
      <c r="OM118" s="3"/>
      <c r="ON118" s="3"/>
      <c r="OO118" s="3"/>
      <c r="OP118" s="88"/>
      <c r="OQ118" s="12"/>
      <c r="OR118" s="3"/>
      <c r="OS118" s="100"/>
      <c r="OT118" s="3"/>
      <c r="OU118" s="3"/>
      <c r="OV118" s="3"/>
      <c r="OW118" s="3"/>
      <c r="OX118" s="3"/>
      <c r="OY118" s="3"/>
      <c r="OZ118" s="12"/>
      <c r="PA118" s="88"/>
      <c r="PB118" s="45"/>
      <c r="PC118" s="88"/>
      <c r="PD118" s="88"/>
      <c r="PE118" s="88"/>
      <c r="PF118" s="88"/>
      <c r="PG118" s="12"/>
      <c r="PH118" s="12"/>
      <c r="PI118" s="12"/>
      <c r="PJ118" s="12"/>
      <c r="PK118" s="12"/>
      <c r="PL118" s="3"/>
      <c r="PM118" s="3"/>
      <c r="PN118" s="3"/>
      <c r="PO118" s="3"/>
      <c r="PP118" s="3"/>
      <c r="PQ118" s="3"/>
      <c r="PR118" s="3"/>
      <c r="PS118" s="88"/>
      <c r="PT118" s="12"/>
      <c r="PU118" s="3"/>
      <c r="PV118" s="100"/>
      <c r="PW118" s="3"/>
      <c r="PX118" s="3"/>
      <c r="PY118" s="3"/>
      <c r="PZ118" s="3"/>
      <c r="QA118" s="3"/>
      <c r="QB118" s="3"/>
      <c r="QC118" s="12"/>
      <c r="QD118" s="88"/>
      <c r="QE118" s="45"/>
      <c r="QF118" s="88"/>
      <c r="QG118" s="88"/>
      <c r="QH118" s="88"/>
      <c r="QI118" s="88"/>
      <c r="QJ118" s="12"/>
      <c r="QK118" s="12"/>
      <c r="QL118" s="12"/>
      <c r="QM118" s="12"/>
      <c r="QN118" s="12"/>
      <c r="QO118" s="3"/>
      <c r="QP118" s="3"/>
      <c r="QQ118" s="3"/>
      <c r="QR118" s="3"/>
      <c r="QS118" s="3"/>
      <c r="QT118" s="3"/>
      <c r="QU118" s="3"/>
      <c r="QV118" s="88"/>
      <c r="QW118" s="12"/>
      <c r="QX118" s="3"/>
      <c r="QY118" s="100"/>
      <c r="QZ118" s="3"/>
      <c r="RA118" s="3"/>
      <c r="RB118" s="3"/>
      <c r="RC118" s="3"/>
      <c r="RD118" s="3"/>
      <c r="RE118" s="3"/>
      <c r="RF118" s="12"/>
      <c r="RG118" s="88"/>
      <c r="RH118" s="45"/>
      <c r="RI118" s="88"/>
      <c r="RJ118" s="88"/>
      <c r="RK118" s="88"/>
      <c r="RL118" s="88"/>
      <c r="RM118" s="12"/>
      <c r="RN118" s="12"/>
      <c r="RO118" s="12"/>
      <c r="RP118" s="169"/>
      <c r="RQ118" s="12"/>
      <c r="RR118" s="12"/>
      <c r="RS118" s="3"/>
      <c r="RT118" s="3"/>
      <c r="RU118" s="3"/>
      <c r="RV118" s="3"/>
      <c r="RW118" s="3"/>
      <c r="RX118" s="3"/>
      <c r="RY118" s="3"/>
      <c r="RZ118" s="88"/>
      <c r="SA118" s="12"/>
      <c r="SB118" s="3"/>
      <c r="SC118" s="100"/>
      <c r="SD118" s="3"/>
      <c r="SE118" s="3"/>
      <c r="SF118" s="3"/>
      <c r="SG118" s="3"/>
      <c r="SH118" s="3"/>
      <c r="SI118" s="3"/>
      <c r="SJ118" s="12"/>
      <c r="SK118" s="88"/>
      <c r="SL118" s="45"/>
      <c r="SM118" s="88"/>
      <c r="SN118" s="88"/>
      <c r="SO118" s="88"/>
      <c r="SP118" s="88"/>
      <c r="SQ118" s="12"/>
      <c r="SR118" s="87"/>
      <c r="SS118" s="87"/>
      <c r="ST118" s="169"/>
      <c r="SU118" s="12"/>
      <c r="SV118" s="12"/>
      <c r="SW118" s="3"/>
      <c r="SX118" s="3"/>
      <c r="SY118" s="3"/>
      <c r="SZ118" s="3"/>
      <c r="TA118" s="3"/>
      <c r="TB118" s="3"/>
      <c r="TC118" s="3"/>
      <c r="TD118" s="88"/>
      <c r="TE118" s="12"/>
      <c r="TF118" s="3"/>
      <c r="TG118" s="100"/>
      <c r="TH118" s="3"/>
      <c r="TI118" s="3"/>
      <c r="TJ118" s="3"/>
      <c r="TK118" s="3"/>
      <c r="TL118" s="3"/>
      <c r="TM118" s="3"/>
      <c r="TN118" s="12"/>
      <c r="TO118" s="88"/>
      <c r="TP118" s="45"/>
      <c r="TQ118" s="88"/>
      <c r="TR118" s="88"/>
      <c r="TS118" s="88"/>
      <c r="TT118" s="88"/>
      <c r="TU118" s="12"/>
      <c r="TV118" s="87"/>
      <c r="TW118" s="87"/>
      <c r="TX118" s="169"/>
      <c r="TY118" s="12"/>
      <c r="TZ118" s="12"/>
      <c r="UA118" s="3"/>
      <c r="UB118" s="3"/>
      <c r="UC118" s="3"/>
      <c r="UD118" s="3"/>
      <c r="UE118" s="3"/>
      <c r="UF118" s="3"/>
      <c r="UG118" s="3"/>
      <c r="UH118" s="88"/>
      <c r="UI118" s="12"/>
      <c r="UJ118" s="3"/>
      <c r="UK118" s="100">
        <f>SUMIFS(Main!VI:VI,Main!A:A,A:A)</f>
        <v>0</v>
      </c>
      <c r="UL118" s="3">
        <v>0</v>
      </c>
      <c r="UM118" s="3">
        <v>0</v>
      </c>
      <c r="UN118" s="3">
        <f>SUMIFS(Main!VE:VE,Main!A:A,A:A)</f>
        <v>0</v>
      </c>
      <c r="UO118" s="3">
        <v>0</v>
      </c>
      <c r="UP118" s="3">
        <f t="shared" si="565"/>
        <v>0</v>
      </c>
      <c r="UQ118" s="3">
        <f t="shared" si="566"/>
        <v>0</v>
      </c>
      <c r="UR118" s="12">
        <f t="shared" si="567"/>
        <v>0</v>
      </c>
      <c r="US118" s="88">
        <f t="shared" si="568"/>
        <v>0</v>
      </c>
      <c r="UT118" s="45">
        <f t="shared" si="569"/>
        <v>0</v>
      </c>
      <c r="UU118" s="88">
        <v>0</v>
      </c>
      <c r="UV118" s="88">
        <v>0</v>
      </c>
      <c r="UW118" s="88">
        <f>SUMIFS(Main!VF:VF,Main!A:A,A:A)</f>
        <v>0</v>
      </c>
      <c r="UX118" s="88">
        <f t="shared" si="570"/>
        <v>0</v>
      </c>
      <c r="UY118" s="12">
        <f t="shared" si="571"/>
        <v>0</v>
      </c>
      <c r="UZ118" s="87">
        <f t="shared" si="572"/>
        <v>0</v>
      </c>
      <c r="VA118" s="87">
        <f t="shared" si="573"/>
        <v>0</v>
      </c>
      <c r="VB118" s="169" t="str">
        <f t="shared" si="564"/>
        <v>AM-C51</v>
      </c>
      <c r="VC118" s="12" t="e">
        <f t="shared" si="578"/>
        <v>#DIV/0!</v>
      </c>
      <c r="VD118" s="12" t="e">
        <f t="shared" si="574"/>
        <v>#DIV/0!</v>
      </c>
      <c r="VE118" s="3">
        <f>SUMIFS(Main!VR:VR,Main!B:B,B:B)</f>
        <v>0</v>
      </c>
      <c r="VF118" s="3">
        <f>SUMIFS(Main!VT:VT,Main!B:B,B:B)</f>
        <v>0</v>
      </c>
      <c r="VG118" s="3">
        <f>SUMIFS(Main!VV:VV,Main!B:B,B:B)</f>
        <v>0</v>
      </c>
      <c r="VH118" s="3">
        <f>SUMIFS(Main!VZ:VZ,Main!B:B,B:B)</f>
        <v>0</v>
      </c>
      <c r="VI118" s="3">
        <f>SUMIFS(Main!WB:WB,Main!B:B,B:B)</f>
        <v>0</v>
      </c>
      <c r="VJ118" s="3">
        <f>SUMIFS(Main!WD:WD,Main!B:B,B:B)</f>
        <v>500</v>
      </c>
      <c r="VK118" s="3">
        <f t="shared" si="575"/>
        <v>500</v>
      </c>
      <c r="VL118" s="88">
        <f t="shared" si="576"/>
        <v>374315</v>
      </c>
      <c r="VM118" s="12">
        <f t="shared" si="577"/>
        <v>3.9215566453044215E-3</v>
      </c>
      <c r="VN118" s="3">
        <f>SUMIFS(Main!WH:WH,Main!B:B,B:B)</f>
        <v>0</v>
      </c>
    </row>
    <row r="119" spans="1:586">
      <c r="A119" s="161" t="s">
        <v>461</v>
      </c>
      <c r="B119" s="161" t="s">
        <v>907</v>
      </c>
      <c r="C119" s="150" t="s">
        <v>664</v>
      </c>
      <c r="D119" s="150" t="s">
        <v>669</v>
      </c>
      <c r="E119" s="154" t="s">
        <v>931</v>
      </c>
      <c r="F119" s="161" t="s">
        <v>868</v>
      </c>
      <c r="G119" s="150" t="s">
        <v>872</v>
      </c>
      <c r="H119" s="17">
        <v>3526.11</v>
      </c>
      <c r="I119" s="1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7"/>
      <c r="V119" s="87"/>
      <c r="W119" s="12"/>
      <c r="X119" s="91"/>
      <c r="Y119" s="91"/>
      <c r="Z119" s="91"/>
      <c r="AA119" s="91"/>
      <c r="AB119" s="91"/>
      <c r="AC119" s="91"/>
      <c r="AD119" s="91"/>
      <c r="AE119" s="87"/>
      <c r="AF119" s="88"/>
      <c r="AG119" s="88"/>
      <c r="AH119" s="88"/>
      <c r="AI119" s="87"/>
      <c r="AJ119" s="87"/>
      <c r="AK119" s="12"/>
      <c r="AL119" s="3"/>
      <c r="AM119" s="3"/>
      <c r="AN119" s="3"/>
      <c r="AO119" s="3"/>
      <c r="AP119" s="3"/>
      <c r="AQ119" s="3"/>
      <c r="AR119" s="3"/>
      <c r="AS119" s="3"/>
      <c r="AT119" s="87"/>
      <c r="AU119" s="40"/>
      <c r="AV119" s="40"/>
      <c r="AW119" s="88"/>
      <c r="AX119" s="88"/>
      <c r="AY119" s="88"/>
      <c r="AZ119" s="87"/>
      <c r="BA119" s="87"/>
      <c r="BB119" s="87"/>
      <c r="BC119" s="89"/>
      <c r="BD119" s="12"/>
      <c r="BE119" s="3"/>
      <c r="BF119" s="3"/>
      <c r="BG119" s="3"/>
      <c r="BH119" s="3"/>
      <c r="BI119" s="3"/>
      <c r="BJ119" s="3"/>
      <c r="BK119" s="3"/>
      <c r="BL119" s="3"/>
      <c r="BM119" s="87"/>
      <c r="BN119" s="40"/>
      <c r="BO119" s="40"/>
      <c r="BP119" s="88"/>
      <c r="BQ119" s="88"/>
      <c r="BR119" s="88"/>
      <c r="BS119" s="12"/>
      <c r="BT119" s="12"/>
      <c r="BU119" s="87"/>
      <c r="BV119" s="89"/>
      <c r="BW119" s="90"/>
      <c r="BX119" s="12"/>
      <c r="BY119" s="3"/>
      <c r="BZ119" s="3"/>
      <c r="CA119" s="3"/>
      <c r="CB119" s="3"/>
      <c r="CC119" s="3"/>
      <c r="CD119" s="3"/>
      <c r="CE119" s="3"/>
      <c r="CF119" s="3"/>
      <c r="CG119" s="87"/>
      <c r="CH119" s="3"/>
      <c r="CI119" s="3"/>
      <c r="CJ119" s="88"/>
      <c r="CK119" s="88"/>
      <c r="CL119" s="88"/>
      <c r="CM119" s="87"/>
      <c r="CN119" s="87"/>
      <c r="CO119" s="12"/>
      <c r="CP119" s="12"/>
      <c r="CQ119" s="77"/>
      <c r="CR119" s="12"/>
      <c r="CS119" s="3"/>
      <c r="CT119" s="3"/>
      <c r="CU119" s="3"/>
      <c r="CV119" s="3"/>
      <c r="CW119" s="3"/>
      <c r="CX119" s="3"/>
      <c r="CY119" s="3"/>
      <c r="CZ119" s="3"/>
      <c r="DA119" s="87"/>
      <c r="DB119" s="45"/>
      <c r="DC119" s="3"/>
      <c r="DD119" s="88"/>
      <c r="DE119" s="88"/>
      <c r="DF119" s="88"/>
      <c r="DG119" s="12"/>
      <c r="DH119" s="12"/>
      <c r="DI119" s="12"/>
      <c r="DJ119" s="12"/>
      <c r="DK119" s="3"/>
      <c r="DL119" s="2"/>
      <c r="DM119" s="3"/>
      <c r="DN119" s="3"/>
      <c r="DO119" s="3"/>
      <c r="DP119" s="3"/>
      <c r="DQ119" s="3"/>
      <c r="DR119" s="3"/>
      <c r="DS119" s="3"/>
      <c r="DT119" s="3"/>
      <c r="DU119" s="12"/>
      <c r="DV119" s="87"/>
      <c r="DW119" s="3"/>
      <c r="DX119" s="3"/>
      <c r="DY119" s="88"/>
      <c r="DZ119" s="88"/>
      <c r="EA119" s="88"/>
      <c r="EB119" s="12"/>
      <c r="EC119" s="12"/>
      <c r="ED119" s="12"/>
      <c r="EE119" s="12"/>
      <c r="EF119" s="3"/>
      <c r="EG119" s="12"/>
      <c r="EH119" s="3"/>
      <c r="EI119" s="3"/>
      <c r="EJ119" s="3"/>
      <c r="EK119" s="3"/>
      <c r="EL119" s="3"/>
      <c r="EM119" s="3"/>
      <c r="EN119" s="3"/>
      <c r="EO119" s="3"/>
      <c r="EP119" s="12"/>
      <c r="EQ119" s="87"/>
      <c r="ER119" s="3"/>
      <c r="ES119" s="3"/>
      <c r="ET119" s="88"/>
      <c r="EU119" s="88"/>
      <c r="EV119" s="88"/>
      <c r="EW119" s="12"/>
      <c r="EX119" s="12"/>
      <c r="EY119" s="12"/>
      <c r="EZ119" s="12"/>
      <c r="FA119" s="3"/>
      <c r="FB119" s="12"/>
      <c r="FC119" s="3"/>
      <c r="FD119" s="3"/>
      <c r="FE119" s="3"/>
      <c r="FF119" s="3"/>
      <c r="FG119" s="3"/>
      <c r="FH119" s="3"/>
      <c r="FI119" s="3"/>
      <c r="FJ119" s="3"/>
      <c r="FK119" s="12"/>
      <c r="FL119" s="12"/>
      <c r="FM119" s="3"/>
      <c r="FN119" s="88"/>
      <c r="FO119" s="88"/>
      <c r="FP119" s="88"/>
      <c r="FQ119" s="88"/>
      <c r="FR119" s="12"/>
      <c r="FS119" s="12"/>
      <c r="FT119" s="12"/>
      <c r="FU119" s="39"/>
      <c r="FV119" s="77"/>
      <c r="FW119" s="12"/>
      <c r="FX119" s="3"/>
      <c r="FY119" s="3"/>
      <c r="FZ119" s="3"/>
      <c r="GA119" s="3"/>
      <c r="GB119" s="3"/>
      <c r="GC119" s="3"/>
      <c r="GD119" s="3"/>
      <c r="GE119" s="3"/>
      <c r="GF119" s="12"/>
      <c r="GG119" s="12"/>
      <c r="GH119" s="88"/>
      <c r="GI119" s="45"/>
      <c r="GJ119" s="88"/>
      <c r="GK119" s="88"/>
      <c r="GL119" s="88"/>
      <c r="GM119" s="12"/>
      <c r="GN119" s="12"/>
      <c r="GO119" s="12"/>
      <c r="GP119" s="12"/>
      <c r="GQ119" s="77"/>
      <c r="GR119" s="12"/>
      <c r="GS119" s="3"/>
      <c r="GT119" s="3"/>
      <c r="GU119" s="3"/>
      <c r="GV119" s="3"/>
      <c r="GW119" s="3"/>
      <c r="GX119" s="3"/>
      <c r="GY119" s="3"/>
      <c r="GZ119" s="3"/>
      <c r="HA119" s="12"/>
      <c r="HB119" s="12"/>
      <c r="HC119" s="88"/>
      <c r="HD119" s="45"/>
      <c r="HE119" s="88"/>
      <c r="HF119" s="88"/>
      <c r="HG119" s="88"/>
      <c r="HH119" s="12"/>
      <c r="HI119" s="12"/>
      <c r="HJ119" s="12"/>
      <c r="HK119" s="12"/>
      <c r="HL119" s="77"/>
      <c r="HM119" s="3"/>
      <c r="HN119" s="3"/>
      <c r="HO119" s="3"/>
      <c r="HP119" s="3"/>
      <c r="HQ119" s="3"/>
      <c r="HR119" s="3"/>
      <c r="HS119" s="3"/>
      <c r="HT119" s="3"/>
      <c r="HU119" s="12"/>
      <c r="HV119" s="12"/>
      <c r="HW119" s="88"/>
      <c r="HX119" s="45"/>
      <c r="HY119" s="3"/>
      <c r="HZ119" s="3"/>
      <c r="IA119" s="3"/>
      <c r="IB119" s="20"/>
      <c r="IC119" s="12"/>
      <c r="ID119" s="12"/>
      <c r="IE119" s="12"/>
      <c r="IF119" s="105"/>
      <c r="IG119" s="100"/>
      <c r="IH119" s="3"/>
      <c r="II119" s="3"/>
      <c r="IJ119" s="3"/>
      <c r="IK119" s="3"/>
      <c r="IL119" s="3"/>
      <c r="IM119" s="3"/>
      <c r="IN119" s="3"/>
      <c r="IO119" s="12"/>
      <c r="IP119" s="12"/>
      <c r="IQ119" s="88"/>
      <c r="IR119" s="45"/>
      <c r="IS119" s="3"/>
      <c r="IT119" s="3"/>
      <c r="IU119" s="3"/>
      <c r="IV119" s="20"/>
      <c r="IW119" s="12"/>
      <c r="IX119" s="12"/>
      <c r="IY119" s="12"/>
      <c r="IZ119" s="12"/>
      <c r="JA119" s="100"/>
      <c r="JB119" s="3"/>
      <c r="JC119" s="3"/>
      <c r="JD119" s="3"/>
      <c r="JE119" s="3"/>
      <c r="JF119" s="3"/>
      <c r="JG119" s="3"/>
      <c r="JH119" s="3"/>
      <c r="JI119" s="12"/>
      <c r="JJ119" s="12"/>
      <c r="JK119" s="88"/>
      <c r="JL119" s="45"/>
      <c r="JM119" s="3"/>
      <c r="JN119" s="3"/>
      <c r="JO119" s="3"/>
      <c r="JP119" s="20"/>
      <c r="JQ119" s="12"/>
      <c r="JR119" s="12"/>
      <c r="JS119" s="12"/>
      <c r="JT119" s="12"/>
      <c r="JU119" s="100"/>
      <c r="JV119" s="3"/>
      <c r="JW119" s="3"/>
      <c r="JX119" s="3"/>
      <c r="JY119" s="3"/>
      <c r="JZ119" s="3"/>
      <c r="KA119" s="3"/>
      <c r="KB119" s="3"/>
      <c r="KC119" s="12"/>
      <c r="KD119" s="12"/>
      <c r="KE119" s="88"/>
      <c r="KF119" s="45"/>
      <c r="KG119" s="3"/>
      <c r="KH119" s="3"/>
      <c r="KI119" s="3"/>
      <c r="KJ119" s="20"/>
      <c r="KK119" s="12"/>
      <c r="KL119" s="12"/>
      <c r="KM119" s="12"/>
      <c r="KN119" s="12"/>
      <c r="KO119" s="100"/>
      <c r="KP119" s="3"/>
      <c r="KQ119" s="3"/>
      <c r="KR119" s="3"/>
      <c r="KS119" s="3"/>
      <c r="KT119" s="3"/>
      <c r="KU119" s="3"/>
      <c r="KV119" s="3"/>
      <c r="KW119" s="12"/>
      <c r="KX119" s="12"/>
      <c r="KY119" s="88"/>
      <c r="KZ119" s="45"/>
      <c r="LA119" s="3"/>
      <c r="LB119" s="3"/>
      <c r="LC119" s="3"/>
      <c r="LD119" s="20"/>
      <c r="LE119" s="12"/>
      <c r="LF119" s="12"/>
      <c r="LG119" s="12"/>
      <c r="LH119" s="12"/>
      <c r="LI119" s="100"/>
      <c r="LJ119" s="3"/>
      <c r="LK119" s="3"/>
      <c r="LL119" s="3"/>
      <c r="LM119" s="3"/>
      <c r="LN119" s="3"/>
      <c r="LO119" s="3"/>
      <c r="LP119" s="3"/>
      <c r="LQ119" s="12"/>
      <c r="LR119" s="12"/>
      <c r="LS119" s="88"/>
      <c r="LT119" s="45"/>
      <c r="LU119" s="88"/>
      <c r="LV119" s="88"/>
      <c r="LW119" s="88"/>
      <c r="LX119" s="88"/>
      <c r="LY119" s="12"/>
      <c r="LZ119" s="12"/>
      <c r="MA119" s="12"/>
      <c r="MB119" s="12"/>
      <c r="MC119" s="100"/>
      <c r="MD119" s="3"/>
      <c r="ME119" s="3"/>
      <c r="MF119" s="3"/>
      <c r="MG119" s="3"/>
      <c r="MH119" s="3"/>
      <c r="MI119" s="3"/>
      <c r="MJ119" s="3"/>
      <c r="MK119" s="12"/>
      <c r="ML119" s="12"/>
      <c r="MM119" s="88"/>
      <c r="MN119" s="45"/>
      <c r="MO119" s="88"/>
      <c r="MP119" s="88"/>
      <c r="MQ119" s="88"/>
      <c r="MR119" s="88"/>
      <c r="MS119" s="12"/>
      <c r="MT119" s="12"/>
      <c r="MU119" s="12"/>
      <c r="MV119" s="12"/>
      <c r="MW119" s="100"/>
      <c r="MX119" s="3"/>
      <c r="MY119" s="3"/>
      <c r="MZ119" s="3"/>
      <c r="NA119" s="3"/>
      <c r="NB119" s="3"/>
      <c r="NC119" s="3"/>
      <c r="ND119" s="3"/>
      <c r="NE119" s="12"/>
      <c r="NF119" s="12"/>
      <c r="NG119" s="88"/>
      <c r="NH119" s="45"/>
      <c r="NI119" s="88"/>
      <c r="NJ119" s="88"/>
      <c r="NK119" s="88"/>
      <c r="NL119" s="88"/>
      <c r="NM119" s="12"/>
      <c r="NN119" s="12"/>
      <c r="NO119" s="12"/>
      <c r="NP119" s="12"/>
      <c r="NQ119" s="100"/>
      <c r="NR119" s="3"/>
      <c r="NS119" s="3"/>
      <c r="NT119" s="3"/>
      <c r="NU119" s="3"/>
      <c r="NV119" s="3"/>
      <c r="NW119" s="3"/>
      <c r="NX119" s="12"/>
      <c r="NY119" s="88"/>
      <c r="NZ119" s="45"/>
      <c r="OA119" s="88"/>
      <c r="OB119" s="88"/>
      <c r="OC119" s="88"/>
      <c r="OD119" s="88"/>
      <c r="OE119" s="12"/>
      <c r="OF119" s="12"/>
      <c r="OG119" s="12"/>
      <c r="OH119" s="12"/>
      <c r="OI119" s="12"/>
      <c r="OJ119" s="3"/>
      <c r="OK119" s="3"/>
      <c r="OL119" s="3"/>
      <c r="OM119" s="3"/>
      <c r="ON119" s="3"/>
      <c r="OO119" s="3"/>
      <c r="OP119" s="88"/>
      <c r="OQ119" s="12"/>
      <c r="OR119" s="3"/>
      <c r="OS119" s="100"/>
      <c r="OT119" s="3"/>
      <c r="OU119" s="3"/>
      <c r="OV119" s="3"/>
      <c r="OW119" s="3"/>
      <c r="OX119" s="3"/>
      <c r="OY119" s="3"/>
      <c r="OZ119" s="12"/>
      <c r="PA119" s="88"/>
      <c r="PB119" s="45"/>
      <c r="PC119" s="88"/>
      <c r="PD119" s="88"/>
      <c r="PE119" s="88"/>
      <c r="PF119" s="88"/>
      <c r="PG119" s="12"/>
      <c r="PH119" s="12"/>
      <c r="PI119" s="12"/>
      <c r="PJ119" s="12"/>
      <c r="PK119" s="12"/>
      <c r="PL119" s="3"/>
      <c r="PM119" s="3"/>
      <c r="PN119" s="3"/>
      <c r="PO119" s="3"/>
      <c r="PP119" s="3"/>
      <c r="PQ119" s="3"/>
      <c r="PR119" s="3"/>
      <c r="PS119" s="88"/>
      <c r="PT119" s="12"/>
      <c r="PU119" s="3"/>
      <c r="PV119" s="100"/>
      <c r="PW119" s="3"/>
      <c r="PX119" s="3"/>
      <c r="PY119" s="3"/>
      <c r="PZ119" s="3"/>
      <c r="QA119" s="3"/>
      <c r="QB119" s="3"/>
      <c r="QC119" s="12"/>
      <c r="QD119" s="88"/>
      <c r="QE119" s="45"/>
      <c r="QF119" s="88"/>
      <c r="QG119" s="88"/>
      <c r="QH119" s="88"/>
      <c r="QI119" s="88"/>
      <c r="QJ119" s="12"/>
      <c r="QK119" s="12"/>
      <c r="QL119" s="12"/>
      <c r="QM119" s="12"/>
      <c r="QN119" s="12"/>
      <c r="QO119" s="3"/>
      <c r="QP119" s="3"/>
      <c r="QQ119" s="3"/>
      <c r="QR119" s="3"/>
      <c r="QS119" s="3"/>
      <c r="QT119" s="3"/>
      <c r="QU119" s="3"/>
      <c r="QV119" s="88"/>
      <c r="QW119" s="12"/>
      <c r="QX119" s="3"/>
      <c r="QY119" s="100"/>
      <c r="QZ119" s="3"/>
      <c r="RA119" s="3"/>
      <c r="RB119" s="3"/>
      <c r="RC119" s="3"/>
      <c r="RD119" s="3"/>
      <c r="RE119" s="3"/>
      <c r="RF119" s="12"/>
      <c r="RG119" s="88"/>
      <c r="RH119" s="45"/>
      <c r="RI119" s="88"/>
      <c r="RJ119" s="88"/>
      <c r="RK119" s="88"/>
      <c r="RL119" s="88"/>
      <c r="RM119" s="12"/>
      <c r="RN119" s="12"/>
      <c r="RO119" s="12"/>
      <c r="RP119" s="169"/>
      <c r="RQ119" s="12"/>
      <c r="RR119" s="12"/>
      <c r="RS119" s="3"/>
      <c r="RT119" s="3"/>
      <c r="RU119" s="3"/>
      <c r="RV119" s="3"/>
      <c r="RW119" s="3"/>
      <c r="RX119" s="3"/>
      <c r="RY119" s="3"/>
      <c r="RZ119" s="88"/>
      <c r="SA119" s="12"/>
      <c r="SB119" s="3"/>
      <c r="SC119" s="100"/>
      <c r="SD119" s="3"/>
      <c r="SE119" s="3"/>
      <c r="SF119" s="3"/>
      <c r="SG119" s="3"/>
      <c r="SH119" s="3"/>
      <c r="SI119" s="3"/>
      <c r="SJ119" s="12"/>
      <c r="SK119" s="88"/>
      <c r="SL119" s="45"/>
      <c r="SM119" s="88"/>
      <c r="SN119" s="88"/>
      <c r="SO119" s="88"/>
      <c r="SP119" s="88"/>
      <c r="SQ119" s="12"/>
      <c r="SR119" s="87"/>
      <c r="SS119" s="87"/>
      <c r="ST119" s="169"/>
      <c r="SU119" s="12"/>
      <c r="SV119" s="12"/>
      <c r="SW119" s="3"/>
      <c r="SX119" s="3"/>
      <c r="SY119" s="3"/>
      <c r="SZ119" s="3"/>
      <c r="TA119" s="3"/>
      <c r="TB119" s="3"/>
      <c r="TC119" s="3"/>
      <c r="TD119" s="88"/>
      <c r="TE119" s="12"/>
      <c r="TF119" s="3"/>
      <c r="TG119" s="100"/>
      <c r="TH119" s="3"/>
      <c r="TI119" s="3"/>
      <c r="TJ119" s="3"/>
      <c r="TK119" s="3"/>
      <c r="TL119" s="3"/>
      <c r="TM119" s="3"/>
      <c r="TN119" s="12"/>
      <c r="TO119" s="88"/>
      <c r="TP119" s="45"/>
      <c r="TQ119" s="88"/>
      <c r="TR119" s="88"/>
      <c r="TS119" s="88"/>
      <c r="TT119" s="88"/>
      <c r="TU119" s="12"/>
      <c r="TV119" s="87"/>
      <c r="TW119" s="87"/>
      <c r="TX119" s="169"/>
      <c r="TY119" s="12"/>
      <c r="TZ119" s="12"/>
      <c r="UA119" s="3"/>
      <c r="UB119" s="3"/>
      <c r="UC119" s="3"/>
      <c r="UD119" s="3"/>
      <c r="UE119" s="3"/>
      <c r="UF119" s="3"/>
      <c r="UG119" s="3"/>
      <c r="UH119" s="88"/>
      <c r="UI119" s="12"/>
      <c r="UJ119" s="3"/>
      <c r="UK119" s="100">
        <f>SUMIFS(Main!VI:VI,Main!A:A,A:A)</f>
        <v>0</v>
      </c>
      <c r="UL119" s="3">
        <v>0</v>
      </c>
      <c r="UM119" s="3">
        <v>0</v>
      </c>
      <c r="UN119" s="3">
        <f>SUMIFS(Main!VE:VE,Main!A:A,A:A)</f>
        <v>0</v>
      </c>
      <c r="UO119" s="3">
        <v>0</v>
      </c>
      <c r="UP119" s="3">
        <f t="shared" si="565"/>
        <v>0</v>
      </c>
      <c r="UQ119" s="3">
        <f t="shared" si="566"/>
        <v>0</v>
      </c>
      <c r="UR119" s="12">
        <f t="shared" si="567"/>
        <v>0</v>
      </c>
      <c r="US119" s="88">
        <f t="shared" si="568"/>
        <v>0</v>
      </c>
      <c r="UT119" s="45">
        <f t="shared" si="569"/>
        <v>0</v>
      </c>
      <c r="UU119" s="88">
        <v>0</v>
      </c>
      <c r="UV119" s="88">
        <v>0</v>
      </c>
      <c r="UW119" s="88">
        <f>SUMIFS(Main!VF:VF,Main!A:A,A:A)</f>
        <v>0</v>
      </c>
      <c r="UX119" s="88">
        <f t="shared" si="570"/>
        <v>0</v>
      </c>
      <c r="UY119" s="12">
        <f t="shared" si="571"/>
        <v>0</v>
      </c>
      <c r="UZ119" s="87">
        <f t="shared" si="572"/>
        <v>0</v>
      </c>
      <c r="VA119" s="87">
        <f t="shared" si="573"/>
        <v>0</v>
      </c>
      <c r="VB119" s="169" t="str">
        <f t="shared" si="564"/>
        <v>MT-12</v>
      </c>
      <c r="VC119" s="12" t="e">
        <f t="shared" si="578"/>
        <v>#DIV/0!</v>
      </c>
      <c r="VD119" s="12" t="e">
        <f t="shared" si="574"/>
        <v>#DIV/0!</v>
      </c>
      <c r="VE119" s="3">
        <f>SUMIFS(Main!VR:VR,Main!B:B,B:B)</f>
        <v>0</v>
      </c>
      <c r="VF119" s="3">
        <f>SUMIFS(Main!VT:VT,Main!B:B,B:B)</f>
        <v>0</v>
      </c>
      <c r="VG119" s="3">
        <f>SUMIFS(Main!VV:VV,Main!B:B,B:B)</f>
        <v>0</v>
      </c>
      <c r="VH119" s="3">
        <f>SUMIFS(Main!VZ:VZ,Main!B:B,B:B)</f>
        <v>100</v>
      </c>
      <c r="VI119" s="3">
        <f>SUMIFS(Main!WB:WB,Main!B:B,B:B)</f>
        <v>0</v>
      </c>
      <c r="VJ119" s="3">
        <f>SUMIFS(Main!WD:WD,Main!B:B,B:B)</f>
        <v>0</v>
      </c>
      <c r="VK119" s="3">
        <f t="shared" si="575"/>
        <v>100</v>
      </c>
      <c r="VL119" s="88">
        <f t="shared" si="576"/>
        <v>352611</v>
      </c>
      <c r="VM119" s="12">
        <f t="shared" si="577"/>
        <v>3.694172048294718E-3</v>
      </c>
      <c r="VN119" s="3">
        <f>SUMIFS(Main!WH:WH,Main!B:B,B:B)</f>
        <v>0</v>
      </c>
    </row>
    <row r="120" spans="1:586">
      <c r="A120" s="155" t="s">
        <v>883</v>
      </c>
      <c r="B120" s="155" t="s">
        <v>856</v>
      </c>
      <c r="C120" s="150" t="s">
        <v>664</v>
      </c>
      <c r="D120" s="150" t="s">
        <v>669</v>
      </c>
      <c r="E120" s="155" t="s">
        <v>845</v>
      </c>
      <c r="F120" s="150" t="s">
        <v>472</v>
      </c>
      <c r="G120" s="150" t="s">
        <v>450</v>
      </c>
      <c r="H120" s="17">
        <v>856.35</v>
      </c>
      <c r="I120" s="1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7"/>
      <c r="V120" s="87"/>
      <c r="W120" s="12"/>
      <c r="X120" s="91"/>
      <c r="Y120" s="91"/>
      <c r="Z120" s="91"/>
      <c r="AA120" s="91"/>
      <c r="AB120" s="91"/>
      <c r="AC120" s="91"/>
      <c r="AD120" s="91"/>
      <c r="AE120" s="87"/>
      <c r="AF120" s="88"/>
      <c r="AG120" s="88"/>
      <c r="AH120" s="88"/>
      <c r="AI120" s="87"/>
      <c r="AJ120" s="87"/>
      <c r="AK120" s="12"/>
      <c r="AL120" s="3"/>
      <c r="AM120" s="3"/>
      <c r="AN120" s="3"/>
      <c r="AO120" s="3"/>
      <c r="AP120" s="3"/>
      <c r="AQ120" s="3"/>
      <c r="AR120" s="3"/>
      <c r="AS120" s="3"/>
      <c r="AT120" s="87"/>
      <c r="AU120" s="40"/>
      <c r="AV120" s="40"/>
      <c r="AW120" s="88"/>
      <c r="AX120" s="88"/>
      <c r="AY120" s="88"/>
      <c r="AZ120" s="87"/>
      <c r="BA120" s="87"/>
      <c r="BB120" s="87"/>
      <c r="BC120" s="89"/>
      <c r="BD120" s="12"/>
      <c r="BE120" s="3"/>
      <c r="BF120" s="3"/>
      <c r="BG120" s="3"/>
      <c r="BH120" s="3"/>
      <c r="BI120" s="3"/>
      <c r="BJ120" s="3"/>
      <c r="BK120" s="3"/>
      <c r="BL120" s="3"/>
      <c r="BM120" s="87"/>
      <c r="BN120" s="40"/>
      <c r="BO120" s="40"/>
      <c r="BP120" s="88"/>
      <c r="BQ120" s="88"/>
      <c r="BR120" s="88"/>
      <c r="BS120" s="12"/>
      <c r="BT120" s="12"/>
      <c r="BU120" s="87"/>
      <c r="BV120" s="89"/>
      <c r="BW120" s="90"/>
      <c r="BX120" s="12"/>
      <c r="BY120" s="3"/>
      <c r="BZ120" s="3"/>
      <c r="CA120" s="3"/>
      <c r="CB120" s="3"/>
      <c r="CC120" s="3"/>
      <c r="CD120" s="3"/>
      <c r="CE120" s="3"/>
      <c r="CF120" s="3"/>
      <c r="CG120" s="87"/>
      <c r="CH120" s="3"/>
      <c r="CI120" s="3"/>
      <c r="CJ120" s="88"/>
      <c r="CK120" s="88"/>
      <c r="CL120" s="88"/>
      <c r="CM120" s="87"/>
      <c r="CN120" s="87"/>
      <c r="CO120" s="12"/>
      <c r="CP120" s="12"/>
      <c r="CQ120" s="77"/>
      <c r="CR120" s="12"/>
      <c r="CS120" s="3"/>
      <c r="CT120" s="3"/>
      <c r="CU120" s="3"/>
      <c r="CV120" s="3"/>
      <c r="CW120" s="3"/>
      <c r="CX120" s="3"/>
      <c r="CY120" s="3"/>
      <c r="CZ120" s="3"/>
      <c r="DA120" s="87"/>
      <c r="DB120" s="45"/>
      <c r="DC120" s="3"/>
      <c r="DD120" s="88"/>
      <c r="DE120" s="88"/>
      <c r="DF120" s="88"/>
      <c r="DG120" s="12"/>
      <c r="DH120" s="12"/>
      <c r="DI120" s="12"/>
      <c r="DJ120" s="12"/>
      <c r="DK120" s="3"/>
      <c r="DL120" s="2"/>
      <c r="DM120" s="3"/>
      <c r="DN120" s="3"/>
      <c r="DO120" s="3"/>
      <c r="DP120" s="3"/>
      <c r="DQ120" s="3"/>
      <c r="DR120" s="3"/>
      <c r="DS120" s="3"/>
      <c r="DT120" s="3"/>
      <c r="DU120" s="12"/>
      <c r="DV120" s="87"/>
      <c r="DW120" s="3"/>
      <c r="DX120" s="3"/>
      <c r="DY120" s="88"/>
      <c r="DZ120" s="88"/>
      <c r="EA120" s="88"/>
      <c r="EB120" s="12"/>
      <c r="EC120" s="12"/>
      <c r="ED120" s="12"/>
      <c r="EE120" s="12"/>
      <c r="EF120" s="3"/>
      <c r="EG120" s="12"/>
      <c r="EH120" s="3"/>
      <c r="EI120" s="3"/>
      <c r="EJ120" s="3"/>
      <c r="EK120" s="3"/>
      <c r="EL120" s="3"/>
      <c r="EM120" s="3"/>
      <c r="EN120" s="3"/>
      <c r="EO120" s="3"/>
      <c r="EP120" s="12"/>
      <c r="EQ120" s="87"/>
      <c r="ER120" s="3"/>
      <c r="ES120" s="3"/>
      <c r="ET120" s="88"/>
      <c r="EU120" s="88"/>
      <c r="EV120" s="88"/>
      <c r="EW120" s="12"/>
      <c r="EX120" s="12"/>
      <c r="EY120" s="12"/>
      <c r="EZ120" s="12"/>
      <c r="FA120" s="3"/>
      <c r="FB120" s="12"/>
      <c r="FC120" s="3"/>
      <c r="FD120" s="3"/>
      <c r="FE120" s="3"/>
      <c r="FF120" s="3"/>
      <c r="FG120" s="3"/>
      <c r="FH120" s="3"/>
      <c r="FI120" s="3"/>
      <c r="FJ120" s="3"/>
      <c r="FK120" s="12"/>
      <c r="FL120" s="12"/>
      <c r="FM120" s="3"/>
      <c r="FN120" s="88"/>
      <c r="FO120" s="88"/>
      <c r="FP120" s="88"/>
      <c r="FQ120" s="88"/>
      <c r="FR120" s="12"/>
      <c r="FS120" s="12"/>
      <c r="FT120" s="12"/>
      <c r="FU120" s="39"/>
      <c r="FV120" s="77"/>
      <c r="FW120" s="12"/>
      <c r="FX120" s="3"/>
      <c r="FY120" s="3"/>
      <c r="FZ120" s="3"/>
      <c r="GA120" s="3"/>
      <c r="GB120" s="3"/>
      <c r="GC120" s="3"/>
      <c r="GD120" s="3"/>
      <c r="GE120" s="3"/>
      <c r="GF120" s="12"/>
      <c r="GG120" s="12"/>
      <c r="GH120" s="88"/>
      <c r="GI120" s="45"/>
      <c r="GJ120" s="88"/>
      <c r="GK120" s="88"/>
      <c r="GL120" s="88"/>
      <c r="GM120" s="12"/>
      <c r="GN120" s="12"/>
      <c r="GO120" s="12"/>
      <c r="GP120" s="12"/>
      <c r="GQ120" s="77"/>
      <c r="GR120" s="12"/>
      <c r="GS120" s="3"/>
      <c r="GT120" s="3"/>
      <c r="GU120" s="3"/>
      <c r="GV120" s="3"/>
      <c r="GW120" s="3"/>
      <c r="GX120" s="3"/>
      <c r="GY120" s="3"/>
      <c r="GZ120" s="3"/>
      <c r="HA120" s="12"/>
      <c r="HB120" s="12"/>
      <c r="HC120" s="88"/>
      <c r="HD120" s="45"/>
      <c r="HE120" s="88"/>
      <c r="HF120" s="88"/>
      <c r="HG120" s="88"/>
      <c r="HH120" s="12"/>
      <c r="HI120" s="12"/>
      <c r="HJ120" s="12"/>
      <c r="HK120" s="12"/>
      <c r="HL120" s="77"/>
      <c r="HM120" s="3"/>
      <c r="HN120" s="3"/>
      <c r="HO120" s="3"/>
      <c r="HP120" s="3"/>
      <c r="HQ120" s="3"/>
      <c r="HR120" s="3"/>
      <c r="HS120" s="3"/>
      <c r="HT120" s="3"/>
      <c r="HU120" s="12"/>
      <c r="HV120" s="12"/>
      <c r="HW120" s="88"/>
      <c r="HX120" s="45"/>
      <c r="HY120" s="3"/>
      <c r="HZ120" s="3"/>
      <c r="IA120" s="3"/>
      <c r="IB120" s="20"/>
      <c r="IC120" s="12"/>
      <c r="ID120" s="12"/>
      <c r="IE120" s="12"/>
      <c r="IF120" s="105"/>
      <c r="IG120" s="100"/>
      <c r="IH120" s="3"/>
      <c r="II120" s="3"/>
      <c r="IJ120" s="3"/>
      <c r="IK120" s="3"/>
      <c r="IL120" s="3"/>
      <c r="IM120" s="3"/>
      <c r="IN120" s="3"/>
      <c r="IO120" s="12"/>
      <c r="IP120" s="12"/>
      <c r="IQ120" s="88"/>
      <c r="IR120" s="45"/>
      <c r="IS120" s="3"/>
      <c r="IT120" s="3"/>
      <c r="IU120" s="3"/>
      <c r="IV120" s="20"/>
      <c r="IW120" s="12"/>
      <c r="IX120" s="12"/>
      <c r="IY120" s="12"/>
      <c r="IZ120" s="12"/>
      <c r="JA120" s="100"/>
      <c r="JB120" s="3"/>
      <c r="JC120" s="3"/>
      <c r="JD120" s="3"/>
      <c r="JE120" s="3"/>
      <c r="JF120" s="3"/>
      <c r="JG120" s="3"/>
      <c r="JH120" s="3"/>
      <c r="JI120" s="12"/>
      <c r="JJ120" s="12"/>
      <c r="JK120" s="88"/>
      <c r="JL120" s="45"/>
      <c r="JM120" s="3"/>
      <c r="JN120" s="3"/>
      <c r="JO120" s="3"/>
      <c r="JP120" s="20"/>
      <c r="JQ120" s="12"/>
      <c r="JR120" s="12"/>
      <c r="JS120" s="12"/>
      <c r="JT120" s="12"/>
      <c r="JU120" s="100"/>
      <c r="JV120" s="3"/>
      <c r="JW120" s="3"/>
      <c r="JX120" s="3"/>
      <c r="JY120" s="3"/>
      <c r="JZ120" s="3"/>
      <c r="KA120" s="3"/>
      <c r="KB120" s="3"/>
      <c r="KC120" s="12"/>
      <c r="KD120" s="12"/>
      <c r="KE120" s="88"/>
      <c r="KF120" s="45"/>
      <c r="KG120" s="3"/>
      <c r="KH120" s="3"/>
      <c r="KI120" s="3"/>
      <c r="KJ120" s="20"/>
      <c r="KK120" s="12"/>
      <c r="KL120" s="12"/>
      <c r="KM120" s="12"/>
      <c r="KN120" s="12"/>
      <c r="KO120" s="100"/>
      <c r="KP120" s="3"/>
      <c r="KQ120" s="3"/>
      <c r="KR120" s="3"/>
      <c r="KS120" s="3"/>
      <c r="KT120" s="3"/>
      <c r="KU120" s="3"/>
      <c r="KV120" s="3"/>
      <c r="KW120" s="12"/>
      <c r="KX120" s="12"/>
      <c r="KY120" s="88"/>
      <c r="KZ120" s="45"/>
      <c r="LA120" s="3"/>
      <c r="LB120" s="3"/>
      <c r="LC120" s="3"/>
      <c r="LD120" s="20"/>
      <c r="LE120" s="12"/>
      <c r="LF120" s="12"/>
      <c r="LG120" s="12"/>
      <c r="LH120" s="12"/>
      <c r="LI120" s="100"/>
      <c r="LJ120" s="3"/>
      <c r="LK120" s="3"/>
      <c r="LL120" s="3"/>
      <c r="LM120" s="3"/>
      <c r="LN120" s="3"/>
      <c r="LO120" s="3"/>
      <c r="LP120" s="3"/>
      <c r="LQ120" s="12"/>
      <c r="LR120" s="12"/>
      <c r="LS120" s="88"/>
      <c r="LT120" s="45"/>
      <c r="LU120" s="88"/>
      <c r="LV120" s="88"/>
      <c r="LW120" s="88"/>
      <c r="LX120" s="88"/>
      <c r="LY120" s="12"/>
      <c r="LZ120" s="12"/>
      <c r="MA120" s="12"/>
      <c r="MB120" s="12"/>
      <c r="MC120" s="100"/>
      <c r="MD120" s="3"/>
      <c r="ME120" s="3"/>
      <c r="MF120" s="3"/>
      <c r="MG120" s="3"/>
      <c r="MH120" s="3"/>
      <c r="MI120" s="3"/>
      <c r="MJ120" s="3"/>
      <c r="MK120" s="12"/>
      <c r="ML120" s="12"/>
      <c r="MM120" s="88"/>
      <c r="MN120" s="45"/>
      <c r="MO120" s="88"/>
      <c r="MP120" s="88"/>
      <c r="MQ120" s="88"/>
      <c r="MR120" s="88"/>
      <c r="MS120" s="12"/>
      <c r="MT120" s="12"/>
      <c r="MU120" s="12"/>
      <c r="MV120" s="12"/>
      <c r="MW120" s="100"/>
      <c r="MX120" s="3"/>
      <c r="MY120" s="3"/>
      <c r="MZ120" s="3"/>
      <c r="NA120" s="3"/>
      <c r="NB120" s="3"/>
      <c r="NC120" s="3"/>
      <c r="ND120" s="3"/>
      <c r="NE120" s="12"/>
      <c r="NF120" s="12"/>
      <c r="NG120" s="88"/>
      <c r="NH120" s="45"/>
      <c r="NI120" s="88"/>
      <c r="NJ120" s="88"/>
      <c r="NK120" s="88"/>
      <c r="NL120" s="88"/>
      <c r="NM120" s="12"/>
      <c r="NN120" s="12"/>
      <c r="NO120" s="12"/>
      <c r="NP120" s="12"/>
      <c r="NQ120" s="100"/>
      <c r="NR120" s="3"/>
      <c r="NS120" s="3"/>
      <c r="NT120" s="3"/>
      <c r="NU120" s="3"/>
      <c r="NV120" s="3"/>
      <c r="NW120" s="3"/>
      <c r="NX120" s="12"/>
      <c r="NY120" s="88"/>
      <c r="NZ120" s="45"/>
      <c r="OA120" s="88"/>
      <c r="OB120" s="88"/>
      <c r="OC120" s="88"/>
      <c r="OD120" s="88"/>
      <c r="OE120" s="12"/>
      <c r="OF120" s="12"/>
      <c r="OG120" s="12"/>
      <c r="OH120" s="12"/>
      <c r="OI120" s="12"/>
      <c r="OJ120" s="3"/>
      <c r="OK120" s="3"/>
      <c r="OL120" s="3"/>
      <c r="OM120" s="3"/>
      <c r="ON120" s="3"/>
      <c r="OO120" s="3"/>
      <c r="OP120" s="88"/>
      <c r="OQ120" s="12"/>
      <c r="OR120" s="3"/>
      <c r="OS120" s="100"/>
      <c r="OT120" s="3"/>
      <c r="OU120" s="3"/>
      <c r="OV120" s="3"/>
      <c r="OW120" s="3"/>
      <c r="OX120" s="3"/>
      <c r="OY120" s="3"/>
      <c r="OZ120" s="12"/>
      <c r="PA120" s="88"/>
      <c r="PB120" s="45"/>
      <c r="PC120" s="88"/>
      <c r="PD120" s="88"/>
      <c r="PE120" s="88"/>
      <c r="PF120" s="88"/>
      <c r="PG120" s="12"/>
      <c r="PH120" s="12"/>
      <c r="PI120" s="12"/>
      <c r="PJ120" s="12"/>
      <c r="PK120" s="12"/>
      <c r="PL120" s="3"/>
      <c r="PM120" s="3"/>
      <c r="PN120" s="3"/>
      <c r="PO120" s="3"/>
      <c r="PP120" s="3"/>
      <c r="PQ120" s="3"/>
      <c r="PR120" s="3"/>
      <c r="PS120" s="88"/>
      <c r="PT120" s="12"/>
      <c r="PU120" s="3"/>
      <c r="PV120" s="100"/>
      <c r="PW120" s="3"/>
      <c r="PX120" s="3"/>
      <c r="PY120" s="3"/>
      <c r="PZ120" s="3"/>
      <c r="QA120" s="3"/>
      <c r="QB120" s="3"/>
      <c r="QC120" s="12"/>
      <c r="QD120" s="88"/>
      <c r="QE120" s="45"/>
      <c r="QF120" s="88"/>
      <c r="QG120" s="88"/>
      <c r="QH120" s="88"/>
      <c r="QI120" s="88"/>
      <c r="QJ120" s="12"/>
      <c r="QK120" s="12"/>
      <c r="QL120" s="12"/>
      <c r="QM120" s="12"/>
      <c r="QN120" s="12"/>
      <c r="QO120" s="3"/>
      <c r="QP120" s="3"/>
      <c r="QQ120" s="3"/>
      <c r="QR120" s="3"/>
      <c r="QS120" s="3"/>
      <c r="QT120" s="3"/>
      <c r="QU120" s="3"/>
      <c r="QV120" s="88"/>
      <c r="QW120" s="12"/>
      <c r="QX120" s="3"/>
      <c r="QY120" s="100"/>
      <c r="QZ120" s="3"/>
      <c r="RA120" s="3"/>
      <c r="RB120" s="3"/>
      <c r="RC120" s="3"/>
      <c r="RD120" s="3"/>
      <c r="RE120" s="3"/>
      <c r="RF120" s="12"/>
      <c r="RG120" s="88"/>
      <c r="RH120" s="45"/>
      <c r="RI120" s="88"/>
      <c r="RJ120" s="88"/>
      <c r="RK120" s="88"/>
      <c r="RL120" s="88"/>
      <c r="RM120" s="12"/>
      <c r="RN120" s="12"/>
      <c r="RO120" s="12"/>
      <c r="RP120" s="169"/>
      <c r="RQ120" s="12"/>
      <c r="RR120" s="12"/>
      <c r="RS120" s="3"/>
      <c r="RT120" s="3"/>
      <c r="RU120" s="3"/>
      <c r="RV120" s="3"/>
      <c r="RW120" s="3"/>
      <c r="RX120" s="3"/>
      <c r="RY120" s="3"/>
      <c r="RZ120" s="88"/>
      <c r="SA120" s="12"/>
      <c r="SB120" s="3"/>
      <c r="SC120" s="100">
        <v>0</v>
      </c>
      <c r="SD120" s="3">
        <v>0</v>
      </c>
      <c r="SE120" s="3">
        <v>0</v>
      </c>
      <c r="SF120" s="3">
        <v>0</v>
      </c>
      <c r="SG120" s="3">
        <v>0</v>
      </c>
      <c r="SH120" s="3">
        <f>SF120-SG120</f>
        <v>0</v>
      </c>
      <c r="SI120" s="3">
        <f>SUM(SG120:SH120)</f>
        <v>0</v>
      </c>
      <c r="SJ120" s="12">
        <f>IF(SG120,SG120/SE120,0)</f>
        <v>0</v>
      </c>
      <c r="SK120" s="88">
        <f>IF(SM120,SM120/SG120,0)</f>
        <v>0</v>
      </c>
      <c r="SL120" s="45">
        <f>IF(SM120,SM120/SI120,0)</f>
        <v>0</v>
      </c>
      <c r="SM120" s="88">
        <v>0</v>
      </c>
      <c r="SN120" s="88">
        <v>0</v>
      </c>
      <c r="SO120" s="88">
        <v>0</v>
      </c>
      <c r="SP120" s="88">
        <f>SO120/1.18</f>
        <v>0</v>
      </c>
      <c r="SQ120" s="12">
        <f>SP120/$SP$2</f>
        <v>0</v>
      </c>
      <c r="SR120" s="87">
        <f>IF(SM120,SM120/SN120,0)</f>
        <v>0</v>
      </c>
      <c r="SS120" s="87">
        <f>IF(SM120,SM120/SP120,0)</f>
        <v>0</v>
      </c>
      <c r="ST120" s="169" t="str">
        <f>E120</f>
        <v>AM-W24</v>
      </c>
      <c r="SU120" s="12" t="e">
        <f>SG120/SI120</f>
        <v>#DIV/0!</v>
      </c>
      <c r="SV120" s="12" t="e">
        <f>1-SU120</f>
        <v>#DIV/0!</v>
      </c>
      <c r="SW120" s="3">
        <v>0</v>
      </c>
      <c r="SX120" s="3">
        <v>0</v>
      </c>
      <c r="SY120" s="3">
        <v>0</v>
      </c>
      <c r="SZ120" s="3">
        <v>0</v>
      </c>
      <c r="TA120" s="3">
        <v>0</v>
      </c>
      <c r="TB120" s="3">
        <v>500</v>
      </c>
      <c r="TC120" s="3">
        <f>SW120+SX120+SY120+SZ120+TB120</f>
        <v>500</v>
      </c>
      <c r="TD120" s="88">
        <f>TC120*H120</f>
        <v>428175</v>
      </c>
      <c r="TE120" s="12">
        <f>TD120/$TD$2</f>
        <v>4.7102900880865214E-3</v>
      </c>
      <c r="TF120" s="3">
        <v>0</v>
      </c>
      <c r="TG120" s="100">
        <f>SUMIFS(Main!TX:TX,Main!B:B,B:B)</f>
        <v>0</v>
      </c>
      <c r="TH120" s="3">
        <v>0</v>
      </c>
      <c r="TI120" s="3">
        <v>0</v>
      </c>
      <c r="TJ120" s="3">
        <f>SUMIFS(Main!TT:TT,Main!B:B,B:B)</f>
        <v>0</v>
      </c>
      <c r="TK120" s="3">
        <v>0</v>
      </c>
      <c r="TL120" s="3">
        <f>TJ120-TK120</f>
        <v>0</v>
      </c>
      <c r="TM120" s="3">
        <f>SUM(TK120:TL120)</f>
        <v>0</v>
      </c>
      <c r="TN120" s="12">
        <f>IF(TK120,TK120/TI120,0)</f>
        <v>0</v>
      </c>
      <c r="TO120" s="88">
        <f>IF(TQ120,TQ120/TK120,0)</f>
        <v>0</v>
      </c>
      <c r="TP120" s="45">
        <f>IF(TQ120,TQ120/TM120,0)</f>
        <v>0</v>
      </c>
      <c r="TQ120" s="88">
        <v>0</v>
      </c>
      <c r="TR120" s="88">
        <v>0</v>
      </c>
      <c r="TS120" s="88">
        <f>SUMIFS(Main!TU:TU,Main!B:B,B:B)</f>
        <v>0</v>
      </c>
      <c r="TT120" s="88">
        <f>TS120/1.18</f>
        <v>0</v>
      </c>
      <c r="TU120" s="12">
        <f>TT120/$TT$2</f>
        <v>0</v>
      </c>
      <c r="TV120" s="87">
        <f>IF(TQ120,TQ120/TR120,0)</f>
        <v>0</v>
      </c>
      <c r="TW120" s="87">
        <f>IF(TQ120,TQ120/TT120,0)</f>
        <v>0</v>
      </c>
      <c r="TX120" s="169" t="str">
        <f>E120</f>
        <v>AM-W24</v>
      </c>
      <c r="TY120" s="12" t="e">
        <f>TK120/TM120</f>
        <v>#DIV/0!</v>
      </c>
      <c r="TZ120" s="12" t="e">
        <f>1-TY120</f>
        <v>#DIV/0!</v>
      </c>
      <c r="UA120" s="3">
        <f>SUMIFS(Main!UG:UG,Main!B:B,B:B)</f>
        <v>0</v>
      </c>
      <c r="UB120" s="3">
        <f>SUMIFS(Main!UI:UI,Main!B:B,B:B)</f>
        <v>0</v>
      </c>
      <c r="UC120" s="3">
        <f>SUMIFS(Main!UK:UK,Main!B:B,B:B)</f>
        <v>0</v>
      </c>
      <c r="UD120" s="3">
        <f>SUMIFS(Main!UO:UO,Main!B:B,B:B)</f>
        <v>0</v>
      </c>
      <c r="UE120" s="3">
        <f>SUMIFS(Main!UQ:UQ,Main!B:B,B:B)</f>
        <v>0</v>
      </c>
      <c r="UF120" s="3">
        <f>SUMIFS(Main!US:US,Main!B:B,B:B)</f>
        <v>500</v>
      </c>
      <c r="UG120" s="3">
        <f>UA120+UB120+UC120+UD120+UF120</f>
        <v>500</v>
      </c>
      <c r="UH120" s="88">
        <f>UG120*H120</f>
        <v>428175</v>
      </c>
      <c r="UI120" s="12">
        <f>UH120/$UH$2</f>
        <v>4.2481660861579213E-3</v>
      </c>
      <c r="UJ120" s="3">
        <f>SUMIFS(Main!UW:UW,Main!B:B,B:B)</f>
        <v>0</v>
      </c>
      <c r="UK120" s="100">
        <f>SUMIFS(Main!VI:VI,Main!A:A,A:A)</f>
        <v>10</v>
      </c>
      <c r="UL120" s="3">
        <v>947</v>
      </c>
      <c r="UM120" s="3">
        <v>3</v>
      </c>
      <c r="UN120" s="3">
        <f>SUMIFS(Main!VE:VE,Main!A:A,A:A)</f>
        <v>0</v>
      </c>
      <c r="UO120" s="3">
        <v>0</v>
      </c>
      <c r="UP120" s="3">
        <f t="shared" si="565"/>
        <v>0</v>
      </c>
      <c r="UQ120" s="3">
        <f t="shared" si="566"/>
        <v>0</v>
      </c>
      <c r="UR120" s="12">
        <f t="shared" si="567"/>
        <v>0</v>
      </c>
      <c r="US120" s="88" t="e">
        <f t="shared" si="568"/>
        <v>#DIV/0!</v>
      </c>
      <c r="UT120" s="45" t="e">
        <f t="shared" si="569"/>
        <v>#DIV/0!</v>
      </c>
      <c r="UU120" s="88">
        <v>17.59</v>
      </c>
      <c r="UV120" s="88">
        <v>0</v>
      </c>
      <c r="UW120" s="88">
        <f>SUMIFS(Main!VF:VF,Main!A:A,A:A)</f>
        <v>0</v>
      </c>
      <c r="UX120" s="88">
        <f t="shared" si="570"/>
        <v>0</v>
      </c>
      <c r="UY120" s="12">
        <f t="shared" si="571"/>
        <v>0</v>
      </c>
      <c r="UZ120" s="87" t="e">
        <f t="shared" si="572"/>
        <v>#DIV/0!</v>
      </c>
      <c r="VA120" s="87" t="e">
        <f t="shared" si="573"/>
        <v>#DIV/0!</v>
      </c>
      <c r="VB120" s="169" t="str">
        <f t="shared" si="564"/>
        <v>AM-W24</v>
      </c>
      <c r="VC120" s="12" t="e">
        <f t="shared" si="578"/>
        <v>#DIV/0!</v>
      </c>
      <c r="VD120" s="12" t="e">
        <f t="shared" si="574"/>
        <v>#DIV/0!</v>
      </c>
      <c r="VE120" s="3">
        <f>SUMIFS(Main!VR:VR,Main!B:B,B:B)</f>
        <v>90</v>
      </c>
      <c r="VF120" s="3">
        <f>SUMIFS(Main!VT:VT,Main!B:B,B:B)</f>
        <v>308</v>
      </c>
      <c r="VG120" s="3">
        <f>SUMIFS(Main!VV:VV,Main!B:B,B:B)</f>
        <v>0</v>
      </c>
      <c r="VH120" s="3">
        <f>SUMIFS(Main!VZ:VZ,Main!B:B,B:B)</f>
        <v>0</v>
      </c>
      <c r="VI120" s="3">
        <f>SUMIFS(Main!WB:WB,Main!B:B,B:B)</f>
        <v>0</v>
      </c>
      <c r="VJ120" s="3">
        <f>SUMIFS(Main!WD:WD,Main!B:B,B:B)</f>
        <v>0</v>
      </c>
      <c r="VK120" s="3">
        <f t="shared" si="575"/>
        <v>398</v>
      </c>
      <c r="VL120" s="88">
        <f t="shared" si="576"/>
        <v>340827.3</v>
      </c>
      <c r="VM120" s="12">
        <f t="shared" si="577"/>
        <v>3.5707186813677344E-3</v>
      </c>
      <c r="VN120" s="3">
        <f>SUMIFS(Main!WH:WH,Main!B:B,B:B)</f>
        <v>16</v>
      </c>
    </row>
    <row r="121" spans="1:586">
      <c r="A121" s="161" t="s">
        <v>461</v>
      </c>
      <c r="B121" s="161" t="s">
        <v>904</v>
      </c>
      <c r="C121" s="150" t="s">
        <v>664</v>
      </c>
      <c r="D121" s="150" t="s">
        <v>669</v>
      </c>
      <c r="E121" s="154" t="s">
        <v>929</v>
      </c>
      <c r="F121" s="161" t="s">
        <v>947</v>
      </c>
      <c r="G121" s="150" t="s">
        <v>951</v>
      </c>
      <c r="H121" s="17">
        <v>3139.0595999999996</v>
      </c>
      <c r="I121" s="1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7"/>
      <c r="V121" s="87"/>
      <c r="W121" s="12"/>
      <c r="X121" s="91"/>
      <c r="Y121" s="91"/>
      <c r="Z121" s="91"/>
      <c r="AA121" s="91"/>
      <c r="AB121" s="91"/>
      <c r="AC121" s="91"/>
      <c r="AD121" s="91"/>
      <c r="AE121" s="87"/>
      <c r="AF121" s="88"/>
      <c r="AG121" s="88"/>
      <c r="AH121" s="88"/>
      <c r="AI121" s="87"/>
      <c r="AJ121" s="87"/>
      <c r="AK121" s="12"/>
      <c r="AL121" s="3"/>
      <c r="AM121" s="3"/>
      <c r="AN121" s="3"/>
      <c r="AO121" s="3"/>
      <c r="AP121" s="3"/>
      <c r="AQ121" s="3"/>
      <c r="AR121" s="3"/>
      <c r="AS121" s="3"/>
      <c r="AT121" s="87"/>
      <c r="AU121" s="40"/>
      <c r="AV121" s="40"/>
      <c r="AW121" s="88"/>
      <c r="AX121" s="88"/>
      <c r="AY121" s="88"/>
      <c r="AZ121" s="87"/>
      <c r="BA121" s="87"/>
      <c r="BB121" s="87"/>
      <c r="BC121" s="89"/>
      <c r="BD121" s="12"/>
      <c r="BE121" s="3"/>
      <c r="BF121" s="3"/>
      <c r="BG121" s="3"/>
      <c r="BH121" s="3"/>
      <c r="BI121" s="3"/>
      <c r="BJ121" s="3"/>
      <c r="BK121" s="3"/>
      <c r="BL121" s="3"/>
      <c r="BM121" s="87"/>
      <c r="BN121" s="40"/>
      <c r="BO121" s="40"/>
      <c r="BP121" s="88"/>
      <c r="BQ121" s="88"/>
      <c r="BR121" s="88"/>
      <c r="BS121" s="12"/>
      <c r="BT121" s="12"/>
      <c r="BU121" s="87"/>
      <c r="BV121" s="89"/>
      <c r="BW121" s="90"/>
      <c r="BX121" s="12"/>
      <c r="BY121" s="3"/>
      <c r="BZ121" s="3"/>
      <c r="CA121" s="3"/>
      <c r="CB121" s="3"/>
      <c r="CC121" s="3"/>
      <c r="CD121" s="3"/>
      <c r="CE121" s="3"/>
      <c r="CF121" s="3"/>
      <c r="CG121" s="87"/>
      <c r="CH121" s="3"/>
      <c r="CI121" s="3"/>
      <c r="CJ121" s="88"/>
      <c r="CK121" s="88"/>
      <c r="CL121" s="88"/>
      <c r="CM121" s="87"/>
      <c r="CN121" s="87"/>
      <c r="CO121" s="12"/>
      <c r="CP121" s="12"/>
      <c r="CQ121" s="77"/>
      <c r="CR121" s="12"/>
      <c r="CS121" s="3"/>
      <c r="CT121" s="3"/>
      <c r="CU121" s="3"/>
      <c r="CV121" s="3"/>
      <c r="CW121" s="3"/>
      <c r="CX121" s="3"/>
      <c r="CY121" s="3"/>
      <c r="CZ121" s="3"/>
      <c r="DA121" s="87"/>
      <c r="DB121" s="45"/>
      <c r="DC121" s="3"/>
      <c r="DD121" s="88"/>
      <c r="DE121" s="88"/>
      <c r="DF121" s="88"/>
      <c r="DG121" s="12"/>
      <c r="DH121" s="12"/>
      <c r="DI121" s="12"/>
      <c r="DJ121" s="12"/>
      <c r="DK121" s="3"/>
      <c r="DL121" s="2"/>
      <c r="DM121" s="3"/>
      <c r="DN121" s="3"/>
      <c r="DO121" s="3"/>
      <c r="DP121" s="3"/>
      <c r="DQ121" s="3"/>
      <c r="DR121" s="3"/>
      <c r="DS121" s="3"/>
      <c r="DT121" s="3"/>
      <c r="DU121" s="12"/>
      <c r="DV121" s="87"/>
      <c r="DW121" s="3"/>
      <c r="DX121" s="3"/>
      <c r="DY121" s="88"/>
      <c r="DZ121" s="88"/>
      <c r="EA121" s="88"/>
      <c r="EB121" s="12"/>
      <c r="EC121" s="12"/>
      <c r="ED121" s="12"/>
      <c r="EE121" s="12"/>
      <c r="EF121" s="3"/>
      <c r="EG121" s="12"/>
      <c r="EH121" s="3"/>
      <c r="EI121" s="3"/>
      <c r="EJ121" s="3"/>
      <c r="EK121" s="3"/>
      <c r="EL121" s="3"/>
      <c r="EM121" s="3"/>
      <c r="EN121" s="3"/>
      <c r="EO121" s="3"/>
      <c r="EP121" s="12"/>
      <c r="EQ121" s="87"/>
      <c r="ER121" s="3"/>
      <c r="ES121" s="3"/>
      <c r="ET121" s="88"/>
      <c r="EU121" s="88"/>
      <c r="EV121" s="88"/>
      <c r="EW121" s="12"/>
      <c r="EX121" s="12"/>
      <c r="EY121" s="12"/>
      <c r="EZ121" s="12"/>
      <c r="FA121" s="3"/>
      <c r="FB121" s="12"/>
      <c r="FC121" s="3"/>
      <c r="FD121" s="3"/>
      <c r="FE121" s="3"/>
      <c r="FF121" s="3"/>
      <c r="FG121" s="3"/>
      <c r="FH121" s="3"/>
      <c r="FI121" s="3"/>
      <c r="FJ121" s="3"/>
      <c r="FK121" s="12"/>
      <c r="FL121" s="12"/>
      <c r="FM121" s="3"/>
      <c r="FN121" s="88"/>
      <c r="FO121" s="88"/>
      <c r="FP121" s="88"/>
      <c r="FQ121" s="88"/>
      <c r="FR121" s="12"/>
      <c r="FS121" s="12"/>
      <c r="FT121" s="12"/>
      <c r="FU121" s="39"/>
      <c r="FV121" s="77"/>
      <c r="FW121" s="12"/>
      <c r="FX121" s="3"/>
      <c r="FY121" s="3"/>
      <c r="FZ121" s="3"/>
      <c r="GA121" s="3"/>
      <c r="GB121" s="3"/>
      <c r="GC121" s="3"/>
      <c r="GD121" s="3"/>
      <c r="GE121" s="3"/>
      <c r="GF121" s="12"/>
      <c r="GG121" s="12"/>
      <c r="GH121" s="88"/>
      <c r="GI121" s="45"/>
      <c r="GJ121" s="88"/>
      <c r="GK121" s="88"/>
      <c r="GL121" s="88"/>
      <c r="GM121" s="12"/>
      <c r="GN121" s="12"/>
      <c r="GO121" s="12"/>
      <c r="GP121" s="12"/>
      <c r="GQ121" s="77"/>
      <c r="GR121" s="12"/>
      <c r="GS121" s="3"/>
      <c r="GT121" s="3"/>
      <c r="GU121" s="3"/>
      <c r="GV121" s="3"/>
      <c r="GW121" s="3"/>
      <c r="GX121" s="3"/>
      <c r="GY121" s="3"/>
      <c r="GZ121" s="3"/>
      <c r="HA121" s="12"/>
      <c r="HB121" s="12"/>
      <c r="HC121" s="88"/>
      <c r="HD121" s="45"/>
      <c r="HE121" s="88"/>
      <c r="HF121" s="88"/>
      <c r="HG121" s="88"/>
      <c r="HH121" s="12"/>
      <c r="HI121" s="12"/>
      <c r="HJ121" s="12"/>
      <c r="HK121" s="12"/>
      <c r="HL121" s="77"/>
      <c r="HM121" s="3"/>
      <c r="HN121" s="3"/>
      <c r="HO121" s="3"/>
      <c r="HP121" s="3"/>
      <c r="HQ121" s="3"/>
      <c r="HR121" s="3"/>
      <c r="HS121" s="3"/>
      <c r="HT121" s="3"/>
      <c r="HU121" s="12"/>
      <c r="HV121" s="12"/>
      <c r="HW121" s="88"/>
      <c r="HX121" s="45"/>
      <c r="HY121" s="3"/>
      <c r="HZ121" s="3"/>
      <c r="IA121" s="3"/>
      <c r="IB121" s="20"/>
      <c r="IC121" s="12"/>
      <c r="ID121" s="12"/>
      <c r="IE121" s="12"/>
      <c r="IF121" s="105"/>
      <c r="IG121" s="100"/>
      <c r="IH121" s="3"/>
      <c r="II121" s="3"/>
      <c r="IJ121" s="3"/>
      <c r="IK121" s="3"/>
      <c r="IL121" s="3"/>
      <c r="IM121" s="3"/>
      <c r="IN121" s="3"/>
      <c r="IO121" s="12"/>
      <c r="IP121" s="12"/>
      <c r="IQ121" s="88"/>
      <c r="IR121" s="45"/>
      <c r="IS121" s="3"/>
      <c r="IT121" s="3"/>
      <c r="IU121" s="3"/>
      <c r="IV121" s="20"/>
      <c r="IW121" s="12"/>
      <c r="IX121" s="12"/>
      <c r="IY121" s="12"/>
      <c r="IZ121" s="12"/>
      <c r="JA121" s="100"/>
      <c r="JB121" s="3"/>
      <c r="JC121" s="3"/>
      <c r="JD121" s="3"/>
      <c r="JE121" s="3"/>
      <c r="JF121" s="3"/>
      <c r="JG121" s="3"/>
      <c r="JH121" s="3"/>
      <c r="JI121" s="12"/>
      <c r="JJ121" s="12"/>
      <c r="JK121" s="88"/>
      <c r="JL121" s="45"/>
      <c r="JM121" s="3"/>
      <c r="JN121" s="3"/>
      <c r="JO121" s="3"/>
      <c r="JP121" s="20"/>
      <c r="JQ121" s="12"/>
      <c r="JR121" s="12"/>
      <c r="JS121" s="12"/>
      <c r="JT121" s="12"/>
      <c r="JU121" s="100"/>
      <c r="JV121" s="3"/>
      <c r="JW121" s="3"/>
      <c r="JX121" s="3"/>
      <c r="JY121" s="3"/>
      <c r="JZ121" s="3"/>
      <c r="KA121" s="3"/>
      <c r="KB121" s="3"/>
      <c r="KC121" s="12"/>
      <c r="KD121" s="12"/>
      <c r="KE121" s="88"/>
      <c r="KF121" s="45"/>
      <c r="KG121" s="3"/>
      <c r="KH121" s="3"/>
      <c r="KI121" s="3"/>
      <c r="KJ121" s="20"/>
      <c r="KK121" s="12"/>
      <c r="KL121" s="12"/>
      <c r="KM121" s="12"/>
      <c r="KN121" s="12"/>
      <c r="KO121" s="100"/>
      <c r="KP121" s="3"/>
      <c r="KQ121" s="3"/>
      <c r="KR121" s="3"/>
      <c r="KS121" s="3"/>
      <c r="KT121" s="3"/>
      <c r="KU121" s="3"/>
      <c r="KV121" s="3"/>
      <c r="KW121" s="12"/>
      <c r="KX121" s="12"/>
      <c r="KY121" s="88"/>
      <c r="KZ121" s="45"/>
      <c r="LA121" s="3"/>
      <c r="LB121" s="3"/>
      <c r="LC121" s="3"/>
      <c r="LD121" s="20"/>
      <c r="LE121" s="12"/>
      <c r="LF121" s="12"/>
      <c r="LG121" s="12"/>
      <c r="LH121" s="12"/>
      <c r="LI121" s="100"/>
      <c r="LJ121" s="3"/>
      <c r="LK121" s="3"/>
      <c r="LL121" s="3"/>
      <c r="LM121" s="3"/>
      <c r="LN121" s="3"/>
      <c r="LO121" s="3"/>
      <c r="LP121" s="3"/>
      <c r="LQ121" s="12"/>
      <c r="LR121" s="12"/>
      <c r="LS121" s="88"/>
      <c r="LT121" s="45"/>
      <c r="LU121" s="88"/>
      <c r="LV121" s="88"/>
      <c r="LW121" s="88"/>
      <c r="LX121" s="88"/>
      <c r="LY121" s="12"/>
      <c r="LZ121" s="12"/>
      <c r="MA121" s="12"/>
      <c r="MB121" s="12"/>
      <c r="MC121" s="100"/>
      <c r="MD121" s="3"/>
      <c r="ME121" s="3"/>
      <c r="MF121" s="3"/>
      <c r="MG121" s="3"/>
      <c r="MH121" s="3"/>
      <c r="MI121" s="3"/>
      <c r="MJ121" s="3"/>
      <c r="MK121" s="12"/>
      <c r="ML121" s="12"/>
      <c r="MM121" s="88"/>
      <c r="MN121" s="45"/>
      <c r="MO121" s="88"/>
      <c r="MP121" s="88"/>
      <c r="MQ121" s="88"/>
      <c r="MR121" s="88"/>
      <c r="MS121" s="12"/>
      <c r="MT121" s="12"/>
      <c r="MU121" s="12"/>
      <c r="MV121" s="12"/>
      <c r="MW121" s="100"/>
      <c r="MX121" s="3"/>
      <c r="MY121" s="3"/>
      <c r="MZ121" s="3"/>
      <c r="NA121" s="3"/>
      <c r="NB121" s="3"/>
      <c r="NC121" s="3"/>
      <c r="ND121" s="3"/>
      <c r="NE121" s="12"/>
      <c r="NF121" s="12"/>
      <c r="NG121" s="88"/>
      <c r="NH121" s="45"/>
      <c r="NI121" s="88"/>
      <c r="NJ121" s="88"/>
      <c r="NK121" s="88"/>
      <c r="NL121" s="88"/>
      <c r="NM121" s="12"/>
      <c r="NN121" s="12"/>
      <c r="NO121" s="12"/>
      <c r="NP121" s="12"/>
      <c r="NQ121" s="100"/>
      <c r="NR121" s="3"/>
      <c r="NS121" s="3"/>
      <c r="NT121" s="3"/>
      <c r="NU121" s="3"/>
      <c r="NV121" s="3"/>
      <c r="NW121" s="3"/>
      <c r="NX121" s="12"/>
      <c r="NY121" s="88"/>
      <c r="NZ121" s="45"/>
      <c r="OA121" s="88"/>
      <c r="OB121" s="88"/>
      <c r="OC121" s="88"/>
      <c r="OD121" s="88"/>
      <c r="OE121" s="12"/>
      <c r="OF121" s="12"/>
      <c r="OG121" s="12"/>
      <c r="OH121" s="12"/>
      <c r="OI121" s="12"/>
      <c r="OJ121" s="3"/>
      <c r="OK121" s="3"/>
      <c r="OL121" s="3"/>
      <c r="OM121" s="3"/>
      <c r="ON121" s="3"/>
      <c r="OO121" s="3"/>
      <c r="OP121" s="88"/>
      <c r="OQ121" s="12"/>
      <c r="OR121" s="3"/>
      <c r="OS121" s="100"/>
      <c r="OT121" s="3"/>
      <c r="OU121" s="3"/>
      <c r="OV121" s="3"/>
      <c r="OW121" s="3"/>
      <c r="OX121" s="3"/>
      <c r="OY121" s="3"/>
      <c r="OZ121" s="12"/>
      <c r="PA121" s="88"/>
      <c r="PB121" s="45"/>
      <c r="PC121" s="88"/>
      <c r="PD121" s="88"/>
      <c r="PE121" s="88"/>
      <c r="PF121" s="88"/>
      <c r="PG121" s="12"/>
      <c r="PH121" s="12"/>
      <c r="PI121" s="12"/>
      <c r="PJ121" s="12"/>
      <c r="PK121" s="12"/>
      <c r="PL121" s="3"/>
      <c r="PM121" s="3"/>
      <c r="PN121" s="3"/>
      <c r="PO121" s="3"/>
      <c r="PP121" s="3"/>
      <c r="PQ121" s="3"/>
      <c r="PR121" s="3"/>
      <c r="PS121" s="88"/>
      <c r="PT121" s="12"/>
      <c r="PU121" s="3"/>
      <c r="PV121" s="100"/>
      <c r="PW121" s="3"/>
      <c r="PX121" s="3"/>
      <c r="PY121" s="3"/>
      <c r="PZ121" s="3"/>
      <c r="QA121" s="3"/>
      <c r="QB121" s="3"/>
      <c r="QC121" s="12"/>
      <c r="QD121" s="88"/>
      <c r="QE121" s="45"/>
      <c r="QF121" s="88"/>
      <c r="QG121" s="88"/>
      <c r="QH121" s="88"/>
      <c r="QI121" s="88"/>
      <c r="QJ121" s="12"/>
      <c r="QK121" s="12"/>
      <c r="QL121" s="12"/>
      <c r="QM121" s="12"/>
      <c r="QN121" s="12"/>
      <c r="QO121" s="3"/>
      <c r="QP121" s="3"/>
      <c r="QQ121" s="3"/>
      <c r="QR121" s="3"/>
      <c r="QS121" s="3"/>
      <c r="QT121" s="3"/>
      <c r="QU121" s="3"/>
      <c r="QV121" s="88"/>
      <c r="QW121" s="12"/>
      <c r="QX121" s="3"/>
      <c r="QY121" s="100"/>
      <c r="QZ121" s="3"/>
      <c r="RA121" s="3"/>
      <c r="RB121" s="3"/>
      <c r="RC121" s="3"/>
      <c r="RD121" s="3"/>
      <c r="RE121" s="3"/>
      <c r="RF121" s="12"/>
      <c r="RG121" s="88"/>
      <c r="RH121" s="45"/>
      <c r="RI121" s="88"/>
      <c r="RJ121" s="88"/>
      <c r="RK121" s="88"/>
      <c r="RL121" s="88"/>
      <c r="RM121" s="12"/>
      <c r="RN121" s="12"/>
      <c r="RO121" s="12"/>
      <c r="RP121" s="169"/>
      <c r="RQ121" s="12"/>
      <c r="RR121" s="12"/>
      <c r="RS121" s="3"/>
      <c r="RT121" s="3"/>
      <c r="RU121" s="3"/>
      <c r="RV121" s="3"/>
      <c r="RW121" s="3"/>
      <c r="RX121" s="3"/>
      <c r="RY121" s="3"/>
      <c r="RZ121" s="88"/>
      <c r="SA121" s="12"/>
      <c r="SB121" s="3"/>
      <c r="SC121" s="100"/>
      <c r="SD121" s="3"/>
      <c r="SE121" s="3"/>
      <c r="SF121" s="3"/>
      <c r="SG121" s="3"/>
      <c r="SH121" s="3"/>
      <c r="SI121" s="3"/>
      <c r="SJ121" s="12"/>
      <c r="SK121" s="88"/>
      <c r="SL121" s="45"/>
      <c r="SM121" s="88"/>
      <c r="SN121" s="88"/>
      <c r="SO121" s="88"/>
      <c r="SP121" s="88"/>
      <c r="SQ121" s="12"/>
      <c r="SR121" s="87"/>
      <c r="SS121" s="87"/>
      <c r="ST121" s="169"/>
      <c r="SU121" s="12"/>
      <c r="SV121" s="12"/>
      <c r="SW121" s="3"/>
      <c r="SX121" s="3"/>
      <c r="SY121" s="3"/>
      <c r="SZ121" s="3"/>
      <c r="TA121" s="3"/>
      <c r="TB121" s="3"/>
      <c r="TC121" s="3"/>
      <c r="TD121" s="88"/>
      <c r="TE121" s="12"/>
      <c r="TF121" s="3"/>
      <c r="TG121" s="100"/>
      <c r="TH121" s="3"/>
      <c r="TI121" s="3"/>
      <c r="TJ121" s="3"/>
      <c r="TK121" s="3"/>
      <c r="TL121" s="3"/>
      <c r="TM121" s="3"/>
      <c r="TN121" s="12"/>
      <c r="TO121" s="88"/>
      <c r="TP121" s="45"/>
      <c r="TQ121" s="88"/>
      <c r="TR121" s="88"/>
      <c r="TS121" s="88"/>
      <c r="TT121" s="88"/>
      <c r="TU121" s="12"/>
      <c r="TV121" s="87"/>
      <c r="TW121" s="87"/>
      <c r="TX121" s="169"/>
      <c r="TY121" s="12"/>
      <c r="TZ121" s="12"/>
      <c r="UA121" s="3"/>
      <c r="UB121" s="3"/>
      <c r="UC121" s="3"/>
      <c r="UD121" s="3"/>
      <c r="UE121" s="3"/>
      <c r="UF121" s="3"/>
      <c r="UG121" s="3"/>
      <c r="UH121" s="88"/>
      <c r="UI121" s="12"/>
      <c r="UJ121" s="3"/>
      <c r="UK121" s="100">
        <f>SUMIFS(Main!VI:VI,Main!A:A,A:A)</f>
        <v>0</v>
      </c>
      <c r="UL121" s="3">
        <v>0</v>
      </c>
      <c r="UM121" s="3">
        <v>0</v>
      </c>
      <c r="UN121" s="3">
        <f>SUMIFS(Main!VE:VE,Main!A:A,A:A)</f>
        <v>0</v>
      </c>
      <c r="UO121" s="3">
        <v>0</v>
      </c>
      <c r="UP121" s="3">
        <f t="shared" si="565"/>
        <v>0</v>
      </c>
      <c r="UQ121" s="3">
        <f t="shared" si="566"/>
        <v>0</v>
      </c>
      <c r="UR121" s="12">
        <f t="shared" si="567"/>
        <v>0</v>
      </c>
      <c r="US121" s="88">
        <f t="shared" si="568"/>
        <v>0</v>
      </c>
      <c r="UT121" s="45">
        <f t="shared" si="569"/>
        <v>0</v>
      </c>
      <c r="UU121" s="88">
        <v>0</v>
      </c>
      <c r="UV121" s="88">
        <v>0</v>
      </c>
      <c r="UW121" s="88">
        <f>SUMIFS(Main!VF:VF,Main!A:A,A:A)</f>
        <v>0</v>
      </c>
      <c r="UX121" s="88">
        <f t="shared" si="570"/>
        <v>0</v>
      </c>
      <c r="UY121" s="12">
        <f t="shared" si="571"/>
        <v>0</v>
      </c>
      <c r="UZ121" s="87">
        <f t="shared" si="572"/>
        <v>0</v>
      </c>
      <c r="VA121" s="87">
        <f t="shared" si="573"/>
        <v>0</v>
      </c>
      <c r="VB121" s="169" t="str">
        <f t="shared" si="564"/>
        <v>AK-61 Pro</v>
      </c>
      <c r="VC121" s="12" t="e">
        <f t="shared" si="578"/>
        <v>#DIV/0!</v>
      </c>
      <c r="VD121" s="12" t="e">
        <f t="shared" si="574"/>
        <v>#DIV/0!</v>
      </c>
      <c r="VE121" s="3">
        <f>SUMIFS(Main!VR:VR,Main!B:B,B:B)</f>
        <v>0</v>
      </c>
      <c r="VF121" s="3">
        <f>SUMIFS(Main!VT:VT,Main!B:B,B:B)</f>
        <v>0</v>
      </c>
      <c r="VG121" s="3">
        <f>SUMIFS(Main!VV:VV,Main!B:B,B:B)</f>
        <v>0</v>
      </c>
      <c r="VH121" s="3">
        <f>SUMIFS(Main!VZ:VZ,Main!B:B,B:B)</f>
        <v>102</v>
      </c>
      <c r="VI121" s="3">
        <f>SUMIFS(Main!WB:WB,Main!B:B,B:B)</f>
        <v>0</v>
      </c>
      <c r="VJ121" s="3">
        <f>SUMIFS(Main!WD:WD,Main!B:B,B:B)</f>
        <v>0</v>
      </c>
      <c r="VK121" s="3">
        <f t="shared" si="575"/>
        <v>102</v>
      </c>
      <c r="VL121" s="88">
        <f t="shared" si="576"/>
        <v>320184.07919999998</v>
      </c>
      <c r="VM121" s="12">
        <f t="shared" si="577"/>
        <v>3.354447466725718E-3</v>
      </c>
      <c r="VN121" s="3">
        <f>SUMIFS(Main!WH:WH,Main!B:B,B:B)</f>
        <v>0</v>
      </c>
    </row>
    <row r="122" spans="1:586">
      <c r="A122" s="161" t="s">
        <v>461</v>
      </c>
      <c r="B122" s="161" t="s">
        <v>918</v>
      </c>
      <c r="C122" s="150" t="s">
        <v>664</v>
      </c>
      <c r="D122" s="150" t="s">
        <v>669</v>
      </c>
      <c r="E122" s="154" t="s">
        <v>942</v>
      </c>
      <c r="F122" s="161" t="s">
        <v>476</v>
      </c>
      <c r="G122" s="150" t="s">
        <v>964</v>
      </c>
      <c r="H122" s="17">
        <v>1463.99</v>
      </c>
      <c r="I122" s="1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7"/>
      <c r="V122" s="87"/>
      <c r="W122" s="12"/>
      <c r="X122" s="91"/>
      <c r="Y122" s="91"/>
      <c r="Z122" s="91"/>
      <c r="AA122" s="91"/>
      <c r="AB122" s="91"/>
      <c r="AC122" s="91"/>
      <c r="AD122" s="91"/>
      <c r="AE122" s="87"/>
      <c r="AF122" s="88"/>
      <c r="AG122" s="88"/>
      <c r="AH122" s="88"/>
      <c r="AI122" s="87"/>
      <c r="AJ122" s="87"/>
      <c r="AK122" s="12"/>
      <c r="AL122" s="3"/>
      <c r="AM122" s="3"/>
      <c r="AN122" s="3"/>
      <c r="AO122" s="3"/>
      <c r="AP122" s="3"/>
      <c r="AQ122" s="3"/>
      <c r="AR122" s="3"/>
      <c r="AS122" s="3"/>
      <c r="AT122" s="87"/>
      <c r="AU122" s="40"/>
      <c r="AV122" s="40"/>
      <c r="AW122" s="88"/>
      <c r="AX122" s="88"/>
      <c r="AY122" s="88"/>
      <c r="AZ122" s="87"/>
      <c r="BA122" s="87"/>
      <c r="BB122" s="87"/>
      <c r="BC122" s="89"/>
      <c r="BD122" s="12"/>
      <c r="BE122" s="3"/>
      <c r="BF122" s="3"/>
      <c r="BG122" s="3"/>
      <c r="BH122" s="3"/>
      <c r="BI122" s="3"/>
      <c r="BJ122" s="3"/>
      <c r="BK122" s="3"/>
      <c r="BL122" s="3"/>
      <c r="BM122" s="87"/>
      <c r="BN122" s="40"/>
      <c r="BO122" s="40"/>
      <c r="BP122" s="88"/>
      <c r="BQ122" s="88"/>
      <c r="BR122" s="88"/>
      <c r="BS122" s="12"/>
      <c r="BT122" s="12"/>
      <c r="BU122" s="87"/>
      <c r="BV122" s="89"/>
      <c r="BW122" s="90"/>
      <c r="BX122" s="12"/>
      <c r="BY122" s="3"/>
      <c r="BZ122" s="3"/>
      <c r="CA122" s="3"/>
      <c r="CB122" s="3"/>
      <c r="CC122" s="3"/>
      <c r="CD122" s="3"/>
      <c r="CE122" s="3"/>
      <c r="CF122" s="3"/>
      <c r="CG122" s="87"/>
      <c r="CH122" s="3"/>
      <c r="CI122" s="3"/>
      <c r="CJ122" s="88"/>
      <c r="CK122" s="88"/>
      <c r="CL122" s="88"/>
      <c r="CM122" s="87"/>
      <c r="CN122" s="87"/>
      <c r="CO122" s="12"/>
      <c r="CP122" s="12"/>
      <c r="CQ122" s="77"/>
      <c r="CR122" s="12"/>
      <c r="CS122" s="3"/>
      <c r="CT122" s="3"/>
      <c r="CU122" s="3"/>
      <c r="CV122" s="3"/>
      <c r="CW122" s="3"/>
      <c r="CX122" s="3"/>
      <c r="CY122" s="3"/>
      <c r="CZ122" s="3"/>
      <c r="DA122" s="87"/>
      <c r="DB122" s="45"/>
      <c r="DC122" s="3"/>
      <c r="DD122" s="88"/>
      <c r="DE122" s="88"/>
      <c r="DF122" s="88"/>
      <c r="DG122" s="12"/>
      <c r="DH122" s="12"/>
      <c r="DI122" s="12"/>
      <c r="DJ122" s="12"/>
      <c r="DK122" s="3"/>
      <c r="DL122" s="2"/>
      <c r="DM122" s="3"/>
      <c r="DN122" s="3"/>
      <c r="DO122" s="3"/>
      <c r="DP122" s="3"/>
      <c r="DQ122" s="3"/>
      <c r="DR122" s="3"/>
      <c r="DS122" s="3"/>
      <c r="DT122" s="3"/>
      <c r="DU122" s="12"/>
      <c r="DV122" s="87"/>
      <c r="DW122" s="3"/>
      <c r="DX122" s="3"/>
      <c r="DY122" s="88"/>
      <c r="DZ122" s="88"/>
      <c r="EA122" s="88"/>
      <c r="EB122" s="12"/>
      <c r="EC122" s="12"/>
      <c r="ED122" s="12"/>
      <c r="EE122" s="12"/>
      <c r="EF122" s="3"/>
      <c r="EG122" s="12"/>
      <c r="EH122" s="3"/>
      <c r="EI122" s="3"/>
      <c r="EJ122" s="3"/>
      <c r="EK122" s="3"/>
      <c r="EL122" s="3"/>
      <c r="EM122" s="3"/>
      <c r="EN122" s="3"/>
      <c r="EO122" s="3"/>
      <c r="EP122" s="12"/>
      <c r="EQ122" s="87"/>
      <c r="ER122" s="3"/>
      <c r="ES122" s="3"/>
      <c r="ET122" s="88"/>
      <c r="EU122" s="88"/>
      <c r="EV122" s="88"/>
      <c r="EW122" s="12"/>
      <c r="EX122" s="12"/>
      <c r="EY122" s="12"/>
      <c r="EZ122" s="12"/>
      <c r="FA122" s="3"/>
      <c r="FB122" s="12"/>
      <c r="FC122" s="3"/>
      <c r="FD122" s="3"/>
      <c r="FE122" s="3"/>
      <c r="FF122" s="3"/>
      <c r="FG122" s="3"/>
      <c r="FH122" s="3"/>
      <c r="FI122" s="3"/>
      <c r="FJ122" s="3"/>
      <c r="FK122" s="12"/>
      <c r="FL122" s="12"/>
      <c r="FM122" s="3"/>
      <c r="FN122" s="88"/>
      <c r="FO122" s="88"/>
      <c r="FP122" s="88"/>
      <c r="FQ122" s="88"/>
      <c r="FR122" s="12"/>
      <c r="FS122" s="12"/>
      <c r="FT122" s="12"/>
      <c r="FU122" s="39"/>
      <c r="FV122" s="77"/>
      <c r="FW122" s="12"/>
      <c r="FX122" s="3"/>
      <c r="FY122" s="3"/>
      <c r="FZ122" s="3"/>
      <c r="GA122" s="3"/>
      <c r="GB122" s="3"/>
      <c r="GC122" s="3"/>
      <c r="GD122" s="3"/>
      <c r="GE122" s="3"/>
      <c r="GF122" s="12"/>
      <c r="GG122" s="12"/>
      <c r="GH122" s="88"/>
      <c r="GI122" s="45"/>
      <c r="GJ122" s="88"/>
      <c r="GK122" s="88"/>
      <c r="GL122" s="88"/>
      <c r="GM122" s="12"/>
      <c r="GN122" s="12"/>
      <c r="GO122" s="12"/>
      <c r="GP122" s="12"/>
      <c r="GQ122" s="77"/>
      <c r="GR122" s="12"/>
      <c r="GS122" s="3"/>
      <c r="GT122" s="3"/>
      <c r="GU122" s="3"/>
      <c r="GV122" s="3"/>
      <c r="GW122" s="3"/>
      <c r="GX122" s="3"/>
      <c r="GY122" s="3"/>
      <c r="GZ122" s="3"/>
      <c r="HA122" s="12"/>
      <c r="HB122" s="12"/>
      <c r="HC122" s="88"/>
      <c r="HD122" s="45"/>
      <c r="HE122" s="88"/>
      <c r="HF122" s="88"/>
      <c r="HG122" s="88"/>
      <c r="HH122" s="12"/>
      <c r="HI122" s="12"/>
      <c r="HJ122" s="12"/>
      <c r="HK122" s="12"/>
      <c r="HL122" s="77"/>
      <c r="HM122" s="3"/>
      <c r="HN122" s="3"/>
      <c r="HO122" s="3"/>
      <c r="HP122" s="3"/>
      <c r="HQ122" s="3"/>
      <c r="HR122" s="3"/>
      <c r="HS122" s="3"/>
      <c r="HT122" s="3"/>
      <c r="HU122" s="12"/>
      <c r="HV122" s="12"/>
      <c r="HW122" s="88"/>
      <c r="HX122" s="45"/>
      <c r="HY122" s="3"/>
      <c r="HZ122" s="3"/>
      <c r="IA122" s="3"/>
      <c r="IB122" s="20"/>
      <c r="IC122" s="12"/>
      <c r="ID122" s="12"/>
      <c r="IE122" s="12"/>
      <c r="IF122" s="105"/>
      <c r="IG122" s="100"/>
      <c r="IH122" s="3"/>
      <c r="II122" s="3"/>
      <c r="IJ122" s="3"/>
      <c r="IK122" s="3"/>
      <c r="IL122" s="3"/>
      <c r="IM122" s="3"/>
      <c r="IN122" s="3"/>
      <c r="IO122" s="12"/>
      <c r="IP122" s="12"/>
      <c r="IQ122" s="88"/>
      <c r="IR122" s="45"/>
      <c r="IS122" s="3"/>
      <c r="IT122" s="3"/>
      <c r="IU122" s="3"/>
      <c r="IV122" s="20"/>
      <c r="IW122" s="12"/>
      <c r="IX122" s="12"/>
      <c r="IY122" s="12"/>
      <c r="IZ122" s="12"/>
      <c r="JA122" s="100"/>
      <c r="JB122" s="3"/>
      <c r="JC122" s="3"/>
      <c r="JD122" s="3"/>
      <c r="JE122" s="3"/>
      <c r="JF122" s="3"/>
      <c r="JG122" s="3"/>
      <c r="JH122" s="3"/>
      <c r="JI122" s="12"/>
      <c r="JJ122" s="12"/>
      <c r="JK122" s="88"/>
      <c r="JL122" s="45"/>
      <c r="JM122" s="3"/>
      <c r="JN122" s="3"/>
      <c r="JO122" s="3"/>
      <c r="JP122" s="20"/>
      <c r="JQ122" s="12"/>
      <c r="JR122" s="12"/>
      <c r="JS122" s="12"/>
      <c r="JT122" s="12"/>
      <c r="JU122" s="100"/>
      <c r="JV122" s="3"/>
      <c r="JW122" s="3"/>
      <c r="JX122" s="3"/>
      <c r="JY122" s="3"/>
      <c r="JZ122" s="3"/>
      <c r="KA122" s="3"/>
      <c r="KB122" s="3"/>
      <c r="KC122" s="12"/>
      <c r="KD122" s="12"/>
      <c r="KE122" s="88"/>
      <c r="KF122" s="45"/>
      <c r="KG122" s="3"/>
      <c r="KH122" s="3"/>
      <c r="KI122" s="3"/>
      <c r="KJ122" s="20"/>
      <c r="KK122" s="12"/>
      <c r="KL122" s="12"/>
      <c r="KM122" s="12"/>
      <c r="KN122" s="12"/>
      <c r="KO122" s="100"/>
      <c r="KP122" s="3"/>
      <c r="KQ122" s="3"/>
      <c r="KR122" s="3"/>
      <c r="KS122" s="3"/>
      <c r="KT122" s="3"/>
      <c r="KU122" s="3"/>
      <c r="KV122" s="3"/>
      <c r="KW122" s="12"/>
      <c r="KX122" s="12"/>
      <c r="KY122" s="88"/>
      <c r="KZ122" s="45"/>
      <c r="LA122" s="3"/>
      <c r="LB122" s="3"/>
      <c r="LC122" s="3"/>
      <c r="LD122" s="20"/>
      <c r="LE122" s="12"/>
      <c r="LF122" s="12"/>
      <c r="LG122" s="12"/>
      <c r="LH122" s="12"/>
      <c r="LI122" s="100"/>
      <c r="LJ122" s="3"/>
      <c r="LK122" s="3"/>
      <c r="LL122" s="3"/>
      <c r="LM122" s="3"/>
      <c r="LN122" s="3"/>
      <c r="LO122" s="3"/>
      <c r="LP122" s="3"/>
      <c r="LQ122" s="12"/>
      <c r="LR122" s="12"/>
      <c r="LS122" s="88"/>
      <c r="LT122" s="45"/>
      <c r="LU122" s="88"/>
      <c r="LV122" s="88"/>
      <c r="LW122" s="88"/>
      <c r="LX122" s="88"/>
      <c r="LY122" s="12"/>
      <c r="LZ122" s="12"/>
      <c r="MA122" s="12"/>
      <c r="MB122" s="12"/>
      <c r="MC122" s="100"/>
      <c r="MD122" s="3"/>
      <c r="ME122" s="3"/>
      <c r="MF122" s="3"/>
      <c r="MG122" s="3"/>
      <c r="MH122" s="3"/>
      <c r="MI122" s="3"/>
      <c r="MJ122" s="3"/>
      <c r="MK122" s="12"/>
      <c r="ML122" s="12"/>
      <c r="MM122" s="88"/>
      <c r="MN122" s="45"/>
      <c r="MO122" s="88"/>
      <c r="MP122" s="88"/>
      <c r="MQ122" s="88"/>
      <c r="MR122" s="88"/>
      <c r="MS122" s="12"/>
      <c r="MT122" s="12"/>
      <c r="MU122" s="12"/>
      <c r="MV122" s="12"/>
      <c r="MW122" s="100"/>
      <c r="MX122" s="3"/>
      <c r="MY122" s="3"/>
      <c r="MZ122" s="3"/>
      <c r="NA122" s="3"/>
      <c r="NB122" s="3"/>
      <c r="NC122" s="3"/>
      <c r="ND122" s="3"/>
      <c r="NE122" s="12"/>
      <c r="NF122" s="12"/>
      <c r="NG122" s="88"/>
      <c r="NH122" s="45"/>
      <c r="NI122" s="88"/>
      <c r="NJ122" s="88"/>
      <c r="NK122" s="88"/>
      <c r="NL122" s="88"/>
      <c r="NM122" s="12"/>
      <c r="NN122" s="12"/>
      <c r="NO122" s="12"/>
      <c r="NP122" s="12"/>
      <c r="NQ122" s="100"/>
      <c r="NR122" s="3"/>
      <c r="NS122" s="3"/>
      <c r="NT122" s="3"/>
      <c r="NU122" s="3"/>
      <c r="NV122" s="3"/>
      <c r="NW122" s="3"/>
      <c r="NX122" s="12"/>
      <c r="NY122" s="88"/>
      <c r="NZ122" s="45"/>
      <c r="OA122" s="88"/>
      <c r="OB122" s="88"/>
      <c r="OC122" s="88"/>
      <c r="OD122" s="88"/>
      <c r="OE122" s="12"/>
      <c r="OF122" s="12"/>
      <c r="OG122" s="12"/>
      <c r="OH122" s="12"/>
      <c r="OI122" s="12"/>
      <c r="OJ122" s="3"/>
      <c r="OK122" s="3"/>
      <c r="OL122" s="3"/>
      <c r="OM122" s="3"/>
      <c r="ON122" s="3"/>
      <c r="OO122" s="3"/>
      <c r="OP122" s="88"/>
      <c r="OQ122" s="12"/>
      <c r="OR122" s="3"/>
      <c r="OS122" s="100"/>
      <c r="OT122" s="3"/>
      <c r="OU122" s="3"/>
      <c r="OV122" s="3"/>
      <c r="OW122" s="3"/>
      <c r="OX122" s="3"/>
      <c r="OY122" s="3"/>
      <c r="OZ122" s="12"/>
      <c r="PA122" s="88"/>
      <c r="PB122" s="45"/>
      <c r="PC122" s="88"/>
      <c r="PD122" s="88"/>
      <c r="PE122" s="88"/>
      <c r="PF122" s="88"/>
      <c r="PG122" s="12"/>
      <c r="PH122" s="12"/>
      <c r="PI122" s="12"/>
      <c r="PJ122" s="12"/>
      <c r="PK122" s="12"/>
      <c r="PL122" s="3"/>
      <c r="PM122" s="3"/>
      <c r="PN122" s="3"/>
      <c r="PO122" s="3"/>
      <c r="PP122" s="3"/>
      <c r="PQ122" s="3"/>
      <c r="PR122" s="3"/>
      <c r="PS122" s="88"/>
      <c r="PT122" s="12"/>
      <c r="PU122" s="3"/>
      <c r="PV122" s="100"/>
      <c r="PW122" s="3"/>
      <c r="PX122" s="3"/>
      <c r="PY122" s="3"/>
      <c r="PZ122" s="3"/>
      <c r="QA122" s="3"/>
      <c r="QB122" s="3"/>
      <c r="QC122" s="12"/>
      <c r="QD122" s="88"/>
      <c r="QE122" s="45"/>
      <c r="QF122" s="88"/>
      <c r="QG122" s="88"/>
      <c r="QH122" s="88"/>
      <c r="QI122" s="88"/>
      <c r="QJ122" s="12"/>
      <c r="QK122" s="12"/>
      <c r="QL122" s="12"/>
      <c r="QM122" s="12"/>
      <c r="QN122" s="12"/>
      <c r="QO122" s="3"/>
      <c r="QP122" s="3"/>
      <c r="QQ122" s="3"/>
      <c r="QR122" s="3"/>
      <c r="QS122" s="3"/>
      <c r="QT122" s="3"/>
      <c r="QU122" s="3"/>
      <c r="QV122" s="88"/>
      <c r="QW122" s="12"/>
      <c r="QX122" s="3"/>
      <c r="QY122" s="100"/>
      <c r="QZ122" s="3"/>
      <c r="RA122" s="3"/>
      <c r="RB122" s="3"/>
      <c r="RC122" s="3"/>
      <c r="RD122" s="3"/>
      <c r="RE122" s="3"/>
      <c r="RF122" s="12"/>
      <c r="RG122" s="88"/>
      <c r="RH122" s="45"/>
      <c r="RI122" s="88"/>
      <c r="RJ122" s="88"/>
      <c r="RK122" s="88"/>
      <c r="RL122" s="88"/>
      <c r="RM122" s="12"/>
      <c r="RN122" s="12"/>
      <c r="RO122" s="12"/>
      <c r="RP122" s="169"/>
      <c r="RQ122" s="12"/>
      <c r="RR122" s="12"/>
      <c r="RS122" s="3"/>
      <c r="RT122" s="3"/>
      <c r="RU122" s="3"/>
      <c r="RV122" s="3"/>
      <c r="RW122" s="3"/>
      <c r="RX122" s="3"/>
      <c r="RY122" s="3"/>
      <c r="RZ122" s="88"/>
      <c r="SA122" s="12"/>
      <c r="SB122" s="3"/>
      <c r="SC122" s="100"/>
      <c r="SD122" s="3"/>
      <c r="SE122" s="3"/>
      <c r="SF122" s="3"/>
      <c r="SG122" s="3"/>
      <c r="SH122" s="3"/>
      <c r="SI122" s="3"/>
      <c r="SJ122" s="12"/>
      <c r="SK122" s="88"/>
      <c r="SL122" s="45"/>
      <c r="SM122" s="88"/>
      <c r="SN122" s="88"/>
      <c r="SO122" s="88"/>
      <c r="SP122" s="88"/>
      <c r="SQ122" s="12"/>
      <c r="SR122" s="87"/>
      <c r="SS122" s="87"/>
      <c r="ST122" s="169"/>
      <c r="SU122" s="12"/>
      <c r="SV122" s="12"/>
      <c r="SW122" s="3"/>
      <c r="SX122" s="3"/>
      <c r="SY122" s="3"/>
      <c r="SZ122" s="3"/>
      <c r="TA122" s="3"/>
      <c r="TB122" s="3"/>
      <c r="TC122" s="3"/>
      <c r="TD122" s="88"/>
      <c r="TE122" s="12"/>
      <c r="TF122" s="3"/>
      <c r="TG122" s="100"/>
      <c r="TH122" s="3"/>
      <c r="TI122" s="3"/>
      <c r="TJ122" s="3"/>
      <c r="TK122" s="3"/>
      <c r="TL122" s="3"/>
      <c r="TM122" s="3"/>
      <c r="TN122" s="12"/>
      <c r="TO122" s="88"/>
      <c r="TP122" s="45"/>
      <c r="TQ122" s="88"/>
      <c r="TR122" s="88"/>
      <c r="TS122" s="88"/>
      <c r="TT122" s="88"/>
      <c r="TU122" s="12"/>
      <c r="TV122" s="87"/>
      <c r="TW122" s="87"/>
      <c r="TX122" s="169"/>
      <c r="TY122" s="12"/>
      <c r="TZ122" s="12"/>
      <c r="UA122" s="3"/>
      <c r="UB122" s="3"/>
      <c r="UC122" s="3"/>
      <c r="UD122" s="3"/>
      <c r="UE122" s="3"/>
      <c r="UF122" s="3"/>
      <c r="UG122" s="3"/>
      <c r="UH122" s="88"/>
      <c r="UI122" s="12"/>
      <c r="UJ122" s="3"/>
      <c r="UK122" s="100">
        <f>SUMIFS(Main!VI:VI,Main!A:A,A:A)</f>
        <v>0</v>
      </c>
      <c r="UL122" s="3">
        <v>0</v>
      </c>
      <c r="UM122" s="3">
        <v>0</v>
      </c>
      <c r="UN122" s="3">
        <f>SUMIFS(Main!VE:VE,Main!A:A,A:A)</f>
        <v>0</v>
      </c>
      <c r="UO122" s="3">
        <v>0</v>
      </c>
      <c r="UP122" s="3">
        <f t="shared" si="565"/>
        <v>0</v>
      </c>
      <c r="UQ122" s="3">
        <f t="shared" si="566"/>
        <v>0</v>
      </c>
      <c r="UR122" s="12">
        <f t="shared" si="567"/>
        <v>0</v>
      </c>
      <c r="US122" s="88">
        <f t="shared" si="568"/>
        <v>0</v>
      </c>
      <c r="UT122" s="45">
        <f t="shared" si="569"/>
        <v>0</v>
      </c>
      <c r="UU122" s="88">
        <v>0</v>
      </c>
      <c r="UV122" s="88">
        <v>0</v>
      </c>
      <c r="UW122" s="88">
        <f>SUMIFS(Main!VF:VF,Main!A:A,A:A)</f>
        <v>0</v>
      </c>
      <c r="UX122" s="88">
        <f t="shared" si="570"/>
        <v>0</v>
      </c>
      <c r="UY122" s="12">
        <f t="shared" si="571"/>
        <v>0</v>
      </c>
      <c r="UZ122" s="87">
        <f t="shared" si="572"/>
        <v>0</v>
      </c>
      <c r="VA122" s="87">
        <f t="shared" si="573"/>
        <v>0</v>
      </c>
      <c r="VB122" s="169" t="str">
        <f t="shared" si="564"/>
        <v>AM-W33 Pro</v>
      </c>
      <c r="VC122" s="12" t="e">
        <f t="shared" si="578"/>
        <v>#DIV/0!</v>
      </c>
      <c r="VD122" s="12" t="e">
        <f t="shared" si="574"/>
        <v>#DIV/0!</v>
      </c>
      <c r="VE122" s="3">
        <f>SUMIFS(Main!VR:VR,Main!B:B,B:B)</f>
        <v>0</v>
      </c>
      <c r="VF122" s="3">
        <f>SUMIFS(Main!VT:VT,Main!B:B,B:B)</f>
        <v>0</v>
      </c>
      <c r="VG122" s="3">
        <f>SUMIFS(Main!VV:VV,Main!B:B,B:B)</f>
        <v>0</v>
      </c>
      <c r="VH122" s="3">
        <f>SUMIFS(Main!VZ:VZ,Main!B:B,B:B)</f>
        <v>0</v>
      </c>
      <c r="VI122" s="3">
        <f>SUMIFS(Main!WB:WB,Main!B:B,B:B)</f>
        <v>0</v>
      </c>
      <c r="VJ122" s="3">
        <f>SUMIFS(Main!WD:WD,Main!B:B,B:B)</f>
        <v>200</v>
      </c>
      <c r="VK122" s="3">
        <f t="shared" si="575"/>
        <v>200</v>
      </c>
      <c r="VL122" s="88">
        <f t="shared" si="576"/>
        <v>292798</v>
      </c>
      <c r="VM122" s="12">
        <f t="shared" si="577"/>
        <v>3.0675338755642811E-3</v>
      </c>
      <c r="VN122" s="3">
        <f>SUMIFS(Main!WH:WH,Main!B:B,B:B)</f>
        <v>0</v>
      </c>
    </row>
    <row r="123" spans="1:586">
      <c r="A123" s="161" t="s">
        <v>461</v>
      </c>
      <c r="B123" s="161" t="s">
        <v>903</v>
      </c>
      <c r="C123" s="150" t="s">
        <v>664</v>
      </c>
      <c r="D123" s="150" t="s">
        <v>669</v>
      </c>
      <c r="E123" s="154" t="s">
        <v>928</v>
      </c>
      <c r="F123" s="161" t="s">
        <v>947</v>
      </c>
      <c r="G123" s="150" t="s">
        <v>950</v>
      </c>
      <c r="H123" s="17">
        <v>2715.8172</v>
      </c>
      <c r="I123" s="1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7"/>
      <c r="V123" s="87"/>
      <c r="W123" s="12"/>
      <c r="X123" s="91"/>
      <c r="Y123" s="91"/>
      <c r="Z123" s="91"/>
      <c r="AA123" s="91"/>
      <c r="AB123" s="91"/>
      <c r="AC123" s="91"/>
      <c r="AD123" s="91"/>
      <c r="AE123" s="87"/>
      <c r="AF123" s="88"/>
      <c r="AG123" s="88"/>
      <c r="AH123" s="88"/>
      <c r="AI123" s="87"/>
      <c r="AJ123" s="87"/>
      <c r="AK123" s="12"/>
      <c r="AL123" s="3"/>
      <c r="AM123" s="3"/>
      <c r="AN123" s="3"/>
      <c r="AO123" s="3"/>
      <c r="AP123" s="3"/>
      <c r="AQ123" s="3"/>
      <c r="AR123" s="3"/>
      <c r="AS123" s="3"/>
      <c r="AT123" s="87"/>
      <c r="AU123" s="40"/>
      <c r="AV123" s="40"/>
      <c r="AW123" s="88"/>
      <c r="AX123" s="88"/>
      <c r="AY123" s="88"/>
      <c r="AZ123" s="87"/>
      <c r="BA123" s="87"/>
      <c r="BB123" s="87"/>
      <c r="BC123" s="89"/>
      <c r="BD123" s="12"/>
      <c r="BE123" s="3"/>
      <c r="BF123" s="3"/>
      <c r="BG123" s="3"/>
      <c r="BH123" s="3"/>
      <c r="BI123" s="3"/>
      <c r="BJ123" s="3"/>
      <c r="BK123" s="3"/>
      <c r="BL123" s="3"/>
      <c r="BM123" s="87"/>
      <c r="BN123" s="40"/>
      <c r="BO123" s="40"/>
      <c r="BP123" s="88"/>
      <c r="BQ123" s="88"/>
      <c r="BR123" s="88"/>
      <c r="BS123" s="12"/>
      <c r="BT123" s="12"/>
      <c r="BU123" s="87"/>
      <c r="BV123" s="89"/>
      <c r="BW123" s="90"/>
      <c r="BX123" s="12"/>
      <c r="BY123" s="3"/>
      <c r="BZ123" s="3"/>
      <c r="CA123" s="3"/>
      <c r="CB123" s="3"/>
      <c r="CC123" s="3"/>
      <c r="CD123" s="3"/>
      <c r="CE123" s="3"/>
      <c r="CF123" s="3"/>
      <c r="CG123" s="87"/>
      <c r="CH123" s="3"/>
      <c r="CI123" s="3"/>
      <c r="CJ123" s="88"/>
      <c r="CK123" s="88"/>
      <c r="CL123" s="88"/>
      <c r="CM123" s="87"/>
      <c r="CN123" s="87"/>
      <c r="CO123" s="12"/>
      <c r="CP123" s="12"/>
      <c r="CQ123" s="77"/>
      <c r="CR123" s="12"/>
      <c r="CS123" s="3"/>
      <c r="CT123" s="3"/>
      <c r="CU123" s="3"/>
      <c r="CV123" s="3"/>
      <c r="CW123" s="3"/>
      <c r="CX123" s="3"/>
      <c r="CY123" s="3"/>
      <c r="CZ123" s="3"/>
      <c r="DA123" s="87"/>
      <c r="DB123" s="45"/>
      <c r="DC123" s="3"/>
      <c r="DD123" s="88"/>
      <c r="DE123" s="88"/>
      <c r="DF123" s="88"/>
      <c r="DG123" s="12"/>
      <c r="DH123" s="12"/>
      <c r="DI123" s="12"/>
      <c r="DJ123" s="12"/>
      <c r="DK123" s="3"/>
      <c r="DL123" s="2"/>
      <c r="DM123" s="3"/>
      <c r="DN123" s="3"/>
      <c r="DO123" s="3"/>
      <c r="DP123" s="3"/>
      <c r="DQ123" s="3"/>
      <c r="DR123" s="3"/>
      <c r="DS123" s="3"/>
      <c r="DT123" s="3"/>
      <c r="DU123" s="12"/>
      <c r="DV123" s="87"/>
      <c r="DW123" s="3"/>
      <c r="DX123" s="3"/>
      <c r="DY123" s="88"/>
      <c r="DZ123" s="88"/>
      <c r="EA123" s="88"/>
      <c r="EB123" s="12"/>
      <c r="EC123" s="12"/>
      <c r="ED123" s="12"/>
      <c r="EE123" s="12"/>
      <c r="EF123" s="3"/>
      <c r="EG123" s="12"/>
      <c r="EH123" s="3"/>
      <c r="EI123" s="3"/>
      <c r="EJ123" s="3"/>
      <c r="EK123" s="3"/>
      <c r="EL123" s="3"/>
      <c r="EM123" s="3"/>
      <c r="EN123" s="3"/>
      <c r="EO123" s="3"/>
      <c r="EP123" s="12"/>
      <c r="EQ123" s="87"/>
      <c r="ER123" s="3"/>
      <c r="ES123" s="3"/>
      <c r="ET123" s="88"/>
      <c r="EU123" s="88"/>
      <c r="EV123" s="88"/>
      <c r="EW123" s="12"/>
      <c r="EX123" s="12"/>
      <c r="EY123" s="12"/>
      <c r="EZ123" s="12"/>
      <c r="FA123" s="3"/>
      <c r="FB123" s="12"/>
      <c r="FC123" s="3"/>
      <c r="FD123" s="3"/>
      <c r="FE123" s="3"/>
      <c r="FF123" s="3"/>
      <c r="FG123" s="3"/>
      <c r="FH123" s="3"/>
      <c r="FI123" s="3"/>
      <c r="FJ123" s="3"/>
      <c r="FK123" s="12"/>
      <c r="FL123" s="12"/>
      <c r="FM123" s="3"/>
      <c r="FN123" s="88"/>
      <c r="FO123" s="88"/>
      <c r="FP123" s="88"/>
      <c r="FQ123" s="88"/>
      <c r="FR123" s="12"/>
      <c r="FS123" s="12"/>
      <c r="FT123" s="12"/>
      <c r="FU123" s="39"/>
      <c r="FV123" s="77"/>
      <c r="FW123" s="12"/>
      <c r="FX123" s="3"/>
      <c r="FY123" s="3"/>
      <c r="FZ123" s="3"/>
      <c r="GA123" s="3"/>
      <c r="GB123" s="3"/>
      <c r="GC123" s="3"/>
      <c r="GD123" s="3"/>
      <c r="GE123" s="3"/>
      <c r="GF123" s="12"/>
      <c r="GG123" s="12"/>
      <c r="GH123" s="88"/>
      <c r="GI123" s="45"/>
      <c r="GJ123" s="88"/>
      <c r="GK123" s="88"/>
      <c r="GL123" s="88"/>
      <c r="GM123" s="12"/>
      <c r="GN123" s="12"/>
      <c r="GO123" s="12"/>
      <c r="GP123" s="12"/>
      <c r="GQ123" s="77"/>
      <c r="GR123" s="12"/>
      <c r="GS123" s="3"/>
      <c r="GT123" s="3"/>
      <c r="GU123" s="3"/>
      <c r="GV123" s="3"/>
      <c r="GW123" s="3"/>
      <c r="GX123" s="3"/>
      <c r="GY123" s="3"/>
      <c r="GZ123" s="3"/>
      <c r="HA123" s="12"/>
      <c r="HB123" s="12"/>
      <c r="HC123" s="88"/>
      <c r="HD123" s="45"/>
      <c r="HE123" s="88"/>
      <c r="HF123" s="88"/>
      <c r="HG123" s="88"/>
      <c r="HH123" s="12"/>
      <c r="HI123" s="12"/>
      <c r="HJ123" s="12"/>
      <c r="HK123" s="12"/>
      <c r="HL123" s="77"/>
      <c r="HM123" s="3"/>
      <c r="HN123" s="3"/>
      <c r="HO123" s="3"/>
      <c r="HP123" s="3"/>
      <c r="HQ123" s="3"/>
      <c r="HR123" s="3"/>
      <c r="HS123" s="3"/>
      <c r="HT123" s="3"/>
      <c r="HU123" s="12"/>
      <c r="HV123" s="12"/>
      <c r="HW123" s="88"/>
      <c r="HX123" s="45"/>
      <c r="HY123" s="3"/>
      <c r="HZ123" s="3"/>
      <c r="IA123" s="3"/>
      <c r="IB123" s="20"/>
      <c r="IC123" s="12"/>
      <c r="ID123" s="12"/>
      <c r="IE123" s="12"/>
      <c r="IF123" s="105"/>
      <c r="IG123" s="100"/>
      <c r="IH123" s="3"/>
      <c r="II123" s="3"/>
      <c r="IJ123" s="3"/>
      <c r="IK123" s="3"/>
      <c r="IL123" s="3"/>
      <c r="IM123" s="3"/>
      <c r="IN123" s="3"/>
      <c r="IO123" s="12"/>
      <c r="IP123" s="12"/>
      <c r="IQ123" s="88"/>
      <c r="IR123" s="45"/>
      <c r="IS123" s="3"/>
      <c r="IT123" s="3"/>
      <c r="IU123" s="3"/>
      <c r="IV123" s="20"/>
      <c r="IW123" s="12"/>
      <c r="IX123" s="12"/>
      <c r="IY123" s="12"/>
      <c r="IZ123" s="12"/>
      <c r="JA123" s="100"/>
      <c r="JB123" s="3"/>
      <c r="JC123" s="3"/>
      <c r="JD123" s="3"/>
      <c r="JE123" s="3"/>
      <c r="JF123" s="3"/>
      <c r="JG123" s="3"/>
      <c r="JH123" s="3"/>
      <c r="JI123" s="12"/>
      <c r="JJ123" s="12"/>
      <c r="JK123" s="88"/>
      <c r="JL123" s="45"/>
      <c r="JM123" s="3"/>
      <c r="JN123" s="3"/>
      <c r="JO123" s="3"/>
      <c r="JP123" s="20"/>
      <c r="JQ123" s="12"/>
      <c r="JR123" s="12"/>
      <c r="JS123" s="12"/>
      <c r="JT123" s="12"/>
      <c r="JU123" s="100"/>
      <c r="JV123" s="3"/>
      <c r="JW123" s="3"/>
      <c r="JX123" s="3"/>
      <c r="JY123" s="3"/>
      <c r="JZ123" s="3"/>
      <c r="KA123" s="3"/>
      <c r="KB123" s="3"/>
      <c r="KC123" s="12"/>
      <c r="KD123" s="12"/>
      <c r="KE123" s="88"/>
      <c r="KF123" s="45"/>
      <c r="KG123" s="3"/>
      <c r="KH123" s="3"/>
      <c r="KI123" s="3"/>
      <c r="KJ123" s="20"/>
      <c r="KK123" s="12"/>
      <c r="KL123" s="12"/>
      <c r="KM123" s="12"/>
      <c r="KN123" s="12"/>
      <c r="KO123" s="100"/>
      <c r="KP123" s="3"/>
      <c r="KQ123" s="3"/>
      <c r="KR123" s="3"/>
      <c r="KS123" s="3"/>
      <c r="KT123" s="3"/>
      <c r="KU123" s="3"/>
      <c r="KV123" s="3"/>
      <c r="KW123" s="12"/>
      <c r="KX123" s="12"/>
      <c r="KY123" s="88"/>
      <c r="KZ123" s="45"/>
      <c r="LA123" s="3"/>
      <c r="LB123" s="3"/>
      <c r="LC123" s="3"/>
      <c r="LD123" s="20"/>
      <c r="LE123" s="12"/>
      <c r="LF123" s="12"/>
      <c r="LG123" s="12"/>
      <c r="LH123" s="12"/>
      <c r="LI123" s="100"/>
      <c r="LJ123" s="3"/>
      <c r="LK123" s="3"/>
      <c r="LL123" s="3"/>
      <c r="LM123" s="3"/>
      <c r="LN123" s="3"/>
      <c r="LO123" s="3"/>
      <c r="LP123" s="3"/>
      <c r="LQ123" s="12"/>
      <c r="LR123" s="12"/>
      <c r="LS123" s="88"/>
      <c r="LT123" s="45"/>
      <c r="LU123" s="88"/>
      <c r="LV123" s="88"/>
      <c r="LW123" s="88"/>
      <c r="LX123" s="88"/>
      <c r="LY123" s="12"/>
      <c r="LZ123" s="12"/>
      <c r="MA123" s="12"/>
      <c r="MB123" s="12"/>
      <c r="MC123" s="100"/>
      <c r="MD123" s="3"/>
      <c r="ME123" s="3"/>
      <c r="MF123" s="3"/>
      <c r="MG123" s="3"/>
      <c r="MH123" s="3"/>
      <c r="MI123" s="3"/>
      <c r="MJ123" s="3"/>
      <c r="MK123" s="12"/>
      <c r="ML123" s="12"/>
      <c r="MM123" s="88"/>
      <c r="MN123" s="45"/>
      <c r="MO123" s="88"/>
      <c r="MP123" s="88"/>
      <c r="MQ123" s="88"/>
      <c r="MR123" s="88"/>
      <c r="MS123" s="12"/>
      <c r="MT123" s="12"/>
      <c r="MU123" s="12"/>
      <c r="MV123" s="12"/>
      <c r="MW123" s="100"/>
      <c r="MX123" s="3"/>
      <c r="MY123" s="3"/>
      <c r="MZ123" s="3"/>
      <c r="NA123" s="3"/>
      <c r="NB123" s="3"/>
      <c r="NC123" s="3"/>
      <c r="ND123" s="3"/>
      <c r="NE123" s="12"/>
      <c r="NF123" s="12"/>
      <c r="NG123" s="88"/>
      <c r="NH123" s="45"/>
      <c r="NI123" s="88"/>
      <c r="NJ123" s="88"/>
      <c r="NK123" s="88"/>
      <c r="NL123" s="88"/>
      <c r="NM123" s="12"/>
      <c r="NN123" s="12"/>
      <c r="NO123" s="12"/>
      <c r="NP123" s="12"/>
      <c r="NQ123" s="100"/>
      <c r="NR123" s="3"/>
      <c r="NS123" s="3"/>
      <c r="NT123" s="3"/>
      <c r="NU123" s="3"/>
      <c r="NV123" s="3"/>
      <c r="NW123" s="3"/>
      <c r="NX123" s="12"/>
      <c r="NY123" s="88"/>
      <c r="NZ123" s="45"/>
      <c r="OA123" s="88"/>
      <c r="OB123" s="88"/>
      <c r="OC123" s="88"/>
      <c r="OD123" s="88"/>
      <c r="OE123" s="12"/>
      <c r="OF123" s="12"/>
      <c r="OG123" s="12"/>
      <c r="OH123" s="12"/>
      <c r="OI123" s="12"/>
      <c r="OJ123" s="3"/>
      <c r="OK123" s="3"/>
      <c r="OL123" s="3"/>
      <c r="OM123" s="3"/>
      <c r="ON123" s="3"/>
      <c r="OO123" s="3"/>
      <c r="OP123" s="88"/>
      <c r="OQ123" s="12"/>
      <c r="OR123" s="3"/>
      <c r="OS123" s="100"/>
      <c r="OT123" s="3"/>
      <c r="OU123" s="3"/>
      <c r="OV123" s="3"/>
      <c r="OW123" s="3"/>
      <c r="OX123" s="3"/>
      <c r="OY123" s="3"/>
      <c r="OZ123" s="12"/>
      <c r="PA123" s="88"/>
      <c r="PB123" s="45"/>
      <c r="PC123" s="88"/>
      <c r="PD123" s="88"/>
      <c r="PE123" s="88"/>
      <c r="PF123" s="88"/>
      <c r="PG123" s="12"/>
      <c r="PH123" s="12"/>
      <c r="PI123" s="12"/>
      <c r="PJ123" s="12"/>
      <c r="PK123" s="12"/>
      <c r="PL123" s="3"/>
      <c r="PM123" s="3"/>
      <c r="PN123" s="3"/>
      <c r="PO123" s="3"/>
      <c r="PP123" s="3"/>
      <c r="PQ123" s="3"/>
      <c r="PR123" s="3"/>
      <c r="PS123" s="88"/>
      <c r="PT123" s="12"/>
      <c r="PU123" s="3"/>
      <c r="PV123" s="100"/>
      <c r="PW123" s="3"/>
      <c r="PX123" s="3"/>
      <c r="PY123" s="3"/>
      <c r="PZ123" s="3"/>
      <c r="QA123" s="3"/>
      <c r="QB123" s="3"/>
      <c r="QC123" s="12"/>
      <c r="QD123" s="88"/>
      <c r="QE123" s="45"/>
      <c r="QF123" s="88"/>
      <c r="QG123" s="88"/>
      <c r="QH123" s="88"/>
      <c r="QI123" s="88"/>
      <c r="QJ123" s="12"/>
      <c r="QK123" s="12"/>
      <c r="QL123" s="12"/>
      <c r="QM123" s="12"/>
      <c r="QN123" s="12"/>
      <c r="QO123" s="3"/>
      <c r="QP123" s="3"/>
      <c r="QQ123" s="3"/>
      <c r="QR123" s="3"/>
      <c r="QS123" s="3"/>
      <c r="QT123" s="3"/>
      <c r="QU123" s="3"/>
      <c r="QV123" s="88"/>
      <c r="QW123" s="12"/>
      <c r="QX123" s="3"/>
      <c r="QY123" s="100"/>
      <c r="QZ123" s="3"/>
      <c r="RA123" s="3"/>
      <c r="RB123" s="3"/>
      <c r="RC123" s="3"/>
      <c r="RD123" s="3"/>
      <c r="RE123" s="3"/>
      <c r="RF123" s="12"/>
      <c r="RG123" s="88"/>
      <c r="RH123" s="45"/>
      <c r="RI123" s="88"/>
      <c r="RJ123" s="88"/>
      <c r="RK123" s="88"/>
      <c r="RL123" s="88"/>
      <c r="RM123" s="12"/>
      <c r="RN123" s="12"/>
      <c r="RO123" s="12"/>
      <c r="RP123" s="169"/>
      <c r="RQ123" s="12"/>
      <c r="RR123" s="12"/>
      <c r="RS123" s="3"/>
      <c r="RT123" s="3"/>
      <c r="RU123" s="3"/>
      <c r="RV123" s="3"/>
      <c r="RW123" s="3"/>
      <c r="RX123" s="3"/>
      <c r="RY123" s="3"/>
      <c r="RZ123" s="88"/>
      <c r="SA123" s="12"/>
      <c r="SB123" s="3"/>
      <c r="SC123" s="100"/>
      <c r="SD123" s="3"/>
      <c r="SE123" s="3"/>
      <c r="SF123" s="3"/>
      <c r="SG123" s="3"/>
      <c r="SH123" s="3"/>
      <c r="SI123" s="3"/>
      <c r="SJ123" s="12"/>
      <c r="SK123" s="88"/>
      <c r="SL123" s="45"/>
      <c r="SM123" s="88"/>
      <c r="SN123" s="88"/>
      <c r="SO123" s="88"/>
      <c r="SP123" s="88"/>
      <c r="SQ123" s="12"/>
      <c r="SR123" s="87"/>
      <c r="SS123" s="87"/>
      <c r="ST123" s="169"/>
      <c r="SU123" s="12"/>
      <c r="SV123" s="12"/>
      <c r="SW123" s="3"/>
      <c r="SX123" s="3"/>
      <c r="SY123" s="3"/>
      <c r="SZ123" s="3"/>
      <c r="TA123" s="3"/>
      <c r="TB123" s="3"/>
      <c r="TC123" s="3"/>
      <c r="TD123" s="88"/>
      <c r="TE123" s="12"/>
      <c r="TF123" s="3"/>
      <c r="TG123" s="100"/>
      <c r="TH123" s="3"/>
      <c r="TI123" s="3"/>
      <c r="TJ123" s="3"/>
      <c r="TK123" s="3"/>
      <c r="TL123" s="3"/>
      <c r="TM123" s="3"/>
      <c r="TN123" s="12"/>
      <c r="TO123" s="88"/>
      <c r="TP123" s="45"/>
      <c r="TQ123" s="88"/>
      <c r="TR123" s="88"/>
      <c r="TS123" s="88"/>
      <c r="TT123" s="88"/>
      <c r="TU123" s="12"/>
      <c r="TV123" s="87"/>
      <c r="TW123" s="87"/>
      <c r="TX123" s="169"/>
      <c r="TY123" s="12"/>
      <c r="TZ123" s="12"/>
      <c r="UA123" s="3"/>
      <c r="UB123" s="3"/>
      <c r="UC123" s="3"/>
      <c r="UD123" s="3"/>
      <c r="UE123" s="3"/>
      <c r="UF123" s="3"/>
      <c r="UG123" s="3"/>
      <c r="UH123" s="88"/>
      <c r="UI123" s="12"/>
      <c r="UJ123" s="3"/>
      <c r="UK123" s="100">
        <f>SUMIFS(Main!VI:VI,Main!A:A,A:A)</f>
        <v>0</v>
      </c>
      <c r="UL123" s="3">
        <v>0</v>
      </c>
      <c r="UM123" s="3">
        <v>0</v>
      </c>
      <c r="UN123" s="3">
        <f>SUMIFS(Main!VE:VE,Main!A:A,A:A)</f>
        <v>0</v>
      </c>
      <c r="UO123" s="3">
        <v>0</v>
      </c>
      <c r="UP123" s="3">
        <f t="shared" si="565"/>
        <v>0</v>
      </c>
      <c r="UQ123" s="3">
        <f t="shared" si="566"/>
        <v>0</v>
      </c>
      <c r="UR123" s="12">
        <f t="shared" si="567"/>
        <v>0</v>
      </c>
      <c r="US123" s="88">
        <f t="shared" si="568"/>
        <v>0</v>
      </c>
      <c r="UT123" s="45">
        <f t="shared" si="569"/>
        <v>0</v>
      </c>
      <c r="UU123" s="88">
        <v>0</v>
      </c>
      <c r="UV123" s="88">
        <v>0</v>
      </c>
      <c r="UW123" s="88">
        <f>SUMIFS(Main!VF:VF,Main!A:A,A:A)</f>
        <v>0</v>
      </c>
      <c r="UX123" s="88">
        <f t="shared" si="570"/>
        <v>0</v>
      </c>
      <c r="UY123" s="12">
        <f t="shared" si="571"/>
        <v>0</v>
      </c>
      <c r="UZ123" s="87">
        <f t="shared" si="572"/>
        <v>0</v>
      </c>
      <c r="VA123" s="87">
        <f t="shared" si="573"/>
        <v>0</v>
      </c>
      <c r="VB123" s="169" t="str">
        <f t="shared" si="564"/>
        <v>AK-61 Neo</v>
      </c>
      <c r="VC123" s="12" t="e">
        <f t="shared" si="578"/>
        <v>#DIV/0!</v>
      </c>
      <c r="VD123" s="12" t="e">
        <f t="shared" si="574"/>
        <v>#DIV/0!</v>
      </c>
      <c r="VE123" s="3">
        <f>SUMIFS(Main!VR:VR,Main!B:B,B:B)</f>
        <v>0</v>
      </c>
      <c r="VF123" s="3">
        <f>SUMIFS(Main!VT:VT,Main!B:B,B:B)</f>
        <v>0</v>
      </c>
      <c r="VG123" s="3">
        <f>SUMIFS(Main!VV:VV,Main!B:B,B:B)</f>
        <v>0</v>
      </c>
      <c r="VH123" s="3">
        <f>SUMIFS(Main!VZ:VZ,Main!B:B,B:B)</f>
        <v>102</v>
      </c>
      <c r="VI123" s="3">
        <f>SUMIFS(Main!WB:WB,Main!B:B,B:B)</f>
        <v>0</v>
      </c>
      <c r="VJ123" s="3">
        <f>SUMIFS(Main!WD:WD,Main!B:B,B:B)</f>
        <v>0</v>
      </c>
      <c r="VK123" s="3">
        <f t="shared" si="575"/>
        <v>102</v>
      </c>
      <c r="VL123" s="88">
        <f t="shared" si="576"/>
        <v>277013.35440000001</v>
      </c>
      <c r="VM123" s="12">
        <f t="shared" si="577"/>
        <v>2.9021641152114897E-3</v>
      </c>
      <c r="VN123" s="3">
        <f>SUMIFS(Main!WH:WH,Main!B:B,B:B)</f>
        <v>0</v>
      </c>
    </row>
    <row r="124" spans="1:586">
      <c r="A124" s="161" t="s">
        <v>461</v>
      </c>
      <c r="B124" s="161" t="s">
        <v>919</v>
      </c>
      <c r="C124" s="150" t="s">
        <v>664</v>
      </c>
      <c r="D124" s="150" t="s">
        <v>669</v>
      </c>
      <c r="E124" s="154" t="s">
        <v>943</v>
      </c>
      <c r="F124" s="161" t="s">
        <v>476</v>
      </c>
      <c r="G124" s="150" t="s">
        <v>965</v>
      </c>
      <c r="H124" s="17">
        <v>2509.69</v>
      </c>
      <c r="I124" s="1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7"/>
      <c r="V124" s="87"/>
      <c r="W124" s="12"/>
      <c r="X124" s="91"/>
      <c r="Y124" s="91"/>
      <c r="Z124" s="91"/>
      <c r="AA124" s="91"/>
      <c r="AB124" s="91"/>
      <c r="AC124" s="91"/>
      <c r="AD124" s="91"/>
      <c r="AE124" s="87"/>
      <c r="AF124" s="88"/>
      <c r="AG124" s="88"/>
      <c r="AH124" s="88"/>
      <c r="AI124" s="87"/>
      <c r="AJ124" s="87"/>
      <c r="AK124" s="12"/>
      <c r="AL124" s="3"/>
      <c r="AM124" s="3"/>
      <c r="AN124" s="3"/>
      <c r="AO124" s="3"/>
      <c r="AP124" s="3"/>
      <c r="AQ124" s="3"/>
      <c r="AR124" s="3"/>
      <c r="AS124" s="3"/>
      <c r="AT124" s="87"/>
      <c r="AU124" s="40"/>
      <c r="AV124" s="40"/>
      <c r="AW124" s="88"/>
      <c r="AX124" s="88"/>
      <c r="AY124" s="88"/>
      <c r="AZ124" s="87"/>
      <c r="BA124" s="87"/>
      <c r="BB124" s="87"/>
      <c r="BC124" s="89"/>
      <c r="BD124" s="12"/>
      <c r="BE124" s="3"/>
      <c r="BF124" s="3"/>
      <c r="BG124" s="3"/>
      <c r="BH124" s="3"/>
      <c r="BI124" s="3"/>
      <c r="BJ124" s="3"/>
      <c r="BK124" s="3"/>
      <c r="BL124" s="3"/>
      <c r="BM124" s="87"/>
      <c r="BN124" s="40"/>
      <c r="BO124" s="40"/>
      <c r="BP124" s="88"/>
      <c r="BQ124" s="88"/>
      <c r="BR124" s="88"/>
      <c r="BS124" s="12"/>
      <c r="BT124" s="12"/>
      <c r="BU124" s="87"/>
      <c r="BV124" s="89"/>
      <c r="BW124" s="90"/>
      <c r="BX124" s="12"/>
      <c r="BY124" s="3"/>
      <c r="BZ124" s="3"/>
      <c r="CA124" s="3"/>
      <c r="CB124" s="3"/>
      <c r="CC124" s="3"/>
      <c r="CD124" s="3"/>
      <c r="CE124" s="3"/>
      <c r="CF124" s="3"/>
      <c r="CG124" s="87"/>
      <c r="CH124" s="3"/>
      <c r="CI124" s="3"/>
      <c r="CJ124" s="88"/>
      <c r="CK124" s="88"/>
      <c r="CL124" s="88"/>
      <c r="CM124" s="87"/>
      <c r="CN124" s="87"/>
      <c r="CO124" s="12"/>
      <c r="CP124" s="12"/>
      <c r="CQ124" s="77"/>
      <c r="CR124" s="12"/>
      <c r="CS124" s="3"/>
      <c r="CT124" s="3"/>
      <c r="CU124" s="3"/>
      <c r="CV124" s="3"/>
      <c r="CW124" s="3"/>
      <c r="CX124" s="3"/>
      <c r="CY124" s="3"/>
      <c r="CZ124" s="3"/>
      <c r="DA124" s="87"/>
      <c r="DB124" s="45"/>
      <c r="DC124" s="3"/>
      <c r="DD124" s="88"/>
      <c r="DE124" s="88"/>
      <c r="DF124" s="88"/>
      <c r="DG124" s="12"/>
      <c r="DH124" s="12"/>
      <c r="DI124" s="12"/>
      <c r="DJ124" s="12"/>
      <c r="DK124" s="3"/>
      <c r="DL124" s="2"/>
      <c r="DM124" s="3"/>
      <c r="DN124" s="3"/>
      <c r="DO124" s="3"/>
      <c r="DP124" s="3"/>
      <c r="DQ124" s="3"/>
      <c r="DR124" s="3"/>
      <c r="DS124" s="3"/>
      <c r="DT124" s="3"/>
      <c r="DU124" s="12"/>
      <c r="DV124" s="87"/>
      <c r="DW124" s="3"/>
      <c r="DX124" s="3"/>
      <c r="DY124" s="88"/>
      <c r="DZ124" s="88"/>
      <c r="EA124" s="88"/>
      <c r="EB124" s="12"/>
      <c r="EC124" s="12"/>
      <c r="ED124" s="12"/>
      <c r="EE124" s="12"/>
      <c r="EF124" s="3"/>
      <c r="EG124" s="12"/>
      <c r="EH124" s="3"/>
      <c r="EI124" s="3"/>
      <c r="EJ124" s="3"/>
      <c r="EK124" s="3"/>
      <c r="EL124" s="3"/>
      <c r="EM124" s="3"/>
      <c r="EN124" s="3"/>
      <c r="EO124" s="3"/>
      <c r="EP124" s="12"/>
      <c r="EQ124" s="87"/>
      <c r="ER124" s="3"/>
      <c r="ES124" s="3"/>
      <c r="ET124" s="88"/>
      <c r="EU124" s="88"/>
      <c r="EV124" s="88"/>
      <c r="EW124" s="12"/>
      <c r="EX124" s="12"/>
      <c r="EY124" s="12"/>
      <c r="EZ124" s="12"/>
      <c r="FA124" s="3"/>
      <c r="FB124" s="12"/>
      <c r="FC124" s="3"/>
      <c r="FD124" s="3"/>
      <c r="FE124" s="3"/>
      <c r="FF124" s="3"/>
      <c r="FG124" s="3"/>
      <c r="FH124" s="3"/>
      <c r="FI124" s="3"/>
      <c r="FJ124" s="3"/>
      <c r="FK124" s="12"/>
      <c r="FL124" s="12"/>
      <c r="FM124" s="3"/>
      <c r="FN124" s="88"/>
      <c r="FO124" s="88"/>
      <c r="FP124" s="88"/>
      <c r="FQ124" s="88"/>
      <c r="FR124" s="12"/>
      <c r="FS124" s="12"/>
      <c r="FT124" s="12"/>
      <c r="FU124" s="39"/>
      <c r="FV124" s="77"/>
      <c r="FW124" s="12"/>
      <c r="FX124" s="3"/>
      <c r="FY124" s="3"/>
      <c r="FZ124" s="3"/>
      <c r="GA124" s="3"/>
      <c r="GB124" s="3"/>
      <c r="GC124" s="3"/>
      <c r="GD124" s="3"/>
      <c r="GE124" s="3"/>
      <c r="GF124" s="12"/>
      <c r="GG124" s="12"/>
      <c r="GH124" s="88"/>
      <c r="GI124" s="45"/>
      <c r="GJ124" s="88"/>
      <c r="GK124" s="88"/>
      <c r="GL124" s="88"/>
      <c r="GM124" s="12"/>
      <c r="GN124" s="12"/>
      <c r="GO124" s="12"/>
      <c r="GP124" s="12"/>
      <c r="GQ124" s="77"/>
      <c r="GR124" s="12"/>
      <c r="GS124" s="3"/>
      <c r="GT124" s="3"/>
      <c r="GU124" s="3"/>
      <c r="GV124" s="3"/>
      <c r="GW124" s="3"/>
      <c r="GX124" s="3"/>
      <c r="GY124" s="3"/>
      <c r="GZ124" s="3"/>
      <c r="HA124" s="12"/>
      <c r="HB124" s="12"/>
      <c r="HC124" s="88"/>
      <c r="HD124" s="45"/>
      <c r="HE124" s="88"/>
      <c r="HF124" s="88"/>
      <c r="HG124" s="88"/>
      <c r="HH124" s="12"/>
      <c r="HI124" s="12"/>
      <c r="HJ124" s="12"/>
      <c r="HK124" s="12"/>
      <c r="HL124" s="77"/>
      <c r="HM124" s="3"/>
      <c r="HN124" s="3"/>
      <c r="HO124" s="3"/>
      <c r="HP124" s="3"/>
      <c r="HQ124" s="3"/>
      <c r="HR124" s="3"/>
      <c r="HS124" s="3"/>
      <c r="HT124" s="3"/>
      <c r="HU124" s="12"/>
      <c r="HV124" s="12"/>
      <c r="HW124" s="88"/>
      <c r="HX124" s="45"/>
      <c r="HY124" s="3"/>
      <c r="HZ124" s="3"/>
      <c r="IA124" s="3"/>
      <c r="IB124" s="20"/>
      <c r="IC124" s="12"/>
      <c r="ID124" s="12"/>
      <c r="IE124" s="12"/>
      <c r="IF124" s="105"/>
      <c r="IG124" s="100"/>
      <c r="IH124" s="3"/>
      <c r="II124" s="3"/>
      <c r="IJ124" s="3"/>
      <c r="IK124" s="3"/>
      <c r="IL124" s="3"/>
      <c r="IM124" s="3"/>
      <c r="IN124" s="3"/>
      <c r="IO124" s="12"/>
      <c r="IP124" s="12"/>
      <c r="IQ124" s="88"/>
      <c r="IR124" s="45"/>
      <c r="IS124" s="3"/>
      <c r="IT124" s="3"/>
      <c r="IU124" s="3"/>
      <c r="IV124" s="20"/>
      <c r="IW124" s="12"/>
      <c r="IX124" s="12"/>
      <c r="IY124" s="12"/>
      <c r="IZ124" s="12"/>
      <c r="JA124" s="100"/>
      <c r="JB124" s="3"/>
      <c r="JC124" s="3"/>
      <c r="JD124" s="3"/>
      <c r="JE124" s="3"/>
      <c r="JF124" s="3"/>
      <c r="JG124" s="3"/>
      <c r="JH124" s="3"/>
      <c r="JI124" s="12"/>
      <c r="JJ124" s="12"/>
      <c r="JK124" s="88"/>
      <c r="JL124" s="45"/>
      <c r="JM124" s="3"/>
      <c r="JN124" s="3"/>
      <c r="JO124" s="3"/>
      <c r="JP124" s="20"/>
      <c r="JQ124" s="12"/>
      <c r="JR124" s="12"/>
      <c r="JS124" s="12"/>
      <c r="JT124" s="12"/>
      <c r="JU124" s="100"/>
      <c r="JV124" s="3"/>
      <c r="JW124" s="3"/>
      <c r="JX124" s="3"/>
      <c r="JY124" s="3"/>
      <c r="JZ124" s="3"/>
      <c r="KA124" s="3"/>
      <c r="KB124" s="3"/>
      <c r="KC124" s="12"/>
      <c r="KD124" s="12"/>
      <c r="KE124" s="88"/>
      <c r="KF124" s="45"/>
      <c r="KG124" s="3"/>
      <c r="KH124" s="3"/>
      <c r="KI124" s="3"/>
      <c r="KJ124" s="20"/>
      <c r="KK124" s="12"/>
      <c r="KL124" s="12"/>
      <c r="KM124" s="12"/>
      <c r="KN124" s="12"/>
      <c r="KO124" s="100"/>
      <c r="KP124" s="3"/>
      <c r="KQ124" s="3"/>
      <c r="KR124" s="3"/>
      <c r="KS124" s="3"/>
      <c r="KT124" s="3"/>
      <c r="KU124" s="3"/>
      <c r="KV124" s="3"/>
      <c r="KW124" s="12"/>
      <c r="KX124" s="12"/>
      <c r="KY124" s="88"/>
      <c r="KZ124" s="45"/>
      <c r="LA124" s="3"/>
      <c r="LB124" s="3"/>
      <c r="LC124" s="3"/>
      <c r="LD124" s="20"/>
      <c r="LE124" s="12"/>
      <c r="LF124" s="12"/>
      <c r="LG124" s="12"/>
      <c r="LH124" s="12"/>
      <c r="LI124" s="100"/>
      <c r="LJ124" s="3"/>
      <c r="LK124" s="3"/>
      <c r="LL124" s="3"/>
      <c r="LM124" s="3"/>
      <c r="LN124" s="3"/>
      <c r="LO124" s="3"/>
      <c r="LP124" s="3"/>
      <c r="LQ124" s="12"/>
      <c r="LR124" s="12"/>
      <c r="LS124" s="88"/>
      <c r="LT124" s="45"/>
      <c r="LU124" s="88"/>
      <c r="LV124" s="88"/>
      <c r="LW124" s="88"/>
      <c r="LX124" s="88"/>
      <c r="LY124" s="12"/>
      <c r="LZ124" s="12"/>
      <c r="MA124" s="12"/>
      <c r="MB124" s="12"/>
      <c r="MC124" s="100"/>
      <c r="MD124" s="3"/>
      <c r="ME124" s="3"/>
      <c r="MF124" s="3"/>
      <c r="MG124" s="3"/>
      <c r="MH124" s="3"/>
      <c r="MI124" s="3"/>
      <c r="MJ124" s="3"/>
      <c r="MK124" s="12"/>
      <c r="ML124" s="12"/>
      <c r="MM124" s="88"/>
      <c r="MN124" s="45"/>
      <c r="MO124" s="88"/>
      <c r="MP124" s="88"/>
      <c r="MQ124" s="88"/>
      <c r="MR124" s="88"/>
      <c r="MS124" s="12"/>
      <c r="MT124" s="12"/>
      <c r="MU124" s="12"/>
      <c r="MV124" s="12"/>
      <c r="MW124" s="100"/>
      <c r="MX124" s="3"/>
      <c r="MY124" s="3"/>
      <c r="MZ124" s="3"/>
      <c r="NA124" s="3"/>
      <c r="NB124" s="3"/>
      <c r="NC124" s="3"/>
      <c r="ND124" s="3"/>
      <c r="NE124" s="12"/>
      <c r="NF124" s="12"/>
      <c r="NG124" s="88"/>
      <c r="NH124" s="45"/>
      <c r="NI124" s="88"/>
      <c r="NJ124" s="88"/>
      <c r="NK124" s="88"/>
      <c r="NL124" s="88"/>
      <c r="NM124" s="12"/>
      <c r="NN124" s="12"/>
      <c r="NO124" s="12"/>
      <c r="NP124" s="12"/>
      <c r="NQ124" s="100"/>
      <c r="NR124" s="3"/>
      <c r="NS124" s="3"/>
      <c r="NT124" s="3"/>
      <c r="NU124" s="3"/>
      <c r="NV124" s="3"/>
      <c r="NW124" s="3"/>
      <c r="NX124" s="12"/>
      <c r="NY124" s="88"/>
      <c r="NZ124" s="45"/>
      <c r="OA124" s="88"/>
      <c r="OB124" s="88"/>
      <c r="OC124" s="88"/>
      <c r="OD124" s="88"/>
      <c r="OE124" s="12"/>
      <c r="OF124" s="12"/>
      <c r="OG124" s="12"/>
      <c r="OH124" s="12"/>
      <c r="OI124" s="12"/>
      <c r="OJ124" s="3"/>
      <c r="OK124" s="3"/>
      <c r="OL124" s="3"/>
      <c r="OM124" s="3"/>
      <c r="ON124" s="3"/>
      <c r="OO124" s="3"/>
      <c r="OP124" s="88"/>
      <c r="OQ124" s="12"/>
      <c r="OR124" s="3"/>
      <c r="OS124" s="100"/>
      <c r="OT124" s="3"/>
      <c r="OU124" s="3"/>
      <c r="OV124" s="3"/>
      <c r="OW124" s="3"/>
      <c r="OX124" s="3"/>
      <c r="OY124" s="3"/>
      <c r="OZ124" s="12"/>
      <c r="PA124" s="88"/>
      <c r="PB124" s="45"/>
      <c r="PC124" s="88"/>
      <c r="PD124" s="88"/>
      <c r="PE124" s="88"/>
      <c r="PF124" s="88"/>
      <c r="PG124" s="12"/>
      <c r="PH124" s="12"/>
      <c r="PI124" s="12"/>
      <c r="PJ124" s="12"/>
      <c r="PK124" s="12"/>
      <c r="PL124" s="3"/>
      <c r="PM124" s="3"/>
      <c r="PN124" s="3"/>
      <c r="PO124" s="3"/>
      <c r="PP124" s="3"/>
      <c r="PQ124" s="3"/>
      <c r="PR124" s="3"/>
      <c r="PS124" s="88"/>
      <c r="PT124" s="12"/>
      <c r="PU124" s="3"/>
      <c r="PV124" s="100"/>
      <c r="PW124" s="3"/>
      <c r="PX124" s="3"/>
      <c r="PY124" s="3"/>
      <c r="PZ124" s="3"/>
      <c r="QA124" s="3"/>
      <c r="QB124" s="3"/>
      <c r="QC124" s="12"/>
      <c r="QD124" s="88"/>
      <c r="QE124" s="45"/>
      <c r="QF124" s="88"/>
      <c r="QG124" s="88"/>
      <c r="QH124" s="88"/>
      <c r="QI124" s="88"/>
      <c r="QJ124" s="12"/>
      <c r="QK124" s="12"/>
      <c r="QL124" s="12"/>
      <c r="QM124" s="12"/>
      <c r="QN124" s="12"/>
      <c r="QO124" s="3"/>
      <c r="QP124" s="3"/>
      <c r="QQ124" s="3"/>
      <c r="QR124" s="3"/>
      <c r="QS124" s="3"/>
      <c r="QT124" s="3"/>
      <c r="QU124" s="3"/>
      <c r="QV124" s="88"/>
      <c r="QW124" s="12"/>
      <c r="QX124" s="3"/>
      <c r="QY124" s="100"/>
      <c r="QZ124" s="3"/>
      <c r="RA124" s="3"/>
      <c r="RB124" s="3"/>
      <c r="RC124" s="3"/>
      <c r="RD124" s="3"/>
      <c r="RE124" s="3"/>
      <c r="RF124" s="12"/>
      <c r="RG124" s="88"/>
      <c r="RH124" s="45"/>
      <c r="RI124" s="88"/>
      <c r="RJ124" s="88"/>
      <c r="RK124" s="88"/>
      <c r="RL124" s="88"/>
      <c r="RM124" s="12"/>
      <c r="RN124" s="12"/>
      <c r="RO124" s="12"/>
      <c r="RP124" s="169"/>
      <c r="RQ124" s="12"/>
      <c r="RR124" s="12"/>
      <c r="RS124" s="3"/>
      <c r="RT124" s="3"/>
      <c r="RU124" s="3"/>
      <c r="RV124" s="3"/>
      <c r="RW124" s="3"/>
      <c r="RX124" s="3"/>
      <c r="RY124" s="3"/>
      <c r="RZ124" s="88"/>
      <c r="SA124" s="12"/>
      <c r="SB124" s="3"/>
      <c r="SC124" s="100"/>
      <c r="SD124" s="3"/>
      <c r="SE124" s="3"/>
      <c r="SF124" s="3"/>
      <c r="SG124" s="3"/>
      <c r="SH124" s="3"/>
      <c r="SI124" s="3"/>
      <c r="SJ124" s="12"/>
      <c r="SK124" s="88"/>
      <c r="SL124" s="45"/>
      <c r="SM124" s="88"/>
      <c r="SN124" s="88"/>
      <c r="SO124" s="88"/>
      <c r="SP124" s="88"/>
      <c r="SQ124" s="12"/>
      <c r="SR124" s="87"/>
      <c r="SS124" s="87"/>
      <c r="ST124" s="169"/>
      <c r="SU124" s="12"/>
      <c r="SV124" s="12"/>
      <c r="SW124" s="3"/>
      <c r="SX124" s="3"/>
      <c r="SY124" s="3"/>
      <c r="SZ124" s="3"/>
      <c r="TA124" s="3"/>
      <c r="TB124" s="3"/>
      <c r="TC124" s="3"/>
      <c r="TD124" s="88"/>
      <c r="TE124" s="12"/>
      <c r="TF124" s="3"/>
      <c r="TG124" s="100"/>
      <c r="TH124" s="3"/>
      <c r="TI124" s="3"/>
      <c r="TJ124" s="3"/>
      <c r="TK124" s="3"/>
      <c r="TL124" s="3"/>
      <c r="TM124" s="3"/>
      <c r="TN124" s="12"/>
      <c r="TO124" s="88"/>
      <c r="TP124" s="45"/>
      <c r="TQ124" s="88"/>
      <c r="TR124" s="88"/>
      <c r="TS124" s="88"/>
      <c r="TT124" s="88"/>
      <c r="TU124" s="12"/>
      <c r="TV124" s="87"/>
      <c r="TW124" s="87"/>
      <c r="TX124" s="169"/>
      <c r="TY124" s="12"/>
      <c r="TZ124" s="12"/>
      <c r="UA124" s="3"/>
      <c r="UB124" s="3"/>
      <c r="UC124" s="3"/>
      <c r="UD124" s="3"/>
      <c r="UE124" s="3"/>
      <c r="UF124" s="3"/>
      <c r="UG124" s="3"/>
      <c r="UH124" s="88"/>
      <c r="UI124" s="12"/>
      <c r="UJ124" s="3"/>
      <c r="UK124" s="100">
        <f>SUMIFS(Main!VI:VI,Main!A:A,A:A)</f>
        <v>0</v>
      </c>
      <c r="UL124" s="3">
        <v>0</v>
      </c>
      <c r="UM124" s="3">
        <v>0</v>
      </c>
      <c r="UN124" s="3">
        <f>SUMIFS(Main!VE:VE,Main!A:A,A:A)</f>
        <v>0</v>
      </c>
      <c r="UO124" s="3">
        <v>0</v>
      </c>
      <c r="UP124" s="3">
        <f t="shared" si="565"/>
        <v>0</v>
      </c>
      <c r="UQ124" s="3">
        <f t="shared" si="566"/>
        <v>0</v>
      </c>
      <c r="UR124" s="12">
        <f t="shared" si="567"/>
        <v>0</v>
      </c>
      <c r="US124" s="88">
        <f t="shared" si="568"/>
        <v>0</v>
      </c>
      <c r="UT124" s="45">
        <f t="shared" si="569"/>
        <v>0</v>
      </c>
      <c r="UU124" s="88">
        <v>0</v>
      </c>
      <c r="UV124" s="88">
        <v>0</v>
      </c>
      <c r="UW124" s="88">
        <f>SUMIFS(Main!VF:VF,Main!A:A,A:A)</f>
        <v>0</v>
      </c>
      <c r="UX124" s="88">
        <f t="shared" si="570"/>
        <v>0</v>
      </c>
      <c r="UY124" s="12">
        <f t="shared" si="571"/>
        <v>0</v>
      </c>
      <c r="UZ124" s="87">
        <f t="shared" si="572"/>
        <v>0</v>
      </c>
      <c r="VA124" s="87">
        <f t="shared" si="573"/>
        <v>0</v>
      </c>
      <c r="VB124" s="169" t="str">
        <f t="shared" si="564"/>
        <v>AM-W32 Pro</v>
      </c>
      <c r="VC124" s="12" t="e">
        <f t="shared" si="578"/>
        <v>#DIV/0!</v>
      </c>
      <c r="VD124" s="12" t="e">
        <f t="shared" si="574"/>
        <v>#DIV/0!</v>
      </c>
      <c r="VE124" s="3">
        <f>SUMIFS(Main!VR:VR,Main!B:B,B:B)</f>
        <v>0</v>
      </c>
      <c r="VF124" s="3">
        <f>SUMIFS(Main!VT:VT,Main!B:B,B:B)</f>
        <v>0</v>
      </c>
      <c r="VG124" s="3">
        <f>SUMIFS(Main!VV:VV,Main!B:B,B:B)</f>
        <v>0</v>
      </c>
      <c r="VH124" s="3">
        <f>SUMIFS(Main!VZ:VZ,Main!B:B,B:B)</f>
        <v>0</v>
      </c>
      <c r="VI124" s="3">
        <f>SUMIFS(Main!WB:WB,Main!B:B,B:B)</f>
        <v>0</v>
      </c>
      <c r="VJ124" s="3">
        <f>SUMIFS(Main!WD:WD,Main!B:B,B:B)</f>
        <v>100</v>
      </c>
      <c r="VK124" s="3">
        <f t="shared" si="575"/>
        <v>100</v>
      </c>
      <c r="VL124" s="88">
        <f t="shared" si="576"/>
        <v>250969</v>
      </c>
      <c r="VM124" s="12">
        <f t="shared" si="577"/>
        <v>2.6293072671824676E-3</v>
      </c>
      <c r="VN124" s="3">
        <f>SUMIFS(Main!WH:WH,Main!B:B,B:B)</f>
        <v>0</v>
      </c>
    </row>
    <row r="125" spans="1:586">
      <c r="A125" s="161" t="s">
        <v>461</v>
      </c>
      <c r="B125" s="161" t="s">
        <v>902</v>
      </c>
      <c r="C125" s="150" t="s">
        <v>664</v>
      </c>
      <c r="D125" s="150" t="s">
        <v>669</v>
      </c>
      <c r="E125" s="154" t="s">
        <v>927</v>
      </c>
      <c r="F125" s="161" t="s">
        <v>947</v>
      </c>
      <c r="G125" s="150" t="s">
        <v>949</v>
      </c>
      <c r="H125" s="17">
        <v>2210.2697999999996</v>
      </c>
      <c r="I125" s="1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7"/>
      <c r="V125" s="87"/>
      <c r="W125" s="12"/>
      <c r="X125" s="91"/>
      <c r="Y125" s="91"/>
      <c r="Z125" s="91"/>
      <c r="AA125" s="91"/>
      <c r="AB125" s="91"/>
      <c r="AC125" s="91"/>
      <c r="AD125" s="91"/>
      <c r="AE125" s="87"/>
      <c r="AF125" s="88"/>
      <c r="AG125" s="88"/>
      <c r="AH125" s="88"/>
      <c r="AI125" s="87"/>
      <c r="AJ125" s="87"/>
      <c r="AK125" s="12"/>
      <c r="AL125" s="3"/>
      <c r="AM125" s="3"/>
      <c r="AN125" s="3"/>
      <c r="AO125" s="3"/>
      <c r="AP125" s="3"/>
      <c r="AQ125" s="3"/>
      <c r="AR125" s="3"/>
      <c r="AS125" s="3"/>
      <c r="AT125" s="87"/>
      <c r="AU125" s="40"/>
      <c r="AV125" s="40"/>
      <c r="AW125" s="88"/>
      <c r="AX125" s="88"/>
      <c r="AY125" s="88"/>
      <c r="AZ125" s="87"/>
      <c r="BA125" s="87"/>
      <c r="BB125" s="87"/>
      <c r="BC125" s="89"/>
      <c r="BD125" s="12"/>
      <c r="BE125" s="3"/>
      <c r="BF125" s="3"/>
      <c r="BG125" s="3"/>
      <c r="BH125" s="3"/>
      <c r="BI125" s="3"/>
      <c r="BJ125" s="3"/>
      <c r="BK125" s="3"/>
      <c r="BL125" s="3"/>
      <c r="BM125" s="87"/>
      <c r="BN125" s="40"/>
      <c r="BO125" s="40"/>
      <c r="BP125" s="88"/>
      <c r="BQ125" s="88"/>
      <c r="BR125" s="88"/>
      <c r="BS125" s="12"/>
      <c r="BT125" s="12"/>
      <c r="BU125" s="87"/>
      <c r="BV125" s="89"/>
      <c r="BW125" s="90"/>
      <c r="BX125" s="12"/>
      <c r="BY125" s="3"/>
      <c r="BZ125" s="3"/>
      <c r="CA125" s="3"/>
      <c r="CB125" s="3"/>
      <c r="CC125" s="3"/>
      <c r="CD125" s="3"/>
      <c r="CE125" s="3"/>
      <c r="CF125" s="3"/>
      <c r="CG125" s="87"/>
      <c r="CH125" s="3"/>
      <c r="CI125" s="3"/>
      <c r="CJ125" s="88"/>
      <c r="CK125" s="88"/>
      <c r="CL125" s="88"/>
      <c r="CM125" s="87"/>
      <c r="CN125" s="87"/>
      <c r="CO125" s="12"/>
      <c r="CP125" s="12"/>
      <c r="CQ125" s="77"/>
      <c r="CR125" s="12"/>
      <c r="CS125" s="3"/>
      <c r="CT125" s="3"/>
      <c r="CU125" s="3"/>
      <c r="CV125" s="3"/>
      <c r="CW125" s="3"/>
      <c r="CX125" s="3"/>
      <c r="CY125" s="3"/>
      <c r="CZ125" s="3"/>
      <c r="DA125" s="87"/>
      <c r="DB125" s="45"/>
      <c r="DC125" s="3"/>
      <c r="DD125" s="88"/>
      <c r="DE125" s="88"/>
      <c r="DF125" s="88"/>
      <c r="DG125" s="12"/>
      <c r="DH125" s="12"/>
      <c r="DI125" s="12"/>
      <c r="DJ125" s="12"/>
      <c r="DK125" s="3"/>
      <c r="DL125" s="2"/>
      <c r="DM125" s="3"/>
      <c r="DN125" s="3"/>
      <c r="DO125" s="3"/>
      <c r="DP125" s="3"/>
      <c r="DQ125" s="3"/>
      <c r="DR125" s="3"/>
      <c r="DS125" s="3"/>
      <c r="DT125" s="3"/>
      <c r="DU125" s="12"/>
      <c r="DV125" s="87"/>
      <c r="DW125" s="3"/>
      <c r="DX125" s="3"/>
      <c r="DY125" s="88"/>
      <c r="DZ125" s="88"/>
      <c r="EA125" s="88"/>
      <c r="EB125" s="12"/>
      <c r="EC125" s="12"/>
      <c r="ED125" s="12"/>
      <c r="EE125" s="12"/>
      <c r="EF125" s="3"/>
      <c r="EG125" s="12"/>
      <c r="EH125" s="3"/>
      <c r="EI125" s="3"/>
      <c r="EJ125" s="3"/>
      <c r="EK125" s="3"/>
      <c r="EL125" s="3"/>
      <c r="EM125" s="3"/>
      <c r="EN125" s="3"/>
      <c r="EO125" s="3"/>
      <c r="EP125" s="12"/>
      <c r="EQ125" s="87"/>
      <c r="ER125" s="3"/>
      <c r="ES125" s="3"/>
      <c r="ET125" s="88"/>
      <c r="EU125" s="88"/>
      <c r="EV125" s="88"/>
      <c r="EW125" s="12"/>
      <c r="EX125" s="12"/>
      <c r="EY125" s="12"/>
      <c r="EZ125" s="12"/>
      <c r="FA125" s="3"/>
      <c r="FB125" s="12"/>
      <c r="FC125" s="3"/>
      <c r="FD125" s="3"/>
      <c r="FE125" s="3"/>
      <c r="FF125" s="3"/>
      <c r="FG125" s="3"/>
      <c r="FH125" s="3"/>
      <c r="FI125" s="3"/>
      <c r="FJ125" s="3"/>
      <c r="FK125" s="12"/>
      <c r="FL125" s="12"/>
      <c r="FM125" s="3"/>
      <c r="FN125" s="88"/>
      <c r="FO125" s="88"/>
      <c r="FP125" s="88"/>
      <c r="FQ125" s="88"/>
      <c r="FR125" s="12"/>
      <c r="FS125" s="12"/>
      <c r="FT125" s="12"/>
      <c r="FU125" s="39"/>
      <c r="FV125" s="77"/>
      <c r="FW125" s="12"/>
      <c r="FX125" s="3"/>
      <c r="FY125" s="3"/>
      <c r="FZ125" s="3"/>
      <c r="GA125" s="3"/>
      <c r="GB125" s="3"/>
      <c r="GC125" s="3"/>
      <c r="GD125" s="3"/>
      <c r="GE125" s="3"/>
      <c r="GF125" s="12"/>
      <c r="GG125" s="12"/>
      <c r="GH125" s="88"/>
      <c r="GI125" s="45"/>
      <c r="GJ125" s="88"/>
      <c r="GK125" s="88"/>
      <c r="GL125" s="88"/>
      <c r="GM125" s="12"/>
      <c r="GN125" s="12"/>
      <c r="GO125" s="12"/>
      <c r="GP125" s="12"/>
      <c r="GQ125" s="77"/>
      <c r="GR125" s="12"/>
      <c r="GS125" s="3"/>
      <c r="GT125" s="3"/>
      <c r="GU125" s="3"/>
      <c r="GV125" s="3"/>
      <c r="GW125" s="3"/>
      <c r="GX125" s="3"/>
      <c r="GY125" s="3"/>
      <c r="GZ125" s="3"/>
      <c r="HA125" s="12"/>
      <c r="HB125" s="12"/>
      <c r="HC125" s="88"/>
      <c r="HD125" s="45"/>
      <c r="HE125" s="88"/>
      <c r="HF125" s="88"/>
      <c r="HG125" s="88"/>
      <c r="HH125" s="12"/>
      <c r="HI125" s="12"/>
      <c r="HJ125" s="12"/>
      <c r="HK125" s="12"/>
      <c r="HL125" s="77"/>
      <c r="HM125" s="3"/>
      <c r="HN125" s="3"/>
      <c r="HO125" s="3"/>
      <c r="HP125" s="3"/>
      <c r="HQ125" s="3"/>
      <c r="HR125" s="3"/>
      <c r="HS125" s="3"/>
      <c r="HT125" s="3"/>
      <c r="HU125" s="12"/>
      <c r="HV125" s="12"/>
      <c r="HW125" s="88"/>
      <c r="HX125" s="45"/>
      <c r="HY125" s="3"/>
      <c r="HZ125" s="3"/>
      <c r="IA125" s="3"/>
      <c r="IB125" s="20"/>
      <c r="IC125" s="12"/>
      <c r="ID125" s="12"/>
      <c r="IE125" s="12"/>
      <c r="IF125" s="105"/>
      <c r="IG125" s="100"/>
      <c r="IH125" s="3"/>
      <c r="II125" s="3"/>
      <c r="IJ125" s="3"/>
      <c r="IK125" s="3"/>
      <c r="IL125" s="3"/>
      <c r="IM125" s="3"/>
      <c r="IN125" s="3"/>
      <c r="IO125" s="12"/>
      <c r="IP125" s="12"/>
      <c r="IQ125" s="88"/>
      <c r="IR125" s="45"/>
      <c r="IS125" s="3"/>
      <c r="IT125" s="3"/>
      <c r="IU125" s="3"/>
      <c r="IV125" s="20"/>
      <c r="IW125" s="12"/>
      <c r="IX125" s="12"/>
      <c r="IY125" s="12"/>
      <c r="IZ125" s="12"/>
      <c r="JA125" s="100"/>
      <c r="JB125" s="3"/>
      <c r="JC125" s="3"/>
      <c r="JD125" s="3"/>
      <c r="JE125" s="3"/>
      <c r="JF125" s="3"/>
      <c r="JG125" s="3"/>
      <c r="JH125" s="3"/>
      <c r="JI125" s="12"/>
      <c r="JJ125" s="12"/>
      <c r="JK125" s="88"/>
      <c r="JL125" s="45"/>
      <c r="JM125" s="3"/>
      <c r="JN125" s="3"/>
      <c r="JO125" s="3"/>
      <c r="JP125" s="20"/>
      <c r="JQ125" s="12"/>
      <c r="JR125" s="12"/>
      <c r="JS125" s="12"/>
      <c r="JT125" s="12"/>
      <c r="JU125" s="100"/>
      <c r="JV125" s="3"/>
      <c r="JW125" s="3"/>
      <c r="JX125" s="3"/>
      <c r="JY125" s="3"/>
      <c r="JZ125" s="3"/>
      <c r="KA125" s="3"/>
      <c r="KB125" s="3"/>
      <c r="KC125" s="12"/>
      <c r="KD125" s="12"/>
      <c r="KE125" s="88"/>
      <c r="KF125" s="45"/>
      <c r="KG125" s="3"/>
      <c r="KH125" s="3"/>
      <c r="KI125" s="3"/>
      <c r="KJ125" s="20"/>
      <c r="KK125" s="12"/>
      <c r="KL125" s="12"/>
      <c r="KM125" s="12"/>
      <c r="KN125" s="12"/>
      <c r="KO125" s="100"/>
      <c r="KP125" s="3"/>
      <c r="KQ125" s="3"/>
      <c r="KR125" s="3"/>
      <c r="KS125" s="3"/>
      <c r="KT125" s="3"/>
      <c r="KU125" s="3"/>
      <c r="KV125" s="3"/>
      <c r="KW125" s="12"/>
      <c r="KX125" s="12"/>
      <c r="KY125" s="88"/>
      <c r="KZ125" s="45"/>
      <c r="LA125" s="3"/>
      <c r="LB125" s="3"/>
      <c r="LC125" s="3"/>
      <c r="LD125" s="20"/>
      <c r="LE125" s="12"/>
      <c r="LF125" s="12"/>
      <c r="LG125" s="12"/>
      <c r="LH125" s="12"/>
      <c r="LI125" s="100"/>
      <c r="LJ125" s="3"/>
      <c r="LK125" s="3"/>
      <c r="LL125" s="3"/>
      <c r="LM125" s="3"/>
      <c r="LN125" s="3"/>
      <c r="LO125" s="3"/>
      <c r="LP125" s="3"/>
      <c r="LQ125" s="12"/>
      <c r="LR125" s="12"/>
      <c r="LS125" s="88"/>
      <c r="LT125" s="45"/>
      <c r="LU125" s="88"/>
      <c r="LV125" s="88"/>
      <c r="LW125" s="88"/>
      <c r="LX125" s="88"/>
      <c r="LY125" s="12"/>
      <c r="LZ125" s="12"/>
      <c r="MA125" s="12"/>
      <c r="MB125" s="12"/>
      <c r="MC125" s="100"/>
      <c r="MD125" s="3"/>
      <c r="ME125" s="3"/>
      <c r="MF125" s="3"/>
      <c r="MG125" s="3"/>
      <c r="MH125" s="3"/>
      <c r="MI125" s="3"/>
      <c r="MJ125" s="3"/>
      <c r="MK125" s="12"/>
      <c r="ML125" s="12"/>
      <c r="MM125" s="88"/>
      <c r="MN125" s="45"/>
      <c r="MO125" s="88"/>
      <c r="MP125" s="88"/>
      <c r="MQ125" s="88"/>
      <c r="MR125" s="88"/>
      <c r="MS125" s="12"/>
      <c r="MT125" s="12"/>
      <c r="MU125" s="12"/>
      <c r="MV125" s="12"/>
      <c r="MW125" s="100"/>
      <c r="MX125" s="3"/>
      <c r="MY125" s="3"/>
      <c r="MZ125" s="3"/>
      <c r="NA125" s="3"/>
      <c r="NB125" s="3"/>
      <c r="NC125" s="3"/>
      <c r="ND125" s="3"/>
      <c r="NE125" s="12"/>
      <c r="NF125" s="12"/>
      <c r="NG125" s="88"/>
      <c r="NH125" s="45"/>
      <c r="NI125" s="88"/>
      <c r="NJ125" s="88"/>
      <c r="NK125" s="88"/>
      <c r="NL125" s="88"/>
      <c r="NM125" s="12"/>
      <c r="NN125" s="12"/>
      <c r="NO125" s="12"/>
      <c r="NP125" s="12"/>
      <c r="NQ125" s="100"/>
      <c r="NR125" s="3"/>
      <c r="NS125" s="3"/>
      <c r="NT125" s="3"/>
      <c r="NU125" s="3"/>
      <c r="NV125" s="3"/>
      <c r="NW125" s="3"/>
      <c r="NX125" s="12"/>
      <c r="NY125" s="88"/>
      <c r="NZ125" s="45"/>
      <c r="OA125" s="88"/>
      <c r="OB125" s="88"/>
      <c r="OC125" s="88"/>
      <c r="OD125" s="88"/>
      <c r="OE125" s="12"/>
      <c r="OF125" s="12"/>
      <c r="OG125" s="12"/>
      <c r="OH125" s="12"/>
      <c r="OI125" s="12"/>
      <c r="OJ125" s="3"/>
      <c r="OK125" s="3"/>
      <c r="OL125" s="3"/>
      <c r="OM125" s="3"/>
      <c r="ON125" s="3"/>
      <c r="OO125" s="3"/>
      <c r="OP125" s="88"/>
      <c r="OQ125" s="12"/>
      <c r="OR125" s="3"/>
      <c r="OS125" s="100"/>
      <c r="OT125" s="3"/>
      <c r="OU125" s="3"/>
      <c r="OV125" s="3"/>
      <c r="OW125" s="3"/>
      <c r="OX125" s="3"/>
      <c r="OY125" s="3"/>
      <c r="OZ125" s="12"/>
      <c r="PA125" s="88"/>
      <c r="PB125" s="45"/>
      <c r="PC125" s="88"/>
      <c r="PD125" s="88"/>
      <c r="PE125" s="88"/>
      <c r="PF125" s="88"/>
      <c r="PG125" s="12"/>
      <c r="PH125" s="12"/>
      <c r="PI125" s="12"/>
      <c r="PJ125" s="12"/>
      <c r="PK125" s="12"/>
      <c r="PL125" s="3"/>
      <c r="PM125" s="3"/>
      <c r="PN125" s="3"/>
      <c r="PO125" s="3"/>
      <c r="PP125" s="3"/>
      <c r="PQ125" s="3"/>
      <c r="PR125" s="3"/>
      <c r="PS125" s="88"/>
      <c r="PT125" s="12"/>
      <c r="PU125" s="3"/>
      <c r="PV125" s="100"/>
      <c r="PW125" s="3"/>
      <c r="PX125" s="3"/>
      <c r="PY125" s="3"/>
      <c r="PZ125" s="3"/>
      <c r="QA125" s="3"/>
      <c r="QB125" s="3"/>
      <c r="QC125" s="12"/>
      <c r="QD125" s="88"/>
      <c r="QE125" s="45"/>
      <c r="QF125" s="88"/>
      <c r="QG125" s="88"/>
      <c r="QH125" s="88"/>
      <c r="QI125" s="88"/>
      <c r="QJ125" s="12"/>
      <c r="QK125" s="12"/>
      <c r="QL125" s="12"/>
      <c r="QM125" s="12"/>
      <c r="QN125" s="12"/>
      <c r="QO125" s="3"/>
      <c r="QP125" s="3"/>
      <c r="QQ125" s="3"/>
      <c r="QR125" s="3"/>
      <c r="QS125" s="3"/>
      <c r="QT125" s="3"/>
      <c r="QU125" s="3"/>
      <c r="QV125" s="88"/>
      <c r="QW125" s="12"/>
      <c r="QX125" s="3"/>
      <c r="QY125" s="100"/>
      <c r="QZ125" s="3"/>
      <c r="RA125" s="3"/>
      <c r="RB125" s="3"/>
      <c r="RC125" s="3"/>
      <c r="RD125" s="3"/>
      <c r="RE125" s="3"/>
      <c r="RF125" s="12"/>
      <c r="RG125" s="88"/>
      <c r="RH125" s="45"/>
      <c r="RI125" s="88"/>
      <c r="RJ125" s="88"/>
      <c r="RK125" s="88"/>
      <c r="RL125" s="88"/>
      <c r="RM125" s="12"/>
      <c r="RN125" s="12"/>
      <c r="RO125" s="12"/>
      <c r="RP125" s="169"/>
      <c r="RQ125" s="12"/>
      <c r="RR125" s="12"/>
      <c r="RS125" s="3"/>
      <c r="RT125" s="3"/>
      <c r="RU125" s="3"/>
      <c r="RV125" s="3"/>
      <c r="RW125" s="3"/>
      <c r="RX125" s="3"/>
      <c r="RY125" s="3"/>
      <c r="RZ125" s="88"/>
      <c r="SA125" s="12"/>
      <c r="SB125" s="3"/>
      <c r="SC125" s="100"/>
      <c r="SD125" s="3"/>
      <c r="SE125" s="3"/>
      <c r="SF125" s="3"/>
      <c r="SG125" s="3"/>
      <c r="SH125" s="3"/>
      <c r="SI125" s="3"/>
      <c r="SJ125" s="12"/>
      <c r="SK125" s="88"/>
      <c r="SL125" s="45"/>
      <c r="SM125" s="88"/>
      <c r="SN125" s="88"/>
      <c r="SO125" s="88"/>
      <c r="SP125" s="88"/>
      <c r="SQ125" s="12"/>
      <c r="SR125" s="87"/>
      <c r="SS125" s="87"/>
      <c r="ST125" s="169"/>
      <c r="SU125" s="12"/>
      <c r="SV125" s="12"/>
      <c r="SW125" s="3"/>
      <c r="SX125" s="3"/>
      <c r="SY125" s="3"/>
      <c r="SZ125" s="3"/>
      <c r="TA125" s="3"/>
      <c r="TB125" s="3"/>
      <c r="TC125" s="3"/>
      <c r="TD125" s="88"/>
      <c r="TE125" s="12"/>
      <c r="TF125" s="3"/>
      <c r="TG125" s="100"/>
      <c r="TH125" s="3"/>
      <c r="TI125" s="3"/>
      <c r="TJ125" s="3"/>
      <c r="TK125" s="3"/>
      <c r="TL125" s="3"/>
      <c r="TM125" s="3"/>
      <c r="TN125" s="12"/>
      <c r="TO125" s="88"/>
      <c r="TP125" s="45"/>
      <c r="TQ125" s="88"/>
      <c r="TR125" s="88"/>
      <c r="TS125" s="88"/>
      <c r="TT125" s="88"/>
      <c r="TU125" s="12"/>
      <c r="TV125" s="87"/>
      <c r="TW125" s="87"/>
      <c r="TX125" s="169"/>
      <c r="TY125" s="12"/>
      <c r="TZ125" s="12"/>
      <c r="UA125" s="3"/>
      <c r="UB125" s="3"/>
      <c r="UC125" s="3"/>
      <c r="UD125" s="3"/>
      <c r="UE125" s="3"/>
      <c r="UF125" s="3"/>
      <c r="UG125" s="3"/>
      <c r="UH125" s="88"/>
      <c r="UI125" s="12"/>
      <c r="UJ125" s="3"/>
      <c r="UK125" s="100">
        <f>SUMIFS(Main!VI:VI,Main!A:A,A:A)</f>
        <v>0</v>
      </c>
      <c r="UL125" s="3">
        <v>0</v>
      </c>
      <c r="UM125" s="3">
        <v>0</v>
      </c>
      <c r="UN125" s="3">
        <f>SUMIFS(Main!VE:VE,Main!A:A,A:A)</f>
        <v>0</v>
      </c>
      <c r="UO125" s="3">
        <v>0</v>
      </c>
      <c r="UP125" s="3">
        <f t="shared" si="565"/>
        <v>0</v>
      </c>
      <c r="UQ125" s="3">
        <f t="shared" si="566"/>
        <v>0</v>
      </c>
      <c r="UR125" s="12">
        <f t="shared" si="567"/>
        <v>0</v>
      </c>
      <c r="US125" s="88">
        <f t="shared" si="568"/>
        <v>0</v>
      </c>
      <c r="UT125" s="45">
        <f t="shared" si="569"/>
        <v>0</v>
      </c>
      <c r="UU125" s="88">
        <v>0</v>
      </c>
      <c r="UV125" s="88">
        <v>0</v>
      </c>
      <c r="UW125" s="88">
        <f>SUMIFS(Main!VF:VF,Main!A:A,A:A)</f>
        <v>0</v>
      </c>
      <c r="UX125" s="88">
        <f t="shared" si="570"/>
        <v>0</v>
      </c>
      <c r="UY125" s="12">
        <f t="shared" si="571"/>
        <v>0</v>
      </c>
      <c r="UZ125" s="87">
        <f t="shared" si="572"/>
        <v>0</v>
      </c>
      <c r="VA125" s="87">
        <f t="shared" si="573"/>
        <v>0</v>
      </c>
      <c r="VB125" s="169" t="str">
        <f t="shared" si="564"/>
        <v>AK-37-W</v>
      </c>
      <c r="VC125" s="12" t="e">
        <f t="shared" si="578"/>
        <v>#DIV/0!</v>
      </c>
      <c r="VD125" s="12" t="e">
        <f t="shared" si="574"/>
        <v>#DIV/0!</v>
      </c>
      <c r="VE125" s="3">
        <f>SUMIFS(Main!VR:VR,Main!B:B,B:B)</f>
        <v>0</v>
      </c>
      <c r="VF125" s="3">
        <f>SUMIFS(Main!VT:VT,Main!B:B,B:B)</f>
        <v>0</v>
      </c>
      <c r="VG125" s="3">
        <f>SUMIFS(Main!VV:VV,Main!B:B,B:B)</f>
        <v>0</v>
      </c>
      <c r="VH125" s="3">
        <f>SUMIFS(Main!VZ:VZ,Main!B:B,B:B)</f>
        <v>108</v>
      </c>
      <c r="VI125" s="3">
        <f>SUMIFS(Main!WB:WB,Main!B:B,B:B)</f>
        <v>0</v>
      </c>
      <c r="VJ125" s="3">
        <f>SUMIFS(Main!WD:WD,Main!B:B,B:B)</f>
        <v>0</v>
      </c>
      <c r="VK125" s="3">
        <f t="shared" si="575"/>
        <v>108</v>
      </c>
      <c r="VL125" s="88">
        <f t="shared" si="576"/>
        <v>238709.13839999997</v>
      </c>
      <c r="VM125" s="12">
        <f t="shared" si="577"/>
        <v>2.5008653353122707E-3</v>
      </c>
      <c r="VN125" s="3">
        <f>SUMIFS(Main!WH:WH,Main!B:B,B:B)</f>
        <v>0</v>
      </c>
    </row>
    <row r="126" spans="1:586">
      <c r="A126" s="155" t="s">
        <v>884</v>
      </c>
      <c r="B126" s="155" t="s">
        <v>862</v>
      </c>
      <c r="C126" s="150" t="s">
        <v>664</v>
      </c>
      <c r="D126" s="150" t="s">
        <v>669</v>
      </c>
      <c r="E126" s="155" t="s">
        <v>851</v>
      </c>
      <c r="F126" s="150" t="s">
        <v>868</v>
      </c>
      <c r="G126" s="150" t="s">
        <v>872</v>
      </c>
      <c r="H126" s="17">
        <v>13404.19</v>
      </c>
      <c r="I126" s="1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7"/>
      <c r="V126" s="87"/>
      <c r="W126" s="12"/>
      <c r="X126" s="91"/>
      <c r="Y126" s="91"/>
      <c r="Z126" s="91"/>
      <c r="AA126" s="91"/>
      <c r="AB126" s="91"/>
      <c r="AC126" s="91"/>
      <c r="AD126" s="91"/>
      <c r="AE126" s="87"/>
      <c r="AF126" s="88"/>
      <c r="AG126" s="88"/>
      <c r="AH126" s="88"/>
      <c r="AI126" s="87"/>
      <c r="AJ126" s="87"/>
      <c r="AK126" s="12"/>
      <c r="AL126" s="3"/>
      <c r="AM126" s="3"/>
      <c r="AN126" s="3"/>
      <c r="AO126" s="3"/>
      <c r="AP126" s="3"/>
      <c r="AQ126" s="3"/>
      <c r="AR126" s="3"/>
      <c r="AS126" s="3"/>
      <c r="AT126" s="87"/>
      <c r="AU126" s="40"/>
      <c r="AV126" s="40"/>
      <c r="AW126" s="88"/>
      <c r="AX126" s="88"/>
      <c r="AY126" s="88"/>
      <c r="AZ126" s="87"/>
      <c r="BA126" s="87"/>
      <c r="BB126" s="87"/>
      <c r="BC126" s="89"/>
      <c r="BD126" s="12"/>
      <c r="BE126" s="3"/>
      <c r="BF126" s="3"/>
      <c r="BG126" s="3"/>
      <c r="BH126" s="3"/>
      <c r="BI126" s="3"/>
      <c r="BJ126" s="3"/>
      <c r="BK126" s="3"/>
      <c r="BL126" s="3"/>
      <c r="BM126" s="87"/>
      <c r="BN126" s="40"/>
      <c r="BO126" s="40"/>
      <c r="BP126" s="88"/>
      <c r="BQ126" s="88"/>
      <c r="BR126" s="88"/>
      <c r="BS126" s="12"/>
      <c r="BT126" s="12"/>
      <c r="BU126" s="87"/>
      <c r="BV126" s="89"/>
      <c r="BW126" s="90"/>
      <c r="BX126" s="12"/>
      <c r="BY126" s="3"/>
      <c r="BZ126" s="3"/>
      <c r="CA126" s="3"/>
      <c r="CB126" s="3"/>
      <c r="CC126" s="3"/>
      <c r="CD126" s="3"/>
      <c r="CE126" s="3"/>
      <c r="CF126" s="3"/>
      <c r="CG126" s="87"/>
      <c r="CH126" s="3"/>
      <c r="CI126" s="3"/>
      <c r="CJ126" s="88"/>
      <c r="CK126" s="88"/>
      <c r="CL126" s="88"/>
      <c r="CM126" s="87"/>
      <c r="CN126" s="87"/>
      <c r="CO126" s="12"/>
      <c r="CP126" s="12"/>
      <c r="CQ126" s="77"/>
      <c r="CR126" s="12"/>
      <c r="CS126" s="3"/>
      <c r="CT126" s="3"/>
      <c r="CU126" s="3"/>
      <c r="CV126" s="3"/>
      <c r="CW126" s="3"/>
      <c r="CX126" s="3"/>
      <c r="CY126" s="3"/>
      <c r="CZ126" s="3"/>
      <c r="DA126" s="87"/>
      <c r="DB126" s="45"/>
      <c r="DC126" s="3"/>
      <c r="DD126" s="88"/>
      <c r="DE126" s="88"/>
      <c r="DF126" s="88"/>
      <c r="DG126" s="12"/>
      <c r="DH126" s="12"/>
      <c r="DI126" s="12"/>
      <c r="DJ126" s="12"/>
      <c r="DK126" s="3"/>
      <c r="DL126" s="2"/>
      <c r="DM126" s="3"/>
      <c r="DN126" s="3"/>
      <c r="DO126" s="3"/>
      <c r="DP126" s="3"/>
      <c r="DQ126" s="3"/>
      <c r="DR126" s="3"/>
      <c r="DS126" s="3"/>
      <c r="DT126" s="3"/>
      <c r="DU126" s="12"/>
      <c r="DV126" s="87"/>
      <c r="DW126" s="3"/>
      <c r="DX126" s="3"/>
      <c r="DY126" s="88"/>
      <c r="DZ126" s="88"/>
      <c r="EA126" s="88"/>
      <c r="EB126" s="12"/>
      <c r="EC126" s="12"/>
      <c r="ED126" s="12"/>
      <c r="EE126" s="12"/>
      <c r="EF126" s="3"/>
      <c r="EG126" s="12"/>
      <c r="EH126" s="3"/>
      <c r="EI126" s="3"/>
      <c r="EJ126" s="3"/>
      <c r="EK126" s="3"/>
      <c r="EL126" s="3"/>
      <c r="EM126" s="3"/>
      <c r="EN126" s="3"/>
      <c r="EO126" s="3"/>
      <c r="EP126" s="12"/>
      <c r="EQ126" s="87"/>
      <c r="ER126" s="3"/>
      <c r="ES126" s="3"/>
      <c r="ET126" s="88"/>
      <c r="EU126" s="88"/>
      <c r="EV126" s="88"/>
      <c r="EW126" s="12"/>
      <c r="EX126" s="12"/>
      <c r="EY126" s="12"/>
      <c r="EZ126" s="12"/>
      <c r="FA126" s="3"/>
      <c r="FB126" s="12"/>
      <c r="FC126" s="3"/>
      <c r="FD126" s="3"/>
      <c r="FE126" s="3"/>
      <c r="FF126" s="3"/>
      <c r="FG126" s="3"/>
      <c r="FH126" s="3"/>
      <c r="FI126" s="3"/>
      <c r="FJ126" s="3"/>
      <c r="FK126" s="12"/>
      <c r="FL126" s="12"/>
      <c r="FM126" s="3"/>
      <c r="FN126" s="88"/>
      <c r="FO126" s="88"/>
      <c r="FP126" s="88"/>
      <c r="FQ126" s="88"/>
      <c r="FR126" s="12"/>
      <c r="FS126" s="12"/>
      <c r="FT126" s="12"/>
      <c r="FU126" s="39"/>
      <c r="FV126" s="77"/>
      <c r="FW126" s="12"/>
      <c r="FX126" s="3"/>
      <c r="FY126" s="3"/>
      <c r="FZ126" s="3"/>
      <c r="GA126" s="3"/>
      <c r="GB126" s="3"/>
      <c r="GC126" s="3"/>
      <c r="GD126" s="3"/>
      <c r="GE126" s="3"/>
      <c r="GF126" s="12"/>
      <c r="GG126" s="12"/>
      <c r="GH126" s="88"/>
      <c r="GI126" s="45"/>
      <c r="GJ126" s="88"/>
      <c r="GK126" s="88"/>
      <c r="GL126" s="88"/>
      <c r="GM126" s="12"/>
      <c r="GN126" s="12"/>
      <c r="GO126" s="12"/>
      <c r="GP126" s="12"/>
      <c r="GQ126" s="77"/>
      <c r="GR126" s="12"/>
      <c r="GS126" s="3"/>
      <c r="GT126" s="3"/>
      <c r="GU126" s="3"/>
      <c r="GV126" s="3"/>
      <c r="GW126" s="3"/>
      <c r="GX126" s="3"/>
      <c r="GY126" s="3"/>
      <c r="GZ126" s="3"/>
      <c r="HA126" s="12"/>
      <c r="HB126" s="12"/>
      <c r="HC126" s="88"/>
      <c r="HD126" s="45"/>
      <c r="HE126" s="88"/>
      <c r="HF126" s="88"/>
      <c r="HG126" s="88"/>
      <c r="HH126" s="12"/>
      <c r="HI126" s="12"/>
      <c r="HJ126" s="12"/>
      <c r="HK126" s="12"/>
      <c r="HL126" s="77"/>
      <c r="HM126" s="3"/>
      <c r="HN126" s="3"/>
      <c r="HO126" s="3"/>
      <c r="HP126" s="3"/>
      <c r="HQ126" s="3"/>
      <c r="HR126" s="3"/>
      <c r="HS126" s="3"/>
      <c r="HT126" s="3"/>
      <c r="HU126" s="12"/>
      <c r="HV126" s="12"/>
      <c r="HW126" s="88"/>
      <c r="HX126" s="45"/>
      <c r="HY126" s="3"/>
      <c r="HZ126" s="3"/>
      <c r="IA126" s="3"/>
      <c r="IB126" s="20"/>
      <c r="IC126" s="12"/>
      <c r="ID126" s="12"/>
      <c r="IE126" s="12"/>
      <c r="IF126" s="105"/>
      <c r="IG126" s="100"/>
      <c r="IH126" s="3"/>
      <c r="II126" s="3"/>
      <c r="IJ126" s="3"/>
      <c r="IK126" s="3"/>
      <c r="IL126" s="3"/>
      <c r="IM126" s="3"/>
      <c r="IN126" s="3"/>
      <c r="IO126" s="12"/>
      <c r="IP126" s="12"/>
      <c r="IQ126" s="88"/>
      <c r="IR126" s="45"/>
      <c r="IS126" s="3"/>
      <c r="IT126" s="3"/>
      <c r="IU126" s="3"/>
      <c r="IV126" s="20"/>
      <c r="IW126" s="12"/>
      <c r="IX126" s="12"/>
      <c r="IY126" s="12"/>
      <c r="IZ126" s="12"/>
      <c r="JA126" s="100"/>
      <c r="JB126" s="3"/>
      <c r="JC126" s="3"/>
      <c r="JD126" s="3"/>
      <c r="JE126" s="3"/>
      <c r="JF126" s="3"/>
      <c r="JG126" s="3"/>
      <c r="JH126" s="3"/>
      <c r="JI126" s="12"/>
      <c r="JJ126" s="12"/>
      <c r="JK126" s="88"/>
      <c r="JL126" s="45"/>
      <c r="JM126" s="3"/>
      <c r="JN126" s="3"/>
      <c r="JO126" s="3"/>
      <c r="JP126" s="20"/>
      <c r="JQ126" s="12"/>
      <c r="JR126" s="12"/>
      <c r="JS126" s="12"/>
      <c r="JT126" s="12"/>
      <c r="JU126" s="100"/>
      <c r="JV126" s="3"/>
      <c r="JW126" s="3"/>
      <c r="JX126" s="3"/>
      <c r="JY126" s="3"/>
      <c r="JZ126" s="3"/>
      <c r="KA126" s="3"/>
      <c r="KB126" s="3"/>
      <c r="KC126" s="12"/>
      <c r="KD126" s="12"/>
      <c r="KE126" s="88"/>
      <c r="KF126" s="45"/>
      <c r="KG126" s="3"/>
      <c r="KH126" s="3"/>
      <c r="KI126" s="3"/>
      <c r="KJ126" s="20"/>
      <c r="KK126" s="12"/>
      <c r="KL126" s="12"/>
      <c r="KM126" s="12"/>
      <c r="KN126" s="12"/>
      <c r="KO126" s="100"/>
      <c r="KP126" s="3"/>
      <c r="KQ126" s="3"/>
      <c r="KR126" s="3"/>
      <c r="KS126" s="3"/>
      <c r="KT126" s="3"/>
      <c r="KU126" s="3"/>
      <c r="KV126" s="3"/>
      <c r="KW126" s="12"/>
      <c r="KX126" s="12"/>
      <c r="KY126" s="88"/>
      <c r="KZ126" s="45"/>
      <c r="LA126" s="3"/>
      <c r="LB126" s="3"/>
      <c r="LC126" s="3"/>
      <c r="LD126" s="20"/>
      <c r="LE126" s="12"/>
      <c r="LF126" s="12"/>
      <c r="LG126" s="12"/>
      <c r="LH126" s="12"/>
      <c r="LI126" s="100"/>
      <c r="LJ126" s="3"/>
      <c r="LK126" s="3"/>
      <c r="LL126" s="3"/>
      <c r="LM126" s="3"/>
      <c r="LN126" s="3"/>
      <c r="LO126" s="3"/>
      <c r="LP126" s="3"/>
      <c r="LQ126" s="12"/>
      <c r="LR126" s="12"/>
      <c r="LS126" s="88"/>
      <c r="LT126" s="45"/>
      <c r="LU126" s="88"/>
      <c r="LV126" s="88"/>
      <c r="LW126" s="88"/>
      <c r="LX126" s="88"/>
      <c r="LY126" s="12"/>
      <c r="LZ126" s="12"/>
      <c r="MA126" s="12"/>
      <c r="MB126" s="12"/>
      <c r="MC126" s="100"/>
      <c r="MD126" s="3"/>
      <c r="ME126" s="3"/>
      <c r="MF126" s="3"/>
      <c r="MG126" s="3"/>
      <c r="MH126" s="3"/>
      <c r="MI126" s="3"/>
      <c r="MJ126" s="3"/>
      <c r="MK126" s="12"/>
      <c r="ML126" s="12"/>
      <c r="MM126" s="88"/>
      <c r="MN126" s="45"/>
      <c r="MO126" s="88"/>
      <c r="MP126" s="88"/>
      <c r="MQ126" s="88"/>
      <c r="MR126" s="88"/>
      <c r="MS126" s="12"/>
      <c r="MT126" s="12"/>
      <c r="MU126" s="12"/>
      <c r="MV126" s="12"/>
      <c r="MW126" s="100"/>
      <c r="MX126" s="3"/>
      <c r="MY126" s="3"/>
      <c r="MZ126" s="3"/>
      <c r="NA126" s="3"/>
      <c r="NB126" s="3"/>
      <c r="NC126" s="3"/>
      <c r="ND126" s="3"/>
      <c r="NE126" s="12"/>
      <c r="NF126" s="12"/>
      <c r="NG126" s="88"/>
      <c r="NH126" s="45"/>
      <c r="NI126" s="88"/>
      <c r="NJ126" s="88"/>
      <c r="NK126" s="88"/>
      <c r="NL126" s="88"/>
      <c r="NM126" s="12"/>
      <c r="NN126" s="12"/>
      <c r="NO126" s="12"/>
      <c r="NP126" s="12"/>
      <c r="NQ126" s="100"/>
      <c r="NR126" s="3"/>
      <c r="NS126" s="3"/>
      <c r="NT126" s="3"/>
      <c r="NU126" s="3"/>
      <c r="NV126" s="3"/>
      <c r="NW126" s="3"/>
      <c r="NX126" s="12"/>
      <c r="NY126" s="88"/>
      <c r="NZ126" s="45"/>
      <c r="OA126" s="88"/>
      <c r="OB126" s="88"/>
      <c r="OC126" s="88"/>
      <c r="OD126" s="88"/>
      <c r="OE126" s="12"/>
      <c r="OF126" s="12"/>
      <c r="OG126" s="12"/>
      <c r="OH126" s="12"/>
      <c r="OI126" s="12"/>
      <c r="OJ126" s="3"/>
      <c r="OK126" s="3"/>
      <c r="OL126" s="3"/>
      <c r="OM126" s="3"/>
      <c r="ON126" s="3"/>
      <c r="OO126" s="3"/>
      <c r="OP126" s="88"/>
      <c r="OQ126" s="12"/>
      <c r="OR126" s="3"/>
      <c r="OS126" s="100"/>
      <c r="OT126" s="3"/>
      <c r="OU126" s="3"/>
      <c r="OV126" s="3"/>
      <c r="OW126" s="3"/>
      <c r="OX126" s="3"/>
      <c r="OY126" s="3"/>
      <c r="OZ126" s="12"/>
      <c r="PA126" s="88"/>
      <c r="PB126" s="45"/>
      <c r="PC126" s="88"/>
      <c r="PD126" s="88"/>
      <c r="PE126" s="88"/>
      <c r="PF126" s="88"/>
      <c r="PG126" s="12"/>
      <c r="PH126" s="12"/>
      <c r="PI126" s="12"/>
      <c r="PJ126" s="12"/>
      <c r="PK126" s="12"/>
      <c r="PL126" s="3"/>
      <c r="PM126" s="3"/>
      <c r="PN126" s="3"/>
      <c r="PO126" s="3"/>
      <c r="PP126" s="3"/>
      <c r="PQ126" s="3"/>
      <c r="PR126" s="3"/>
      <c r="PS126" s="88"/>
      <c r="PT126" s="12"/>
      <c r="PU126" s="3"/>
      <c r="PV126" s="100"/>
      <c r="PW126" s="3"/>
      <c r="PX126" s="3"/>
      <c r="PY126" s="3"/>
      <c r="PZ126" s="3"/>
      <c r="QA126" s="3"/>
      <c r="QB126" s="3"/>
      <c r="QC126" s="12"/>
      <c r="QD126" s="88"/>
      <c r="QE126" s="45"/>
      <c r="QF126" s="88"/>
      <c r="QG126" s="88"/>
      <c r="QH126" s="88"/>
      <c r="QI126" s="88"/>
      <c r="QJ126" s="12"/>
      <c r="QK126" s="12"/>
      <c r="QL126" s="12"/>
      <c r="QM126" s="12"/>
      <c r="QN126" s="12"/>
      <c r="QO126" s="3"/>
      <c r="QP126" s="3"/>
      <c r="QQ126" s="3"/>
      <c r="QR126" s="3"/>
      <c r="QS126" s="3"/>
      <c r="QT126" s="3"/>
      <c r="QU126" s="3"/>
      <c r="QV126" s="88"/>
      <c r="QW126" s="12"/>
      <c r="QX126" s="3"/>
      <c r="QY126" s="100"/>
      <c r="QZ126" s="3"/>
      <c r="RA126" s="3"/>
      <c r="RB126" s="3"/>
      <c r="RC126" s="3"/>
      <c r="RD126" s="3"/>
      <c r="RE126" s="3"/>
      <c r="RF126" s="12"/>
      <c r="RG126" s="88"/>
      <c r="RH126" s="45"/>
      <c r="RI126" s="88"/>
      <c r="RJ126" s="88"/>
      <c r="RK126" s="88"/>
      <c r="RL126" s="88"/>
      <c r="RM126" s="12"/>
      <c r="RN126" s="12"/>
      <c r="RO126" s="12"/>
      <c r="RP126" s="169"/>
      <c r="RQ126" s="12"/>
      <c r="RR126" s="12"/>
      <c r="RS126" s="3"/>
      <c r="RT126" s="3"/>
      <c r="RU126" s="3"/>
      <c r="RV126" s="3"/>
      <c r="RW126" s="3"/>
      <c r="RX126" s="3"/>
      <c r="RY126" s="3"/>
      <c r="RZ126" s="88"/>
      <c r="SA126" s="12"/>
      <c r="SB126" s="3"/>
      <c r="SC126" s="100">
        <v>0</v>
      </c>
      <c r="SD126" s="3">
        <v>0</v>
      </c>
      <c r="SE126" s="3">
        <v>0</v>
      </c>
      <c r="SF126" s="3">
        <v>0</v>
      </c>
      <c r="SG126" s="3">
        <v>0</v>
      </c>
      <c r="SH126" s="3">
        <f>SF126-SG126</f>
        <v>0</v>
      </c>
      <c r="SI126" s="3">
        <f>SUM(SG126:SH126)</f>
        <v>0</v>
      </c>
      <c r="SJ126" s="12">
        <f>IF(SG126,SG126/SE126,0)</f>
        <v>0</v>
      </c>
      <c r="SK126" s="88">
        <f>IF(SM126,SM126/SG126,0)</f>
        <v>0</v>
      </c>
      <c r="SL126" s="45">
        <f>IF(SM126,SM126/SI126,0)</f>
        <v>0</v>
      </c>
      <c r="SM126" s="88">
        <v>0</v>
      </c>
      <c r="SN126" s="88">
        <v>0</v>
      </c>
      <c r="SO126" s="88">
        <v>0</v>
      </c>
      <c r="SP126" s="88">
        <f>SO126/1.18</f>
        <v>0</v>
      </c>
      <c r="SQ126" s="12">
        <f>SP126/$SP$2</f>
        <v>0</v>
      </c>
      <c r="SR126" s="87">
        <f>IF(SM126,SM126/SN126,0)</f>
        <v>0</v>
      </c>
      <c r="SS126" s="87">
        <f>IF(SM126,SM126/SP126,0)</f>
        <v>0</v>
      </c>
      <c r="ST126" s="169" t="str">
        <f>E126</f>
        <v>AM-Pro12</v>
      </c>
      <c r="SU126" s="12" t="e">
        <f>SG126/SI126</f>
        <v>#DIV/0!</v>
      </c>
      <c r="SV126" s="12" t="e">
        <f>1-SU126</f>
        <v>#DIV/0!</v>
      </c>
      <c r="SW126" s="3">
        <v>0</v>
      </c>
      <c r="SX126" s="3">
        <v>0</v>
      </c>
      <c r="SY126" s="3">
        <v>0</v>
      </c>
      <c r="SZ126" s="3">
        <v>0</v>
      </c>
      <c r="TA126" s="3">
        <v>0</v>
      </c>
      <c r="TB126" s="3">
        <v>15</v>
      </c>
      <c r="TC126" s="3">
        <f>SW126+SX126+SY126+SZ126+TB126</f>
        <v>15</v>
      </c>
      <c r="TD126" s="88">
        <f>TC126*H126</f>
        <v>201062.85</v>
      </c>
      <c r="TE126" s="12">
        <f>TD126/$TD$2</f>
        <v>2.2118627884332972E-3</v>
      </c>
      <c r="TF126" s="3">
        <v>0</v>
      </c>
      <c r="TG126" s="100">
        <f>SUMIFS(Main!TX:TX,Main!B:B,B:B)</f>
        <v>0</v>
      </c>
      <c r="TH126" s="3">
        <v>0</v>
      </c>
      <c r="TI126" s="3">
        <v>0</v>
      </c>
      <c r="TJ126" s="3">
        <f>SUMIFS(Main!TT:TT,Main!B:B,B:B)</f>
        <v>0</v>
      </c>
      <c r="TK126" s="3">
        <v>0</v>
      </c>
      <c r="TL126" s="3">
        <f>TJ126-TK126</f>
        <v>0</v>
      </c>
      <c r="TM126" s="3">
        <f>SUM(TK126:TL126)</f>
        <v>0</v>
      </c>
      <c r="TN126" s="12">
        <f>IF(TK126,TK126/TI126,0)</f>
        <v>0</v>
      </c>
      <c r="TO126" s="88">
        <f>IF(TQ126,TQ126/TK126,0)</f>
        <v>0</v>
      </c>
      <c r="TP126" s="45">
        <f>IF(TQ126,TQ126/TM126,0)</f>
        <v>0</v>
      </c>
      <c r="TQ126" s="88">
        <v>0</v>
      </c>
      <c r="TR126" s="88">
        <v>0</v>
      </c>
      <c r="TS126" s="88">
        <f>SUMIFS(Main!TU:TU,Main!B:B,B:B)</f>
        <v>0</v>
      </c>
      <c r="TT126" s="88">
        <f>TS126/1.18</f>
        <v>0</v>
      </c>
      <c r="TU126" s="12">
        <f>TT126/$TT$2</f>
        <v>0</v>
      </c>
      <c r="TV126" s="87">
        <f>IF(TQ126,TQ126/TR126,0)</f>
        <v>0</v>
      </c>
      <c r="TW126" s="87">
        <f>IF(TQ126,TQ126/TT126,0)</f>
        <v>0</v>
      </c>
      <c r="TX126" s="169" t="str">
        <f>E126</f>
        <v>AM-Pro12</v>
      </c>
      <c r="TY126" s="12" t="e">
        <f>TK126/TM126</f>
        <v>#DIV/0!</v>
      </c>
      <c r="TZ126" s="12" t="e">
        <f>1-TY126</f>
        <v>#DIV/0!</v>
      </c>
      <c r="UA126" s="3">
        <f>SUMIFS(Main!UG:UG,Main!B:B,B:B)</f>
        <v>0</v>
      </c>
      <c r="UB126" s="3">
        <f>SUMIFS(Main!UI:UI,Main!B:B,B:B)</f>
        <v>0</v>
      </c>
      <c r="UC126" s="3">
        <f>SUMIFS(Main!UK:UK,Main!B:B,B:B)</f>
        <v>0</v>
      </c>
      <c r="UD126" s="3">
        <f>SUMIFS(Main!UO:UO,Main!B:B,B:B)</f>
        <v>0</v>
      </c>
      <c r="UE126" s="3">
        <f>SUMIFS(Main!UQ:UQ,Main!B:B,B:B)</f>
        <v>0</v>
      </c>
      <c r="UF126" s="3">
        <f>SUMIFS(Main!US:US,Main!B:B,B:B)</f>
        <v>15</v>
      </c>
      <c r="UG126" s="3">
        <f>UA126+UB126+UC126+UD126+UF126</f>
        <v>15</v>
      </c>
      <c r="UH126" s="88">
        <f>UG126*H126</f>
        <v>201062.85</v>
      </c>
      <c r="UI126" s="12">
        <f>UH126/$UH$2</f>
        <v>1.9948581317364563E-3</v>
      </c>
      <c r="UJ126" s="3">
        <f>SUMIFS(Main!UW:UW,Main!B:B,B:B)</f>
        <v>0</v>
      </c>
      <c r="UK126" s="100">
        <f>SUMIFS(Main!VI:VI,Main!A:A,A:A)</f>
        <v>30</v>
      </c>
      <c r="UL126" s="3">
        <v>1616</v>
      </c>
      <c r="UM126" s="3">
        <v>20</v>
      </c>
      <c r="UN126" s="3">
        <f>SUMIFS(Main!VE:VE,Main!A:A,A:A)</f>
        <v>0</v>
      </c>
      <c r="UO126" s="3">
        <v>0</v>
      </c>
      <c r="UP126" s="3">
        <f t="shared" si="565"/>
        <v>0</v>
      </c>
      <c r="UQ126" s="3">
        <f t="shared" si="566"/>
        <v>0</v>
      </c>
      <c r="UR126" s="12">
        <f t="shared" si="567"/>
        <v>0</v>
      </c>
      <c r="US126" s="88" t="e">
        <f t="shared" si="568"/>
        <v>#DIV/0!</v>
      </c>
      <c r="UT126" s="45" t="e">
        <f t="shared" si="569"/>
        <v>#DIV/0!</v>
      </c>
      <c r="UU126" s="88">
        <v>37.75</v>
      </c>
      <c r="UV126" s="88">
        <v>0</v>
      </c>
      <c r="UW126" s="88">
        <f>SUMIFS(Main!VF:VF,Main!A:A,A:A)</f>
        <v>0</v>
      </c>
      <c r="UX126" s="88">
        <f t="shared" si="570"/>
        <v>0</v>
      </c>
      <c r="UY126" s="12">
        <f t="shared" si="571"/>
        <v>0</v>
      </c>
      <c r="UZ126" s="87" t="e">
        <f t="shared" si="572"/>
        <v>#DIV/0!</v>
      </c>
      <c r="VA126" s="87" t="e">
        <f t="shared" si="573"/>
        <v>#DIV/0!</v>
      </c>
      <c r="VB126" s="169" t="str">
        <f t="shared" si="564"/>
        <v>AM-Pro12</v>
      </c>
      <c r="VC126" s="12" t="e">
        <f t="shared" si="578"/>
        <v>#DIV/0!</v>
      </c>
      <c r="VD126" s="12" t="e">
        <f t="shared" si="574"/>
        <v>#DIV/0!</v>
      </c>
      <c r="VE126" s="3">
        <f>SUMIFS(Main!VR:VR,Main!B:B,B:B)</f>
        <v>6</v>
      </c>
      <c r="VF126" s="3">
        <f>SUMIFS(Main!VT:VT,Main!B:B,B:B)</f>
        <v>11</v>
      </c>
      <c r="VG126" s="3">
        <f>SUMIFS(Main!VV:VV,Main!B:B,B:B)</f>
        <v>0</v>
      </c>
      <c r="VH126" s="3">
        <f>SUMIFS(Main!VZ:VZ,Main!B:B,B:B)</f>
        <v>0</v>
      </c>
      <c r="VI126" s="3">
        <f>SUMIFS(Main!WB:WB,Main!B:B,B:B)</f>
        <v>0</v>
      </c>
      <c r="VJ126" s="3">
        <f>SUMIFS(Main!WD:WD,Main!B:B,B:B)</f>
        <v>0</v>
      </c>
      <c r="VK126" s="3">
        <f t="shared" si="575"/>
        <v>17</v>
      </c>
      <c r="VL126" s="88">
        <f t="shared" si="576"/>
        <v>227871.23</v>
      </c>
      <c r="VM126" s="12">
        <f t="shared" si="577"/>
        <v>2.3873206691695289E-3</v>
      </c>
      <c r="VN126" s="3">
        <f>SUMIFS(Main!WH:WH,Main!B:B,B:B)</f>
        <v>2</v>
      </c>
    </row>
    <row r="127" spans="1:586">
      <c r="A127" s="161" t="s">
        <v>461</v>
      </c>
      <c r="B127" s="161" t="s">
        <v>912</v>
      </c>
      <c r="C127" s="150" t="s">
        <v>664</v>
      </c>
      <c r="D127" s="150" t="s">
        <v>669</v>
      </c>
      <c r="E127" s="154" t="s">
        <v>936</v>
      </c>
      <c r="F127" s="161" t="s">
        <v>470</v>
      </c>
      <c r="G127" s="150" t="s">
        <v>435</v>
      </c>
      <c r="H127" s="17">
        <v>428.74</v>
      </c>
      <c r="I127" s="1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7"/>
      <c r="V127" s="87"/>
      <c r="W127" s="12"/>
      <c r="X127" s="91"/>
      <c r="Y127" s="91"/>
      <c r="Z127" s="91"/>
      <c r="AA127" s="91"/>
      <c r="AB127" s="91"/>
      <c r="AC127" s="91"/>
      <c r="AD127" s="91"/>
      <c r="AE127" s="87"/>
      <c r="AF127" s="88"/>
      <c r="AG127" s="88"/>
      <c r="AH127" s="88"/>
      <c r="AI127" s="87"/>
      <c r="AJ127" s="87"/>
      <c r="AK127" s="12"/>
      <c r="AL127" s="3"/>
      <c r="AM127" s="3"/>
      <c r="AN127" s="3"/>
      <c r="AO127" s="3"/>
      <c r="AP127" s="3"/>
      <c r="AQ127" s="3"/>
      <c r="AR127" s="3"/>
      <c r="AS127" s="3"/>
      <c r="AT127" s="87"/>
      <c r="AU127" s="40"/>
      <c r="AV127" s="40"/>
      <c r="AW127" s="88"/>
      <c r="AX127" s="88"/>
      <c r="AY127" s="88"/>
      <c r="AZ127" s="87"/>
      <c r="BA127" s="87"/>
      <c r="BB127" s="87"/>
      <c r="BC127" s="89"/>
      <c r="BD127" s="12"/>
      <c r="BE127" s="3"/>
      <c r="BF127" s="3"/>
      <c r="BG127" s="3"/>
      <c r="BH127" s="3"/>
      <c r="BI127" s="3"/>
      <c r="BJ127" s="3"/>
      <c r="BK127" s="3"/>
      <c r="BL127" s="3"/>
      <c r="BM127" s="87"/>
      <c r="BN127" s="40"/>
      <c r="BO127" s="40"/>
      <c r="BP127" s="88"/>
      <c r="BQ127" s="88"/>
      <c r="BR127" s="88"/>
      <c r="BS127" s="12"/>
      <c r="BT127" s="12"/>
      <c r="BU127" s="87"/>
      <c r="BV127" s="89"/>
      <c r="BW127" s="90"/>
      <c r="BX127" s="12"/>
      <c r="BY127" s="3"/>
      <c r="BZ127" s="3"/>
      <c r="CA127" s="3"/>
      <c r="CB127" s="3"/>
      <c r="CC127" s="3"/>
      <c r="CD127" s="3"/>
      <c r="CE127" s="3"/>
      <c r="CF127" s="3"/>
      <c r="CG127" s="87"/>
      <c r="CH127" s="3"/>
      <c r="CI127" s="3"/>
      <c r="CJ127" s="88"/>
      <c r="CK127" s="88"/>
      <c r="CL127" s="88"/>
      <c r="CM127" s="87"/>
      <c r="CN127" s="87"/>
      <c r="CO127" s="12"/>
      <c r="CP127" s="12"/>
      <c r="CQ127" s="77"/>
      <c r="CR127" s="12"/>
      <c r="CS127" s="3"/>
      <c r="CT127" s="3"/>
      <c r="CU127" s="3"/>
      <c r="CV127" s="3"/>
      <c r="CW127" s="3"/>
      <c r="CX127" s="3"/>
      <c r="CY127" s="3"/>
      <c r="CZ127" s="3"/>
      <c r="DA127" s="87"/>
      <c r="DB127" s="45"/>
      <c r="DC127" s="3"/>
      <c r="DD127" s="88"/>
      <c r="DE127" s="88"/>
      <c r="DF127" s="88"/>
      <c r="DG127" s="12"/>
      <c r="DH127" s="12"/>
      <c r="DI127" s="12"/>
      <c r="DJ127" s="12"/>
      <c r="DK127" s="3"/>
      <c r="DL127" s="2"/>
      <c r="DM127" s="3"/>
      <c r="DN127" s="3"/>
      <c r="DO127" s="3"/>
      <c r="DP127" s="3"/>
      <c r="DQ127" s="3"/>
      <c r="DR127" s="3"/>
      <c r="DS127" s="3"/>
      <c r="DT127" s="3"/>
      <c r="DU127" s="12"/>
      <c r="DV127" s="87"/>
      <c r="DW127" s="3"/>
      <c r="DX127" s="3"/>
      <c r="DY127" s="88"/>
      <c r="DZ127" s="88"/>
      <c r="EA127" s="88"/>
      <c r="EB127" s="12"/>
      <c r="EC127" s="12"/>
      <c r="ED127" s="12"/>
      <c r="EE127" s="12"/>
      <c r="EF127" s="3"/>
      <c r="EG127" s="12"/>
      <c r="EH127" s="3"/>
      <c r="EI127" s="3"/>
      <c r="EJ127" s="3"/>
      <c r="EK127" s="3"/>
      <c r="EL127" s="3"/>
      <c r="EM127" s="3"/>
      <c r="EN127" s="3"/>
      <c r="EO127" s="3"/>
      <c r="EP127" s="12"/>
      <c r="EQ127" s="87"/>
      <c r="ER127" s="3"/>
      <c r="ES127" s="3"/>
      <c r="ET127" s="88"/>
      <c r="EU127" s="88"/>
      <c r="EV127" s="88"/>
      <c r="EW127" s="12"/>
      <c r="EX127" s="12"/>
      <c r="EY127" s="12"/>
      <c r="EZ127" s="12"/>
      <c r="FA127" s="3"/>
      <c r="FB127" s="12"/>
      <c r="FC127" s="3"/>
      <c r="FD127" s="3"/>
      <c r="FE127" s="3"/>
      <c r="FF127" s="3"/>
      <c r="FG127" s="3"/>
      <c r="FH127" s="3"/>
      <c r="FI127" s="3"/>
      <c r="FJ127" s="3"/>
      <c r="FK127" s="12"/>
      <c r="FL127" s="12"/>
      <c r="FM127" s="3"/>
      <c r="FN127" s="88"/>
      <c r="FO127" s="88"/>
      <c r="FP127" s="88"/>
      <c r="FQ127" s="88"/>
      <c r="FR127" s="12"/>
      <c r="FS127" s="12"/>
      <c r="FT127" s="12"/>
      <c r="FU127" s="39"/>
      <c r="FV127" s="77"/>
      <c r="FW127" s="12"/>
      <c r="FX127" s="3"/>
      <c r="FY127" s="3"/>
      <c r="FZ127" s="3"/>
      <c r="GA127" s="3"/>
      <c r="GB127" s="3"/>
      <c r="GC127" s="3"/>
      <c r="GD127" s="3"/>
      <c r="GE127" s="3"/>
      <c r="GF127" s="12"/>
      <c r="GG127" s="12"/>
      <c r="GH127" s="88"/>
      <c r="GI127" s="45"/>
      <c r="GJ127" s="88"/>
      <c r="GK127" s="88"/>
      <c r="GL127" s="88"/>
      <c r="GM127" s="12"/>
      <c r="GN127" s="12"/>
      <c r="GO127" s="12"/>
      <c r="GP127" s="12"/>
      <c r="GQ127" s="77"/>
      <c r="GR127" s="12"/>
      <c r="GS127" s="3"/>
      <c r="GT127" s="3"/>
      <c r="GU127" s="3"/>
      <c r="GV127" s="3"/>
      <c r="GW127" s="3"/>
      <c r="GX127" s="3"/>
      <c r="GY127" s="3"/>
      <c r="GZ127" s="3"/>
      <c r="HA127" s="12"/>
      <c r="HB127" s="12"/>
      <c r="HC127" s="88"/>
      <c r="HD127" s="45"/>
      <c r="HE127" s="88"/>
      <c r="HF127" s="88"/>
      <c r="HG127" s="88"/>
      <c r="HH127" s="12"/>
      <c r="HI127" s="12"/>
      <c r="HJ127" s="12"/>
      <c r="HK127" s="12"/>
      <c r="HL127" s="77"/>
      <c r="HM127" s="3"/>
      <c r="HN127" s="3"/>
      <c r="HO127" s="3"/>
      <c r="HP127" s="3"/>
      <c r="HQ127" s="3"/>
      <c r="HR127" s="3"/>
      <c r="HS127" s="3"/>
      <c r="HT127" s="3"/>
      <c r="HU127" s="12"/>
      <c r="HV127" s="12"/>
      <c r="HW127" s="88"/>
      <c r="HX127" s="45"/>
      <c r="HY127" s="3"/>
      <c r="HZ127" s="3"/>
      <c r="IA127" s="3"/>
      <c r="IB127" s="20"/>
      <c r="IC127" s="12"/>
      <c r="ID127" s="12"/>
      <c r="IE127" s="12"/>
      <c r="IF127" s="105"/>
      <c r="IG127" s="100"/>
      <c r="IH127" s="3"/>
      <c r="II127" s="3"/>
      <c r="IJ127" s="3"/>
      <c r="IK127" s="3"/>
      <c r="IL127" s="3"/>
      <c r="IM127" s="3"/>
      <c r="IN127" s="3"/>
      <c r="IO127" s="12"/>
      <c r="IP127" s="12"/>
      <c r="IQ127" s="88"/>
      <c r="IR127" s="45"/>
      <c r="IS127" s="3"/>
      <c r="IT127" s="3"/>
      <c r="IU127" s="3"/>
      <c r="IV127" s="20"/>
      <c r="IW127" s="12"/>
      <c r="IX127" s="12"/>
      <c r="IY127" s="12"/>
      <c r="IZ127" s="12"/>
      <c r="JA127" s="100"/>
      <c r="JB127" s="3"/>
      <c r="JC127" s="3"/>
      <c r="JD127" s="3"/>
      <c r="JE127" s="3"/>
      <c r="JF127" s="3"/>
      <c r="JG127" s="3"/>
      <c r="JH127" s="3"/>
      <c r="JI127" s="12"/>
      <c r="JJ127" s="12"/>
      <c r="JK127" s="88"/>
      <c r="JL127" s="45"/>
      <c r="JM127" s="3"/>
      <c r="JN127" s="3"/>
      <c r="JO127" s="3"/>
      <c r="JP127" s="20"/>
      <c r="JQ127" s="12"/>
      <c r="JR127" s="12"/>
      <c r="JS127" s="12"/>
      <c r="JT127" s="12"/>
      <c r="JU127" s="100"/>
      <c r="JV127" s="3"/>
      <c r="JW127" s="3"/>
      <c r="JX127" s="3"/>
      <c r="JY127" s="3"/>
      <c r="JZ127" s="3"/>
      <c r="KA127" s="3"/>
      <c r="KB127" s="3"/>
      <c r="KC127" s="12"/>
      <c r="KD127" s="12"/>
      <c r="KE127" s="88"/>
      <c r="KF127" s="45"/>
      <c r="KG127" s="3"/>
      <c r="KH127" s="3"/>
      <c r="KI127" s="3"/>
      <c r="KJ127" s="20"/>
      <c r="KK127" s="12"/>
      <c r="KL127" s="12"/>
      <c r="KM127" s="12"/>
      <c r="KN127" s="12"/>
      <c r="KO127" s="100"/>
      <c r="KP127" s="3"/>
      <c r="KQ127" s="3"/>
      <c r="KR127" s="3"/>
      <c r="KS127" s="3"/>
      <c r="KT127" s="3"/>
      <c r="KU127" s="3"/>
      <c r="KV127" s="3"/>
      <c r="KW127" s="12"/>
      <c r="KX127" s="12"/>
      <c r="KY127" s="88"/>
      <c r="KZ127" s="45"/>
      <c r="LA127" s="3"/>
      <c r="LB127" s="3"/>
      <c r="LC127" s="3"/>
      <c r="LD127" s="20"/>
      <c r="LE127" s="12"/>
      <c r="LF127" s="12"/>
      <c r="LG127" s="12"/>
      <c r="LH127" s="12"/>
      <c r="LI127" s="100"/>
      <c r="LJ127" s="3"/>
      <c r="LK127" s="3"/>
      <c r="LL127" s="3"/>
      <c r="LM127" s="3"/>
      <c r="LN127" s="3"/>
      <c r="LO127" s="3"/>
      <c r="LP127" s="3"/>
      <c r="LQ127" s="12"/>
      <c r="LR127" s="12"/>
      <c r="LS127" s="88"/>
      <c r="LT127" s="45"/>
      <c r="LU127" s="88"/>
      <c r="LV127" s="88"/>
      <c r="LW127" s="88"/>
      <c r="LX127" s="88"/>
      <c r="LY127" s="12"/>
      <c r="LZ127" s="12"/>
      <c r="MA127" s="12"/>
      <c r="MB127" s="12"/>
      <c r="MC127" s="100"/>
      <c r="MD127" s="3"/>
      <c r="ME127" s="3"/>
      <c r="MF127" s="3"/>
      <c r="MG127" s="3"/>
      <c r="MH127" s="3"/>
      <c r="MI127" s="3"/>
      <c r="MJ127" s="3"/>
      <c r="MK127" s="12"/>
      <c r="ML127" s="12"/>
      <c r="MM127" s="88"/>
      <c r="MN127" s="45"/>
      <c r="MO127" s="88"/>
      <c r="MP127" s="88"/>
      <c r="MQ127" s="88"/>
      <c r="MR127" s="88"/>
      <c r="MS127" s="12"/>
      <c r="MT127" s="12"/>
      <c r="MU127" s="12"/>
      <c r="MV127" s="12"/>
      <c r="MW127" s="100"/>
      <c r="MX127" s="3"/>
      <c r="MY127" s="3"/>
      <c r="MZ127" s="3"/>
      <c r="NA127" s="3"/>
      <c r="NB127" s="3"/>
      <c r="NC127" s="3"/>
      <c r="ND127" s="3"/>
      <c r="NE127" s="12"/>
      <c r="NF127" s="12"/>
      <c r="NG127" s="88"/>
      <c r="NH127" s="45"/>
      <c r="NI127" s="88"/>
      <c r="NJ127" s="88"/>
      <c r="NK127" s="88"/>
      <c r="NL127" s="88"/>
      <c r="NM127" s="12"/>
      <c r="NN127" s="12"/>
      <c r="NO127" s="12"/>
      <c r="NP127" s="12"/>
      <c r="NQ127" s="100"/>
      <c r="NR127" s="3"/>
      <c r="NS127" s="3"/>
      <c r="NT127" s="3"/>
      <c r="NU127" s="3"/>
      <c r="NV127" s="3"/>
      <c r="NW127" s="3"/>
      <c r="NX127" s="12"/>
      <c r="NY127" s="88"/>
      <c r="NZ127" s="45"/>
      <c r="OA127" s="88"/>
      <c r="OB127" s="88"/>
      <c r="OC127" s="88"/>
      <c r="OD127" s="88"/>
      <c r="OE127" s="12"/>
      <c r="OF127" s="12"/>
      <c r="OG127" s="12"/>
      <c r="OH127" s="12"/>
      <c r="OI127" s="12"/>
      <c r="OJ127" s="3"/>
      <c r="OK127" s="3"/>
      <c r="OL127" s="3"/>
      <c r="OM127" s="3"/>
      <c r="ON127" s="3"/>
      <c r="OO127" s="3"/>
      <c r="OP127" s="88"/>
      <c r="OQ127" s="12"/>
      <c r="OR127" s="3"/>
      <c r="OS127" s="100"/>
      <c r="OT127" s="3"/>
      <c r="OU127" s="3"/>
      <c r="OV127" s="3"/>
      <c r="OW127" s="3"/>
      <c r="OX127" s="3"/>
      <c r="OY127" s="3"/>
      <c r="OZ127" s="12"/>
      <c r="PA127" s="88"/>
      <c r="PB127" s="45"/>
      <c r="PC127" s="88"/>
      <c r="PD127" s="88"/>
      <c r="PE127" s="88"/>
      <c r="PF127" s="88"/>
      <c r="PG127" s="12"/>
      <c r="PH127" s="12"/>
      <c r="PI127" s="12"/>
      <c r="PJ127" s="12"/>
      <c r="PK127" s="12"/>
      <c r="PL127" s="3"/>
      <c r="PM127" s="3"/>
      <c r="PN127" s="3"/>
      <c r="PO127" s="3"/>
      <c r="PP127" s="3"/>
      <c r="PQ127" s="3"/>
      <c r="PR127" s="3"/>
      <c r="PS127" s="88"/>
      <c r="PT127" s="12"/>
      <c r="PU127" s="3"/>
      <c r="PV127" s="100"/>
      <c r="PW127" s="3"/>
      <c r="PX127" s="3"/>
      <c r="PY127" s="3"/>
      <c r="PZ127" s="3"/>
      <c r="QA127" s="3"/>
      <c r="QB127" s="3"/>
      <c r="QC127" s="12"/>
      <c r="QD127" s="88"/>
      <c r="QE127" s="45"/>
      <c r="QF127" s="88"/>
      <c r="QG127" s="88"/>
      <c r="QH127" s="88"/>
      <c r="QI127" s="88"/>
      <c r="QJ127" s="12"/>
      <c r="QK127" s="12"/>
      <c r="QL127" s="12"/>
      <c r="QM127" s="12"/>
      <c r="QN127" s="12"/>
      <c r="QO127" s="3"/>
      <c r="QP127" s="3"/>
      <c r="QQ127" s="3"/>
      <c r="QR127" s="3"/>
      <c r="QS127" s="3"/>
      <c r="QT127" s="3"/>
      <c r="QU127" s="3"/>
      <c r="QV127" s="88"/>
      <c r="QW127" s="12"/>
      <c r="QX127" s="3"/>
      <c r="QY127" s="100"/>
      <c r="QZ127" s="3"/>
      <c r="RA127" s="3"/>
      <c r="RB127" s="3"/>
      <c r="RC127" s="3"/>
      <c r="RD127" s="3"/>
      <c r="RE127" s="3"/>
      <c r="RF127" s="12"/>
      <c r="RG127" s="88"/>
      <c r="RH127" s="45"/>
      <c r="RI127" s="88"/>
      <c r="RJ127" s="88"/>
      <c r="RK127" s="88"/>
      <c r="RL127" s="88"/>
      <c r="RM127" s="12"/>
      <c r="RN127" s="12"/>
      <c r="RO127" s="12"/>
      <c r="RP127" s="169"/>
      <c r="RQ127" s="12"/>
      <c r="RR127" s="12"/>
      <c r="RS127" s="3"/>
      <c r="RT127" s="3"/>
      <c r="RU127" s="3"/>
      <c r="RV127" s="3"/>
      <c r="RW127" s="3"/>
      <c r="RX127" s="3"/>
      <c r="RY127" s="3"/>
      <c r="RZ127" s="88"/>
      <c r="SA127" s="12"/>
      <c r="SB127" s="3"/>
      <c r="SC127" s="100"/>
      <c r="SD127" s="3"/>
      <c r="SE127" s="3"/>
      <c r="SF127" s="3"/>
      <c r="SG127" s="3"/>
      <c r="SH127" s="3"/>
      <c r="SI127" s="3"/>
      <c r="SJ127" s="12"/>
      <c r="SK127" s="88"/>
      <c r="SL127" s="45"/>
      <c r="SM127" s="88"/>
      <c r="SN127" s="88"/>
      <c r="SO127" s="88"/>
      <c r="SP127" s="88"/>
      <c r="SQ127" s="12"/>
      <c r="SR127" s="87"/>
      <c r="SS127" s="87"/>
      <c r="ST127" s="169"/>
      <c r="SU127" s="12"/>
      <c r="SV127" s="12"/>
      <c r="SW127" s="3"/>
      <c r="SX127" s="3"/>
      <c r="SY127" s="3"/>
      <c r="SZ127" s="3"/>
      <c r="TA127" s="3"/>
      <c r="TB127" s="3"/>
      <c r="TC127" s="3"/>
      <c r="TD127" s="88"/>
      <c r="TE127" s="12"/>
      <c r="TF127" s="3"/>
      <c r="TG127" s="100"/>
      <c r="TH127" s="3"/>
      <c r="TI127" s="3"/>
      <c r="TJ127" s="3"/>
      <c r="TK127" s="3"/>
      <c r="TL127" s="3"/>
      <c r="TM127" s="3"/>
      <c r="TN127" s="12"/>
      <c r="TO127" s="88"/>
      <c r="TP127" s="45"/>
      <c r="TQ127" s="88"/>
      <c r="TR127" s="88"/>
      <c r="TS127" s="88"/>
      <c r="TT127" s="88"/>
      <c r="TU127" s="12"/>
      <c r="TV127" s="87"/>
      <c r="TW127" s="87"/>
      <c r="TX127" s="169"/>
      <c r="TY127" s="12"/>
      <c r="TZ127" s="12"/>
      <c r="UA127" s="3"/>
      <c r="UB127" s="3"/>
      <c r="UC127" s="3"/>
      <c r="UD127" s="3"/>
      <c r="UE127" s="3"/>
      <c r="UF127" s="3"/>
      <c r="UG127" s="3"/>
      <c r="UH127" s="88"/>
      <c r="UI127" s="12"/>
      <c r="UJ127" s="3"/>
      <c r="UK127" s="100">
        <f>SUMIFS(Main!VI:VI,Main!A:A,A:A)</f>
        <v>0</v>
      </c>
      <c r="UL127" s="3">
        <v>0</v>
      </c>
      <c r="UM127" s="3">
        <v>0</v>
      </c>
      <c r="UN127" s="3">
        <f>SUMIFS(Main!VE:VE,Main!A:A,A:A)</f>
        <v>0</v>
      </c>
      <c r="UO127" s="3">
        <v>0</v>
      </c>
      <c r="UP127" s="3">
        <f t="shared" si="565"/>
        <v>0</v>
      </c>
      <c r="UQ127" s="3">
        <f t="shared" si="566"/>
        <v>0</v>
      </c>
      <c r="UR127" s="12">
        <f t="shared" si="567"/>
        <v>0</v>
      </c>
      <c r="US127" s="88">
        <f t="shared" si="568"/>
        <v>0</v>
      </c>
      <c r="UT127" s="45">
        <f t="shared" si="569"/>
        <v>0</v>
      </c>
      <c r="UU127" s="88">
        <v>0</v>
      </c>
      <c r="UV127" s="88">
        <v>0</v>
      </c>
      <c r="UW127" s="88">
        <f>SUMIFS(Main!VF:VF,Main!A:A,A:A)</f>
        <v>0</v>
      </c>
      <c r="UX127" s="88">
        <f t="shared" si="570"/>
        <v>0</v>
      </c>
      <c r="UY127" s="12">
        <f t="shared" si="571"/>
        <v>0</v>
      </c>
      <c r="UZ127" s="87">
        <f t="shared" si="572"/>
        <v>0</v>
      </c>
      <c r="VA127" s="87">
        <f t="shared" si="573"/>
        <v>0</v>
      </c>
      <c r="VB127" s="169" t="str">
        <f t="shared" si="564"/>
        <v>AM-C3 Pro Blue</v>
      </c>
      <c r="VC127" s="12" t="e">
        <f t="shared" si="578"/>
        <v>#DIV/0!</v>
      </c>
      <c r="VD127" s="12" t="e">
        <f t="shared" si="574"/>
        <v>#DIV/0!</v>
      </c>
      <c r="VE127" s="3">
        <f>SUMIFS(Main!VR:VR,Main!B:B,B:B)</f>
        <v>0</v>
      </c>
      <c r="VF127" s="3">
        <f>SUMIFS(Main!VT:VT,Main!B:B,B:B)</f>
        <v>0</v>
      </c>
      <c r="VG127" s="3">
        <f>SUMIFS(Main!VV:VV,Main!B:B,B:B)</f>
        <v>0</v>
      </c>
      <c r="VH127" s="3">
        <f>SUMIFS(Main!VZ:VZ,Main!B:B,B:B)</f>
        <v>0</v>
      </c>
      <c r="VI127" s="3">
        <f>SUMIFS(Main!WB:WB,Main!B:B,B:B)</f>
        <v>0</v>
      </c>
      <c r="VJ127" s="3">
        <f>SUMIFS(Main!WD:WD,Main!B:B,B:B)</f>
        <v>500</v>
      </c>
      <c r="VK127" s="3">
        <f t="shared" si="575"/>
        <v>500</v>
      </c>
      <c r="VL127" s="88">
        <f t="shared" si="576"/>
        <v>214370</v>
      </c>
      <c r="VM127" s="12">
        <f t="shared" si="577"/>
        <v>2.2458733902031946E-3</v>
      </c>
      <c r="VN127" s="3">
        <f>SUMIFS(Main!WH:WH,Main!B:B,B:B)</f>
        <v>0</v>
      </c>
    </row>
    <row r="128" spans="1:586">
      <c r="A128" s="155" t="s">
        <v>885</v>
      </c>
      <c r="B128" s="155" t="s">
        <v>861</v>
      </c>
      <c r="C128" s="150" t="s">
        <v>664</v>
      </c>
      <c r="D128" s="150" t="s">
        <v>669</v>
      </c>
      <c r="E128" s="155" t="s">
        <v>850</v>
      </c>
      <c r="F128" s="150" t="s">
        <v>868</v>
      </c>
      <c r="G128" s="150" t="s">
        <v>871</v>
      </c>
      <c r="H128" s="17">
        <v>12334.37</v>
      </c>
      <c r="I128" s="1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7"/>
      <c r="V128" s="87"/>
      <c r="W128" s="12"/>
      <c r="X128" s="91"/>
      <c r="Y128" s="91"/>
      <c r="Z128" s="91"/>
      <c r="AA128" s="91"/>
      <c r="AB128" s="91"/>
      <c r="AC128" s="91"/>
      <c r="AD128" s="91"/>
      <c r="AE128" s="87"/>
      <c r="AF128" s="88"/>
      <c r="AG128" s="88"/>
      <c r="AH128" s="88"/>
      <c r="AI128" s="87"/>
      <c r="AJ128" s="87"/>
      <c r="AK128" s="12"/>
      <c r="AL128" s="3"/>
      <c r="AM128" s="3"/>
      <c r="AN128" s="3"/>
      <c r="AO128" s="3"/>
      <c r="AP128" s="3"/>
      <c r="AQ128" s="3"/>
      <c r="AR128" s="3"/>
      <c r="AS128" s="3"/>
      <c r="AT128" s="87"/>
      <c r="AU128" s="40"/>
      <c r="AV128" s="40"/>
      <c r="AW128" s="88"/>
      <c r="AX128" s="88"/>
      <c r="AY128" s="88"/>
      <c r="AZ128" s="87"/>
      <c r="BA128" s="87"/>
      <c r="BB128" s="87"/>
      <c r="BC128" s="89"/>
      <c r="BD128" s="12"/>
      <c r="BE128" s="3"/>
      <c r="BF128" s="3"/>
      <c r="BG128" s="3"/>
      <c r="BH128" s="3"/>
      <c r="BI128" s="3"/>
      <c r="BJ128" s="3"/>
      <c r="BK128" s="3"/>
      <c r="BL128" s="3"/>
      <c r="BM128" s="87"/>
      <c r="BN128" s="40"/>
      <c r="BO128" s="40"/>
      <c r="BP128" s="88"/>
      <c r="BQ128" s="88"/>
      <c r="BR128" s="88"/>
      <c r="BS128" s="12"/>
      <c r="BT128" s="12"/>
      <c r="BU128" s="87"/>
      <c r="BV128" s="89"/>
      <c r="BW128" s="90"/>
      <c r="BX128" s="12"/>
      <c r="BY128" s="3"/>
      <c r="BZ128" s="3"/>
      <c r="CA128" s="3"/>
      <c r="CB128" s="3"/>
      <c r="CC128" s="3"/>
      <c r="CD128" s="3"/>
      <c r="CE128" s="3"/>
      <c r="CF128" s="3"/>
      <c r="CG128" s="87"/>
      <c r="CH128" s="3"/>
      <c r="CI128" s="3"/>
      <c r="CJ128" s="88"/>
      <c r="CK128" s="88"/>
      <c r="CL128" s="88"/>
      <c r="CM128" s="87"/>
      <c r="CN128" s="87"/>
      <c r="CO128" s="12"/>
      <c r="CP128" s="12"/>
      <c r="CQ128" s="77"/>
      <c r="CR128" s="12"/>
      <c r="CS128" s="3"/>
      <c r="CT128" s="3"/>
      <c r="CU128" s="3"/>
      <c r="CV128" s="3"/>
      <c r="CW128" s="3"/>
      <c r="CX128" s="3"/>
      <c r="CY128" s="3"/>
      <c r="CZ128" s="3"/>
      <c r="DA128" s="87"/>
      <c r="DB128" s="45"/>
      <c r="DC128" s="3"/>
      <c r="DD128" s="88"/>
      <c r="DE128" s="88"/>
      <c r="DF128" s="88"/>
      <c r="DG128" s="12"/>
      <c r="DH128" s="12"/>
      <c r="DI128" s="12"/>
      <c r="DJ128" s="12"/>
      <c r="DK128" s="3"/>
      <c r="DL128" s="2"/>
      <c r="DM128" s="3"/>
      <c r="DN128" s="3"/>
      <c r="DO128" s="3"/>
      <c r="DP128" s="3"/>
      <c r="DQ128" s="3"/>
      <c r="DR128" s="3"/>
      <c r="DS128" s="3"/>
      <c r="DT128" s="3"/>
      <c r="DU128" s="12"/>
      <c r="DV128" s="87"/>
      <c r="DW128" s="3"/>
      <c r="DX128" s="3"/>
      <c r="DY128" s="88"/>
      <c r="DZ128" s="88"/>
      <c r="EA128" s="88"/>
      <c r="EB128" s="12"/>
      <c r="EC128" s="12"/>
      <c r="ED128" s="12"/>
      <c r="EE128" s="12"/>
      <c r="EF128" s="3"/>
      <c r="EG128" s="12"/>
      <c r="EH128" s="3"/>
      <c r="EI128" s="3"/>
      <c r="EJ128" s="3"/>
      <c r="EK128" s="3"/>
      <c r="EL128" s="3"/>
      <c r="EM128" s="3"/>
      <c r="EN128" s="3"/>
      <c r="EO128" s="3"/>
      <c r="EP128" s="12"/>
      <c r="EQ128" s="87"/>
      <c r="ER128" s="3"/>
      <c r="ES128" s="3"/>
      <c r="ET128" s="88"/>
      <c r="EU128" s="88"/>
      <c r="EV128" s="88"/>
      <c r="EW128" s="12"/>
      <c r="EX128" s="12"/>
      <c r="EY128" s="12"/>
      <c r="EZ128" s="12"/>
      <c r="FA128" s="3"/>
      <c r="FB128" s="12"/>
      <c r="FC128" s="3"/>
      <c r="FD128" s="3"/>
      <c r="FE128" s="3"/>
      <c r="FF128" s="3"/>
      <c r="FG128" s="3"/>
      <c r="FH128" s="3"/>
      <c r="FI128" s="3"/>
      <c r="FJ128" s="3"/>
      <c r="FK128" s="12"/>
      <c r="FL128" s="12"/>
      <c r="FM128" s="3"/>
      <c r="FN128" s="88"/>
      <c r="FO128" s="88"/>
      <c r="FP128" s="88"/>
      <c r="FQ128" s="88"/>
      <c r="FR128" s="12"/>
      <c r="FS128" s="12"/>
      <c r="FT128" s="12"/>
      <c r="FU128" s="39"/>
      <c r="FV128" s="77"/>
      <c r="FW128" s="12"/>
      <c r="FX128" s="3"/>
      <c r="FY128" s="3"/>
      <c r="FZ128" s="3"/>
      <c r="GA128" s="3"/>
      <c r="GB128" s="3"/>
      <c r="GC128" s="3"/>
      <c r="GD128" s="3"/>
      <c r="GE128" s="3"/>
      <c r="GF128" s="12"/>
      <c r="GG128" s="12"/>
      <c r="GH128" s="88"/>
      <c r="GI128" s="45"/>
      <c r="GJ128" s="88"/>
      <c r="GK128" s="88"/>
      <c r="GL128" s="88"/>
      <c r="GM128" s="12"/>
      <c r="GN128" s="12"/>
      <c r="GO128" s="12"/>
      <c r="GP128" s="12"/>
      <c r="GQ128" s="77"/>
      <c r="GR128" s="12"/>
      <c r="GS128" s="3"/>
      <c r="GT128" s="3"/>
      <c r="GU128" s="3"/>
      <c r="GV128" s="3"/>
      <c r="GW128" s="3"/>
      <c r="GX128" s="3"/>
      <c r="GY128" s="3"/>
      <c r="GZ128" s="3"/>
      <c r="HA128" s="12"/>
      <c r="HB128" s="12"/>
      <c r="HC128" s="88"/>
      <c r="HD128" s="45"/>
      <c r="HE128" s="88"/>
      <c r="HF128" s="88"/>
      <c r="HG128" s="88"/>
      <c r="HH128" s="12"/>
      <c r="HI128" s="12"/>
      <c r="HJ128" s="12"/>
      <c r="HK128" s="12"/>
      <c r="HL128" s="77"/>
      <c r="HM128" s="3"/>
      <c r="HN128" s="3"/>
      <c r="HO128" s="3"/>
      <c r="HP128" s="3"/>
      <c r="HQ128" s="3"/>
      <c r="HR128" s="3"/>
      <c r="HS128" s="3"/>
      <c r="HT128" s="3"/>
      <c r="HU128" s="12"/>
      <c r="HV128" s="12"/>
      <c r="HW128" s="88"/>
      <c r="HX128" s="45"/>
      <c r="HY128" s="3"/>
      <c r="HZ128" s="3"/>
      <c r="IA128" s="3"/>
      <c r="IB128" s="20"/>
      <c r="IC128" s="12"/>
      <c r="ID128" s="12"/>
      <c r="IE128" s="12"/>
      <c r="IF128" s="105"/>
      <c r="IG128" s="100"/>
      <c r="IH128" s="3"/>
      <c r="II128" s="3"/>
      <c r="IJ128" s="3"/>
      <c r="IK128" s="3"/>
      <c r="IL128" s="3"/>
      <c r="IM128" s="3"/>
      <c r="IN128" s="3"/>
      <c r="IO128" s="12"/>
      <c r="IP128" s="12"/>
      <c r="IQ128" s="88"/>
      <c r="IR128" s="45"/>
      <c r="IS128" s="3"/>
      <c r="IT128" s="3"/>
      <c r="IU128" s="3"/>
      <c r="IV128" s="20"/>
      <c r="IW128" s="12"/>
      <c r="IX128" s="12"/>
      <c r="IY128" s="12"/>
      <c r="IZ128" s="12"/>
      <c r="JA128" s="100"/>
      <c r="JB128" s="3"/>
      <c r="JC128" s="3"/>
      <c r="JD128" s="3"/>
      <c r="JE128" s="3"/>
      <c r="JF128" s="3"/>
      <c r="JG128" s="3"/>
      <c r="JH128" s="3"/>
      <c r="JI128" s="12"/>
      <c r="JJ128" s="12"/>
      <c r="JK128" s="88"/>
      <c r="JL128" s="45"/>
      <c r="JM128" s="3"/>
      <c r="JN128" s="3"/>
      <c r="JO128" s="3"/>
      <c r="JP128" s="20"/>
      <c r="JQ128" s="12"/>
      <c r="JR128" s="12"/>
      <c r="JS128" s="12"/>
      <c r="JT128" s="12"/>
      <c r="JU128" s="100"/>
      <c r="JV128" s="3"/>
      <c r="JW128" s="3"/>
      <c r="JX128" s="3"/>
      <c r="JY128" s="3"/>
      <c r="JZ128" s="3"/>
      <c r="KA128" s="3"/>
      <c r="KB128" s="3"/>
      <c r="KC128" s="12"/>
      <c r="KD128" s="12"/>
      <c r="KE128" s="88"/>
      <c r="KF128" s="45"/>
      <c r="KG128" s="3"/>
      <c r="KH128" s="3"/>
      <c r="KI128" s="3"/>
      <c r="KJ128" s="20"/>
      <c r="KK128" s="12"/>
      <c r="KL128" s="12"/>
      <c r="KM128" s="12"/>
      <c r="KN128" s="12"/>
      <c r="KO128" s="100"/>
      <c r="KP128" s="3"/>
      <c r="KQ128" s="3"/>
      <c r="KR128" s="3"/>
      <c r="KS128" s="3"/>
      <c r="KT128" s="3"/>
      <c r="KU128" s="3"/>
      <c r="KV128" s="3"/>
      <c r="KW128" s="12"/>
      <c r="KX128" s="12"/>
      <c r="KY128" s="88"/>
      <c r="KZ128" s="45"/>
      <c r="LA128" s="3"/>
      <c r="LB128" s="3"/>
      <c r="LC128" s="3"/>
      <c r="LD128" s="20"/>
      <c r="LE128" s="12"/>
      <c r="LF128" s="12"/>
      <c r="LG128" s="12"/>
      <c r="LH128" s="12"/>
      <c r="LI128" s="100"/>
      <c r="LJ128" s="3"/>
      <c r="LK128" s="3"/>
      <c r="LL128" s="3"/>
      <c r="LM128" s="3"/>
      <c r="LN128" s="3"/>
      <c r="LO128" s="3"/>
      <c r="LP128" s="3"/>
      <c r="LQ128" s="12"/>
      <c r="LR128" s="12"/>
      <c r="LS128" s="88"/>
      <c r="LT128" s="45"/>
      <c r="LU128" s="88"/>
      <c r="LV128" s="88"/>
      <c r="LW128" s="88"/>
      <c r="LX128" s="88"/>
      <c r="LY128" s="12"/>
      <c r="LZ128" s="12"/>
      <c r="MA128" s="12"/>
      <c r="MB128" s="12"/>
      <c r="MC128" s="100"/>
      <c r="MD128" s="3"/>
      <c r="ME128" s="3"/>
      <c r="MF128" s="3"/>
      <c r="MG128" s="3"/>
      <c r="MH128" s="3"/>
      <c r="MI128" s="3"/>
      <c r="MJ128" s="3"/>
      <c r="MK128" s="12"/>
      <c r="ML128" s="12"/>
      <c r="MM128" s="88"/>
      <c r="MN128" s="45"/>
      <c r="MO128" s="88"/>
      <c r="MP128" s="88"/>
      <c r="MQ128" s="88"/>
      <c r="MR128" s="88"/>
      <c r="MS128" s="12"/>
      <c r="MT128" s="12"/>
      <c r="MU128" s="12"/>
      <c r="MV128" s="12"/>
      <c r="MW128" s="100"/>
      <c r="MX128" s="3"/>
      <c r="MY128" s="3"/>
      <c r="MZ128" s="3"/>
      <c r="NA128" s="3"/>
      <c r="NB128" s="3"/>
      <c r="NC128" s="3"/>
      <c r="ND128" s="3"/>
      <c r="NE128" s="12"/>
      <c r="NF128" s="12"/>
      <c r="NG128" s="88"/>
      <c r="NH128" s="45"/>
      <c r="NI128" s="88"/>
      <c r="NJ128" s="88"/>
      <c r="NK128" s="88"/>
      <c r="NL128" s="88"/>
      <c r="NM128" s="12"/>
      <c r="NN128" s="12"/>
      <c r="NO128" s="12"/>
      <c r="NP128" s="12"/>
      <c r="NQ128" s="100"/>
      <c r="NR128" s="3"/>
      <c r="NS128" s="3"/>
      <c r="NT128" s="3"/>
      <c r="NU128" s="3"/>
      <c r="NV128" s="3"/>
      <c r="NW128" s="3"/>
      <c r="NX128" s="12"/>
      <c r="NY128" s="88"/>
      <c r="NZ128" s="45"/>
      <c r="OA128" s="88"/>
      <c r="OB128" s="88"/>
      <c r="OC128" s="88"/>
      <c r="OD128" s="88"/>
      <c r="OE128" s="12"/>
      <c r="OF128" s="12"/>
      <c r="OG128" s="12"/>
      <c r="OH128" s="12"/>
      <c r="OI128" s="12"/>
      <c r="OJ128" s="3"/>
      <c r="OK128" s="3"/>
      <c r="OL128" s="3"/>
      <c r="OM128" s="3"/>
      <c r="ON128" s="3"/>
      <c r="OO128" s="3"/>
      <c r="OP128" s="88"/>
      <c r="OQ128" s="12"/>
      <c r="OR128" s="3"/>
      <c r="OS128" s="100"/>
      <c r="OT128" s="3"/>
      <c r="OU128" s="3"/>
      <c r="OV128" s="3"/>
      <c r="OW128" s="3"/>
      <c r="OX128" s="3"/>
      <c r="OY128" s="3"/>
      <c r="OZ128" s="12"/>
      <c r="PA128" s="88"/>
      <c r="PB128" s="45"/>
      <c r="PC128" s="88"/>
      <c r="PD128" s="88"/>
      <c r="PE128" s="88"/>
      <c r="PF128" s="88"/>
      <c r="PG128" s="12"/>
      <c r="PH128" s="12"/>
      <c r="PI128" s="12"/>
      <c r="PJ128" s="12"/>
      <c r="PK128" s="12"/>
      <c r="PL128" s="3"/>
      <c r="PM128" s="3"/>
      <c r="PN128" s="3"/>
      <c r="PO128" s="3"/>
      <c r="PP128" s="3"/>
      <c r="PQ128" s="3"/>
      <c r="PR128" s="3"/>
      <c r="PS128" s="88"/>
      <c r="PT128" s="12"/>
      <c r="PU128" s="3"/>
      <c r="PV128" s="100"/>
      <c r="PW128" s="3"/>
      <c r="PX128" s="3"/>
      <c r="PY128" s="3"/>
      <c r="PZ128" s="3"/>
      <c r="QA128" s="3"/>
      <c r="QB128" s="3"/>
      <c r="QC128" s="12"/>
      <c r="QD128" s="88"/>
      <c r="QE128" s="45"/>
      <c r="QF128" s="88"/>
      <c r="QG128" s="88"/>
      <c r="QH128" s="88"/>
      <c r="QI128" s="88"/>
      <c r="QJ128" s="12"/>
      <c r="QK128" s="12"/>
      <c r="QL128" s="12"/>
      <c r="QM128" s="12"/>
      <c r="QN128" s="12"/>
      <c r="QO128" s="3"/>
      <c r="QP128" s="3"/>
      <c r="QQ128" s="3"/>
      <c r="QR128" s="3"/>
      <c r="QS128" s="3"/>
      <c r="QT128" s="3"/>
      <c r="QU128" s="3"/>
      <c r="QV128" s="88"/>
      <c r="QW128" s="12"/>
      <c r="QX128" s="3"/>
      <c r="QY128" s="100"/>
      <c r="QZ128" s="3"/>
      <c r="RA128" s="3"/>
      <c r="RB128" s="3"/>
      <c r="RC128" s="3"/>
      <c r="RD128" s="3"/>
      <c r="RE128" s="3"/>
      <c r="RF128" s="12"/>
      <c r="RG128" s="88"/>
      <c r="RH128" s="45"/>
      <c r="RI128" s="88"/>
      <c r="RJ128" s="88"/>
      <c r="RK128" s="88"/>
      <c r="RL128" s="88"/>
      <c r="RM128" s="12"/>
      <c r="RN128" s="12"/>
      <c r="RO128" s="12"/>
      <c r="RP128" s="169"/>
      <c r="RQ128" s="12"/>
      <c r="RR128" s="12"/>
      <c r="RS128" s="3"/>
      <c r="RT128" s="3"/>
      <c r="RU128" s="3"/>
      <c r="RV128" s="3"/>
      <c r="RW128" s="3"/>
      <c r="RX128" s="3"/>
      <c r="RY128" s="3"/>
      <c r="RZ128" s="88"/>
      <c r="SA128" s="12"/>
      <c r="SB128" s="3"/>
      <c r="SC128" s="100">
        <v>0</v>
      </c>
      <c r="SD128" s="3">
        <v>0</v>
      </c>
      <c r="SE128" s="3">
        <v>0</v>
      </c>
      <c r="SF128" s="3">
        <v>0</v>
      </c>
      <c r="SG128" s="3">
        <v>0</v>
      </c>
      <c r="SH128" s="3">
        <f>SF128-SG128</f>
        <v>0</v>
      </c>
      <c r="SI128" s="3">
        <f>SUM(SG128:SH128)</f>
        <v>0</v>
      </c>
      <c r="SJ128" s="12">
        <f>IF(SG128,SG128/SE128,0)</f>
        <v>0</v>
      </c>
      <c r="SK128" s="88">
        <f>IF(SM128,SM128/SG128,0)</f>
        <v>0</v>
      </c>
      <c r="SL128" s="45">
        <f>IF(SM128,SM128/SI128,0)</f>
        <v>0</v>
      </c>
      <c r="SM128" s="88">
        <v>0</v>
      </c>
      <c r="SN128" s="88">
        <v>0</v>
      </c>
      <c r="SO128" s="88">
        <v>0</v>
      </c>
      <c r="SP128" s="88">
        <f>SO128/1.18</f>
        <v>0</v>
      </c>
      <c r="SQ128" s="12">
        <f>SP128/$SP$2</f>
        <v>0</v>
      </c>
      <c r="SR128" s="87">
        <f>IF(SM128,SM128/SN128,0)</f>
        <v>0</v>
      </c>
      <c r="SS128" s="87">
        <f>IF(SM128,SM128/SP128,0)</f>
        <v>0</v>
      </c>
      <c r="ST128" s="169" t="str">
        <f>E128</f>
        <v>AM-Mix8</v>
      </c>
      <c r="SU128" s="12" t="e">
        <f>SG128/SI128</f>
        <v>#DIV/0!</v>
      </c>
      <c r="SV128" s="12" t="e">
        <f>1-SU128</f>
        <v>#DIV/0!</v>
      </c>
      <c r="SW128" s="3">
        <v>0</v>
      </c>
      <c r="SX128" s="3">
        <v>0</v>
      </c>
      <c r="SY128" s="3">
        <v>0</v>
      </c>
      <c r="SZ128" s="3">
        <v>0</v>
      </c>
      <c r="TA128" s="3">
        <v>0</v>
      </c>
      <c r="TB128" s="3">
        <v>15</v>
      </c>
      <c r="TC128" s="3">
        <f>SW128+SX128+SY128+SZ128+TB128</f>
        <v>15</v>
      </c>
      <c r="TD128" s="88">
        <f>TC128*H128</f>
        <v>185015.55000000002</v>
      </c>
      <c r="TE128" s="12">
        <f>TD128/$TD$2</f>
        <v>2.0353288055278244E-3</v>
      </c>
      <c r="TF128" s="3">
        <v>0</v>
      </c>
      <c r="TG128" s="100">
        <f>SUMIFS(Main!TX:TX,Main!B:B,B:B)</f>
        <v>0</v>
      </c>
      <c r="TH128" s="3">
        <v>0</v>
      </c>
      <c r="TI128" s="3">
        <v>0</v>
      </c>
      <c r="TJ128" s="3">
        <f>SUMIFS(Main!TT:TT,Main!B:B,B:B)</f>
        <v>0</v>
      </c>
      <c r="TK128" s="3">
        <v>0</v>
      </c>
      <c r="TL128" s="3">
        <f>TJ128-TK128</f>
        <v>0</v>
      </c>
      <c r="TM128" s="3">
        <f>SUM(TK128:TL128)</f>
        <v>0</v>
      </c>
      <c r="TN128" s="12">
        <f>IF(TK128,TK128/TI128,0)</f>
        <v>0</v>
      </c>
      <c r="TO128" s="88">
        <f>IF(TQ128,TQ128/TK128,0)</f>
        <v>0</v>
      </c>
      <c r="TP128" s="45">
        <f>IF(TQ128,TQ128/TM128,0)</f>
        <v>0</v>
      </c>
      <c r="TQ128" s="88">
        <v>0</v>
      </c>
      <c r="TR128" s="88">
        <v>0</v>
      </c>
      <c r="TS128" s="88">
        <f>SUMIFS(Main!TU:TU,Main!B:B,B:B)</f>
        <v>0</v>
      </c>
      <c r="TT128" s="88">
        <f>TS128/1.18</f>
        <v>0</v>
      </c>
      <c r="TU128" s="12">
        <f>TT128/$TT$2</f>
        <v>0</v>
      </c>
      <c r="TV128" s="87">
        <f>IF(TQ128,TQ128/TR128,0)</f>
        <v>0</v>
      </c>
      <c r="TW128" s="87">
        <f>IF(TQ128,TQ128/TT128,0)</f>
        <v>0</v>
      </c>
      <c r="TX128" s="169" t="str">
        <f>E128</f>
        <v>AM-Mix8</v>
      </c>
      <c r="TY128" s="12" t="e">
        <f>TK128/TM128</f>
        <v>#DIV/0!</v>
      </c>
      <c r="TZ128" s="12" t="e">
        <f>1-TY128</f>
        <v>#DIV/0!</v>
      </c>
      <c r="UA128" s="3">
        <f>SUMIFS(Main!UG:UG,Main!B:B,B:B)</f>
        <v>0</v>
      </c>
      <c r="UB128" s="3">
        <f>SUMIFS(Main!UI:UI,Main!B:B,B:B)</f>
        <v>0</v>
      </c>
      <c r="UC128" s="3">
        <f>SUMIFS(Main!UK:UK,Main!B:B,B:B)</f>
        <v>0</v>
      </c>
      <c r="UD128" s="3">
        <f>SUMIFS(Main!UO:UO,Main!B:B,B:B)</f>
        <v>0</v>
      </c>
      <c r="UE128" s="3">
        <f>SUMIFS(Main!UQ:UQ,Main!B:B,B:B)</f>
        <v>0</v>
      </c>
      <c r="UF128" s="3">
        <f>SUMIFS(Main!US:US,Main!B:B,B:B)</f>
        <v>15</v>
      </c>
      <c r="UG128" s="3">
        <f>UA128+UB128+UC128+UD128+UF128</f>
        <v>15</v>
      </c>
      <c r="UH128" s="88">
        <f>UG128*H128</f>
        <v>185015.55000000002</v>
      </c>
      <c r="UI128" s="12">
        <f>UH128/$UH$2</f>
        <v>1.83564380200118E-3</v>
      </c>
      <c r="UJ128" s="3">
        <f>SUMIFS(Main!UW:UW,Main!B:B,B:B)</f>
        <v>0</v>
      </c>
      <c r="UK128" s="100">
        <f>SUMIFS(Main!VI:VI,Main!A:A,A:A)</f>
        <v>34</v>
      </c>
      <c r="UL128" s="3">
        <v>1184</v>
      </c>
      <c r="UM128" s="3">
        <v>27</v>
      </c>
      <c r="UN128" s="3">
        <f>SUMIFS(Main!VE:VE,Main!A:A,A:A)</f>
        <v>0</v>
      </c>
      <c r="UO128" s="3">
        <v>0</v>
      </c>
      <c r="UP128" s="3">
        <f t="shared" si="565"/>
        <v>0</v>
      </c>
      <c r="UQ128" s="3">
        <f t="shared" si="566"/>
        <v>0</v>
      </c>
      <c r="UR128" s="12">
        <f t="shared" si="567"/>
        <v>0</v>
      </c>
      <c r="US128" s="88" t="e">
        <f t="shared" si="568"/>
        <v>#DIV/0!</v>
      </c>
      <c r="UT128" s="45" t="e">
        <f t="shared" si="569"/>
        <v>#DIV/0!</v>
      </c>
      <c r="UU128" s="88">
        <v>45.53</v>
      </c>
      <c r="UV128" s="88">
        <v>0</v>
      </c>
      <c r="UW128" s="88">
        <f>SUMIFS(Main!VF:VF,Main!A:A,A:A)</f>
        <v>0</v>
      </c>
      <c r="UX128" s="88">
        <f t="shared" si="570"/>
        <v>0</v>
      </c>
      <c r="UY128" s="12">
        <f t="shared" si="571"/>
        <v>0</v>
      </c>
      <c r="UZ128" s="87" t="e">
        <f t="shared" si="572"/>
        <v>#DIV/0!</v>
      </c>
      <c r="VA128" s="87" t="e">
        <f t="shared" si="573"/>
        <v>#DIV/0!</v>
      </c>
      <c r="VB128" s="169" t="str">
        <f t="shared" si="564"/>
        <v>AM-Mix8</v>
      </c>
      <c r="VC128" s="12" t="e">
        <f t="shared" si="578"/>
        <v>#DIV/0!</v>
      </c>
      <c r="VD128" s="12" t="e">
        <f t="shared" si="574"/>
        <v>#DIV/0!</v>
      </c>
      <c r="VE128" s="3">
        <f>SUMIFS(Main!VR:VR,Main!B:B,B:B)</f>
        <v>6</v>
      </c>
      <c r="VF128" s="3">
        <f>SUMIFS(Main!VT:VT,Main!B:B,B:B)</f>
        <v>11</v>
      </c>
      <c r="VG128" s="3">
        <f>SUMIFS(Main!VV:VV,Main!B:B,B:B)</f>
        <v>0</v>
      </c>
      <c r="VH128" s="3">
        <f>SUMIFS(Main!VZ:VZ,Main!B:B,B:B)</f>
        <v>0</v>
      </c>
      <c r="VI128" s="3">
        <f>SUMIFS(Main!WB:WB,Main!B:B,B:B)</f>
        <v>0</v>
      </c>
      <c r="VJ128" s="3">
        <f>SUMIFS(Main!WD:WD,Main!B:B,B:B)</f>
        <v>0</v>
      </c>
      <c r="VK128" s="3">
        <f t="shared" si="575"/>
        <v>17</v>
      </c>
      <c r="VL128" s="88">
        <f t="shared" si="576"/>
        <v>209684.29</v>
      </c>
      <c r="VM128" s="12">
        <f t="shared" si="577"/>
        <v>2.1967829792165407E-3</v>
      </c>
      <c r="VN128" s="3">
        <f>SUMIFS(Main!WH:WH,Main!B:B,B:B)</f>
        <v>2</v>
      </c>
    </row>
    <row r="129" spans="1:586">
      <c r="A129" s="161" t="s">
        <v>461</v>
      </c>
      <c r="B129" s="161" t="s">
        <v>921</v>
      </c>
      <c r="C129" s="150" t="s">
        <v>664</v>
      </c>
      <c r="D129" s="150" t="s">
        <v>669</v>
      </c>
      <c r="E129" s="154" t="s">
        <v>945</v>
      </c>
      <c r="F129" s="161" t="s">
        <v>476</v>
      </c>
      <c r="G129" s="150" t="s">
        <v>966</v>
      </c>
      <c r="H129" s="17">
        <v>5019.38</v>
      </c>
      <c r="I129" s="1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7"/>
      <c r="V129" s="87"/>
      <c r="W129" s="12"/>
      <c r="X129" s="91"/>
      <c r="Y129" s="91"/>
      <c r="Z129" s="91"/>
      <c r="AA129" s="91"/>
      <c r="AB129" s="91"/>
      <c r="AC129" s="91"/>
      <c r="AD129" s="91"/>
      <c r="AE129" s="87"/>
      <c r="AF129" s="88"/>
      <c r="AG129" s="88"/>
      <c r="AH129" s="88"/>
      <c r="AI129" s="87"/>
      <c r="AJ129" s="87"/>
      <c r="AK129" s="12"/>
      <c r="AL129" s="3"/>
      <c r="AM129" s="3"/>
      <c r="AN129" s="3"/>
      <c r="AO129" s="3"/>
      <c r="AP129" s="3"/>
      <c r="AQ129" s="3"/>
      <c r="AR129" s="3"/>
      <c r="AS129" s="3"/>
      <c r="AT129" s="87"/>
      <c r="AU129" s="40"/>
      <c r="AV129" s="40"/>
      <c r="AW129" s="88"/>
      <c r="AX129" s="88"/>
      <c r="AY129" s="88"/>
      <c r="AZ129" s="87"/>
      <c r="BA129" s="87"/>
      <c r="BB129" s="87"/>
      <c r="BC129" s="89"/>
      <c r="BD129" s="12"/>
      <c r="BE129" s="3"/>
      <c r="BF129" s="3"/>
      <c r="BG129" s="3"/>
      <c r="BH129" s="3"/>
      <c r="BI129" s="3"/>
      <c r="BJ129" s="3"/>
      <c r="BK129" s="3"/>
      <c r="BL129" s="3"/>
      <c r="BM129" s="87"/>
      <c r="BN129" s="40"/>
      <c r="BO129" s="40"/>
      <c r="BP129" s="88"/>
      <c r="BQ129" s="88"/>
      <c r="BR129" s="88"/>
      <c r="BS129" s="12"/>
      <c r="BT129" s="12"/>
      <c r="BU129" s="87"/>
      <c r="BV129" s="89"/>
      <c r="BW129" s="90"/>
      <c r="BX129" s="12"/>
      <c r="BY129" s="3"/>
      <c r="BZ129" s="3"/>
      <c r="CA129" s="3"/>
      <c r="CB129" s="3"/>
      <c r="CC129" s="3"/>
      <c r="CD129" s="3"/>
      <c r="CE129" s="3"/>
      <c r="CF129" s="3"/>
      <c r="CG129" s="87"/>
      <c r="CH129" s="3"/>
      <c r="CI129" s="3"/>
      <c r="CJ129" s="88"/>
      <c r="CK129" s="88"/>
      <c r="CL129" s="88"/>
      <c r="CM129" s="87"/>
      <c r="CN129" s="87"/>
      <c r="CO129" s="12"/>
      <c r="CP129" s="12"/>
      <c r="CQ129" s="77"/>
      <c r="CR129" s="12"/>
      <c r="CS129" s="3"/>
      <c r="CT129" s="3"/>
      <c r="CU129" s="3"/>
      <c r="CV129" s="3"/>
      <c r="CW129" s="3"/>
      <c r="CX129" s="3"/>
      <c r="CY129" s="3"/>
      <c r="CZ129" s="3"/>
      <c r="DA129" s="87"/>
      <c r="DB129" s="45"/>
      <c r="DC129" s="3"/>
      <c r="DD129" s="88"/>
      <c r="DE129" s="88"/>
      <c r="DF129" s="88"/>
      <c r="DG129" s="12"/>
      <c r="DH129" s="12"/>
      <c r="DI129" s="12"/>
      <c r="DJ129" s="12"/>
      <c r="DK129" s="3"/>
      <c r="DL129" s="2"/>
      <c r="DM129" s="3"/>
      <c r="DN129" s="3"/>
      <c r="DO129" s="3"/>
      <c r="DP129" s="3"/>
      <c r="DQ129" s="3"/>
      <c r="DR129" s="3"/>
      <c r="DS129" s="3"/>
      <c r="DT129" s="3"/>
      <c r="DU129" s="12"/>
      <c r="DV129" s="87"/>
      <c r="DW129" s="3"/>
      <c r="DX129" s="3"/>
      <c r="DY129" s="88"/>
      <c r="DZ129" s="88"/>
      <c r="EA129" s="88"/>
      <c r="EB129" s="12"/>
      <c r="EC129" s="12"/>
      <c r="ED129" s="12"/>
      <c r="EE129" s="12"/>
      <c r="EF129" s="3"/>
      <c r="EG129" s="12"/>
      <c r="EH129" s="3"/>
      <c r="EI129" s="3"/>
      <c r="EJ129" s="3"/>
      <c r="EK129" s="3"/>
      <c r="EL129" s="3"/>
      <c r="EM129" s="3"/>
      <c r="EN129" s="3"/>
      <c r="EO129" s="3"/>
      <c r="EP129" s="12"/>
      <c r="EQ129" s="87"/>
      <c r="ER129" s="3"/>
      <c r="ES129" s="3"/>
      <c r="ET129" s="88"/>
      <c r="EU129" s="88"/>
      <c r="EV129" s="88"/>
      <c r="EW129" s="12"/>
      <c r="EX129" s="12"/>
      <c r="EY129" s="12"/>
      <c r="EZ129" s="12"/>
      <c r="FA129" s="3"/>
      <c r="FB129" s="12"/>
      <c r="FC129" s="3"/>
      <c r="FD129" s="3"/>
      <c r="FE129" s="3"/>
      <c r="FF129" s="3"/>
      <c r="FG129" s="3"/>
      <c r="FH129" s="3"/>
      <c r="FI129" s="3"/>
      <c r="FJ129" s="3"/>
      <c r="FK129" s="12"/>
      <c r="FL129" s="12"/>
      <c r="FM129" s="3"/>
      <c r="FN129" s="88"/>
      <c r="FO129" s="88"/>
      <c r="FP129" s="88"/>
      <c r="FQ129" s="88"/>
      <c r="FR129" s="12"/>
      <c r="FS129" s="12"/>
      <c r="FT129" s="12"/>
      <c r="FU129" s="39"/>
      <c r="FV129" s="77"/>
      <c r="FW129" s="12"/>
      <c r="FX129" s="3"/>
      <c r="FY129" s="3"/>
      <c r="FZ129" s="3"/>
      <c r="GA129" s="3"/>
      <c r="GB129" s="3"/>
      <c r="GC129" s="3"/>
      <c r="GD129" s="3"/>
      <c r="GE129" s="3"/>
      <c r="GF129" s="12"/>
      <c r="GG129" s="12"/>
      <c r="GH129" s="88"/>
      <c r="GI129" s="45"/>
      <c r="GJ129" s="88"/>
      <c r="GK129" s="88"/>
      <c r="GL129" s="88"/>
      <c r="GM129" s="12"/>
      <c r="GN129" s="12"/>
      <c r="GO129" s="12"/>
      <c r="GP129" s="12"/>
      <c r="GQ129" s="77"/>
      <c r="GR129" s="12"/>
      <c r="GS129" s="3"/>
      <c r="GT129" s="3"/>
      <c r="GU129" s="3"/>
      <c r="GV129" s="3"/>
      <c r="GW129" s="3"/>
      <c r="GX129" s="3"/>
      <c r="GY129" s="3"/>
      <c r="GZ129" s="3"/>
      <c r="HA129" s="12"/>
      <c r="HB129" s="12"/>
      <c r="HC129" s="88"/>
      <c r="HD129" s="45"/>
      <c r="HE129" s="88"/>
      <c r="HF129" s="88"/>
      <c r="HG129" s="88"/>
      <c r="HH129" s="12"/>
      <c r="HI129" s="12"/>
      <c r="HJ129" s="12"/>
      <c r="HK129" s="12"/>
      <c r="HL129" s="77"/>
      <c r="HM129" s="3"/>
      <c r="HN129" s="3"/>
      <c r="HO129" s="3"/>
      <c r="HP129" s="3"/>
      <c r="HQ129" s="3"/>
      <c r="HR129" s="3"/>
      <c r="HS129" s="3"/>
      <c r="HT129" s="3"/>
      <c r="HU129" s="12"/>
      <c r="HV129" s="12"/>
      <c r="HW129" s="88"/>
      <c r="HX129" s="45"/>
      <c r="HY129" s="3"/>
      <c r="HZ129" s="3"/>
      <c r="IA129" s="3"/>
      <c r="IB129" s="20"/>
      <c r="IC129" s="12"/>
      <c r="ID129" s="12"/>
      <c r="IE129" s="12"/>
      <c r="IF129" s="105"/>
      <c r="IG129" s="100"/>
      <c r="IH129" s="3"/>
      <c r="II129" s="3"/>
      <c r="IJ129" s="3"/>
      <c r="IK129" s="3"/>
      <c r="IL129" s="3"/>
      <c r="IM129" s="3"/>
      <c r="IN129" s="3"/>
      <c r="IO129" s="12"/>
      <c r="IP129" s="12"/>
      <c r="IQ129" s="88"/>
      <c r="IR129" s="45"/>
      <c r="IS129" s="3"/>
      <c r="IT129" s="3"/>
      <c r="IU129" s="3"/>
      <c r="IV129" s="20"/>
      <c r="IW129" s="12"/>
      <c r="IX129" s="12"/>
      <c r="IY129" s="12"/>
      <c r="IZ129" s="12"/>
      <c r="JA129" s="100"/>
      <c r="JB129" s="3"/>
      <c r="JC129" s="3"/>
      <c r="JD129" s="3"/>
      <c r="JE129" s="3"/>
      <c r="JF129" s="3"/>
      <c r="JG129" s="3"/>
      <c r="JH129" s="3"/>
      <c r="JI129" s="12"/>
      <c r="JJ129" s="12"/>
      <c r="JK129" s="88"/>
      <c r="JL129" s="45"/>
      <c r="JM129" s="3"/>
      <c r="JN129" s="3"/>
      <c r="JO129" s="3"/>
      <c r="JP129" s="20"/>
      <c r="JQ129" s="12"/>
      <c r="JR129" s="12"/>
      <c r="JS129" s="12"/>
      <c r="JT129" s="12"/>
      <c r="JU129" s="100"/>
      <c r="JV129" s="3"/>
      <c r="JW129" s="3"/>
      <c r="JX129" s="3"/>
      <c r="JY129" s="3"/>
      <c r="JZ129" s="3"/>
      <c r="KA129" s="3"/>
      <c r="KB129" s="3"/>
      <c r="KC129" s="12"/>
      <c r="KD129" s="12"/>
      <c r="KE129" s="88"/>
      <c r="KF129" s="45"/>
      <c r="KG129" s="3"/>
      <c r="KH129" s="3"/>
      <c r="KI129" s="3"/>
      <c r="KJ129" s="20"/>
      <c r="KK129" s="12"/>
      <c r="KL129" s="12"/>
      <c r="KM129" s="12"/>
      <c r="KN129" s="12"/>
      <c r="KO129" s="100"/>
      <c r="KP129" s="3"/>
      <c r="KQ129" s="3"/>
      <c r="KR129" s="3"/>
      <c r="KS129" s="3"/>
      <c r="KT129" s="3"/>
      <c r="KU129" s="3"/>
      <c r="KV129" s="3"/>
      <c r="KW129" s="12"/>
      <c r="KX129" s="12"/>
      <c r="KY129" s="88"/>
      <c r="KZ129" s="45"/>
      <c r="LA129" s="3"/>
      <c r="LB129" s="3"/>
      <c r="LC129" s="3"/>
      <c r="LD129" s="20"/>
      <c r="LE129" s="12"/>
      <c r="LF129" s="12"/>
      <c r="LG129" s="12"/>
      <c r="LH129" s="12"/>
      <c r="LI129" s="100"/>
      <c r="LJ129" s="3"/>
      <c r="LK129" s="3"/>
      <c r="LL129" s="3"/>
      <c r="LM129" s="3"/>
      <c r="LN129" s="3"/>
      <c r="LO129" s="3"/>
      <c r="LP129" s="3"/>
      <c r="LQ129" s="12"/>
      <c r="LR129" s="12"/>
      <c r="LS129" s="88"/>
      <c r="LT129" s="45"/>
      <c r="LU129" s="88"/>
      <c r="LV129" s="88"/>
      <c r="LW129" s="88"/>
      <c r="LX129" s="88"/>
      <c r="LY129" s="12"/>
      <c r="LZ129" s="12"/>
      <c r="MA129" s="12"/>
      <c r="MB129" s="12"/>
      <c r="MC129" s="100"/>
      <c r="MD129" s="3"/>
      <c r="ME129" s="3"/>
      <c r="MF129" s="3"/>
      <c r="MG129" s="3"/>
      <c r="MH129" s="3"/>
      <c r="MI129" s="3"/>
      <c r="MJ129" s="3"/>
      <c r="MK129" s="12"/>
      <c r="ML129" s="12"/>
      <c r="MM129" s="88"/>
      <c r="MN129" s="45"/>
      <c r="MO129" s="88"/>
      <c r="MP129" s="88"/>
      <c r="MQ129" s="88"/>
      <c r="MR129" s="88"/>
      <c r="MS129" s="12"/>
      <c r="MT129" s="12"/>
      <c r="MU129" s="12"/>
      <c r="MV129" s="12"/>
      <c r="MW129" s="100"/>
      <c r="MX129" s="3"/>
      <c r="MY129" s="3"/>
      <c r="MZ129" s="3"/>
      <c r="NA129" s="3"/>
      <c r="NB129" s="3"/>
      <c r="NC129" s="3"/>
      <c r="ND129" s="3"/>
      <c r="NE129" s="12"/>
      <c r="NF129" s="12"/>
      <c r="NG129" s="88"/>
      <c r="NH129" s="45"/>
      <c r="NI129" s="88"/>
      <c r="NJ129" s="88"/>
      <c r="NK129" s="88"/>
      <c r="NL129" s="88"/>
      <c r="NM129" s="12"/>
      <c r="NN129" s="12"/>
      <c r="NO129" s="12"/>
      <c r="NP129" s="12"/>
      <c r="NQ129" s="100"/>
      <c r="NR129" s="3"/>
      <c r="NS129" s="3"/>
      <c r="NT129" s="3"/>
      <c r="NU129" s="3"/>
      <c r="NV129" s="3"/>
      <c r="NW129" s="3"/>
      <c r="NX129" s="12"/>
      <c r="NY129" s="88"/>
      <c r="NZ129" s="45"/>
      <c r="OA129" s="88"/>
      <c r="OB129" s="88"/>
      <c r="OC129" s="88"/>
      <c r="OD129" s="88"/>
      <c r="OE129" s="12"/>
      <c r="OF129" s="12"/>
      <c r="OG129" s="12"/>
      <c r="OH129" s="12"/>
      <c r="OI129" s="12"/>
      <c r="OJ129" s="3"/>
      <c r="OK129" s="3"/>
      <c r="OL129" s="3"/>
      <c r="OM129" s="3"/>
      <c r="ON129" s="3"/>
      <c r="OO129" s="3"/>
      <c r="OP129" s="88"/>
      <c r="OQ129" s="12"/>
      <c r="OR129" s="3"/>
      <c r="OS129" s="100"/>
      <c r="OT129" s="3"/>
      <c r="OU129" s="3"/>
      <c r="OV129" s="3"/>
      <c r="OW129" s="3"/>
      <c r="OX129" s="3"/>
      <c r="OY129" s="3"/>
      <c r="OZ129" s="12"/>
      <c r="PA129" s="88"/>
      <c r="PB129" s="45"/>
      <c r="PC129" s="88"/>
      <c r="PD129" s="88"/>
      <c r="PE129" s="88"/>
      <c r="PF129" s="88"/>
      <c r="PG129" s="12"/>
      <c r="PH129" s="12"/>
      <c r="PI129" s="12"/>
      <c r="PJ129" s="12"/>
      <c r="PK129" s="12"/>
      <c r="PL129" s="3"/>
      <c r="PM129" s="3"/>
      <c r="PN129" s="3"/>
      <c r="PO129" s="3"/>
      <c r="PP129" s="3"/>
      <c r="PQ129" s="3"/>
      <c r="PR129" s="3"/>
      <c r="PS129" s="88"/>
      <c r="PT129" s="12"/>
      <c r="PU129" s="3"/>
      <c r="PV129" s="100"/>
      <c r="PW129" s="3"/>
      <c r="PX129" s="3"/>
      <c r="PY129" s="3"/>
      <c r="PZ129" s="3"/>
      <c r="QA129" s="3"/>
      <c r="QB129" s="3"/>
      <c r="QC129" s="12"/>
      <c r="QD129" s="88"/>
      <c r="QE129" s="45"/>
      <c r="QF129" s="88"/>
      <c r="QG129" s="88"/>
      <c r="QH129" s="88"/>
      <c r="QI129" s="88"/>
      <c r="QJ129" s="12"/>
      <c r="QK129" s="12"/>
      <c r="QL129" s="12"/>
      <c r="QM129" s="12"/>
      <c r="QN129" s="12"/>
      <c r="QO129" s="3"/>
      <c r="QP129" s="3"/>
      <c r="QQ129" s="3"/>
      <c r="QR129" s="3"/>
      <c r="QS129" s="3"/>
      <c r="QT129" s="3"/>
      <c r="QU129" s="3"/>
      <c r="QV129" s="88"/>
      <c r="QW129" s="12"/>
      <c r="QX129" s="3"/>
      <c r="QY129" s="100"/>
      <c r="QZ129" s="3"/>
      <c r="RA129" s="3"/>
      <c r="RB129" s="3"/>
      <c r="RC129" s="3"/>
      <c r="RD129" s="3"/>
      <c r="RE129" s="3"/>
      <c r="RF129" s="12"/>
      <c r="RG129" s="88"/>
      <c r="RH129" s="45"/>
      <c r="RI129" s="88"/>
      <c r="RJ129" s="88"/>
      <c r="RK129" s="88"/>
      <c r="RL129" s="88"/>
      <c r="RM129" s="12"/>
      <c r="RN129" s="12"/>
      <c r="RO129" s="12"/>
      <c r="RP129" s="169"/>
      <c r="RQ129" s="12"/>
      <c r="RR129" s="12"/>
      <c r="RS129" s="3"/>
      <c r="RT129" s="3"/>
      <c r="RU129" s="3"/>
      <c r="RV129" s="3"/>
      <c r="RW129" s="3"/>
      <c r="RX129" s="3"/>
      <c r="RY129" s="3"/>
      <c r="RZ129" s="88"/>
      <c r="SA129" s="12"/>
      <c r="SB129" s="3"/>
      <c r="SC129" s="100"/>
      <c r="SD129" s="3"/>
      <c r="SE129" s="3"/>
      <c r="SF129" s="3"/>
      <c r="SG129" s="3"/>
      <c r="SH129" s="3"/>
      <c r="SI129" s="3"/>
      <c r="SJ129" s="12"/>
      <c r="SK129" s="88"/>
      <c r="SL129" s="45"/>
      <c r="SM129" s="88"/>
      <c r="SN129" s="88"/>
      <c r="SO129" s="88"/>
      <c r="SP129" s="88"/>
      <c r="SQ129" s="12"/>
      <c r="SR129" s="87"/>
      <c r="SS129" s="87"/>
      <c r="ST129" s="169"/>
      <c r="SU129" s="12"/>
      <c r="SV129" s="12"/>
      <c r="SW129" s="3"/>
      <c r="SX129" s="3"/>
      <c r="SY129" s="3"/>
      <c r="SZ129" s="3"/>
      <c r="TA129" s="3"/>
      <c r="TB129" s="3"/>
      <c r="TC129" s="3"/>
      <c r="TD129" s="88"/>
      <c r="TE129" s="12"/>
      <c r="TF129" s="3"/>
      <c r="TG129" s="100"/>
      <c r="TH129" s="3"/>
      <c r="TI129" s="3"/>
      <c r="TJ129" s="3"/>
      <c r="TK129" s="3"/>
      <c r="TL129" s="3"/>
      <c r="TM129" s="3"/>
      <c r="TN129" s="12"/>
      <c r="TO129" s="88"/>
      <c r="TP129" s="45"/>
      <c r="TQ129" s="88"/>
      <c r="TR129" s="88"/>
      <c r="TS129" s="88"/>
      <c r="TT129" s="88"/>
      <c r="TU129" s="12"/>
      <c r="TV129" s="87"/>
      <c r="TW129" s="87"/>
      <c r="TX129" s="169"/>
      <c r="TY129" s="12"/>
      <c r="TZ129" s="12"/>
      <c r="UA129" s="3"/>
      <c r="UB129" s="3"/>
      <c r="UC129" s="3"/>
      <c r="UD129" s="3"/>
      <c r="UE129" s="3"/>
      <c r="UF129" s="3"/>
      <c r="UG129" s="3"/>
      <c r="UH129" s="88"/>
      <c r="UI129" s="12"/>
      <c r="UJ129" s="3"/>
      <c r="UK129" s="100">
        <f>SUMIFS(Main!VI:VI,Main!A:A,A:A)</f>
        <v>0</v>
      </c>
      <c r="UL129" s="3">
        <v>0</v>
      </c>
      <c r="UM129" s="3">
        <v>0</v>
      </c>
      <c r="UN129" s="3">
        <f>SUMIFS(Main!VE:VE,Main!A:A,A:A)</f>
        <v>0</v>
      </c>
      <c r="UO129" s="3">
        <v>0</v>
      </c>
      <c r="UP129" s="3">
        <f t="shared" si="565"/>
        <v>0</v>
      </c>
      <c r="UQ129" s="3">
        <f t="shared" si="566"/>
        <v>0</v>
      </c>
      <c r="UR129" s="12">
        <f t="shared" si="567"/>
        <v>0</v>
      </c>
      <c r="US129" s="88">
        <f t="shared" si="568"/>
        <v>0</v>
      </c>
      <c r="UT129" s="45">
        <f t="shared" si="569"/>
        <v>0</v>
      </c>
      <c r="UU129" s="88">
        <v>0</v>
      </c>
      <c r="UV129" s="88">
        <v>0</v>
      </c>
      <c r="UW129" s="88">
        <f>SUMIFS(Main!VF:VF,Main!A:A,A:A)</f>
        <v>0</v>
      </c>
      <c r="UX129" s="88">
        <f t="shared" si="570"/>
        <v>0</v>
      </c>
      <c r="UY129" s="12">
        <f t="shared" si="571"/>
        <v>0</v>
      </c>
      <c r="UZ129" s="87">
        <f t="shared" si="572"/>
        <v>0</v>
      </c>
      <c r="VA129" s="87">
        <f t="shared" si="573"/>
        <v>0</v>
      </c>
      <c r="VB129" s="169" t="str">
        <f t="shared" si="564"/>
        <v>T-835</v>
      </c>
      <c r="VC129" s="12" t="e">
        <f t="shared" si="578"/>
        <v>#DIV/0!</v>
      </c>
      <c r="VD129" s="12" t="e">
        <f t="shared" si="574"/>
        <v>#DIV/0!</v>
      </c>
      <c r="VE129" s="3">
        <f>SUMIFS(Main!VR:VR,Main!B:B,B:B)</f>
        <v>0</v>
      </c>
      <c r="VF129" s="3">
        <f>SUMIFS(Main!VT:VT,Main!B:B,B:B)</f>
        <v>0</v>
      </c>
      <c r="VG129" s="3">
        <f>SUMIFS(Main!VV:VV,Main!B:B,B:B)</f>
        <v>0</v>
      </c>
      <c r="VH129" s="3">
        <f>SUMIFS(Main!VZ:VZ,Main!B:B,B:B)</f>
        <v>0</v>
      </c>
      <c r="VI129" s="3">
        <f>SUMIFS(Main!WB:WB,Main!B:B,B:B)</f>
        <v>0</v>
      </c>
      <c r="VJ129" s="3">
        <f>SUMIFS(Main!WD:WD,Main!B:B,B:B)</f>
        <v>40</v>
      </c>
      <c r="VK129" s="3">
        <f t="shared" si="575"/>
        <v>40</v>
      </c>
      <c r="VL129" s="88">
        <f t="shared" si="576"/>
        <v>200775.2</v>
      </c>
      <c r="VM129" s="12">
        <f t="shared" si="577"/>
        <v>2.103445813745974E-3</v>
      </c>
      <c r="VN129" s="3">
        <f>SUMIFS(Main!WH:WH,Main!B:B,B:B)</f>
        <v>0</v>
      </c>
    </row>
    <row r="130" spans="1:586">
      <c r="A130" s="155" t="s">
        <v>461</v>
      </c>
      <c r="B130" s="155" t="s">
        <v>854</v>
      </c>
      <c r="C130" s="150" t="s">
        <v>664</v>
      </c>
      <c r="D130" s="150" t="s">
        <v>669</v>
      </c>
      <c r="E130" s="155" t="s">
        <v>843</v>
      </c>
      <c r="F130" s="150" t="s">
        <v>473</v>
      </c>
      <c r="G130" s="150" t="s">
        <v>432</v>
      </c>
      <c r="H130" s="17">
        <v>185.09</v>
      </c>
      <c r="I130" s="1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7"/>
      <c r="V130" s="87"/>
      <c r="W130" s="12"/>
      <c r="X130" s="91"/>
      <c r="Y130" s="91"/>
      <c r="Z130" s="91"/>
      <c r="AA130" s="91"/>
      <c r="AB130" s="91"/>
      <c r="AC130" s="91"/>
      <c r="AD130" s="91"/>
      <c r="AE130" s="87"/>
      <c r="AF130" s="88"/>
      <c r="AG130" s="88"/>
      <c r="AH130" s="88"/>
      <c r="AI130" s="87"/>
      <c r="AJ130" s="87"/>
      <c r="AK130" s="12"/>
      <c r="AL130" s="3"/>
      <c r="AM130" s="3"/>
      <c r="AN130" s="3"/>
      <c r="AO130" s="3"/>
      <c r="AP130" s="3"/>
      <c r="AQ130" s="3"/>
      <c r="AR130" s="3"/>
      <c r="AS130" s="3"/>
      <c r="AT130" s="87"/>
      <c r="AU130" s="40"/>
      <c r="AV130" s="40"/>
      <c r="AW130" s="88"/>
      <c r="AX130" s="88"/>
      <c r="AY130" s="88"/>
      <c r="AZ130" s="87"/>
      <c r="BA130" s="87"/>
      <c r="BB130" s="87"/>
      <c r="BC130" s="89"/>
      <c r="BD130" s="12"/>
      <c r="BE130" s="3"/>
      <c r="BF130" s="3"/>
      <c r="BG130" s="3"/>
      <c r="BH130" s="3"/>
      <c r="BI130" s="3"/>
      <c r="BJ130" s="3"/>
      <c r="BK130" s="3"/>
      <c r="BL130" s="3"/>
      <c r="BM130" s="87"/>
      <c r="BN130" s="40"/>
      <c r="BO130" s="40"/>
      <c r="BP130" s="88"/>
      <c r="BQ130" s="88"/>
      <c r="BR130" s="88"/>
      <c r="BS130" s="12"/>
      <c r="BT130" s="12"/>
      <c r="BU130" s="87"/>
      <c r="BV130" s="89"/>
      <c r="BW130" s="90"/>
      <c r="BX130" s="12"/>
      <c r="BY130" s="3"/>
      <c r="BZ130" s="3"/>
      <c r="CA130" s="3"/>
      <c r="CB130" s="3"/>
      <c r="CC130" s="3"/>
      <c r="CD130" s="3"/>
      <c r="CE130" s="3"/>
      <c r="CF130" s="3"/>
      <c r="CG130" s="87"/>
      <c r="CH130" s="3"/>
      <c r="CI130" s="3"/>
      <c r="CJ130" s="88"/>
      <c r="CK130" s="88"/>
      <c r="CL130" s="88"/>
      <c r="CM130" s="87"/>
      <c r="CN130" s="87"/>
      <c r="CO130" s="12"/>
      <c r="CP130" s="12"/>
      <c r="CQ130" s="77"/>
      <c r="CR130" s="12"/>
      <c r="CS130" s="3"/>
      <c r="CT130" s="3"/>
      <c r="CU130" s="3"/>
      <c r="CV130" s="3"/>
      <c r="CW130" s="3"/>
      <c r="CX130" s="3"/>
      <c r="CY130" s="3"/>
      <c r="CZ130" s="3"/>
      <c r="DA130" s="87"/>
      <c r="DB130" s="45"/>
      <c r="DC130" s="3"/>
      <c r="DD130" s="88"/>
      <c r="DE130" s="88"/>
      <c r="DF130" s="88"/>
      <c r="DG130" s="12"/>
      <c r="DH130" s="12"/>
      <c r="DI130" s="12"/>
      <c r="DJ130" s="12"/>
      <c r="DK130" s="3"/>
      <c r="DL130" s="2"/>
      <c r="DM130" s="3"/>
      <c r="DN130" s="3"/>
      <c r="DO130" s="3"/>
      <c r="DP130" s="3"/>
      <c r="DQ130" s="3"/>
      <c r="DR130" s="3"/>
      <c r="DS130" s="3"/>
      <c r="DT130" s="3"/>
      <c r="DU130" s="12"/>
      <c r="DV130" s="87"/>
      <c r="DW130" s="3"/>
      <c r="DX130" s="3"/>
      <c r="DY130" s="88"/>
      <c r="DZ130" s="88"/>
      <c r="EA130" s="88"/>
      <c r="EB130" s="12"/>
      <c r="EC130" s="12"/>
      <c r="ED130" s="12"/>
      <c r="EE130" s="12"/>
      <c r="EF130" s="3"/>
      <c r="EG130" s="12"/>
      <c r="EH130" s="3"/>
      <c r="EI130" s="3"/>
      <c r="EJ130" s="3"/>
      <c r="EK130" s="3"/>
      <c r="EL130" s="3"/>
      <c r="EM130" s="3"/>
      <c r="EN130" s="3"/>
      <c r="EO130" s="3"/>
      <c r="EP130" s="12"/>
      <c r="EQ130" s="87"/>
      <c r="ER130" s="3"/>
      <c r="ES130" s="3"/>
      <c r="ET130" s="88"/>
      <c r="EU130" s="88"/>
      <c r="EV130" s="88"/>
      <c r="EW130" s="12"/>
      <c r="EX130" s="12"/>
      <c r="EY130" s="12"/>
      <c r="EZ130" s="12"/>
      <c r="FA130" s="3"/>
      <c r="FB130" s="12"/>
      <c r="FC130" s="3"/>
      <c r="FD130" s="3"/>
      <c r="FE130" s="3"/>
      <c r="FF130" s="3"/>
      <c r="FG130" s="3"/>
      <c r="FH130" s="3"/>
      <c r="FI130" s="3"/>
      <c r="FJ130" s="3"/>
      <c r="FK130" s="12"/>
      <c r="FL130" s="12"/>
      <c r="FM130" s="3"/>
      <c r="FN130" s="88"/>
      <c r="FO130" s="88"/>
      <c r="FP130" s="88"/>
      <c r="FQ130" s="88"/>
      <c r="FR130" s="12"/>
      <c r="FS130" s="12"/>
      <c r="FT130" s="12"/>
      <c r="FU130" s="39"/>
      <c r="FV130" s="77"/>
      <c r="FW130" s="12"/>
      <c r="FX130" s="3"/>
      <c r="FY130" s="3"/>
      <c r="FZ130" s="3"/>
      <c r="GA130" s="3"/>
      <c r="GB130" s="3"/>
      <c r="GC130" s="3"/>
      <c r="GD130" s="3"/>
      <c r="GE130" s="3"/>
      <c r="GF130" s="12"/>
      <c r="GG130" s="12"/>
      <c r="GH130" s="88"/>
      <c r="GI130" s="45"/>
      <c r="GJ130" s="88"/>
      <c r="GK130" s="88"/>
      <c r="GL130" s="88"/>
      <c r="GM130" s="12"/>
      <c r="GN130" s="12"/>
      <c r="GO130" s="12"/>
      <c r="GP130" s="12"/>
      <c r="GQ130" s="77"/>
      <c r="GR130" s="12"/>
      <c r="GS130" s="3"/>
      <c r="GT130" s="3"/>
      <c r="GU130" s="3"/>
      <c r="GV130" s="3"/>
      <c r="GW130" s="3"/>
      <c r="GX130" s="3"/>
      <c r="GY130" s="3"/>
      <c r="GZ130" s="3"/>
      <c r="HA130" s="12"/>
      <c r="HB130" s="12"/>
      <c r="HC130" s="88"/>
      <c r="HD130" s="45"/>
      <c r="HE130" s="88"/>
      <c r="HF130" s="88"/>
      <c r="HG130" s="88"/>
      <c r="HH130" s="12"/>
      <c r="HI130" s="12"/>
      <c r="HJ130" s="12"/>
      <c r="HK130" s="12"/>
      <c r="HL130" s="77"/>
      <c r="HM130" s="3"/>
      <c r="HN130" s="3"/>
      <c r="HO130" s="3"/>
      <c r="HP130" s="3"/>
      <c r="HQ130" s="3"/>
      <c r="HR130" s="3"/>
      <c r="HS130" s="3"/>
      <c r="HT130" s="3"/>
      <c r="HU130" s="12"/>
      <c r="HV130" s="12"/>
      <c r="HW130" s="88"/>
      <c r="HX130" s="45"/>
      <c r="HY130" s="3"/>
      <c r="HZ130" s="3"/>
      <c r="IA130" s="3"/>
      <c r="IB130" s="20"/>
      <c r="IC130" s="12"/>
      <c r="ID130" s="12"/>
      <c r="IE130" s="12"/>
      <c r="IF130" s="105"/>
      <c r="IG130" s="100"/>
      <c r="IH130" s="3"/>
      <c r="II130" s="3"/>
      <c r="IJ130" s="3"/>
      <c r="IK130" s="3"/>
      <c r="IL130" s="3"/>
      <c r="IM130" s="3"/>
      <c r="IN130" s="3"/>
      <c r="IO130" s="12"/>
      <c r="IP130" s="12"/>
      <c r="IQ130" s="88"/>
      <c r="IR130" s="45"/>
      <c r="IS130" s="3"/>
      <c r="IT130" s="3"/>
      <c r="IU130" s="3"/>
      <c r="IV130" s="20"/>
      <c r="IW130" s="12"/>
      <c r="IX130" s="12"/>
      <c r="IY130" s="12"/>
      <c r="IZ130" s="12"/>
      <c r="JA130" s="100"/>
      <c r="JB130" s="3"/>
      <c r="JC130" s="3"/>
      <c r="JD130" s="3"/>
      <c r="JE130" s="3"/>
      <c r="JF130" s="3"/>
      <c r="JG130" s="3"/>
      <c r="JH130" s="3"/>
      <c r="JI130" s="12"/>
      <c r="JJ130" s="12"/>
      <c r="JK130" s="88"/>
      <c r="JL130" s="45"/>
      <c r="JM130" s="3"/>
      <c r="JN130" s="3"/>
      <c r="JO130" s="3"/>
      <c r="JP130" s="20"/>
      <c r="JQ130" s="12"/>
      <c r="JR130" s="12"/>
      <c r="JS130" s="12"/>
      <c r="JT130" s="12"/>
      <c r="JU130" s="100"/>
      <c r="JV130" s="3"/>
      <c r="JW130" s="3"/>
      <c r="JX130" s="3"/>
      <c r="JY130" s="3"/>
      <c r="JZ130" s="3"/>
      <c r="KA130" s="3"/>
      <c r="KB130" s="3"/>
      <c r="KC130" s="12"/>
      <c r="KD130" s="12"/>
      <c r="KE130" s="88"/>
      <c r="KF130" s="45"/>
      <c r="KG130" s="3"/>
      <c r="KH130" s="3"/>
      <c r="KI130" s="3"/>
      <c r="KJ130" s="20"/>
      <c r="KK130" s="12"/>
      <c r="KL130" s="12"/>
      <c r="KM130" s="12"/>
      <c r="KN130" s="12"/>
      <c r="KO130" s="100"/>
      <c r="KP130" s="3"/>
      <c r="KQ130" s="3"/>
      <c r="KR130" s="3"/>
      <c r="KS130" s="3"/>
      <c r="KT130" s="3"/>
      <c r="KU130" s="3"/>
      <c r="KV130" s="3"/>
      <c r="KW130" s="12"/>
      <c r="KX130" s="12"/>
      <c r="KY130" s="88"/>
      <c r="KZ130" s="45"/>
      <c r="LA130" s="3"/>
      <c r="LB130" s="3"/>
      <c r="LC130" s="3"/>
      <c r="LD130" s="20"/>
      <c r="LE130" s="12"/>
      <c r="LF130" s="12"/>
      <c r="LG130" s="12"/>
      <c r="LH130" s="12"/>
      <c r="LI130" s="100"/>
      <c r="LJ130" s="3"/>
      <c r="LK130" s="3"/>
      <c r="LL130" s="3"/>
      <c r="LM130" s="3"/>
      <c r="LN130" s="3"/>
      <c r="LO130" s="3"/>
      <c r="LP130" s="3"/>
      <c r="LQ130" s="12"/>
      <c r="LR130" s="12"/>
      <c r="LS130" s="88"/>
      <c r="LT130" s="45"/>
      <c r="LU130" s="88"/>
      <c r="LV130" s="88"/>
      <c r="LW130" s="88"/>
      <c r="LX130" s="88"/>
      <c r="LY130" s="12"/>
      <c r="LZ130" s="12"/>
      <c r="MA130" s="12"/>
      <c r="MB130" s="12"/>
      <c r="MC130" s="100"/>
      <c r="MD130" s="3"/>
      <c r="ME130" s="3"/>
      <c r="MF130" s="3"/>
      <c r="MG130" s="3"/>
      <c r="MH130" s="3"/>
      <c r="MI130" s="3"/>
      <c r="MJ130" s="3"/>
      <c r="MK130" s="12"/>
      <c r="ML130" s="12"/>
      <c r="MM130" s="88"/>
      <c r="MN130" s="45"/>
      <c r="MO130" s="88"/>
      <c r="MP130" s="88"/>
      <c r="MQ130" s="88"/>
      <c r="MR130" s="88"/>
      <c r="MS130" s="12"/>
      <c r="MT130" s="12"/>
      <c r="MU130" s="12"/>
      <c r="MV130" s="12"/>
      <c r="MW130" s="100"/>
      <c r="MX130" s="3"/>
      <c r="MY130" s="3"/>
      <c r="MZ130" s="3"/>
      <c r="NA130" s="3"/>
      <c r="NB130" s="3"/>
      <c r="NC130" s="3"/>
      <c r="ND130" s="3"/>
      <c r="NE130" s="12"/>
      <c r="NF130" s="12"/>
      <c r="NG130" s="88"/>
      <c r="NH130" s="45"/>
      <c r="NI130" s="88"/>
      <c r="NJ130" s="88"/>
      <c r="NK130" s="88"/>
      <c r="NL130" s="88"/>
      <c r="NM130" s="12"/>
      <c r="NN130" s="12"/>
      <c r="NO130" s="12"/>
      <c r="NP130" s="12"/>
      <c r="NQ130" s="100"/>
      <c r="NR130" s="3"/>
      <c r="NS130" s="3"/>
      <c r="NT130" s="3"/>
      <c r="NU130" s="3"/>
      <c r="NV130" s="3"/>
      <c r="NW130" s="3"/>
      <c r="NX130" s="12"/>
      <c r="NY130" s="88"/>
      <c r="NZ130" s="45"/>
      <c r="OA130" s="88"/>
      <c r="OB130" s="88"/>
      <c r="OC130" s="88"/>
      <c r="OD130" s="88"/>
      <c r="OE130" s="12"/>
      <c r="OF130" s="12"/>
      <c r="OG130" s="12"/>
      <c r="OH130" s="12"/>
      <c r="OI130" s="12"/>
      <c r="OJ130" s="3"/>
      <c r="OK130" s="3"/>
      <c r="OL130" s="3"/>
      <c r="OM130" s="3"/>
      <c r="ON130" s="3"/>
      <c r="OO130" s="3"/>
      <c r="OP130" s="88"/>
      <c r="OQ130" s="12"/>
      <c r="OR130" s="3"/>
      <c r="OS130" s="100"/>
      <c r="OT130" s="3"/>
      <c r="OU130" s="3"/>
      <c r="OV130" s="3"/>
      <c r="OW130" s="3"/>
      <c r="OX130" s="3"/>
      <c r="OY130" s="3"/>
      <c r="OZ130" s="12"/>
      <c r="PA130" s="88"/>
      <c r="PB130" s="45"/>
      <c r="PC130" s="88"/>
      <c r="PD130" s="88"/>
      <c r="PE130" s="88"/>
      <c r="PF130" s="88"/>
      <c r="PG130" s="12"/>
      <c r="PH130" s="12"/>
      <c r="PI130" s="12"/>
      <c r="PJ130" s="12"/>
      <c r="PK130" s="12"/>
      <c r="PL130" s="3"/>
      <c r="PM130" s="3"/>
      <c r="PN130" s="3"/>
      <c r="PO130" s="3"/>
      <c r="PP130" s="3"/>
      <c r="PQ130" s="3"/>
      <c r="PR130" s="3"/>
      <c r="PS130" s="88"/>
      <c r="PT130" s="12"/>
      <c r="PU130" s="3"/>
      <c r="PV130" s="100"/>
      <c r="PW130" s="3"/>
      <c r="PX130" s="3"/>
      <c r="PY130" s="3"/>
      <c r="PZ130" s="3"/>
      <c r="QA130" s="3"/>
      <c r="QB130" s="3"/>
      <c r="QC130" s="12"/>
      <c r="QD130" s="88"/>
      <c r="QE130" s="45"/>
      <c r="QF130" s="88"/>
      <c r="QG130" s="88"/>
      <c r="QH130" s="88"/>
      <c r="QI130" s="88"/>
      <c r="QJ130" s="12"/>
      <c r="QK130" s="12"/>
      <c r="QL130" s="12"/>
      <c r="QM130" s="12"/>
      <c r="QN130" s="12"/>
      <c r="QO130" s="3"/>
      <c r="QP130" s="3"/>
      <c r="QQ130" s="3"/>
      <c r="QR130" s="3"/>
      <c r="QS130" s="3"/>
      <c r="QT130" s="3"/>
      <c r="QU130" s="3"/>
      <c r="QV130" s="88"/>
      <c r="QW130" s="12"/>
      <c r="QX130" s="3"/>
      <c r="QY130" s="100"/>
      <c r="QZ130" s="3"/>
      <c r="RA130" s="3"/>
      <c r="RB130" s="3"/>
      <c r="RC130" s="3"/>
      <c r="RD130" s="3"/>
      <c r="RE130" s="3"/>
      <c r="RF130" s="12"/>
      <c r="RG130" s="88"/>
      <c r="RH130" s="45"/>
      <c r="RI130" s="88"/>
      <c r="RJ130" s="88"/>
      <c r="RK130" s="88"/>
      <c r="RL130" s="88"/>
      <c r="RM130" s="12"/>
      <c r="RN130" s="12"/>
      <c r="RO130" s="12"/>
      <c r="RP130" s="169"/>
      <c r="RQ130" s="12"/>
      <c r="RR130" s="12"/>
      <c r="RS130" s="3"/>
      <c r="RT130" s="3"/>
      <c r="RU130" s="3"/>
      <c r="RV130" s="3"/>
      <c r="RW130" s="3"/>
      <c r="RX130" s="3"/>
      <c r="RY130" s="3"/>
      <c r="RZ130" s="88"/>
      <c r="SA130" s="12"/>
      <c r="SB130" s="3"/>
      <c r="SC130" s="100">
        <v>0</v>
      </c>
      <c r="SD130" s="3">
        <v>0</v>
      </c>
      <c r="SE130" s="3">
        <v>0</v>
      </c>
      <c r="SF130" s="3">
        <v>0</v>
      </c>
      <c r="SG130" s="3">
        <v>0</v>
      </c>
      <c r="SH130" s="3">
        <f>SF130-SG130</f>
        <v>0</v>
      </c>
      <c r="SI130" s="3">
        <f>SUM(SG130:SH130)</f>
        <v>0</v>
      </c>
      <c r="SJ130" s="12">
        <f>IF(SG130,SG130/SE130,0)</f>
        <v>0</v>
      </c>
      <c r="SK130" s="88">
        <f>IF(SM130,SM130/SG130,0)</f>
        <v>0</v>
      </c>
      <c r="SL130" s="45">
        <f>IF(SM130,SM130/SI130,0)</f>
        <v>0</v>
      </c>
      <c r="SM130" s="88">
        <v>0</v>
      </c>
      <c r="SN130" s="88">
        <v>0</v>
      </c>
      <c r="SO130" s="88">
        <v>0</v>
      </c>
      <c r="SP130" s="88">
        <f>SO130/1.18</f>
        <v>0</v>
      </c>
      <c r="SQ130" s="12">
        <f>SP130/$SP$2</f>
        <v>0</v>
      </c>
      <c r="SR130" s="87">
        <f>IF(SM130,SM130/SN130,0)</f>
        <v>0</v>
      </c>
      <c r="SS130" s="87">
        <f>IF(SM130,SM130/SP130,0)</f>
        <v>0</v>
      </c>
      <c r="ST130" s="169" t="str">
        <f>E130</f>
        <v>A3-XLR</v>
      </c>
      <c r="SU130" s="12" t="e">
        <f>SG130/SI130</f>
        <v>#DIV/0!</v>
      </c>
      <c r="SV130" s="12" t="e">
        <f>1-SU130</f>
        <v>#DIV/0!</v>
      </c>
      <c r="SW130" s="3">
        <v>0</v>
      </c>
      <c r="SX130" s="3">
        <v>0</v>
      </c>
      <c r="SY130" s="3">
        <v>0</v>
      </c>
      <c r="SZ130" s="3">
        <v>0</v>
      </c>
      <c r="TA130" s="3">
        <v>0</v>
      </c>
      <c r="TB130" s="3">
        <v>1000</v>
      </c>
      <c r="TC130" s="3">
        <f>SW130+SX130+SY130+SZ130+TB130</f>
        <v>1000</v>
      </c>
      <c r="TD130" s="88">
        <f>TC130*H130</f>
        <v>185090</v>
      </c>
      <c r="TE130" s="12">
        <f>TD130/$TD$2</f>
        <v>2.0361478190084295E-3</v>
      </c>
      <c r="TF130" s="3">
        <v>0</v>
      </c>
      <c r="TG130" s="100">
        <f>SUMIFS(Main!TX:TX,Main!B:B,B:B)</f>
        <v>0</v>
      </c>
      <c r="TH130" s="3">
        <v>0</v>
      </c>
      <c r="TI130" s="3">
        <v>0</v>
      </c>
      <c r="TJ130" s="3">
        <f>SUMIFS(Main!TT:TT,Main!B:B,B:B)</f>
        <v>0</v>
      </c>
      <c r="TK130" s="3">
        <v>0</v>
      </c>
      <c r="TL130" s="3">
        <f>TJ130-TK130</f>
        <v>0</v>
      </c>
      <c r="TM130" s="3">
        <f>SUM(TK130:TL130)</f>
        <v>0</v>
      </c>
      <c r="TN130" s="12">
        <f>IF(TK130,TK130/TI130,0)</f>
        <v>0</v>
      </c>
      <c r="TO130" s="88">
        <f>IF(TQ130,TQ130/TK130,0)</f>
        <v>0</v>
      </c>
      <c r="TP130" s="45">
        <f>IF(TQ130,TQ130/TM130,0)</f>
        <v>0</v>
      </c>
      <c r="TQ130" s="88">
        <v>0</v>
      </c>
      <c r="TR130" s="88">
        <v>0</v>
      </c>
      <c r="TS130" s="88">
        <f>SUMIFS(Main!TU:TU,Main!B:B,B:B)</f>
        <v>0</v>
      </c>
      <c r="TT130" s="88">
        <f>TS130/1.18</f>
        <v>0</v>
      </c>
      <c r="TU130" s="12">
        <f>TT130/$TT$2</f>
        <v>0</v>
      </c>
      <c r="TV130" s="87">
        <f>IF(TQ130,TQ130/TR130,0)</f>
        <v>0</v>
      </c>
      <c r="TW130" s="87">
        <f>IF(TQ130,TQ130/TT130,0)</f>
        <v>0</v>
      </c>
      <c r="TX130" s="169" t="str">
        <f>E130</f>
        <v>A3-XLR</v>
      </c>
      <c r="TY130" s="12" t="e">
        <f>TK130/TM130</f>
        <v>#DIV/0!</v>
      </c>
      <c r="TZ130" s="12" t="e">
        <f>1-TY130</f>
        <v>#DIV/0!</v>
      </c>
      <c r="UA130" s="3">
        <f>SUMIFS(Main!UG:UG,Main!B:B,B:B)</f>
        <v>0</v>
      </c>
      <c r="UB130" s="3">
        <f>SUMIFS(Main!UI:UI,Main!B:B,B:B)</f>
        <v>0</v>
      </c>
      <c r="UC130" s="3">
        <f>SUMIFS(Main!UK:UK,Main!B:B,B:B)</f>
        <v>0</v>
      </c>
      <c r="UD130" s="3">
        <f>SUMIFS(Main!UO:UO,Main!B:B,B:B)</f>
        <v>0</v>
      </c>
      <c r="UE130" s="3">
        <f>SUMIFS(Main!UQ:UQ,Main!B:B,B:B)</f>
        <v>0</v>
      </c>
      <c r="UF130" s="3">
        <f>SUMIFS(Main!US:US,Main!B:B,B:B)</f>
        <v>1000</v>
      </c>
      <c r="UG130" s="3">
        <f>UA130+UB130+UC130+UD130+UF130</f>
        <v>1000</v>
      </c>
      <c r="UH130" s="88">
        <f>UG130*H130</f>
        <v>185090</v>
      </c>
      <c r="UI130" s="12">
        <f>UH130/$UH$2</f>
        <v>1.8363824625140881E-3</v>
      </c>
      <c r="UJ130" s="3">
        <f>SUMIFS(Main!UW:UW,Main!B:B,B:B)</f>
        <v>0</v>
      </c>
      <c r="UK130" s="100">
        <f>SUMIFS(Main!VI:VI,Main!A:A,A:A)</f>
        <v>0</v>
      </c>
      <c r="UL130" s="3">
        <v>0</v>
      </c>
      <c r="UM130" s="3">
        <v>0</v>
      </c>
      <c r="UN130" s="3">
        <f>SUMIFS(Main!VE:VE,Main!A:A,A:A)</f>
        <v>0</v>
      </c>
      <c r="UO130" s="3">
        <v>0</v>
      </c>
      <c r="UP130" s="3">
        <f t="shared" si="565"/>
        <v>0</v>
      </c>
      <c r="UQ130" s="3">
        <f t="shared" si="566"/>
        <v>0</v>
      </c>
      <c r="UR130" s="12">
        <f t="shared" si="567"/>
        <v>0</v>
      </c>
      <c r="US130" s="88">
        <f t="shared" si="568"/>
        <v>0</v>
      </c>
      <c r="UT130" s="45">
        <f t="shared" si="569"/>
        <v>0</v>
      </c>
      <c r="UU130" s="88">
        <v>0</v>
      </c>
      <c r="UV130" s="88">
        <v>0</v>
      </c>
      <c r="UW130" s="88">
        <f>SUMIFS(Main!VF:VF,Main!A:A,A:A)</f>
        <v>0</v>
      </c>
      <c r="UX130" s="88">
        <f t="shared" si="570"/>
        <v>0</v>
      </c>
      <c r="UY130" s="12">
        <f t="shared" si="571"/>
        <v>0</v>
      </c>
      <c r="UZ130" s="87">
        <f t="shared" si="572"/>
        <v>0</v>
      </c>
      <c r="VA130" s="87">
        <f t="shared" si="573"/>
        <v>0</v>
      </c>
      <c r="VB130" s="169" t="str">
        <f t="shared" si="564"/>
        <v>A3-XLR</v>
      </c>
      <c r="VC130" s="12" t="e">
        <f t="shared" si="578"/>
        <v>#DIV/0!</v>
      </c>
      <c r="VD130" s="12" t="e">
        <f t="shared" si="574"/>
        <v>#DIV/0!</v>
      </c>
      <c r="VE130" s="3">
        <f>SUMIFS(Main!VR:VR,Main!B:B,B:B)</f>
        <v>0</v>
      </c>
      <c r="VF130" s="3">
        <f>SUMIFS(Main!VT:VT,Main!B:B,B:B)</f>
        <v>0</v>
      </c>
      <c r="VG130" s="3">
        <f>SUMIFS(Main!VV:VV,Main!B:B,B:B)</f>
        <v>0</v>
      </c>
      <c r="VH130" s="3">
        <f>SUMIFS(Main!VZ:VZ,Main!B:B,B:B)</f>
        <v>1000</v>
      </c>
      <c r="VI130" s="3">
        <f>SUMIFS(Main!WB:WB,Main!B:B,B:B)</f>
        <v>0</v>
      </c>
      <c r="VJ130" s="3">
        <f>SUMIFS(Main!WD:WD,Main!B:B,B:B)</f>
        <v>0</v>
      </c>
      <c r="VK130" s="3">
        <f t="shared" si="575"/>
        <v>1000</v>
      </c>
      <c r="VL130" s="88">
        <f t="shared" si="576"/>
        <v>185090</v>
      </c>
      <c r="VM130" s="12">
        <f t="shared" si="577"/>
        <v>1.9391179073224298E-3</v>
      </c>
      <c r="VN130" s="3">
        <f>SUMIFS(Main!WH:WH,Main!B:B,B:B)</f>
        <v>0</v>
      </c>
    </row>
    <row r="131" spans="1:586">
      <c r="A131" s="150" t="s">
        <v>891</v>
      </c>
      <c r="B131" s="150" t="s">
        <v>890</v>
      </c>
      <c r="C131" s="150" t="s">
        <v>664</v>
      </c>
      <c r="D131" s="150" t="s">
        <v>669</v>
      </c>
      <c r="E131" s="155" t="s">
        <v>892</v>
      </c>
      <c r="F131" s="150" t="s">
        <v>868</v>
      </c>
      <c r="G131" s="150" t="s">
        <v>893</v>
      </c>
      <c r="H131" s="17">
        <v>3121.35</v>
      </c>
      <c r="I131" s="12"/>
      <c r="J131" s="3"/>
      <c r="K131" s="3"/>
      <c r="L131" s="3"/>
      <c r="M131" s="3"/>
      <c r="N131" s="3"/>
      <c r="O131" s="3"/>
      <c r="P131" s="3"/>
      <c r="Q131" s="87"/>
      <c r="R131" s="88"/>
      <c r="S131" s="88"/>
      <c r="T131" s="88"/>
      <c r="U131" s="87"/>
      <c r="V131" s="87"/>
      <c r="W131" s="12"/>
      <c r="X131" s="3"/>
      <c r="Y131" s="3"/>
      <c r="Z131" s="3"/>
      <c r="AA131" s="3"/>
      <c r="AB131" s="3"/>
      <c r="AC131" s="3"/>
      <c r="AD131" s="3"/>
      <c r="AE131" s="87"/>
      <c r="AF131" s="88"/>
      <c r="AG131" s="88"/>
      <c r="AH131" s="88"/>
      <c r="AI131" s="87"/>
      <c r="AJ131" s="87"/>
      <c r="AK131" s="12"/>
      <c r="AL131" s="3"/>
      <c r="AM131" s="3"/>
      <c r="AN131" s="3"/>
      <c r="AO131" s="3"/>
      <c r="AP131" s="3"/>
      <c r="AQ131" s="3"/>
      <c r="AR131" s="3"/>
      <c r="AS131" s="3"/>
      <c r="AT131" s="87"/>
      <c r="AU131" s="40"/>
      <c r="AV131" s="40"/>
      <c r="AW131" s="88"/>
      <c r="AX131" s="88"/>
      <c r="AY131" s="88"/>
      <c r="AZ131" s="87"/>
      <c r="BA131" s="87"/>
      <c r="BB131" s="87"/>
      <c r="BC131" s="89"/>
      <c r="BD131" s="12"/>
      <c r="BE131" s="3"/>
      <c r="BF131" s="3"/>
      <c r="BG131" s="3"/>
      <c r="BH131" s="3"/>
      <c r="BI131" s="3"/>
      <c r="BJ131" s="3"/>
      <c r="BK131" s="3"/>
      <c r="BL131" s="3"/>
      <c r="BM131" s="87"/>
      <c r="BN131" s="40"/>
      <c r="BO131" s="40"/>
      <c r="BP131" s="88"/>
      <c r="BQ131" s="88"/>
      <c r="BR131" s="88"/>
      <c r="BS131" s="12"/>
      <c r="BT131" s="12"/>
      <c r="BU131" s="87"/>
      <c r="BV131" s="89"/>
      <c r="BW131" s="90"/>
      <c r="BX131" s="12"/>
      <c r="BY131" s="3"/>
      <c r="BZ131" s="3"/>
      <c r="CA131" s="3"/>
      <c r="CB131" s="3"/>
      <c r="CC131" s="3"/>
      <c r="CD131" s="3"/>
      <c r="CE131" s="3"/>
      <c r="CF131" s="3"/>
      <c r="CG131" s="87"/>
      <c r="CH131" s="3"/>
      <c r="CI131" s="3"/>
      <c r="CJ131" s="88"/>
      <c r="CK131" s="88"/>
      <c r="CL131" s="88"/>
      <c r="CM131" s="87"/>
      <c r="CN131" s="87"/>
      <c r="CO131" s="12"/>
      <c r="CP131" s="12"/>
      <c r="CQ131" s="77"/>
      <c r="CR131" s="12"/>
      <c r="CS131" s="3"/>
      <c r="CT131" s="3"/>
      <c r="CU131" s="3"/>
      <c r="CV131" s="3"/>
      <c r="CW131" s="3"/>
      <c r="CX131" s="3"/>
      <c r="CY131" s="3"/>
      <c r="CZ131" s="3"/>
      <c r="DA131" s="87"/>
      <c r="DB131" s="45"/>
      <c r="DC131" s="3"/>
      <c r="DD131" s="88"/>
      <c r="DE131" s="88"/>
      <c r="DF131" s="88"/>
      <c r="DG131" s="12"/>
      <c r="DH131" s="12"/>
      <c r="DI131" s="12"/>
      <c r="DJ131" s="12"/>
      <c r="DK131" s="3"/>
      <c r="DL131" s="12"/>
      <c r="DM131" s="3"/>
      <c r="DN131" s="3"/>
      <c r="DO131" s="3"/>
      <c r="DP131" s="3"/>
      <c r="DQ131" s="3"/>
      <c r="DR131" s="3"/>
      <c r="DS131" s="3"/>
      <c r="DT131" s="3"/>
      <c r="DU131" s="12"/>
      <c r="DV131" s="87"/>
      <c r="DW131" s="3"/>
      <c r="DX131" s="3"/>
      <c r="DY131" s="88"/>
      <c r="DZ131" s="88"/>
      <c r="EA131" s="88"/>
      <c r="EB131" s="12"/>
      <c r="EC131" s="12"/>
      <c r="ED131" s="12"/>
      <c r="EE131" s="12"/>
      <c r="EF131" s="3"/>
      <c r="EG131" s="12"/>
      <c r="EH131" s="3"/>
      <c r="EI131" s="3"/>
      <c r="EJ131" s="3"/>
      <c r="EK131" s="3"/>
      <c r="EL131" s="3"/>
      <c r="EM131" s="3"/>
      <c r="EN131" s="3"/>
      <c r="EO131" s="3"/>
      <c r="EP131" s="12"/>
      <c r="EQ131" s="87"/>
      <c r="ER131" s="3"/>
      <c r="ES131" s="3"/>
      <c r="ET131" s="88"/>
      <c r="EU131" s="88"/>
      <c r="EV131" s="88"/>
      <c r="EW131" s="12"/>
      <c r="EX131" s="12"/>
      <c r="EY131" s="12"/>
      <c r="EZ131" s="12"/>
      <c r="FA131" s="3"/>
      <c r="FB131" s="12"/>
      <c r="FC131" s="3"/>
      <c r="FD131" s="3"/>
      <c r="FE131" s="3"/>
      <c r="FF131" s="3"/>
      <c r="FG131" s="3"/>
      <c r="FH131" s="3"/>
      <c r="FI131" s="3"/>
      <c r="FJ131" s="3"/>
      <c r="FK131" s="12"/>
      <c r="FL131" s="12"/>
      <c r="FM131" s="3"/>
      <c r="FN131" s="88"/>
      <c r="FO131" s="88"/>
      <c r="FP131" s="88"/>
      <c r="FQ131" s="88"/>
      <c r="FR131" s="12"/>
      <c r="FS131" s="12"/>
      <c r="FT131" s="12"/>
      <c r="FU131" s="39"/>
      <c r="FV131" s="77"/>
      <c r="FW131" s="12"/>
      <c r="FX131" s="3"/>
      <c r="FY131" s="3"/>
      <c r="FZ131" s="3"/>
      <c r="GA131" s="3"/>
      <c r="GB131" s="3"/>
      <c r="GC131" s="3"/>
      <c r="GD131" s="3"/>
      <c r="GE131" s="3"/>
      <c r="GF131" s="12"/>
      <c r="GG131" s="12"/>
      <c r="GH131" s="88"/>
      <c r="GI131" s="45"/>
      <c r="GJ131" s="88"/>
      <c r="GK131" s="88"/>
      <c r="GL131" s="88"/>
      <c r="GM131" s="12"/>
      <c r="GN131" s="12"/>
      <c r="GO131" s="12"/>
      <c r="GP131" s="12"/>
      <c r="GQ131" s="77"/>
      <c r="GR131" s="12"/>
      <c r="GS131" s="3"/>
      <c r="GT131" s="3"/>
      <c r="GU131" s="3"/>
      <c r="GV131" s="3"/>
      <c r="GW131" s="3"/>
      <c r="GX131" s="3"/>
      <c r="GY131" s="3"/>
      <c r="GZ131" s="3"/>
      <c r="HA131" s="12"/>
      <c r="HB131" s="12"/>
      <c r="HC131" s="88"/>
      <c r="HD131" s="45"/>
      <c r="HE131" s="88"/>
      <c r="HF131" s="88"/>
      <c r="HG131" s="88"/>
      <c r="HH131" s="12"/>
      <c r="HI131" s="12"/>
      <c r="HJ131" s="12"/>
      <c r="HK131" s="12"/>
      <c r="HL131" s="77"/>
      <c r="HM131" s="3"/>
      <c r="HN131" s="3"/>
      <c r="HO131" s="3"/>
      <c r="HP131" s="3"/>
      <c r="HQ131" s="3"/>
      <c r="HR131" s="3"/>
      <c r="HS131" s="3"/>
      <c r="HT131" s="3"/>
      <c r="HU131" s="12"/>
      <c r="HV131" s="12"/>
      <c r="HW131" s="88"/>
      <c r="HX131" s="45"/>
      <c r="HY131" s="3"/>
      <c r="HZ131" s="3"/>
      <c r="IA131" s="3"/>
      <c r="IB131" s="20"/>
      <c r="IC131" s="12"/>
      <c r="ID131" s="12"/>
      <c r="IE131" s="12"/>
      <c r="IF131" s="105"/>
      <c r="IG131" s="100"/>
      <c r="IH131" s="3"/>
      <c r="II131" s="3"/>
      <c r="IJ131" s="3"/>
      <c r="IK131" s="3"/>
      <c r="IL131" s="3"/>
      <c r="IM131" s="3"/>
      <c r="IN131" s="3"/>
      <c r="IO131" s="12"/>
      <c r="IP131" s="12"/>
      <c r="IQ131" s="88"/>
      <c r="IR131" s="45"/>
      <c r="IS131" s="3"/>
      <c r="IT131" s="3"/>
      <c r="IU131" s="3"/>
      <c r="IV131" s="20"/>
      <c r="IW131" s="12"/>
      <c r="IX131" s="12"/>
      <c r="IY131" s="12"/>
      <c r="IZ131" s="12"/>
      <c r="JA131" s="100"/>
      <c r="JB131" s="3"/>
      <c r="JC131" s="3"/>
      <c r="JD131" s="3"/>
      <c r="JE131" s="3"/>
      <c r="JF131" s="3"/>
      <c r="JG131" s="3"/>
      <c r="JH131" s="3"/>
      <c r="JI131" s="12"/>
      <c r="JJ131" s="12"/>
      <c r="JK131" s="88"/>
      <c r="JL131" s="45"/>
      <c r="JM131" s="3"/>
      <c r="JN131" s="3"/>
      <c r="JO131" s="3"/>
      <c r="JP131" s="20"/>
      <c r="JQ131" s="12"/>
      <c r="JR131" s="12"/>
      <c r="JS131" s="12"/>
      <c r="JT131" s="12"/>
      <c r="JU131" s="100"/>
      <c r="JV131" s="3"/>
      <c r="JW131" s="3"/>
      <c r="JX131" s="3"/>
      <c r="JY131" s="3"/>
      <c r="JZ131" s="3"/>
      <c r="KA131" s="3"/>
      <c r="KB131" s="3"/>
      <c r="KC131" s="12"/>
      <c r="KD131" s="12"/>
      <c r="KE131" s="88"/>
      <c r="KF131" s="45"/>
      <c r="KG131" s="3"/>
      <c r="KH131" s="3"/>
      <c r="KI131" s="3"/>
      <c r="KJ131" s="20"/>
      <c r="KK131" s="12"/>
      <c r="KL131" s="12"/>
      <c r="KM131" s="12"/>
      <c r="KN131" s="12"/>
      <c r="KO131" s="100"/>
      <c r="KP131" s="3"/>
      <c r="KQ131" s="3"/>
      <c r="KR131" s="3"/>
      <c r="KS131" s="3"/>
      <c r="KT131" s="3"/>
      <c r="KU131" s="3"/>
      <c r="KV131" s="3"/>
      <c r="KW131" s="12"/>
      <c r="KX131" s="12"/>
      <c r="KY131" s="88"/>
      <c r="KZ131" s="45"/>
      <c r="LA131" s="3"/>
      <c r="LB131" s="3"/>
      <c r="LC131" s="3"/>
      <c r="LD131" s="20"/>
      <c r="LE131" s="12"/>
      <c r="LF131" s="12"/>
      <c r="LG131" s="12"/>
      <c r="LH131" s="12"/>
      <c r="LI131" s="100"/>
      <c r="LJ131" s="3"/>
      <c r="LK131" s="3"/>
      <c r="LL131" s="3"/>
      <c r="LM131" s="3"/>
      <c r="LN131" s="3"/>
      <c r="LO131" s="3"/>
      <c r="LP131" s="3"/>
      <c r="LQ131" s="12"/>
      <c r="LR131" s="12"/>
      <c r="LS131" s="88"/>
      <c r="LT131" s="45"/>
      <c r="LU131" s="88"/>
      <c r="LV131" s="88"/>
      <c r="LW131" s="88"/>
      <c r="LX131" s="88"/>
      <c r="LY131" s="12"/>
      <c r="LZ131" s="12"/>
      <c r="MA131" s="12"/>
      <c r="MB131" s="12"/>
      <c r="MC131" s="100"/>
      <c r="MD131" s="3"/>
      <c r="ME131" s="3"/>
      <c r="MF131" s="3"/>
      <c r="MG131" s="3"/>
      <c r="MH131" s="3"/>
      <c r="MI131" s="3"/>
      <c r="MJ131" s="3"/>
      <c r="MK131" s="12"/>
      <c r="ML131" s="12"/>
      <c r="MM131" s="88"/>
      <c r="MN131" s="45"/>
      <c r="MO131" s="88"/>
      <c r="MP131" s="88"/>
      <c r="MQ131" s="88"/>
      <c r="MR131" s="88"/>
      <c r="MS131" s="12"/>
      <c r="MT131" s="12"/>
      <c r="MU131" s="12"/>
      <c r="MV131" s="12"/>
      <c r="MW131" s="100"/>
      <c r="MX131" s="3"/>
      <c r="MY131" s="3"/>
      <c r="MZ131" s="3"/>
      <c r="NA131" s="3"/>
      <c r="NB131" s="3"/>
      <c r="NC131" s="3"/>
      <c r="ND131" s="3"/>
      <c r="NE131" s="12"/>
      <c r="NF131" s="12"/>
      <c r="NG131" s="88"/>
      <c r="NH131" s="45"/>
      <c r="NI131" s="88"/>
      <c r="NJ131" s="88"/>
      <c r="NK131" s="88"/>
      <c r="NL131" s="88"/>
      <c r="NM131" s="12"/>
      <c r="NN131" s="12"/>
      <c r="NO131" s="12"/>
      <c r="NP131" s="12"/>
      <c r="NQ131" s="100"/>
      <c r="NR131" s="3"/>
      <c r="NS131" s="3"/>
      <c r="NT131" s="3"/>
      <c r="NU131" s="3"/>
      <c r="NV131" s="3"/>
      <c r="NW131" s="3"/>
      <c r="NX131" s="12"/>
      <c r="NY131" s="88"/>
      <c r="NZ131" s="45"/>
      <c r="OA131" s="88"/>
      <c r="OB131" s="88"/>
      <c r="OC131" s="88"/>
      <c r="OD131" s="88"/>
      <c r="OE131" s="12"/>
      <c r="OF131" s="12"/>
      <c r="OG131" s="12"/>
      <c r="OH131" s="12"/>
      <c r="OI131" s="12"/>
      <c r="OJ131" s="3"/>
      <c r="OK131" s="3"/>
      <c r="OL131" s="3"/>
      <c r="OM131" s="3"/>
      <c r="ON131" s="3"/>
      <c r="OO131" s="3"/>
      <c r="OP131" s="88"/>
      <c r="OQ131" s="12"/>
      <c r="OR131" s="3"/>
      <c r="OS131" s="100"/>
      <c r="OT131" s="3"/>
      <c r="OU131" s="3"/>
      <c r="OV131" s="3"/>
      <c r="OW131" s="3"/>
      <c r="OX131" s="3"/>
      <c r="OY131" s="3"/>
      <c r="OZ131" s="12"/>
      <c r="PA131" s="88"/>
      <c r="PB131" s="45"/>
      <c r="PC131" s="88"/>
      <c r="PD131" s="88"/>
      <c r="PE131" s="88"/>
      <c r="PF131" s="88"/>
      <c r="PG131" s="12"/>
      <c r="PH131" s="12"/>
      <c r="PI131" s="12"/>
      <c r="PJ131" s="12"/>
      <c r="PK131" s="12"/>
      <c r="PL131" s="3"/>
      <c r="PM131" s="3"/>
      <c r="PN131" s="3"/>
      <c r="PO131" s="3"/>
      <c r="PP131" s="3"/>
      <c r="PQ131" s="3"/>
      <c r="PR131" s="3"/>
      <c r="PS131" s="88"/>
      <c r="PT131" s="12"/>
      <c r="PU131" s="3"/>
      <c r="PV131" s="100"/>
      <c r="PW131" s="3"/>
      <c r="PX131" s="3"/>
      <c r="PY131" s="3"/>
      <c r="PZ131" s="3"/>
      <c r="QA131" s="3"/>
      <c r="QB131" s="3"/>
      <c r="QC131" s="12"/>
      <c r="QD131" s="88"/>
      <c r="QE131" s="45"/>
      <c r="QF131" s="88"/>
      <c r="QG131" s="88"/>
      <c r="QH131" s="88"/>
      <c r="QI131" s="88"/>
      <c r="QJ131" s="12"/>
      <c r="QK131" s="12"/>
      <c r="QL131" s="12"/>
      <c r="QM131" s="12"/>
      <c r="QN131" s="12"/>
      <c r="QO131" s="3"/>
      <c r="QP131" s="3"/>
      <c r="QQ131" s="3"/>
      <c r="QR131" s="3"/>
      <c r="QS131" s="3"/>
      <c r="QT131" s="3"/>
      <c r="QU131" s="3"/>
      <c r="QV131" s="88"/>
      <c r="QW131" s="12"/>
      <c r="QX131" s="3"/>
      <c r="QY131" s="100"/>
      <c r="QZ131" s="3"/>
      <c r="RA131" s="3"/>
      <c r="RB131" s="3"/>
      <c r="RC131" s="3"/>
      <c r="RD131" s="3"/>
      <c r="RE131" s="3"/>
      <c r="RF131" s="12"/>
      <c r="RG131" s="88"/>
      <c r="RH131" s="45"/>
      <c r="RI131" s="88"/>
      <c r="RJ131" s="88"/>
      <c r="RK131" s="88"/>
      <c r="RL131" s="88"/>
      <c r="RM131" s="12"/>
      <c r="RN131" s="12"/>
      <c r="RO131" s="12"/>
      <c r="RP131" s="169" t="str">
        <f>E131</f>
        <v>AI-14</v>
      </c>
      <c r="RQ131" s="12"/>
      <c r="RR131" s="12"/>
      <c r="RS131" s="3"/>
      <c r="RT131" s="3"/>
      <c r="RU131" s="3"/>
      <c r="RV131" s="3"/>
      <c r="RW131" s="3"/>
      <c r="RX131" s="3"/>
      <c r="RY131" s="3"/>
      <c r="RZ131" s="88"/>
      <c r="SA131" s="12"/>
      <c r="SB131" s="3"/>
      <c r="SC131" s="100"/>
      <c r="SD131" s="3"/>
      <c r="SE131" s="3"/>
      <c r="SF131" s="3"/>
      <c r="SG131" s="3"/>
      <c r="SH131" s="3"/>
      <c r="SI131" s="3"/>
      <c r="SJ131" s="12"/>
      <c r="SK131" s="88"/>
      <c r="SL131" s="45"/>
      <c r="SM131" s="88"/>
      <c r="SN131" s="88"/>
      <c r="SO131" s="88"/>
      <c r="SP131" s="88"/>
      <c r="SQ131" s="12"/>
      <c r="SR131" s="87"/>
      <c r="SS131" s="87"/>
      <c r="ST131" s="169" t="str">
        <f>E131</f>
        <v>AI-14</v>
      </c>
      <c r="SU131" s="12"/>
      <c r="SV131" s="12"/>
      <c r="SW131" s="3"/>
      <c r="SX131" s="3"/>
      <c r="SY131" s="3"/>
      <c r="SZ131" s="3"/>
      <c r="TA131" s="3"/>
      <c r="TB131" s="3"/>
      <c r="TC131" s="3"/>
      <c r="TD131" s="88"/>
      <c r="TE131" s="12"/>
      <c r="TF131" s="3"/>
      <c r="TG131" s="100">
        <f>SUMIFS(Main!TX:TX,Main!B:B,B:B)</f>
        <v>0</v>
      </c>
      <c r="TH131" s="3">
        <v>0</v>
      </c>
      <c r="TI131" s="3">
        <v>0</v>
      </c>
      <c r="TJ131" s="3">
        <f>SUMIFS(Main!TT:TT,Main!B:B,B:B)</f>
        <v>0</v>
      </c>
      <c r="TK131" s="3">
        <v>0</v>
      </c>
      <c r="TL131" s="3">
        <f>TJ131-TK131</f>
        <v>0</v>
      </c>
      <c r="TM131" s="3">
        <f>SUM(TK131:TL131)</f>
        <v>0</v>
      </c>
      <c r="TN131" s="12">
        <f>IF(TK131,TK131/TI131,0)</f>
        <v>0</v>
      </c>
      <c r="TO131" s="88">
        <f>IF(TQ131,TQ131/TK131,0)</f>
        <v>0</v>
      </c>
      <c r="TP131" s="45">
        <f>IF(TQ131,TQ131/TM131,0)</f>
        <v>0</v>
      </c>
      <c r="TQ131" s="88">
        <v>0</v>
      </c>
      <c r="TR131" s="88">
        <v>0</v>
      </c>
      <c r="TS131" s="88">
        <f>SUMIFS(Main!TU:TU,Main!B:B,B:B)</f>
        <v>0</v>
      </c>
      <c r="TT131" s="88">
        <f>TS131/1.18</f>
        <v>0</v>
      </c>
      <c r="TU131" s="12">
        <f>TT131/$TT$2</f>
        <v>0</v>
      </c>
      <c r="TV131" s="87">
        <f>IF(TQ131,TQ131/TR131,0)</f>
        <v>0</v>
      </c>
      <c r="TW131" s="87">
        <f>IF(TQ131,TQ131/TT131,0)</f>
        <v>0</v>
      </c>
      <c r="TX131" s="169" t="str">
        <f>E131</f>
        <v>AI-14</v>
      </c>
      <c r="TY131" s="12" t="e">
        <f>TK131/TM131</f>
        <v>#DIV/0!</v>
      </c>
      <c r="TZ131" s="12" t="e">
        <f>1-TY131</f>
        <v>#DIV/0!</v>
      </c>
      <c r="UA131" s="3">
        <f>SUMIFS(Main!UG:UG,Main!B:B,B:B)</f>
        <v>0</v>
      </c>
      <c r="UB131" s="3">
        <f>SUMIFS(Main!UI:UI,Main!B:B,B:B)</f>
        <v>0</v>
      </c>
      <c r="UC131" s="3">
        <f>SUMIFS(Main!UK:UK,Main!B:B,B:B)</f>
        <v>0</v>
      </c>
      <c r="UD131" s="3">
        <f>SUMIFS(Main!UO:UO,Main!B:B,B:B)</f>
        <v>0</v>
      </c>
      <c r="UE131" s="3">
        <f>SUMIFS(Main!UQ:UQ,Main!B:B,B:B)</f>
        <v>0</v>
      </c>
      <c r="UF131" s="3">
        <f>SUMIFS(Main!US:US,Main!B:B,B:B)</f>
        <v>50</v>
      </c>
      <c r="UG131" s="3">
        <f>UA131+UB131+UC131+UD131+UF131</f>
        <v>50</v>
      </c>
      <c r="UH131" s="88">
        <f>UG131*H131</f>
        <v>156067.5</v>
      </c>
      <c r="UI131" s="12">
        <f>UH131/$UH$2</f>
        <v>1.5484338428246661E-3</v>
      </c>
      <c r="UJ131" s="3">
        <f>SUMIFS(Main!UW:UW,Main!B:B,B:B)</f>
        <v>0</v>
      </c>
      <c r="UK131" s="100">
        <f>SUMIFS(Main!VI:VI,Main!A:A,A:A)</f>
        <v>57</v>
      </c>
      <c r="UL131" s="3">
        <v>2629</v>
      </c>
      <c r="UM131" s="3">
        <v>51</v>
      </c>
      <c r="UN131" s="3">
        <f>SUMIFS(Main!VE:VE,Main!A:A,A:A)</f>
        <v>0</v>
      </c>
      <c r="UO131" s="3">
        <v>0</v>
      </c>
      <c r="UP131" s="3">
        <f t="shared" si="565"/>
        <v>0</v>
      </c>
      <c r="UQ131" s="3">
        <f t="shared" si="566"/>
        <v>0</v>
      </c>
      <c r="UR131" s="12">
        <f t="shared" si="567"/>
        <v>0</v>
      </c>
      <c r="US131" s="88" t="e">
        <f t="shared" si="568"/>
        <v>#DIV/0!</v>
      </c>
      <c r="UT131" s="45" t="e">
        <f t="shared" si="569"/>
        <v>#DIV/0!</v>
      </c>
      <c r="UU131" s="88">
        <v>185.41000000000003</v>
      </c>
      <c r="UV131" s="88">
        <v>0</v>
      </c>
      <c r="UW131" s="88">
        <f>SUMIFS(Main!VF:VF,Main!A:A,A:A)</f>
        <v>0</v>
      </c>
      <c r="UX131" s="88">
        <f t="shared" si="570"/>
        <v>0</v>
      </c>
      <c r="UY131" s="12">
        <f t="shared" si="571"/>
        <v>0</v>
      </c>
      <c r="UZ131" s="87" t="e">
        <f t="shared" si="572"/>
        <v>#DIV/0!</v>
      </c>
      <c r="VA131" s="87" t="e">
        <f t="shared" si="573"/>
        <v>#DIV/0!</v>
      </c>
      <c r="VB131" s="169" t="str">
        <f t="shared" ref="VB131:VB194" si="740">E131</f>
        <v>AI-14</v>
      </c>
      <c r="VC131" s="12" t="e">
        <f t="shared" si="578"/>
        <v>#DIV/0!</v>
      </c>
      <c r="VD131" s="12" t="e">
        <f t="shared" si="574"/>
        <v>#DIV/0!</v>
      </c>
      <c r="VE131" s="3">
        <f>SUMIFS(Main!VR:VR,Main!B:B,B:B)</f>
        <v>15</v>
      </c>
      <c r="VF131" s="3">
        <f>SUMIFS(Main!VT:VT,Main!B:B,B:B)</f>
        <v>28</v>
      </c>
      <c r="VG131" s="3">
        <f>SUMIFS(Main!VV:VV,Main!B:B,B:B)</f>
        <v>0</v>
      </c>
      <c r="VH131" s="3">
        <f>SUMIFS(Main!VZ:VZ,Main!B:B,B:B)</f>
        <v>0</v>
      </c>
      <c r="VI131" s="3">
        <f>SUMIFS(Main!WB:WB,Main!B:B,B:B)</f>
        <v>0</v>
      </c>
      <c r="VJ131" s="3">
        <f>SUMIFS(Main!WD:WD,Main!B:B,B:B)</f>
        <v>0</v>
      </c>
      <c r="VK131" s="3">
        <f t="shared" si="575"/>
        <v>43</v>
      </c>
      <c r="VL131" s="88">
        <f t="shared" si="576"/>
        <v>134218.04999999999</v>
      </c>
      <c r="VM131" s="12">
        <f t="shared" si="577"/>
        <v>1.4061517328915513E-3</v>
      </c>
      <c r="VN131" s="3">
        <f>SUMIFS(Main!WH:WH,Main!B:B,B:B)</f>
        <v>0</v>
      </c>
    </row>
    <row r="132" spans="1:586">
      <c r="A132" s="161" t="s">
        <v>461</v>
      </c>
      <c r="B132" s="161" t="s">
        <v>915</v>
      </c>
      <c r="C132" s="150" t="s">
        <v>664</v>
      </c>
      <c r="D132" s="150" t="s">
        <v>669</v>
      </c>
      <c r="E132" s="154" t="s">
        <v>939</v>
      </c>
      <c r="F132" s="161" t="s">
        <v>955</v>
      </c>
      <c r="G132" s="150" t="s">
        <v>961</v>
      </c>
      <c r="H132" s="17">
        <v>2300.5500000000002</v>
      </c>
      <c r="I132" s="1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7"/>
      <c r="V132" s="87"/>
      <c r="W132" s="12"/>
      <c r="X132" s="91"/>
      <c r="Y132" s="91"/>
      <c r="Z132" s="91"/>
      <c r="AA132" s="91"/>
      <c r="AB132" s="91"/>
      <c r="AC132" s="91"/>
      <c r="AD132" s="91"/>
      <c r="AE132" s="87"/>
      <c r="AF132" s="88"/>
      <c r="AG132" s="88"/>
      <c r="AH132" s="88"/>
      <c r="AI132" s="87"/>
      <c r="AJ132" s="87"/>
      <c r="AK132" s="12"/>
      <c r="AL132" s="3"/>
      <c r="AM132" s="3"/>
      <c r="AN132" s="3"/>
      <c r="AO132" s="3"/>
      <c r="AP132" s="3"/>
      <c r="AQ132" s="3"/>
      <c r="AR132" s="3"/>
      <c r="AS132" s="3"/>
      <c r="AT132" s="87"/>
      <c r="AU132" s="40"/>
      <c r="AV132" s="40"/>
      <c r="AW132" s="88"/>
      <c r="AX132" s="88"/>
      <c r="AY132" s="88"/>
      <c r="AZ132" s="87"/>
      <c r="BA132" s="87"/>
      <c r="BB132" s="87"/>
      <c r="BC132" s="89"/>
      <c r="BD132" s="12"/>
      <c r="BE132" s="3"/>
      <c r="BF132" s="3"/>
      <c r="BG132" s="3"/>
      <c r="BH132" s="3"/>
      <c r="BI132" s="3"/>
      <c r="BJ132" s="3"/>
      <c r="BK132" s="3"/>
      <c r="BL132" s="3"/>
      <c r="BM132" s="87"/>
      <c r="BN132" s="40"/>
      <c r="BO132" s="40"/>
      <c r="BP132" s="88"/>
      <c r="BQ132" s="88"/>
      <c r="BR132" s="88"/>
      <c r="BS132" s="12"/>
      <c r="BT132" s="12"/>
      <c r="BU132" s="87"/>
      <c r="BV132" s="89"/>
      <c r="BW132" s="90"/>
      <c r="BX132" s="12"/>
      <c r="BY132" s="3"/>
      <c r="BZ132" s="3"/>
      <c r="CA132" s="3"/>
      <c r="CB132" s="3"/>
      <c r="CC132" s="3"/>
      <c r="CD132" s="3"/>
      <c r="CE132" s="3"/>
      <c r="CF132" s="3"/>
      <c r="CG132" s="87"/>
      <c r="CH132" s="3"/>
      <c r="CI132" s="3"/>
      <c r="CJ132" s="88"/>
      <c r="CK132" s="88"/>
      <c r="CL132" s="88"/>
      <c r="CM132" s="87"/>
      <c r="CN132" s="87"/>
      <c r="CO132" s="12"/>
      <c r="CP132" s="12"/>
      <c r="CQ132" s="77"/>
      <c r="CR132" s="12"/>
      <c r="CS132" s="3"/>
      <c r="CT132" s="3"/>
      <c r="CU132" s="3"/>
      <c r="CV132" s="3"/>
      <c r="CW132" s="3"/>
      <c r="CX132" s="3"/>
      <c r="CY132" s="3"/>
      <c r="CZ132" s="3"/>
      <c r="DA132" s="87"/>
      <c r="DB132" s="45"/>
      <c r="DC132" s="3"/>
      <c r="DD132" s="88"/>
      <c r="DE132" s="88"/>
      <c r="DF132" s="88"/>
      <c r="DG132" s="12"/>
      <c r="DH132" s="12"/>
      <c r="DI132" s="12"/>
      <c r="DJ132" s="12"/>
      <c r="DK132" s="3"/>
      <c r="DL132" s="2"/>
      <c r="DM132" s="3"/>
      <c r="DN132" s="3"/>
      <c r="DO132" s="3"/>
      <c r="DP132" s="3"/>
      <c r="DQ132" s="3"/>
      <c r="DR132" s="3"/>
      <c r="DS132" s="3"/>
      <c r="DT132" s="3"/>
      <c r="DU132" s="12"/>
      <c r="DV132" s="87"/>
      <c r="DW132" s="3"/>
      <c r="DX132" s="3"/>
      <c r="DY132" s="88"/>
      <c r="DZ132" s="88"/>
      <c r="EA132" s="88"/>
      <c r="EB132" s="12"/>
      <c r="EC132" s="12"/>
      <c r="ED132" s="12"/>
      <c r="EE132" s="12"/>
      <c r="EF132" s="3"/>
      <c r="EG132" s="12"/>
      <c r="EH132" s="3"/>
      <c r="EI132" s="3"/>
      <c r="EJ132" s="3"/>
      <c r="EK132" s="3"/>
      <c r="EL132" s="3"/>
      <c r="EM132" s="3"/>
      <c r="EN132" s="3"/>
      <c r="EO132" s="3"/>
      <c r="EP132" s="12"/>
      <c r="EQ132" s="87"/>
      <c r="ER132" s="3"/>
      <c r="ES132" s="3"/>
      <c r="ET132" s="88"/>
      <c r="EU132" s="88"/>
      <c r="EV132" s="88"/>
      <c r="EW132" s="12"/>
      <c r="EX132" s="12"/>
      <c r="EY132" s="12"/>
      <c r="EZ132" s="12"/>
      <c r="FA132" s="3"/>
      <c r="FB132" s="12"/>
      <c r="FC132" s="3"/>
      <c r="FD132" s="3"/>
      <c r="FE132" s="3"/>
      <c r="FF132" s="3"/>
      <c r="FG132" s="3"/>
      <c r="FH132" s="3"/>
      <c r="FI132" s="3"/>
      <c r="FJ132" s="3"/>
      <c r="FK132" s="12"/>
      <c r="FL132" s="12"/>
      <c r="FM132" s="3"/>
      <c r="FN132" s="88"/>
      <c r="FO132" s="88"/>
      <c r="FP132" s="88"/>
      <c r="FQ132" s="88"/>
      <c r="FR132" s="12"/>
      <c r="FS132" s="12"/>
      <c r="FT132" s="12"/>
      <c r="FU132" s="39"/>
      <c r="FV132" s="77"/>
      <c r="FW132" s="12"/>
      <c r="FX132" s="3"/>
      <c r="FY132" s="3"/>
      <c r="FZ132" s="3"/>
      <c r="GA132" s="3"/>
      <c r="GB132" s="3"/>
      <c r="GC132" s="3"/>
      <c r="GD132" s="3"/>
      <c r="GE132" s="3"/>
      <c r="GF132" s="12"/>
      <c r="GG132" s="12"/>
      <c r="GH132" s="88"/>
      <c r="GI132" s="45"/>
      <c r="GJ132" s="88"/>
      <c r="GK132" s="88"/>
      <c r="GL132" s="88"/>
      <c r="GM132" s="12"/>
      <c r="GN132" s="12"/>
      <c r="GO132" s="12"/>
      <c r="GP132" s="12"/>
      <c r="GQ132" s="77"/>
      <c r="GR132" s="12"/>
      <c r="GS132" s="3"/>
      <c r="GT132" s="3"/>
      <c r="GU132" s="3"/>
      <c r="GV132" s="3"/>
      <c r="GW132" s="3"/>
      <c r="GX132" s="3"/>
      <c r="GY132" s="3"/>
      <c r="GZ132" s="3"/>
      <c r="HA132" s="12"/>
      <c r="HB132" s="12"/>
      <c r="HC132" s="88"/>
      <c r="HD132" s="45"/>
      <c r="HE132" s="88"/>
      <c r="HF132" s="88"/>
      <c r="HG132" s="88"/>
      <c r="HH132" s="12"/>
      <c r="HI132" s="12"/>
      <c r="HJ132" s="12"/>
      <c r="HK132" s="12"/>
      <c r="HL132" s="77"/>
      <c r="HM132" s="3"/>
      <c r="HN132" s="3"/>
      <c r="HO132" s="3"/>
      <c r="HP132" s="3"/>
      <c r="HQ132" s="3"/>
      <c r="HR132" s="3"/>
      <c r="HS132" s="3"/>
      <c r="HT132" s="3"/>
      <c r="HU132" s="12"/>
      <c r="HV132" s="12"/>
      <c r="HW132" s="88"/>
      <c r="HX132" s="45"/>
      <c r="HY132" s="3"/>
      <c r="HZ132" s="3"/>
      <c r="IA132" s="3"/>
      <c r="IB132" s="20"/>
      <c r="IC132" s="12"/>
      <c r="ID132" s="12"/>
      <c r="IE132" s="12"/>
      <c r="IF132" s="105"/>
      <c r="IG132" s="100"/>
      <c r="IH132" s="3"/>
      <c r="II132" s="3"/>
      <c r="IJ132" s="3"/>
      <c r="IK132" s="3"/>
      <c r="IL132" s="3"/>
      <c r="IM132" s="3"/>
      <c r="IN132" s="3"/>
      <c r="IO132" s="12"/>
      <c r="IP132" s="12"/>
      <c r="IQ132" s="88"/>
      <c r="IR132" s="45"/>
      <c r="IS132" s="3"/>
      <c r="IT132" s="3"/>
      <c r="IU132" s="3"/>
      <c r="IV132" s="20"/>
      <c r="IW132" s="12"/>
      <c r="IX132" s="12"/>
      <c r="IY132" s="12"/>
      <c r="IZ132" s="12"/>
      <c r="JA132" s="100"/>
      <c r="JB132" s="3"/>
      <c r="JC132" s="3"/>
      <c r="JD132" s="3"/>
      <c r="JE132" s="3"/>
      <c r="JF132" s="3"/>
      <c r="JG132" s="3"/>
      <c r="JH132" s="3"/>
      <c r="JI132" s="12"/>
      <c r="JJ132" s="12"/>
      <c r="JK132" s="88"/>
      <c r="JL132" s="45"/>
      <c r="JM132" s="3"/>
      <c r="JN132" s="3"/>
      <c r="JO132" s="3"/>
      <c r="JP132" s="20"/>
      <c r="JQ132" s="12"/>
      <c r="JR132" s="12"/>
      <c r="JS132" s="12"/>
      <c r="JT132" s="12"/>
      <c r="JU132" s="100"/>
      <c r="JV132" s="3"/>
      <c r="JW132" s="3"/>
      <c r="JX132" s="3"/>
      <c r="JY132" s="3"/>
      <c r="JZ132" s="3"/>
      <c r="KA132" s="3"/>
      <c r="KB132" s="3"/>
      <c r="KC132" s="12"/>
      <c r="KD132" s="12"/>
      <c r="KE132" s="88"/>
      <c r="KF132" s="45"/>
      <c r="KG132" s="3"/>
      <c r="KH132" s="3"/>
      <c r="KI132" s="3"/>
      <c r="KJ132" s="20"/>
      <c r="KK132" s="12"/>
      <c r="KL132" s="12"/>
      <c r="KM132" s="12"/>
      <c r="KN132" s="12"/>
      <c r="KO132" s="100"/>
      <c r="KP132" s="3"/>
      <c r="KQ132" s="3"/>
      <c r="KR132" s="3"/>
      <c r="KS132" s="3"/>
      <c r="KT132" s="3"/>
      <c r="KU132" s="3"/>
      <c r="KV132" s="3"/>
      <c r="KW132" s="12"/>
      <c r="KX132" s="12"/>
      <c r="KY132" s="88"/>
      <c r="KZ132" s="45"/>
      <c r="LA132" s="3"/>
      <c r="LB132" s="3"/>
      <c r="LC132" s="3"/>
      <c r="LD132" s="20"/>
      <c r="LE132" s="12"/>
      <c r="LF132" s="12"/>
      <c r="LG132" s="12"/>
      <c r="LH132" s="12"/>
      <c r="LI132" s="100"/>
      <c r="LJ132" s="3"/>
      <c r="LK132" s="3"/>
      <c r="LL132" s="3"/>
      <c r="LM132" s="3"/>
      <c r="LN132" s="3"/>
      <c r="LO132" s="3"/>
      <c r="LP132" s="3"/>
      <c r="LQ132" s="12"/>
      <c r="LR132" s="12"/>
      <c r="LS132" s="88"/>
      <c r="LT132" s="45"/>
      <c r="LU132" s="88"/>
      <c r="LV132" s="88"/>
      <c r="LW132" s="88"/>
      <c r="LX132" s="88"/>
      <c r="LY132" s="12"/>
      <c r="LZ132" s="12"/>
      <c r="MA132" s="12"/>
      <c r="MB132" s="12"/>
      <c r="MC132" s="100"/>
      <c r="MD132" s="3"/>
      <c r="ME132" s="3"/>
      <c r="MF132" s="3"/>
      <c r="MG132" s="3"/>
      <c r="MH132" s="3"/>
      <c r="MI132" s="3"/>
      <c r="MJ132" s="3"/>
      <c r="MK132" s="12"/>
      <c r="ML132" s="12"/>
      <c r="MM132" s="88"/>
      <c r="MN132" s="45"/>
      <c r="MO132" s="88"/>
      <c r="MP132" s="88"/>
      <c r="MQ132" s="88"/>
      <c r="MR132" s="88"/>
      <c r="MS132" s="12"/>
      <c r="MT132" s="12"/>
      <c r="MU132" s="12"/>
      <c r="MV132" s="12"/>
      <c r="MW132" s="100"/>
      <c r="MX132" s="3"/>
      <c r="MY132" s="3"/>
      <c r="MZ132" s="3"/>
      <c r="NA132" s="3"/>
      <c r="NB132" s="3"/>
      <c r="NC132" s="3"/>
      <c r="ND132" s="3"/>
      <c r="NE132" s="12"/>
      <c r="NF132" s="12"/>
      <c r="NG132" s="88"/>
      <c r="NH132" s="45"/>
      <c r="NI132" s="88"/>
      <c r="NJ132" s="88"/>
      <c r="NK132" s="88"/>
      <c r="NL132" s="88"/>
      <c r="NM132" s="12"/>
      <c r="NN132" s="12"/>
      <c r="NO132" s="12"/>
      <c r="NP132" s="12"/>
      <c r="NQ132" s="100"/>
      <c r="NR132" s="3"/>
      <c r="NS132" s="3"/>
      <c r="NT132" s="3"/>
      <c r="NU132" s="3"/>
      <c r="NV132" s="3"/>
      <c r="NW132" s="3"/>
      <c r="NX132" s="12"/>
      <c r="NY132" s="88"/>
      <c r="NZ132" s="45"/>
      <c r="OA132" s="88"/>
      <c r="OB132" s="88"/>
      <c r="OC132" s="88"/>
      <c r="OD132" s="88"/>
      <c r="OE132" s="12"/>
      <c r="OF132" s="12"/>
      <c r="OG132" s="12"/>
      <c r="OH132" s="12"/>
      <c r="OI132" s="12"/>
      <c r="OJ132" s="3"/>
      <c r="OK132" s="3"/>
      <c r="OL132" s="3"/>
      <c r="OM132" s="3"/>
      <c r="ON132" s="3"/>
      <c r="OO132" s="3"/>
      <c r="OP132" s="88"/>
      <c r="OQ132" s="12"/>
      <c r="OR132" s="3"/>
      <c r="OS132" s="100"/>
      <c r="OT132" s="3"/>
      <c r="OU132" s="3"/>
      <c r="OV132" s="3"/>
      <c r="OW132" s="3"/>
      <c r="OX132" s="3"/>
      <c r="OY132" s="3"/>
      <c r="OZ132" s="12"/>
      <c r="PA132" s="88"/>
      <c r="PB132" s="45"/>
      <c r="PC132" s="88"/>
      <c r="PD132" s="88"/>
      <c r="PE132" s="88"/>
      <c r="PF132" s="88"/>
      <c r="PG132" s="12"/>
      <c r="PH132" s="12"/>
      <c r="PI132" s="12"/>
      <c r="PJ132" s="12"/>
      <c r="PK132" s="12"/>
      <c r="PL132" s="3"/>
      <c r="PM132" s="3"/>
      <c r="PN132" s="3"/>
      <c r="PO132" s="3"/>
      <c r="PP132" s="3"/>
      <c r="PQ132" s="3"/>
      <c r="PR132" s="3"/>
      <c r="PS132" s="88"/>
      <c r="PT132" s="12"/>
      <c r="PU132" s="3"/>
      <c r="PV132" s="100"/>
      <c r="PW132" s="3"/>
      <c r="PX132" s="3"/>
      <c r="PY132" s="3"/>
      <c r="PZ132" s="3"/>
      <c r="QA132" s="3"/>
      <c r="QB132" s="3"/>
      <c r="QC132" s="12"/>
      <c r="QD132" s="88"/>
      <c r="QE132" s="45"/>
      <c r="QF132" s="88"/>
      <c r="QG132" s="88"/>
      <c r="QH132" s="88"/>
      <c r="QI132" s="88"/>
      <c r="QJ132" s="12"/>
      <c r="QK132" s="12"/>
      <c r="QL132" s="12"/>
      <c r="QM132" s="12"/>
      <c r="QN132" s="12"/>
      <c r="QO132" s="3"/>
      <c r="QP132" s="3"/>
      <c r="QQ132" s="3"/>
      <c r="QR132" s="3"/>
      <c r="QS132" s="3"/>
      <c r="QT132" s="3"/>
      <c r="QU132" s="3"/>
      <c r="QV132" s="88"/>
      <c r="QW132" s="12"/>
      <c r="QX132" s="3"/>
      <c r="QY132" s="100"/>
      <c r="QZ132" s="3"/>
      <c r="RA132" s="3"/>
      <c r="RB132" s="3"/>
      <c r="RC132" s="3"/>
      <c r="RD132" s="3"/>
      <c r="RE132" s="3"/>
      <c r="RF132" s="12"/>
      <c r="RG132" s="88"/>
      <c r="RH132" s="45"/>
      <c r="RI132" s="88"/>
      <c r="RJ132" s="88"/>
      <c r="RK132" s="88"/>
      <c r="RL132" s="88"/>
      <c r="RM132" s="12"/>
      <c r="RN132" s="12"/>
      <c r="RO132" s="12"/>
      <c r="RP132" s="169"/>
      <c r="RQ132" s="12"/>
      <c r="RR132" s="12"/>
      <c r="RS132" s="3"/>
      <c r="RT132" s="3"/>
      <c r="RU132" s="3"/>
      <c r="RV132" s="3"/>
      <c r="RW132" s="3"/>
      <c r="RX132" s="3"/>
      <c r="RY132" s="3"/>
      <c r="RZ132" s="88"/>
      <c r="SA132" s="12"/>
      <c r="SB132" s="3"/>
      <c r="SC132" s="100"/>
      <c r="SD132" s="3"/>
      <c r="SE132" s="3"/>
      <c r="SF132" s="3"/>
      <c r="SG132" s="3"/>
      <c r="SH132" s="3"/>
      <c r="SI132" s="3"/>
      <c r="SJ132" s="12"/>
      <c r="SK132" s="88"/>
      <c r="SL132" s="45"/>
      <c r="SM132" s="88"/>
      <c r="SN132" s="88"/>
      <c r="SO132" s="88"/>
      <c r="SP132" s="88"/>
      <c r="SQ132" s="12"/>
      <c r="SR132" s="87"/>
      <c r="SS132" s="87"/>
      <c r="ST132" s="169"/>
      <c r="SU132" s="12"/>
      <c r="SV132" s="12"/>
      <c r="SW132" s="3"/>
      <c r="SX132" s="3"/>
      <c r="SY132" s="3"/>
      <c r="SZ132" s="3"/>
      <c r="TA132" s="3"/>
      <c r="TB132" s="3"/>
      <c r="TC132" s="3"/>
      <c r="TD132" s="88"/>
      <c r="TE132" s="12"/>
      <c r="TF132" s="3"/>
      <c r="TG132" s="100"/>
      <c r="TH132" s="3"/>
      <c r="TI132" s="3"/>
      <c r="TJ132" s="3"/>
      <c r="TK132" s="3"/>
      <c r="TL132" s="3"/>
      <c r="TM132" s="3"/>
      <c r="TN132" s="12"/>
      <c r="TO132" s="88"/>
      <c r="TP132" s="45"/>
      <c r="TQ132" s="88"/>
      <c r="TR132" s="88"/>
      <c r="TS132" s="88"/>
      <c r="TT132" s="88"/>
      <c r="TU132" s="12"/>
      <c r="TV132" s="87"/>
      <c r="TW132" s="87"/>
      <c r="TX132" s="169"/>
      <c r="TY132" s="12"/>
      <c r="TZ132" s="12"/>
      <c r="UA132" s="3"/>
      <c r="UB132" s="3"/>
      <c r="UC132" s="3"/>
      <c r="UD132" s="3"/>
      <c r="UE132" s="3"/>
      <c r="UF132" s="3"/>
      <c r="UG132" s="3"/>
      <c r="UH132" s="88"/>
      <c r="UI132" s="12"/>
      <c r="UJ132" s="3"/>
      <c r="UK132" s="100">
        <f>SUMIFS(Main!VI:VI,Main!A:A,A:A)</f>
        <v>0</v>
      </c>
      <c r="UL132" s="3">
        <v>0</v>
      </c>
      <c r="UM132" s="3">
        <v>0</v>
      </c>
      <c r="UN132" s="3">
        <f>SUMIFS(Main!VE:VE,Main!A:A,A:A)</f>
        <v>0</v>
      </c>
      <c r="UO132" s="3">
        <v>0</v>
      </c>
      <c r="UP132" s="3">
        <f t="shared" ref="UP132:UP195" si="741">UN132-UO132</f>
        <v>0</v>
      </c>
      <c r="UQ132" s="3">
        <f t="shared" ref="UQ132:UQ195" si="742">SUM(UO132:UP132)</f>
        <v>0</v>
      </c>
      <c r="UR132" s="12">
        <f t="shared" ref="UR132:UR195" si="743">IF(UO132,UO132/UM132,0)</f>
        <v>0</v>
      </c>
      <c r="US132" s="88">
        <f t="shared" ref="US132:US195" si="744">IF(UU132,UU132/UO132,0)</f>
        <v>0</v>
      </c>
      <c r="UT132" s="45">
        <f t="shared" ref="UT132:UT195" si="745">IF(UU132,UU132/UQ132,0)</f>
        <v>0</v>
      </c>
      <c r="UU132" s="88">
        <v>0</v>
      </c>
      <c r="UV132" s="88">
        <v>0</v>
      </c>
      <c r="UW132" s="88">
        <f>SUMIFS(Main!VF:VF,Main!A:A,A:A)</f>
        <v>0</v>
      </c>
      <c r="UX132" s="88">
        <f t="shared" ref="UX132:UX195" si="746">UW132/1.18</f>
        <v>0</v>
      </c>
      <c r="UY132" s="12">
        <f t="shared" ref="UY132:UY195" si="747">UX132/$UX$2</f>
        <v>0</v>
      </c>
      <c r="UZ132" s="87">
        <f t="shared" ref="UZ132:UZ195" si="748">IF(UU132,UU132/UV132,0)</f>
        <v>0</v>
      </c>
      <c r="VA132" s="87">
        <f t="shared" ref="VA132:VA195" si="749">IF(UU132,UU132/UX132,0)</f>
        <v>0</v>
      </c>
      <c r="VB132" s="169" t="str">
        <f t="shared" si="740"/>
        <v>JTG800</v>
      </c>
      <c r="VC132" s="12" t="e">
        <f t="shared" si="578"/>
        <v>#DIV/0!</v>
      </c>
      <c r="VD132" s="12" t="e">
        <f t="shared" ref="VD132:VD195" si="750">1-VC132</f>
        <v>#DIV/0!</v>
      </c>
      <c r="VE132" s="3">
        <f>SUMIFS(Main!VR:VR,Main!B:B,B:B)</f>
        <v>0</v>
      </c>
      <c r="VF132" s="3">
        <f>SUMIFS(Main!VT:VT,Main!B:B,B:B)</f>
        <v>0</v>
      </c>
      <c r="VG132" s="3">
        <f>SUMIFS(Main!VV:VV,Main!B:B,B:B)</f>
        <v>0</v>
      </c>
      <c r="VH132" s="3">
        <f>SUMIFS(Main!VZ:VZ,Main!B:B,B:B)</f>
        <v>0</v>
      </c>
      <c r="VI132" s="3">
        <f>SUMIFS(Main!WB:WB,Main!B:B,B:B)</f>
        <v>0</v>
      </c>
      <c r="VJ132" s="3">
        <f>SUMIFS(Main!WD:WD,Main!B:B,B:B)</f>
        <v>40</v>
      </c>
      <c r="VK132" s="3">
        <f t="shared" ref="VK132:VK195" si="751">VE132+VF132+VG132+VH132+VJ132</f>
        <v>40</v>
      </c>
      <c r="VL132" s="88">
        <f t="shared" ref="VL132:VL195" si="752">VK132*H132</f>
        <v>92022</v>
      </c>
      <c r="VM132" s="12">
        <f t="shared" ref="VM132:VM195" si="753">VL132/$VL$2</f>
        <v>9.6407968052096083E-4</v>
      </c>
      <c r="VN132" s="3">
        <f>SUMIFS(Main!WH:WH,Main!B:B,B:B)</f>
        <v>0</v>
      </c>
    </row>
    <row r="133" spans="1:586">
      <c r="A133" s="161" t="s">
        <v>461</v>
      </c>
      <c r="B133" s="161" t="s">
        <v>909</v>
      </c>
      <c r="C133" s="150" t="s">
        <v>664</v>
      </c>
      <c r="D133" s="150" t="s">
        <v>669</v>
      </c>
      <c r="E133" s="154" t="s">
        <v>933</v>
      </c>
      <c r="F133" s="161" t="s">
        <v>955</v>
      </c>
      <c r="G133" s="150" t="s">
        <v>957</v>
      </c>
      <c r="H133" s="17">
        <v>8888.48</v>
      </c>
      <c r="I133" s="1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7"/>
      <c r="V133" s="87"/>
      <c r="W133" s="12"/>
      <c r="X133" s="91"/>
      <c r="Y133" s="91"/>
      <c r="Z133" s="91"/>
      <c r="AA133" s="91"/>
      <c r="AB133" s="91"/>
      <c r="AC133" s="91"/>
      <c r="AD133" s="91"/>
      <c r="AE133" s="87"/>
      <c r="AF133" s="88"/>
      <c r="AG133" s="88"/>
      <c r="AH133" s="88"/>
      <c r="AI133" s="87"/>
      <c r="AJ133" s="87"/>
      <c r="AK133" s="12"/>
      <c r="AL133" s="3"/>
      <c r="AM133" s="3"/>
      <c r="AN133" s="3"/>
      <c r="AO133" s="3"/>
      <c r="AP133" s="3"/>
      <c r="AQ133" s="3"/>
      <c r="AR133" s="3"/>
      <c r="AS133" s="3"/>
      <c r="AT133" s="87"/>
      <c r="AU133" s="40"/>
      <c r="AV133" s="40"/>
      <c r="AW133" s="88"/>
      <c r="AX133" s="88"/>
      <c r="AY133" s="88"/>
      <c r="AZ133" s="87"/>
      <c r="BA133" s="87"/>
      <c r="BB133" s="87"/>
      <c r="BC133" s="89"/>
      <c r="BD133" s="12"/>
      <c r="BE133" s="3"/>
      <c r="BF133" s="3"/>
      <c r="BG133" s="3"/>
      <c r="BH133" s="3"/>
      <c r="BI133" s="3"/>
      <c r="BJ133" s="3"/>
      <c r="BK133" s="3"/>
      <c r="BL133" s="3"/>
      <c r="BM133" s="87"/>
      <c r="BN133" s="40"/>
      <c r="BO133" s="40"/>
      <c r="BP133" s="88"/>
      <c r="BQ133" s="88"/>
      <c r="BR133" s="88"/>
      <c r="BS133" s="12"/>
      <c r="BT133" s="12"/>
      <c r="BU133" s="87"/>
      <c r="BV133" s="89"/>
      <c r="BW133" s="90"/>
      <c r="BX133" s="12"/>
      <c r="BY133" s="3"/>
      <c r="BZ133" s="3"/>
      <c r="CA133" s="3"/>
      <c r="CB133" s="3"/>
      <c r="CC133" s="3"/>
      <c r="CD133" s="3"/>
      <c r="CE133" s="3"/>
      <c r="CF133" s="3"/>
      <c r="CG133" s="87"/>
      <c r="CH133" s="3"/>
      <c r="CI133" s="3"/>
      <c r="CJ133" s="88"/>
      <c r="CK133" s="88"/>
      <c r="CL133" s="88"/>
      <c r="CM133" s="87"/>
      <c r="CN133" s="87"/>
      <c r="CO133" s="12"/>
      <c r="CP133" s="12"/>
      <c r="CQ133" s="77"/>
      <c r="CR133" s="12"/>
      <c r="CS133" s="3"/>
      <c r="CT133" s="3"/>
      <c r="CU133" s="3"/>
      <c r="CV133" s="3"/>
      <c r="CW133" s="3"/>
      <c r="CX133" s="3"/>
      <c r="CY133" s="3"/>
      <c r="CZ133" s="3"/>
      <c r="DA133" s="87"/>
      <c r="DB133" s="45"/>
      <c r="DC133" s="3"/>
      <c r="DD133" s="88"/>
      <c r="DE133" s="88"/>
      <c r="DF133" s="88"/>
      <c r="DG133" s="12"/>
      <c r="DH133" s="12"/>
      <c r="DI133" s="12"/>
      <c r="DJ133" s="12"/>
      <c r="DK133" s="3"/>
      <c r="DL133" s="2"/>
      <c r="DM133" s="3"/>
      <c r="DN133" s="3"/>
      <c r="DO133" s="3"/>
      <c r="DP133" s="3"/>
      <c r="DQ133" s="3"/>
      <c r="DR133" s="3"/>
      <c r="DS133" s="3"/>
      <c r="DT133" s="3"/>
      <c r="DU133" s="12"/>
      <c r="DV133" s="87"/>
      <c r="DW133" s="3"/>
      <c r="DX133" s="3"/>
      <c r="DY133" s="88"/>
      <c r="DZ133" s="88"/>
      <c r="EA133" s="88"/>
      <c r="EB133" s="12"/>
      <c r="EC133" s="12"/>
      <c r="ED133" s="12"/>
      <c r="EE133" s="12"/>
      <c r="EF133" s="3"/>
      <c r="EG133" s="12"/>
      <c r="EH133" s="3"/>
      <c r="EI133" s="3"/>
      <c r="EJ133" s="3"/>
      <c r="EK133" s="3"/>
      <c r="EL133" s="3"/>
      <c r="EM133" s="3"/>
      <c r="EN133" s="3"/>
      <c r="EO133" s="3"/>
      <c r="EP133" s="12"/>
      <c r="EQ133" s="87"/>
      <c r="ER133" s="3"/>
      <c r="ES133" s="3"/>
      <c r="ET133" s="88"/>
      <c r="EU133" s="88"/>
      <c r="EV133" s="88"/>
      <c r="EW133" s="12"/>
      <c r="EX133" s="12"/>
      <c r="EY133" s="12"/>
      <c r="EZ133" s="12"/>
      <c r="FA133" s="3"/>
      <c r="FB133" s="12"/>
      <c r="FC133" s="3"/>
      <c r="FD133" s="3"/>
      <c r="FE133" s="3"/>
      <c r="FF133" s="3"/>
      <c r="FG133" s="3"/>
      <c r="FH133" s="3"/>
      <c r="FI133" s="3"/>
      <c r="FJ133" s="3"/>
      <c r="FK133" s="12"/>
      <c r="FL133" s="12"/>
      <c r="FM133" s="3"/>
      <c r="FN133" s="88"/>
      <c r="FO133" s="88"/>
      <c r="FP133" s="88"/>
      <c r="FQ133" s="88"/>
      <c r="FR133" s="12"/>
      <c r="FS133" s="12"/>
      <c r="FT133" s="12"/>
      <c r="FU133" s="39"/>
      <c r="FV133" s="77"/>
      <c r="FW133" s="12"/>
      <c r="FX133" s="3"/>
      <c r="FY133" s="3"/>
      <c r="FZ133" s="3"/>
      <c r="GA133" s="3"/>
      <c r="GB133" s="3"/>
      <c r="GC133" s="3"/>
      <c r="GD133" s="3"/>
      <c r="GE133" s="3"/>
      <c r="GF133" s="12"/>
      <c r="GG133" s="12"/>
      <c r="GH133" s="88"/>
      <c r="GI133" s="45"/>
      <c r="GJ133" s="88"/>
      <c r="GK133" s="88"/>
      <c r="GL133" s="88"/>
      <c r="GM133" s="12"/>
      <c r="GN133" s="12"/>
      <c r="GO133" s="12"/>
      <c r="GP133" s="12"/>
      <c r="GQ133" s="77"/>
      <c r="GR133" s="12"/>
      <c r="GS133" s="3"/>
      <c r="GT133" s="3"/>
      <c r="GU133" s="3"/>
      <c r="GV133" s="3"/>
      <c r="GW133" s="3"/>
      <c r="GX133" s="3"/>
      <c r="GY133" s="3"/>
      <c r="GZ133" s="3"/>
      <c r="HA133" s="12"/>
      <c r="HB133" s="12"/>
      <c r="HC133" s="88"/>
      <c r="HD133" s="45"/>
      <c r="HE133" s="88"/>
      <c r="HF133" s="88"/>
      <c r="HG133" s="88"/>
      <c r="HH133" s="12"/>
      <c r="HI133" s="12"/>
      <c r="HJ133" s="12"/>
      <c r="HK133" s="12"/>
      <c r="HL133" s="77"/>
      <c r="HM133" s="3"/>
      <c r="HN133" s="3"/>
      <c r="HO133" s="3"/>
      <c r="HP133" s="3"/>
      <c r="HQ133" s="3"/>
      <c r="HR133" s="3"/>
      <c r="HS133" s="3"/>
      <c r="HT133" s="3"/>
      <c r="HU133" s="12"/>
      <c r="HV133" s="12"/>
      <c r="HW133" s="88"/>
      <c r="HX133" s="45"/>
      <c r="HY133" s="3"/>
      <c r="HZ133" s="3"/>
      <c r="IA133" s="3"/>
      <c r="IB133" s="20"/>
      <c r="IC133" s="12"/>
      <c r="ID133" s="12"/>
      <c r="IE133" s="12"/>
      <c r="IF133" s="105"/>
      <c r="IG133" s="100"/>
      <c r="IH133" s="3"/>
      <c r="II133" s="3"/>
      <c r="IJ133" s="3"/>
      <c r="IK133" s="3"/>
      <c r="IL133" s="3"/>
      <c r="IM133" s="3"/>
      <c r="IN133" s="3"/>
      <c r="IO133" s="12"/>
      <c r="IP133" s="12"/>
      <c r="IQ133" s="88"/>
      <c r="IR133" s="45"/>
      <c r="IS133" s="3"/>
      <c r="IT133" s="3"/>
      <c r="IU133" s="3"/>
      <c r="IV133" s="20"/>
      <c r="IW133" s="12"/>
      <c r="IX133" s="12"/>
      <c r="IY133" s="12"/>
      <c r="IZ133" s="12"/>
      <c r="JA133" s="100"/>
      <c r="JB133" s="3"/>
      <c r="JC133" s="3"/>
      <c r="JD133" s="3"/>
      <c r="JE133" s="3"/>
      <c r="JF133" s="3"/>
      <c r="JG133" s="3"/>
      <c r="JH133" s="3"/>
      <c r="JI133" s="12"/>
      <c r="JJ133" s="12"/>
      <c r="JK133" s="88"/>
      <c r="JL133" s="45"/>
      <c r="JM133" s="3"/>
      <c r="JN133" s="3"/>
      <c r="JO133" s="3"/>
      <c r="JP133" s="20"/>
      <c r="JQ133" s="12"/>
      <c r="JR133" s="12"/>
      <c r="JS133" s="12"/>
      <c r="JT133" s="12"/>
      <c r="JU133" s="100"/>
      <c r="JV133" s="3"/>
      <c r="JW133" s="3"/>
      <c r="JX133" s="3"/>
      <c r="JY133" s="3"/>
      <c r="JZ133" s="3"/>
      <c r="KA133" s="3"/>
      <c r="KB133" s="3"/>
      <c r="KC133" s="12"/>
      <c r="KD133" s="12"/>
      <c r="KE133" s="88"/>
      <c r="KF133" s="45"/>
      <c r="KG133" s="3"/>
      <c r="KH133" s="3"/>
      <c r="KI133" s="3"/>
      <c r="KJ133" s="20"/>
      <c r="KK133" s="12"/>
      <c r="KL133" s="12"/>
      <c r="KM133" s="12"/>
      <c r="KN133" s="12"/>
      <c r="KO133" s="100"/>
      <c r="KP133" s="3"/>
      <c r="KQ133" s="3"/>
      <c r="KR133" s="3"/>
      <c r="KS133" s="3"/>
      <c r="KT133" s="3"/>
      <c r="KU133" s="3"/>
      <c r="KV133" s="3"/>
      <c r="KW133" s="12"/>
      <c r="KX133" s="12"/>
      <c r="KY133" s="88"/>
      <c r="KZ133" s="45"/>
      <c r="LA133" s="3"/>
      <c r="LB133" s="3"/>
      <c r="LC133" s="3"/>
      <c r="LD133" s="20"/>
      <c r="LE133" s="12"/>
      <c r="LF133" s="12"/>
      <c r="LG133" s="12"/>
      <c r="LH133" s="12"/>
      <c r="LI133" s="100"/>
      <c r="LJ133" s="3"/>
      <c r="LK133" s="3"/>
      <c r="LL133" s="3"/>
      <c r="LM133" s="3"/>
      <c r="LN133" s="3"/>
      <c r="LO133" s="3"/>
      <c r="LP133" s="3"/>
      <c r="LQ133" s="12"/>
      <c r="LR133" s="12"/>
      <c r="LS133" s="88"/>
      <c r="LT133" s="45"/>
      <c r="LU133" s="88"/>
      <c r="LV133" s="88"/>
      <c r="LW133" s="88"/>
      <c r="LX133" s="88"/>
      <c r="LY133" s="12"/>
      <c r="LZ133" s="12"/>
      <c r="MA133" s="12"/>
      <c r="MB133" s="12"/>
      <c r="MC133" s="100"/>
      <c r="MD133" s="3"/>
      <c r="ME133" s="3"/>
      <c r="MF133" s="3"/>
      <c r="MG133" s="3"/>
      <c r="MH133" s="3"/>
      <c r="MI133" s="3"/>
      <c r="MJ133" s="3"/>
      <c r="MK133" s="12"/>
      <c r="ML133" s="12"/>
      <c r="MM133" s="88"/>
      <c r="MN133" s="45"/>
      <c r="MO133" s="88"/>
      <c r="MP133" s="88"/>
      <c r="MQ133" s="88"/>
      <c r="MR133" s="88"/>
      <c r="MS133" s="12"/>
      <c r="MT133" s="12"/>
      <c r="MU133" s="12"/>
      <c r="MV133" s="12"/>
      <c r="MW133" s="100"/>
      <c r="MX133" s="3"/>
      <c r="MY133" s="3"/>
      <c r="MZ133" s="3"/>
      <c r="NA133" s="3"/>
      <c r="NB133" s="3"/>
      <c r="NC133" s="3"/>
      <c r="ND133" s="3"/>
      <c r="NE133" s="12"/>
      <c r="NF133" s="12"/>
      <c r="NG133" s="88"/>
      <c r="NH133" s="45"/>
      <c r="NI133" s="88"/>
      <c r="NJ133" s="88"/>
      <c r="NK133" s="88"/>
      <c r="NL133" s="88"/>
      <c r="NM133" s="12"/>
      <c r="NN133" s="12"/>
      <c r="NO133" s="12"/>
      <c r="NP133" s="12"/>
      <c r="NQ133" s="100"/>
      <c r="NR133" s="3"/>
      <c r="NS133" s="3"/>
      <c r="NT133" s="3"/>
      <c r="NU133" s="3"/>
      <c r="NV133" s="3"/>
      <c r="NW133" s="3"/>
      <c r="NX133" s="12"/>
      <c r="NY133" s="88"/>
      <c r="NZ133" s="45"/>
      <c r="OA133" s="88"/>
      <c r="OB133" s="88"/>
      <c r="OC133" s="88"/>
      <c r="OD133" s="88"/>
      <c r="OE133" s="12"/>
      <c r="OF133" s="12"/>
      <c r="OG133" s="12"/>
      <c r="OH133" s="12"/>
      <c r="OI133" s="12"/>
      <c r="OJ133" s="3"/>
      <c r="OK133" s="3"/>
      <c r="OL133" s="3"/>
      <c r="OM133" s="3"/>
      <c r="ON133" s="3"/>
      <c r="OO133" s="3"/>
      <c r="OP133" s="88"/>
      <c r="OQ133" s="12"/>
      <c r="OR133" s="3"/>
      <c r="OS133" s="100"/>
      <c r="OT133" s="3"/>
      <c r="OU133" s="3"/>
      <c r="OV133" s="3"/>
      <c r="OW133" s="3"/>
      <c r="OX133" s="3"/>
      <c r="OY133" s="3"/>
      <c r="OZ133" s="12"/>
      <c r="PA133" s="88"/>
      <c r="PB133" s="45"/>
      <c r="PC133" s="88"/>
      <c r="PD133" s="88"/>
      <c r="PE133" s="88"/>
      <c r="PF133" s="88"/>
      <c r="PG133" s="12"/>
      <c r="PH133" s="12"/>
      <c r="PI133" s="12"/>
      <c r="PJ133" s="12"/>
      <c r="PK133" s="12"/>
      <c r="PL133" s="3"/>
      <c r="PM133" s="3"/>
      <c r="PN133" s="3"/>
      <c r="PO133" s="3"/>
      <c r="PP133" s="3"/>
      <c r="PQ133" s="3"/>
      <c r="PR133" s="3"/>
      <c r="PS133" s="88"/>
      <c r="PT133" s="12"/>
      <c r="PU133" s="3"/>
      <c r="PV133" s="100"/>
      <c r="PW133" s="3"/>
      <c r="PX133" s="3"/>
      <c r="PY133" s="3"/>
      <c r="PZ133" s="3"/>
      <c r="QA133" s="3"/>
      <c r="QB133" s="3"/>
      <c r="QC133" s="12"/>
      <c r="QD133" s="88"/>
      <c r="QE133" s="45"/>
      <c r="QF133" s="88"/>
      <c r="QG133" s="88"/>
      <c r="QH133" s="88"/>
      <c r="QI133" s="88"/>
      <c r="QJ133" s="12"/>
      <c r="QK133" s="12"/>
      <c r="QL133" s="12"/>
      <c r="QM133" s="12"/>
      <c r="QN133" s="12"/>
      <c r="QO133" s="3"/>
      <c r="QP133" s="3"/>
      <c r="QQ133" s="3"/>
      <c r="QR133" s="3"/>
      <c r="QS133" s="3"/>
      <c r="QT133" s="3"/>
      <c r="QU133" s="3"/>
      <c r="QV133" s="88"/>
      <c r="QW133" s="12"/>
      <c r="QX133" s="3"/>
      <c r="QY133" s="100"/>
      <c r="QZ133" s="3"/>
      <c r="RA133" s="3"/>
      <c r="RB133" s="3"/>
      <c r="RC133" s="3"/>
      <c r="RD133" s="3"/>
      <c r="RE133" s="3"/>
      <c r="RF133" s="12"/>
      <c r="RG133" s="88"/>
      <c r="RH133" s="45"/>
      <c r="RI133" s="88"/>
      <c r="RJ133" s="88"/>
      <c r="RK133" s="88"/>
      <c r="RL133" s="88"/>
      <c r="RM133" s="12"/>
      <c r="RN133" s="12"/>
      <c r="RO133" s="12"/>
      <c r="RP133" s="169"/>
      <c r="RQ133" s="12"/>
      <c r="RR133" s="12"/>
      <c r="RS133" s="3"/>
      <c r="RT133" s="3"/>
      <c r="RU133" s="3"/>
      <c r="RV133" s="3"/>
      <c r="RW133" s="3"/>
      <c r="RX133" s="3"/>
      <c r="RY133" s="3"/>
      <c r="RZ133" s="88"/>
      <c r="SA133" s="12"/>
      <c r="SB133" s="3"/>
      <c r="SC133" s="100"/>
      <c r="SD133" s="3"/>
      <c r="SE133" s="3"/>
      <c r="SF133" s="3"/>
      <c r="SG133" s="3"/>
      <c r="SH133" s="3"/>
      <c r="SI133" s="3"/>
      <c r="SJ133" s="12"/>
      <c r="SK133" s="88"/>
      <c r="SL133" s="45"/>
      <c r="SM133" s="88"/>
      <c r="SN133" s="88"/>
      <c r="SO133" s="88"/>
      <c r="SP133" s="88"/>
      <c r="SQ133" s="12"/>
      <c r="SR133" s="87"/>
      <c r="SS133" s="87"/>
      <c r="ST133" s="169"/>
      <c r="SU133" s="12"/>
      <c r="SV133" s="12"/>
      <c r="SW133" s="3"/>
      <c r="SX133" s="3"/>
      <c r="SY133" s="3"/>
      <c r="SZ133" s="3"/>
      <c r="TA133" s="3"/>
      <c r="TB133" s="3"/>
      <c r="TC133" s="3"/>
      <c r="TD133" s="88"/>
      <c r="TE133" s="12"/>
      <c r="TF133" s="3"/>
      <c r="TG133" s="100"/>
      <c r="TH133" s="3"/>
      <c r="TI133" s="3"/>
      <c r="TJ133" s="3"/>
      <c r="TK133" s="3"/>
      <c r="TL133" s="3"/>
      <c r="TM133" s="3"/>
      <c r="TN133" s="12"/>
      <c r="TO133" s="88"/>
      <c r="TP133" s="45"/>
      <c r="TQ133" s="88"/>
      <c r="TR133" s="88"/>
      <c r="TS133" s="88"/>
      <c r="TT133" s="88"/>
      <c r="TU133" s="12"/>
      <c r="TV133" s="87"/>
      <c r="TW133" s="87"/>
      <c r="TX133" s="169"/>
      <c r="TY133" s="12"/>
      <c r="TZ133" s="12"/>
      <c r="UA133" s="3"/>
      <c r="UB133" s="3"/>
      <c r="UC133" s="3"/>
      <c r="UD133" s="3"/>
      <c r="UE133" s="3"/>
      <c r="UF133" s="3"/>
      <c r="UG133" s="3"/>
      <c r="UH133" s="88"/>
      <c r="UI133" s="12"/>
      <c r="UJ133" s="3"/>
      <c r="UK133" s="100">
        <f>SUMIFS(Main!VI:VI,Main!A:A,A:A)</f>
        <v>0</v>
      </c>
      <c r="UL133" s="3">
        <v>0</v>
      </c>
      <c r="UM133" s="3">
        <v>0</v>
      </c>
      <c r="UN133" s="3">
        <f>SUMIFS(Main!VE:VE,Main!A:A,A:A)</f>
        <v>0</v>
      </c>
      <c r="UO133" s="3">
        <v>0</v>
      </c>
      <c r="UP133" s="3">
        <f t="shared" si="741"/>
        <v>0</v>
      </c>
      <c r="UQ133" s="3">
        <f t="shared" si="742"/>
        <v>0</v>
      </c>
      <c r="UR133" s="12">
        <f t="shared" si="743"/>
        <v>0</v>
      </c>
      <c r="US133" s="88">
        <f t="shared" si="744"/>
        <v>0</v>
      </c>
      <c r="UT133" s="45">
        <f t="shared" si="745"/>
        <v>0</v>
      </c>
      <c r="UU133" s="88">
        <v>0</v>
      </c>
      <c r="UV133" s="88">
        <v>0</v>
      </c>
      <c r="UW133" s="88">
        <f>SUMIFS(Main!VF:VF,Main!A:A,A:A)</f>
        <v>0</v>
      </c>
      <c r="UX133" s="88">
        <f t="shared" si="746"/>
        <v>0</v>
      </c>
      <c r="UY133" s="12">
        <f t="shared" si="747"/>
        <v>0</v>
      </c>
      <c r="UZ133" s="87">
        <f t="shared" si="748"/>
        <v>0</v>
      </c>
      <c r="VA133" s="87">
        <f t="shared" si="749"/>
        <v>0</v>
      </c>
      <c r="VB133" s="169" t="str">
        <f t="shared" si="740"/>
        <v>JT-1</v>
      </c>
      <c r="VC133" s="12" t="e">
        <f t="shared" ref="VC133:VC196" si="754">UV133/UX133</f>
        <v>#DIV/0!</v>
      </c>
      <c r="VD133" s="12" t="e">
        <f t="shared" si="750"/>
        <v>#DIV/0!</v>
      </c>
      <c r="VE133" s="3">
        <f>SUMIFS(Main!VR:VR,Main!B:B,B:B)</f>
        <v>0</v>
      </c>
      <c r="VF133" s="3">
        <f>SUMIFS(Main!VT:VT,Main!B:B,B:B)</f>
        <v>0</v>
      </c>
      <c r="VG133" s="3">
        <f>SUMIFS(Main!VV:VV,Main!B:B,B:B)</f>
        <v>0</v>
      </c>
      <c r="VH133" s="3">
        <f>SUMIFS(Main!VZ:VZ,Main!B:B,B:B)</f>
        <v>10</v>
      </c>
      <c r="VI133" s="3">
        <f>SUMIFS(Main!WB:WB,Main!B:B,B:B)</f>
        <v>0</v>
      </c>
      <c r="VJ133" s="3">
        <f>SUMIFS(Main!WD:WD,Main!B:B,B:B)</f>
        <v>0</v>
      </c>
      <c r="VK133" s="3">
        <f t="shared" si="751"/>
        <v>10</v>
      </c>
      <c r="VL133" s="88">
        <f t="shared" si="752"/>
        <v>88884.799999999988</v>
      </c>
      <c r="VM133" s="12">
        <f t="shared" si="753"/>
        <v>9.3121242297678256E-4</v>
      </c>
      <c r="VN133" s="3">
        <f>SUMIFS(Main!WH:WH,Main!B:B,B:B)</f>
        <v>0</v>
      </c>
    </row>
    <row r="134" spans="1:586">
      <c r="A134" s="155" t="s">
        <v>82</v>
      </c>
      <c r="B134" s="155" t="s">
        <v>81</v>
      </c>
      <c r="C134" s="150" t="s">
        <v>294</v>
      </c>
      <c r="D134" s="150" t="s">
        <v>669</v>
      </c>
      <c r="E134" s="154" t="s">
        <v>234</v>
      </c>
      <c r="F134" s="150" t="s">
        <v>472</v>
      </c>
      <c r="G134" s="150" t="s">
        <v>441</v>
      </c>
      <c r="H134" s="17">
        <v>10497.209199999998</v>
      </c>
      <c r="I134" s="1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7"/>
      <c r="V134" s="87"/>
      <c r="W134" s="12"/>
      <c r="X134" s="91"/>
      <c r="Y134" s="91"/>
      <c r="Z134" s="91"/>
      <c r="AA134" s="91"/>
      <c r="AB134" s="91"/>
      <c r="AC134" s="91"/>
      <c r="AD134" s="91"/>
      <c r="AE134" s="87"/>
      <c r="AF134" s="88"/>
      <c r="AG134" s="88"/>
      <c r="AH134" s="88"/>
      <c r="AI134" s="87"/>
      <c r="AJ134" s="87"/>
      <c r="AK134" s="12"/>
      <c r="AL134" s="3"/>
      <c r="AM134" s="3"/>
      <c r="AN134" s="3"/>
      <c r="AO134" s="3"/>
      <c r="AP134" s="3"/>
      <c r="AQ134" s="3"/>
      <c r="AR134" s="3"/>
      <c r="AS134" s="3"/>
      <c r="AT134" s="87"/>
      <c r="AU134" s="40"/>
      <c r="AV134" s="40"/>
      <c r="AW134" s="88"/>
      <c r="AX134" s="88"/>
      <c r="AY134" s="88"/>
      <c r="AZ134" s="87"/>
      <c r="BA134" s="87"/>
      <c r="BB134" s="87"/>
      <c r="BC134" s="89"/>
      <c r="BD134" s="12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f>BG134-BH134</f>
        <v>0</v>
      </c>
      <c r="BJ134" s="3">
        <f>BH134-BI134</f>
        <v>0</v>
      </c>
      <c r="BK134" s="3">
        <f>BI134-BJ134</f>
        <v>0</v>
      </c>
      <c r="BL134" s="3">
        <f>BH134+BI134+BJ134</f>
        <v>0</v>
      </c>
      <c r="BM134" s="87">
        <v>0</v>
      </c>
      <c r="BN134" s="40" t="e">
        <f>BP134/BH134</f>
        <v>#DIV/0!</v>
      </c>
      <c r="BO134" s="40" t="e">
        <f>BP134/BG134</f>
        <v>#DIV/0!</v>
      </c>
      <c r="BP134" s="88">
        <v>0</v>
      </c>
      <c r="BQ134" s="88">
        <v>0</v>
      </c>
      <c r="BR134" s="88">
        <v>0</v>
      </c>
      <c r="BS134" s="12" t="e">
        <f>BP134/BQ134</f>
        <v>#DIV/0!</v>
      </c>
      <c r="BT134" s="12" t="e">
        <f>BP134/BR134</f>
        <v>#DIV/0!</v>
      </c>
      <c r="BU134" s="87" t="e">
        <f>BH134/BL134</f>
        <v>#DIV/0!</v>
      </c>
      <c r="BV134" s="89" t="e">
        <f>1-BU134</f>
        <v>#DIV/0!</v>
      </c>
      <c r="BW134" s="90" t="str">
        <f>B134</f>
        <v>FBA78206</v>
      </c>
      <c r="BX134" s="12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f>CA134-CB134</f>
        <v>0</v>
      </c>
      <c r="CD134" s="3">
        <v>0</v>
      </c>
      <c r="CE134" s="3">
        <v>0</v>
      </c>
      <c r="CF134" s="3">
        <f>CB134+CC134+CD134</f>
        <v>0</v>
      </c>
      <c r="CG134" s="87" t="e">
        <f>CB134/BZ134</f>
        <v>#DIV/0!</v>
      </c>
      <c r="CH134" s="3" t="e">
        <f>CJ134/CB134</f>
        <v>#DIV/0!</v>
      </c>
      <c r="CI134" s="3" t="e">
        <f>CJ134/CA134</f>
        <v>#DIV/0!</v>
      </c>
      <c r="CJ134" s="88">
        <v>0</v>
      </c>
      <c r="CK134" s="88">
        <v>0</v>
      </c>
      <c r="CL134" s="88">
        <v>0</v>
      </c>
      <c r="CM134" s="87" t="e">
        <f>CJ134/CK134</f>
        <v>#DIV/0!</v>
      </c>
      <c r="CN134" s="87" t="e">
        <f>CJ134/CL134</f>
        <v>#DIV/0!</v>
      </c>
      <c r="CO134" s="12" t="e">
        <f>CB134/CF134</f>
        <v>#DIV/0!</v>
      </c>
      <c r="CP134" s="12" t="e">
        <f>1-CO134</f>
        <v>#DIV/0!</v>
      </c>
      <c r="CQ134" s="77" t="str">
        <f>B134</f>
        <v>FBA78206</v>
      </c>
      <c r="CR134" s="12">
        <v>0</v>
      </c>
      <c r="CS134" s="3">
        <v>0</v>
      </c>
      <c r="CT134" s="3">
        <v>0</v>
      </c>
      <c r="CU134" s="3" t="e">
        <f>VLOOKUP(C134,'[1]Monthly Sales'!C:AP,38,0)</f>
        <v>#N/A</v>
      </c>
      <c r="CV134" s="3">
        <v>0</v>
      </c>
      <c r="CW134" s="3" t="e">
        <f>CU134-CV134</f>
        <v>#N/A</v>
      </c>
      <c r="CX134" s="3">
        <v>0</v>
      </c>
      <c r="CY134" s="3">
        <v>0</v>
      </c>
      <c r="CZ134" s="3" t="e">
        <f>CV134+CW134+CX134</f>
        <v>#N/A</v>
      </c>
      <c r="DA134" s="87" t="e">
        <f>CV134/CT134</f>
        <v>#DIV/0!</v>
      </c>
      <c r="DB134" s="45" t="e">
        <f>DD134/CV134</f>
        <v>#DIV/0!</v>
      </c>
      <c r="DC134" s="3" t="e">
        <f>DD134/CZ134</f>
        <v>#N/A</v>
      </c>
      <c r="DD134" s="88">
        <v>0</v>
      </c>
      <c r="DE134" s="88">
        <v>0</v>
      </c>
      <c r="DF134" s="88">
        <v>0</v>
      </c>
      <c r="DG134" s="12" t="e">
        <f>DD134/DE134</f>
        <v>#DIV/0!</v>
      </c>
      <c r="DH134" s="12" t="e">
        <f>DD134/DF134</f>
        <v>#DIV/0!</v>
      </c>
      <c r="DI134" s="12" t="e">
        <f>CV134/CZ134</f>
        <v>#N/A</v>
      </c>
      <c r="DJ134" s="12" t="e">
        <f>1-DI134</f>
        <v>#N/A</v>
      </c>
      <c r="DK134" s="3" t="str">
        <f>B134</f>
        <v>FBA78206</v>
      </c>
      <c r="DL134" s="2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f>DO134-DP134</f>
        <v>0</v>
      </c>
      <c r="DR134" s="3">
        <f>DP134-DQ134</f>
        <v>0</v>
      </c>
      <c r="DS134" s="3">
        <v>0</v>
      </c>
      <c r="DT134" s="3">
        <f>DP134+DQ134+DR134</f>
        <v>0</v>
      </c>
      <c r="DU134" s="12" t="e">
        <f>DR134/DT134</f>
        <v>#DIV/0!</v>
      </c>
      <c r="DV134" s="87" t="e">
        <f>DP134/DN134</f>
        <v>#DIV/0!</v>
      </c>
      <c r="DW134" s="3" t="e">
        <f>DY134/DP134</f>
        <v>#DIV/0!</v>
      </c>
      <c r="DX134" s="3" t="e">
        <f>DY134/DT134</f>
        <v>#DIV/0!</v>
      </c>
      <c r="DY134" s="88">
        <v>0</v>
      </c>
      <c r="DZ134" s="88">
        <v>0</v>
      </c>
      <c r="EA134" s="88">
        <v>0</v>
      </c>
      <c r="EB134" s="12" t="e">
        <f>DY134/DZ134</f>
        <v>#DIV/0!</v>
      </c>
      <c r="EC134" s="12" t="e">
        <f>DY134/EA134</f>
        <v>#DIV/0!</v>
      </c>
      <c r="ED134" s="12" t="e">
        <f>DP134/DT134</f>
        <v>#DIV/0!</v>
      </c>
      <c r="EE134" s="12" t="e">
        <f>1-ED134</f>
        <v>#DIV/0!</v>
      </c>
      <c r="EF134" s="3" t="str">
        <f>B134</f>
        <v>FBA78206</v>
      </c>
      <c r="EG134" s="12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f>EJ134-EK134</f>
        <v>0</v>
      </c>
      <c r="EM134" s="3">
        <v>0</v>
      </c>
      <c r="EN134" s="3">
        <v>0</v>
      </c>
      <c r="EO134" s="3">
        <f>EK134+EL134+EM134</f>
        <v>0</v>
      </c>
      <c r="EP134" s="12">
        <f>IF(EM134,EM134/EO134,0)</f>
        <v>0</v>
      </c>
      <c r="EQ134" s="87">
        <f>IF(EK134,EK134/EI134,0)</f>
        <v>0</v>
      </c>
      <c r="ER134" s="3">
        <f>IF(ET134,ET134/EK134,0)</f>
        <v>0</v>
      </c>
      <c r="ES134" s="3">
        <f>IF(ET134,ET134/EO134,0)</f>
        <v>0</v>
      </c>
      <c r="ET134" s="88">
        <v>0</v>
      </c>
      <c r="EU134" s="88">
        <v>0</v>
      </c>
      <c r="EV134" s="88">
        <v>0</v>
      </c>
      <c r="EW134" s="12">
        <f>IF(ET134,ET134/EU134,0)</f>
        <v>0</v>
      </c>
      <c r="EX134" s="12">
        <f>IF(ET134,ET134/EV134,0)</f>
        <v>0</v>
      </c>
      <c r="EY134" s="12">
        <f>IF(EK134,EK134/EO134,0)</f>
        <v>0</v>
      </c>
      <c r="EZ134" s="12">
        <f>IF(1-EY134,0)</f>
        <v>0</v>
      </c>
      <c r="FA134" s="3" t="str">
        <f>B134</f>
        <v>FBA78206</v>
      </c>
      <c r="FB134" s="12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f>FE134-FF134</f>
        <v>0</v>
      </c>
      <c r="FH134" s="3">
        <v>0</v>
      </c>
      <c r="FI134" s="3">
        <v>0</v>
      </c>
      <c r="FJ134" s="3">
        <f>FF134+FG134+FH134</f>
        <v>0</v>
      </c>
      <c r="FK134" s="12">
        <f>IF(FH134,FH134/FJ134,0)</f>
        <v>0</v>
      </c>
      <c r="FL134" s="12">
        <f>IF(FF134,FF134/FD134,0)</f>
        <v>0</v>
      </c>
      <c r="FM134" s="3">
        <f>IF(FO134,FO134/FF134,0)</f>
        <v>0</v>
      </c>
      <c r="FN134" s="88">
        <f>IF(FO134,FO134/FJ134,0)</f>
        <v>0</v>
      </c>
      <c r="FO134" s="88">
        <v>0</v>
      </c>
      <c r="FP134" s="88">
        <v>0</v>
      </c>
      <c r="FQ134" s="88">
        <v>0</v>
      </c>
      <c r="FR134" s="12">
        <f>IF(FO134,FO134/FP134,0)</f>
        <v>0</v>
      </c>
      <c r="FS134" s="12">
        <f>IF(FO134,FO134/FQ134,0)</f>
        <v>0</v>
      </c>
      <c r="FT134" s="12" t="e">
        <f>FF134/FJ134</f>
        <v>#DIV/0!</v>
      </c>
      <c r="FU134" s="39" t="e">
        <f>1-FT134</f>
        <v>#DIV/0!</v>
      </c>
      <c r="FV134" s="77" t="str">
        <f>B134</f>
        <v>FBA78206</v>
      </c>
      <c r="FW134" s="12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f>FZ134-GA134</f>
        <v>0</v>
      </c>
      <c r="GC134" s="3">
        <v>0</v>
      </c>
      <c r="GD134" s="3">
        <v>0</v>
      </c>
      <c r="GE134" s="3">
        <f>GA134+GB134+GC134</f>
        <v>0</v>
      </c>
      <c r="GF134" s="12">
        <f>IF(GC134,GC134/GE134,0)</f>
        <v>0</v>
      </c>
      <c r="GG134" s="12">
        <f>IF(GA134,GA134/FY134,0)</f>
        <v>0</v>
      </c>
      <c r="GH134" s="88">
        <f>IF(GJ134,GJ134/GA134,0)</f>
        <v>0</v>
      </c>
      <c r="GI134" s="45">
        <f>IF(GJ134,GJ134/GE134,0)</f>
        <v>0</v>
      </c>
      <c r="GJ134" s="88">
        <v>0</v>
      </c>
      <c r="GK134" s="88">
        <v>0</v>
      </c>
      <c r="GL134" s="88">
        <v>0</v>
      </c>
      <c r="GM134" s="12">
        <f>IF(GJ134,GJ134/GK134,0)</f>
        <v>0</v>
      </c>
      <c r="GN134" s="12">
        <f>IF(GJ134,GJ134/GL134,0)</f>
        <v>0</v>
      </c>
      <c r="GO134" s="12" t="e">
        <f>GA134/GE134</f>
        <v>#DIV/0!</v>
      </c>
      <c r="GP134" s="12" t="e">
        <f>1-GO134</f>
        <v>#DIV/0!</v>
      </c>
      <c r="GQ134" s="77" t="str">
        <f>B134</f>
        <v>FBA78206</v>
      </c>
      <c r="GR134" s="12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f>GU134-GV134</f>
        <v>0</v>
      </c>
      <c r="GX134" s="3">
        <v>0</v>
      </c>
      <c r="GY134" s="3">
        <v>0</v>
      </c>
      <c r="GZ134" s="3">
        <f>GV134+GW134+GX134</f>
        <v>0</v>
      </c>
      <c r="HA134" s="12">
        <f>IF(GX134,GX134/GZ134,0)</f>
        <v>0</v>
      </c>
      <c r="HB134" s="12">
        <f>IF(GV134,GV134/GT134,0)</f>
        <v>0</v>
      </c>
      <c r="HC134" s="88">
        <f>IF(HE134,HE134/GV134,0)</f>
        <v>0</v>
      </c>
      <c r="HD134" s="45">
        <f>IF(HE134,HE134/GZ134,0)</f>
        <v>0</v>
      </c>
      <c r="HE134" s="88">
        <v>0</v>
      </c>
      <c r="HF134" s="88">
        <v>0</v>
      </c>
      <c r="HG134" s="88">
        <v>0</v>
      </c>
      <c r="HH134" s="12">
        <f>IF(HE134,HE134/HF134,0)</f>
        <v>0</v>
      </c>
      <c r="HI134" s="12">
        <f>IF(HE134,HE134/HG134,0)</f>
        <v>0</v>
      </c>
      <c r="HJ134" s="12" t="e">
        <f>GV134/GZ134</f>
        <v>#DIV/0!</v>
      </c>
      <c r="HK134" s="12" t="e">
        <f>1-HJ134</f>
        <v>#DIV/0!</v>
      </c>
      <c r="HL134" s="77" t="s">
        <v>234</v>
      </c>
      <c r="HM134" s="3">
        <v>144</v>
      </c>
      <c r="HN134" s="3">
        <v>6576</v>
      </c>
      <c r="HO134" s="3">
        <v>66</v>
      </c>
      <c r="HP134" s="3">
        <v>0</v>
      </c>
      <c r="HQ134" s="3">
        <v>0</v>
      </c>
      <c r="HR134" s="3">
        <f>HP134-HQ134</f>
        <v>0</v>
      </c>
      <c r="HS134" s="3">
        <v>0</v>
      </c>
      <c r="HT134" s="3">
        <f>HQ134+HR134+HS134</f>
        <v>0</v>
      </c>
      <c r="HU134" s="12">
        <f>IF(HS134,HS134/HT134,0)</f>
        <v>0</v>
      </c>
      <c r="HV134" s="12">
        <f>IF(HQ134,HQ134/HO134,0)</f>
        <v>0</v>
      </c>
      <c r="HW134" s="88" t="e">
        <f>IF(HY134,HY134/HQ134,0)</f>
        <v>#DIV/0!</v>
      </c>
      <c r="HX134" s="45" t="e">
        <f>IF(HY134,HY134/HT134,0)</f>
        <v>#DIV/0!</v>
      </c>
      <c r="HY134" s="3">
        <v>331.39999999999992</v>
      </c>
      <c r="HZ134" s="3">
        <v>0</v>
      </c>
      <c r="IA134" s="3">
        <v>0</v>
      </c>
      <c r="IB134" s="20">
        <f>IA134/1.18</f>
        <v>0</v>
      </c>
      <c r="IC134" s="12" t="e">
        <f>IF(HY134,HY134/HZ134,0)</f>
        <v>#DIV/0!</v>
      </c>
      <c r="ID134" s="12" t="e">
        <f>IF(HY134,HY134/IB134,0)</f>
        <v>#DIV/0!</v>
      </c>
      <c r="IE134" s="12" t="e">
        <f>HQ134/HT134</f>
        <v>#DIV/0!</v>
      </c>
      <c r="IF134" s="105" t="e">
        <f>1-IE134</f>
        <v>#DIV/0!</v>
      </c>
      <c r="IG134" s="100">
        <v>354</v>
      </c>
      <c r="IH134" s="3">
        <v>4222</v>
      </c>
      <c r="II134" s="3">
        <v>52</v>
      </c>
      <c r="IJ134" s="3">
        <v>1</v>
      </c>
      <c r="IK134" s="3">
        <v>1</v>
      </c>
      <c r="IL134" s="3">
        <f>IJ134-IK134</f>
        <v>0</v>
      </c>
      <c r="IM134" s="3">
        <v>1</v>
      </c>
      <c r="IN134" s="3">
        <f>IK134+IL134+IM134</f>
        <v>2</v>
      </c>
      <c r="IO134" s="12">
        <f>IF(IM134,IM134/IN134,0)</f>
        <v>0.5</v>
      </c>
      <c r="IP134" s="12">
        <f>IF(IK134,IK134/II134,0)</f>
        <v>1.9230769230769232E-2</v>
      </c>
      <c r="IQ134" s="88">
        <f>IF(IS134,IS134/IK134,0)</f>
        <v>388.58</v>
      </c>
      <c r="IR134" s="45">
        <f>IF(IS134,IS134/IN134,0)</f>
        <v>194.29</v>
      </c>
      <c r="IS134" s="3">
        <v>388.58</v>
      </c>
      <c r="IT134" s="3">
        <v>7025.42</v>
      </c>
      <c r="IU134" s="3">
        <v>8487</v>
      </c>
      <c r="IV134" s="20">
        <f>IU134/1.18</f>
        <v>7192.3728813559328</v>
      </c>
      <c r="IW134" s="12">
        <f>IF(IS134,IS134/IT134,0)</f>
        <v>5.5310572179314545E-2</v>
      </c>
      <c r="IX134" s="12">
        <f>IF(IS134,IS134/IV134,0)</f>
        <v>5.4026676092847878E-2</v>
      </c>
      <c r="IY134" s="12">
        <f>IK134/IN134</f>
        <v>0.5</v>
      </c>
      <c r="IZ134" s="12">
        <f>1-IY134</f>
        <v>0.5</v>
      </c>
      <c r="JA134" s="100">
        <v>138</v>
      </c>
      <c r="JB134" s="3">
        <v>5301</v>
      </c>
      <c r="JC134" s="3">
        <v>43</v>
      </c>
      <c r="JD134" s="3">
        <v>0</v>
      </c>
      <c r="JE134" s="3">
        <v>0</v>
      </c>
      <c r="JF134" s="3">
        <f>JD134-JE134</f>
        <v>0</v>
      </c>
      <c r="JG134" s="3">
        <v>2</v>
      </c>
      <c r="JH134" s="3">
        <f>SUM(JE134:JG134)</f>
        <v>2</v>
      </c>
      <c r="JI134" s="12">
        <f>IF(JG134,JG134/JH134,0)</f>
        <v>1</v>
      </c>
      <c r="JJ134" s="12">
        <f>IF(JE134,JE134/JC134,0)</f>
        <v>0</v>
      </c>
      <c r="JK134" s="88" t="e">
        <f>IF(JM134,JM134/JE134,0)</f>
        <v>#DIV/0!</v>
      </c>
      <c r="JL134" s="45">
        <f>IF(JM134,JM134/JH134,0)</f>
        <v>167.69500000000002</v>
      </c>
      <c r="JM134" s="3">
        <v>335.39000000000004</v>
      </c>
      <c r="JN134" s="3">
        <v>0</v>
      </c>
      <c r="JO134" s="3">
        <v>0</v>
      </c>
      <c r="JP134" s="20">
        <f>JO134/1.18</f>
        <v>0</v>
      </c>
      <c r="JQ134" s="12" t="e">
        <f>IF(JM134,JM134/JN134,0)</f>
        <v>#DIV/0!</v>
      </c>
      <c r="JR134" s="12" t="e">
        <f>IF(JM134,JM134/JP134,0)</f>
        <v>#DIV/0!</v>
      </c>
      <c r="JS134" s="12">
        <f>JE134/JH134</f>
        <v>0</v>
      </c>
      <c r="JT134" s="12">
        <f>1-JS134</f>
        <v>1</v>
      </c>
      <c r="JU134" s="100">
        <v>102</v>
      </c>
      <c r="JV134" s="3">
        <v>2993</v>
      </c>
      <c r="JW134" s="3">
        <v>36</v>
      </c>
      <c r="JX134" s="3">
        <v>2</v>
      </c>
      <c r="JY134" s="3">
        <v>0</v>
      </c>
      <c r="JZ134" s="3">
        <f>JX134-JY134</f>
        <v>2</v>
      </c>
      <c r="KA134" s="3">
        <v>1</v>
      </c>
      <c r="KB134" s="3">
        <f>SUM(JY134:KA134)</f>
        <v>3</v>
      </c>
      <c r="KC134" s="12">
        <f>IF(KA134,KA134/KB134,0)</f>
        <v>0.33333333333333331</v>
      </c>
      <c r="KD134" s="12">
        <f>IF(JY134,JY134/JW134,0)</f>
        <v>0</v>
      </c>
      <c r="KE134" s="88" t="e">
        <f>IF(KG134,KG134/JY134,0)</f>
        <v>#DIV/0!</v>
      </c>
      <c r="KF134" s="45">
        <f>IF(KG134,KG134/KB134,0)</f>
        <v>81.750000000000014</v>
      </c>
      <c r="KG134" s="3">
        <v>245.25000000000003</v>
      </c>
      <c r="KH134" s="3">
        <v>0</v>
      </c>
      <c r="KI134" s="3">
        <v>15980</v>
      </c>
      <c r="KJ134" s="20">
        <f>KI134/1.18</f>
        <v>13542.372881355934</v>
      </c>
      <c r="KK134" s="12" t="e">
        <f>IF(KG134,KG134/KH134,0)</f>
        <v>#DIV/0!</v>
      </c>
      <c r="KL134" s="12">
        <f>IF(KG134,KG134/KJ134,0)</f>
        <v>1.8109824780976221E-2</v>
      </c>
      <c r="KM134" s="12">
        <f>JY134/KB134</f>
        <v>0</v>
      </c>
      <c r="KN134" s="12">
        <f>1-KM134</f>
        <v>1</v>
      </c>
      <c r="KO134" s="100">
        <v>66</v>
      </c>
      <c r="KP134" s="3">
        <v>3098</v>
      </c>
      <c r="KQ134" s="3">
        <v>31</v>
      </c>
      <c r="KR134" s="3">
        <v>0</v>
      </c>
      <c r="KS134" s="3">
        <v>1</v>
      </c>
      <c r="KT134" s="3">
        <f>KR134-KS134</f>
        <v>-1</v>
      </c>
      <c r="KU134" s="3">
        <v>0</v>
      </c>
      <c r="KV134" s="3">
        <f>SUM(KS134:KU134)</f>
        <v>0</v>
      </c>
      <c r="KW134" s="12">
        <f>IF(KU134,KU134/KV134,0)</f>
        <v>0</v>
      </c>
      <c r="KX134" s="12">
        <f>IF(KS134,KS134/KQ134,0)</f>
        <v>3.2258064516129031E-2</v>
      </c>
      <c r="KY134" s="88">
        <f>IF(LA134,LA134/KS134,0)</f>
        <v>193.61</v>
      </c>
      <c r="KZ134" s="45" t="e">
        <f>IF(LA134,LA134/KV134,0)</f>
        <v>#DIV/0!</v>
      </c>
      <c r="LA134" s="3">
        <v>193.61</v>
      </c>
      <c r="LB134" s="3">
        <v>2626.27</v>
      </c>
      <c r="LC134" s="3">
        <v>0</v>
      </c>
      <c r="LD134" s="20">
        <f>LC134/1.18</f>
        <v>0</v>
      </c>
      <c r="LE134" s="12">
        <f>IF(LA134,LA134/LB134,0)</f>
        <v>7.3720523784683231E-2</v>
      </c>
      <c r="LF134" s="12" t="e">
        <f>IF(LA134,LA134/LD134,0)</f>
        <v>#DIV/0!</v>
      </c>
      <c r="LG134" s="12" t="e">
        <f>KS134/KV134</f>
        <v>#DIV/0!</v>
      </c>
      <c r="LH134" s="12" t="e">
        <f>1-LG134</f>
        <v>#DIV/0!</v>
      </c>
      <c r="LI134" s="100">
        <v>96</v>
      </c>
      <c r="LJ134" s="3">
        <v>3895</v>
      </c>
      <c r="LK134" s="3">
        <v>37</v>
      </c>
      <c r="LL134" s="3">
        <v>0</v>
      </c>
      <c r="LM134" s="3">
        <v>1</v>
      </c>
      <c r="LN134" s="3">
        <f>LL134-LM134</f>
        <v>-1</v>
      </c>
      <c r="LO134" s="3">
        <v>0</v>
      </c>
      <c r="LP134" s="3">
        <f>SUM(LM134:LO134)</f>
        <v>0</v>
      </c>
      <c r="LQ134" s="12">
        <f>IF(LO134,LO134/LP134,0)</f>
        <v>0</v>
      </c>
      <c r="LR134" s="12">
        <f>IF(LM134,LM134/LK134,0)</f>
        <v>2.7027027027027029E-2</v>
      </c>
      <c r="LS134" s="88">
        <f>IF(LU134,LU134/LM134,0)</f>
        <v>206.3</v>
      </c>
      <c r="LT134" s="45" t="e">
        <f>IF(LU134,LU134/LP134,0)</f>
        <v>#DIV/0!</v>
      </c>
      <c r="LU134" s="88">
        <v>206.3</v>
      </c>
      <c r="LV134" s="88">
        <v>4321.1899999999996</v>
      </c>
      <c r="LW134" s="88">
        <v>0</v>
      </c>
      <c r="LX134" s="88">
        <f>LW134/1.18</f>
        <v>0</v>
      </c>
      <c r="LY134" s="12">
        <f>IF(LU134,LU134/LV134,0)</f>
        <v>4.7741478620472608E-2</v>
      </c>
      <c r="LZ134" s="12" t="e">
        <f>IF(LU134,LU134/LX134,0)</f>
        <v>#DIV/0!</v>
      </c>
      <c r="MA134" s="12" t="e">
        <f>LM134/LP134</f>
        <v>#DIV/0!</v>
      </c>
      <c r="MB134" s="12" t="e">
        <f>1-MA134</f>
        <v>#DIV/0!</v>
      </c>
      <c r="MC134" s="100">
        <v>68</v>
      </c>
      <c r="MD134" s="3">
        <v>1776</v>
      </c>
      <c r="ME134" s="3">
        <v>14</v>
      </c>
      <c r="MF134" s="3">
        <v>1</v>
      </c>
      <c r="MG134" s="3">
        <v>0</v>
      </c>
      <c r="MH134" s="3">
        <f>MF134-MG134</f>
        <v>1</v>
      </c>
      <c r="MI134" s="3">
        <v>0</v>
      </c>
      <c r="MJ134" s="3">
        <f>SUM(MG134:MI134)</f>
        <v>1</v>
      </c>
      <c r="MK134" s="12">
        <f>IF(MI134,MI134/MJ134,0)</f>
        <v>0</v>
      </c>
      <c r="ML134" s="12">
        <f>IF(MG134,MG134/ME134,0)</f>
        <v>0</v>
      </c>
      <c r="MM134" s="88" t="e">
        <f>IF(MO134,MO134/MG134,0)</f>
        <v>#DIV/0!</v>
      </c>
      <c r="MN134" s="45">
        <f>IF(MO134,MO134/MJ134,0)</f>
        <v>77.510000000000005</v>
      </c>
      <c r="MO134" s="88">
        <v>77.510000000000005</v>
      </c>
      <c r="MP134" s="88">
        <v>0</v>
      </c>
      <c r="MQ134" s="88">
        <v>8469.0015999999996</v>
      </c>
      <c r="MR134" s="88">
        <f>MQ134/1.18</f>
        <v>7177.12</v>
      </c>
      <c r="MS134" s="12" t="e">
        <f>IF(MO134,MO134/MP134,0)</f>
        <v>#DIV/0!</v>
      </c>
      <c r="MT134" s="12">
        <f>IF(MO134,MO134/MR134,0)</f>
        <v>1.0799596495530242E-2</v>
      </c>
      <c r="MU134" s="12">
        <f>MG134/MJ134</f>
        <v>0</v>
      </c>
      <c r="MV134" s="12">
        <f>1-MU134</f>
        <v>1</v>
      </c>
      <c r="MW134" s="100">
        <v>159</v>
      </c>
      <c r="MX134" s="3">
        <v>7996</v>
      </c>
      <c r="MY134" s="3">
        <v>106</v>
      </c>
      <c r="MZ134" s="3">
        <v>0</v>
      </c>
      <c r="NA134" s="3">
        <v>0</v>
      </c>
      <c r="NB134" s="3">
        <f>MZ134-NA134</f>
        <v>0</v>
      </c>
      <c r="NC134" s="3">
        <v>1</v>
      </c>
      <c r="ND134" s="3">
        <f>SUM(NA134:NC134)</f>
        <v>1</v>
      </c>
      <c r="NE134" s="12">
        <f>IF(NC134,NC134/ND134,0)</f>
        <v>1</v>
      </c>
      <c r="NF134" s="12">
        <f>IF(NA134,NA134/MY134,0)</f>
        <v>0</v>
      </c>
      <c r="NG134" s="88" t="e">
        <f>IF(NI134,NI134/NA134,0)</f>
        <v>#DIV/0!</v>
      </c>
      <c r="NH134" s="45">
        <f>IF(NI134,NI134/ND134,0)</f>
        <v>550.7199999999998</v>
      </c>
      <c r="NI134" s="88">
        <v>550.7199999999998</v>
      </c>
      <c r="NJ134" s="88">
        <v>0</v>
      </c>
      <c r="NK134" s="88">
        <v>0</v>
      </c>
      <c r="NL134" s="88">
        <f>NK134/1.18</f>
        <v>0</v>
      </c>
      <c r="NM134" s="12" t="e">
        <f>IF(NI134,NI134/NJ134,0)</f>
        <v>#DIV/0!</v>
      </c>
      <c r="NN134" s="12" t="e">
        <f>IF(NI134,NI134/NL134,0)</f>
        <v>#DIV/0!</v>
      </c>
      <c r="NO134" s="12">
        <f>NA134/ND134</f>
        <v>0</v>
      </c>
      <c r="NP134" s="12">
        <f>1-NO134</f>
        <v>1</v>
      </c>
      <c r="NQ134" s="100">
        <v>221</v>
      </c>
      <c r="NR134" s="3">
        <v>12379</v>
      </c>
      <c r="NS134" s="3">
        <v>145</v>
      </c>
      <c r="NT134" s="3">
        <v>2</v>
      </c>
      <c r="NU134" s="3">
        <v>1</v>
      </c>
      <c r="NV134" s="3">
        <f>NT134-NU134</f>
        <v>1</v>
      </c>
      <c r="NW134" s="3">
        <f>SUM(NU134:NV134)</f>
        <v>2</v>
      </c>
      <c r="NX134" s="12">
        <f>IF(NU134,NU134/NS134,0)</f>
        <v>6.8965517241379309E-3</v>
      </c>
      <c r="NY134" s="88">
        <f>IF(OA134,OA134/NU134,0)</f>
        <v>742.37000000000046</v>
      </c>
      <c r="NZ134" s="45">
        <f>IF(OA134,OA134/NW134,0)</f>
        <v>371.18500000000023</v>
      </c>
      <c r="OA134" s="88">
        <v>742.37000000000046</v>
      </c>
      <c r="OB134" s="88">
        <v>6771.19</v>
      </c>
      <c r="OC134" s="88">
        <v>16889.009599999998</v>
      </c>
      <c r="OD134" s="88">
        <f>OC134/1.18</f>
        <v>14312.72</v>
      </c>
      <c r="OE134" s="12">
        <f>OD134/$OD$2</f>
        <v>1.2335899122808036E-3</v>
      </c>
      <c r="OF134" s="12">
        <f>IF(OA134,OA134/OB134,0)</f>
        <v>0.10963656314473534</v>
      </c>
      <c r="OG134" s="12">
        <f>IF(OA134,OA134/OD134,0)</f>
        <v>5.1867849018215999E-2</v>
      </c>
      <c r="OH134" s="12">
        <f>NU134/NW134</f>
        <v>0.5</v>
      </c>
      <c r="OI134" s="12">
        <f>1-OH134</f>
        <v>0.5</v>
      </c>
      <c r="OJ134" s="3">
        <v>6</v>
      </c>
      <c r="OK134" s="3">
        <v>3</v>
      </c>
      <c r="OL134" s="3">
        <v>3</v>
      </c>
      <c r="OM134" s="3">
        <v>0</v>
      </c>
      <c r="ON134" s="3">
        <v>0</v>
      </c>
      <c r="OO134" s="3">
        <f>OJ134+OK134+OL134+OM134+ON134</f>
        <v>12</v>
      </c>
      <c r="OP134" s="88">
        <f>OO134*H134</f>
        <v>125966.51039999997</v>
      </c>
      <c r="OQ134" s="12">
        <f>OP134/$OP$2</f>
        <v>1.5309679837792183E-3</v>
      </c>
      <c r="OR134" s="3">
        <v>1</v>
      </c>
      <c r="OS134" s="100">
        <v>201</v>
      </c>
      <c r="OT134" s="3">
        <v>12241</v>
      </c>
      <c r="OU134" s="3">
        <v>150</v>
      </c>
      <c r="OV134" s="3">
        <v>0</v>
      </c>
      <c r="OW134" s="3">
        <v>0</v>
      </c>
      <c r="OX134" s="3">
        <f>OV134-OW134</f>
        <v>0</v>
      </c>
      <c r="OY134" s="3">
        <f>SUM(OW134:OX134)</f>
        <v>0</v>
      </c>
      <c r="OZ134" s="12">
        <f>IF(OW134,OW134/OU134,0)</f>
        <v>0</v>
      </c>
      <c r="PA134" s="88" t="e">
        <f>IF(PC134,PC134/OW134,0)</f>
        <v>#DIV/0!</v>
      </c>
      <c r="PB134" s="45" t="e">
        <f>IF(PC134,PC134/OY134,0)</f>
        <v>#DIV/0!</v>
      </c>
      <c r="PC134" s="88">
        <v>784.63000000000011</v>
      </c>
      <c r="PD134" s="88">
        <v>0</v>
      </c>
      <c r="PE134" s="88">
        <v>0</v>
      </c>
      <c r="PF134" s="88">
        <f>PE134/1.18</f>
        <v>0</v>
      </c>
      <c r="PG134" s="12">
        <f>PF134/$PF$2</f>
        <v>0</v>
      </c>
      <c r="PH134" s="12" t="e">
        <f>IF(PC134,PC134/PD134,0)</f>
        <v>#DIV/0!</v>
      </c>
      <c r="PI134" s="12" t="e">
        <f>IF(PC134,PC134/PF134,0)</f>
        <v>#DIV/0!</v>
      </c>
      <c r="PJ134" s="12" t="e">
        <f>OW134/OY134</f>
        <v>#DIV/0!</v>
      </c>
      <c r="PK134" s="12" t="e">
        <f>1-PJ134</f>
        <v>#DIV/0!</v>
      </c>
      <c r="PL134" s="3">
        <v>6</v>
      </c>
      <c r="PM134" s="3">
        <v>2</v>
      </c>
      <c r="PN134" s="3">
        <v>3</v>
      </c>
      <c r="PO134" s="3">
        <v>0</v>
      </c>
      <c r="PP134" s="3">
        <v>0</v>
      </c>
      <c r="PQ134" s="3">
        <v>0</v>
      </c>
      <c r="PR134" s="3">
        <f>PL134+PM134+PN134+PO134+PQ134</f>
        <v>11</v>
      </c>
      <c r="PS134" s="88">
        <f>PR134*H134</f>
        <v>115469.30119999997</v>
      </c>
      <c r="PT134" s="12">
        <f>PS134/$PS$2</f>
        <v>1.6040920873176068E-3</v>
      </c>
      <c r="PU134" s="3">
        <v>2</v>
      </c>
      <c r="PV134" s="100">
        <v>103</v>
      </c>
      <c r="PW134" s="3">
        <v>6504</v>
      </c>
      <c r="PX134" s="3">
        <v>61</v>
      </c>
      <c r="PY134" s="3">
        <v>0</v>
      </c>
      <c r="PZ134" s="3">
        <v>0</v>
      </c>
      <c r="QA134" s="3">
        <f>PY134-PZ134</f>
        <v>0</v>
      </c>
      <c r="QB134" s="3">
        <f>SUM(PZ134:QA134)</f>
        <v>0</v>
      </c>
      <c r="QC134" s="12">
        <f>IF(PZ134,PZ134/PX134,0)</f>
        <v>0</v>
      </c>
      <c r="QD134" s="88" t="e">
        <f>IF(QF134,QF134/PZ134,0)</f>
        <v>#DIV/0!</v>
      </c>
      <c r="QE134" s="45" t="e">
        <f>IF(QF134,QF134/QB134,0)</f>
        <v>#DIV/0!</v>
      </c>
      <c r="QF134" s="88">
        <v>361.88</v>
      </c>
      <c r="QG134" s="88">
        <v>0</v>
      </c>
      <c r="QH134" s="88">
        <v>0</v>
      </c>
      <c r="QI134" s="88">
        <f>QH134/1.18</f>
        <v>0</v>
      </c>
      <c r="QJ134" s="12">
        <f>QI134/$QI$2</f>
        <v>0</v>
      </c>
      <c r="QK134" s="12" t="e">
        <f>IF(QF134,QF134/QG134,0)</f>
        <v>#DIV/0!</v>
      </c>
      <c r="QL134" s="12" t="e">
        <f>IF(QF134,QF134/QI134,0)</f>
        <v>#DIV/0!</v>
      </c>
      <c r="QM134" s="12" t="e">
        <f>PZ134/QB134</f>
        <v>#DIV/0!</v>
      </c>
      <c r="QN134" s="12" t="e">
        <f>1-QM134</f>
        <v>#DIV/0!</v>
      </c>
      <c r="QO134" s="3">
        <v>6</v>
      </c>
      <c r="QP134" s="3"/>
      <c r="QQ134" s="3">
        <v>3</v>
      </c>
      <c r="QR134" s="3">
        <v>0</v>
      </c>
      <c r="QS134" s="3">
        <v>0</v>
      </c>
      <c r="QT134" s="3">
        <v>0</v>
      </c>
      <c r="QU134" s="3">
        <f>QO134+QP134+QQ134+QR134+QT134</f>
        <v>9</v>
      </c>
      <c r="QV134" s="88">
        <f>QU134*H134</f>
        <v>94474.882799999978</v>
      </c>
      <c r="QW134" s="12">
        <f>QV134/$QV$2</f>
        <v>2.0736348486518298E-3</v>
      </c>
      <c r="QX134" s="3">
        <v>2</v>
      </c>
      <c r="QY134" s="100">
        <v>81</v>
      </c>
      <c r="QZ134" s="3">
        <v>2454</v>
      </c>
      <c r="RA134" s="3">
        <v>33</v>
      </c>
      <c r="RB134" s="3">
        <v>2</v>
      </c>
      <c r="RC134" s="3">
        <v>0</v>
      </c>
      <c r="RD134" s="3">
        <f>RB134-RC134</f>
        <v>2</v>
      </c>
      <c r="RE134" s="3">
        <f>SUM(RC134:RD134)</f>
        <v>2</v>
      </c>
      <c r="RF134" s="12">
        <f>IF(RC134,RC134/RA134,0)</f>
        <v>0</v>
      </c>
      <c r="RG134" s="88" t="e">
        <f>IF(RI134,RI134/RC134,0)</f>
        <v>#DIV/0!</v>
      </c>
      <c r="RH134" s="45">
        <f>IF(RI134,RI134/RE134,0)</f>
        <v>105.14999999999999</v>
      </c>
      <c r="RI134" s="88">
        <v>210.29999999999998</v>
      </c>
      <c r="RJ134" s="88">
        <v>0</v>
      </c>
      <c r="RK134" s="88">
        <v>13981</v>
      </c>
      <c r="RL134" s="88">
        <f>RK134/1.18</f>
        <v>11848.305084745763</v>
      </c>
      <c r="RM134" s="12">
        <f>RL134/$RL$2</f>
        <v>7.4813222457151762E-4</v>
      </c>
      <c r="RN134" s="12" t="e">
        <f>IF(RI134,RI134/RJ134,0)</f>
        <v>#DIV/0!</v>
      </c>
      <c r="RO134" s="12">
        <f>IF(RI134,RI134/RL134,0)</f>
        <v>1.7749374150633001E-2</v>
      </c>
      <c r="RP134" s="169" t="str">
        <f>E134</f>
        <v>AM-W15</v>
      </c>
      <c r="RQ134" s="12">
        <f>RC134/RE134</f>
        <v>0</v>
      </c>
      <c r="RR134" s="12">
        <f>1-RQ134</f>
        <v>1</v>
      </c>
      <c r="RS134" s="3">
        <v>4</v>
      </c>
      <c r="RT134" s="3">
        <v>2</v>
      </c>
      <c r="RU134" s="3">
        <v>1</v>
      </c>
      <c r="RV134" s="3">
        <v>0</v>
      </c>
      <c r="RW134" s="3">
        <v>0</v>
      </c>
      <c r="RX134" s="3">
        <v>0</v>
      </c>
      <c r="RY134" s="3">
        <f>RS134+RT134+RU134+RV134+RX134</f>
        <v>7</v>
      </c>
      <c r="RZ134" s="88">
        <f>RY134*H134</f>
        <v>73480.464399999983</v>
      </c>
      <c r="SA134" s="12">
        <f>RZ134/$RZ$2</f>
        <v>1.0361366397261833E-3</v>
      </c>
      <c r="SB134" s="3">
        <v>1</v>
      </c>
      <c r="SC134" s="100">
        <v>278</v>
      </c>
      <c r="SD134" s="3">
        <v>828</v>
      </c>
      <c r="SE134" s="3">
        <v>19</v>
      </c>
      <c r="SF134" s="3">
        <v>0</v>
      </c>
      <c r="SG134" s="3">
        <v>0</v>
      </c>
      <c r="SH134" s="3">
        <f>SF134-SG134</f>
        <v>0</v>
      </c>
      <c r="SI134" s="3">
        <f>SUM(SG134:SH134)</f>
        <v>0</v>
      </c>
      <c r="SJ134" s="12">
        <f>IF(SG134,SG134/SE134,0)</f>
        <v>0</v>
      </c>
      <c r="SK134" s="88" t="e">
        <f>IF(SM134,SM134/SG134,0)</f>
        <v>#DIV/0!</v>
      </c>
      <c r="SL134" s="45" t="e">
        <f>IF(SM134,SM134/SI134,0)</f>
        <v>#DIV/0!</v>
      </c>
      <c r="SM134" s="88">
        <v>82.18</v>
      </c>
      <c r="SN134" s="88">
        <v>0</v>
      </c>
      <c r="SO134" s="88">
        <v>0</v>
      </c>
      <c r="SP134" s="88">
        <f>SO134/1.18</f>
        <v>0</v>
      </c>
      <c r="SQ134" s="12">
        <f>SP134/$SP$2</f>
        <v>0</v>
      </c>
      <c r="SR134" s="87" t="e">
        <f>IF(SM134,SM134/SN134,0)</f>
        <v>#DIV/0!</v>
      </c>
      <c r="SS134" s="87" t="e">
        <f>IF(SM134,SM134/SP134,0)</f>
        <v>#DIV/0!</v>
      </c>
      <c r="ST134" s="169" t="str">
        <f>E134</f>
        <v>AM-W15</v>
      </c>
      <c r="SU134" s="12" t="e">
        <f>SG134/SI134</f>
        <v>#DIV/0!</v>
      </c>
      <c r="SV134" s="12" t="e">
        <f>1-SU134</f>
        <v>#DIV/0!</v>
      </c>
      <c r="SW134" s="3">
        <v>4</v>
      </c>
      <c r="SX134" s="3">
        <v>2</v>
      </c>
      <c r="SY134" s="3">
        <v>1</v>
      </c>
      <c r="SZ134" s="3">
        <v>0</v>
      </c>
      <c r="TA134" s="3">
        <v>0</v>
      </c>
      <c r="TB134" s="3">
        <v>0</v>
      </c>
      <c r="TC134" s="3">
        <f>SW134+SX134+SY134+SZ134+TB134</f>
        <v>7</v>
      </c>
      <c r="TD134" s="88">
        <f>TC134*H134</f>
        <v>73480.464399999983</v>
      </c>
      <c r="TE134" s="12">
        <f>TD134/$TD$2</f>
        <v>8.0834776231987959E-4</v>
      </c>
      <c r="TF134" s="3">
        <v>1</v>
      </c>
      <c r="TG134" s="100">
        <f>SUMIFS(Main!TX:TX,Main!B:B,B:B)</f>
        <v>94</v>
      </c>
      <c r="TH134" s="3">
        <v>993</v>
      </c>
      <c r="TI134" s="3">
        <v>10</v>
      </c>
      <c r="TJ134" s="3">
        <f>SUMIFS(Main!TT:TT,Main!B:B,B:B)</f>
        <v>0</v>
      </c>
      <c r="TK134" s="3">
        <v>0</v>
      </c>
      <c r="TL134" s="3">
        <f>TJ134-TK134</f>
        <v>0</v>
      </c>
      <c r="TM134" s="3">
        <f>SUM(TK134:TL134)</f>
        <v>0</v>
      </c>
      <c r="TN134" s="12">
        <f>IF(TK134,TK134/TI134,0)</f>
        <v>0</v>
      </c>
      <c r="TO134" s="88" t="e">
        <f>IF(TQ134,TQ134/TK134,0)</f>
        <v>#DIV/0!</v>
      </c>
      <c r="TP134" s="45" t="e">
        <f>IF(TQ134,TQ134/TM134,0)</f>
        <v>#DIV/0!</v>
      </c>
      <c r="TQ134" s="88">
        <v>57.849999999999994</v>
      </c>
      <c r="TR134" s="88">
        <v>0</v>
      </c>
      <c r="TS134" s="88">
        <f>SUMIFS(Main!TU:TU,Main!B:B,B:B)</f>
        <v>0</v>
      </c>
      <c r="TT134" s="88">
        <f>TS134/1.18</f>
        <v>0</v>
      </c>
      <c r="TU134" s="12">
        <f>TT134/$TT$2</f>
        <v>0</v>
      </c>
      <c r="TV134" s="87" t="e">
        <f>IF(TQ134,TQ134/TR134,0)</f>
        <v>#DIV/0!</v>
      </c>
      <c r="TW134" s="87" t="e">
        <f>IF(TQ134,TQ134/TT134,0)</f>
        <v>#DIV/0!</v>
      </c>
      <c r="TX134" s="169" t="str">
        <f>E134</f>
        <v>AM-W15</v>
      </c>
      <c r="TY134" s="12" t="e">
        <f>TK134/TM134</f>
        <v>#DIV/0!</v>
      </c>
      <c r="TZ134" s="12" t="e">
        <f>1-TY134</f>
        <v>#DIV/0!</v>
      </c>
      <c r="UA134" s="3">
        <f>SUMIFS(Main!UG:UG,Main!B:B,B:B)</f>
        <v>2</v>
      </c>
      <c r="UB134" s="3">
        <f>SUMIFS(Main!UI:UI,Main!B:B,B:B)</f>
        <v>4</v>
      </c>
      <c r="UC134" s="3">
        <f>SUMIFS(Main!UK:UK,Main!B:B,B:B)</f>
        <v>1</v>
      </c>
      <c r="UD134" s="3">
        <f>SUMIFS(Main!UO:UO,Main!B:B,B:B)</f>
        <v>0</v>
      </c>
      <c r="UE134" s="3">
        <f>SUMIFS(Main!UQ:UQ,Main!B:B,B:B)</f>
        <v>0</v>
      </c>
      <c r="UF134" s="3">
        <f>SUMIFS(Main!US:US,Main!B:B,B:B)</f>
        <v>0</v>
      </c>
      <c r="UG134" s="3">
        <f>UA134+UB134+UC134+UD134+UF134</f>
        <v>7</v>
      </c>
      <c r="UH134" s="88">
        <f>UG134*H134</f>
        <v>73480.464399999983</v>
      </c>
      <c r="UI134" s="12">
        <f>UH134/$UH$2</f>
        <v>7.2904120245043352E-4</v>
      </c>
      <c r="UJ134" s="3">
        <f>SUMIFS(Main!UW:UW,Main!B:B,B:B)</f>
        <v>1</v>
      </c>
      <c r="UK134" s="100">
        <f>SUMIFS(Main!VI:VI,Main!A:A,A:A)</f>
        <v>310</v>
      </c>
      <c r="UL134" s="3">
        <v>0</v>
      </c>
      <c r="UM134" s="3">
        <v>0</v>
      </c>
      <c r="UN134" s="3">
        <f>SUMIFS(Main!VE:VE,Main!A:A,A:A)</f>
        <v>0</v>
      </c>
      <c r="UO134" s="3">
        <v>0</v>
      </c>
      <c r="UP134" s="3">
        <f t="shared" si="741"/>
        <v>0</v>
      </c>
      <c r="UQ134" s="3">
        <f t="shared" si="742"/>
        <v>0</v>
      </c>
      <c r="UR134" s="12">
        <f t="shared" si="743"/>
        <v>0</v>
      </c>
      <c r="US134" s="88">
        <f t="shared" si="744"/>
        <v>0</v>
      </c>
      <c r="UT134" s="45">
        <f t="shared" si="745"/>
        <v>0</v>
      </c>
      <c r="UU134" s="88">
        <v>0</v>
      </c>
      <c r="UV134" s="88">
        <v>0</v>
      </c>
      <c r="UW134" s="88">
        <f>SUMIFS(Main!VF:VF,Main!A:A,A:A)</f>
        <v>0</v>
      </c>
      <c r="UX134" s="88">
        <f t="shared" si="746"/>
        <v>0</v>
      </c>
      <c r="UY134" s="12">
        <f t="shared" si="747"/>
        <v>0</v>
      </c>
      <c r="UZ134" s="87">
        <f t="shared" si="748"/>
        <v>0</v>
      </c>
      <c r="VA134" s="87">
        <f t="shared" si="749"/>
        <v>0</v>
      </c>
      <c r="VB134" s="169" t="str">
        <f t="shared" si="740"/>
        <v>AM-W15</v>
      </c>
      <c r="VC134" s="12" t="e">
        <f t="shared" si="754"/>
        <v>#DIV/0!</v>
      </c>
      <c r="VD134" s="12" t="e">
        <f t="shared" si="750"/>
        <v>#DIV/0!</v>
      </c>
      <c r="VE134" s="3">
        <f>SUMIFS(Main!VR:VR,Main!B:B,B:B)</f>
        <v>2</v>
      </c>
      <c r="VF134" s="3">
        <f>SUMIFS(Main!VT:VT,Main!B:B,B:B)</f>
        <v>4</v>
      </c>
      <c r="VG134" s="3">
        <f>SUMIFS(Main!VV:VV,Main!B:B,B:B)</f>
        <v>1</v>
      </c>
      <c r="VH134" s="3">
        <f>SUMIFS(Main!VZ:VZ,Main!B:B,B:B)</f>
        <v>0</v>
      </c>
      <c r="VI134" s="3">
        <f>SUMIFS(Main!WB:WB,Main!B:B,B:B)</f>
        <v>0</v>
      </c>
      <c r="VJ134" s="3">
        <f>SUMIFS(Main!WD:WD,Main!B:B,B:B)</f>
        <v>0</v>
      </c>
      <c r="VK134" s="3">
        <f t="shared" si="751"/>
        <v>7</v>
      </c>
      <c r="VL134" s="88">
        <f t="shared" si="752"/>
        <v>73480.464399999983</v>
      </c>
      <c r="VM134" s="12">
        <f t="shared" si="753"/>
        <v>7.698270266162854E-4</v>
      </c>
      <c r="VN134" s="3">
        <f>SUMIFS(Main!WH:WH,Main!B:B,B:B)</f>
        <v>1</v>
      </c>
    </row>
    <row r="135" spans="1:586">
      <c r="A135" s="161" t="s">
        <v>751</v>
      </c>
      <c r="B135" s="161" t="s">
        <v>731</v>
      </c>
      <c r="C135" s="150" t="s">
        <v>480</v>
      </c>
      <c r="D135" s="150" t="s">
        <v>669</v>
      </c>
      <c r="E135" s="154" t="s">
        <v>833</v>
      </c>
      <c r="F135" s="161" t="s">
        <v>480</v>
      </c>
      <c r="G135" s="150" t="s">
        <v>833</v>
      </c>
      <c r="H135" s="17">
        <v>4889.1530000000002</v>
      </c>
      <c r="I135" s="1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7"/>
      <c r="V135" s="87"/>
      <c r="W135" s="12"/>
      <c r="X135" s="91"/>
      <c r="Y135" s="91"/>
      <c r="Z135" s="91"/>
      <c r="AA135" s="91"/>
      <c r="AB135" s="91"/>
      <c r="AC135" s="91"/>
      <c r="AD135" s="91"/>
      <c r="AE135" s="87"/>
      <c r="AF135" s="88"/>
      <c r="AG135" s="88"/>
      <c r="AH135" s="88"/>
      <c r="AI135" s="87"/>
      <c r="AJ135" s="87"/>
      <c r="AK135" s="12"/>
      <c r="AL135" s="3"/>
      <c r="AM135" s="3"/>
      <c r="AN135" s="3"/>
      <c r="AO135" s="3"/>
      <c r="AP135" s="3"/>
      <c r="AQ135" s="3"/>
      <c r="AR135" s="3"/>
      <c r="AS135" s="3"/>
      <c r="AT135" s="87"/>
      <c r="AU135" s="40"/>
      <c r="AV135" s="40"/>
      <c r="AW135" s="88"/>
      <c r="AX135" s="88"/>
      <c r="AY135" s="88"/>
      <c r="AZ135" s="87"/>
      <c r="BA135" s="87"/>
      <c r="BB135" s="87"/>
      <c r="BC135" s="89"/>
      <c r="BD135" s="12"/>
      <c r="BE135" s="3"/>
      <c r="BF135" s="3"/>
      <c r="BG135" s="3"/>
      <c r="BH135" s="3"/>
      <c r="BI135" s="3"/>
      <c r="BJ135" s="3"/>
      <c r="BK135" s="3"/>
      <c r="BL135" s="3"/>
      <c r="BM135" s="87"/>
      <c r="BN135" s="40"/>
      <c r="BO135" s="40"/>
      <c r="BP135" s="88"/>
      <c r="BQ135" s="88"/>
      <c r="BR135" s="88"/>
      <c r="BS135" s="12"/>
      <c r="BT135" s="12"/>
      <c r="BU135" s="87"/>
      <c r="BV135" s="89"/>
      <c r="BW135" s="90"/>
      <c r="BX135" s="12"/>
      <c r="BY135" s="3"/>
      <c r="BZ135" s="3"/>
      <c r="CA135" s="3"/>
      <c r="CB135" s="3"/>
      <c r="CC135" s="3"/>
      <c r="CD135" s="3"/>
      <c r="CE135" s="3"/>
      <c r="CF135" s="3"/>
      <c r="CG135" s="87"/>
      <c r="CH135" s="3"/>
      <c r="CI135" s="3"/>
      <c r="CJ135" s="88"/>
      <c r="CK135" s="88"/>
      <c r="CL135" s="88"/>
      <c r="CM135" s="87"/>
      <c r="CN135" s="87"/>
      <c r="CO135" s="12"/>
      <c r="CP135" s="12"/>
      <c r="CQ135" s="77"/>
      <c r="CR135" s="12"/>
      <c r="CS135" s="3"/>
      <c r="CT135" s="3"/>
      <c r="CU135" s="3"/>
      <c r="CV135" s="3"/>
      <c r="CW135" s="3"/>
      <c r="CX135" s="3"/>
      <c r="CY135" s="3"/>
      <c r="CZ135" s="3"/>
      <c r="DA135" s="87"/>
      <c r="DB135" s="45"/>
      <c r="DC135" s="3"/>
      <c r="DD135" s="88"/>
      <c r="DE135" s="88"/>
      <c r="DF135" s="88"/>
      <c r="DG135" s="12"/>
      <c r="DH135" s="12"/>
      <c r="DI135" s="12"/>
      <c r="DJ135" s="12"/>
      <c r="DK135" s="3"/>
      <c r="DL135" s="2"/>
      <c r="DM135" s="3"/>
      <c r="DN135" s="3"/>
      <c r="DO135" s="3"/>
      <c r="DP135" s="3"/>
      <c r="DQ135" s="3"/>
      <c r="DR135" s="3"/>
      <c r="DS135" s="3"/>
      <c r="DT135" s="3"/>
      <c r="DU135" s="12"/>
      <c r="DV135" s="87"/>
      <c r="DW135" s="3"/>
      <c r="DX135" s="3"/>
      <c r="DY135" s="88"/>
      <c r="DZ135" s="88"/>
      <c r="EA135" s="88"/>
      <c r="EB135" s="12"/>
      <c r="EC135" s="12"/>
      <c r="ED135" s="12"/>
      <c r="EE135" s="12"/>
      <c r="EF135" s="3"/>
      <c r="EG135" s="12"/>
      <c r="EH135" s="3"/>
      <c r="EI135" s="3"/>
      <c r="EJ135" s="3"/>
      <c r="EK135" s="3"/>
      <c r="EL135" s="3"/>
      <c r="EM135" s="3"/>
      <c r="EN135" s="3"/>
      <c r="EO135" s="3"/>
      <c r="EP135" s="12"/>
      <c r="EQ135" s="87"/>
      <c r="ER135" s="3"/>
      <c r="ES135" s="3"/>
      <c r="ET135" s="88"/>
      <c r="EU135" s="88"/>
      <c r="EV135" s="88"/>
      <c r="EW135" s="12"/>
      <c r="EX135" s="12"/>
      <c r="EY135" s="12"/>
      <c r="EZ135" s="12"/>
      <c r="FA135" s="3"/>
      <c r="FB135" s="12"/>
      <c r="FC135" s="3"/>
      <c r="FD135" s="3"/>
      <c r="FE135" s="3"/>
      <c r="FF135" s="3"/>
      <c r="FG135" s="3"/>
      <c r="FH135" s="3"/>
      <c r="FI135" s="3"/>
      <c r="FJ135" s="3"/>
      <c r="FK135" s="12"/>
      <c r="FL135" s="12"/>
      <c r="FM135" s="3"/>
      <c r="FN135" s="88"/>
      <c r="FO135" s="88"/>
      <c r="FP135" s="88"/>
      <c r="FQ135" s="88"/>
      <c r="FR135" s="12"/>
      <c r="FS135" s="12"/>
      <c r="FT135" s="12"/>
      <c r="FU135" s="39"/>
      <c r="FV135" s="77"/>
      <c r="FW135" s="12"/>
      <c r="FX135" s="3"/>
      <c r="FY135" s="3"/>
      <c r="FZ135" s="3"/>
      <c r="GA135" s="3"/>
      <c r="GB135" s="3"/>
      <c r="GC135" s="3"/>
      <c r="GD135" s="3"/>
      <c r="GE135" s="3"/>
      <c r="GF135" s="12"/>
      <c r="GG135" s="12"/>
      <c r="GH135" s="88"/>
      <c r="GI135" s="45"/>
      <c r="GJ135" s="88"/>
      <c r="GK135" s="88"/>
      <c r="GL135" s="88"/>
      <c r="GM135" s="12"/>
      <c r="GN135" s="12"/>
      <c r="GO135" s="12"/>
      <c r="GP135" s="12"/>
      <c r="GQ135" s="77"/>
      <c r="GR135" s="12"/>
      <c r="GS135" s="3"/>
      <c r="GT135" s="3"/>
      <c r="GU135" s="3"/>
      <c r="GV135" s="3"/>
      <c r="GW135" s="3"/>
      <c r="GX135" s="3"/>
      <c r="GY135" s="3"/>
      <c r="GZ135" s="3"/>
      <c r="HA135" s="12"/>
      <c r="HB135" s="12"/>
      <c r="HC135" s="88"/>
      <c r="HD135" s="45"/>
      <c r="HE135" s="88"/>
      <c r="HF135" s="88"/>
      <c r="HG135" s="88"/>
      <c r="HH135" s="12"/>
      <c r="HI135" s="12"/>
      <c r="HJ135" s="12"/>
      <c r="HK135" s="12"/>
      <c r="HL135" s="77"/>
      <c r="HM135" s="3"/>
      <c r="HN135" s="3"/>
      <c r="HO135" s="3"/>
      <c r="HP135" s="3"/>
      <c r="HQ135" s="3"/>
      <c r="HR135" s="3"/>
      <c r="HS135" s="3"/>
      <c r="HT135" s="3"/>
      <c r="HU135" s="12"/>
      <c r="HV135" s="12"/>
      <c r="HW135" s="88"/>
      <c r="HX135" s="45"/>
      <c r="HY135" s="3"/>
      <c r="HZ135" s="3"/>
      <c r="IA135" s="3"/>
      <c r="IB135" s="20"/>
      <c r="IC135" s="12"/>
      <c r="ID135" s="12"/>
      <c r="IE135" s="12"/>
      <c r="IF135" s="105"/>
      <c r="IG135" s="100"/>
      <c r="IH135" s="3"/>
      <c r="II135" s="3"/>
      <c r="IJ135" s="3"/>
      <c r="IK135" s="3"/>
      <c r="IL135" s="3"/>
      <c r="IM135" s="3"/>
      <c r="IN135" s="3"/>
      <c r="IO135" s="12"/>
      <c r="IP135" s="12"/>
      <c r="IQ135" s="88"/>
      <c r="IR135" s="45"/>
      <c r="IS135" s="3"/>
      <c r="IT135" s="3"/>
      <c r="IU135" s="3"/>
      <c r="IV135" s="20"/>
      <c r="IW135" s="12"/>
      <c r="IX135" s="12"/>
      <c r="IY135" s="12"/>
      <c r="IZ135" s="12"/>
      <c r="JA135" s="100"/>
      <c r="JB135" s="3"/>
      <c r="JC135" s="3"/>
      <c r="JD135" s="3"/>
      <c r="JE135" s="3"/>
      <c r="JF135" s="3"/>
      <c r="JG135" s="3"/>
      <c r="JH135" s="3"/>
      <c r="JI135" s="12"/>
      <c r="JJ135" s="12"/>
      <c r="JK135" s="88"/>
      <c r="JL135" s="45"/>
      <c r="JM135" s="3"/>
      <c r="JN135" s="3"/>
      <c r="JO135" s="3"/>
      <c r="JP135" s="20"/>
      <c r="JQ135" s="12"/>
      <c r="JR135" s="12"/>
      <c r="JS135" s="12"/>
      <c r="JT135" s="12"/>
      <c r="JU135" s="100"/>
      <c r="JV135" s="3"/>
      <c r="JW135" s="3"/>
      <c r="JX135" s="3"/>
      <c r="JY135" s="3"/>
      <c r="JZ135" s="3"/>
      <c r="KA135" s="3"/>
      <c r="KB135" s="3"/>
      <c r="KC135" s="12"/>
      <c r="KD135" s="12"/>
      <c r="KE135" s="88"/>
      <c r="KF135" s="45"/>
      <c r="KG135" s="3"/>
      <c r="KH135" s="3"/>
      <c r="KI135" s="3"/>
      <c r="KJ135" s="20"/>
      <c r="KK135" s="12"/>
      <c r="KL135" s="12"/>
      <c r="KM135" s="12"/>
      <c r="KN135" s="12"/>
      <c r="KO135" s="100"/>
      <c r="KP135" s="3"/>
      <c r="KQ135" s="3"/>
      <c r="KR135" s="3"/>
      <c r="KS135" s="3"/>
      <c r="KT135" s="3"/>
      <c r="KU135" s="3"/>
      <c r="KV135" s="3"/>
      <c r="KW135" s="12"/>
      <c r="KX135" s="12"/>
      <c r="KY135" s="88"/>
      <c r="KZ135" s="45"/>
      <c r="LA135" s="3"/>
      <c r="LB135" s="3"/>
      <c r="LC135" s="3"/>
      <c r="LD135" s="20"/>
      <c r="LE135" s="12"/>
      <c r="LF135" s="12"/>
      <c r="LG135" s="12"/>
      <c r="LH135" s="12"/>
      <c r="LI135" s="100"/>
      <c r="LJ135" s="3"/>
      <c r="LK135" s="3"/>
      <c r="LL135" s="3"/>
      <c r="LM135" s="3"/>
      <c r="LN135" s="3"/>
      <c r="LO135" s="3"/>
      <c r="LP135" s="3"/>
      <c r="LQ135" s="12"/>
      <c r="LR135" s="12"/>
      <c r="LS135" s="88"/>
      <c r="LT135" s="45"/>
      <c r="LU135" s="88"/>
      <c r="LV135" s="88"/>
      <c r="LW135" s="88"/>
      <c r="LX135" s="88"/>
      <c r="LY135" s="12"/>
      <c r="LZ135" s="12"/>
      <c r="MA135" s="12"/>
      <c r="MB135" s="12"/>
      <c r="MC135" s="100"/>
      <c r="MD135" s="3"/>
      <c r="ME135" s="3"/>
      <c r="MF135" s="3"/>
      <c r="MG135" s="3"/>
      <c r="MH135" s="3"/>
      <c r="MI135" s="3"/>
      <c r="MJ135" s="3"/>
      <c r="MK135" s="12"/>
      <c r="ML135" s="12"/>
      <c r="MM135" s="88"/>
      <c r="MN135" s="45"/>
      <c r="MO135" s="88"/>
      <c r="MP135" s="88"/>
      <c r="MQ135" s="88"/>
      <c r="MR135" s="88"/>
      <c r="MS135" s="12"/>
      <c r="MT135" s="12"/>
      <c r="MU135" s="12"/>
      <c r="MV135" s="12"/>
      <c r="MW135" s="100"/>
      <c r="MX135" s="3"/>
      <c r="MY135" s="3"/>
      <c r="MZ135" s="3"/>
      <c r="NA135" s="3"/>
      <c r="NB135" s="3"/>
      <c r="NC135" s="3"/>
      <c r="ND135" s="3"/>
      <c r="NE135" s="12"/>
      <c r="NF135" s="12"/>
      <c r="NG135" s="88"/>
      <c r="NH135" s="45"/>
      <c r="NI135" s="88"/>
      <c r="NJ135" s="88"/>
      <c r="NK135" s="88"/>
      <c r="NL135" s="88"/>
      <c r="NM135" s="12"/>
      <c r="NN135" s="12"/>
      <c r="NO135" s="12"/>
      <c r="NP135" s="12"/>
      <c r="NQ135" s="100"/>
      <c r="NR135" s="3"/>
      <c r="NS135" s="3"/>
      <c r="NT135" s="3"/>
      <c r="NU135" s="3"/>
      <c r="NV135" s="3"/>
      <c r="NW135" s="3"/>
      <c r="NX135" s="12"/>
      <c r="NY135" s="88"/>
      <c r="NZ135" s="45"/>
      <c r="OA135" s="88"/>
      <c r="OB135" s="88"/>
      <c r="OC135" s="88"/>
      <c r="OD135" s="88"/>
      <c r="OE135" s="12"/>
      <c r="OF135" s="12"/>
      <c r="OG135" s="12"/>
      <c r="OH135" s="12"/>
      <c r="OI135" s="12"/>
      <c r="OJ135" s="3"/>
      <c r="OK135" s="3"/>
      <c r="OL135" s="3"/>
      <c r="OM135" s="3"/>
      <c r="ON135" s="3"/>
      <c r="OO135" s="3"/>
      <c r="OP135" s="88"/>
      <c r="OQ135" s="12"/>
      <c r="OR135" s="3"/>
      <c r="OS135" s="100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f>OV135-OW135</f>
        <v>0</v>
      </c>
      <c r="OY135" s="3">
        <f>SUM(OW135:OX135)</f>
        <v>0</v>
      </c>
      <c r="OZ135" s="12">
        <f>IF(OW135,OW135/OU135,0)</f>
        <v>0</v>
      </c>
      <c r="PA135" s="88">
        <f>IF(PC135,PC135/OW135,0)</f>
        <v>0</v>
      </c>
      <c r="PB135" s="45">
        <f>IF(PC135,PC135/OY135,0)</f>
        <v>0</v>
      </c>
      <c r="PC135" s="88">
        <v>0</v>
      </c>
      <c r="PD135" s="88">
        <v>0</v>
      </c>
      <c r="PE135" s="88">
        <v>0</v>
      </c>
      <c r="PF135" s="88">
        <f>PE135/1.18</f>
        <v>0</v>
      </c>
      <c r="PG135" s="12">
        <f>PF135/$PF$2</f>
        <v>0</v>
      </c>
      <c r="PH135" s="12">
        <f>IF(PC135,PC135/PD135,0)</f>
        <v>0</v>
      </c>
      <c r="PI135" s="12">
        <f>IF(PC135,PC135/PF135,0)</f>
        <v>0</v>
      </c>
      <c r="PJ135" s="12" t="e">
        <f>OW135/OY135</f>
        <v>#DIV/0!</v>
      </c>
      <c r="PK135" s="12" t="e">
        <f>1-PJ135</f>
        <v>#DIV/0!</v>
      </c>
      <c r="PL135" s="3">
        <v>0</v>
      </c>
      <c r="PM135" s="3">
        <v>0</v>
      </c>
      <c r="PN135" s="3">
        <v>0</v>
      </c>
      <c r="PO135" s="3">
        <v>0</v>
      </c>
      <c r="PP135" s="3">
        <v>0</v>
      </c>
      <c r="PQ135" s="3">
        <v>0</v>
      </c>
      <c r="PR135" s="3">
        <f>PL135+PM135+PN135+PO135+PQ135</f>
        <v>0</v>
      </c>
      <c r="PS135" s="88">
        <f>PR135*H135</f>
        <v>0</v>
      </c>
      <c r="PT135" s="12">
        <f>PS135/$PS$2</f>
        <v>0</v>
      </c>
      <c r="PU135" s="3">
        <v>0</v>
      </c>
      <c r="PV135" s="100">
        <v>62</v>
      </c>
      <c r="PW135" s="3">
        <v>13158</v>
      </c>
      <c r="PX135" s="3">
        <v>60</v>
      </c>
      <c r="PY135" s="3">
        <v>0</v>
      </c>
      <c r="PZ135" s="3">
        <v>0</v>
      </c>
      <c r="QA135" s="3">
        <f>PY135-PZ135</f>
        <v>0</v>
      </c>
      <c r="QB135" s="3">
        <f>SUM(PZ135:QA135)</f>
        <v>0</v>
      </c>
      <c r="QC135" s="12">
        <f>IF(PZ135,PZ135/PX135,0)</f>
        <v>0</v>
      </c>
      <c r="QD135" s="88" t="e">
        <f>IF(QF135,QF135/PZ135,0)</f>
        <v>#DIV/0!</v>
      </c>
      <c r="QE135" s="45" t="e">
        <f>IF(QF135,QF135/QB135,0)</f>
        <v>#DIV/0!</v>
      </c>
      <c r="QF135" s="88">
        <v>401.28</v>
      </c>
      <c r="QG135" s="88">
        <v>0</v>
      </c>
      <c r="QH135" s="88">
        <v>0</v>
      </c>
      <c r="QI135" s="88">
        <f>QH135/1.18</f>
        <v>0</v>
      </c>
      <c r="QJ135" s="12">
        <f>QI135/$QI$2</f>
        <v>0</v>
      </c>
      <c r="QK135" s="12" t="e">
        <f>IF(QF135,QF135/QG135,0)</f>
        <v>#DIV/0!</v>
      </c>
      <c r="QL135" s="12" t="e">
        <f>IF(QF135,QF135/QI135,0)</f>
        <v>#DIV/0!</v>
      </c>
      <c r="QM135" s="12" t="e">
        <f>PZ135/QB135</f>
        <v>#DIV/0!</v>
      </c>
      <c r="QN135" s="12" t="e">
        <f>1-QM135</f>
        <v>#DIV/0!</v>
      </c>
      <c r="QO135" s="3">
        <v>0</v>
      </c>
      <c r="QP135" s="3"/>
      <c r="QQ135" s="3">
        <v>0</v>
      </c>
      <c r="QR135" s="3">
        <v>0</v>
      </c>
      <c r="QS135" s="3">
        <v>0</v>
      </c>
      <c r="QT135" s="3">
        <v>0</v>
      </c>
      <c r="QU135" s="3">
        <f>QO135+QP135+QQ135+QR135+QT135</f>
        <v>0</v>
      </c>
      <c r="QV135" s="88">
        <f>QU135*H135</f>
        <v>0</v>
      </c>
      <c r="QW135" s="12">
        <f>QV135/$QV$2</f>
        <v>0</v>
      </c>
      <c r="QX135" s="3">
        <v>0</v>
      </c>
      <c r="QY135" s="100">
        <v>0</v>
      </c>
      <c r="QZ135" s="3">
        <v>0</v>
      </c>
      <c r="RA135" s="3">
        <v>0</v>
      </c>
      <c r="RB135" s="3">
        <v>0</v>
      </c>
      <c r="RC135" s="3">
        <v>0</v>
      </c>
      <c r="RD135" s="3">
        <f>RB135-RC135</f>
        <v>0</v>
      </c>
      <c r="RE135" s="3">
        <f>SUM(RC135:RD135)</f>
        <v>0</v>
      </c>
      <c r="RF135" s="12">
        <f>IF(RC135,RC135/RA135,0)</f>
        <v>0</v>
      </c>
      <c r="RG135" s="88">
        <f>IF(RI135,RI135/RC135,0)</f>
        <v>0</v>
      </c>
      <c r="RH135" s="45">
        <f>IF(RI135,RI135/RE135,0)</f>
        <v>0</v>
      </c>
      <c r="RI135" s="88">
        <v>0</v>
      </c>
      <c r="RJ135" s="88">
        <v>0</v>
      </c>
      <c r="RK135" s="88">
        <v>0</v>
      </c>
      <c r="RL135" s="88">
        <f>RK135/1.18</f>
        <v>0</v>
      </c>
      <c r="RM135" s="12">
        <f>RL135/$RL$2</f>
        <v>0</v>
      </c>
      <c r="RN135" s="12">
        <f>IF(RI135,RI135/RJ135,0)</f>
        <v>0</v>
      </c>
      <c r="RO135" s="12">
        <f>IF(RI135,RI135/RL135,0)</f>
        <v>0</v>
      </c>
      <c r="RP135" s="169" t="str">
        <f>E135</f>
        <v>PB-09 (AM-C45 + AI-06 + AA-05)</v>
      </c>
      <c r="RQ135" s="12" t="e">
        <f>RC135/RE135</f>
        <v>#DIV/0!</v>
      </c>
      <c r="RR135" s="12" t="e">
        <f>1-RQ135</f>
        <v>#DIV/0!</v>
      </c>
      <c r="RS135" s="3">
        <v>0</v>
      </c>
      <c r="RT135" s="3">
        <v>0</v>
      </c>
      <c r="RU135" s="3">
        <v>0</v>
      </c>
      <c r="RV135" s="3">
        <v>0</v>
      </c>
      <c r="RW135" s="3">
        <v>0</v>
      </c>
      <c r="RX135" s="3">
        <v>0</v>
      </c>
      <c r="RY135" s="3">
        <f>RS135+RT135+RU135+RV135+RX135</f>
        <v>0</v>
      </c>
      <c r="RZ135" s="88">
        <f>RY135*H135</f>
        <v>0</v>
      </c>
      <c r="SA135" s="12">
        <f>RZ135/$RZ$2</f>
        <v>0</v>
      </c>
      <c r="SB135" s="3">
        <v>0</v>
      </c>
      <c r="SC135" s="100">
        <v>30</v>
      </c>
      <c r="SD135" s="3">
        <v>2930</v>
      </c>
      <c r="SE135" s="3">
        <v>16</v>
      </c>
      <c r="SF135" s="3">
        <v>0</v>
      </c>
      <c r="SG135" s="3">
        <v>0</v>
      </c>
      <c r="SH135" s="3">
        <f>SF135-SG135</f>
        <v>0</v>
      </c>
      <c r="SI135" s="3">
        <f>SUM(SG135:SH135)</f>
        <v>0</v>
      </c>
      <c r="SJ135" s="12">
        <f>IF(SG135,SG135/SE135,0)</f>
        <v>0</v>
      </c>
      <c r="SK135" s="88" t="e">
        <f>IF(SM135,SM135/SG135,0)</f>
        <v>#DIV/0!</v>
      </c>
      <c r="SL135" s="45" t="e">
        <f>IF(SM135,SM135/SI135,0)</f>
        <v>#DIV/0!</v>
      </c>
      <c r="SM135" s="88">
        <v>410.15000000000003</v>
      </c>
      <c r="SN135" s="88">
        <v>0</v>
      </c>
      <c r="SO135" s="88">
        <v>0</v>
      </c>
      <c r="SP135" s="88">
        <f>SO135/1.18</f>
        <v>0</v>
      </c>
      <c r="SQ135" s="12">
        <f>SP135/$SP$2</f>
        <v>0</v>
      </c>
      <c r="SR135" s="87" t="e">
        <f>IF(SM135,SM135/SN135,0)</f>
        <v>#DIV/0!</v>
      </c>
      <c r="SS135" s="87" t="e">
        <f>IF(SM135,SM135/SP135,0)</f>
        <v>#DIV/0!</v>
      </c>
      <c r="ST135" s="169" t="str">
        <f>E135</f>
        <v>PB-09 (AM-C45 + AI-06 + AA-05)</v>
      </c>
      <c r="SU135" s="12" t="e">
        <f>SG135/SI135</f>
        <v>#DIV/0!</v>
      </c>
      <c r="SV135" s="12" t="e">
        <f>1-SU135</f>
        <v>#DIV/0!</v>
      </c>
      <c r="SW135" s="3">
        <v>5</v>
      </c>
      <c r="SX135" s="3">
        <v>0</v>
      </c>
      <c r="SY135" s="3">
        <v>0</v>
      </c>
      <c r="SZ135" s="3">
        <v>0</v>
      </c>
      <c r="TA135" s="3">
        <v>0</v>
      </c>
      <c r="TB135" s="3">
        <v>0</v>
      </c>
      <c r="TC135" s="3">
        <f>SW135+SX135+SY135+SZ135+TB135</f>
        <v>5</v>
      </c>
      <c r="TD135" s="88">
        <f>TC135*H135</f>
        <v>24445.764999999999</v>
      </c>
      <c r="TE135" s="12">
        <f>TD135/$TD$2</f>
        <v>2.6892425894830944E-4</v>
      </c>
      <c r="TF135" s="3">
        <v>0</v>
      </c>
      <c r="TG135" s="100">
        <f>SUMIFS(Main!TX:TX,Main!B:B,B:B)</f>
        <v>92</v>
      </c>
      <c r="TH135" s="3">
        <v>10191</v>
      </c>
      <c r="TI135" s="3">
        <v>62</v>
      </c>
      <c r="TJ135" s="3">
        <f>SUMIFS(Main!TT:TT,Main!B:B,B:B)</f>
        <v>0</v>
      </c>
      <c r="TK135" s="3">
        <v>0</v>
      </c>
      <c r="TL135" s="3">
        <f>TJ135-TK135</f>
        <v>0</v>
      </c>
      <c r="TM135" s="3">
        <f>SUM(TK135:TL135)</f>
        <v>0</v>
      </c>
      <c r="TN135" s="12">
        <f>IF(TK135,TK135/TI135,0)</f>
        <v>0</v>
      </c>
      <c r="TO135" s="88" t="e">
        <f>IF(TQ135,TQ135/TK135,0)</f>
        <v>#DIV/0!</v>
      </c>
      <c r="TP135" s="45" t="e">
        <f>IF(TQ135,TQ135/TM135,0)</f>
        <v>#DIV/0!</v>
      </c>
      <c r="TQ135" s="88">
        <v>401.70000000000005</v>
      </c>
      <c r="TR135" s="88">
        <v>0</v>
      </c>
      <c r="TS135" s="88">
        <f>SUMIFS(Main!TU:TU,Main!B:B,B:B)</f>
        <v>0</v>
      </c>
      <c r="TT135" s="88">
        <f>TS135/1.18</f>
        <v>0</v>
      </c>
      <c r="TU135" s="12">
        <f>TT135/$TT$2</f>
        <v>0</v>
      </c>
      <c r="TV135" s="87" t="e">
        <f>IF(TQ135,TQ135/TR135,0)</f>
        <v>#DIV/0!</v>
      </c>
      <c r="TW135" s="87" t="e">
        <f>IF(TQ135,TQ135/TT135,0)</f>
        <v>#DIV/0!</v>
      </c>
      <c r="TX135" s="169" t="str">
        <f>E135</f>
        <v>PB-09 (AM-C45 + AI-06 + AA-05)</v>
      </c>
      <c r="TY135" s="12" t="e">
        <f>TK135/TM135</f>
        <v>#DIV/0!</v>
      </c>
      <c r="TZ135" s="12" t="e">
        <f>1-TY135</f>
        <v>#DIV/0!</v>
      </c>
      <c r="UA135" s="3">
        <f>SUMIFS(Main!UG:UG,Main!B:B,B:B)</f>
        <v>5</v>
      </c>
      <c r="UB135" s="3">
        <f>SUMIFS(Main!UI:UI,Main!B:B,B:B)</f>
        <v>0</v>
      </c>
      <c r="UC135" s="3">
        <f>SUMIFS(Main!UK:UK,Main!B:B,B:B)</f>
        <v>0</v>
      </c>
      <c r="UD135" s="3">
        <f>SUMIFS(Main!UO:UO,Main!B:B,B:B)</f>
        <v>0</v>
      </c>
      <c r="UE135" s="3">
        <f>SUMIFS(Main!UQ:UQ,Main!B:B,B:B)</f>
        <v>0</v>
      </c>
      <c r="UF135" s="3">
        <f>SUMIFS(Main!US:US,Main!B:B,B:B)</f>
        <v>0</v>
      </c>
      <c r="UG135" s="3">
        <f>UA135+UB135+UC135+UD135+UF135</f>
        <v>5</v>
      </c>
      <c r="UH135" s="88">
        <f>UG135*H135</f>
        <v>24445.764999999999</v>
      </c>
      <c r="UI135" s="12">
        <f>UH135/$UH$2</f>
        <v>2.4254024598163436E-4</v>
      </c>
      <c r="UJ135" s="3">
        <f>SUMIFS(Main!UW:UW,Main!B:B,B:B)</f>
        <v>0</v>
      </c>
      <c r="UK135" s="100">
        <f>SUMIFS(Main!VI:VI,Main!A:A,A:A)</f>
        <v>110</v>
      </c>
      <c r="UL135" s="3">
        <v>10737</v>
      </c>
      <c r="UM135" s="3">
        <v>64</v>
      </c>
      <c r="UN135" s="3">
        <f>SUMIFS(Main!VE:VE,Main!A:A,A:A)</f>
        <v>0</v>
      </c>
      <c r="UO135" s="3">
        <v>0</v>
      </c>
      <c r="UP135" s="3">
        <f t="shared" si="741"/>
        <v>0</v>
      </c>
      <c r="UQ135" s="3">
        <f t="shared" si="742"/>
        <v>0</v>
      </c>
      <c r="UR135" s="12">
        <f t="shared" si="743"/>
        <v>0</v>
      </c>
      <c r="US135" s="88" t="e">
        <f t="shared" si="744"/>
        <v>#DIV/0!</v>
      </c>
      <c r="UT135" s="45" t="e">
        <f t="shared" si="745"/>
        <v>#DIV/0!</v>
      </c>
      <c r="UU135" s="88">
        <v>365.88000000000005</v>
      </c>
      <c r="UV135" s="88">
        <v>6735.59</v>
      </c>
      <c r="UW135" s="88">
        <f>SUMIFS(Main!VF:VF,Main!A:A,A:A)</f>
        <v>0</v>
      </c>
      <c r="UX135" s="88">
        <f t="shared" si="746"/>
        <v>0</v>
      </c>
      <c r="UY135" s="12">
        <f t="shared" si="747"/>
        <v>0</v>
      </c>
      <c r="UZ135" s="87">
        <f t="shared" si="748"/>
        <v>5.4320408457165598E-2</v>
      </c>
      <c r="VA135" s="87" t="e">
        <f t="shared" si="749"/>
        <v>#DIV/0!</v>
      </c>
      <c r="VB135" s="169" t="str">
        <f t="shared" si="740"/>
        <v>PB-09 (AM-C45 + AI-06 + AA-05)</v>
      </c>
      <c r="VC135" s="12" t="e">
        <f t="shared" si="754"/>
        <v>#DIV/0!</v>
      </c>
      <c r="VD135" s="12" t="e">
        <f t="shared" si="750"/>
        <v>#DIV/0!</v>
      </c>
      <c r="VE135" s="3">
        <f>SUMIFS(Main!VR:VR,Main!B:B,B:B)</f>
        <v>15</v>
      </c>
      <c r="VF135" s="3">
        <f>SUMIFS(Main!VT:VT,Main!B:B,B:B)</f>
        <v>0</v>
      </c>
      <c r="VG135" s="3">
        <f>SUMIFS(Main!VV:VV,Main!B:B,B:B)</f>
        <v>0</v>
      </c>
      <c r="VH135" s="3">
        <f>SUMIFS(Main!VZ:VZ,Main!B:B,B:B)</f>
        <v>0</v>
      </c>
      <c r="VI135" s="3">
        <f>SUMIFS(Main!WB:WB,Main!B:B,B:B)</f>
        <v>0</v>
      </c>
      <c r="VJ135" s="3">
        <f>SUMIFS(Main!WD:WD,Main!B:B,B:B)</f>
        <v>0</v>
      </c>
      <c r="VK135" s="3">
        <f t="shared" si="751"/>
        <v>15</v>
      </c>
      <c r="VL135" s="88">
        <f t="shared" si="752"/>
        <v>73337.294999999998</v>
      </c>
      <c r="VM135" s="12">
        <f t="shared" si="753"/>
        <v>7.6832709497589116E-4</v>
      </c>
      <c r="VN135" s="3">
        <f>SUMIFS(Main!WH:WH,Main!B:B,B:B)</f>
        <v>8</v>
      </c>
    </row>
    <row r="136" spans="1:586">
      <c r="A136" s="161" t="s">
        <v>461</v>
      </c>
      <c r="B136" s="161" t="s">
        <v>910</v>
      </c>
      <c r="C136" s="150" t="s">
        <v>664</v>
      </c>
      <c r="D136" s="150" t="s">
        <v>669</v>
      </c>
      <c r="E136" s="154" t="s">
        <v>934</v>
      </c>
      <c r="F136" s="161" t="s">
        <v>476</v>
      </c>
      <c r="G136" s="150" t="s">
        <v>958</v>
      </c>
      <c r="H136" s="17">
        <v>7319.93</v>
      </c>
      <c r="I136" s="1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7"/>
      <c r="V136" s="87"/>
      <c r="W136" s="12"/>
      <c r="X136" s="91"/>
      <c r="Y136" s="91"/>
      <c r="Z136" s="91"/>
      <c r="AA136" s="91"/>
      <c r="AB136" s="91"/>
      <c r="AC136" s="91"/>
      <c r="AD136" s="91"/>
      <c r="AE136" s="87"/>
      <c r="AF136" s="88"/>
      <c r="AG136" s="88"/>
      <c r="AH136" s="88"/>
      <c r="AI136" s="87"/>
      <c r="AJ136" s="87"/>
      <c r="AK136" s="12"/>
      <c r="AL136" s="3"/>
      <c r="AM136" s="3"/>
      <c r="AN136" s="3"/>
      <c r="AO136" s="3"/>
      <c r="AP136" s="3"/>
      <c r="AQ136" s="3"/>
      <c r="AR136" s="3"/>
      <c r="AS136" s="3"/>
      <c r="AT136" s="87"/>
      <c r="AU136" s="40"/>
      <c r="AV136" s="40"/>
      <c r="AW136" s="88"/>
      <c r="AX136" s="88"/>
      <c r="AY136" s="88"/>
      <c r="AZ136" s="87"/>
      <c r="BA136" s="87"/>
      <c r="BB136" s="87"/>
      <c r="BC136" s="89"/>
      <c r="BD136" s="12"/>
      <c r="BE136" s="3"/>
      <c r="BF136" s="3"/>
      <c r="BG136" s="3"/>
      <c r="BH136" s="3"/>
      <c r="BI136" s="3"/>
      <c r="BJ136" s="3"/>
      <c r="BK136" s="3"/>
      <c r="BL136" s="3"/>
      <c r="BM136" s="87"/>
      <c r="BN136" s="40"/>
      <c r="BO136" s="40"/>
      <c r="BP136" s="88"/>
      <c r="BQ136" s="88"/>
      <c r="BR136" s="88"/>
      <c r="BS136" s="12"/>
      <c r="BT136" s="12"/>
      <c r="BU136" s="87"/>
      <c r="BV136" s="89"/>
      <c r="BW136" s="90"/>
      <c r="BX136" s="12"/>
      <c r="BY136" s="3"/>
      <c r="BZ136" s="3"/>
      <c r="CA136" s="3"/>
      <c r="CB136" s="3"/>
      <c r="CC136" s="3"/>
      <c r="CD136" s="3"/>
      <c r="CE136" s="3"/>
      <c r="CF136" s="3"/>
      <c r="CG136" s="87"/>
      <c r="CH136" s="3"/>
      <c r="CI136" s="3"/>
      <c r="CJ136" s="88"/>
      <c r="CK136" s="88"/>
      <c r="CL136" s="88"/>
      <c r="CM136" s="87"/>
      <c r="CN136" s="87"/>
      <c r="CO136" s="12"/>
      <c r="CP136" s="12"/>
      <c r="CQ136" s="77"/>
      <c r="CR136" s="12"/>
      <c r="CS136" s="3"/>
      <c r="CT136" s="3"/>
      <c r="CU136" s="3"/>
      <c r="CV136" s="3"/>
      <c r="CW136" s="3"/>
      <c r="CX136" s="3"/>
      <c r="CY136" s="3"/>
      <c r="CZ136" s="3"/>
      <c r="DA136" s="87"/>
      <c r="DB136" s="45"/>
      <c r="DC136" s="3"/>
      <c r="DD136" s="88"/>
      <c r="DE136" s="88"/>
      <c r="DF136" s="88"/>
      <c r="DG136" s="12"/>
      <c r="DH136" s="12"/>
      <c r="DI136" s="12"/>
      <c r="DJ136" s="12"/>
      <c r="DK136" s="3"/>
      <c r="DL136" s="2"/>
      <c r="DM136" s="3"/>
      <c r="DN136" s="3"/>
      <c r="DO136" s="3"/>
      <c r="DP136" s="3"/>
      <c r="DQ136" s="3"/>
      <c r="DR136" s="3"/>
      <c r="DS136" s="3"/>
      <c r="DT136" s="3"/>
      <c r="DU136" s="12"/>
      <c r="DV136" s="87"/>
      <c r="DW136" s="3"/>
      <c r="DX136" s="3"/>
      <c r="DY136" s="88"/>
      <c r="DZ136" s="88"/>
      <c r="EA136" s="88"/>
      <c r="EB136" s="12"/>
      <c r="EC136" s="12"/>
      <c r="ED136" s="12"/>
      <c r="EE136" s="12"/>
      <c r="EF136" s="3"/>
      <c r="EG136" s="12"/>
      <c r="EH136" s="3"/>
      <c r="EI136" s="3"/>
      <c r="EJ136" s="3"/>
      <c r="EK136" s="3"/>
      <c r="EL136" s="3"/>
      <c r="EM136" s="3"/>
      <c r="EN136" s="3"/>
      <c r="EO136" s="3"/>
      <c r="EP136" s="12"/>
      <c r="EQ136" s="87"/>
      <c r="ER136" s="3"/>
      <c r="ES136" s="3"/>
      <c r="ET136" s="88"/>
      <c r="EU136" s="88"/>
      <c r="EV136" s="88"/>
      <c r="EW136" s="12"/>
      <c r="EX136" s="12"/>
      <c r="EY136" s="12"/>
      <c r="EZ136" s="12"/>
      <c r="FA136" s="3"/>
      <c r="FB136" s="12"/>
      <c r="FC136" s="3"/>
      <c r="FD136" s="3"/>
      <c r="FE136" s="3"/>
      <c r="FF136" s="3"/>
      <c r="FG136" s="3"/>
      <c r="FH136" s="3"/>
      <c r="FI136" s="3"/>
      <c r="FJ136" s="3"/>
      <c r="FK136" s="12"/>
      <c r="FL136" s="12"/>
      <c r="FM136" s="3"/>
      <c r="FN136" s="88"/>
      <c r="FO136" s="88"/>
      <c r="FP136" s="88"/>
      <c r="FQ136" s="88"/>
      <c r="FR136" s="12"/>
      <c r="FS136" s="12"/>
      <c r="FT136" s="12"/>
      <c r="FU136" s="39"/>
      <c r="FV136" s="77"/>
      <c r="FW136" s="12"/>
      <c r="FX136" s="3"/>
      <c r="FY136" s="3"/>
      <c r="FZ136" s="3"/>
      <c r="GA136" s="3"/>
      <c r="GB136" s="3"/>
      <c r="GC136" s="3"/>
      <c r="GD136" s="3"/>
      <c r="GE136" s="3"/>
      <c r="GF136" s="12"/>
      <c r="GG136" s="12"/>
      <c r="GH136" s="88"/>
      <c r="GI136" s="45"/>
      <c r="GJ136" s="88"/>
      <c r="GK136" s="88"/>
      <c r="GL136" s="88"/>
      <c r="GM136" s="12"/>
      <c r="GN136" s="12"/>
      <c r="GO136" s="12"/>
      <c r="GP136" s="12"/>
      <c r="GQ136" s="77"/>
      <c r="GR136" s="12"/>
      <c r="GS136" s="3"/>
      <c r="GT136" s="3"/>
      <c r="GU136" s="3"/>
      <c r="GV136" s="3"/>
      <c r="GW136" s="3"/>
      <c r="GX136" s="3"/>
      <c r="GY136" s="3"/>
      <c r="GZ136" s="3"/>
      <c r="HA136" s="12"/>
      <c r="HB136" s="12"/>
      <c r="HC136" s="88"/>
      <c r="HD136" s="45"/>
      <c r="HE136" s="88"/>
      <c r="HF136" s="88"/>
      <c r="HG136" s="88"/>
      <c r="HH136" s="12"/>
      <c r="HI136" s="12"/>
      <c r="HJ136" s="12"/>
      <c r="HK136" s="12"/>
      <c r="HL136" s="77"/>
      <c r="HM136" s="3"/>
      <c r="HN136" s="3"/>
      <c r="HO136" s="3"/>
      <c r="HP136" s="3"/>
      <c r="HQ136" s="3"/>
      <c r="HR136" s="3"/>
      <c r="HS136" s="3"/>
      <c r="HT136" s="3"/>
      <c r="HU136" s="12"/>
      <c r="HV136" s="12"/>
      <c r="HW136" s="88"/>
      <c r="HX136" s="45"/>
      <c r="HY136" s="3"/>
      <c r="HZ136" s="3"/>
      <c r="IA136" s="3"/>
      <c r="IB136" s="20"/>
      <c r="IC136" s="12"/>
      <c r="ID136" s="12"/>
      <c r="IE136" s="12"/>
      <c r="IF136" s="105"/>
      <c r="IG136" s="100"/>
      <c r="IH136" s="3"/>
      <c r="II136" s="3"/>
      <c r="IJ136" s="3"/>
      <c r="IK136" s="3"/>
      <c r="IL136" s="3"/>
      <c r="IM136" s="3"/>
      <c r="IN136" s="3"/>
      <c r="IO136" s="12"/>
      <c r="IP136" s="12"/>
      <c r="IQ136" s="88"/>
      <c r="IR136" s="45"/>
      <c r="IS136" s="3"/>
      <c r="IT136" s="3"/>
      <c r="IU136" s="3"/>
      <c r="IV136" s="20"/>
      <c r="IW136" s="12"/>
      <c r="IX136" s="12"/>
      <c r="IY136" s="12"/>
      <c r="IZ136" s="12"/>
      <c r="JA136" s="100"/>
      <c r="JB136" s="3"/>
      <c r="JC136" s="3"/>
      <c r="JD136" s="3"/>
      <c r="JE136" s="3"/>
      <c r="JF136" s="3"/>
      <c r="JG136" s="3"/>
      <c r="JH136" s="3"/>
      <c r="JI136" s="12"/>
      <c r="JJ136" s="12"/>
      <c r="JK136" s="88"/>
      <c r="JL136" s="45"/>
      <c r="JM136" s="3"/>
      <c r="JN136" s="3"/>
      <c r="JO136" s="3"/>
      <c r="JP136" s="20"/>
      <c r="JQ136" s="12"/>
      <c r="JR136" s="12"/>
      <c r="JS136" s="12"/>
      <c r="JT136" s="12"/>
      <c r="JU136" s="100"/>
      <c r="JV136" s="3"/>
      <c r="JW136" s="3"/>
      <c r="JX136" s="3"/>
      <c r="JY136" s="3"/>
      <c r="JZ136" s="3"/>
      <c r="KA136" s="3"/>
      <c r="KB136" s="3"/>
      <c r="KC136" s="12"/>
      <c r="KD136" s="12"/>
      <c r="KE136" s="88"/>
      <c r="KF136" s="45"/>
      <c r="KG136" s="3"/>
      <c r="KH136" s="3"/>
      <c r="KI136" s="3"/>
      <c r="KJ136" s="20"/>
      <c r="KK136" s="12"/>
      <c r="KL136" s="12"/>
      <c r="KM136" s="12"/>
      <c r="KN136" s="12"/>
      <c r="KO136" s="100"/>
      <c r="KP136" s="3"/>
      <c r="KQ136" s="3"/>
      <c r="KR136" s="3"/>
      <c r="KS136" s="3"/>
      <c r="KT136" s="3"/>
      <c r="KU136" s="3"/>
      <c r="KV136" s="3"/>
      <c r="KW136" s="12"/>
      <c r="KX136" s="12"/>
      <c r="KY136" s="88"/>
      <c r="KZ136" s="45"/>
      <c r="LA136" s="3"/>
      <c r="LB136" s="3"/>
      <c r="LC136" s="3"/>
      <c r="LD136" s="20"/>
      <c r="LE136" s="12"/>
      <c r="LF136" s="12"/>
      <c r="LG136" s="12"/>
      <c r="LH136" s="12"/>
      <c r="LI136" s="100"/>
      <c r="LJ136" s="3"/>
      <c r="LK136" s="3"/>
      <c r="LL136" s="3"/>
      <c r="LM136" s="3"/>
      <c r="LN136" s="3"/>
      <c r="LO136" s="3"/>
      <c r="LP136" s="3"/>
      <c r="LQ136" s="12"/>
      <c r="LR136" s="12"/>
      <c r="LS136" s="88"/>
      <c r="LT136" s="45"/>
      <c r="LU136" s="88"/>
      <c r="LV136" s="88"/>
      <c r="LW136" s="88"/>
      <c r="LX136" s="88"/>
      <c r="LY136" s="12"/>
      <c r="LZ136" s="12"/>
      <c r="MA136" s="12"/>
      <c r="MB136" s="12"/>
      <c r="MC136" s="100"/>
      <c r="MD136" s="3"/>
      <c r="ME136" s="3"/>
      <c r="MF136" s="3"/>
      <c r="MG136" s="3"/>
      <c r="MH136" s="3"/>
      <c r="MI136" s="3"/>
      <c r="MJ136" s="3"/>
      <c r="MK136" s="12"/>
      <c r="ML136" s="12"/>
      <c r="MM136" s="88"/>
      <c r="MN136" s="45"/>
      <c r="MO136" s="88"/>
      <c r="MP136" s="88"/>
      <c r="MQ136" s="88"/>
      <c r="MR136" s="88"/>
      <c r="MS136" s="12"/>
      <c r="MT136" s="12"/>
      <c r="MU136" s="12"/>
      <c r="MV136" s="12"/>
      <c r="MW136" s="100"/>
      <c r="MX136" s="3"/>
      <c r="MY136" s="3"/>
      <c r="MZ136" s="3"/>
      <c r="NA136" s="3"/>
      <c r="NB136" s="3"/>
      <c r="NC136" s="3"/>
      <c r="ND136" s="3"/>
      <c r="NE136" s="12"/>
      <c r="NF136" s="12"/>
      <c r="NG136" s="88"/>
      <c r="NH136" s="45"/>
      <c r="NI136" s="88"/>
      <c r="NJ136" s="88"/>
      <c r="NK136" s="88"/>
      <c r="NL136" s="88"/>
      <c r="NM136" s="12"/>
      <c r="NN136" s="12"/>
      <c r="NO136" s="12"/>
      <c r="NP136" s="12"/>
      <c r="NQ136" s="100"/>
      <c r="NR136" s="3"/>
      <c r="NS136" s="3"/>
      <c r="NT136" s="3"/>
      <c r="NU136" s="3"/>
      <c r="NV136" s="3"/>
      <c r="NW136" s="3"/>
      <c r="NX136" s="12"/>
      <c r="NY136" s="88"/>
      <c r="NZ136" s="45"/>
      <c r="OA136" s="88"/>
      <c r="OB136" s="88"/>
      <c r="OC136" s="88"/>
      <c r="OD136" s="88"/>
      <c r="OE136" s="12"/>
      <c r="OF136" s="12"/>
      <c r="OG136" s="12"/>
      <c r="OH136" s="12"/>
      <c r="OI136" s="12"/>
      <c r="OJ136" s="3"/>
      <c r="OK136" s="3"/>
      <c r="OL136" s="3"/>
      <c r="OM136" s="3"/>
      <c r="ON136" s="3"/>
      <c r="OO136" s="3"/>
      <c r="OP136" s="88"/>
      <c r="OQ136" s="12"/>
      <c r="OR136" s="3"/>
      <c r="OS136" s="100"/>
      <c r="OT136" s="3"/>
      <c r="OU136" s="3"/>
      <c r="OV136" s="3"/>
      <c r="OW136" s="3"/>
      <c r="OX136" s="3"/>
      <c r="OY136" s="3"/>
      <c r="OZ136" s="12"/>
      <c r="PA136" s="88"/>
      <c r="PB136" s="45"/>
      <c r="PC136" s="88"/>
      <c r="PD136" s="88"/>
      <c r="PE136" s="88"/>
      <c r="PF136" s="88"/>
      <c r="PG136" s="12"/>
      <c r="PH136" s="12"/>
      <c r="PI136" s="12"/>
      <c r="PJ136" s="12"/>
      <c r="PK136" s="12"/>
      <c r="PL136" s="3"/>
      <c r="PM136" s="3"/>
      <c r="PN136" s="3"/>
      <c r="PO136" s="3"/>
      <c r="PP136" s="3"/>
      <c r="PQ136" s="3"/>
      <c r="PR136" s="3"/>
      <c r="PS136" s="88"/>
      <c r="PT136" s="12"/>
      <c r="PU136" s="3"/>
      <c r="PV136" s="100"/>
      <c r="PW136" s="3"/>
      <c r="PX136" s="3"/>
      <c r="PY136" s="3"/>
      <c r="PZ136" s="3"/>
      <c r="QA136" s="3"/>
      <c r="QB136" s="3"/>
      <c r="QC136" s="12"/>
      <c r="QD136" s="88"/>
      <c r="QE136" s="45"/>
      <c r="QF136" s="88"/>
      <c r="QG136" s="88"/>
      <c r="QH136" s="88"/>
      <c r="QI136" s="88"/>
      <c r="QJ136" s="12"/>
      <c r="QK136" s="12"/>
      <c r="QL136" s="12"/>
      <c r="QM136" s="12"/>
      <c r="QN136" s="12"/>
      <c r="QO136" s="3"/>
      <c r="QP136" s="3"/>
      <c r="QQ136" s="3"/>
      <c r="QR136" s="3"/>
      <c r="QS136" s="3"/>
      <c r="QT136" s="3"/>
      <c r="QU136" s="3"/>
      <c r="QV136" s="88"/>
      <c r="QW136" s="12"/>
      <c r="QX136" s="3"/>
      <c r="QY136" s="100"/>
      <c r="QZ136" s="3"/>
      <c r="RA136" s="3"/>
      <c r="RB136" s="3"/>
      <c r="RC136" s="3"/>
      <c r="RD136" s="3"/>
      <c r="RE136" s="3"/>
      <c r="RF136" s="12"/>
      <c r="RG136" s="88"/>
      <c r="RH136" s="45"/>
      <c r="RI136" s="88"/>
      <c r="RJ136" s="88"/>
      <c r="RK136" s="88"/>
      <c r="RL136" s="88"/>
      <c r="RM136" s="12"/>
      <c r="RN136" s="12"/>
      <c r="RO136" s="12"/>
      <c r="RP136" s="169"/>
      <c r="RQ136" s="12"/>
      <c r="RR136" s="12"/>
      <c r="RS136" s="3"/>
      <c r="RT136" s="3"/>
      <c r="RU136" s="3"/>
      <c r="RV136" s="3"/>
      <c r="RW136" s="3"/>
      <c r="RX136" s="3"/>
      <c r="RY136" s="3"/>
      <c r="RZ136" s="88"/>
      <c r="SA136" s="12"/>
      <c r="SB136" s="3"/>
      <c r="SC136" s="100"/>
      <c r="SD136" s="3"/>
      <c r="SE136" s="3"/>
      <c r="SF136" s="3"/>
      <c r="SG136" s="3"/>
      <c r="SH136" s="3"/>
      <c r="SI136" s="3"/>
      <c r="SJ136" s="12"/>
      <c r="SK136" s="88"/>
      <c r="SL136" s="45"/>
      <c r="SM136" s="88"/>
      <c r="SN136" s="88"/>
      <c r="SO136" s="88"/>
      <c r="SP136" s="88"/>
      <c r="SQ136" s="12"/>
      <c r="SR136" s="87"/>
      <c r="SS136" s="87"/>
      <c r="ST136" s="169"/>
      <c r="SU136" s="12"/>
      <c r="SV136" s="12"/>
      <c r="SW136" s="3"/>
      <c r="SX136" s="3"/>
      <c r="SY136" s="3"/>
      <c r="SZ136" s="3"/>
      <c r="TA136" s="3"/>
      <c r="TB136" s="3"/>
      <c r="TC136" s="3"/>
      <c r="TD136" s="88"/>
      <c r="TE136" s="12"/>
      <c r="TF136" s="3"/>
      <c r="TG136" s="100"/>
      <c r="TH136" s="3"/>
      <c r="TI136" s="3"/>
      <c r="TJ136" s="3"/>
      <c r="TK136" s="3"/>
      <c r="TL136" s="3"/>
      <c r="TM136" s="3"/>
      <c r="TN136" s="12"/>
      <c r="TO136" s="88"/>
      <c r="TP136" s="45"/>
      <c r="TQ136" s="88"/>
      <c r="TR136" s="88"/>
      <c r="TS136" s="88"/>
      <c r="TT136" s="88"/>
      <c r="TU136" s="12"/>
      <c r="TV136" s="87"/>
      <c r="TW136" s="87"/>
      <c r="TX136" s="169"/>
      <c r="TY136" s="12"/>
      <c r="TZ136" s="12"/>
      <c r="UA136" s="3"/>
      <c r="UB136" s="3"/>
      <c r="UC136" s="3"/>
      <c r="UD136" s="3"/>
      <c r="UE136" s="3"/>
      <c r="UF136" s="3"/>
      <c r="UG136" s="3"/>
      <c r="UH136" s="88"/>
      <c r="UI136" s="12"/>
      <c r="UJ136" s="3"/>
      <c r="UK136" s="100">
        <f>SUMIFS(Main!VI:VI,Main!A:A,A:A)</f>
        <v>0</v>
      </c>
      <c r="UL136" s="3">
        <v>0</v>
      </c>
      <c r="UM136" s="3">
        <v>0</v>
      </c>
      <c r="UN136" s="3">
        <f>SUMIFS(Main!VE:VE,Main!A:A,A:A)</f>
        <v>0</v>
      </c>
      <c r="UO136" s="3">
        <v>0</v>
      </c>
      <c r="UP136" s="3">
        <f t="shared" si="741"/>
        <v>0</v>
      </c>
      <c r="UQ136" s="3">
        <f t="shared" si="742"/>
        <v>0</v>
      </c>
      <c r="UR136" s="12">
        <f t="shared" si="743"/>
        <v>0</v>
      </c>
      <c r="US136" s="88">
        <f t="shared" si="744"/>
        <v>0</v>
      </c>
      <c r="UT136" s="45">
        <f t="shared" si="745"/>
        <v>0</v>
      </c>
      <c r="UU136" s="88">
        <v>0</v>
      </c>
      <c r="UV136" s="88">
        <v>0</v>
      </c>
      <c r="UW136" s="88">
        <f>SUMIFS(Main!VF:VF,Main!A:A,A:A)</f>
        <v>0</v>
      </c>
      <c r="UX136" s="88">
        <f t="shared" si="746"/>
        <v>0</v>
      </c>
      <c r="UY136" s="12">
        <f t="shared" si="747"/>
        <v>0</v>
      </c>
      <c r="UZ136" s="87">
        <f t="shared" si="748"/>
        <v>0</v>
      </c>
      <c r="VA136" s="87">
        <f t="shared" si="749"/>
        <v>0</v>
      </c>
      <c r="VB136" s="169" t="str">
        <f t="shared" si="740"/>
        <v>BM-320PRO</v>
      </c>
      <c r="VC136" s="12" t="e">
        <f t="shared" si="754"/>
        <v>#DIV/0!</v>
      </c>
      <c r="VD136" s="12" t="e">
        <f t="shared" si="750"/>
        <v>#DIV/0!</v>
      </c>
      <c r="VE136" s="3">
        <f>SUMIFS(Main!VR:VR,Main!B:B,B:B)</f>
        <v>0</v>
      </c>
      <c r="VF136" s="3">
        <f>SUMIFS(Main!VT:VT,Main!B:B,B:B)</f>
        <v>0</v>
      </c>
      <c r="VG136" s="3">
        <f>SUMIFS(Main!VV:VV,Main!B:B,B:B)</f>
        <v>0</v>
      </c>
      <c r="VH136" s="3">
        <f>SUMIFS(Main!VZ:VZ,Main!B:B,B:B)</f>
        <v>10</v>
      </c>
      <c r="VI136" s="3">
        <f>SUMIFS(Main!WB:WB,Main!B:B,B:B)</f>
        <v>0</v>
      </c>
      <c r="VJ136" s="3">
        <f>SUMIFS(Main!WD:WD,Main!B:B,B:B)</f>
        <v>0</v>
      </c>
      <c r="VK136" s="3">
        <f t="shared" si="751"/>
        <v>10</v>
      </c>
      <c r="VL136" s="88">
        <f t="shared" si="752"/>
        <v>73199.3</v>
      </c>
      <c r="VM136" s="12">
        <f t="shared" si="753"/>
        <v>7.6688137356673372E-4</v>
      </c>
      <c r="VN136" s="3">
        <f>SUMIFS(Main!WH:WH,Main!B:B,B:B)</f>
        <v>0</v>
      </c>
    </row>
    <row r="137" spans="1:586">
      <c r="A137" s="161" t="s">
        <v>461</v>
      </c>
      <c r="B137" s="161" t="s">
        <v>916</v>
      </c>
      <c r="C137" s="150" t="s">
        <v>664</v>
      </c>
      <c r="D137" s="150" t="s">
        <v>669</v>
      </c>
      <c r="E137" s="154" t="s">
        <v>940</v>
      </c>
      <c r="F137" s="161" t="s">
        <v>476</v>
      </c>
      <c r="G137" s="150" t="s">
        <v>962</v>
      </c>
      <c r="H137" s="17">
        <v>3137.11</v>
      </c>
      <c r="I137" s="1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7"/>
      <c r="V137" s="87"/>
      <c r="W137" s="12"/>
      <c r="X137" s="91"/>
      <c r="Y137" s="91"/>
      <c r="Z137" s="91"/>
      <c r="AA137" s="91"/>
      <c r="AB137" s="91"/>
      <c r="AC137" s="91"/>
      <c r="AD137" s="91"/>
      <c r="AE137" s="87"/>
      <c r="AF137" s="88"/>
      <c r="AG137" s="88"/>
      <c r="AH137" s="88"/>
      <c r="AI137" s="87"/>
      <c r="AJ137" s="87"/>
      <c r="AK137" s="12"/>
      <c r="AL137" s="3"/>
      <c r="AM137" s="3"/>
      <c r="AN137" s="3"/>
      <c r="AO137" s="3"/>
      <c r="AP137" s="3"/>
      <c r="AQ137" s="3"/>
      <c r="AR137" s="3"/>
      <c r="AS137" s="3"/>
      <c r="AT137" s="87"/>
      <c r="AU137" s="40"/>
      <c r="AV137" s="40"/>
      <c r="AW137" s="88"/>
      <c r="AX137" s="88"/>
      <c r="AY137" s="88"/>
      <c r="AZ137" s="87"/>
      <c r="BA137" s="87"/>
      <c r="BB137" s="87"/>
      <c r="BC137" s="89"/>
      <c r="BD137" s="12"/>
      <c r="BE137" s="3"/>
      <c r="BF137" s="3"/>
      <c r="BG137" s="3"/>
      <c r="BH137" s="3"/>
      <c r="BI137" s="3"/>
      <c r="BJ137" s="3"/>
      <c r="BK137" s="3"/>
      <c r="BL137" s="3"/>
      <c r="BM137" s="87"/>
      <c r="BN137" s="40"/>
      <c r="BO137" s="40"/>
      <c r="BP137" s="88"/>
      <c r="BQ137" s="88"/>
      <c r="BR137" s="88"/>
      <c r="BS137" s="12"/>
      <c r="BT137" s="12"/>
      <c r="BU137" s="87"/>
      <c r="BV137" s="89"/>
      <c r="BW137" s="90"/>
      <c r="BX137" s="12"/>
      <c r="BY137" s="3"/>
      <c r="BZ137" s="3"/>
      <c r="CA137" s="3"/>
      <c r="CB137" s="3"/>
      <c r="CC137" s="3"/>
      <c r="CD137" s="3"/>
      <c r="CE137" s="3"/>
      <c r="CF137" s="3"/>
      <c r="CG137" s="87"/>
      <c r="CH137" s="3"/>
      <c r="CI137" s="3"/>
      <c r="CJ137" s="88"/>
      <c r="CK137" s="88"/>
      <c r="CL137" s="88"/>
      <c r="CM137" s="87"/>
      <c r="CN137" s="87"/>
      <c r="CO137" s="12"/>
      <c r="CP137" s="12"/>
      <c r="CQ137" s="77"/>
      <c r="CR137" s="12"/>
      <c r="CS137" s="3"/>
      <c r="CT137" s="3"/>
      <c r="CU137" s="3"/>
      <c r="CV137" s="3"/>
      <c r="CW137" s="3"/>
      <c r="CX137" s="3"/>
      <c r="CY137" s="3"/>
      <c r="CZ137" s="3"/>
      <c r="DA137" s="87"/>
      <c r="DB137" s="45"/>
      <c r="DC137" s="3"/>
      <c r="DD137" s="88"/>
      <c r="DE137" s="88"/>
      <c r="DF137" s="88"/>
      <c r="DG137" s="12"/>
      <c r="DH137" s="12"/>
      <c r="DI137" s="12"/>
      <c r="DJ137" s="12"/>
      <c r="DK137" s="3"/>
      <c r="DL137" s="2"/>
      <c r="DM137" s="3"/>
      <c r="DN137" s="3"/>
      <c r="DO137" s="3"/>
      <c r="DP137" s="3"/>
      <c r="DQ137" s="3"/>
      <c r="DR137" s="3"/>
      <c r="DS137" s="3"/>
      <c r="DT137" s="3"/>
      <c r="DU137" s="12"/>
      <c r="DV137" s="87"/>
      <c r="DW137" s="3"/>
      <c r="DX137" s="3"/>
      <c r="DY137" s="88"/>
      <c r="DZ137" s="88"/>
      <c r="EA137" s="88"/>
      <c r="EB137" s="12"/>
      <c r="EC137" s="12"/>
      <c r="ED137" s="12"/>
      <c r="EE137" s="12"/>
      <c r="EF137" s="3"/>
      <c r="EG137" s="12"/>
      <c r="EH137" s="3"/>
      <c r="EI137" s="3"/>
      <c r="EJ137" s="3"/>
      <c r="EK137" s="3"/>
      <c r="EL137" s="3"/>
      <c r="EM137" s="3"/>
      <c r="EN137" s="3"/>
      <c r="EO137" s="3"/>
      <c r="EP137" s="12"/>
      <c r="EQ137" s="87"/>
      <c r="ER137" s="3"/>
      <c r="ES137" s="3"/>
      <c r="ET137" s="88"/>
      <c r="EU137" s="88"/>
      <c r="EV137" s="88"/>
      <c r="EW137" s="12"/>
      <c r="EX137" s="12"/>
      <c r="EY137" s="12"/>
      <c r="EZ137" s="12"/>
      <c r="FA137" s="3"/>
      <c r="FB137" s="12"/>
      <c r="FC137" s="3"/>
      <c r="FD137" s="3"/>
      <c r="FE137" s="3"/>
      <c r="FF137" s="3"/>
      <c r="FG137" s="3"/>
      <c r="FH137" s="3"/>
      <c r="FI137" s="3"/>
      <c r="FJ137" s="3"/>
      <c r="FK137" s="12"/>
      <c r="FL137" s="12"/>
      <c r="FM137" s="3"/>
      <c r="FN137" s="88"/>
      <c r="FO137" s="88"/>
      <c r="FP137" s="88"/>
      <c r="FQ137" s="88"/>
      <c r="FR137" s="12"/>
      <c r="FS137" s="12"/>
      <c r="FT137" s="12"/>
      <c r="FU137" s="39"/>
      <c r="FV137" s="77"/>
      <c r="FW137" s="12"/>
      <c r="FX137" s="3"/>
      <c r="FY137" s="3"/>
      <c r="FZ137" s="3"/>
      <c r="GA137" s="3"/>
      <c r="GB137" s="3"/>
      <c r="GC137" s="3"/>
      <c r="GD137" s="3"/>
      <c r="GE137" s="3"/>
      <c r="GF137" s="12"/>
      <c r="GG137" s="12"/>
      <c r="GH137" s="88"/>
      <c r="GI137" s="45"/>
      <c r="GJ137" s="88"/>
      <c r="GK137" s="88"/>
      <c r="GL137" s="88"/>
      <c r="GM137" s="12"/>
      <c r="GN137" s="12"/>
      <c r="GO137" s="12"/>
      <c r="GP137" s="12"/>
      <c r="GQ137" s="77"/>
      <c r="GR137" s="12"/>
      <c r="GS137" s="3"/>
      <c r="GT137" s="3"/>
      <c r="GU137" s="3"/>
      <c r="GV137" s="3"/>
      <c r="GW137" s="3"/>
      <c r="GX137" s="3"/>
      <c r="GY137" s="3"/>
      <c r="GZ137" s="3"/>
      <c r="HA137" s="12"/>
      <c r="HB137" s="12"/>
      <c r="HC137" s="88"/>
      <c r="HD137" s="45"/>
      <c r="HE137" s="88"/>
      <c r="HF137" s="88"/>
      <c r="HG137" s="88"/>
      <c r="HH137" s="12"/>
      <c r="HI137" s="12"/>
      <c r="HJ137" s="12"/>
      <c r="HK137" s="12"/>
      <c r="HL137" s="77"/>
      <c r="HM137" s="3"/>
      <c r="HN137" s="3"/>
      <c r="HO137" s="3"/>
      <c r="HP137" s="3"/>
      <c r="HQ137" s="3"/>
      <c r="HR137" s="3"/>
      <c r="HS137" s="3"/>
      <c r="HT137" s="3"/>
      <c r="HU137" s="12"/>
      <c r="HV137" s="12"/>
      <c r="HW137" s="88"/>
      <c r="HX137" s="45"/>
      <c r="HY137" s="3"/>
      <c r="HZ137" s="3"/>
      <c r="IA137" s="3"/>
      <c r="IB137" s="20"/>
      <c r="IC137" s="12"/>
      <c r="ID137" s="12"/>
      <c r="IE137" s="12"/>
      <c r="IF137" s="105"/>
      <c r="IG137" s="100"/>
      <c r="IH137" s="3"/>
      <c r="II137" s="3"/>
      <c r="IJ137" s="3"/>
      <c r="IK137" s="3"/>
      <c r="IL137" s="3"/>
      <c r="IM137" s="3"/>
      <c r="IN137" s="3"/>
      <c r="IO137" s="12"/>
      <c r="IP137" s="12"/>
      <c r="IQ137" s="88"/>
      <c r="IR137" s="45"/>
      <c r="IS137" s="3"/>
      <c r="IT137" s="3"/>
      <c r="IU137" s="3"/>
      <c r="IV137" s="20"/>
      <c r="IW137" s="12"/>
      <c r="IX137" s="12"/>
      <c r="IY137" s="12"/>
      <c r="IZ137" s="12"/>
      <c r="JA137" s="100"/>
      <c r="JB137" s="3"/>
      <c r="JC137" s="3"/>
      <c r="JD137" s="3"/>
      <c r="JE137" s="3"/>
      <c r="JF137" s="3"/>
      <c r="JG137" s="3"/>
      <c r="JH137" s="3"/>
      <c r="JI137" s="12"/>
      <c r="JJ137" s="12"/>
      <c r="JK137" s="88"/>
      <c r="JL137" s="45"/>
      <c r="JM137" s="3"/>
      <c r="JN137" s="3"/>
      <c r="JO137" s="3"/>
      <c r="JP137" s="20"/>
      <c r="JQ137" s="12"/>
      <c r="JR137" s="12"/>
      <c r="JS137" s="12"/>
      <c r="JT137" s="12"/>
      <c r="JU137" s="100"/>
      <c r="JV137" s="3"/>
      <c r="JW137" s="3"/>
      <c r="JX137" s="3"/>
      <c r="JY137" s="3"/>
      <c r="JZ137" s="3"/>
      <c r="KA137" s="3"/>
      <c r="KB137" s="3"/>
      <c r="KC137" s="12"/>
      <c r="KD137" s="12"/>
      <c r="KE137" s="88"/>
      <c r="KF137" s="45"/>
      <c r="KG137" s="3"/>
      <c r="KH137" s="3"/>
      <c r="KI137" s="3"/>
      <c r="KJ137" s="20"/>
      <c r="KK137" s="12"/>
      <c r="KL137" s="12"/>
      <c r="KM137" s="12"/>
      <c r="KN137" s="12"/>
      <c r="KO137" s="100"/>
      <c r="KP137" s="3"/>
      <c r="KQ137" s="3"/>
      <c r="KR137" s="3"/>
      <c r="KS137" s="3"/>
      <c r="KT137" s="3"/>
      <c r="KU137" s="3"/>
      <c r="KV137" s="3"/>
      <c r="KW137" s="12"/>
      <c r="KX137" s="12"/>
      <c r="KY137" s="88"/>
      <c r="KZ137" s="45"/>
      <c r="LA137" s="3"/>
      <c r="LB137" s="3"/>
      <c r="LC137" s="3"/>
      <c r="LD137" s="20"/>
      <c r="LE137" s="12"/>
      <c r="LF137" s="12"/>
      <c r="LG137" s="12"/>
      <c r="LH137" s="12"/>
      <c r="LI137" s="100"/>
      <c r="LJ137" s="3"/>
      <c r="LK137" s="3"/>
      <c r="LL137" s="3"/>
      <c r="LM137" s="3"/>
      <c r="LN137" s="3"/>
      <c r="LO137" s="3"/>
      <c r="LP137" s="3"/>
      <c r="LQ137" s="12"/>
      <c r="LR137" s="12"/>
      <c r="LS137" s="88"/>
      <c r="LT137" s="45"/>
      <c r="LU137" s="88"/>
      <c r="LV137" s="88"/>
      <c r="LW137" s="88"/>
      <c r="LX137" s="88"/>
      <c r="LY137" s="12"/>
      <c r="LZ137" s="12"/>
      <c r="MA137" s="12"/>
      <c r="MB137" s="12"/>
      <c r="MC137" s="100"/>
      <c r="MD137" s="3"/>
      <c r="ME137" s="3"/>
      <c r="MF137" s="3"/>
      <c r="MG137" s="3"/>
      <c r="MH137" s="3"/>
      <c r="MI137" s="3"/>
      <c r="MJ137" s="3"/>
      <c r="MK137" s="12"/>
      <c r="ML137" s="12"/>
      <c r="MM137" s="88"/>
      <c r="MN137" s="45"/>
      <c r="MO137" s="88"/>
      <c r="MP137" s="88"/>
      <c r="MQ137" s="88"/>
      <c r="MR137" s="88"/>
      <c r="MS137" s="12"/>
      <c r="MT137" s="12"/>
      <c r="MU137" s="12"/>
      <c r="MV137" s="12"/>
      <c r="MW137" s="100"/>
      <c r="MX137" s="3"/>
      <c r="MY137" s="3"/>
      <c r="MZ137" s="3"/>
      <c r="NA137" s="3"/>
      <c r="NB137" s="3"/>
      <c r="NC137" s="3"/>
      <c r="ND137" s="3"/>
      <c r="NE137" s="12"/>
      <c r="NF137" s="12"/>
      <c r="NG137" s="88"/>
      <c r="NH137" s="45"/>
      <c r="NI137" s="88"/>
      <c r="NJ137" s="88"/>
      <c r="NK137" s="88"/>
      <c r="NL137" s="88"/>
      <c r="NM137" s="12"/>
      <c r="NN137" s="12"/>
      <c r="NO137" s="12"/>
      <c r="NP137" s="12"/>
      <c r="NQ137" s="100"/>
      <c r="NR137" s="3"/>
      <c r="NS137" s="3"/>
      <c r="NT137" s="3"/>
      <c r="NU137" s="3"/>
      <c r="NV137" s="3"/>
      <c r="NW137" s="3"/>
      <c r="NX137" s="12"/>
      <c r="NY137" s="88"/>
      <c r="NZ137" s="45"/>
      <c r="OA137" s="88"/>
      <c r="OB137" s="88"/>
      <c r="OC137" s="88"/>
      <c r="OD137" s="88"/>
      <c r="OE137" s="12"/>
      <c r="OF137" s="12"/>
      <c r="OG137" s="12"/>
      <c r="OH137" s="12"/>
      <c r="OI137" s="12"/>
      <c r="OJ137" s="3"/>
      <c r="OK137" s="3"/>
      <c r="OL137" s="3"/>
      <c r="OM137" s="3"/>
      <c r="ON137" s="3"/>
      <c r="OO137" s="3"/>
      <c r="OP137" s="88"/>
      <c r="OQ137" s="12"/>
      <c r="OR137" s="3"/>
      <c r="OS137" s="100"/>
      <c r="OT137" s="3"/>
      <c r="OU137" s="3"/>
      <c r="OV137" s="3"/>
      <c r="OW137" s="3"/>
      <c r="OX137" s="3"/>
      <c r="OY137" s="3"/>
      <c r="OZ137" s="12"/>
      <c r="PA137" s="88"/>
      <c r="PB137" s="45"/>
      <c r="PC137" s="88"/>
      <c r="PD137" s="88"/>
      <c r="PE137" s="88"/>
      <c r="PF137" s="88"/>
      <c r="PG137" s="12"/>
      <c r="PH137" s="12"/>
      <c r="PI137" s="12"/>
      <c r="PJ137" s="12"/>
      <c r="PK137" s="12"/>
      <c r="PL137" s="3"/>
      <c r="PM137" s="3"/>
      <c r="PN137" s="3"/>
      <c r="PO137" s="3"/>
      <c r="PP137" s="3"/>
      <c r="PQ137" s="3"/>
      <c r="PR137" s="3"/>
      <c r="PS137" s="88"/>
      <c r="PT137" s="12"/>
      <c r="PU137" s="3"/>
      <c r="PV137" s="100"/>
      <c r="PW137" s="3"/>
      <c r="PX137" s="3"/>
      <c r="PY137" s="3"/>
      <c r="PZ137" s="3"/>
      <c r="QA137" s="3"/>
      <c r="QB137" s="3"/>
      <c r="QC137" s="12"/>
      <c r="QD137" s="88"/>
      <c r="QE137" s="45"/>
      <c r="QF137" s="88"/>
      <c r="QG137" s="88"/>
      <c r="QH137" s="88"/>
      <c r="QI137" s="88"/>
      <c r="QJ137" s="12"/>
      <c r="QK137" s="12"/>
      <c r="QL137" s="12"/>
      <c r="QM137" s="12"/>
      <c r="QN137" s="12"/>
      <c r="QO137" s="3"/>
      <c r="QP137" s="3"/>
      <c r="QQ137" s="3"/>
      <c r="QR137" s="3"/>
      <c r="QS137" s="3"/>
      <c r="QT137" s="3"/>
      <c r="QU137" s="3"/>
      <c r="QV137" s="88"/>
      <c r="QW137" s="12"/>
      <c r="QX137" s="3"/>
      <c r="QY137" s="100"/>
      <c r="QZ137" s="3"/>
      <c r="RA137" s="3"/>
      <c r="RB137" s="3"/>
      <c r="RC137" s="3"/>
      <c r="RD137" s="3"/>
      <c r="RE137" s="3"/>
      <c r="RF137" s="12"/>
      <c r="RG137" s="88"/>
      <c r="RH137" s="45"/>
      <c r="RI137" s="88"/>
      <c r="RJ137" s="88"/>
      <c r="RK137" s="88"/>
      <c r="RL137" s="88"/>
      <c r="RM137" s="12"/>
      <c r="RN137" s="12"/>
      <c r="RO137" s="12"/>
      <c r="RP137" s="169"/>
      <c r="RQ137" s="12"/>
      <c r="RR137" s="12"/>
      <c r="RS137" s="3"/>
      <c r="RT137" s="3"/>
      <c r="RU137" s="3"/>
      <c r="RV137" s="3"/>
      <c r="RW137" s="3"/>
      <c r="RX137" s="3"/>
      <c r="RY137" s="3"/>
      <c r="RZ137" s="88"/>
      <c r="SA137" s="12"/>
      <c r="SB137" s="3"/>
      <c r="SC137" s="100"/>
      <c r="SD137" s="3"/>
      <c r="SE137" s="3"/>
      <c r="SF137" s="3"/>
      <c r="SG137" s="3"/>
      <c r="SH137" s="3"/>
      <c r="SI137" s="3"/>
      <c r="SJ137" s="12"/>
      <c r="SK137" s="88"/>
      <c r="SL137" s="45"/>
      <c r="SM137" s="88"/>
      <c r="SN137" s="88"/>
      <c r="SO137" s="88"/>
      <c r="SP137" s="88"/>
      <c r="SQ137" s="12"/>
      <c r="SR137" s="87"/>
      <c r="SS137" s="87"/>
      <c r="ST137" s="169"/>
      <c r="SU137" s="12"/>
      <c r="SV137" s="12"/>
      <c r="SW137" s="3"/>
      <c r="SX137" s="3"/>
      <c r="SY137" s="3"/>
      <c r="SZ137" s="3"/>
      <c r="TA137" s="3"/>
      <c r="TB137" s="3"/>
      <c r="TC137" s="3"/>
      <c r="TD137" s="88"/>
      <c r="TE137" s="12"/>
      <c r="TF137" s="3"/>
      <c r="TG137" s="100"/>
      <c r="TH137" s="3"/>
      <c r="TI137" s="3"/>
      <c r="TJ137" s="3"/>
      <c r="TK137" s="3"/>
      <c r="TL137" s="3"/>
      <c r="TM137" s="3"/>
      <c r="TN137" s="12"/>
      <c r="TO137" s="88"/>
      <c r="TP137" s="45"/>
      <c r="TQ137" s="88"/>
      <c r="TR137" s="88"/>
      <c r="TS137" s="88"/>
      <c r="TT137" s="88"/>
      <c r="TU137" s="12"/>
      <c r="TV137" s="87"/>
      <c r="TW137" s="87"/>
      <c r="TX137" s="169"/>
      <c r="TY137" s="12"/>
      <c r="TZ137" s="12"/>
      <c r="UA137" s="3"/>
      <c r="UB137" s="3"/>
      <c r="UC137" s="3"/>
      <c r="UD137" s="3"/>
      <c r="UE137" s="3"/>
      <c r="UF137" s="3"/>
      <c r="UG137" s="3"/>
      <c r="UH137" s="88"/>
      <c r="UI137" s="12"/>
      <c r="UJ137" s="3"/>
      <c r="UK137" s="100">
        <f>SUMIFS(Main!VI:VI,Main!A:A,A:A)</f>
        <v>0</v>
      </c>
      <c r="UL137" s="3">
        <v>0</v>
      </c>
      <c r="UM137" s="3">
        <v>0</v>
      </c>
      <c r="UN137" s="3">
        <f>SUMIFS(Main!VE:VE,Main!A:A,A:A)</f>
        <v>0</v>
      </c>
      <c r="UO137" s="3">
        <v>0</v>
      </c>
      <c r="UP137" s="3">
        <f t="shared" si="741"/>
        <v>0</v>
      </c>
      <c r="UQ137" s="3">
        <f t="shared" si="742"/>
        <v>0</v>
      </c>
      <c r="UR137" s="12">
        <f t="shared" si="743"/>
        <v>0</v>
      </c>
      <c r="US137" s="88">
        <f t="shared" si="744"/>
        <v>0</v>
      </c>
      <c r="UT137" s="45">
        <f t="shared" si="745"/>
        <v>0</v>
      </c>
      <c r="UU137" s="88">
        <v>0</v>
      </c>
      <c r="UV137" s="88">
        <v>0</v>
      </c>
      <c r="UW137" s="88">
        <f>SUMIFS(Main!VF:VF,Main!A:A,A:A)</f>
        <v>0</v>
      </c>
      <c r="UX137" s="88">
        <f t="shared" si="746"/>
        <v>0</v>
      </c>
      <c r="UY137" s="12">
        <f t="shared" si="747"/>
        <v>0</v>
      </c>
      <c r="UZ137" s="87">
        <f t="shared" si="748"/>
        <v>0</v>
      </c>
      <c r="VA137" s="87">
        <f t="shared" si="749"/>
        <v>0</v>
      </c>
      <c r="VB137" s="169" t="str">
        <f t="shared" si="740"/>
        <v>DP-718H</v>
      </c>
      <c r="VC137" s="12" t="e">
        <f t="shared" si="754"/>
        <v>#DIV/0!</v>
      </c>
      <c r="VD137" s="12" t="e">
        <f t="shared" si="750"/>
        <v>#DIV/0!</v>
      </c>
      <c r="VE137" s="3">
        <f>SUMIFS(Main!VR:VR,Main!B:B,B:B)</f>
        <v>0</v>
      </c>
      <c r="VF137" s="3">
        <f>SUMIFS(Main!VT:VT,Main!B:B,B:B)</f>
        <v>0</v>
      </c>
      <c r="VG137" s="3">
        <f>SUMIFS(Main!VV:VV,Main!B:B,B:B)</f>
        <v>0</v>
      </c>
      <c r="VH137" s="3">
        <f>SUMIFS(Main!VZ:VZ,Main!B:B,B:B)</f>
        <v>0</v>
      </c>
      <c r="VI137" s="3">
        <f>SUMIFS(Main!WB:WB,Main!B:B,B:B)</f>
        <v>0</v>
      </c>
      <c r="VJ137" s="3">
        <f>SUMIFS(Main!WD:WD,Main!B:B,B:B)</f>
        <v>20</v>
      </c>
      <c r="VK137" s="3">
        <f t="shared" si="751"/>
        <v>20</v>
      </c>
      <c r="VL137" s="88">
        <f t="shared" si="752"/>
        <v>62742.200000000004</v>
      </c>
      <c r="VM137" s="12">
        <f t="shared" si="753"/>
        <v>6.573262929645328E-4</v>
      </c>
      <c r="VN137" s="3">
        <f>SUMIFS(Main!WH:WH,Main!B:B,B:B)</f>
        <v>0</v>
      </c>
    </row>
    <row r="138" spans="1:586">
      <c r="A138" s="161" t="s">
        <v>746</v>
      </c>
      <c r="B138" s="161" t="s">
        <v>726</v>
      </c>
      <c r="C138" s="150" t="s">
        <v>480</v>
      </c>
      <c r="D138" s="150" t="s">
        <v>669</v>
      </c>
      <c r="E138" s="154" t="s">
        <v>830</v>
      </c>
      <c r="F138" s="161" t="s">
        <v>480</v>
      </c>
      <c r="G138" s="150" t="s">
        <v>830</v>
      </c>
      <c r="H138" s="17">
        <v>4180.2798000000003</v>
      </c>
      <c r="I138" s="1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7"/>
      <c r="V138" s="87"/>
      <c r="W138" s="12"/>
      <c r="X138" s="91"/>
      <c r="Y138" s="91"/>
      <c r="Z138" s="91"/>
      <c r="AA138" s="91"/>
      <c r="AB138" s="91"/>
      <c r="AC138" s="91"/>
      <c r="AD138" s="91"/>
      <c r="AE138" s="87"/>
      <c r="AF138" s="88"/>
      <c r="AG138" s="88"/>
      <c r="AH138" s="88"/>
      <c r="AI138" s="87"/>
      <c r="AJ138" s="87"/>
      <c r="AK138" s="12"/>
      <c r="AL138" s="3"/>
      <c r="AM138" s="3"/>
      <c r="AN138" s="3"/>
      <c r="AO138" s="3"/>
      <c r="AP138" s="3"/>
      <c r="AQ138" s="3"/>
      <c r="AR138" s="3"/>
      <c r="AS138" s="3"/>
      <c r="AT138" s="87"/>
      <c r="AU138" s="40"/>
      <c r="AV138" s="40"/>
      <c r="AW138" s="88"/>
      <c r="AX138" s="88"/>
      <c r="AY138" s="88"/>
      <c r="AZ138" s="87"/>
      <c r="BA138" s="87"/>
      <c r="BB138" s="87"/>
      <c r="BC138" s="89"/>
      <c r="BD138" s="12"/>
      <c r="BE138" s="3"/>
      <c r="BF138" s="3"/>
      <c r="BG138" s="3"/>
      <c r="BH138" s="3"/>
      <c r="BI138" s="3"/>
      <c r="BJ138" s="3"/>
      <c r="BK138" s="3"/>
      <c r="BL138" s="3"/>
      <c r="BM138" s="87"/>
      <c r="BN138" s="40"/>
      <c r="BO138" s="40"/>
      <c r="BP138" s="88"/>
      <c r="BQ138" s="88"/>
      <c r="BR138" s="88"/>
      <c r="BS138" s="12"/>
      <c r="BT138" s="12"/>
      <c r="BU138" s="87"/>
      <c r="BV138" s="89"/>
      <c r="BW138" s="90"/>
      <c r="BX138" s="12"/>
      <c r="BY138" s="3"/>
      <c r="BZ138" s="3"/>
      <c r="CA138" s="3"/>
      <c r="CB138" s="3"/>
      <c r="CC138" s="3"/>
      <c r="CD138" s="3"/>
      <c r="CE138" s="3"/>
      <c r="CF138" s="3"/>
      <c r="CG138" s="87"/>
      <c r="CH138" s="3"/>
      <c r="CI138" s="3"/>
      <c r="CJ138" s="88"/>
      <c r="CK138" s="88"/>
      <c r="CL138" s="88"/>
      <c r="CM138" s="87"/>
      <c r="CN138" s="87"/>
      <c r="CO138" s="12"/>
      <c r="CP138" s="12"/>
      <c r="CQ138" s="77"/>
      <c r="CR138" s="12"/>
      <c r="CS138" s="3"/>
      <c r="CT138" s="3"/>
      <c r="CU138" s="3"/>
      <c r="CV138" s="3"/>
      <c r="CW138" s="3"/>
      <c r="CX138" s="3"/>
      <c r="CY138" s="3"/>
      <c r="CZ138" s="3"/>
      <c r="DA138" s="87"/>
      <c r="DB138" s="45"/>
      <c r="DC138" s="3"/>
      <c r="DD138" s="88"/>
      <c r="DE138" s="88"/>
      <c r="DF138" s="88"/>
      <c r="DG138" s="12"/>
      <c r="DH138" s="12"/>
      <c r="DI138" s="12"/>
      <c r="DJ138" s="12"/>
      <c r="DK138" s="3"/>
      <c r="DL138" s="2"/>
      <c r="DM138" s="3"/>
      <c r="DN138" s="3"/>
      <c r="DO138" s="3"/>
      <c r="DP138" s="3"/>
      <c r="DQ138" s="3"/>
      <c r="DR138" s="3"/>
      <c r="DS138" s="3"/>
      <c r="DT138" s="3"/>
      <c r="DU138" s="12"/>
      <c r="DV138" s="87"/>
      <c r="DW138" s="3"/>
      <c r="DX138" s="3"/>
      <c r="DY138" s="88"/>
      <c r="DZ138" s="88"/>
      <c r="EA138" s="88"/>
      <c r="EB138" s="12"/>
      <c r="EC138" s="12"/>
      <c r="ED138" s="12"/>
      <c r="EE138" s="12"/>
      <c r="EF138" s="3"/>
      <c r="EG138" s="12"/>
      <c r="EH138" s="3"/>
      <c r="EI138" s="3"/>
      <c r="EJ138" s="3"/>
      <c r="EK138" s="3"/>
      <c r="EL138" s="3"/>
      <c r="EM138" s="3"/>
      <c r="EN138" s="3"/>
      <c r="EO138" s="3"/>
      <c r="EP138" s="12"/>
      <c r="EQ138" s="87"/>
      <c r="ER138" s="3"/>
      <c r="ES138" s="3"/>
      <c r="ET138" s="88"/>
      <c r="EU138" s="88"/>
      <c r="EV138" s="88"/>
      <c r="EW138" s="12"/>
      <c r="EX138" s="12"/>
      <c r="EY138" s="12"/>
      <c r="EZ138" s="12"/>
      <c r="FA138" s="3"/>
      <c r="FB138" s="12"/>
      <c r="FC138" s="3"/>
      <c r="FD138" s="3"/>
      <c r="FE138" s="3"/>
      <c r="FF138" s="3"/>
      <c r="FG138" s="3"/>
      <c r="FH138" s="3"/>
      <c r="FI138" s="3"/>
      <c r="FJ138" s="3"/>
      <c r="FK138" s="12"/>
      <c r="FL138" s="12"/>
      <c r="FM138" s="3"/>
      <c r="FN138" s="88"/>
      <c r="FO138" s="88"/>
      <c r="FP138" s="88"/>
      <c r="FQ138" s="88"/>
      <c r="FR138" s="12"/>
      <c r="FS138" s="12"/>
      <c r="FT138" s="12"/>
      <c r="FU138" s="39"/>
      <c r="FV138" s="77"/>
      <c r="FW138" s="12"/>
      <c r="FX138" s="3"/>
      <c r="FY138" s="3"/>
      <c r="FZ138" s="3"/>
      <c r="GA138" s="3"/>
      <c r="GB138" s="3"/>
      <c r="GC138" s="3"/>
      <c r="GD138" s="3"/>
      <c r="GE138" s="3"/>
      <c r="GF138" s="12"/>
      <c r="GG138" s="12"/>
      <c r="GH138" s="88"/>
      <c r="GI138" s="45"/>
      <c r="GJ138" s="88"/>
      <c r="GK138" s="88"/>
      <c r="GL138" s="88"/>
      <c r="GM138" s="12"/>
      <c r="GN138" s="12"/>
      <c r="GO138" s="12"/>
      <c r="GP138" s="12"/>
      <c r="GQ138" s="77"/>
      <c r="GR138" s="12"/>
      <c r="GS138" s="3"/>
      <c r="GT138" s="3"/>
      <c r="GU138" s="3"/>
      <c r="GV138" s="3"/>
      <c r="GW138" s="3"/>
      <c r="GX138" s="3"/>
      <c r="GY138" s="3"/>
      <c r="GZ138" s="3"/>
      <c r="HA138" s="12"/>
      <c r="HB138" s="12"/>
      <c r="HC138" s="88"/>
      <c r="HD138" s="45"/>
      <c r="HE138" s="88"/>
      <c r="HF138" s="88"/>
      <c r="HG138" s="88"/>
      <c r="HH138" s="12"/>
      <c r="HI138" s="12"/>
      <c r="HJ138" s="12"/>
      <c r="HK138" s="12"/>
      <c r="HL138" s="77"/>
      <c r="HM138" s="3"/>
      <c r="HN138" s="3"/>
      <c r="HO138" s="3"/>
      <c r="HP138" s="3"/>
      <c r="HQ138" s="3"/>
      <c r="HR138" s="3"/>
      <c r="HS138" s="3"/>
      <c r="HT138" s="3"/>
      <c r="HU138" s="12"/>
      <c r="HV138" s="12"/>
      <c r="HW138" s="88"/>
      <c r="HX138" s="45"/>
      <c r="HY138" s="3"/>
      <c r="HZ138" s="3"/>
      <c r="IA138" s="3"/>
      <c r="IB138" s="20"/>
      <c r="IC138" s="12"/>
      <c r="ID138" s="12"/>
      <c r="IE138" s="12"/>
      <c r="IF138" s="105"/>
      <c r="IG138" s="100"/>
      <c r="IH138" s="3"/>
      <c r="II138" s="3"/>
      <c r="IJ138" s="3"/>
      <c r="IK138" s="3"/>
      <c r="IL138" s="3"/>
      <c r="IM138" s="3"/>
      <c r="IN138" s="3"/>
      <c r="IO138" s="12"/>
      <c r="IP138" s="12"/>
      <c r="IQ138" s="88"/>
      <c r="IR138" s="45"/>
      <c r="IS138" s="3"/>
      <c r="IT138" s="3"/>
      <c r="IU138" s="3"/>
      <c r="IV138" s="20"/>
      <c r="IW138" s="12"/>
      <c r="IX138" s="12"/>
      <c r="IY138" s="12"/>
      <c r="IZ138" s="12"/>
      <c r="JA138" s="100"/>
      <c r="JB138" s="3"/>
      <c r="JC138" s="3"/>
      <c r="JD138" s="3"/>
      <c r="JE138" s="3"/>
      <c r="JF138" s="3"/>
      <c r="JG138" s="3"/>
      <c r="JH138" s="3"/>
      <c r="JI138" s="12"/>
      <c r="JJ138" s="12"/>
      <c r="JK138" s="88"/>
      <c r="JL138" s="45"/>
      <c r="JM138" s="3"/>
      <c r="JN138" s="3"/>
      <c r="JO138" s="3"/>
      <c r="JP138" s="20"/>
      <c r="JQ138" s="12"/>
      <c r="JR138" s="12"/>
      <c r="JS138" s="12"/>
      <c r="JT138" s="12"/>
      <c r="JU138" s="100"/>
      <c r="JV138" s="3"/>
      <c r="JW138" s="3"/>
      <c r="JX138" s="3"/>
      <c r="JY138" s="3"/>
      <c r="JZ138" s="3"/>
      <c r="KA138" s="3"/>
      <c r="KB138" s="3"/>
      <c r="KC138" s="12"/>
      <c r="KD138" s="12"/>
      <c r="KE138" s="88"/>
      <c r="KF138" s="45"/>
      <c r="KG138" s="3"/>
      <c r="KH138" s="3"/>
      <c r="KI138" s="3"/>
      <c r="KJ138" s="20"/>
      <c r="KK138" s="12"/>
      <c r="KL138" s="12"/>
      <c r="KM138" s="12"/>
      <c r="KN138" s="12"/>
      <c r="KO138" s="100"/>
      <c r="KP138" s="3"/>
      <c r="KQ138" s="3"/>
      <c r="KR138" s="3"/>
      <c r="KS138" s="3"/>
      <c r="KT138" s="3"/>
      <c r="KU138" s="3"/>
      <c r="KV138" s="3"/>
      <c r="KW138" s="12"/>
      <c r="KX138" s="12"/>
      <c r="KY138" s="88"/>
      <c r="KZ138" s="45"/>
      <c r="LA138" s="3"/>
      <c r="LB138" s="3"/>
      <c r="LC138" s="3"/>
      <c r="LD138" s="20"/>
      <c r="LE138" s="12"/>
      <c r="LF138" s="12"/>
      <c r="LG138" s="12"/>
      <c r="LH138" s="12"/>
      <c r="LI138" s="100"/>
      <c r="LJ138" s="3"/>
      <c r="LK138" s="3"/>
      <c r="LL138" s="3"/>
      <c r="LM138" s="3"/>
      <c r="LN138" s="3"/>
      <c r="LO138" s="3"/>
      <c r="LP138" s="3"/>
      <c r="LQ138" s="12"/>
      <c r="LR138" s="12"/>
      <c r="LS138" s="88"/>
      <c r="LT138" s="45"/>
      <c r="LU138" s="88"/>
      <c r="LV138" s="88"/>
      <c r="LW138" s="88"/>
      <c r="LX138" s="88"/>
      <c r="LY138" s="12"/>
      <c r="LZ138" s="12"/>
      <c r="MA138" s="12"/>
      <c r="MB138" s="12"/>
      <c r="MC138" s="100"/>
      <c r="MD138" s="3"/>
      <c r="ME138" s="3"/>
      <c r="MF138" s="3"/>
      <c r="MG138" s="3"/>
      <c r="MH138" s="3"/>
      <c r="MI138" s="3"/>
      <c r="MJ138" s="3"/>
      <c r="MK138" s="12"/>
      <c r="ML138" s="12"/>
      <c r="MM138" s="88"/>
      <c r="MN138" s="45"/>
      <c r="MO138" s="88"/>
      <c r="MP138" s="88"/>
      <c r="MQ138" s="88"/>
      <c r="MR138" s="88"/>
      <c r="MS138" s="12"/>
      <c r="MT138" s="12"/>
      <c r="MU138" s="12"/>
      <c r="MV138" s="12"/>
      <c r="MW138" s="100"/>
      <c r="MX138" s="3"/>
      <c r="MY138" s="3"/>
      <c r="MZ138" s="3"/>
      <c r="NA138" s="3"/>
      <c r="NB138" s="3"/>
      <c r="NC138" s="3"/>
      <c r="ND138" s="3"/>
      <c r="NE138" s="12"/>
      <c r="NF138" s="12"/>
      <c r="NG138" s="88"/>
      <c r="NH138" s="45"/>
      <c r="NI138" s="88"/>
      <c r="NJ138" s="88"/>
      <c r="NK138" s="88"/>
      <c r="NL138" s="88"/>
      <c r="NM138" s="12"/>
      <c r="NN138" s="12"/>
      <c r="NO138" s="12"/>
      <c r="NP138" s="12"/>
      <c r="NQ138" s="100"/>
      <c r="NR138" s="3"/>
      <c r="NS138" s="3"/>
      <c r="NT138" s="3"/>
      <c r="NU138" s="3"/>
      <c r="NV138" s="3"/>
      <c r="NW138" s="3"/>
      <c r="NX138" s="12"/>
      <c r="NY138" s="88"/>
      <c r="NZ138" s="45"/>
      <c r="OA138" s="88"/>
      <c r="OB138" s="88"/>
      <c r="OC138" s="88"/>
      <c r="OD138" s="88"/>
      <c r="OE138" s="12"/>
      <c r="OF138" s="12"/>
      <c r="OG138" s="12"/>
      <c r="OH138" s="12"/>
      <c r="OI138" s="12"/>
      <c r="OJ138" s="3"/>
      <c r="OK138" s="3"/>
      <c r="OL138" s="3"/>
      <c r="OM138" s="3"/>
      <c r="ON138" s="3"/>
      <c r="OO138" s="3"/>
      <c r="OP138" s="88"/>
      <c r="OQ138" s="12"/>
      <c r="OR138" s="3"/>
      <c r="OS138" s="100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f>OV138-OW138</f>
        <v>0</v>
      </c>
      <c r="OY138" s="3">
        <f>SUM(OW138:OX138)</f>
        <v>0</v>
      </c>
      <c r="OZ138" s="12">
        <f>IF(OW138,OW138/OU138,0)</f>
        <v>0</v>
      </c>
      <c r="PA138" s="88">
        <f>IF(PC138,PC138/OW138,0)</f>
        <v>0</v>
      </c>
      <c r="PB138" s="45">
        <f>IF(PC138,PC138/OY138,0)</f>
        <v>0</v>
      </c>
      <c r="PC138" s="88">
        <v>0</v>
      </c>
      <c r="PD138" s="88">
        <v>0</v>
      </c>
      <c r="PE138" s="88">
        <v>0</v>
      </c>
      <c r="PF138" s="88">
        <f>PE138/1.18</f>
        <v>0</v>
      </c>
      <c r="PG138" s="12">
        <f>PF138/$PF$2</f>
        <v>0</v>
      </c>
      <c r="PH138" s="12">
        <f>IF(PC138,PC138/PD138,0)</f>
        <v>0</v>
      </c>
      <c r="PI138" s="12">
        <f>IF(PC138,PC138/PF138,0)</f>
        <v>0</v>
      </c>
      <c r="PJ138" s="12" t="e">
        <f>OW138/OY138</f>
        <v>#DIV/0!</v>
      </c>
      <c r="PK138" s="12" t="e">
        <f>1-PJ138</f>
        <v>#DIV/0!</v>
      </c>
      <c r="PL138" s="3">
        <v>3</v>
      </c>
      <c r="PM138" s="3">
        <v>0</v>
      </c>
      <c r="PN138" s="3">
        <v>0</v>
      </c>
      <c r="PO138" s="3">
        <v>0</v>
      </c>
      <c r="PP138" s="3">
        <v>0</v>
      </c>
      <c r="PQ138" s="3">
        <v>0</v>
      </c>
      <c r="PR138" s="3">
        <f>PL138+PM138+PN138+PO138+PQ138</f>
        <v>3</v>
      </c>
      <c r="PS138" s="88">
        <f>PR138*H138</f>
        <v>12540.839400000001</v>
      </c>
      <c r="PT138" s="12">
        <f>PS138/$PS$2</f>
        <v>1.7421653236662083E-4</v>
      </c>
      <c r="PU138" s="3">
        <v>0</v>
      </c>
      <c r="PV138" s="100">
        <v>26</v>
      </c>
      <c r="PW138" s="3">
        <v>5441</v>
      </c>
      <c r="PX138" s="3">
        <v>24</v>
      </c>
      <c r="PY138" s="3">
        <v>0</v>
      </c>
      <c r="PZ138" s="3">
        <v>0</v>
      </c>
      <c r="QA138" s="3">
        <f>PY138-PZ138</f>
        <v>0</v>
      </c>
      <c r="QB138" s="3">
        <f>SUM(PZ138:QA138)</f>
        <v>0</v>
      </c>
      <c r="QC138" s="12">
        <f>IF(PZ138,PZ138/PX138,0)</f>
        <v>0</v>
      </c>
      <c r="QD138" s="88" t="e">
        <f>IF(QF138,QF138/PZ138,0)</f>
        <v>#DIV/0!</v>
      </c>
      <c r="QE138" s="45" t="e">
        <f>IF(QF138,QF138/QB138,0)</f>
        <v>#DIV/0!</v>
      </c>
      <c r="QF138" s="88">
        <v>153.66</v>
      </c>
      <c r="QG138" s="88">
        <v>0</v>
      </c>
      <c r="QH138" s="88">
        <v>0</v>
      </c>
      <c r="QI138" s="88">
        <f>QH138/1.18</f>
        <v>0</v>
      </c>
      <c r="QJ138" s="12">
        <f>QI138/$QI$2</f>
        <v>0</v>
      </c>
      <c r="QK138" s="12" t="e">
        <f>IF(QF138,QF138/QG138,0)</f>
        <v>#DIV/0!</v>
      </c>
      <c r="QL138" s="12" t="e">
        <f>IF(QF138,QF138/QI138,0)</f>
        <v>#DIV/0!</v>
      </c>
      <c r="QM138" s="12" t="e">
        <f>PZ138/QB138</f>
        <v>#DIV/0!</v>
      </c>
      <c r="QN138" s="12" t="e">
        <f>1-QM138</f>
        <v>#DIV/0!</v>
      </c>
      <c r="QO138" s="3">
        <v>0</v>
      </c>
      <c r="QP138" s="3"/>
      <c r="QQ138" s="3">
        <v>0</v>
      </c>
      <c r="QR138" s="3">
        <v>0</v>
      </c>
      <c r="QS138" s="3">
        <v>0</v>
      </c>
      <c r="QT138" s="3">
        <v>0</v>
      </c>
      <c r="QU138" s="3">
        <f>QO138+QP138+QQ138+QR138+QT138</f>
        <v>0</v>
      </c>
      <c r="QV138" s="88">
        <f>QU138*H138</f>
        <v>0</v>
      </c>
      <c r="QW138" s="12">
        <f>QV138/$QV$2</f>
        <v>0</v>
      </c>
      <c r="QX138" s="3">
        <v>0</v>
      </c>
      <c r="QY138" s="100">
        <v>0</v>
      </c>
      <c r="QZ138" s="3">
        <v>0</v>
      </c>
      <c r="RA138" s="3">
        <v>0</v>
      </c>
      <c r="RB138" s="3">
        <v>0</v>
      </c>
      <c r="RC138" s="3">
        <v>0</v>
      </c>
      <c r="RD138" s="3">
        <f>RB138-RC138</f>
        <v>0</v>
      </c>
      <c r="RE138" s="3">
        <f>SUM(RC138:RD138)</f>
        <v>0</v>
      </c>
      <c r="RF138" s="12">
        <f>IF(RC138,RC138/RA138,0)</f>
        <v>0</v>
      </c>
      <c r="RG138" s="88">
        <f>IF(RI138,RI138/RC138,0)</f>
        <v>0</v>
      </c>
      <c r="RH138" s="45">
        <f>IF(RI138,RI138/RE138,0)</f>
        <v>0</v>
      </c>
      <c r="RI138" s="88">
        <v>0</v>
      </c>
      <c r="RJ138" s="88">
        <v>0</v>
      </c>
      <c r="RK138" s="88">
        <v>0</v>
      </c>
      <c r="RL138" s="88">
        <f>RK138/1.18</f>
        <v>0</v>
      </c>
      <c r="RM138" s="12">
        <f>RL138/$RL$2</f>
        <v>0</v>
      </c>
      <c r="RN138" s="12">
        <f>IF(RI138,RI138/RJ138,0)</f>
        <v>0</v>
      </c>
      <c r="RO138" s="12">
        <f>IF(RI138,RI138/RL138,0)</f>
        <v>0</v>
      </c>
      <c r="RP138" s="169" t="str">
        <f>E138</f>
        <v>PB-07 (AA-05 + AM-C45 + AI-04)</v>
      </c>
      <c r="RQ138" s="12" t="e">
        <f>RC138/RE138</f>
        <v>#DIV/0!</v>
      </c>
      <c r="RR138" s="12" t="e">
        <f>1-RQ138</f>
        <v>#DIV/0!</v>
      </c>
      <c r="RS138" s="3">
        <v>0</v>
      </c>
      <c r="RT138" s="3">
        <v>0</v>
      </c>
      <c r="RU138" s="3">
        <v>0</v>
      </c>
      <c r="RV138" s="3">
        <v>0</v>
      </c>
      <c r="RW138" s="3">
        <v>0</v>
      </c>
      <c r="RX138" s="3">
        <v>0</v>
      </c>
      <c r="RY138" s="3">
        <f>RS138+RT138+RU138+RV138+RX138</f>
        <v>0</v>
      </c>
      <c r="RZ138" s="88">
        <f>RY138*H138</f>
        <v>0</v>
      </c>
      <c r="SA138" s="12">
        <f>RZ138/$RZ$2</f>
        <v>0</v>
      </c>
      <c r="SB138" s="3">
        <v>0</v>
      </c>
      <c r="SC138" s="100">
        <v>21</v>
      </c>
      <c r="SD138" s="3">
        <v>2575</v>
      </c>
      <c r="SE138" s="3">
        <v>8</v>
      </c>
      <c r="SF138" s="3">
        <v>0</v>
      </c>
      <c r="SG138" s="3">
        <v>0</v>
      </c>
      <c r="SH138" s="3">
        <f>SF138-SG138</f>
        <v>0</v>
      </c>
      <c r="SI138" s="3">
        <f>SUM(SG138:SH138)</f>
        <v>0</v>
      </c>
      <c r="SJ138" s="12">
        <f>IF(SG138,SG138/SE138,0)</f>
        <v>0</v>
      </c>
      <c r="SK138" s="88" t="e">
        <f>IF(SM138,SM138/SG138,0)</f>
        <v>#DIV/0!</v>
      </c>
      <c r="SL138" s="45" t="e">
        <f>IF(SM138,SM138/SI138,0)</f>
        <v>#DIV/0!</v>
      </c>
      <c r="SM138" s="88">
        <v>217.22</v>
      </c>
      <c r="SN138" s="88">
        <v>0</v>
      </c>
      <c r="SO138" s="88">
        <v>0</v>
      </c>
      <c r="SP138" s="88">
        <f>SO138/1.18</f>
        <v>0</v>
      </c>
      <c r="SQ138" s="12">
        <f>SP138/$SP$2</f>
        <v>0</v>
      </c>
      <c r="SR138" s="87" t="e">
        <f>IF(SM138,SM138/SN138,0)</f>
        <v>#DIV/0!</v>
      </c>
      <c r="SS138" s="87" t="e">
        <f>IF(SM138,SM138/SP138,0)</f>
        <v>#DIV/0!</v>
      </c>
      <c r="ST138" s="169" t="str">
        <f>E138</f>
        <v>PB-07 (AA-05 + AM-C45 + AI-04)</v>
      </c>
      <c r="SU138" s="12" t="e">
        <f>SG138/SI138</f>
        <v>#DIV/0!</v>
      </c>
      <c r="SV138" s="12" t="e">
        <f>1-SU138</f>
        <v>#DIV/0!</v>
      </c>
      <c r="SW138" s="3">
        <v>3</v>
      </c>
      <c r="SX138" s="3">
        <v>0</v>
      </c>
      <c r="SY138" s="3">
        <v>0</v>
      </c>
      <c r="SZ138" s="3">
        <v>0</v>
      </c>
      <c r="TA138" s="3">
        <v>0</v>
      </c>
      <c r="TB138" s="3">
        <v>0</v>
      </c>
      <c r="TC138" s="3">
        <f>SW138+SX138+SY138+SZ138+TB138</f>
        <v>3</v>
      </c>
      <c r="TD138" s="88">
        <f>TC138*H138</f>
        <v>12540.839400000001</v>
      </c>
      <c r="TE138" s="12">
        <f>TD138/$TD$2</f>
        <v>1.3795992648357546E-4</v>
      </c>
      <c r="TF138" s="3">
        <v>0</v>
      </c>
      <c r="TG138" s="100">
        <f>SUMIFS(Main!TX:TX,Main!B:B,B:B)</f>
        <v>90</v>
      </c>
      <c r="TH138" s="3">
        <v>7195</v>
      </c>
      <c r="TI138" s="3">
        <v>44</v>
      </c>
      <c r="TJ138" s="3">
        <f>SUMIFS(Main!TT:TT,Main!B:B,B:B)</f>
        <v>0</v>
      </c>
      <c r="TK138" s="3">
        <v>0</v>
      </c>
      <c r="TL138" s="3">
        <f>TJ138-TK138</f>
        <v>0</v>
      </c>
      <c r="TM138" s="3">
        <f>SUM(TK138:TL138)</f>
        <v>0</v>
      </c>
      <c r="TN138" s="12">
        <f>IF(TK138,TK138/TI138,0)</f>
        <v>0</v>
      </c>
      <c r="TO138" s="88" t="e">
        <f>IF(TQ138,TQ138/TK138,0)</f>
        <v>#DIV/0!</v>
      </c>
      <c r="TP138" s="45" t="e">
        <f>IF(TQ138,TQ138/TM138,0)</f>
        <v>#DIV/0!</v>
      </c>
      <c r="TQ138" s="88">
        <v>446.63</v>
      </c>
      <c r="TR138" s="88">
        <v>0</v>
      </c>
      <c r="TS138" s="88">
        <f>SUMIFS(Main!TU:TU,Main!B:B,B:B)</f>
        <v>0</v>
      </c>
      <c r="TT138" s="88">
        <f>TS138/1.18</f>
        <v>0</v>
      </c>
      <c r="TU138" s="12">
        <f>TT138/$TT$2</f>
        <v>0</v>
      </c>
      <c r="TV138" s="87" t="e">
        <f>IF(TQ138,TQ138/TR138,0)</f>
        <v>#DIV/0!</v>
      </c>
      <c r="TW138" s="87" t="e">
        <f>IF(TQ138,TQ138/TT138,0)</f>
        <v>#DIV/0!</v>
      </c>
      <c r="TX138" s="169" t="str">
        <f>E138</f>
        <v>PB-07 (AA-05 + AM-C45 + AI-04)</v>
      </c>
      <c r="TY138" s="12" t="e">
        <f>TK138/TM138</f>
        <v>#DIV/0!</v>
      </c>
      <c r="TZ138" s="12" t="e">
        <f>1-TY138</f>
        <v>#DIV/0!</v>
      </c>
      <c r="UA138" s="3">
        <f>SUMIFS(Main!UG:UG,Main!B:B,B:B)</f>
        <v>6</v>
      </c>
      <c r="UB138" s="3">
        <f>SUMIFS(Main!UI:UI,Main!B:B,B:B)</f>
        <v>0</v>
      </c>
      <c r="UC138" s="3">
        <f>SUMIFS(Main!UK:UK,Main!B:B,B:B)</f>
        <v>0</v>
      </c>
      <c r="UD138" s="3">
        <f>SUMIFS(Main!UO:UO,Main!B:B,B:B)</f>
        <v>0</v>
      </c>
      <c r="UE138" s="3">
        <f>SUMIFS(Main!UQ:UQ,Main!B:B,B:B)</f>
        <v>0</v>
      </c>
      <c r="UF138" s="3">
        <f>SUMIFS(Main!US:US,Main!B:B,B:B)</f>
        <v>0</v>
      </c>
      <c r="UG138" s="3">
        <f>UA138+UB138+UC138+UD138+UF138</f>
        <v>6</v>
      </c>
      <c r="UH138" s="88">
        <f>UG138*H138</f>
        <v>25081.678800000002</v>
      </c>
      <c r="UI138" s="12">
        <f>UH138/$UH$2</f>
        <v>2.4884950607127016E-4</v>
      </c>
      <c r="UJ138" s="3">
        <f>SUMIFS(Main!UW:UW,Main!B:B,B:B)</f>
        <v>0</v>
      </c>
      <c r="UK138" s="100">
        <f>SUMIFS(Main!VI:VI,Main!A:A,A:A)</f>
        <v>58</v>
      </c>
      <c r="UL138" s="3">
        <v>0</v>
      </c>
      <c r="UM138" s="3">
        <v>0</v>
      </c>
      <c r="UN138" s="3">
        <f>SUMIFS(Main!VE:VE,Main!A:A,A:A)</f>
        <v>0</v>
      </c>
      <c r="UO138" s="3">
        <v>0</v>
      </c>
      <c r="UP138" s="3">
        <f t="shared" si="741"/>
        <v>0</v>
      </c>
      <c r="UQ138" s="3">
        <f t="shared" si="742"/>
        <v>0</v>
      </c>
      <c r="UR138" s="12">
        <f t="shared" si="743"/>
        <v>0</v>
      </c>
      <c r="US138" s="88">
        <f t="shared" si="744"/>
        <v>0</v>
      </c>
      <c r="UT138" s="45">
        <f t="shared" si="745"/>
        <v>0</v>
      </c>
      <c r="UU138" s="88">
        <v>0</v>
      </c>
      <c r="UV138" s="88">
        <v>0</v>
      </c>
      <c r="UW138" s="88">
        <f>SUMIFS(Main!VF:VF,Main!A:A,A:A)</f>
        <v>0</v>
      </c>
      <c r="UX138" s="88">
        <f t="shared" si="746"/>
        <v>0</v>
      </c>
      <c r="UY138" s="12">
        <f t="shared" si="747"/>
        <v>0</v>
      </c>
      <c r="UZ138" s="87">
        <f t="shared" si="748"/>
        <v>0</v>
      </c>
      <c r="VA138" s="87">
        <f t="shared" si="749"/>
        <v>0</v>
      </c>
      <c r="VB138" s="169" t="str">
        <f t="shared" si="740"/>
        <v>PB-07 (AA-05 + AM-C45 + AI-04)</v>
      </c>
      <c r="VC138" s="12" t="e">
        <f t="shared" si="754"/>
        <v>#DIV/0!</v>
      </c>
      <c r="VD138" s="12" t="e">
        <f t="shared" si="750"/>
        <v>#DIV/0!</v>
      </c>
      <c r="VE138" s="3">
        <f>SUMIFS(Main!VR:VR,Main!B:B,B:B)</f>
        <v>15</v>
      </c>
      <c r="VF138" s="3">
        <f>SUMIFS(Main!VT:VT,Main!B:B,B:B)</f>
        <v>0</v>
      </c>
      <c r="VG138" s="3">
        <f>SUMIFS(Main!VV:VV,Main!B:B,B:B)</f>
        <v>0</v>
      </c>
      <c r="VH138" s="3">
        <f>SUMIFS(Main!VZ:VZ,Main!B:B,B:B)</f>
        <v>0</v>
      </c>
      <c r="VI138" s="3">
        <f>SUMIFS(Main!WB:WB,Main!B:B,B:B)</f>
        <v>0</v>
      </c>
      <c r="VJ138" s="3">
        <f>SUMIFS(Main!WD:WD,Main!B:B,B:B)</f>
        <v>0</v>
      </c>
      <c r="VK138" s="3">
        <f t="shared" si="751"/>
        <v>15</v>
      </c>
      <c r="VL138" s="88">
        <f t="shared" si="752"/>
        <v>62704.197</v>
      </c>
      <c r="VM138" s="12">
        <f t="shared" si="753"/>
        <v>6.5692814991071035E-4</v>
      </c>
      <c r="VN138" s="3">
        <f>SUMIFS(Main!WH:WH,Main!B:B,B:B)</f>
        <v>8</v>
      </c>
    </row>
    <row r="139" spans="1:586">
      <c r="A139" s="161" t="s">
        <v>738</v>
      </c>
      <c r="B139" s="161" t="s">
        <v>718</v>
      </c>
      <c r="C139" s="150" t="s">
        <v>480</v>
      </c>
      <c r="D139" s="150" t="s">
        <v>669</v>
      </c>
      <c r="E139" s="154" t="s">
        <v>822</v>
      </c>
      <c r="F139" s="161" t="s">
        <v>480</v>
      </c>
      <c r="G139" s="150" t="s">
        <v>822</v>
      </c>
      <c r="H139" s="17">
        <v>5118.2853999999998</v>
      </c>
      <c r="I139" s="1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7"/>
      <c r="V139" s="87"/>
      <c r="W139" s="12"/>
      <c r="X139" s="91"/>
      <c r="Y139" s="91"/>
      <c r="Z139" s="91"/>
      <c r="AA139" s="91"/>
      <c r="AB139" s="91"/>
      <c r="AC139" s="91"/>
      <c r="AD139" s="91"/>
      <c r="AE139" s="87"/>
      <c r="AF139" s="88"/>
      <c r="AG139" s="88"/>
      <c r="AH139" s="88"/>
      <c r="AI139" s="87"/>
      <c r="AJ139" s="87"/>
      <c r="AK139" s="12"/>
      <c r="AL139" s="3"/>
      <c r="AM139" s="3"/>
      <c r="AN139" s="3"/>
      <c r="AO139" s="3"/>
      <c r="AP139" s="3"/>
      <c r="AQ139" s="3"/>
      <c r="AR139" s="3"/>
      <c r="AS139" s="3"/>
      <c r="AT139" s="87"/>
      <c r="AU139" s="40"/>
      <c r="AV139" s="40"/>
      <c r="AW139" s="88"/>
      <c r="AX139" s="88"/>
      <c r="AY139" s="88"/>
      <c r="AZ139" s="87"/>
      <c r="BA139" s="87"/>
      <c r="BB139" s="87"/>
      <c r="BC139" s="89"/>
      <c r="BD139" s="12"/>
      <c r="BE139" s="3"/>
      <c r="BF139" s="3"/>
      <c r="BG139" s="3"/>
      <c r="BH139" s="3"/>
      <c r="BI139" s="3"/>
      <c r="BJ139" s="3"/>
      <c r="BK139" s="3"/>
      <c r="BL139" s="3"/>
      <c r="BM139" s="87"/>
      <c r="BN139" s="40"/>
      <c r="BO139" s="40"/>
      <c r="BP139" s="88"/>
      <c r="BQ139" s="88"/>
      <c r="BR139" s="88"/>
      <c r="BS139" s="12"/>
      <c r="BT139" s="12"/>
      <c r="BU139" s="87"/>
      <c r="BV139" s="89"/>
      <c r="BW139" s="90"/>
      <c r="BX139" s="12"/>
      <c r="BY139" s="3"/>
      <c r="BZ139" s="3"/>
      <c r="CA139" s="3"/>
      <c r="CB139" s="3"/>
      <c r="CC139" s="3"/>
      <c r="CD139" s="3"/>
      <c r="CE139" s="3"/>
      <c r="CF139" s="3"/>
      <c r="CG139" s="87"/>
      <c r="CH139" s="3"/>
      <c r="CI139" s="3"/>
      <c r="CJ139" s="88"/>
      <c r="CK139" s="88"/>
      <c r="CL139" s="88"/>
      <c r="CM139" s="87"/>
      <c r="CN139" s="87"/>
      <c r="CO139" s="12"/>
      <c r="CP139" s="12"/>
      <c r="CQ139" s="77"/>
      <c r="CR139" s="12"/>
      <c r="CS139" s="3"/>
      <c r="CT139" s="3"/>
      <c r="CU139" s="3"/>
      <c r="CV139" s="3"/>
      <c r="CW139" s="3"/>
      <c r="CX139" s="3"/>
      <c r="CY139" s="3"/>
      <c r="CZ139" s="3"/>
      <c r="DA139" s="87"/>
      <c r="DB139" s="45"/>
      <c r="DC139" s="3"/>
      <c r="DD139" s="88"/>
      <c r="DE139" s="88"/>
      <c r="DF139" s="88"/>
      <c r="DG139" s="12"/>
      <c r="DH139" s="12"/>
      <c r="DI139" s="12"/>
      <c r="DJ139" s="12"/>
      <c r="DK139" s="3"/>
      <c r="DL139" s="2"/>
      <c r="DM139" s="3"/>
      <c r="DN139" s="3"/>
      <c r="DO139" s="3"/>
      <c r="DP139" s="3"/>
      <c r="DQ139" s="3"/>
      <c r="DR139" s="3"/>
      <c r="DS139" s="3"/>
      <c r="DT139" s="3"/>
      <c r="DU139" s="12"/>
      <c r="DV139" s="87"/>
      <c r="DW139" s="3"/>
      <c r="DX139" s="3"/>
      <c r="DY139" s="88"/>
      <c r="DZ139" s="88"/>
      <c r="EA139" s="88"/>
      <c r="EB139" s="12"/>
      <c r="EC139" s="12"/>
      <c r="ED139" s="12"/>
      <c r="EE139" s="12"/>
      <c r="EF139" s="3"/>
      <c r="EG139" s="12"/>
      <c r="EH139" s="3"/>
      <c r="EI139" s="3"/>
      <c r="EJ139" s="3"/>
      <c r="EK139" s="3"/>
      <c r="EL139" s="3"/>
      <c r="EM139" s="3"/>
      <c r="EN139" s="3"/>
      <c r="EO139" s="3"/>
      <c r="EP139" s="12"/>
      <c r="EQ139" s="87"/>
      <c r="ER139" s="3"/>
      <c r="ES139" s="3"/>
      <c r="ET139" s="88"/>
      <c r="EU139" s="88"/>
      <c r="EV139" s="88"/>
      <c r="EW139" s="12"/>
      <c r="EX139" s="12"/>
      <c r="EY139" s="12"/>
      <c r="EZ139" s="12"/>
      <c r="FA139" s="3"/>
      <c r="FB139" s="12"/>
      <c r="FC139" s="3"/>
      <c r="FD139" s="3"/>
      <c r="FE139" s="3"/>
      <c r="FF139" s="3"/>
      <c r="FG139" s="3"/>
      <c r="FH139" s="3"/>
      <c r="FI139" s="3"/>
      <c r="FJ139" s="3"/>
      <c r="FK139" s="12"/>
      <c r="FL139" s="12"/>
      <c r="FM139" s="3"/>
      <c r="FN139" s="88"/>
      <c r="FO139" s="88"/>
      <c r="FP139" s="88"/>
      <c r="FQ139" s="88"/>
      <c r="FR139" s="12"/>
      <c r="FS139" s="12"/>
      <c r="FT139" s="12"/>
      <c r="FU139" s="39"/>
      <c r="FV139" s="77"/>
      <c r="FW139" s="12"/>
      <c r="FX139" s="3"/>
      <c r="FY139" s="3"/>
      <c r="FZ139" s="3"/>
      <c r="GA139" s="3"/>
      <c r="GB139" s="3"/>
      <c r="GC139" s="3"/>
      <c r="GD139" s="3"/>
      <c r="GE139" s="3"/>
      <c r="GF139" s="12"/>
      <c r="GG139" s="12"/>
      <c r="GH139" s="88"/>
      <c r="GI139" s="45"/>
      <c r="GJ139" s="88"/>
      <c r="GK139" s="88"/>
      <c r="GL139" s="88"/>
      <c r="GM139" s="12"/>
      <c r="GN139" s="12"/>
      <c r="GO139" s="12"/>
      <c r="GP139" s="12"/>
      <c r="GQ139" s="77"/>
      <c r="GR139" s="12"/>
      <c r="GS139" s="3"/>
      <c r="GT139" s="3"/>
      <c r="GU139" s="3"/>
      <c r="GV139" s="3"/>
      <c r="GW139" s="3"/>
      <c r="GX139" s="3"/>
      <c r="GY139" s="3"/>
      <c r="GZ139" s="3"/>
      <c r="HA139" s="12"/>
      <c r="HB139" s="12"/>
      <c r="HC139" s="88"/>
      <c r="HD139" s="45"/>
      <c r="HE139" s="88"/>
      <c r="HF139" s="88"/>
      <c r="HG139" s="88"/>
      <c r="HH139" s="12"/>
      <c r="HI139" s="12"/>
      <c r="HJ139" s="12"/>
      <c r="HK139" s="12"/>
      <c r="HL139" s="77"/>
      <c r="HM139" s="3"/>
      <c r="HN139" s="3"/>
      <c r="HO139" s="3"/>
      <c r="HP139" s="3"/>
      <c r="HQ139" s="3"/>
      <c r="HR139" s="3"/>
      <c r="HS139" s="3"/>
      <c r="HT139" s="3"/>
      <c r="HU139" s="12"/>
      <c r="HV139" s="12"/>
      <c r="HW139" s="88"/>
      <c r="HX139" s="45"/>
      <c r="HY139" s="3"/>
      <c r="HZ139" s="3"/>
      <c r="IA139" s="3"/>
      <c r="IB139" s="20"/>
      <c r="IC139" s="12"/>
      <c r="ID139" s="12"/>
      <c r="IE139" s="12"/>
      <c r="IF139" s="105"/>
      <c r="IG139" s="100"/>
      <c r="IH139" s="3"/>
      <c r="II139" s="3"/>
      <c r="IJ139" s="3"/>
      <c r="IK139" s="3"/>
      <c r="IL139" s="3"/>
      <c r="IM139" s="3"/>
      <c r="IN139" s="3"/>
      <c r="IO139" s="12"/>
      <c r="IP139" s="12"/>
      <c r="IQ139" s="88"/>
      <c r="IR139" s="45"/>
      <c r="IS139" s="3"/>
      <c r="IT139" s="3"/>
      <c r="IU139" s="3"/>
      <c r="IV139" s="20"/>
      <c r="IW139" s="12"/>
      <c r="IX139" s="12"/>
      <c r="IY139" s="12"/>
      <c r="IZ139" s="12"/>
      <c r="JA139" s="100"/>
      <c r="JB139" s="3"/>
      <c r="JC139" s="3"/>
      <c r="JD139" s="3"/>
      <c r="JE139" s="3"/>
      <c r="JF139" s="3"/>
      <c r="JG139" s="3"/>
      <c r="JH139" s="3"/>
      <c r="JI139" s="12"/>
      <c r="JJ139" s="12"/>
      <c r="JK139" s="88"/>
      <c r="JL139" s="45"/>
      <c r="JM139" s="3"/>
      <c r="JN139" s="3"/>
      <c r="JO139" s="3"/>
      <c r="JP139" s="20"/>
      <c r="JQ139" s="12"/>
      <c r="JR139" s="12"/>
      <c r="JS139" s="12"/>
      <c r="JT139" s="12"/>
      <c r="JU139" s="100"/>
      <c r="JV139" s="3"/>
      <c r="JW139" s="3"/>
      <c r="JX139" s="3"/>
      <c r="JY139" s="3"/>
      <c r="JZ139" s="3"/>
      <c r="KA139" s="3"/>
      <c r="KB139" s="3"/>
      <c r="KC139" s="12"/>
      <c r="KD139" s="12"/>
      <c r="KE139" s="88"/>
      <c r="KF139" s="45"/>
      <c r="KG139" s="3"/>
      <c r="KH139" s="3"/>
      <c r="KI139" s="3"/>
      <c r="KJ139" s="20"/>
      <c r="KK139" s="12"/>
      <c r="KL139" s="12"/>
      <c r="KM139" s="12"/>
      <c r="KN139" s="12"/>
      <c r="KO139" s="100"/>
      <c r="KP139" s="3"/>
      <c r="KQ139" s="3"/>
      <c r="KR139" s="3"/>
      <c r="KS139" s="3"/>
      <c r="KT139" s="3"/>
      <c r="KU139" s="3"/>
      <c r="KV139" s="3"/>
      <c r="KW139" s="12"/>
      <c r="KX139" s="12"/>
      <c r="KY139" s="88"/>
      <c r="KZ139" s="45"/>
      <c r="LA139" s="3"/>
      <c r="LB139" s="3"/>
      <c r="LC139" s="3"/>
      <c r="LD139" s="20"/>
      <c r="LE139" s="12"/>
      <c r="LF139" s="12"/>
      <c r="LG139" s="12"/>
      <c r="LH139" s="12"/>
      <c r="LI139" s="100"/>
      <c r="LJ139" s="3"/>
      <c r="LK139" s="3"/>
      <c r="LL139" s="3"/>
      <c r="LM139" s="3"/>
      <c r="LN139" s="3"/>
      <c r="LO139" s="3"/>
      <c r="LP139" s="3"/>
      <c r="LQ139" s="12"/>
      <c r="LR139" s="12"/>
      <c r="LS139" s="88"/>
      <c r="LT139" s="45"/>
      <c r="LU139" s="88"/>
      <c r="LV139" s="88"/>
      <c r="LW139" s="88"/>
      <c r="LX139" s="88"/>
      <c r="LY139" s="12"/>
      <c r="LZ139" s="12"/>
      <c r="MA139" s="12"/>
      <c r="MB139" s="12"/>
      <c r="MC139" s="100"/>
      <c r="MD139" s="3"/>
      <c r="ME139" s="3"/>
      <c r="MF139" s="3"/>
      <c r="MG139" s="3"/>
      <c r="MH139" s="3"/>
      <c r="MI139" s="3"/>
      <c r="MJ139" s="3"/>
      <c r="MK139" s="12"/>
      <c r="ML139" s="12"/>
      <c r="MM139" s="88"/>
      <c r="MN139" s="45"/>
      <c r="MO139" s="88"/>
      <c r="MP139" s="88"/>
      <c r="MQ139" s="88"/>
      <c r="MR139" s="88"/>
      <c r="MS139" s="12"/>
      <c r="MT139" s="12"/>
      <c r="MU139" s="12"/>
      <c r="MV139" s="12"/>
      <c r="MW139" s="100"/>
      <c r="MX139" s="3"/>
      <c r="MY139" s="3"/>
      <c r="MZ139" s="3"/>
      <c r="NA139" s="3"/>
      <c r="NB139" s="3"/>
      <c r="NC139" s="3"/>
      <c r="ND139" s="3"/>
      <c r="NE139" s="12"/>
      <c r="NF139" s="12"/>
      <c r="NG139" s="88"/>
      <c r="NH139" s="45"/>
      <c r="NI139" s="88"/>
      <c r="NJ139" s="88"/>
      <c r="NK139" s="88"/>
      <c r="NL139" s="88"/>
      <c r="NM139" s="12"/>
      <c r="NN139" s="12"/>
      <c r="NO139" s="12"/>
      <c r="NP139" s="12"/>
      <c r="NQ139" s="100"/>
      <c r="NR139" s="3"/>
      <c r="NS139" s="3"/>
      <c r="NT139" s="3"/>
      <c r="NU139" s="3"/>
      <c r="NV139" s="3"/>
      <c r="NW139" s="3"/>
      <c r="NX139" s="12"/>
      <c r="NY139" s="88"/>
      <c r="NZ139" s="45"/>
      <c r="OA139" s="88"/>
      <c r="OB139" s="88"/>
      <c r="OC139" s="88"/>
      <c r="OD139" s="88"/>
      <c r="OE139" s="12"/>
      <c r="OF139" s="12"/>
      <c r="OG139" s="12"/>
      <c r="OH139" s="12"/>
      <c r="OI139" s="12"/>
      <c r="OJ139" s="3"/>
      <c r="OK139" s="3"/>
      <c r="OL139" s="3"/>
      <c r="OM139" s="3"/>
      <c r="ON139" s="3"/>
      <c r="OO139" s="3"/>
      <c r="OP139" s="88"/>
      <c r="OQ139" s="12"/>
      <c r="OR139" s="3"/>
      <c r="OS139" s="100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f>OV139-OW139</f>
        <v>0</v>
      </c>
      <c r="OY139" s="3">
        <f>SUM(OW139:OX139)</f>
        <v>0</v>
      </c>
      <c r="OZ139" s="12">
        <f>IF(OW139,OW139/OU139,0)</f>
        <v>0</v>
      </c>
      <c r="PA139" s="88">
        <f>IF(PC139,PC139/OW139,0)</f>
        <v>0</v>
      </c>
      <c r="PB139" s="45">
        <f>IF(PC139,PC139/OY139,0)</f>
        <v>0</v>
      </c>
      <c r="PC139" s="88">
        <v>0</v>
      </c>
      <c r="PD139" s="88">
        <v>0</v>
      </c>
      <c r="PE139" s="88">
        <v>0</v>
      </c>
      <c r="PF139" s="88">
        <f>PE139/1.18</f>
        <v>0</v>
      </c>
      <c r="PG139" s="12">
        <f>PF139/$PF$2</f>
        <v>0</v>
      </c>
      <c r="PH139" s="12">
        <f>IF(PC139,PC139/PD139,0)</f>
        <v>0</v>
      </c>
      <c r="PI139" s="12">
        <f>IF(PC139,PC139/PF139,0)</f>
        <v>0</v>
      </c>
      <c r="PJ139" s="12" t="e">
        <f>OW139/OY139</f>
        <v>#DIV/0!</v>
      </c>
      <c r="PK139" s="12" t="e">
        <f>1-PJ139</f>
        <v>#DIV/0!</v>
      </c>
      <c r="PL139" s="3">
        <v>3</v>
      </c>
      <c r="PM139" s="3">
        <v>0</v>
      </c>
      <c r="PN139" s="3">
        <v>0</v>
      </c>
      <c r="PO139" s="3">
        <v>0</v>
      </c>
      <c r="PP139" s="3">
        <v>0</v>
      </c>
      <c r="PQ139" s="3">
        <v>0</v>
      </c>
      <c r="PR139" s="3">
        <f>PL139+PM139+PN139+PO139+PQ139</f>
        <v>3</v>
      </c>
      <c r="PS139" s="88">
        <f>PR139*H139</f>
        <v>15354.856199999998</v>
      </c>
      <c r="PT139" s="12">
        <f>PS139/$PS$2</f>
        <v>2.1330867231679148E-4</v>
      </c>
      <c r="PU139" s="3">
        <v>0</v>
      </c>
      <c r="PV139" s="100">
        <v>351</v>
      </c>
      <c r="PW139" s="3">
        <v>68326</v>
      </c>
      <c r="PX139" s="3">
        <v>297</v>
      </c>
      <c r="PY139" s="3">
        <v>1</v>
      </c>
      <c r="PZ139" s="3">
        <v>5</v>
      </c>
      <c r="QA139" s="3">
        <f>PY139-PZ139</f>
        <v>-4</v>
      </c>
      <c r="QB139" s="3">
        <f>SUM(PZ139:QA139)</f>
        <v>1</v>
      </c>
      <c r="QC139" s="12">
        <f>IF(PZ139,PZ139/PX139,0)</f>
        <v>1.6835016835016835E-2</v>
      </c>
      <c r="QD139" s="88">
        <f>IF(QF139,QF139/PZ139,0)</f>
        <v>419.5080000000001</v>
      </c>
      <c r="QE139" s="45">
        <f>IF(QF139,QF139/QB139,0)</f>
        <v>2097.5400000000004</v>
      </c>
      <c r="QF139" s="88">
        <v>2097.5400000000004</v>
      </c>
      <c r="QG139" s="88">
        <v>21447.78</v>
      </c>
      <c r="QH139" s="88">
        <v>10614.383199999998</v>
      </c>
      <c r="QI139" s="88">
        <f>QH139/1.18</f>
        <v>8995.24</v>
      </c>
      <c r="QJ139" s="12">
        <f>QI139/$QI$2</f>
        <v>5.979335377019441E-4</v>
      </c>
      <c r="QK139" s="12">
        <f>IF(QF139,QF139/QG139,0)</f>
        <v>9.7797534290262236E-2</v>
      </c>
      <c r="QL139" s="12">
        <f>IF(QF139,QF139/QI139,0)</f>
        <v>0.23318332807129108</v>
      </c>
      <c r="QM139" s="12">
        <f>PZ139/QB139</f>
        <v>5</v>
      </c>
      <c r="QN139" s="12">
        <f>1-QM139</f>
        <v>-4</v>
      </c>
      <c r="QO139" s="3">
        <v>3</v>
      </c>
      <c r="QP139" s="3"/>
      <c r="QQ139" s="3">
        <v>0</v>
      </c>
      <c r="QR139" s="3">
        <v>0</v>
      </c>
      <c r="QS139" s="3">
        <v>0</v>
      </c>
      <c r="QT139" s="3">
        <v>0</v>
      </c>
      <c r="QU139" s="3">
        <f>QO139+QP139+QQ139+QR139+QT139</f>
        <v>3</v>
      </c>
      <c r="QV139" s="88">
        <f>QU139*H139</f>
        <v>15354.856199999998</v>
      </c>
      <c r="QW139" s="12">
        <f>QV139/$QV$2</f>
        <v>3.3702465638155431E-4</v>
      </c>
      <c r="QX139" s="3">
        <v>19</v>
      </c>
      <c r="QY139" s="100">
        <v>490</v>
      </c>
      <c r="QZ139" s="3">
        <v>86330</v>
      </c>
      <c r="RA139" s="3">
        <v>335</v>
      </c>
      <c r="RB139" s="3">
        <v>0</v>
      </c>
      <c r="RC139" s="3">
        <v>3</v>
      </c>
      <c r="RD139" s="3">
        <f>RB139-RC139</f>
        <v>-3</v>
      </c>
      <c r="RE139" s="3">
        <f>SUM(RC139:RD139)</f>
        <v>0</v>
      </c>
      <c r="RF139" s="12">
        <f>IF(RC139,RC139/RA139,0)</f>
        <v>8.9552238805970154E-3</v>
      </c>
      <c r="RG139" s="88">
        <f>IF(RI139,RI139/RC139,0)</f>
        <v>1871.4333333333332</v>
      </c>
      <c r="RH139" s="45" t="e">
        <f>IF(RI139,RI139/RE139,0)</f>
        <v>#DIV/0!</v>
      </c>
      <c r="RI139" s="88">
        <v>5614.2999999999993</v>
      </c>
      <c r="RJ139" s="88">
        <v>13073.73</v>
      </c>
      <c r="RK139" s="88">
        <v>0</v>
      </c>
      <c r="RL139" s="88">
        <f>RK139/1.18</f>
        <v>0</v>
      </c>
      <c r="RM139" s="12">
        <f>RL139/$RL$2</f>
        <v>0</v>
      </c>
      <c r="RN139" s="12">
        <f>IF(RI139,RI139/RJ139,0)</f>
        <v>0.42943368113002178</v>
      </c>
      <c r="RO139" s="12" t="e">
        <f>IF(RI139,RI139/RL139,0)</f>
        <v>#DIV/0!</v>
      </c>
      <c r="RP139" s="169" t="str">
        <f>E139</f>
        <v>PB-02 (AI-04 Red + AM-C11 + AA-05)</v>
      </c>
      <c r="RQ139" s="12" t="e">
        <f>RC139/RE139</f>
        <v>#DIV/0!</v>
      </c>
      <c r="RR139" s="12" t="e">
        <f>1-RQ139</f>
        <v>#DIV/0!</v>
      </c>
      <c r="RS139" s="3">
        <v>6</v>
      </c>
      <c r="RT139" s="3">
        <v>0</v>
      </c>
      <c r="RU139" s="3">
        <v>0</v>
      </c>
      <c r="RV139" s="3">
        <v>0</v>
      </c>
      <c r="RW139" s="3">
        <v>0</v>
      </c>
      <c r="RX139" s="3">
        <v>0</v>
      </c>
      <c r="RY139" s="3">
        <f>RS139+RT139+RU139+RV139+RX139</f>
        <v>6</v>
      </c>
      <c r="RZ139" s="88">
        <f>RY139*H139</f>
        <v>30709.712399999997</v>
      </c>
      <c r="SA139" s="12">
        <f>RZ139/$RZ$2</f>
        <v>4.330328948369236E-4</v>
      </c>
      <c r="SB139" s="3">
        <v>19</v>
      </c>
      <c r="SC139" s="100">
        <v>160</v>
      </c>
      <c r="SD139" s="3">
        <v>18534</v>
      </c>
      <c r="SE139" s="3">
        <v>84</v>
      </c>
      <c r="SF139" s="3">
        <v>1</v>
      </c>
      <c r="SG139" s="3">
        <v>2</v>
      </c>
      <c r="SH139" s="3">
        <f>SF139-SG139</f>
        <v>-1</v>
      </c>
      <c r="SI139" s="3">
        <f>SUM(SG139:SH139)</f>
        <v>1</v>
      </c>
      <c r="SJ139" s="12">
        <f>IF(SG139,SG139/SE139,0)</f>
        <v>2.3809523809523808E-2</v>
      </c>
      <c r="SK139" s="88">
        <f>IF(SM139,SM139/SG139,0)</f>
        <v>854.495</v>
      </c>
      <c r="SL139" s="45">
        <f>IF(SM139,SM139/SI139,0)</f>
        <v>1708.99</v>
      </c>
      <c r="SM139" s="88">
        <v>1708.99</v>
      </c>
      <c r="SN139" s="88">
        <v>5845.77</v>
      </c>
      <c r="SO139" s="88">
        <v>9850</v>
      </c>
      <c r="SP139" s="88">
        <f>SO139/1.18</f>
        <v>8347.4576271186452</v>
      </c>
      <c r="SQ139" s="12">
        <f>SP139/$SP$2</f>
        <v>6.3103628650841223E-4</v>
      </c>
      <c r="SR139" s="87">
        <f>IF(SM139,SM139/SN139,0)</f>
        <v>0.29234643169334407</v>
      </c>
      <c r="SS139" s="87">
        <f>IF(SM139,SM139/SP139,0)</f>
        <v>0.2047317969543147</v>
      </c>
      <c r="ST139" s="169" t="str">
        <f>E139</f>
        <v>PB-02 (AI-04 Red + AM-C11 + AA-05)</v>
      </c>
      <c r="SU139" s="12">
        <f>SG139/SI139</f>
        <v>2</v>
      </c>
      <c r="SV139" s="12">
        <f>1-SU139</f>
        <v>-1</v>
      </c>
      <c r="SW139" s="3">
        <v>6</v>
      </c>
      <c r="SX139" s="3">
        <v>0</v>
      </c>
      <c r="SY139" s="3">
        <v>0</v>
      </c>
      <c r="SZ139" s="3">
        <v>0</v>
      </c>
      <c r="TA139" s="3">
        <v>0</v>
      </c>
      <c r="TB139" s="3">
        <v>0</v>
      </c>
      <c r="TC139" s="3">
        <f>SW139+SX139+SY139+SZ139+TB139</f>
        <v>6</v>
      </c>
      <c r="TD139" s="88">
        <f>TC139*H139</f>
        <v>30709.712399999997</v>
      </c>
      <c r="TE139" s="12">
        <f>TD139/$TD$2</f>
        <v>3.3783302137141994E-4</v>
      </c>
      <c r="TF139" s="3">
        <v>18</v>
      </c>
      <c r="TG139" s="100">
        <f>SUMIFS(Main!TX:TX,Main!B:B,B:B)</f>
        <v>179</v>
      </c>
      <c r="TH139" s="3">
        <v>16002</v>
      </c>
      <c r="TI139" s="3">
        <v>59</v>
      </c>
      <c r="TJ139" s="3">
        <f>SUMIFS(Main!TT:TT,Main!B:B,B:B)</f>
        <v>1</v>
      </c>
      <c r="TK139" s="3">
        <v>1</v>
      </c>
      <c r="TL139" s="3">
        <f>TJ139-TK139</f>
        <v>0</v>
      </c>
      <c r="TM139" s="3">
        <f>SUM(TK139:TL139)</f>
        <v>1</v>
      </c>
      <c r="TN139" s="12">
        <f>IF(TK139,TK139/TI139,0)</f>
        <v>1.6949152542372881E-2</v>
      </c>
      <c r="TO139" s="88">
        <f>IF(TQ139,TQ139/TK139,0)</f>
        <v>440.68999999999994</v>
      </c>
      <c r="TP139" s="45">
        <f>IF(TQ139,TQ139/TM139,0)</f>
        <v>440.68999999999994</v>
      </c>
      <c r="TQ139" s="88">
        <v>440.68999999999994</v>
      </c>
      <c r="TR139" s="88">
        <v>3719.49</v>
      </c>
      <c r="TS139" s="88">
        <f>SUMIFS(Main!TU:TU,Main!B:B,B:B)</f>
        <v>9799.0031999999992</v>
      </c>
      <c r="TT139" s="88">
        <f>TS139/1.18</f>
        <v>8304.24</v>
      </c>
      <c r="TU139" s="12">
        <f>TT139/$TT$2</f>
        <v>5.7873670888049873E-4</v>
      </c>
      <c r="TV139" s="87">
        <f>IF(TQ139,TQ139/TR139,0)</f>
        <v>0.11848129716708472</v>
      </c>
      <c r="TW139" s="87">
        <f>IF(TQ139,TQ139/TT139,0)</f>
        <v>5.3068071250349215E-2</v>
      </c>
      <c r="TX139" s="169" t="str">
        <f>E139</f>
        <v>PB-02 (AI-04 Red + AM-C11 + AA-05)</v>
      </c>
      <c r="TY139" s="12">
        <f>TK139/TM139</f>
        <v>1</v>
      </c>
      <c r="TZ139" s="12">
        <f>1-TY139</f>
        <v>0</v>
      </c>
      <c r="UA139" s="3">
        <f>SUMIFS(Main!UG:UG,Main!B:B,B:B)</f>
        <v>3</v>
      </c>
      <c r="UB139" s="3">
        <f>SUMIFS(Main!UI:UI,Main!B:B,B:B)</f>
        <v>0</v>
      </c>
      <c r="UC139" s="3">
        <f>SUMIFS(Main!UK:UK,Main!B:B,B:B)</f>
        <v>0</v>
      </c>
      <c r="UD139" s="3">
        <f>SUMIFS(Main!UO:UO,Main!B:B,B:B)</f>
        <v>0</v>
      </c>
      <c r="UE139" s="3">
        <f>SUMIFS(Main!UQ:UQ,Main!B:B,B:B)</f>
        <v>0</v>
      </c>
      <c r="UF139" s="3">
        <f>SUMIFS(Main!US:US,Main!B:B,B:B)</f>
        <v>0</v>
      </c>
      <c r="UG139" s="3">
        <f>UA139+UB139+UC139+UD139+UF139</f>
        <v>3</v>
      </c>
      <c r="UH139" s="88">
        <f>UG139*H139</f>
        <v>15354.856199999998</v>
      </c>
      <c r="UI139" s="12">
        <f>UH139/$UH$2</f>
        <v>1.5234420357720951E-4</v>
      </c>
      <c r="UJ139" s="3">
        <f>SUMIFS(Main!UW:UW,Main!B:B,B:B)</f>
        <v>17</v>
      </c>
      <c r="UK139" s="100">
        <f>SUMIFS(Main!VI:VI,Main!A:A,A:A)</f>
        <v>106</v>
      </c>
      <c r="UL139" s="3">
        <v>0</v>
      </c>
      <c r="UM139" s="3">
        <v>0</v>
      </c>
      <c r="UN139" s="3">
        <f>SUMIFS(Main!VE:VE,Main!A:A,A:A)</f>
        <v>0</v>
      </c>
      <c r="UO139" s="3">
        <v>0</v>
      </c>
      <c r="UP139" s="3">
        <f t="shared" si="741"/>
        <v>0</v>
      </c>
      <c r="UQ139" s="3">
        <f t="shared" si="742"/>
        <v>0</v>
      </c>
      <c r="UR139" s="12">
        <f t="shared" si="743"/>
        <v>0</v>
      </c>
      <c r="US139" s="88">
        <f t="shared" si="744"/>
        <v>0</v>
      </c>
      <c r="UT139" s="45">
        <f t="shared" si="745"/>
        <v>0</v>
      </c>
      <c r="UU139" s="88">
        <v>0</v>
      </c>
      <c r="UV139" s="88">
        <v>0</v>
      </c>
      <c r="UW139" s="88">
        <f>SUMIFS(Main!VF:VF,Main!A:A,A:A)</f>
        <v>0</v>
      </c>
      <c r="UX139" s="88">
        <f t="shared" si="746"/>
        <v>0</v>
      </c>
      <c r="UY139" s="12">
        <f t="shared" si="747"/>
        <v>0</v>
      </c>
      <c r="UZ139" s="87">
        <f t="shared" si="748"/>
        <v>0</v>
      </c>
      <c r="VA139" s="87">
        <f t="shared" si="749"/>
        <v>0</v>
      </c>
      <c r="VB139" s="169" t="str">
        <f t="shared" si="740"/>
        <v>PB-02 (AI-04 Red + AM-C11 + AA-05)</v>
      </c>
      <c r="VC139" s="12" t="e">
        <f t="shared" si="754"/>
        <v>#DIV/0!</v>
      </c>
      <c r="VD139" s="12" t="e">
        <f t="shared" si="750"/>
        <v>#DIV/0!</v>
      </c>
      <c r="VE139" s="3">
        <f>SUMIFS(Main!VR:VR,Main!B:B,B:B)</f>
        <v>10</v>
      </c>
      <c r="VF139" s="3">
        <f>SUMIFS(Main!VT:VT,Main!B:B,B:B)</f>
        <v>0</v>
      </c>
      <c r="VG139" s="3">
        <f>SUMIFS(Main!VV:VV,Main!B:B,B:B)</f>
        <v>0</v>
      </c>
      <c r="VH139" s="3">
        <f>SUMIFS(Main!VZ:VZ,Main!B:B,B:B)</f>
        <v>0</v>
      </c>
      <c r="VI139" s="3">
        <f>SUMIFS(Main!WB:WB,Main!B:B,B:B)</f>
        <v>0</v>
      </c>
      <c r="VJ139" s="3">
        <f>SUMIFS(Main!WD:WD,Main!B:B,B:B)</f>
        <v>0</v>
      </c>
      <c r="VK139" s="3">
        <f t="shared" si="751"/>
        <v>10</v>
      </c>
      <c r="VL139" s="88">
        <f t="shared" si="752"/>
        <v>51182.853999999999</v>
      </c>
      <c r="VM139" s="12">
        <f t="shared" si="753"/>
        <v>5.3622339801863666E-4</v>
      </c>
      <c r="VN139" s="3">
        <f>SUMIFS(Main!WH:WH,Main!B:B,B:B)</f>
        <v>17</v>
      </c>
    </row>
    <row r="140" spans="1:586">
      <c r="A140" s="154" t="s">
        <v>120</v>
      </c>
      <c r="B140" s="155" t="s">
        <v>119</v>
      </c>
      <c r="C140" s="150" t="s">
        <v>294</v>
      </c>
      <c r="D140" s="150" t="s">
        <v>669</v>
      </c>
      <c r="E140" s="154" t="s">
        <v>254</v>
      </c>
      <c r="F140" s="150" t="s">
        <v>471</v>
      </c>
      <c r="G140" s="150" t="s">
        <v>458</v>
      </c>
      <c r="H140" s="17">
        <v>3142.11103823147</v>
      </c>
      <c r="I140" s="12">
        <v>1</v>
      </c>
      <c r="J140" s="3">
        <v>368</v>
      </c>
      <c r="K140" s="3">
        <v>5</v>
      </c>
      <c r="L140" s="3">
        <v>0</v>
      </c>
      <c r="M140" s="3">
        <f>K140-L140</f>
        <v>5</v>
      </c>
      <c r="N140" s="3">
        <v>0</v>
      </c>
      <c r="O140" s="3">
        <v>0</v>
      </c>
      <c r="P140" s="3">
        <f>L140+M140+N140</f>
        <v>5</v>
      </c>
      <c r="Q140" s="87">
        <v>0</v>
      </c>
      <c r="R140" s="88">
        <v>0</v>
      </c>
      <c r="S140" s="88">
        <v>0</v>
      </c>
      <c r="T140" s="88">
        <v>4595</v>
      </c>
      <c r="U140" s="87" t="e">
        <f>R140/S140</f>
        <v>#DIV/0!</v>
      </c>
      <c r="V140" s="87">
        <f>R140/T140</f>
        <v>0</v>
      </c>
      <c r="W140" s="12">
        <v>1</v>
      </c>
      <c r="X140" s="3">
        <v>1425</v>
      </c>
      <c r="Y140" s="91">
        <v>40</v>
      </c>
      <c r="Z140" s="3">
        <v>1</v>
      </c>
      <c r="AA140" s="3">
        <f>Y140-Z140</f>
        <v>39</v>
      </c>
      <c r="AB140" s="3">
        <v>8</v>
      </c>
      <c r="AC140" s="3">
        <v>0</v>
      </c>
      <c r="AD140" s="3">
        <f>Z140+AA140+AB140</f>
        <v>48</v>
      </c>
      <c r="AE140" s="87">
        <v>1.06E-2</v>
      </c>
      <c r="AF140" s="88">
        <v>270.89</v>
      </c>
      <c r="AG140" s="88">
        <v>802.68</v>
      </c>
      <c r="AH140" s="88">
        <v>35960</v>
      </c>
      <c r="AI140" s="87">
        <f>AF140/AG140</f>
        <v>0.33748193551602135</v>
      </c>
      <c r="AJ140" s="87">
        <f>AF140/AH140</f>
        <v>7.5330923248053388E-3</v>
      </c>
      <c r="AK140" s="12">
        <v>0.99829999999999997</v>
      </c>
      <c r="AL140" s="3">
        <v>8896</v>
      </c>
      <c r="AM140" s="3">
        <v>327</v>
      </c>
      <c r="AN140" s="3">
        <v>40</v>
      </c>
      <c r="AO140" s="3">
        <v>9</v>
      </c>
      <c r="AP140" s="3">
        <f>AN140-AO140</f>
        <v>31</v>
      </c>
      <c r="AQ140" s="3">
        <v>6</v>
      </c>
      <c r="AR140" s="3">
        <v>0</v>
      </c>
      <c r="AS140" s="3">
        <f>AO140+AP140+AQ140</f>
        <v>46</v>
      </c>
      <c r="AT140" s="87">
        <f>AO140/AM140</f>
        <v>2.7522935779816515E-2</v>
      </c>
      <c r="AU140" s="40">
        <f>AW140/AO140</f>
        <v>115.04444444444445</v>
      </c>
      <c r="AV140" s="40">
        <f>AW140/AN140</f>
        <v>25.885000000000002</v>
      </c>
      <c r="AW140" s="88">
        <v>1035.4000000000001</v>
      </c>
      <c r="AX140" s="88">
        <v>7224.12</v>
      </c>
      <c r="AY140" s="88">
        <v>35960</v>
      </c>
      <c r="AZ140" s="87">
        <f>AW140/AX140</f>
        <v>0.14332541541391894</v>
      </c>
      <c r="BA140" s="87">
        <f>AW140/AY140</f>
        <v>2.8793103448275865E-2</v>
      </c>
      <c r="BB140" s="87">
        <f>AO140/AS140</f>
        <v>0.19565217391304349</v>
      </c>
      <c r="BC140" s="89">
        <f>1-BB140</f>
        <v>0.80434782608695654</v>
      </c>
      <c r="BD140" s="12">
        <v>0.99819999999999998</v>
      </c>
      <c r="BE140" s="3">
        <v>0</v>
      </c>
      <c r="BF140" s="3">
        <v>0</v>
      </c>
      <c r="BG140" s="3">
        <v>0</v>
      </c>
      <c r="BH140" s="3">
        <v>0</v>
      </c>
      <c r="BI140" s="3">
        <f>BG140-BH140</f>
        <v>0</v>
      </c>
      <c r="BJ140" s="3">
        <v>0</v>
      </c>
      <c r="BK140" s="3">
        <v>0</v>
      </c>
      <c r="BL140" s="3">
        <f>BH140+BI140+BJ140</f>
        <v>0</v>
      </c>
      <c r="BM140" s="87" t="e">
        <f>BH140/BF140</f>
        <v>#DIV/0!</v>
      </c>
      <c r="BN140" s="40" t="e">
        <f>BP140/BH140</f>
        <v>#DIV/0!</v>
      </c>
      <c r="BO140" s="40" t="e">
        <f>BP140/BG140</f>
        <v>#DIV/0!</v>
      </c>
      <c r="BP140" s="88">
        <v>0</v>
      </c>
      <c r="BQ140" s="88">
        <v>0</v>
      </c>
      <c r="BR140" s="88">
        <v>0</v>
      </c>
      <c r="BS140" s="12" t="e">
        <f>BP140/BQ140</f>
        <v>#DIV/0!</v>
      </c>
      <c r="BT140" s="12" t="e">
        <f>BP140/BR140</f>
        <v>#DIV/0!</v>
      </c>
      <c r="BU140" s="87" t="e">
        <f>BH140/BL140</f>
        <v>#DIV/0!</v>
      </c>
      <c r="BV140" s="89" t="e">
        <f>1-BU140</f>
        <v>#DIV/0!</v>
      </c>
      <c r="BW140" s="90" t="str">
        <f>B140</f>
        <v>FBA77011</v>
      </c>
      <c r="BX140" s="12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f>CA140-CB140</f>
        <v>0</v>
      </c>
      <c r="CD140" s="3">
        <v>1</v>
      </c>
      <c r="CE140" s="3">
        <v>0</v>
      </c>
      <c r="CF140" s="3">
        <f>CB140+CC140+CD140</f>
        <v>1</v>
      </c>
      <c r="CG140" s="87" t="e">
        <f>CB140/BZ140</f>
        <v>#DIV/0!</v>
      </c>
      <c r="CH140" s="3" t="e">
        <f>CJ140/CB140</f>
        <v>#DIV/0!</v>
      </c>
      <c r="CI140" s="3" t="e">
        <f>CJ140/CA140</f>
        <v>#DIV/0!</v>
      </c>
      <c r="CJ140" s="88">
        <v>0</v>
      </c>
      <c r="CK140" s="88">
        <v>0</v>
      </c>
      <c r="CL140" s="88">
        <v>0</v>
      </c>
      <c r="CM140" s="87" t="e">
        <f>CJ140/CK140</f>
        <v>#DIV/0!</v>
      </c>
      <c r="CN140" s="87" t="e">
        <f>CJ140/CL140</f>
        <v>#DIV/0!</v>
      </c>
      <c r="CO140" s="12">
        <f>CB140/CF140</f>
        <v>0</v>
      </c>
      <c r="CP140" s="12">
        <f>1-CO140</f>
        <v>1</v>
      </c>
      <c r="CQ140" s="77" t="str">
        <f>B140</f>
        <v>FBA77011</v>
      </c>
      <c r="CR140" s="12">
        <v>1</v>
      </c>
      <c r="CS140" s="3">
        <v>0</v>
      </c>
      <c r="CT140" s="3">
        <v>0</v>
      </c>
      <c r="CU140" s="3" t="e">
        <f>VLOOKUP(C140,'[1]Monthly Sales'!C:AP,38,0)</f>
        <v>#N/A</v>
      </c>
      <c r="CV140" s="3">
        <v>0</v>
      </c>
      <c r="CW140" s="3" t="e">
        <f>CU140-CV140</f>
        <v>#N/A</v>
      </c>
      <c r="CX140" s="3">
        <v>2</v>
      </c>
      <c r="CY140" s="3">
        <v>0</v>
      </c>
      <c r="CZ140" s="3" t="e">
        <f>CV140+CW140+CX140</f>
        <v>#N/A</v>
      </c>
      <c r="DA140" s="87" t="e">
        <f>CV140/CT140</f>
        <v>#DIV/0!</v>
      </c>
      <c r="DB140" s="45" t="e">
        <f>DD140/CV140</f>
        <v>#DIV/0!</v>
      </c>
      <c r="DC140" s="3" t="e">
        <f>DD140/CZ140</f>
        <v>#N/A</v>
      </c>
      <c r="DD140" s="88">
        <v>0</v>
      </c>
      <c r="DE140" s="88">
        <v>0</v>
      </c>
      <c r="DF140" s="88">
        <v>899</v>
      </c>
      <c r="DG140" s="12" t="e">
        <f>DD140/DE140</f>
        <v>#DIV/0!</v>
      </c>
      <c r="DH140" s="12">
        <f>DD140/DF140</f>
        <v>0</v>
      </c>
      <c r="DI140" s="12" t="e">
        <f>CV140/CZ140</f>
        <v>#N/A</v>
      </c>
      <c r="DJ140" s="12" t="e">
        <f>1-DI140</f>
        <v>#N/A</v>
      </c>
      <c r="DK140" s="3" t="str">
        <f>B140</f>
        <v>FBA77011</v>
      </c>
      <c r="DL140" s="12">
        <v>0.997</v>
      </c>
      <c r="DM140" s="3">
        <v>0</v>
      </c>
      <c r="DN140" s="3">
        <v>0</v>
      </c>
      <c r="DO140" s="3">
        <v>2</v>
      </c>
      <c r="DP140" s="3">
        <v>0</v>
      </c>
      <c r="DQ140" s="3">
        <f>DO140-DP140</f>
        <v>2</v>
      </c>
      <c r="DR140" s="3">
        <v>0</v>
      </c>
      <c r="DS140" s="3">
        <v>0</v>
      </c>
      <c r="DT140" s="3">
        <f>DP140+DQ140+DR140</f>
        <v>2</v>
      </c>
      <c r="DU140" s="12">
        <f>DR140/DT140</f>
        <v>0</v>
      </c>
      <c r="DV140" s="87" t="e">
        <f>DP140/DN140</f>
        <v>#DIV/0!</v>
      </c>
      <c r="DW140" s="3" t="e">
        <f>DY140/DP140</f>
        <v>#DIV/0!</v>
      </c>
      <c r="DX140" s="3">
        <f>DY140/DT140</f>
        <v>0</v>
      </c>
      <c r="DY140" s="88">
        <v>0</v>
      </c>
      <c r="DZ140" s="88">
        <v>0</v>
      </c>
      <c r="EA140" s="88">
        <v>1798</v>
      </c>
      <c r="EB140" s="12" t="e">
        <f>DY140/DZ140</f>
        <v>#DIV/0!</v>
      </c>
      <c r="EC140" s="12">
        <f>DY140/EA140</f>
        <v>0</v>
      </c>
      <c r="ED140" s="12">
        <f>DP140/DT140</f>
        <v>0</v>
      </c>
      <c r="EE140" s="12">
        <f>1-ED140</f>
        <v>1</v>
      </c>
      <c r="EF140" s="3" t="str">
        <f>B140</f>
        <v>FBA77011</v>
      </c>
      <c r="EG140" s="12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f>EJ140-EK140</f>
        <v>0</v>
      </c>
      <c r="EM140" s="3">
        <v>0</v>
      </c>
      <c r="EN140" s="3">
        <v>0</v>
      </c>
      <c r="EO140" s="3">
        <f>EK140+EL140+EM140</f>
        <v>0</v>
      </c>
      <c r="EP140" s="12">
        <f>IF(EM140,EM140/EO140,0)</f>
        <v>0</v>
      </c>
      <c r="EQ140" s="87">
        <f>IF(EK140,EK140/EI140,0)</f>
        <v>0</v>
      </c>
      <c r="ER140" s="3">
        <f>IF(ET140,ET140/EK140,0)</f>
        <v>0</v>
      </c>
      <c r="ES140" s="3">
        <f>IF(ET140,ET140/EO140,0)</f>
        <v>0</v>
      </c>
      <c r="ET140" s="88">
        <v>0</v>
      </c>
      <c r="EU140" s="88">
        <v>0</v>
      </c>
      <c r="EV140" s="88">
        <v>0</v>
      </c>
      <c r="EW140" s="12">
        <f>IF(ET140,ET140/EU140,0)</f>
        <v>0</v>
      </c>
      <c r="EX140" s="12">
        <f>IF(ET140,ET140/EV140,0)</f>
        <v>0</v>
      </c>
      <c r="EY140" s="12">
        <f>IF(EK140,EK140/EO140,0)</f>
        <v>0</v>
      </c>
      <c r="EZ140" s="12">
        <f>IF(1-EY140,0)</f>
        <v>0</v>
      </c>
      <c r="FA140" s="3" t="str">
        <f>B140</f>
        <v>FBA77011</v>
      </c>
      <c r="FB140" s="12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f>FE140-FF140</f>
        <v>0</v>
      </c>
      <c r="FH140" s="3">
        <v>0</v>
      </c>
      <c r="FI140" s="3">
        <v>0</v>
      </c>
      <c r="FJ140" s="3">
        <f>FF140+FG140+FH140</f>
        <v>0</v>
      </c>
      <c r="FK140" s="12">
        <f>IF(FH140,FH140/FJ140,0)</f>
        <v>0</v>
      </c>
      <c r="FL140" s="12">
        <f>IF(FF140,FF140/FD140,0)</f>
        <v>0</v>
      </c>
      <c r="FM140" s="3">
        <f>IF(FO140,FO140/FF140,0)</f>
        <v>0</v>
      </c>
      <c r="FN140" s="88">
        <f>IF(FO140,FO140/FJ140,0)</f>
        <v>0</v>
      </c>
      <c r="FO140" s="88">
        <v>0</v>
      </c>
      <c r="FP140" s="88">
        <v>0</v>
      </c>
      <c r="FQ140" s="88">
        <v>0</v>
      </c>
      <c r="FR140" s="12">
        <f>IF(FO140,FO140/FP140,0)</f>
        <v>0</v>
      </c>
      <c r="FS140" s="12">
        <f>IF(FO140,FO140/FQ140,0)</f>
        <v>0</v>
      </c>
      <c r="FT140" s="12" t="e">
        <f>FF140/FJ140</f>
        <v>#DIV/0!</v>
      </c>
      <c r="FU140" s="39" t="e">
        <f>1-FT140</f>
        <v>#DIV/0!</v>
      </c>
      <c r="FV140" s="77" t="str">
        <f>B140</f>
        <v>FBA77011</v>
      </c>
      <c r="FW140" s="12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f>FZ140-GA140</f>
        <v>0</v>
      </c>
      <c r="GC140" s="3">
        <v>0</v>
      </c>
      <c r="GD140" s="3">
        <v>0</v>
      </c>
      <c r="GE140" s="3">
        <f>GA140+GB140+GC140</f>
        <v>0</v>
      </c>
      <c r="GF140" s="12">
        <f>IF(GC140,GC140/GE140,0)</f>
        <v>0</v>
      </c>
      <c r="GG140" s="12">
        <f>IF(GA140,GA140/FY140,0)</f>
        <v>0</v>
      </c>
      <c r="GH140" s="88">
        <f>IF(GJ140,GJ140/GA140,0)</f>
        <v>0</v>
      </c>
      <c r="GI140" s="45">
        <f>IF(GJ140,GJ140/GE140,0)</f>
        <v>0</v>
      </c>
      <c r="GJ140" s="88">
        <v>0</v>
      </c>
      <c r="GK140" s="88">
        <v>0</v>
      </c>
      <c r="GL140" s="88">
        <v>0</v>
      </c>
      <c r="GM140" s="12">
        <f>IF(GJ140,GJ140/GK140,0)</f>
        <v>0</v>
      </c>
      <c r="GN140" s="12">
        <f>IF(GJ140,GJ140/GL140,0)</f>
        <v>0</v>
      </c>
      <c r="GO140" s="12" t="e">
        <f>GA140/GE140</f>
        <v>#DIV/0!</v>
      </c>
      <c r="GP140" s="12" t="e">
        <f>1-GO140</f>
        <v>#DIV/0!</v>
      </c>
      <c r="GQ140" s="77" t="str">
        <f>B140</f>
        <v>FBA77011</v>
      </c>
      <c r="GR140" s="12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f>GU140-GV140</f>
        <v>0</v>
      </c>
      <c r="GX140" s="3">
        <v>0</v>
      </c>
      <c r="GY140" s="3">
        <v>0</v>
      </c>
      <c r="GZ140" s="3">
        <f>GV140+GW140+GX140</f>
        <v>0</v>
      </c>
      <c r="HA140" s="12">
        <f>IF(GX140,GX140/GZ140,0)</f>
        <v>0</v>
      </c>
      <c r="HB140" s="12">
        <f>IF(GV140,GV140/GT140,0)</f>
        <v>0</v>
      </c>
      <c r="HC140" s="88">
        <f>IF(HE140,HE140/GV140,0)</f>
        <v>0</v>
      </c>
      <c r="HD140" s="45">
        <f>IF(HE140,HE140/GZ140,0)</f>
        <v>0</v>
      </c>
      <c r="HE140" s="88">
        <v>0</v>
      </c>
      <c r="HF140" s="88">
        <v>0</v>
      </c>
      <c r="HG140" s="88">
        <v>0</v>
      </c>
      <c r="HH140" s="12">
        <f>IF(HE140,HE140/HF140,0)</f>
        <v>0</v>
      </c>
      <c r="HI140" s="12">
        <f>IF(HE140,HE140/HG140,0)</f>
        <v>0</v>
      </c>
      <c r="HJ140" s="12" t="e">
        <f>GV140/GZ140</f>
        <v>#DIV/0!</v>
      </c>
      <c r="HK140" s="12" t="e">
        <f>1-HJ140</f>
        <v>#DIV/0!</v>
      </c>
      <c r="HL140" s="77" t="s">
        <v>254</v>
      </c>
      <c r="HM140" s="3">
        <v>210</v>
      </c>
      <c r="HN140" s="3">
        <v>17063</v>
      </c>
      <c r="HO140" s="3">
        <v>82</v>
      </c>
      <c r="HP140" s="3">
        <v>0</v>
      </c>
      <c r="HQ140" s="3">
        <v>1</v>
      </c>
      <c r="HR140" s="3">
        <f>HP140-HQ140</f>
        <v>-1</v>
      </c>
      <c r="HS140" s="3">
        <v>1</v>
      </c>
      <c r="HT140" s="3">
        <f>HQ140+HR140+HS140</f>
        <v>1</v>
      </c>
      <c r="HU140" s="12">
        <f>IF(HS140,HS140/HT140,0)</f>
        <v>1</v>
      </c>
      <c r="HV140" s="12">
        <f>IF(HQ140,HQ140/HO140,0)</f>
        <v>1.2195121951219513E-2</v>
      </c>
      <c r="HW140" s="88">
        <f>IF(HY140,HY140/HQ140,0)</f>
        <v>463.05000000000007</v>
      </c>
      <c r="HX140" s="45">
        <f>IF(HY140,HY140/HT140,0)</f>
        <v>463.05000000000007</v>
      </c>
      <c r="HY140" s="3">
        <v>463.05000000000007</v>
      </c>
      <c r="HZ140" s="3">
        <v>3388.98</v>
      </c>
      <c r="IA140" s="3">
        <v>0</v>
      </c>
      <c r="IB140" s="20">
        <f>IA140/1.18</f>
        <v>0</v>
      </c>
      <c r="IC140" s="12">
        <f>IF(HY140,HY140/HZ140,0)</f>
        <v>0.13663403147849798</v>
      </c>
      <c r="ID140" s="12" t="e">
        <f>IF(HY140,HY140/IB140,0)</f>
        <v>#DIV/0!</v>
      </c>
      <c r="IE140" s="12">
        <f>HQ140/HT140</f>
        <v>1</v>
      </c>
      <c r="IF140" s="105">
        <f>1-IE140</f>
        <v>0</v>
      </c>
      <c r="IG140" s="100">
        <v>160</v>
      </c>
      <c r="IH140" s="3">
        <v>7061</v>
      </c>
      <c r="II140" s="3">
        <v>34</v>
      </c>
      <c r="IJ140" s="3">
        <v>0</v>
      </c>
      <c r="IK140" s="3">
        <v>0</v>
      </c>
      <c r="IL140" s="3">
        <f>IJ140-IK140</f>
        <v>0</v>
      </c>
      <c r="IM140" s="3">
        <v>0</v>
      </c>
      <c r="IN140" s="3">
        <f>IK140+IL140+IM140</f>
        <v>0</v>
      </c>
      <c r="IO140" s="12">
        <f>IF(IM140,IM140/IN140,0)</f>
        <v>0</v>
      </c>
      <c r="IP140" s="12">
        <f>IF(IK140,IK140/II140,0)</f>
        <v>0</v>
      </c>
      <c r="IQ140" s="88" t="e">
        <f>IF(IS140,IS140/IK140,0)</f>
        <v>#DIV/0!</v>
      </c>
      <c r="IR140" s="45" t="e">
        <f>IF(IS140,IS140/IN140,0)</f>
        <v>#DIV/0!</v>
      </c>
      <c r="IS140" s="3">
        <v>185.75000000000003</v>
      </c>
      <c r="IT140" s="3">
        <v>0</v>
      </c>
      <c r="IU140" s="3">
        <v>0</v>
      </c>
      <c r="IV140" s="20">
        <f>IU140/1.18</f>
        <v>0</v>
      </c>
      <c r="IW140" s="12" t="e">
        <f>IF(IS140,IS140/IT140,0)</f>
        <v>#DIV/0!</v>
      </c>
      <c r="IX140" s="12" t="e">
        <f>IF(IS140,IS140/IV140,0)</f>
        <v>#DIV/0!</v>
      </c>
      <c r="IY140" s="12" t="e">
        <f>IK140/IN140</f>
        <v>#DIV/0!</v>
      </c>
      <c r="IZ140" s="12" t="e">
        <f>1-IY140</f>
        <v>#DIV/0!</v>
      </c>
      <c r="JA140" s="100">
        <v>199</v>
      </c>
      <c r="JB140" s="3">
        <v>7992</v>
      </c>
      <c r="JC140" s="3">
        <v>54</v>
      </c>
      <c r="JD140" s="3">
        <v>0</v>
      </c>
      <c r="JE140" s="3">
        <v>1</v>
      </c>
      <c r="JF140" s="3">
        <f>JD140-JE140</f>
        <v>-1</v>
      </c>
      <c r="JG140" s="3">
        <v>0</v>
      </c>
      <c r="JH140" s="3">
        <f>SUM(JE140:JG140)</f>
        <v>0</v>
      </c>
      <c r="JI140" s="12">
        <f>IF(JG140,JG140/JH140,0)</f>
        <v>0</v>
      </c>
      <c r="JJ140" s="12">
        <f>IF(JE140,JE140/JC140,0)</f>
        <v>1.8518518518518517E-2</v>
      </c>
      <c r="JK140" s="88">
        <f>IF(JM140,JM140/JE140,0)</f>
        <v>296.35999999999996</v>
      </c>
      <c r="JL140" s="45" t="e">
        <f>IF(JM140,JM140/JH140,0)</f>
        <v>#DIV/0!</v>
      </c>
      <c r="JM140" s="3">
        <v>296.35999999999996</v>
      </c>
      <c r="JN140" s="3">
        <v>3388.98</v>
      </c>
      <c r="JO140" s="3">
        <v>0</v>
      </c>
      <c r="JP140" s="20">
        <f>JO140/1.18</f>
        <v>0</v>
      </c>
      <c r="JQ140" s="12">
        <f>IF(JM140,JM140/JN140,0)</f>
        <v>8.7448140738511274E-2</v>
      </c>
      <c r="JR140" s="12" t="e">
        <f>IF(JM140,JM140/JP140,0)</f>
        <v>#DIV/0!</v>
      </c>
      <c r="JS140" s="12" t="e">
        <f>JE140/JH140</f>
        <v>#DIV/0!</v>
      </c>
      <c r="JT140" s="12" t="e">
        <f>1-JS140</f>
        <v>#DIV/0!</v>
      </c>
      <c r="JU140" s="100">
        <v>152</v>
      </c>
      <c r="JV140" s="3">
        <v>7207</v>
      </c>
      <c r="JW140" s="3">
        <v>43</v>
      </c>
      <c r="JX140" s="3">
        <v>1</v>
      </c>
      <c r="JY140" s="3">
        <v>0</v>
      </c>
      <c r="JZ140" s="3">
        <f>JX140-JY140</f>
        <v>1</v>
      </c>
      <c r="KA140" s="3">
        <v>0</v>
      </c>
      <c r="KB140" s="3">
        <f>SUM(JY140:KA140)</f>
        <v>1</v>
      </c>
      <c r="KC140" s="12">
        <f>IF(KA140,KA140/KB140,0)</f>
        <v>0</v>
      </c>
      <c r="KD140" s="12">
        <f>IF(JY140,JY140/JW140,0)</f>
        <v>0</v>
      </c>
      <c r="KE140" s="88" t="e">
        <f>IF(KG140,KG140/JY140,0)</f>
        <v>#DIV/0!</v>
      </c>
      <c r="KF140" s="45">
        <f>IF(KG140,KG140/KB140,0)</f>
        <v>274.42</v>
      </c>
      <c r="KG140" s="3">
        <v>274.42</v>
      </c>
      <c r="KH140" s="3">
        <v>0</v>
      </c>
      <c r="KI140" s="3">
        <v>3899</v>
      </c>
      <c r="KJ140" s="20">
        <f>KI140/1.18</f>
        <v>3304.2372881355932</v>
      </c>
      <c r="KK140" s="12" t="e">
        <f>IF(KG140,KG140/KH140,0)</f>
        <v>#DIV/0!</v>
      </c>
      <c r="KL140" s="12">
        <f>IF(KG140,KG140/KJ140,0)</f>
        <v>8.3050936137471151E-2</v>
      </c>
      <c r="KM140" s="12">
        <f>JY140/KB140</f>
        <v>0</v>
      </c>
      <c r="KN140" s="12">
        <f>1-KM140</f>
        <v>1</v>
      </c>
      <c r="KO140" s="100">
        <v>114</v>
      </c>
      <c r="KP140" s="3">
        <v>6776</v>
      </c>
      <c r="KQ140" s="3">
        <v>41</v>
      </c>
      <c r="KR140" s="3">
        <v>0</v>
      </c>
      <c r="KS140" s="3">
        <v>0</v>
      </c>
      <c r="KT140" s="3">
        <f>KR140-KS140</f>
        <v>0</v>
      </c>
      <c r="KU140" s="3">
        <v>0</v>
      </c>
      <c r="KV140" s="3">
        <f>SUM(KS140:KU140)</f>
        <v>0</v>
      </c>
      <c r="KW140" s="12">
        <f>IF(KU140,KU140/KV140,0)</f>
        <v>0</v>
      </c>
      <c r="KX140" s="12">
        <f>IF(KS140,KS140/KQ140,0)</f>
        <v>0</v>
      </c>
      <c r="KY140" s="88" t="e">
        <f>IF(LA140,LA140/KS140,0)</f>
        <v>#DIV/0!</v>
      </c>
      <c r="KZ140" s="45" t="e">
        <f>IF(LA140,LA140/KV140,0)</f>
        <v>#DIV/0!</v>
      </c>
      <c r="LA140" s="3">
        <v>423.34</v>
      </c>
      <c r="LB140" s="3">
        <v>0</v>
      </c>
      <c r="LC140" s="3">
        <v>0</v>
      </c>
      <c r="LD140" s="20">
        <f>LC140/1.18</f>
        <v>0</v>
      </c>
      <c r="LE140" s="12" t="e">
        <f>IF(LA140,LA140/LB140,0)</f>
        <v>#DIV/0!</v>
      </c>
      <c r="LF140" s="12" t="e">
        <f>IF(LA140,LA140/LD140,0)</f>
        <v>#DIV/0!</v>
      </c>
      <c r="LG140" s="12" t="e">
        <f>KS140/KV140</f>
        <v>#DIV/0!</v>
      </c>
      <c r="LH140" s="12" t="e">
        <f>1-LG140</f>
        <v>#DIV/0!</v>
      </c>
      <c r="LI140" s="100">
        <v>47</v>
      </c>
      <c r="LJ140" s="3">
        <v>4588</v>
      </c>
      <c r="LK140" s="3">
        <v>13</v>
      </c>
      <c r="LL140" s="3">
        <v>0</v>
      </c>
      <c r="LM140" s="3">
        <v>0</v>
      </c>
      <c r="LN140" s="3">
        <f>LL140-LM140</f>
        <v>0</v>
      </c>
      <c r="LO140" s="3">
        <v>0</v>
      </c>
      <c r="LP140" s="3">
        <f>SUM(LM140:LO140)</f>
        <v>0</v>
      </c>
      <c r="LQ140" s="12">
        <f>IF(LO140,LO140/LP140,0)</f>
        <v>0</v>
      </c>
      <c r="LR140" s="12">
        <f>IF(LM140,LM140/LK140,0)</f>
        <v>0</v>
      </c>
      <c r="LS140" s="88" t="e">
        <f>IF(LU140,LU140/LM140,0)</f>
        <v>#DIV/0!</v>
      </c>
      <c r="LT140" s="45" t="e">
        <f>IF(LU140,LU140/LP140,0)</f>
        <v>#DIV/0!</v>
      </c>
      <c r="LU140" s="88">
        <v>86.259999999999991</v>
      </c>
      <c r="LV140" s="88">
        <v>0</v>
      </c>
      <c r="LW140" s="88">
        <v>0</v>
      </c>
      <c r="LX140" s="88">
        <f>LW140/1.18</f>
        <v>0</v>
      </c>
      <c r="LY140" s="12" t="e">
        <f>IF(LU140,LU140/LV140,0)</f>
        <v>#DIV/0!</v>
      </c>
      <c r="LZ140" s="12" t="e">
        <f>IF(LU140,LU140/LX140,0)</f>
        <v>#DIV/0!</v>
      </c>
      <c r="MA140" s="12" t="e">
        <f>LM140/LP140</f>
        <v>#DIV/0!</v>
      </c>
      <c r="MB140" s="12" t="e">
        <f>1-MA140</f>
        <v>#DIV/0!</v>
      </c>
      <c r="MC140" s="100">
        <v>73</v>
      </c>
      <c r="MD140" s="3">
        <v>4094</v>
      </c>
      <c r="ME140" s="3">
        <v>21</v>
      </c>
      <c r="MF140" s="3">
        <v>0</v>
      </c>
      <c r="MG140" s="3">
        <v>0</v>
      </c>
      <c r="MH140" s="3">
        <f>MF140-MG140</f>
        <v>0</v>
      </c>
      <c r="MI140" s="3">
        <v>0</v>
      </c>
      <c r="MJ140" s="3">
        <f>SUM(MG140:MI140)</f>
        <v>0</v>
      </c>
      <c r="MK140" s="12">
        <f>IF(MI140,MI140/MJ140,0)</f>
        <v>0</v>
      </c>
      <c r="ML140" s="12">
        <f>IF(MG140,MG140/ME140,0)</f>
        <v>0</v>
      </c>
      <c r="MM140" s="88" t="e">
        <f>IF(MO140,MO140/MG140,0)</f>
        <v>#DIV/0!</v>
      </c>
      <c r="MN140" s="45" t="e">
        <f>IF(MO140,MO140/MJ140,0)</f>
        <v>#DIV/0!</v>
      </c>
      <c r="MO140" s="88">
        <v>75.86999999999999</v>
      </c>
      <c r="MP140" s="88">
        <v>0</v>
      </c>
      <c r="MQ140" s="88">
        <v>0</v>
      </c>
      <c r="MR140" s="88">
        <f>MQ140/1.18</f>
        <v>0</v>
      </c>
      <c r="MS140" s="12" t="e">
        <f>IF(MO140,MO140/MP140,0)</f>
        <v>#DIV/0!</v>
      </c>
      <c r="MT140" s="12" t="e">
        <f>IF(MO140,MO140/MR140,0)</f>
        <v>#DIV/0!</v>
      </c>
      <c r="MU140" s="12" t="e">
        <f>MG140/MJ140</f>
        <v>#DIV/0!</v>
      </c>
      <c r="MV140" s="12" t="e">
        <f>1-MU140</f>
        <v>#DIV/0!</v>
      </c>
      <c r="MW140" s="100">
        <v>67</v>
      </c>
      <c r="MX140" s="3">
        <v>3223</v>
      </c>
      <c r="MY140" s="3">
        <v>19</v>
      </c>
      <c r="MZ140" s="3">
        <v>0</v>
      </c>
      <c r="NA140" s="3">
        <v>1</v>
      </c>
      <c r="NB140" s="3">
        <f>MZ140-NA140</f>
        <v>-1</v>
      </c>
      <c r="NC140" s="3">
        <v>1</v>
      </c>
      <c r="ND140" s="3">
        <f>SUM(NA140:NC140)</f>
        <v>1</v>
      </c>
      <c r="NE140" s="12">
        <f>IF(NC140,NC140/ND140,0)</f>
        <v>1</v>
      </c>
      <c r="NF140" s="12">
        <f>IF(NA140,NA140/MY140,0)</f>
        <v>5.2631578947368418E-2</v>
      </c>
      <c r="NG140" s="88">
        <f>IF(NI140,NI140/NA140,0)</f>
        <v>63.08</v>
      </c>
      <c r="NH140" s="45">
        <f>IF(NI140,NI140/ND140,0)</f>
        <v>63.08</v>
      </c>
      <c r="NI140" s="88">
        <v>63.08</v>
      </c>
      <c r="NJ140" s="88">
        <v>2033.05</v>
      </c>
      <c r="NK140" s="88">
        <v>0</v>
      </c>
      <c r="NL140" s="88">
        <f>NK140/1.18</f>
        <v>0</v>
      </c>
      <c r="NM140" s="12">
        <f>IF(NI140,NI140/NJ140,0)</f>
        <v>3.1027274292319423E-2</v>
      </c>
      <c r="NN140" s="12" t="e">
        <f>IF(NI140,NI140/NL140,0)</f>
        <v>#DIV/0!</v>
      </c>
      <c r="NO140" s="12">
        <f>NA140/ND140</f>
        <v>1</v>
      </c>
      <c r="NP140" s="12">
        <f>1-NO140</f>
        <v>0</v>
      </c>
      <c r="NQ140" s="100">
        <v>92</v>
      </c>
      <c r="NR140" s="3">
        <v>8719</v>
      </c>
      <c r="NS140" s="3">
        <v>44</v>
      </c>
      <c r="NT140" s="3">
        <v>0</v>
      </c>
      <c r="NU140" s="3">
        <v>0</v>
      </c>
      <c r="NV140" s="3">
        <f>NT140-NU140</f>
        <v>0</v>
      </c>
      <c r="NW140" s="3">
        <f>SUM(NU140:NV140)</f>
        <v>0</v>
      </c>
      <c r="NX140" s="12">
        <f>IF(NU140,NU140/NS140,0)</f>
        <v>0</v>
      </c>
      <c r="NY140" s="88" t="e">
        <f>IF(OA140,OA140/NU140,0)</f>
        <v>#DIV/0!</v>
      </c>
      <c r="NZ140" s="45" t="e">
        <f>IF(OA140,OA140/NW140,0)</f>
        <v>#DIV/0!</v>
      </c>
      <c r="OA140" s="88">
        <v>182.18</v>
      </c>
      <c r="OB140" s="88">
        <v>0</v>
      </c>
      <c r="OC140" s="88">
        <v>0</v>
      </c>
      <c r="OD140" s="88">
        <f>OC140/1.18</f>
        <v>0</v>
      </c>
      <c r="OE140" s="12">
        <f>OD140/$OD$2</f>
        <v>0</v>
      </c>
      <c r="OF140" s="12" t="e">
        <f>IF(OA140,OA140/OB140,0)</f>
        <v>#DIV/0!</v>
      </c>
      <c r="OG140" s="12" t="e">
        <f>IF(OA140,OA140/OD140,0)</f>
        <v>#DIV/0!</v>
      </c>
      <c r="OH140" s="12" t="e">
        <f>NU140/NW140</f>
        <v>#DIV/0!</v>
      </c>
      <c r="OI140" s="12" t="e">
        <f>1-OH140</f>
        <v>#DIV/0!</v>
      </c>
      <c r="OJ140" s="3">
        <v>2</v>
      </c>
      <c r="OK140" s="3">
        <v>16</v>
      </c>
      <c r="OL140" s="3">
        <v>2</v>
      </c>
      <c r="OM140" s="3">
        <v>0</v>
      </c>
      <c r="ON140" s="3">
        <v>0</v>
      </c>
      <c r="OO140" s="3">
        <f>OJ140+OK140+OL140+OM140+ON140</f>
        <v>20</v>
      </c>
      <c r="OP140" s="88">
        <f>OO140*H140</f>
        <v>62842.220764629397</v>
      </c>
      <c r="OQ140" s="12">
        <f>OP140/$OP$2</f>
        <v>7.6376989181271479E-4</v>
      </c>
      <c r="OR140" s="3">
        <v>0</v>
      </c>
      <c r="OS140" s="100">
        <v>118</v>
      </c>
      <c r="OT140" s="3">
        <v>7261</v>
      </c>
      <c r="OU140" s="3">
        <v>55</v>
      </c>
      <c r="OV140" s="3">
        <v>0</v>
      </c>
      <c r="OW140" s="3">
        <v>0</v>
      </c>
      <c r="OX140" s="3">
        <f>OV140-OW140</f>
        <v>0</v>
      </c>
      <c r="OY140" s="3">
        <f>SUM(OW140:OX140)</f>
        <v>0</v>
      </c>
      <c r="OZ140" s="12">
        <f>IF(OW140,OW140/OU140,0)</f>
        <v>0</v>
      </c>
      <c r="PA140" s="88" t="e">
        <f>IF(PC140,PC140/OW140,0)</f>
        <v>#DIV/0!</v>
      </c>
      <c r="PB140" s="45" t="e">
        <f>IF(PC140,PC140/OY140,0)</f>
        <v>#DIV/0!</v>
      </c>
      <c r="PC140" s="88">
        <v>222.77000000000004</v>
      </c>
      <c r="PD140" s="88">
        <v>0</v>
      </c>
      <c r="PE140" s="88">
        <v>0</v>
      </c>
      <c r="PF140" s="88">
        <f>PE140/1.18</f>
        <v>0</v>
      </c>
      <c r="PG140" s="12">
        <f>PF140/$PF$2</f>
        <v>0</v>
      </c>
      <c r="PH140" s="12" t="e">
        <f>IF(PC140,PC140/PD140,0)</f>
        <v>#DIV/0!</v>
      </c>
      <c r="PI140" s="12" t="e">
        <f>IF(PC140,PC140/PF140,0)</f>
        <v>#DIV/0!</v>
      </c>
      <c r="PJ140" s="12" t="e">
        <f>OW140/OY140</f>
        <v>#DIV/0!</v>
      </c>
      <c r="PK140" s="12" t="e">
        <f>1-PJ140</f>
        <v>#DIV/0!</v>
      </c>
      <c r="PL140" s="3">
        <v>2</v>
      </c>
      <c r="PM140" s="3">
        <v>16</v>
      </c>
      <c r="PN140" s="3">
        <v>2</v>
      </c>
      <c r="PO140" s="3">
        <v>0</v>
      </c>
      <c r="PP140" s="3">
        <v>0</v>
      </c>
      <c r="PQ140" s="3">
        <v>0</v>
      </c>
      <c r="PR140" s="3">
        <f>PL140+PM140+PN140+PO140+PQ140</f>
        <v>20</v>
      </c>
      <c r="PS140" s="88">
        <f>PR140*H140</f>
        <v>62842.220764629397</v>
      </c>
      <c r="PT140" s="12">
        <f>PS140/$PS$2</f>
        <v>8.7300007907217022E-4</v>
      </c>
      <c r="PU140" s="3">
        <v>0</v>
      </c>
      <c r="PV140" s="100">
        <v>134</v>
      </c>
      <c r="PW140" s="3">
        <v>10682</v>
      </c>
      <c r="PX140" s="3">
        <v>63</v>
      </c>
      <c r="PY140" s="3">
        <v>0</v>
      </c>
      <c r="PZ140" s="3">
        <v>1</v>
      </c>
      <c r="QA140" s="3">
        <f>PY140-PZ140</f>
        <v>-1</v>
      </c>
      <c r="QB140" s="3">
        <f>SUM(PZ140:QA140)</f>
        <v>0</v>
      </c>
      <c r="QC140" s="12">
        <f>IF(PZ140,PZ140/PX140,0)</f>
        <v>1.5873015873015872E-2</v>
      </c>
      <c r="QD140" s="88">
        <f>IF(QF140,QF140/PZ140,0)</f>
        <v>596.53</v>
      </c>
      <c r="QE140" s="45" t="e">
        <f>IF(QF140,QF140/QB140,0)</f>
        <v>#DIV/0!</v>
      </c>
      <c r="QF140" s="88">
        <v>596.53</v>
      </c>
      <c r="QG140" s="88">
        <v>3134.75</v>
      </c>
      <c r="QH140" s="88">
        <v>0</v>
      </c>
      <c r="QI140" s="88">
        <f>QH140/1.18</f>
        <v>0</v>
      </c>
      <c r="QJ140" s="12">
        <f>QI140/$QI$2</f>
        <v>0</v>
      </c>
      <c r="QK140" s="12">
        <f>IF(QF140,QF140/QG140,0)</f>
        <v>0.19029587686418373</v>
      </c>
      <c r="QL140" s="12" t="e">
        <f>IF(QF140,QF140/QI140,0)</f>
        <v>#DIV/0!</v>
      </c>
      <c r="QM140" s="12" t="e">
        <f>PZ140/QB140</f>
        <v>#DIV/0!</v>
      </c>
      <c r="QN140" s="12" t="e">
        <f>1-QM140</f>
        <v>#DIV/0!</v>
      </c>
      <c r="QO140" s="3">
        <v>2</v>
      </c>
      <c r="QP140" s="3"/>
      <c r="QQ140" s="3">
        <v>2</v>
      </c>
      <c r="QR140" s="3">
        <v>0</v>
      </c>
      <c r="QS140" s="3">
        <v>0</v>
      </c>
      <c r="QT140" s="3">
        <v>0</v>
      </c>
      <c r="QU140" s="3">
        <f>QO140+QP140+QQ140+QR140+QT140</f>
        <v>4</v>
      </c>
      <c r="QV140" s="88">
        <f>QU140*H140</f>
        <v>12568.44415292588</v>
      </c>
      <c r="QW140" s="12">
        <f>QV140/$QV$2</f>
        <v>2.7586553183680097E-4</v>
      </c>
      <c r="QX140" s="3">
        <v>0</v>
      </c>
      <c r="QY140" s="100">
        <v>90</v>
      </c>
      <c r="QZ140" s="3">
        <v>3990</v>
      </c>
      <c r="RA140" s="3">
        <v>8</v>
      </c>
      <c r="RB140" s="3">
        <v>0</v>
      </c>
      <c r="RC140" s="3">
        <v>0</v>
      </c>
      <c r="RD140" s="3">
        <f>RB140-RC140</f>
        <v>0</v>
      </c>
      <c r="RE140" s="3">
        <f>SUM(RC140:RD140)</f>
        <v>0</v>
      </c>
      <c r="RF140" s="12">
        <f>IF(RC140,RC140/RA140,0)</f>
        <v>0</v>
      </c>
      <c r="RG140" s="88" t="e">
        <f>IF(RI140,RI140/RC140,0)</f>
        <v>#DIV/0!</v>
      </c>
      <c r="RH140" s="45" t="e">
        <f>IF(RI140,RI140/RE140,0)</f>
        <v>#DIV/0!</v>
      </c>
      <c r="RI140" s="88">
        <v>328.62</v>
      </c>
      <c r="RJ140" s="88">
        <v>0</v>
      </c>
      <c r="RK140" s="88">
        <v>0</v>
      </c>
      <c r="RL140" s="88">
        <f>RK140/1.18</f>
        <v>0</v>
      </c>
      <c r="RM140" s="12">
        <f>RL140/$RL$2</f>
        <v>0</v>
      </c>
      <c r="RN140" s="12" t="e">
        <f>IF(RI140,RI140/RJ140,0)</f>
        <v>#DIV/0!</v>
      </c>
      <c r="RO140" s="12" t="e">
        <f>IF(RI140,RI140/RL140,0)</f>
        <v>#DIV/0!</v>
      </c>
      <c r="RP140" s="169" t="str">
        <f>E140</f>
        <v>AM-C29</v>
      </c>
      <c r="RQ140" s="12" t="e">
        <f>RC140/RE140</f>
        <v>#DIV/0!</v>
      </c>
      <c r="RR140" s="12" t="e">
        <f>1-RQ140</f>
        <v>#DIV/0!</v>
      </c>
      <c r="RS140" s="3">
        <v>0</v>
      </c>
      <c r="RT140" s="3">
        <v>16</v>
      </c>
      <c r="RU140" s="3">
        <v>0</v>
      </c>
      <c r="RV140" s="3">
        <v>0</v>
      </c>
      <c r="RW140" s="3">
        <v>0</v>
      </c>
      <c r="RX140" s="3">
        <v>0</v>
      </c>
      <c r="RY140" s="3">
        <f>RS140+RT140+RU140+RV140+RX140</f>
        <v>16</v>
      </c>
      <c r="RZ140" s="88">
        <f>RY140*H140</f>
        <v>50273.776611703521</v>
      </c>
      <c r="SA140" s="12">
        <f>RZ140/$RZ$2</f>
        <v>7.0890273204091624E-4</v>
      </c>
      <c r="SB140" s="3">
        <v>0</v>
      </c>
      <c r="SC140" s="100">
        <v>41</v>
      </c>
      <c r="SD140" s="3">
        <v>0</v>
      </c>
      <c r="SE140" s="3">
        <v>0</v>
      </c>
      <c r="SF140" s="3">
        <v>0</v>
      </c>
      <c r="SG140" s="3">
        <v>0</v>
      </c>
      <c r="SH140" s="3">
        <f>SF140-SG140</f>
        <v>0</v>
      </c>
      <c r="SI140" s="3">
        <f>SUM(SG140:SH140)</f>
        <v>0</v>
      </c>
      <c r="SJ140" s="12">
        <f>IF(SG140,SG140/SE140,0)</f>
        <v>0</v>
      </c>
      <c r="SK140" s="88">
        <f>IF(SM140,SM140/SG140,0)</f>
        <v>0</v>
      </c>
      <c r="SL140" s="45">
        <f>IF(SM140,SM140/SI140,0)</f>
        <v>0</v>
      </c>
      <c r="SM140" s="88">
        <v>0</v>
      </c>
      <c r="SN140" s="88">
        <v>0</v>
      </c>
      <c r="SO140" s="88">
        <v>0</v>
      </c>
      <c r="SP140" s="88">
        <f>SO140/1.18</f>
        <v>0</v>
      </c>
      <c r="SQ140" s="12">
        <f>SP140/$SP$2</f>
        <v>0</v>
      </c>
      <c r="SR140" s="87">
        <f>IF(SM140,SM140/SN140,0)</f>
        <v>0</v>
      </c>
      <c r="SS140" s="87">
        <f>IF(SM140,SM140/SP140,0)</f>
        <v>0</v>
      </c>
      <c r="ST140" s="169" t="str">
        <f>E140</f>
        <v>AM-C29</v>
      </c>
      <c r="SU140" s="12" t="e">
        <f>SG140/SI140</f>
        <v>#DIV/0!</v>
      </c>
      <c r="SV140" s="12" t="e">
        <f>1-SU140</f>
        <v>#DIV/0!</v>
      </c>
      <c r="SW140" s="3">
        <v>10</v>
      </c>
      <c r="SX140" s="3">
        <v>6</v>
      </c>
      <c r="SY140" s="3">
        <v>0</v>
      </c>
      <c r="SZ140" s="3">
        <v>0</v>
      </c>
      <c r="TA140" s="3">
        <v>0</v>
      </c>
      <c r="TB140" s="3">
        <v>0</v>
      </c>
      <c r="TC140" s="3">
        <f>SW140+SX140+SY140+SZ140+TB140</f>
        <v>16</v>
      </c>
      <c r="TD140" s="88">
        <f>TC140*H140</f>
        <v>50273.776611703521</v>
      </c>
      <c r="TE140" s="12">
        <f>TD140/$TD$2</f>
        <v>5.5305440921301588E-4</v>
      </c>
      <c r="TF140" s="3">
        <v>0</v>
      </c>
      <c r="TG140" s="100">
        <f>SUMIFS(Main!TX:TX,Main!B:B,B:B)</f>
        <v>84</v>
      </c>
      <c r="TH140" s="3">
        <v>0</v>
      </c>
      <c r="TI140" s="3">
        <v>0</v>
      </c>
      <c r="TJ140" s="3">
        <f>SUMIFS(Main!TT:TT,Main!B:B,B:B)</f>
        <v>0</v>
      </c>
      <c r="TK140" s="3">
        <v>0</v>
      </c>
      <c r="TL140" s="3">
        <f>TJ140-TK140</f>
        <v>0</v>
      </c>
      <c r="TM140" s="3">
        <f>SUM(TK140:TL140)</f>
        <v>0</v>
      </c>
      <c r="TN140" s="12">
        <f>IF(TK140,TK140/TI140,0)</f>
        <v>0</v>
      </c>
      <c r="TO140" s="88">
        <f>IF(TQ140,TQ140/TK140,0)</f>
        <v>0</v>
      </c>
      <c r="TP140" s="45">
        <f>IF(TQ140,TQ140/TM140,0)</f>
        <v>0</v>
      </c>
      <c r="TQ140" s="88">
        <v>0</v>
      </c>
      <c r="TR140" s="88">
        <v>0</v>
      </c>
      <c r="TS140" s="88">
        <f>SUMIFS(Main!TU:TU,Main!B:B,B:B)</f>
        <v>0</v>
      </c>
      <c r="TT140" s="88">
        <f>TS140/1.18</f>
        <v>0</v>
      </c>
      <c r="TU140" s="12">
        <f>TT140/$TT$2</f>
        <v>0</v>
      </c>
      <c r="TV140" s="87">
        <f>IF(TQ140,TQ140/TR140,0)</f>
        <v>0</v>
      </c>
      <c r="TW140" s="87">
        <f>IF(TQ140,TQ140/TT140,0)</f>
        <v>0</v>
      </c>
      <c r="TX140" s="169" t="str">
        <f>E140</f>
        <v>AM-C29</v>
      </c>
      <c r="TY140" s="12" t="e">
        <f>TK140/TM140</f>
        <v>#DIV/0!</v>
      </c>
      <c r="TZ140" s="12" t="e">
        <f>1-TY140</f>
        <v>#DIV/0!</v>
      </c>
      <c r="UA140" s="3">
        <f>SUMIFS(Main!UG:UG,Main!B:B,B:B)</f>
        <v>10</v>
      </c>
      <c r="UB140" s="3">
        <f>SUMIFS(Main!UI:UI,Main!B:B,B:B)</f>
        <v>6</v>
      </c>
      <c r="UC140" s="3">
        <f>SUMIFS(Main!UK:UK,Main!B:B,B:B)</f>
        <v>0</v>
      </c>
      <c r="UD140" s="3">
        <f>SUMIFS(Main!UO:UO,Main!B:B,B:B)</f>
        <v>0</v>
      </c>
      <c r="UE140" s="3">
        <f>SUMIFS(Main!UQ:UQ,Main!B:B,B:B)</f>
        <v>0</v>
      </c>
      <c r="UF140" s="3">
        <f>SUMIFS(Main!US:US,Main!B:B,B:B)</f>
        <v>0</v>
      </c>
      <c r="UG140" s="3">
        <f>UA140+UB140+UC140+UD140+UF140</f>
        <v>16</v>
      </c>
      <c r="UH140" s="88">
        <f>UG140*H140</f>
        <v>50273.776611703521</v>
      </c>
      <c r="UI140" s="12">
        <f>UH140/$UH$2</f>
        <v>4.987945415424025E-4</v>
      </c>
      <c r="UJ140" s="3">
        <f>SUMIFS(Main!UW:UW,Main!B:B,B:B)</f>
        <v>0</v>
      </c>
      <c r="UK140" s="100">
        <f>SUMIFS(Main!VI:VI,Main!A:A,A:A)</f>
        <v>66</v>
      </c>
      <c r="UL140" s="3">
        <v>0</v>
      </c>
      <c r="UM140" s="3">
        <v>0</v>
      </c>
      <c r="UN140" s="3">
        <f>SUMIFS(Main!VE:VE,Main!A:A,A:A)</f>
        <v>0</v>
      </c>
      <c r="UO140" s="3">
        <v>0</v>
      </c>
      <c r="UP140" s="3">
        <f t="shared" si="741"/>
        <v>0</v>
      </c>
      <c r="UQ140" s="3">
        <f t="shared" si="742"/>
        <v>0</v>
      </c>
      <c r="UR140" s="12">
        <f t="shared" si="743"/>
        <v>0</v>
      </c>
      <c r="US140" s="88">
        <f t="shared" si="744"/>
        <v>0</v>
      </c>
      <c r="UT140" s="45">
        <f t="shared" si="745"/>
        <v>0</v>
      </c>
      <c r="UU140" s="88">
        <v>0</v>
      </c>
      <c r="UV140" s="88">
        <v>0</v>
      </c>
      <c r="UW140" s="88">
        <f>SUMIFS(Main!VF:VF,Main!A:A,A:A)</f>
        <v>0</v>
      </c>
      <c r="UX140" s="88">
        <f t="shared" si="746"/>
        <v>0</v>
      </c>
      <c r="UY140" s="12">
        <f t="shared" si="747"/>
        <v>0</v>
      </c>
      <c r="UZ140" s="87">
        <f t="shared" si="748"/>
        <v>0</v>
      </c>
      <c r="VA140" s="87">
        <f t="shared" si="749"/>
        <v>0</v>
      </c>
      <c r="VB140" s="169" t="str">
        <f t="shared" si="740"/>
        <v>AM-C29</v>
      </c>
      <c r="VC140" s="12" t="e">
        <f t="shared" si="754"/>
        <v>#DIV/0!</v>
      </c>
      <c r="VD140" s="12" t="e">
        <f t="shared" si="750"/>
        <v>#DIV/0!</v>
      </c>
      <c r="VE140" s="3">
        <f>SUMIFS(Main!VR:VR,Main!B:B,B:B)</f>
        <v>10</v>
      </c>
      <c r="VF140" s="3">
        <f>SUMIFS(Main!VT:VT,Main!B:B,B:B)</f>
        <v>6</v>
      </c>
      <c r="VG140" s="3">
        <f>SUMIFS(Main!VV:VV,Main!B:B,B:B)</f>
        <v>0</v>
      </c>
      <c r="VH140" s="3">
        <f>SUMIFS(Main!VZ:VZ,Main!B:B,B:B)</f>
        <v>0</v>
      </c>
      <c r="VI140" s="3">
        <f>SUMIFS(Main!WB:WB,Main!B:B,B:B)</f>
        <v>0</v>
      </c>
      <c r="VJ140" s="3">
        <f>SUMIFS(Main!WD:WD,Main!B:B,B:B)</f>
        <v>0</v>
      </c>
      <c r="VK140" s="3">
        <f t="shared" si="751"/>
        <v>16</v>
      </c>
      <c r="VL140" s="88">
        <f t="shared" si="752"/>
        <v>50273.776611703521</v>
      </c>
      <c r="VM140" s="12">
        <f t="shared" si="753"/>
        <v>5.2669933814080642E-4</v>
      </c>
      <c r="VN140" s="3">
        <f>SUMIFS(Main!WH:WH,Main!B:B,B:B)</f>
        <v>0</v>
      </c>
    </row>
    <row r="141" spans="1:586">
      <c r="A141" s="161" t="s">
        <v>461</v>
      </c>
      <c r="B141" s="161" t="s">
        <v>913</v>
      </c>
      <c r="C141" s="150" t="s">
        <v>664</v>
      </c>
      <c r="D141" s="150" t="s">
        <v>669</v>
      </c>
      <c r="E141" s="154" t="s">
        <v>937</v>
      </c>
      <c r="F141" s="161" t="s">
        <v>955</v>
      </c>
      <c r="G141" s="150" t="s">
        <v>959</v>
      </c>
      <c r="H141" s="17">
        <v>2248.2600000000002</v>
      </c>
      <c r="I141" s="1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7"/>
      <c r="V141" s="87"/>
      <c r="W141" s="12"/>
      <c r="X141" s="91"/>
      <c r="Y141" s="91"/>
      <c r="Z141" s="91"/>
      <c r="AA141" s="91"/>
      <c r="AB141" s="91"/>
      <c r="AC141" s="91"/>
      <c r="AD141" s="91"/>
      <c r="AE141" s="87"/>
      <c r="AF141" s="88"/>
      <c r="AG141" s="88"/>
      <c r="AH141" s="88"/>
      <c r="AI141" s="87"/>
      <c r="AJ141" s="87"/>
      <c r="AK141" s="12"/>
      <c r="AL141" s="3"/>
      <c r="AM141" s="3"/>
      <c r="AN141" s="3"/>
      <c r="AO141" s="3"/>
      <c r="AP141" s="3"/>
      <c r="AQ141" s="3"/>
      <c r="AR141" s="3"/>
      <c r="AS141" s="3"/>
      <c r="AT141" s="87"/>
      <c r="AU141" s="40"/>
      <c r="AV141" s="40"/>
      <c r="AW141" s="88"/>
      <c r="AX141" s="88"/>
      <c r="AY141" s="88"/>
      <c r="AZ141" s="87"/>
      <c r="BA141" s="87"/>
      <c r="BB141" s="87"/>
      <c r="BC141" s="89"/>
      <c r="BD141" s="12"/>
      <c r="BE141" s="3"/>
      <c r="BF141" s="3"/>
      <c r="BG141" s="3"/>
      <c r="BH141" s="3"/>
      <c r="BI141" s="3"/>
      <c r="BJ141" s="3"/>
      <c r="BK141" s="3"/>
      <c r="BL141" s="3"/>
      <c r="BM141" s="87"/>
      <c r="BN141" s="40"/>
      <c r="BO141" s="40"/>
      <c r="BP141" s="88"/>
      <c r="BQ141" s="88"/>
      <c r="BR141" s="88"/>
      <c r="BS141" s="12"/>
      <c r="BT141" s="12"/>
      <c r="BU141" s="87"/>
      <c r="BV141" s="89"/>
      <c r="BW141" s="90"/>
      <c r="BX141" s="12"/>
      <c r="BY141" s="3"/>
      <c r="BZ141" s="3"/>
      <c r="CA141" s="3"/>
      <c r="CB141" s="3"/>
      <c r="CC141" s="3"/>
      <c r="CD141" s="3"/>
      <c r="CE141" s="3"/>
      <c r="CF141" s="3"/>
      <c r="CG141" s="87"/>
      <c r="CH141" s="3"/>
      <c r="CI141" s="3"/>
      <c r="CJ141" s="88"/>
      <c r="CK141" s="88"/>
      <c r="CL141" s="88"/>
      <c r="CM141" s="87"/>
      <c r="CN141" s="87"/>
      <c r="CO141" s="12"/>
      <c r="CP141" s="12"/>
      <c r="CQ141" s="77"/>
      <c r="CR141" s="12"/>
      <c r="CS141" s="3"/>
      <c r="CT141" s="3"/>
      <c r="CU141" s="3"/>
      <c r="CV141" s="3"/>
      <c r="CW141" s="3"/>
      <c r="CX141" s="3"/>
      <c r="CY141" s="3"/>
      <c r="CZ141" s="3"/>
      <c r="DA141" s="87"/>
      <c r="DB141" s="45"/>
      <c r="DC141" s="3"/>
      <c r="DD141" s="88"/>
      <c r="DE141" s="88"/>
      <c r="DF141" s="88"/>
      <c r="DG141" s="12"/>
      <c r="DH141" s="12"/>
      <c r="DI141" s="12"/>
      <c r="DJ141" s="12"/>
      <c r="DK141" s="3"/>
      <c r="DL141" s="2"/>
      <c r="DM141" s="3"/>
      <c r="DN141" s="3"/>
      <c r="DO141" s="3"/>
      <c r="DP141" s="3"/>
      <c r="DQ141" s="3"/>
      <c r="DR141" s="3"/>
      <c r="DS141" s="3"/>
      <c r="DT141" s="3"/>
      <c r="DU141" s="12"/>
      <c r="DV141" s="87"/>
      <c r="DW141" s="3"/>
      <c r="DX141" s="3"/>
      <c r="DY141" s="88"/>
      <c r="DZ141" s="88"/>
      <c r="EA141" s="88"/>
      <c r="EB141" s="12"/>
      <c r="EC141" s="12"/>
      <c r="ED141" s="12"/>
      <c r="EE141" s="12"/>
      <c r="EF141" s="3"/>
      <c r="EG141" s="12"/>
      <c r="EH141" s="3"/>
      <c r="EI141" s="3"/>
      <c r="EJ141" s="3"/>
      <c r="EK141" s="3"/>
      <c r="EL141" s="3"/>
      <c r="EM141" s="3"/>
      <c r="EN141" s="3"/>
      <c r="EO141" s="3"/>
      <c r="EP141" s="12"/>
      <c r="EQ141" s="87"/>
      <c r="ER141" s="3"/>
      <c r="ES141" s="3"/>
      <c r="ET141" s="88"/>
      <c r="EU141" s="88"/>
      <c r="EV141" s="88"/>
      <c r="EW141" s="12"/>
      <c r="EX141" s="12"/>
      <c r="EY141" s="12"/>
      <c r="EZ141" s="12"/>
      <c r="FA141" s="3"/>
      <c r="FB141" s="12"/>
      <c r="FC141" s="3"/>
      <c r="FD141" s="3"/>
      <c r="FE141" s="3"/>
      <c r="FF141" s="3"/>
      <c r="FG141" s="3"/>
      <c r="FH141" s="3"/>
      <c r="FI141" s="3"/>
      <c r="FJ141" s="3"/>
      <c r="FK141" s="12"/>
      <c r="FL141" s="12"/>
      <c r="FM141" s="3"/>
      <c r="FN141" s="88"/>
      <c r="FO141" s="88"/>
      <c r="FP141" s="88"/>
      <c r="FQ141" s="88"/>
      <c r="FR141" s="12"/>
      <c r="FS141" s="12"/>
      <c r="FT141" s="12"/>
      <c r="FU141" s="39"/>
      <c r="FV141" s="77"/>
      <c r="FW141" s="12"/>
      <c r="FX141" s="3"/>
      <c r="FY141" s="3"/>
      <c r="FZ141" s="3"/>
      <c r="GA141" s="3"/>
      <c r="GB141" s="3"/>
      <c r="GC141" s="3"/>
      <c r="GD141" s="3"/>
      <c r="GE141" s="3"/>
      <c r="GF141" s="12"/>
      <c r="GG141" s="12"/>
      <c r="GH141" s="88"/>
      <c r="GI141" s="45"/>
      <c r="GJ141" s="88"/>
      <c r="GK141" s="88"/>
      <c r="GL141" s="88"/>
      <c r="GM141" s="12"/>
      <c r="GN141" s="12"/>
      <c r="GO141" s="12"/>
      <c r="GP141" s="12"/>
      <c r="GQ141" s="77"/>
      <c r="GR141" s="12"/>
      <c r="GS141" s="3"/>
      <c r="GT141" s="3"/>
      <c r="GU141" s="3"/>
      <c r="GV141" s="3"/>
      <c r="GW141" s="3"/>
      <c r="GX141" s="3"/>
      <c r="GY141" s="3"/>
      <c r="GZ141" s="3"/>
      <c r="HA141" s="12"/>
      <c r="HB141" s="12"/>
      <c r="HC141" s="88"/>
      <c r="HD141" s="45"/>
      <c r="HE141" s="88"/>
      <c r="HF141" s="88"/>
      <c r="HG141" s="88"/>
      <c r="HH141" s="12"/>
      <c r="HI141" s="12"/>
      <c r="HJ141" s="12"/>
      <c r="HK141" s="12"/>
      <c r="HL141" s="77"/>
      <c r="HM141" s="3"/>
      <c r="HN141" s="3"/>
      <c r="HO141" s="3"/>
      <c r="HP141" s="3"/>
      <c r="HQ141" s="3"/>
      <c r="HR141" s="3"/>
      <c r="HS141" s="3"/>
      <c r="HT141" s="3"/>
      <c r="HU141" s="12"/>
      <c r="HV141" s="12"/>
      <c r="HW141" s="88"/>
      <c r="HX141" s="45"/>
      <c r="HY141" s="3"/>
      <c r="HZ141" s="3"/>
      <c r="IA141" s="3"/>
      <c r="IB141" s="20"/>
      <c r="IC141" s="12"/>
      <c r="ID141" s="12"/>
      <c r="IE141" s="12"/>
      <c r="IF141" s="105"/>
      <c r="IG141" s="100"/>
      <c r="IH141" s="3"/>
      <c r="II141" s="3"/>
      <c r="IJ141" s="3"/>
      <c r="IK141" s="3"/>
      <c r="IL141" s="3"/>
      <c r="IM141" s="3"/>
      <c r="IN141" s="3"/>
      <c r="IO141" s="12"/>
      <c r="IP141" s="12"/>
      <c r="IQ141" s="88"/>
      <c r="IR141" s="45"/>
      <c r="IS141" s="3"/>
      <c r="IT141" s="3"/>
      <c r="IU141" s="3"/>
      <c r="IV141" s="20"/>
      <c r="IW141" s="12"/>
      <c r="IX141" s="12"/>
      <c r="IY141" s="12"/>
      <c r="IZ141" s="12"/>
      <c r="JA141" s="100"/>
      <c r="JB141" s="3"/>
      <c r="JC141" s="3"/>
      <c r="JD141" s="3"/>
      <c r="JE141" s="3"/>
      <c r="JF141" s="3"/>
      <c r="JG141" s="3"/>
      <c r="JH141" s="3"/>
      <c r="JI141" s="12"/>
      <c r="JJ141" s="12"/>
      <c r="JK141" s="88"/>
      <c r="JL141" s="45"/>
      <c r="JM141" s="3"/>
      <c r="JN141" s="3"/>
      <c r="JO141" s="3"/>
      <c r="JP141" s="20"/>
      <c r="JQ141" s="12"/>
      <c r="JR141" s="12"/>
      <c r="JS141" s="12"/>
      <c r="JT141" s="12"/>
      <c r="JU141" s="100"/>
      <c r="JV141" s="3"/>
      <c r="JW141" s="3"/>
      <c r="JX141" s="3"/>
      <c r="JY141" s="3"/>
      <c r="JZ141" s="3"/>
      <c r="KA141" s="3"/>
      <c r="KB141" s="3"/>
      <c r="KC141" s="12"/>
      <c r="KD141" s="12"/>
      <c r="KE141" s="88"/>
      <c r="KF141" s="45"/>
      <c r="KG141" s="3"/>
      <c r="KH141" s="3"/>
      <c r="KI141" s="3"/>
      <c r="KJ141" s="20"/>
      <c r="KK141" s="12"/>
      <c r="KL141" s="12"/>
      <c r="KM141" s="12"/>
      <c r="KN141" s="12"/>
      <c r="KO141" s="100"/>
      <c r="KP141" s="3"/>
      <c r="KQ141" s="3"/>
      <c r="KR141" s="3"/>
      <c r="KS141" s="3"/>
      <c r="KT141" s="3"/>
      <c r="KU141" s="3"/>
      <c r="KV141" s="3"/>
      <c r="KW141" s="12"/>
      <c r="KX141" s="12"/>
      <c r="KY141" s="88"/>
      <c r="KZ141" s="45"/>
      <c r="LA141" s="3"/>
      <c r="LB141" s="3"/>
      <c r="LC141" s="3"/>
      <c r="LD141" s="20"/>
      <c r="LE141" s="12"/>
      <c r="LF141" s="12"/>
      <c r="LG141" s="12"/>
      <c r="LH141" s="12"/>
      <c r="LI141" s="100"/>
      <c r="LJ141" s="3"/>
      <c r="LK141" s="3"/>
      <c r="LL141" s="3"/>
      <c r="LM141" s="3"/>
      <c r="LN141" s="3"/>
      <c r="LO141" s="3"/>
      <c r="LP141" s="3"/>
      <c r="LQ141" s="12"/>
      <c r="LR141" s="12"/>
      <c r="LS141" s="88"/>
      <c r="LT141" s="45"/>
      <c r="LU141" s="88"/>
      <c r="LV141" s="88"/>
      <c r="LW141" s="88"/>
      <c r="LX141" s="88"/>
      <c r="LY141" s="12"/>
      <c r="LZ141" s="12"/>
      <c r="MA141" s="12"/>
      <c r="MB141" s="12"/>
      <c r="MC141" s="100"/>
      <c r="MD141" s="3"/>
      <c r="ME141" s="3"/>
      <c r="MF141" s="3"/>
      <c r="MG141" s="3"/>
      <c r="MH141" s="3"/>
      <c r="MI141" s="3"/>
      <c r="MJ141" s="3"/>
      <c r="MK141" s="12"/>
      <c r="ML141" s="12"/>
      <c r="MM141" s="88"/>
      <c r="MN141" s="45"/>
      <c r="MO141" s="88"/>
      <c r="MP141" s="88"/>
      <c r="MQ141" s="88"/>
      <c r="MR141" s="88"/>
      <c r="MS141" s="12"/>
      <c r="MT141" s="12"/>
      <c r="MU141" s="12"/>
      <c r="MV141" s="12"/>
      <c r="MW141" s="100"/>
      <c r="MX141" s="3"/>
      <c r="MY141" s="3"/>
      <c r="MZ141" s="3"/>
      <c r="NA141" s="3"/>
      <c r="NB141" s="3"/>
      <c r="NC141" s="3"/>
      <c r="ND141" s="3"/>
      <c r="NE141" s="12"/>
      <c r="NF141" s="12"/>
      <c r="NG141" s="88"/>
      <c r="NH141" s="45"/>
      <c r="NI141" s="88"/>
      <c r="NJ141" s="88"/>
      <c r="NK141" s="88"/>
      <c r="NL141" s="88"/>
      <c r="NM141" s="12"/>
      <c r="NN141" s="12"/>
      <c r="NO141" s="12"/>
      <c r="NP141" s="12"/>
      <c r="NQ141" s="100"/>
      <c r="NR141" s="3"/>
      <c r="NS141" s="3"/>
      <c r="NT141" s="3"/>
      <c r="NU141" s="3"/>
      <c r="NV141" s="3"/>
      <c r="NW141" s="3"/>
      <c r="NX141" s="12"/>
      <c r="NY141" s="88"/>
      <c r="NZ141" s="45"/>
      <c r="OA141" s="88"/>
      <c r="OB141" s="88"/>
      <c r="OC141" s="88"/>
      <c r="OD141" s="88"/>
      <c r="OE141" s="12"/>
      <c r="OF141" s="12"/>
      <c r="OG141" s="12"/>
      <c r="OH141" s="12"/>
      <c r="OI141" s="12"/>
      <c r="OJ141" s="3"/>
      <c r="OK141" s="3"/>
      <c r="OL141" s="3"/>
      <c r="OM141" s="3"/>
      <c r="ON141" s="3"/>
      <c r="OO141" s="3"/>
      <c r="OP141" s="88"/>
      <c r="OQ141" s="12"/>
      <c r="OR141" s="3"/>
      <c r="OS141" s="100"/>
      <c r="OT141" s="3"/>
      <c r="OU141" s="3"/>
      <c r="OV141" s="3"/>
      <c r="OW141" s="3"/>
      <c r="OX141" s="3"/>
      <c r="OY141" s="3"/>
      <c r="OZ141" s="12"/>
      <c r="PA141" s="88"/>
      <c r="PB141" s="45"/>
      <c r="PC141" s="88"/>
      <c r="PD141" s="88"/>
      <c r="PE141" s="88"/>
      <c r="PF141" s="88"/>
      <c r="PG141" s="12"/>
      <c r="PH141" s="12"/>
      <c r="PI141" s="12"/>
      <c r="PJ141" s="12"/>
      <c r="PK141" s="12"/>
      <c r="PL141" s="3"/>
      <c r="PM141" s="3"/>
      <c r="PN141" s="3"/>
      <c r="PO141" s="3"/>
      <c r="PP141" s="3"/>
      <c r="PQ141" s="3"/>
      <c r="PR141" s="3"/>
      <c r="PS141" s="88"/>
      <c r="PT141" s="12"/>
      <c r="PU141" s="3"/>
      <c r="PV141" s="100"/>
      <c r="PW141" s="3"/>
      <c r="PX141" s="3"/>
      <c r="PY141" s="3"/>
      <c r="PZ141" s="3"/>
      <c r="QA141" s="3"/>
      <c r="QB141" s="3"/>
      <c r="QC141" s="12"/>
      <c r="QD141" s="88"/>
      <c r="QE141" s="45"/>
      <c r="QF141" s="88"/>
      <c r="QG141" s="88"/>
      <c r="QH141" s="88"/>
      <c r="QI141" s="88"/>
      <c r="QJ141" s="12"/>
      <c r="QK141" s="12"/>
      <c r="QL141" s="12"/>
      <c r="QM141" s="12"/>
      <c r="QN141" s="12"/>
      <c r="QO141" s="3"/>
      <c r="QP141" s="3"/>
      <c r="QQ141" s="3"/>
      <c r="QR141" s="3"/>
      <c r="QS141" s="3"/>
      <c r="QT141" s="3"/>
      <c r="QU141" s="3"/>
      <c r="QV141" s="88"/>
      <c r="QW141" s="12"/>
      <c r="QX141" s="3"/>
      <c r="QY141" s="100"/>
      <c r="QZ141" s="3"/>
      <c r="RA141" s="3"/>
      <c r="RB141" s="3"/>
      <c r="RC141" s="3"/>
      <c r="RD141" s="3"/>
      <c r="RE141" s="3"/>
      <c r="RF141" s="12"/>
      <c r="RG141" s="88"/>
      <c r="RH141" s="45"/>
      <c r="RI141" s="88"/>
      <c r="RJ141" s="88"/>
      <c r="RK141" s="88"/>
      <c r="RL141" s="88"/>
      <c r="RM141" s="12"/>
      <c r="RN141" s="12"/>
      <c r="RO141" s="12"/>
      <c r="RP141" s="169"/>
      <c r="RQ141" s="12"/>
      <c r="RR141" s="12"/>
      <c r="RS141" s="3"/>
      <c r="RT141" s="3"/>
      <c r="RU141" s="3"/>
      <c r="RV141" s="3"/>
      <c r="RW141" s="3"/>
      <c r="RX141" s="3"/>
      <c r="RY141" s="3"/>
      <c r="RZ141" s="88"/>
      <c r="SA141" s="12"/>
      <c r="SB141" s="3"/>
      <c r="SC141" s="100"/>
      <c r="SD141" s="3"/>
      <c r="SE141" s="3"/>
      <c r="SF141" s="3"/>
      <c r="SG141" s="3"/>
      <c r="SH141" s="3"/>
      <c r="SI141" s="3"/>
      <c r="SJ141" s="12"/>
      <c r="SK141" s="88"/>
      <c r="SL141" s="45"/>
      <c r="SM141" s="88"/>
      <c r="SN141" s="88"/>
      <c r="SO141" s="88"/>
      <c r="SP141" s="88"/>
      <c r="SQ141" s="12"/>
      <c r="SR141" s="87"/>
      <c r="SS141" s="87"/>
      <c r="ST141" s="169"/>
      <c r="SU141" s="12"/>
      <c r="SV141" s="12"/>
      <c r="SW141" s="3"/>
      <c r="SX141" s="3"/>
      <c r="SY141" s="3"/>
      <c r="SZ141" s="3"/>
      <c r="TA141" s="3"/>
      <c r="TB141" s="3"/>
      <c r="TC141" s="3"/>
      <c r="TD141" s="88"/>
      <c r="TE141" s="12"/>
      <c r="TF141" s="3"/>
      <c r="TG141" s="100"/>
      <c r="TH141" s="3"/>
      <c r="TI141" s="3"/>
      <c r="TJ141" s="3"/>
      <c r="TK141" s="3"/>
      <c r="TL141" s="3"/>
      <c r="TM141" s="3"/>
      <c r="TN141" s="12"/>
      <c r="TO141" s="88"/>
      <c r="TP141" s="45"/>
      <c r="TQ141" s="88"/>
      <c r="TR141" s="88"/>
      <c r="TS141" s="88"/>
      <c r="TT141" s="88"/>
      <c r="TU141" s="12"/>
      <c r="TV141" s="87"/>
      <c r="TW141" s="87"/>
      <c r="TX141" s="169"/>
      <c r="TY141" s="12"/>
      <c r="TZ141" s="12"/>
      <c r="UA141" s="3"/>
      <c r="UB141" s="3"/>
      <c r="UC141" s="3"/>
      <c r="UD141" s="3"/>
      <c r="UE141" s="3"/>
      <c r="UF141" s="3"/>
      <c r="UG141" s="3"/>
      <c r="UH141" s="88"/>
      <c r="UI141" s="12"/>
      <c r="UJ141" s="3"/>
      <c r="UK141" s="100">
        <f>SUMIFS(Main!VI:VI,Main!A:A,A:A)</f>
        <v>0</v>
      </c>
      <c r="UL141" s="3">
        <v>0</v>
      </c>
      <c r="UM141" s="3">
        <v>0</v>
      </c>
      <c r="UN141" s="3">
        <f>SUMIFS(Main!VE:VE,Main!A:A,A:A)</f>
        <v>0</v>
      </c>
      <c r="UO141" s="3">
        <v>0</v>
      </c>
      <c r="UP141" s="3">
        <f t="shared" si="741"/>
        <v>0</v>
      </c>
      <c r="UQ141" s="3">
        <f t="shared" si="742"/>
        <v>0</v>
      </c>
      <c r="UR141" s="12">
        <f t="shared" si="743"/>
        <v>0</v>
      </c>
      <c r="US141" s="88">
        <f t="shared" si="744"/>
        <v>0</v>
      </c>
      <c r="UT141" s="45">
        <f t="shared" si="745"/>
        <v>0</v>
      </c>
      <c r="UU141" s="88">
        <v>0</v>
      </c>
      <c r="UV141" s="88">
        <v>0</v>
      </c>
      <c r="UW141" s="88">
        <f>SUMIFS(Main!VF:VF,Main!A:A,A:A)</f>
        <v>0</v>
      </c>
      <c r="UX141" s="88">
        <f t="shared" si="746"/>
        <v>0</v>
      </c>
      <c r="UY141" s="12">
        <f t="shared" si="747"/>
        <v>0</v>
      </c>
      <c r="UZ141" s="87">
        <f t="shared" si="748"/>
        <v>0</v>
      </c>
      <c r="VA141" s="87">
        <f t="shared" si="749"/>
        <v>0</v>
      </c>
      <c r="VB141" s="169" t="str">
        <f t="shared" si="740"/>
        <v>W3</v>
      </c>
      <c r="VC141" s="12" t="e">
        <f t="shared" si="754"/>
        <v>#DIV/0!</v>
      </c>
      <c r="VD141" s="12" t="e">
        <f t="shared" si="750"/>
        <v>#DIV/0!</v>
      </c>
      <c r="VE141" s="3">
        <f>SUMIFS(Main!VR:VR,Main!B:B,B:B)</f>
        <v>0</v>
      </c>
      <c r="VF141" s="3">
        <f>SUMIFS(Main!VT:VT,Main!B:B,B:B)</f>
        <v>0</v>
      </c>
      <c r="VG141" s="3">
        <f>SUMIFS(Main!VV:VV,Main!B:B,B:B)</f>
        <v>0</v>
      </c>
      <c r="VH141" s="3">
        <f>SUMIFS(Main!VZ:VZ,Main!B:B,B:B)</f>
        <v>0</v>
      </c>
      <c r="VI141" s="3">
        <f>SUMIFS(Main!WB:WB,Main!B:B,B:B)</f>
        <v>0</v>
      </c>
      <c r="VJ141" s="3">
        <f>SUMIFS(Main!WD:WD,Main!B:B,B:B)</f>
        <v>20</v>
      </c>
      <c r="VK141" s="3">
        <f t="shared" si="751"/>
        <v>20</v>
      </c>
      <c r="VL141" s="88">
        <f t="shared" si="752"/>
        <v>44965.200000000004</v>
      </c>
      <c r="VM141" s="12">
        <f t="shared" si="753"/>
        <v>4.7108338930430891E-4</v>
      </c>
      <c r="VN141" s="3">
        <f>SUMIFS(Main!WH:WH,Main!B:B,B:B)</f>
        <v>0</v>
      </c>
    </row>
    <row r="142" spans="1:586">
      <c r="A142" s="161" t="s">
        <v>744</v>
      </c>
      <c r="B142" s="161" t="s">
        <v>724</v>
      </c>
      <c r="C142" s="150" t="s">
        <v>480</v>
      </c>
      <c r="D142" s="150" t="s">
        <v>669</v>
      </c>
      <c r="E142" s="154" t="s">
        <v>828</v>
      </c>
      <c r="F142" s="161" t="s">
        <v>480</v>
      </c>
      <c r="G142" s="150" t="s">
        <v>828</v>
      </c>
      <c r="H142" s="17">
        <v>5118.2853999999998</v>
      </c>
      <c r="I142" s="1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7"/>
      <c r="V142" s="87"/>
      <c r="W142" s="12"/>
      <c r="X142" s="91"/>
      <c r="Y142" s="91"/>
      <c r="Z142" s="91"/>
      <c r="AA142" s="91"/>
      <c r="AB142" s="91"/>
      <c r="AC142" s="91"/>
      <c r="AD142" s="91"/>
      <c r="AE142" s="87"/>
      <c r="AF142" s="88"/>
      <c r="AG142" s="88"/>
      <c r="AH142" s="88"/>
      <c r="AI142" s="87"/>
      <c r="AJ142" s="87"/>
      <c r="AK142" s="12"/>
      <c r="AL142" s="3"/>
      <c r="AM142" s="3"/>
      <c r="AN142" s="3"/>
      <c r="AO142" s="3"/>
      <c r="AP142" s="3"/>
      <c r="AQ142" s="3"/>
      <c r="AR142" s="3"/>
      <c r="AS142" s="3"/>
      <c r="AT142" s="87"/>
      <c r="AU142" s="40"/>
      <c r="AV142" s="40"/>
      <c r="AW142" s="88"/>
      <c r="AX142" s="88"/>
      <c r="AY142" s="88"/>
      <c r="AZ142" s="87"/>
      <c r="BA142" s="87"/>
      <c r="BB142" s="87"/>
      <c r="BC142" s="89"/>
      <c r="BD142" s="12"/>
      <c r="BE142" s="3"/>
      <c r="BF142" s="3"/>
      <c r="BG142" s="3"/>
      <c r="BH142" s="3"/>
      <c r="BI142" s="3"/>
      <c r="BJ142" s="3"/>
      <c r="BK142" s="3"/>
      <c r="BL142" s="3"/>
      <c r="BM142" s="87"/>
      <c r="BN142" s="40"/>
      <c r="BO142" s="40"/>
      <c r="BP142" s="88"/>
      <c r="BQ142" s="88"/>
      <c r="BR142" s="88"/>
      <c r="BS142" s="12"/>
      <c r="BT142" s="12"/>
      <c r="BU142" s="87"/>
      <c r="BV142" s="89"/>
      <c r="BW142" s="90"/>
      <c r="BX142" s="12"/>
      <c r="BY142" s="3"/>
      <c r="BZ142" s="3"/>
      <c r="CA142" s="3"/>
      <c r="CB142" s="3"/>
      <c r="CC142" s="3"/>
      <c r="CD142" s="3"/>
      <c r="CE142" s="3"/>
      <c r="CF142" s="3"/>
      <c r="CG142" s="87"/>
      <c r="CH142" s="3"/>
      <c r="CI142" s="3"/>
      <c r="CJ142" s="88"/>
      <c r="CK142" s="88"/>
      <c r="CL142" s="88"/>
      <c r="CM142" s="87"/>
      <c r="CN142" s="87"/>
      <c r="CO142" s="12"/>
      <c r="CP142" s="12"/>
      <c r="CQ142" s="77"/>
      <c r="CR142" s="12"/>
      <c r="CS142" s="3"/>
      <c r="CT142" s="3"/>
      <c r="CU142" s="3"/>
      <c r="CV142" s="3"/>
      <c r="CW142" s="3"/>
      <c r="CX142" s="3"/>
      <c r="CY142" s="3"/>
      <c r="CZ142" s="3"/>
      <c r="DA142" s="87"/>
      <c r="DB142" s="45"/>
      <c r="DC142" s="3"/>
      <c r="DD142" s="88"/>
      <c r="DE142" s="88"/>
      <c r="DF142" s="88"/>
      <c r="DG142" s="12"/>
      <c r="DH142" s="12"/>
      <c r="DI142" s="12"/>
      <c r="DJ142" s="12"/>
      <c r="DK142" s="3"/>
      <c r="DL142" s="2"/>
      <c r="DM142" s="3"/>
      <c r="DN142" s="3"/>
      <c r="DO142" s="3"/>
      <c r="DP142" s="3"/>
      <c r="DQ142" s="3"/>
      <c r="DR142" s="3"/>
      <c r="DS142" s="3"/>
      <c r="DT142" s="3"/>
      <c r="DU142" s="12"/>
      <c r="DV142" s="87"/>
      <c r="DW142" s="3"/>
      <c r="DX142" s="3"/>
      <c r="DY142" s="88"/>
      <c r="DZ142" s="88"/>
      <c r="EA142" s="88"/>
      <c r="EB142" s="12"/>
      <c r="EC142" s="12"/>
      <c r="ED142" s="12"/>
      <c r="EE142" s="12"/>
      <c r="EF142" s="3"/>
      <c r="EG142" s="12"/>
      <c r="EH142" s="3"/>
      <c r="EI142" s="3"/>
      <c r="EJ142" s="3"/>
      <c r="EK142" s="3"/>
      <c r="EL142" s="3"/>
      <c r="EM142" s="3"/>
      <c r="EN142" s="3"/>
      <c r="EO142" s="3"/>
      <c r="EP142" s="12"/>
      <c r="EQ142" s="87"/>
      <c r="ER142" s="3"/>
      <c r="ES142" s="3"/>
      <c r="ET142" s="88"/>
      <c r="EU142" s="88"/>
      <c r="EV142" s="88"/>
      <c r="EW142" s="12"/>
      <c r="EX142" s="12"/>
      <c r="EY142" s="12"/>
      <c r="EZ142" s="12"/>
      <c r="FA142" s="3"/>
      <c r="FB142" s="12"/>
      <c r="FC142" s="3"/>
      <c r="FD142" s="3"/>
      <c r="FE142" s="3"/>
      <c r="FF142" s="3"/>
      <c r="FG142" s="3"/>
      <c r="FH142" s="3"/>
      <c r="FI142" s="3"/>
      <c r="FJ142" s="3"/>
      <c r="FK142" s="12"/>
      <c r="FL142" s="12"/>
      <c r="FM142" s="3"/>
      <c r="FN142" s="88"/>
      <c r="FO142" s="88"/>
      <c r="FP142" s="88"/>
      <c r="FQ142" s="88"/>
      <c r="FR142" s="12"/>
      <c r="FS142" s="12"/>
      <c r="FT142" s="12"/>
      <c r="FU142" s="39"/>
      <c r="FV142" s="77"/>
      <c r="FW142" s="12"/>
      <c r="FX142" s="3"/>
      <c r="FY142" s="3"/>
      <c r="FZ142" s="3"/>
      <c r="GA142" s="3"/>
      <c r="GB142" s="3"/>
      <c r="GC142" s="3"/>
      <c r="GD142" s="3"/>
      <c r="GE142" s="3"/>
      <c r="GF142" s="12"/>
      <c r="GG142" s="12"/>
      <c r="GH142" s="88"/>
      <c r="GI142" s="45"/>
      <c r="GJ142" s="88"/>
      <c r="GK142" s="88"/>
      <c r="GL142" s="88"/>
      <c r="GM142" s="12"/>
      <c r="GN142" s="12"/>
      <c r="GO142" s="12"/>
      <c r="GP142" s="12"/>
      <c r="GQ142" s="77"/>
      <c r="GR142" s="12"/>
      <c r="GS142" s="3"/>
      <c r="GT142" s="3"/>
      <c r="GU142" s="3"/>
      <c r="GV142" s="3"/>
      <c r="GW142" s="3"/>
      <c r="GX142" s="3"/>
      <c r="GY142" s="3"/>
      <c r="GZ142" s="3"/>
      <c r="HA142" s="12"/>
      <c r="HB142" s="12"/>
      <c r="HC142" s="88"/>
      <c r="HD142" s="45"/>
      <c r="HE142" s="88"/>
      <c r="HF142" s="88"/>
      <c r="HG142" s="88"/>
      <c r="HH142" s="12"/>
      <c r="HI142" s="12"/>
      <c r="HJ142" s="12"/>
      <c r="HK142" s="12"/>
      <c r="HL142" s="77"/>
      <c r="HM142" s="3"/>
      <c r="HN142" s="3"/>
      <c r="HO142" s="3"/>
      <c r="HP142" s="3"/>
      <c r="HQ142" s="3"/>
      <c r="HR142" s="3"/>
      <c r="HS142" s="3"/>
      <c r="HT142" s="3"/>
      <c r="HU142" s="12"/>
      <c r="HV142" s="12"/>
      <c r="HW142" s="88"/>
      <c r="HX142" s="45"/>
      <c r="HY142" s="3"/>
      <c r="HZ142" s="3"/>
      <c r="IA142" s="3"/>
      <c r="IB142" s="20"/>
      <c r="IC142" s="12"/>
      <c r="ID142" s="12"/>
      <c r="IE142" s="12"/>
      <c r="IF142" s="105"/>
      <c r="IG142" s="100"/>
      <c r="IH142" s="3"/>
      <c r="II142" s="3"/>
      <c r="IJ142" s="3"/>
      <c r="IK142" s="3"/>
      <c r="IL142" s="3"/>
      <c r="IM142" s="3"/>
      <c r="IN142" s="3"/>
      <c r="IO142" s="12"/>
      <c r="IP142" s="12"/>
      <c r="IQ142" s="88"/>
      <c r="IR142" s="45"/>
      <c r="IS142" s="3"/>
      <c r="IT142" s="3"/>
      <c r="IU142" s="3"/>
      <c r="IV142" s="20"/>
      <c r="IW142" s="12"/>
      <c r="IX142" s="12"/>
      <c r="IY142" s="12"/>
      <c r="IZ142" s="12"/>
      <c r="JA142" s="100"/>
      <c r="JB142" s="3"/>
      <c r="JC142" s="3"/>
      <c r="JD142" s="3"/>
      <c r="JE142" s="3"/>
      <c r="JF142" s="3"/>
      <c r="JG142" s="3"/>
      <c r="JH142" s="3"/>
      <c r="JI142" s="12"/>
      <c r="JJ142" s="12"/>
      <c r="JK142" s="88"/>
      <c r="JL142" s="45"/>
      <c r="JM142" s="3"/>
      <c r="JN142" s="3"/>
      <c r="JO142" s="3"/>
      <c r="JP142" s="20"/>
      <c r="JQ142" s="12"/>
      <c r="JR142" s="12"/>
      <c r="JS142" s="12"/>
      <c r="JT142" s="12"/>
      <c r="JU142" s="100"/>
      <c r="JV142" s="3"/>
      <c r="JW142" s="3"/>
      <c r="JX142" s="3"/>
      <c r="JY142" s="3"/>
      <c r="JZ142" s="3"/>
      <c r="KA142" s="3"/>
      <c r="KB142" s="3"/>
      <c r="KC142" s="12"/>
      <c r="KD142" s="12"/>
      <c r="KE142" s="88"/>
      <c r="KF142" s="45"/>
      <c r="KG142" s="3"/>
      <c r="KH142" s="3"/>
      <c r="KI142" s="3"/>
      <c r="KJ142" s="20"/>
      <c r="KK142" s="12"/>
      <c r="KL142" s="12"/>
      <c r="KM142" s="12"/>
      <c r="KN142" s="12"/>
      <c r="KO142" s="100"/>
      <c r="KP142" s="3"/>
      <c r="KQ142" s="3"/>
      <c r="KR142" s="3"/>
      <c r="KS142" s="3"/>
      <c r="KT142" s="3"/>
      <c r="KU142" s="3"/>
      <c r="KV142" s="3"/>
      <c r="KW142" s="12"/>
      <c r="KX142" s="12"/>
      <c r="KY142" s="88"/>
      <c r="KZ142" s="45"/>
      <c r="LA142" s="3"/>
      <c r="LB142" s="3"/>
      <c r="LC142" s="3"/>
      <c r="LD142" s="20"/>
      <c r="LE142" s="12"/>
      <c r="LF142" s="12"/>
      <c r="LG142" s="12"/>
      <c r="LH142" s="12"/>
      <c r="LI142" s="100"/>
      <c r="LJ142" s="3"/>
      <c r="LK142" s="3"/>
      <c r="LL142" s="3"/>
      <c r="LM142" s="3"/>
      <c r="LN142" s="3"/>
      <c r="LO142" s="3"/>
      <c r="LP142" s="3"/>
      <c r="LQ142" s="12"/>
      <c r="LR142" s="12"/>
      <c r="LS142" s="88"/>
      <c r="LT142" s="45"/>
      <c r="LU142" s="88"/>
      <c r="LV142" s="88"/>
      <c r="LW142" s="88"/>
      <c r="LX142" s="88"/>
      <c r="LY142" s="12"/>
      <c r="LZ142" s="12"/>
      <c r="MA142" s="12"/>
      <c r="MB142" s="12"/>
      <c r="MC142" s="100"/>
      <c r="MD142" s="3"/>
      <c r="ME142" s="3"/>
      <c r="MF142" s="3"/>
      <c r="MG142" s="3"/>
      <c r="MH142" s="3"/>
      <c r="MI142" s="3"/>
      <c r="MJ142" s="3"/>
      <c r="MK142" s="12"/>
      <c r="ML142" s="12"/>
      <c r="MM142" s="88"/>
      <c r="MN142" s="45"/>
      <c r="MO142" s="88"/>
      <c r="MP142" s="88"/>
      <c r="MQ142" s="88"/>
      <c r="MR142" s="88"/>
      <c r="MS142" s="12"/>
      <c r="MT142" s="12"/>
      <c r="MU142" s="12"/>
      <c r="MV142" s="12"/>
      <c r="MW142" s="100"/>
      <c r="MX142" s="3"/>
      <c r="MY142" s="3"/>
      <c r="MZ142" s="3"/>
      <c r="NA142" s="3"/>
      <c r="NB142" s="3"/>
      <c r="NC142" s="3"/>
      <c r="ND142" s="3"/>
      <c r="NE142" s="12"/>
      <c r="NF142" s="12"/>
      <c r="NG142" s="88"/>
      <c r="NH142" s="45"/>
      <c r="NI142" s="88"/>
      <c r="NJ142" s="88"/>
      <c r="NK142" s="88"/>
      <c r="NL142" s="88"/>
      <c r="NM142" s="12"/>
      <c r="NN142" s="12"/>
      <c r="NO142" s="12"/>
      <c r="NP142" s="12"/>
      <c r="NQ142" s="100"/>
      <c r="NR142" s="3"/>
      <c r="NS142" s="3"/>
      <c r="NT142" s="3"/>
      <c r="NU142" s="3"/>
      <c r="NV142" s="3"/>
      <c r="NW142" s="3"/>
      <c r="NX142" s="12"/>
      <c r="NY142" s="88"/>
      <c r="NZ142" s="45"/>
      <c r="OA142" s="88"/>
      <c r="OB142" s="88"/>
      <c r="OC142" s="88"/>
      <c r="OD142" s="88"/>
      <c r="OE142" s="12"/>
      <c r="OF142" s="12"/>
      <c r="OG142" s="12"/>
      <c r="OH142" s="12"/>
      <c r="OI142" s="12"/>
      <c r="OJ142" s="3"/>
      <c r="OK142" s="3"/>
      <c r="OL142" s="3"/>
      <c r="OM142" s="3"/>
      <c r="ON142" s="3"/>
      <c r="OO142" s="3"/>
      <c r="OP142" s="88"/>
      <c r="OQ142" s="12"/>
      <c r="OR142" s="3"/>
      <c r="OS142" s="100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f>OV142-OW142</f>
        <v>0</v>
      </c>
      <c r="OY142" s="3">
        <f>SUM(OW142:OX142)</f>
        <v>0</v>
      </c>
      <c r="OZ142" s="12">
        <f>IF(OW142,OW142/OU142,0)</f>
        <v>0</v>
      </c>
      <c r="PA142" s="88">
        <f>IF(PC142,PC142/OW142,0)</f>
        <v>0</v>
      </c>
      <c r="PB142" s="45">
        <f>IF(PC142,PC142/OY142,0)</f>
        <v>0</v>
      </c>
      <c r="PC142" s="88">
        <v>0</v>
      </c>
      <c r="PD142" s="88">
        <v>0</v>
      </c>
      <c r="PE142" s="88">
        <v>0</v>
      </c>
      <c r="PF142" s="88">
        <f>PE142/1.18</f>
        <v>0</v>
      </c>
      <c r="PG142" s="12">
        <f>PF142/$PF$2</f>
        <v>0</v>
      </c>
      <c r="PH142" s="12">
        <f>IF(PC142,PC142/PD142,0)</f>
        <v>0</v>
      </c>
      <c r="PI142" s="12">
        <f>IF(PC142,PC142/PF142,0)</f>
        <v>0</v>
      </c>
      <c r="PJ142" s="12" t="e">
        <f>OW142/OY142</f>
        <v>#DIV/0!</v>
      </c>
      <c r="PK142" s="12" t="e">
        <f>1-PJ142</f>
        <v>#DIV/0!</v>
      </c>
      <c r="PL142" s="3">
        <v>3</v>
      </c>
      <c r="PM142" s="3">
        <v>0</v>
      </c>
      <c r="PN142" s="3">
        <v>0</v>
      </c>
      <c r="PO142" s="3">
        <v>0</v>
      </c>
      <c r="PP142" s="3">
        <v>0</v>
      </c>
      <c r="PQ142" s="3">
        <v>0</v>
      </c>
      <c r="PR142" s="3">
        <f>PL142+PM142+PN142+PO142+PQ142</f>
        <v>3</v>
      </c>
      <c r="PS142" s="88">
        <f>PR142*H142</f>
        <v>15354.856199999998</v>
      </c>
      <c r="PT142" s="12">
        <f>PS142/$PS$2</f>
        <v>2.1330867231679148E-4</v>
      </c>
      <c r="PU142" s="3">
        <v>0</v>
      </c>
      <c r="PV142" s="100">
        <v>239</v>
      </c>
      <c r="PW142" s="3">
        <v>46788</v>
      </c>
      <c r="PX142" s="3">
        <v>166</v>
      </c>
      <c r="PY142" s="3">
        <v>0</v>
      </c>
      <c r="PZ142" s="3">
        <v>0</v>
      </c>
      <c r="QA142" s="3">
        <f>PY142-PZ142</f>
        <v>0</v>
      </c>
      <c r="QB142" s="3">
        <f>SUM(PZ142:QA142)</f>
        <v>0</v>
      </c>
      <c r="QC142" s="12">
        <f>IF(PZ142,PZ142/PX142,0)</f>
        <v>0</v>
      </c>
      <c r="QD142" s="88" t="e">
        <f>IF(QF142,QF142/PZ142,0)</f>
        <v>#DIV/0!</v>
      </c>
      <c r="QE142" s="45" t="e">
        <f>IF(QF142,QF142/QB142,0)</f>
        <v>#DIV/0!</v>
      </c>
      <c r="QF142" s="88">
        <v>1100.1600000000001</v>
      </c>
      <c r="QG142" s="88">
        <v>0</v>
      </c>
      <c r="QH142" s="88">
        <v>0</v>
      </c>
      <c r="QI142" s="88">
        <f>QH142/1.18</f>
        <v>0</v>
      </c>
      <c r="QJ142" s="12">
        <f>QI142/$QI$2</f>
        <v>0</v>
      </c>
      <c r="QK142" s="12" t="e">
        <f>IF(QF142,QF142/QG142,0)</f>
        <v>#DIV/0!</v>
      </c>
      <c r="QL142" s="12" t="e">
        <f>IF(QF142,QF142/QI142,0)</f>
        <v>#DIV/0!</v>
      </c>
      <c r="QM142" s="12" t="e">
        <f>PZ142/QB142</f>
        <v>#DIV/0!</v>
      </c>
      <c r="QN142" s="12" t="e">
        <f>1-QM142</f>
        <v>#DIV/0!</v>
      </c>
      <c r="QO142" s="3">
        <v>3</v>
      </c>
      <c r="QP142" s="3"/>
      <c r="QQ142" s="3">
        <v>0</v>
      </c>
      <c r="QR142" s="3">
        <v>0</v>
      </c>
      <c r="QS142" s="3">
        <v>0</v>
      </c>
      <c r="QT142" s="3">
        <v>0</v>
      </c>
      <c r="QU142" s="3">
        <f>QO142+QP142+QQ142+QR142+QT142</f>
        <v>3</v>
      </c>
      <c r="QV142" s="88">
        <f>QU142*H142</f>
        <v>15354.856199999998</v>
      </c>
      <c r="QW142" s="12">
        <f>QV142/$QV$2</f>
        <v>3.3702465638155431E-4</v>
      </c>
      <c r="QX142" s="3">
        <v>0</v>
      </c>
      <c r="QY142" s="100">
        <v>152</v>
      </c>
      <c r="QZ142" s="3">
        <v>37961</v>
      </c>
      <c r="RA142" s="3">
        <v>104</v>
      </c>
      <c r="RB142" s="3">
        <v>0</v>
      </c>
      <c r="RC142" s="3">
        <v>3</v>
      </c>
      <c r="RD142" s="3">
        <f>RB142-RC142</f>
        <v>-3</v>
      </c>
      <c r="RE142" s="3">
        <f>SUM(RC142:RD142)</f>
        <v>0</v>
      </c>
      <c r="RF142" s="12">
        <f>IF(RC142,RC142/RA142,0)</f>
        <v>2.8846153846153848E-2</v>
      </c>
      <c r="RG142" s="88">
        <f>IF(RI142,RI142/RC142,0)</f>
        <v>706.91333333333341</v>
      </c>
      <c r="RH142" s="45" t="e">
        <f>IF(RI142,RI142/RE142,0)</f>
        <v>#DIV/0!</v>
      </c>
      <c r="RI142" s="88">
        <v>2120.7400000000002</v>
      </c>
      <c r="RJ142" s="88">
        <v>9878.82</v>
      </c>
      <c r="RK142" s="88">
        <v>0</v>
      </c>
      <c r="RL142" s="88">
        <f>RK142/1.18</f>
        <v>0</v>
      </c>
      <c r="RM142" s="12">
        <f>RL142/$RL$2</f>
        <v>0</v>
      </c>
      <c r="RN142" s="12">
        <f>IF(RI142,RI142/RJ142,0)</f>
        <v>0.2146754369448983</v>
      </c>
      <c r="RO142" s="12" t="e">
        <f>IF(RI142,RI142/RL142,0)</f>
        <v>#DIV/0!</v>
      </c>
      <c r="RP142" s="169" t="str">
        <f>E142</f>
        <v>PB-05 (AA-05 + AM-C11 + AI-04)</v>
      </c>
      <c r="RQ142" s="12" t="e">
        <f>RC142/RE142</f>
        <v>#DIV/0!</v>
      </c>
      <c r="RR142" s="12" t="e">
        <f>1-RQ142</f>
        <v>#DIV/0!</v>
      </c>
      <c r="RS142" s="3">
        <v>6</v>
      </c>
      <c r="RT142" s="3">
        <v>0</v>
      </c>
      <c r="RU142" s="3">
        <v>0</v>
      </c>
      <c r="RV142" s="3">
        <v>0</v>
      </c>
      <c r="RW142" s="3">
        <v>0</v>
      </c>
      <c r="RX142" s="3">
        <v>0</v>
      </c>
      <c r="RY142" s="3">
        <f>RS142+RT142+RU142+RV142+RX142</f>
        <v>6</v>
      </c>
      <c r="RZ142" s="88">
        <f>RY142*H142</f>
        <v>30709.712399999997</v>
      </c>
      <c r="SA142" s="12">
        <f>RZ142/$RZ$2</f>
        <v>4.330328948369236E-4</v>
      </c>
      <c r="SB142" s="3">
        <v>0</v>
      </c>
      <c r="SC142" s="100">
        <v>49</v>
      </c>
      <c r="SD142" s="3">
        <v>9062</v>
      </c>
      <c r="SE142" s="3">
        <v>32</v>
      </c>
      <c r="SF142" s="3">
        <v>0</v>
      </c>
      <c r="SG142" s="3">
        <v>0</v>
      </c>
      <c r="SH142" s="3">
        <f>SF142-SG142</f>
        <v>0</v>
      </c>
      <c r="SI142" s="3">
        <f>SUM(SG142:SH142)</f>
        <v>0</v>
      </c>
      <c r="SJ142" s="12">
        <f>IF(SG142,SG142/SE142,0)</f>
        <v>0</v>
      </c>
      <c r="SK142" s="88" t="e">
        <f>IF(SM142,SM142/SG142,0)</f>
        <v>#DIV/0!</v>
      </c>
      <c r="SL142" s="45" t="e">
        <f>IF(SM142,SM142/SI142,0)</f>
        <v>#DIV/0!</v>
      </c>
      <c r="SM142" s="88">
        <v>719.7299999999999</v>
      </c>
      <c r="SN142" s="88">
        <v>0</v>
      </c>
      <c r="SO142" s="88">
        <v>0</v>
      </c>
      <c r="SP142" s="88">
        <f>SO142/1.18</f>
        <v>0</v>
      </c>
      <c r="SQ142" s="12">
        <f>SP142/$SP$2</f>
        <v>0</v>
      </c>
      <c r="SR142" s="87" t="e">
        <f>IF(SM142,SM142/SN142,0)</f>
        <v>#DIV/0!</v>
      </c>
      <c r="SS142" s="87" t="e">
        <f>IF(SM142,SM142/SP142,0)</f>
        <v>#DIV/0!</v>
      </c>
      <c r="ST142" s="169" t="str">
        <f>E142</f>
        <v>PB-05 (AA-05 + AM-C11 + AI-04)</v>
      </c>
      <c r="SU142" s="12" t="e">
        <f>SG142/SI142</f>
        <v>#DIV/0!</v>
      </c>
      <c r="SV142" s="12" t="e">
        <f>1-SU142</f>
        <v>#DIV/0!</v>
      </c>
      <c r="SW142" s="3">
        <v>6</v>
      </c>
      <c r="SX142" s="3">
        <v>0</v>
      </c>
      <c r="SY142" s="3">
        <v>0</v>
      </c>
      <c r="SZ142" s="3">
        <v>0</v>
      </c>
      <c r="TA142" s="3">
        <v>0</v>
      </c>
      <c r="TB142" s="3">
        <v>0</v>
      </c>
      <c r="TC142" s="3">
        <f>SW142+SX142+SY142+SZ142+TB142</f>
        <v>6</v>
      </c>
      <c r="TD142" s="88">
        <f>TC142*H142</f>
        <v>30709.712399999997</v>
      </c>
      <c r="TE142" s="12">
        <f>TD142/$TD$2</f>
        <v>3.3783302137141994E-4</v>
      </c>
      <c r="TF142" s="3">
        <v>0</v>
      </c>
      <c r="TG142" s="100">
        <f>SUMIFS(Main!TX:TX,Main!B:B,B:B)</f>
        <v>59</v>
      </c>
      <c r="TH142" s="3">
        <v>12626</v>
      </c>
      <c r="TI142" s="3">
        <v>32</v>
      </c>
      <c r="TJ142" s="3">
        <f>SUMIFS(Main!TT:TT,Main!B:B,B:B)</f>
        <v>0</v>
      </c>
      <c r="TK142" s="3">
        <v>0</v>
      </c>
      <c r="TL142" s="3">
        <f>TJ142-TK142</f>
        <v>0</v>
      </c>
      <c r="TM142" s="3">
        <f>SUM(TK142:TL142)</f>
        <v>0</v>
      </c>
      <c r="TN142" s="12">
        <f>IF(TK142,TK142/TI142,0)</f>
        <v>0</v>
      </c>
      <c r="TO142" s="88" t="e">
        <f>IF(TQ142,TQ142/TK142,0)</f>
        <v>#DIV/0!</v>
      </c>
      <c r="TP142" s="45" t="e">
        <f>IF(TQ142,TQ142/TM142,0)</f>
        <v>#DIV/0!</v>
      </c>
      <c r="TQ142" s="88">
        <v>245.03000000000003</v>
      </c>
      <c r="TR142" s="88">
        <v>0</v>
      </c>
      <c r="TS142" s="88">
        <f>SUMIFS(Main!TU:TU,Main!B:B,B:B)</f>
        <v>0</v>
      </c>
      <c r="TT142" s="88">
        <f>TS142/1.18</f>
        <v>0</v>
      </c>
      <c r="TU142" s="12">
        <f>TT142/$TT$2</f>
        <v>0</v>
      </c>
      <c r="TV142" s="87" t="e">
        <f>IF(TQ142,TQ142/TR142,0)</f>
        <v>#DIV/0!</v>
      </c>
      <c r="TW142" s="87" t="e">
        <f>IF(TQ142,TQ142/TT142,0)</f>
        <v>#DIV/0!</v>
      </c>
      <c r="TX142" s="169" t="str">
        <f>E142</f>
        <v>PB-05 (AA-05 + AM-C11 + AI-04)</v>
      </c>
      <c r="TY142" s="12" t="e">
        <f>TK142/TM142</f>
        <v>#DIV/0!</v>
      </c>
      <c r="TZ142" s="12" t="e">
        <f>1-TY142</f>
        <v>#DIV/0!</v>
      </c>
      <c r="UA142" s="3">
        <f>SUMIFS(Main!UG:UG,Main!B:B,B:B)</f>
        <v>4</v>
      </c>
      <c r="UB142" s="3">
        <f>SUMIFS(Main!UI:UI,Main!B:B,B:B)</f>
        <v>0</v>
      </c>
      <c r="UC142" s="3">
        <f>SUMIFS(Main!UK:UK,Main!B:B,B:B)</f>
        <v>0</v>
      </c>
      <c r="UD142" s="3">
        <f>SUMIFS(Main!UO:UO,Main!B:B,B:B)</f>
        <v>0</v>
      </c>
      <c r="UE142" s="3">
        <f>SUMIFS(Main!UQ:UQ,Main!B:B,B:B)</f>
        <v>0</v>
      </c>
      <c r="UF142" s="3">
        <f>SUMIFS(Main!US:US,Main!B:B,B:B)</f>
        <v>0</v>
      </c>
      <c r="UG142" s="3">
        <f>UA142+UB142+UC142+UD142+UF142</f>
        <v>4</v>
      </c>
      <c r="UH142" s="88">
        <f>UG142*H142</f>
        <v>20473.141599999999</v>
      </c>
      <c r="UI142" s="12">
        <f>UH142/$UH$2</f>
        <v>2.0312560476961269E-4</v>
      </c>
      <c r="UJ142" s="3">
        <f>SUMIFS(Main!UW:UW,Main!B:B,B:B)</f>
        <v>0</v>
      </c>
      <c r="UK142" s="100">
        <f>SUMIFS(Main!VI:VI,Main!A:A,A:A)</f>
        <v>112</v>
      </c>
      <c r="UL142" s="3">
        <v>37117</v>
      </c>
      <c r="UM142" s="3">
        <v>86</v>
      </c>
      <c r="UN142" s="3">
        <f>SUMIFS(Main!VE:VE,Main!A:A,A:A)</f>
        <v>0</v>
      </c>
      <c r="UO142" s="3">
        <v>0</v>
      </c>
      <c r="UP142" s="3">
        <f t="shared" si="741"/>
        <v>0</v>
      </c>
      <c r="UQ142" s="3">
        <f t="shared" si="742"/>
        <v>0</v>
      </c>
      <c r="UR142" s="12">
        <f t="shared" si="743"/>
        <v>0</v>
      </c>
      <c r="US142" s="88" t="e">
        <f t="shared" si="744"/>
        <v>#DIV/0!</v>
      </c>
      <c r="UT142" s="45" t="e">
        <f t="shared" si="745"/>
        <v>#DIV/0!</v>
      </c>
      <c r="UU142" s="88">
        <v>535.62999999999988</v>
      </c>
      <c r="UV142" s="88">
        <v>0</v>
      </c>
      <c r="UW142" s="88">
        <f>SUMIFS(Main!VF:VF,Main!A:A,A:A)</f>
        <v>0</v>
      </c>
      <c r="UX142" s="88">
        <f t="shared" si="746"/>
        <v>0</v>
      </c>
      <c r="UY142" s="12">
        <f t="shared" si="747"/>
        <v>0</v>
      </c>
      <c r="UZ142" s="87" t="e">
        <f t="shared" si="748"/>
        <v>#DIV/0!</v>
      </c>
      <c r="VA142" s="87" t="e">
        <f t="shared" si="749"/>
        <v>#DIV/0!</v>
      </c>
      <c r="VB142" s="169" t="str">
        <f t="shared" si="740"/>
        <v>PB-05 (AA-05 + AM-C11 + AI-04)</v>
      </c>
      <c r="VC142" s="12" t="e">
        <f t="shared" si="754"/>
        <v>#DIV/0!</v>
      </c>
      <c r="VD142" s="12" t="e">
        <f t="shared" si="750"/>
        <v>#DIV/0!</v>
      </c>
      <c r="VE142" s="3">
        <f>SUMIFS(Main!VR:VR,Main!B:B,B:B)</f>
        <v>7</v>
      </c>
      <c r="VF142" s="3">
        <f>SUMIFS(Main!VT:VT,Main!B:B,B:B)</f>
        <v>0</v>
      </c>
      <c r="VG142" s="3">
        <f>SUMIFS(Main!VV:VV,Main!B:B,B:B)</f>
        <v>0</v>
      </c>
      <c r="VH142" s="3">
        <f>SUMIFS(Main!VZ:VZ,Main!B:B,B:B)</f>
        <v>0</v>
      </c>
      <c r="VI142" s="3">
        <f>SUMIFS(Main!WB:WB,Main!B:B,B:B)</f>
        <v>0</v>
      </c>
      <c r="VJ142" s="3">
        <f>SUMIFS(Main!WD:WD,Main!B:B,B:B)</f>
        <v>0</v>
      </c>
      <c r="VK142" s="3">
        <f t="shared" si="751"/>
        <v>7</v>
      </c>
      <c r="VL142" s="88">
        <f t="shared" si="752"/>
        <v>35827.997799999997</v>
      </c>
      <c r="VM142" s="12">
        <f t="shared" si="753"/>
        <v>3.7535637861304562E-4</v>
      </c>
      <c r="VN142" s="3">
        <f>SUMIFS(Main!WH:WH,Main!B:B,B:B)</f>
        <v>0</v>
      </c>
    </row>
    <row r="143" spans="1:586">
      <c r="A143" s="161" t="s">
        <v>461</v>
      </c>
      <c r="B143" s="161" t="s">
        <v>917</v>
      </c>
      <c r="C143" s="150" t="s">
        <v>664</v>
      </c>
      <c r="D143" s="150" t="s">
        <v>669</v>
      </c>
      <c r="E143" s="154" t="s">
        <v>941</v>
      </c>
      <c r="F143" s="161" t="s">
        <v>476</v>
      </c>
      <c r="G143" s="150" t="s">
        <v>963</v>
      </c>
      <c r="H143" s="17">
        <v>1777.7</v>
      </c>
      <c r="I143" s="1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7"/>
      <c r="V143" s="87"/>
      <c r="W143" s="12"/>
      <c r="X143" s="91"/>
      <c r="Y143" s="91"/>
      <c r="Z143" s="91"/>
      <c r="AA143" s="91"/>
      <c r="AB143" s="91"/>
      <c r="AC143" s="91"/>
      <c r="AD143" s="91"/>
      <c r="AE143" s="87"/>
      <c r="AF143" s="88"/>
      <c r="AG143" s="88"/>
      <c r="AH143" s="88"/>
      <c r="AI143" s="87"/>
      <c r="AJ143" s="87"/>
      <c r="AK143" s="12"/>
      <c r="AL143" s="3"/>
      <c r="AM143" s="3"/>
      <c r="AN143" s="3"/>
      <c r="AO143" s="3"/>
      <c r="AP143" s="3"/>
      <c r="AQ143" s="3"/>
      <c r="AR143" s="3"/>
      <c r="AS143" s="3"/>
      <c r="AT143" s="87"/>
      <c r="AU143" s="40"/>
      <c r="AV143" s="40"/>
      <c r="AW143" s="88"/>
      <c r="AX143" s="88"/>
      <c r="AY143" s="88"/>
      <c r="AZ143" s="87"/>
      <c r="BA143" s="87"/>
      <c r="BB143" s="87"/>
      <c r="BC143" s="89"/>
      <c r="BD143" s="12"/>
      <c r="BE143" s="3"/>
      <c r="BF143" s="3"/>
      <c r="BG143" s="3"/>
      <c r="BH143" s="3"/>
      <c r="BI143" s="3"/>
      <c r="BJ143" s="3"/>
      <c r="BK143" s="3"/>
      <c r="BL143" s="3"/>
      <c r="BM143" s="87"/>
      <c r="BN143" s="40"/>
      <c r="BO143" s="40"/>
      <c r="BP143" s="88"/>
      <c r="BQ143" s="88"/>
      <c r="BR143" s="88"/>
      <c r="BS143" s="12"/>
      <c r="BT143" s="12"/>
      <c r="BU143" s="87"/>
      <c r="BV143" s="89"/>
      <c r="BW143" s="90"/>
      <c r="BX143" s="12"/>
      <c r="BY143" s="3"/>
      <c r="BZ143" s="3"/>
      <c r="CA143" s="3"/>
      <c r="CB143" s="3"/>
      <c r="CC143" s="3"/>
      <c r="CD143" s="3"/>
      <c r="CE143" s="3"/>
      <c r="CF143" s="3"/>
      <c r="CG143" s="87"/>
      <c r="CH143" s="3"/>
      <c r="CI143" s="3"/>
      <c r="CJ143" s="88"/>
      <c r="CK143" s="88"/>
      <c r="CL143" s="88"/>
      <c r="CM143" s="87"/>
      <c r="CN143" s="87"/>
      <c r="CO143" s="12"/>
      <c r="CP143" s="12"/>
      <c r="CQ143" s="77"/>
      <c r="CR143" s="12"/>
      <c r="CS143" s="3"/>
      <c r="CT143" s="3"/>
      <c r="CU143" s="3"/>
      <c r="CV143" s="3"/>
      <c r="CW143" s="3"/>
      <c r="CX143" s="3"/>
      <c r="CY143" s="3"/>
      <c r="CZ143" s="3"/>
      <c r="DA143" s="87"/>
      <c r="DB143" s="45"/>
      <c r="DC143" s="3"/>
      <c r="DD143" s="88"/>
      <c r="DE143" s="88"/>
      <c r="DF143" s="88"/>
      <c r="DG143" s="12"/>
      <c r="DH143" s="12"/>
      <c r="DI143" s="12"/>
      <c r="DJ143" s="12"/>
      <c r="DK143" s="3"/>
      <c r="DL143" s="2"/>
      <c r="DM143" s="3"/>
      <c r="DN143" s="3"/>
      <c r="DO143" s="3"/>
      <c r="DP143" s="3"/>
      <c r="DQ143" s="3"/>
      <c r="DR143" s="3"/>
      <c r="DS143" s="3"/>
      <c r="DT143" s="3"/>
      <c r="DU143" s="12"/>
      <c r="DV143" s="87"/>
      <c r="DW143" s="3"/>
      <c r="DX143" s="3"/>
      <c r="DY143" s="88"/>
      <c r="DZ143" s="88"/>
      <c r="EA143" s="88"/>
      <c r="EB143" s="12"/>
      <c r="EC143" s="12"/>
      <c r="ED143" s="12"/>
      <c r="EE143" s="12"/>
      <c r="EF143" s="3"/>
      <c r="EG143" s="12"/>
      <c r="EH143" s="3"/>
      <c r="EI143" s="3"/>
      <c r="EJ143" s="3"/>
      <c r="EK143" s="3"/>
      <c r="EL143" s="3"/>
      <c r="EM143" s="3"/>
      <c r="EN143" s="3"/>
      <c r="EO143" s="3"/>
      <c r="EP143" s="12"/>
      <c r="EQ143" s="87"/>
      <c r="ER143" s="3"/>
      <c r="ES143" s="3"/>
      <c r="ET143" s="88"/>
      <c r="EU143" s="88"/>
      <c r="EV143" s="88"/>
      <c r="EW143" s="12"/>
      <c r="EX143" s="12"/>
      <c r="EY143" s="12"/>
      <c r="EZ143" s="12"/>
      <c r="FA143" s="3"/>
      <c r="FB143" s="12"/>
      <c r="FC143" s="3"/>
      <c r="FD143" s="3"/>
      <c r="FE143" s="3"/>
      <c r="FF143" s="3"/>
      <c r="FG143" s="3"/>
      <c r="FH143" s="3"/>
      <c r="FI143" s="3"/>
      <c r="FJ143" s="3"/>
      <c r="FK143" s="12"/>
      <c r="FL143" s="12"/>
      <c r="FM143" s="3"/>
      <c r="FN143" s="88"/>
      <c r="FO143" s="88"/>
      <c r="FP143" s="88"/>
      <c r="FQ143" s="88"/>
      <c r="FR143" s="12"/>
      <c r="FS143" s="12"/>
      <c r="FT143" s="12"/>
      <c r="FU143" s="39"/>
      <c r="FV143" s="77"/>
      <c r="FW143" s="12"/>
      <c r="FX143" s="3"/>
      <c r="FY143" s="3"/>
      <c r="FZ143" s="3"/>
      <c r="GA143" s="3"/>
      <c r="GB143" s="3"/>
      <c r="GC143" s="3"/>
      <c r="GD143" s="3"/>
      <c r="GE143" s="3"/>
      <c r="GF143" s="12"/>
      <c r="GG143" s="12"/>
      <c r="GH143" s="88"/>
      <c r="GI143" s="45"/>
      <c r="GJ143" s="88"/>
      <c r="GK143" s="88"/>
      <c r="GL143" s="88"/>
      <c r="GM143" s="12"/>
      <c r="GN143" s="12"/>
      <c r="GO143" s="12"/>
      <c r="GP143" s="12"/>
      <c r="GQ143" s="77"/>
      <c r="GR143" s="12"/>
      <c r="GS143" s="3"/>
      <c r="GT143" s="3"/>
      <c r="GU143" s="3"/>
      <c r="GV143" s="3"/>
      <c r="GW143" s="3"/>
      <c r="GX143" s="3"/>
      <c r="GY143" s="3"/>
      <c r="GZ143" s="3"/>
      <c r="HA143" s="12"/>
      <c r="HB143" s="12"/>
      <c r="HC143" s="88"/>
      <c r="HD143" s="45"/>
      <c r="HE143" s="88"/>
      <c r="HF143" s="88"/>
      <c r="HG143" s="88"/>
      <c r="HH143" s="12"/>
      <c r="HI143" s="12"/>
      <c r="HJ143" s="12"/>
      <c r="HK143" s="12"/>
      <c r="HL143" s="77"/>
      <c r="HM143" s="3"/>
      <c r="HN143" s="3"/>
      <c r="HO143" s="3"/>
      <c r="HP143" s="3"/>
      <c r="HQ143" s="3"/>
      <c r="HR143" s="3"/>
      <c r="HS143" s="3"/>
      <c r="HT143" s="3"/>
      <c r="HU143" s="12"/>
      <c r="HV143" s="12"/>
      <c r="HW143" s="88"/>
      <c r="HX143" s="45"/>
      <c r="HY143" s="3"/>
      <c r="HZ143" s="3"/>
      <c r="IA143" s="3"/>
      <c r="IB143" s="20"/>
      <c r="IC143" s="12"/>
      <c r="ID143" s="12"/>
      <c r="IE143" s="12"/>
      <c r="IF143" s="105"/>
      <c r="IG143" s="100"/>
      <c r="IH143" s="3"/>
      <c r="II143" s="3"/>
      <c r="IJ143" s="3"/>
      <c r="IK143" s="3"/>
      <c r="IL143" s="3"/>
      <c r="IM143" s="3"/>
      <c r="IN143" s="3"/>
      <c r="IO143" s="12"/>
      <c r="IP143" s="12"/>
      <c r="IQ143" s="88"/>
      <c r="IR143" s="45"/>
      <c r="IS143" s="3"/>
      <c r="IT143" s="3"/>
      <c r="IU143" s="3"/>
      <c r="IV143" s="20"/>
      <c r="IW143" s="12"/>
      <c r="IX143" s="12"/>
      <c r="IY143" s="12"/>
      <c r="IZ143" s="12"/>
      <c r="JA143" s="100"/>
      <c r="JB143" s="3"/>
      <c r="JC143" s="3"/>
      <c r="JD143" s="3"/>
      <c r="JE143" s="3"/>
      <c r="JF143" s="3"/>
      <c r="JG143" s="3"/>
      <c r="JH143" s="3"/>
      <c r="JI143" s="12"/>
      <c r="JJ143" s="12"/>
      <c r="JK143" s="88"/>
      <c r="JL143" s="45"/>
      <c r="JM143" s="3"/>
      <c r="JN143" s="3"/>
      <c r="JO143" s="3"/>
      <c r="JP143" s="20"/>
      <c r="JQ143" s="12"/>
      <c r="JR143" s="12"/>
      <c r="JS143" s="12"/>
      <c r="JT143" s="12"/>
      <c r="JU143" s="100"/>
      <c r="JV143" s="3"/>
      <c r="JW143" s="3"/>
      <c r="JX143" s="3"/>
      <c r="JY143" s="3"/>
      <c r="JZ143" s="3"/>
      <c r="KA143" s="3"/>
      <c r="KB143" s="3"/>
      <c r="KC143" s="12"/>
      <c r="KD143" s="12"/>
      <c r="KE143" s="88"/>
      <c r="KF143" s="45"/>
      <c r="KG143" s="3"/>
      <c r="KH143" s="3"/>
      <c r="KI143" s="3"/>
      <c r="KJ143" s="20"/>
      <c r="KK143" s="12"/>
      <c r="KL143" s="12"/>
      <c r="KM143" s="12"/>
      <c r="KN143" s="12"/>
      <c r="KO143" s="100"/>
      <c r="KP143" s="3"/>
      <c r="KQ143" s="3"/>
      <c r="KR143" s="3"/>
      <c r="KS143" s="3"/>
      <c r="KT143" s="3"/>
      <c r="KU143" s="3"/>
      <c r="KV143" s="3"/>
      <c r="KW143" s="12"/>
      <c r="KX143" s="12"/>
      <c r="KY143" s="88"/>
      <c r="KZ143" s="45"/>
      <c r="LA143" s="3"/>
      <c r="LB143" s="3"/>
      <c r="LC143" s="3"/>
      <c r="LD143" s="20"/>
      <c r="LE143" s="12"/>
      <c r="LF143" s="12"/>
      <c r="LG143" s="12"/>
      <c r="LH143" s="12"/>
      <c r="LI143" s="100"/>
      <c r="LJ143" s="3"/>
      <c r="LK143" s="3"/>
      <c r="LL143" s="3"/>
      <c r="LM143" s="3"/>
      <c r="LN143" s="3"/>
      <c r="LO143" s="3"/>
      <c r="LP143" s="3"/>
      <c r="LQ143" s="12"/>
      <c r="LR143" s="12"/>
      <c r="LS143" s="88"/>
      <c r="LT143" s="45"/>
      <c r="LU143" s="88"/>
      <c r="LV143" s="88"/>
      <c r="LW143" s="88"/>
      <c r="LX143" s="88"/>
      <c r="LY143" s="12"/>
      <c r="LZ143" s="12"/>
      <c r="MA143" s="12"/>
      <c r="MB143" s="12"/>
      <c r="MC143" s="100"/>
      <c r="MD143" s="3"/>
      <c r="ME143" s="3"/>
      <c r="MF143" s="3"/>
      <c r="MG143" s="3"/>
      <c r="MH143" s="3"/>
      <c r="MI143" s="3"/>
      <c r="MJ143" s="3"/>
      <c r="MK143" s="12"/>
      <c r="ML143" s="12"/>
      <c r="MM143" s="88"/>
      <c r="MN143" s="45"/>
      <c r="MO143" s="88"/>
      <c r="MP143" s="88"/>
      <c r="MQ143" s="88"/>
      <c r="MR143" s="88"/>
      <c r="MS143" s="12"/>
      <c r="MT143" s="12"/>
      <c r="MU143" s="12"/>
      <c r="MV143" s="12"/>
      <c r="MW143" s="100"/>
      <c r="MX143" s="3"/>
      <c r="MY143" s="3"/>
      <c r="MZ143" s="3"/>
      <c r="NA143" s="3"/>
      <c r="NB143" s="3"/>
      <c r="NC143" s="3"/>
      <c r="ND143" s="3"/>
      <c r="NE143" s="12"/>
      <c r="NF143" s="12"/>
      <c r="NG143" s="88"/>
      <c r="NH143" s="45"/>
      <c r="NI143" s="88"/>
      <c r="NJ143" s="88"/>
      <c r="NK143" s="88"/>
      <c r="NL143" s="88"/>
      <c r="NM143" s="12"/>
      <c r="NN143" s="12"/>
      <c r="NO143" s="12"/>
      <c r="NP143" s="12"/>
      <c r="NQ143" s="100"/>
      <c r="NR143" s="3"/>
      <c r="NS143" s="3"/>
      <c r="NT143" s="3"/>
      <c r="NU143" s="3"/>
      <c r="NV143" s="3"/>
      <c r="NW143" s="3"/>
      <c r="NX143" s="12"/>
      <c r="NY143" s="88"/>
      <c r="NZ143" s="45"/>
      <c r="OA143" s="88"/>
      <c r="OB143" s="88"/>
      <c r="OC143" s="88"/>
      <c r="OD143" s="88"/>
      <c r="OE143" s="12"/>
      <c r="OF143" s="12"/>
      <c r="OG143" s="12"/>
      <c r="OH143" s="12"/>
      <c r="OI143" s="12"/>
      <c r="OJ143" s="3"/>
      <c r="OK143" s="3"/>
      <c r="OL143" s="3"/>
      <c r="OM143" s="3"/>
      <c r="ON143" s="3"/>
      <c r="OO143" s="3"/>
      <c r="OP143" s="88"/>
      <c r="OQ143" s="12"/>
      <c r="OR143" s="3"/>
      <c r="OS143" s="100"/>
      <c r="OT143" s="3"/>
      <c r="OU143" s="3"/>
      <c r="OV143" s="3"/>
      <c r="OW143" s="3"/>
      <c r="OX143" s="3"/>
      <c r="OY143" s="3"/>
      <c r="OZ143" s="12"/>
      <c r="PA143" s="88"/>
      <c r="PB143" s="45"/>
      <c r="PC143" s="88"/>
      <c r="PD143" s="88"/>
      <c r="PE143" s="88"/>
      <c r="PF143" s="88"/>
      <c r="PG143" s="12"/>
      <c r="PH143" s="12"/>
      <c r="PI143" s="12"/>
      <c r="PJ143" s="12"/>
      <c r="PK143" s="12"/>
      <c r="PL143" s="3"/>
      <c r="PM143" s="3"/>
      <c r="PN143" s="3"/>
      <c r="PO143" s="3"/>
      <c r="PP143" s="3"/>
      <c r="PQ143" s="3"/>
      <c r="PR143" s="3"/>
      <c r="PS143" s="88"/>
      <c r="PT143" s="12"/>
      <c r="PU143" s="3"/>
      <c r="PV143" s="100"/>
      <c r="PW143" s="3"/>
      <c r="PX143" s="3"/>
      <c r="PY143" s="3"/>
      <c r="PZ143" s="3"/>
      <c r="QA143" s="3"/>
      <c r="QB143" s="3"/>
      <c r="QC143" s="12"/>
      <c r="QD143" s="88"/>
      <c r="QE143" s="45"/>
      <c r="QF143" s="88"/>
      <c r="QG143" s="88"/>
      <c r="QH143" s="88"/>
      <c r="QI143" s="88"/>
      <c r="QJ143" s="12"/>
      <c r="QK143" s="12"/>
      <c r="QL143" s="12"/>
      <c r="QM143" s="12"/>
      <c r="QN143" s="12"/>
      <c r="QO143" s="3"/>
      <c r="QP143" s="3"/>
      <c r="QQ143" s="3"/>
      <c r="QR143" s="3"/>
      <c r="QS143" s="3"/>
      <c r="QT143" s="3"/>
      <c r="QU143" s="3"/>
      <c r="QV143" s="88"/>
      <c r="QW143" s="12"/>
      <c r="QX143" s="3"/>
      <c r="QY143" s="100"/>
      <c r="QZ143" s="3"/>
      <c r="RA143" s="3"/>
      <c r="RB143" s="3"/>
      <c r="RC143" s="3"/>
      <c r="RD143" s="3"/>
      <c r="RE143" s="3"/>
      <c r="RF143" s="12"/>
      <c r="RG143" s="88"/>
      <c r="RH143" s="45"/>
      <c r="RI143" s="88"/>
      <c r="RJ143" s="88"/>
      <c r="RK143" s="88"/>
      <c r="RL143" s="88"/>
      <c r="RM143" s="12"/>
      <c r="RN143" s="12"/>
      <c r="RO143" s="12"/>
      <c r="RP143" s="169"/>
      <c r="RQ143" s="12"/>
      <c r="RR143" s="12"/>
      <c r="RS143" s="3"/>
      <c r="RT143" s="3"/>
      <c r="RU143" s="3"/>
      <c r="RV143" s="3"/>
      <c r="RW143" s="3"/>
      <c r="RX143" s="3"/>
      <c r="RY143" s="3"/>
      <c r="RZ143" s="88"/>
      <c r="SA143" s="12"/>
      <c r="SB143" s="3"/>
      <c r="SC143" s="100"/>
      <c r="SD143" s="3"/>
      <c r="SE143" s="3"/>
      <c r="SF143" s="3"/>
      <c r="SG143" s="3"/>
      <c r="SH143" s="3"/>
      <c r="SI143" s="3"/>
      <c r="SJ143" s="12"/>
      <c r="SK143" s="88"/>
      <c r="SL143" s="45"/>
      <c r="SM143" s="88"/>
      <c r="SN143" s="88"/>
      <c r="SO143" s="88"/>
      <c r="SP143" s="88"/>
      <c r="SQ143" s="12"/>
      <c r="SR143" s="87"/>
      <c r="SS143" s="87"/>
      <c r="ST143" s="169"/>
      <c r="SU143" s="12"/>
      <c r="SV143" s="12"/>
      <c r="SW143" s="3"/>
      <c r="SX143" s="3"/>
      <c r="SY143" s="3"/>
      <c r="SZ143" s="3"/>
      <c r="TA143" s="3"/>
      <c r="TB143" s="3"/>
      <c r="TC143" s="3"/>
      <c r="TD143" s="88"/>
      <c r="TE143" s="12"/>
      <c r="TF143" s="3"/>
      <c r="TG143" s="100"/>
      <c r="TH143" s="3"/>
      <c r="TI143" s="3"/>
      <c r="TJ143" s="3"/>
      <c r="TK143" s="3"/>
      <c r="TL143" s="3"/>
      <c r="TM143" s="3"/>
      <c r="TN143" s="12"/>
      <c r="TO143" s="88"/>
      <c r="TP143" s="45"/>
      <c r="TQ143" s="88"/>
      <c r="TR143" s="88"/>
      <c r="TS143" s="88"/>
      <c r="TT143" s="88"/>
      <c r="TU143" s="12"/>
      <c r="TV143" s="87"/>
      <c r="TW143" s="87"/>
      <c r="TX143" s="169"/>
      <c r="TY143" s="12"/>
      <c r="TZ143" s="12"/>
      <c r="UA143" s="3"/>
      <c r="UB143" s="3"/>
      <c r="UC143" s="3"/>
      <c r="UD143" s="3"/>
      <c r="UE143" s="3"/>
      <c r="UF143" s="3"/>
      <c r="UG143" s="3"/>
      <c r="UH143" s="88"/>
      <c r="UI143" s="12"/>
      <c r="UJ143" s="3"/>
      <c r="UK143" s="100">
        <f>SUMIFS(Main!VI:VI,Main!A:A,A:A)</f>
        <v>0</v>
      </c>
      <c r="UL143" s="3">
        <v>0</v>
      </c>
      <c r="UM143" s="3">
        <v>0</v>
      </c>
      <c r="UN143" s="3">
        <f>SUMIFS(Main!VE:VE,Main!A:A,A:A)</f>
        <v>0</v>
      </c>
      <c r="UO143" s="3">
        <v>0</v>
      </c>
      <c r="UP143" s="3">
        <f t="shared" si="741"/>
        <v>0</v>
      </c>
      <c r="UQ143" s="3">
        <f t="shared" si="742"/>
        <v>0</v>
      </c>
      <c r="UR143" s="12">
        <f t="shared" si="743"/>
        <v>0</v>
      </c>
      <c r="US143" s="88">
        <f t="shared" si="744"/>
        <v>0</v>
      </c>
      <c r="UT143" s="45">
        <f t="shared" si="745"/>
        <v>0</v>
      </c>
      <c r="UU143" s="88">
        <v>0</v>
      </c>
      <c r="UV143" s="88">
        <v>0</v>
      </c>
      <c r="UW143" s="88">
        <f>SUMIFS(Main!VF:VF,Main!A:A,A:A)</f>
        <v>0</v>
      </c>
      <c r="UX143" s="88">
        <f t="shared" si="746"/>
        <v>0</v>
      </c>
      <c r="UY143" s="12">
        <f t="shared" si="747"/>
        <v>0</v>
      </c>
      <c r="UZ143" s="87">
        <f t="shared" si="748"/>
        <v>0</v>
      </c>
      <c r="VA143" s="87">
        <f t="shared" si="749"/>
        <v>0</v>
      </c>
      <c r="VB143" s="169" t="str">
        <f t="shared" si="740"/>
        <v>USB718</v>
      </c>
      <c r="VC143" s="12" t="e">
        <f t="shared" si="754"/>
        <v>#DIV/0!</v>
      </c>
      <c r="VD143" s="12" t="e">
        <f t="shared" si="750"/>
        <v>#DIV/0!</v>
      </c>
      <c r="VE143" s="3">
        <f>SUMIFS(Main!VR:VR,Main!B:B,B:B)</f>
        <v>0</v>
      </c>
      <c r="VF143" s="3">
        <f>SUMIFS(Main!VT:VT,Main!B:B,B:B)</f>
        <v>0</v>
      </c>
      <c r="VG143" s="3">
        <f>SUMIFS(Main!VV:VV,Main!B:B,B:B)</f>
        <v>0</v>
      </c>
      <c r="VH143" s="3">
        <f>SUMIFS(Main!VZ:VZ,Main!B:B,B:B)</f>
        <v>0</v>
      </c>
      <c r="VI143" s="3">
        <f>SUMIFS(Main!WB:WB,Main!B:B,B:B)</f>
        <v>0</v>
      </c>
      <c r="VJ143" s="3">
        <f>SUMIFS(Main!WD:WD,Main!B:B,B:B)</f>
        <v>20</v>
      </c>
      <c r="VK143" s="3">
        <f t="shared" si="751"/>
        <v>20</v>
      </c>
      <c r="VL143" s="88">
        <f t="shared" si="752"/>
        <v>35554</v>
      </c>
      <c r="VM143" s="12">
        <f t="shared" si="753"/>
        <v>3.7248580732044773E-4</v>
      </c>
      <c r="VN143" s="3">
        <f>SUMIFS(Main!WH:WH,Main!B:B,B:B)</f>
        <v>0</v>
      </c>
    </row>
    <row r="144" spans="1:586">
      <c r="A144" s="155" t="s">
        <v>886</v>
      </c>
      <c r="B144" s="155" t="s">
        <v>864</v>
      </c>
      <c r="C144" s="150" t="s">
        <v>664</v>
      </c>
      <c r="D144" s="150" t="s">
        <v>669</v>
      </c>
      <c r="E144" s="155" t="s">
        <v>853</v>
      </c>
      <c r="F144" s="150" t="s">
        <v>868</v>
      </c>
      <c r="G144" s="150" t="s">
        <v>874</v>
      </c>
      <c r="H144" s="17">
        <v>5915.46</v>
      </c>
      <c r="I144" s="1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7"/>
      <c r="V144" s="87"/>
      <c r="W144" s="12"/>
      <c r="X144" s="91"/>
      <c r="Y144" s="91"/>
      <c r="Z144" s="91"/>
      <c r="AA144" s="91"/>
      <c r="AB144" s="91"/>
      <c r="AC144" s="91"/>
      <c r="AD144" s="91"/>
      <c r="AE144" s="87"/>
      <c r="AF144" s="88"/>
      <c r="AG144" s="88"/>
      <c r="AH144" s="88"/>
      <c r="AI144" s="87"/>
      <c r="AJ144" s="87"/>
      <c r="AK144" s="12"/>
      <c r="AL144" s="3"/>
      <c r="AM144" s="3"/>
      <c r="AN144" s="3"/>
      <c r="AO144" s="3"/>
      <c r="AP144" s="3"/>
      <c r="AQ144" s="3"/>
      <c r="AR144" s="3"/>
      <c r="AS144" s="3"/>
      <c r="AT144" s="87"/>
      <c r="AU144" s="40"/>
      <c r="AV144" s="40"/>
      <c r="AW144" s="88"/>
      <c r="AX144" s="88"/>
      <c r="AY144" s="88"/>
      <c r="AZ144" s="87"/>
      <c r="BA144" s="87"/>
      <c r="BB144" s="87"/>
      <c r="BC144" s="89"/>
      <c r="BD144" s="12"/>
      <c r="BE144" s="3"/>
      <c r="BF144" s="3"/>
      <c r="BG144" s="3"/>
      <c r="BH144" s="3"/>
      <c r="BI144" s="3"/>
      <c r="BJ144" s="3"/>
      <c r="BK144" s="3"/>
      <c r="BL144" s="3"/>
      <c r="BM144" s="87"/>
      <c r="BN144" s="40"/>
      <c r="BO144" s="40"/>
      <c r="BP144" s="88"/>
      <c r="BQ144" s="88"/>
      <c r="BR144" s="88"/>
      <c r="BS144" s="12"/>
      <c r="BT144" s="12"/>
      <c r="BU144" s="87"/>
      <c r="BV144" s="89"/>
      <c r="BW144" s="90"/>
      <c r="BX144" s="12"/>
      <c r="BY144" s="3"/>
      <c r="BZ144" s="3"/>
      <c r="CA144" s="3"/>
      <c r="CB144" s="3"/>
      <c r="CC144" s="3"/>
      <c r="CD144" s="3"/>
      <c r="CE144" s="3"/>
      <c r="CF144" s="3"/>
      <c r="CG144" s="87"/>
      <c r="CH144" s="3"/>
      <c r="CI144" s="3"/>
      <c r="CJ144" s="88"/>
      <c r="CK144" s="88"/>
      <c r="CL144" s="88"/>
      <c r="CM144" s="87"/>
      <c r="CN144" s="87"/>
      <c r="CO144" s="12"/>
      <c r="CP144" s="12"/>
      <c r="CQ144" s="77"/>
      <c r="CR144" s="12"/>
      <c r="CS144" s="3"/>
      <c r="CT144" s="3"/>
      <c r="CU144" s="3"/>
      <c r="CV144" s="3"/>
      <c r="CW144" s="3"/>
      <c r="CX144" s="3"/>
      <c r="CY144" s="3"/>
      <c r="CZ144" s="3"/>
      <c r="DA144" s="87"/>
      <c r="DB144" s="45"/>
      <c r="DC144" s="3"/>
      <c r="DD144" s="88"/>
      <c r="DE144" s="88"/>
      <c r="DF144" s="88"/>
      <c r="DG144" s="12"/>
      <c r="DH144" s="12"/>
      <c r="DI144" s="12"/>
      <c r="DJ144" s="12"/>
      <c r="DK144" s="3"/>
      <c r="DL144" s="2"/>
      <c r="DM144" s="3"/>
      <c r="DN144" s="3"/>
      <c r="DO144" s="3"/>
      <c r="DP144" s="3"/>
      <c r="DQ144" s="3"/>
      <c r="DR144" s="3"/>
      <c r="DS144" s="3"/>
      <c r="DT144" s="3"/>
      <c r="DU144" s="12"/>
      <c r="DV144" s="87"/>
      <c r="DW144" s="3"/>
      <c r="DX144" s="3"/>
      <c r="DY144" s="88"/>
      <c r="DZ144" s="88"/>
      <c r="EA144" s="88"/>
      <c r="EB144" s="12"/>
      <c r="EC144" s="12"/>
      <c r="ED144" s="12"/>
      <c r="EE144" s="12"/>
      <c r="EF144" s="3"/>
      <c r="EG144" s="12"/>
      <c r="EH144" s="3"/>
      <c r="EI144" s="3"/>
      <c r="EJ144" s="3"/>
      <c r="EK144" s="3"/>
      <c r="EL144" s="3"/>
      <c r="EM144" s="3"/>
      <c r="EN144" s="3"/>
      <c r="EO144" s="3"/>
      <c r="EP144" s="12"/>
      <c r="EQ144" s="87"/>
      <c r="ER144" s="3"/>
      <c r="ES144" s="3"/>
      <c r="ET144" s="88"/>
      <c r="EU144" s="88"/>
      <c r="EV144" s="88"/>
      <c r="EW144" s="12"/>
      <c r="EX144" s="12"/>
      <c r="EY144" s="12"/>
      <c r="EZ144" s="12"/>
      <c r="FA144" s="3"/>
      <c r="FB144" s="12"/>
      <c r="FC144" s="3"/>
      <c r="FD144" s="3"/>
      <c r="FE144" s="3"/>
      <c r="FF144" s="3"/>
      <c r="FG144" s="3"/>
      <c r="FH144" s="3"/>
      <c r="FI144" s="3"/>
      <c r="FJ144" s="3"/>
      <c r="FK144" s="12"/>
      <c r="FL144" s="12"/>
      <c r="FM144" s="3"/>
      <c r="FN144" s="88"/>
      <c r="FO144" s="88"/>
      <c r="FP144" s="88"/>
      <c r="FQ144" s="88"/>
      <c r="FR144" s="12"/>
      <c r="FS144" s="12"/>
      <c r="FT144" s="12"/>
      <c r="FU144" s="39"/>
      <c r="FV144" s="77"/>
      <c r="FW144" s="12"/>
      <c r="FX144" s="3"/>
      <c r="FY144" s="3"/>
      <c r="FZ144" s="3"/>
      <c r="GA144" s="3"/>
      <c r="GB144" s="3"/>
      <c r="GC144" s="3"/>
      <c r="GD144" s="3"/>
      <c r="GE144" s="3"/>
      <c r="GF144" s="12"/>
      <c r="GG144" s="12"/>
      <c r="GH144" s="88"/>
      <c r="GI144" s="45"/>
      <c r="GJ144" s="88"/>
      <c r="GK144" s="88"/>
      <c r="GL144" s="88"/>
      <c r="GM144" s="12"/>
      <c r="GN144" s="12"/>
      <c r="GO144" s="12"/>
      <c r="GP144" s="12"/>
      <c r="GQ144" s="77"/>
      <c r="GR144" s="12"/>
      <c r="GS144" s="3"/>
      <c r="GT144" s="3"/>
      <c r="GU144" s="3"/>
      <c r="GV144" s="3"/>
      <c r="GW144" s="3"/>
      <c r="GX144" s="3"/>
      <c r="GY144" s="3"/>
      <c r="GZ144" s="3"/>
      <c r="HA144" s="12"/>
      <c r="HB144" s="12"/>
      <c r="HC144" s="88"/>
      <c r="HD144" s="45"/>
      <c r="HE144" s="88"/>
      <c r="HF144" s="88"/>
      <c r="HG144" s="88"/>
      <c r="HH144" s="12"/>
      <c r="HI144" s="12"/>
      <c r="HJ144" s="12"/>
      <c r="HK144" s="12"/>
      <c r="HL144" s="77"/>
      <c r="HM144" s="3"/>
      <c r="HN144" s="3"/>
      <c r="HO144" s="3"/>
      <c r="HP144" s="3"/>
      <c r="HQ144" s="3"/>
      <c r="HR144" s="3"/>
      <c r="HS144" s="3"/>
      <c r="HT144" s="3"/>
      <c r="HU144" s="12"/>
      <c r="HV144" s="12"/>
      <c r="HW144" s="88"/>
      <c r="HX144" s="45"/>
      <c r="HY144" s="3"/>
      <c r="HZ144" s="3"/>
      <c r="IA144" s="3"/>
      <c r="IB144" s="20"/>
      <c r="IC144" s="12"/>
      <c r="ID144" s="12"/>
      <c r="IE144" s="12"/>
      <c r="IF144" s="105"/>
      <c r="IG144" s="100"/>
      <c r="IH144" s="3"/>
      <c r="II144" s="3"/>
      <c r="IJ144" s="3"/>
      <c r="IK144" s="3"/>
      <c r="IL144" s="3"/>
      <c r="IM144" s="3"/>
      <c r="IN144" s="3"/>
      <c r="IO144" s="12"/>
      <c r="IP144" s="12"/>
      <c r="IQ144" s="88"/>
      <c r="IR144" s="45"/>
      <c r="IS144" s="3"/>
      <c r="IT144" s="3"/>
      <c r="IU144" s="3"/>
      <c r="IV144" s="20"/>
      <c r="IW144" s="12"/>
      <c r="IX144" s="12"/>
      <c r="IY144" s="12"/>
      <c r="IZ144" s="12"/>
      <c r="JA144" s="100"/>
      <c r="JB144" s="3"/>
      <c r="JC144" s="3"/>
      <c r="JD144" s="3"/>
      <c r="JE144" s="3"/>
      <c r="JF144" s="3"/>
      <c r="JG144" s="3"/>
      <c r="JH144" s="3"/>
      <c r="JI144" s="12"/>
      <c r="JJ144" s="12"/>
      <c r="JK144" s="88"/>
      <c r="JL144" s="45"/>
      <c r="JM144" s="3"/>
      <c r="JN144" s="3"/>
      <c r="JO144" s="3"/>
      <c r="JP144" s="20"/>
      <c r="JQ144" s="12"/>
      <c r="JR144" s="12"/>
      <c r="JS144" s="12"/>
      <c r="JT144" s="12"/>
      <c r="JU144" s="100"/>
      <c r="JV144" s="3"/>
      <c r="JW144" s="3"/>
      <c r="JX144" s="3"/>
      <c r="JY144" s="3"/>
      <c r="JZ144" s="3"/>
      <c r="KA144" s="3"/>
      <c r="KB144" s="3"/>
      <c r="KC144" s="12"/>
      <c r="KD144" s="12"/>
      <c r="KE144" s="88"/>
      <c r="KF144" s="45"/>
      <c r="KG144" s="3"/>
      <c r="KH144" s="3"/>
      <c r="KI144" s="3"/>
      <c r="KJ144" s="20"/>
      <c r="KK144" s="12"/>
      <c r="KL144" s="12"/>
      <c r="KM144" s="12"/>
      <c r="KN144" s="12"/>
      <c r="KO144" s="100"/>
      <c r="KP144" s="3"/>
      <c r="KQ144" s="3"/>
      <c r="KR144" s="3"/>
      <c r="KS144" s="3"/>
      <c r="KT144" s="3"/>
      <c r="KU144" s="3"/>
      <c r="KV144" s="3"/>
      <c r="KW144" s="12"/>
      <c r="KX144" s="12"/>
      <c r="KY144" s="88"/>
      <c r="KZ144" s="45"/>
      <c r="LA144" s="3"/>
      <c r="LB144" s="3"/>
      <c r="LC144" s="3"/>
      <c r="LD144" s="20"/>
      <c r="LE144" s="12"/>
      <c r="LF144" s="12"/>
      <c r="LG144" s="12"/>
      <c r="LH144" s="12"/>
      <c r="LI144" s="100"/>
      <c r="LJ144" s="3"/>
      <c r="LK144" s="3"/>
      <c r="LL144" s="3"/>
      <c r="LM144" s="3"/>
      <c r="LN144" s="3"/>
      <c r="LO144" s="3"/>
      <c r="LP144" s="3"/>
      <c r="LQ144" s="12"/>
      <c r="LR144" s="12"/>
      <c r="LS144" s="88"/>
      <c r="LT144" s="45"/>
      <c r="LU144" s="88"/>
      <c r="LV144" s="88"/>
      <c r="LW144" s="88"/>
      <c r="LX144" s="88"/>
      <c r="LY144" s="12"/>
      <c r="LZ144" s="12"/>
      <c r="MA144" s="12"/>
      <c r="MB144" s="12"/>
      <c r="MC144" s="100"/>
      <c r="MD144" s="3"/>
      <c r="ME144" s="3"/>
      <c r="MF144" s="3"/>
      <c r="MG144" s="3"/>
      <c r="MH144" s="3"/>
      <c r="MI144" s="3"/>
      <c r="MJ144" s="3"/>
      <c r="MK144" s="12"/>
      <c r="ML144" s="12"/>
      <c r="MM144" s="88"/>
      <c r="MN144" s="45"/>
      <c r="MO144" s="88"/>
      <c r="MP144" s="88"/>
      <c r="MQ144" s="88"/>
      <c r="MR144" s="88"/>
      <c r="MS144" s="12"/>
      <c r="MT144" s="12"/>
      <c r="MU144" s="12"/>
      <c r="MV144" s="12"/>
      <c r="MW144" s="100"/>
      <c r="MX144" s="3"/>
      <c r="MY144" s="3"/>
      <c r="MZ144" s="3"/>
      <c r="NA144" s="3"/>
      <c r="NB144" s="3"/>
      <c r="NC144" s="3"/>
      <c r="ND144" s="3"/>
      <c r="NE144" s="12"/>
      <c r="NF144" s="12"/>
      <c r="NG144" s="88"/>
      <c r="NH144" s="45"/>
      <c r="NI144" s="88"/>
      <c r="NJ144" s="88"/>
      <c r="NK144" s="88"/>
      <c r="NL144" s="88"/>
      <c r="NM144" s="12"/>
      <c r="NN144" s="12"/>
      <c r="NO144" s="12"/>
      <c r="NP144" s="12"/>
      <c r="NQ144" s="100"/>
      <c r="NR144" s="3"/>
      <c r="NS144" s="3"/>
      <c r="NT144" s="3"/>
      <c r="NU144" s="3"/>
      <c r="NV144" s="3"/>
      <c r="NW144" s="3"/>
      <c r="NX144" s="12"/>
      <c r="NY144" s="88"/>
      <c r="NZ144" s="45"/>
      <c r="OA144" s="88"/>
      <c r="OB144" s="88"/>
      <c r="OC144" s="88"/>
      <c r="OD144" s="88"/>
      <c r="OE144" s="12"/>
      <c r="OF144" s="12"/>
      <c r="OG144" s="12"/>
      <c r="OH144" s="12"/>
      <c r="OI144" s="12"/>
      <c r="OJ144" s="3"/>
      <c r="OK144" s="3"/>
      <c r="OL144" s="3"/>
      <c r="OM144" s="3"/>
      <c r="ON144" s="3"/>
      <c r="OO144" s="3"/>
      <c r="OP144" s="88"/>
      <c r="OQ144" s="12"/>
      <c r="OR144" s="3"/>
      <c r="OS144" s="100"/>
      <c r="OT144" s="3"/>
      <c r="OU144" s="3"/>
      <c r="OV144" s="3"/>
      <c r="OW144" s="3"/>
      <c r="OX144" s="3"/>
      <c r="OY144" s="3"/>
      <c r="OZ144" s="12"/>
      <c r="PA144" s="88"/>
      <c r="PB144" s="45"/>
      <c r="PC144" s="88"/>
      <c r="PD144" s="88"/>
      <c r="PE144" s="88"/>
      <c r="PF144" s="88"/>
      <c r="PG144" s="12"/>
      <c r="PH144" s="12"/>
      <c r="PI144" s="12"/>
      <c r="PJ144" s="12"/>
      <c r="PK144" s="12"/>
      <c r="PL144" s="3"/>
      <c r="PM144" s="3"/>
      <c r="PN144" s="3"/>
      <c r="PO144" s="3"/>
      <c r="PP144" s="3"/>
      <c r="PQ144" s="3"/>
      <c r="PR144" s="3"/>
      <c r="PS144" s="88"/>
      <c r="PT144" s="12"/>
      <c r="PU144" s="3"/>
      <c r="PV144" s="100"/>
      <c r="PW144" s="3"/>
      <c r="PX144" s="3"/>
      <c r="PY144" s="3"/>
      <c r="PZ144" s="3"/>
      <c r="QA144" s="3"/>
      <c r="QB144" s="3"/>
      <c r="QC144" s="12"/>
      <c r="QD144" s="88"/>
      <c r="QE144" s="45"/>
      <c r="QF144" s="88"/>
      <c r="QG144" s="88"/>
      <c r="QH144" s="88"/>
      <c r="QI144" s="88"/>
      <c r="QJ144" s="12"/>
      <c r="QK144" s="12"/>
      <c r="QL144" s="12"/>
      <c r="QM144" s="12"/>
      <c r="QN144" s="12"/>
      <c r="QO144" s="3"/>
      <c r="QP144" s="3"/>
      <c r="QQ144" s="3"/>
      <c r="QR144" s="3"/>
      <c r="QS144" s="3"/>
      <c r="QT144" s="3"/>
      <c r="QU144" s="3"/>
      <c r="QV144" s="88"/>
      <c r="QW144" s="12"/>
      <c r="QX144" s="3"/>
      <c r="QY144" s="100"/>
      <c r="QZ144" s="3"/>
      <c r="RA144" s="3"/>
      <c r="RB144" s="3"/>
      <c r="RC144" s="3"/>
      <c r="RD144" s="3"/>
      <c r="RE144" s="3"/>
      <c r="RF144" s="12"/>
      <c r="RG144" s="88"/>
      <c r="RH144" s="45"/>
      <c r="RI144" s="88"/>
      <c r="RJ144" s="88"/>
      <c r="RK144" s="88"/>
      <c r="RL144" s="88"/>
      <c r="RM144" s="12"/>
      <c r="RN144" s="12"/>
      <c r="RO144" s="12"/>
      <c r="RP144" s="169"/>
      <c r="RQ144" s="12"/>
      <c r="RR144" s="12"/>
      <c r="RS144" s="3"/>
      <c r="RT144" s="3"/>
      <c r="RU144" s="3"/>
      <c r="RV144" s="3"/>
      <c r="RW144" s="3"/>
      <c r="RX144" s="3"/>
      <c r="RY144" s="3"/>
      <c r="RZ144" s="88"/>
      <c r="SA144" s="12"/>
      <c r="SB144" s="3"/>
      <c r="SC144" s="100">
        <v>0</v>
      </c>
      <c r="SD144" s="3">
        <v>0</v>
      </c>
      <c r="SE144" s="3">
        <v>0</v>
      </c>
      <c r="SF144" s="3">
        <v>0</v>
      </c>
      <c r="SG144" s="3">
        <v>0</v>
      </c>
      <c r="SH144" s="3">
        <f>SF144-SG144</f>
        <v>0</v>
      </c>
      <c r="SI144" s="3">
        <f>SUM(SG144:SH144)</f>
        <v>0</v>
      </c>
      <c r="SJ144" s="12">
        <f>IF(SG144,SG144/SE144,0)</f>
        <v>0</v>
      </c>
      <c r="SK144" s="88">
        <f>IF(SM144,SM144/SG144,0)</f>
        <v>0</v>
      </c>
      <c r="SL144" s="45">
        <f>IF(SM144,SM144/SI144,0)</f>
        <v>0</v>
      </c>
      <c r="SM144" s="88">
        <v>0</v>
      </c>
      <c r="SN144" s="88">
        <v>0</v>
      </c>
      <c r="SO144" s="88">
        <v>0</v>
      </c>
      <c r="SP144" s="88">
        <f>SO144/1.18</f>
        <v>0</v>
      </c>
      <c r="SQ144" s="12">
        <f>SP144/$SP$2</f>
        <v>0</v>
      </c>
      <c r="SR144" s="87">
        <f>IF(SM144,SM144/SN144,0)</f>
        <v>0</v>
      </c>
      <c r="SS144" s="87">
        <f>IF(SM144,SM144/SP144,0)</f>
        <v>0</v>
      </c>
      <c r="ST144" s="169" t="str">
        <f>E144</f>
        <v>AM-Mix10</v>
      </c>
      <c r="SU144" s="12" t="e">
        <f>SG144/SI144</f>
        <v>#DIV/0!</v>
      </c>
      <c r="SV144" s="12" t="e">
        <f>1-SU144</f>
        <v>#DIV/0!</v>
      </c>
      <c r="SW144" s="3">
        <v>0</v>
      </c>
      <c r="SX144" s="3">
        <v>0</v>
      </c>
      <c r="SY144" s="3">
        <v>0</v>
      </c>
      <c r="SZ144" s="3">
        <v>0</v>
      </c>
      <c r="TA144" s="3">
        <v>0</v>
      </c>
      <c r="TB144" s="3">
        <v>20</v>
      </c>
      <c r="TC144" s="3">
        <f>SW144+SX144+SY144+SZ144+TB144</f>
        <v>20</v>
      </c>
      <c r="TD144" s="88">
        <f>TC144*H144</f>
        <v>118309.2</v>
      </c>
      <c r="TE144" s="12">
        <f>TD144/$TD$2</f>
        <v>1.3015020776305153E-3</v>
      </c>
      <c r="TF144" s="3">
        <v>0</v>
      </c>
      <c r="TG144" s="100">
        <f>SUMIFS(Main!TX:TX,Main!B:B,B:B)</f>
        <v>0</v>
      </c>
      <c r="TH144" s="3">
        <v>0</v>
      </c>
      <c r="TI144" s="3">
        <v>0</v>
      </c>
      <c r="TJ144" s="3">
        <f>SUMIFS(Main!TT:TT,Main!B:B,B:B)</f>
        <v>0</v>
      </c>
      <c r="TK144" s="3">
        <v>0</v>
      </c>
      <c r="TL144" s="3">
        <f>TJ144-TK144</f>
        <v>0</v>
      </c>
      <c r="TM144" s="3">
        <f>SUM(TK144:TL144)</f>
        <v>0</v>
      </c>
      <c r="TN144" s="12">
        <f>IF(TK144,TK144/TI144,0)</f>
        <v>0</v>
      </c>
      <c r="TO144" s="88">
        <f>IF(TQ144,TQ144/TK144,0)</f>
        <v>0</v>
      </c>
      <c r="TP144" s="45">
        <f>IF(TQ144,TQ144/TM144,0)</f>
        <v>0</v>
      </c>
      <c r="TQ144" s="88">
        <v>0</v>
      </c>
      <c r="TR144" s="88">
        <v>0</v>
      </c>
      <c r="TS144" s="88">
        <f>SUMIFS(Main!TU:TU,Main!B:B,B:B)</f>
        <v>0</v>
      </c>
      <c r="TT144" s="88">
        <f>TS144/1.18</f>
        <v>0</v>
      </c>
      <c r="TU144" s="12">
        <f>TT144/$TT$2</f>
        <v>0</v>
      </c>
      <c r="TV144" s="87">
        <f>IF(TQ144,TQ144/TR144,0)</f>
        <v>0</v>
      </c>
      <c r="TW144" s="87">
        <f>IF(TQ144,TQ144/TT144,0)</f>
        <v>0</v>
      </c>
      <c r="TX144" s="169" t="str">
        <f>E144</f>
        <v>AM-Mix10</v>
      </c>
      <c r="TY144" s="12" t="e">
        <f>TK144/TM144</f>
        <v>#DIV/0!</v>
      </c>
      <c r="TZ144" s="12" t="e">
        <f>1-TY144</f>
        <v>#DIV/0!</v>
      </c>
      <c r="UA144" s="3">
        <f>SUMIFS(Main!UG:UG,Main!B:B,B:B)</f>
        <v>0</v>
      </c>
      <c r="UB144" s="3">
        <f>SUMIFS(Main!UI:UI,Main!B:B,B:B)</f>
        <v>0</v>
      </c>
      <c r="UC144" s="3">
        <f>SUMIFS(Main!UK:UK,Main!B:B,B:B)</f>
        <v>0</v>
      </c>
      <c r="UD144" s="3">
        <f>SUMIFS(Main!UO:UO,Main!B:B,B:B)</f>
        <v>0</v>
      </c>
      <c r="UE144" s="3">
        <f>SUMIFS(Main!UQ:UQ,Main!B:B,B:B)</f>
        <v>0</v>
      </c>
      <c r="UF144" s="3">
        <f>SUMIFS(Main!US:US,Main!B:B,B:B)</f>
        <v>20</v>
      </c>
      <c r="UG144" s="3">
        <f>UA144+UB144+UC144+UD144+UF144</f>
        <v>20</v>
      </c>
      <c r="UH144" s="88">
        <f>UG144*H144</f>
        <v>118309.2</v>
      </c>
      <c r="UI144" s="12">
        <f>UH144/$UH$2</f>
        <v>1.173812415765691E-3</v>
      </c>
      <c r="UJ144" s="3">
        <f>SUMIFS(Main!UW:UW,Main!B:B,B:B)</f>
        <v>0</v>
      </c>
      <c r="UK144" s="100">
        <f>SUMIFS(Main!VI:VI,Main!A:A,A:A)</f>
        <v>46</v>
      </c>
      <c r="UL144" s="3">
        <v>954</v>
      </c>
      <c r="UM144" s="3">
        <v>39</v>
      </c>
      <c r="UN144" s="3">
        <f>SUMIFS(Main!VE:VE,Main!A:A,A:A)</f>
        <v>0</v>
      </c>
      <c r="UO144" s="3">
        <v>0</v>
      </c>
      <c r="UP144" s="3">
        <f t="shared" si="741"/>
        <v>0</v>
      </c>
      <c r="UQ144" s="3">
        <f t="shared" si="742"/>
        <v>0</v>
      </c>
      <c r="UR144" s="12">
        <f t="shared" si="743"/>
        <v>0</v>
      </c>
      <c r="US144" s="88" t="e">
        <f t="shared" si="744"/>
        <v>#DIV/0!</v>
      </c>
      <c r="UT144" s="45" t="e">
        <f t="shared" si="745"/>
        <v>#DIV/0!</v>
      </c>
      <c r="UU144" s="88">
        <v>90.22</v>
      </c>
      <c r="UV144" s="88">
        <v>0</v>
      </c>
      <c r="UW144" s="88">
        <f>SUMIFS(Main!VF:VF,Main!A:A,A:A)</f>
        <v>0</v>
      </c>
      <c r="UX144" s="88">
        <f t="shared" si="746"/>
        <v>0</v>
      </c>
      <c r="UY144" s="12">
        <f t="shared" si="747"/>
        <v>0</v>
      </c>
      <c r="UZ144" s="87" t="e">
        <f t="shared" si="748"/>
        <v>#DIV/0!</v>
      </c>
      <c r="VA144" s="87" t="e">
        <f t="shared" si="749"/>
        <v>#DIV/0!</v>
      </c>
      <c r="VB144" s="169" t="str">
        <f t="shared" si="740"/>
        <v>AM-Mix10</v>
      </c>
      <c r="VC144" s="12" t="e">
        <f t="shared" si="754"/>
        <v>#DIV/0!</v>
      </c>
      <c r="VD144" s="12" t="e">
        <f t="shared" si="750"/>
        <v>#DIV/0!</v>
      </c>
      <c r="VE144" s="3">
        <f>SUMIFS(Main!VR:VR,Main!B:B,B:B)</f>
        <v>6</v>
      </c>
      <c r="VF144" s="3">
        <f>SUMIFS(Main!VT:VT,Main!B:B,B:B)</f>
        <v>0</v>
      </c>
      <c r="VG144" s="3">
        <f>SUMIFS(Main!VV:VV,Main!B:B,B:B)</f>
        <v>0</v>
      </c>
      <c r="VH144" s="3">
        <f>SUMIFS(Main!VZ:VZ,Main!B:B,B:B)</f>
        <v>0</v>
      </c>
      <c r="VI144" s="3">
        <f>SUMIFS(Main!WB:WB,Main!B:B,B:B)</f>
        <v>52</v>
      </c>
      <c r="VJ144" s="3">
        <f>SUMIFS(Main!WD:WD,Main!B:B,B:B)</f>
        <v>0</v>
      </c>
      <c r="VK144" s="3">
        <f t="shared" si="751"/>
        <v>6</v>
      </c>
      <c r="VL144" s="88">
        <f t="shared" si="752"/>
        <v>35492.76</v>
      </c>
      <c r="VM144" s="12">
        <f t="shared" si="753"/>
        <v>3.7184421900857557E-4</v>
      </c>
      <c r="VN144" s="3">
        <f>SUMIFS(Main!WH:WH,Main!B:B,B:B)</f>
        <v>2</v>
      </c>
    </row>
    <row r="145" spans="1:586">
      <c r="A145" s="161" t="s">
        <v>461</v>
      </c>
      <c r="B145" s="161" t="s">
        <v>908</v>
      </c>
      <c r="C145" s="150" t="s">
        <v>664</v>
      </c>
      <c r="D145" s="150" t="s">
        <v>669</v>
      </c>
      <c r="E145" s="154" t="s">
        <v>932</v>
      </c>
      <c r="F145" s="161" t="s">
        <v>955</v>
      </c>
      <c r="G145" s="150" t="s">
        <v>956</v>
      </c>
      <c r="H145" s="17">
        <v>1673.13</v>
      </c>
      <c r="I145" s="1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7"/>
      <c r="V145" s="87"/>
      <c r="W145" s="12"/>
      <c r="X145" s="91"/>
      <c r="Y145" s="91"/>
      <c r="Z145" s="91"/>
      <c r="AA145" s="91"/>
      <c r="AB145" s="91"/>
      <c r="AC145" s="91"/>
      <c r="AD145" s="91"/>
      <c r="AE145" s="87"/>
      <c r="AF145" s="88"/>
      <c r="AG145" s="88"/>
      <c r="AH145" s="88"/>
      <c r="AI145" s="87"/>
      <c r="AJ145" s="87"/>
      <c r="AK145" s="12"/>
      <c r="AL145" s="3"/>
      <c r="AM145" s="3"/>
      <c r="AN145" s="3"/>
      <c r="AO145" s="3"/>
      <c r="AP145" s="3"/>
      <c r="AQ145" s="3"/>
      <c r="AR145" s="3"/>
      <c r="AS145" s="3"/>
      <c r="AT145" s="87"/>
      <c r="AU145" s="40"/>
      <c r="AV145" s="40"/>
      <c r="AW145" s="88"/>
      <c r="AX145" s="88"/>
      <c r="AY145" s="88"/>
      <c r="AZ145" s="87"/>
      <c r="BA145" s="87"/>
      <c r="BB145" s="87"/>
      <c r="BC145" s="89"/>
      <c r="BD145" s="12"/>
      <c r="BE145" s="3"/>
      <c r="BF145" s="3"/>
      <c r="BG145" s="3"/>
      <c r="BH145" s="3"/>
      <c r="BI145" s="3"/>
      <c r="BJ145" s="3"/>
      <c r="BK145" s="3"/>
      <c r="BL145" s="3"/>
      <c r="BM145" s="87"/>
      <c r="BN145" s="40"/>
      <c r="BO145" s="40"/>
      <c r="BP145" s="88"/>
      <c r="BQ145" s="88"/>
      <c r="BR145" s="88"/>
      <c r="BS145" s="12"/>
      <c r="BT145" s="12"/>
      <c r="BU145" s="87"/>
      <c r="BV145" s="89"/>
      <c r="BW145" s="90"/>
      <c r="BX145" s="12"/>
      <c r="BY145" s="3"/>
      <c r="BZ145" s="3"/>
      <c r="CA145" s="3"/>
      <c r="CB145" s="3"/>
      <c r="CC145" s="3"/>
      <c r="CD145" s="3"/>
      <c r="CE145" s="3"/>
      <c r="CF145" s="3"/>
      <c r="CG145" s="87"/>
      <c r="CH145" s="3"/>
      <c r="CI145" s="3"/>
      <c r="CJ145" s="88"/>
      <c r="CK145" s="88"/>
      <c r="CL145" s="88"/>
      <c r="CM145" s="87"/>
      <c r="CN145" s="87"/>
      <c r="CO145" s="12"/>
      <c r="CP145" s="12"/>
      <c r="CQ145" s="77"/>
      <c r="CR145" s="12"/>
      <c r="CS145" s="3"/>
      <c r="CT145" s="3"/>
      <c r="CU145" s="3"/>
      <c r="CV145" s="3"/>
      <c r="CW145" s="3"/>
      <c r="CX145" s="3"/>
      <c r="CY145" s="3"/>
      <c r="CZ145" s="3"/>
      <c r="DA145" s="87"/>
      <c r="DB145" s="45"/>
      <c r="DC145" s="3"/>
      <c r="DD145" s="88"/>
      <c r="DE145" s="88"/>
      <c r="DF145" s="88"/>
      <c r="DG145" s="12"/>
      <c r="DH145" s="12"/>
      <c r="DI145" s="12"/>
      <c r="DJ145" s="12"/>
      <c r="DK145" s="3"/>
      <c r="DL145" s="2"/>
      <c r="DM145" s="3"/>
      <c r="DN145" s="3"/>
      <c r="DO145" s="3"/>
      <c r="DP145" s="3"/>
      <c r="DQ145" s="3"/>
      <c r="DR145" s="3"/>
      <c r="DS145" s="3"/>
      <c r="DT145" s="3"/>
      <c r="DU145" s="12"/>
      <c r="DV145" s="87"/>
      <c r="DW145" s="3"/>
      <c r="DX145" s="3"/>
      <c r="DY145" s="88"/>
      <c r="DZ145" s="88"/>
      <c r="EA145" s="88"/>
      <c r="EB145" s="12"/>
      <c r="EC145" s="12"/>
      <c r="ED145" s="12"/>
      <c r="EE145" s="12"/>
      <c r="EF145" s="3"/>
      <c r="EG145" s="12"/>
      <c r="EH145" s="3"/>
      <c r="EI145" s="3"/>
      <c r="EJ145" s="3"/>
      <c r="EK145" s="3"/>
      <c r="EL145" s="3"/>
      <c r="EM145" s="3"/>
      <c r="EN145" s="3"/>
      <c r="EO145" s="3"/>
      <c r="EP145" s="12"/>
      <c r="EQ145" s="87"/>
      <c r="ER145" s="3"/>
      <c r="ES145" s="3"/>
      <c r="ET145" s="88"/>
      <c r="EU145" s="88"/>
      <c r="EV145" s="88"/>
      <c r="EW145" s="12"/>
      <c r="EX145" s="12"/>
      <c r="EY145" s="12"/>
      <c r="EZ145" s="12"/>
      <c r="FA145" s="3"/>
      <c r="FB145" s="12"/>
      <c r="FC145" s="3"/>
      <c r="FD145" s="3"/>
      <c r="FE145" s="3"/>
      <c r="FF145" s="3"/>
      <c r="FG145" s="3"/>
      <c r="FH145" s="3"/>
      <c r="FI145" s="3"/>
      <c r="FJ145" s="3"/>
      <c r="FK145" s="12"/>
      <c r="FL145" s="12"/>
      <c r="FM145" s="3"/>
      <c r="FN145" s="88"/>
      <c r="FO145" s="88"/>
      <c r="FP145" s="88"/>
      <c r="FQ145" s="88"/>
      <c r="FR145" s="12"/>
      <c r="FS145" s="12"/>
      <c r="FT145" s="12"/>
      <c r="FU145" s="39"/>
      <c r="FV145" s="77"/>
      <c r="FW145" s="12"/>
      <c r="FX145" s="3"/>
      <c r="FY145" s="3"/>
      <c r="FZ145" s="3"/>
      <c r="GA145" s="3"/>
      <c r="GB145" s="3"/>
      <c r="GC145" s="3"/>
      <c r="GD145" s="3"/>
      <c r="GE145" s="3"/>
      <c r="GF145" s="12"/>
      <c r="GG145" s="12"/>
      <c r="GH145" s="88"/>
      <c r="GI145" s="45"/>
      <c r="GJ145" s="88"/>
      <c r="GK145" s="88"/>
      <c r="GL145" s="88"/>
      <c r="GM145" s="12"/>
      <c r="GN145" s="12"/>
      <c r="GO145" s="12"/>
      <c r="GP145" s="12"/>
      <c r="GQ145" s="77"/>
      <c r="GR145" s="12"/>
      <c r="GS145" s="3"/>
      <c r="GT145" s="3"/>
      <c r="GU145" s="3"/>
      <c r="GV145" s="3"/>
      <c r="GW145" s="3"/>
      <c r="GX145" s="3"/>
      <c r="GY145" s="3"/>
      <c r="GZ145" s="3"/>
      <c r="HA145" s="12"/>
      <c r="HB145" s="12"/>
      <c r="HC145" s="88"/>
      <c r="HD145" s="45"/>
      <c r="HE145" s="88"/>
      <c r="HF145" s="88"/>
      <c r="HG145" s="88"/>
      <c r="HH145" s="12"/>
      <c r="HI145" s="12"/>
      <c r="HJ145" s="12"/>
      <c r="HK145" s="12"/>
      <c r="HL145" s="77"/>
      <c r="HM145" s="3"/>
      <c r="HN145" s="3"/>
      <c r="HO145" s="3"/>
      <c r="HP145" s="3"/>
      <c r="HQ145" s="3"/>
      <c r="HR145" s="3"/>
      <c r="HS145" s="3"/>
      <c r="HT145" s="3"/>
      <c r="HU145" s="12"/>
      <c r="HV145" s="12"/>
      <c r="HW145" s="88"/>
      <c r="HX145" s="45"/>
      <c r="HY145" s="3"/>
      <c r="HZ145" s="3"/>
      <c r="IA145" s="3"/>
      <c r="IB145" s="20"/>
      <c r="IC145" s="12"/>
      <c r="ID145" s="12"/>
      <c r="IE145" s="12"/>
      <c r="IF145" s="105"/>
      <c r="IG145" s="100"/>
      <c r="IH145" s="3"/>
      <c r="II145" s="3"/>
      <c r="IJ145" s="3"/>
      <c r="IK145" s="3"/>
      <c r="IL145" s="3"/>
      <c r="IM145" s="3"/>
      <c r="IN145" s="3"/>
      <c r="IO145" s="12"/>
      <c r="IP145" s="12"/>
      <c r="IQ145" s="88"/>
      <c r="IR145" s="45"/>
      <c r="IS145" s="3"/>
      <c r="IT145" s="3"/>
      <c r="IU145" s="3"/>
      <c r="IV145" s="20"/>
      <c r="IW145" s="12"/>
      <c r="IX145" s="12"/>
      <c r="IY145" s="12"/>
      <c r="IZ145" s="12"/>
      <c r="JA145" s="100"/>
      <c r="JB145" s="3"/>
      <c r="JC145" s="3"/>
      <c r="JD145" s="3"/>
      <c r="JE145" s="3"/>
      <c r="JF145" s="3"/>
      <c r="JG145" s="3"/>
      <c r="JH145" s="3"/>
      <c r="JI145" s="12"/>
      <c r="JJ145" s="12"/>
      <c r="JK145" s="88"/>
      <c r="JL145" s="45"/>
      <c r="JM145" s="3"/>
      <c r="JN145" s="3"/>
      <c r="JO145" s="3"/>
      <c r="JP145" s="20"/>
      <c r="JQ145" s="12"/>
      <c r="JR145" s="12"/>
      <c r="JS145" s="12"/>
      <c r="JT145" s="12"/>
      <c r="JU145" s="100"/>
      <c r="JV145" s="3"/>
      <c r="JW145" s="3"/>
      <c r="JX145" s="3"/>
      <c r="JY145" s="3"/>
      <c r="JZ145" s="3"/>
      <c r="KA145" s="3"/>
      <c r="KB145" s="3"/>
      <c r="KC145" s="12"/>
      <c r="KD145" s="12"/>
      <c r="KE145" s="88"/>
      <c r="KF145" s="45"/>
      <c r="KG145" s="3"/>
      <c r="KH145" s="3"/>
      <c r="KI145" s="3"/>
      <c r="KJ145" s="20"/>
      <c r="KK145" s="12"/>
      <c r="KL145" s="12"/>
      <c r="KM145" s="12"/>
      <c r="KN145" s="12"/>
      <c r="KO145" s="100"/>
      <c r="KP145" s="3"/>
      <c r="KQ145" s="3"/>
      <c r="KR145" s="3"/>
      <c r="KS145" s="3"/>
      <c r="KT145" s="3"/>
      <c r="KU145" s="3"/>
      <c r="KV145" s="3"/>
      <c r="KW145" s="12"/>
      <c r="KX145" s="12"/>
      <c r="KY145" s="88"/>
      <c r="KZ145" s="45"/>
      <c r="LA145" s="3"/>
      <c r="LB145" s="3"/>
      <c r="LC145" s="3"/>
      <c r="LD145" s="20"/>
      <c r="LE145" s="12"/>
      <c r="LF145" s="12"/>
      <c r="LG145" s="12"/>
      <c r="LH145" s="12"/>
      <c r="LI145" s="100"/>
      <c r="LJ145" s="3"/>
      <c r="LK145" s="3"/>
      <c r="LL145" s="3"/>
      <c r="LM145" s="3"/>
      <c r="LN145" s="3"/>
      <c r="LO145" s="3"/>
      <c r="LP145" s="3"/>
      <c r="LQ145" s="12"/>
      <c r="LR145" s="12"/>
      <c r="LS145" s="88"/>
      <c r="LT145" s="45"/>
      <c r="LU145" s="88"/>
      <c r="LV145" s="88"/>
      <c r="LW145" s="88"/>
      <c r="LX145" s="88"/>
      <c r="LY145" s="12"/>
      <c r="LZ145" s="12"/>
      <c r="MA145" s="12"/>
      <c r="MB145" s="12"/>
      <c r="MC145" s="100"/>
      <c r="MD145" s="3"/>
      <c r="ME145" s="3"/>
      <c r="MF145" s="3"/>
      <c r="MG145" s="3"/>
      <c r="MH145" s="3"/>
      <c r="MI145" s="3"/>
      <c r="MJ145" s="3"/>
      <c r="MK145" s="12"/>
      <c r="ML145" s="12"/>
      <c r="MM145" s="88"/>
      <c r="MN145" s="45"/>
      <c r="MO145" s="88"/>
      <c r="MP145" s="88"/>
      <c r="MQ145" s="88"/>
      <c r="MR145" s="88"/>
      <c r="MS145" s="12"/>
      <c r="MT145" s="12"/>
      <c r="MU145" s="12"/>
      <c r="MV145" s="12"/>
      <c r="MW145" s="100"/>
      <c r="MX145" s="3"/>
      <c r="MY145" s="3"/>
      <c r="MZ145" s="3"/>
      <c r="NA145" s="3"/>
      <c r="NB145" s="3"/>
      <c r="NC145" s="3"/>
      <c r="ND145" s="3"/>
      <c r="NE145" s="12"/>
      <c r="NF145" s="12"/>
      <c r="NG145" s="88"/>
      <c r="NH145" s="45"/>
      <c r="NI145" s="88"/>
      <c r="NJ145" s="88"/>
      <c r="NK145" s="88"/>
      <c r="NL145" s="88"/>
      <c r="NM145" s="12"/>
      <c r="NN145" s="12"/>
      <c r="NO145" s="12"/>
      <c r="NP145" s="12"/>
      <c r="NQ145" s="100"/>
      <c r="NR145" s="3"/>
      <c r="NS145" s="3"/>
      <c r="NT145" s="3"/>
      <c r="NU145" s="3"/>
      <c r="NV145" s="3"/>
      <c r="NW145" s="3"/>
      <c r="NX145" s="12"/>
      <c r="NY145" s="88"/>
      <c r="NZ145" s="45"/>
      <c r="OA145" s="88"/>
      <c r="OB145" s="88"/>
      <c r="OC145" s="88"/>
      <c r="OD145" s="88"/>
      <c r="OE145" s="12"/>
      <c r="OF145" s="12"/>
      <c r="OG145" s="12"/>
      <c r="OH145" s="12"/>
      <c r="OI145" s="12"/>
      <c r="OJ145" s="3"/>
      <c r="OK145" s="3"/>
      <c r="OL145" s="3"/>
      <c r="OM145" s="3"/>
      <c r="ON145" s="3"/>
      <c r="OO145" s="3"/>
      <c r="OP145" s="88"/>
      <c r="OQ145" s="12"/>
      <c r="OR145" s="3"/>
      <c r="OS145" s="100"/>
      <c r="OT145" s="3"/>
      <c r="OU145" s="3"/>
      <c r="OV145" s="3"/>
      <c r="OW145" s="3"/>
      <c r="OX145" s="3"/>
      <c r="OY145" s="3"/>
      <c r="OZ145" s="12"/>
      <c r="PA145" s="88"/>
      <c r="PB145" s="45"/>
      <c r="PC145" s="88"/>
      <c r="PD145" s="88"/>
      <c r="PE145" s="88"/>
      <c r="PF145" s="88"/>
      <c r="PG145" s="12"/>
      <c r="PH145" s="12"/>
      <c r="PI145" s="12"/>
      <c r="PJ145" s="12"/>
      <c r="PK145" s="12"/>
      <c r="PL145" s="3"/>
      <c r="PM145" s="3"/>
      <c r="PN145" s="3"/>
      <c r="PO145" s="3"/>
      <c r="PP145" s="3"/>
      <c r="PQ145" s="3"/>
      <c r="PR145" s="3"/>
      <c r="PS145" s="88"/>
      <c r="PT145" s="12"/>
      <c r="PU145" s="3"/>
      <c r="PV145" s="100"/>
      <c r="PW145" s="3"/>
      <c r="PX145" s="3"/>
      <c r="PY145" s="3"/>
      <c r="PZ145" s="3"/>
      <c r="QA145" s="3"/>
      <c r="QB145" s="3"/>
      <c r="QC145" s="12"/>
      <c r="QD145" s="88"/>
      <c r="QE145" s="45"/>
      <c r="QF145" s="88"/>
      <c r="QG145" s="88"/>
      <c r="QH145" s="88"/>
      <c r="QI145" s="88"/>
      <c r="QJ145" s="12"/>
      <c r="QK145" s="12"/>
      <c r="QL145" s="12"/>
      <c r="QM145" s="12"/>
      <c r="QN145" s="12"/>
      <c r="QO145" s="3"/>
      <c r="QP145" s="3"/>
      <c r="QQ145" s="3"/>
      <c r="QR145" s="3"/>
      <c r="QS145" s="3"/>
      <c r="QT145" s="3"/>
      <c r="QU145" s="3"/>
      <c r="QV145" s="88"/>
      <c r="QW145" s="12"/>
      <c r="QX145" s="3"/>
      <c r="QY145" s="100"/>
      <c r="QZ145" s="3"/>
      <c r="RA145" s="3"/>
      <c r="RB145" s="3"/>
      <c r="RC145" s="3"/>
      <c r="RD145" s="3"/>
      <c r="RE145" s="3"/>
      <c r="RF145" s="12"/>
      <c r="RG145" s="88"/>
      <c r="RH145" s="45"/>
      <c r="RI145" s="88"/>
      <c r="RJ145" s="88"/>
      <c r="RK145" s="88"/>
      <c r="RL145" s="88"/>
      <c r="RM145" s="12"/>
      <c r="RN145" s="12"/>
      <c r="RO145" s="12"/>
      <c r="RP145" s="169"/>
      <c r="RQ145" s="12"/>
      <c r="RR145" s="12"/>
      <c r="RS145" s="3"/>
      <c r="RT145" s="3"/>
      <c r="RU145" s="3"/>
      <c r="RV145" s="3"/>
      <c r="RW145" s="3"/>
      <c r="RX145" s="3"/>
      <c r="RY145" s="3"/>
      <c r="RZ145" s="88"/>
      <c r="SA145" s="12"/>
      <c r="SB145" s="3"/>
      <c r="SC145" s="100"/>
      <c r="SD145" s="3"/>
      <c r="SE145" s="3"/>
      <c r="SF145" s="3"/>
      <c r="SG145" s="3"/>
      <c r="SH145" s="3"/>
      <c r="SI145" s="3"/>
      <c r="SJ145" s="12"/>
      <c r="SK145" s="88"/>
      <c r="SL145" s="45"/>
      <c r="SM145" s="88"/>
      <c r="SN145" s="88"/>
      <c r="SO145" s="88"/>
      <c r="SP145" s="88"/>
      <c r="SQ145" s="12"/>
      <c r="SR145" s="87"/>
      <c r="SS145" s="87"/>
      <c r="ST145" s="169"/>
      <c r="SU145" s="12"/>
      <c r="SV145" s="12"/>
      <c r="SW145" s="3"/>
      <c r="SX145" s="3"/>
      <c r="SY145" s="3"/>
      <c r="SZ145" s="3"/>
      <c r="TA145" s="3"/>
      <c r="TB145" s="3"/>
      <c r="TC145" s="3"/>
      <c r="TD145" s="88"/>
      <c r="TE145" s="12"/>
      <c r="TF145" s="3"/>
      <c r="TG145" s="100"/>
      <c r="TH145" s="3"/>
      <c r="TI145" s="3"/>
      <c r="TJ145" s="3"/>
      <c r="TK145" s="3"/>
      <c r="TL145" s="3"/>
      <c r="TM145" s="3"/>
      <c r="TN145" s="12"/>
      <c r="TO145" s="88"/>
      <c r="TP145" s="45"/>
      <c r="TQ145" s="88"/>
      <c r="TR145" s="88"/>
      <c r="TS145" s="88"/>
      <c r="TT145" s="88"/>
      <c r="TU145" s="12"/>
      <c r="TV145" s="87"/>
      <c r="TW145" s="87"/>
      <c r="TX145" s="169"/>
      <c r="TY145" s="12"/>
      <c r="TZ145" s="12"/>
      <c r="UA145" s="3"/>
      <c r="UB145" s="3"/>
      <c r="UC145" s="3"/>
      <c r="UD145" s="3"/>
      <c r="UE145" s="3"/>
      <c r="UF145" s="3"/>
      <c r="UG145" s="3"/>
      <c r="UH145" s="88"/>
      <c r="UI145" s="12"/>
      <c r="UJ145" s="3"/>
      <c r="UK145" s="100">
        <f>SUMIFS(Main!VI:VI,Main!A:A,A:A)</f>
        <v>0</v>
      </c>
      <c r="UL145" s="3">
        <v>0</v>
      </c>
      <c r="UM145" s="3">
        <v>0</v>
      </c>
      <c r="UN145" s="3">
        <f>SUMIFS(Main!VE:VE,Main!A:A,A:A)</f>
        <v>0</v>
      </c>
      <c r="UO145" s="3">
        <v>0</v>
      </c>
      <c r="UP145" s="3">
        <f t="shared" si="741"/>
        <v>0</v>
      </c>
      <c r="UQ145" s="3">
        <f t="shared" si="742"/>
        <v>0</v>
      </c>
      <c r="UR145" s="12">
        <f t="shared" si="743"/>
        <v>0</v>
      </c>
      <c r="US145" s="88">
        <f t="shared" si="744"/>
        <v>0</v>
      </c>
      <c r="UT145" s="45">
        <f t="shared" si="745"/>
        <v>0</v>
      </c>
      <c r="UU145" s="88">
        <v>0</v>
      </c>
      <c r="UV145" s="88">
        <v>0</v>
      </c>
      <c r="UW145" s="88">
        <f>SUMIFS(Main!VF:VF,Main!A:A,A:A)</f>
        <v>0</v>
      </c>
      <c r="UX145" s="88">
        <f t="shared" si="746"/>
        <v>0</v>
      </c>
      <c r="UY145" s="12">
        <f t="shared" si="747"/>
        <v>0</v>
      </c>
      <c r="UZ145" s="87">
        <f t="shared" si="748"/>
        <v>0</v>
      </c>
      <c r="VA145" s="87">
        <f t="shared" si="749"/>
        <v>0</v>
      </c>
      <c r="VB145" s="169" t="str">
        <f t="shared" si="740"/>
        <v>AE831</v>
      </c>
      <c r="VC145" s="12" t="e">
        <f t="shared" si="754"/>
        <v>#DIV/0!</v>
      </c>
      <c r="VD145" s="12" t="e">
        <f t="shared" si="750"/>
        <v>#DIV/0!</v>
      </c>
      <c r="VE145" s="3">
        <f>SUMIFS(Main!VR:VR,Main!B:B,B:B)</f>
        <v>0</v>
      </c>
      <c r="VF145" s="3">
        <f>SUMIFS(Main!VT:VT,Main!B:B,B:B)</f>
        <v>0</v>
      </c>
      <c r="VG145" s="3">
        <f>SUMIFS(Main!VV:VV,Main!B:B,B:B)</f>
        <v>0</v>
      </c>
      <c r="VH145" s="3">
        <f>SUMIFS(Main!VZ:VZ,Main!B:B,B:B)</f>
        <v>0</v>
      </c>
      <c r="VI145" s="3">
        <f>SUMIFS(Main!WB:WB,Main!B:B,B:B)</f>
        <v>0</v>
      </c>
      <c r="VJ145" s="3">
        <f>SUMIFS(Main!WD:WD,Main!B:B,B:B)</f>
        <v>20</v>
      </c>
      <c r="VK145" s="3">
        <f t="shared" si="751"/>
        <v>20</v>
      </c>
      <c r="VL145" s="88">
        <f t="shared" si="752"/>
        <v>33462.600000000006</v>
      </c>
      <c r="VM145" s="12">
        <f t="shared" si="753"/>
        <v>3.5057500073244129E-4</v>
      </c>
      <c r="VN145" s="3">
        <f>SUMIFS(Main!WH:WH,Main!B:B,B:B)</f>
        <v>0</v>
      </c>
    </row>
    <row r="146" spans="1:586">
      <c r="A146" s="155" t="s">
        <v>887</v>
      </c>
      <c r="B146" s="155" t="s">
        <v>863</v>
      </c>
      <c r="C146" s="150" t="s">
        <v>664</v>
      </c>
      <c r="D146" s="150" t="s">
        <v>669</v>
      </c>
      <c r="E146" s="155" t="s">
        <v>852</v>
      </c>
      <c r="F146" s="150" t="s">
        <v>868</v>
      </c>
      <c r="G146" s="150" t="s">
        <v>873</v>
      </c>
      <c r="H146" s="17">
        <v>4782.72</v>
      </c>
      <c r="I146" s="1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7"/>
      <c r="V146" s="87"/>
      <c r="W146" s="12"/>
      <c r="X146" s="91"/>
      <c r="Y146" s="91"/>
      <c r="Z146" s="91"/>
      <c r="AA146" s="91"/>
      <c r="AB146" s="91"/>
      <c r="AC146" s="91"/>
      <c r="AD146" s="91"/>
      <c r="AE146" s="87"/>
      <c r="AF146" s="88"/>
      <c r="AG146" s="88"/>
      <c r="AH146" s="88"/>
      <c r="AI146" s="87"/>
      <c r="AJ146" s="87"/>
      <c r="AK146" s="12"/>
      <c r="AL146" s="3"/>
      <c r="AM146" s="3"/>
      <c r="AN146" s="3"/>
      <c r="AO146" s="3"/>
      <c r="AP146" s="3"/>
      <c r="AQ146" s="3"/>
      <c r="AR146" s="3"/>
      <c r="AS146" s="3"/>
      <c r="AT146" s="87"/>
      <c r="AU146" s="40"/>
      <c r="AV146" s="40"/>
      <c r="AW146" s="88"/>
      <c r="AX146" s="88"/>
      <c r="AY146" s="88"/>
      <c r="AZ146" s="87"/>
      <c r="BA146" s="87"/>
      <c r="BB146" s="87"/>
      <c r="BC146" s="89"/>
      <c r="BD146" s="12"/>
      <c r="BE146" s="3"/>
      <c r="BF146" s="3"/>
      <c r="BG146" s="3"/>
      <c r="BH146" s="3"/>
      <c r="BI146" s="3"/>
      <c r="BJ146" s="3"/>
      <c r="BK146" s="3"/>
      <c r="BL146" s="3"/>
      <c r="BM146" s="87"/>
      <c r="BN146" s="40"/>
      <c r="BO146" s="40"/>
      <c r="BP146" s="88"/>
      <c r="BQ146" s="88"/>
      <c r="BR146" s="88"/>
      <c r="BS146" s="12"/>
      <c r="BT146" s="12"/>
      <c r="BU146" s="87"/>
      <c r="BV146" s="89"/>
      <c r="BW146" s="90"/>
      <c r="BX146" s="12"/>
      <c r="BY146" s="3"/>
      <c r="BZ146" s="3"/>
      <c r="CA146" s="3"/>
      <c r="CB146" s="3"/>
      <c r="CC146" s="3"/>
      <c r="CD146" s="3"/>
      <c r="CE146" s="3"/>
      <c r="CF146" s="3"/>
      <c r="CG146" s="87"/>
      <c r="CH146" s="3"/>
      <c r="CI146" s="3"/>
      <c r="CJ146" s="88"/>
      <c r="CK146" s="88"/>
      <c r="CL146" s="88"/>
      <c r="CM146" s="87"/>
      <c r="CN146" s="87"/>
      <c r="CO146" s="12"/>
      <c r="CP146" s="12"/>
      <c r="CQ146" s="77"/>
      <c r="CR146" s="12"/>
      <c r="CS146" s="3"/>
      <c r="CT146" s="3"/>
      <c r="CU146" s="3"/>
      <c r="CV146" s="3"/>
      <c r="CW146" s="3"/>
      <c r="CX146" s="3"/>
      <c r="CY146" s="3"/>
      <c r="CZ146" s="3"/>
      <c r="DA146" s="87"/>
      <c r="DB146" s="45"/>
      <c r="DC146" s="3"/>
      <c r="DD146" s="88"/>
      <c r="DE146" s="88"/>
      <c r="DF146" s="88"/>
      <c r="DG146" s="12"/>
      <c r="DH146" s="12"/>
      <c r="DI146" s="12"/>
      <c r="DJ146" s="12"/>
      <c r="DK146" s="3"/>
      <c r="DL146" s="2"/>
      <c r="DM146" s="3"/>
      <c r="DN146" s="3"/>
      <c r="DO146" s="3"/>
      <c r="DP146" s="3"/>
      <c r="DQ146" s="3"/>
      <c r="DR146" s="3"/>
      <c r="DS146" s="3"/>
      <c r="DT146" s="3"/>
      <c r="DU146" s="12"/>
      <c r="DV146" s="87"/>
      <c r="DW146" s="3"/>
      <c r="DX146" s="3"/>
      <c r="DY146" s="88"/>
      <c r="DZ146" s="88"/>
      <c r="EA146" s="88"/>
      <c r="EB146" s="12"/>
      <c r="EC146" s="12"/>
      <c r="ED146" s="12"/>
      <c r="EE146" s="12"/>
      <c r="EF146" s="3"/>
      <c r="EG146" s="12"/>
      <c r="EH146" s="3"/>
      <c r="EI146" s="3"/>
      <c r="EJ146" s="3"/>
      <c r="EK146" s="3"/>
      <c r="EL146" s="3"/>
      <c r="EM146" s="3"/>
      <c r="EN146" s="3"/>
      <c r="EO146" s="3"/>
      <c r="EP146" s="12"/>
      <c r="EQ146" s="87"/>
      <c r="ER146" s="3"/>
      <c r="ES146" s="3"/>
      <c r="ET146" s="88"/>
      <c r="EU146" s="88"/>
      <c r="EV146" s="88"/>
      <c r="EW146" s="12"/>
      <c r="EX146" s="12"/>
      <c r="EY146" s="12"/>
      <c r="EZ146" s="12"/>
      <c r="FA146" s="3"/>
      <c r="FB146" s="12"/>
      <c r="FC146" s="3"/>
      <c r="FD146" s="3"/>
      <c r="FE146" s="3"/>
      <c r="FF146" s="3"/>
      <c r="FG146" s="3"/>
      <c r="FH146" s="3"/>
      <c r="FI146" s="3"/>
      <c r="FJ146" s="3"/>
      <c r="FK146" s="12"/>
      <c r="FL146" s="12"/>
      <c r="FM146" s="3"/>
      <c r="FN146" s="88"/>
      <c r="FO146" s="88"/>
      <c r="FP146" s="88"/>
      <c r="FQ146" s="88"/>
      <c r="FR146" s="12"/>
      <c r="FS146" s="12"/>
      <c r="FT146" s="12"/>
      <c r="FU146" s="39"/>
      <c r="FV146" s="77"/>
      <c r="FW146" s="12"/>
      <c r="FX146" s="3"/>
      <c r="FY146" s="3"/>
      <c r="FZ146" s="3"/>
      <c r="GA146" s="3"/>
      <c r="GB146" s="3"/>
      <c r="GC146" s="3"/>
      <c r="GD146" s="3"/>
      <c r="GE146" s="3"/>
      <c r="GF146" s="12"/>
      <c r="GG146" s="12"/>
      <c r="GH146" s="88"/>
      <c r="GI146" s="45"/>
      <c r="GJ146" s="88"/>
      <c r="GK146" s="88"/>
      <c r="GL146" s="88"/>
      <c r="GM146" s="12"/>
      <c r="GN146" s="12"/>
      <c r="GO146" s="12"/>
      <c r="GP146" s="12"/>
      <c r="GQ146" s="77"/>
      <c r="GR146" s="12"/>
      <c r="GS146" s="3"/>
      <c r="GT146" s="3"/>
      <c r="GU146" s="3"/>
      <c r="GV146" s="3"/>
      <c r="GW146" s="3"/>
      <c r="GX146" s="3"/>
      <c r="GY146" s="3"/>
      <c r="GZ146" s="3"/>
      <c r="HA146" s="12"/>
      <c r="HB146" s="12"/>
      <c r="HC146" s="88"/>
      <c r="HD146" s="45"/>
      <c r="HE146" s="88"/>
      <c r="HF146" s="88"/>
      <c r="HG146" s="88"/>
      <c r="HH146" s="12"/>
      <c r="HI146" s="12"/>
      <c r="HJ146" s="12"/>
      <c r="HK146" s="12"/>
      <c r="HL146" s="77"/>
      <c r="HM146" s="3"/>
      <c r="HN146" s="3"/>
      <c r="HO146" s="3"/>
      <c r="HP146" s="3"/>
      <c r="HQ146" s="3"/>
      <c r="HR146" s="3"/>
      <c r="HS146" s="3"/>
      <c r="HT146" s="3"/>
      <c r="HU146" s="12"/>
      <c r="HV146" s="12"/>
      <c r="HW146" s="88"/>
      <c r="HX146" s="45"/>
      <c r="HY146" s="3"/>
      <c r="HZ146" s="3"/>
      <c r="IA146" s="3"/>
      <c r="IB146" s="20"/>
      <c r="IC146" s="12"/>
      <c r="ID146" s="12"/>
      <c r="IE146" s="12"/>
      <c r="IF146" s="105"/>
      <c r="IG146" s="100"/>
      <c r="IH146" s="3"/>
      <c r="II146" s="3"/>
      <c r="IJ146" s="3"/>
      <c r="IK146" s="3"/>
      <c r="IL146" s="3"/>
      <c r="IM146" s="3"/>
      <c r="IN146" s="3"/>
      <c r="IO146" s="12"/>
      <c r="IP146" s="12"/>
      <c r="IQ146" s="88"/>
      <c r="IR146" s="45"/>
      <c r="IS146" s="3"/>
      <c r="IT146" s="3"/>
      <c r="IU146" s="3"/>
      <c r="IV146" s="20"/>
      <c r="IW146" s="12"/>
      <c r="IX146" s="12"/>
      <c r="IY146" s="12"/>
      <c r="IZ146" s="12"/>
      <c r="JA146" s="100"/>
      <c r="JB146" s="3"/>
      <c r="JC146" s="3"/>
      <c r="JD146" s="3"/>
      <c r="JE146" s="3"/>
      <c r="JF146" s="3"/>
      <c r="JG146" s="3"/>
      <c r="JH146" s="3"/>
      <c r="JI146" s="12"/>
      <c r="JJ146" s="12"/>
      <c r="JK146" s="88"/>
      <c r="JL146" s="45"/>
      <c r="JM146" s="3"/>
      <c r="JN146" s="3"/>
      <c r="JO146" s="3"/>
      <c r="JP146" s="20"/>
      <c r="JQ146" s="12"/>
      <c r="JR146" s="12"/>
      <c r="JS146" s="12"/>
      <c r="JT146" s="12"/>
      <c r="JU146" s="100"/>
      <c r="JV146" s="3"/>
      <c r="JW146" s="3"/>
      <c r="JX146" s="3"/>
      <c r="JY146" s="3"/>
      <c r="JZ146" s="3"/>
      <c r="KA146" s="3"/>
      <c r="KB146" s="3"/>
      <c r="KC146" s="12"/>
      <c r="KD146" s="12"/>
      <c r="KE146" s="88"/>
      <c r="KF146" s="45"/>
      <c r="KG146" s="3"/>
      <c r="KH146" s="3"/>
      <c r="KI146" s="3"/>
      <c r="KJ146" s="20"/>
      <c r="KK146" s="12"/>
      <c r="KL146" s="12"/>
      <c r="KM146" s="12"/>
      <c r="KN146" s="12"/>
      <c r="KO146" s="100"/>
      <c r="KP146" s="3"/>
      <c r="KQ146" s="3"/>
      <c r="KR146" s="3"/>
      <c r="KS146" s="3"/>
      <c r="KT146" s="3"/>
      <c r="KU146" s="3"/>
      <c r="KV146" s="3"/>
      <c r="KW146" s="12"/>
      <c r="KX146" s="12"/>
      <c r="KY146" s="88"/>
      <c r="KZ146" s="45"/>
      <c r="LA146" s="3"/>
      <c r="LB146" s="3"/>
      <c r="LC146" s="3"/>
      <c r="LD146" s="20"/>
      <c r="LE146" s="12"/>
      <c r="LF146" s="12"/>
      <c r="LG146" s="12"/>
      <c r="LH146" s="12"/>
      <c r="LI146" s="100"/>
      <c r="LJ146" s="3"/>
      <c r="LK146" s="3"/>
      <c r="LL146" s="3"/>
      <c r="LM146" s="3"/>
      <c r="LN146" s="3"/>
      <c r="LO146" s="3"/>
      <c r="LP146" s="3"/>
      <c r="LQ146" s="12"/>
      <c r="LR146" s="12"/>
      <c r="LS146" s="88"/>
      <c r="LT146" s="45"/>
      <c r="LU146" s="88"/>
      <c r="LV146" s="88"/>
      <c r="LW146" s="88"/>
      <c r="LX146" s="88"/>
      <c r="LY146" s="12"/>
      <c r="LZ146" s="12"/>
      <c r="MA146" s="12"/>
      <c r="MB146" s="12"/>
      <c r="MC146" s="100"/>
      <c r="MD146" s="3"/>
      <c r="ME146" s="3"/>
      <c r="MF146" s="3"/>
      <c r="MG146" s="3"/>
      <c r="MH146" s="3"/>
      <c r="MI146" s="3"/>
      <c r="MJ146" s="3"/>
      <c r="MK146" s="12"/>
      <c r="ML146" s="12"/>
      <c r="MM146" s="88"/>
      <c r="MN146" s="45"/>
      <c r="MO146" s="88"/>
      <c r="MP146" s="88"/>
      <c r="MQ146" s="88"/>
      <c r="MR146" s="88"/>
      <c r="MS146" s="12"/>
      <c r="MT146" s="12"/>
      <c r="MU146" s="12"/>
      <c r="MV146" s="12"/>
      <c r="MW146" s="100"/>
      <c r="MX146" s="3"/>
      <c r="MY146" s="3"/>
      <c r="MZ146" s="3"/>
      <c r="NA146" s="3"/>
      <c r="NB146" s="3"/>
      <c r="NC146" s="3"/>
      <c r="ND146" s="3"/>
      <c r="NE146" s="12"/>
      <c r="NF146" s="12"/>
      <c r="NG146" s="88"/>
      <c r="NH146" s="45"/>
      <c r="NI146" s="88"/>
      <c r="NJ146" s="88"/>
      <c r="NK146" s="88"/>
      <c r="NL146" s="88"/>
      <c r="NM146" s="12"/>
      <c r="NN146" s="12"/>
      <c r="NO146" s="12"/>
      <c r="NP146" s="12"/>
      <c r="NQ146" s="100"/>
      <c r="NR146" s="3"/>
      <c r="NS146" s="3"/>
      <c r="NT146" s="3"/>
      <c r="NU146" s="3"/>
      <c r="NV146" s="3"/>
      <c r="NW146" s="3"/>
      <c r="NX146" s="12"/>
      <c r="NY146" s="88"/>
      <c r="NZ146" s="45"/>
      <c r="OA146" s="88"/>
      <c r="OB146" s="88"/>
      <c r="OC146" s="88"/>
      <c r="OD146" s="88"/>
      <c r="OE146" s="12"/>
      <c r="OF146" s="12"/>
      <c r="OG146" s="12"/>
      <c r="OH146" s="12"/>
      <c r="OI146" s="12"/>
      <c r="OJ146" s="3"/>
      <c r="OK146" s="3"/>
      <c r="OL146" s="3"/>
      <c r="OM146" s="3"/>
      <c r="ON146" s="3"/>
      <c r="OO146" s="3"/>
      <c r="OP146" s="88"/>
      <c r="OQ146" s="12"/>
      <c r="OR146" s="3"/>
      <c r="OS146" s="100"/>
      <c r="OT146" s="3"/>
      <c r="OU146" s="3"/>
      <c r="OV146" s="3"/>
      <c r="OW146" s="3"/>
      <c r="OX146" s="3"/>
      <c r="OY146" s="3"/>
      <c r="OZ146" s="12"/>
      <c r="PA146" s="88"/>
      <c r="PB146" s="45"/>
      <c r="PC146" s="88"/>
      <c r="PD146" s="88"/>
      <c r="PE146" s="88"/>
      <c r="PF146" s="88"/>
      <c r="PG146" s="12"/>
      <c r="PH146" s="12"/>
      <c r="PI146" s="12"/>
      <c r="PJ146" s="12"/>
      <c r="PK146" s="12"/>
      <c r="PL146" s="3"/>
      <c r="PM146" s="3"/>
      <c r="PN146" s="3"/>
      <c r="PO146" s="3"/>
      <c r="PP146" s="3"/>
      <c r="PQ146" s="3"/>
      <c r="PR146" s="3"/>
      <c r="PS146" s="88"/>
      <c r="PT146" s="12"/>
      <c r="PU146" s="3"/>
      <c r="PV146" s="100"/>
      <c r="PW146" s="3"/>
      <c r="PX146" s="3"/>
      <c r="PY146" s="3"/>
      <c r="PZ146" s="3"/>
      <c r="QA146" s="3"/>
      <c r="QB146" s="3"/>
      <c r="QC146" s="12"/>
      <c r="QD146" s="88"/>
      <c r="QE146" s="45"/>
      <c r="QF146" s="88"/>
      <c r="QG146" s="88"/>
      <c r="QH146" s="88"/>
      <c r="QI146" s="88"/>
      <c r="QJ146" s="12"/>
      <c r="QK146" s="12"/>
      <c r="QL146" s="12"/>
      <c r="QM146" s="12"/>
      <c r="QN146" s="12"/>
      <c r="QO146" s="3"/>
      <c r="QP146" s="3"/>
      <c r="QQ146" s="3"/>
      <c r="QR146" s="3"/>
      <c r="QS146" s="3"/>
      <c r="QT146" s="3"/>
      <c r="QU146" s="3"/>
      <c r="QV146" s="88"/>
      <c r="QW146" s="12"/>
      <c r="QX146" s="3"/>
      <c r="QY146" s="100"/>
      <c r="QZ146" s="3"/>
      <c r="RA146" s="3"/>
      <c r="RB146" s="3"/>
      <c r="RC146" s="3"/>
      <c r="RD146" s="3"/>
      <c r="RE146" s="3"/>
      <c r="RF146" s="12"/>
      <c r="RG146" s="88"/>
      <c r="RH146" s="45"/>
      <c r="RI146" s="88"/>
      <c r="RJ146" s="88"/>
      <c r="RK146" s="88"/>
      <c r="RL146" s="88"/>
      <c r="RM146" s="12"/>
      <c r="RN146" s="12"/>
      <c r="RO146" s="12"/>
      <c r="RP146" s="169"/>
      <c r="RQ146" s="12"/>
      <c r="RR146" s="12"/>
      <c r="RS146" s="3"/>
      <c r="RT146" s="3"/>
      <c r="RU146" s="3"/>
      <c r="RV146" s="3"/>
      <c r="RW146" s="3"/>
      <c r="RX146" s="3"/>
      <c r="RY146" s="3"/>
      <c r="RZ146" s="88"/>
      <c r="SA146" s="12"/>
      <c r="SB146" s="3"/>
      <c r="SC146" s="100">
        <v>0</v>
      </c>
      <c r="SD146" s="3">
        <v>0</v>
      </c>
      <c r="SE146" s="3">
        <v>0</v>
      </c>
      <c r="SF146" s="3">
        <v>0</v>
      </c>
      <c r="SG146" s="3">
        <v>0</v>
      </c>
      <c r="SH146" s="3">
        <f>SF146-SG146</f>
        <v>0</v>
      </c>
      <c r="SI146" s="3">
        <f>SUM(SG146:SH146)</f>
        <v>0</v>
      </c>
      <c r="SJ146" s="12">
        <f>IF(SG146,SG146/SE146,0)</f>
        <v>0</v>
      </c>
      <c r="SK146" s="88">
        <f>IF(SM146,SM146/SG146,0)</f>
        <v>0</v>
      </c>
      <c r="SL146" s="45">
        <f>IF(SM146,SM146/SI146,0)</f>
        <v>0</v>
      </c>
      <c r="SM146" s="88">
        <v>0</v>
      </c>
      <c r="SN146" s="88">
        <v>0</v>
      </c>
      <c r="SO146" s="88">
        <v>0</v>
      </c>
      <c r="SP146" s="88">
        <f>SO146/1.18</f>
        <v>0</v>
      </c>
      <c r="SQ146" s="12">
        <f>SP146/$SP$2</f>
        <v>0</v>
      </c>
      <c r="SR146" s="87">
        <f>IF(SM146,SM146/SN146,0)</f>
        <v>0</v>
      </c>
      <c r="SS146" s="87">
        <f>IF(SM146,SM146/SP146,0)</f>
        <v>0</v>
      </c>
      <c r="ST146" s="169" t="str">
        <f>E146</f>
        <v>AM-Mix6</v>
      </c>
      <c r="SU146" s="12" t="e">
        <f>SG146/SI146</f>
        <v>#DIV/0!</v>
      </c>
      <c r="SV146" s="12" t="e">
        <f>1-SU146</f>
        <v>#DIV/0!</v>
      </c>
      <c r="SW146" s="3">
        <v>0</v>
      </c>
      <c r="SX146" s="3">
        <v>0</v>
      </c>
      <c r="SY146" s="3">
        <v>0</v>
      </c>
      <c r="SZ146" s="3">
        <v>0</v>
      </c>
      <c r="TA146" s="3">
        <v>0</v>
      </c>
      <c r="TB146" s="3">
        <v>20</v>
      </c>
      <c r="TC146" s="3">
        <f>SW146+SX146+SY146+SZ146+TB146</f>
        <v>20</v>
      </c>
      <c r="TD146" s="88">
        <f>TC146*H146</f>
        <v>95654.400000000009</v>
      </c>
      <c r="TE146" s="12">
        <f>TD146/$TD$2</f>
        <v>1.0522799607680584E-3</v>
      </c>
      <c r="TF146" s="3">
        <v>0</v>
      </c>
      <c r="TG146" s="100">
        <f>SUMIFS(Main!TX:TX,Main!B:B,B:B)</f>
        <v>0</v>
      </c>
      <c r="TH146" s="3">
        <v>0</v>
      </c>
      <c r="TI146" s="3">
        <v>0</v>
      </c>
      <c r="TJ146" s="3">
        <f>SUMIFS(Main!TT:TT,Main!B:B,B:B)</f>
        <v>0</v>
      </c>
      <c r="TK146" s="3">
        <v>0</v>
      </c>
      <c r="TL146" s="3">
        <f>TJ146-TK146</f>
        <v>0</v>
      </c>
      <c r="TM146" s="3">
        <f>SUM(TK146:TL146)</f>
        <v>0</v>
      </c>
      <c r="TN146" s="12">
        <f>IF(TK146,TK146/TI146,0)</f>
        <v>0</v>
      </c>
      <c r="TO146" s="88">
        <f>IF(TQ146,TQ146/TK146,0)</f>
        <v>0</v>
      </c>
      <c r="TP146" s="45">
        <f>IF(TQ146,TQ146/TM146,0)</f>
        <v>0</v>
      </c>
      <c r="TQ146" s="88">
        <v>0</v>
      </c>
      <c r="TR146" s="88">
        <v>0</v>
      </c>
      <c r="TS146" s="88">
        <f>SUMIFS(Main!TU:TU,Main!B:B,B:B)</f>
        <v>0</v>
      </c>
      <c r="TT146" s="88">
        <f>TS146/1.18</f>
        <v>0</v>
      </c>
      <c r="TU146" s="12">
        <f>TT146/$TT$2</f>
        <v>0</v>
      </c>
      <c r="TV146" s="87">
        <f>IF(TQ146,TQ146/TR146,0)</f>
        <v>0</v>
      </c>
      <c r="TW146" s="87">
        <f>IF(TQ146,TQ146/TT146,0)</f>
        <v>0</v>
      </c>
      <c r="TX146" s="169" t="str">
        <f>E146</f>
        <v>AM-Mix6</v>
      </c>
      <c r="TY146" s="12" t="e">
        <f>TK146/TM146</f>
        <v>#DIV/0!</v>
      </c>
      <c r="TZ146" s="12" t="e">
        <f>1-TY146</f>
        <v>#DIV/0!</v>
      </c>
      <c r="UA146" s="3">
        <f>SUMIFS(Main!UG:UG,Main!B:B,B:B)</f>
        <v>0</v>
      </c>
      <c r="UB146" s="3">
        <f>SUMIFS(Main!UI:UI,Main!B:B,B:B)</f>
        <v>0</v>
      </c>
      <c r="UC146" s="3">
        <f>SUMIFS(Main!UK:UK,Main!B:B,B:B)</f>
        <v>0</v>
      </c>
      <c r="UD146" s="3">
        <f>SUMIFS(Main!UO:UO,Main!B:B,B:B)</f>
        <v>0</v>
      </c>
      <c r="UE146" s="3">
        <f>SUMIFS(Main!UQ:UQ,Main!B:B,B:B)</f>
        <v>0</v>
      </c>
      <c r="UF146" s="3">
        <f>SUMIFS(Main!US:US,Main!B:B,B:B)</f>
        <v>20</v>
      </c>
      <c r="UG146" s="3">
        <f>UA146+UB146+UC146+UD146+UF146</f>
        <v>20</v>
      </c>
      <c r="UH146" s="88">
        <f>UG146*H146</f>
        <v>95654.400000000009</v>
      </c>
      <c r="UI146" s="12">
        <f>UH146/$UH$2</f>
        <v>9.4904134541200279E-4</v>
      </c>
      <c r="UJ146" s="3">
        <f>SUMIFS(Main!UW:UW,Main!B:B,B:B)</f>
        <v>0</v>
      </c>
      <c r="UK146" s="100">
        <f>SUMIFS(Main!VI:VI,Main!A:A,A:A)</f>
        <v>32</v>
      </c>
      <c r="UL146" s="3">
        <v>1554</v>
      </c>
      <c r="UM146" s="3">
        <v>32</v>
      </c>
      <c r="UN146" s="3">
        <f>SUMIFS(Main!VE:VE,Main!A:A,A:A)</f>
        <v>0</v>
      </c>
      <c r="UO146" s="3">
        <v>0</v>
      </c>
      <c r="UP146" s="3">
        <f t="shared" si="741"/>
        <v>0</v>
      </c>
      <c r="UQ146" s="3">
        <f t="shared" si="742"/>
        <v>0</v>
      </c>
      <c r="UR146" s="12">
        <f t="shared" si="743"/>
        <v>0</v>
      </c>
      <c r="US146" s="88" t="e">
        <f t="shared" si="744"/>
        <v>#DIV/0!</v>
      </c>
      <c r="UT146" s="45" t="e">
        <f t="shared" si="745"/>
        <v>#DIV/0!</v>
      </c>
      <c r="UU146" s="88">
        <v>70.22</v>
      </c>
      <c r="UV146" s="88">
        <v>0</v>
      </c>
      <c r="UW146" s="88">
        <f>SUMIFS(Main!VF:VF,Main!A:A,A:A)</f>
        <v>0</v>
      </c>
      <c r="UX146" s="88">
        <f t="shared" si="746"/>
        <v>0</v>
      </c>
      <c r="UY146" s="12">
        <f t="shared" si="747"/>
        <v>0</v>
      </c>
      <c r="UZ146" s="87" t="e">
        <f t="shared" si="748"/>
        <v>#DIV/0!</v>
      </c>
      <c r="VA146" s="87" t="e">
        <f t="shared" si="749"/>
        <v>#DIV/0!</v>
      </c>
      <c r="VB146" s="169" t="str">
        <f t="shared" si="740"/>
        <v>AM-Mix6</v>
      </c>
      <c r="VC146" s="12" t="e">
        <f t="shared" si="754"/>
        <v>#DIV/0!</v>
      </c>
      <c r="VD146" s="12" t="e">
        <f t="shared" si="750"/>
        <v>#DIV/0!</v>
      </c>
      <c r="VE146" s="3">
        <f>SUMIFS(Main!VR:VR,Main!B:B,B:B)</f>
        <v>6</v>
      </c>
      <c r="VF146" s="3">
        <f>SUMIFS(Main!VT:VT,Main!B:B,B:B)</f>
        <v>0</v>
      </c>
      <c r="VG146" s="3">
        <f>SUMIFS(Main!VV:VV,Main!B:B,B:B)</f>
        <v>0</v>
      </c>
      <c r="VH146" s="3">
        <f>SUMIFS(Main!VZ:VZ,Main!B:B,B:B)</f>
        <v>0</v>
      </c>
      <c r="VI146" s="3">
        <f>SUMIFS(Main!WB:WB,Main!B:B,B:B)</f>
        <v>60</v>
      </c>
      <c r="VJ146" s="3">
        <f>SUMIFS(Main!WD:WD,Main!B:B,B:B)</f>
        <v>0</v>
      </c>
      <c r="VK146" s="3">
        <f t="shared" si="751"/>
        <v>6</v>
      </c>
      <c r="VL146" s="88">
        <f t="shared" si="752"/>
        <v>28696.32</v>
      </c>
      <c r="VM146" s="12">
        <f t="shared" si="753"/>
        <v>3.0064048833678097E-4</v>
      </c>
      <c r="VN146" s="3">
        <f>SUMIFS(Main!WH:WH,Main!B:B,B:B)</f>
        <v>0</v>
      </c>
    </row>
    <row r="147" spans="1:586">
      <c r="A147" s="161" t="s">
        <v>461</v>
      </c>
      <c r="B147" s="161" t="s">
        <v>914</v>
      </c>
      <c r="C147" s="150" t="s">
        <v>664</v>
      </c>
      <c r="D147" s="150" t="s">
        <v>669</v>
      </c>
      <c r="E147" s="154" t="s">
        <v>938</v>
      </c>
      <c r="F147" s="161" t="s">
        <v>955</v>
      </c>
      <c r="G147" s="150" t="s">
        <v>960</v>
      </c>
      <c r="H147" s="17">
        <v>1359.42</v>
      </c>
      <c r="I147" s="1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7"/>
      <c r="V147" s="87"/>
      <c r="W147" s="12"/>
      <c r="X147" s="91"/>
      <c r="Y147" s="91"/>
      <c r="Z147" s="91"/>
      <c r="AA147" s="91"/>
      <c r="AB147" s="91"/>
      <c r="AC147" s="91"/>
      <c r="AD147" s="91"/>
      <c r="AE147" s="87"/>
      <c r="AF147" s="88"/>
      <c r="AG147" s="88"/>
      <c r="AH147" s="88"/>
      <c r="AI147" s="87"/>
      <c r="AJ147" s="87"/>
      <c r="AK147" s="12"/>
      <c r="AL147" s="3"/>
      <c r="AM147" s="3"/>
      <c r="AN147" s="3"/>
      <c r="AO147" s="3"/>
      <c r="AP147" s="3"/>
      <c r="AQ147" s="3"/>
      <c r="AR147" s="3"/>
      <c r="AS147" s="3"/>
      <c r="AT147" s="87"/>
      <c r="AU147" s="40"/>
      <c r="AV147" s="40"/>
      <c r="AW147" s="88"/>
      <c r="AX147" s="88"/>
      <c r="AY147" s="88"/>
      <c r="AZ147" s="87"/>
      <c r="BA147" s="87"/>
      <c r="BB147" s="87"/>
      <c r="BC147" s="89"/>
      <c r="BD147" s="12"/>
      <c r="BE147" s="3"/>
      <c r="BF147" s="3"/>
      <c r="BG147" s="3"/>
      <c r="BH147" s="3"/>
      <c r="BI147" s="3"/>
      <c r="BJ147" s="3"/>
      <c r="BK147" s="3"/>
      <c r="BL147" s="3"/>
      <c r="BM147" s="87"/>
      <c r="BN147" s="40"/>
      <c r="BO147" s="40"/>
      <c r="BP147" s="88"/>
      <c r="BQ147" s="88"/>
      <c r="BR147" s="88"/>
      <c r="BS147" s="12"/>
      <c r="BT147" s="12"/>
      <c r="BU147" s="87"/>
      <c r="BV147" s="89"/>
      <c r="BW147" s="90"/>
      <c r="BX147" s="12"/>
      <c r="BY147" s="3"/>
      <c r="BZ147" s="3"/>
      <c r="CA147" s="3"/>
      <c r="CB147" s="3"/>
      <c r="CC147" s="3"/>
      <c r="CD147" s="3"/>
      <c r="CE147" s="3"/>
      <c r="CF147" s="3"/>
      <c r="CG147" s="87"/>
      <c r="CH147" s="3"/>
      <c r="CI147" s="3"/>
      <c r="CJ147" s="88"/>
      <c r="CK147" s="88"/>
      <c r="CL147" s="88"/>
      <c r="CM147" s="87"/>
      <c r="CN147" s="87"/>
      <c r="CO147" s="12"/>
      <c r="CP147" s="12"/>
      <c r="CQ147" s="77"/>
      <c r="CR147" s="12"/>
      <c r="CS147" s="3"/>
      <c r="CT147" s="3"/>
      <c r="CU147" s="3"/>
      <c r="CV147" s="3"/>
      <c r="CW147" s="3"/>
      <c r="CX147" s="3"/>
      <c r="CY147" s="3"/>
      <c r="CZ147" s="3"/>
      <c r="DA147" s="87"/>
      <c r="DB147" s="45"/>
      <c r="DC147" s="3"/>
      <c r="DD147" s="88"/>
      <c r="DE147" s="88"/>
      <c r="DF147" s="88"/>
      <c r="DG147" s="12"/>
      <c r="DH147" s="12"/>
      <c r="DI147" s="12"/>
      <c r="DJ147" s="12"/>
      <c r="DK147" s="3"/>
      <c r="DL147" s="2"/>
      <c r="DM147" s="3"/>
      <c r="DN147" s="3"/>
      <c r="DO147" s="3"/>
      <c r="DP147" s="3"/>
      <c r="DQ147" s="3"/>
      <c r="DR147" s="3"/>
      <c r="DS147" s="3"/>
      <c r="DT147" s="3"/>
      <c r="DU147" s="12"/>
      <c r="DV147" s="87"/>
      <c r="DW147" s="3"/>
      <c r="DX147" s="3"/>
      <c r="DY147" s="88"/>
      <c r="DZ147" s="88"/>
      <c r="EA147" s="88"/>
      <c r="EB147" s="12"/>
      <c r="EC147" s="12"/>
      <c r="ED147" s="12"/>
      <c r="EE147" s="12"/>
      <c r="EF147" s="3"/>
      <c r="EG147" s="12"/>
      <c r="EH147" s="3"/>
      <c r="EI147" s="3"/>
      <c r="EJ147" s="3"/>
      <c r="EK147" s="3"/>
      <c r="EL147" s="3"/>
      <c r="EM147" s="3"/>
      <c r="EN147" s="3"/>
      <c r="EO147" s="3"/>
      <c r="EP147" s="12"/>
      <c r="EQ147" s="87"/>
      <c r="ER147" s="3"/>
      <c r="ES147" s="3"/>
      <c r="ET147" s="88"/>
      <c r="EU147" s="88"/>
      <c r="EV147" s="88"/>
      <c r="EW147" s="12"/>
      <c r="EX147" s="12"/>
      <c r="EY147" s="12"/>
      <c r="EZ147" s="12"/>
      <c r="FA147" s="3"/>
      <c r="FB147" s="12"/>
      <c r="FC147" s="3"/>
      <c r="FD147" s="3"/>
      <c r="FE147" s="3"/>
      <c r="FF147" s="3"/>
      <c r="FG147" s="3"/>
      <c r="FH147" s="3"/>
      <c r="FI147" s="3"/>
      <c r="FJ147" s="3"/>
      <c r="FK147" s="12"/>
      <c r="FL147" s="12"/>
      <c r="FM147" s="3"/>
      <c r="FN147" s="88"/>
      <c r="FO147" s="88"/>
      <c r="FP147" s="88"/>
      <c r="FQ147" s="88"/>
      <c r="FR147" s="12"/>
      <c r="FS147" s="12"/>
      <c r="FT147" s="12"/>
      <c r="FU147" s="39"/>
      <c r="FV147" s="77"/>
      <c r="FW147" s="12"/>
      <c r="FX147" s="3"/>
      <c r="FY147" s="3"/>
      <c r="FZ147" s="3"/>
      <c r="GA147" s="3"/>
      <c r="GB147" s="3"/>
      <c r="GC147" s="3"/>
      <c r="GD147" s="3"/>
      <c r="GE147" s="3"/>
      <c r="GF147" s="12"/>
      <c r="GG147" s="12"/>
      <c r="GH147" s="88"/>
      <c r="GI147" s="45"/>
      <c r="GJ147" s="88"/>
      <c r="GK147" s="88"/>
      <c r="GL147" s="88"/>
      <c r="GM147" s="12"/>
      <c r="GN147" s="12"/>
      <c r="GO147" s="12"/>
      <c r="GP147" s="12"/>
      <c r="GQ147" s="77"/>
      <c r="GR147" s="12"/>
      <c r="GS147" s="3"/>
      <c r="GT147" s="3"/>
      <c r="GU147" s="3"/>
      <c r="GV147" s="3"/>
      <c r="GW147" s="3"/>
      <c r="GX147" s="3"/>
      <c r="GY147" s="3"/>
      <c r="GZ147" s="3"/>
      <c r="HA147" s="12"/>
      <c r="HB147" s="12"/>
      <c r="HC147" s="88"/>
      <c r="HD147" s="45"/>
      <c r="HE147" s="88"/>
      <c r="HF147" s="88"/>
      <c r="HG147" s="88"/>
      <c r="HH147" s="12"/>
      <c r="HI147" s="12"/>
      <c r="HJ147" s="12"/>
      <c r="HK147" s="12"/>
      <c r="HL147" s="77"/>
      <c r="HM147" s="3"/>
      <c r="HN147" s="3"/>
      <c r="HO147" s="3"/>
      <c r="HP147" s="3"/>
      <c r="HQ147" s="3"/>
      <c r="HR147" s="3"/>
      <c r="HS147" s="3"/>
      <c r="HT147" s="3"/>
      <c r="HU147" s="12"/>
      <c r="HV147" s="12"/>
      <c r="HW147" s="88"/>
      <c r="HX147" s="45"/>
      <c r="HY147" s="3"/>
      <c r="HZ147" s="3"/>
      <c r="IA147" s="3"/>
      <c r="IB147" s="20"/>
      <c r="IC147" s="12"/>
      <c r="ID147" s="12"/>
      <c r="IE147" s="12"/>
      <c r="IF147" s="105"/>
      <c r="IG147" s="100"/>
      <c r="IH147" s="3"/>
      <c r="II147" s="3"/>
      <c r="IJ147" s="3"/>
      <c r="IK147" s="3"/>
      <c r="IL147" s="3"/>
      <c r="IM147" s="3"/>
      <c r="IN147" s="3"/>
      <c r="IO147" s="12"/>
      <c r="IP147" s="12"/>
      <c r="IQ147" s="88"/>
      <c r="IR147" s="45"/>
      <c r="IS147" s="3"/>
      <c r="IT147" s="3"/>
      <c r="IU147" s="3"/>
      <c r="IV147" s="20"/>
      <c r="IW147" s="12"/>
      <c r="IX147" s="12"/>
      <c r="IY147" s="12"/>
      <c r="IZ147" s="12"/>
      <c r="JA147" s="100"/>
      <c r="JB147" s="3"/>
      <c r="JC147" s="3"/>
      <c r="JD147" s="3"/>
      <c r="JE147" s="3"/>
      <c r="JF147" s="3"/>
      <c r="JG147" s="3"/>
      <c r="JH147" s="3"/>
      <c r="JI147" s="12"/>
      <c r="JJ147" s="12"/>
      <c r="JK147" s="88"/>
      <c r="JL147" s="45"/>
      <c r="JM147" s="3"/>
      <c r="JN147" s="3"/>
      <c r="JO147" s="3"/>
      <c r="JP147" s="20"/>
      <c r="JQ147" s="12"/>
      <c r="JR147" s="12"/>
      <c r="JS147" s="12"/>
      <c r="JT147" s="12"/>
      <c r="JU147" s="100"/>
      <c r="JV147" s="3"/>
      <c r="JW147" s="3"/>
      <c r="JX147" s="3"/>
      <c r="JY147" s="3"/>
      <c r="JZ147" s="3"/>
      <c r="KA147" s="3"/>
      <c r="KB147" s="3"/>
      <c r="KC147" s="12"/>
      <c r="KD147" s="12"/>
      <c r="KE147" s="88"/>
      <c r="KF147" s="45"/>
      <c r="KG147" s="3"/>
      <c r="KH147" s="3"/>
      <c r="KI147" s="3"/>
      <c r="KJ147" s="20"/>
      <c r="KK147" s="12"/>
      <c r="KL147" s="12"/>
      <c r="KM147" s="12"/>
      <c r="KN147" s="12"/>
      <c r="KO147" s="100"/>
      <c r="KP147" s="3"/>
      <c r="KQ147" s="3"/>
      <c r="KR147" s="3"/>
      <c r="KS147" s="3"/>
      <c r="KT147" s="3"/>
      <c r="KU147" s="3"/>
      <c r="KV147" s="3"/>
      <c r="KW147" s="12"/>
      <c r="KX147" s="12"/>
      <c r="KY147" s="88"/>
      <c r="KZ147" s="45"/>
      <c r="LA147" s="3"/>
      <c r="LB147" s="3"/>
      <c r="LC147" s="3"/>
      <c r="LD147" s="20"/>
      <c r="LE147" s="12"/>
      <c r="LF147" s="12"/>
      <c r="LG147" s="12"/>
      <c r="LH147" s="12"/>
      <c r="LI147" s="100"/>
      <c r="LJ147" s="3"/>
      <c r="LK147" s="3"/>
      <c r="LL147" s="3"/>
      <c r="LM147" s="3"/>
      <c r="LN147" s="3"/>
      <c r="LO147" s="3"/>
      <c r="LP147" s="3"/>
      <c r="LQ147" s="12"/>
      <c r="LR147" s="12"/>
      <c r="LS147" s="88"/>
      <c r="LT147" s="45"/>
      <c r="LU147" s="88"/>
      <c r="LV147" s="88"/>
      <c r="LW147" s="88"/>
      <c r="LX147" s="88"/>
      <c r="LY147" s="12"/>
      <c r="LZ147" s="12"/>
      <c r="MA147" s="12"/>
      <c r="MB147" s="12"/>
      <c r="MC147" s="100"/>
      <c r="MD147" s="3"/>
      <c r="ME147" s="3"/>
      <c r="MF147" s="3"/>
      <c r="MG147" s="3"/>
      <c r="MH147" s="3"/>
      <c r="MI147" s="3"/>
      <c r="MJ147" s="3"/>
      <c r="MK147" s="12"/>
      <c r="ML147" s="12"/>
      <c r="MM147" s="88"/>
      <c r="MN147" s="45"/>
      <c r="MO147" s="88"/>
      <c r="MP147" s="88"/>
      <c r="MQ147" s="88"/>
      <c r="MR147" s="88"/>
      <c r="MS147" s="12"/>
      <c r="MT147" s="12"/>
      <c r="MU147" s="12"/>
      <c r="MV147" s="12"/>
      <c r="MW147" s="100"/>
      <c r="MX147" s="3"/>
      <c r="MY147" s="3"/>
      <c r="MZ147" s="3"/>
      <c r="NA147" s="3"/>
      <c r="NB147" s="3"/>
      <c r="NC147" s="3"/>
      <c r="ND147" s="3"/>
      <c r="NE147" s="12"/>
      <c r="NF147" s="12"/>
      <c r="NG147" s="88"/>
      <c r="NH147" s="45"/>
      <c r="NI147" s="88"/>
      <c r="NJ147" s="88"/>
      <c r="NK147" s="88"/>
      <c r="NL147" s="88"/>
      <c r="NM147" s="12"/>
      <c r="NN147" s="12"/>
      <c r="NO147" s="12"/>
      <c r="NP147" s="12"/>
      <c r="NQ147" s="100"/>
      <c r="NR147" s="3"/>
      <c r="NS147" s="3"/>
      <c r="NT147" s="3"/>
      <c r="NU147" s="3"/>
      <c r="NV147" s="3"/>
      <c r="NW147" s="3"/>
      <c r="NX147" s="12"/>
      <c r="NY147" s="88"/>
      <c r="NZ147" s="45"/>
      <c r="OA147" s="88"/>
      <c r="OB147" s="88"/>
      <c r="OC147" s="88"/>
      <c r="OD147" s="88"/>
      <c r="OE147" s="12"/>
      <c r="OF147" s="12"/>
      <c r="OG147" s="12"/>
      <c r="OH147" s="12"/>
      <c r="OI147" s="12"/>
      <c r="OJ147" s="3"/>
      <c r="OK147" s="3"/>
      <c r="OL147" s="3"/>
      <c r="OM147" s="3"/>
      <c r="ON147" s="3"/>
      <c r="OO147" s="3"/>
      <c r="OP147" s="88"/>
      <c r="OQ147" s="12"/>
      <c r="OR147" s="3"/>
      <c r="OS147" s="100"/>
      <c r="OT147" s="3"/>
      <c r="OU147" s="3"/>
      <c r="OV147" s="3"/>
      <c r="OW147" s="3"/>
      <c r="OX147" s="3"/>
      <c r="OY147" s="3"/>
      <c r="OZ147" s="12"/>
      <c r="PA147" s="88"/>
      <c r="PB147" s="45"/>
      <c r="PC147" s="88"/>
      <c r="PD147" s="88"/>
      <c r="PE147" s="88"/>
      <c r="PF147" s="88"/>
      <c r="PG147" s="12"/>
      <c r="PH147" s="12"/>
      <c r="PI147" s="12"/>
      <c r="PJ147" s="12"/>
      <c r="PK147" s="12"/>
      <c r="PL147" s="3"/>
      <c r="PM147" s="3"/>
      <c r="PN147" s="3"/>
      <c r="PO147" s="3"/>
      <c r="PP147" s="3"/>
      <c r="PQ147" s="3"/>
      <c r="PR147" s="3"/>
      <c r="PS147" s="88"/>
      <c r="PT147" s="12"/>
      <c r="PU147" s="3"/>
      <c r="PV147" s="100"/>
      <c r="PW147" s="3"/>
      <c r="PX147" s="3"/>
      <c r="PY147" s="3"/>
      <c r="PZ147" s="3"/>
      <c r="QA147" s="3"/>
      <c r="QB147" s="3"/>
      <c r="QC147" s="12"/>
      <c r="QD147" s="88"/>
      <c r="QE147" s="45"/>
      <c r="QF147" s="88"/>
      <c r="QG147" s="88"/>
      <c r="QH147" s="88"/>
      <c r="QI147" s="88"/>
      <c r="QJ147" s="12"/>
      <c r="QK147" s="12"/>
      <c r="QL147" s="12"/>
      <c r="QM147" s="12"/>
      <c r="QN147" s="12"/>
      <c r="QO147" s="3"/>
      <c r="QP147" s="3"/>
      <c r="QQ147" s="3"/>
      <c r="QR147" s="3"/>
      <c r="QS147" s="3"/>
      <c r="QT147" s="3"/>
      <c r="QU147" s="3"/>
      <c r="QV147" s="88"/>
      <c r="QW147" s="12"/>
      <c r="QX147" s="3"/>
      <c r="QY147" s="100"/>
      <c r="QZ147" s="3"/>
      <c r="RA147" s="3"/>
      <c r="RB147" s="3"/>
      <c r="RC147" s="3"/>
      <c r="RD147" s="3"/>
      <c r="RE147" s="3"/>
      <c r="RF147" s="12"/>
      <c r="RG147" s="88"/>
      <c r="RH147" s="45"/>
      <c r="RI147" s="88"/>
      <c r="RJ147" s="88"/>
      <c r="RK147" s="88"/>
      <c r="RL147" s="88"/>
      <c r="RM147" s="12"/>
      <c r="RN147" s="12"/>
      <c r="RO147" s="12"/>
      <c r="RP147" s="169"/>
      <c r="RQ147" s="12"/>
      <c r="RR147" s="12"/>
      <c r="RS147" s="3"/>
      <c r="RT147" s="3"/>
      <c r="RU147" s="3"/>
      <c r="RV147" s="3"/>
      <c r="RW147" s="3"/>
      <c r="RX147" s="3"/>
      <c r="RY147" s="3"/>
      <c r="RZ147" s="88"/>
      <c r="SA147" s="12"/>
      <c r="SB147" s="3"/>
      <c r="SC147" s="100"/>
      <c r="SD147" s="3"/>
      <c r="SE147" s="3"/>
      <c r="SF147" s="3"/>
      <c r="SG147" s="3"/>
      <c r="SH147" s="3"/>
      <c r="SI147" s="3"/>
      <c r="SJ147" s="12"/>
      <c r="SK147" s="88"/>
      <c r="SL147" s="45"/>
      <c r="SM147" s="88"/>
      <c r="SN147" s="88"/>
      <c r="SO147" s="88"/>
      <c r="SP147" s="88"/>
      <c r="SQ147" s="12"/>
      <c r="SR147" s="87"/>
      <c r="SS147" s="87"/>
      <c r="ST147" s="169"/>
      <c r="SU147" s="12"/>
      <c r="SV147" s="12"/>
      <c r="SW147" s="3"/>
      <c r="SX147" s="3"/>
      <c r="SY147" s="3"/>
      <c r="SZ147" s="3"/>
      <c r="TA147" s="3"/>
      <c r="TB147" s="3"/>
      <c r="TC147" s="3"/>
      <c r="TD147" s="88"/>
      <c r="TE147" s="12"/>
      <c r="TF147" s="3"/>
      <c r="TG147" s="100"/>
      <c r="TH147" s="3"/>
      <c r="TI147" s="3"/>
      <c r="TJ147" s="3"/>
      <c r="TK147" s="3"/>
      <c r="TL147" s="3"/>
      <c r="TM147" s="3"/>
      <c r="TN147" s="12"/>
      <c r="TO147" s="88"/>
      <c r="TP147" s="45"/>
      <c r="TQ147" s="88"/>
      <c r="TR147" s="88"/>
      <c r="TS147" s="88"/>
      <c r="TT147" s="88"/>
      <c r="TU147" s="12"/>
      <c r="TV147" s="87"/>
      <c r="TW147" s="87"/>
      <c r="TX147" s="169"/>
      <c r="TY147" s="12"/>
      <c r="TZ147" s="12"/>
      <c r="UA147" s="3"/>
      <c r="UB147" s="3"/>
      <c r="UC147" s="3"/>
      <c r="UD147" s="3"/>
      <c r="UE147" s="3"/>
      <c r="UF147" s="3"/>
      <c r="UG147" s="3"/>
      <c r="UH147" s="88"/>
      <c r="UI147" s="12"/>
      <c r="UJ147" s="3"/>
      <c r="UK147" s="100">
        <f>SUMIFS(Main!VI:VI,Main!A:A,A:A)</f>
        <v>0</v>
      </c>
      <c r="UL147" s="3">
        <v>0</v>
      </c>
      <c r="UM147" s="3">
        <v>0</v>
      </c>
      <c r="UN147" s="3">
        <f>SUMIFS(Main!VE:VE,Main!A:A,A:A)</f>
        <v>0</v>
      </c>
      <c r="UO147" s="3">
        <v>0</v>
      </c>
      <c r="UP147" s="3">
        <f t="shared" si="741"/>
        <v>0</v>
      </c>
      <c r="UQ147" s="3">
        <f t="shared" si="742"/>
        <v>0</v>
      </c>
      <c r="UR147" s="12">
        <f t="shared" si="743"/>
        <v>0</v>
      </c>
      <c r="US147" s="88">
        <f t="shared" si="744"/>
        <v>0</v>
      </c>
      <c r="UT147" s="45">
        <f t="shared" si="745"/>
        <v>0</v>
      </c>
      <c r="UU147" s="88">
        <v>0</v>
      </c>
      <c r="UV147" s="88">
        <v>0</v>
      </c>
      <c r="UW147" s="88">
        <f>SUMIFS(Main!VF:VF,Main!A:A,A:A)</f>
        <v>0</v>
      </c>
      <c r="UX147" s="88">
        <f t="shared" si="746"/>
        <v>0</v>
      </c>
      <c r="UY147" s="12">
        <f t="shared" si="747"/>
        <v>0</v>
      </c>
      <c r="UZ147" s="87">
        <f t="shared" si="748"/>
        <v>0</v>
      </c>
      <c r="VA147" s="87">
        <f t="shared" si="749"/>
        <v>0</v>
      </c>
      <c r="VB147" s="169" t="str">
        <f t="shared" si="740"/>
        <v>W5</v>
      </c>
      <c r="VC147" s="12" t="e">
        <f t="shared" si="754"/>
        <v>#DIV/0!</v>
      </c>
      <c r="VD147" s="12" t="e">
        <f t="shared" si="750"/>
        <v>#DIV/0!</v>
      </c>
      <c r="VE147" s="3">
        <f>SUMIFS(Main!VR:VR,Main!B:B,B:B)</f>
        <v>0</v>
      </c>
      <c r="VF147" s="3">
        <f>SUMIFS(Main!VT:VT,Main!B:B,B:B)</f>
        <v>0</v>
      </c>
      <c r="VG147" s="3">
        <f>SUMIFS(Main!VV:VV,Main!B:B,B:B)</f>
        <v>0</v>
      </c>
      <c r="VH147" s="3">
        <f>SUMIFS(Main!VZ:VZ,Main!B:B,B:B)</f>
        <v>0</v>
      </c>
      <c r="VI147" s="3">
        <f>SUMIFS(Main!WB:WB,Main!B:B,B:B)</f>
        <v>0</v>
      </c>
      <c r="VJ147" s="3">
        <f>SUMIFS(Main!WD:WD,Main!B:B,B:B)</f>
        <v>20</v>
      </c>
      <c r="VK147" s="3">
        <f t="shared" si="751"/>
        <v>20</v>
      </c>
      <c r="VL147" s="88">
        <f t="shared" si="752"/>
        <v>27188.400000000001</v>
      </c>
      <c r="VM147" s="12">
        <f t="shared" si="753"/>
        <v>2.8484258096842159E-4</v>
      </c>
      <c r="VN147" s="3">
        <f>SUMIFS(Main!WH:WH,Main!B:B,B:B)</f>
        <v>0</v>
      </c>
    </row>
    <row r="148" spans="1:586">
      <c r="A148" s="155" t="s">
        <v>80</v>
      </c>
      <c r="B148" s="155" t="s">
        <v>79</v>
      </c>
      <c r="C148" s="150" t="s">
        <v>481</v>
      </c>
      <c r="D148" s="150" t="s">
        <v>669</v>
      </c>
      <c r="E148" s="154" t="s">
        <v>233</v>
      </c>
      <c r="F148" s="150" t="s">
        <v>471</v>
      </c>
      <c r="G148" s="150" t="s">
        <v>460</v>
      </c>
      <c r="H148" s="17">
        <v>2339.0520499999998</v>
      </c>
      <c r="I148" s="12"/>
      <c r="J148" s="3"/>
      <c r="K148" s="3"/>
      <c r="L148" s="3"/>
      <c r="M148" s="3"/>
      <c r="N148" s="3"/>
      <c r="O148" s="3"/>
      <c r="P148" s="3"/>
      <c r="Q148" s="87"/>
      <c r="R148" s="88"/>
      <c r="S148" s="88"/>
      <c r="T148" s="88"/>
      <c r="U148" s="87"/>
      <c r="V148" s="87"/>
      <c r="W148" s="12"/>
      <c r="X148" s="3"/>
      <c r="Y148" s="3"/>
      <c r="Z148" s="3"/>
      <c r="AA148" s="3"/>
      <c r="AB148" s="3"/>
      <c r="AC148" s="3"/>
      <c r="AD148" s="3"/>
      <c r="AE148" s="87"/>
      <c r="AF148" s="88"/>
      <c r="AG148" s="88"/>
      <c r="AH148" s="88"/>
      <c r="AI148" s="87"/>
      <c r="AJ148" s="87"/>
      <c r="AK148" s="12"/>
      <c r="AL148" s="3"/>
      <c r="AM148" s="3"/>
      <c r="AN148" s="3"/>
      <c r="AO148" s="3"/>
      <c r="AP148" s="3"/>
      <c r="AQ148" s="3"/>
      <c r="AR148" s="3"/>
      <c r="AS148" s="3"/>
      <c r="AT148" s="87"/>
      <c r="AU148" s="40"/>
      <c r="AV148" s="40"/>
      <c r="AW148" s="88"/>
      <c r="AX148" s="88"/>
      <c r="AY148" s="88"/>
      <c r="AZ148" s="87"/>
      <c r="BA148" s="87"/>
      <c r="BB148" s="87"/>
      <c r="BC148" s="89"/>
      <c r="BD148" s="12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f t="shared" ref="BI148:BK151" si="755">BG148-BH148</f>
        <v>0</v>
      </c>
      <c r="BJ148" s="3">
        <f t="shared" si="755"/>
        <v>0</v>
      </c>
      <c r="BK148" s="3">
        <f t="shared" si="755"/>
        <v>0</v>
      </c>
      <c r="BL148" s="3">
        <f>BH148+BI148+BJ148</f>
        <v>0</v>
      </c>
      <c r="BM148" s="87">
        <v>0</v>
      </c>
      <c r="BN148" s="40" t="e">
        <f>BP148/BH148</f>
        <v>#DIV/0!</v>
      </c>
      <c r="BO148" s="40" t="e">
        <f>BP148/BG148</f>
        <v>#DIV/0!</v>
      </c>
      <c r="BP148" s="88">
        <v>0</v>
      </c>
      <c r="BQ148" s="88">
        <v>0</v>
      </c>
      <c r="BR148" s="88">
        <v>0</v>
      </c>
      <c r="BS148" s="12" t="e">
        <f>BP148/BQ148</f>
        <v>#DIV/0!</v>
      </c>
      <c r="BT148" s="12" t="e">
        <f>BP148/BR148</f>
        <v>#DIV/0!</v>
      </c>
      <c r="BU148" s="87" t="e">
        <f>BH148/BL148</f>
        <v>#DIV/0!</v>
      </c>
      <c r="BV148" s="89" t="e">
        <f>1-BU148</f>
        <v>#DIV/0!</v>
      </c>
      <c r="BW148" s="90" t="str">
        <f>B148</f>
        <v>FBA78205</v>
      </c>
      <c r="BX148" s="12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f>CA148-CB148</f>
        <v>0</v>
      </c>
      <c r="CD148" s="3">
        <v>0</v>
      </c>
      <c r="CE148" s="3">
        <v>0</v>
      </c>
      <c r="CF148" s="3">
        <f>CB148+CC148+CD148</f>
        <v>0</v>
      </c>
      <c r="CG148" s="87" t="e">
        <f>CB148/BZ148</f>
        <v>#DIV/0!</v>
      </c>
      <c r="CH148" s="3" t="e">
        <f>CJ148/CB148</f>
        <v>#DIV/0!</v>
      </c>
      <c r="CI148" s="3" t="e">
        <f>CJ148/CA148</f>
        <v>#DIV/0!</v>
      </c>
      <c r="CJ148" s="88">
        <v>0</v>
      </c>
      <c r="CK148" s="88">
        <v>0</v>
      </c>
      <c r="CL148" s="88">
        <v>0</v>
      </c>
      <c r="CM148" s="87" t="e">
        <f>CJ148/CK148</f>
        <v>#DIV/0!</v>
      </c>
      <c r="CN148" s="87" t="e">
        <f>CJ148/CL148</f>
        <v>#DIV/0!</v>
      </c>
      <c r="CO148" s="12" t="e">
        <f>CB148/CF148</f>
        <v>#DIV/0!</v>
      </c>
      <c r="CP148" s="12" t="e">
        <f>1-CO148</f>
        <v>#DIV/0!</v>
      </c>
      <c r="CQ148" s="77" t="str">
        <f>B148</f>
        <v>FBA78205</v>
      </c>
      <c r="CR148" s="12">
        <v>0</v>
      </c>
      <c r="CS148" s="3">
        <v>0</v>
      </c>
      <c r="CT148" s="3">
        <v>0</v>
      </c>
      <c r="CU148" s="3" t="e">
        <f>VLOOKUP(C148,'[1]Monthly Sales'!C:AP,38,0)</f>
        <v>#N/A</v>
      </c>
      <c r="CV148" s="3">
        <v>0</v>
      </c>
      <c r="CW148" s="3" t="e">
        <f>CU148-CV148</f>
        <v>#N/A</v>
      </c>
      <c r="CX148" s="3">
        <v>0</v>
      </c>
      <c r="CY148" s="3">
        <v>0</v>
      </c>
      <c r="CZ148" s="3" t="e">
        <f>CV148+CW148+CX148</f>
        <v>#N/A</v>
      </c>
      <c r="DA148" s="87" t="e">
        <f>CV148/CT148</f>
        <v>#DIV/0!</v>
      </c>
      <c r="DB148" s="45" t="e">
        <f>DD148/CV148</f>
        <v>#DIV/0!</v>
      </c>
      <c r="DC148" s="3" t="e">
        <f>DD148/CZ148</f>
        <v>#N/A</v>
      </c>
      <c r="DD148" s="88">
        <v>0</v>
      </c>
      <c r="DE148" s="88">
        <v>0</v>
      </c>
      <c r="DF148" s="88">
        <v>0</v>
      </c>
      <c r="DG148" s="12" t="e">
        <f>DD148/DE148</f>
        <v>#DIV/0!</v>
      </c>
      <c r="DH148" s="12" t="e">
        <f>DD148/DF148</f>
        <v>#DIV/0!</v>
      </c>
      <c r="DI148" s="12" t="e">
        <f>CV148/CZ148</f>
        <v>#N/A</v>
      </c>
      <c r="DJ148" s="12" t="e">
        <f>1-DI148</f>
        <v>#N/A</v>
      </c>
      <c r="DK148" s="3" t="str">
        <f>B148</f>
        <v>FBA78205</v>
      </c>
      <c r="DL148" s="12">
        <v>1</v>
      </c>
      <c r="DM148" s="3">
        <v>32073</v>
      </c>
      <c r="DN148" s="3">
        <v>163</v>
      </c>
      <c r="DO148" s="3">
        <v>14</v>
      </c>
      <c r="DP148" s="3">
        <v>12</v>
      </c>
      <c r="DQ148" s="3">
        <f>DO148-DP148</f>
        <v>2</v>
      </c>
      <c r="DR148" s="3">
        <v>2</v>
      </c>
      <c r="DS148" s="3">
        <v>0</v>
      </c>
      <c r="DT148" s="3">
        <f>DP148+DQ148+DR148</f>
        <v>16</v>
      </c>
      <c r="DU148" s="12">
        <f>DR148/DT148</f>
        <v>0.125</v>
      </c>
      <c r="DV148" s="87">
        <f>DP148/DN148</f>
        <v>7.3619631901840496E-2</v>
      </c>
      <c r="DW148" s="3">
        <f>DY148/DP148</f>
        <v>85.643333333333331</v>
      </c>
      <c r="DX148" s="3">
        <f>DY148/DT148</f>
        <v>64.232500000000002</v>
      </c>
      <c r="DY148" s="88">
        <v>1027.72</v>
      </c>
      <c r="DZ148" s="88">
        <v>5067.78</v>
      </c>
      <c r="EA148" s="88">
        <v>6980</v>
      </c>
      <c r="EB148" s="12">
        <f>DY148/DZ148</f>
        <v>0.20279491217061515</v>
      </c>
      <c r="EC148" s="12">
        <f>DY148/EA148</f>
        <v>0.1472378223495702</v>
      </c>
      <c r="ED148" s="12">
        <f>DP148/DT148</f>
        <v>0.75</v>
      </c>
      <c r="EE148" s="12">
        <f>1-ED148</f>
        <v>0.25</v>
      </c>
      <c r="EF148" s="3" t="str">
        <f>B148</f>
        <v>FBA78205</v>
      </c>
      <c r="EG148" s="12">
        <v>0.98870000000000002</v>
      </c>
      <c r="EH148" s="3">
        <v>56862</v>
      </c>
      <c r="EI148" s="3">
        <v>318</v>
      </c>
      <c r="EJ148" s="3">
        <v>14</v>
      </c>
      <c r="EK148" s="3">
        <v>16</v>
      </c>
      <c r="EL148" s="3">
        <f>EJ148-EK148</f>
        <v>-2</v>
      </c>
      <c r="EM148" s="3">
        <v>3</v>
      </c>
      <c r="EN148" s="3">
        <v>0</v>
      </c>
      <c r="EO148" s="3">
        <f>EK148+EL148+EM148</f>
        <v>17</v>
      </c>
      <c r="EP148" s="12">
        <f>IF(EM148,EM148/EO148,0)</f>
        <v>0.17647058823529413</v>
      </c>
      <c r="EQ148" s="87">
        <f>IF(EK148,EK148/EI148,0)</f>
        <v>5.0314465408805034E-2</v>
      </c>
      <c r="ER148" s="3">
        <f>IF(ET148,ET148/EK148,0)</f>
        <v>112.79062500000001</v>
      </c>
      <c r="ES148" s="3">
        <f>IF(ET148,ET148/EO148,0)</f>
        <v>106.15588235294118</v>
      </c>
      <c r="ET148" s="88">
        <v>1804.65</v>
      </c>
      <c r="EU148" s="88">
        <v>5655.97</v>
      </c>
      <c r="EV148" s="88">
        <v>6382</v>
      </c>
      <c r="EW148" s="12">
        <f>IF(ET148,ET148/EU148,0)</f>
        <v>0.31906993848977278</v>
      </c>
      <c r="EX148" s="12">
        <f>IF(ET148,ET148/EV148,0)</f>
        <v>0.28277185835161395</v>
      </c>
      <c r="EY148" s="12">
        <f>IF(EK148,EK148/EO148,0)</f>
        <v>0.94117647058823528</v>
      </c>
      <c r="EZ148" s="12">
        <f>1-EY148</f>
        <v>5.8823529411764719E-2</v>
      </c>
      <c r="FA148" s="3" t="str">
        <f>B148</f>
        <v>FBA78205</v>
      </c>
      <c r="FB148" s="12">
        <v>1</v>
      </c>
      <c r="FC148" s="3">
        <v>4831</v>
      </c>
      <c r="FD148" s="3">
        <v>39</v>
      </c>
      <c r="FE148" s="3">
        <v>9</v>
      </c>
      <c r="FF148" s="3">
        <v>6</v>
      </c>
      <c r="FG148" s="3">
        <f>FE148-FF148</f>
        <v>3</v>
      </c>
      <c r="FH148" s="3">
        <v>3</v>
      </c>
      <c r="FI148" s="3">
        <v>0</v>
      </c>
      <c r="FJ148" s="3">
        <f>FF148+FG148+FH148</f>
        <v>12</v>
      </c>
      <c r="FK148" s="12">
        <f>IF(FH148,FH148/FJ148,0)</f>
        <v>0.25</v>
      </c>
      <c r="FL148" s="12">
        <f>IF(FF148,FF148/FD148,0)</f>
        <v>0.15384615384615385</v>
      </c>
      <c r="FM148" s="3">
        <f>IF(FO148,FO148/FF148,0)</f>
        <v>32.285000000000004</v>
      </c>
      <c r="FN148" s="88">
        <f>IF(FO148,FO148/FJ148,0)</f>
        <v>16.142500000000002</v>
      </c>
      <c r="FO148" s="88">
        <v>193.71</v>
      </c>
      <c r="FP148" s="88">
        <v>2451.7199999999998</v>
      </c>
      <c r="FQ148" s="88">
        <v>3631</v>
      </c>
      <c r="FR148" s="12">
        <f>IF(FO148,FO148/FP148,0)</f>
        <v>7.900983799128776E-2</v>
      </c>
      <c r="FS148" s="12">
        <f>IF(FO148,FO148/FQ148,0)</f>
        <v>5.3348939686036906E-2</v>
      </c>
      <c r="FT148" s="12">
        <f>FF148/FJ148</f>
        <v>0.5</v>
      </c>
      <c r="FU148" s="39">
        <f>1-FT148</f>
        <v>0.5</v>
      </c>
      <c r="FV148" s="77" t="str">
        <f>B148</f>
        <v>FBA78205</v>
      </c>
      <c r="FW148" s="12">
        <v>1</v>
      </c>
      <c r="FX148" s="3">
        <v>726</v>
      </c>
      <c r="FY148" s="3">
        <v>2</v>
      </c>
      <c r="FZ148" s="3">
        <v>1</v>
      </c>
      <c r="GA148" s="3">
        <v>0</v>
      </c>
      <c r="GB148" s="3">
        <f>FZ148-GA148</f>
        <v>1</v>
      </c>
      <c r="GC148" s="3">
        <v>0</v>
      </c>
      <c r="GD148" s="3">
        <v>0</v>
      </c>
      <c r="GE148" s="3">
        <f>GA148+GB148+GC148</f>
        <v>1</v>
      </c>
      <c r="GF148" s="12">
        <f>IF(GC148,GC148/GE148,0)</f>
        <v>0</v>
      </c>
      <c r="GG148" s="12">
        <f>IF(GA148,GA148/FY148,0)</f>
        <v>0</v>
      </c>
      <c r="GH148" s="88" t="e">
        <f>IF(GJ148,GJ148/GA148,0)</f>
        <v>#DIV/0!</v>
      </c>
      <c r="GI148" s="45">
        <f>IF(GJ148,GJ148/GE148,0)</f>
        <v>17.54</v>
      </c>
      <c r="GJ148" s="88">
        <v>17.54</v>
      </c>
      <c r="GK148" s="88">
        <v>0</v>
      </c>
      <c r="GL148" s="88">
        <v>338.13559322033899</v>
      </c>
      <c r="GM148" s="12" t="e">
        <f>IF(GJ148,GJ148/GK148,0)</f>
        <v>#DIV/0!</v>
      </c>
      <c r="GN148" s="12">
        <f>IF(GJ148,GJ148/GL148,0)</f>
        <v>5.1872681704260647E-2</v>
      </c>
      <c r="GO148" s="12">
        <f>GA148/GE148</f>
        <v>0</v>
      </c>
      <c r="GP148" s="12">
        <f>1-GO148</f>
        <v>1</v>
      </c>
      <c r="GQ148" s="77" t="str">
        <f>B148</f>
        <v>FBA78205</v>
      </c>
      <c r="GR148" s="12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f>GU148-GV148</f>
        <v>0</v>
      </c>
      <c r="GX148" s="3">
        <v>0</v>
      </c>
      <c r="GY148" s="3">
        <v>0</v>
      </c>
      <c r="GZ148" s="3">
        <f>GV148+GW148+GX148</f>
        <v>0</v>
      </c>
      <c r="HA148" s="12">
        <f>IF(GX148,GX148/GZ148,0)</f>
        <v>0</v>
      </c>
      <c r="HB148" s="12">
        <f>IF(GV148,GV148/GT148,0)</f>
        <v>0</v>
      </c>
      <c r="HC148" s="88">
        <f>IF(HE148,HE148/GV148,0)</f>
        <v>0</v>
      </c>
      <c r="HD148" s="45">
        <f>IF(HE148,HE148/GZ148,0)</f>
        <v>0</v>
      </c>
      <c r="HE148" s="88">
        <v>0</v>
      </c>
      <c r="HF148" s="88">
        <v>0</v>
      </c>
      <c r="HG148" s="88">
        <v>0</v>
      </c>
      <c r="HH148" s="12">
        <f>IF(HE148,HE148/HF148,0)</f>
        <v>0</v>
      </c>
      <c r="HI148" s="12">
        <f>IF(HE148,HE148/HG148,0)</f>
        <v>0</v>
      </c>
      <c r="HJ148" s="12" t="e">
        <f>GV148/GZ148</f>
        <v>#DIV/0!</v>
      </c>
      <c r="HK148" s="12" t="e">
        <f>1-HJ148</f>
        <v>#DIV/0!</v>
      </c>
      <c r="HL148" s="77" t="s">
        <v>233</v>
      </c>
      <c r="HM148" s="3">
        <v>411</v>
      </c>
      <c r="HN148" s="3">
        <v>35070</v>
      </c>
      <c r="HO148" s="3">
        <v>191</v>
      </c>
      <c r="HP148" s="3">
        <v>5</v>
      </c>
      <c r="HQ148" s="3">
        <v>4</v>
      </c>
      <c r="HR148" s="3">
        <f>HP148-HQ148</f>
        <v>1</v>
      </c>
      <c r="HS148" s="3">
        <v>2</v>
      </c>
      <c r="HT148" s="3">
        <f>HQ148+HR148+HS148</f>
        <v>7</v>
      </c>
      <c r="HU148" s="12">
        <f>IF(HS148,HS148/HT148,0)</f>
        <v>0.2857142857142857</v>
      </c>
      <c r="HV148" s="12">
        <f>IF(HQ148,HQ148/HO148,0)</f>
        <v>2.0942408376963352E-2</v>
      </c>
      <c r="HW148" s="88">
        <f>IF(HY148,HY148/HQ148,0)</f>
        <v>257.34250000000003</v>
      </c>
      <c r="HX148" s="45">
        <f>IF(HY148,HY148/HT148,0)</f>
        <v>147.05285714285716</v>
      </c>
      <c r="HY148" s="3">
        <v>1029.3700000000001</v>
      </c>
      <c r="HZ148" s="3">
        <v>8301.7099999999991</v>
      </c>
      <c r="IA148" s="3">
        <v>11895</v>
      </c>
      <c r="IB148" s="20">
        <f>IA148/1.18</f>
        <v>10080.508474576272</v>
      </c>
      <c r="IC148" s="12">
        <f>IF(HY148,HY148/HZ148,0)</f>
        <v>0.12399493598306857</v>
      </c>
      <c r="ID148" s="12">
        <f>IF(HY148,HY148/IB148,0)</f>
        <v>0.1021148886086591</v>
      </c>
      <c r="IE148" s="12">
        <f>HQ148/HT148</f>
        <v>0.5714285714285714</v>
      </c>
      <c r="IF148" s="105">
        <f>1-IE148</f>
        <v>0.4285714285714286</v>
      </c>
      <c r="IG148" s="100">
        <v>144</v>
      </c>
      <c r="IH148" s="3">
        <v>10665</v>
      </c>
      <c r="II148" s="3">
        <v>58</v>
      </c>
      <c r="IJ148" s="3">
        <v>0</v>
      </c>
      <c r="IK148" s="3">
        <v>0</v>
      </c>
      <c r="IL148" s="3">
        <f>IJ148-IK148</f>
        <v>0</v>
      </c>
      <c r="IM148" s="3">
        <v>0</v>
      </c>
      <c r="IN148" s="3">
        <f>IK148+IL148+IM148</f>
        <v>0</v>
      </c>
      <c r="IO148" s="12">
        <f>IF(IM148,IM148/IN148,0)</f>
        <v>0</v>
      </c>
      <c r="IP148" s="12">
        <f>IF(IK148,IK148/II148,0)</f>
        <v>0</v>
      </c>
      <c r="IQ148" s="88" t="e">
        <f>IF(IS148,IS148/IK148,0)</f>
        <v>#DIV/0!</v>
      </c>
      <c r="IR148" s="45" t="e">
        <f>IF(IS148,IS148/IN148,0)</f>
        <v>#DIV/0!</v>
      </c>
      <c r="IS148" s="3">
        <v>451.68999999999994</v>
      </c>
      <c r="IT148" s="3">
        <v>0</v>
      </c>
      <c r="IU148" s="3">
        <v>0</v>
      </c>
      <c r="IV148" s="20">
        <f>IU148/1.18</f>
        <v>0</v>
      </c>
      <c r="IW148" s="12" t="e">
        <f>IF(IS148,IS148/IT148,0)</f>
        <v>#DIV/0!</v>
      </c>
      <c r="IX148" s="12" t="e">
        <f>IF(IS148,IS148/IV148,0)</f>
        <v>#DIV/0!</v>
      </c>
      <c r="IY148" s="12" t="e">
        <f>IK148/IN148</f>
        <v>#DIV/0!</v>
      </c>
      <c r="IZ148" s="12" t="e">
        <f>1-IY148</f>
        <v>#DIV/0!</v>
      </c>
      <c r="JA148" s="100">
        <v>154</v>
      </c>
      <c r="JB148" s="3">
        <v>9061</v>
      </c>
      <c r="JC148" s="3">
        <v>53</v>
      </c>
      <c r="JD148" s="3">
        <v>0</v>
      </c>
      <c r="JE148" s="3">
        <v>0</v>
      </c>
      <c r="JF148" s="3">
        <f>JD148-JE148</f>
        <v>0</v>
      </c>
      <c r="JG148" s="3">
        <v>0</v>
      </c>
      <c r="JH148" s="3">
        <f>SUM(JE148:JG148)</f>
        <v>0</v>
      </c>
      <c r="JI148" s="12">
        <f>IF(JG148,JG148/JH148,0)</f>
        <v>0</v>
      </c>
      <c r="JJ148" s="12">
        <f>IF(JE148,JE148/JC148,0)</f>
        <v>0</v>
      </c>
      <c r="JK148" s="88" t="e">
        <f>IF(JM148,JM148/JE148,0)</f>
        <v>#DIV/0!</v>
      </c>
      <c r="JL148" s="45" t="e">
        <f>IF(JM148,JM148/JH148,0)</f>
        <v>#DIV/0!</v>
      </c>
      <c r="JM148" s="3">
        <v>290.13</v>
      </c>
      <c r="JN148" s="3">
        <v>0</v>
      </c>
      <c r="JO148" s="3">
        <v>0</v>
      </c>
      <c r="JP148" s="20">
        <f>JO148/1.18</f>
        <v>0</v>
      </c>
      <c r="JQ148" s="12" t="e">
        <f>IF(JM148,JM148/JN148,0)</f>
        <v>#DIV/0!</v>
      </c>
      <c r="JR148" s="12" t="e">
        <f>IF(JM148,JM148/JP148,0)</f>
        <v>#DIV/0!</v>
      </c>
      <c r="JS148" s="12" t="e">
        <f>JE148/JH148</f>
        <v>#DIV/0!</v>
      </c>
      <c r="JT148" s="12" t="e">
        <f>1-JS148</f>
        <v>#DIV/0!</v>
      </c>
      <c r="JU148" s="100">
        <v>116</v>
      </c>
      <c r="JV148" s="3">
        <v>6964</v>
      </c>
      <c r="JW148" s="3">
        <v>41</v>
      </c>
      <c r="JX148" s="3">
        <v>0</v>
      </c>
      <c r="JY148" s="3">
        <v>0</v>
      </c>
      <c r="JZ148" s="3">
        <f>JX148-JY148</f>
        <v>0</v>
      </c>
      <c r="KA148" s="3">
        <v>0</v>
      </c>
      <c r="KB148" s="3">
        <f>SUM(JY148:KA148)</f>
        <v>0</v>
      </c>
      <c r="KC148" s="12">
        <f>IF(KA148,KA148/KB148,0)</f>
        <v>0</v>
      </c>
      <c r="KD148" s="12">
        <f>IF(JY148,JY148/JW148,0)</f>
        <v>0</v>
      </c>
      <c r="KE148" s="88" t="e">
        <f>IF(KG148,KG148/JY148,0)</f>
        <v>#DIV/0!</v>
      </c>
      <c r="KF148" s="45" t="e">
        <f>IF(KG148,KG148/KB148,0)</f>
        <v>#DIV/0!</v>
      </c>
      <c r="KG148" s="3">
        <v>238.10999999999999</v>
      </c>
      <c r="KH148" s="3">
        <v>0</v>
      </c>
      <c r="KI148" s="3">
        <v>0</v>
      </c>
      <c r="KJ148" s="20">
        <f>KI148/1.18</f>
        <v>0</v>
      </c>
      <c r="KK148" s="12" t="e">
        <f>IF(KG148,KG148/KH148,0)</f>
        <v>#DIV/0!</v>
      </c>
      <c r="KL148" s="12" t="e">
        <f>IF(KG148,KG148/KJ148,0)</f>
        <v>#DIV/0!</v>
      </c>
      <c r="KM148" s="12" t="e">
        <f>JY148/KB148</f>
        <v>#DIV/0!</v>
      </c>
      <c r="KN148" s="12" t="e">
        <f>1-KM148</f>
        <v>#DIV/0!</v>
      </c>
      <c r="KO148" s="100">
        <v>123</v>
      </c>
      <c r="KP148" s="3">
        <v>6598</v>
      </c>
      <c r="KQ148" s="3">
        <v>44</v>
      </c>
      <c r="KR148" s="3">
        <v>1</v>
      </c>
      <c r="KS148" s="3">
        <v>2</v>
      </c>
      <c r="KT148" s="3">
        <f>KR148-KS148</f>
        <v>-1</v>
      </c>
      <c r="KU148" s="3">
        <v>0</v>
      </c>
      <c r="KV148" s="3">
        <f>SUM(KS148:KU148)</f>
        <v>1</v>
      </c>
      <c r="KW148" s="12">
        <f>IF(KU148,KU148/KV148,0)</f>
        <v>0</v>
      </c>
      <c r="KX148" s="12">
        <f>IF(KS148,KS148/KQ148,0)</f>
        <v>4.5454545454545456E-2</v>
      </c>
      <c r="KY148" s="88">
        <f>IF(LA148,LA148/KS148,0)</f>
        <v>129.39000000000001</v>
      </c>
      <c r="KZ148" s="45">
        <f>IF(LA148,LA148/KV148,0)</f>
        <v>258.78000000000003</v>
      </c>
      <c r="LA148" s="3">
        <v>258.78000000000003</v>
      </c>
      <c r="LB148" s="3">
        <v>1566.95</v>
      </c>
      <c r="LC148" s="3">
        <v>2656</v>
      </c>
      <c r="LD148" s="20">
        <f>LC148/1.18</f>
        <v>2250.8474576271187</v>
      </c>
      <c r="LE148" s="12">
        <f>IF(LA148,LA148/LB148,0)</f>
        <v>0.16514885605794699</v>
      </c>
      <c r="LF148" s="12">
        <f>IF(LA148,LA148/LD148,0)</f>
        <v>0.11497003012048193</v>
      </c>
      <c r="LG148" s="12">
        <f>KS148/KV148</f>
        <v>2</v>
      </c>
      <c r="LH148" s="12">
        <f>1-LG148</f>
        <v>-1</v>
      </c>
      <c r="LI148" s="100">
        <v>73</v>
      </c>
      <c r="LJ148" s="3">
        <v>3738</v>
      </c>
      <c r="LK148" s="3">
        <v>21</v>
      </c>
      <c r="LL148" s="3">
        <v>0</v>
      </c>
      <c r="LM148" s="3">
        <v>0</v>
      </c>
      <c r="LN148" s="3">
        <f>LL148-LM148</f>
        <v>0</v>
      </c>
      <c r="LO148" s="3">
        <v>0</v>
      </c>
      <c r="LP148" s="3">
        <f>SUM(LM148:LO148)</f>
        <v>0</v>
      </c>
      <c r="LQ148" s="12">
        <f>IF(LO148,LO148/LP148,0)</f>
        <v>0</v>
      </c>
      <c r="LR148" s="12">
        <f>IF(LM148,LM148/LK148,0)</f>
        <v>0</v>
      </c>
      <c r="LS148" s="88" t="e">
        <f>IF(LU148,LU148/LM148,0)</f>
        <v>#DIV/0!</v>
      </c>
      <c r="LT148" s="45" t="e">
        <f>IF(LU148,LU148/LP148,0)</f>
        <v>#DIV/0!</v>
      </c>
      <c r="LU148" s="88">
        <v>116.36999999999999</v>
      </c>
      <c r="LV148" s="88">
        <v>0</v>
      </c>
      <c r="LW148" s="88">
        <v>0</v>
      </c>
      <c r="LX148" s="88">
        <f>LW148/1.18</f>
        <v>0</v>
      </c>
      <c r="LY148" s="12" t="e">
        <f>IF(LU148,LU148/LV148,0)</f>
        <v>#DIV/0!</v>
      </c>
      <c r="LZ148" s="12" t="e">
        <f>IF(LU148,LU148/LX148,0)</f>
        <v>#DIV/0!</v>
      </c>
      <c r="MA148" s="12" t="e">
        <f>LM148/LP148</f>
        <v>#DIV/0!</v>
      </c>
      <c r="MB148" s="12" t="e">
        <f>1-MA148</f>
        <v>#DIV/0!</v>
      </c>
      <c r="MC148" s="100">
        <v>102</v>
      </c>
      <c r="MD148" s="3">
        <v>3596</v>
      </c>
      <c r="ME148" s="3">
        <v>31</v>
      </c>
      <c r="MF148" s="3">
        <v>0</v>
      </c>
      <c r="MG148" s="3">
        <v>0</v>
      </c>
      <c r="MH148" s="3">
        <f>MF148-MG148</f>
        <v>0</v>
      </c>
      <c r="MI148" s="3">
        <v>0</v>
      </c>
      <c r="MJ148" s="3">
        <f>SUM(MG148:MI148)</f>
        <v>0</v>
      </c>
      <c r="MK148" s="12">
        <f>IF(MI148,MI148/MJ148,0)</f>
        <v>0</v>
      </c>
      <c r="ML148" s="12">
        <f>IF(MG148,MG148/ME148,0)</f>
        <v>0</v>
      </c>
      <c r="MM148" s="88" t="e">
        <f>IF(MO148,MO148/MG148,0)</f>
        <v>#DIV/0!</v>
      </c>
      <c r="MN148" s="45" t="e">
        <f>IF(MO148,MO148/MJ148,0)</f>
        <v>#DIV/0!</v>
      </c>
      <c r="MO148" s="88">
        <v>122.67</v>
      </c>
      <c r="MP148" s="88">
        <v>0</v>
      </c>
      <c r="MQ148" s="88">
        <v>0</v>
      </c>
      <c r="MR148" s="88">
        <f>MQ148/1.18</f>
        <v>0</v>
      </c>
      <c r="MS148" s="12" t="e">
        <f>IF(MO148,MO148/MP148,0)</f>
        <v>#DIV/0!</v>
      </c>
      <c r="MT148" s="12" t="e">
        <f>IF(MO148,MO148/MR148,0)</f>
        <v>#DIV/0!</v>
      </c>
      <c r="MU148" s="12" t="e">
        <f>MG148/MJ148</f>
        <v>#DIV/0!</v>
      </c>
      <c r="MV148" s="12" t="e">
        <f>1-MU148</f>
        <v>#DIV/0!</v>
      </c>
      <c r="MW148" s="100">
        <v>79</v>
      </c>
      <c r="MX148" s="3">
        <v>2751</v>
      </c>
      <c r="MY148" s="3">
        <v>11</v>
      </c>
      <c r="MZ148" s="3">
        <v>0</v>
      </c>
      <c r="NA148" s="3">
        <v>0</v>
      </c>
      <c r="NB148" s="3">
        <f>MZ148-NA148</f>
        <v>0</v>
      </c>
      <c r="NC148" s="3">
        <v>0</v>
      </c>
      <c r="ND148" s="3">
        <f>SUM(NA148:NC148)</f>
        <v>0</v>
      </c>
      <c r="NE148" s="12">
        <f>IF(NC148,NC148/ND148,0)</f>
        <v>0</v>
      </c>
      <c r="NF148" s="12">
        <f>IF(NA148,NA148/MY148,0)</f>
        <v>0</v>
      </c>
      <c r="NG148" s="88" t="e">
        <f>IF(NI148,NI148/NA148,0)</f>
        <v>#DIV/0!</v>
      </c>
      <c r="NH148" s="45" t="e">
        <f>IF(NI148,NI148/ND148,0)</f>
        <v>#DIV/0!</v>
      </c>
      <c r="NI148" s="88">
        <v>36.26</v>
      </c>
      <c r="NJ148" s="88">
        <v>0</v>
      </c>
      <c r="NK148" s="88">
        <v>0</v>
      </c>
      <c r="NL148" s="88">
        <f>NK148/1.18</f>
        <v>0</v>
      </c>
      <c r="NM148" s="12" t="e">
        <f>IF(NI148,NI148/NJ148,0)</f>
        <v>#DIV/0!</v>
      </c>
      <c r="NN148" s="12" t="e">
        <f>IF(NI148,NI148/NL148,0)</f>
        <v>#DIV/0!</v>
      </c>
      <c r="NO148" s="12" t="e">
        <f>NA148/ND148</f>
        <v>#DIV/0!</v>
      </c>
      <c r="NP148" s="12" t="e">
        <f>1-NO148</f>
        <v>#DIV/0!</v>
      </c>
      <c r="NQ148" s="100">
        <v>132</v>
      </c>
      <c r="NR148" s="3">
        <v>6343</v>
      </c>
      <c r="NS148" s="3">
        <v>49</v>
      </c>
      <c r="NT148" s="3">
        <v>0</v>
      </c>
      <c r="NU148" s="3">
        <v>0</v>
      </c>
      <c r="NV148" s="3">
        <f>NT148-NU148</f>
        <v>0</v>
      </c>
      <c r="NW148" s="3">
        <f>SUM(NU148:NV148)</f>
        <v>0</v>
      </c>
      <c r="NX148" s="12">
        <f>IF(NU148,NU148/NS148,0)</f>
        <v>0</v>
      </c>
      <c r="NY148" s="88" t="e">
        <f>IF(OA148,OA148/NU148,0)</f>
        <v>#DIV/0!</v>
      </c>
      <c r="NZ148" s="45" t="e">
        <f>IF(OA148,OA148/NW148,0)</f>
        <v>#DIV/0!</v>
      </c>
      <c r="OA148" s="88">
        <v>197.25</v>
      </c>
      <c r="OB148" s="88">
        <v>0</v>
      </c>
      <c r="OC148" s="88">
        <v>0</v>
      </c>
      <c r="OD148" s="88">
        <f>OC148/1.18</f>
        <v>0</v>
      </c>
      <c r="OE148" s="12">
        <f>OD148/$OD$2</f>
        <v>0</v>
      </c>
      <c r="OF148" s="12" t="e">
        <f>IF(OA148,OA148/OB148,0)</f>
        <v>#DIV/0!</v>
      </c>
      <c r="OG148" s="12" t="e">
        <f>IF(OA148,OA148/OD148,0)</f>
        <v>#DIV/0!</v>
      </c>
      <c r="OH148" s="12" t="e">
        <f>NU148/NW148</f>
        <v>#DIV/0!</v>
      </c>
      <c r="OI148" s="12" t="e">
        <f>1-OH148</f>
        <v>#DIV/0!</v>
      </c>
      <c r="OJ148" s="3">
        <v>7</v>
      </c>
      <c r="OK148" s="3">
        <v>8</v>
      </c>
      <c r="OL148" s="3">
        <v>3</v>
      </c>
      <c r="OM148" s="3">
        <v>0</v>
      </c>
      <c r="ON148" s="3">
        <v>0</v>
      </c>
      <c r="OO148" s="3">
        <f>OJ148+OK148+OL148+OM148+ON148</f>
        <v>18</v>
      </c>
      <c r="OP148" s="88">
        <f>OO148*H148</f>
        <v>42102.936899999993</v>
      </c>
      <c r="OQ148" s="12">
        <f>OP148/$OP$2</f>
        <v>5.1170940762185831E-4</v>
      </c>
      <c r="OR148" s="3">
        <v>0</v>
      </c>
      <c r="OS148" s="100">
        <v>124</v>
      </c>
      <c r="OT148" s="3">
        <v>7119</v>
      </c>
      <c r="OU148" s="3">
        <v>35</v>
      </c>
      <c r="OV148" s="3">
        <v>1</v>
      </c>
      <c r="OW148" s="3">
        <v>1</v>
      </c>
      <c r="OX148" s="3">
        <f>OV148-OW148</f>
        <v>0</v>
      </c>
      <c r="OY148" s="3">
        <f>SUM(OW148:OX148)</f>
        <v>1</v>
      </c>
      <c r="OZ148" s="12">
        <f>IF(OW148,OW148/OU148,0)</f>
        <v>2.8571428571428571E-2</v>
      </c>
      <c r="PA148" s="88">
        <f>IF(PC148,PC148/OW148,0)</f>
        <v>151.26000000000002</v>
      </c>
      <c r="PB148" s="45">
        <f>IF(PC148,PC148/OY148,0)</f>
        <v>151.26000000000002</v>
      </c>
      <c r="PC148" s="88">
        <v>151.26000000000002</v>
      </c>
      <c r="PD148" s="88">
        <v>2202.54</v>
      </c>
      <c r="PE148" s="88">
        <v>2599</v>
      </c>
      <c r="PF148" s="88">
        <f>PE148/1.18</f>
        <v>2202.5423728813562</v>
      </c>
      <c r="PG148" s="12">
        <f>PF148/$PF$2</f>
        <v>1.8211659644617887E-4</v>
      </c>
      <c r="PH148" s="12">
        <f>IF(PC148,PC148/PD148,0)</f>
        <v>6.8675256749026137E-2</v>
      </c>
      <c r="PI148" s="12">
        <f>IF(PC148,PC148/PF148,0)</f>
        <v>6.8675182762600998E-2</v>
      </c>
      <c r="PJ148" s="12">
        <f>OW148/OY148</f>
        <v>1</v>
      </c>
      <c r="PK148" s="12">
        <f>1-PJ148</f>
        <v>0</v>
      </c>
      <c r="PL148" s="3">
        <v>5</v>
      </c>
      <c r="PM148" s="3">
        <v>8</v>
      </c>
      <c r="PN148" s="3">
        <v>1</v>
      </c>
      <c r="PO148" s="3">
        <v>0</v>
      </c>
      <c r="PP148" s="3">
        <v>0</v>
      </c>
      <c r="PQ148" s="3">
        <v>0</v>
      </c>
      <c r="PR148" s="3">
        <f>PL148+PM148+PN148+PO148+PQ148</f>
        <v>14</v>
      </c>
      <c r="PS148" s="88">
        <f>PR148*H148</f>
        <v>32746.728699999996</v>
      </c>
      <c r="PT148" s="12">
        <f>PS148/$PS$2</f>
        <v>4.5491544373532926E-4</v>
      </c>
      <c r="PU148" s="3">
        <v>0</v>
      </c>
      <c r="PV148" s="100">
        <v>42</v>
      </c>
      <c r="PW148" s="3">
        <v>6791</v>
      </c>
      <c r="PX148" s="3">
        <v>43</v>
      </c>
      <c r="PY148" s="3">
        <v>1</v>
      </c>
      <c r="PZ148" s="3">
        <v>0</v>
      </c>
      <c r="QA148" s="3">
        <f>PY148-PZ148</f>
        <v>1</v>
      </c>
      <c r="QB148" s="3">
        <f>SUM(PZ148:QA148)</f>
        <v>1</v>
      </c>
      <c r="QC148" s="12">
        <f>IF(PZ148,PZ148/PX148,0)</f>
        <v>0</v>
      </c>
      <c r="QD148" s="88" t="e">
        <f>IF(QF148,QF148/PZ148,0)</f>
        <v>#DIV/0!</v>
      </c>
      <c r="QE148" s="45">
        <f>IF(QF148,QF148/QB148,0)</f>
        <v>316.60999999999996</v>
      </c>
      <c r="QF148" s="88">
        <v>316.60999999999996</v>
      </c>
      <c r="QG148" s="88">
        <v>0</v>
      </c>
      <c r="QH148" s="88">
        <v>2599</v>
      </c>
      <c r="QI148" s="88">
        <f>QH148/1.18</f>
        <v>2202.5423728813562</v>
      </c>
      <c r="QJ148" s="12">
        <f>QI148/$QI$2</f>
        <v>1.4640787271438937E-4</v>
      </c>
      <c r="QK148" s="12" t="e">
        <f>IF(QF148,QF148/QG148,0)</f>
        <v>#DIV/0!</v>
      </c>
      <c r="QL148" s="12">
        <f>IF(QF148,QF148/QI148,0)</f>
        <v>0.14374751827626006</v>
      </c>
      <c r="QM148" s="12">
        <f>PZ148/QB148</f>
        <v>0</v>
      </c>
      <c r="QN148" s="12">
        <f>1-QM148</f>
        <v>1</v>
      </c>
      <c r="QO148" s="3">
        <v>4</v>
      </c>
      <c r="QP148" s="3"/>
      <c r="QQ148" s="3">
        <v>1</v>
      </c>
      <c r="QR148" s="3">
        <v>0</v>
      </c>
      <c r="QS148" s="3">
        <v>0</v>
      </c>
      <c r="QT148" s="3">
        <v>0</v>
      </c>
      <c r="QU148" s="3">
        <f>QO148+QP148+QQ148+QR148+QT148</f>
        <v>5</v>
      </c>
      <c r="QV148" s="88">
        <f>QU148*H148</f>
        <v>11695.260249999999</v>
      </c>
      <c r="QW148" s="12">
        <f>QV148/$QV$2</f>
        <v>2.5669996616764805E-4</v>
      </c>
      <c r="QX148" s="3">
        <v>0</v>
      </c>
      <c r="QY148" s="100">
        <v>70</v>
      </c>
      <c r="QZ148" s="3">
        <v>4939</v>
      </c>
      <c r="RA148" s="3">
        <v>13</v>
      </c>
      <c r="RB148" s="3">
        <v>0</v>
      </c>
      <c r="RC148" s="3">
        <v>0</v>
      </c>
      <c r="RD148" s="3">
        <f>RB148-RC148</f>
        <v>0</v>
      </c>
      <c r="RE148" s="3">
        <f>SUM(RC148:RD148)</f>
        <v>0</v>
      </c>
      <c r="RF148" s="12">
        <f>IF(RC148,RC148/RA148,0)</f>
        <v>0</v>
      </c>
      <c r="RG148" s="88" t="e">
        <f>IF(RI148,RI148/RC148,0)</f>
        <v>#DIV/0!</v>
      </c>
      <c r="RH148" s="45" t="e">
        <f>IF(RI148,RI148/RE148,0)</f>
        <v>#DIV/0!</v>
      </c>
      <c r="RI148" s="88">
        <v>355.99999999999994</v>
      </c>
      <c r="RJ148" s="88">
        <v>0</v>
      </c>
      <c r="RK148" s="88">
        <v>0</v>
      </c>
      <c r="RL148" s="88">
        <f>RK148/1.18</f>
        <v>0</v>
      </c>
      <c r="RM148" s="12">
        <f>RL148/$RL$2</f>
        <v>0</v>
      </c>
      <c r="RN148" s="12" t="e">
        <f>IF(RI148,RI148/RJ148,0)</f>
        <v>#DIV/0!</v>
      </c>
      <c r="RO148" s="12" t="e">
        <f>IF(RI148,RI148/RL148,0)</f>
        <v>#DIV/0!</v>
      </c>
      <c r="RP148" s="169" t="str">
        <f>E148</f>
        <v>AM-C32</v>
      </c>
      <c r="RQ148" s="12" t="e">
        <f>RC148/RE148</f>
        <v>#DIV/0!</v>
      </c>
      <c r="RR148" s="12" t="e">
        <f>1-RQ148</f>
        <v>#DIV/0!</v>
      </c>
      <c r="RS148" s="3">
        <v>3</v>
      </c>
      <c r="RT148" s="3">
        <v>9</v>
      </c>
      <c r="RU148" s="3">
        <v>1</v>
      </c>
      <c r="RV148" s="3">
        <v>0</v>
      </c>
      <c r="RW148" s="3">
        <v>0</v>
      </c>
      <c r="RX148" s="3">
        <v>0</v>
      </c>
      <c r="RY148" s="3">
        <f>RS148+RT148+RU148+RV148+RX148</f>
        <v>13</v>
      </c>
      <c r="RZ148" s="88">
        <f>RY148*H148</f>
        <v>30407.676649999998</v>
      </c>
      <c r="SA148" s="12">
        <f>RZ148/$RZ$2</f>
        <v>4.287739355388632E-4</v>
      </c>
      <c r="SB148" s="3">
        <v>0</v>
      </c>
      <c r="SC148" s="100">
        <v>101</v>
      </c>
      <c r="SD148" s="3">
        <v>1180</v>
      </c>
      <c r="SE148" s="3">
        <v>5</v>
      </c>
      <c r="SF148" s="3">
        <v>2</v>
      </c>
      <c r="SG148" s="3">
        <v>0</v>
      </c>
      <c r="SH148" s="3">
        <f t="shared" ref="SH148:SH177" si="756">SF148-SG148</f>
        <v>2</v>
      </c>
      <c r="SI148" s="3">
        <f t="shared" ref="SI148:SI177" si="757">SUM(SG148:SH148)</f>
        <v>2</v>
      </c>
      <c r="SJ148" s="12">
        <f t="shared" ref="SJ148:SJ177" si="758">IF(SG148,SG148/SE148,0)</f>
        <v>0</v>
      </c>
      <c r="SK148" s="88" t="e">
        <f t="shared" ref="SK148:SK177" si="759">IF(SM148,SM148/SG148,0)</f>
        <v>#DIV/0!</v>
      </c>
      <c r="SL148" s="45">
        <f t="shared" ref="SL148:SL177" si="760">IF(SM148,SM148/SI148,0)</f>
        <v>53.110000000000007</v>
      </c>
      <c r="SM148" s="88">
        <v>106.22000000000001</v>
      </c>
      <c r="SN148" s="88">
        <v>0</v>
      </c>
      <c r="SO148" s="88">
        <v>4198</v>
      </c>
      <c r="SP148" s="88">
        <f t="shared" ref="SP148:SP177" si="761">SO148/1.18</f>
        <v>3557.6271186440681</v>
      </c>
      <c r="SQ148" s="12">
        <f t="shared" ref="SQ148:SQ177" si="762">SP148/$SP$2</f>
        <v>2.6894318078805223E-4</v>
      </c>
      <c r="SR148" s="87" t="e">
        <f t="shared" ref="SR148:SR177" si="763">IF(SM148,SM148/SN148,0)</f>
        <v>#DIV/0!</v>
      </c>
      <c r="SS148" s="87">
        <f t="shared" ref="SS148:SS177" si="764">IF(SM148,SM148/SP148,0)</f>
        <v>2.9856979514054312E-2</v>
      </c>
      <c r="ST148" s="169" t="str">
        <f t="shared" ref="ST148:ST177" si="765">E148</f>
        <v>AM-C32</v>
      </c>
      <c r="SU148" s="12">
        <f t="shared" ref="SU148:SU177" si="766">SG148/SI148</f>
        <v>0</v>
      </c>
      <c r="SV148" s="12">
        <f t="shared" ref="SV148:SV177" si="767">1-SU148</f>
        <v>1</v>
      </c>
      <c r="SW148" s="3">
        <v>2</v>
      </c>
      <c r="SX148" s="3">
        <v>10</v>
      </c>
      <c r="SY148" s="3">
        <v>1</v>
      </c>
      <c r="SZ148" s="3">
        <v>0</v>
      </c>
      <c r="TA148" s="3">
        <v>0</v>
      </c>
      <c r="TB148" s="3">
        <v>0</v>
      </c>
      <c r="TC148" s="3">
        <f t="shared" ref="TC148:TC177" si="768">SW148+SX148+SY148+SZ148+TB148</f>
        <v>13</v>
      </c>
      <c r="TD148" s="88">
        <f t="shared" ref="TD148:TD177" si="769">TC148*H148</f>
        <v>30407.676649999998</v>
      </c>
      <c r="TE148" s="12">
        <f t="shared" ref="TE148:TE177" si="770">TD148/$TD$2</f>
        <v>3.3451037058734152E-4</v>
      </c>
      <c r="TF148" s="3">
        <v>0</v>
      </c>
      <c r="TG148" s="100">
        <f>SUMIFS(Main!TX:TX,Main!B:B,B:B)</f>
        <v>48</v>
      </c>
      <c r="TH148" s="3">
        <v>683</v>
      </c>
      <c r="TI148" s="3">
        <v>12</v>
      </c>
      <c r="TJ148" s="3">
        <f>SUMIFS(Main!TT:TT,Main!B:B,B:B)</f>
        <v>0</v>
      </c>
      <c r="TK148" s="3">
        <v>0</v>
      </c>
      <c r="TL148" s="3">
        <f t="shared" ref="TL148:TL177" si="771">TJ148-TK148</f>
        <v>0</v>
      </c>
      <c r="TM148" s="3">
        <f t="shared" ref="TM148:TM177" si="772">SUM(TK148:TL148)</f>
        <v>0</v>
      </c>
      <c r="TN148" s="12">
        <f t="shared" ref="TN148:TN177" si="773">IF(TK148,TK148/TI148,0)</f>
        <v>0</v>
      </c>
      <c r="TO148" s="88" t="e">
        <f t="shared" ref="TO148:TO177" si="774">IF(TQ148,TQ148/TK148,0)</f>
        <v>#DIV/0!</v>
      </c>
      <c r="TP148" s="45" t="e">
        <f t="shared" ref="TP148:TP177" si="775">IF(TQ148,TQ148/TM148,0)</f>
        <v>#DIV/0!</v>
      </c>
      <c r="TQ148" s="88">
        <v>79.19</v>
      </c>
      <c r="TR148" s="88">
        <v>0</v>
      </c>
      <c r="TS148" s="88">
        <f>SUMIFS(Main!TU:TU,Main!B:B,B:B)</f>
        <v>0</v>
      </c>
      <c r="TT148" s="88">
        <f t="shared" ref="TT148:TT177" si="776">TS148/1.18</f>
        <v>0</v>
      </c>
      <c r="TU148" s="12">
        <f t="shared" ref="TU148:TU177" si="777">TT148/$TT$2</f>
        <v>0</v>
      </c>
      <c r="TV148" s="87" t="e">
        <f t="shared" ref="TV148:TV177" si="778">IF(TQ148,TQ148/TR148,0)</f>
        <v>#DIV/0!</v>
      </c>
      <c r="TW148" s="87" t="e">
        <f t="shared" ref="TW148:TW177" si="779">IF(TQ148,TQ148/TT148,0)</f>
        <v>#DIV/0!</v>
      </c>
      <c r="TX148" s="169" t="str">
        <f t="shared" ref="TX148:TX177" si="780">E148</f>
        <v>AM-C32</v>
      </c>
      <c r="TY148" s="12" t="e">
        <f t="shared" ref="TY148:TY177" si="781">TK148/TM148</f>
        <v>#DIV/0!</v>
      </c>
      <c r="TZ148" s="12" t="e">
        <f t="shared" ref="TZ148:TZ177" si="782">1-TY148</f>
        <v>#DIV/0!</v>
      </c>
      <c r="UA148" s="3">
        <f>SUMIFS(Main!UG:UG,Main!B:B,B:B)</f>
        <v>1</v>
      </c>
      <c r="UB148" s="3">
        <f>SUMIFS(Main!UI:UI,Main!B:B,B:B)</f>
        <v>11</v>
      </c>
      <c r="UC148" s="3">
        <f>SUMIFS(Main!UK:UK,Main!B:B,B:B)</f>
        <v>1</v>
      </c>
      <c r="UD148" s="3">
        <f>SUMIFS(Main!UO:UO,Main!B:B,B:B)</f>
        <v>0</v>
      </c>
      <c r="UE148" s="3">
        <f>SUMIFS(Main!UQ:UQ,Main!B:B,B:B)</f>
        <v>0</v>
      </c>
      <c r="UF148" s="3">
        <f>SUMIFS(Main!US:US,Main!B:B,B:B)</f>
        <v>0</v>
      </c>
      <c r="UG148" s="3">
        <f t="shared" ref="UG148:UG177" si="783">UA148+UB148+UC148+UD148+UF148</f>
        <v>13</v>
      </c>
      <c r="UH148" s="88">
        <f t="shared" ref="UH148:UH177" si="784">UG148*H148</f>
        <v>30407.676649999998</v>
      </c>
      <c r="UI148" s="12">
        <f t="shared" ref="UI148:UI177" si="785">UH148/$UH$2</f>
        <v>3.0169173983391395E-4</v>
      </c>
      <c r="UJ148" s="3">
        <f>SUMIFS(Main!UW:UW,Main!B:B,B:B)</f>
        <v>0</v>
      </c>
      <c r="UK148" s="100">
        <f>SUMIFS(Main!VI:VI,Main!A:A,A:A)</f>
        <v>62</v>
      </c>
      <c r="UL148" s="3">
        <v>693</v>
      </c>
      <c r="UM148" s="3">
        <v>16</v>
      </c>
      <c r="UN148" s="3">
        <f>SUMIFS(Main!VE:VE,Main!A:A,A:A)</f>
        <v>0</v>
      </c>
      <c r="UO148" s="3">
        <v>0</v>
      </c>
      <c r="UP148" s="3">
        <f t="shared" si="741"/>
        <v>0</v>
      </c>
      <c r="UQ148" s="3">
        <f t="shared" si="742"/>
        <v>0</v>
      </c>
      <c r="UR148" s="12">
        <f t="shared" si="743"/>
        <v>0</v>
      </c>
      <c r="US148" s="88" t="e">
        <f t="shared" si="744"/>
        <v>#DIV/0!</v>
      </c>
      <c r="UT148" s="45" t="e">
        <f t="shared" si="745"/>
        <v>#DIV/0!</v>
      </c>
      <c r="UU148" s="88">
        <v>116.72000000000001</v>
      </c>
      <c r="UV148" s="88">
        <v>0</v>
      </c>
      <c r="UW148" s="88">
        <f>SUMIFS(Main!VF:VF,Main!A:A,A:A)</f>
        <v>0</v>
      </c>
      <c r="UX148" s="88">
        <f t="shared" si="746"/>
        <v>0</v>
      </c>
      <c r="UY148" s="12">
        <f t="shared" si="747"/>
        <v>0</v>
      </c>
      <c r="UZ148" s="87" t="e">
        <f t="shared" si="748"/>
        <v>#DIV/0!</v>
      </c>
      <c r="VA148" s="87" t="e">
        <f t="shared" si="749"/>
        <v>#DIV/0!</v>
      </c>
      <c r="VB148" s="169" t="str">
        <f t="shared" si="740"/>
        <v>AM-C32</v>
      </c>
      <c r="VC148" s="12" t="e">
        <f t="shared" si="754"/>
        <v>#DIV/0!</v>
      </c>
      <c r="VD148" s="12" t="e">
        <f t="shared" si="750"/>
        <v>#DIV/0!</v>
      </c>
      <c r="VE148" s="3">
        <f>SUMIFS(Main!VR:VR,Main!B:B,B:B)</f>
        <v>1</v>
      </c>
      <c r="VF148" s="3">
        <f>SUMIFS(Main!VT:VT,Main!B:B,B:B)</f>
        <v>10</v>
      </c>
      <c r="VG148" s="3">
        <f>SUMIFS(Main!VV:VV,Main!B:B,B:B)</f>
        <v>0</v>
      </c>
      <c r="VH148" s="3">
        <f>SUMIFS(Main!VZ:VZ,Main!B:B,B:B)</f>
        <v>0</v>
      </c>
      <c r="VI148" s="3">
        <f>SUMIFS(Main!WB:WB,Main!B:B,B:B)</f>
        <v>0</v>
      </c>
      <c r="VJ148" s="3">
        <f>SUMIFS(Main!WD:WD,Main!B:B,B:B)</f>
        <v>0</v>
      </c>
      <c r="VK148" s="3">
        <f t="shared" si="751"/>
        <v>11</v>
      </c>
      <c r="VL148" s="88">
        <f t="shared" si="752"/>
        <v>25729.572549999997</v>
      </c>
      <c r="VM148" s="12">
        <f t="shared" si="753"/>
        <v>2.6955899767387015E-4</v>
      </c>
      <c r="VN148" s="3">
        <f>SUMIFS(Main!WH:WH,Main!B:B,B:B)</f>
        <v>0</v>
      </c>
    </row>
    <row r="149" spans="1:586">
      <c r="A149" s="150" t="s">
        <v>388</v>
      </c>
      <c r="B149" s="150" t="s">
        <v>387</v>
      </c>
      <c r="C149" s="150" t="s">
        <v>294</v>
      </c>
      <c r="D149" s="150" t="s">
        <v>669</v>
      </c>
      <c r="E149" s="150" t="s">
        <v>389</v>
      </c>
      <c r="F149" s="150" t="s">
        <v>431</v>
      </c>
      <c r="G149" s="150" t="s">
        <v>431</v>
      </c>
      <c r="H149" s="17">
        <v>3607.8451619999996</v>
      </c>
      <c r="I149" s="12"/>
      <c r="J149" s="3"/>
      <c r="K149" s="3"/>
      <c r="L149" s="3"/>
      <c r="M149" s="3"/>
      <c r="N149" s="3"/>
      <c r="O149" s="3"/>
      <c r="P149" s="3"/>
      <c r="Q149" s="87"/>
      <c r="R149" s="88"/>
      <c r="S149" s="88"/>
      <c r="T149" s="88"/>
      <c r="U149" s="87"/>
      <c r="V149" s="87"/>
      <c r="W149" s="12"/>
      <c r="X149" s="3"/>
      <c r="Y149" s="3"/>
      <c r="Z149" s="3"/>
      <c r="AA149" s="3"/>
      <c r="AB149" s="3"/>
      <c r="AC149" s="3"/>
      <c r="AD149" s="3"/>
      <c r="AE149" s="87"/>
      <c r="AF149" s="88"/>
      <c r="AG149" s="88"/>
      <c r="AH149" s="88"/>
      <c r="AI149" s="87"/>
      <c r="AJ149" s="87"/>
      <c r="AK149" s="12"/>
      <c r="AL149" s="3"/>
      <c r="AM149" s="3"/>
      <c r="AN149" s="3"/>
      <c r="AO149" s="3"/>
      <c r="AP149" s="3"/>
      <c r="AQ149" s="3"/>
      <c r="AR149" s="3"/>
      <c r="AS149" s="3"/>
      <c r="AT149" s="87"/>
      <c r="AU149" s="40"/>
      <c r="AV149" s="40"/>
      <c r="AW149" s="88"/>
      <c r="AX149" s="88"/>
      <c r="AY149" s="88"/>
      <c r="AZ149" s="87"/>
      <c r="BA149" s="87"/>
      <c r="BB149" s="87"/>
      <c r="BC149" s="89"/>
      <c r="BD149" s="12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f t="shared" si="755"/>
        <v>0</v>
      </c>
      <c r="BJ149" s="3">
        <f t="shared" si="755"/>
        <v>0</v>
      </c>
      <c r="BK149" s="3">
        <f t="shared" si="755"/>
        <v>0</v>
      </c>
      <c r="BL149" s="3">
        <f>BH149+BI149+BJ149</f>
        <v>0</v>
      </c>
      <c r="BM149" s="87">
        <v>0</v>
      </c>
      <c r="BN149" s="40" t="e">
        <f>BP149/BH149</f>
        <v>#DIV/0!</v>
      </c>
      <c r="BO149" s="40" t="e">
        <f>BP149/BG149</f>
        <v>#DIV/0!</v>
      </c>
      <c r="BP149" s="88">
        <v>0</v>
      </c>
      <c r="BQ149" s="88">
        <v>0</v>
      </c>
      <c r="BR149" s="88">
        <v>0</v>
      </c>
      <c r="BS149" s="12" t="e">
        <f>BP149/BQ149</f>
        <v>#DIV/0!</v>
      </c>
      <c r="BT149" s="12" t="e">
        <f>BP149/BR149</f>
        <v>#DIV/0!</v>
      </c>
      <c r="BU149" s="87" t="e">
        <f>BH149/BL149</f>
        <v>#DIV/0!</v>
      </c>
      <c r="BV149" s="89" t="e">
        <f>1-BU149</f>
        <v>#DIV/0!</v>
      </c>
      <c r="BW149" s="90" t="str">
        <f>B149</f>
        <v>FBA79070</v>
      </c>
      <c r="BX149" s="12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f>CA149-CB149</f>
        <v>0</v>
      </c>
      <c r="CD149" s="3">
        <v>0</v>
      </c>
      <c r="CE149" s="3">
        <v>0</v>
      </c>
      <c r="CF149" s="3">
        <f>CB149+CC149+CD149</f>
        <v>0</v>
      </c>
      <c r="CG149" s="87" t="e">
        <f>CB149/BZ149</f>
        <v>#DIV/0!</v>
      </c>
      <c r="CH149" s="3" t="e">
        <f>CJ149/CB149</f>
        <v>#DIV/0!</v>
      </c>
      <c r="CI149" s="3" t="e">
        <f>CJ149/CA149</f>
        <v>#DIV/0!</v>
      </c>
      <c r="CJ149" s="88">
        <v>0</v>
      </c>
      <c r="CK149" s="88">
        <v>0</v>
      </c>
      <c r="CL149" s="88">
        <v>0</v>
      </c>
      <c r="CM149" s="87" t="e">
        <f>CJ149/CK149</f>
        <v>#DIV/0!</v>
      </c>
      <c r="CN149" s="87" t="e">
        <f>CJ149/CL149</f>
        <v>#DIV/0!</v>
      </c>
      <c r="CO149" s="12" t="e">
        <f>CB149/CF149</f>
        <v>#DIV/0!</v>
      </c>
      <c r="CP149" s="12" t="e">
        <f>1-CO149</f>
        <v>#DIV/0!</v>
      </c>
      <c r="CQ149" s="77" t="str">
        <f>B149</f>
        <v>FBA79070</v>
      </c>
      <c r="CR149" s="12">
        <v>0</v>
      </c>
      <c r="CS149" s="3">
        <v>0</v>
      </c>
      <c r="CT149" s="3">
        <v>0</v>
      </c>
      <c r="CU149" s="3" t="e">
        <f>VLOOKUP(C149,'[1]Monthly Sales'!C:AP,38,0)</f>
        <v>#N/A</v>
      </c>
      <c r="CV149" s="3">
        <v>0</v>
      </c>
      <c r="CW149" s="3" t="e">
        <f>CU149-CV149</f>
        <v>#N/A</v>
      </c>
      <c r="CX149" s="3">
        <v>0</v>
      </c>
      <c r="CY149" s="3">
        <v>0</v>
      </c>
      <c r="CZ149" s="3" t="e">
        <f>CV149+CW149+CX149</f>
        <v>#N/A</v>
      </c>
      <c r="DA149" s="87" t="e">
        <f>CV149/CT149</f>
        <v>#DIV/0!</v>
      </c>
      <c r="DB149" s="45" t="e">
        <f>DD149/CV149</f>
        <v>#DIV/0!</v>
      </c>
      <c r="DC149" s="3" t="e">
        <f>DD149/CZ149</f>
        <v>#N/A</v>
      </c>
      <c r="DD149" s="88">
        <v>0</v>
      </c>
      <c r="DE149" s="88">
        <v>0</v>
      </c>
      <c r="DF149" s="88">
        <v>0</v>
      </c>
      <c r="DG149" s="12" t="e">
        <f>DD149/DE149</f>
        <v>#DIV/0!</v>
      </c>
      <c r="DH149" s="12" t="e">
        <f>DD149/DF149</f>
        <v>#DIV/0!</v>
      </c>
      <c r="DI149" s="12" t="e">
        <f>CV149/CZ149</f>
        <v>#N/A</v>
      </c>
      <c r="DJ149" s="12" t="e">
        <f>1-DI149</f>
        <v>#N/A</v>
      </c>
      <c r="DK149" s="3" t="str">
        <f>B149</f>
        <v>FBA79070</v>
      </c>
      <c r="DL149" s="12">
        <v>0.99870000000000003</v>
      </c>
      <c r="DM149" s="3">
        <v>34365</v>
      </c>
      <c r="DN149" s="3">
        <v>169</v>
      </c>
      <c r="DO149" s="3">
        <v>20</v>
      </c>
      <c r="DP149" s="3">
        <v>8</v>
      </c>
      <c r="DQ149" s="3">
        <f>DO149-DP149</f>
        <v>12</v>
      </c>
      <c r="DR149" s="3">
        <v>1</v>
      </c>
      <c r="DS149" s="3">
        <v>0</v>
      </c>
      <c r="DT149" s="3">
        <f>DP149+DQ149+DR149</f>
        <v>21</v>
      </c>
      <c r="DU149" s="12">
        <f>DR149/DT149</f>
        <v>4.7619047619047616E-2</v>
      </c>
      <c r="DV149" s="87">
        <f>DP149/DN149</f>
        <v>4.7337278106508875E-2</v>
      </c>
      <c r="DW149" s="3">
        <f>DY149/DP149</f>
        <v>133.97749999999999</v>
      </c>
      <c r="DX149" s="3">
        <f>DY149/DT149</f>
        <v>51.039047619047615</v>
      </c>
      <c r="DY149" s="88">
        <v>1071.82</v>
      </c>
      <c r="DZ149" s="88">
        <v>2618.65</v>
      </c>
      <c r="EA149" s="88">
        <v>8093</v>
      </c>
      <c r="EB149" s="12">
        <f>DY149/DZ149</f>
        <v>0.40930250319821276</v>
      </c>
      <c r="EC149" s="12">
        <f>DY149/EA149</f>
        <v>0.13243790930433708</v>
      </c>
      <c r="ED149" s="12">
        <f>DP149/DT149</f>
        <v>0.38095238095238093</v>
      </c>
      <c r="EE149" s="12">
        <f>1-ED149</f>
        <v>0.61904761904761907</v>
      </c>
      <c r="EF149" s="3" t="str">
        <f>B149</f>
        <v>FBA79070</v>
      </c>
      <c r="EG149" s="12">
        <v>0.99509999999999998</v>
      </c>
      <c r="EH149" s="3">
        <v>28197</v>
      </c>
      <c r="EI149" s="3">
        <v>269</v>
      </c>
      <c r="EJ149" s="3">
        <v>33</v>
      </c>
      <c r="EK149" s="3">
        <v>19</v>
      </c>
      <c r="EL149" s="3">
        <f>EJ149-EK149</f>
        <v>14</v>
      </c>
      <c r="EM149" s="3">
        <v>4</v>
      </c>
      <c r="EN149" s="3">
        <v>1</v>
      </c>
      <c r="EO149" s="3">
        <f>EK149+EL149+EM149</f>
        <v>37</v>
      </c>
      <c r="EP149" s="12">
        <f>IF(EM149,EM149/EO149,0)</f>
        <v>0.10810810810810811</v>
      </c>
      <c r="EQ149" s="87">
        <f>IF(EK149,EK149/EI149,0)</f>
        <v>7.0631970260223054E-2</v>
      </c>
      <c r="ER149" s="3">
        <f>IF(ET149,ET149/EK149,0)</f>
        <v>100.77368421052631</v>
      </c>
      <c r="ES149" s="3">
        <f>IF(ET149,ET149/EO149,0)</f>
        <v>51.748648648648647</v>
      </c>
      <c r="ET149" s="88">
        <v>1914.7</v>
      </c>
      <c r="EU149" s="88">
        <v>7180.54</v>
      </c>
      <c r="EV149" s="88">
        <v>13345</v>
      </c>
      <c r="EW149" s="12">
        <f>IF(ET149,ET149/EU149,0)</f>
        <v>0.26665125464101586</v>
      </c>
      <c r="EX149" s="12">
        <f>IF(ET149,ET149/EV149,0)</f>
        <v>0.14347695766204571</v>
      </c>
      <c r="EY149" s="12">
        <f>IF(EK149,EK149/EO149,0)</f>
        <v>0.51351351351351349</v>
      </c>
      <c r="EZ149" s="12">
        <f>1-EY149</f>
        <v>0.48648648648648651</v>
      </c>
      <c r="FA149" s="3" t="str">
        <f>B149</f>
        <v>FBA79070</v>
      </c>
      <c r="FB149" s="12">
        <v>0.99739999999999995</v>
      </c>
      <c r="FC149" s="3">
        <v>86588</v>
      </c>
      <c r="FD149" s="3">
        <v>867</v>
      </c>
      <c r="FE149" s="3">
        <v>127</v>
      </c>
      <c r="FF149" s="3">
        <v>96</v>
      </c>
      <c r="FG149" s="3">
        <f>FE149-FF149</f>
        <v>31</v>
      </c>
      <c r="FH149" s="3">
        <v>18</v>
      </c>
      <c r="FI149" s="3">
        <v>0</v>
      </c>
      <c r="FJ149" s="3">
        <f>FF149+FG149+FH149</f>
        <v>145</v>
      </c>
      <c r="FK149" s="12">
        <f>IF(FH149,FH149/FJ149,0)</f>
        <v>0.12413793103448276</v>
      </c>
      <c r="FL149" s="12">
        <f>IF(FF149,FF149/FD149,0)</f>
        <v>0.11072664359861592</v>
      </c>
      <c r="FM149" s="3">
        <f>IF(FO149,FO149/FF149,0)</f>
        <v>66.742812499999999</v>
      </c>
      <c r="FN149" s="88">
        <f>IF(FO149,FO149/FJ149,0)</f>
        <v>44.188344827586207</v>
      </c>
      <c r="FO149" s="88">
        <v>6407.31</v>
      </c>
      <c r="FP149" s="88">
        <v>29426.58</v>
      </c>
      <c r="FQ149" s="88">
        <v>39279</v>
      </c>
      <c r="FR149" s="12">
        <f>IF(FO149,FO149/FP149,0)</f>
        <v>0.21773886058114805</v>
      </c>
      <c r="FS149" s="12">
        <f>IF(FO149,FO149/FQ149,0)</f>
        <v>0.16312304284732301</v>
      </c>
      <c r="FT149" s="12">
        <f>FF149/FJ149</f>
        <v>0.66206896551724137</v>
      </c>
      <c r="FU149" s="39">
        <f>1-FT149</f>
        <v>0.33793103448275863</v>
      </c>
      <c r="FV149" s="77" t="str">
        <f>B149</f>
        <v>FBA79070</v>
      </c>
      <c r="FW149" s="12">
        <v>0.99880000000000002</v>
      </c>
      <c r="FX149" s="3">
        <v>278614</v>
      </c>
      <c r="FY149" s="3">
        <v>2154</v>
      </c>
      <c r="FZ149" s="3">
        <v>228</v>
      </c>
      <c r="GA149" s="3">
        <v>178</v>
      </c>
      <c r="GB149" s="3">
        <f>FZ149-GA149</f>
        <v>50</v>
      </c>
      <c r="GC149" s="3">
        <v>1</v>
      </c>
      <c r="GD149" s="3">
        <v>0</v>
      </c>
      <c r="GE149" s="3">
        <f>GA149+GB149+GC149</f>
        <v>229</v>
      </c>
      <c r="GF149" s="12">
        <f>IF(GC149,GC149/GE149,0)</f>
        <v>4.3668122270742356E-3</v>
      </c>
      <c r="GG149" s="12">
        <f>IF(GA149,GA149/FY149,0)</f>
        <v>8.2636954503249774E-2</v>
      </c>
      <c r="GH149" s="88">
        <f>IF(GJ149,GJ149/GA149,0)</f>
        <v>87.77421348314607</v>
      </c>
      <c r="GI149" s="45">
        <f>IF(GJ149,GJ149/GE149,0)</f>
        <v>68.226244541484718</v>
      </c>
      <c r="GJ149" s="88">
        <v>15623.81</v>
      </c>
      <c r="GK149" s="88">
        <v>58914.45</v>
      </c>
      <c r="GL149" s="88">
        <v>59719.491525423735</v>
      </c>
      <c r="GM149" s="12">
        <f>IF(GJ149,GJ149/GK149,0)</f>
        <v>0.26519487154679372</v>
      </c>
      <c r="GN149" s="12">
        <f>IF(GJ149,GJ149/GL149,0)</f>
        <v>0.26161994352126461</v>
      </c>
      <c r="GO149" s="12">
        <f>GA149/GE149</f>
        <v>0.77729257641921401</v>
      </c>
      <c r="GP149" s="12">
        <f>1-GO149</f>
        <v>0.22270742358078599</v>
      </c>
      <c r="GQ149" s="77" t="str">
        <f>B149</f>
        <v>FBA79070</v>
      </c>
      <c r="GR149" s="12">
        <v>0.99939999999999996</v>
      </c>
      <c r="GS149" s="3">
        <v>124176</v>
      </c>
      <c r="GT149" s="3">
        <v>1372</v>
      </c>
      <c r="GU149" s="3">
        <v>206</v>
      </c>
      <c r="GV149" s="3">
        <v>64</v>
      </c>
      <c r="GW149" s="3">
        <f>GU149-GV149</f>
        <v>142</v>
      </c>
      <c r="GX149" s="3">
        <v>33</v>
      </c>
      <c r="GY149" s="3">
        <v>2</v>
      </c>
      <c r="GZ149" s="3">
        <f>GV149+GW149+GX149</f>
        <v>239</v>
      </c>
      <c r="HA149" s="12">
        <f>IF(GX149,GX149/GZ149,0)</f>
        <v>0.13807531380753138</v>
      </c>
      <c r="HB149" s="12">
        <f>IF(GV149,GV149/GT149,0)</f>
        <v>4.6647230320699708E-2</v>
      </c>
      <c r="HC149" s="88">
        <f>IF(HE149,HE149/GV149,0)</f>
        <v>110.105625</v>
      </c>
      <c r="HD149" s="45">
        <f>IF(HE149,HE149/GZ149,0)</f>
        <v>29.484351464435147</v>
      </c>
      <c r="HE149" s="88">
        <v>7046.76</v>
      </c>
      <c r="HF149" s="88">
        <v>18456.669999999998</v>
      </c>
      <c r="HG149" s="88">
        <v>63271</v>
      </c>
      <c r="HH149" s="12">
        <f>IF(HE149,HE149/HF149,0)</f>
        <v>0.38180018389016007</v>
      </c>
      <c r="HI149" s="12">
        <f>IF(HE149,HE149/HG149,0)</f>
        <v>0.11137424728548624</v>
      </c>
      <c r="HJ149" s="12">
        <f>GV149/GZ149</f>
        <v>0.26778242677824265</v>
      </c>
      <c r="HK149" s="12">
        <f>1-HJ149</f>
        <v>0.73221757322175729</v>
      </c>
      <c r="HL149" s="77" t="s">
        <v>389</v>
      </c>
      <c r="HM149" s="3">
        <v>3992</v>
      </c>
      <c r="HN149" s="3">
        <v>308316</v>
      </c>
      <c r="HO149" s="3">
        <v>1902</v>
      </c>
      <c r="HP149" s="3">
        <v>20</v>
      </c>
      <c r="HQ149" s="3">
        <v>30</v>
      </c>
      <c r="HR149" s="3">
        <f>HP149-HQ149</f>
        <v>-10</v>
      </c>
      <c r="HS149" s="3">
        <v>13</v>
      </c>
      <c r="HT149" s="3">
        <f>HQ149+HR149+HS149</f>
        <v>33</v>
      </c>
      <c r="HU149" s="12">
        <f>IF(HS149,HS149/HT149,0)</f>
        <v>0.39393939393939392</v>
      </c>
      <c r="HV149" s="12">
        <f>IF(HQ149,HQ149/HO149,0)</f>
        <v>1.5772870662460567E-2</v>
      </c>
      <c r="HW149" s="88">
        <f>IF(HY149,HY149/HQ149,0)</f>
        <v>416.12666666666689</v>
      </c>
      <c r="HX149" s="45">
        <f>IF(HY149,HY149/HT149,0)</f>
        <v>378.29696969696988</v>
      </c>
      <c r="HY149" s="3">
        <v>12483.800000000007</v>
      </c>
      <c r="HZ149" s="3">
        <v>121374.56000000001</v>
      </c>
      <c r="IA149" s="3">
        <v>126780</v>
      </c>
      <c r="IB149" s="20">
        <f>IA149/1.18</f>
        <v>107440.67796610171</v>
      </c>
      <c r="IC149" s="12">
        <f>IF(HY149,HY149/HZ149,0)</f>
        <v>0.10285351394888687</v>
      </c>
      <c r="ID149" s="12">
        <f>IF(HY149,HY149/IB149,0)</f>
        <v>0.11619249092916868</v>
      </c>
      <c r="IE149" s="12">
        <f>HQ149/HT149</f>
        <v>0.90909090909090906</v>
      </c>
      <c r="IF149" s="105">
        <f>1-IE149</f>
        <v>9.0909090909090939E-2</v>
      </c>
      <c r="IG149" s="100">
        <v>4117</v>
      </c>
      <c r="IH149" s="3">
        <v>231233</v>
      </c>
      <c r="II149" s="3">
        <v>2347</v>
      </c>
      <c r="IJ149" s="3">
        <v>34</v>
      </c>
      <c r="IK149" s="3">
        <v>35</v>
      </c>
      <c r="IL149" s="3">
        <f>IJ149-IK149</f>
        <v>-1</v>
      </c>
      <c r="IM149" s="3">
        <v>12</v>
      </c>
      <c r="IN149" s="3">
        <f>IK149+IL149+IM149</f>
        <v>46</v>
      </c>
      <c r="IO149" s="12">
        <f>IF(IM149,IM149/IN149,0)</f>
        <v>0.2608695652173913</v>
      </c>
      <c r="IP149" s="12">
        <f>IF(IK149,IK149/II149,0)</f>
        <v>1.4912654452492544E-2</v>
      </c>
      <c r="IQ149" s="88">
        <f>IF(IS149,IS149/IK149,0)</f>
        <v>488.18057142857151</v>
      </c>
      <c r="IR149" s="45">
        <f>IF(IS149,IS149/IN149,0)</f>
        <v>371.44173913043488</v>
      </c>
      <c r="IS149" s="3">
        <v>17086.320000000003</v>
      </c>
      <c r="IT149" s="3">
        <v>161362.69000000003</v>
      </c>
      <c r="IU149" s="3">
        <v>220316</v>
      </c>
      <c r="IV149" s="20">
        <f>IU149/1.18</f>
        <v>186708.4745762712</v>
      </c>
      <c r="IW149" s="12">
        <f>IF(IS149,IS149/IT149,0)</f>
        <v>0.10588767452996724</v>
      </c>
      <c r="IX149" s="12">
        <f>IF(IS149,IS149/IV149,0)</f>
        <v>9.1513360809019784E-2</v>
      </c>
      <c r="IY149" s="12">
        <f>IK149/IN149</f>
        <v>0.76086956521739135</v>
      </c>
      <c r="IZ149" s="12">
        <f>1-IY149</f>
        <v>0.23913043478260865</v>
      </c>
      <c r="JA149" s="100">
        <v>2138</v>
      </c>
      <c r="JB149" s="3">
        <v>81582</v>
      </c>
      <c r="JC149" s="3">
        <v>1052</v>
      </c>
      <c r="JD149" s="3">
        <v>21</v>
      </c>
      <c r="JE149" s="3">
        <v>13</v>
      </c>
      <c r="JF149" s="3">
        <f>JD149-JE149</f>
        <v>8</v>
      </c>
      <c r="JG149" s="3">
        <v>6</v>
      </c>
      <c r="JH149" s="3">
        <f>SUM(JE149:JG149)</f>
        <v>27</v>
      </c>
      <c r="JI149" s="12">
        <f>IF(JG149,JG149/JH149,0)</f>
        <v>0.22222222222222221</v>
      </c>
      <c r="JJ149" s="12">
        <f>IF(JE149,JE149/JC149,0)</f>
        <v>1.2357414448669201E-2</v>
      </c>
      <c r="JK149" s="88">
        <f>IF(JM149,JM149/JE149,0)</f>
        <v>471.85230769230776</v>
      </c>
      <c r="JL149" s="45">
        <f>IF(JM149,JM149/JH149,0)</f>
        <v>227.18814814814817</v>
      </c>
      <c r="JM149" s="3">
        <v>6134.0800000000008</v>
      </c>
      <c r="JN149" s="3">
        <v>57536.43</v>
      </c>
      <c r="JO149" s="3">
        <v>136646.02000000002</v>
      </c>
      <c r="JP149" s="20">
        <f>JO149/1.18</f>
        <v>115801.7118644068</v>
      </c>
      <c r="JQ149" s="12">
        <f>IF(JM149,JM149/JN149,0)</f>
        <v>0.10661210645151256</v>
      </c>
      <c r="JR149" s="12">
        <f>IF(JM149,JM149/JP149,0)</f>
        <v>5.29705468187072E-2</v>
      </c>
      <c r="JS149" s="12">
        <f>JE149/JH149</f>
        <v>0.48148148148148145</v>
      </c>
      <c r="JT149" s="12">
        <f>1-JS149</f>
        <v>0.5185185185185186</v>
      </c>
      <c r="JU149" s="100">
        <v>249</v>
      </c>
      <c r="JV149" s="3">
        <v>18521</v>
      </c>
      <c r="JW149" s="3">
        <v>184</v>
      </c>
      <c r="JX149" s="3">
        <v>4</v>
      </c>
      <c r="JY149" s="3">
        <v>2</v>
      </c>
      <c r="JZ149" s="3">
        <f>JX149-JY149</f>
        <v>2</v>
      </c>
      <c r="KA149" s="3">
        <v>1</v>
      </c>
      <c r="KB149" s="3">
        <f>SUM(JY149:KA149)</f>
        <v>5</v>
      </c>
      <c r="KC149" s="12">
        <f>IF(KA149,KA149/KB149,0)</f>
        <v>0.2</v>
      </c>
      <c r="KD149" s="12">
        <f>IF(JY149,JY149/JW149,0)</f>
        <v>1.0869565217391304E-2</v>
      </c>
      <c r="KE149" s="88">
        <f>IF(KG149,KG149/JY149,0)</f>
        <v>607.48</v>
      </c>
      <c r="KF149" s="45">
        <f>IF(KG149,KG149/KB149,0)</f>
        <v>242.99200000000002</v>
      </c>
      <c r="KG149" s="3">
        <v>1214.96</v>
      </c>
      <c r="KH149" s="3">
        <v>1490.68</v>
      </c>
      <c r="KI149" s="3">
        <v>25938.01</v>
      </c>
      <c r="KJ149" s="20">
        <f>KI149/1.18</f>
        <v>21981.364406779659</v>
      </c>
      <c r="KK149" s="12">
        <f>IF(KG149,KG149/KH149,0)</f>
        <v>0.81503743258110395</v>
      </c>
      <c r="KL149" s="12">
        <f>IF(KG149,KG149/KJ149,0)</f>
        <v>5.5272274164440534E-2</v>
      </c>
      <c r="KM149" s="12">
        <f>JY149/KB149</f>
        <v>0.4</v>
      </c>
      <c r="KN149" s="12">
        <f>1-KM149</f>
        <v>0.6</v>
      </c>
      <c r="KO149" s="100">
        <v>0</v>
      </c>
      <c r="KP149" s="3">
        <v>4</v>
      </c>
      <c r="KQ149" s="3">
        <v>0</v>
      </c>
      <c r="KR149" s="3">
        <v>1</v>
      </c>
      <c r="KS149" s="3">
        <v>0</v>
      </c>
      <c r="KT149" s="3">
        <f>KR149-KS149</f>
        <v>1</v>
      </c>
      <c r="KU149" s="3">
        <v>0</v>
      </c>
      <c r="KV149" s="3">
        <f>SUM(KS149:KU149)</f>
        <v>1</v>
      </c>
      <c r="KW149" s="12">
        <f>IF(KU149,KU149/KV149,0)</f>
        <v>0</v>
      </c>
      <c r="KX149" s="12">
        <f>IF(KS149,KS149/KQ149,0)</f>
        <v>0</v>
      </c>
      <c r="KY149" s="88">
        <f>IF(LA149,LA149/KS149,0)</f>
        <v>0</v>
      </c>
      <c r="KZ149" s="45">
        <f>IF(LA149,LA149/KV149,0)</f>
        <v>0</v>
      </c>
      <c r="LA149" s="3">
        <v>0</v>
      </c>
      <c r="LB149" s="3">
        <v>0</v>
      </c>
      <c r="LC149" s="3">
        <v>7149</v>
      </c>
      <c r="LD149" s="20">
        <f>LC149/1.18</f>
        <v>6058.4745762711864</v>
      </c>
      <c r="LE149" s="12">
        <f>IF(LA149,LA149/LB149,0)</f>
        <v>0</v>
      </c>
      <c r="LF149" s="12">
        <f>IF(LA149,LA149/LD149,0)</f>
        <v>0</v>
      </c>
      <c r="LG149" s="12">
        <f>KS149/KV149</f>
        <v>0</v>
      </c>
      <c r="LH149" s="12">
        <f>1-LG149</f>
        <v>1</v>
      </c>
      <c r="LI149" s="100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f>LL149-LM149</f>
        <v>0</v>
      </c>
      <c r="LO149" s="3">
        <v>0</v>
      </c>
      <c r="LP149" s="3">
        <f>SUM(LM149:LO149)</f>
        <v>0</v>
      </c>
      <c r="LQ149" s="12">
        <f>IF(LO149,LO149/LP149,0)</f>
        <v>0</v>
      </c>
      <c r="LR149" s="12">
        <f>IF(LM149,LM149/LK149,0)</f>
        <v>0</v>
      </c>
      <c r="LS149" s="88">
        <f>IF(LU149,LU149/LM149,0)</f>
        <v>0</v>
      </c>
      <c r="LT149" s="45">
        <f>IF(LU149,LU149/LP149,0)</f>
        <v>0</v>
      </c>
      <c r="LU149" s="88">
        <v>0</v>
      </c>
      <c r="LV149" s="88">
        <v>0</v>
      </c>
      <c r="LW149" s="88">
        <v>0</v>
      </c>
      <c r="LX149" s="88">
        <f>LW149/1.18</f>
        <v>0</v>
      </c>
      <c r="LY149" s="12">
        <f>IF(LU149,LU149/LV149,0)</f>
        <v>0</v>
      </c>
      <c r="LZ149" s="12">
        <f>IF(LU149,LU149/LX149,0)</f>
        <v>0</v>
      </c>
      <c r="MA149" s="12" t="e">
        <f>LM149/LP149</f>
        <v>#DIV/0!</v>
      </c>
      <c r="MB149" s="12" t="e">
        <f>1-MA149</f>
        <v>#DIV/0!</v>
      </c>
      <c r="MC149" s="100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f>MF149-MG149</f>
        <v>0</v>
      </c>
      <c r="MI149" s="3">
        <v>0</v>
      </c>
      <c r="MJ149" s="3">
        <f>SUM(MG149:MI149)</f>
        <v>0</v>
      </c>
      <c r="MK149" s="12">
        <f>IF(MI149,MI149/MJ149,0)</f>
        <v>0</v>
      </c>
      <c r="ML149" s="12">
        <f>IF(MG149,MG149/ME149,0)</f>
        <v>0</v>
      </c>
      <c r="MM149" s="88">
        <f>IF(MO149,MO149/MG149,0)</f>
        <v>0</v>
      </c>
      <c r="MN149" s="45">
        <f>IF(MO149,MO149/MJ149,0)</f>
        <v>0</v>
      </c>
      <c r="MO149" s="88">
        <v>0</v>
      </c>
      <c r="MP149" s="88">
        <v>0</v>
      </c>
      <c r="MQ149" s="88">
        <v>0</v>
      </c>
      <c r="MR149" s="88">
        <f>MQ149/1.18</f>
        <v>0</v>
      </c>
      <c r="MS149" s="12">
        <f>IF(MO149,MO149/MP149,0)</f>
        <v>0</v>
      </c>
      <c r="MT149" s="12">
        <f>IF(MO149,MO149/MR149,0)</f>
        <v>0</v>
      </c>
      <c r="MU149" s="12" t="e">
        <f>MG149/MJ149</f>
        <v>#DIV/0!</v>
      </c>
      <c r="MV149" s="12" t="e">
        <f>1-MU149</f>
        <v>#DIV/0!</v>
      </c>
      <c r="MW149" s="100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f>MZ149-NA149</f>
        <v>0</v>
      </c>
      <c r="NC149" s="3">
        <v>0</v>
      </c>
      <c r="ND149" s="3">
        <f>SUM(NA149:NC149)</f>
        <v>0</v>
      </c>
      <c r="NE149" s="12">
        <f>IF(NC149,NC149/ND149,0)</f>
        <v>0</v>
      </c>
      <c r="NF149" s="12">
        <f>IF(NA149,NA149/MY149,0)</f>
        <v>0</v>
      </c>
      <c r="NG149" s="88">
        <f>IF(NI149,NI149/NA149,0)</f>
        <v>0</v>
      </c>
      <c r="NH149" s="45">
        <f>IF(NI149,NI149/ND149,0)</f>
        <v>0</v>
      </c>
      <c r="NI149" s="88">
        <v>0</v>
      </c>
      <c r="NJ149" s="88">
        <v>0</v>
      </c>
      <c r="NK149" s="88">
        <v>0</v>
      </c>
      <c r="NL149" s="88">
        <f>NK149/1.18</f>
        <v>0</v>
      </c>
      <c r="NM149" s="12">
        <f>IF(NI149,NI149/NJ149,0)</f>
        <v>0</v>
      </c>
      <c r="NN149" s="12">
        <f>IF(NI149,NI149/NL149,0)</f>
        <v>0</v>
      </c>
      <c r="NO149" s="12" t="e">
        <f>NA149/ND149</f>
        <v>#DIV/0!</v>
      </c>
      <c r="NP149" s="12" t="e">
        <f>1-NO149</f>
        <v>#DIV/0!</v>
      </c>
      <c r="NQ149" s="100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f>NT149-NU149</f>
        <v>0</v>
      </c>
      <c r="NW149" s="3">
        <f>SUM(NU149:NV149)</f>
        <v>0</v>
      </c>
      <c r="NX149" s="12">
        <f>IF(NU149,NU149/NS149,0)</f>
        <v>0</v>
      </c>
      <c r="NY149" s="88">
        <f>IF(OA149,OA149/NU149,0)</f>
        <v>0</v>
      </c>
      <c r="NZ149" s="45">
        <f>IF(OA149,OA149/NW149,0)</f>
        <v>0</v>
      </c>
      <c r="OA149" s="88">
        <v>0</v>
      </c>
      <c r="OB149" s="88">
        <v>0</v>
      </c>
      <c r="OC149" s="88">
        <v>0</v>
      </c>
      <c r="OD149" s="88">
        <f>OC149/1.18</f>
        <v>0</v>
      </c>
      <c r="OE149" s="12">
        <f>OD149/$OD$2</f>
        <v>0</v>
      </c>
      <c r="OF149" s="12">
        <f>IF(OA149,OA149/OB149,0)</f>
        <v>0</v>
      </c>
      <c r="OG149" s="12">
        <f>IF(OA149,OA149/OD149,0)</f>
        <v>0</v>
      </c>
      <c r="OH149" s="12" t="e">
        <f>NU149/NW149</f>
        <v>#DIV/0!</v>
      </c>
      <c r="OI149" s="12" t="e">
        <f>1-OH149</f>
        <v>#DIV/0!</v>
      </c>
      <c r="OJ149" s="3">
        <v>0</v>
      </c>
      <c r="OK149" s="3">
        <v>9</v>
      </c>
      <c r="OL149" s="3">
        <v>0</v>
      </c>
      <c r="OM149" s="3">
        <v>0</v>
      </c>
      <c r="ON149" s="3">
        <v>0</v>
      </c>
      <c r="OO149" s="3">
        <f>OJ149+OK149+OL149+OM149+ON149</f>
        <v>9</v>
      </c>
      <c r="OP149" s="88">
        <f>OO149*H149</f>
        <v>32470.606457999995</v>
      </c>
      <c r="OQ149" s="12">
        <f>OP149/$OP$2</f>
        <v>3.9464027973178437E-4</v>
      </c>
      <c r="OR149" s="3">
        <v>0</v>
      </c>
      <c r="OS149" s="100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f>OV149-OW149</f>
        <v>0</v>
      </c>
      <c r="OY149" s="3">
        <f>SUM(OW149:OX149)</f>
        <v>0</v>
      </c>
      <c r="OZ149" s="12">
        <f>IF(OW149,OW149/OU149,0)</f>
        <v>0</v>
      </c>
      <c r="PA149" s="88">
        <f>IF(PC149,PC149/OW149,0)</f>
        <v>0</v>
      </c>
      <c r="PB149" s="45">
        <f>IF(PC149,PC149/OY149,0)</f>
        <v>0</v>
      </c>
      <c r="PC149" s="88">
        <v>0</v>
      </c>
      <c r="PD149" s="88">
        <v>0</v>
      </c>
      <c r="PE149" s="88">
        <v>0</v>
      </c>
      <c r="PF149" s="88">
        <f>PE149/1.18</f>
        <v>0</v>
      </c>
      <c r="PG149" s="12">
        <f>PF149/$PF$2</f>
        <v>0</v>
      </c>
      <c r="PH149" s="12">
        <f>IF(PC149,PC149/PD149,0)</f>
        <v>0</v>
      </c>
      <c r="PI149" s="12">
        <f>IF(PC149,PC149/PF149,0)</f>
        <v>0</v>
      </c>
      <c r="PJ149" s="12" t="e">
        <f>OW149/OY149</f>
        <v>#DIV/0!</v>
      </c>
      <c r="PK149" s="12" t="e">
        <f>1-PJ149</f>
        <v>#DIV/0!</v>
      </c>
      <c r="PL149" s="3">
        <v>0</v>
      </c>
      <c r="PM149" s="3">
        <v>9</v>
      </c>
      <c r="PN149" s="3">
        <v>0</v>
      </c>
      <c r="PO149" s="3">
        <v>0</v>
      </c>
      <c r="PP149" s="3">
        <v>0</v>
      </c>
      <c r="PQ149" s="3">
        <v>0</v>
      </c>
      <c r="PR149" s="3">
        <f>PL149+PM149+PN149+PO149+PQ149</f>
        <v>9</v>
      </c>
      <c r="PS149" s="88">
        <f>PR149*H149</f>
        <v>32470.606457999995</v>
      </c>
      <c r="PT149" s="12">
        <f>PS149/$PS$2</f>
        <v>4.5107957135261323E-4</v>
      </c>
      <c r="PU149" s="3">
        <v>0</v>
      </c>
      <c r="PV149" s="100">
        <v>0</v>
      </c>
      <c r="PW149" s="3">
        <v>0</v>
      </c>
      <c r="PX149" s="3">
        <v>0</v>
      </c>
      <c r="PY149" s="3">
        <v>0</v>
      </c>
      <c r="PZ149" s="3">
        <v>0</v>
      </c>
      <c r="QA149" s="3">
        <f>PY149-PZ149</f>
        <v>0</v>
      </c>
      <c r="QB149" s="3">
        <f>SUM(PZ149:QA149)</f>
        <v>0</v>
      </c>
      <c r="QC149" s="12">
        <f>IF(PZ149,PZ149/PX149,0)</f>
        <v>0</v>
      </c>
      <c r="QD149" s="88">
        <f>IF(QF149,QF149/PZ149,0)</f>
        <v>0</v>
      </c>
      <c r="QE149" s="45">
        <f>IF(QF149,QF149/QB149,0)</f>
        <v>0</v>
      </c>
      <c r="QF149" s="88">
        <v>0</v>
      </c>
      <c r="QG149" s="88">
        <v>0</v>
      </c>
      <c r="QH149" s="88">
        <v>0</v>
      </c>
      <c r="QI149" s="88">
        <f>QH149/1.18</f>
        <v>0</v>
      </c>
      <c r="QJ149" s="12">
        <f>QI149/$QI$2</f>
        <v>0</v>
      </c>
      <c r="QK149" s="12">
        <f>IF(QF149,QF149/QG149,0)</f>
        <v>0</v>
      </c>
      <c r="QL149" s="12">
        <f>IF(QF149,QF149/QI149,0)</f>
        <v>0</v>
      </c>
      <c r="QM149" s="12" t="e">
        <f>PZ149/QB149</f>
        <v>#DIV/0!</v>
      </c>
      <c r="QN149" s="12" t="e">
        <f>1-QM149</f>
        <v>#DIV/0!</v>
      </c>
      <c r="QO149" s="3">
        <v>0</v>
      </c>
      <c r="QP149" s="3"/>
      <c r="QQ149" s="3">
        <v>0</v>
      </c>
      <c r="QR149" s="3">
        <v>0</v>
      </c>
      <c r="QS149" s="3">
        <v>0</v>
      </c>
      <c r="QT149" s="3">
        <v>0</v>
      </c>
      <c r="QU149" s="3">
        <f>QO149+QP149+QQ149+QR149+QT149</f>
        <v>0</v>
      </c>
      <c r="QV149" s="88">
        <f>QU149*H149</f>
        <v>0</v>
      </c>
      <c r="QW149" s="12">
        <f>QV149/$QV$2</f>
        <v>0</v>
      </c>
      <c r="QX149" s="3">
        <v>0</v>
      </c>
      <c r="QY149" s="100">
        <v>0</v>
      </c>
      <c r="QZ149" s="3">
        <v>0</v>
      </c>
      <c r="RA149" s="3">
        <v>0</v>
      </c>
      <c r="RB149" s="3">
        <v>0</v>
      </c>
      <c r="RC149" s="3">
        <v>0</v>
      </c>
      <c r="RD149" s="3">
        <f>RB149-RC149</f>
        <v>0</v>
      </c>
      <c r="RE149" s="3">
        <f>SUM(RC149:RD149)</f>
        <v>0</v>
      </c>
      <c r="RF149" s="12">
        <f>IF(RC149,RC149/RA149,0)</f>
        <v>0</v>
      </c>
      <c r="RG149" s="88">
        <f>IF(RI149,RI149/RC149,0)</f>
        <v>0</v>
      </c>
      <c r="RH149" s="45">
        <f>IF(RI149,RI149/RE149,0)</f>
        <v>0</v>
      </c>
      <c r="RI149" s="88">
        <v>0</v>
      </c>
      <c r="RJ149" s="88">
        <v>0</v>
      </c>
      <c r="RK149" s="88">
        <v>0</v>
      </c>
      <c r="RL149" s="88">
        <f>RK149/1.18</f>
        <v>0</v>
      </c>
      <c r="RM149" s="12">
        <f>RL149/$RL$2</f>
        <v>0</v>
      </c>
      <c r="RN149" s="12">
        <f>IF(RI149,RI149/RJ149,0)</f>
        <v>0</v>
      </c>
      <c r="RO149" s="12">
        <f>IF(RI149,RI149/RL149,0)</f>
        <v>0</v>
      </c>
      <c r="RP149" s="169" t="str">
        <f>E149</f>
        <v>AI-02 2x2| Metallic Red</v>
      </c>
      <c r="RQ149" s="12" t="e">
        <f>RC149/RE149</f>
        <v>#DIV/0!</v>
      </c>
      <c r="RR149" s="12" t="e">
        <f>1-RQ149</f>
        <v>#DIV/0!</v>
      </c>
      <c r="RS149" s="3">
        <v>0</v>
      </c>
      <c r="RT149" s="3">
        <v>9</v>
      </c>
      <c r="RU149" s="3">
        <v>0</v>
      </c>
      <c r="RV149" s="3">
        <v>0</v>
      </c>
      <c r="RW149" s="3">
        <v>0</v>
      </c>
      <c r="RX149" s="3">
        <v>0</v>
      </c>
      <c r="RY149" s="3">
        <f>RS149+RT149+RU149+RV149+RX149</f>
        <v>9</v>
      </c>
      <c r="RZ149" s="88">
        <f>RY149*H149</f>
        <v>32470.606457999995</v>
      </c>
      <c r="SA149" s="12">
        <f>RZ149/$RZ$2</f>
        <v>4.5786298902682806E-4</v>
      </c>
      <c r="SB149" s="3">
        <v>0</v>
      </c>
      <c r="SC149" s="100">
        <v>0</v>
      </c>
      <c r="SD149" s="3">
        <v>0</v>
      </c>
      <c r="SE149" s="3">
        <v>0</v>
      </c>
      <c r="SF149" s="3">
        <v>0</v>
      </c>
      <c r="SG149" s="3">
        <v>0</v>
      </c>
      <c r="SH149" s="3">
        <f t="shared" si="756"/>
        <v>0</v>
      </c>
      <c r="SI149" s="3">
        <f t="shared" si="757"/>
        <v>0</v>
      </c>
      <c r="SJ149" s="12">
        <f t="shared" si="758"/>
        <v>0</v>
      </c>
      <c r="SK149" s="88">
        <f t="shared" si="759"/>
        <v>0</v>
      </c>
      <c r="SL149" s="45">
        <f t="shared" si="760"/>
        <v>0</v>
      </c>
      <c r="SM149" s="88">
        <v>0</v>
      </c>
      <c r="SN149" s="88">
        <v>0</v>
      </c>
      <c r="SO149" s="88">
        <v>0</v>
      </c>
      <c r="SP149" s="88">
        <f t="shared" si="761"/>
        <v>0</v>
      </c>
      <c r="SQ149" s="12">
        <f t="shared" si="762"/>
        <v>0</v>
      </c>
      <c r="SR149" s="87">
        <f t="shared" si="763"/>
        <v>0</v>
      </c>
      <c r="SS149" s="87">
        <f t="shared" si="764"/>
        <v>0</v>
      </c>
      <c r="ST149" s="169" t="str">
        <f t="shared" si="765"/>
        <v>AI-02 2x2| Metallic Red</v>
      </c>
      <c r="SU149" s="12" t="e">
        <f t="shared" si="766"/>
        <v>#DIV/0!</v>
      </c>
      <c r="SV149" s="12" t="e">
        <f t="shared" si="767"/>
        <v>#DIV/0!</v>
      </c>
      <c r="SW149" s="3">
        <v>0</v>
      </c>
      <c r="SX149" s="3">
        <v>9</v>
      </c>
      <c r="SY149" s="3">
        <v>0</v>
      </c>
      <c r="SZ149" s="3">
        <v>0</v>
      </c>
      <c r="TA149" s="3">
        <v>0</v>
      </c>
      <c r="TB149" s="3">
        <v>0</v>
      </c>
      <c r="TC149" s="3">
        <f t="shared" si="768"/>
        <v>9</v>
      </c>
      <c r="TD149" s="88">
        <f t="shared" si="769"/>
        <v>32470.606457999995</v>
      </c>
      <c r="TE149" s="12">
        <f t="shared" si="770"/>
        <v>3.5720435745495552E-4</v>
      </c>
      <c r="TF149" s="3">
        <v>0</v>
      </c>
      <c r="TG149" s="100">
        <f>SUMIFS(Main!TX:TX,Main!B:B,B:B)</f>
        <v>0</v>
      </c>
      <c r="TH149" s="3">
        <v>0</v>
      </c>
      <c r="TI149" s="3">
        <v>0</v>
      </c>
      <c r="TJ149" s="3">
        <f>SUMIFS(Main!TT:TT,Main!B:B,B:B)</f>
        <v>0</v>
      </c>
      <c r="TK149" s="3">
        <v>0</v>
      </c>
      <c r="TL149" s="3">
        <f t="shared" si="771"/>
        <v>0</v>
      </c>
      <c r="TM149" s="3">
        <f t="shared" si="772"/>
        <v>0</v>
      </c>
      <c r="TN149" s="12">
        <f t="shared" si="773"/>
        <v>0</v>
      </c>
      <c r="TO149" s="88">
        <f t="shared" si="774"/>
        <v>0</v>
      </c>
      <c r="TP149" s="45">
        <f t="shared" si="775"/>
        <v>0</v>
      </c>
      <c r="TQ149" s="88">
        <v>0</v>
      </c>
      <c r="TR149" s="88">
        <v>0</v>
      </c>
      <c r="TS149" s="88">
        <f>SUMIFS(Main!TU:TU,Main!B:B,B:B)</f>
        <v>0</v>
      </c>
      <c r="TT149" s="88">
        <f t="shared" si="776"/>
        <v>0</v>
      </c>
      <c r="TU149" s="12">
        <f t="shared" si="777"/>
        <v>0</v>
      </c>
      <c r="TV149" s="87">
        <f t="shared" si="778"/>
        <v>0</v>
      </c>
      <c r="TW149" s="87">
        <f t="shared" si="779"/>
        <v>0</v>
      </c>
      <c r="TX149" s="169" t="str">
        <f t="shared" si="780"/>
        <v>AI-02 2x2| Metallic Red</v>
      </c>
      <c r="TY149" s="12" t="e">
        <f t="shared" si="781"/>
        <v>#DIV/0!</v>
      </c>
      <c r="TZ149" s="12" t="e">
        <f t="shared" si="782"/>
        <v>#DIV/0!</v>
      </c>
      <c r="UA149" s="3">
        <f>SUMIFS(Main!UG:UG,Main!B:B,B:B)</f>
        <v>0</v>
      </c>
      <c r="UB149" s="3">
        <f>SUMIFS(Main!UI:UI,Main!B:B,B:B)</f>
        <v>7</v>
      </c>
      <c r="UC149" s="3">
        <f>SUMIFS(Main!UK:UK,Main!B:B,B:B)</f>
        <v>0</v>
      </c>
      <c r="UD149" s="3">
        <f>SUMIFS(Main!UO:UO,Main!B:B,B:B)</f>
        <v>0</v>
      </c>
      <c r="UE149" s="3">
        <f>SUMIFS(Main!UQ:UQ,Main!B:B,B:B)</f>
        <v>0</v>
      </c>
      <c r="UF149" s="3">
        <f>SUMIFS(Main!US:US,Main!B:B,B:B)</f>
        <v>0</v>
      </c>
      <c r="UG149" s="3">
        <f t="shared" si="783"/>
        <v>7</v>
      </c>
      <c r="UH149" s="88">
        <f t="shared" si="784"/>
        <v>25254.916133999999</v>
      </c>
      <c r="UI149" s="12">
        <f t="shared" si="785"/>
        <v>2.505682915378556E-4</v>
      </c>
      <c r="UJ149" s="3">
        <f>SUMIFS(Main!UW:UW,Main!B:B,B:B)</f>
        <v>0</v>
      </c>
      <c r="UK149" s="100">
        <f>SUMIFS(Main!VI:VI,Main!A:A,A:A)</f>
        <v>0</v>
      </c>
      <c r="UL149" s="3">
        <v>0</v>
      </c>
      <c r="UM149" s="3">
        <v>0</v>
      </c>
      <c r="UN149" s="3">
        <f>SUMIFS(Main!VE:VE,Main!A:A,A:A)</f>
        <v>0</v>
      </c>
      <c r="UO149" s="3">
        <v>0</v>
      </c>
      <c r="UP149" s="3">
        <f t="shared" si="741"/>
        <v>0</v>
      </c>
      <c r="UQ149" s="3">
        <f t="shared" si="742"/>
        <v>0</v>
      </c>
      <c r="UR149" s="12">
        <f t="shared" si="743"/>
        <v>0</v>
      </c>
      <c r="US149" s="88">
        <f t="shared" si="744"/>
        <v>0</v>
      </c>
      <c r="UT149" s="45">
        <f t="shared" si="745"/>
        <v>0</v>
      </c>
      <c r="UU149" s="88">
        <v>0</v>
      </c>
      <c r="UV149" s="88">
        <v>0</v>
      </c>
      <c r="UW149" s="88">
        <f>SUMIFS(Main!VF:VF,Main!A:A,A:A)</f>
        <v>0</v>
      </c>
      <c r="UX149" s="88">
        <f t="shared" si="746"/>
        <v>0</v>
      </c>
      <c r="UY149" s="12">
        <f t="shared" si="747"/>
        <v>0</v>
      </c>
      <c r="UZ149" s="87">
        <f t="shared" si="748"/>
        <v>0</v>
      </c>
      <c r="VA149" s="87">
        <f t="shared" si="749"/>
        <v>0</v>
      </c>
      <c r="VB149" s="169" t="str">
        <f t="shared" si="740"/>
        <v>AI-02 2x2| Metallic Red</v>
      </c>
      <c r="VC149" s="12" t="e">
        <f t="shared" si="754"/>
        <v>#DIV/0!</v>
      </c>
      <c r="VD149" s="12" t="e">
        <f t="shared" si="750"/>
        <v>#DIV/0!</v>
      </c>
      <c r="VE149" s="3">
        <f>SUMIFS(Main!VR:VR,Main!B:B,B:B)</f>
        <v>0</v>
      </c>
      <c r="VF149" s="3">
        <f>SUMIFS(Main!VT:VT,Main!B:B,B:B)</f>
        <v>7</v>
      </c>
      <c r="VG149" s="3">
        <f>SUMIFS(Main!VV:VV,Main!B:B,B:B)</f>
        <v>0</v>
      </c>
      <c r="VH149" s="3">
        <f>SUMIFS(Main!VZ:VZ,Main!B:B,B:B)</f>
        <v>0</v>
      </c>
      <c r="VI149" s="3">
        <f>SUMIFS(Main!WB:WB,Main!B:B,B:B)</f>
        <v>0</v>
      </c>
      <c r="VJ149" s="3">
        <f>SUMIFS(Main!WD:WD,Main!B:B,B:B)</f>
        <v>0</v>
      </c>
      <c r="VK149" s="3">
        <f t="shared" si="751"/>
        <v>7</v>
      </c>
      <c r="VL149" s="88">
        <f t="shared" si="752"/>
        <v>25254.916133999999</v>
      </c>
      <c r="VM149" s="12">
        <f t="shared" si="753"/>
        <v>2.6458620197398862E-4</v>
      </c>
      <c r="VN149" s="3">
        <f>SUMIFS(Main!WH:WH,Main!B:B,B:B)</f>
        <v>0</v>
      </c>
    </row>
    <row r="150" spans="1:586">
      <c r="A150" s="154" t="s">
        <v>66</v>
      </c>
      <c r="B150" s="155" t="s">
        <v>65</v>
      </c>
      <c r="C150" s="150" t="s">
        <v>292</v>
      </c>
      <c r="D150" s="150" t="s">
        <v>669</v>
      </c>
      <c r="E150" s="155" t="s">
        <v>226</v>
      </c>
      <c r="F150" s="150" t="s">
        <v>477</v>
      </c>
      <c r="G150" s="150" t="s">
        <v>439</v>
      </c>
      <c r="H150" s="17">
        <v>7667.5267199999989</v>
      </c>
      <c r="I150" s="12">
        <v>0</v>
      </c>
      <c r="J150" s="3">
        <v>0</v>
      </c>
      <c r="K150" s="3">
        <v>0</v>
      </c>
      <c r="L150" s="3">
        <v>0</v>
      </c>
      <c r="M150" s="3">
        <f>K150-L150</f>
        <v>0</v>
      </c>
      <c r="N150" s="3">
        <v>0</v>
      </c>
      <c r="O150" s="3">
        <v>0</v>
      </c>
      <c r="P150" s="3">
        <f>L150+M150+N150</f>
        <v>0</v>
      </c>
      <c r="Q150" s="87">
        <v>0</v>
      </c>
      <c r="R150" s="88">
        <v>0</v>
      </c>
      <c r="S150" s="88">
        <v>0</v>
      </c>
      <c r="T150" s="88">
        <v>0</v>
      </c>
      <c r="U150" s="87" t="e">
        <f>R150/S150</f>
        <v>#DIV/0!</v>
      </c>
      <c r="V150" s="87" t="e">
        <f>R150/T150</f>
        <v>#DIV/0!</v>
      </c>
      <c r="W150" s="12">
        <v>0</v>
      </c>
      <c r="X150" s="3">
        <v>0</v>
      </c>
      <c r="Y150" s="3">
        <v>0</v>
      </c>
      <c r="Z150" s="3">
        <v>0</v>
      </c>
      <c r="AA150" s="3">
        <f>Y150-Z150</f>
        <v>0</v>
      </c>
      <c r="AB150" s="3">
        <v>0</v>
      </c>
      <c r="AC150" s="3">
        <v>0</v>
      </c>
      <c r="AD150" s="3">
        <f>Z150+AA150+AB150</f>
        <v>0</v>
      </c>
      <c r="AE150" s="87">
        <v>0</v>
      </c>
      <c r="AF150" s="88">
        <v>0</v>
      </c>
      <c r="AG150" s="88">
        <v>0</v>
      </c>
      <c r="AH150" s="88">
        <v>0</v>
      </c>
      <c r="AI150" s="87" t="e">
        <f>AF150/AG150</f>
        <v>#DIV/0!</v>
      </c>
      <c r="AJ150" s="87" t="e">
        <f>AF150/AH150</f>
        <v>#DIV/0!</v>
      </c>
      <c r="AK150" s="12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f>AN150-AO150</f>
        <v>0</v>
      </c>
      <c r="AQ150" s="3">
        <f>AO150-AP150</f>
        <v>0</v>
      </c>
      <c r="AR150" s="3">
        <f>AP150-AQ150</f>
        <v>0</v>
      </c>
      <c r="AS150" s="3">
        <f>AO150+AP150+AQ150</f>
        <v>0</v>
      </c>
      <c r="AT150" s="87">
        <v>0</v>
      </c>
      <c r="AU150" s="40" t="e">
        <f>AW150/AO150</f>
        <v>#DIV/0!</v>
      </c>
      <c r="AV150" s="40" t="e">
        <f>AW150/AN150</f>
        <v>#DIV/0!</v>
      </c>
      <c r="AW150" s="88">
        <v>0</v>
      </c>
      <c r="AX150" s="88">
        <v>0</v>
      </c>
      <c r="AY150" s="88">
        <v>0</v>
      </c>
      <c r="AZ150" s="87" t="e">
        <f>AW150/AX150</f>
        <v>#DIV/0!</v>
      </c>
      <c r="BA150" s="87" t="e">
        <f>AW150/AY150</f>
        <v>#DIV/0!</v>
      </c>
      <c r="BB150" s="87" t="e">
        <f>AO150/AS150</f>
        <v>#DIV/0!</v>
      </c>
      <c r="BC150" s="89" t="e">
        <f>1-BB150</f>
        <v>#DIV/0!</v>
      </c>
      <c r="BD150" s="12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f t="shared" si="755"/>
        <v>0</v>
      </c>
      <c r="BJ150" s="3">
        <f t="shared" si="755"/>
        <v>0</v>
      </c>
      <c r="BK150" s="3">
        <f t="shared" si="755"/>
        <v>0</v>
      </c>
      <c r="BL150" s="3">
        <f>BH150+BI150+BJ150</f>
        <v>0</v>
      </c>
      <c r="BM150" s="87">
        <v>0</v>
      </c>
      <c r="BN150" s="40" t="e">
        <f>BP150/BH150</f>
        <v>#DIV/0!</v>
      </c>
      <c r="BO150" s="40" t="e">
        <f>BP150/BG150</f>
        <v>#DIV/0!</v>
      </c>
      <c r="BP150" s="88">
        <v>0</v>
      </c>
      <c r="BQ150" s="88">
        <v>0</v>
      </c>
      <c r="BR150" s="88">
        <v>0</v>
      </c>
      <c r="BS150" s="12" t="e">
        <f>BP150/BQ150</f>
        <v>#DIV/0!</v>
      </c>
      <c r="BT150" s="12" t="e">
        <f>BP150/BR150</f>
        <v>#DIV/0!</v>
      </c>
      <c r="BU150" s="87" t="e">
        <f>BH150/BL150</f>
        <v>#DIV/0!</v>
      </c>
      <c r="BV150" s="89" t="e">
        <f>1-BU150</f>
        <v>#DIV/0!</v>
      </c>
      <c r="BW150" s="90" t="str">
        <f>B150</f>
        <v>FBA76743</v>
      </c>
      <c r="BX150" s="12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f>CA150-CB150</f>
        <v>0</v>
      </c>
      <c r="CD150" s="3">
        <v>0</v>
      </c>
      <c r="CE150" s="3">
        <v>0</v>
      </c>
      <c r="CF150" s="3">
        <f>CB150+CC150+CD150</f>
        <v>0</v>
      </c>
      <c r="CG150" s="87" t="e">
        <f>CB150/BZ150</f>
        <v>#DIV/0!</v>
      </c>
      <c r="CH150" s="3" t="e">
        <f>CJ150/CB150</f>
        <v>#DIV/0!</v>
      </c>
      <c r="CI150" s="3" t="e">
        <f>CJ150/CA150</f>
        <v>#DIV/0!</v>
      </c>
      <c r="CJ150" s="88">
        <v>0</v>
      </c>
      <c r="CK150" s="88">
        <v>0</v>
      </c>
      <c r="CL150" s="88">
        <v>0</v>
      </c>
      <c r="CM150" s="87" t="e">
        <f>CJ150/CK150</f>
        <v>#DIV/0!</v>
      </c>
      <c r="CN150" s="87" t="e">
        <f>CJ150/CL150</f>
        <v>#DIV/0!</v>
      </c>
      <c r="CO150" s="12" t="e">
        <f>CB150/CF150</f>
        <v>#DIV/0!</v>
      </c>
      <c r="CP150" s="12" t="e">
        <f>1-CO150</f>
        <v>#DIV/0!</v>
      </c>
      <c r="CQ150" s="77" t="str">
        <f>B150</f>
        <v>FBA76743</v>
      </c>
      <c r="CR150" s="12">
        <v>0.86209999999999998</v>
      </c>
      <c r="CS150" s="3">
        <v>0</v>
      </c>
      <c r="CT150" s="3">
        <v>0</v>
      </c>
      <c r="CU150" s="3" t="e">
        <f>VLOOKUP(C150,'[1]Monthly Sales'!C:AP,38,0)</f>
        <v>#N/A</v>
      </c>
      <c r="CV150" s="3">
        <v>0</v>
      </c>
      <c r="CW150" s="3" t="e">
        <f>CU150-CV150</f>
        <v>#N/A</v>
      </c>
      <c r="CX150" s="3">
        <v>0</v>
      </c>
      <c r="CY150" s="3">
        <v>0</v>
      </c>
      <c r="CZ150" s="3" t="e">
        <f>CV150+CW150+CX150</f>
        <v>#N/A</v>
      </c>
      <c r="DA150" s="87" t="e">
        <f>CV150/CT150</f>
        <v>#DIV/0!</v>
      </c>
      <c r="DB150" s="45" t="e">
        <f>DD150/CV150</f>
        <v>#DIV/0!</v>
      </c>
      <c r="DC150" s="3" t="e">
        <f>DD150/CZ150</f>
        <v>#N/A</v>
      </c>
      <c r="DD150" s="88">
        <v>0</v>
      </c>
      <c r="DE150" s="88">
        <v>0</v>
      </c>
      <c r="DF150" s="88">
        <v>0</v>
      </c>
      <c r="DG150" s="12" t="e">
        <f>DD150/DE150</f>
        <v>#DIV/0!</v>
      </c>
      <c r="DH150" s="12" t="e">
        <f>DD150/DF150</f>
        <v>#DIV/0!</v>
      </c>
      <c r="DI150" s="12" t="e">
        <f>CV150/CZ150</f>
        <v>#N/A</v>
      </c>
      <c r="DJ150" s="12" t="e">
        <f>1-DI150</f>
        <v>#N/A</v>
      </c>
      <c r="DK150" s="3" t="str">
        <f>B150</f>
        <v>FBA76743</v>
      </c>
      <c r="DL150" s="12">
        <v>0.99470000000000003</v>
      </c>
      <c r="DM150" s="3">
        <v>203351</v>
      </c>
      <c r="DN150" s="3">
        <v>1675</v>
      </c>
      <c r="DO150" s="3">
        <v>52</v>
      </c>
      <c r="DP150" s="3">
        <v>24</v>
      </c>
      <c r="DQ150" s="3">
        <f>DO150-DP150</f>
        <v>28</v>
      </c>
      <c r="DR150" s="3">
        <v>6</v>
      </c>
      <c r="DS150" s="3">
        <v>1</v>
      </c>
      <c r="DT150" s="3">
        <f>DP150+DQ150+DR150</f>
        <v>58</v>
      </c>
      <c r="DU150" s="12">
        <f>DR150/DT150</f>
        <v>0.10344827586206896</v>
      </c>
      <c r="DV150" s="87">
        <f>DP150/DN150</f>
        <v>1.4328358208955224E-2</v>
      </c>
      <c r="DW150" s="3">
        <f>DY150/DP150</f>
        <v>326.40208333333334</v>
      </c>
      <c r="DX150" s="3">
        <f>DY150/DT150</f>
        <v>135.06293103448274</v>
      </c>
      <c r="DY150" s="88">
        <v>7833.65</v>
      </c>
      <c r="DZ150" s="88">
        <v>71924.039999999994</v>
      </c>
      <c r="EA150" s="88">
        <v>210649</v>
      </c>
      <c r="EB150" s="12">
        <f>DY150/DZ150</f>
        <v>0.10891560040286948</v>
      </c>
      <c r="EC150" s="12">
        <f>DY150/EA150</f>
        <v>3.7188166096207433E-2</v>
      </c>
      <c r="ED150" s="12">
        <f>DP150/DT150</f>
        <v>0.41379310344827586</v>
      </c>
      <c r="EE150" s="12">
        <f>1-ED150</f>
        <v>0.5862068965517242</v>
      </c>
      <c r="EF150" s="3" t="str">
        <f>B150</f>
        <v>FBA76743</v>
      </c>
      <c r="EG150" s="12">
        <v>0.94820000000000004</v>
      </c>
      <c r="EH150" s="3">
        <v>258163</v>
      </c>
      <c r="EI150" s="3">
        <v>2489</v>
      </c>
      <c r="EJ150" s="3">
        <v>187</v>
      </c>
      <c r="EK150" s="3">
        <v>43</v>
      </c>
      <c r="EL150" s="3">
        <f>EJ150-EK150</f>
        <v>144</v>
      </c>
      <c r="EM150" s="3">
        <v>29</v>
      </c>
      <c r="EN150" s="3">
        <v>1</v>
      </c>
      <c r="EO150" s="3">
        <f>EK150+EL150+EM150</f>
        <v>216</v>
      </c>
      <c r="EP150" s="12">
        <f>IF(EM150,EM150/EO150,0)</f>
        <v>0.13425925925925927</v>
      </c>
      <c r="EQ150" s="87">
        <f>IF(EK150,EK150/EI150,0)</f>
        <v>1.7276014463640015E-2</v>
      </c>
      <c r="ER150" s="3">
        <f>IF(ET150,ET150/EK150,0)</f>
        <v>352.15837209302322</v>
      </c>
      <c r="ES150" s="3">
        <f>IF(ET150,ET150/EO150,0)</f>
        <v>70.105601851851844</v>
      </c>
      <c r="ET150" s="88">
        <v>15142.81</v>
      </c>
      <c r="EU150" s="88">
        <v>142356.12</v>
      </c>
      <c r="EV150" s="88">
        <v>810012</v>
      </c>
      <c r="EW150" s="12">
        <f>IF(ET150,ET150/EU150,0)</f>
        <v>0.10637273620551052</v>
      </c>
      <c r="EX150" s="12">
        <f>IF(ET150,ET150/EV150,0)</f>
        <v>1.8694550204194506E-2</v>
      </c>
      <c r="EY150" s="12">
        <f>IF(EK150,EK150/EO150,0)</f>
        <v>0.19907407407407407</v>
      </c>
      <c r="EZ150" s="12">
        <f>1-EY150</f>
        <v>0.80092592592592593</v>
      </c>
      <c r="FA150" s="3" t="str">
        <f>B150</f>
        <v>FBA76743</v>
      </c>
      <c r="FB150" s="12">
        <v>0.92459999999999998</v>
      </c>
      <c r="FC150" s="3">
        <v>438434</v>
      </c>
      <c r="FD150" s="3">
        <v>3321</v>
      </c>
      <c r="FE150" s="3">
        <v>132</v>
      </c>
      <c r="FF150" s="3">
        <v>58</v>
      </c>
      <c r="FG150" s="3">
        <f>FE150-FF150</f>
        <v>74</v>
      </c>
      <c r="FH150" s="3">
        <v>44</v>
      </c>
      <c r="FI150" s="3">
        <v>10</v>
      </c>
      <c r="FJ150" s="3">
        <f>FF150+FG150+FH150</f>
        <v>176</v>
      </c>
      <c r="FK150" s="12">
        <f>IF(FH150,FH150/FJ150,0)</f>
        <v>0.25</v>
      </c>
      <c r="FL150" s="12">
        <f>IF(FF150,FF150/FD150,0)</f>
        <v>1.7464619090635351E-2</v>
      </c>
      <c r="FM150" s="3">
        <f>IF(FO150,FO150/FF150,0)</f>
        <v>369.6544827586207</v>
      </c>
      <c r="FN150" s="88">
        <f>IF(FO150,FO150/FJ150,0)</f>
        <v>121.81795454545454</v>
      </c>
      <c r="FO150" s="88">
        <v>21439.96</v>
      </c>
      <c r="FP150" s="88">
        <v>193512.79</v>
      </c>
      <c r="FQ150" s="88">
        <v>593115</v>
      </c>
      <c r="FR150" s="12">
        <f>IF(FO150,FO150/FP150,0)</f>
        <v>0.11079350362319719</v>
      </c>
      <c r="FS150" s="12">
        <f>IF(FO150,FO150/FQ150,0)</f>
        <v>3.6148065720812993E-2</v>
      </c>
      <c r="FT150" s="12">
        <f>FF150/FJ150</f>
        <v>0.32954545454545453</v>
      </c>
      <c r="FU150" s="39">
        <f>1-FT150</f>
        <v>0.67045454545454541</v>
      </c>
      <c r="FV150" s="77" t="str">
        <f>B150</f>
        <v>FBA76743</v>
      </c>
      <c r="FW150" s="12">
        <v>0.99909999999999999</v>
      </c>
      <c r="FX150" s="3">
        <v>406804</v>
      </c>
      <c r="FY150" s="3">
        <v>4109</v>
      </c>
      <c r="FZ150" s="3">
        <v>55</v>
      </c>
      <c r="GA150" s="3">
        <v>55</v>
      </c>
      <c r="GB150" s="3">
        <f>FZ150-GA150</f>
        <v>0</v>
      </c>
      <c r="GC150" s="3">
        <v>4</v>
      </c>
      <c r="GD150" s="3">
        <v>0</v>
      </c>
      <c r="GE150" s="3">
        <f>GA150+GB150+GC150</f>
        <v>59</v>
      </c>
      <c r="GF150" s="12">
        <f>IF(GC150,GC150/GE150,0)</f>
        <v>6.7796610169491525E-2</v>
      </c>
      <c r="GG150" s="12">
        <f>IF(GA150,GA150/FY150,0)</f>
        <v>1.3385251886103676E-2</v>
      </c>
      <c r="GH150" s="88">
        <f>IF(GJ150,GJ150/GA150,0)</f>
        <v>572.51618181818185</v>
      </c>
      <c r="GI150" s="45">
        <f>IF(GJ150,GJ150/GE150,0)</f>
        <v>533.70152542372875</v>
      </c>
      <c r="GJ150" s="88">
        <v>31488.39</v>
      </c>
      <c r="GK150" s="88">
        <v>194434.64</v>
      </c>
      <c r="GL150" s="88">
        <v>206789.11864406784</v>
      </c>
      <c r="GM150" s="12">
        <f>IF(GJ150,GJ150/GK150,0)</f>
        <v>0.16194845733249999</v>
      </c>
      <c r="GN150" s="12">
        <f>IF(GJ150,GJ150/GL150,0)</f>
        <v>0.15227295423701109</v>
      </c>
      <c r="GO150" s="12">
        <f>GA150/GE150</f>
        <v>0.93220338983050843</v>
      </c>
      <c r="GP150" s="12">
        <f>1-GO150</f>
        <v>6.7796610169491567E-2</v>
      </c>
      <c r="GQ150" s="77" t="str">
        <f>B150</f>
        <v>FBA76743</v>
      </c>
      <c r="GR150" s="12">
        <v>0.99870000000000003</v>
      </c>
      <c r="GS150" s="3">
        <v>323010</v>
      </c>
      <c r="GT150" s="3">
        <v>2939</v>
      </c>
      <c r="GU150" s="3">
        <v>66</v>
      </c>
      <c r="GV150" s="3">
        <v>45</v>
      </c>
      <c r="GW150" s="3">
        <f>GU150-GV150</f>
        <v>21</v>
      </c>
      <c r="GX150" s="3">
        <v>8</v>
      </c>
      <c r="GY150" s="3">
        <v>4</v>
      </c>
      <c r="GZ150" s="3">
        <f>GV150+GW150+GX150</f>
        <v>74</v>
      </c>
      <c r="HA150" s="12">
        <f>IF(GX150,GX150/GZ150,0)</f>
        <v>0.10810810810810811</v>
      </c>
      <c r="HB150" s="12">
        <f>IF(GV150,GV150/GT150,0)</f>
        <v>1.5311330384484519E-2</v>
      </c>
      <c r="HC150" s="88">
        <f>IF(HE150,HE150/GV150,0)</f>
        <v>535.16911111111108</v>
      </c>
      <c r="HD150" s="45">
        <f>IF(HE150,HE150/GZ150,0)</f>
        <v>325.44067567567566</v>
      </c>
      <c r="HE150" s="88">
        <v>24082.61</v>
      </c>
      <c r="HF150" s="88">
        <v>134454.29</v>
      </c>
      <c r="HG150" s="88">
        <v>283648.02</v>
      </c>
      <c r="HH150" s="12">
        <f>IF(HE150,HE150/HF150,0)</f>
        <v>0.17911373448924536</v>
      </c>
      <c r="HI150" s="12">
        <f>IF(HE150,HE150/HG150,0)</f>
        <v>8.4903148627654787E-2</v>
      </c>
      <c r="HJ150" s="12">
        <f>GV150/GZ150</f>
        <v>0.60810810810810811</v>
      </c>
      <c r="HK150" s="12">
        <f>1-HJ150</f>
        <v>0.39189189189189189</v>
      </c>
      <c r="HL150" s="77" t="s">
        <v>226</v>
      </c>
      <c r="HM150" s="3">
        <v>1132</v>
      </c>
      <c r="HN150" s="3">
        <v>49912</v>
      </c>
      <c r="HO150" s="3">
        <v>386</v>
      </c>
      <c r="HP150" s="3">
        <v>8</v>
      </c>
      <c r="HQ150" s="3">
        <v>3</v>
      </c>
      <c r="HR150" s="3">
        <f>HP150-HQ150</f>
        <v>5</v>
      </c>
      <c r="HS150" s="3">
        <v>3</v>
      </c>
      <c r="HT150" s="3">
        <f>HQ150+HR150+HS150</f>
        <v>11</v>
      </c>
      <c r="HU150" s="12">
        <f>IF(HS150,HS150/HT150,0)</f>
        <v>0.27272727272727271</v>
      </c>
      <c r="HV150" s="12">
        <f>IF(HQ150,HQ150/HO150,0)</f>
        <v>7.7720207253886009E-3</v>
      </c>
      <c r="HW150" s="88">
        <f>IF(HY150,HY150/HQ150,0)</f>
        <v>698.4899999999999</v>
      </c>
      <c r="HX150" s="45">
        <f>IF(HY150,HY150/HT150,0)</f>
        <v>190.4972727272727</v>
      </c>
      <c r="HY150" s="3">
        <v>2095.4699999999998</v>
      </c>
      <c r="HZ150" s="3">
        <v>30929.65</v>
      </c>
      <c r="IA150" s="3">
        <v>95392</v>
      </c>
      <c r="IB150" s="20">
        <f>IA150/1.18</f>
        <v>80840.677966101706</v>
      </c>
      <c r="IC150" s="12">
        <f>IF(HY150,HY150/HZ150,0)</f>
        <v>6.7749554230325901E-2</v>
      </c>
      <c r="ID150" s="12">
        <f>IF(HY150,HY150/IB150,0)</f>
        <v>2.5920984988258969E-2</v>
      </c>
      <c r="IE150" s="12">
        <f>HQ150/HT150</f>
        <v>0.27272727272727271</v>
      </c>
      <c r="IF150" s="105">
        <f>1-IE150</f>
        <v>0.72727272727272729</v>
      </c>
      <c r="IG150" s="100">
        <v>897</v>
      </c>
      <c r="IH150" s="3">
        <v>16158</v>
      </c>
      <c r="II150" s="3">
        <v>208</v>
      </c>
      <c r="IJ150" s="3">
        <v>6</v>
      </c>
      <c r="IK150" s="3">
        <v>3</v>
      </c>
      <c r="IL150" s="3">
        <f>IJ150-IK150</f>
        <v>3</v>
      </c>
      <c r="IM150" s="3">
        <v>0</v>
      </c>
      <c r="IN150" s="3">
        <f>IK150+IL150+IM150</f>
        <v>6</v>
      </c>
      <c r="IO150" s="12">
        <f>IF(IM150,IM150/IN150,0)</f>
        <v>0</v>
      </c>
      <c r="IP150" s="12">
        <f>IF(IK150,IK150/II150,0)</f>
        <v>1.4423076923076924E-2</v>
      </c>
      <c r="IQ150" s="88">
        <f>IF(IS150,IS150/IK150,0)</f>
        <v>429.29666666666645</v>
      </c>
      <c r="IR150" s="45">
        <f>IF(IS150,IS150/IN150,0)</f>
        <v>214.64833333333323</v>
      </c>
      <c r="IS150" s="3">
        <v>1287.8899999999994</v>
      </c>
      <c r="IT150" s="3">
        <v>33048.300000000003</v>
      </c>
      <c r="IU150" s="3">
        <v>75994</v>
      </c>
      <c r="IV150" s="20">
        <f>IU150/1.18</f>
        <v>64401.694915254244</v>
      </c>
      <c r="IW150" s="12">
        <f>IF(IS150,IS150/IT150,0)</f>
        <v>3.8969931887570593E-2</v>
      </c>
      <c r="IX150" s="12">
        <f>IF(IS150,IS150/IV150,0)</f>
        <v>1.9997765613074706E-2</v>
      </c>
      <c r="IY150" s="12">
        <f>IK150/IN150</f>
        <v>0.5</v>
      </c>
      <c r="IZ150" s="12">
        <f>1-IY150</f>
        <v>0.5</v>
      </c>
      <c r="JA150" s="100">
        <v>927</v>
      </c>
      <c r="JB150" s="3">
        <v>18885</v>
      </c>
      <c r="JC150" s="3">
        <v>267</v>
      </c>
      <c r="JD150" s="3">
        <v>4</v>
      </c>
      <c r="JE150" s="3">
        <v>1</v>
      </c>
      <c r="JF150" s="3">
        <f>JD150-JE150</f>
        <v>3</v>
      </c>
      <c r="JG150" s="3">
        <v>0</v>
      </c>
      <c r="JH150" s="3">
        <f>SUM(JE150:JG150)</f>
        <v>4</v>
      </c>
      <c r="JI150" s="12">
        <f>IF(JG150,JG150/JH150,0)</f>
        <v>0</v>
      </c>
      <c r="JJ150" s="12">
        <f>IF(JE150,JE150/JC150,0)</f>
        <v>3.7453183520599251E-3</v>
      </c>
      <c r="JK150" s="88">
        <f>IF(JM150,JM150/JE150,0)</f>
        <v>1122.5400000000004</v>
      </c>
      <c r="JL150" s="45">
        <f>IF(JM150,JM150/JH150,0)</f>
        <v>280.6350000000001</v>
      </c>
      <c r="JM150" s="3">
        <v>1122.5400000000004</v>
      </c>
      <c r="JN150" s="3">
        <v>11016.1</v>
      </c>
      <c r="JO150" s="3">
        <v>48293.32</v>
      </c>
      <c r="JP150" s="20">
        <f>JO150/1.18</f>
        <v>40926.542372881355</v>
      </c>
      <c r="JQ150" s="12">
        <f>IF(JM150,JM150/JN150,0)</f>
        <v>0.1018999464420258</v>
      </c>
      <c r="JR150" s="12">
        <f>IF(JM150,JM150/JP150,0)</f>
        <v>2.7428166048637792E-2</v>
      </c>
      <c r="JS150" s="12">
        <f>JE150/JH150</f>
        <v>0.25</v>
      </c>
      <c r="JT150" s="12">
        <f>1-JS150</f>
        <v>0.75</v>
      </c>
      <c r="JU150" s="100">
        <v>666</v>
      </c>
      <c r="JV150" s="3">
        <v>8269</v>
      </c>
      <c r="JW150" s="3">
        <v>137</v>
      </c>
      <c r="JX150" s="3">
        <v>2</v>
      </c>
      <c r="JY150" s="3">
        <v>0</v>
      </c>
      <c r="JZ150" s="3">
        <f>JX150-JY150</f>
        <v>2</v>
      </c>
      <c r="KA150" s="3">
        <v>1</v>
      </c>
      <c r="KB150" s="3">
        <f>SUM(JY150:KA150)</f>
        <v>3</v>
      </c>
      <c r="KC150" s="12">
        <f>IF(KA150,KA150/KB150,0)</f>
        <v>0.33333333333333331</v>
      </c>
      <c r="KD150" s="12">
        <f>IF(JY150,JY150/JW150,0)</f>
        <v>0</v>
      </c>
      <c r="KE150" s="88" t="e">
        <f>IF(KG150,KG150/JY150,0)</f>
        <v>#DIV/0!</v>
      </c>
      <c r="KF150" s="45">
        <f>IF(KG150,KG150/KB150,0)</f>
        <v>202.98666666666659</v>
      </c>
      <c r="KG150" s="3">
        <v>608.95999999999981</v>
      </c>
      <c r="KH150" s="3">
        <v>0</v>
      </c>
      <c r="KI150" s="3">
        <v>25998</v>
      </c>
      <c r="KJ150" s="20">
        <f>KI150/1.18</f>
        <v>22032.203389830509</v>
      </c>
      <c r="KK150" s="12" t="e">
        <f>IF(KG150,KG150/KH150,0)</f>
        <v>#DIV/0!</v>
      </c>
      <c r="KL150" s="12">
        <f>IF(KG150,KG150/KJ150,0)</f>
        <v>2.7639541503192543E-2</v>
      </c>
      <c r="KM150" s="12">
        <f>JY150/KB150</f>
        <v>0</v>
      </c>
      <c r="KN150" s="12">
        <f>1-KM150</f>
        <v>1</v>
      </c>
      <c r="KO150" s="100">
        <v>601</v>
      </c>
      <c r="KP150" s="3">
        <v>7488</v>
      </c>
      <c r="KQ150" s="3">
        <v>125</v>
      </c>
      <c r="KR150" s="3">
        <v>2</v>
      </c>
      <c r="KS150" s="3">
        <v>0</v>
      </c>
      <c r="KT150" s="3">
        <f>KR150-KS150</f>
        <v>2</v>
      </c>
      <c r="KU150" s="3">
        <v>0</v>
      </c>
      <c r="KV150" s="3">
        <f>SUM(KS150:KU150)</f>
        <v>2</v>
      </c>
      <c r="KW150" s="12">
        <f>IF(KU150,KU150/KV150,0)</f>
        <v>0</v>
      </c>
      <c r="KX150" s="12">
        <f>IF(KS150,KS150/KQ150,0)</f>
        <v>0</v>
      </c>
      <c r="KY150" s="88" t="e">
        <f>IF(LA150,LA150/KS150,0)</f>
        <v>#DIV/0!</v>
      </c>
      <c r="KZ150" s="45">
        <f>IF(LA150,LA150/KV150,0)</f>
        <v>288.74</v>
      </c>
      <c r="LA150" s="3">
        <v>577.48</v>
      </c>
      <c r="LB150" s="3">
        <v>0</v>
      </c>
      <c r="LC150" s="3">
        <v>26077</v>
      </c>
      <c r="LD150" s="20">
        <f>LC150/1.18</f>
        <v>22099.152542372882</v>
      </c>
      <c r="LE150" s="12" t="e">
        <f>IF(LA150,LA150/LB150,0)</f>
        <v>#DIV/0!</v>
      </c>
      <c r="LF150" s="12">
        <f>IF(LA150,LA150/LD150,0)</f>
        <v>2.6131318786670247E-2</v>
      </c>
      <c r="LG150" s="12">
        <f>KS150/KV150</f>
        <v>0</v>
      </c>
      <c r="LH150" s="12">
        <f>1-LG150</f>
        <v>1</v>
      </c>
      <c r="LI150" s="100">
        <v>690</v>
      </c>
      <c r="LJ150" s="3">
        <v>6753</v>
      </c>
      <c r="LK150" s="3">
        <v>139</v>
      </c>
      <c r="LL150" s="3">
        <v>2</v>
      </c>
      <c r="LM150" s="3">
        <v>2</v>
      </c>
      <c r="LN150" s="3">
        <f>LL150-LM150</f>
        <v>0</v>
      </c>
      <c r="LO150" s="3">
        <v>0</v>
      </c>
      <c r="LP150" s="3">
        <f>SUM(LM150:LO150)</f>
        <v>2</v>
      </c>
      <c r="LQ150" s="12">
        <f>IF(LO150,LO150/LP150,0)</f>
        <v>0</v>
      </c>
      <c r="LR150" s="12">
        <f>IF(LM150,LM150/LK150,0)</f>
        <v>1.4388489208633094E-2</v>
      </c>
      <c r="LS150" s="88">
        <f>IF(LU150,LU150/LM150,0)</f>
        <v>352.73500000000007</v>
      </c>
      <c r="LT150" s="45">
        <f>IF(LU150,LU150/LP150,0)</f>
        <v>352.73500000000007</v>
      </c>
      <c r="LU150" s="88">
        <v>705.47000000000014</v>
      </c>
      <c r="LV150" s="88">
        <v>22876.27</v>
      </c>
      <c r="LW150" s="88">
        <v>25994</v>
      </c>
      <c r="LX150" s="88">
        <f>LW150/1.18</f>
        <v>22028.813559322036</v>
      </c>
      <c r="LY150" s="12">
        <f>IF(LU150,LU150/LV150,0)</f>
        <v>3.0838506452319375E-2</v>
      </c>
      <c r="LZ150" s="12">
        <f>IF(LU150,LU150/LX150,0)</f>
        <v>3.2024874971147192E-2</v>
      </c>
      <c r="MA150" s="12">
        <f>LM150/LP150</f>
        <v>1</v>
      </c>
      <c r="MB150" s="12">
        <f>1-MA150</f>
        <v>0</v>
      </c>
      <c r="MC150" s="100">
        <v>816</v>
      </c>
      <c r="MD150" s="3">
        <v>11979</v>
      </c>
      <c r="ME150" s="3">
        <v>188</v>
      </c>
      <c r="MF150" s="3">
        <v>0</v>
      </c>
      <c r="MG150" s="3">
        <v>5</v>
      </c>
      <c r="MH150" s="3">
        <f>MF150-MG150</f>
        <v>-5</v>
      </c>
      <c r="MI150" s="3">
        <v>0</v>
      </c>
      <c r="MJ150" s="3">
        <f>SUM(MG150:MI150)</f>
        <v>0</v>
      </c>
      <c r="MK150" s="12">
        <f>IF(MI150,MI150/MJ150,0)</f>
        <v>0</v>
      </c>
      <c r="ML150" s="12">
        <f>IF(MG150,MG150/ME150,0)</f>
        <v>2.6595744680851064E-2</v>
      </c>
      <c r="MM150" s="88">
        <f>IF(MO150,MO150/MG150,0)</f>
        <v>224.95599999999999</v>
      </c>
      <c r="MN150" s="45" t="e">
        <f>IF(MO150,MO150/MJ150,0)</f>
        <v>#DIV/0!</v>
      </c>
      <c r="MO150" s="88">
        <v>1124.78</v>
      </c>
      <c r="MP150" s="88">
        <v>20334.739999999998</v>
      </c>
      <c r="MQ150" s="88">
        <v>0</v>
      </c>
      <c r="MR150" s="88">
        <f>MQ150/1.18</f>
        <v>0</v>
      </c>
      <c r="MS150" s="12">
        <f>IF(MO150,MO150/MP150,0)</f>
        <v>5.5313222593453372E-2</v>
      </c>
      <c r="MT150" s="12" t="e">
        <f>IF(MO150,MO150/MR150,0)</f>
        <v>#DIV/0!</v>
      </c>
      <c r="MU150" s="12" t="e">
        <f>MG150/MJ150</f>
        <v>#DIV/0!</v>
      </c>
      <c r="MV150" s="12" t="e">
        <f>1-MU150</f>
        <v>#DIV/0!</v>
      </c>
      <c r="MW150" s="100">
        <v>444</v>
      </c>
      <c r="MX150" s="3">
        <v>2732</v>
      </c>
      <c r="MY150" s="3">
        <v>58</v>
      </c>
      <c r="MZ150" s="3">
        <v>2</v>
      </c>
      <c r="NA150" s="3">
        <v>1</v>
      </c>
      <c r="NB150" s="3">
        <f>MZ150-NA150</f>
        <v>1</v>
      </c>
      <c r="NC150" s="3">
        <v>0</v>
      </c>
      <c r="ND150" s="3">
        <f>SUM(NA150:NC150)</f>
        <v>2</v>
      </c>
      <c r="NE150" s="12">
        <f>IF(NC150,NC150/ND150,0)</f>
        <v>0</v>
      </c>
      <c r="NF150" s="12">
        <f>IF(NA150,NA150/MY150,0)</f>
        <v>1.7241379310344827E-2</v>
      </c>
      <c r="NG150" s="88">
        <f>IF(NI150,NI150/NA150,0)</f>
        <v>333.34</v>
      </c>
      <c r="NH150" s="45">
        <f>IF(NI150,NI150/ND150,0)</f>
        <v>166.67</v>
      </c>
      <c r="NI150" s="88">
        <v>333.34</v>
      </c>
      <c r="NJ150" s="88">
        <v>11016.1</v>
      </c>
      <c r="NK150" s="88">
        <v>25998</v>
      </c>
      <c r="NL150" s="88">
        <f>NK150/1.18</f>
        <v>22032.203389830509</v>
      </c>
      <c r="NM150" s="12">
        <f>IF(NI150,NI150/NJ150,0)</f>
        <v>3.0259347682029026E-2</v>
      </c>
      <c r="NN150" s="12">
        <f>IF(NI150,NI150/NL150,0)</f>
        <v>1.512967151319332E-2</v>
      </c>
      <c r="NO150" s="12">
        <f>NA150/ND150</f>
        <v>0.5</v>
      </c>
      <c r="NP150" s="12">
        <f>1-NO150</f>
        <v>0.5</v>
      </c>
      <c r="NQ150" s="100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f>NT150-NU150</f>
        <v>0</v>
      </c>
      <c r="NW150" s="3">
        <f>SUM(NU150:NV150)</f>
        <v>0</v>
      </c>
      <c r="NX150" s="12">
        <f>IF(NU150,NU150/NS150,0)</f>
        <v>0</v>
      </c>
      <c r="NY150" s="88">
        <f>IF(OA150,OA150/NU150,0)</f>
        <v>0</v>
      </c>
      <c r="NZ150" s="45">
        <f>IF(OA150,OA150/NW150,0)</f>
        <v>0</v>
      </c>
      <c r="OA150" s="88">
        <v>0</v>
      </c>
      <c r="OB150" s="88">
        <v>0</v>
      </c>
      <c r="OC150" s="88">
        <v>0</v>
      </c>
      <c r="OD150" s="88">
        <f>OC150/1.18</f>
        <v>0</v>
      </c>
      <c r="OE150" s="12">
        <f>OD150/$OD$2</f>
        <v>0</v>
      </c>
      <c r="OF150" s="12">
        <f>IF(OA150,OA150/OB150,0)</f>
        <v>0</v>
      </c>
      <c r="OG150" s="12">
        <f>IF(OA150,OA150/OD150,0)</f>
        <v>0</v>
      </c>
      <c r="OH150" s="12" t="e">
        <f>NU150/NW150</f>
        <v>#DIV/0!</v>
      </c>
      <c r="OI150" s="12" t="e">
        <f>1-OH150</f>
        <v>#DIV/0!</v>
      </c>
      <c r="OJ150" s="3">
        <v>0</v>
      </c>
      <c r="OK150" s="3">
        <v>4</v>
      </c>
      <c r="OL150" s="3">
        <v>1</v>
      </c>
      <c r="OM150" s="3">
        <v>0</v>
      </c>
      <c r="ON150" s="3">
        <v>0</v>
      </c>
      <c r="OO150" s="3">
        <f>OJ150+OK150+OL150+OM150+ON150</f>
        <v>5</v>
      </c>
      <c r="OP150" s="88">
        <f>OO150*H150</f>
        <v>38337.633599999994</v>
      </c>
      <c r="OQ150" s="12">
        <f>OP150/$OP$2</f>
        <v>4.6594677767193603E-4</v>
      </c>
      <c r="OR150" s="3">
        <v>0</v>
      </c>
      <c r="OS150" s="100">
        <v>0</v>
      </c>
      <c r="OT150" s="3">
        <v>1</v>
      </c>
      <c r="OU150" s="3">
        <v>0</v>
      </c>
      <c r="OV150" s="3">
        <v>0</v>
      </c>
      <c r="OW150" s="3">
        <v>0</v>
      </c>
      <c r="OX150" s="3">
        <f>OV150-OW150</f>
        <v>0</v>
      </c>
      <c r="OY150" s="3">
        <f>SUM(OW150:OX150)</f>
        <v>0</v>
      </c>
      <c r="OZ150" s="12">
        <f>IF(OW150,OW150/OU150,0)</f>
        <v>0</v>
      </c>
      <c r="PA150" s="88">
        <f>IF(PC150,PC150/OW150,0)</f>
        <v>0</v>
      </c>
      <c r="PB150" s="45">
        <f>IF(PC150,PC150/OY150,0)</f>
        <v>0</v>
      </c>
      <c r="PC150" s="88">
        <v>0</v>
      </c>
      <c r="PD150" s="88">
        <v>0</v>
      </c>
      <c r="PE150" s="88">
        <v>0</v>
      </c>
      <c r="PF150" s="88">
        <f>PE150/1.18</f>
        <v>0</v>
      </c>
      <c r="PG150" s="12">
        <f>PF150/$PF$2</f>
        <v>0</v>
      </c>
      <c r="PH150" s="12">
        <f>IF(PC150,PC150/PD150,0)</f>
        <v>0</v>
      </c>
      <c r="PI150" s="12">
        <f>IF(PC150,PC150/PF150,0)</f>
        <v>0</v>
      </c>
      <c r="PJ150" s="12" t="e">
        <f>OW150/OY150</f>
        <v>#DIV/0!</v>
      </c>
      <c r="PK150" s="12" t="e">
        <f>1-PJ150</f>
        <v>#DIV/0!</v>
      </c>
      <c r="PL150" s="3">
        <v>0</v>
      </c>
      <c r="PM150" s="3">
        <v>4</v>
      </c>
      <c r="PN150" s="3">
        <v>1</v>
      </c>
      <c r="PO150" s="3">
        <v>0</v>
      </c>
      <c r="PP150" s="3">
        <v>0</v>
      </c>
      <c r="PQ150" s="3">
        <v>0</v>
      </c>
      <c r="PR150" s="3">
        <f>PL150+PM150+PN150+PO150+PQ150</f>
        <v>5</v>
      </c>
      <c r="PS150" s="88">
        <f>PR150*H150</f>
        <v>38337.633599999994</v>
      </c>
      <c r="PT150" s="12">
        <f>PS150/$PS$2</f>
        <v>5.3258393412916594E-4</v>
      </c>
      <c r="PU150" s="3">
        <v>0</v>
      </c>
      <c r="PV150" s="100">
        <v>0</v>
      </c>
      <c r="PW150" s="3">
        <v>0</v>
      </c>
      <c r="PX150" s="3">
        <v>0</v>
      </c>
      <c r="PY150" s="3">
        <v>0</v>
      </c>
      <c r="PZ150" s="3">
        <v>0</v>
      </c>
      <c r="QA150" s="3">
        <f>PY150-PZ150</f>
        <v>0</v>
      </c>
      <c r="QB150" s="3">
        <f>SUM(PZ150:QA150)</f>
        <v>0</v>
      </c>
      <c r="QC150" s="12">
        <f>IF(PZ150,PZ150/PX150,0)</f>
        <v>0</v>
      </c>
      <c r="QD150" s="88">
        <f>IF(QF150,QF150/PZ150,0)</f>
        <v>0</v>
      </c>
      <c r="QE150" s="45">
        <f>IF(QF150,QF150/QB150,0)</f>
        <v>0</v>
      </c>
      <c r="QF150" s="88">
        <v>0</v>
      </c>
      <c r="QG150" s="88">
        <v>0</v>
      </c>
      <c r="QH150" s="88">
        <v>0</v>
      </c>
      <c r="QI150" s="88">
        <f>QH150/1.18</f>
        <v>0</v>
      </c>
      <c r="QJ150" s="12">
        <f>QI150/$QI$2</f>
        <v>0</v>
      </c>
      <c r="QK150" s="12">
        <f>IF(QF150,QF150/QG150,0)</f>
        <v>0</v>
      </c>
      <c r="QL150" s="12">
        <f>IF(QF150,QF150/QI150,0)</f>
        <v>0</v>
      </c>
      <c r="QM150" s="12" t="e">
        <f>PZ150/QB150</f>
        <v>#DIV/0!</v>
      </c>
      <c r="QN150" s="12" t="e">
        <f>1-QM150</f>
        <v>#DIV/0!</v>
      </c>
      <c r="QO150" s="3">
        <v>0</v>
      </c>
      <c r="QP150" s="3"/>
      <c r="QQ150" s="3">
        <v>1</v>
      </c>
      <c r="QR150" s="3">
        <v>0</v>
      </c>
      <c r="QS150" s="3">
        <v>0</v>
      </c>
      <c r="QT150" s="3">
        <v>0</v>
      </c>
      <c r="QU150" s="3">
        <f>QO150+QP150+QQ150+QR150+QT150</f>
        <v>1</v>
      </c>
      <c r="QV150" s="88">
        <f>QU150*H150</f>
        <v>7667.5267199999989</v>
      </c>
      <c r="QW150" s="12">
        <f>QV150/$QV$2</f>
        <v>1.6829500220942389E-4</v>
      </c>
      <c r="QX150" s="3">
        <v>0</v>
      </c>
      <c r="QY150" s="100">
        <v>0</v>
      </c>
      <c r="QZ150" s="3">
        <v>0</v>
      </c>
      <c r="RA150" s="3">
        <v>0</v>
      </c>
      <c r="RB150" s="3">
        <v>0</v>
      </c>
      <c r="RC150" s="3">
        <v>0</v>
      </c>
      <c r="RD150" s="3">
        <f>RB150-RC150</f>
        <v>0</v>
      </c>
      <c r="RE150" s="3">
        <f>SUM(RC150:RD150)</f>
        <v>0</v>
      </c>
      <c r="RF150" s="12">
        <f>IF(RC150,RC150/RA150,0)</f>
        <v>0</v>
      </c>
      <c r="RG150" s="88">
        <f>IF(RI150,RI150/RC150,0)</f>
        <v>0</v>
      </c>
      <c r="RH150" s="45">
        <f>IF(RI150,RI150/RE150,0)</f>
        <v>0</v>
      </c>
      <c r="RI150" s="88">
        <v>0</v>
      </c>
      <c r="RJ150" s="88">
        <v>0</v>
      </c>
      <c r="RK150" s="88">
        <v>0</v>
      </c>
      <c r="RL150" s="88">
        <f>RK150/1.18</f>
        <v>0</v>
      </c>
      <c r="RM150" s="12">
        <f>RL150/$RL$2</f>
        <v>0</v>
      </c>
      <c r="RN150" s="12">
        <f>IF(RI150,RI150/RJ150,0)</f>
        <v>0</v>
      </c>
      <c r="RO150" s="12">
        <f>IF(RI150,RI150/RL150,0)</f>
        <v>0</v>
      </c>
      <c r="RP150" s="169" t="str">
        <f>E150</f>
        <v>AM-K2</v>
      </c>
      <c r="RQ150" s="12" t="e">
        <f>RC150/RE150</f>
        <v>#DIV/0!</v>
      </c>
      <c r="RR150" s="12" t="e">
        <f>1-RQ150</f>
        <v>#DIV/0!</v>
      </c>
      <c r="RS150" s="3">
        <v>0</v>
      </c>
      <c r="RT150" s="3">
        <v>4</v>
      </c>
      <c r="RU150" s="3">
        <v>0</v>
      </c>
      <c r="RV150" s="3">
        <v>0</v>
      </c>
      <c r="RW150" s="3">
        <v>0</v>
      </c>
      <c r="RX150" s="3">
        <v>0</v>
      </c>
      <c r="RY150" s="3">
        <f>RS150+RT150+RU150+RV150+RX150</f>
        <v>4</v>
      </c>
      <c r="RZ150" s="88">
        <f>RY150*H150</f>
        <v>30670.106879999996</v>
      </c>
      <c r="SA150" s="12">
        <f>RZ150/$RZ$2</f>
        <v>4.3247442353788529E-4</v>
      </c>
      <c r="SB150" s="3">
        <v>0</v>
      </c>
      <c r="SC150" s="100">
        <v>0</v>
      </c>
      <c r="SD150" s="3">
        <v>0</v>
      </c>
      <c r="SE150" s="3">
        <v>0</v>
      </c>
      <c r="SF150" s="3">
        <v>0</v>
      </c>
      <c r="SG150" s="3">
        <v>0</v>
      </c>
      <c r="SH150" s="3">
        <f t="shared" si="756"/>
        <v>0</v>
      </c>
      <c r="SI150" s="3">
        <f t="shared" si="757"/>
        <v>0</v>
      </c>
      <c r="SJ150" s="12">
        <f t="shared" si="758"/>
        <v>0</v>
      </c>
      <c r="SK150" s="88">
        <f t="shared" si="759"/>
        <v>0</v>
      </c>
      <c r="SL150" s="45">
        <f t="shared" si="760"/>
        <v>0</v>
      </c>
      <c r="SM150" s="88">
        <v>0</v>
      </c>
      <c r="SN150" s="88">
        <v>0</v>
      </c>
      <c r="SO150" s="88">
        <v>0</v>
      </c>
      <c r="SP150" s="88">
        <f t="shared" si="761"/>
        <v>0</v>
      </c>
      <c r="SQ150" s="12">
        <f t="shared" si="762"/>
        <v>0</v>
      </c>
      <c r="SR150" s="87">
        <f t="shared" si="763"/>
        <v>0</v>
      </c>
      <c r="SS150" s="87">
        <f t="shared" si="764"/>
        <v>0</v>
      </c>
      <c r="ST150" s="169" t="str">
        <f t="shared" si="765"/>
        <v>AM-K2</v>
      </c>
      <c r="SU150" s="12" t="e">
        <f t="shared" si="766"/>
        <v>#DIV/0!</v>
      </c>
      <c r="SV150" s="12" t="e">
        <f t="shared" si="767"/>
        <v>#DIV/0!</v>
      </c>
      <c r="SW150" s="3">
        <v>0</v>
      </c>
      <c r="SX150" s="3">
        <v>4</v>
      </c>
      <c r="SY150" s="3">
        <v>0</v>
      </c>
      <c r="SZ150" s="3">
        <v>0</v>
      </c>
      <c r="TA150" s="3">
        <v>0</v>
      </c>
      <c r="TB150" s="3">
        <v>0</v>
      </c>
      <c r="TC150" s="3">
        <f t="shared" si="768"/>
        <v>4</v>
      </c>
      <c r="TD150" s="88">
        <f t="shared" si="769"/>
        <v>30670.106879999996</v>
      </c>
      <c r="TE150" s="12">
        <f t="shared" si="770"/>
        <v>3.3739732688134108E-4</v>
      </c>
      <c r="TF150" s="3">
        <v>0</v>
      </c>
      <c r="TG150" s="100">
        <f>SUMIFS(Main!TX:TX,Main!B:B,B:B)</f>
        <v>0</v>
      </c>
      <c r="TH150" s="3">
        <v>0</v>
      </c>
      <c r="TI150" s="3">
        <v>0</v>
      </c>
      <c r="TJ150" s="3">
        <f>SUMIFS(Main!TT:TT,Main!B:B,B:B)</f>
        <v>0</v>
      </c>
      <c r="TK150" s="3">
        <v>0</v>
      </c>
      <c r="TL150" s="3">
        <f t="shared" si="771"/>
        <v>0</v>
      </c>
      <c r="TM150" s="3">
        <f t="shared" si="772"/>
        <v>0</v>
      </c>
      <c r="TN150" s="12">
        <f t="shared" si="773"/>
        <v>0</v>
      </c>
      <c r="TO150" s="88">
        <f t="shared" si="774"/>
        <v>0</v>
      </c>
      <c r="TP150" s="45">
        <f t="shared" si="775"/>
        <v>0</v>
      </c>
      <c r="TQ150" s="88">
        <v>0</v>
      </c>
      <c r="TR150" s="88">
        <v>0</v>
      </c>
      <c r="TS150" s="88">
        <f>SUMIFS(Main!TU:TU,Main!B:B,B:B)</f>
        <v>0</v>
      </c>
      <c r="TT150" s="88">
        <f t="shared" si="776"/>
        <v>0</v>
      </c>
      <c r="TU150" s="12">
        <f t="shared" si="777"/>
        <v>0</v>
      </c>
      <c r="TV150" s="87">
        <f t="shared" si="778"/>
        <v>0</v>
      </c>
      <c r="TW150" s="87">
        <f t="shared" si="779"/>
        <v>0</v>
      </c>
      <c r="TX150" s="169" t="str">
        <f t="shared" si="780"/>
        <v>AM-K2</v>
      </c>
      <c r="TY150" s="12" t="e">
        <f t="shared" si="781"/>
        <v>#DIV/0!</v>
      </c>
      <c r="TZ150" s="12" t="e">
        <f t="shared" si="782"/>
        <v>#DIV/0!</v>
      </c>
      <c r="UA150" s="3">
        <f>SUMIFS(Main!UG:UG,Main!B:B,B:B)</f>
        <v>0</v>
      </c>
      <c r="UB150" s="3">
        <f>SUMIFS(Main!UI:UI,Main!B:B,B:B)</f>
        <v>4</v>
      </c>
      <c r="UC150" s="3">
        <f>SUMIFS(Main!UK:UK,Main!B:B,B:B)</f>
        <v>0</v>
      </c>
      <c r="UD150" s="3">
        <f>SUMIFS(Main!UO:UO,Main!B:B,B:B)</f>
        <v>0</v>
      </c>
      <c r="UE150" s="3">
        <f>SUMIFS(Main!UQ:UQ,Main!B:B,B:B)</f>
        <v>0</v>
      </c>
      <c r="UF150" s="3">
        <f>SUMIFS(Main!US:US,Main!B:B,B:B)</f>
        <v>0</v>
      </c>
      <c r="UG150" s="3">
        <f t="shared" si="783"/>
        <v>4</v>
      </c>
      <c r="UH150" s="88">
        <f t="shared" si="784"/>
        <v>30670.106879999996</v>
      </c>
      <c r="UI150" s="12">
        <f t="shared" si="785"/>
        <v>3.0429545841409406E-4</v>
      </c>
      <c r="UJ150" s="3">
        <f>SUMIFS(Main!UW:UW,Main!B:B,B:B)</f>
        <v>0</v>
      </c>
      <c r="UK150" s="100">
        <f>SUMIFS(Main!VI:VI,Main!A:A,A:A)</f>
        <v>0</v>
      </c>
      <c r="UL150" s="3">
        <v>0</v>
      </c>
      <c r="UM150" s="3">
        <v>0</v>
      </c>
      <c r="UN150" s="3">
        <f>SUMIFS(Main!VE:VE,Main!A:A,A:A)</f>
        <v>0</v>
      </c>
      <c r="UO150" s="3">
        <v>0</v>
      </c>
      <c r="UP150" s="3">
        <f t="shared" si="741"/>
        <v>0</v>
      </c>
      <c r="UQ150" s="3">
        <f t="shared" si="742"/>
        <v>0</v>
      </c>
      <c r="UR150" s="12">
        <f t="shared" si="743"/>
        <v>0</v>
      </c>
      <c r="US150" s="88">
        <f t="shared" si="744"/>
        <v>0</v>
      </c>
      <c r="UT150" s="45">
        <f t="shared" si="745"/>
        <v>0</v>
      </c>
      <c r="UU150" s="88">
        <v>0</v>
      </c>
      <c r="UV150" s="88">
        <v>0</v>
      </c>
      <c r="UW150" s="88">
        <f>SUMIFS(Main!VF:VF,Main!A:A,A:A)</f>
        <v>0</v>
      </c>
      <c r="UX150" s="88">
        <f t="shared" si="746"/>
        <v>0</v>
      </c>
      <c r="UY150" s="12">
        <f t="shared" si="747"/>
        <v>0</v>
      </c>
      <c r="UZ150" s="87">
        <f t="shared" si="748"/>
        <v>0</v>
      </c>
      <c r="VA150" s="87">
        <f t="shared" si="749"/>
        <v>0</v>
      </c>
      <c r="VB150" s="169" t="str">
        <f t="shared" si="740"/>
        <v>AM-K2</v>
      </c>
      <c r="VC150" s="12" t="e">
        <f t="shared" si="754"/>
        <v>#DIV/0!</v>
      </c>
      <c r="VD150" s="12" t="e">
        <f t="shared" si="750"/>
        <v>#DIV/0!</v>
      </c>
      <c r="VE150" s="3">
        <f>SUMIFS(Main!VR:VR,Main!B:B,B:B)</f>
        <v>0</v>
      </c>
      <c r="VF150" s="3">
        <f>SUMIFS(Main!VT:VT,Main!B:B,B:B)</f>
        <v>3</v>
      </c>
      <c r="VG150" s="3">
        <f>SUMIFS(Main!VV:VV,Main!B:B,B:B)</f>
        <v>0</v>
      </c>
      <c r="VH150" s="3">
        <f>SUMIFS(Main!VZ:VZ,Main!B:B,B:B)</f>
        <v>0</v>
      </c>
      <c r="VI150" s="3">
        <f>SUMIFS(Main!WB:WB,Main!B:B,B:B)</f>
        <v>0</v>
      </c>
      <c r="VJ150" s="3">
        <f>SUMIFS(Main!WD:WD,Main!B:B,B:B)</f>
        <v>0</v>
      </c>
      <c r="VK150" s="3">
        <f t="shared" si="751"/>
        <v>3</v>
      </c>
      <c r="VL150" s="88">
        <f t="shared" si="752"/>
        <v>23002.580159999998</v>
      </c>
      <c r="VM150" s="12">
        <f t="shared" si="753"/>
        <v>2.4098933007118503E-4</v>
      </c>
      <c r="VN150" s="3">
        <f>SUMIFS(Main!WH:WH,Main!B:B,B:B)</f>
        <v>0</v>
      </c>
    </row>
    <row r="151" spans="1:586">
      <c r="A151" s="155" t="s">
        <v>72</v>
      </c>
      <c r="B151" s="155" t="s">
        <v>71</v>
      </c>
      <c r="C151" s="150" t="s">
        <v>294</v>
      </c>
      <c r="D151" s="150" t="s">
        <v>669</v>
      </c>
      <c r="E151" s="155" t="s">
        <v>229</v>
      </c>
      <c r="F151" s="150" t="s">
        <v>470</v>
      </c>
      <c r="G151" s="150" t="s">
        <v>433</v>
      </c>
      <c r="H151" s="17">
        <v>2769.7249916577352</v>
      </c>
      <c r="I151" s="12"/>
      <c r="J151" s="3"/>
      <c r="K151" s="3"/>
      <c r="L151" s="3"/>
      <c r="M151" s="3"/>
      <c r="N151" s="3"/>
      <c r="O151" s="3"/>
      <c r="P151" s="3"/>
      <c r="Q151" s="87"/>
      <c r="R151" s="88"/>
      <c r="S151" s="88"/>
      <c r="T151" s="88"/>
      <c r="U151" s="87"/>
      <c r="V151" s="87"/>
      <c r="W151" s="12"/>
      <c r="X151" s="3"/>
      <c r="Y151" s="3"/>
      <c r="Z151" s="3"/>
      <c r="AA151" s="3"/>
      <c r="AB151" s="3"/>
      <c r="AC151" s="3"/>
      <c r="AD151" s="3"/>
      <c r="AE151" s="87"/>
      <c r="AF151" s="88"/>
      <c r="AG151" s="88"/>
      <c r="AH151" s="88"/>
      <c r="AI151" s="87"/>
      <c r="AJ151" s="87"/>
      <c r="AK151" s="12"/>
      <c r="AL151" s="3"/>
      <c r="AM151" s="3"/>
      <c r="AN151" s="3"/>
      <c r="AO151" s="3"/>
      <c r="AP151" s="3"/>
      <c r="AQ151" s="3"/>
      <c r="AR151" s="3"/>
      <c r="AS151" s="3"/>
      <c r="AT151" s="87"/>
      <c r="AU151" s="40"/>
      <c r="AV151" s="40"/>
      <c r="AW151" s="88"/>
      <c r="AX151" s="88"/>
      <c r="AY151" s="88"/>
      <c r="AZ151" s="87"/>
      <c r="BA151" s="87"/>
      <c r="BB151" s="87"/>
      <c r="BC151" s="89"/>
      <c r="BD151" s="12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f t="shared" si="755"/>
        <v>0</v>
      </c>
      <c r="BJ151" s="3">
        <f t="shared" si="755"/>
        <v>0</v>
      </c>
      <c r="BK151" s="3">
        <f t="shared" si="755"/>
        <v>0</v>
      </c>
      <c r="BL151" s="3">
        <f>BH151+BI151+BJ151</f>
        <v>0</v>
      </c>
      <c r="BM151" s="87">
        <v>0</v>
      </c>
      <c r="BN151" s="40" t="e">
        <f>BP151/BH151</f>
        <v>#DIV/0!</v>
      </c>
      <c r="BO151" s="40" t="e">
        <f>BP151/BG151</f>
        <v>#DIV/0!</v>
      </c>
      <c r="BP151" s="88">
        <v>0</v>
      </c>
      <c r="BQ151" s="88">
        <v>0</v>
      </c>
      <c r="BR151" s="88">
        <v>0</v>
      </c>
      <c r="BS151" s="12" t="e">
        <f>BP151/BQ151</f>
        <v>#DIV/0!</v>
      </c>
      <c r="BT151" s="12" t="e">
        <f>BP151/BR151</f>
        <v>#DIV/0!</v>
      </c>
      <c r="BU151" s="87" t="e">
        <f>BH151/BL151</f>
        <v>#DIV/0!</v>
      </c>
      <c r="BV151" s="89" t="e">
        <f>1-BU151</f>
        <v>#DIV/0!</v>
      </c>
      <c r="BW151" s="90" t="str">
        <f>B151</f>
        <v>FBA78424</v>
      </c>
      <c r="BX151" s="12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f>CA151-CB151</f>
        <v>0</v>
      </c>
      <c r="CD151" s="3">
        <v>0</v>
      </c>
      <c r="CE151" s="3">
        <v>0</v>
      </c>
      <c r="CF151" s="3">
        <f>CB151+CC151+CD151</f>
        <v>0</v>
      </c>
      <c r="CG151" s="87" t="e">
        <f>CB151/BZ151</f>
        <v>#DIV/0!</v>
      </c>
      <c r="CH151" s="3" t="e">
        <f>CJ151/CB151</f>
        <v>#DIV/0!</v>
      </c>
      <c r="CI151" s="3" t="e">
        <f>CJ151/CA151</f>
        <v>#DIV/0!</v>
      </c>
      <c r="CJ151" s="88">
        <v>0</v>
      </c>
      <c r="CK151" s="88">
        <v>0</v>
      </c>
      <c r="CL151" s="88">
        <v>0</v>
      </c>
      <c r="CM151" s="87" t="e">
        <f>CJ151/CK151</f>
        <v>#DIV/0!</v>
      </c>
      <c r="CN151" s="87" t="e">
        <f>CJ151/CL151</f>
        <v>#DIV/0!</v>
      </c>
      <c r="CO151" s="12" t="e">
        <f>CB151/CF151</f>
        <v>#DIV/0!</v>
      </c>
      <c r="CP151" s="12" t="e">
        <f>1-CO151</f>
        <v>#DIV/0!</v>
      </c>
      <c r="CQ151" s="77" t="str">
        <f>B151</f>
        <v>FBA78424</v>
      </c>
      <c r="CR151" s="12">
        <v>0</v>
      </c>
      <c r="CS151" s="3">
        <v>0</v>
      </c>
      <c r="CT151" s="3">
        <v>0</v>
      </c>
      <c r="CU151" s="3" t="e">
        <f>VLOOKUP(C151,'[1]Monthly Sales'!C:AP,38,0)</f>
        <v>#N/A</v>
      </c>
      <c r="CV151" s="3">
        <v>0</v>
      </c>
      <c r="CW151" s="3" t="e">
        <f>CU151-CV151</f>
        <v>#N/A</v>
      </c>
      <c r="CX151" s="3">
        <v>0</v>
      </c>
      <c r="CY151" s="3">
        <v>0</v>
      </c>
      <c r="CZ151" s="3" t="e">
        <f>CV151+CW151+CX151</f>
        <v>#N/A</v>
      </c>
      <c r="DA151" s="87" t="e">
        <f>CV151/CT151</f>
        <v>#DIV/0!</v>
      </c>
      <c r="DB151" s="45" t="e">
        <f>DD151/CV151</f>
        <v>#DIV/0!</v>
      </c>
      <c r="DC151" s="3" t="e">
        <f>DD151/CZ151</f>
        <v>#N/A</v>
      </c>
      <c r="DD151" s="88">
        <v>0</v>
      </c>
      <c r="DE151" s="88">
        <v>0</v>
      </c>
      <c r="DF151" s="88">
        <v>0</v>
      </c>
      <c r="DG151" s="12" t="e">
        <f>DD151/DE151</f>
        <v>#DIV/0!</v>
      </c>
      <c r="DH151" s="12" t="e">
        <f>DD151/DF151</f>
        <v>#DIV/0!</v>
      </c>
      <c r="DI151" s="12" t="e">
        <f>CV151/CZ151</f>
        <v>#N/A</v>
      </c>
      <c r="DJ151" s="12" t="e">
        <f>1-DI151</f>
        <v>#N/A</v>
      </c>
      <c r="DK151" s="3" t="str">
        <f>B151</f>
        <v>FBA78424</v>
      </c>
      <c r="DL151" s="12">
        <v>0.99850000000000005</v>
      </c>
      <c r="DM151" s="3">
        <v>47358</v>
      </c>
      <c r="DN151" s="3">
        <v>73</v>
      </c>
      <c r="DO151" s="3">
        <v>7</v>
      </c>
      <c r="DP151" s="3">
        <v>0</v>
      </c>
      <c r="DQ151" s="3">
        <f>DO151-DP151</f>
        <v>7</v>
      </c>
      <c r="DR151" s="3">
        <v>1</v>
      </c>
      <c r="DS151" s="3">
        <v>0</v>
      </c>
      <c r="DT151" s="3">
        <f>DP151+DQ151+DR151</f>
        <v>8</v>
      </c>
      <c r="DU151" s="12">
        <f>DR151/DT151</f>
        <v>0.125</v>
      </c>
      <c r="DV151" s="87">
        <f>DP151/DN151</f>
        <v>0</v>
      </c>
      <c r="DW151" s="3" t="e">
        <f>DY151/DP151</f>
        <v>#DIV/0!</v>
      </c>
      <c r="DX151" s="3">
        <f>DY151/DT151</f>
        <v>104.54625</v>
      </c>
      <c r="DY151" s="88">
        <v>836.37</v>
      </c>
      <c r="DZ151" s="88">
        <v>0</v>
      </c>
      <c r="EA151" s="88">
        <v>12943</v>
      </c>
      <c r="EB151" s="12" t="e">
        <f>DY151/DZ151</f>
        <v>#DIV/0!</v>
      </c>
      <c r="EC151" s="12">
        <f>DY151/EA151</f>
        <v>6.4619485436143084E-2</v>
      </c>
      <c r="ED151" s="12">
        <f>DP151/DT151</f>
        <v>0</v>
      </c>
      <c r="EE151" s="12">
        <f>1-ED151</f>
        <v>1</v>
      </c>
      <c r="EF151" s="3" t="str">
        <f>B151</f>
        <v>FBA78424</v>
      </c>
      <c r="EG151" s="12">
        <v>0.97270000000000001</v>
      </c>
      <c r="EH151" s="3">
        <v>19274</v>
      </c>
      <c r="EI151" s="3">
        <v>61</v>
      </c>
      <c r="EJ151" s="3">
        <v>2</v>
      </c>
      <c r="EK151" s="3">
        <v>1</v>
      </c>
      <c r="EL151" s="3">
        <f>EJ151-EK151</f>
        <v>1</v>
      </c>
      <c r="EM151" s="3">
        <v>0</v>
      </c>
      <c r="EN151" s="3">
        <v>0</v>
      </c>
      <c r="EO151" s="3">
        <f>EK151+EL151+EM151</f>
        <v>2</v>
      </c>
      <c r="EP151" s="12">
        <f>IF(EM151,EM151/EO151,0)</f>
        <v>0</v>
      </c>
      <c r="EQ151" s="87">
        <f>IF(EK151,EK151/EI151,0)</f>
        <v>1.6393442622950821E-2</v>
      </c>
      <c r="ER151" s="3">
        <f>IF(ET151,ET151/EK151,0)</f>
        <v>760.02</v>
      </c>
      <c r="ES151" s="3">
        <f>IF(ET151,ET151/EO151,0)</f>
        <v>380.01</v>
      </c>
      <c r="ET151" s="88">
        <v>760.02</v>
      </c>
      <c r="EU151" s="88">
        <v>1609.32</v>
      </c>
      <c r="EV151" s="88">
        <v>3698</v>
      </c>
      <c r="EW151" s="12">
        <f>IF(ET151,ET151/EU151,0)</f>
        <v>0.47226157631794796</v>
      </c>
      <c r="EX151" s="12">
        <f>IF(ET151,ET151/EV151,0)</f>
        <v>0.20552190373174689</v>
      </c>
      <c r="EY151" s="12">
        <f>IF(EK151,EK151/EO151,0)</f>
        <v>0.5</v>
      </c>
      <c r="EZ151" s="12">
        <f>1-EY151</f>
        <v>0.5</v>
      </c>
      <c r="FA151" s="3" t="str">
        <f>B151</f>
        <v>FBA78424</v>
      </c>
      <c r="FB151" s="12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f>FE151-FF151</f>
        <v>0</v>
      </c>
      <c r="FH151" s="3">
        <v>0</v>
      </c>
      <c r="FI151" s="3">
        <v>0</v>
      </c>
      <c r="FJ151" s="3">
        <f>FF151+FG151+FH151</f>
        <v>0</v>
      </c>
      <c r="FK151" s="12">
        <f>IF(FH151,FH151/FJ151,0)</f>
        <v>0</v>
      </c>
      <c r="FL151" s="12">
        <f>IF(FF151,FF151/FD151,0)</f>
        <v>0</v>
      </c>
      <c r="FM151" s="3">
        <f>IF(FO151,FO151/FF151,0)</f>
        <v>0</v>
      </c>
      <c r="FN151" s="88">
        <f>IF(FO151,FO151/FJ151,0)</f>
        <v>0</v>
      </c>
      <c r="FO151" s="88">
        <v>0</v>
      </c>
      <c r="FP151" s="88">
        <v>0</v>
      </c>
      <c r="FQ151" s="88">
        <v>0</v>
      </c>
      <c r="FR151" s="12">
        <f>IF(FO151,FO151/FP151,0)</f>
        <v>0</v>
      </c>
      <c r="FS151" s="12">
        <f>IF(FO151,FO151/FQ151,0)</f>
        <v>0</v>
      </c>
      <c r="FT151" s="12" t="e">
        <f>FF151/FJ151</f>
        <v>#DIV/0!</v>
      </c>
      <c r="FU151" s="39" t="e">
        <f>1-FT151</f>
        <v>#DIV/0!</v>
      </c>
      <c r="FV151" s="77" t="str">
        <f>B151</f>
        <v>FBA78424</v>
      </c>
      <c r="FW151" s="12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f>FZ151-GA151</f>
        <v>0</v>
      </c>
      <c r="GC151" s="3">
        <v>0</v>
      </c>
      <c r="GD151" s="3">
        <v>0</v>
      </c>
      <c r="GE151" s="3">
        <f>GA151+GB151+GC151</f>
        <v>0</v>
      </c>
      <c r="GF151" s="12">
        <f>IF(GC151,GC151/GE151,0)</f>
        <v>0</v>
      </c>
      <c r="GG151" s="12">
        <f>IF(GA151,GA151/FY151,0)</f>
        <v>0</v>
      </c>
      <c r="GH151" s="88">
        <f>IF(GJ151,GJ151/GA151,0)</f>
        <v>0</v>
      </c>
      <c r="GI151" s="45">
        <f>IF(GJ151,GJ151/GE151,0)</f>
        <v>0</v>
      </c>
      <c r="GJ151" s="88">
        <v>0</v>
      </c>
      <c r="GK151" s="88">
        <v>0</v>
      </c>
      <c r="GL151" s="88">
        <v>0</v>
      </c>
      <c r="GM151" s="12">
        <f>IF(GJ151,GJ151/GK151,0)</f>
        <v>0</v>
      </c>
      <c r="GN151" s="12">
        <f>IF(GJ151,GJ151/GL151,0)</f>
        <v>0</v>
      </c>
      <c r="GO151" s="12" t="e">
        <f>GA151/GE151</f>
        <v>#DIV/0!</v>
      </c>
      <c r="GP151" s="12" t="e">
        <f>1-GO151</f>
        <v>#DIV/0!</v>
      </c>
      <c r="GQ151" s="77" t="str">
        <f>B151</f>
        <v>FBA78424</v>
      </c>
      <c r="GR151" s="12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f>GU151-GV151</f>
        <v>0</v>
      </c>
      <c r="GX151" s="3">
        <v>0</v>
      </c>
      <c r="GY151" s="3">
        <v>0</v>
      </c>
      <c r="GZ151" s="3">
        <f>GV151+GW151+GX151</f>
        <v>0</v>
      </c>
      <c r="HA151" s="12">
        <f>IF(GX151,GX151/GZ151,0)</f>
        <v>0</v>
      </c>
      <c r="HB151" s="12">
        <f>IF(GV151,GV151/GT151,0)</f>
        <v>0</v>
      </c>
      <c r="HC151" s="88">
        <f>IF(HE151,HE151/GV151,0)</f>
        <v>0</v>
      </c>
      <c r="HD151" s="45">
        <f>IF(HE151,HE151/GZ151,0)</f>
        <v>0</v>
      </c>
      <c r="HE151" s="88">
        <v>0</v>
      </c>
      <c r="HF151" s="88">
        <v>0</v>
      </c>
      <c r="HG151" s="88">
        <v>0</v>
      </c>
      <c r="HH151" s="12">
        <f>IF(HE151,HE151/HF151,0)</f>
        <v>0</v>
      </c>
      <c r="HI151" s="12">
        <f>IF(HE151,HE151/HG151,0)</f>
        <v>0</v>
      </c>
      <c r="HJ151" s="12" t="e">
        <f>GV151/GZ151</f>
        <v>#DIV/0!</v>
      </c>
      <c r="HK151" s="12" t="e">
        <f>1-HJ151</f>
        <v>#DIV/0!</v>
      </c>
      <c r="HL151" s="77" t="s">
        <v>229</v>
      </c>
      <c r="HM151" s="3">
        <v>537</v>
      </c>
      <c r="HN151" s="3">
        <v>0</v>
      </c>
      <c r="HO151" s="3">
        <v>0</v>
      </c>
      <c r="HP151" s="3">
        <v>1</v>
      </c>
      <c r="HQ151" s="3">
        <v>0</v>
      </c>
      <c r="HR151" s="3">
        <f>HP151-HQ151</f>
        <v>1</v>
      </c>
      <c r="HS151" s="3">
        <v>0</v>
      </c>
      <c r="HT151" s="3">
        <f>HQ151+HR151+HS151</f>
        <v>1</v>
      </c>
      <c r="HU151" s="12">
        <f>IF(HS151,HS151/HT151,0)</f>
        <v>0</v>
      </c>
      <c r="HV151" s="12">
        <f>IF(HQ151,HQ151/HO151,0)</f>
        <v>0</v>
      </c>
      <c r="HW151" s="88">
        <f>IF(HY151,HY151/HQ151,0)</f>
        <v>0</v>
      </c>
      <c r="HX151" s="45">
        <f>IF(HY151,HY151/HT151,0)</f>
        <v>0</v>
      </c>
      <c r="HY151" s="3">
        <v>0</v>
      </c>
      <c r="HZ151" s="3">
        <v>0</v>
      </c>
      <c r="IA151" s="3">
        <v>4199</v>
      </c>
      <c r="IB151" s="20">
        <f>IA151/1.18</f>
        <v>3558.4745762711868</v>
      </c>
      <c r="IC151" s="12">
        <f>IF(HY151,HY151/HZ151,0)</f>
        <v>0</v>
      </c>
      <c r="ID151" s="12">
        <f>IF(HY151,HY151/IB151,0)</f>
        <v>0</v>
      </c>
      <c r="IE151" s="12">
        <f>HQ151/HT151</f>
        <v>0</v>
      </c>
      <c r="IF151" s="105">
        <f>1-IE151</f>
        <v>1</v>
      </c>
      <c r="IG151" s="100">
        <v>565</v>
      </c>
      <c r="IH151" s="3">
        <v>0</v>
      </c>
      <c r="II151" s="3">
        <v>0</v>
      </c>
      <c r="IJ151" s="3">
        <v>0</v>
      </c>
      <c r="IK151" s="3">
        <v>0</v>
      </c>
      <c r="IL151" s="3">
        <f>IJ151-IK151</f>
        <v>0</v>
      </c>
      <c r="IM151" s="3">
        <v>0</v>
      </c>
      <c r="IN151" s="3">
        <f>IK151+IL151+IM151</f>
        <v>0</v>
      </c>
      <c r="IO151" s="12">
        <f>IF(IM151,IM151/IN151,0)</f>
        <v>0</v>
      </c>
      <c r="IP151" s="12">
        <f>IF(IK151,IK151/II151,0)</f>
        <v>0</v>
      </c>
      <c r="IQ151" s="88">
        <f>IF(IS151,IS151/IK151,0)</f>
        <v>0</v>
      </c>
      <c r="IR151" s="45">
        <f>IF(IS151,IS151/IN151,0)</f>
        <v>0</v>
      </c>
      <c r="IS151" s="3">
        <v>0</v>
      </c>
      <c r="IT151" s="3">
        <v>0</v>
      </c>
      <c r="IU151" s="3">
        <v>0</v>
      </c>
      <c r="IV151" s="20">
        <f>IU151/1.18</f>
        <v>0</v>
      </c>
      <c r="IW151" s="12">
        <f>IF(IS151,IS151/IT151,0)</f>
        <v>0</v>
      </c>
      <c r="IX151" s="12">
        <f>IF(IS151,IS151/IV151,0)</f>
        <v>0</v>
      </c>
      <c r="IY151" s="12" t="e">
        <f>IK151/IN151</f>
        <v>#DIV/0!</v>
      </c>
      <c r="IZ151" s="12" t="e">
        <f>1-IY151</f>
        <v>#DIV/0!</v>
      </c>
      <c r="JA151" s="100">
        <v>1228</v>
      </c>
      <c r="JB151" s="3">
        <v>0</v>
      </c>
      <c r="JC151" s="3">
        <v>0</v>
      </c>
      <c r="JD151" s="3">
        <v>3</v>
      </c>
      <c r="JE151" s="3">
        <v>0</v>
      </c>
      <c r="JF151" s="3">
        <f>JD151-JE151</f>
        <v>3</v>
      </c>
      <c r="JG151" s="3">
        <v>1</v>
      </c>
      <c r="JH151" s="3">
        <f>SUM(JE151:JG151)</f>
        <v>4</v>
      </c>
      <c r="JI151" s="12">
        <f>IF(JG151,JG151/JH151,0)</f>
        <v>0.25</v>
      </c>
      <c r="JJ151" s="12">
        <f>IF(JE151,JE151/JC151,0)</f>
        <v>0</v>
      </c>
      <c r="JK151" s="88">
        <f>IF(JM151,JM151/JE151,0)</f>
        <v>0</v>
      </c>
      <c r="JL151" s="45">
        <f>IF(JM151,JM151/JH151,0)</f>
        <v>0</v>
      </c>
      <c r="JM151" s="3">
        <v>0</v>
      </c>
      <c r="JN151" s="3">
        <v>0</v>
      </c>
      <c r="JO151" s="3">
        <v>11521.02</v>
      </c>
      <c r="JP151" s="20">
        <f>JO151/1.18</f>
        <v>9763.5762711864409</v>
      </c>
      <c r="JQ151" s="12">
        <f>IF(JM151,JM151/JN151,0)</f>
        <v>0</v>
      </c>
      <c r="JR151" s="12">
        <f>IF(JM151,JM151/JP151,0)</f>
        <v>0</v>
      </c>
      <c r="JS151" s="12">
        <f>JE151/JH151</f>
        <v>0</v>
      </c>
      <c r="JT151" s="12">
        <f>1-JS151</f>
        <v>1</v>
      </c>
      <c r="JU151" s="100">
        <v>559</v>
      </c>
      <c r="JV151" s="3">
        <v>0</v>
      </c>
      <c r="JW151" s="3">
        <v>0</v>
      </c>
      <c r="JX151" s="3">
        <v>3</v>
      </c>
      <c r="JY151" s="3">
        <v>0</v>
      </c>
      <c r="JZ151" s="3">
        <f>JX151-JY151</f>
        <v>3</v>
      </c>
      <c r="KA151" s="3">
        <v>0</v>
      </c>
      <c r="KB151" s="3">
        <f>SUM(JY151:KA151)</f>
        <v>3</v>
      </c>
      <c r="KC151" s="12">
        <f>IF(KA151,KA151/KB151,0)</f>
        <v>0</v>
      </c>
      <c r="KD151" s="12">
        <f>IF(JY151,JY151/JW151,0)</f>
        <v>0</v>
      </c>
      <c r="KE151" s="88">
        <f>IF(KG151,KG151/JY151,0)</f>
        <v>0</v>
      </c>
      <c r="KF151" s="45">
        <f>IF(KG151,KG151/KB151,0)</f>
        <v>0</v>
      </c>
      <c r="KG151" s="3">
        <v>0</v>
      </c>
      <c r="KH151" s="3">
        <v>0</v>
      </c>
      <c r="KI151" s="3">
        <v>11876</v>
      </c>
      <c r="KJ151" s="20">
        <f>KI151/1.18</f>
        <v>10064.406779661018</v>
      </c>
      <c r="KK151" s="12">
        <f>IF(KG151,KG151/KH151,0)</f>
        <v>0</v>
      </c>
      <c r="KL151" s="12">
        <f>IF(KG151,KG151/KJ151,0)</f>
        <v>0</v>
      </c>
      <c r="KM151" s="12">
        <f>JY151/KB151</f>
        <v>0</v>
      </c>
      <c r="KN151" s="12">
        <f>1-KM151</f>
        <v>1</v>
      </c>
      <c r="KO151" s="100">
        <v>403</v>
      </c>
      <c r="KP151" s="3">
        <v>0</v>
      </c>
      <c r="KQ151" s="3">
        <v>0</v>
      </c>
      <c r="KR151" s="3">
        <v>1</v>
      </c>
      <c r="KS151" s="3">
        <v>0</v>
      </c>
      <c r="KT151" s="3">
        <f>KR151-KS151</f>
        <v>1</v>
      </c>
      <c r="KU151" s="3">
        <v>0</v>
      </c>
      <c r="KV151" s="3">
        <f>SUM(KS151:KU151)</f>
        <v>1</v>
      </c>
      <c r="KW151" s="12">
        <f>IF(KU151,KU151/KV151,0)</f>
        <v>0</v>
      </c>
      <c r="KX151" s="12">
        <f>IF(KS151,KS151/KQ151,0)</f>
        <v>0</v>
      </c>
      <c r="KY151" s="88">
        <f>IF(LA151,LA151/KS151,0)</f>
        <v>0</v>
      </c>
      <c r="KZ151" s="45">
        <f>IF(LA151,LA151/KV151,0)</f>
        <v>0</v>
      </c>
      <c r="LA151" s="3">
        <v>0</v>
      </c>
      <c r="LB151" s="3">
        <v>0</v>
      </c>
      <c r="LC151" s="3">
        <v>3978</v>
      </c>
      <c r="LD151" s="20">
        <f>LC151/1.18</f>
        <v>3371.1864406779664</v>
      </c>
      <c r="LE151" s="12">
        <f>IF(LA151,LA151/LB151,0)</f>
        <v>0</v>
      </c>
      <c r="LF151" s="12">
        <f>IF(LA151,LA151/LD151,0)</f>
        <v>0</v>
      </c>
      <c r="LG151" s="12">
        <f>KS151/KV151</f>
        <v>0</v>
      </c>
      <c r="LH151" s="12">
        <f>1-LG151</f>
        <v>1</v>
      </c>
      <c r="LI151" s="100">
        <v>519</v>
      </c>
      <c r="LJ151" s="3">
        <v>0</v>
      </c>
      <c r="LK151" s="3">
        <v>0</v>
      </c>
      <c r="LL151" s="3">
        <v>1</v>
      </c>
      <c r="LM151" s="3">
        <v>0</v>
      </c>
      <c r="LN151" s="3">
        <f>LL151-LM151</f>
        <v>1</v>
      </c>
      <c r="LO151" s="3">
        <v>0</v>
      </c>
      <c r="LP151" s="3">
        <f>SUM(LM151:LO151)</f>
        <v>1</v>
      </c>
      <c r="LQ151" s="12">
        <f>IF(LO151,LO151/LP151,0)</f>
        <v>0</v>
      </c>
      <c r="LR151" s="12">
        <f>IF(LM151,LM151/LK151,0)</f>
        <v>0</v>
      </c>
      <c r="LS151" s="88">
        <f>IF(LU151,LU151/LM151,0)</f>
        <v>0</v>
      </c>
      <c r="LT151" s="45">
        <f>IF(LU151,LU151/LP151,0)</f>
        <v>0</v>
      </c>
      <c r="LU151" s="88">
        <v>0</v>
      </c>
      <c r="LV151" s="88">
        <v>0</v>
      </c>
      <c r="LW151" s="88">
        <v>3998.9964</v>
      </c>
      <c r="LX151" s="88">
        <f>LW151/1.18</f>
        <v>3388.98</v>
      </c>
      <c r="LY151" s="12">
        <f>IF(LU151,LU151/LV151,0)</f>
        <v>0</v>
      </c>
      <c r="LZ151" s="12">
        <f>IF(LU151,LU151/LX151,0)</f>
        <v>0</v>
      </c>
      <c r="MA151" s="12">
        <f>LM151/LP151</f>
        <v>0</v>
      </c>
      <c r="MB151" s="12">
        <f>1-MA151</f>
        <v>1</v>
      </c>
      <c r="MC151" s="100">
        <v>242</v>
      </c>
      <c r="MD151" s="3">
        <v>0</v>
      </c>
      <c r="ME151" s="3">
        <v>0</v>
      </c>
      <c r="MF151" s="3">
        <v>1</v>
      </c>
      <c r="MG151" s="3">
        <v>0</v>
      </c>
      <c r="MH151" s="3">
        <f>MF151-MG151</f>
        <v>1</v>
      </c>
      <c r="MI151" s="3">
        <v>0</v>
      </c>
      <c r="MJ151" s="3">
        <f>SUM(MG151:MI151)</f>
        <v>1</v>
      </c>
      <c r="MK151" s="12">
        <f>IF(MI151,MI151/MJ151,0)</f>
        <v>0</v>
      </c>
      <c r="ML151" s="12">
        <f>IF(MG151,MG151/ME151,0)</f>
        <v>0</v>
      </c>
      <c r="MM151" s="88">
        <f>IF(MO151,MO151/MG151,0)</f>
        <v>0</v>
      </c>
      <c r="MN151" s="45">
        <f>IF(MO151,MO151/MJ151,0)</f>
        <v>0</v>
      </c>
      <c r="MO151" s="88">
        <v>0</v>
      </c>
      <c r="MP151" s="88">
        <v>0</v>
      </c>
      <c r="MQ151" s="88">
        <v>3998.9964</v>
      </c>
      <c r="MR151" s="88">
        <f>MQ151/1.18</f>
        <v>3388.98</v>
      </c>
      <c r="MS151" s="12">
        <f>IF(MO151,MO151/MP151,0)</f>
        <v>0</v>
      </c>
      <c r="MT151" s="12">
        <f>IF(MO151,MO151/MR151,0)</f>
        <v>0</v>
      </c>
      <c r="MU151" s="12">
        <f>MG151/MJ151</f>
        <v>0</v>
      </c>
      <c r="MV151" s="12">
        <f>1-MU151</f>
        <v>1</v>
      </c>
      <c r="MW151" s="100">
        <v>231</v>
      </c>
      <c r="MX151" s="3">
        <v>0</v>
      </c>
      <c r="MY151" s="3">
        <v>0</v>
      </c>
      <c r="MZ151" s="3">
        <v>4</v>
      </c>
      <c r="NA151" s="3">
        <v>0</v>
      </c>
      <c r="NB151" s="3">
        <f>MZ151-NA151</f>
        <v>4</v>
      </c>
      <c r="NC151" s="3">
        <v>0</v>
      </c>
      <c r="ND151" s="3">
        <f>SUM(NA151:NC151)</f>
        <v>4</v>
      </c>
      <c r="NE151" s="12">
        <f>IF(NC151,NC151/ND151,0)</f>
        <v>0</v>
      </c>
      <c r="NF151" s="12">
        <f>IF(NA151,NA151/MY151,0)</f>
        <v>0</v>
      </c>
      <c r="NG151" s="88">
        <f>IF(NI151,NI151/NA151,0)</f>
        <v>0</v>
      </c>
      <c r="NH151" s="45">
        <f>IF(NI151,NI151/ND151,0)</f>
        <v>0</v>
      </c>
      <c r="NI151" s="88">
        <v>0</v>
      </c>
      <c r="NJ151" s="88">
        <v>0</v>
      </c>
      <c r="NK151" s="88">
        <v>15995.9856</v>
      </c>
      <c r="NL151" s="88">
        <f>NK151/1.18</f>
        <v>13555.92</v>
      </c>
      <c r="NM151" s="12">
        <f>IF(NI151,NI151/NJ151,0)</f>
        <v>0</v>
      </c>
      <c r="NN151" s="12">
        <f>IF(NI151,NI151/NL151,0)</f>
        <v>0</v>
      </c>
      <c r="NO151" s="12">
        <f>NA151/ND151</f>
        <v>0</v>
      </c>
      <c r="NP151" s="12">
        <f>1-NO151</f>
        <v>1</v>
      </c>
      <c r="NQ151" s="100">
        <v>217</v>
      </c>
      <c r="NR151" s="3">
        <v>0</v>
      </c>
      <c r="NS151" s="3">
        <v>0</v>
      </c>
      <c r="NT151" s="3">
        <v>1</v>
      </c>
      <c r="NU151" s="3">
        <v>0</v>
      </c>
      <c r="NV151" s="3">
        <f>NT151-NU151</f>
        <v>1</v>
      </c>
      <c r="NW151" s="3">
        <f>SUM(NU151:NV151)</f>
        <v>1</v>
      </c>
      <c r="NX151" s="12">
        <f>IF(NU151,NU151/NS151,0)</f>
        <v>0</v>
      </c>
      <c r="NY151" s="88">
        <f>IF(OA151,OA151/NU151,0)</f>
        <v>0</v>
      </c>
      <c r="NZ151" s="45">
        <f>IF(OA151,OA151/NW151,0)</f>
        <v>0</v>
      </c>
      <c r="OA151" s="88">
        <v>0</v>
      </c>
      <c r="OB151" s="88">
        <v>0</v>
      </c>
      <c r="OC151" s="88">
        <v>3599</v>
      </c>
      <c r="OD151" s="88">
        <f>OC151/1.18</f>
        <v>3050</v>
      </c>
      <c r="OE151" s="12">
        <f>OD151/$OD$2</f>
        <v>2.628745083014585E-4</v>
      </c>
      <c r="OF151" s="12">
        <f>IF(OA151,OA151/OB151,0)</f>
        <v>0</v>
      </c>
      <c r="OG151" s="12">
        <f>IF(OA151,OA151/OD151,0)</f>
        <v>0</v>
      </c>
      <c r="OH151" s="12">
        <f>NU151/NW151</f>
        <v>0</v>
      </c>
      <c r="OI151" s="12">
        <f>1-OH151</f>
        <v>1</v>
      </c>
      <c r="OJ151" s="3">
        <v>5</v>
      </c>
      <c r="OK151" s="3">
        <v>4</v>
      </c>
      <c r="OL151" s="3">
        <v>3</v>
      </c>
      <c r="OM151" s="3">
        <v>0</v>
      </c>
      <c r="ON151" s="3">
        <v>0</v>
      </c>
      <c r="OO151" s="3">
        <f>OJ151+OK151+OL151+OM151+ON151</f>
        <v>12</v>
      </c>
      <c r="OP151" s="88">
        <f>OO151*H151</f>
        <v>33236.699899892825</v>
      </c>
      <c r="OQ151" s="12">
        <f>OP151/$OP$2</f>
        <v>4.0395120315418276E-4</v>
      </c>
      <c r="OR151" s="3">
        <v>14</v>
      </c>
      <c r="OS151" s="100">
        <v>163</v>
      </c>
      <c r="OT151" s="3">
        <v>0</v>
      </c>
      <c r="OU151" s="3">
        <v>0</v>
      </c>
      <c r="OV151" s="3">
        <v>5</v>
      </c>
      <c r="OW151" s="3">
        <v>0</v>
      </c>
      <c r="OX151" s="3">
        <f>OV151-OW151</f>
        <v>5</v>
      </c>
      <c r="OY151" s="3">
        <f>SUM(OW151:OX151)</f>
        <v>5</v>
      </c>
      <c r="OZ151" s="12">
        <f>IF(OW151,OW151/OU151,0)</f>
        <v>0</v>
      </c>
      <c r="PA151" s="88">
        <f>IF(PC151,PC151/OW151,0)</f>
        <v>0</v>
      </c>
      <c r="PB151" s="45">
        <f>IF(PC151,PC151/OY151,0)</f>
        <v>0</v>
      </c>
      <c r="PC151" s="88">
        <v>0</v>
      </c>
      <c r="PD151" s="88">
        <v>0</v>
      </c>
      <c r="PE151" s="88">
        <v>18443</v>
      </c>
      <c r="PF151" s="88">
        <f>PE151/1.18</f>
        <v>15629.661016949154</v>
      </c>
      <c r="PG151" s="12">
        <f>PF151/$PF$2</f>
        <v>1.2923341239926419E-3</v>
      </c>
      <c r="PH151" s="12">
        <f>IF(PC151,PC151/PD151,0)</f>
        <v>0</v>
      </c>
      <c r="PI151" s="12">
        <f>IF(PC151,PC151/PF151,0)</f>
        <v>0</v>
      </c>
      <c r="PJ151" s="12">
        <f>OW151/OY151</f>
        <v>0</v>
      </c>
      <c r="PK151" s="12">
        <f>1-PJ151</f>
        <v>1</v>
      </c>
      <c r="PL151" s="3">
        <v>3</v>
      </c>
      <c r="PM151" s="3">
        <v>6</v>
      </c>
      <c r="PN151" s="3">
        <v>1</v>
      </c>
      <c r="PO151" s="3">
        <v>0</v>
      </c>
      <c r="PP151" s="3">
        <v>0</v>
      </c>
      <c r="PQ151" s="3">
        <v>0</v>
      </c>
      <c r="PR151" s="3">
        <f>PL151+PM151+PN151+PO151+PQ151</f>
        <v>10</v>
      </c>
      <c r="PS151" s="88">
        <f>PR151*H151</f>
        <v>27697.249916577352</v>
      </c>
      <c r="PT151" s="12">
        <f>PS151/$PS$2</f>
        <v>3.8476841004420997E-4</v>
      </c>
      <c r="PU151" s="3">
        <v>7</v>
      </c>
      <c r="PV151" s="100">
        <v>210</v>
      </c>
      <c r="PW151" s="3">
        <v>0</v>
      </c>
      <c r="PX151" s="3">
        <v>0</v>
      </c>
      <c r="PY151" s="3">
        <v>1</v>
      </c>
      <c r="PZ151" s="3">
        <v>0</v>
      </c>
      <c r="QA151" s="3">
        <f>PY151-PZ151</f>
        <v>1</v>
      </c>
      <c r="QB151" s="3">
        <f>SUM(PZ151:QA151)</f>
        <v>1</v>
      </c>
      <c r="QC151" s="12">
        <f>IF(PZ151,PZ151/PX151,0)</f>
        <v>0</v>
      </c>
      <c r="QD151" s="88">
        <f>IF(QF151,QF151/PZ151,0)</f>
        <v>0</v>
      </c>
      <c r="QE151" s="45">
        <f>IF(QF151,QF151/QB151,0)</f>
        <v>0</v>
      </c>
      <c r="QF151" s="88">
        <v>0</v>
      </c>
      <c r="QG151" s="88">
        <v>0</v>
      </c>
      <c r="QH151" s="88">
        <v>3599</v>
      </c>
      <c r="QI151" s="88">
        <f>QH151/1.18</f>
        <v>3050</v>
      </c>
      <c r="QJ151" s="12">
        <f>QI151/$QI$2</f>
        <v>2.0274025929168421E-4</v>
      </c>
      <c r="QK151" s="12">
        <f>IF(QF151,QF151/QG151,0)</f>
        <v>0</v>
      </c>
      <c r="QL151" s="12">
        <f>IF(QF151,QF151/QI151,0)</f>
        <v>0</v>
      </c>
      <c r="QM151" s="12">
        <f>PZ151/QB151</f>
        <v>0</v>
      </c>
      <c r="QN151" s="12">
        <f>1-QM151</f>
        <v>1</v>
      </c>
      <c r="QO151" s="3">
        <v>3</v>
      </c>
      <c r="QP151" s="3"/>
      <c r="QQ151" s="3">
        <v>1</v>
      </c>
      <c r="QR151" s="3">
        <v>0</v>
      </c>
      <c r="QS151" s="3">
        <v>0</v>
      </c>
      <c r="QT151" s="3">
        <v>0</v>
      </c>
      <c r="QU151" s="3">
        <f>QO151+QP151+QQ151+QR151+QT151</f>
        <v>4</v>
      </c>
      <c r="QV151" s="88">
        <f>QU151*H151</f>
        <v>11078.899966630941</v>
      </c>
      <c r="QW151" s="12">
        <f>QV151/$QV$2</f>
        <v>2.4317143747262229E-4</v>
      </c>
      <c r="QX151" s="3">
        <v>6</v>
      </c>
      <c r="QY151" s="100">
        <v>130</v>
      </c>
      <c r="QZ151" s="3">
        <v>0</v>
      </c>
      <c r="RA151" s="3">
        <v>0</v>
      </c>
      <c r="RB151" s="3">
        <v>0</v>
      </c>
      <c r="RC151" s="3">
        <v>0</v>
      </c>
      <c r="RD151" s="3">
        <f>RB151-RC151</f>
        <v>0</v>
      </c>
      <c r="RE151" s="3">
        <f>SUM(RC151:RD151)</f>
        <v>0</v>
      </c>
      <c r="RF151" s="12">
        <f>IF(RC151,RC151/RA151,0)</f>
        <v>0</v>
      </c>
      <c r="RG151" s="88">
        <f>IF(RI151,RI151/RC151,0)</f>
        <v>0</v>
      </c>
      <c r="RH151" s="45">
        <f>IF(RI151,RI151/RE151,0)</f>
        <v>0</v>
      </c>
      <c r="RI151" s="88">
        <v>0</v>
      </c>
      <c r="RJ151" s="88">
        <v>0</v>
      </c>
      <c r="RK151" s="88">
        <v>0</v>
      </c>
      <c r="RL151" s="88">
        <f>RK151/1.18</f>
        <v>0</v>
      </c>
      <c r="RM151" s="12">
        <f>RL151/$RL$2</f>
        <v>0</v>
      </c>
      <c r="RN151" s="12">
        <f>IF(RI151,RI151/RJ151,0)</f>
        <v>0</v>
      </c>
      <c r="RO151" s="12">
        <f>IF(RI151,RI151/RL151,0)</f>
        <v>0</v>
      </c>
      <c r="RP151" s="169" t="str">
        <f>E151</f>
        <v>AM-C37</v>
      </c>
      <c r="RQ151" s="12" t="e">
        <f>RC151/RE151</f>
        <v>#DIV/0!</v>
      </c>
      <c r="RR151" s="12" t="e">
        <f>1-RQ151</f>
        <v>#DIV/0!</v>
      </c>
      <c r="RS151" s="3">
        <v>3</v>
      </c>
      <c r="RT151" s="3">
        <v>8</v>
      </c>
      <c r="RU151" s="3">
        <v>0</v>
      </c>
      <c r="RV151" s="3">
        <v>0</v>
      </c>
      <c r="RW151" s="3">
        <v>0</v>
      </c>
      <c r="RX151" s="3">
        <v>0</v>
      </c>
      <c r="RY151" s="3">
        <f>RS151+RT151+RU151+RV151+RX151</f>
        <v>11</v>
      </c>
      <c r="RZ151" s="88">
        <f>RY151*H151</f>
        <v>30466.974908235086</v>
      </c>
      <c r="SA151" s="12">
        <f>RZ151/$RZ$2</f>
        <v>4.2961009108756601E-4</v>
      </c>
      <c r="SB151" s="3">
        <v>6</v>
      </c>
      <c r="SC151" s="100">
        <v>82</v>
      </c>
      <c r="SD151" s="3">
        <v>0</v>
      </c>
      <c r="SE151" s="3">
        <v>0</v>
      </c>
      <c r="SF151" s="3">
        <v>1</v>
      </c>
      <c r="SG151" s="3">
        <v>0</v>
      </c>
      <c r="SH151" s="3">
        <f t="shared" si="756"/>
        <v>1</v>
      </c>
      <c r="SI151" s="3">
        <f t="shared" si="757"/>
        <v>1</v>
      </c>
      <c r="SJ151" s="12">
        <f t="shared" si="758"/>
        <v>0</v>
      </c>
      <c r="SK151" s="88">
        <f t="shared" si="759"/>
        <v>0</v>
      </c>
      <c r="SL151" s="45">
        <f t="shared" si="760"/>
        <v>0</v>
      </c>
      <c r="SM151" s="88">
        <v>0</v>
      </c>
      <c r="SN151" s="88">
        <v>0</v>
      </c>
      <c r="SO151" s="88">
        <v>3999</v>
      </c>
      <c r="SP151" s="88">
        <f t="shared" si="761"/>
        <v>3388.9830508474579</v>
      </c>
      <c r="SQ151" s="12">
        <f t="shared" si="762"/>
        <v>2.5619432586265382E-4</v>
      </c>
      <c r="SR151" s="87">
        <f t="shared" si="763"/>
        <v>0</v>
      </c>
      <c r="SS151" s="87">
        <f t="shared" si="764"/>
        <v>0</v>
      </c>
      <c r="ST151" s="169" t="str">
        <f t="shared" si="765"/>
        <v>AM-C37</v>
      </c>
      <c r="SU151" s="12">
        <f t="shared" si="766"/>
        <v>0</v>
      </c>
      <c r="SV151" s="12">
        <f t="shared" si="767"/>
        <v>1</v>
      </c>
      <c r="SW151" s="3">
        <v>1</v>
      </c>
      <c r="SX151" s="3">
        <v>8</v>
      </c>
      <c r="SY151" s="3">
        <v>0</v>
      </c>
      <c r="SZ151" s="3">
        <v>0</v>
      </c>
      <c r="TA151" s="3">
        <v>0</v>
      </c>
      <c r="TB151" s="3">
        <v>0</v>
      </c>
      <c r="TC151" s="3">
        <f t="shared" si="768"/>
        <v>9</v>
      </c>
      <c r="TD151" s="88">
        <f t="shared" si="769"/>
        <v>24927.524924919617</v>
      </c>
      <c r="TE151" s="12">
        <f t="shared" si="770"/>
        <v>2.7422402890028277E-4</v>
      </c>
      <c r="TF151" s="3">
        <v>6</v>
      </c>
      <c r="TG151" s="100">
        <f>SUMIFS(Main!TX:TX,Main!B:B,B:B)</f>
        <v>99</v>
      </c>
      <c r="TH151" s="3">
        <v>0</v>
      </c>
      <c r="TI151" s="3">
        <v>0</v>
      </c>
      <c r="TJ151" s="3">
        <f>SUMIFS(Main!TT:TT,Main!B:B,B:B)</f>
        <v>0</v>
      </c>
      <c r="TK151" s="3">
        <v>0</v>
      </c>
      <c r="TL151" s="3">
        <f t="shared" si="771"/>
        <v>0</v>
      </c>
      <c r="TM151" s="3">
        <f t="shared" si="772"/>
        <v>0</v>
      </c>
      <c r="TN151" s="12">
        <f t="shared" si="773"/>
        <v>0</v>
      </c>
      <c r="TO151" s="88">
        <f t="shared" si="774"/>
        <v>0</v>
      </c>
      <c r="TP151" s="45">
        <f t="shared" si="775"/>
        <v>0</v>
      </c>
      <c r="TQ151" s="88">
        <v>0</v>
      </c>
      <c r="TR151" s="88">
        <v>0</v>
      </c>
      <c r="TS151" s="88">
        <f>SUMIFS(Main!TU:TU,Main!B:B,B:B)</f>
        <v>0</v>
      </c>
      <c r="TT151" s="88">
        <f t="shared" si="776"/>
        <v>0</v>
      </c>
      <c r="TU151" s="12">
        <f t="shared" si="777"/>
        <v>0</v>
      </c>
      <c r="TV151" s="87">
        <f t="shared" si="778"/>
        <v>0</v>
      </c>
      <c r="TW151" s="87">
        <f t="shared" si="779"/>
        <v>0</v>
      </c>
      <c r="TX151" s="169" t="str">
        <f t="shared" si="780"/>
        <v>AM-C37</v>
      </c>
      <c r="TY151" s="12" t="e">
        <f t="shared" si="781"/>
        <v>#DIV/0!</v>
      </c>
      <c r="TZ151" s="12" t="e">
        <f t="shared" si="782"/>
        <v>#DIV/0!</v>
      </c>
      <c r="UA151" s="3">
        <f>SUMIFS(Main!UG:UG,Main!B:B,B:B)</f>
        <v>1</v>
      </c>
      <c r="UB151" s="3">
        <f>SUMIFS(Main!UI:UI,Main!B:B,B:B)</f>
        <v>8</v>
      </c>
      <c r="UC151" s="3">
        <f>SUMIFS(Main!UK:UK,Main!B:B,B:B)</f>
        <v>0</v>
      </c>
      <c r="UD151" s="3">
        <f>SUMIFS(Main!UO:UO,Main!B:B,B:B)</f>
        <v>0</v>
      </c>
      <c r="UE151" s="3">
        <f>SUMIFS(Main!UQ:UQ,Main!B:B,B:B)</f>
        <v>0</v>
      </c>
      <c r="UF151" s="3">
        <f>SUMIFS(Main!US:US,Main!B:B,B:B)</f>
        <v>0</v>
      </c>
      <c r="UG151" s="3">
        <f t="shared" si="783"/>
        <v>9</v>
      </c>
      <c r="UH151" s="88">
        <f t="shared" si="784"/>
        <v>24927.524924919617</v>
      </c>
      <c r="UI151" s="12">
        <f t="shared" si="785"/>
        <v>2.4732005838243662E-4</v>
      </c>
      <c r="UJ151" s="3">
        <f>SUMIFS(Main!UW:UW,Main!B:B,B:B)</f>
        <v>6</v>
      </c>
      <c r="UK151" s="100">
        <f>SUMIFS(Main!VI:VI,Main!A:A,A:A)</f>
        <v>95</v>
      </c>
      <c r="UL151" s="3">
        <v>0</v>
      </c>
      <c r="UM151" s="3">
        <v>0</v>
      </c>
      <c r="UN151" s="3">
        <f>SUMIFS(Main!VE:VE,Main!A:A,A:A)</f>
        <v>0</v>
      </c>
      <c r="UO151" s="3">
        <v>0</v>
      </c>
      <c r="UP151" s="3">
        <f t="shared" si="741"/>
        <v>0</v>
      </c>
      <c r="UQ151" s="3">
        <f t="shared" si="742"/>
        <v>0</v>
      </c>
      <c r="UR151" s="12">
        <f t="shared" si="743"/>
        <v>0</v>
      </c>
      <c r="US151" s="88">
        <f t="shared" si="744"/>
        <v>0</v>
      </c>
      <c r="UT151" s="45">
        <f t="shared" si="745"/>
        <v>0</v>
      </c>
      <c r="UU151" s="88">
        <v>0</v>
      </c>
      <c r="UV151" s="88">
        <v>0</v>
      </c>
      <c r="UW151" s="88">
        <f>SUMIFS(Main!VF:VF,Main!A:A,A:A)</f>
        <v>0</v>
      </c>
      <c r="UX151" s="88">
        <f t="shared" si="746"/>
        <v>0</v>
      </c>
      <c r="UY151" s="12">
        <f t="shared" si="747"/>
        <v>0</v>
      </c>
      <c r="UZ151" s="87">
        <f t="shared" si="748"/>
        <v>0</v>
      </c>
      <c r="VA151" s="87">
        <f t="shared" si="749"/>
        <v>0</v>
      </c>
      <c r="VB151" s="169" t="str">
        <f t="shared" si="740"/>
        <v>AM-C37</v>
      </c>
      <c r="VC151" s="12" t="e">
        <f t="shared" si="754"/>
        <v>#DIV/0!</v>
      </c>
      <c r="VD151" s="12" t="e">
        <f t="shared" si="750"/>
        <v>#DIV/0!</v>
      </c>
      <c r="VE151" s="3">
        <f>SUMIFS(Main!VR:VR,Main!B:B,B:B)</f>
        <v>1</v>
      </c>
      <c r="VF151" s="3">
        <f>SUMIFS(Main!VT:VT,Main!B:B,B:B)</f>
        <v>7</v>
      </c>
      <c r="VG151" s="3">
        <f>SUMIFS(Main!VV:VV,Main!B:B,B:B)</f>
        <v>0</v>
      </c>
      <c r="VH151" s="3">
        <f>SUMIFS(Main!VZ:VZ,Main!B:B,B:B)</f>
        <v>0</v>
      </c>
      <c r="VI151" s="3">
        <f>SUMIFS(Main!WB:WB,Main!B:B,B:B)</f>
        <v>0</v>
      </c>
      <c r="VJ151" s="3">
        <f>SUMIFS(Main!WD:WD,Main!B:B,B:B)</f>
        <v>0</v>
      </c>
      <c r="VK151" s="3">
        <f t="shared" si="751"/>
        <v>8</v>
      </c>
      <c r="VL151" s="88">
        <f t="shared" si="752"/>
        <v>22157.799933261882</v>
      </c>
      <c r="VM151" s="12">
        <f t="shared" si="753"/>
        <v>2.32138887230298E-4</v>
      </c>
      <c r="VN151" s="3">
        <f>SUMIFS(Main!WH:WH,Main!B:B,B:B)</f>
        <v>5</v>
      </c>
    </row>
    <row r="152" spans="1:586">
      <c r="A152" s="155" t="s">
        <v>152</v>
      </c>
      <c r="B152" s="155" t="s">
        <v>151</v>
      </c>
      <c r="C152" s="150" t="s">
        <v>480</v>
      </c>
      <c r="D152" s="150" t="s">
        <v>669</v>
      </c>
      <c r="E152" s="155" t="s">
        <v>270</v>
      </c>
      <c r="F152" s="150" t="s">
        <v>431</v>
      </c>
      <c r="G152" s="150" t="s">
        <v>798</v>
      </c>
      <c r="H152" s="17">
        <v>3782.4183149999999</v>
      </c>
      <c r="I152" s="12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88">
        <v>0</v>
      </c>
      <c r="S152" s="88">
        <v>0</v>
      </c>
      <c r="T152" s="88">
        <v>0</v>
      </c>
      <c r="U152" s="87" t="e">
        <f>R152/S152</f>
        <v>#DIV/0!</v>
      </c>
      <c r="V152" s="87" t="e">
        <f>R152/T152</f>
        <v>#DIV/0!</v>
      </c>
      <c r="W152" s="12">
        <v>0</v>
      </c>
      <c r="X152" s="91">
        <v>0</v>
      </c>
      <c r="Y152" s="91">
        <v>0</v>
      </c>
      <c r="Z152" s="91">
        <v>0</v>
      </c>
      <c r="AA152" s="91">
        <v>0</v>
      </c>
      <c r="AB152" s="91">
        <v>0</v>
      </c>
      <c r="AC152" s="91">
        <v>0</v>
      </c>
      <c r="AD152" s="91">
        <v>0</v>
      </c>
      <c r="AE152" s="87">
        <v>0</v>
      </c>
      <c r="AF152" s="88">
        <v>0</v>
      </c>
      <c r="AG152" s="88">
        <v>0</v>
      </c>
      <c r="AH152" s="88">
        <v>0</v>
      </c>
      <c r="AI152" s="87" t="e">
        <f>AF152/AG152</f>
        <v>#DIV/0!</v>
      </c>
      <c r="AJ152" s="87" t="e">
        <f>AF152/AH152</f>
        <v>#DIV/0!</v>
      </c>
      <c r="AK152" s="12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87" t="e">
        <f>AO152/AM152</f>
        <v>#DIV/0!</v>
      </c>
      <c r="AU152" s="40" t="e">
        <f>AW152/AO152</f>
        <v>#DIV/0!</v>
      </c>
      <c r="AV152" s="40" t="e">
        <f>AW152/AN152</f>
        <v>#DIV/0!</v>
      </c>
      <c r="AW152" s="88">
        <v>0</v>
      </c>
      <c r="AX152" s="88">
        <v>0</v>
      </c>
      <c r="AY152" s="88">
        <v>0</v>
      </c>
      <c r="AZ152" s="87" t="e">
        <f>AW152/AX152</f>
        <v>#DIV/0!</v>
      </c>
      <c r="BA152" s="87" t="e">
        <f>AW152/AY152</f>
        <v>#DIV/0!</v>
      </c>
      <c r="BB152" s="87" t="e">
        <f>AO152/AS152</f>
        <v>#DIV/0!</v>
      </c>
      <c r="BC152" s="89" t="e">
        <f>1-BB152</f>
        <v>#DIV/0!</v>
      </c>
      <c r="BD152" s="12">
        <v>0.77780000000000005</v>
      </c>
      <c r="BE152" s="3">
        <v>497</v>
      </c>
      <c r="BF152" s="3">
        <v>212</v>
      </c>
      <c r="BG152" s="3">
        <v>11</v>
      </c>
      <c r="BH152" s="3">
        <v>8</v>
      </c>
      <c r="BI152" s="3">
        <f>BG152-BH152</f>
        <v>3</v>
      </c>
      <c r="BJ152" s="3">
        <v>0</v>
      </c>
      <c r="BK152" s="3">
        <v>0</v>
      </c>
      <c r="BL152" s="3">
        <f>BH152+BI152+BJ152</f>
        <v>11</v>
      </c>
      <c r="BM152" s="87">
        <f>BH152/BF152</f>
        <v>3.7735849056603772E-2</v>
      </c>
      <c r="BN152" s="40">
        <f>BP152/BH152</f>
        <v>186.08500000000001</v>
      </c>
      <c r="BO152" s="40">
        <f>BP152/BG152</f>
        <v>135.33454545454546</v>
      </c>
      <c r="BP152" s="88">
        <v>1488.68</v>
      </c>
      <c r="BQ152" s="88">
        <v>2027.11</v>
      </c>
      <c r="BR152" s="88">
        <v>6060</v>
      </c>
      <c r="BS152" s="12">
        <f>BP152/BQ152</f>
        <v>0.73438540582405498</v>
      </c>
      <c r="BT152" s="12">
        <f>BP152/BR152</f>
        <v>0.24565676567656766</v>
      </c>
      <c r="BU152" s="87">
        <f>BH152/BL152</f>
        <v>0.72727272727272729</v>
      </c>
      <c r="BV152" s="89">
        <f>1-BU152</f>
        <v>0.27272727272727271</v>
      </c>
      <c r="BW152" s="90" t="str">
        <f>B152</f>
        <v>FBA78986</v>
      </c>
      <c r="BX152" s="12">
        <v>0.99819999999999998</v>
      </c>
      <c r="BY152" s="3">
        <v>188417</v>
      </c>
      <c r="BZ152" s="3">
        <v>856</v>
      </c>
      <c r="CA152" s="3">
        <v>143</v>
      </c>
      <c r="CB152" s="3">
        <v>51</v>
      </c>
      <c r="CC152" s="3">
        <f>CA152-CB152</f>
        <v>92</v>
      </c>
      <c r="CD152" s="3">
        <v>9</v>
      </c>
      <c r="CE152" s="3">
        <v>1</v>
      </c>
      <c r="CF152" s="3">
        <f>CB152+CC152+CD152</f>
        <v>152</v>
      </c>
      <c r="CG152" s="87">
        <f>CB152/BZ152</f>
        <v>5.9579439252336448E-2</v>
      </c>
      <c r="CH152" s="3">
        <f>CJ152/CB152</f>
        <v>108.0535294117647</v>
      </c>
      <c r="CI152" s="3">
        <f>CJ152/CA152</f>
        <v>38.536573426573426</v>
      </c>
      <c r="CJ152" s="88">
        <v>5510.73</v>
      </c>
      <c r="CK152" s="88">
        <v>14189.79</v>
      </c>
      <c r="CL152" s="88">
        <v>45164.160000000003</v>
      </c>
      <c r="CM152" s="87">
        <f>CJ152/CK152</f>
        <v>0.3883588129211214</v>
      </c>
      <c r="CN152" s="87">
        <f>CJ152/CL152</f>
        <v>0.12201555392594481</v>
      </c>
      <c r="CO152" s="12">
        <f>CB152/CF152</f>
        <v>0.33552631578947367</v>
      </c>
      <c r="CP152" s="12">
        <f>1-CO152</f>
        <v>0.66447368421052633</v>
      </c>
      <c r="CQ152" s="77" t="str">
        <f>B152</f>
        <v>FBA78986</v>
      </c>
      <c r="CR152" s="12">
        <v>0.99390000000000001</v>
      </c>
      <c r="CS152" s="3">
        <v>225312</v>
      </c>
      <c r="CT152" s="3">
        <v>613</v>
      </c>
      <c r="CU152" s="3" t="e">
        <f>VLOOKUP(C152,'[1]Monthly Sales'!C:AP,38,0)</f>
        <v>#N/A</v>
      </c>
      <c r="CV152" s="3">
        <v>50</v>
      </c>
      <c r="CW152" s="3" t="e">
        <f>CU152-CV152</f>
        <v>#N/A</v>
      </c>
      <c r="CX152" s="3">
        <v>38</v>
      </c>
      <c r="CY152" s="3">
        <v>2</v>
      </c>
      <c r="CZ152" s="3" t="e">
        <f>CV152+CW152+CX152</f>
        <v>#N/A</v>
      </c>
      <c r="DA152" s="87">
        <f>CV152/CT152</f>
        <v>8.1566068515497553E-2</v>
      </c>
      <c r="DB152" s="45">
        <f>DD152/CV152</f>
        <v>54.119799999999998</v>
      </c>
      <c r="DC152" s="3" t="e">
        <f>DD152/CZ152</f>
        <v>#N/A</v>
      </c>
      <c r="DD152" s="88">
        <v>2705.99</v>
      </c>
      <c r="DE152" s="88">
        <v>5997.42</v>
      </c>
      <c r="DF152" s="88">
        <v>84092.160000000003</v>
      </c>
      <c r="DG152" s="12">
        <f>DD152/DE152</f>
        <v>0.45119234604213143</v>
      </c>
      <c r="DH152" s="12">
        <f>DD152/DF152</f>
        <v>3.2178861858227922E-2</v>
      </c>
      <c r="DI152" s="12" t="e">
        <f>CV152/CZ152</f>
        <v>#N/A</v>
      </c>
      <c r="DJ152" s="12" t="e">
        <f>1-DI152</f>
        <v>#N/A</v>
      </c>
      <c r="DK152" s="3" t="str">
        <f>B152</f>
        <v>FBA78986</v>
      </c>
      <c r="DL152" s="12">
        <v>0.99790000000000001</v>
      </c>
      <c r="DM152" s="3">
        <v>157351</v>
      </c>
      <c r="DN152" s="3">
        <v>444</v>
      </c>
      <c r="DO152" s="3">
        <v>44</v>
      </c>
      <c r="DP152" s="3">
        <v>21</v>
      </c>
      <c r="DQ152" s="3">
        <f>DO152-DP152</f>
        <v>23</v>
      </c>
      <c r="DR152" s="3">
        <v>4</v>
      </c>
      <c r="DS152" s="3">
        <v>1</v>
      </c>
      <c r="DT152" s="3">
        <f>DP152+DQ152+DR152</f>
        <v>48</v>
      </c>
      <c r="DU152" s="12">
        <f>DR152/DT152</f>
        <v>8.3333333333333329E-2</v>
      </c>
      <c r="DV152" s="87">
        <f>DP152/DN152</f>
        <v>4.72972972972973E-2</v>
      </c>
      <c r="DW152" s="3">
        <f>DY152/DP152</f>
        <v>127.20809523809524</v>
      </c>
      <c r="DX152" s="3">
        <f>DY152/DT152</f>
        <v>55.653541666666662</v>
      </c>
      <c r="DY152" s="88">
        <v>2671.37</v>
      </c>
      <c r="DZ152" s="88">
        <v>7630.51</v>
      </c>
      <c r="EA152" s="88">
        <v>15755</v>
      </c>
      <c r="EB152" s="12">
        <f>DY152/DZ152</f>
        <v>0.3500906230383028</v>
      </c>
      <c r="EC152" s="12">
        <f>DY152/EA152</f>
        <v>0.16955696604252618</v>
      </c>
      <c r="ED152" s="12">
        <f>DP152/DT152</f>
        <v>0.4375</v>
      </c>
      <c r="EE152" s="12">
        <f>1-ED152</f>
        <v>0.5625</v>
      </c>
      <c r="EF152" s="3" t="str">
        <f>B152</f>
        <v>FBA78986</v>
      </c>
      <c r="EG152" s="12">
        <v>0.99239999999999995</v>
      </c>
      <c r="EH152" s="3">
        <v>46079</v>
      </c>
      <c r="EI152" s="3">
        <v>258</v>
      </c>
      <c r="EJ152" s="3">
        <v>32</v>
      </c>
      <c r="EK152" s="3">
        <v>17</v>
      </c>
      <c r="EL152" s="3">
        <f>EJ152-EK152</f>
        <v>15</v>
      </c>
      <c r="EM152" s="3">
        <v>6</v>
      </c>
      <c r="EN152" s="3">
        <v>1</v>
      </c>
      <c r="EO152" s="3">
        <f>EK152+EL152+EM152</f>
        <v>38</v>
      </c>
      <c r="EP152" s="12">
        <f>IF(EM152,EM152/EO152,0)</f>
        <v>0.15789473684210525</v>
      </c>
      <c r="EQ152" s="87">
        <f>IF(EK152,EK152/EI152,0)</f>
        <v>6.589147286821706E-2</v>
      </c>
      <c r="ER152" s="3">
        <f>IF(ET152,ET152/EK152,0)</f>
        <v>104.07705882352941</v>
      </c>
      <c r="ES152" s="3">
        <f>IF(ET152,ET152/EO152,0)</f>
        <v>46.56078947368421</v>
      </c>
      <c r="ET152" s="88">
        <v>1769.31</v>
      </c>
      <c r="EU152" s="88">
        <v>6030.49</v>
      </c>
      <c r="EV152" s="88">
        <v>11170</v>
      </c>
      <c r="EW152" s="12">
        <f>IF(ET152,ET152/EU152,0)</f>
        <v>0.2933940691386604</v>
      </c>
      <c r="EX152" s="12">
        <f>IF(ET152,ET152/EV152,0)</f>
        <v>0.1583983885407341</v>
      </c>
      <c r="EY152" s="12">
        <f>IF(EK152,EK152/EO152,0)</f>
        <v>0.44736842105263158</v>
      </c>
      <c r="EZ152" s="12">
        <f>1-EY152</f>
        <v>0.55263157894736836</v>
      </c>
      <c r="FA152" s="3" t="str">
        <f>B152</f>
        <v>FBA78986</v>
      </c>
      <c r="FB152" s="12">
        <v>0.99760000000000004</v>
      </c>
      <c r="FC152" s="3">
        <v>19295</v>
      </c>
      <c r="FD152" s="3">
        <v>113</v>
      </c>
      <c r="FE152" s="3">
        <v>65</v>
      </c>
      <c r="FF152" s="3">
        <v>12</v>
      </c>
      <c r="FG152" s="3">
        <f>FE152-FF152</f>
        <v>53</v>
      </c>
      <c r="FH152" s="3">
        <v>7</v>
      </c>
      <c r="FI152" s="3">
        <v>2</v>
      </c>
      <c r="FJ152" s="3">
        <f>FF152+FG152+FH152</f>
        <v>72</v>
      </c>
      <c r="FK152" s="12">
        <f>IF(FH152,FH152/FJ152,0)</f>
        <v>9.7222222222222224E-2</v>
      </c>
      <c r="FL152" s="12">
        <f>IF(FF152,FF152/FD152,0)</f>
        <v>0.10619469026548672</v>
      </c>
      <c r="FM152" s="3">
        <f>IF(FO152,FO152/FF152,0)</f>
        <v>49.023333333333333</v>
      </c>
      <c r="FN152" s="88">
        <f>IF(FO152,FO152/FJ152,0)</f>
        <v>8.1705555555555556</v>
      </c>
      <c r="FO152" s="88">
        <v>588.28</v>
      </c>
      <c r="FP152" s="88">
        <v>3055.92</v>
      </c>
      <c r="FQ152" s="88">
        <v>19999</v>
      </c>
      <c r="FR152" s="12">
        <f>IF(FO152,FO152/FP152,0)</f>
        <v>0.19250503939893712</v>
      </c>
      <c r="FS152" s="12">
        <f>IF(FO152,FO152/FQ152,0)</f>
        <v>2.9415470773538677E-2</v>
      </c>
      <c r="FT152" s="12">
        <f>FF152/FJ152</f>
        <v>0.16666666666666666</v>
      </c>
      <c r="FU152" s="39">
        <f>1-FT152</f>
        <v>0.83333333333333337</v>
      </c>
      <c r="FV152" s="77" t="str">
        <f>B152</f>
        <v>FBA78986</v>
      </c>
      <c r="FW152" s="12">
        <v>0.99729999999999996</v>
      </c>
      <c r="FX152" s="3">
        <v>26795</v>
      </c>
      <c r="FY152" s="3">
        <v>202</v>
      </c>
      <c r="FZ152" s="3">
        <v>70</v>
      </c>
      <c r="GA152" s="3">
        <v>17</v>
      </c>
      <c r="GB152" s="3">
        <f>FZ152-GA152</f>
        <v>53</v>
      </c>
      <c r="GC152" s="3">
        <v>2</v>
      </c>
      <c r="GD152" s="3">
        <v>0</v>
      </c>
      <c r="GE152" s="3">
        <f>GA152+GB152+GC152</f>
        <v>72</v>
      </c>
      <c r="GF152" s="12">
        <f>IF(GC152,GC152/GE152,0)</f>
        <v>2.7777777777777776E-2</v>
      </c>
      <c r="GG152" s="12">
        <f>IF(GA152,GA152/FY152,0)</f>
        <v>8.4158415841584164E-2</v>
      </c>
      <c r="GH152" s="88">
        <f>IF(GJ152,GJ152/GA152,0)</f>
        <v>62.511764705882356</v>
      </c>
      <c r="GI152" s="45">
        <f>IF(GJ152,GJ152/GE152,0)</f>
        <v>14.759722222222223</v>
      </c>
      <c r="GJ152" s="88">
        <v>1062.7</v>
      </c>
      <c r="GK152" s="88">
        <v>5874.56</v>
      </c>
      <c r="GL152" s="88">
        <v>18008.474576271186</v>
      </c>
      <c r="GM152" s="12">
        <f>IF(GJ152,GJ152/GK152,0)</f>
        <v>0.18089865453753132</v>
      </c>
      <c r="GN152" s="12">
        <f>IF(GJ152,GJ152/GL152,0)</f>
        <v>5.9011105882352942E-2</v>
      </c>
      <c r="GO152" s="12">
        <f>GA152/GE152</f>
        <v>0.2361111111111111</v>
      </c>
      <c r="GP152" s="12">
        <f>1-GO152</f>
        <v>0.76388888888888884</v>
      </c>
      <c r="GQ152" s="77" t="str">
        <f>B152</f>
        <v>FBA78986</v>
      </c>
      <c r="GR152" s="12">
        <v>1</v>
      </c>
      <c r="GS152" s="3">
        <v>14328</v>
      </c>
      <c r="GT152" s="3">
        <v>150</v>
      </c>
      <c r="GU152" s="3">
        <v>27</v>
      </c>
      <c r="GV152" s="3">
        <v>3</v>
      </c>
      <c r="GW152" s="3">
        <f>GU152-GV152</f>
        <v>24</v>
      </c>
      <c r="GX152" s="3">
        <v>12</v>
      </c>
      <c r="GY152" s="3">
        <v>0</v>
      </c>
      <c r="GZ152" s="3">
        <f>GV152+GW152+GX152</f>
        <v>39</v>
      </c>
      <c r="HA152" s="12">
        <f>IF(GX152,GX152/GZ152,0)</f>
        <v>0.30769230769230771</v>
      </c>
      <c r="HB152" s="12">
        <f>IF(GV152,GV152/GT152,0)</f>
        <v>0.02</v>
      </c>
      <c r="HC152" s="88">
        <f>IF(HE152,HE152/GV152,0)</f>
        <v>235.32666666666668</v>
      </c>
      <c r="HD152" s="45">
        <f>IF(HE152,HE152/GZ152,0)</f>
        <v>18.102051282051281</v>
      </c>
      <c r="HE152" s="88">
        <v>705.98</v>
      </c>
      <c r="HF152" s="88">
        <v>760.16</v>
      </c>
      <c r="HG152" s="88">
        <v>8233</v>
      </c>
      <c r="HH152" s="12">
        <f>IF(HE152,HE152/HF152,0)</f>
        <v>0.92872553146705961</v>
      </c>
      <c r="HI152" s="12">
        <f>IF(HE152,HE152/HG152,0)</f>
        <v>8.5750030365601845E-2</v>
      </c>
      <c r="HJ152" s="12">
        <f>GV152/GZ152</f>
        <v>7.6923076923076927E-2</v>
      </c>
      <c r="HK152" s="12">
        <f>1-HJ152</f>
        <v>0.92307692307692313</v>
      </c>
      <c r="HL152" s="77" t="s">
        <v>270</v>
      </c>
      <c r="HM152" s="3">
        <v>2469</v>
      </c>
      <c r="HN152" s="3">
        <v>183298</v>
      </c>
      <c r="HO152" s="3">
        <v>801</v>
      </c>
      <c r="HP152" s="3">
        <v>10</v>
      </c>
      <c r="HQ152" s="3">
        <v>7</v>
      </c>
      <c r="HR152" s="3">
        <f>HP152-HQ152</f>
        <v>3</v>
      </c>
      <c r="HS152" s="3">
        <v>3</v>
      </c>
      <c r="HT152" s="3">
        <f>HQ152+HR152+HS152</f>
        <v>13</v>
      </c>
      <c r="HU152" s="12">
        <f>IF(HS152,HS152/HT152,0)</f>
        <v>0.23076923076923078</v>
      </c>
      <c r="HV152" s="12">
        <f>IF(HQ152,HQ152/HO152,0)</f>
        <v>8.7390761548064924E-3</v>
      </c>
      <c r="HW152" s="88">
        <f>IF(HY152,HY152/HQ152,0)</f>
        <v>426.99142857142846</v>
      </c>
      <c r="HX152" s="45">
        <f>IF(HY152,HY152/HT152,0)</f>
        <v>229.91846153846149</v>
      </c>
      <c r="HY152" s="3">
        <v>2988.9399999999991</v>
      </c>
      <c r="HZ152" s="3">
        <v>22536.46</v>
      </c>
      <c r="IA152" s="3">
        <v>55430</v>
      </c>
      <c r="IB152" s="20">
        <f>IA152/1.18</f>
        <v>46974.576271186445</v>
      </c>
      <c r="IC152" s="12">
        <f>IF(HY152,HY152/HZ152,0)</f>
        <v>0.13262686331393658</v>
      </c>
      <c r="ID152" s="12">
        <f>IF(HY152,HY152/IB152,0)</f>
        <v>6.3628886884358624E-2</v>
      </c>
      <c r="IE152" s="12">
        <f>HQ152/HT152</f>
        <v>0.53846153846153844</v>
      </c>
      <c r="IF152" s="105">
        <f>1-IE152</f>
        <v>0.46153846153846156</v>
      </c>
      <c r="IG152" s="100">
        <v>1861</v>
      </c>
      <c r="IH152" s="3">
        <v>98963</v>
      </c>
      <c r="II152" s="3">
        <v>603</v>
      </c>
      <c r="IJ152" s="3">
        <v>4</v>
      </c>
      <c r="IK152" s="3">
        <v>5</v>
      </c>
      <c r="IL152" s="3">
        <f>IJ152-IK152</f>
        <v>-1</v>
      </c>
      <c r="IM152" s="3">
        <v>1</v>
      </c>
      <c r="IN152" s="3">
        <f>IK152+IL152+IM152</f>
        <v>5</v>
      </c>
      <c r="IO152" s="12">
        <f>IF(IM152,IM152/IN152,0)</f>
        <v>0.2</v>
      </c>
      <c r="IP152" s="12">
        <f>IF(IK152,IK152/II152,0)</f>
        <v>8.291873963515755E-3</v>
      </c>
      <c r="IQ152" s="88">
        <f>IF(IS152,IS152/IK152,0)</f>
        <v>546.4860000000001</v>
      </c>
      <c r="IR152" s="45">
        <f>IF(IS152,IS152/IN152,0)</f>
        <v>546.4860000000001</v>
      </c>
      <c r="IS152" s="3">
        <v>2732.4300000000003</v>
      </c>
      <c r="IT152" s="3">
        <v>19826.28</v>
      </c>
      <c r="IU152" s="3">
        <v>22396</v>
      </c>
      <c r="IV152" s="20">
        <f>IU152/1.18</f>
        <v>18979.661016949154</v>
      </c>
      <c r="IW152" s="12">
        <f>IF(IS152,IS152/IT152,0)</f>
        <v>0.137818592292654</v>
      </c>
      <c r="IX152" s="12">
        <f>IF(IS152,IS152/IV152,0)</f>
        <v>0.14396621718163957</v>
      </c>
      <c r="IY152" s="12">
        <f>IK152/IN152</f>
        <v>1</v>
      </c>
      <c r="IZ152" s="12">
        <f>1-IY152</f>
        <v>0</v>
      </c>
      <c r="JA152" s="100">
        <v>1669</v>
      </c>
      <c r="JB152" s="3">
        <v>63412</v>
      </c>
      <c r="JC152" s="3">
        <v>526</v>
      </c>
      <c r="JD152" s="3">
        <v>5</v>
      </c>
      <c r="JE152" s="3">
        <v>7</v>
      </c>
      <c r="JF152" s="3">
        <f>JD152-JE152</f>
        <v>-2</v>
      </c>
      <c r="JG152" s="3">
        <v>2</v>
      </c>
      <c r="JH152" s="3">
        <f>SUM(JE152:JG152)</f>
        <v>7</v>
      </c>
      <c r="JI152" s="12">
        <f>IF(JG152,JG152/JH152,0)</f>
        <v>0.2857142857142857</v>
      </c>
      <c r="JJ152" s="12">
        <f>IF(JE152,JE152/JC152,0)</f>
        <v>1.3307984790874524E-2</v>
      </c>
      <c r="JK152" s="88">
        <f>IF(JM152,JM152/JE152,0)</f>
        <v>408.99428571428564</v>
      </c>
      <c r="JL152" s="45">
        <f>IF(JM152,JM152/JH152,0)</f>
        <v>408.99428571428564</v>
      </c>
      <c r="JM152" s="3">
        <v>2862.9599999999996</v>
      </c>
      <c r="JN152" s="3">
        <v>20367.800000000003</v>
      </c>
      <c r="JO152" s="3">
        <v>26889.01</v>
      </c>
      <c r="JP152" s="20">
        <f>JO152/1.18</f>
        <v>22787.296610169491</v>
      </c>
      <c r="JQ152" s="12">
        <f>IF(JM152,JM152/JN152,0)</f>
        <v>0.14056304559157096</v>
      </c>
      <c r="JR152" s="12">
        <f>IF(JM152,JM152/JP152,0)</f>
        <v>0.12563842253768359</v>
      </c>
      <c r="JS152" s="12">
        <f>JE152/JH152</f>
        <v>1</v>
      </c>
      <c r="JT152" s="12">
        <f>1-JS152</f>
        <v>0</v>
      </c>
      <c r="JU152" s="100">
        <v>928</v>
      </c>
      <c r="JV152" s="3">
        <v>29208</v>
      </c>
      <c r="JW152" s="3">
        <v>230</v>
      </c>
      <c r="JX152" s="3">
        <v>2</v>
      </c>
      <c r="JY152" s="3">
        <v>2</v>
      </c>
      <c r="JZ152" s="3">
        <f>JX152-JY152</f>
        <v>0</v>
      </c>
      <c r="KA152" s="3">
        <v>1</v>
      </c>
      <c r="KB152" s="3">
        <f>SUM(JY152:KA152)</f>
        <v>3</v>
      </c>
      <c r="KC152" s="12">
        <f>IF(KA152,KA152/KB152,0)</f>
        <v>0.33333333333333331</v>
      </c>
      <c r="KD152" s="12">
        <f>IF(JY152,JY152/JW152,0)</f>
        <v>8.6956521739130436E-3</v>
      </c>
      <c r="KE152" s="88">
        <f>IF(KG152,KG152/JY152,0)</f>
        <v>372.28999999999996</v>
      </c>
      <c r="KF152" s="45">
        <f>IF(KG152,KG152/KB152,0)</f>
        <v>248.1933333333333</v>
      </c>
      <c r="KG152" s="3">
        <v>744.57999999999993</v>
      </c>
      <c r="KH152" s="3">
        <v>4744.92</v>
      </c>
      <c r="KI152" s="3">
        <v>11198</v>
      </c>
      <c r="KJ152" s="20">
        <f>KI152/1.18</f>
        <v>9489.8305084745771</v>
      </c>
      <c r="KK152" s="12">
        <f>IF(KG152,KG152/KH152,0)</f>
        <v>0.15692150763342688</v>
      </c>
      <c r="KL152" s="12">
        <f>IF(KG152,KG152/KJ152,0)</f>
        <v>7.8460832291480612E-2</v>
      </c>
      <c r="KM152" s="12">
        <f>JY152/KB152</f>
        <v>0.66666666666666663</v>
      </c>
      <c r="KN152" s="12">
        <f>1-KM152</f>
        <v>0.33333333333333337</v>
      </c>
      <c r="KO152" s="100">
        <v>1299</v>
      </c>
      <c r="KP152" s="3">
        <v>43087</v>
      </c>
      <c r="KQ152" s="3">
        <v>318</v>
      </c>
      <c r="KR152" s="3">
        <v>3</v>
      </c>
      <c r="KS152" s="3">
        <v>0</v>
      </c>
      <c r="KT152" s="3">
        <f>KR152-KS152</f>
        <v>3</v>
      </c>
      <c r="KU152" s="3">
        <v>1</v>
      </c>
      <c r="KV152" s="3">
        <f>SUM(KS152:KU152)</f>
        <v>4</v>
      </c>
      <c r="KW152" s="12">
        <f>IF(KU152,KU152/KV152,0)</f>
        <v>0.25</v>
      </c>
      <c r="KX152" s="12">
        <f>IF(KS152,KS152/KQ152,0)</f>
        <v>0</v>
      </c>
      <c r="KY152" s="88" t="e">
        <f>IF(LA152,LA152/KS152,0)</f>
        <v>#DIV/0!</v>
      </c>
      <c r="KZ152" s="45">
        <f>IF(LA152,LA152/KV152,0)</f>
        <v>243.07</v>
      </c>
      <c r="LA152" s="3">
        <v>972.28</v>
      </c>
      <c r="LB152" s="3">
        <v>0</v>
      </c>
      <c r="LC152" s="3">
        <v>16795</v>
      </c>
      <c r="LD152" s="20">
        <f>LC152/1.18</f>
        <v>14233.050847457627</v>
      </c>
      <c r="LE152" s="12" t="e">
        <f>IF(LA152,LA152/LB152,0)</f>
        <v>#DIV/0!</v>
      </c>
      <c r="LF152" s="12">
        <f>IF(LA152,LA152/LD152,0)</f>
        <v>6.8311426019648708E-2</v>
      </c>
      <c r="LG152" s="12">
        <f>KS152/KV152</f>
        <v>0</v>
      </c>
      <c r="LH152" s="12">
        <f>1-LG152</f>
        <v>1</v>
      </c>
      <c r="LI152" s="100">
        <v>792</v>
      </c>
      <c r="LJ152" s="3">
        <v>29408</v>
      </c>
      <c r="LK152" s="3">
        <v>290</v>
      </c>
      <c r="LL152" s="3">
        <v>1</v>
      </c>
      <c r="LM152" s="3">
        <v>1</v>
      </c>
      <c r="LN152" s="3">
        <f>LL152-LM152</f>
        <v>0</v>
      </c>
      <c r="LO152" s="3">
        <v>2</v>
      </c>
      <c r="LP152" s="3">
        <f>SUM(LM152:LO152)</f>
        <v>3</v>
      </c>
      <c r="LQ152" s="12">
        <f>IF(LO152,LO152/LP152,0)</f>
        <v>0.66666666666666663</v>
      </c>
      <c r="LR152" s="12">
        <f>IF(LM152,LM152/LK152,0)</f>
        <v>3.4482758620689655E-3</v>
      </c>
      <c r="LS152" s="88">
        <f>IF(LU152,LU152/LM152,0)</f>
        <v>842.23</v>
      </c>
      <c r="LT152" s="45">
        <f>IF(LU152,LU152/LP152,0)</f>
        <v>280.74333333333334</v>
      </c>
      <c r="LU152" s="88">
        <v>842.23</v>
      </c>
      <c r="LV152" s="88">
        <v>4746.6099999999997</v>
      </c>
      <c r="LW152" s="88">
        <v>5597</v>
      </c>
      <c r="LX152" s="88">
        <f>LW152/1.18</f>
        <v>4743.2203389830511</v>
      </c>
      <c r="LY152" s="12">
        <f>IF(LU152,LU152/LV152,0)</f>
        <v>0.17743821379890071</v>
      </c>
      <c r="LZ152" s="12">
        <f>IF(LU152,LU152/LX152,0)</f>
        <v>0.17756501697337859</v>
      </c>
      <c r="MA152" s="12">
        <f>LM152/LP152</f>
        <v>0.33333333333333331</v>
      </c>
      <c r="MB152" s="12">
        <f>1-MA152</f>
        <v>0.66666666666666674</v>
      </c>
      <c r="MC152" s="100">
        <v>3435</v>
      </c>
      <c r="MD152" s="3">
        <v>30830</v>
      </c>
      <c r="ME152" s="3">
        <v>291</v>
      </c>
      <c r="MF152" s="3">
        <v>3</v>
      </c>
      <c r="MG152" s="3">
        <v>2</v>
      </c>
      <c r="MH152" s="3">
        <f>MF152-MG152</f>
        <v>1</v>
      </c>
      <c r="MI152" s="3">
        <v>1</v>
      </c>
      <c r="MJ152" s="3">
        <f>SUM(MG152:MI152)</f>
        <v>4</v>
      </c>
      <c r="MK152" s="12">
        <f>IF(MI152,MI152/MJ152,0)</f>
        <v>0.25</v>
      </c>
      <c r="ML152" s="12">
        <f>IF(MG152,MG152/ME152,0)</f>
        <v>6.8728522336769758E-3</v>
      </c>
      <c r="MM152" s="88">
        <f>IF(MO152,MO152/MG152,0)</f>
        <v>789.86500000000012</v>
      </c>
      <c r="MN152" s="45">
        <f>IF(MO152,MO152/MJ152,0)</f>
        <v>394.93250000000006</v>
      </c>
      <c r="MO152" s="88">
        <v>1579.7300000000002</v>
      </c>
      <c r="MP152" s="88">
        <v>8472.89</v>
      </c>
      <c r="MQ152" s="88">
        <v>16597</v>
      </c>
      <c r="MR152" s="88">
        <f>MQ152/1.18</f>
        <v>14065.254237288136</v>
      </c>
      <c r="MS152" s="12">
        <f>IF(MO152,MO152/MP152,0)</f>
        <v>0.18644523887363113</v>
      </c>
      <c r="MT152" s="12">
        <f>IF(MO152,MO152/MR152,0)</f>
        <v>0.11231435801650902</v>
      </c>
      <c r="MU152" s="12">
        <f>MG152/MJ152</f>
        <v>0.5</v>
      </c>
      <c r="MV152" s="12">
        <f>1-MU152</f>
        <v>0.5</v>
      </c>
      <c r="MW152" s="100">
        <v>4955</v>
      </c>
      <c r="MX152" s="3">
        <v>45722</v>
      </c>
      <c r="MY152" s="3">
        <v>597</v>
      </c>
      <c r="MZ152" s="3">
        <v>5</v>
      </c>
      <c r="NA152" s="3">
        <v>4</v>
      </c>
      <c r="NB152" s="3">
        <f>MZ152-NA152</f>
        <v>1</v>
      </c>
      <c r="NC152" s="3">
        <v>1</v>
      </c>
      <c r="ND152" s="3">
        <f>SUM(NA152:NC152)</f>
        <v>6</v>
      </c>
      <c r="NE152" s="12">
        <f>IF(NC152,NC152/ND152,0)</f>
        <v>0.16666666666666666</v>
      </c>
      <c r="NF152" s="12">
        <f>IF(NA152,NA152/MY152,0)</f>
        <v>6.7001675041876048E-3</v>
      </c>
      <c r="NG152" s="88">
        <f>IF(NI152,NI152/NA152,0)</f>
        <v>1032.5449999999998</v>
      </c>
      <c r="NH152" s="45">
        <f>IF(NI152,NI152/ND152,0)</f>
        <v>688.36333333333323</v>
      </c>
      <c r="NI152" s="88">
        <v>4130.1799999999994</v>
      </c>
      <c r="NJ152" s="88">
        <v>12283.909999999998</v>
      </c>
      <c r="NK152" s="88">
        <v>28050</v>
      </c>
      <c r="NL152" s="88">
        <f>NK152/1.18</f>
        <v>23771.186440677968</v>
      </c>
      <c r="NM152" s="12">
        <f>IF(NI152,NI152/NJ152,0)</f>
        <v>0.33622682028767714</v>
      </c>
      <c r="NN152" s="12">
        <f>IF(NI152,NI152/NL152,0)</f>
        <v>0.17374732263814613</v>
      </c>
      <c r="NO152" s="12">
        <f>NA152/ND152</f>
        <v>0.66666666666666663</v>
      </c>
      <c r="NP152" s="12">
        <f>1-NO152</f>
        <v>0.33333333333333337</v>
      </c>
      <c r="NQ152" s="100">
        <v>6394</v>
      </c>
      <c r="NR152" s="3">
        <v>87460</v>
      </c>
      <c r="NS152" s="3">
        <v>1020</v>
      </c>
      <c r="NT152" s="3">
        <v>3</v>
      </c>
      <c r="NU152" s="3">
        <v>7</v>
      </c>
      <c r="NV152" s="3">
        <f>NT152-NU152</f>
        <v>-4</v>
      </c>
      <c r="NW152" s="3">
        <f>SUM(NU152:NV152)</f>
        <v>3</v>
      </c>
      <c r="NX152" s="12">
        <f>IF(NU152,NU152/NS152,0)</f>
        <v>6.8627450980392156E-3</v>
      </c>
      <c r="NY152" s="88">
        <f>IF(OA152,OA152/NU152,0)</f>
        <v>966.45</v>
      </c>
      <c r="NZ152" s="45">
        <f>IF(OA152,OA152/NW152,0)</f>
        <v>2255.0500000000002</v>
      </c>
      <c r="OA152" s="88">
        <v>6765.1500000000005</v>
      </c>
      <c r="OB152" s="88">
        <v>20849.999999999996</v>
      </c>
      <c r="OC152" s="88">
        <v>16909</v>
      </c>
      <c r="OD152" s="88">
        <f>OC152/1.18</f>
        <v>14329.661016949154</v>
      </c>
      <c r="OE152" s="12">
        <f>OD152/$OD$2</f>
        <v>1.2350500308056023E-3</v>
      </c>
      <c r="OF152" s="12">
        <f>IF(OA152,OA152/OB152,0)</f>
        <v>0.32446762589928063</v>
      </c>
      <c r="OG152" s="12">
        <f>IF(OA152,OA152/OD152,0)</f>
        <v>0.47210816724821097</v>
      </c>
      <c r="OH152" s="12">
        <f>NU152/NW152</f>
        <v>2.3333333333333335</v>
      </c>
      <c r="OI152" s="12">
        <f>1-OH152</f>
        <v>-1.3333333333333335</v>
      </c>
      <c r="OJ152" s="3">
        <v>10</v>
      </c>
      <c r="OK152" s="3">
        <v>5</v>
      </c>
      <c r="OL152" s="3">
        <v>0</v>
      </c>
      <c r="OM152" s="3">
        <v>0</v>
      </c>
      <c r="ON152" s="3">
        <v>0</v>
      </c>
      <c r="OO152" s="3">
        <f>OJ152+OK152+OL152+OM152+ON152</f>
        <v>15</v>
      </c>
      <c r="OP152" s="88">
        <f>OO152*H152</f>
        <v>56736.274724999996</v>
      </c>
      <c r="OQ152" s="12">
        <f>OP152/$OP$2</f>
        <v>6.8955962856360174E-4</v>
      </c>
      <c r="OR152" s="3">
        <v>0</v>
      </c>
      <c r="OS152" s="100">
        <v>149</v>
      </c>
      <c r="OT152" s="3">
        <v>8036</v>
      </c>
      <c r="OU152" s="3">
        <v>96</v>
      </c>
      <c r="OV152" s="3">
        <v>5</v>
      </c>
      <c r="OW152" s="3">
        <v>0</v>
      </c>
      <c r="OX152" s="3">
        <f>OV152-OW152</f>
        <v>5</v>
      </c>
      <c r="OY152" s="3">
        <f>SUM(OW152:OX152)</f>
        <v>5</v>
      </c>
      <c r="OZ152" s="12">
        <f>IF(OW152,OW152/OU152,0)</f>
        <v>0</v>
      </c>
      <c r="PA152" s="88" t="e">
        <f>IF(PC152,PC152/OW152,0)</f>
        <v>#DIV/0!</v>
      </c>
      <c r="PB152" s="45">
        <f>IF(PC152,PC152/OY152,0)</f>
        <v>81.822000000000003</v>
      </c>
      <c r="PC152" s="88">
        <v>409.11</v>
      </c>
      <c r="PD152" s="88">
        <v>0</v>
      </c>
      <c r="PE152" s="88">
        <v>27803</v>
      </c>
      <c r="PF152" s="88">
        <f>PE152/1.18</f>
        <v>23561.864406779663</v>
      </c>
      <c r="PG152" s="12">
        <f>PF152/$PF$2</f>
        <v>1.9482061296626052E-3</v>
      </c>
      <c r="PH152" s="12" t="e">
        <f>IF(PC152,PC152/PD152,0)</f>
        <v>#DIV/0!</v>
      </c>
      <c r="PI152" s="12">
        <f>IF(PC152,PC152/PF152,0)</f>
        <v>1.7363226989893177E-2</v>
      </c>
      <c r="PJ152" s="12">
        <f>OW152/OY152</f>
        <v>0</v>
      </c>
      <c r="PK152" s="12">
        <f>1-PJ152</f>
        <v>1</v>
      </c>
      <c r="PL152" s="3">
        <v>10</v>
      </c>
      <c r="PM152" s="3">
        <v>5</v>
      </c>
      <c r="PN152" s="3">
        <v>0</v>
      </c>
      <c r="PO152" s="3">
        <v>0</v>
      </c>
      <c r="PP152" s="3">
        <v>0</v>
      </c>
      <c r="PQ152" s="3">
        <v>0</v>
      </c>
      <c r="PR152" s="3">
        <f>PL152+PM152+PN152+PO152+PQ152</f>
        <v>15</v>
      </c>
      <c r="PS152" s="88">
        <f>PR152*H152</f>
        <v>56736.274724999996</v>
      </c>
      <c r="PT152" s="12">
        <f>PS152/$PS$2</f>
        <v>7.8817667037418978E-4</v>
      </c>
      <c r="PU152" s="3">
        <v>0</v>
      </c>
      <c r="PV152" s="100">
        <v>0</v>
      </c>
      <c r="PW152" s="3">
        <v>3</v>
      </c>
      <c r="PX152" s="3">
        <v>0</v>
      </c>
      <c r="PY152" s="3">
        <v>0</v>
      </c>
      <c r="PZ152" s="3">
        <v>0</v>
      </c>
      <c r="QA152" s="3">
        <f>PY152-PZ152</f>
        <v>0</v>
      </c>
      <c r="QB152" s="3">
        <f>SUM(PZ152:QA152)</f>
        <v>0</v>
      </c>
      <c r="QC152" s="12">
        <f>IF(PZ152,PZ152/PX152,0)</f>
        <v>0</v>
      </c>
      <c r="QD152" s="88">
        <f>IF(QF152,QF152/PZ152,0)</f>
        <v>0</v>
      </c>
      <c r="QE152" s="45">
        <f>IF(QF152,QF152/QB152,0)</f>
        <v>0</v>
      </c>
      <c r="QF152" s="88">
        <v>0</v>
      </c>
      <c r="QG152" s="88">
        <v>0</v>
      </c>
      <c r="QH152" s="88">
        <v>0</v>
      </c>
      <c r="QI152" s="88">
        <f>QH152/1.18</f>
        <v>0</v>
      </c>
      <c r="QJ152" s="12">
        <f>QI152/$QI$2</f>
        <v>0</v>
      </c>
      <c r="QK152" s="12">
        <f>IF(QF152,QF152/QG152,0)</f>
        <v>0</v>
      </c>
      <c r="QL152" s="12">
        <f>IF(QF152,QF152/QI152,0)</f>
        <v>0</v>
      </c>
      <c r="QM152" s="12" t="e">
        <f>PZ152/QB152</f>
        <v>#DIV/0!</v>
      </c>
      <c r="QN152" s="12" t="e">
        <f>1-QM152</f>
        <v>#DIV/0!</v>
      </c>
      <c r="QO152" s="3">
        <v>10</v>
      </c>
      <c r="QP152" s="3"/>
      <c r="QQ152" s="3">
        <v>0</v>
      </c>
      <c r="QR152" s="3">
        <v>0</v>
      </c>
      <c r="QS152" s="3">
        <v>0</v>
      </c>
      <c r="QT152" s="3">
        <v>0</v>
      </c>
      <c r="QU152" s="3">
        <f>QO152+QP152+QQ152+QR152+QT152</f>
        <v>10</v>
      </c>
      <c r="QV152" s="88">
        <f>QU152*H152</f>
        <v>37824.183149999997</v>
      </c>
      <c r="QW152" s="12">
        <f>QV152/$QV$2</f>
        <v>8.3020525643488123E-4</v>
      </c>
      <c r="QX152" s="3">
        <v>0</v>
      </c>
      <c r="QY152" s="100">
        <v>0</v>
      </c>
      <c r="QZ152" s="3">
        <v>0</v>
      </c>
      <c r="RA152" s="3">
        <v>0</v>
      </c>
      <c r="RB152" s="3">
        <v>0</v>
      </c>
      <c r="RC152" s="3">
        <v>0</v>
      </c>
      <c r="RD152" s="3">
        <f>RB152-RC152</f>
        <v>0</v>
      </c>
      <c r="RE152" s="3">
        <f>SUM(RC152:RD152)</f>
        <v>0</v>
      </c>
      <c r="RF152" s="12">
        <f>IF(RC152,RC152/RA152,0)</f>
        <v>0</v>
      </c>
      <c r="RG152" s="88">
        <f>IF(RI152,RI152/RC152,0)</f>
        <v>0</v>
      </c>
      <c r="RH152" s="45">
        <f>IF(RI152,RI152/RE152,0)</f>
        <v>0</v>
      </c>
      <c r="RI152" s="88">
        <v>0</v>
      </c>
      <c r="RJ152" s="88">
        <v>0</v>
      </c>
      <c r="RK152" s="88">
        <v>0</v>
      </c>
      <c r="RL152" s="88">
        <f>RK152/1.18</f>
        <v>0</v>
      </c>
      <c r="RM152" s="12">
        <f>RL152/$RL$2</f>
        <v>0</v>
      </c>
      <c r="RN152" s="12">
        <f>IF(RI152,RI152/RJ152,0)</f>
        <v>0</v>
      </c>
      <c r="RO152" s="12">
        <f>IF(RI152,RI152/RL152,0)</f>
        <v>0</v>
      </c>
      <c r="RP152" s="169" t="str">
        <f>E152</f>
        <v>AB-01</v>
      </c>
      <c r="RQ152" s="12" t="e">
        <f>RC152/RE152</f>
        <v>#DIV/0!</v>
      </c>
      <c r="RR152" s="12" t="e">
        <f>1-RQ152</f>
        <v>#DIV/0!</v>
      </c>
      <c r="RS152" s="3">
        <v>0</v>
      </c>
      <c r="RT152" s="3">
        <v>5</v>
      </c>
      <c r="RU152" s="3">
        <v>0</v>
      </c>
      <c r="RV152" s="3">
        <v>0</v>
      </c>
      <c r="RW152" s="3">
        <v>0</v>
      </c>
      <c r="RX152" s="3">
        <v>0</v>
      </c>
      <c r="RY152" s="3">
        <f>RS152+RT152+RU152+RV152+RX152</f>
        <v>5</v>
      </c>
      <c r="RZ152" s="88">
        <f>RY152*H152</f>
        <v>18912.091574999999</v>
      </c>
      <c r="SA152" s="12">
        <f>RZ152/$RZ$2</f>
        <v>2.6667647210343933E-4</v>
      </c>
      <c r="SB152" s="3">
        <v>0</v>
      </c>
      <c r="SC152" s="100">
        <v>0</v>
      </c>
      <c r="SD152" s="3">
        <v>0</v>
      </c>
      <c r="SE152" s="3">
        <v>0</v>
      </c>
      <c r="SF152" s="3">
        <v>0</v>
      </c>
      <c r="SG152" s="3">
        <v>0</v>
      </c>
      <c r="SH152" s="3">
        <f t="shared" si="756"/>
        <v>0</v>
      </c>
      <c r="SI152" s="3">
        <f t="shared" si="757"/>
        <v>0</v>
      </c>
      <c r="SJ152" s="12">
        <f t="shared" si="758"/>
        <v>0</v>
      </c>
      <c r="SK152" s="88">
        <f t="shared" si="759"/>
        <v>0</v>
      </c>
      <c r="SL152" s="45">
        <f t="shared" si="760"/>
        <v>0</v>
      </c>
      <c r="SM152" s="88">
        <v>0</v>
      </c>
      <c r="SN152" s="88">
        <v>0</v>
      </c>
      <c r="SO152" s="88">
        <v>0</v>
      </c>
      <c r="SP152" s="88">
        <f t="shared" si="761"/>
        <v>0</v>
      </c>
      <c r="SQ152" s="12">
        <f t="shared" si="762"/>
        <v>0</v>
      </c>
      <c r="SR152" s="87">
        <f t="shared" si="763"/>
        <v>0</v>
      </c>
      <c r="SS152" s="87">
        <f t="shared" si="764"/>
        <v>0</v>
      </c>
      <c r="ST152" s="169" t="str">
        <f t="shared" si="765"/>
        <v>AB-01</v>
      </c>
      <c r="SU152" s="12" t="e">
        <f t="shared" si="766"/>
        <v>#DIV/0!</v>
      </c>
      <c r="SV152" s="12" t="e">
        <f t="shared" si="767"/>
        <v>#DIV/0!</v>
      </c>
      <c r="SW152" s="3">
        <v>0</v>
      </c>
      <c r="SX152" s="3">
        <v>5</v>
      </c>
      <c r="SY152" s="3">
        <v>0</v>
      </c>
      <c r="SZ152" s="3">
        <v>0</v>
      </c>
      <c r="TA152" s="3">
        <v>0</v>
      </c>
      <c r="TB152" s="3">
        <v>0</v>
      </c>
      <c r="TC152" s="3">
        <f t="shared" si="768"/>
        <v>5</v>
      </c>
      <c r="TD152" s="88">
        <f t="shared" si="769"/>
        <v>18912.091574999999</v>
      </c>
      <c r="TE152" s="12">
        <f t="shared" si="770"/>
        <v>2.0804913292627337E-4</v>
      </c>
      <c r="TF152" s="3">
        <v>0</v>
      </c>
      <c r="TG152" s="100">
        <f>SUMIFS(Main!TX:TX,Main!B:B,B:B)</f>
        <v>0</v>
      </c>
      <c r="TH152" s="3">
        <v>0</v>
      </c>
      <c r="TI152" s="3">
        <v>0</v>
      </c>
      <c r="TJ152" s="3">
        <f>SUMIFS(Main!TT:TT,Main!B:B,B:B)</f>
        <v>0</v>
      </c>
      <c r="TK152" s="3">
        <v>0</v>
      </c>
      <c r="TL152" s="3">
        <f t="shared" si="771"/>
        <v>0</v>
      </c>
      <c r="TM152" s="3">
        <f t="shared" si="772"/>
        <v>0</v>
      </c>
      <c r="TN152" s="12">
        <f t="shared" si="773"/>
        <v>0</v>
      </c>
      <c r="TO152" s="88">
        <f t="shared" si="774"/>
        <v>0</v>
      </c>
      <c r="TP152" s="45">
        <f t="shared" si="775"/>
        <v>0</v>
      </c>
      <c r="TQ152" s="88">
        <v>0</v>
      </c>
      <c r="TR152" s="88">
        <v>0</v>
      </c>
      <c r="TS152" s="88">
        <f>SUMIFS(Main!TU:TU,Main!B:B,B:B)</f>
        <v>0</v>
      </c>
      <c r="TT152" s="88">
        <f t="shared" si="776"/>
        <v>0</v>
      </c>
      <c r="TU152" s="12">
        <f t="shared" si="777"/>
        <v>0</v>
      </c>
      <c r="TV152" s="87">
        <f t="shared" si="778"/>
        <v>0</v>
      </c>
      <c r="TW152" s="87">
        <f t="shared" si="779"/>
        <v>0</v>
      </c>
      <c r="TX152" s="169" t="str">
        <f t="shared" si="780"/>
        <v>AB-01</v>
      </c>
      <c r="TY152" s="12" t="e">
        <f t="shared" si="781"/>
        <v>#DIV/0!</v>
      </c>
      <c r="TZ152" s="12" t="e">
        <f t="shared" si="782"/>
        <v>#DIV/0!</v>
      </c>
      <c r="UA152" s="3">
        <f>SUMIFS(Main!UG:UG,Main!B:B,B:B)</f>
        <v>0</v>
      </c>
      <c r="UB152" s="3">
        <f>SUMIFS(Main!UI:UI,Main!B:B,B:B)</f>
        <v>5</v>
      </c>
      <c r="UC152" s="3">
        <f>SUMIFS(Main!UK:UK,Main!B:B,B:B)</f>
        <v>0</v>
      </c>
      <c r="UD152" s="3">
        <f>SUMIFS(Main!UO:UO,Main!B:B,B:B)</f>
        <v>0</v>
      </c>
      <c r="UE152" s="3">
        <f>SUMIFS(Main!UQ:UQ,Main!B:B,B:B)</f>
        <v>0</v>
      </c>
      <c r="UF152" s="3">
        <f>SUMIFS(Main!US:US,Main!B:B,B:B)</f>
        <v>0</v>
      </c>
      <c r="UG152" s="3">
        <f t="shared" si="783"/>
        <v>5</v>
      </c>
      <c r="UH152" s="88">
        <f t="shared" si="784"/>
        <v>18912.091574999999</v>
      </c>
      <c r="UI152" s="12">
        <f t="shared" si="785"/>
        <v>1.8763754550645868E-4</v>
      </c>
      <c r="UJ152" s="3">
        <f>SUMIFS(Main!UW:UW,Main!B:B,B:B)</f>
        <v>0</v>
      </c>
      <c r="UK152" s="100">
        <f>SUMIFS(Main!VI:VI,Main!A:A,A:A)</f>
        <v>0</v>
      </c>
      <c r="UL152" s="3">
        <v>0</v>
      </c>
      <c r="UM152" s="3">
        <v>0</v>
      </c>
      <c r="UN152" s="3">
        <f>SUMIFS(Main!VE:VE,Main!A:A,A:A)</f>
        <v>0</v>
      </c>
      <c r="UO152" s="3">
        <v>0</v>
      </c>
      <c r="UP152" s="3">
        <f t="shared" si="741"/>
        <v>0</v>
      </c>
      <c r="UQ152" s="3">
        <f t="shared" si="742"/>
        <v>0</v>
      </c>
      <c r="UR152" s="12">
        <f t="shared" si="743"/>
        <v>0</v>
      </c>
      <c r="US152" s="88">
        <f t="shared" si="744"/>
        <v>0</v>
      </c>
      <c r="UT152" s="45">
        <f t="shared" si="745"/>
        <v>0</v>
      </c>
      <c r="UU152" s="88">
        <v>0</v>
      </c>
      <c r="UV152" s="88">
        <v>0</v>
      </c>
      <c r="UW152" s="88">
        <f>SUMIFS(Main!VF:VF,Main!A:A,A:A)</f>
        <v>0</v>
      </c>
      <c r="UX152" s="88">
        <f t="shared" si="746"/>
        <v>0</v>
      </c>
      <c r="UY152" s="12">
        <f t="shared" si="747"/>
        <v>0</v>
      </c>
      <c r="UZ152" s="87">
        <f t="shared" si="748"/>
        <v>0</v>
      </c>
      <c r="VA152" s="87">
        <f t="shared" si="749"/>
        <v>0</v>
      </c>
      <c r="VB152" s="169" t="str">
        <f t="shared" si="740"/>
        <v>AB-01</v>
      </c>
      <c r="VC152" s="12" t="e">
        <f t="shared" si="754"/>
        <v>#DIV/0!</v>
      </c>
      <c r="VD152" s="12" t="e">
        <f t="shared" si="750"/>
        <v>#DIV/0!</v>
      </c>
      <c r="VE152" s="3">
        <f>SUMIFS(Main!VR:VR,Main!B:B,B:B)</f>
        <v>0</v>
      </c>
      <c r="VF152" s="3">
        <f>SUMIFS(Main!VT:VT,Main!B:B,B:B)</f>
        <v>5</v>
      </c>
      <c r="VG152" s="3">
        <f>SUMIFS(Main!VV:VV,Main!B:B,B:B)</f>
        <v>0</v>
      </c>
      <c r="VH152" s="3">
        <f>SUMIFS(Main!VZ:VZ,Main!B:B,B:B)</f>
        <v>0</v>
      </c>
      <c r="VI152" s="3">
        <f>SUMIFS(Main!WB:WB,Main!B:B,B:B)</f>
        <v>0</v>
      </c>
      <c r="VJ152" s="3">
        <f>SUMIFS(Main!WD:WD,Main!B:B,B:B)</f>
        <v>0</v>
      </c>
      <c r="VK152" s="3">
        <f t="shared" si="751"/>
        <v>5</v>
      </c>
      <c r="VL152" s="88">
        <f t="shared" si="752"/>
        <v>18912.091574999999</v>
      </c>
      <c r="VM152" s="12">
        <f t="shared" si="753"/>
        <v>1.9813482866715734E-4</v>
      </c>
      <c r="VN152" s="3">
        <f>SUMIFS(Main!WH:WH,Main!B:B,B:B)</f>
        <v>0</v>
      </c>
    </row>
    <row r="153" spans="1:586">
      <c r="A153" s="155" t="s">
        <v>888</v>
      </c>
      <c r="B153" s="155" t="s">
        <v>860</v>
      </c>
      <c r="C153" s="150" t="s">
        <v>664</v>
      </c>
      <c r="D153" s="150" t="s">
        <v>669</v>
      </c>
      <c r="E153" s="155" t="s">
        <v>849</v>
      </c>
      <c r="F153" s="150" t="s">
        <v>868</v>
      </c>
      <c r="G153" s="150" t="s">
        <v>870</v>
      </c>
      <c r="H153" s="17">
        <v>3095.93</v>
      </c>
      <c r="I153" s="1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7"/>
      <c r="V153" s="87"/>
      <c r="W153" s="12"/>
      <c r="X153" s="91"/>
      <c r="Y153" s="91"/>
      <c r="Z153" s="91"/>
      <c r="AA153" s="91"/>
      <c r="AB153" s="91"/>
      <c r="AC153" s="91"/>
      <c r="AD153" s="91"/>
      <c r="AE153" s="87"/>
      <c r="AF153" s="88"/>
      <c r="AG153" s="88"/>
      <c r="AH153" s="88"/>
      <c r="AI153" s="87"/>
      <c r="AJ153" s="87"/>
      <c r="AK153" s="12"/>
      <c r="AL153" s="3"/>
      <c r="AM153" s="3"/>
      <c r="AN153" s="3"/>
      <c r="AO153" s="3"/>
      <c r="AP153" s="3"/>
      <c r="AQ153" s="3"/>
      <c r="AR153" s="3"/>
      <c r="AS153" s="3"/>
      <c r="AT153" s="87"/>
      <c r="AU153" s="40"/>
      <c r="AV153" s="40"/>
      <c r="AW153" s="88"/>
      <c r="AX153" s="88"/>
      <c r="AY153" s="88"/>
      <c r="AZ153" s="87"/>
      <c r="BA153" s="87"/>
      <c r="BB153" s="87"/>
      <c r="BC153" s="89"/>
      <c r="BD153" s="12"/>
      <c r="BE153" s="3"/>
      <c r="BF153" s="3"/>
      <c r="BG153" s="3"/>
      <c r="BH153" s="3"/>
      <c r="BI153" s="3"/>
      <c r="BJ153" s="3"/>
      <c r="BK153" s="3"/>
      <c r="BL153" s="3"/>
      <c r="BM153" s="87"/>
      <c r="BN153" s="40"/>
      <c r="BO153" s="40"/>
      <c r="BP153" s="88"/>
      <c r="BQ153" s="88"/>
      <c r="BR153" s="88"/>
      <c r="BS153" s="12"/>
      <c r="BT153" s="12"/>
      <c r="BU153" s="87"/>
      <c r="BV153" s="89"/>
      <c r="BW153" s="90"/>
      <c r="BX153" s="12"/>
      <c r="BY153" s="3"/>
      <c r="BZ153" s="3"/>
      <c r="CA153" s="3"/>
      <c r="CB153" s="3"/>
      <c r="CC153" s="3"/>
      <c r="CD153" s="3"/>
      <c r="CE153" s="3"/>
      <c r="CF153" s="3"/>
      <c r="CG153" s="87"/>
      <c r="CH153" s="3"/>
      <c r="CI153" s="3"/>
      <c r="CJ153" s="88"/>
      <c r="CK153" s="88"/>
      <c r="CL153" s="88"/>
      <c r="CM153" s="87"/>
      <c r="CN153" s="87"/>
      <c r="CO153" s="12"/>
      <c r="CP153" s="12"/>
      <c r="CQ153" s="77"/>
      <c r="CR153" s="12"/>
      <c r="CS153" s="3"/>
      <c r="CT153" s="3"/>
      <c r="CU153" s="3"/>
      <c r="CV153" s="3"/>
      <c r="CW153" s="3"/>
      <c r="CX153" s="3"/>
      <c r="CY153" s="3"/>
      <c r="CZ153" s="3"/>
      <c r="DA153" s="87"/>
      <c r="DB153" s="45"/>
      <c r="DC153" s="3"/>
      <c r="DD153" s="88"/>
      <c r="DE153" s="88"/>
      <c r="DF153" s="88"/>
      <c r="DG153" s="12"/>
      <c r="DH153" s="12"/>
      <c r="DI153" s="12"/>
      <c r="DJ153" s="12"/>
      <c r="DK153" s="3"/>
      <c r="DL153" s="2"/>
      <c r="DM153" s="3"/>
      <c r="DN153" s="3"/>
      <c r="DO153" s="3"/>
      <c r="DP153" s="3"/>
      <c r="DQ153" s="3"/>
      <c r="DR153" s="3"/>
      <c r="DS153" s="3"/>
      <c r="DT153" s="3"/>
      <c r="DU153" s="12"/>
      <c r="DV153" s="87"/>
      <c r="DW153" s="3"/>
      <c r="DX153" s="3"/>
      <c r="DY153" s="88"/>
      <c r="DZ153" s="88"/>
      <c r="EA153" s="88"/>
      <c r="EB153" s="12"/>
      <c r="EC153" s="12"/>
      <c r="ED153" s="12"/>
      <c r="EE153" s="12"/>
      <c r="EF153" s="3"/>
      <c r="EG153" s="12"/>
      <c r="EH153" s="3"/>
      <c r="EI153" s="3"/>
      <c r="EJ153" s="3"/>
      <c r="EK153" s="3"/>
      <c r="EL153" s="3"/>
      <c r="EM153" s="3"/>
      <c r="EN153" s="3"/>
      <c r="EO153" s="3"/>
      <c r="EP153" s="12"/>
      <c r="EQ153" s="87"/>
      <c r="ER153" s="3"/>
      <c r="ES153" s="3"/>
      <c r="ET153" s="88"/>
      <c r="EU153" s="88"/>
      <c r="EV153" s="88"/>
      <c r="EW153" s="12"/>
      <c r="EX153" s="12"/>
      <c r="EY153" s="12"/>
      <c r="EZ153" s="12"/>
      <c r="FA153" s="3"/>
      <c r="FB153" s="12"/>
      <c r="FC153" s="3"/>
      <c r="FD153" s="3"/>
      <c r="FE153" s="3"/>
      <c r="FF153" s="3"/>
      <c r="FG153" s="3"/>
      <c r="FH153" s="3"/>
      <c r="FI153" s="3"/>
      <c r="FJ153" s="3"/>
      <c r="FK153" s="12"/>
      <c r="FL153" s="12"/>
      <c r="FM153" s="3"/>
      <c r="FN153" s="88"/>
      <c r="FO153" s="88"/>
      <c r="FP153" s="88"/>
      <c r="FQ153" s="88"/>
      <c r="FR153" s="12"/>
      <c r="FS153" s="12"/>
      <c r="FT153" s="12"/>
      <c r="FU153" s="39"/>
      <c r="FV153" s="77"/>
      <c r="FW153" s="12"/>
      <c r="FX153" s="3"/>
      <c r="FY153" s="3"/>
      <c r="FZ153" s="3"/>
      <c r="GA153" s="3"/>
      <c r="GB153" s="3"/>
      <c r="GC153" s="3"/>
      <c r="GD153" s="3"/>
      <c r="GE153" s="3"/>
      <c r="GF153" s="12"/>
      <c r="GG153" s="12"/>
      <c r="GH153" s="88"/>
      <c r="GI153" s="45"/>
      <c r="GJ153" s="88"/>
      <c r="GK153" s="88"/>
      <c r="GL153" s="88"/>
      <c r="GM153" s="12"/>
      <c r="GN153" s="12"/>
      <c r="GO153" s="12"/>
      <c r="GP153" s="12"/>
      <c r="GQ153" s="77"/>
      <c r="GR153" s="12"/>
      <c r="GS153" s="3"/>
      <c r="GT153" s="3"/>
      <c r="GU153" s="3"/>
      <c r="GV153" s="3"/>
      <c r="GW153" s="3"/>
      <c r="GX153" s="3"/>
      <c r="GY153" s="3"/>
      <c r="GZ153" s="3"/>
      <c r="HA153" s="12"/>
      <c r="HB153" s="12"/>
      <c r="HC153" s="88"/>
      <c r="HD153" s="45"/>
      <c r="HE153" s="88"/>
      <c r="HF153" s="88"/>
      <c r="HG153" s="88"/>
      <c r="HH153" s="12"/>
      <c r="HI153" s="12"/>
      <c r="HJ153" s="12"/>
      <c r="HK153" s="12"/>
      <c r="HL153" s="77"/>
      <c r="HM153" s="3"/>
      <c r="HN153" s="3"/>
      <c r="HO153" s="3"/>
      <c r="HP153" s="3"/>
      <c r="HQ153" s="3"/>
      <c r="HR153" s="3"/>
      <c r="HS153" s="3"/>
      <c r="HT153" s="3"/>
      <c r="HU153" s="12"/>
      <c r="HV153" s="12"/>
      <c r="HW153" s="88"/>
      <c r="HX153" s="45"/>
      <c r="HY153" s="3"/>
      <c r="HZ153" s="3"/>
      <c r="IA153" s="3"/>
      <c r="IB153" s="20"/>
      <c r="IC153" s="12"/>
      <c r="ID153" s="12"/>
      <c r="IE153" s="12"/>
      <c r="IF153" s="105"/>
      <c r="IG153" s="100"/>
      <c r="IH153" s="3"/>
      <c r="II153" s="3"/>
      <c r="IJ153" s="3"/>
      <c r="IK153" s="3"/>
      <c r="IL153" s="3"/>
      <c r="IM153" s="3"/>
      <c r="IN153" s="3"/>
      <c r="IO153" s="12"/>
      <c r="IP153" s="12"/>
      <c r="IQ153" s="88"/>
      <c r="IR153" s="45"/>
      <c r="IS153" s="3"/>
      <c r="IT153" s="3"/>
      <c r="IU153" s="3"/>
      <c r="IV153" s="20"/>
      <c r="IW153" s="12"/>
      <c r="IX153" s="12"/>
      <c r="IY153" s="12"/>
      <c r="IZ153" s="12"/>
      <c r="JA153" s="100"/>
      <c r="JB153" s="3"/>
      <c r="JC153" s="3"/>
      <c r="JD153" s="3"/>
      <c r="JE153" s="3"/>
      <c r="JF153" s="3"/>
      <c r="JG153" s="3"/>
      <c r="JH153" s="3"/>
      <c r="JI153" s="12"/>
      <c r="JJ153" s="12"/>
      <c r="JK153" s="88"/>
      <c r="JL153" s="45"/>
      <c r="JM153" s="3"/>
      <c r="JN153" s="3"/>
      <c r="JO153" s="3"/>
      <c r="JP153" s="20"/>
      <c r="JQ153" s="12"/>
      <c r="JR153" s="12"/>
      <c r="JS153" s="12"/>
      <c r="JT153" s="12"/>
      <c r="JU153" s="100"/>
      <c r="JV153" s="3"/>
      <c r="JW153" s="3"/>
      <c r="JX153" s="3"/>
      <c r="JY153" s="3"/>
      <c r="JZ153" s="3"/>
      <c r="KA153" s="3"/>
      <c r="KB153" s="3"/>
      <c r="KC153" s="12"/>
      <c r="KD153" s="12"/>
      <c r="KE153" s="88"/>
      <c r="KF153" s="45"/>
      <c r="KG153" s="3"/>
      <c r="KH153" s="3"/>
      <c r="KI153" s="3"/>
      <c r="KJ153" s="20"/>
      <c r="KK153" s="12"/>
      <c r="KL153" s="12"/>
      <c r="KM153" s="12"/>
      <c r="KN153" s="12"/>
      <c r="KO153" s="100"/>
      <c r="KP153" s="3"/>
      <c r="KQ153" s="3"/>
      <c r="KR153" s="3"/>
      <c r="KS153" s="3"/>
      <c r="KT153" s="3"/>
      <c r="KU153" s="3"/>
      <c r="KV153" s="3"/>
      <c r="KW153" s="12"/>
      <c r="KX153" s="12"/>
      <c r="KY153" s="88"/>
      <c r="KZ153" s="45"/>
      <c r="LA153" s="3"/>
      <c r="LB153" s="3"/>
      <c r="LC153" s="3"/>
      <c r="LD153" s="20"/>
      <c r="LE153" s="12"/>
      <c r="LF153" s="12"/>
      <c r="LG153" s="12"/>
      <c r="LH153" s="12"/>
      <c r="LI153" s="100"/>
      <c r="LJ153" s="3"/>
      <c r="LK153" s="3"/>
      <c r="LL153" s="3"/>
      <c r="LM153" s="3"/>
      <c r="LN153" s="3"/>
      <c r="LO153" s="3"/>
      <c r="LP153" s="3"/>
      <c r="LQ153" s="12"/>
      <c r="LR153" s="12"/>
      <c r="LS153" s="88"/>
      <c r="LT153" s="45"/>
      <c r="LU153" s="88"/>
      <c r="LV153" s="88"/>
      <c r="LW153" s="88"/>
      <c r="LX153" s="88"/>
      <c r="LY153" s="12"/>
      <c r="LZ153" s="12"/>
      <c r="MA153" s="12"/>
      <c r="MB153" s="12"/>
      <c r="MC153" s="100"/>
      <c r="MD153" s="3"/>
      <c r="ME153" s="3"/>
      <c r="MF153" s="3"/>
      <c r="MG153" s="3"/>
      <c r="MH153" s="3"/>
      <c r="MI153" s="3"/>
      <c r="MJ153" s="3"/>
      <c r="MK153" s="12"/>
      <c r="ML153" s="12"/>
      <c r="MM153" s="88"/>
      <c r="MN153" s="45"/>
      <c r="MO153" s="88"/>
      <c r="MP153" s="88"/>
      <c r="MQ153" s="88"/>
      <c r="MR153" s="88"/>
      <c r="MS153" s="12"/>
      <c r="MT153" s="12"/>
      <c r="MU153" s="12"/>
      <c r="MV153" s="12"/>
      <c r="MW153" s="100"/>
      <c r="MX153" s="3"/>
      <c r="MY153" s="3"/>
      <c r="MZ153" s="3"/>
      <c r="NA153" s="3"/>
      <c r="NB153" s="3"/>
      <c r="NC153" s="3"/>
      <c r="ND153" s="3"/>
      <c r="NE153" s="12"/>
      <c r="NF153" s="12"/>
      <c r="NG153" s="88"/>
      <c r="NH153" s="45"/>
      <c r="NI153" s="88"/>
      <c r="NJ153" s="88"/>
      <c r="NK153" s="88"/>
      <c r="NL153" s="88"/>
      <c r="NM153" s="12"/>
      <c r="NN153" s="12"/>
      <c r="NO153" s="12"/>
      <c r="NP153" s="12"/>
      <c r="NQ153" s="100"/>
      <c r="NR153" s="3"/>
      <c r="NS153" s="3"/>
      <c r="NT153" s="3"/>
      <c r="NU153" s="3"/>
      <c r="NV153" s="3"/>
      <c r="NW153" s="3"/>
      <c r="NX153" s="12"/>
      <c r="NY153" s="88"/>
      <c r="NZ153" s="45"/>
      <c r="OA153" s="88"/>
      <c r="OB153" s="88"/>
      <c r="OC153" s="88"/>
      <c r="OD153" s="88"/>
      <c r="OE153" s="12"/>
      <c r="OF153" s="12"/>
      <c r="OG153" s="12"/>
      <c r="OH153" s="12"/>
      <c r="OI153" s="12"/>
      <c r="OJ153" s="3"/>
      <c r="OK153" s="3"/>
      <c r="OL153" s="3"/>
      <c r="OM153" s="3"/>
      <c r="ON153" s="3"/>
      <c r="OO153" s="3"/>
      <c r="OP153" s="88"/>
      <c r="OQ153" s="12"/>
      <c r="OR153" s="3"/>
      <c r="OS153" s="100"/>
      <c r="OT153" s="3"/>
      <c r="OU153" s="3"/>
      <c r="OV153" s="3"/>
      <c r="OW153" s="3"/>
      <c r="OX153" s="3"/>
      <c r="OY153" s="3"/>
      <c r="OZ153" s="12"/>
      <c r="PA153" s="88"/>
      <c r="PB153" s="45"/>
      <c r="PC153" s="88"/>
      <c r="PD153" s="88"/>
      <c r="PE153" s="88"/>
      <c r="PF153" s="88"/>
      <c r="PG153" s="12"/>
      <c r="PH153" s="12"/>
      <c r="PI153" s="12"/>
      <c r="PJ153" s="12"/>
      <c r="PK153" s="12"/>
      <c r="PL153" s="3"/>
      <c r="PM153" s="3"/>
      <c r="PN153" s="3"/>
      <c r="PO153" s="3"/>
      <c r="PP153" s="3"/>
      <c r="PQ153" s="3"/>
      <c r="PR153" s="3"/>
      <c r="PS153" s="88"/>
      <c r="PT153" s="12"/>
      <c r="PU153" s="3"/>
      <c r="PV153" s="100"/>
      <c r="PW153" s="3"/>
      <c r="PX153" s="3"/>
      <c r="PY153" s="3"/>
      <c r="PZ153" s="3"/>
      <c r="QA153" s="3"/>
      <c r="QB153" s="3"/>
      <c r="QC153" s="12"/>
      <c r="QD153" s="88"/>
      <c r="QE153" s="45"/>
      <c r="QF153" s="88"/>
      <c r="QG153" s="88"/>
      <c r="QH153" s="88"/>
      <c r="QI153" s="88"/>
      <c r="QJ153" s="12"/>
      <c r="QK153" s="12"/>
      <c r="QL153" s="12"/>
      <c r="QM153" s="12"/>
      <c r="QN153" s="12"/>
      <c r="QO153" s="3"/>
      <c r="QP153" s="3"/>
      <c r="QQ153" s="3"/>
      <c r="QR153" s="3"/>
      <c r="QS153" s="3"/>
      <c r="QT153" s="3"/>
      <c r="QU153" s="3"/>
      <c r="QV153" s="88"/>
      <c r="QW153" s="12"/>
      <c r="QX153" s="3"/>
      <c r="QY153" s="100"/>
      <c r="QZ153" s="3"/>
      <c r="RA153" s="3"/>
      <c r="RB153" s="3"/>
      <c r="RC153" s="3"/>
      <c r="RD153" s="3"/>
      <c r="RE153" s="3"/>
      <c r="RF153" s="12"/>
      <c r="RG153" s="88"/>
      <c r="RH153" s="45"/>
      <c r="RI153" s="88"/>
      <c r="RJ153" s="88"/>
      <c r="RK153" s="88"/>
      <c r="RL153" s="88"/>
      <c r="RM153" s="12"/>
      <c r="RN153" s="12"/>
      <c r="RO153" s="12"/>
      <c r="RP153" s="169"/>
      <c r="RQ153" s="12"/>
      <c r="RR153" s="12"/>
      <c r="RS153" s="3"/>
      <c r="RT153" s="3"/>
      <c r="RU153" s="3"/>
      <c r="RV153" s="3"/>
      <c r="RW153" s="3"/>
      <c r="RX153" s="3"/>
      <c r="RY153" s="3"/>
      <c r="RZ153" s="88"/>
      <c r="SA153" s="12"/>
      <c r="SB153" s="3"/>
      <c r="SC153" s="100">
        <v>0</v>
      </c>
      <c r="SD153" s="3">
        <v>0</v>
      </c>
      <c r="SE153" s="3">
        <v>0</v>
      </c>
      <c r="SF153" s="3">
        <v>0</v>
      </c>
      <c r="SG153" s="3">
        <v>0</v>
      </c>
      <c r="SH153" s="3">
        <f t="shared" si="756"/>
        <v>0</v>
      </c>
      <c r="SI153" s="3">
        <f t="shared" si="757"/>
        <v>0</v>
      </c>
      <c r="SJ153" s="12">
        <f t="shared" si="758"/>
        <v>0</v>
      </c>
      <c r="SK153" s="88">
        <f t="shared" si="759"/>
        <v>0</v>
      </c>
      <c r="SL153" s="45">
        <f t="shared" si="760"/>
        <v>0</v>
      </c>
      <c r="SM153" s="88">
        <v>0</v>
      </c>
      <c r="SN153" s="88">
        <v>0</v>
      </c>
      <c r="SO153" s="88">
        <v>0</v>
      </c>
      <c r="SP153" s="88">
        <f t="shared" si="761"/>
        <v>0</v>
      </c>
      <c r="SQ153" s="12">
        <f t="shared" si="762"/>
        <v>0</v>
      </c>
      <c r="SR153" s="87">
        <f t="shared" si="763"/>
        <v>0</v>
      </c>
      <c r="SS153" s="87">
        <f t="shared" si="764"/>
        <v>0</v>
      </c>
      <c r="ST153" s="169" t="str">
        <f t="shared" si="765"/>
        <v>AM-Mix4 OTG</v>
      </c>
      <c r="SU153" s="12" t="e">
        <f t="shared" si="766"/>
        <v>#DIV/0!</v>
      </c>
      <c r="SV153" s="12" t="e">
        <f t="shared" si="767"/>
        <v>#DIV/0!</v>
      </c>
      <c r="SW153" s="3">
        <v>0</v>
      </c>
      <c r="SX153" s="3">
        <v>0</v>
      </c>
      <c r="SY153" s="3">
        <v>0</v>
      </c>
      <c r="SZ153" s="3">
        <v>0</v>
      </c>
      <c r="TA153" s="3">
        <v>0</v>
      </c>
      <c r="TB153" s="3">
        <v>20</v>
      </c>
      <c r="TC153" s="3">
        <f t="shared" si="768"/>
        <v>20</v>
      </c>
      <c r="TD153" s="88">
        <f t="shared" si="769"/>
        <v>61918.6</v>
      </c>
      <c r="TE153" s="12">
        <f t="shared" si="770"/>
        <v>6.8115739557002178E-4</v>
      </c>
      <c r="TF153" s="3">
        <v>0</v>
      </c>
      <c r="TG153" s="100">
        <f>SUMIFS(Main!TX:TX,Main!B:B,B:B)</f>
        <v>0</v>
      </c>
      <c r="TH153" s="3">
        <v>0</v>
      </c>
      <c r="TI153" s="3">
        <v>0</v>
      </c>
      <c r="TJ153" s="3">
        <f>SUMIFS(Main!TT:TT,Main!B:B,B:B)</f>
        <v>0</v>
      </c>
      <c r="TK153" s="3">
        <v>0</v>
      </c>
      <c r="TL153" s="3">
        <f t="shared" si="771"/>
        <v>0</v>
      </c>
      <c r="TM153" s="3">
        <f t="shared" si="772"/>
        <v>0</v>
      </c>
      <c r="TN153" s="12">
        <f t="shared" si="773"/>
        <v>0</v>
      </c>
      <c r="TO153" s="88">
        <f t="shared" si="774"/>
        <v>0</v>
      </c>
      <c r="TP153" s="45">
        <f t="shared" si="775"/>
        <v>0</v>
      </c>
      <c r="TQ153" s="88">
        <v>0</v>
      </c>
      <c r="TR153" s="88">
        <v>0</v>
      </c>
      <c r="TS153" s="88">
        <f>SUMIFS(Main!TU:TU,Main!B:B,B:B)</f>
        <v>0</v>
      </c>
      <c r="TT153" s="88">
        <f t="shared" si="776"/>
        <v>0</v>
      </c>
      <c r="TU153" s="12">
        <f t="shared" si="777"/>
        <v>0</v>
      </c>
      <c r="TV153" s="87">
        <f t="shared" si="778"/>
        <v>0</v>
      </c>
      <c r="TW153" s="87">
        <f t="shared" si="779"/>
        <v>0</v>
      </c>
      <c r="TX153" s="169" t="str">
        <f t="shared" si="780"/>
        <v>AM-Mix4 OTG</v>
      </c>
      <c r="TY153" s="12" t="e">
        <f t="shared" si="781"/>
        <v>#DIV/0!</v>
      </c>
      <c r="TZ153" s="12" t="e">
        <f t="shared" si="782"/>
        <v>#DIV/0!</v>
      </c>
      <c r="UA153" s="3">
        <f>SUMIFS(Main!UG:UG,Main!B:B,B:B)</f>
        <v>0</v>
      </c>
      <c r="UB153" s="3">
        <f>SUMIFS(Main!UI:UI,Main!B:B,B:B)</f>
        <v>0</v>
      </c>
      <c r="UC153" s="3">
        <f>SUMIFS(Main!UK:UK,Main!B:B,B:B)</f>
        <v>0</v>
      </c>
      <c r="UD153" s="3">
        <f>SUMIFS(Main!UO:UO,Main!B:B,B:B)</f>
        <v>0</v>
      </c>
      <c r="UE153" s="3">
        <f>SUMIFS(Main!UQ:UQ,Main!B:B,B:B)</f>
        <v>0</v>
      </c>
      <c r="UF153" s="3">
        <f>SUMIFS(Main!US:US,Main!B:B,B:B)</f>
        <v>20</v>
      </c>
      <c r="UG153" s="3">
        <f t="shared" si="783"/>
        <v>20</v>
      </c>
      <c r="UH153" s="88">
        <f t="shared" si="784"/>
        <v>61918.6</v>
      </c>
      <c r="UI153" s="12">
        <f t="shared" si="785"/>
        <v>6.1432941349302936E-4</v>
      </c>
      <c r="UJ153" s="3">
        <f>SUMIFS(Main!UW:UW,Main!B:B,B:B)</f>
        <v>0</v>
      </c>
      <c r="UK153" s="100">
        <f>SUMIFS(Main!VI:VI,Main!A:A,A:A)</f>
        <v>18</v>
      </c>
      <c r="UL153" s="3">
        <v>1172</v>
      </c>
      <c r="UM153" s="3">
        <v>13</v>
      </c>
      <c r="UN153" s="3">
        <f>SUMIFS(Main!VE:VE,Main!A:A,A:A)</f>
        <v>0</v>
      </c>
      <c r="UO153" s="3">
        <v>0</v>
      </c>
      <c r="UP153" s="3">
        <f t="shared" si="741"/>
        <v>0</v>
      </c>
      <c r="UQ153" s="3">
        <f t="shared" si="742"/>
        <v>0</v>
      </c>
      <c r="UR153" s="12">
        <f t="shared" si="743"/>
        <v>0</v>
      </c>
      <c r="US153" s="88" t="e">
        <f t="shared" si="744"/>
        <v>#DIV/0!</v>
      </c>
      <c r="UT153" s="45" t="e">
        <f t="shared" si="745"/>
        <v>#DIV/0!</v>
      </c>
      <c r="UU153" s="88">
        <v>43.930000000000007</v>
      </c>
      <c r="UV153" s="88">
        <v>0</v>
      </c>
      <c r="UW153" s="88">
        <f>SUMIFS(Main!VF:VF,Main!A:A,A:A)</f>
        <v>0</v>
      </c>
      <c r="UX153" s="88">
        <f t="shared" si="746"/>
        <v>0</v>
      </c>
      <c r="UY153" s="12">
        <f t="shared" si="747"/>
        <v>0</v>
      </c>
      <c r="UZ153" s="87" t="e">
        <f t="shared" si="748"/>
        <v>#DIV/0!</v>
      </c>
      <c r="VA153" s="87" t="e">
        <f t="shared" si="749"/>
        <v>#DIV/0!</v>
      </c>
      <c r="VB153" s="169" t="str">
        <f t="shared" si="740"/>
        <v>AM-Mix4 OTG</v>
      </c>
      <c r="VC153" s="12" t="e">
        <f t="shared" si="754"/>
        <v>#DIV/0!</v>
      </c>
      <c r="VD153" s="12" t="e">
        <f t="shared" si="750"/>
        <v>#DIV/0!</v>
      </c>
      <c r="VE153" s="3">
        <f>SUMIFS(Main!VR:VR,Main!B:B,B:B)</f>
        <v>6</v>
      </c>
      <c r="VF153" s="3">
        <f>SUMIFS(Main!VT:VT,Main!B:B,B:B)</f>
        <v>0</v>
      </c>
      <c r="VG153" s="3">
        <f>SUMIFS(Main!VV:VV,Main!B:B,B:B)</f>
        <v>0</v>
      </c>
      <c r="VH153" s="3">
        <f>SUMIFS(Main!VZ:VZ,Main!B:B,B:B)</f>
        <v>0</v>
      </c>
      <c r="VI153" s="3">
        <f>SUMIFS(Main!WB:WB,Main!B:B,B:B)</f>
        <v>0</v>
      </c>
      <c r="VJ153" s="3">
        <f>SUMIFS(Main!WD:WD,Main!B:B,B:B)</f>
        <v>0</v>
      </c>
      <c r="VK153" s="3">
        <f t="shared" si="751"/>
        <v>6</v>
      </c>
      <c r="VL153" s="88">
        <f t="shared" si="752"/>
        <v>18575.579999999998</v>
      </c>
      <c r="VM153" s="12">
        <f t="shared" si="753"/>
        <v>1.9460932420390284E-4</v>
      </c>
      <c r="VN153" s="3">
        <f>SUMIFS(Main!WH:WH,Main!B:B,B:B)</f>
        <v>1</v>
      </c>
    </row>
    <row r="154" spans="1:586">
      <c r="A154" s="161" t="s">
        <v>776</v>
      </c>
      <c r="B154" s="161" t="s">
        <v>792</v>
      </c>
      <c r="C154" s="150" t="s">
        <v>480</v>
      </c>
      <c r="D154" s="150" t="s">
        <v>669</v>
      </c>
      <c r="E154" s="154" t="s">
        <v>838</v>
      </c>
      <c r="F154" s="161" t="s">
        <v>480</v>
      </c>
      <c r="G154" s="150" t="s">
        <v>838</v>
      </c>
      <c r="H154" s="17">
        <v>2280.5034000000001</v>
      </c>
      <c r="I154" s="1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7"/>
      <c r="V154" s="87"/>
      <c r="W154" s="12"/>
      <c r="X154" s="91"/>
      <c r="Y154" s="91"/>
      <c r="Z154" s="91"/>
      <c r="AA154" s="91"/>
      <c r="AB154" s="91"/>
      <c r="AC154" s="91"/>
      <c r="AD154" s="91"/>
      <c r="AE154" s="87"/>
      <c r="AF154" s="88"/>
      <c r="AG154" s="88"/>
      <c r="AH154" s="88"/>
      <c r="AI154" s="87"/>
      <c r="AJ154" s="87"/>
      <c r="AK154" s="12"/>
      <c r="AL154" s="3"/>
      <c r="AM154" s="3"/>
      <c r="AN154" s="3"/>
      <c r="AO154" s="3"/>
      <c r="AP154" s="3"/>
      <c r="AQ154" s="3"/>
      <c r="AR154" s="3"/>
      <c r="AS154" s="3"/>
      <c r="AT154" s="87"/>
      <c r="AU154" s="40"/>
      <c r="AV154" s="40"/>
      <c r="AW154" s="88"/>
      <c r="AX154" s="88"/>
      <c r="AY154" s="88"/>
      <c r="AZ154" s="87"/>
      <c r="BA154" s="87"/>
      <c r="BB154" s="87"/>
      <c r="BC154" s="89"/>
      <c r="BD154" s="12"/>
      <c r="BE154" s="3"/>
      <c r="BF154" s="3"/>
      <c r="BG154" s="3"/>
      <c r="BH154" s="3"/>
      <c r="BI154" s="3"/>
      <c r="BJ154" s="3"/>
      <c r="BK154" s="3"/>
      <c r="BL154" s="3"/>
      <c r="BM154" s="87"/>
      <c r="BN154" s="40"/>
      <c r="BO154" s="40"/>
      <c r="BP154" s="88"/>
      <c r="BQ154" s="88"/>
      <c r="BR154" s="88"/>
      <c r="BS154" s="12"/>
      <c r="BT154" s="12"/>
      <c r="BU154" s="87"/>
      <c r="BV154" s="89"/>
      <c r="BW154" s="90"/>
      <c r="BX154" s="12"/>
      <c r="BY154" s="3"/>
      <c r="BZ154" s="3"/>
      <c r="CA154" s="3"/>
      <c r="CB154" s="3"/>
      <c r="CC154" s="3"/>
      <c r="CD154" s="3"/>
      <c r="CE154" s="3"/>
      <c r="CF154" s="3"/>
      <c r="CG154" s="87"/>
      <c r="CH154" s="3"/>
      <c r="CI154" s="3"/>
      <c r="CJ154" s="88"/>
      <c r="CK154" s="88"/>
      <c r="CL154" s="88"/>
      <c r="CM154" s="87"/>
      <c r="CN154" s="87"/>
      <c r="CO154" s="12"/>
      <c r="CP154" s="12"/>
      <c r="CQ154" s="77"/>
      <c r="CR154" s="12"/>
      <c r="CS154" s="3"/>
      <c r="CT154" s="3"/>
      <c r="CU154" s="3"/>
      <c r="CV154" s="3"/>
      <c r="CW154" s="3"/>
      <c r="CX154" s="3"/>
      <c r="CY154" s="3"/>
      <c r="CZ154" s="3"/>
      <c r="DA154" s="87"/>
      <c r="DB154" s="45"/>
      <c r="DC154" s="3"/>
      <c r="DD154" s="88"/>
      <c r="DE154" s="88"/>
      <c r="DF154" s="88"/>
      <c r="DG154" s="12"/>
      <c r="DH154" s="12"/>
      <c r="DI154" s="12"/>
      <c r="DJ154" s="12"/>
      <c r="DK154" s="3"/>
      <c r="DL154" s="2"/>
      <c r="DM154" s="3"/>
      <c r="DN154" s="3"/>
      <c r="DO154" s="3"/>
      <c r="DP154" s="3"/>
      <c r="DQ154" s="3"/>
      <c r="DR154" s="3"/>
      <c r="DS154" s="3"/>
      <c r="DT154" s="3"/>
      <c r="DU154" s="12"/>
      <c r="DV154" s="87"/>
      <c r="DW154" s="3"/>
      <c r="DX154" s="3"/>
      <c r="DY154" s="88"/>
      <c r="DZ154" s="88"/>
      <c r="EA154" s="88"/>
      <c r="EB154" s="12"/>
      <c r="EC154" s="12"/>
      <c r="ED154" s="12"/>
      <c r="EE154" s="12"/>
      <c r="EF154" s="3"/>
      <c r="EG154" s="12"/>
      <c r="EH154" s="3"/>
      <c r="EI154" s="3"/>
      <c r="EJ154" s="3"/>
      <c r="EK154" s="3"/>
      <c r="EL154" s="3"/>
      <c r="EM154" s="3"/>
      <c r="EN154" s="3"/>
      <c r="EO154" s="3"/>
      <c r="EP154" s="12"/>
      <c r="EQ154" s="87"/>
      <c r="ER154" s="3"/>
      <c r="ES154" s="3"/>
      <c r="ET154" s="88"/>
      <c r="EU154" s="88"/>
      <c r="EV154" s="88"/>
      <c r="EW154" s="12"/>
      <c r="EX154" s="12"/>
      <c r="EY154" s="12"/>
      <c r="EZ154" s="12"/>
      <c r="FA154" s="3"/>
      <c r="FB154" s="12"/>
      <c r="FC154" s="3"/>
      <c r="FD154" s="3"/>
      <c r="FE154" s="3"/>
      <c r="FF154" s="3"/>
      <c r="FG154" s="3"/>
      <c r="FH154" s="3"/>
      <c r="FI154" s="3"/>
      <c r="FJ154" s="3"/>
      <c r="FK154" s="12"/>
      <c r="FL154" s="12"/>
      <c r="FM154" s="3"/>
      <c r="FN154" s="88"/>
      <c r="FO154" s="88"/>
      <c r="FP154" s="88"/>
      <c r="FQ154" s="88"/>
      <c r="FR154" s="12"/>
      <c r="FS154" s="12"/>
      <c r="FT154" s="12"/>
      <c r="FU154" s="39"/>
      <c r="FV154" s="77"/>
      <c r="FW154" s="12"/>
      <c r="FX154" s="3"/>
      <c r="FY154" s="3"/>
      <c r="FZ154" s="3"/>
      <c r="GA154" s="3"/>
      <c r="GB154" s="3"/>
      <c r="GC154" s="3"/>
      <c r="GD154" s="3"/>
      <c r="GE154" s="3"/>
      <c r="GF154" s="12"/>
      <c r="GG154" s="12"/>
      <c r="GH154" s="88"/>
      <c r="GI154" s="45"/>
      <c r="GJ154" s="88"/>
      <c r="GK154" s="88"/>
      <c r="GL154" s="88"/>
      <c r="GM154" s="12"/>
      <c r="GN154" s="12"/>
      <c r="GO154" s="12"/>
      <c r="GP154" s="12"/>
      <c r="GQ154" s="77"/>
      <c r="GR154" s="12"/>
      <c r="GS154" s="3"/>
      <c r="GT154" s="3"/>
      <c r="GU154" s="3"/>
      <c r="GV154" s="3"/>
      <c r="GW154" s="3"/>
      <c r="GX154" s="3"/>
      <c r="GY154" s="3"/>
      <c r="GZ154" s="3"/>
      <c r="HA154" s="12"/>
      <c r="HB154" s="12"/>
      <c r="HC154" s="88"/>
      <c r="HD154" s="45"/>
      <c r="HE154" s="88"/>
      <c r="HF154" s="88"/>
      <c r="HG154" s="88"/>
      <c r="HH154" s="12"/>
      <c r="HI154" s="12"/>
      <c r="HJ154" s="12"/>
      <c r="HK154" s="12"/>
      <c r="HL154" s="77"/>
      <c r="HM154" s="3"/>
      <c r="HN154" s="3"/>
      <c r="HO154" s="3"/>
      <c r="HP154" s="3"/>
      <c r="HQ154" s="3"/>
      <c r="HR154" s="3"/>
      <c r="HS154" s="3"/>
      <c r="HT154" s="3"/>
      <c r="HU154" s="12"/>
      <c r="HV154" s="12"/>
      <c r="HW154" s="88"/>
      <c r="HX154" s="45"/>
      <c r="HY154" s="3"/>
      <c r="HZ154" s="3"/>
      <c r="IA154" s="3"/>
      <c r="IB154" s="20"/>
      <c r="IC154" s="12"/>
      <c r="ID154" s="12"/>
      <c r="IE154" s="12"/>
      <c r="IF154" s="105"/>
      <c r="IG154" s="100"/>
      <c r="IH154" s="3"/>
      <c r="II154" s="3"/>
      <c r="IJ154" s="3"/>
      <c r="IK154" s="3"/>
      <c r="IL154" s="3"/>
      <c r="IM154" s="3"/>
      <c r="IN154" s="3"/>
      <c r="IO154" s="12"/>
      <c r="IP154" s="12"/>
      <c r="IQ154" s="88"/>
      <c r="IR154" s="45"/>
      <c r="IS154" s="3"/>
      <c r="IT154" s="3"/>
      <c r="IU154" s="3"/>
      <c r="IV154" s="20"/>
      <c r="IW154" s="12"/>
      <c r="IX154" s="12"/>
      <c r="IY154" s="12"/>
      <c r="IZ154" s="12"/>
      <c r="JA154" s="100"/>
      <c r="JB154" s="3"/>
      <c r="JC154" s="3"/>
      <c r="JD154" s="3"/>
      <c r="JE154" s="3"/>
      <c r="JF154" s="3"/>
      <c r="JG154" s="3"/>
      <c r="JH154" s="3"/>
      <c r="JI154" s="12"/>
      <c r="JJ154" s="12"/>
      <c r="JK154" s="88"/>
      <c r="JL154" s="45"/>
      <c r="JM154" s="3"/>
      <c r="JN154" s="3"/>
      <c r="JO154" s="3"/>
      <c r="JP154" s="20"/>
      <c r="JQ154" s="12"/>
      <c r="JR154" s="12"/>
      <c r="JS154" s="12"/>
      <c r="JT154" s="12"/>
      <c r="JU154" s="100"/>
      <c r="JV154" s="3"/>
      <c r="JW154" s="3"/>
      <c r="JX154" s="3"/>
      <c r="JY154" s="3"/>
      <c r="JZ154" s="3"/>
      <c r="KA154" s="3"/>
      <c r="KB154" s="3"/>
      <c r="KC154" s="12"/>
      <c r="KD154" s="12"/>
      <c r="KE154" s="88"/>
      <c r="KF154" s="45"/>
      <c r="KG154" s="3"/>
      <c r="KH154" s="3"/>
      <c r="KI154" s="3"/>
      <c r="KJ154" s="20"/>
      <c r="KK154" s="12"/>
      <c r="KL154" s="12"/>
      <c r="KM154" s="12"/>
      <c r="KN154" s="12"/>
      <c r="KO154" s="100"/>
      <c r="KP154" s="3"/>
      <c r="KQ154" s="3"/>
      <c r="KR154" s="3"/>
      <c r="KS154" s="3"/>
      <c r="KT154" s="3"/>
      <c r="KU154" s="3"/>
      <c r="KV154" s="3"/>
      <c r="KW154" s="12"/>
      <c r="KX154" s="12"/>
      <c r="KY154" s="88"/>
      <c r="KZ154" s="45"/>
      <c r="LA154" s="3"/>
      <c r="LB154" s="3"/>
      <c r="LC154" s="3"/>
      <c r="LD154" s="20"/>
      <c r="LE154" s="12"/>
      <c r="LF154" s="12"/>
      <c r="LG154" s="12"/>
      <c r="LH154" s="12"/>
      <c r="LI154" s="100"/>
      <c r="LJ154" s="3"/>
      <c r="LK154" s="3"/>
      <c r="LL154" s="3"/>
      <c r="LM154" s="3"/>
      <c r="LN154" s="3"/>
      <c r="LO154" s="3"/>
      <c r="LP154" s="3"/>
      <c r="LQ154" s="12"/>
      <c r="LR154" s="12"/>
      <c r="LS154" s="88"/>
      <c r="LT154" s="45"/>
      <c r="LU154" s="88"/>
      <c r="LV154" s="88"/>
      <c r="LW154" s="88"/>
      <c r="LX154" s="88"/>
      <c r="LY154" s="12"/>
      <c r="LZ154" s="12"/>
      <c r="MA154" s="12"/>
      <c r="MB154" s="12"/>
      <c r="MC154" s="100"/>
      <c r="MD154" s="3"/>
      <c r="ME154" s="3"/>
      <c r="MF154" s="3"/>
      <c r="MG154" s="3"/>
      <c r="MH154" s="3"/>
      <c r="MI154" s="3"/>
      <c r="MJ154" s="3"/>
      <c r="MK154" s="12"/>
      <c r="ML154" s="12"/>
      <c r="MM154" s="88"/>
      <c r="MN154" s="45"/>
      <c r="MO154" s="88"/>
      <c r="MP154" s="88"/>
      <c r="MQ154" s="88"/>
      <c r="MR154" s="88"/>
      <c r="MS154" s="12"/>
      <c r="MT154" s="12"/>
      <c r="MU154" s="12"/>
      <c r="MV154" s="12"/>
      <c r="MW154" s="100"/>
      <c r="MX154" s="3"/>
      <c r="MY154" s="3"/>
      <c r="MZ154" s="3"/>
      <c r="NA154" s="3"/>
      <c r="NB154" s="3"/>
      <c r="NC154" s="3"/>
      <c r="ND154" s="3"/>
      <c r="NE154" s="12"/>
      <c r="NF154" s="12"/>
      <c r="NG154" s="88"/>
      <c r="NH154" s="45"/>
      <c r="NI154" s="88"/>
      <c r="NJ154" s="88"/>
      <c r="NK154" s="88"/>
      <c r="NL154" s="88"/>
      <c r="NM154" s="12"/>
      <c r="NN154" s="12"/>
      <c r="NO154" s="12"/>
      <c r="NP154" s="12"/>
      <c r="NQ154" s="100"/>
      <c r="NR154" s="3"/>
      <c r="NS154" s="3"/>
      <c r="NT154" s="3"/>
      <c r="NU154" s="3"/>
      <c r="NV154" s="3"/>
      <c r="NW154" s="3"/>
      <c r="NX154" s="12"/>
      <c r="NY154" s="88"/>
      <c r="NZ154" s="45"/>
      <c r="OA154" s="88"/>
      <c r="OB154" s="88"/>
      <c r="OC154" s="88"/>
      <c r="OD154" s="88"/>
      <c r="OE154" s="12"/>
      <c r="OF154" s="12"/>
      <c r="OG154" s="12"/>
      <c r="OH154" s="12"/>
      <c r="OI154" s="12"/>
      <c r="OJ154" s="3"/>
      <c r="OK154" s="3"/>
      <c r="OL154" s="3"/>
      <c r="OM154" s="3"/>
      <c r="ON154" s="3"/>
      <c r="OO154" s="3"/>
      <c r="OP154" s="88"/>
      <c r="OQ154" s="12"/>
      <c r="OR154" s="3"/>
      <c r="OS154" s="100"/>
      <c r="OT154" s="3"/>
      <c r="OU154" s="3"/>
      <c r="OV154" s="3"/>
      <c r="OW154" s="3"/>
      <c r="OX154" s="3"/>
      <c r="OY154" s="3"/>
      <c r="OZ154" s="12"/>
      <c r="PA154" s="88"/>
      <c r="PB154" s="45"/>
      <c r="PC154" s="88"/>
      <c r="PD154" s="88"/>
      <c r="PE154" s="88"/>
      <c r="PF154" s="88"/>
      <c r="PG154" s="12"/>
      <c r="PH154" s="12"/>
      <c r="PI154" s="12"/>
      <c r="PJ154" s="12"/>
      <c r="PK154" s="12"/>
      <c r="PL154" s="3"/>
      <c r="PM154" s="3"/>
      <c r="PN154" s="3"/>
      <c r="PO154" s="3"/>
      <c r="PP154" s="3"/>
      <c r="PQ154" s="3"/>
      <c r="PR154" s="3"/>
      <c r="PS154" s="88"/>
      <c r="PT154" s="12"/>
      <c r="PU154" s="3"/>
      <c r="PV154" s="100"/>
      <c r="PW154" s="3"/>
      <c r="PX154" s="3"/>
      <c r="PY154" s="3"/>
      <c r="PZ154" s="3"/>
      <c r="QA154" s="3"/>
      <c r="QB154" s="3"/>
      <c r="QC154" s="12"/>
      <c r="QD154" s="88"/>
      <c r="QE154" s="45"/>
      <c r="QF154" s="88"/>
      <c r="QG154" s="88"/>
      <c r="QH154" s="88"/>
      <c r="QI154" s="88"/>
      <c r="QJ154" s="12"/>
      <c r="QK154" s="12"/>
      <c r="QL154" s="12"/>
      <c r="QM154" s="12"/>
      <c r="QN154" s="12"/>
      <c r="QO154" s="3"/>
      <c r="QP154" s="3"/>
      <c r="QQ154" s="3"/>
      <c r="QR154" s="3"/>
      <c r="QS154" s="3"/>
      <c r="QT154" s="3"/>
      <c r="QU154" s="3"/>
      <c r="QV154" s="88"/>
      <c r="QW154" s="12"/>
      <c r="QX154" s="3"/>
      <c r="QY154" s="100">
        <v>0</v>
      </c>
      <c r="QZ154" s="3">
        <v>0</v>
      </c>
      <c r="RA154" s="3">
        <v>0</v>
      </c>
      <c r="RB154" s="3">
        <v>0</v>
      </c>
      <c r="RC154" s="3">
        <v>0</v>
      </c>
      <c r="RD154" s="3">
        <f t="shared" ref="RD154:RD177" si="786">RB154-RC154</f>
        <v>0</v>
      </c>
      <c r="RE154" s="3">
        <f t="shared" ref="RE154:RE177" si="787">SUM(RC154:RD154)</f>
        <v>0</v>
      </c>
      <c r="RF154" s="12">
        <f t="shared" ref="RF154:RF177" si="788">IF(RC154,RC154/RA154,0)</f>
        <v>0</v>
      </c>
      <c r="RG154" s="88">
        <f t="shared" ref="RG154:RG177" si="789">IF(RI154,RI154/RC154,0)</f>
        <v>0</v>
      </c>
      <c r="RH154" s="45">
        <f t="shared" ref="RH154:RH177" si="790">IF(RI154,RI154/RE154,0)</f>
        <v>0</v>
      </c>
      <c r="RI154" s="88">
        <v>0</v>
      </c>
      <c r="RJ154" s="88">
        <v>0</v>
      </c>
      <c r="RK154" s="88">
        <v>0</v>
      </c>
      <c r="RL154" s="88">
        <f t="shared" ref="RL154:RL177" si="791">RK154/1.18</f>
        <v>0</v>
      </c>
      <c r="RM154" s="12">
        <f t="shared" ref="RM154:RM177" si="792">RL154/$RL$2</f>
        <v>0</v>
      </c>
      <c r="RN154" s="12">
        <f t="shared" ref="RN154:RN177" si="793">IF(RI154,RI154/RJ154,0)</f>
        <v>0</v>
      </c>
      <c r="RO154" s="12">
        <f t="shared" ref="RO154:RO177" si="794">IF(RI154,RI154/RL154,0)</f>
        <v>0</v>
      </c>
      <c r="RP154" s="169" t="str">
        <f t="shared" ref="RP154:RP177" si="795">E154</f>
        <v>PB-14 (AM-C43+AH-40-SL+AI-12)</v>
      </c>
      <c r="RQ154" s="12" t="e">
        <f t="shared" ref="RQ154:RQ177" si="796">RC154/RE154</f>
        <v>#DIV/0!</v>
      </c>
      <c r="RR154" s="12" t="e">
        <f t="shared" ref="RR154:RR177" si="797">1-RQ154</f>
        <v>#DIV/0!</v>
      </c>
      <c r="RS154" s="3">
        <v>5</v>
      </c>
      <c r="RT154" s="3">
        <v>0</v>
      </c>
      <c r="RU154" s="3">
        <v>0</v>
      </c>
      <c r="RV154" s="3">
        <v>0</v>
      </c>
      <c r="RW154" s="3">
        <v>0</v>
      </c>
      <c r="RX154" s="3">
        <v>0</v>
      </c>
      <c r="RY154" s="3">
        <f t="shared" ref="RY154:RY177" si="798">RS154+RT154+RU154+RV154+RX154</f>
        <v>5</v>
      </c>
      <c r="RZ154" s="88">
        <f t="shared" ref="RZ154:RZ177" si="799">RY154*H154</f>
        <v>11402.517</v>
      </c>
      <c r="SA154" s="12">
        <f t="shared" ref="SA154:SA177" si="800">RZ154/$RZ$2</f>
        <v>1.6078512493452183E-4</v>
      </c>
      <c r="SB154" s="3">
        <v>0</v>
      </c>
      <c r="SC154" s="100">
        <v>10</v>
      </c>
      <c r="SD154" s="3">
        <v>0</v>
      </c>
      <c r="SE154" s="3">
        <v>0</v>
      </c>
      <c r="SF154" s="3">
        <v>0</v>
      </c>
      <c r="SG154" s="3">
        <v>0</v>
      </c>
      <c r="SH154" s="3">
        <f t="shared" si="756"/>
        <v>0</v>
      </c>
      <c r="SI154" s="3">
        <f t="shared" si="757"/>
        <v>0</v>
      </c>
      <c r="SJ154" s="12">
        <f t="shared" si="758"/>
        <v>0</v>
      </c>
      <c r="SK154" s="88">
        <f t="shared" si="759"/>
        <v>0</v>
      </c>
      <c r="SL154" s="45">
        <f t="shared" si="760"/>
        <v>0</v>
      </c>
      <c r="SM154" s="88">
        <v>0</v>
      </c>
      <c r="SN154" s="88">
        <v>0</v>
      </c>
      <c r="SO154" s="88">
        <v>0</v>
      </c>
      <c r="SP154" s="88">
        <f t="shared" si="761"/>
        <v>0</v>
      </c>
      <c r="SQ154" s="12">
        <f t="shared" si="762"/>
        <v>0</v>
      </c>
      <c r="SR154" s="87">
        <f t="shared" si="763"/>
        <v>0</v>
      </c>
      <c r="SS154" s="87">
        <f t="shared" si="764"/>
        <v>0</v>
      </c>
      <c r="ST154" s="169" t="str">
        <f t="shared" si="765"/>
        <v>PB-14 (AM-C43+AH-40-SL+AI-12)</v>
      </c>
      <c r="SU154" s="12" t="e">
        <f t="shared" si="766"/>
        <v>#DIV/0!</v>
      </c>
      <c r="SV154" s="12" t="e">
        <f t="shared" si="767"/>
        <v>#DIV/0!</v>
      </c>
      <c r="SW154" s="3">
        <v>5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f t="shared" si="768"/>
        <v>5</v>
      </c>
      <c r="TD154" s="88">
        <f t="shared" si="769"/>
        <v>11402.517</v>
      </c>
      <c r="TE154" s="12">
        <f t="shared" si="770"/>
        <v>1.2543740948055832E-4</v>
      </c>
      <c r="TF154" s="3">
        <v>10</v>
      </c>
      <c r="TG154" s="100">
        <f>SUMIFS(Main!TX:TX,Main!B:B,B:B)</f>
        <v>0</v>
      </c>
      <c r="TH154" s="3">
        <v>0</v>
      </c>
      <c r="TI154" s="3">
        <v>0</v>
      </c>
      <c r="TJ154" s="3">
        <f>SUMIFS(Main!TT:TT,Main!B:B,B:B)</f>
        <v>0</v>
      </c>
      <c r="TK154" s="3">
        <v>0</v>
      </c>
      <c r="TL154" s="3">
        <f t="shared" si="771"/>
        <v>0</v>
      </c>
      <c r="TM154" s="3">
        <f t="shared" si="772"/>
        <v>0</v>
      </c>
      <c r="TN154" s="12">
        <f t="shared" si="773"/>
        <v>0</v>
      </c>
      <c r="TO154" s="88">
        <f t="shared" si="774"/>
        <v>0</v>
      </c>
      <c r="TP154" s="45">
        <f t="shared" si="775"/>
        <v>0</v>
      </c>
      <c r="TQ154" s="88">
        <v>0</v>
      </c>
      <c r="TR154" s="88">
        <v>0</v>
      </c>
      <c r="TS154" s="88">
        <f>SUMIFS(Main!TU:TU,Main!B:B,B:B)</f>
        <v>0</v>
      </c>
      <c r="TT154" s="88">
        <f t="shared" si="776"/>
        <v>0</v>
      </c>
      <c r="TU154" s="12">
        <f t="shared" si="777"/>
        <v>0</v>
      </c>
      <c r="TV154" s="87">
        <f t="shared" si="778"/>
        <v>0</v>
      </c>
      <c r="TW154" s="87">
        <f t="shared" si="779"/>
        <v>0</v>
      </c>
      <c r="TX154" s="169" t="str">
        <f t="shared" si="780"/>
        <v>PB-14 (AM-C43+AH-40-SL+AI-12)</v>
      </c>
      <c r="TY154" s="12" t="e">
        <f t="shared" si="781"/>
        <v>#DIV/0!</v>
      </c>
      <c r="TZ154" s="12" t="e">
        <f t="shared" si="782"/>
        <v>#DIV/0!</v>
      </c>
      <c r="UA154" s="3">
        <f>SUMIFS(Main!UG:UG,Main!B:B,B:B)</f>
        <v>5</v>
      </c>
      <c r="UB154" s="3">
        <f>SUMIFS(Main!UI:UI,Main!B:B,B:B)</f>
        <v>0</v>
      </c>
      <c r="UC154" s="3">
        <f>SUMIFS(Main!UK:UK,Main!B:B,B:B)</f>
        <v>0</v>
      </c>
      <c r="UD154" s="3">
        <f>SUMIFS(Main!UO:UO,Main!B:B,B:B)</f>
        <v>0</v>
      </c>
      <c r="UE154" s="3">
        <f>SUMIFS(Main!UQ:UQ,Main!B:B,B:B)</f>
        <v>0</v>
      </c>
      <c r="UF154" s="3">
        <f>SUMIFS(Main!US:US,Main!B:B,B:B)</f>
        <v>0</v>
      </c>
      <c r="UG154" s="3">
        <f t="shared" si="783"/>
        <v>5</v>
      </c>
      <c r="UH154" s="88">
        <f t="shared" si="784"/>
        <v>11402.517</v>
      </c>
      <c r="UI154" s="12">
        <f t="shared" si="785"/>
        <v>1.1313081337359528E-4</v>
      </c>
      <c r="UJ154" s="3">
        <f>SUMIFS(Main!UW:UW,Main!B:B,B:B)</f>
        <v>10</v>
      </c>
      <c r="UK154" s="100">
        <f>SUMIFS(Main!VI:VI,Main!A:A,A:A)</f>
        <v>0</v>
      </c>
      <c r="UL154" s="3">
        <v>0</v>
      </c>
      <c r="UM154" s="3">
        <v>0</v>
      </c>
      <c r="UN154" s="3">
        <f>SUMIFS(Main!VE:VE,Main!A:A,A:A)</f>
        <v>0</v>
      </c>
      <c r="UO154" s="3">
        <v>0</v>
      </c>
      <c r="UP154" s="3">
        <f t="shared" si="741"/>
        <v>0</v>
      </c>
      <c r="UQ154" s="3">
        <f t="shared" si="742"/>
        <v>0</v>
      </c>
      <c r="UR154" s="12">
        <f t="shared" si="743"/>
        <v>0</v>
      </c>
      <c r="US154" s="88">
        <f t="shared" si="744"/>
        <v>0</v>
      </c>
      <c r="UT154" s="45">
        <f t="shared" si="745"/>
        <v>0</v>
      </c>
      <c r="UU154" s="88">
        <v>0</v>
      </c>
      <c r="UV154" s="88">
        <v>0</v>
      </c>
      <c r="UW154" s="88">
        <f>SUMIFS(Main!VF:VF,Main!A:A,A:A)</f>
        <v>0</v>
      </c>
      <c r="UX154" s="88">
        <f t="shared" si="746"/>
        <v>0</v>
      </c>
      <c r="UY154" s="12">
        <f t="shared" si="747"/>
        <v>0</v>
      </c>
      <c r="UZ154" s="87">
        <f t="shared" si="748"/>
        <v>0</v>
      </c>
      <c r="VA154" s="87">
        <f t="shared" si="749"/>
        <v>0</v>
      </c>
      <c r="VB154" s="169" t="str">
        <f t="shared" si="740"/>
        <v>PB-14 (AM-C43+AH-40-SL+AI-12)</v>
      </c>
      <c r="VC154" s="12" t="e">
        <f t="shared" si="754"/>
        <v>#DIV/0!</v>
      </c>
      <c r="VD154" s="12" t="e">
        <f t="shared" si="750"/>
        <v>#DIV/0!</v>
      </c>
      <c r="VE154" s="3">
        <f>SUMIFS(Main!VR:VR,Main!B:B,B:B)</f>
        <v>5</v>
      </c>
      <c r="VF154" s="3">
        <f>SUMIFS(Main!VT:VT,Main!B:B,B:B)</f>
        <v>0</v>
      </c>
      <c r="VG154" s="3">
        <f>SUMIFS(Main!VV:VV,Main!B:B,B:B)</f>
        <v>0</v>
      </c>
      <c r="VH154" s="3">
        <f>SUMIFS(Main!VZ:VZ,Main!B:B,B:B)</f>
        <v>0</v>
      </c>
      <c r="VI154" s="3">
        <f>SUMIFS(Main!WB:WB,Main!B:B,B:B)</f>
        <v>0</v>
      </c>
      <c r="VJ154" s="3">
        <f>SUMIFS(Main!WD:WD,Main!B:B,B:B)</f>
        <v>0</v>
      </c>
      <c r="VK154" s="3">
        <f t="shared" si="751"/>
        <v>5</v>
      </c>
      <c r="VL154" s="88">
        <f t="shared" si="752"/>
        <v>11402.517</v>
      </c>
      <c r="VM154" s="12">
        <f t="shared" si="753"/>
        <v>1.1945985684395932E-4</v>
      </c>
      <c r="VN154" s="3">
        <f>SUMIFS(Main!WH:WH,Main!B:B,B:B)</f>
        <v>10</v>
      </c>
    </row>
    <row r="155" spans="1:586">
      <c r="A155" s="161" t="s">
        <v>773</v>
      </c>
      <c r="B155" s="161" t="s">
        <v>789</v>
      </c>
      <c r="C155" s="150" t="s">
        <v>480</v>
      </c>
      <c r="D155" s="150" t="s">
        <v>669</v>
      </c>
      <c r="E155" s="154" t="s">
        <v>835</v>
      </c>
      <c r="F155" s="161" t="s">
        <v>480</v>
      </c>
      <c r="G155" s="150" t="s">
        <v>835</v>
      </c>
      <c r="H155" s="17">
        <v>3425.8468000000003</v>
      </c>
      <c r="I155" s="1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7"/>
      <c r="V155" s="87"/>
      <c r="W155" s="12"/>
      <c r="X155" s="91"/>
      <c r="Y155" s="91"/>
      <c r="Z155" s="91"/>
      <c r="AA155" s="91"/>
      <c r="AB155" s="91"/>
      <c r="AC155" s="91"/>
      <c r="AD155" s="91"/>
      <c r="AE155" s="87"/>
      <c r="AF155" s="88"/>
      <c r="AG155" s="88"/>
      <c r="AH155" s="88"/>
      <c r="AI155" s="87"/>
      <c r="AJ155" s="87"/>
      <c r="AK155" s="12"/>
      <c r="AL155" s="3"/>
      <c r="AM155" s="3"/>
      <c r="AN155" s="3"/>
      <c r="AO155" s="3"/>
      <c r="AP155" s="3"/>
      <c r="AQ155" s="3"/>
      <c r="AR155" s="3"/>
      <c r="AS155" s="3"/>
      <c r="AT155" s="87"/>
      <c r="AU155" s="40"/>
      <c r="AV155" s="40"/>
      <c r="AW155" s="88"/>
      <c r="AX155" s="88"/>
      <c r="AY155" s="88"/>
      <c r="AZ155" s="87"/>
      <c r="BA155" s="87"/>
      <c r="BB155" s="87"/>
      <c r="BC155" s="89"/>
      <c r="BD155" s="12"/>
      <c r="BE155" s="3"/>
      <c r="BF155" s="3"/>
      <c r="BG155" s="3"/>
      <c r="BH155" s="3"/>
      <c r="BI155" s="3"/>
      <c r="BJ155" s="3"/>
      <c r="BK155" s="3"/>
      <c r="BL155" s="3"/>
      <c r="BM155" s="87"/>
      <c r="BN155" s="40"/>
      <c r="BO155" s="40"/>
      <c r="BP155" s="88"/>
      <c r="BQ155" s="88"/>
      <c r="BR155" s="88"/>
      <c r="BS155" s="12"/>
      <c r="BT155" s="12"/>
      <c r="BU155" s="87"/>
      <c r="BV155" s="89"/>
      <c r="BW155" s="90"/>
      <c r="BX155" s="12"/>
      <c r="BY155" s="3"/>
      <c r="BZ155" s="3"/>
      <c r="CA155" s="3"/>
      <c r="CB155" s="3"/>
      <c r="CC155" s="3"/>
      <c r="CD155" s="3"/>
      <c r="CE155" s="3"/>
      <c r="CF155" s="3"/>
      <c r="CG155" s="87"/>
      <c r="CH155" s="3"/>
      <c r="CI155" s="3"/>
      <c r="CJ155" s="88"/>
      <c r="CK155" s="88"/>
      <c r="CL155" s="88"/>
      <c r="CM155" s="87"/>
      <c r="CN155" s="87"/>
      <c r="CO155" s="12"/>
      <c r="CP155" s="12"/>
      <c r="CQ155" s="77"/>
      <c r="CR155" s="12"/>
      <c r="CS155" s="3"/>
      <c r="CT155" s="3"/>
      <c r="CU155" s="3"/>
      <c r="CV155" s="3"/>
      <c r="CW155" s="3"/>
      <c r="CX155" s="3"/>
      <c r="CY155" s="3"/>
      <c r="CZ155" s="3"/>
      <c r="DA155" s="87"/>
      <c r="DB155" s="45"/>
      <c r="DC155" s="3"/>
      <c r="DD155" s="88"/>
      <c r="DE155" s="88"/>
      <c r="DF155" s="88"/>
      <c r="DG155" s="12"/>
      <c r="DH155" s="12"/>
      <c r="DI155" s="12"/>
      <c r="DJ155" s="12"/>
      <c r="DK155" s="3"/>
      <c r="DL155" s="2"/>
      <c r="DM155" s="3"/>
      <c r="DN155" s="3"/>
      <c r="DO155" s="3"/>
      <c r="DP155" s="3"/>
      <c r="DQ155" s="3"/>
      <c r="DR155" s="3"/>
      <c r="DS155" s="3"/>
      <c r="DT155" s="3"/>
      <c r="DU155" s="12"/>
      <c r="DV155" s="87"/>
      <c r="DW155" s="3"/>
      <c r="DX155" s="3"/>
      <c r="DY155" s="88"/>
      <c r="DZ155" s="88"/>
      <c r="EA155" s="88"/>
      <c r="EB155" s="12"/>
      <c r="EC155" s="12"/>
      <c r="ED155" s="12"/>
      <c r="EE155" s="12"/>
      <c r="EF155" s="3"/>
      <c r="EG155" s="12"/>
      <c r="EH155" s="3"/>
      <c r="EI155" s="3"/>
      <c r="EJ155" s="3"/>
      <c r="EK155" s="3"/>
      <c r="EL155" s="3"/>
      <c r="EM155" s="3"/>
      <c r="EN155" s="3"/>
      <c r="EO155" s="3"/>
      <c r="EP155" s="12"/>
      <c r="EQ155" s="87"/>
      <c r="ER155" s="3"/>
      <c r="ES155" s="3"/>
      <c r="ET155" s="88"/>
      <c r="EU155" s="88"/>
      <c r="EV155" s="88"/>
      <c r="EW155" s="12"/>
      <c r="EX155" s="12"/>
      <c r="EY155" s="12"/>
      <c r="EZ155" s="12"/>
      <c r="FA155" s="3"/>
      <c r="FB155" s="12"/>
      <c r="FC155" s="3"/>
      <c r="FD155" s="3"/>
      <c r="FE155" s="3"/>
      <c r="FF155" s="3"/>
      <c r="FG155" s="3"/>
      <c r="FH155" s="3"/>
      <c r="FI155" s="3"/>
      <c r="FJ155" s="3"/>
      <c r="FK155" s="12"/>
      <c r="FL155" s="12"/>
      <c r="FM155" s="3"/>
      <c r="FN155" s="88"/>
      <c r="FO155" s="88"/>
      <c r="FP155" s="88"/>
      <c r="FQ155" s="88"/>
      <c r="FR155" s="12"/>
      <c r="FS155" s="12"/>
      <c r="FT155" s="12"/>
      <c r="FU155" s="39"/>
      <c r="FV155" s="77"/>
      <c r="FW155" s="12"/>
      <c r="FX155" s="3"/>
      <c r="FY155" s="3"/>
      <c r="FZ155" s="3"/>
      <c r="GA155" s="3"/>
      <c r="GB155" s="3"/>
      <c r="GC155" s="3"/>
      <c r="GD155" s="3"/>
      <c r="GE155" s="3"/>
      <c r="GF155" s="12"/>
      <c r="GG155" s="12"/>
      <c r="GH155" s="88"/>
      <c r="GI155" s="45"/>
      <c r="GJ155" s="88"/>
      <c r="GK155" s="88"/>
      <c r="GL155" s="88"/>
      <c r="GM155" s="12"/>
      <c r="GN155" s="12"/>
      <c r="GO155" s="12"/>
      <c r="GP155" s="12"/>
      <c r="GQ155" s="77"/>
      <c r="GR155" s="12"/>
      <c r="GS155" s="3"/>
      <c r="GT155" s="3"/>
      <c r="GU155" s="3"/>
      <c r="GV155" s="3"/>
      <c r="GW155" s="3"/>
      <c r="GX155" s="3"/>
      <c r="GY155" s="3"/>
      <c r="GZ155" s="3"/>
      <c r="HA155" s="12"/>
      <c r="HB155" s="12"/>
      <c r="HC155" s="88"/>
      <c r="HD155" s="45"/>
      <c r="HE155" s="88"/>
      <c r="HF155" s="88"/>
      <c r="HG155" s="88"/>
      <c r="HH155" s="12"/>
      <c r="HI155" s="12"/>
      <c r="HJ155" s="12"/>
      <c r="HK155" s="12"/>
      <c r="HL155" s="77"/>
      <c r="HM155" s="3"/>
      <c r="HN155" s="3"/>
      <c r="HO155" s="3"/>
      <c r="HP155" s="3"/>
      <c r="HQ155" s="3"/>
      <c r="HR155" s="3"/>
      <c r="HS155" s="3"/>
      <c r="HT155" s="3"/>
      <c r="HU155" s="12"/>
      <c r="HV155" s="12"/>
      <c r="HW155" s="88"/>
      <c r="HX155" s="45"/>
      <c r="HY155" s="3"/>
      <c r="HZ155" s="3"/>
      <c r="IA155" s="3"/>
      <c r="IB155" s="20"/>
      <c r="IC155" s="12"/>
      <c r="ID155" s="12"/>
      <c r="IE155" s="12"/>
      <c r="IF155" s="105"/>
      <c r="IG155" s="100"/>
      <c r="IH155" s="3"/>
      <c r="II155" s="3"/>
      <c r="IJ155" s="3"/>
      <c r="IK155" s="3"/>
      <c r="IL155" s="3"/>
      <c r="IM155" s="3"/>
      <c r="IN155" s="3"/>
      <c r="IO155" s="12"/>
      <c r="IP155" s="12"/>
      <c r="IQ155" s="88"/>
      <c r="IR155" s="45"/>
      <c r="IS155" s="3"/>
      <c r="IT155" s="3"/>
      <c r="IU155" s="3"/>
      <c r="IV155" s="20"/>
      <c r="IW155" s="12"/>
      <c r="IX155" s="12"/>
      <c r="IY155" s="12"/>
      <c r="IZ155" s="12"/>
      <c r="JA155" s="100"/>
      <c r="JB155" s="3"/>
      <c r="JC155" s="3"/>
      <c r="JD155" s="3"/>
      <c r="JE155" s="3"/>
      <c r="JF155" s="3"/>
      <c r="JG155" s="3"/>
      <c r="JH155" s="3"/>
      <c r="JI155" s="12"/>
      <c r="JJ155" s="12"/>
      <c r="JK155" s="88"/>
      <c r="JL155" s="45"/>
      <c r="JM155" s="3"/>
      <c r="JN155" s="3"/>
      <c r="JO155" s="3"/>
      <c r="JP155" s="20"/>
      <c r="JQ155" s="12"/>
      <c r="JR155" s="12"/>
      <c r="JS155" s="12"/>
      <c r="JT155" s="12"/>
      <c r="JU155" s="100"/>
      <c r="JV155" s="3"/>
      <c r="JW155" s="3"/>
      <c r="JX155" s="3"/>
      <c r="JY155" s="3"/>
      <c r="JZ155" s="3"/>
      <c r="KA155" s="3"/>
      <c r="KB155" s="3"/>
      <c r="KC155" s="12"/>
      <c r="KD155" s="12"/>
      <c r="KE155" s="88"/>
      <c r="KF155" s="45"/>
      <c r="KG155" s="3"/>
      <c r="KH155" s="3"/>
      <c r="KI155" s="3"/>
      <c r="KJ155" s="20"/>
      <c r="KK155" s="12"/>
      <c r="KL155" s="12"/>
      <c r="KM155" s="12"/>
      <c r="KN155" s="12"/>
      <c r="KO155" s="100"/>
      <c r="KP155" s="3"/>
      <c r="KQ155" s="3"/>
      <c r="KR155" s="3"/>
      <c r="KS155" s="3"/>
      <c r="KT155" s="3"/>
      <c r="KU155" s="3"/>
      <c r="KV155" s="3"/>
      <c r="KW155" s="12"/>
      <c r="KX155" s="12"/>
      <c r="KY155" s="88"/>
      <c r="KZ155" s="45"/>
      <c r="LA155" s="3"/>
      <c r="LB155" s="3"/>
      <c r="LC155" s="3"/>
      <c r="LD155" s="20"/>
      <c r="LE155" s="12"/>
      <c r="LF155" s="12"/>
      <c r="LG155" s="12"/>
      <c r="LH155" s="12"/>
      <c r="LI155" s="100"/>
      <c r="LJ155" s="3"/>
      <c r="LK155" s="3"/>
      <c r="LL155" s="3"/>
      <c r="LM155" s="3"/>
      <c r="LN155" s="3"/>
      <c r="LO155" s="3"/>
      <c r="LP155" s="3"/>
      <c r="LQ155" s="12"/>
      <c r="LR155" s="12"/>
      <c r="LS155" s="88"/>
      <c r="LT155" s="45"/>
      <c r="LU155" s="88"/>
      <c r="LV155" s="88"/>
      <c r="LW155" s="88"/>
      <c r="LX155" s="88"/>
      <c r="LY155" s="12"/>
      <c r="LZ155" s="12"/>
      <c r="MA155" s="12"/>
      <c r="MB155" s="12"/>
      <c r="MC155" s="100"/>
      <c r="MD155" s="3"/>
      <c r="ME155" s="3"/>
      <c r="MF155" s="3"/>
      <c r="MG155" s="3"/>
      <c r="MH155" s="3"/>
      <c r="MI155" s="3"/>
      <c r="MJ155" s="3"/>
      <c r="MK155" s="12"/>
      <c r="ML155" s="12"/>
      <c r="MM155" s="88"/>
      <c r="MN155" s="45"/>
      <c r="MO155" s="88"/>
      <c r="MP155" s="88"/>
      <c r="MQ155" s="88"/>
      <c r="MR155" s="88"/>
      <c r="MS155" s="12"/>
      <c r="MT155" s="12"/>
      <c r="MU155" s="12"/>
      <c r="MV155" s="12"/>
      <c r="MW155" s="100"/>
      <c r="MX155" s="3"/>
      <c r="MY155" s="3"/>
      <c r="MZ155" s="3"/>
      <c r="NA155" s="3"/>
      <c r="NB155" s="3"/>
      <c r="NC155" s="3"/>
      <c r="ND155" s="3"/>
      <c r="NE155" s="12"/>
      <c r="NF155" s="12"/>
      <c r="NG155" s="88"/>
      <c r="NH155" s="45"/>
      <c r="NI155" s="88"/>
      <c r="NJ155" s="88"/>
      <c r="NK155" s="88"/>
      <c r="NL155" s="88"/>
      <c r="NM155" s="12"/>
      <c r="NN155" s="12"/>
      <c r="NO155" s="12"/>
      <c r="NP155" s="12"/>
      <c r="NQ155" s="100"/>
      <c r="NR155" s="3"/>
      <c r="NS155" s="3"/>
      <c r="NT155" s="3"/>
      <c r="NU155" s="3"/>
      <c r="NV155" s="3"/>
      <c r="NW155" s="3"/>
      <c r="NX155" s="12"/>
      <c r="NY155" s="88"/>
      <c r="NZ155" s="45"/>
      <c r="OA155" s="88"/>
      <c r="OB155" s="88"/>
      <c r="OC155" s="88"/>
      <c r="OD155" s="88"/>
      <c r="OE155" s="12"/>
      <c r="OF155" s="12"/>
      <c r="OG155" s="12"/>
      <c r="OH155" s="12"/>
      <c r="OI155" s="12"/>
      <c r="OJ155" s="3"/>
      <c r="OK155" s="3"/>
      <c r="OL155" s="3"/>
      <c r="OM155" s="3"/>
      <c r="ON155" s="3"/>
      <c r="OO155" s="3"/>
      <c r="OP155" s="88"/>
      <c r="OQ155" s="12"/>
      <c r="OR155" s="3"/>
      <c r="OS155" s="100"/>
      <c r="OT155" s="3"/>
      <c r="OU155" s="3"/>
      <c r="OV155" s="3"/>
      <c r="OW155" s="3"/>
      <c r="OX155" s="3"/>
      <c r="OY155" s="3"/>
      <c r="OZ155" s="12"/>
      <c r="PA155" s="88"/>
      <c r="PB155" s="45"/>
      <c r="PC155" s="88"/>
      <c r="PD155" s="88"/>
      <c r="PE155" s="88"/>
      <c r="PF155" s="88"/>
      <c r="PG155" s="12"/>
      <c r="PH155" s="12"/>
      <c r="PI155" s="12"/>
      <c r="PJ155" s="12"/>
      <c r="PK155" s="12"/>
      <c r="PL155" s="3"/>
      <c r="PM155" s="3"/>
      <c r="PN155" s="3"/>
      <c r="PO155" s="3"/>
      <c r="PP155" s="3"/>
      <c r="PQ155" s="3"/>
      <c r="PR155" s="3"/>
      <c r="PS155" s="88"/>
      <c r="PT155" s="12"/>
      <c r="PU155" s="3"/>
      <c r="PV155" s="100"/>
      <c r="PW155" s="3"/>
      <c r="PX155" s="3"/>
      <c r="PY155" s="3"/>
      <c r="PZ155" s="3"/>
      <c r="QA155" s="3"/>
      <c r="QB155" s="3"/>
      <c r="QC155" s="12"/>
      <c r="QD155" s="88"/>
      <c r="QE155" s="45"/>
      <c r="QF155" s="88"/>
      <c r="QG155" s="88"/>
      <c r="QH155" s="88"/>
      <c r="QI155" s="88"/>
      <c r="QJ155" s="12"/>
      <c r="QK155" s="12"/>
      <c r="QL155" s="12"/>
      <c r="QM155" s="12"/>
      <c r="QN155" s="12"/>
      <c r="QO155" s="3"/>
      <c r="QP155" s="3"/>
      <c r="QQ155" s="3"/>
      <c r="QR155" s="3"/>
      <c r="QS155" s="3"/>
      <c r="QT155" s="3"/>
      <c r="QU155" s="3"/>
      <c r="QV155" s="88"/>
      <c r="QW155" s="12"/>
      <c r="QX155" s="3"/>
      <c r="QY155" s="100">
        <v>0</v>
      </c>
      <c r="QZ155" s="3">
        <v>0</v>
      </c>
      <c r="RA155" s="3">
        <v>0</v>
      </c>
      <c r="RB155" s="3">
        <v>0</v>
      </c>
      <c r="RC155" s="3">
        <v>0</v>
      </c>
      <c r="RD155" s="3">
        <f t="shared" si="786"/>
        <v>0</v>
      </c>
      <c r="RE155" s="3">
        <f t="shared" si="787"/>
        <v>0</v>
      </c>
      <c r="RF155" s="12">
        <f t="shared" si="788"/>
        <v>0</v>
      </c>
      <c r="RG155" s="88">
        <f t="shared" si="789"/>
        <v>0</v>
      </c>
      <c r="RH155" s="45">
        <f t="shared" si="790"/>
        <v>0</v>
      </c>
      <c r="RI155" s="88">
        <v>0</v>
      </c>
      <c r="RJ155" s="88">
        <v>0</v>
      </c>
      <c r="RK155" s="88">
        <v>0</v>
      </c>
      <c r="RL155" s="88">
        <f t="shared" si="791"/>
        <v>0</v>
      </c>
      <c r="RM155" s="12">
        <f t="shared" si="792"/>
        <v>0</v>
      </c>
      <c r="RN155" s="12">
        <f t="shared" si="793"/>
        <v>0</v>
      </c>
      <c r="RO155" s="12">
        <f t="shared" si="794"/>
        <v>0</v>
      </c>
      <c r="RP155" s="169" t="str">
        <f t="shared" si="795"/>
        <v>PB-11 (AM-C44+AA-05+AH-45-BK)</v>
      </c>
      <c r="RQ155" s="12" t="e">
        <f t="shared" si="796"/>
        <v>#DIV/0!</v>
      </c>
      <c r="RR155" s="12" t="e">
        <f t="shared" si="797"/>
        <v>#DIV/0!</v>
      </c>
      <c r="RS155" s="3">
        <v>5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f t="shared" si="798"/>
        <v>5</v>
      </c>
      <c r="RZ155" s="88">
        <f t="shared" si="799"/>
        <v>17129.234</v>
      </c>
      <c r="SA155" s="12">
        <f t="shared" si="800"/>
        <v>2.4153667376445562E-4</v>
      </c>
      <c r="SB155" s="3">
        <v>0</v>
      </c>
      <c r="SC155" s="100">
        <v>0</v>
      </c>
      <c r="SD155" s="3">
        <v>0</v>
      </c>
      <c r="SE155" s="3">
        <v>0</v>
      </c>
      <c r="SF155" s="3">
        <v>0</v>
      </c>
      <c r="SG155" s="3">
        <v>0</v>
      </c>
      <c r="SH155" s="3">
        <f t="shared" si="756"/>
        <v>0</v>
      </c>
      <c r="SI155" s="3">
        <f t="shared" si="757"/>
        <v>0</v>
      </c>
      <c r="SJ155" s="12">
        <f t="shared" si="758"/>
        <v>0</v>
      </c>
      <c r="SK155" s="88">
        <f t="shared" si="759"/>
        <v>0</v>
      </c>
      <c r="SL155" s="45">
        <f t="shared" si="760"/>
        <v>0</v>
      </c>
      <c r="SM155" s="88">
        <v>0</v>
      </c>
      <c r="SN155" s="88">
        <v>0</v>
      </c>
      <c r="SO155" s="88">
        <v>0</v>
      </c>
      <c r="SP155" s="88">
        <f t="shared" si="761"/>
        <v>0</v>
      </c>
      <c r="SQ155" s="12">
        <f t="shared" si="762"/>
        <v>0</v>
      </c>
      <c r="SR155" s="87">
        <f t="shared" si="763"/>
        <v>0</v>
      </c>
      <c r="SS155" s="87">
        <f t="shared" si="764"/>
        <v>0</v>
      </c>
      <c r="ST155" s="169" t="str">
        <f t="shared" si="765"/>
        <v>PB-11 (AM-C44+AA-05+AH-45-BK)</v>
      </c>
      <c r="SU155" s="12" t="e">
        <f t="shared" si="766"/>
        <v>#DIV/0!</v>
      </c>
      <c r="SV155" s="12" t="e">
        <f t="shared" si="767"/>
        <v>#DIV/0!</v>
      </c>
      <c r="SW155" s="3">
        <v>0</v>
      </c>
      <c r="SX155" s="3">
        <v>0</v>
      </c>
      <c r="SY155" s="3">
        <v>0</v>
      </c>
      <c r="SZ155" s="3">
        <v>0</v>
      </c>
      <c r="TA155" s="3">
        <v>0</v>
      </c>
      <c r="TB155" s="3">
        <v>0</v>
      </c>
      <c r="TC155" s="3">
        <f t="shared" si="768"/>
        <v>0</v>
      </c>
      <c r="TD155" s="88">
        <f t="shared" si="769"/>
        <v>0</v>
      </c>
      <c r="TE155" s="12">
        <f t="shared" si="770"/>
        <v>0</v>
      </c>
      <c r="TF155" s="3">
        <v>10</v>
      </c>
      <c r="TG155" s="100">
        <f>SUMIFS(Main!TX:TX,Main!B:B,B:B)</f>
        <v>0</v>
      </c>
      <c r="TH155" s="3">
        <v>8992</v>
      </c>
      <c r="TI155" s="3">
        <v>42</v>
      </c>
      <c r="TJ155" s="3">
        <f>SUMIFS(Main!TT:TT,Main!B:B,B:B)</f>
        <v>0</v>
      </c>
      <c r="TK155" s="3">
        <v>1</v>
      </c>
      <c r="TL155" s="3">
        <f t="shared" si="771"/>
        <v>-1</v>
      </c>
      <c r="TM155" s="3">
        <f t="shared" si="772"/>
        <v>0</v>
      </c>
      <c r="TN155" s="12">
        <f t="shared" si="773"/>
        <v>2.3809523809523808E-2</v>
      </c>
      <c r="TO155" s="88">
        <f t="shared" si="774"/>
        <v>245.03000000000003</v>
      </c>
      <c r="TP155" s="45" t="e">
        <f t="shared" si="775"/>
        <v>#DIV/0!</v>
      </c>
      <c r="TQ155" s="88">
        <v>245.03000000000003</v>
      </c>
      <c r="TR155" s="88">
        <v>10083.9</v>
      </c>
      <c r="TS155" s="88">
        <f>SUMIFS(Main!TU:TU,Main!B:B,B:B)</f>
        <v>0</v>
      </c>
      <c r="TT155" s="88">
        <f t="shared" si="776"/>
        <v>0</v>
      </c>
      <c r="TU155" s="12">
        <f t="shared" si="777"/>
        <v>0</v>
      </c>
      <c r="TV155" s="87">
        <f t="shared" si="778"/>
        <v>2.429913029680977E-2</v>
      </c>
      <c r="TW155" s="87" t="e">
        <f t="shared" si="779"/>
        <v>#DIV/0!</v>
      </c>
      <c r="TX155" s="169" t="str">
        <f t="shared" si="780"/>
        <v>PB-11 (AM-C44+AA-05+AH-45-BK)</v>
      </c>
      <c r="TY155" s="12" t="e">
        <f t="shared" si="781"/>
        <v>#DIV/0!</v>
      </c>
      <c r="TZ155" s="12" t="e">
        <f t="shared" si="782"/>
        <v>#DIV/0!</v>
      </c>
      <c r="UA155" s="3">
        <f>SUMIFS(Main!UG:UG,Main!B:B,B:B)</f>
        <v>3</v>
      </c>
      <c r="UB155" s="3">
        <f>SUMIFS(Main!UI:UI,Main!B:B,B:B)</f>
        <v>0</v>
      </c>
      <c r="UC155" s="3">
        <f>SUMIFS(Main!UK:UK,Main!B:B,B:B)</f>
        <v>0</v>
      </c>
      <c r="UD155" s="3">
        <f>SUMIFS(Main!UO:UO,Main!B:B,B:B)</f>
        <v>0</v>
      </c>
      <c r="UE155" s="3">
        <f>SUMIFS(Main!UQ:UQ,Main!B:B,B:B)</f>
        <v>0</v>
      </c>
      <c r="UF155" s="3">
        <f>SUMIFS(Main!US:US,Main!B:B,B:B)</f>
        <v>0</v>
      </c>
      <c r="UG155" s="3">
        <f t="shared" si="783"/>
        <v>3</v>
      </c>
      <c r="UH155" s="88">
        <f t="shared" si="784"/>
        <v>10277.540400000002</v>
      </c>
      <c r="UI155" s="12">
        <f t="shared" si="785"/>
        <v>1.0196928493349197E-4</v>
      </c>
      <c r="UJ155" s="3">
        <f>SUMIFS(Main!UW:UW,Main!B:B,B:B)</f>
        <v>10</v>
      </c>
      <c r="UK155" s="100">
        <f>SUMIFS(Main!VI:VI,Main!A:A,A:A)</f>
        <v>77</v>
      </c>
      <c r="UL155" s="3">
        <v>16829</v>
      </c>
      <c r="UM155" s="3">
        <v>85</v>
      </c>
      <c r="UN155" s="3">
        <f>SUMIFS(Main!VE:VE,Main!A:A,A:A)</f>
        <v>0</v>
      </c>
      <c r="UO155" s="3"/>
      <c r="UP155" s="3">
        <f t="shared" si="741"/>
        <v>0</v>
      </c>
      <c r="UQ155" s="3">
        <f t="shared" si="742"/>
        <v>0</v>
      </c>
      <c r="UR155" s="12">
        <f t="shared" si="743"/>
        <v>0</v>
      </c>
      <c r="US155" s="88" t="e">
        <f t="shared" si="744"/>
        <v>#DIV/0!</v>
      </c>
      <c r="UT155" s="45" t="e">
        <f t="shared" si="745"/>
        <v>#DIV/0!</v>
      </c>
      <c r="UU155" s="88">
        <v>512.4</v>
      </c>
      <c r="UV155" s="88">
        <v>0</v>
      </c>
      <c r="UW155" s="88">
        <f>SUMIFS(Main!VF:VF,Main!A:A,A:A)</f>
        <v>0</v>
      </c>
      <c r="UX155" s="88">
        <f t="shared" si="746"/>
        <v>0</v>
      </c>
      <c r="UY155" s="12">
        <f t="shared" si="747"/>
        <v>0</v>
      </c>
      <c r="UZ155" s="87" t="e">
        <f t="shared" si="748"/>
        <v>#DIV/0!</v>
      </c>
      <c r="VA155" s="87" t="e">
        <f t="shared" si="749"/>
        <v>#DIV/0!</v>
      </c>
      <c r="VB155" s="169" t="str">
        <f t="shared" si="740"/>
        <v>PB-11 (AM-C44+AA-05+AH-45-BK)</v>
      </c>
      <c r="VC155" s="12" t="e">
        <f t="shared" si="754"/>
        <v>#DIV/0!</v>
      </c>
      <c r="VD155" s="12" t="e">
        <f t="shared" si="750"/>
        <v>#DIV/0!</v>
      </c>
      <c r="VE155" s="3">
        <f>SUMIFS(Main!VR:VR,Main!B:B,B:B)</f>
        <v>3</v>
      </c>
      <c r="VF155" s="3">
        <f>SUMIFS(Main!VT:VT,Main!B:B,B:B)</f>
        <v>0</v>
      </c>
      <c r="VG155" s="3">
        <f>SUMIFS(Main!VV:VV,Main!B:B,B:B)</f>
        <v>0</v>
      </c>
      <c r="VH155" s="3">
        <f>SUMIFS(Main!VZ:VZ,Main!B:B,B:B)</f>
        <v>0</v>
      </c>
      <c r="VI155" s="3">
        <f>SUMIFS(Main!WB:WB,Main!B:B,B:B)</f>
        <v>0</v>
      </c>
      <c r="VJ155" s="3">
        <f>SUMIFS(Main!WD:WD,Main!B:B,B:B)</f>
        <v>0</v>
      </c>
      <c r="VK155" s="3">
        <f t="shared" si="751"/>
        <v>3</v>
      </c>
      <c r="VL155" s="88">
        <f t="shared" si="752"/>
        <v>10277.540400000002</v>
      </c>
      <c r="VM155" s="12">
        <f t="shared" si="753"/>
        <v>1.0767390260343471E-4</v>
      </c>
      <c r="VN155" s="3">
        <f>SUMIFS(Main!WH:WH,Main!B:B,B:B)</f>
        <v>10</v>
      </c>
    </row>
    <row r="156" spans="1:586">
      <c r="A156" s="155" t="s">
        <v>187</v>
      </c>
      <c r="B156" s="154" t="s">
        <v>186</v>
      </c>
      <c r="C156" s="150" t="s">
        <v>294</v>
      </c>
      <c r="D156" s="150" t="s">
        <v>669</v>
      </c>
      <c r="E156" s="154" t="s">
        <v>287</v>
      </c>
      <c r="F156" s="150" t="s">
        <v>475</v>
      </c>
      <c r="G156" s="150" t="s">
        <v>449</v>
      </c>
      <c r="H156" s="17">
        <v>3351.8045375999995</v>
      </c>
      <c r="I156" s="1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7"/>
      <c r="V156" s="87"/>
      <c r="W156" s="12"/>
      <c r="X156" s="91"/>
      <c r="Y156" s="91"/>
      <c r="Z156" s="91"/>
      <c r="AA156" s="91"/>
      <c r="AB156" s="91"/>
      <c r="AC156" s="91"/>
      <c r="AD156" s="91"/>
      <c r="AE156" s="87"/>
      <c r="AF156" s="88"/>
      <c r="AG156" s="88"/>
      <c r="AH156" s="88"/>
      <c r="AI156" s="87"/>
      <c r="AJ156" s="87"/>
      <c r="AK156" s="12"/>
      <c r="AL156" s="3"/>
      <c r="AM156" s="3"/>
      <c r="AN156" s="3"/>
      <c r="AO156" s="3"/>
      <c r="AP156" s="3"/>
      <c r="AQ156" s="3"/>
      <c r="AR156" s="3"/>
      <c r="AS156" s="3"/>
      <c r="AT156" s="87"/>
      <c r="AU156" s="40"/>
      <c r="AV156" s="40"/>
      <c r="AW156" s="88"/>
      <c r="AX156" s="88"/>
      <c r="AY156" s="88"/>
      <c r="AZ156" s="87"/>
      <c r="BA156" s="87"/>
      <c r="BB156" s="87"/>
      <c r="BC156" s="89"/>
      <c r="BD156" s="12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f t="shared" ref="BI156:BI164" si="801">BG156-BH156</f>
        <v>0</v>
      </c>
      <c r="BJ156" s="3">
        <f t="shared" ref="BJ156:BJ164" si="802">BH156-BI156</f>
        <v>0</v>
      </c>
      <c r="BK156" s="3">
        <f t="shared" ref="BK156:BK164" si="803">BI156-BJ156</f>
        <v>0</v>
      </c>
      <c r="BL156" s="3">
        <f t="shared" ref="BL156:BL165" si="804">BH156+BI156+BJ156</f>
        <v>0</v>
      </c>
      <c r="BM156" s="87">
        <v>0</v>
      </c>
      <c r="BN156" s="40" t="e">
        <f t="shared" ref="BN156:BN165" si="805">BP156/BH156</f>
        <v>#DIV/0!</v>
      </c>
      <c r="BO156" s="40" t="e">
        <f t="shared" ref="BO156:BO165" si="806">BP156/BG156</f>
        <v>#DIV/0!</v>
      </c>
      <c r="BP156" s="88">
        <v>0</v>
      </c>
      <c r="BQ156" s="88">
        <v>0</v>
      </c>
      <c r="BR156" s="88">
        <v>0</v>
      </c>
      <c r="BS156" s="12" t="e">
        <f t="shared" ref="BS156:BS165" si="807">BP156/BQ156</f>
        <v>#DIV/0!</v>
      </c>
      <c r="BT156" s="12" t="e">
        <f t="shared" ref="BT156:BT165" si="808">BP156/BR156</f>
        <v>#DIV/0!</v>
      </c>
      <c r="BU156" s="87" t="e">
        <f t="shared" ref="BU156:BU165" si="809">BH156/BL156</f>
        <v>#DIV/0!</v>
      </c>
      <c r="BV156" s="89" t="e">
        <f t="shared" ref="BV156:BV165" si="810">1-BU156</f>
        <v>#DIV/0!</v>
      </c>
      <c r="BW156" s="90" t="str">
        <f t="shared" ref="BW156:BW165" si="811">B156</f>
        <v>FBA79014</v>
      </c>
      <c r="BX156" s="12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f t="shared" ref="CC156:CC165" si="812">CA156-CB156</f>
        <v>0</v>
      </c>
      <c r="CD156" s="3">
        <v>0</v>
      </c>
      <c r="CE156" s="3">
        <v>0</v>
      </c>
      <c r="CF156" s="3">
        <f t="shared" ref="CF156:CF165" si="813">CB156+CC156+CD156</f>
        <v>0</v>
      </c>
      <c r="CG156" s="87" t="e">
        <f t="shared" ref="CG156:CG165" si="814">CB156/BZ156</f>
        <v>#DIV/0!</v>
      </c>
      <c r="CH156" s="3" t="e">
        <f t="shared" ref="CH156:CH165" si="815">CJ156/CB156</f>
        <v>#DIV/0!</v>
      </c>
      <c r="CI156" s="3" t="e">
        <f t="shared" ref="CI156:CI165" si="816">CJ156/CA156</f>
        <v>#DIV/0!</v>
      </c>
      <c r="CJ156" s="88">
        <v>0</v>
      </c>
      <c r="CK156" s="88">
        <v>0</v>
      </c>
      <c r="CL156" s="88">
        <v>0</v>
      </c>
      <c r="CM156" s="87" t="e">
        <f t="shared" ref="CM156:CM165" si="817">CJ156/CK156</f>
        <v>#DIV/0!</v>
      </c>
      <c r="CN156" s="87" t="e">
        <f t="shared" ref="CN156:CN165" si="818">CJ156/CL156</f>
        <v>#DIV/0!</v>
      </c>
      <c r="CO156" s="12" t="e">
        <f t="shared" ref="CO156:CO165" si="819">CB156/CF156</f>
        <v>#DIV/0!</v>
      </c>
      <c r="CP156" s="12" t="e">
        <f t="shared" ref="CP156:CP165" si="820">1-CO156</f>
        <v>#DIV/0!</v>
      </c>
      <c r="CQ156" s="77" t="str">
        <f t="shared" ref="CQ156:CQ165" si="821">B156</f>
        <v>FBA79014</v>
      </c>
      <c r="CR156" s="12">
        <v>0</v>
      </c>
      <c r="CS156" s="3">
        <v>0</v>
      </c>
      <c r="CT156" s="3">
        <v>0</v>
      </c>
      <c r="CU156" s="3" t="e">
        <f>VLOOKUP(C156,'[1]Monthly Sales'!C:AP,38,0)</f>
        <v>#N/A</v>
      </c>
      <c r="CV156" s="3">
        <v>0</v>
      </c>
      <c r="CW156" s="3" t="e">
        <f t="shared" ref="CW156:CW165" si="822">CU156-CV156</f>
        <v>#N/A</v>
      </c>
      <c r="CX156" s="3">
        <v>0</v>
      </c>
      <c r="CY156" s="3">
        <v>0</v>
      </c>
      <c r="CZ156" s="3" t="e">
        <f t="shared" ref="CZ156:CZ165" si="823">CV156+CW156+CX156</f>
        <v>#N/A</v>
      </c>
      <c r="DA156" s="87" t="e">
        <f t="shared" ref="DA156:DA165" si="824">CV156/CT156</f>
        <v>#DIV/0!</v>
      </c>
      <c r="DB156" s="45" t="e">
        <f t="shared" ref="DB156:DB165" si="825">DD156/CV156</f>
        <v>#DIV/0!</v>
      </c>
      <c r="DC156" s="3" t="e">
        <f t="shared" ref="DC156:DC165" si="826">DD156/CZ156</f>
        <v>#N/A</v>
      </c>
      <c r="DD156" s="88">
        <v>0</v>
      </c>
      <c r="DE156" s="88">
        <v>0</v>
      </c>
      <c r="DF156" s="88">
        <v>0</v>
      </c>
      <c r="DG156" s="12" t="e">
        <f t="shared" ref="DG156:DG165" si="827">DD156/DE156</f>
        <v>#DIV/0!</v>
      </c>
      <c r="DH156" s="12" t="e">
        <f t="shared" ref="DH156:DH165" si="828">DD156/DF156</f>
        <v>#DIV/0!</v>
      </c>
      <c r="DI156" s="12" t="e">
        <f t="shared" ref="DI156:DI165" si="829">CV156/CZ156</f>
        <v>#N/A</v>
      </c>
      <c r="DJ156" s="12" t="e">
        <f t="shared" ref="DJ156:DJ165" si="830">1-DI156</f>
        <v>#N/A</v>
      </c>
      <c r="DK156" s="3" t="str">
        <f t="shared" ref="DK156:DK165" si="831">B156</f>
        <v>FBA79014</v>
      </c>
      <c r="DL156" s="2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f>DO156-DP156</f>
        <v>0</v>
      </c>
      <c r="DR156" s="3">
        <f>DP156-DQ156</f>
        <v>0</v>
      </c>
      <c r="DS156" s="3">
        <v>0</v>
      </c>
      <c r="DT156" s="3">
        <f t="shared" ref="DT156:DT165" si="832">DP156+DQ156+DR156</f>
        <v>0</v>
      </c>
      <c r="DU156" s="12" t="e">
        <f t="shared" ref="DU156:DU165" si="833">DR156/DT156</f>
        <v>#DIV/0!</v>
      </c>
      <c r="DV156" s="87" t="e">
        <f t="shared" ref="DV156:DV165" si="834">DP156/DN156</f>
        <v>#DIV/0!</v>
      </c>
      <c r="DW156" s="3" t="e">
        <f t="shared" ref="DW156:DW165" si="835">DY156/DP156</f>
        <v>#DIV/0!</v>
      </c>
      <c r="DX156" s="3" t="e">
        <f t="shared" ref="DX156:DX165" si="836">DY156/DT156</f>
        <v>#DIV/0!</v>
      </c>
      <c r="DY156" s="88">
        <v>0</v>
      </c>
      <c r="DZ156" s="88">
        <v>0</v>
      </c>
      <c r="EA156" s="88">
        <v>0</v>
      </c>
      <c r="EB156" s="12" t="e">
        <f t="shared" ref="EB156:EB165" si="837">DY156/DZ156</f>
        <v>#DIV/0!</v>
      </c>
      <c r="EC156" s="12" t="e">
        <f t="shared" ref="EC156:EC165" si="838">DY156/EA156</f>
        <v>#DIV/0!</v>
      </c>
      <c r="ED156" s="12" t="e">
        <f t="shared" ref="ED156:ED165" si="839">DP156/DT156</f>
        <v>#DIV/0!</v>
      </c>
      <c r="EE156" s="12" t="e">
        <f t="shared" ref="EE156:EE165" si="840">1-ED156</f>
        <v>#DIV/0!</v>
      </c>
      <c r="EF156" s="3" t="str">
        <f t="shared" ref="EF156:EF165" si="841">B156</f>
        <v>FBA79014</v>
      </c>
      <c r="EG156" s="12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f t="shared" ref="EL156:EL165" si="842">EJ156-EK156</f>
        <v>0</v>
      </c>
      <c r="EM156" s="3">
        <v>0</v>
      </c>
      <c r="EN156" s="3">
        <v>0</v>
      </c>
      <c r="EO156" s="3">
        <f t="shared" ref="EO156:EO165" si="843">EK156+EL156+EM156</f>
        <v>0</v>
      </c>
      <c r="EP156" s="12">
        <f t="shared" ref="EP156:EP165" si="844">IF(EM156,EM156/EO156,0)</f>
        <v>0</v>
      </c>
      <c r="EQ156" s="87">
        <f t="shared" ref="EQ156:EQ165" si="845">IF(EK156,EK156/EI156,0)</f>
        <v>0</v>
      </c>
      <c r="ER156" s="3">
        <f t="shared" ref="ER156:ER165" si="846">IF(ET156,ET156/EK156,0)</f>
        <v>0</v>
      </c>
      <c r="ES156" s="3">
        <f t="shared" ref="ES156:ES165" si="847">IF(ET156,ET156/EO156,0)</f>
        <v>0</v>
      </c>
      <c r="ET156" s="88">
        <v>0</v>
      </c>
      <c r="EU156" s="88">
        <v>0</v>
      </c>
      <c r="EV156" s="88">
        <v>0</v>
      </c>
      <c r="EW156" s="12">
        <f t="shared" ref="EW156:EW165" si="848">IF(ET156,ET156/EU156,0)</f>
        <v>0</v>
      </c>
      <c r="EX156" s="12">
        <f t="shared" ref="EX156:EX165" si="849">IF(ET156,ET156/EV156,0)</f>
        <v>0</v>
      </c>
      <c r="EY156" s="12">
        <f t="shared" ref="EY156:EY165" si="850">IF(EK156,EK156/EO156,0)</f>
        <v>0</v>
      </c>
      <c r="EZ156" s="12">
        <f>IF(1-EY156,0)</f>
        <v>0</v>
      </c>
      <c r="FA156" s="3" t="str">
        <f t="shared" ref="FA156:FA165" si="851">B156</f>
        <v>FBA79014</v>
      </c>
      <c r="FB156" s="12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f t="shared" ref="FG156:FG165" si="852">FE156-FF156</f>
        <v>0</v>
      </c>
      <c r="FH156" s="3">
        <v>0</v>
      </c>
      <c r="FI156" s="3">
        <v>0</v>
      </c>
      <c r="FJ156" s="3">
        <f t="shared" ref="FJ156:FJ165" si="853">FF156+FG156+FH156</f>
        <v>0</v>
      </c>
      <c r="FK156" s="12">
        <f t="shared" ref="FK156:FK165" si="854">IF(FH156,FH156/FJ156,0)</f>
        <v>0</v>
      </c>
      <c r="FL156" s="12">
        <f t="shared" ref="FL156:FL165" si="855">IF(FF156,FF156/FD156,0)</f>
        <v>0</v>
      </c>
      <c r="FM156" s="3">
        <f t="shared" ref="FM156:FM165" si="856">IF(FO156,FO156/FF156,0)</f>
        <v>0</v>
      </c>
      <c r="FN156" s="88">
        <f t="shared" ref="FN156:FN165" si="857">IF(FO156,FO156/FJ156,0)</f>
        <v>0</v>
      </c>
      <c r="FO156" s="88">
        <v>0</v>
      </c>
      <c r="FP156" s="88">
        <v>0</v>
      </c>
      <c r="FQ156" s="88">
        <v>0</v>
      </c>
      <c r="FR156" s="12">
        <f t="shared" ref="FR156:FR165" si="858">IF(FO156,FO156/FP156,0)</f>
        <v>0</v>
      </c>
      <c r="FS156" s="12">
        <f t="shared" ref="FS156:FS165" si="859">IF(FO156,FO156/FQ156,0)</f>
        <v>0</v>
      </c>
      <c r="FT156" s="12" t="e">
        <f t="shared" ref="FT156:FT165" si="860">FF156/FJ156</f>
        <v>#DIV/0!</v>
      </c>
      <c r="FU156" s="39" t="e">
        <f t="shared" ref="FU156:FU165" si="861">1-FT156</f>
        <v>#DIV/0!</v>
      </c>
      <c r="FV156" s="77" t="str">
        <f t="shared" ref="FV156:FV165" si="862">B156</f>
        <v>FBA79014</v>
      </c>
      <c r="FW156" s="12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f t="shared" ref="GB156:GB165" si="863">FZ156-GA156</f>
        <v>0</v>
      </c>
      <c r="GC156" s="3">
        <v>0</v>
      </c>
      <c r="GD156" s="3">
        <v>0</v>
      </c>
      <c r="GE156" s="3">
        <f t="shared" ref="GE156:GE165" si="864">GA156+GB156+GC156</f>
        <v>0</v>
      </c>
      <c r="GF156" s="12">
        <f t="shared" ref="GF156:GF165" si="865">IF(GC156,GC156/GE156,0)</f>
        <v>0</v>
      </c>
      <c r="GG156" s="12">
        <f t="shared" ref="GG156:GG165" si="866">IF(GA156,GA156/FY156,0)</f>
        <v>0</v>
      </c>
      <c r="GH156" s="88">
        <f t="shared" ref="GH156:GH165" si="867">IF(GJ156,GJ156/GA156,0)</f>
        <v>0</v>
      </c>
      <c r="GI156" s="45">
        <f t="shared" ref="GI156:GI165" si="868">IF(GJ156,GJ156/GE156,0)</f>
        <v>0</v>
      </c>
      <c r="GJ156" s="88">
        <v>0</v>
      </c>
      <c r="GK156" s="88">
        <v>0</v>
      </c>
      <c r="GL156" s="88">
        <v>0</v>
      </c>
      <c r="GM156" s="12">
        <f t="shared" ref="GM156:GM165" si="869">IF(GJ156,GJ156/GK156,0)</f>
        <v>0</v>
      </c>
      <c r="GN156" s="12">
        <f t="shared" ref="GN156:GN165" si="870">IF(GJ156,GJ156/GL156,0)</f>
        <v>0</v>
      </c>
      <c r="GO156" s="12" t="e">
        <f t="shared" ref="GO156:GO165" si="871">GA156/GE156</f>
        <v>#DIV/0!</v>
      </c>
      <c r="GP156" s="12" t="e">
        <f t="shared" ref="GP156:GP165" si="872">1-GO156</f>
        <v>#DIV/0!</v>
      </c>
      <c r="GQ156" s="77" t="str">
        <f t="shared" ref="GQ156:GQ165" si="873">B156</f>
        <v>FBA79014</v>
      </c>
      <c r="GR156" s="12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f t="shared" ref="GW156:GW175" si="874">GU156-GV156</f>
        <v>0</v>
      </c>
      <c r="GX156" s="3">
        <v>0</v>
      </c>
      <c r="GY156" s="3">
        <v>0</v>
      </c>
      <c r="GZ156" s="3">
        <f t="shared" ref="GZ156:GZ175" si="875">GV156+GW156+GX156</f>
        <v>0</v>
      </c>
      <c r="HA156" s="12">
        <f t="shared" ref="HA156:HA175" si="876">IF(GX156,GX156/GZ156,0)</f>
        <v>0</v>
      </c>
      <c r="HB156" s="12">
        <f t="shared" ref="HB156:HB175" si="877">IF(GV156,GV156/GT156,0)</f>
        <v>0</v>
      </c>
      <c r="HC156" s="88">
        <f t="shared" ref="HC156:HC175" si="878">IF(HE156,HE156/GV156,0)</f>
        <v>0</v>
      </c>
      <c r="HD156" s="45">
        <f t="shared" ref="HD156:HD175" si="879">IF(HE156,HE156/GZ156,0)</f>
        <v>0</v>
      </c>
      <c r="HE156" s="88">
        <v>0</v>
      </c>
      <c r="HF156" s="88">
        <v>0</v>
      </c>
      <c r="HG156" s="88">
        <v>0</v>
      </c>
      <c r="HH156" s="12">
        <f t="shared" ref="HH156:HH175" si="880">IF(HE156,HE156/HF156,0)</f>
        <v>0</v>
      </c>
      <c r="HI156" s="12">
        <f t="shared" ref="HI156:HI175" si="881">IF(HE156,HE156/HG156,0)</f>
        <v>0</v>
      </c>
      <c r="HJ156" s="12" t="e">
        <f t="shared" ref="HJ156:HJ175" si="882">GV156/GZ156</f>
        <v>#DIV/0!</v>
      </c>
      <c r="HK156" s="12" t="e">
        <f t="shared" ref="HK156:HK175" si="883">1-HJ156</f>
        <v>#DIV/0!</v>
      </c>
      <c r="HL156" s="77" t="s">
        <v>287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f t="shared" ref="HR156:HR177" si="884">HP156-HQ156</f>
        <v>0</v>
      </c>
      <c r="HS156" s="3">
        <v>0</v>
      </c>
      <c r="HT156" s="3">
        <f t="shared" ref="HT156:HT177" si="885">HQ156+HR156+HS156</f>
        <v>0</v>
      </c>
      <c r="HU156" s="12">
        <f t="shared" ref="HU156:HU177" si="886">IF(HS156,HS156/HT156,0)</f>
        <v>0</v>
      </c>
      <c r="HV156" s="12">
        <f t="shared" ref="HV156:HV177" si="887">IF(HQ156,HQ156/HO156,0)</f>
        <v>0</v>
      </c>
      <c r="HW156" s="88">
        <f t="shared" ref="HW156:HW177" si="888">IF(HY156,HY156/HQ156,0)</f>
        <v>0</v>
      </c>
      <c r="HX156" s="45">
        <f t="shared" ref="HX156:HX177" si="889">IF(HY156,HY156/HT156,0)</f>
        <v>0</v>
      </c>
      <c r="HY156" s="3">
        <v>0</v>
      </c>
      <c r="HZ156" s="3">
        <v>0</v>
      </c>
      <c r="IA156" s="3">
        <v>0</v>
      </c>
      <c r="IB156" s="20">
        <f t="shared" ref="IB156:IB177" si="890">IA156/1.18</f>
        <v>0</v>
      </c>
      <c r="IC156" s="12">
        <f t="shared" ref="IC156:IC177" si="891">IF(HY156,HY156/HZ156,0)</f>
        <v>0</v>
      </c>
      <c r="ID156" s="12">
        <f t="shared" ref="ID156:ID177" si="892">IF(HY156,HY156/IB156,0)</f>
        <v>0</v>
      </c>
      <c r="IE156" s="12" t="e">
        <f t="shared" ref="IE156:IE177" si="893">HQ156/HT156</f>
        <v>#DIV/0!</v>
      </c>
      <c r="IF156" s="105" t="e">
        <f t="shared" ref="IF156:IF177" si="894">1-IE156</f>
        <v>#DIV/0!</v>
      </c>
      <c r="IG156" s="100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f t="shared" ref="IL156:IL177" si="895">IJ156-IK156</f>
        <v>0</v>
      </c>
      <c r="IM156" s="3">
        <v>0</v>
      </c>
      <c r="IN156" s="3">
        <f t="shared" ref="IN156:IN177" si="896">IK156+IL156+IM156</f>
        <v>0</v>
      </c>
      <c r="IO156" s="12">
        <f t="shared" ref="IO156:IO177" si="897">IF(IM156,IM156/IN156,0)</f>
        <v>0</v>
      </c>
      <c r="IP156" s="12">
        <f t="shared" ref="IP156:IP177" si="898">IF(IK156,IK156/II156,0)</f>
        <v>0</v>
      </c>
      <c r="IQ156" s="88">
        <f t="shared" ref="IQ156:IQ177" si="899">IF(IS156,IS156/IK156,0)</f>
        <v>0</v>
      </c>
      <c r="IR156" s="45">
        <f t="shared" ref="IR156:IR177" si="900">IF(IS156,IS156/IN156,0)</f>
        <v>0</v>
      </c>
      <c r="IS156" s="3">
        <v>0</v>
      </c>
      <c r="IT156" s="3">
        <v>0</v>
      </c>
      <c r="IU156" s="3">
        <v>0</v>
      </c>
      <c r="IV156" s="20">
        <f t="shared" ref="IV156:IV177" si="901">IU156/1.18</f>
        <v>0</v>
      </c>
      <c r="IW156" s="12">
        <f t="shared" ref="IW156:IW177" si="902">IF(IS156,IS156/IT156,0)</f>
        <v>0</v>
      </c>
      <c r="IX156" s="12">
        <f t="shared" ref="IX156:IX177" si="903">IF(IS156,IS156/IV156,0)</f>
        <v>0</v>
      </c>
      <c r="IY156" s="12" t="e">
        <f t="shared" ref="IY156:IY177" si="904">IK156/IN156</f>
        <v>#DIV/0!</v>
      </c>
      <c r="IZ156" s="12" t="e">
        <f t="shared" ref="IZ156:IZ177" si="905">1-IY156</f>
        <v>#DIV/0!</v>
      </c>
      <c r="JA156" s="100">
        <v>73</v>
      </c>
      <c r="JB156" s="3">
        <v>0</v>
      </c>
      <c r="JC156" s="3">
        <v>0</v>
      </c>
      <c r="JD156" s="3">
        <v>0</v>
      </c>
      <c r="JE156" s="3">
        <v>0</v>
      </c>
      <c r="JF156" s="3">
        <f t="shared" ref="JF156:JF177" si="906">JD156-JE156</f>
        <v>0</v>
      </c>
      <c r="JG156" s="3">
        <v>0</v>
      </c>
      <c r="JH156" s="3">
        <f t="shared" ref="JH156:JH177" si="907">SUM(JE156:JG156)</f>
        <v>0</v>
      </c>
      <c r="JI156" s="12">
        <f t="shared" ref="JI156:JI177" si="908">IF(JG156,JG156/JH156,0)</f>
        <v>0</v>
      </c>
      <c r="JJ156" s="12">
        <f t="shared" ref="JJ156:JJ177" si="909">IF(JE156,JE156/JC156,0)</f>
        <v>0</v>
      </c>
      <c r="JK156" s="88">
        <f t="shared" ref="JK156:JK177" si="910">IF(JM156,JM156/JE156,0)</f>
        <v>0</v>
      </c>
      <c r="JL156" s="45">
        <f t="shared" ref="JL156:JL177" si="911">IF(JM156,JM156/JH156,0)</f>
        <v>0</v>
      </c>
      <c r="JM156" s="3">
        <v>0</v>
      </c>
      <c r="JN156" s="3">
        <v>0</v>
      </c>
      <c r="JO156" s="3">
        <v>0</v>
      </c>
      <c r="JP156" s="20">
        <f t="shared" ref="JP156:JP177" si="912">JO156/1.18</f>
        <v>0</v>
      </c>
      <c r="JQ156" s="12">
        <f t="shared" ref="JQ156:JQ177" si="913">IF(JM156,JM156/JN156,0)</f>
        <v>0</v>
      </c>
      <c r="JR156" s="12">
        <f t="shared" ref="JR156:JR177" si="914">IF(JM156,JM156/JP156,0)</f>
        <v>0</v>
      </c>
      <c r="JS156" s="12" t="e">
        <f t="shared" ref="JS156:JS177" si="915">JE156/JH156</f>
        <v>#DIV/0!</v>
      </c>
      <c r="JT156" s="12" t="e">
        <f t="shared" ref="JT156:JT177" si="916">1-JS156</f>
        <v>#DIV/0!</v>
      </c>
      <c r="JU156" s="100">
        <v>122</v>
      </c>
      <c r="JV156" s="3">
        <v>0</v>
      </c>
      <c r="JW156" s="3">
        <v>0</v>
      </c>
      <c r="JX156" s="3">
        <v>1</v>
      </c>
      <c r="JY156" s="3">
        <v>0</v>
      </c>
      <c r="JZ156" s="3">
        <f t="shared" ref="JZ156:JZ177" si="917">JX156-JY156</f>
        <v>1</v>
      </c>
      <c r="KA156" s="3">
        <v>0</v>
      </c>
      <c r="KB156" s="3">
        <f t="shared" ref="KB156:KB177" si="918">SUM(JY156:KA156)</f>
        <v>1</v>
      </c>
      <c r="KC156" s="12">
        <f t="shared" ref="KC156:KC177" si="919">IF(KA156,KA156/KB156,0)</f>
        <v>0</v>
      </c>
      <c r="KD156" s="12">
        <f t="shared" ref="KD156:KD177" si="920">IF(JY156,JY156/JW156,0)</f>
        <v>0</v>
      </c>
      <c r="KE156" s="88">
        <f t="shared" ref="KE156:KE177" si="921">IF(KG156,KG156/JY156,0)</f>
        <v>0</v>
      </c>
      <c r="KF156" s="45">
        <f t="shared" ref="KF156:KF177" si="922">IF(KG156,KG156/KB156,0)</f>
        <v>0</v>
      </c>
      <c r="KG156" s="3">
        <v>0</v>
      </c>
      <c r="KH156" s="3">
        <v>0</v>
      </c>
      <c r="KI156" s="3">
        <v>5999</v>
      </c>
      <c r="KJ156" s="20">
        <f t="shared" ref="KJ156:KJ177" si="923">KI156/1.18</f>
        <v>5083.8983050847464</v>
      </c>
      <c r="KK156" s="12">
        <f t="shared" ref="KK156:KK177" si="924">IF(KG156,KG156/KH156,0)</f>
        <v>0</v>
      </c>
      <c r="KL156" s="12">
        <f t="shared" ref="KL156:KL177" si="925">IF(KG156,KG156/KJ156,0)</f>
        <v>0</v>
      </c>
      <c r="KM156" s="12">
        <f t="shared" ref="KM156:KM177" si="926">JY156/KB156</f>
        <v>0</v>
      </c>
      <c r="KN156" s="12">
        <f t="shared" ref="KN156:KN177" si="927">1-KM156</f>
        <v>1</v>
      </c>
      <c r="KO156" s="100">
        <v>10</v>
      </c>
      <c r="KP156" s="3">
        <v>0</v>
      </c>
      <c r="KQ156" s="3">
        <v>0</v>
      </c>
      <c r="KR156" s="3">
        <v>1</v>
      </c>
      <c r="KS156" s="3">
        <v>0</v>
      </c>
      <c r="KT156" s="3">
        <f t="shared" ref="KT156:KT177" si="928">KR156-KS156</f>
        <v>1</v>
      </c>
      <c r="KU156" s="3">
        <v>0</v>
      </c>
      <c r="KV156" s="3">
        <f t="shared" ref="KV156:KV177" si="929">SUM(KS156:KU156)</f>
        <v>1</v>
      </c>
      <c r="KW156" s="12">
        <f t="shared" ref="KW156:KW177" si="930">IF(KU156,KU156/KV156,0)</f>
        <v>0</v>
      </c>
      <c r="KX156" s="12">
        <f t="shared" ref="KX156:KX177" si="931">IF(KS156,KS156/KQ156,0)</f>
        <v>0</v>
      </c>
      <c r="KY156" s="88">
        <f t="shared" ref="KY156:KY177" si="932">IF(LA156,LA156/KS156,0)</f>
        <v>0</v>
      </c>
      <c r="KZ156" s="45">
        <f t="shared" ref="KZ156:KZ177" si="933">IF(LA156,LA156/KV156,0)</f>
        <v>0</v>
      </c>
      <c r="LA156" s="3">
        <v>0</v>
      </c>
      <c r="LB156" s="3">
        <v>0</v>
      </c>
      <c r="LC156" s="3">
        <v>5999</v>
      </c>
      <c r="LD156" s="20">
        <f t="shared" ref="LD156:LD177" si="934">LC156/1.18</f>
        <v>5083.8983050847464</v>
      </c>
      <c r="LE156" s="12">
        <f t="shared" ref="LE156:LE177" si="935">IF(LA156,LA156/LB156,0)</f>
        <v>0</v>
      </c>
      <c r="LF156" s="12">
        <f t="shared" ref="LF156:LF177" si="936">IF(LA156,LA156/LD156,0)</f>
        <v>0</v>
      </c>
      <c r="LG156" s="12">
        <f t="shared" ref="LG156:LG177" si="937">KS156/KV156</f>
        <v>0</v>
      </c>
      <c r="LH156" s="12">
        <f t="shared" ref="LH156:LH177" si="938">1-LG156</f>
        <v>1</v>
      </c>
      <c r="LI156" s="100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f t="shared" ref="LN156:LN177" si="939">LL156-LM156</f>
        <v>0</v>
      </c>
      <c r="LO156" s="3">
        <v>0</v>
      </c>
      <c r="LP156" s="3">
        <f t="shared" ref="LP156:LP177" si="940">SUM(LM156:LO156)</f>
        <v>0</v>
      </c>
      <c r="LQ156" s="12">
        <f t="shared" ref="LQ156:LQ177" si="941">IF(LO156,LO156/LP156,0)</f>
        <v>0</v>
      </c>
      <c r="LR156" s="12">
        <f t="shared" ref="LR156:LR177" si="942">IF(LM156,LM156/LK156,0)</f>
        <v>0</v>
      </c>
      <c r="LS156" s="88">
        <f t="shared" ref="LS156:LS177" si="943">IF(LU156,LU156/LM156,0)</f>
        <v>0</v>
      </c>
      <c r="LT156" s="45">
        <f t="shared" ref="LT156:LT177" si="944">IF(LU156,LU156/LP156,0)</f>
        <v>0</v>
      </c>
      <c r="LU156" s="88">
        <v>0</v>
      </c>
      <c r="LV156" s="88">
        <v>0</v>
      </c>
      <c r="LW156" s="88">
        <v>0</v>
      </c>
      <c r="LX156" s="88">
        <f t="shared" ref="LX156:LX177" si="945">LW156/1.18</f>
        <v>0</v>
      </c>
      <c r="LY156" s="12">
        <f t="shared" ref="LY156:LY177" si="946">IF(LU156,LU156/LV156,0)</f>
        <v>0</v>
      </c>
      <c r="LZ156" s="12">
        <f t="shared" ref="LZ156:LZ177" si="947">IF(LU156,LU156/LX156,0)</f>
        <v>0</v>
      </c>
      <c r="MA156" s="12" t="e">
        <f t="shared" ref="MA156:MA177" si="948">LM156/LP156</f>
        <v>#DIV/0!</v>
      </c>
      <c r="MB156" s="12" t="e">
        <f t="shared" ref="MB156:MB177" si="949">1-MA156</f>
        <v>#DIV/0!</v>
      </c>
      <c r="MC156" s="100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f t="shared" ref="MH156:MH177" si="950">MF156-MG156</f>
        <v>0</v>
      </c>
      <c r="MI156" s="3">
        <v>0</v>
      </c>
      <c r="MJ156" s="3">
        <f t="shared" ref="MJ156:MJ177" si="951">SUM(MG156:MI156)</f>
        <v>0</v>
      </c>
      <c r="MK156" s="12">
        <f t="shared" ref="MK156:MK177" si="952">IF(MI156,MI156/MJ156,0)</f>
        <v>0</v>
      </c>
      <c r="ML156" s="12">
        <f t="shared" ref="ML156:ML177" si="953">IF(MG156,MG156/ME156,0)</f>
        <v>0</v>
      </c>
      <c r="MM156" s="88">
        <f t="shared" ref="MM156:MM177" si="954">IF(MO156,MO156/MG156,0)</f>
        <v>0</v>
      </c>
      <c r="MN156" s="45">
        <f t="shared" ref="MN156:MN177" si="955">IF(MO156,MO156/MJ156,0)</f>
        <v>0</v>
      </c>
      <c r="MO156" s="88">
        <v>0</v>
      </c>
      <c r="MP156" s="88">
        <v>0</v>
      </c>
      <c r="MQ156" s="88">
        <v>0</v>
      </c>
      <c r="MR156" s="88">
        <f t="shared" ref="MR156:MR177" si="956">MQ156/1.18</f>
        <v>0</v>
      </c>
      <c r="MS156" s="12">
        <f t="shared" ref="MS156:MS177" si="957">IF(MO156,MO156/MP156,0)</f>
        <v>0</v>
      </c>
      <c r="MT156" s="12">
        <f t="shared" ref="MT156:MT177" si="958">IF(MO156,MO156/MR156,0)</f>
        <v>0</v>
      </c>
      <c r="MU156" s="12" t="e">
        <f t="shared" ref="MU156:MU177" si="959">MG156/MJ156</f>
        <v>#DIV/0!</v>
      </c>
      <c r="MV156" s="12" t="e">
        <f t="shared" ref="MV156:MV177" si="960">1-MU156</f>
        <v>#DIV/0!</v>
      </c>
      <c r="MW156" s="100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f t="shared" ref="NB156:NB177" si="961">MZ156-NA156</f>
        <v>0</v>
      </c>
      <c r="NC156" s="3">
        <v>0</v>
      </c>
      <c r="ND156" s="3">
        <f t="shared" ref="ND156:ND177" si="962">SUM(NA156:NC156)</f>
        <v>0</v>
      </c>
      <c r="NE156" s="12">
        <f t="shared" ref="NE156:NE177" si="963">IF(NC156,NC156/ND156,0)</f>
        <v>0</v>
      </c>
      <c r="NF156" s="12">
        <f t="shared" ref="NF156:NF177" si="964">IF(NA156,NA156/MY156,0)</f>
        <v>0</v>
      </c>
      <c r="NG156" s="88">
        <f t="shared" ref="NG156:NG177" si="965">IF(NI156,NI156/NA156,0)</f>
        <v>0</v>
      </c>
      <c r="NH156" s="45">
        <f t="shared" ref="NH156:NH177" si="966">IF(NI156,NI156/ND156,0)</f>
        <v>0</v>
      </c>
      <c r="NI156" s="88">
        <v>0</v>
      </c>
      <c r="NJ156" s="88">
        <v>0</v>
      </c>
      <c r="NK156" s="88">
        <v>0</v>
      </c>
      <c r="NL156" s="88">
        <f t="shared" ref="NL156:NL177" si="967">NK156/1.18</f>
        <v>0</v>
      </c>
      <c r="NM156" s="12">
        <f t="shared" ref="NM156:NM177" si="968">IF(NI156,NI156/NJ156,0)</f>
        <v>0</v>
      </c>
      <c r="NN156" s="12">
        <f t="shared" ref="NN156:NN177" si="969">IF(NI156,NI156/NL156,0)</f>
        <v>0</v>
      </c>
      <c r="NO156" s="12" t="e">
        <f t="shared" ref="NO156:NO177" si="970">NA156/ND156</f>
        <v>#DIV/0!</v>
      </c>
      <c r="NP156" s="12" t="e">
        <f t="shared" ref="NP156:NP177" si="971">1-NO156</f>
        <v>#DIV/0!</v>
      </c>
      <c r="NQ156" s="100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f t="shared" ref="NV156:NV177" si="972">NT156-NU156</f>
        <v>0</v>
      </c>
      <c r="NW156" s="3">
        <f t="shared" ref="NW156:NW177" si="973">SUM(NU156:NV156)</f>
        <v>0</v>
      </c>
      <c r="NX156" s="12">
        <f t="shared" ref="NX156:NX177" si="974">IF(NU156,NU156/NS156,0)</f>
        <v>0</v>
      </c>
      <c r="NY156" s="88">
        <f t="shared" ref="NY156:NY177" si="975">IF(OA156,OA156/NU156,0)</f>
        <v>0</v>
      </c>
      <c r="NZ156" s="45">
        <f t="shared" ref="NZ156:NZ177" si="976">IF(OA156,OA156/NW156,0)</f>
        <v>0</v>
      </c>
      <c r="OA156" s="88">
        <v>0</v>
      </c>
      <c r="OB156" s="88">
        <v>0</v>
      </c>
      <c r="OC156" s="88">
        <v>0</v>
      </c>
      <c r="OD156" s="88">
        <f t="shared" ref="OD156:OD177" si="977">OC156/1.18</f>
        <v>0</v>
      </c>
      <c r="OE156" s="12">
        <f t="shared" ref="OE156:OE177" si="978">OD156/$OD$2</f>
        <v>0</v>
      </c>
      <c r="OF156" s="12">
        <f t="shared" ref="OF156:OF177" si="979">IF(OA156,OA156/OB156,0)</f>
        <v>0</v>
      </c>
      <c r="OG156" s="12">
        <f t="shared" ref="OG156:OG177" si="980">IF(OA156,OA156/OD156,0)</f>
        <v>0</v>
      </c>
      <c r="OH156" s="12" t="e">
        <f t="shared" ref="OH156:OH177" si="981">NU156/NW156</f>
        <v>#DIV/0!</v>
      </c>
      <c r="OI156" s="12" t="e">
        <f t="shared" ref="OI156:OI177" si="982">1-OH156</f>
        <v>#DIV/0!</v>
      </c>
      <c r="OJ156" s="3">
        <v>0</v>
      </c>
      <c r="OK156" s="3">
        <v>2</v>
      </c>
      <c r="OL156" s="3">
        <v>0</v>
      </c>
      <c r="OM156" s="3">
        <v>0</v>
      </c>
      <c r="ON156" s="3">
        <v>0</v>
      </c>
      <c r="OO156" s="3">
        <f t="shared" ref="OO156:OO177" si="983">OJ156+OK156+OL156+OM156+ON156</f>
        <v>2</v>
      </c>
      <c r="OP156" s="88">
        <f t="shared" ref="OP156:OP175" si="984">OO156*H156</f>
        <v>6703.6090751999991</v>
      </c>
      <c r="OQ156" s="12">
        <f t="shared" ref="OQ156:OQ177" si="985">OP156/$OP$2</f>
        <v>8.1474122267207101E-5</v>
      </c>
      <c r="OR156" s="3">
        <v>0</v>
      </c>
      <c r="OS156" s="100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f t="shared" ref="OX156:OX177" si="986">OV156-OW156</f>
        <v>0</v>
      </c>
      <c r="OY156" s="3">
        <f t="shared" ref="OY156:OY177" si="987">SUM(OW156:OX156)</f>
        <v>0</v>
      </c>
      <c r="OZ156" s="12">
        <f t="shared" ref="OZ156:OZ177" si="988">IF(OW156,OW156/OU156,0)</f>
        <v>0</v>
      </c>
      <c r="PA156" s="88">
        <f t="shared" ref="PA156:PA177" si="989">IF(PC156,PC156/OW156,0)</f>
        <v>0</v>
      </c>
      <c r="PB156" s="45">
        <f t="shared" ref="PB156:PB177" si="990">IF(PC156,PC156/OY156,0)</f>
        <v>0</v>
      </c>
      <c r="PC156" s="88">
        <v>0</v>
      </c>
      <c r="PD156" s="88">
        <v>0</v>
      </c>
      <c r="PE156" s="88">
        <v>0</v>
      </c>
      <c r="PF156" s="88">
        <f t="shared" ref="PF156:PF177" si="991">PE156/1.18</f>
        <v>0</v>
      </c>
      <c r="PG156" s="12">
        <f t="shared" ref="PG156:PG177" si="992">PF156/$PF$2</f>
        <v>0</v>
      </c>
      <c r="PH156" s="12">
        <f t="shared" ref="PH156:PH177" si="993">IF(PC156,PC156/PD156,0)</f>
        <v>0</v>
      </c>
      <c r="PI156" s="12">
        <f t="shared" ref="PI156:PI177" si="994">IF(PC156,PC156/PF156,0)</f>
        <v>0</v>
      </c>
      <c r="PJ156" s="12" t="e">
        <f t="shared" ref="PJ156:PJ177" si="995">OW156/OY156</f>
        <v>#DIV/0!</v>
      </c>
      <c r="PK156" s="12" t="e">
        <f t="shared" ref="PK156:PK177" si="996">1-PJ156</f>
        <v>#DIV/0!</v>
      </c>
      <c r="PL156" s="3">
        <v>0</v>
      </c>
      <c r="PM156" s="3">
        <v>2</v>
      </c>
      <c r="PN156" s="3">
        <v>0</v>
      </c>
      <c r="PO156" s="3">
        <v>0</v>
      </c>
      <c r="PP156" s="3">
        <v>0</v>
      </c>
      <c r="PQ156" s="3">
        <v>0</v>
      </c>
      <c r="PR156" s="3">
        <f t="shared" ref="PR156:PR177" si="997">PL156+PM156+PN156+PO156+PQ156</f>
        <v>2</v>
      </c>
      <c r="PS156" s="88">
        <f t="shared" ref="PS156:PS177" si="998">PR156*H156</f>
        <v>6703.6090751999991</v>
      </c>
      <c r="PT156" s="12">
        <f t="shared" ref="PT156:PT177" si="999">PS156/$PS$2</f>
        <v>9.3126105053442727E-5</v>
      </c>
      <c r="PU156" s="3">
        <v>0</v>
      </c>
      <c r="PV156" s="100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f t="shared" ref="QA156:QA177" si="1000">PY156-PZ156</f>
        <v>0</v>
      </c>
      <c r="QB156" s="3">
        <f t="shared" ref="QB156:QB177" si="1001">SUM(PZ156:QA156)</f>
        <v>0</v>
      </c>
      <c r="QC156" s="12">
        <f t="shared" ref="QC156:QC177" si="1002">IF(PZ156,PZ156/PX156,0)</f>
        <v>0</v>
      </c>
      <c r="QD156" s="88">
        <f t="shared" ref="QD156:QD177" si="1003">IF(QF156,QF156/PZ156,0)</f>
        <v>0</v>
      </c>
      <c r="QE156" s="45">
        <f t="shared" ref="QE156:QE177" si="1004">IF(QF156,QF156/QB156,0)</f>
        <v>0</v>
      </c>
      <c r="QF156" s="88">
        <v>0</v>
      </c>
      <c r="QG156" s="88">
        <v>0</v>
      </c>
      <c r="QH156" s="88">
        <v>0</v>
      </c>
      <c r="QI156" s="88">
        <f t="shared" ref="QI156:QI177" si="1005">QH156/1.18</f>
        <v>0</v>
      </c>
      <c r="QJ156" s="12">
        <f t="shared" ref="QJ156:QJ177" si="1006">QI156/$QI$2</f>
        <v>0</v>
      </c>
      <c r="QK156" s="12">
        <f t="shared" ref="QK156:QK177" si="1007">IF(QF156,QF156/QG156,0)</f>
        <v>0</v>
      </c>
      <c r="QL156" s="12">
        <f t="shared" ref="QL156:QL177" si="1008">IF(QF156,QF156/QI156,0)</f>
        <v>0</v>
      </c>
      <c r="QM156" s="12" t="e">
        <f t="shared" ref="QM156:QM177" si="1009">PZ156/QB156</f>
        <v>#DIV/0!</v>
      </c>
      <c r="QN156" s="12" t="e">
        <f t="shared" ref="QN156:QN177" si="1010">1-QM156</f>
        <v>#DIV/0!</v>
      </c>
      <c r="QO156" s="3">
        <v>0</v>
      </c>
      <c r="QP156" s="3"/>
      <c r="QQ156" s="3">
        <v>0</v>
      </c>
      <c r="QR156" s="3">
        <v>0</v>
      </c>
      <c r="QS156" s="3">
        <v>0</v>
      </c>
      <c r="QT156" s="3">
        <v>0</v>
      </c>
      <c r="QU156" s="3">
        <f t="shared" ref="QU156:QU177" si="1011">QO156+QP156+QQ156+QR156+QT156</f>
        <v>0</v>
      </c>
      <c r="QV156" s="88">
        <f t="shared" ref="QV156:QV177" si="1012">QU156*H156</f>
        <v>0</v>
      </c>
      <c r="QW156" s="12">
        <f t="shared" ref="QW156:QW177" si="1013">QV156/$QV$2</f>
        <v>0</v>
      </c>
      <c r="QX156" s="3">
        <v>0</v>
      </c>
      <c r="QY156" s="100">
        <v>0</v>
      </c>
      <c r="QZ156" s="3">
        <v>0</v>
      </c>
      <c r="RA156" s="3">
        <v>0</v>
      </c>
      <c r="RB156" s="3">
        <v>0</v>
      </c>
      <c r="RC156" s="3">
        <v>0</v>
      </c>
      <c r="RD156" s="3">
        <f t="shared" si="786"/>
        <v>0</v>
      </c>
      <c r="RE156" s="3">
        <f t="shared" si="787"/>
        <v>0</v>
      </c>
      <c r="RF156" s="12">
        <f t="shared" si="788"/>
        <v>0</v>
      </c>
      <c r="RG156" s="88">
        <f t="shared" si="789"/>
        <v>0</v>
      </c>
      <c r="RH156" s="45">
        <f t="shared" si="790"/>
        <v>0</v>
      </c>
      <c r="RI156" s="88">
        <v>0</v>
      </c>
      <c r="RJ156" s="88">
        <v>0</v>
      </c>
      <c r="RK156" s="88">
        <v>0</v>
      </c>
      <c r="RL156" s="88">
        <f t="shared" si="791"/>
        <v>0</v>
      </c>
      <c r="RM156" s="12">
        <f t="shared" si="792"/>
        <v>0</v>
      </c>
      <c r="RN156" s="12">
        <f t="shared" si="793"/>
        <v>0</v>
      </c>
      <c r="RO156" s="12">
        <f t="shared" si="794"/>
        <v>0</v>
      </c>
      <c r="RP156" s="169" t="str">
        <f t="shared" si="795"/>
        <v>AI-09</v>
      </c>
      <c r="RQ156" s="12" t="e">
        <f t="shared" si="796"/>
        <v>#DIV/0!</v>
      </c>
      <c r="RR156" s="12" t="e">
        <f t="shared" si="797"/>
        <v>#DIV/0!</v>
      </c>
      <c r="RS156" s="3">
        <v>0</v>
      </c>
      <c r="RT156" s="3">
        <v>3</v>
      </c>
      <c r="RU156" s="3">
        <v>0</v>
      </c>
      <c r="RV156" s="3">
        <v>0</v>
      </c>
      <c r="RW156" s="3">
        <v>0</v>
      </c>
      <c r="RX156" s="3">
        <v>0</v>
      </c>
      <c r="RY156" s="3">
        <f t="shared" si="798"/>
        <v>3</v>
      </c>
      <c r="RZ156" s="88">
        <f t="shared" si="799"/>
        <v>10055.413612799999</v>
      </c>
      <c r="SA156" s="12">
        <f t="shared" si="800"/>
        <v>1.4178982885992096E-4</v>
      </c>
      <c r="SB156" s="3">
        <v>0</v>
      </c>
      <c r="SC156" s="100">
        <v>0</v>
      </c>
      <c r="SD156" s="3">
        <v>0</v>
      </c>
      <c r="SE156" s="3">
        <v>0</v>
      </c>
      <c r="SF156" s="3">
        <v>0</v>
      </c>
      <c r="SG156" s="3">
        <v>0</v>
      </c>
      <c r="SH156" s="3">
        <f t="shared" si="756"/>
        <v>0</v>
      </c>
      <c r="SI156" s="3">
        <f t="shared" si="757"/>
        <v>0</v>
      </c>
      <c r="SJ156" s="12">
        <f t="shared" si="758"/>
        <v>0</v>
      </c>
      <c r="SK156" s="88">
        <f t="shared" si="759"/>
        <v>0</v>
      </c>
      <c r="SL156" s="45">
        <f t="shared" si="760"/>
        <v>0</v>
      </c>
      <c r="SM156" s="88">
        <v>0</v>
      </c>
      <c r="SN156" s="88">
        <v>0</v>
      </c>
      <c r="SO156" s="88">
        <v>0</v>
      </c>
      <c r="SP156" s="88">
        <f t="shared" si="761"/>
        <v>0</v>
      </c>
      <c r="SQ156" s="12">
        <f t="shared" si="762"/>
        <v>0</v>
      </c>
      <c r="SR156" s="87">
        <f t="shared" si="763"/>
        <v>0</v>
      </c>
      <c r="SS156" s="87">
        <f t="shared" si="764"/>
        <v>0</v>
      </c>
      <c r="ST156" s="169" t="str">
        <f t="shared" si="765"/>
        <v>AI-09</v>
      </c>
      <c r="SU156" s="12" t="e">
        <f t="shared" si="766"/>
        <v>#DIV/0!</v>
      </c>
      <c r="SV156" s="12" t="e">
        <f t="shared" si="767"/>
        <v>#DIV/0!</v>
      </c>
      <c r="SW156" s="3">
        <v>0</v>
      </c>
      <c r="SX156" s="3">
        <v>3</v>
      </c>
      <c r="SY156" s="3">
        <v>0</v>
      </c>
      <c r="SZ156" s="3">
        <v>0</v>
      </c>
      <c r="TA156" s="3">
        <v>0</v>
      </c>
      <c r="TB156" s="3">
        <v>0</v>
      </c>
      <c r="TC156" s="3">
        <f t="shared" si="768"/>
        <v>3</v>
      </c>
      <c r="TD156" s="88">
        <f t="shared" si="769"/>
        <v>10055.413612799999</v>
      </c>
      <c r="TE156" s="12">
        <f t="shared" si="770"/>
        <v>1.1061812359895396E-4</v>
      </c>
      <c r="TF156" s="3">
        <v>0</v>
      </c>
      <c r="TG156" s="100">
        <f>SUMIFS(Main!TX:TX,Main!B:B,B:B)</f>
        <v>0</v>
      </c>
      <c r="TH156" s="3">
        <v>0</v>
      </c>
      <c r="TI156" s="3">
        <v>0</v>
      </c>
      <c r="TJ156" s="3">
        <f>SUMIFS(Main!TT:TT,Main!B:B,B:B)</f>
        <v>0</v>
      </c>
      <c r="TK156" s="3">
        <v>0</v>
      </c>
      <c r="TL156" s="3">
        <f t="shared" si="771"/>
        <v>0</v>
      </c>
      <c r="TM156" s="3">
        <f t="shared" si="772"/>
        <v>0</v>
      </c>
      <c r="TN156" s="12">
        <f t="shared" si="773"/>
        <v>0</v>
      </c>
      <c r="TO156" s="88">
        <f t="shared" si="774"/>
        <v>0</v>
      </c>
      <c r="TP156" s="45">
        <f t="shared" si="775"/>
        <v>0</v>
      </c>
      <c r="TQ156" s="88">
        <v>0</v>
      </c>
      <c r="TR156" s="88">
        <v>0</v>
      </c>
      <c r="TS156" s="88">
        <f>SUMIFS(Main!TU:TU,Main!B:B,B:B)</f>
        <v>0</v>
      </c>
      <c r="TT156" s="88">
        <f t="shared" si="776"/>
        <v>0</v>
      </c>
      <c r="TU156" s="12">
        <f t="shared" si="777"/>
        <v>0</v>
      </c>
      <c r="TV156" s="87">
        <f t="shared" si="778"/>
        <v>0</v>
      </c>
      <c r="TW156" s="87">
        <f t="shared" si="779"/>
        <v>0</v>
      </c>
      <c r="TX156" s="169" t="str">
        <f t="shared" si="780"/>
        <v>AI-09</v>
      </c>
      <c r="TY156" s="12" t="e">
        <f t="shared" si="781"/>
        <v>#DIV/0!</v>
      </c>
      <c r="TZ156" s="12" t="e">
        <f t="shared" si="782"/>
        <v>#DIV/0!</v>
      </c>
      <c r="UA156" s="3">
        <f>SUMIFS(Main!UG:UG,Main!B:B,B:B)</f>
        <v>0</v>
      </c>
      <c r="UB156" s="3">
        <f>SUMIFS(Main!UI:UI,Main!B:B,B:B)</f>
        <v>3</v>
      </c>
      <c r="UC156" s="3">
        <f>SUMIFS(Main!UK:UK,Main!B:B,B:B)</f>
        <v>0</v>
      </c>
      <c r="UD156" s="3">
        <f>SUMIFS(Main!UO:UO,Main!B:B,B:B)</f>
        <v>0</v>
      </c>
      <c r="UE156" s="3">
        <f>SUMIFS(Main!UQ:UQ,Main!B:B,B:B)</f>
        <v>0</v>
      </c>
      <c r="UF156" s="3">
        <f>SUMIFS(Main!US:US,Main!B:B,B:B)</f>
        <v>0</v>
      </c>
      <c r="UG156" s="3">
        <f t="shared" si="783"/>
        <v>3</v>
      </c>
      <c r="UH156" s="88">
        <f t="shared" si="784"/>
        <v>10055.413612799999</v>
      </c>
      <c r="UI156" s="12">
        <f t="shared" si="785"/>
        <v>9.9765439580049408E-5</v>
      </c>
      <c r="UJ156" s="3">
        <f>SUMIFS(Main!UW:UW,Main!B:B,B:B)</f>
        <v>0</v>
      </c>
      <c r="UK156" s="100">
        <f>SUMIFS(Main!VI:VI,Main!A:A,A:A)</f>
        <v>0</v>
      </c>
      <c r="UL156" s="3">
        <v>0</v>
      </c>
      <c r="UM156" s="3">
        <v>0</v>
      </c>
      <c r="UN156" s="3">
        <f>SUMIFS(Main!VE:VE,Main!A:A,A:A)</f>
        <v>0</v>
      </c>
      <c r="UO156" s="3">
        <v>0</v>
      </c>
      <c r="UP156" s="3">
        <f t="shared" si="741"/>
        <v>0</v>
      </c>
      <c r="UQ156" s="3">
        <f t="shared" si="742"/>
        <v>0</v>
      </c>
      <c r="UR156" s="12">
        <f t="shared" si="743"/>
        <v>0</v>
      </c>
      <c r="US156" s="88">
        <f t="shared" si="744"/>
        <v>0</v>
      </c>
      <c r="UT156" s="45">
        <f t="shared" si="745"/>
        <v>0</v>
      </c>
      <c r="UU156" s="88">
        <v>0</v>
      </c>
      <c r="UV156" s="88">
        <v>0</v>
      </c>
      <c r="UW156" s="88">
        <f>SUMIFS(Main!VF:VF,Main!A:A,A:A)</f>
        <v>0</v>
      </c>
      <c r="UX156" s="88">
        <f t="shared" si="746"/>
        <v>0</v>
      </c>
      <c r="UY156" s="12">
        <f t="shared" si="747"/>
        <v>0</v>
      </c>
      <c r="UZ156" s="87">
        <f t="shared" si="748"/>
        <v>0</v>
      </c>
      <c r="VA156" s="87">
        <f t="shared" si="749"/>
        <v>0</v>
      </c>
      <c r="VB156" s="169" t="str">
        <f t="shared" si="740"/>
        <v>AI-09</v>
      </c>
      <c r="VC156" s="12" t="e">
        <f t="shared" si="754"/>
        <v>#DIV/0!</v>
      </c>
      <c r="VD156" s="12" t="e">
        <f t="shared" si="750"/>
        <v>#DIV/0!</v>
      </c>
      <c r="VE156" s="3">
        <f>SUMIFS(Main!VR:VR,Main!B:B,B:B)</f>
        <v>0</v>
      </c>
      <c r="VF156" s="3">
        <f>SUMIFS(Main!VT:VT,Main!B:B,B:B)</f>
        <v>3</v>
      </c>
      <c r="VG156" s="3">
        <f>SUMIFS(Main!VV:VV,Main!B:B,B:B)</f>
        <v>0</v>
      </c>
      <c r="VH156" s="3">
        <f>SUMIFS(Main!VZ:VZ,Main!B:B,B:B)</f>
        <v>0</v>
      </c>
      <c r="VI156" s="3">
        <f>SUMIFS(Main!WB:WB,Main!B:B,B:B)</f>
        <v>0</v>
      </c>
      <c r="VJ156" s="3">
        <f>SUMIFS(Main!WD:WD,Main!B:B,B:B)</f>
        <v>0</v>
      </c>
      <c r="VK156" s="3">
        <f t="shared" si="751"/>
        <v>3</v>
      </c>
      <c r="VL156" s="88">
        <f t="shared" si="752"/>
        <v>10055.413612799999</v>
      </c>
      <c r="VM156" s="12">
        <f t="shared" si="753"/>
        <v>1.053467642882609E-4</v>
      </c>
      <c r="VN156" s="3">
        <f>SUMIFS(Main!WH:WH,Main!B:B,B:B)</f>
        <v>0</v>
      </c>
    </row>
    <row r="157" spans="1:586">
      <c r="A157" s="155" t="s">
        <v>74</v>
      </c>
      <c r="B157" s="155" t="s">
        <v>73</v>
      </c>
      <c r="C157" s="150" t="s">
        <v>294</v>
      </c>
      <c r="D157" s="150" t="s">
        <v>669</v>
      </c>
      <c r="E157" s="155" t="s">
        <v>230</v>
      </c>
      <c r="F157" s="150" t="s">
        <v>478</v>
      </c>
      <c r="G157" s="150" t="s">
        <v>444</v>
      </c>
      <c r="H157" s="17">
        <v>1189.0348600980001</v>
      </c>
      <c r="I157" s="12"/>
      <c r="J157" s="3"/>
      <c r="K157" s="3"/>
      <c r="L157" s="3"/>
      <c r="M157" s="3"/>
      <c r="N157" s="3"/>
      <c r="O157" s="3"/>
      <c r="P157" s="3"/>
      <c r="Q157" s="87"/>
      <c r="R157" s="88"/>
      <c r="S157" s="88"/>
      <c r="T157" s="88"/>
      <c r="U157" s="87"/>
      <c r="V157" s="87"/>
      <c r="W157" s="12"/>
      <c r="X157" s="3"/>
      <c r="Y157" s="3"/>
      <c r="Z157" s="3"/>
      <c r="AA157" s="3"/>
      <c r="AB157" s="3"/>
      <c r="AC157" s="3"/>
      <c r="AD157" s="3"/>
      <c r="AE157" s="87"/>
      <c r="AF157" s="88"/>
      <c r="AG157" s="88"/>
      <c r="AH157" s="88"/>
      <c r="AI157" s="87"/>
      <c r="AJ157" s="87"/>
      <c r="AK157" s="12"/>
      <c r="AL157" s="3"/>
      <c r="AM157" s="3"/>
      <c r="AN157" s="3"/>
      <c r="AO157" s="3"/>
      <c r="AP157" s="3"/>
      <c r="AQ157" s="3"/>
      <c r="AR157" s="3"/>
      <c r="AS157" s="3"/>
      <c r="AT157" s="87"/>
      <c r="AU157" s="40"/>
      <c r="AV157" s="40"/>
      <c r="AW157" s="88"/>
      <c r="AX157" s="88"/>
      <c r="AY157" s="88"/>
      <c r="AZ157" s="87"/>
      <c r="BA157" s="87"/>
      <c r="BB157" s="87"/>
      <c r="BC157" s="89"/>
      <c r="BD157" s="12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f t="shared" si="801"/>
        <v>0</v>
      </c>
      <c r="BJ157" s="3">
        <f t="shared" si="802"/>
        <v>0</v>
      </c>
      <c r="BK157" s="3">
        <f t="shared" si="803"/>
        <v>0</v>
      </c>
      <c r="BL157" s="3">
        <f t="shared" si="804"/>
        <v>0</v>
      </c>
      <c r="BM157" s="87">
        <v>0</v>
      </c>
      <c r="BN157" s="40" t="e">
        <f t="shared" si="805"/>
        <v>#DIV/0!</v>
      </c>
      <c r="BO157" s="40" t="e">
        <f t="shared" si="806"/>
        <v>#DIV/0!</v>
      </c>
      <c r="BP157" s="88">
        <v>0</v>
      </c>
      <c r="BQ157" s="88">
        <v>0</v>
      </c>
      <c r="BR157" s="88">
        <v>0</v>
      </c>
      <c r="BS157" s="12" t="e">
        <f t="shared" si="807"/>
        <v>#DIV/0!</v>
      </c>
      <c r="BT157" s="12" t="e">
        <f t="shared" si="808"/>
        <v>#DIV/0!</v>
      </c>
      <c r="BU157" s="87" t="e">
        <f t="shared" si="809"/>
        <v>#DIV/0!</v>
      </c>
      <c r="BV157" s="89" t="e">
        <f t="shared" si="810"/>
        <v>#DIV/0!</v>
      </c>
      <c r="BW157" s="90" t="str">
        <f t="shared" si="811"/>
        <v>FBA78425</v>
      </c>
      <c r="BX157" s="12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f t="shared" si="812"/>
        <v>0</v>
      </c>
      <c r="CD157" s="3">
        <v>0</v>
      </c>
      <c r="CE157" s="3">
        <v>0</v>
      </c>
      <c r="CF157" s="3">
        <f t="shared" si="813"/>
        <v>0</v>
      </c>
      <c r="CG157" s="87" t="e">
        <f t="shared" si="814"/>
        <v>#DIV/0!</v>
      </c>
      <c r="CH157" s="3" t="e">
        <f t="shared" si="815"/>
        <v>#DIV/0!</v>
      </c>
      <c r="CI157" s="3" t="e">
        <f t="shared" si="816"/>
        <v>#DIV/0!</v>
      </c>
      <c r="CJ157" s="88">
        <v>0</v>
      </c>
      <c r="CK157" s="88">
        <v>0</v>
      </c>
      <c r="CL157" s="88">
        <v>0</v>
      </c>
      <c r="CM157" s="87" t="e">
        <f t="shared" si="817"/>
        <v>#DIV/0!</v>
      </c>
      <c r="CN157" s="87" t="e">
        <f t="shared" si="818"/>
        <v>#DIV/0!</v>
      </c>
      <c r="CO157" s="12" t="e">
        <f t="shared" si="819"/>
        <v>#DIV/0!</v>
      </c>
      <c r="CP157" s="12" t="e">
        <f t="shared" si="820"/>
        <v>#DIV/0!</v>
      </c>
      <c r="CQ157" s="77" t="str">
        <f t="shared" si="821"/>
        <v>FBA78425</v>
      </c>
      <c r="CR157" s="12">
        <v>0</v>
      </c>
      <c r="CS157" s="3">
        <v>0</v>
      </c>
      <c r="CT157" s="3">
        <v>0</v>
      </c>
      <c r="CU157" s="3" t="e">
        <f>VLOOKUP(C157,'[1]Monthly Sales'!C:AP,38,0)</f>
        <v>#N/A</v>
      </c>
      <c r="CV157" s="3">
        <v>0</v>
      </c>
      <c r="CW157" s="3" t="e">
        <f t="shared" si="822"/>
        <v>#N/A</v>
      </c>
      <c r="CX157" s="3">
        <v>0</v>
      </c>
      <c r="CY157" s="3">
        <v>0</v>
      </c>
      <c r="CZ157" s="3" t="e">
        <f t="shared" si="823"/>
        <v>#N/A</v>
      </c>
      <c r="DA157" s="87" t="e">
        <f t="shared" si="824"/>
        <v>#DIV/0!</v>
      </c>
      <c r="DB157" s="45" t="e">
        <f t="shared" si="825"/>
        <v>#DIV/0!</v>
      </c>
      <c r="DC157" s="3" t="e">
        <f t="shared" si="826"/>
        <v>#N/A</v>
      </c>
      <c r="DD157" s="88">
        <v>0</v>
      </c>
      <c r="DE157" s="88">
        <v>0</v>
      </c>
      <c r="DF157" s="88">
        <v>0</v>
      </c>
      <c r="DG157" s="12" t="e">
        <f t="shared" si="827"/>
        <v>#DIV/0!</v>
      </c>
      <c r="DH157" s="12" t="e">
        <f t="shared" si="828"/>
        <v>#DIV/0!</v>
      </c>
      <c r="DI157" s="12" t="e">
        <f t="shared" si="829"/>
        <v>#N/A</v>
      </c>
      <c r="DJ157" s="12" t="e">
        <f t="shared" si="830"/>
        <v>#N/A</v>
      </c>
      <c r="DK157" s="3" t="str">
        <f t="shared" si="831"/>
        <v>FBA78425</v>
      </c>
      <c r="DL157" s="12">
        <v>1</v>
      </c>
      <c r="DM157" s="3">
        <v>3698</v>
      </c>
      <c r="DN157" s="3">
        <v>19</v>
      </c>
      <c r="DO157" s="3">
        <v>1</v>
      </c>
      <c r="DP157" s="3">
        <v>0</v>
      </c>
      <c r="DQ157" s="3">
        <f t="shared" ref="DQ157:DQ165" si="1014">DO157-DP157</f>
        <v>1</v>
      </c>
      <c r="DR157" s="3">
        <v>1</v>
      </c>
      <c r="DS157" s="3">
        <v>0</v>
      </c>
      <c r="DT157" s="3">
        <f t="shared" si="832"/>
        <v>2</v>
      </c>
      <c r="DU157" s="12">
        <f t="shared" si="833"/>
        <v>0.5</v>
      </c>
      <c r="DV157" s="87">
        <f t="shared" si="834"/>
        <v>0</v>
      </c>
      <c r="DW157" s="3" t="e">
        <f t="shared" si="835"/>
        <v>#DIV/0!</v>
      </c>
      <c r="DX157" s="3">
        <f t="shared" si="836"/>
        <v>88.06</v>
      </c>
      <c r="DY157" s="88">
        <v>176.12</v>
      </c>
      <c r="DZ157" s="88">
        <v>0</v>
      </c>
      <c r="EA157" s="88">
        <v>997</v>
      </c>
      <c r="EB157" s="12" t="e">
        <f t="shared" si="837"/>
        <v>#DIV/0!</v>
      </c>
      <c r="EC157" s="12">
        <f t="shared" si="838"/>
        <v>0.17664994984954865</v>
      </c>
      <c r="ED157" s="12">
        <f t="shared" si="839"/>
        <v>0</v>
      </c>
      <c r="EE157" s="12">
        <f t="shared" si="840"/>
        <v>1</v>
      </c>
      <c r="EF157" s="3" t="str">
        <f t="shared" si="841"/>
        <v>FBA78425</v>
      </c>
      <c r="EG157" s="12">
        <v>1</v>
      </c>
      <c r="EH157" s="3">
        <v>4206</v>
      </c>
      <c r="EI157" s="3">
        <v>14</v>
      </c>
      <c r="EJ157" s="3">
        <v>2</v>
      </c>
      <c r="EK157" s="3">
        <v>0</v>
      </c>
      <c r="EL157" s="3">
        <f t="shared" si="842"/>
        <v>2</v>
      </c>
      <c r="EM157" s="3">
        <v>0</v>
      </c>
      <c r="EN157" s="3">
        <v>1</v>
      </c>
      <c r="EO157" s="3">
        <f t="shared" si="843"/>
        <v>2</v>
      </c>
      <c r="EP157" s="12">
        <f t="shared" si="844"/>
        <v>0</v>
      </c>
      <c r="EQ157" s="87">
        <f t="shared" si="845"/>
        <v>0</v>
      </c>
      <c r="ER157" s="3" t="e">
        <f t="shared" si="846"/>
        <v>#DIV/0!</v>
      </c>
      <c r="ES157" s="3">
        <f t="shared" si="847"/>
        <v>86.424999999999997</v>
      </c>
      <c r="ET157" s="88">
        <v>172.85</v>
      </c>
      <c r="EU157" s="88">
        <v>0</v>
      </c>
      <c r="EV157" s="88">
        <v>2198</v>
      </c>
      <c r="EW157" s="12" t="e">
        <f t="shared" si="848"/>
        <v>#DIV/0!</v>
      </c>
      <c r="EX157" s="12">
        <f t="shared" si="849"/>
        <v>7.8639672429481347E-2</v>
      </c>
      <c r="EY157" s="12">
        <f t="shared" si="850"/>
        <v>0</v>
      </c>
      <c r="EZ157" s="12">
        <f>IF(1-EY157,0)</f>
        <v>0</v>
      </c>
      <c r="FA157" s="3" t="str">
        <f t="shared" si="851"/>
        <v>FBA78425</v>
      </c>
      <c r="FB157" s="12">
        <v>1</v>
      </c>
      <c r="FC157" s="3">
        <v>3416</v>
      </c>
      <c r="FD157" s="3">
        <v>6</v>
      </c>
      <c r="FE157" s="3">
        <v>0</v>
      </c>
      <c r="FF157" s="3">
        <v>0</v>
      </c>
      <c r="FG157" s="3">
        <f t="shared" si="852"/>
        <v>0</v>
      </c>
      <c r="FH157" s="3">
        <v>0</v>
      </c>
      <c r="FI157" s="3">
        <v>0</v>
      </c>
      <c r="FJ157" s="3">
        <f t="shared" si="853"/>
        <v>0</v>
      </c>
      <c r="FK157" s="12">
        <f t="shared" si="854"/>
        <v>0</v>
      </c>
      <c r="FL157" s="12">
        <f t="shared" si="855"/>
        <v>0</v>
      </c>
      <c r="FM157" s="3" t="e">
        <f t="shared" si="856"/>
        <v>#DIV/0!</v>
      </c>
      <c r="FN157" s="88" t="e">
        <f t="shared" si="857"/>
        <v>#DIV/0!</v>
      </c>
      <c r="FO157" s="88">
        <v>81.84</v>
      </c>
      <c r="FP157" s="88">
        <v>0</v>
      </c>
      <c r="FQ157" s="88">
        <v>0</v>
      </c>
      <c r="FR157" s="12" t="e">
        <f t="shared" si="858"/>
        <v>#DIV/0!</v>
      </c>
      <c r="FS157" s="12" t="e">
        <f t="shared" si="859"/>
        <v>#DIV/0!</v>
      </c>
      <c r="FT157" s="12" t="e">
        <f t="shared" si="860"/>
        <v>#DIV/0!</v>
      </c>
      <c r="FU157" s="39" t="e">
        <f t="shared" si="861"/>
        <v>#DIV/0!</v>
      </c>
      <c r="FV157" s="77" t="str">
        <f t="shared" si="862"/>
        <v>FBA78425</v>
      </c>
      <c r="FW157" s="12">
        <v>1</v>
      </c>
      <c r="FX157" s="3">
        <v>106</v>
      </c>
      <c r="FY157" s="3">
        <v>0</v>
      </c>
      <c r="FZ157" s="3">
        <v>0</v>
      </c>
      <c r="GA157" s="3">
        <v>0</v>
      </c>
      <c r="GB157" s="3">
        <f t="shared" si="863"/>
        <v>0</v>
      </c>
      <c r="GC157" s="3">
        <v>0</v>
      </c>
      <c r="GD157" s="3">
        <v>0</v>
      </c>
      <c r="GE157" s="3">
        <f t="shared" si="864"/>
        <v>0</v>
      </c>
      <c r="GF157" s="12">
        <f t="shared" si="865"/>
        <v>0</v>
      </c>
      <c r="GG157" s="12">
        <f t="shared" si="866"/>
        <v>0</v>
      </c>
      <c r="GH157" s="88">
        <f t="shared" si="867"/>
        <v>0</v>
      </c>
      <c r="GI157" s="45">
        <f t="shared" si="868"/>
        <v>0</v>
      </c>
      <c r="GJ157" s="88">
        <v>0</v>
      </c>
      <c r="GK157" s="88">
        <v>0</v>
      </c>
      <c r="GL157" s="88">
        <v>0</v>
      </c>
      <c r="GM157" s="12">
        <f t="shared" si="869"/>
        <v>0</v>
      </c>
      <c r="GN157" s="12">
        <f t="shared" si="870"/>
        <v>0</v>
      </c>
      <c r="GO157" s="12" t="e">
        <f t="shared" si="871"/>
        <v>#DIV/0!</v>
      </c>
      <c r="GP157" s="12" t="e">
        <f t="shared" si="872"/>
        <v>#DIV/0!</v>
      </c>
      <c r="GQ157" s="77" t="str">
        <f t="shared" si="873"/>
        <v>FBA78425</v>
      </c>
      <c r="GR157" s="12">
        <v>1</v>
      </c>
      <c r="GS157" s="3">
        <v>0</v>
      </c>
      <c r="GT157" s="3">
        <v>0</v>
      </c>
      <c r="GU157" s="3">
        <v>0</v>
      </c>
      <c r="GV157" s="3">
        <v>0</v>
      </c>
      <c r="GW157" s="3">
        <f t="shared" si="874"/>
        <v>0</v>
      </c>
      <c r="GX157" s="3">
        <v>0</v>
      </c>
      <c r="GY157" s="3">
        <v>0</v>
      </c>
      <c r="GZ157" s="3">
        <f t="shared" si="875"/>
        <v>0</v>
      </c>
      <c r="HA157" s="12">
        <f t="shared" si="876"/>
        <v>0</v>
      </c>
      <c r="HB157" s="12">
        <f t="shared" si="877"/>
        <v>0</v>
      </c>
      <c r="HC157" s="88">
        <f t="shared" si="878"/>
        <v>0</v>
      </c>
      <c r="HD157" s="45">
        <f t="shared" si="879"/>
        <v>0</v>
      </c>
      <c r="HE157" s="88">
        <v>0</v>
      </c>
      <c r="HF157" s="88">
        <v>0</v>
      </c>
      <c r="HG157" s="88">
        <v>0</v>
      </c>
      <c r="HH157" s="12">
        <f t="shared" si="880"/>
        <v>0</v>
      </c>
      <c r="HI157" s="12">
        <f t="shared" si="881"/>
        <v>0</v>
      </c>
      <c r="HJ157" s="12" t="e">
        <f t="shared" si="882"/>
        <v>#DIV/0!</v>
      </c>
      <c r="HK157" s="12" t="e">
        <f t="shared" si="883"/>
        <v>#DIV/0!</v>
      </c>
      <c r="HL157" s="77" t="s">
        <v>230</v>
      </c>
      <c r="HM157" s="3">
        <v>639</v>
      </c>
      <c r="HN157" s="3">
        <v>24974</v>
      </c>
      <c r="HO157" s="3">
        <v>180</v>
      </c>
      <c r="HP157" s="3">
        <v>2</v>
      </c>
      <c r="HQ157" s="3">
        <v>2</v>
      </c>
      <c r="HR157" s="3">
        <f t="shared" si="884"/>
        <v>0</v>
      </c>
      <c r="HS157" s="3">
        <v>0</v>
      </c>
      <c r="HT157" s="3">
        <f t="shared" si="885"/>
        <v>2</v>
      </c>
      <c r="HU157" s="12">
        <f t="shared" si="886"/>
        <v>0</v>
      </c>
      <c r="HV157" s="12">
        <f t="shared" si="887"/>
        <v>1.1111111111111112E-2</v>
      </c>
      <c r="HW157" s="88">
        <f t="shared" si="888"/>
        <v>308.66000000000008</v>
      </c>
      <c r="HX157" s="45">
        <f t="shared" si="889"/>
        <v>308.66000000000008</v>
      </c>
      <c r="HY157" s="3">
        <v>617.32000000000016</v>
      </c>
      <c r="HZ157" s="3">
        <v>2794.91</v>
      </c>
      <c r="IA157" s="3">
        <v>3198</v>
      </c>
      <c r="IB157" s="20">
        <f t="shared" si="890"/>
        <v>2710.1694915254238</v>
      </c>
      <c r="IC157" s="12">
        <f t="shared" si="891"/>
        <v>0.2208729440303982</v>
      </c>
      <c r="ID157" s="12">
        <f t="shared" si="892"/>
        <v>0.22777911194496567</v>
      </c>
      <c r="IE157" s="12">
        <f t="shared" si="893"/>
        <v>1</v>
      </c>
      <c r="IF157" s="105">
        <f t="shared" si="894"/>
        <v>0</v>
      </c>
      <c r="IG157" s="100">
        <v>601</v>
      </c>
      <c r="IH157" s="3">
        <v>22424</v>
      </c>
      <c r="II157" s="3">
        <v>251</v>
      </c>
      <c r="IJ157" s="3">
        <v>6</v>
      </c>
      <c r="IK157" s="3">
        <v>6</v>
      </c>
      <c r="IL157" s="3">
        <f t="shared" si="895"/>
        <v>0</v>
      </c>
      <c r="IM157" s="3">
        <v>1</v>
      </c>
      <c r="IN157" s="3">
        <f t="shared" si="896"/>
        <v>7</v>
      </c>
      <c r="IO157" s="12">
        <f t="shared" si="897"/>
        <v>0.14285714285714285</v>
      </c>
      <c r="IP157" s="12">
        <f t="shared" si="898"/>
        <v>2.3904382470119521E-2</v>
      </c>
      <c r="IQ157" s="88">
        <f t="shared" si="899"/>
        <v>241.80333333333343</v>
      </c>
      <c r="IR157" s="45">
        <f t="shared" si="900"/>
        <v>207.26000000000008</v>
      </c>
      <c r="IS157" s="3">
        <v>1450.8200000000006</v>
      </c>
      <c r="IT157" s="3">
        <v>7011.87</v>
      </c>
      <c r="IU157" s="3">
        <v>8794</v>
      </c>
      <c r="IV157" s="20">
        <f t="shared" si="901"/>
        <v>7452.5423728813566</v>
      </c>
      <c r="IW157" s="12">
        <f t="shared" si="902"/>
        <v>0.20690914121339965</v>
      </c>
      <c r="IX157" s="12">
        <f t="shared" si="903"/>
        <v>0.19467450534455316</v>
      </c>
      <c r="IY157" s="12">
        <f t="shared" si="904"/>
        <v>0.8571428571428571</v>
      </c>
      <c r="IZ157" s="12">
        <f t="shared" si="905"/>
        <v>0.1428571428571429</v>
      </c>
      <c r="JA157" s="100">
        <v>617</v>
      </c>
      <c r="JB157" s="3">
        <v>24393</v>
      </c>
      <c r="JC157" s="3">
        <v>387</v>
      </c>
      <c r="JD157" s="3">
        <v>2</v>
      </c>
      <c r="JE157" s="3">
        <v>6</v>
      </c>
      <c r="JF157" s="3">
        <f t="shared" si="906"/>
        <v>-4</v>
      </c>
      <c r="JG157" s="3">
        <v>2</v>
      </c>
      <c r="JH157" s="3">
        <f t="shared" si="907"/>
        <v>4</v>
      </c>
      <c r="JI157" s="12">
        <f t="shared" si="908"/>
        <v>0.5</v>
      </c>
      <c r="JJ157" s="12">
        <f t="shared" si="909"/>
        <v>1.5503875968992248E-2</v>
      </c>
      <c r="JK157" s="88">
        <f t="shared" si="910"/>
        <v>347.81</v>
      </c>
      <c r="JL157" s="45">
        <f t="shared" si="911"/>
        <v>521.71500000000003</v>
      </c>
      <c r="JM157" s="3">
        <v>2086.86</v>
      </c>
      <c r="JN157" s="3">
        <v>8131.37</v>
      </c>
      <c r="JO157" s="3">
        <v>2998</v>
      </c>
      <c r="JP157" s="20">
        <f t="shared" si="912"/>
        <v>2540.6779661016949</v>
      </c>
      <c r="JQ157" s="12">
        <f t="shared" si="913"/>
        <v>0.25664309950229791</v>
      </c>
      <c r="JR157" s="12">
        <f t="shared" si="914"/>
        <v>0.82137918612408278</v>
      </c>
      <c r="JS157" s="12">
        <f t="shared" si="915"/>
        <v>1.5</v>
      </c>
      <c r="JT157" s="12">
        <f t="shared" si="916"/>
        <v>-0.5</v>
      </c>
      <c r="JU157" s="100">
        <v>175</v>
      </c>
      <c r="JV157" s="3">
        <v>6344</v>
      </c>
      <c r="JW157" s="3">
        <v>90</v>
      </c>
      <c r="JX157" s="3">
        <v>1</v>
      </c>
      <c r="JY157" s="3">
        <v>1</v>
      </c>
      <c r="JZ157" s="3">
        <f t="shared" si="917"/>
        <v>0</v>
      </c>
      <c r="KA157" s="3">
        <v>1</v>
      </c>
      <c r="KB157" s="3">
        <f t="shared" si="918"/>
        <v>2</v>
      </c>
      <c r="KC157" s="12">
        <f t="shared" si="919"/>
        <v>0.5</v>
      </c>
      <c r="KD157" s="12">
        <f t="shared" si="920"/>
        <v>1.1111111111111112E-2</v>
      </c>
      <c r="KE157" s="88">
        <f t="shared" si="921"/>
        <v>254.66000000000003</v>
      </c>
      <c r="KF157" s="45">
        <f t="shared" si="922"/>
        <v>127.33000000000001</v>
      </c>
      <c r="KG157" s="3">
        <v>254.66000000000003</v>
      </c>
      <c r="KH157" s="3">
        <v>1270.3399999999999</v>
      </c>
      <c r="KI157" s="3">
        <v>1499</v>
      </c>
      <c r="KJ157" s="20">
        <f t="shared" si="923"/>
        <v>1270.3389830508474</v>
      </c>
      <c r="KK157" s="12">
        <f t="shared" si="924"/>
        <v>0.20046601697183433</v>
      </c>
      <c r="KL157" s="12">
        <f t="shared" si="925"/>
        <v>0.20046617745163445</v>
      </c>
      <c r="KM157" s="12">
        <f t="shared" si="926"/>
        <v>0.5</v>
      </c>
      <c r="KN157" s="12">
        <f t="shared" si="927"/>
        <v>0.5</v>
      </c>
      <c r="KO157" s="100">
        <v>337</v>
      </c>
      <c r="KP157" s="3">
        <v>12898</v>
      </c>
      <c r="KQ157" s="3">
        <v>148</v>
      </c>
      <c r="KR157" s="3">
        <v>2</v>
      </c>
      <c r="KS157" s="3">
        <v>1</v>
      </c>
      <c r="KT157" s="3">
        <f t="shared" si="928"/>
        <v>1</v>
      </c>
      <c r="KU157" s="3">
        <v>0</v>
      </c>
      <c r="KV157" s="3">
        <f t="shared" si="929"/>
        <v>2</v>
      </c>
      <c r="KW157" s="12">
        <f t="shared" si="930"/>
        <v>0</v>
      </c>
      <c r="KX157" s="12">
        <f t="shared" si="931"/>
        <v>6.7567567567567571E-3</v>
      </c>
      <c r="KY157" s="88">
        <f t="shared" si="932"/>
        <v>405.06000000000017</v>
      </c>
      <c r="KZ157" s="45">
        <f t="shared" si="933"/>
        <v>202.53000000000009</v>
      </c>
      <c r="LA157" s="3">
        <v>405.06000000000017</v>
      </c>
      <c r="LB157" s="3">
        <v>1270.3399999999999</v>
      </c>
      <c r="LC157" s="3">
        <v>2998</v>
      </c>
      <c r="LD157" s="20">
        <f t="shared" si="934"/>
        <v>2540.6779661016949</v>
      </c>
      <c r="LE157" s="12">
        <f t="shared" si="935"/>
        <v>0.31885951792433537</v>
      </c>
      <c r="LF157" s="12">
        <f t="shared" si="936"/>
        <v>0.15942988659106078</v>
      </c>
      <c r="LG157" s="12">
        <f t="shared" si="937"/>
        <v>0.5</v>
      </c>
      <c r="LH157" s="12">
        <f t="shared" si="938"/>
        <v>0.5</v>
      </c>
      <c r="LI157" s="100">
        <v>257</v>
      </c>
      <c r="LJ157" s="3">
        <v>8934</v>
      </c>
      <c r="LK157" s="3">
        <v>96</v>
      </c>
      <c r="LL157" s="3">
        <v>2</v>
      </c>
      <c r="LM157" s="3">
        <v>0</v>
      </c>
      <c r="LN157" s="3">
        <f t="shared" si="939"/>
        <v>2</v>
      </c>
      <c r="LO157" s="3">
        <v>1</v>
      </c>
      <c r="LP157" s="3">
        <f t="shared" si="940"/>
        <v>3</v>
      </c>
      <c r="LQ157" s="12">
        <f t="shared" si="941"/>
        <v>0.33333333333333331</v>
      </c>
      <c r="LR157" s="12">
        <f t="shared" si="942"/>
        <v>0</v>
      </c>
      <c r="LS157" s="88" t="e">
        <f t="shared" si="943"/>
        <v>#DIV/0!</v>
      </c>
      <c r="LT157" s="45">
        <f t="shared" si="944"/>
        <v>92.993333333333339</v>
      </c>
      <c r="LU157" s="88">
        <v>278.98</v>
      </c>
      <c r="LV157" s="88">
        <v>0</v>
      </c>
      <c r="LW157" s="88">
        <v>2998</v>
      </c>
      <c r="LX157" s="88">
        <f t="shared" si="945"/>
        <v>2540.6779661016949</v>
      </c>
      <c r="LY157" s="12" t="e">
        <f t="shared" si="946"/>
        <v>#DIV/0!</v>
      </c>
      <c r="LZ157" s="12">
        <f t="shared" si="947"/>
        <v>0.10980533689126085</v>
      </c>
      <c r="MA157" s="12">
        <f t="shared" si="948"/>
        <v>0</v>
      </c>
      <c r="MB157" s="12">
        <f t="shared" si="949"/>
        <v>1</v>
      </c>
      <c r="MC157" s="100">
        <v>595</v>
      </c>
      <c r="MD157" s="3">
        <v>42749</v>
      </c>
      <c r="ME157" s="3">
        <v>395</v>
      </c>
      <c r="MF157" s="3">
        <v>1</v>
      </c>
      <c r="MG157" s="3">
        <v>2</v>
      </c>
      <c r="MH157" s="3">
        <f t="shared" si="950"/>
        <v>-1</v>
      </c>
      <c r="MI157" s="3">
        <v>0</v>
      </c>
      <c r="MJ157" s="3">
        <f t="shared" si="951"/>
        <v>1</v>
      </c>
      <c r="MK157" s="12">
        <f t="shared" si="952"/>
        <v>0</v>
      </c>
      <c r="ML157" s="12">
        <f t="shared" si="953"/>
        <v>5.0632911392405064E-3</v>
      </c>
      <c r="MM157" s="88">
        <f t="shared" si="954"/>
        <v>1026.325</v>
      </c>
      <c r="MN157" s="45">
        <f t="shared" si="955"/>
        <v>2052.65</v>
      </c>
      <c r="MO157" s="88">
        <v>2052.65</v>
      </c>
      <c r="MP157" s="88">
        <v>1854.24</v>
      </c>
      <c r="MQ157" s="88">
        <v>1499</v>
      </c>
      <c r="MR157" s="88">
        <f t="shared" si="956"/>
        <v>1270.3389830508474</v>
      </c>
      <c r="MS157" s="12">
        <f t="shared" si="957"/>
        <v>1.1070034084045215</v>
      </c>
      <c r="MT157" s="12">
        <f t="shared" si="958"/>
        <v>1.6158285523682456</v>
      </c>
      <c r="MU157" s="12">
        <f t="shared" si="959"/>
        <v>2</v>
      </c>
      <c r="MV157" s="12">
        <f t="shared" si="960"/>
        <v>-1</v>
      </c>
      <c r="MW157" s="100">
        <v>35</v>
      </c>
      <c r="MX157" s="3">
        <v>1777</v>
      </c>
      <c r="MY157" s="3">
        <v>21</v>
      </c>
      <c r="MZ157" s="3">
        <v>1</v>
      </c>
      <c r="NA157" s="3">
        <v>1</v>
      </c>
      <c r="NB157" s="3">
        <f t="shared" si="961"/>
        <v>0</v>
      </c>
      <c r="NC157" s="3">
        <v>1</v>
      </c>
      <c r="ND157" s="3">
        <f t="shared" si="962"/>
        <v>2</v>
      </c>
      <c r="NE157" s="12">
        <f t="shared" si="963"/>
        <v>0.5</v>
      </c>
      <c r="NF157" s="12">
        <f t="shared" si="964"/>
        <v>4.7619047619047616E-2</v>
      </c>
      <c r="NG157" s="88">
        <f t="shared" si="965"/>
        <v>70.990000000000009</v>
      </c>
      <c r="NH157" s="45">
        <f t="shared" si="966"/>
        <v>35.495000000000005</v>
      </c>
      <c r="NI157" s="88">
        <v>70.990000000000009</v>
      </c>
      <c r="NJ157" s="88">
        <v>1270.3399999999999</v>
      </c>
      <c r="NK157" s="88">
        <v>1499</v>
      </c>
      <c r="NL157" s="88">
        <f t="shared" si="967"/>
        <v>1270.3389830508474</v>
      </c>
      <c r="NM157" s="12">
        <f t="shared" si="968"/>
        <v>5.58826770785774E-2</v>
      </c>
      <c r="NN157" s="12">
        <f t="shared" si="969"/>
        <v>5.5882721814543034E-2</v>
      </c>
      <c r="NO157" s="12">
        <f t="shared" si="970"/>
        <v>0.5</v>
      </c>
      <c r="NP157" s="12">
        <f t="shared" si="971"/>
        <v>0.5</v>
      </c>
      <c r="NQ157" s="100">
        <v>0</v>
      </c>
      <c r="NR157" s="3">
        <v>1</v>
      </c>
      <c r="NS157" s="3">
        <v>0</v>
      </c>
      <c r="NT157" s="3">
        <v>0</v>
      </c>
      <c r="NU157" s="3">
        <v>0</v>
      </c>
      <c r="NV157" s="3">
        <f t="shared" si="972"/>
        <v>0</v>
      </c>
      <c r="NW157" s="3">
        <f t="shared" si="973"/>
        <v>0</v>
      </c>
      <c r="NX157" s="12">
        <f t="shared" si="974"/>
        <v>0</v>
      </c>
      <c r="NY157" s="88">
        <f t="shared" si="975"/>
        <v>0</v>
      </c>
      <c r="NZ157" s="45">
        <f t="shared" si="976"/>
        <v>0</v>
      </c>
      <c r="OA157" s="88">
        <v>0</v>
      </c>
      <c r="OB157" s="88">
        <v>0</v>
      </c>
      <c r="OC157" s="88">
        <v>0</v>
      </c>
      <c r="OD157" s="88">
        <f t="shared" si="977"/>
        <v>0</v>
      </c>
      <c r="OE157" s="12">
        <f t="shared" si="978"/>
        <v>0</v>
      </c>
      <c r="OF157" s="12">
        <f t="shared" si="979"/>
        <v>0</v>
      </c>
      <c r="OG157" s="12">
        <f t="shared" si="980"/>
        <v>0</v>
      </c>
      <c r="OH157" s="12" t="e">
        <f t="shared" si="981"/>
        <v>#DIV/0!</v>
      </c>
      <c r="OI157" s="12" t="e">
        <f t="shared" si="982"/>
        <v>#DIV/0!</v>
      </c>
      <c r="OJ157" s="3">
        <v>0</v>
      </c>
      <c r="OK157" s="3">
        <v>9</v>
      </c>
      <c r="OL157" s="3">
        <v>0</v>
      </c>
      <c r="OM157" s="3">
        <v>0</v>
      </c>
      <c r="ON157" s="3">
        <v>0</v>
      </c>
      <c r="OO157" s="3">
        <f t="shared" si="983"/>
        <v>9</v>
      </c>
      <c r="OP157" s="88">
        <f t="shared" si="984"/>
        <v>10701.313740882</v>
      </c>
      <c r="OQ157" s="12">
        <f t="shared" si="985"/>
        <v>1.3006130494242033E-4</v>
      </c>
      <c r="OR157" s="3">
        <v>0</v>
      </c>
      <c r="OS157" s="100">
        <v>0</v>
      </c>
      <c r="OT157" s="3">
        <v>6</v>
      </c>
      <c r="OU157" s="3">
        <v>0</v>
      </c>
      <c r="OV157" s="3">
        <v>0</v>
      </c>
      <c r="OW157" s="3">
        <v>0</v>
      </c>
      <c r="OX157" s="3">
        <f t="shared" si="986"/>
        <v>0</v>
      </c>
      <c r="OY157" s="3">
        <f t="shared" si="987"/>
        <v>0</v>
      </c>
      <c r="OZ157" s="12">
        <f t="shared" si="988"/>
        <v>0</v>
      </c>
      <c r="PA157" s="88">
        <f t="shared" si="989"/>
        <v>0</v>
      </c>
      <c r="PB157" s="45">
        <f t="shared" si="990"/>
        <v>0</v>
      </c>
      <c r="PC157" s="88">
        <v>0</v>
      </c>
      <c r="PD157" s="88">
        <v>0</v>
      </c>
      <c r="PE157" s="88">
        <v>0</v>
      </c>
      <c r="PF157" s="88">
        <f t="shared" si="991"/>
        <v>0</v>
      </c>
      <c r="PG157" s="12">
        <f t="shared" si="992"/>
        <v>0</v>
      </c>
      <c r="PH157" s="12">
        <f t="shared" si="993"/>
        <v>0</v>
      </c>
      <c r="PI157" s="12">
        <f t="shared" si="994"/>
        <v>0</v>
      </c>
      <c r="PJ157" s="12" t="e">
        <f t="shared" si="995"/>
        <v>#DIV/0!</v>
      </c>
      <c r="PK157" s="12" t="e">
        <f t="shared" si="996"/>
        <v>#DIV/0!</v>
      </c>
      <c r="PL157" s="3">
        <v>0</v>
      </c>
      <c r="PM157" s="3">
        <v>9</v>
      </c>
      <c r="PN157" s="3">
        <v>0</v>
      </c>
      <c r="PO157" s="3">
        <v>0</v>
      </c>
      <c r="PP157" s="3">
        <v>0</v>
      </c>
      <c r="PQ157" s="3">
        <v>0</v>
      </c>
      <c r="PR157" s="3">
        <f t="shared" si="997"/>
        <v>9</v>
      </c>
      <c r="PS157" s="88">
        <f t="shared" si="998"/>
        <v>10701.313740882</v>
      </c>
      <c r="PT157" s="12">
        <f t="shared" si="999"/>
        <v>1.4866196051467921E-4</v>
      </c>
      <c r="PU157" s="3">
        <v>0</v>
      </c>
      <c r="PV157" s="100">
        <v>0</v>
      </c>
      <c r="PW157" s="3">
        <v>2</v>
      </c>
      <c r="PX157" s="3">
        <v>0</v>
      </c>
      <c r="PY157" s="3">
        <v>0</v>
      </c>
      <c r="PZ157" s="3">
        <v>0</v>
      </c>
      <c r="QA157" s="3">
        <f t="shared" si="1000"/>
        <v>0</v>
      </c>
      <c r="QB157" s="3">
        <f t="shared" si="1001"/>
        <v>0</v>
      </c>
      <c r="QC157" s="12">
        <f t="shared" si="1002"/>
        <v>0</v>
      </c>
      <c r="QD157" s="88">
        <f t="shared" si="1003"/>
        <v>0</v>
      </c>
      <c r="QE157" s="45">
        <f t="shared" si="1004"/>
        <v>0</v>
      </c>
      <c r="QF157" s="88">
        <v>0</v>
      </c>
      <c r="QG157" s="88">
        <v>0</v>
      </c>
      <c r="QH157" s="88">
        <v>0</v>
      </c>
      <c r="QI157" s="88">
        <f t="shared" si="1005"/>
        <v>0</v>
      </c>
      <c r="QJ157" s="12">
        <f t="shared" si="1006"/>
        <v>0</v>
      </c>
      <c r="QK157" s="12">
        <f t="shared" si="1007"/>
        <v>0</v>
      </c>
      <c r="QL157" s="12">
        <f t="shared" si="1008"/>
        <v>0</v>
      </c>
      <c r="QM157" s="12" t="e">
        <f t="shared" si="1009"/>
        <v>#DIV/0!</v>
      </c>
      <c r="QN157" s="12" t="e">
        <f t="shared" si="1010"/>
        <v>#DIV/0!</v>
      </c>
      <c r="QO157" s="3">
        <v>0</v>
      </c>
      <c r="QP157" s="3"/>
      <c r="QQ157" s="3">
        <v>0</v>
      </c>
      <c r="QR157" s="3">
        <v>0</v>
      </c>
      <c r="QS157" s="3">
        <v>0</v>
      </c>
      <c r="QT157" s="3">
        <v>0</v>
      </c>
      <c r="QU157" s="3">
        <f t="shared" si="1011"/>
        <v>0</v>
      </c>
      <c r="QV157" s="88">
        <f t="shared" si="1012"/>
        <v>0</v>
      </c>
      <c r="QW157" s="12">
        <f t="shared" si="1013"/>
        <v>0</v>
      </c>
      <c r="QX157" s="3">
        <v>0</v>
      </c>
      <c r="QY157" s="100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f t="shared" si="786"/>
        <v>0</v>
      </c>
      <c r="RE157" s="3">
        <f t="shared" si="787"/>
        <v>0</v>
      </c>
      <c r="RF157" s="12">
        <f t="shared" si="788"/>
        <v>0</v>
      </c>
      <c r="RG157" s="88">
        <f t="shared" si="789"/>
        <v>0</v>
      </c>
      <c r="RH157" s="45">
        <f t="shared" si="790"/>
        <v>0</v>
      </c>
      <c r="RI157" s="88">
        <v>0</v>
      </c>
      <c r="RJ157" s="88">
        <v>0</v>
      </c>
      <c r="RK157" s="88">
        <v>0</v>
      </c>
      <c r="RL157" s="88">
        <f t="shared" si="791"/>
        <v>0</v>
      </c>
      <c r="RM157" s="12">
        <f t="shared" si="792"/>
        <v>0</v>
      </c>
      <c r="RN157" s="12">
        <f t="shared" si="793"/>
        <v>0</v>
      </c>
      <c r="RO157" s="12">
        <f t="shared" si="794"/>
        <v>0</v>
      </c>
      <c r="RP157" s="169" t="str">
        <f t="shared" si="795"/>
        <v>AM-C38</v>
      </c>
      <c r="RQ157" s="12" t="e">
        <f t="shared" si="796"/>
        <v>#DIV/0!</v>
      </c>
      <c r="RR157" s="12" t="e">
        <f t="shared" si="797"/>
        <v>#DIV/0!</v>
      </c>
      <c r="RS157" s="3">
        <v>0</v>
      </c>
      <c r="RT157" s="3">
        <v>9</v>
      </c>
      <c r="RU157" s="3">
        <v>0</v>
      </c>
      <c r="RV157" s="3">
        <v>0</v>
      </c>
      <c r="RW157" s="3">
        <v>0</v>
      </c>
      <c r="RX157" s="3">
        <v>0</v>
      </c>
      <c r="RY157" s="3">
        <f t="shared" si="798"/>
        <v>9</v>
      </c>
      <c r="RZ157" s="88">
        <f t="shared" si="799"/>
        <v>10701.313740882</v>
      </c>
      <c r="SA157" s="12">
        <f t="shared" si="800"/>
        <v>1.5089756645758368E-4</v>
      </c>
      <c r="SB157" s="3">
        <v>0</v>
      </c>
      <c r="SC157" s="100">
        <v>0</v>
      </c>
      <c r="SD157" s="3">
        <v>0</v>
      </c>
      <c r="SE157" s="3">
        <v>0</v>
      </c>
      <c r="SF157" s="3">
        <v>0</v>
      </c>
      <c r="SG157" s="3">
        <v>0</v>
      </c>
      <c r="SH157" s="3">
        <f t="shared" si="756"/>
        <v>0</v>
      </c>
      <c r="SI157" s="3">
        <f t="shared" si="757"/>
        <v>0</v>
      </c>
      <c r="SJ157" s="12">
        <f t="shared" si="758"/>
        <v>0</v>
      </c>
      <c r="SK157" s="88">
        <f t="shared" si="759"/>
        <v>0</v>
      </c>
      <c r="SL157" s="45">
        <f t="shared" si="760"/>
        <v>0</v>
      </c>
      <c r="SM157" s="88">
        <v>0</v>
      </c>
      <c r="SN157" s="88">
        <v>0</v>
      </c>
      <c r="SO157" s="88">
        <v>0</v>
      </c>
      <c r="SP157" s="88">
        <f t="shared" si="761"/>
        <v>0</v>
      </c>
      <c r="SQ157" s="12">
        <f t="shared" si="762"/>
        <v>0</v>
      </c>
      <c r="SR157" s="87">
        <f t="shared" si="763"/>
        <v>0</v>
      </c>
      <c r="SS157" s="87">
        <f t="shared" si="764"/>
        <v>0</v>
      </c>
      <c r="ST157" s="169" t="str">
        <f t="shared" si="765"/>
        <v>AM-C38</v>
      </c>
      <c r="SU157" s="12" t="e">
        <f t="shared" si="766"/>
        <v>#DIV/0!</v>
      </c>
      <c r="SV157" s="12" t="e">
        <f t="shared" si="767"/>
        <v>#DIV/0!</v>
      </c>
      <c r="SW157" s="3">
        <v>0</v>
      </c>
      <c r="SX157" s="3">
        <v>9</v>
      </c>
      <c r="SY157" s="3">
        <v>0</v>
      </c>
      <c r="SZ157" s="3">
        <v>0</v>
      </c>
      <c r="TA157" s="3">
        <v>0</v>
      </c>
      <c r="TB157" s="3">
        <v>0</v>
      </c>
      <c r="TC157" s="3">
        <f t="shared" si="768"/>
        <v>9</v>
      </c>
      <c r="TD157" s="88">
        <f t="shared" si="769"/>
        <v>10701.313740882</v>
      </c>
      <c r="TE157" s="12">
        <f t="shared" si="770"/>
        <v>1.1772357574164904E-4</v>
      </c>
      <c r="TF157" s="3">
        <v>0</v>
      </c>
      <c r="TG157" s="100">
        <f>SUMIFS(Main!TX:TX,Main!B:B,B:B)</f>
        <v>0</v>
      </c>
      <c r="TH157" s="3">
        <v>0</v>
      </c>
      <c r="TI157" s="3">
        <v>0</v>
      </c>
      <c r="TJ157" s="3">
        <f>SUMIFS(Main!TT:TT,Main!B:B,B:B)</f>
        <v>0</v>
      </c>
      <c r="TK157" s="3">
        <v>0</v>
      </c>
      <c r="TL157" s="3">
        <f t="shared" si="771"/>
        <v>0</v>
      </c>
      <c r="TM157" s="3">
        <f t="shared" si="772"/>
        <v>0</v>
      </c>
      <c r="TN157" s="12">
        <f t="shared" si="773"/>
        <v>0</v>
      </c>
      <c r="TO157" s="88">
        <f t="shared" si="774"/>
        <v>0</v>
      </c>
      <c r="TP157" s="45">
        <f t="shared" si="775"/>
        <v>0</v>
      </c>
      <c r="TQ157" s="88">
        <v>0</v>
      </c>
      <c r="TR157" s="88">
        <v>0</v>
      </c>
      <c r="TS157" s="88">
        <f>SUMIFS(Main!TU:TU,Main!B:B,B:B)</f>
        <v>0</v>
      </c>
      <c r="TT157" s="88">
        <f t="shared" si="776"/>
        <v>0</v>
      </c>
      <c r="TU157" s="12">
        <f t="shared" si="777"/>
        <v>0</v>
      </c>
      <c r="TV157" s="87">
        <f t="shared" si="778"/>
        <v>0</v>
      </c>
      <c r="TW157" s="87">
        <f t="shared" si="779"/>
        <v>0</v>
      </c>
      <c r="TX157" s="169" t="str">
        <f t="shared" si="780"/>
        <v>AM-C38</v>
      </c>
      <c r="TY157" s="12" t="e">
        <f t="shared" si="781"/>
        <v>#DIV/0!</v>
      </c>
      <c r="TZ157" s="12" t="e">
        <f t="shared" si="782"/>
        <v>#DIV/0!</v>
      </c>
      <c r="UA157" s="3">
        <f>SUMIFS(Main!UG:UG,Main!B:B,B:B)</f>
        <v>0</v>
      </c>
      <c r="UB157" s="3">
        <f>SUMIFS(Main!UI:UI,Main!B:B,B:B)</f>
        <v>8</v>
      </c>
      <c r="UC157" s="3">
        <f>SUMIFS(Main!UK:UK,Main!B:B,B:B)</f>
        <v>0</v>
      </c>
      <c r="UD157" s="3">
        <f>SUMIFS(Main!UO:UO,Main!B:B,B:B)</f>
        <v>0</v>
      </c>
      <c r="UE157" s="3">
        <f>SUMIFS(Main!UQ:UQ,Main!B:B,B:B)</f>
        <v>0</v>
      </c>
      <c r="UF157" s="3">
        <f>SUMIFS(Main!US:US,Main!B:B,B:B)</f>
        <v>0</v>
      </c>
      <c r="UG157" s="3">
        <f t="shared" si="783"/>
        <v>8</v>
      </c>
      <c r="UH157" s="88">
        <f t="shared" si="784"/>
        <v>9512.2788807840006</v>
      </c>
      <c r="UI157" s="12">
        <f t="shared" si="785"/>
        <v>9.4376693042384121E-5</v>
      </c>
      <c r="UJ157" s="3">
        <f>SUMIFS(Main!UW:UW,Main!B:B,B:B)</f>
        <v>0</v>
      </c>
      <c r="UK157" s="100">
        <f>SUMIFS(Main!VI:VI,Main!A:A,A:A)</f>
        <v>0</v>
      </c>
      <c r="UL157" s="3">
        <v>0</v>
      </c>
      <c r="UM157" s="3">
        <v>0</v>
      </c>
      <c r="UN157" s="3">
        <f>SUMIFS(Main!VE:VE,Main!A:A,A:A)</f>
        <v>0</v>
      </c>
      <c r="UO157" s="3">
        <v>0</v>
      </c>
      <c r="UP157" s="3">
        <f t="shared" si="741"/>
        <v>0</v>
      </c>
      <c r="UQ157" s="3">
        <f t="shared" si="742"/>
        <v>0</v>
      </c>
      <c r="UR157" s="12">
        <f t="shared" si="743"/>
        <v>0</v>
      </c>
      <c r="US157" s="88">
        <f t="shared" si="744"/>
        <v>0</v>
      </c>
      <c r="UT157" s="45">
        <f t="shared" si="745"/>
        <v>0</v>
      </c>
      <c r="UU157" s="88">
        <v>0</v>
      </c>
      <c r="UV157" s="88">
        <v>0</v>
      </c>
      <c r="UW157" s="88">
        <f>SUMIFS(Main!VF:VF,Main!A:A,A:A)</f>
        <v>0</v>
      </c>
      <c r="UX157" s="88">
        <f t="shared" si="746"/>
        <v>0</v>
      </c>
      <c r="UY157" s="12">
        <f t="shared" si="747"/>
        <v>0</v>
      </c>
      <c r="UZ157" s="87">
        <f t="shared" si="748"/>
        <v>0</v>
      </c>
      <c r="VA157" s="87">
        <f t="shared" si="749"/>
        <v>0</v>
      </c>
      <c r="VB157" s="169" t="str">
        <f t="shared" si="740"/>
        <v>AM-C38</v>
      </c>
      <c r="VC157" s="12" t="e">
        <f t="shared" si="754"/>
        <v>#DIV/0!</v>
      </c>
      <c r="VD157" s="12" t="e">
        <f t="shared" si="750"/>
        <v>#DIV/0!</v>
      </c>
      <c r="VE157" s="3">
        <f>SUMIFS(Main!VR:VR,Main!B:B,B:B)</f>
        <v>0</v>
      </c>
      <c r="VF157" s="3">
        <f>SUMIFS(Main!VT:VT,Main!B:B,B:B)</f>
        <v>8</v>
      </c>
      <c r="VG157" s="3">
        <f>SUMIFS(Main!VV:VV,Main!B:B,B:B)</f>
        <v>0</v>
      </c>
      <c r="VH157" s="3">
        <f>SUMIFS(Main!VZ:VZ,Main!B:B,B:B)</f>
        <v>0</v>
      </c>
      <c r="VI157" s="3">
        <f>SUMIFS(Main!WB:WB,Main!B:B,B:B)</f>
        <v>0</v>
      </c>
      <c r="VJ157" s="3">
        <f>SUMIFS(Main!WD:WD,Main!B:B,B:B)</f>
        <v>0</v>
      </c>
      <c r="VK157" s="3">
        <f t="shared" si="751"/>
        <v>8</v>
      </c>
      <c r="VL157" s="88">
        <f t="shared" si="752"/>
        <v>9512.2788807840006</v>
      </c>
      <c r="VM157" s="12">
        <f t="shared" si="753"/>
        <v>9.9656547177984857E-5</v>
      </c>
      <c r="VN157" s="3">
        <f>SUMIFS(Main!WH:WH,Main!B:B,B:B)</f>
        <v>0</v>
      </c>
    </row>
    <row r="158" spans="1:586">
      <c r="A158" s="154" t="s">
        <v>42</v>
      </c>
      <c r="B158" s="155" t="s">
        <v>41</v>
      </c>
      <c r="C158" s="150" t="s">
        <v>294</v>
      </c>
      <c r="D158" s="150" t="s">
        <v>669</v>
      </c>
      <c r="E158" s="154" t="s">
        <v>214</v>
      </c>
      <c r="F158" s="150" t="s">
        <v>471</v>
      </c>
      <c r="G158" s="150" t="s">
        <v>458</v>
      </c>
      <c r="H158" s="17">
        <v>1512.4175313122648</v>
      </c>
      <c r="I158" s="1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7"/>
      <c r="V158" s="87"/>
      <c r="W158" s="12"/>
      <c r="X158" s="91"/>
      <c r="Y158" s="91"/>
      <c r="Z158" s="91"/>
      <c r="AA158" s="91"/>
      <c r="AB158" s="91"/>
      <c r="AC158" s="91"/>
      <c r="AD158" s="91"/>
      <c r="AE158" s="87"/>
      <c r="AF158" s="88"/>
      <c r="AG158" s="88"/>
      <c r="AH158" s="88"/>
      <c r="AI158" s="87"/>
      <c r="AJ158" s="87"/>
      <c r="AK158" s="12"/>
      <c r="AL158" s="3"/>
      <c r="AM158" s="3"/>
      <c r="AN158" s="3"/>
      <c r="AO158" s="3"/>
      <c r="AP158" s="3"/>
      <c r="AQ158" s="3"/>
      <c r="AR158" s="3"/>
      <c r="AS158" s="3"/>
      <c r="AT158" s="87"/>
      <c r="AU158" s="40"/>
      <c r="AV158" s="40"/>
      <c r="AW158" s="88"/>
      <c r="AX158" s="88"/>
      <c r="AY158" s="88"/>
      <c r="AZ158" s="87"/>
      <c r="BA158" s="87"/>
      <c r="BB158" s="87"/>
      <c r="BC158" s="89"/>
      <c r="BD158" s="12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f t="shared" si="801"/>
        <v>0</v>
      </c>
      <c r="BJ158" s="3">
        <f t="shared" si="802"/>
        <v>0</v>
      </c>
      <c r="BK158" s="3">
        <f t="shared" si="803"/>
        <v>0</v>
      </c>
      <c r="BL158" s="3">
        <f t="shared" si="804"/>
        <v>0</v>
      </c>
      <c r="BM158" s="87">
        <v>0</v>
      </c>
      <c r="BN158" s="40" t="e">
        <f t="shared" si="805"/>
        <v>#DIV/0!</v>
      </c>
      <c r="BO158" s="40" t="e">
        <f t="shared" si="806"/>
        <v>#DIV/0!</v>
      </c>
      <c r="BP158" s="88">
        <v>0</v>
      </c>
      <c r="BQ158" s="88">
        <v>0</v>
      </c>
      <c r="BR158" s="88">
        <v>0</v>
      </c>
      <c r="BS158" s="12" t="e">
        <f t="shared" si="807"/>
        <v>#DIV/0!</v>
      </c>
      <c r="BT158" s="12" t="e">
        <f t="shared" si="808"/>
        <v>#DIV/0!</v>
      </c>
      <c r="BU158" s="87" t="e">
        <f t="shared" si="809"/>
        <v>#DIV/0!</v>
      </c>
      <c r="BV158" s="89" t="e">
        <f t="shared" si="810"/>
        <v>#DIV/0!</v>
      </c>
      <c r="BW158" s="90" t="str">
        <f t="shared" si="811"/>
        <v>FBA76726</v>
      </c>
      <c r="BX158" s="12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f t="shared" si="812"/>
        <v>0</v>
      </c>
      <c r="CD158" s="3">
        <v>0</v>
      </c>
      <c r="CE158" s="3">
        <v>0</v>
      </c>
      <c r="CF158" s="3">
        <f t="shared" si="813"/>
        <v>0</v>
      </c>
      <c r="CG158" s="87" t="e">
        <f t="shared" si="814"/>
        <v>#DIV/0!</v>
      </c>
      <c r="CH158" s="3" t="e">
        <f t="shared" si="815"/>
        <v>#DIV/0!</v>
      </c>
      <c r="CI158" s="3" t="e">
        <f t="shared" si="816"/>
        <v>#DIV/0!</v>
      </c>
      <c r="CJ158" s="88">
        <v>0</v>
      </c>
      <c r="CK158" s="88">
        <v>0</v>
      </c>
      <c r="CL158" s="88">
        <v>0</v>
      </c>
      <c r="CM158" s="87" t="e">
        <f t="shared" si="817"/>
        <v>#DIV/0!</v>
      </c>
      <c r="CN158" s="87" t="e">
        <f t="shared" si="818"/>
        <v>#DIV/0!</v>
      </c>
      <c r="CO158" s="12" t="e">
        <f t="shared" si="819"/>
        <v>#DIV/0!</v>
      </c>
      <c r="CP158" s="12" t="e">
        <f t="shared" si="820"/>
        <v>#DIV/0!</v>
      </c>
      <c r="CQ158" s="77" t="str">
        <f t="shared" si="821"/>
        <v>FBA76726</v>
      </c>
      <c r="CR158" s="12">
        <v>0</v>
      </c>
      <c r="CS158" s="3">
        <v>0</v>
      </c>
      <c r="CT158" s="3">
        <v>0</v>
      </c>
      <c r="CU158" s="3" t="e">
        <f>VLOOKUP(C158,'[1]Monthly Sales'!C:AP,38,0)</f>
        <v>#N/A</v>
      </c>
      <c r="CV158" s="3">
        <v>0</v>
      </c>
      <c r="CW158" s="3" t="e">
        <f t="shared" si="822"/>
        <v>#N/A</v>
      </c>
      <c r="CX158" s="3">
        <v>0</v>
      </c>
      <c r="CY158" s="3">
        <v>0</v>
      </c>
      <c r="CZ158" s="3" t="e">
        <f t="shared" si="823"/>
        <v>#N/A</v>
      </c>
      <c r="DA158" s="87" t="e">
        <f t="shared" si="824"/>
        <v>#DIV/0!</v>
      </c>
      <c r="DB158" s="45" t="e">
        <f t="shared" si="825"/>
        <v>#DIV/0!</v>
      </c>
      <c r="DC158" s="3" t="e">
        <f t="shared" si="826"/>
        <v>#N/A</v>
      </c>
      <c r="DD158" s="88">
        <v>0</v>
      </c>
      <c r="DE158" s="88">
        <v>0</v>
      </c>
      <c r="DF158" s="88">
        <v>0</v>
      </c>
      <c r="DG158" s="12" t="e">
        <f t="shared" si="827"/>
        <v>#DIV/0!</v>
      </c>
      <c r="DH158" s="12" t="e">
        <f t="shared" si="828"/>
        <v>#DIV/0!</v>
      </c>
      <c r="DI158" s="12" t="e">
        <f t="shared" si="829"/>
        <v>#N/A</v>
      </c>
      <c r="DJ158" s="12" t="e">
        <f t="shared" si="830"/>
        <v>#N/A</v>
      </c>
      <c r="DK158" s="3" t="str">
        <f t="shared" si="831"/>
        <v>FBA76726</v>
      </c>
      <c r="DL158" s="2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f t="shared" si="1014"/>
        <v>0</v>
      </c>
      <c r="DR158" s="3">
        <f>DP158-DQ158</f>
        <v>0</v>
      </c>
      <c r="DS158" s="3">
        <v>0</v>
      </c>
      <c r="DT158" s="3">
        <f t="shared" si="832"/>
        <v>0</v>
      </c>
      <c r="DU158" s="12" t="e">
        <f t="shared" si="833"/>
        <v>#DIV/0!</v>
      </c>
      <c r="DV158" s="87" t="e">
        <f t="shared" si="834"/>
        <v>#DIV/0!</v>
      </c>
      <c r="DW158" s="3" t="e">
        <f t="shared" si="835"/>
        <v>#DIV/0!</v>
      </c>
      <c r="DX158" s="3" t="e">
        <f t="shared" si="836"/>
        <v>#DIV/0!</v>
      </c>
      <c r="DY158" s="88">
        <v>0</v>
      </c>
      <c r="DZ158" s="88">
        <v>0</v>
      </c>
      <c r="EA158" s="88">
        <v>0</v>
      </c>
      <c r="EB158" s="12" t="e">
        <f t="shared" si="837"/>
        <v>#DIV/0!</v>
      </c>
      <c r="EC158" s="12" t="e">
        <f t="shared" si="838"/>
        <v>#DIV/0!</v>
      </c>
      <c r="ED158" s="12" t="e">
        <f t="shared" si="839"/>
        <v>#DIV/0!</v>
      </c>
      <c r="EE158" s="12" t="e">
        <f t="shared" si="840"/>
        <v>#DIV/0!</v>
      </c>
      <c r="EF158" s="3" t="str">
        <f t="shared" si="841"/>
        <v>FBA76726</v>
      </c>
      <c r="EG158" s="12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f t="shared" si="842"/>
        <v>0</v>
      </c>
      <c r="EM158" s="3">
        <v>0</v>
      </c>
      <c r="EN158" s="3">
        <v>0</v>
      </c>
      <c r="EO158" s="3">
        <f t="shared" si="843"/>
        <v>0</v>
      </c>
      <c r="EP158" s="12">
        <f t="shared" si="844"/>
        <v>0</v>
      </c>
      <c r="EQ158" s="87">
        <f t="shared" si="845"/>
        <v>0</v>
      </c>
      <c r="ER158" s="3">
        <f t="shared" si="846"/>
        <v>0</v>
      </c>
      <c r="ES158" s="3">
        <f t="shared" si="847"/>
        <v>0</v>
      </c>
      <c r="ET158" s="88">
        <v>0</v>
      </c>
      <c r="EU158" s="88">
        <v>0</v>
      </c>
      <c r="EV158" s="88">
        <v>0</v>
      </c>
      <c r="EW158" s="12">
        <f t="shared" si="848"/>
        <v>0</v>
      </c>
      <c r="EX158" s="12">
        <f t="shared" si="849"/>
        <v>0</v>
      </c>
      <c r="EY158" s="12">
        <f t="shared" si="850"/>
        <v>0</v>
      </c>
      <c r="EZ158" s="12">
        <f>IF(1-EY158,0)</f>
        <v>0</v>
      </c>
      <c r="FA158" s="3" t="str">
        <f t="shared" si="851"/>
        <v>FBA76726</v>
      </c>
      <c r="FB158" s="12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f t="shared" si="852"/>
        <v>0</v>
      </c>
      <c r="FH158" s="3">
        <v>0</v>
      </c>
      <c r="FI158" s="3">
        <v>0</v>
      </c>
      <c r="FJ158" s="3">
        <f t="shared" si="853"/>
        <v>0</v>
      </c>
      <c r="FK158" s="12">
        <f t="shared" si="854"/>
        <v>0</v>
      </c>
      <c r="FL158" s="12">
        <f t="shared" si="855"/>
        <v>0</v>
      </c>
      <c r="FM158" s="3">
        <f t="shared" si="856"/>
        <v>0</v>
      </c>
      <c r="FN158" s="88">
        <f t="shared" si="857"/>
        <v>0</v>
      </c>
      <c r="FO158" s="88">
        <v>0</v>
      </c>
      <c r="FP158" s="88">
        <v>0</v>
      </c>
      <c r="FQ158" s="88">
        <v>0</v>
      </c>
      <c r="FR158" s="12">
        <f t="shared" si="858"/>
        <v>0</v>
      </c>
      <c r="FS158" s="12">
        <f t="shared" si="859"/>
        <v>0</v>
      </c>
      <c r="FT158" s="12" t="e">
        <f t="shared" si="860"/>
        <v>#DIV/0!</v>
      </c>
      <c r="FU158" s="39" t="e">
        <f t="shared" si="861"/>
        <v>#DIV/0!</v>
      </c>
      <c r="FV158" s="77" t="str">
        <f t="shared" si="862"/>
        <v>FBA76726</v>
      </c>
      <c r="FW158" s="12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f t="shared" si="863"/>
        <v>0</v>
      </c>
      <c r="GC158" s="3">
        <v>0</v>
      </c>
      <c r="GD158" s="3">
        <v>0</v>
      </c>
      <c r="GE158" s="3">
        <f t="shared" si="864"/>
        <v>0</v>
      </c>
      <c r="GF158" s="12">
        <f t="shared" si="865"/>
        <v>0</v>
      </c>
      <c r="GG158" s="12">
        <f t="shared" si="866"/>
        <v>0</v>
      </c>
      <c r="GH158" s="88">
        <f t="shared" si="867"/>
        <v>0</v>
      </c>
      <c r="GI158" s="45">
        <f t="shared" si="868"/>
        <v>0</v>
      </c>
      <c r="GJ158" s="88">
        <v>0</v>
      </c>
      <c r="GK158" s="88">
        <v>0</v>
      </c>
      <c r="GL158" s="88">
        <v>0</v>
      </c>
      <c r="GM158" s="12">
        <f t="shared" si="869"/>
        <v>0</v>
      </c>
      <c r="GN158" s="12">
        <f t="shared" si="870"/>
        <v>0</v>
      </c>
      <c r="GO158" s="12" t="e">
        <f t="shared" si="871"/>
        <v>#DIV/0!</v>
      </c>
      <c r="GP158" s="12" t="e">
        <f t="shared" si="872"/>
        <v>#DIV/0!</v>
      </c>
      <c r="GQ158" s="77" t="str">
        <f t="shared" si="873"/>
        <v>FBA76726</v>
      </c>
      <c r="GR158" s="12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f t="shared" si="874"/>
        <v>0</v>
      </c>
      <c r="GX158" s="3">
        <v>0</v>
      </c>
      <c r="GY158" s="3">
        <v>0</v>
      </c>
      <c r="GZ158" s="3">
        <f t="shared" si="875"/>
        <v>0</v>
      </c>
      <c r="HA158" s="12">
        <f t="shared" si="876"/>
        <v>0</v>
      </c>
      <c r="HB158" s="12">
        <f t="shared" si="877"/>
        <v>0</v>
      </c>
      <c r="HC158" s="88">
        <f t="shared" si="878"/>
        <v>0</v>
      </c>
      <c r="HD158" s="45">
        <f t="shared" si="879"/>
        <v>0</v>
      </c>
      <c r="HE158" s="88">
        <v>0</v>
      </c>
      <c r="HF158" s="88">
        <v>0</v>
      </c>
      <c r="HG158" s="88">
        <v>0</v>
      </c>
      <c r="HH158" s="12">
        <f t="shared" si="880"/>
        <v>0</v>
      </c>
      <c r="HI158" s="12">
        <f t="shared" si="881"/>
        <v>0</v>
      </c>
      <c r="HJ158" s="12" t="e">
        <f t="shared" si="882"/>
        <v>#DIV/0!</v>
      </c>
      <c r="HK158" s="12" t="e">
        <f t="shared" si="883"/>
        <v>#DIV/0!</v>
      </c>
      <c r="HL158" s="77" t="s">
        <v>214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f t="shared" si="884"/>
        <v>0</v>
      </c>
      <c r="HS158" s="3">
        <v>0</v>
      </c>
      <c r="HT158" s="3">
        <f t="shared" si="885"/>
        <v>0</v>
      </c>
      <c r="HU158" s="12">
        <f t="shared" si="886"/>
        <v>0</v>
      </c>
      <c r="HV158" s="12">
        <f t="shared" si="887"/>
        <v>0</v>
      </c>
      <c r="HW158" s="88">
        <f t="shared" si="888"/>
        <v>0</v>
      </c>
      <c r="HX158" s="45">
        <f t="shared" si="889"/>
        <v>0</v>
      </c>
      <c r="HY158" s="3">
        <v>0</v>
      </c>
      <c r="HZ158" s="3">
        <v>0</v>
      </c>
      <c r="IA158" s="3">
        <v>0</v>
      </c>
      <c r="IB158" s="20">
        <f t="shared" si="890"/>
        <v>0</v>
      </c>
      <c r="IC158" s="12">
        <f t="shared" si="891"/>
        <v>0</v>
      </c>
      <c r="ID158" s="12">
        <f t="shared" si="892"/>
        <v>0</v>
      </c>
      <c r="IE158" s="12" t="e">
        <f t="shared" si="893"/>
        <v>#DIV/0!</v>
      </c>
      <c r="IF158" s="105" t="e">
        <f t="shared" si="894"/>
        <v>#DIV/0!</v>
      </c>
      <c r="IG158" s="100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f t="shared" si="895"/>
        <v>0</v>
      </c>
      <c r="IM158" s="3">
        <v>0</v>
      </c>
      <c r="IN158" s="3">
        <f t="shared" si="896"/>
        <v>0</v>
      </c>
      <c r="IO158" s="12">
        <f t="shared" si="897"/>
        <v>0</v>
      </c>
      <c r="IP158" s="12">
        <f t="shared" si="898"/>
        <v>0</v>
      </c>
      <c r="IQ158" s="88">
        <f t="shared" si="899"/>
        <v>0</v>
      </c>
      <c r="IR158" s="45">
        <f t="shared" si="900"/>
        <v>0</v>
      </c>
      <c r="IS158" s="3">
        <v>0</v>
      </c>
      <c r="IT158" s="3">
        <v>0</v>
      </c>
      <c r="IU158" s="3">
        <v>0</v>
      </c>
      <c r="IV158" s="20">
        <f t="shared" si="901"/>
        <v>0</v>
      </c>
      <c r="IW158" s="12">
        <f t="shared" si="902"/>
        <v>0</v>
      </c>
      <c r="IX158" s="12">
        <f t="shared" si="903"/>
        <v>0</v>
      </c>
      <c r="IY158" s="12" t="e">
        <f t="shared" si="904"/>
        <v>#DIV/0!</v>
      </c>
      <c r="IZ158" s="12" t="e">
        <f t="shared" si="905"/>
        <v>#DIV/0!</v>
      </c>
      <c r="JA158" s="100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f t="shared" si="906"/>
        <v>0</v>
      </c>
      <c r="JG158" s="3">
        <v>0</v>
      </c>
      <c r="JH158" s="3">
        <f t="shared" si="907"/>
        <v>0</v>
      </c>
      <c r="JI158" s="12">
        <f t="shared" si="908"/>
        <v>0</v>
      </c>
      <c r="JJ158" s="12">
        <f t="shared" si="909"/>
        <v>0</v>
      </c>
      <c r="JK158" s="88">
        <f t="shared" si="910"/>
        <v>0</v>
      </c>
      <c r="JL158" s="45">
        <f t="shared" si="911"/>
        <v>0</v>
      </c>
      <c r="JM158" s="3">
        <v>0</v>
      </c>
      <c r="JN158" s="3">
        <v>0</v>
      </c>
      <c r="JO158" s="3">
        <v>0</v>
      </c>
      <c r="JP158" s="20">
        <f t="shared" si="912"/>
        <v>0</v>
      </c>
      <c r="JQ158" s="12">
        <f t="shared" si="913"/>
        <v>0</v>
      </c>
      <c r="JR158" s="12">
        <f t="shared" si="914"/>
        <v>0</v>
      </c>
      <c r="JS158" s="12" t="e">
        <f t="shared" si="915"/>
        <v>#DIV/0!</v>
      </c>
      <c r="JT158" s="12" t="e">
        <f t="shared" si="916"/>
        <v>#DIV/0!</v>
      </c>
      <c r="JU158" s="100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f t="shared" si="917"/>
        <v>0</v>
      </c>
      <c r="KA158" s="3">
        <v>0</v>
      </c>
      <c r="KB158" s="3">
        <f t="shared" si="918"/>
        <v>0</v>
      </c>
      <c r="KC158" s="12">
        <f t="shared" si="919"/>
        <v>0</v>
      </c>
      <c r="KD158" s="12">
        <f t="shared" si="920"/>
        <v>0</v>
      </c>
      <c r="KE158" s="88">
        <f t="shared" si="921"/>
        <v>0</v>
      </c>
      <c r="KF158" s="45">
        <f t="shared" si="922"/>
        <v>0</v>
      </c>
      <c r="KG158" s="3">
        <v>0</v>
      </c>
      <c r="KH158" s="3">
        <v>0</v>
      </c>
      <c r="KI158" s="3">
        <v>0</v>
      </c>
      <c r="KJ158" s="20">
        <f t="shared" si="923"/>
        <v>0</v>
      </c>
      <c r="KK158" s="12">
        <f t="shared" si="924"/>
        <v>0</v>
      </c>
      <c r="KL158" s="12">
        <f t="shared" si="925"/>
        <v>0</v>
      </c>
      <c r="KM158" s="12" t="e">
        <f t="shared" si="926"/>
        <v>#DIV/0!</v>
      </c>
      <c r="KN158" s="12" t="e">
        <f t="shared" si="927"/>
        <v>#DIV/0!</v>
      </c>
      <c r="KO158" s="100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f t="shared" si="928"/>
        <v>0</v>
      </c>
      <c r="KU158" s="3">
        <v>0</v>
      </c>
      <c r="KV158" s="3">
        <f t="shared" si="929"/>
        <v>0</v>
      </c>
      <c r="KW158" s="12">
        <f t="shared" si="930"/>
        <v>0</v>
      </c>
      <c r="KX158" s="12">
        <f t="shared" si="931"/>
        <v>0</v>
      </c>
      <c r="KY158" s="88">
        <f t="shared" si="932"/>
        <v>0</v>
      </c>
      <c r="KZ158" s="45">
        <f t="shared" si="933"/>
        <v>0</v>
      </c>
      <c r="LA158" s="3">
        <v>0</v>
      </c>
      <c r="LB158" s="3">
        <v>0</v>
      </c>
      <c r="LC158" s="3">
        <v>0</v>
      </c>
      <c r="LD158" s="20">
        <f t="shared" si="934"/>
        <v>0</v>
      </c>
      <c r="LE158" s="12">
        <f t="shared" si="935"/>
        <v>0</v>
      </c>
      <c r="LF158" s="12">
        <f t="shared" si="936"/>
        <v>0</v>
      </c>
      <c r="LG158" s="12" t="e">
        <f t="shared" si="937"/>
        <v>#DIV/0!</v>
      </c>
      <c r="LH158" s="12" t="e">
        <f t="shared" si="938"/>
        <v>#DIV/0!</v>
      </c>
      <c r="LI158" s="100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f t="shared" si="939"/>
        <v>0</v>
      </c>
      <c r="LO158" s="3">
        <v>0</v>
      </c>
      <c r="LP158" s="3">
        <f t="shared" si="940"/>
        <v>0</v>
      </c>
      <c r="LQ158" s="12">
        <f t="shared" si="941"/>
        <v>0</v>
      </c>
      <c r="LR158" s="12">
        <f t="shared" si="942"/>
        <v>0</v>
      </c>
      <c r="LS158" s="88">
        <f t="shared" si="943"/>
        <v>0</v>
      </c>
      <c r="LT158" s="45">
        <f t="shared" si="944"/>
        <v>0</v>
      </c>
      <c r="LU158" s="88">
        <v>0</v>
      </c>
      <c r="LV158" s="88">
        <v>0</v>
      </c>
      <c r="LW158" s="88">
        <v>0</v>
      </c>
      <c r="LX158" s="88">
        <f t="shared" si="945"/>
        <v>0</v>
      </c>
      <c r="LY158" s="12">
        <f t="shared" si="946"/>
        <v>0</v>
      </c>
      <c r="LZ158" s="12">
        <f t="shared" si="947"/>
        <v>0</v>
      </c>
      <c r="MA158" s="12" t="e">
        <f t="shared" si="948"/>
        <v>#DIV/0!</v>
      </c>
      <c r="MB158" s="12" t="e">
        <f t="shared" si="949"/>
        <v>#DIV/0!</v>
      </c>
      <c r="MC158" s="100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f t="shared" si="950"/>
        <v>0</v>
      </c>
      <c r="MI158" s="3">
        <v>0</v>
      </c>
      <c r="MJ158" s="3">
        <f t="shared" si="951"/>
        <v>0</v>
      </c>
      <c r="MK158" s="12">
        <f t="shared" si="952"/>
        <v>0</v>
      </c>
      <c r="ML158" s="12">
        <f t="shared" si="953"/>
        <v>0</v>
      </c>
      <c r="MM158" s="88">
        <f t="shared" si="954"/>
        <v>0</v>
      </c>
      <c r="MN158" s="45">
        <f t="shared" si="955"/>
        <v>0</v>
      </c>
      <c r="MO158" s="88">
        <v>0</v>
      </c>
      <c r="MP158" s="88">
        <v>0</v>
      </c>
      <c r="MQ158" s="88">
        <v>0</v>
      </c>
      <c r="MR158" s="88">
        <f t="shared" si="956"/>
        <v>0</v>
      </c>
      <c r="MS158" s="12">
        <f t="shared" si="957"/>
        <v>0</v>
      </c>
      <c r="MT158" s="12">
        <f t="shared" si="958"/>
        <v>0</v>
      </c>
      <c r="MU158" s="12" t="e">
        <f t="shared" si="959"/>
        <v>#DIV/0!</v>
      </c>
      <c r="MV158" s="12" t="e">
        <f t="shared" si="960"/>
        <v>#DIV/0!</v>
      </c>
      <c r="MW158" s="100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f t="shared" si="961"/>
        <v>0</v>
      </c>
      <c r="NC158" s="3">
        <v>0</v>
      </c>
      <c r="ND158" s="3">
        <f t="shared" si="962"/>
        <v>0</v>
      </c>
      <c r="NE158" s="12">
        <f t="shared" si="963"/>
        <v>0</v>
      </c>
      <c r="NF158" s="12">
        <f t="shared" si="964"/>
        <v>0</v>
      </c>
      <c r="NG158" s="88">
        <f t="shared" si="965"/>
        <v>0</v>
      </c>
      <c r="NH158" s="45">
        <f t="shared" si="966"/>
        <v>0</v>
      </c>
      <c r="NI158" s="88">
        <v>0</v>
      </c>
      <c r="NJ158" s="88">
        <v>0</v>
      </c>
      <c r="NK158" s="88">
        <v>0</v>
      </c>
      <c r="NL158" s="88">
        <f t="shared" si="967"/>
        <v>0</v>
      </c>
      <c r="NM158" s="12">
        <f t="shared" si="968"/>
        <v>0</v>
      </c>
      <c r="NN158" s="12">
        <f t="shared" si="969"/>
        <v>0</v>
      </c>
      <c r="NO158" s="12" t="e">
        <f t="shared" si="970"/>
        <v>#DIV/0!</v>
      </c>
      <c r="NP158" s="12" t="e">
        <f t="shared" si="971"/>
        <v>#DIV/0!</v>
      </c>
      <c r="NQ158" s="100">
        <v>0</v>
      </c>
      <c r="NR158" s="3">
        <v>0</v>
      </c>
      <c r="NS158" s="3">
        <v>0</v>
      </c>
      <c r="NT158" s="3">
        <v>0</v>
      </c>
      <c r="NU158" s="3">
        <v>0</v>
      </c>
      <c r="NV158" s="3">
        <f t="shared" si="972"/>
        <v>0</v>
      </c>
      <c r="NW158" s="3">
        <f t="shared" si="973"/>
        <v>0</v>
      </c>
      <c r="NX158" s="12">
        <f t="shared" si="974"/>
        <v>0</v>
      </c>
      <c r="NY158" s="88">
        <f t="shared" si="975"/>
        <v>0</v>
      </c>
      <c r="NZ158" s="45">
        <f t="shared" si="976"/>
        <v>0</v>
      </c>
      <c r="OA158" s="88">
        <v>0</v>
      </c>
      <c r="OB158" s="88">
        <v>0</v>
      </c>
      <c r="OC158" s="88">
        <v>0</v>
      </c>
      <c r="OD158" s="88">
        <f t="shared" si="977"/>
        <v>0</v>
      </c>
      <c r="OE158" s="12">
        <f t="shared" si="978"/>
        <v>0</v>
      </c>
      <c r="OF158" s="12">
        <f t="shared" si="979"/>
        <v>0</v>
      </c>
      <c r="OG158" s="12">
        <f t="shared" si="980"/>
        <v>0</v>
      </c>
      <c r="OH158" s="12" t="e">
        <f t="shared" si="981"/>
        <v>#DIV/0!</v>
      </c>
      <c r="OI158" s="12" t="e">
        <f t="shared" si="982"/>
        <v>#DIV/0!</v>
      </c>
      <c r="OJ158" s="3">
        <v>0</v>
      </c>
      <c r="OK158" s="3">
        <v>7</v>
      </c>
      <c r="OL158" s="3">
        <v>0</v>
      </c>
      <c r="OM158" s="3">
        <v>0</v>
      </c>
      <c r="ON158" s="3">
        <v>0</v>
      </c>
      <c r="OO158" s="3">
        <f t="shared" si="983"/>
        <v>7</v>
      </c>
      <c r="OP158" s="88">
        <f t="shared" si="984"/>
        <v>10586.922719185854</v>
      </c>
      <c r="OQ158" s="12">
        <f t="shared" si="985"/>
        <v>1.2867102278494465E-4</v>
      </c>
      <c r="OR158" s="3">
        <v>0</v>
      </c>
      <c r="OS158" s="100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f t="shared" si="986"/>
        <v>0</v>
      </c>
      <c r="OY158" s="3">
        <f t="shared" si="987"/>
        <v>0</v>
      </c>
      <c r="OZ158" s="12">
        <f t="shared" si="988"/>
        <v>0</v>
      </c>
      <c r="PA158" s="88">
        <f t="shared" si="989"/>
        <v>0</v>
      </c>
      <c r="PB158" s="45">
        <f t="shared" si="990"/>
        <v>0</v>
      </c>
      <c r="PC158" s="88">
        <v>0</v>
      </c>
      <c r="PD158" s="88">
        <v>0</v>
      </c>
      <c r="PE158" s="88">
        <v>0</v>
      </c>
      <c r="PF158" s="88">
        <f t="shared" si="991"/>
        <v>0</v>
      </c>
      <c r="PG158" s="12">
        <f t="shared" si="992"/>
        <v>0</v>
      </c>
      <c r="PH158" s="12">
        <f t="shared" si="993"/>
        <v>0</v>
      </c>
      <c r="PI158" s="12">
        <f t="shared" si="994"/>
        <v>0</v>
      </c>
      <c r="PJ158" s="12" t="e">
        <f t="shared" si="995"/>
        <v>#DIV/0!</v>
      </c>
      <c r="PK158" s="12" t="e">
        <f t="shared" si="996"/>
        <v>#DIV/0!</v>
      </c>
      <c r="PL158" s="3">
        <v>0</v>
      </c>
      <c r="PM158" s="3">
        <v>7</v>
      </c>
      <c r="PN158" s="3">
        <v>0</v>
      </c>
      <c r="PO158" s="3">
        <v>0</v>
      </c>
      <c r="PP158" s="3">
        <v>0</v>
      </c>
      <c r="PQ158" s="3">
        <v>0</v>
      </c>
      <c r="PR158" s="3">
        <f t="shared" si="997"/>
        <v>7</v>
      </c>
      <c r="PS158" s="88">
        <f t="shared" si="998"/>
        <v>10586.922719185854</v>
      </c>
      <c r="PT158" s="12">
        <f t="shared" si="999"/>
        <v>1.470728478167064E-4</v>
      </c>
      <c r="PU158" s="3">
        <v>0</v>
      </c>
      <c r="PV158" s="100">
        <v>0</v>
      </c>
      <c r="PW158" s="3">
        <v>0</v>
      </c>
      <c r="PX158" s="3">
        <v>0</v>
      </c>
      <c r="PY158" s="3">
        <v>0</v>
      </c>
      <c r="PZ158" s="3">
        <v>0</v>
      </c>
      <c r="QA158" s="3">
        <f t="shared" si="1000"/>
        <v>0</v>
      </c>
      <c r="QB158" s="3">
        <f t="shared" si="1001"/>
        <v>0</v>
      </c>
      <c r="QC158" s="12">
        <f t="shared" si="1002"/>
        <v>0</v>
      </c>
      <c r="QD158" s="88">
        <f t="shared" si="1003"/>
        <v>0</v>
      </c>
      <c r="QE158" s="45">
        <f t="shared" si="1004"/>
        <v>0</v>
      </c>
      <c r="QF158" s="88">
        <v>0</v>
      </c>
      <c r="QG158" s="88">
        <v>0</v>
      </c>
      <c r="QH158" s="88">
        <v>0</v>
      </c>
      <c r="QI158" s="88">
        <f t="shared" si="1005"/>
        <v>0</v>
      </c>
      <c r="QJ158" s="12">
        <f t="shared" si="1006"/>
        <v>0</v>
      </c>
      <c r="QK158" s="12">
        <f t="shared" si="1007"/>
        <v>0</v>
      </c>
      <c r="QL158" s="12">
        <f t="shared" si="1008"/>
        <v>0</v>
      </c>
      <c r="QM158" s="12" t="e">
        <f t="shared" si="1009"/>
        <v>#DIV/0!</v>
      </c>
      <c r="QN158" s="12" t="e">
        <f t="shared" si="1010"/>
        <v>#DIV/0!</v>
      </c>
      <c r="QO158" s="3">
        <v>0</v>
      </c>
      <c r="QP158" s="3"/>
      <c r="QQ158" s="3">
        <v>0</v>
      </c>
      <c r="QR158" s="3">
        <v>0</v>
      </c>
      <c r="QS158" s="3">
        <v>0</v>
      </c>
      <c r="QT158" s="3">
        <v>0</v>
      </c>
      <c r="QU158" s="3">
        <f t="shared" si="1011"/>
        <v>0</v>
      </c>
      <c r="QV158" s="88">
        <f t="shared" si="1012"/>
        <v>0</v>
      </c>
      <c r="QW158" s="12">
        <f t="shared" si="1013"/>
        <v>0</v>
      </c>
      <c r="QX158" s="3">
        <v>0</v>
      </c>
      <c r="QY158" s="100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f t="shared" si="786"/>
        <v>0</v>
      </c>
      <c r="RE158" s="3">
        <f t="shared" si="787"/>
        <v>0</v>
      </c>
      <c r="RF158" s="12">
        <f t="shared" si="788"/>
        <v>0</v>
      </c>
      <c r="RG158" s="88">
        <f t="shared" si="789"/>
        <v>0</v>
      </c>
      <c r="RH158" s="45">
        <f t="shared" si="790"/>
        <v>0</v>
      </c>
      <c r="RI158" s="88">
        <v>0</v>
      </c>
      <c r="RJ158" s="88">
        <v>0</v>
      </c>
      <c r="RK158" s="88">
        <v>0</v>
      </c>
      <c r="RL158" s="88">
        <f t="shared" si="791"/>
        <v>0</v>
      </c>
      <c r="RM158" s="12">
        <f t="shared" si="792"/>
        <v>0</v>
      </c>
      <c r="RN158" s="12">
        <f t="shared" si="793"/>
        <v>0</v>
      </c>
      <c r="RO158" s="12">
        <f t="shared" si="794"/>
        <v>0</v>
      </c>
      <c r="RP158" s="169" t="str">
        <f t="shared" si="795"/>
        <v>AM-C23</v>
      </c>
      <c r="RQ158" s="12" t="e">
        <f t="shared" si="796"/>
        <v>#DIV/0!</v>
      </c>
      <c r="RR158" s="12" t="e">
        <f t="shared" si="797"/>
        <v>#DIV/0!</v>
      </c>
      <c r="RS158" s="3">
        <v>0</v>
      </c>
      <c r="RT158" s="3">
        <v>6</v>
      </c>
      <c r="RU158" s="3">
        <v>0</v>
      </c>
      <c r="RV158" s="3">
        <v>0</v>
      </c>
      <c r="RW158" s="3">
        <v>0</v>
      </c>
      <c r="RX158" s="3">
        <v>0</v>
      </c>
      <c r="RY158" s="3">
        <f t="shared" si="798"/>
        <v>6</v>
      </c>
      <c r="RZ158" s="88">
        <f t="shared" si="799"/>
        <v>9074.5051878735885</v>
      </c>
      <c r="SA158" s="12">
        <f t="shared" si="800"/>
        <v>1.2795819119157826E-4</v>
      </c>
      <c r="SB158" s="3">
        <v>0</v>
      </c>
      <c r="SC158" s="100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f t="shared" si="756"/>
        <v>0</v>
      </c>
      <c r="SI158" s="3">
        <f t="shared" si="757"/>
        <v>0</v>
      </c>
      <c r="SJ158" s="12">
        <f t="shared" si="758"/>
        <v>0</v>
      </c>
      <c r="SK158" s="88">
        <f t="shared" si="759"/>
        <v>0</v>
      </c>
      <c r="SL158" s="45">
        <f t="shared" si="760"/>
        <v>0</v>
      </c>
      <c r="SM158" s="88">
        <v>0</v>
      </c>
      <c r="SN158" s="88">
        <v>0</v>
      </c>
      <c r="SO158" s="88">
        <v>0</v>
      </c>
      <c r="SP158" s="88">
        <f t="shared" si="761"/>
        <v>0</v>
      </c>
      <c r="SQ158" s="12">
        <f t="shared" si="762"/>
        <v>0</v>
      </c>
      <c r="SR158" s="87">
        <f t="shared" si="763"/>
        <v>0</v>
      </c>
      <c r="SS158" s="87">
        <f t="shared" si="764"/>
        <v>0</v>
      </c>
      <c r="ST158" s="169" t="str">
        <f t="shared" si="765"/>
        <v>AM-C23</v>
      </c>
      <c r="SU158" s="12" t="e">
        <f t="shared" si="766"/>
        <v>#DIV/0!</v>
      </c>
      <c r="SV158" s="12" t="e">
        <f t="shared" si="767"/>
        <v>#DIV/0!</v>
      </c>
      <c r="SW158" s="3">
        <v>0</v>
      </c>
      <c r="SX158" s="3">
        <v>6</v>
      </c>
      <c r="SY158" s="3">
        <v>0</v>
      </c>
      <c r="SZ158" s="3">
        <v>0</v>
      </c>
      <c r="TA158" s="3">
        <v>0</v>
      </c>
      <c r="TB158" s="3">
        <v>0</v>
      </c>
      <c r="TC158" s="3">
        <f t="shared" si="768"/>
        <v>6</v>
      </c>
      <c r="TD158" s="88">
        <f t="shared" si="769"/>
        <v>9074.5051878735885</v>
      </c>
      <c r="TE158" s="12">
        <f t="shared" si="770"/>
        <v>9.9827294542490067E-5</v>
      </c>
      <c r="TF158" s="3">
        <v>0</v>
      </c>
      <c r="TG158" s="100">
        <f>SUMIFS(Main!TX:TX,Main!B:B,B:B)</f>
        <v>0</v>
      </c>
      <c r="TH158" s="3">
        <v>0</v>
      </c>
      <c r="TI158" s="3">
        <v>0</v>
      </c>
      <c r="TJ158" s="3">
        <f>SUMIFS(Main!TT:TT,Main!B:B,B:B)</f>
        <v>0</v>
      </c>
      <c r="TK158" s="3">
        <v>0</v>
      </c>
      <c r="TL158" s="3">
        <f t="shared" si="771"/>
        <v>0</v>
      </c>
      <c r="TM158" s="3">
        <f t="shared" si="772"/>
        <v>0</v>
      </c>
      <c r="TN158" s="12">
        <f t="shared" si="773"/>
        <v>0</v>
      </c>
      <c r="TO158" s="88">
        <f t="shared" si="774"/>
        <v>0</v>
      </c>
      <c r="TP158" s="45">
        <f t="shared" si="775"/>
        <v>0</v>
      </c>
      <c r="TQ158" s="88">
        <v>0</v>
      </c>
      <c r="TR158" s="88">
        <v>0</v>
      </c>
      <c r="TS158" s="88">
        <f>SUMIFS(Main!TU:TU,Main!B:B,B:B)</f>
        <v>0</v>
      </c>
      <c r="TT158" s="88">
        <f t="shared" si="776"/>
        <v>0</v>
      </c>
      <c r="TU158" s="12">
        <f t="shared" si="777"/>
        <v>0</v>
      </c>
      <c r="TV158" s="87">
        <f t="shared" si="778"/>
        <v>0</v>
      </c>
      <c r="TW158" s="87">
        <f t="shared" si="779"/>
        <v>0</v>
      </c>
      <c r="TX158" s="169" t="str">
        <f t="shared" si="780"/>
        <v>AM-C23</v>
      </c>
      <c r="TY158" s="12" t="e">
        <f t="shared" si="781"/>
        <v>#DIV/0!</v>
      </c>
      <c r="TZ158" s="12" t="e">
        <f t="shared" si="782"/>
        <v>#DIV/0!</v>
      </c>
      <c r="UA158" s="3">
        <f>SUMIFS(Main!UG:UG,Main!B:B,B:B)</f>
        <v>0</v>
      </c>
      <c r="UB158" s="3">
        <f>SUMIFS(Main!UI:UI,Main!B:B,B:B)</f>
        <v>6</v>
      </c>
      <c r="UC158" s="3">
        <f>SUMIFS(Main!UK:UK,Main!B:B,B:B)</f>
        <v>0</v>
      </c>
      <c r="UD158" s="3">
        <f>SUMIFS(Main!UO:UO,Main!B:B,B:B)</f>
        <v>0</v>
      </c>
      <c r="UE158" s="3">
        <f>SUMIFS(Main!UQ:UQ,Main!B:B,B:B)</f>
        <v>0</v>
      </c>
      <c r="UF158" s="3">
        <f>SUMIFS(Main!US:US,Main!B:B,B:B)</f>
        <v>0</v>
      </c>
      <c r="UG158" s="3">
        <f t="shared" si="783"/>
        <v>6</v>
      </c>
      <c r="UH158" s="88">
        <f t="shared" si="784"/>
        <v>9074.5051878735885</v>
      </c>
      <c r="UI158" s="12">
        <f t="shared" si="785"/>
        <v>9.0033292900773497E-5</v>
      </c>
      <c r="UJ158" s="3">
        <f>SUMIFS(Main!UW:UW,Main!B:B,B:B)</f>
        <v>0</v>
      </c>
      <c r="UK158" s="100">
        <f>SUMIFS(Main!VI:VI,Main!A:A,A:A)</f>
        <v>0</v>
      </c>
      <c r="UL158" s="3">
        <v>0</v>
      </c>
      <c r="UM158" s="3">
        <v>0</v>
      </c>
      <c r="UN158" s="3">
        <f>SUMIFS(Main!VE:VE,Main!A:A,A:A)</f>
        <v>0</v>
      </c>
      <c r="UO158" s="3">
        <v>0</v>
      </c>
      <c r="UP158" s="3">
        <f t="shared" si="741"/>
        <v>0</v>
      </c>
      <c r="UQ158" s="3">
        <f t="shared" si="742"/>
        <v>0</v>
      </c>
      <c r="UR158" s="12">
        <f t="shared" si="743"/>
        <v>0</v>
      </c>
      <c r="US158" s="88">
        <f t="shared" si="744"/>
        <v>0</v>
      </c>
      <c r="UT158" s="45">
        <f t="shared" si="745"/>
        <v>0</v>
      </c>
      <c r="UU158" s="88">
        <v>0</v>
      </c>
      <c r="UV158" s="88">
        <v>0</v>
      </c>
      <c r="UW158" s="88">
        <f>SUMIFS(Main!VF:VF,Main!A:A,A:A)</f>
        <v>0</v>
      </c>
      <c r="UX158" s="88">
        <f t="shared" si="746"/>
        <v>0</v>
      </c>
      <c r="UY158" s="12">
        <f t="shared" si="747"/>
        <v>0</v>
      </c>
      <c r="UZ158" s="87">
        <f t="shared" si="748"/>
        <v>0</v>
      </c>
      <c r="VA158" s="87">
        <f t="shared" si="749"/>
        <v>0</v>
      </c>
      <c r="VB158" s="169" t="str">
        <f t="shared" si="740"/>
        <v>AM-C23</v>
      </c>
      <c r="VC158" s="12" t="e">
        <f t="shared" si="754"/>
        <v>#DIV/0!</v>
      </c>
      <c r="VD158" s="12" t="e">
        <f t="shared" si="750"/>
        <v>#DIV/0!</v>
      </c>
      <c r="VE158" s="3">
        <f>SUMIFS(Main!VR:VR,Main!B:B,B:B)</f>
        <v>0</v>
      </c>
      <c r="VF158" s="3">
        <f>SUMIFS(Main!VT:VT,Main!B:B,B:B)</f>
        <v>6</v>
      </c>
      <c r="VG158" s="3">
        <f>SUMIFS(Main!VV:VV,Main!B:B,B:B)</f>
        <v>0</v>
      </c>
      <c r="VH158" s="3">
        <f>SUMIFS(Main!VZ:VZ,Main!B:B,B:B)</f>
        <v>0</v>
      </c>
      <c r="VI158" s="3">
        <f>SUMIFS(Main!WB:WB,Main!B:B,B:B)</f>
        <v>0</v>
      </c>
      <c r="VJ158" s="3">
        <f>SUMIFS(Main!WD:WD,Main!B:B,B:B)</f>
        <v>0</v>
      </c>
      <c r="VK158" s="3">
        <f t="shared" si="751"/>
        <v>6</v>
      </c>
      <c r="VL158" s="88">
        <f t="shared" si="752"/>
        <v>9074.5051878735885</v>
      </c>
      <c r="VM158" s="12">
        <f t="shared" si="753"/>
        <v>9.5070157814554904E-5</v>
      </c>
      <c r="VN158" s="3">
        <f>SUMIFS(Main!WH:WH,Main!B:B,B:B)</f>
        <v>0</v>
      </c>
    </row>
    <row r="159" spans="1:586">
      <c r="A159" s="154" t="s">
        <v>110</v>
      </c>
      <c r="B159" s="155" t="s">
        <v>109</v>
      </c>
      <c r="C159" s="150" t="s">
        <v>294</v>
      </c>
      <c r="D159" s="150" t="s">
        <v>669</v>
      </c>
      <c r="E159" s="154" t="s">
        <v>249</v>
      </c>
      <c r="F159" s="150" t="s">
        <v>473</v>
      </c>
      <c r="G159" s="150" t="s">
        <v>432</v>
      </c>
      <c r="H159" s="17">
        <v>1391.4003812205883</v>
      </c>
      <c r="I159" s="1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7"/>
      <c r="V159" s="87"/>
      <c r="W159" s="12"/>
      <c r="X159" s="91"/>
      <c r="Y159" s="91"/>
      <c r="Z159" s="91"/>
      <c r="AA159" s="91"/>
      <c r="AB159" s="91"/>
      <c r="AC159" s="91"/>
      <c r="AD159" s="91"/>
      <c r="AE159" s="87"/>
      <c r="AF159" s="88"/>
      <c r="AG159" s="88"/>
      <c r="AH159" s="88"/>
      <c r="AI159" s="87"/>
      <c r="AJ159" s="87"/>
      <c r="AK159" s="12"/>
      <c r="AL159" s="3"/>
      <c r="AM159" s="3"/>
      <c r="AN159" s="3"/>
      <c r="AO159" s="3"/>
      <c r="AP159" s="3"/>
      <c r="AQ159" s="3"/>
      <c r="AR159" s="3"/>
      <c r="AS159" s="3"/>
      <c r="AT159" s="87"/>
      <c r="AU159" s="40"/>
      <c r="AV159" s="40"/>
      <c r="AW159" s="88"/>
      <c r="AX159" s="88"/>
      <c r="AY159" s="88"/>
      <c r="AZ159" s="87"/>
      <c r="BA159" s="87"/>
      <c r="BB159" s="87"/>
      <c r="BC159" s="89"/>
      <c r="BD159" s="12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f t="shared" si="801"/>
        <v>0</v>
      </c>
      <c r="BJ159" s="3">
        <f t="shared" si="802"/>
        <v>0</v>
      </c>
      <c r="BK159" s="3">
        <f t="shared" si="803"/>
        <v>0</v>
      </c>
      <c r="BL159" s="3">
        <f t="shared" si="804"/>
        <v>0</v>
      </c>
      <c r="BM159" s="87">
        <v>0</v>
      </c>
      <c r="BN159" s="40" t="e">
        <f t="shared" si="805"/>
        <v>#DIV/0!</v>
      </c>
      <c r="BO159" s="40" t="e">
        <f t="shared" si="806"/>
        <v>#DIV/0!</v>
      </c>
      <c r="BP159" s="88">
        <v>0</v>
      </c>
      <c r="BQ159" s="88">
        <v>0</v>
      </c>
      <c r="BR159" s="88">
        <v>0</v>
      </c>
      <c r="BS159" s="12" t="e">
        <f t="shared" si="807"/>
        <v>#DIV/0!</v>
      </c>
      <c r="BT159" s="12" t="e">
        <f t="shared" si="808"/>
        <v>#DIV/0!</v>
      </c>
      <c r="BU159" s="87" t="e">
        <f t="shared" si="809"/>
        <v>#DIV/0!</v>
      </c>
      <c r="BV159" s="89" t="e">
        <f t="shared" si="810"/>
        <v>#DIV/0!</v>
      </c>
      <c r="BW159" s="90" t="str">
        <f t="shared" si="811"/>
        <v>FBA76739</v>
      </c>
      <c r="BX159" s="12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f t="shared" si="812"/>
        <v>0</v>
      </c>
      <c r="CD159" s="3">
        <v>0</v>
      </c>
      <c r="CE159" s="3">
        <v>0</v>
      </c>
      <c r="CF159" s="3">
        <f t="shared" si="813"/>
        <v>0</v>
      </c>
      <c r="CG159" s="87" t="e">
        <f t="shared" si="814"/>
        <v>#DIV/0!</v>
      </c>
      <c r="CH159" s="3" t="e">
        <f t="shared" si="815"/>
        <v>#DIV/0!</v>
      </c>
      <c r="CI159" s="3" t="e">
        <f t="shared" si="816"/>
        <v>#DIV/0!</v>
      </c>
      <c r="CJ159" s="88">
        <v>0</v>
      </c>
      <c r="CK159" s="88">
        <v>0</v>
      </c>
      <c r="CL159" s="88">
        <v>0</v>
      </c>
      <c r="CM159" s="87" t="e">
        <f t="shared" si="817"/>
        <v>#DIV/0!</v>
      </c>
      <c r="CN159" s="87" t="e">
        <f t="shared" si="818"/>
        <v>#DIV/0!</v>
      </c>
      <c r="CO159" s="12" t="e">
        <f t="shared" si="819"/>
        <v>#DIV/0!</v>
      </c>
      <c r="CP159" s="12" t="e">
        <f t="shared" si="820"/>
        <v>#DIV/0!</v>
      </c>
      <c r="CQ159" s="77" t="str">
        <f t="shared" si="821"/>
        <v>FBA76739</v>
      </c>
      <c r="CR159" s="12">
        <v>0</v>
      </c>
      <c r="CS159" s="3">
        <v>0</v>
      </c>
      <c r="CT159" s="3">
        <v>0</v>
      </c>
      <c r="CU159" s="3" t="e">
        <f>VLOOKUP(C159,'[1]Monthly Sales'!C:AP,38,0)</f>
        <v>#N/A</v>
      </c>
      <c r="CV159" s="3">
        <v>0</v>
      </c>
      <c r="CW159" s="3" t="e">
        <f t="shared" si="822"/>
        <v>#N/A</v>
      </c>
      <c r="CX159" s="3">
        <v>0</v>
      </c>
      <c r="CY159" s="3">
        <v>0</v>
      </c>
      <c r="CZ159" s="3" t="e">
        <f t="shared" si="823"/>
        <v>#N/A</v>
      </c>
      <c r="DA159" s="87" t="e">
        <f t="shared" si="824"/>
        <v>#DIV/0!</v>
      </c>
      <c r="DB159" s="45" t="e">
        <f t="shared" si="825"/>
        <v>#DIV/0!</v>
      </c>
      <c r="DC159" s="3" t="e">
        <f t="shared" si="826"/>
        <v>#N/A</v>
      </c>
      <c r="DD159" s="88">
        <v>0</v>
      </c>
      <c r="DE159" s="88">
        <v>0</v>
      </c>
      <c r="DF159" s="88">
        <v>0</v>
      </c>
      <c r="DG159" s="12" t="e">
        <f t="shared" si="827"/>
        <v>#DIV/0!</v>
      </c>
      <c r="DH159" s="12" t="e">
        <f t="shared" si="828"/>
        <v>#DIV/0!</v>
      </c>
      <c r="DI159" s="12" t="e">
        <f t="shared" si="829"/>
        <v>#N/A</v>
      </c>
      <c r="DJ159" s="12" t="e">
        <f t="shared" si="830"/>
        <v>#N/A</v>
      </c>
      <c r="DK159" s="3" t="str">
        <f t="shared" si="831"/>
        <v>FBA76739</v>
      </c>
      <c r="DL159" s="2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f t="shared" si="1014"/>
        <v>0</v>
      </c>
      <c r="DR159" s="3">
        <f>DP159-DQ159</f>
        <v>0</v>
      </c>
      <c r="DS159" s="3">
        <v>0</v>
      </c>
      <c r="DT159" s="3">
        <f t="shared" si="832"/>
        <v>0</v>
      </c>
      <c r="DU159" s="12" t="e">
        <f t="shared" si="833"/>
        <v>#DIV/0!</v>
      </c>
      <c r="DV159" s="87" t="e">
        <f t="shared" si="834"/>
        <v>#DIV/0!</v>
      </c>
      <c r="DW159" s="3" t="e">
        <f t="shared" si="835"/>
        <v>#DIV/0!</v>
      </c>
      <c r="DX159" s="3" t="e">
        <f t="shared" si="836"/>
        <v>#DIV/0!</v>
      </c>
      <c r="DY159" s="88">
        <v>0</v>
      </c>
      <c r="DZ159" s="88">
        <v>0</v>
      </c>
      <c r="EA159" s="88">
        <v>0</v>
      </c>
      <c r="EB159" s="12" t="e">
        <f t="shared" si="837"/>
        <v>#DIV/0!</v>
      </c>
      <c r="EC159" s="12" t="e">
        <f t="shared" si="838"/>
        <v>#DIV/0!</v>
      </c>
      <c r="ED159" s="12" t="e">
        <f t="shared" si="839"/>
        <v>#DIV/0!</v>
      </c>
      <c r="EE159" s="12" t="e">
        <f t="shared" si="840"/>
        <v>#DIV/0!</v>
      </c>
      <c r="EF159" s="3" t="str">
        <f t="shared" si="841"/>
        <v>FBA76739</v>
      </c>
      <c r="EG159" s="12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f t="shared" si="842"/>
        <v>0</v>
      </c>
      <c r="EM159" s="3">
        <v>0</v>
      </c>
      <c r="EN159" s="3">
        <v>0</v>
      </c>
      <c r="EO159" s="3">
        <f t="shared" si="843"/>
        <v>0</v>
      </c>
      <c r="EP159" s="12">
        <f t="shared" si="844"/>
        <v>0</v>
      </c>
      <c r="EQ159" s="87">
        <f t="shared" si="845"/>
        <v>0</v>
      </c>
      <c r="ER159" s="3">
        <f t="shared" si="846"/>
        <v>0</v>
      </c>
      <c r="ES159" s="3">
        <f t="shared" si="847"/>
        <v>0</v>
      </c>
      <c r="ET159" s="88">
        <v>0</v>
      </c>
      <c r="EU159" s="88">
        <v>0</v>
      </c>
      <c r="EV159" s="88">
        <v>0</v>
      </c>
      <c r="EW159" s="12">
        <f t="shared" si="848"/>
        <v>0</v>
      </c>
      <c r="EX159" s="12">
        <f t="shared" si="849"/>
        <v>0</v>
      </c>
      <c r="EY159" s="12">
        <f t="shared" si="850"/>
        <v>0</v>
      </c>
      <c r="EZ159" s="12">
        <f>IF(1-EY159,0)</f>
        <v>0</v>
      </c>
      <c r="FA159" s="3" t="str">
        <f t="shared" si="851"/>
        <v>FBA76739</v>
      </c>
      <c r="FB159" s="12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f t="shared" si="852"/>
        <v>0</v>
      </c>
      <c r="FH159" s="3">
        <v>0</v>
      </c>
      <c r="FI159" s="3">
        <v>0</v>
      </c>
      <c r="FJ159" s="3">
        <f t="shared" si="853"/>
        <v>0</v>
      </c>
      <c r="FK159" s="12">
        <f t="shared" si="854"/>
        <v>0</v>
      </c>
      <c r="FL159" s="12">
        <f t="shared" si="855"/>
        <v>0</v>
      </c>
      <c r="FM159" s="3">
        <f t="shared" si="856"/>
        <v>0</v>
      </c>
      <c r="FN159" s="88">
        <f t="shared" si="857"/>
        <v>0</v>
      </c>
      <c r="FO159" s="88">
        <v>0</v>
      </c>
      <c r="FP159" s="88">
        <v>0</v>
      </c>
      <c r="FQ159" s="88">
        <v>0</v>
      </c>
      <c r="FR159" s="12">
        <f t="shared" si="858"/>
        <v>0</v>
      </c>
      <c r="FS159" s="12">
        <f t="shared" si="859"/>
        <v>0</v>
      </c>
      <c r="FT159" s="12" t="e">
        <f t="shared" si="860"/>
        <v>#DIV/0!</v>
      </c>
      <c r="FU159" s="39" t="e">
        <f t="shared" si="861"/>
        <v>#DIV/0!</v>
      </c>
      <c r="FV159" s="77" t="str">
        <f t="shared" si="862"/>
        <v>FBA76739</v>
      </c>
      <c r="FW159" s="12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f t="shared" si="863"/>
        <v>0</v>
      </c>
      <c r="GC159" s="3">
        <v>0</v>
      </c>
      <c r="GD159" s="3">
        <v>0</v>
      </c>
      <c r="GE159" s="3">
        <f t="shared" si="864"/>
        <v>0</v>
      </c>
      <c r="GF159" s="12">
        <f t="shared" si="865"/>
        <v>0</v>
      </c>
      <c r="GG159" s="12">
        <f t="shared" si="866"/>
        <v>0</v>
      </c>
      <c r="GH159" s="88">
        <f t="shared" si="867"/>
        <v>0</v>
      </c>
      <c r="GI159" s="45">
        <f t="shared" si="868"/>
        <v>0</v>
      </c>
      <c r="GJ159" s="88">
        <v>0</v>
      </c>
      <c r="GK159" s="88">
        <v>0</v>
      </c>
      <c r="GL159" s="88">
        <v>0</v>
      </c>
      <c r="GM159" s="12">
        <f t="shared" si="869"/>
        <v>0</v>
      </c>
      <c r="GN159" s="12">
        <f t="shared" si="870"/>
        <v>0</v>
      </c>
      <c r="GO159" s="12" t="e">
        <f t="shared" si="871"/>
        <v>#DIV/0!</v>
      </c>
      <c r="GP159" s="12" t="e">
        <f t="shared" si="872"/>
        <v>#DIV/0!</v>
      </c>
      <c r="GQ159" s="77" t="str">
        <f t="shared" si="873"/>
        <v>FBA76739</v>
      </c>
      <c r="GR159" s="12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f t="shared" si="874"/>
        <v>0</v>
      </c>
      <c r="GX159" s="3">
        <v>0</v>
      </c>
      <c r="GY159" s="3">
        <v>0</v>
      </c>
      <c r="GZ159" s="3">
        <f t="shared" si="875"/>
        <v>0</v>
      </c>
      <c r="HA159" s="12">
        <f t="shared" si="876"/>
        <v>0</v>
      </c>
      <c r="HB159" s="12">
        <f t="shared" si="877"/>
        <v>0</v>
      </c>
      <c r="HC159" s="88">
        <f t="shared" si="878"/>
        <v>0</v>
      </c>
      <c r="HD159" s="45">
        <f t="shared" si="879"/>
        <v>0</v>
      </c>
      <c r="HE159" s="88">
        <v>0</v>
      </c>
      <c r="HF159" s="88">
        <v>0</v>
      </c>
      <c r="HG159" s="88">
        <v>0</v>
      </c>
      <c r="HH159" s="12">
        <f t="shared" si="880"/>
        <v>0</v>
      </c>
      <c r="HI159" s="12">
        <f t="shared" si="881"/>
        <v>0</v>
      </c>
      <c r="HJ159" s="12" t="e">
        <f t="shared" si="882"/>
        <v>#DIV/0!</v>
      </c>
      <c r="HK159" s="12" t="e">
        <f t="shared" si="883"/>
        <v>#DIV/0!</v>
      </c>
      <c r="HL159" s="77" t="s">
        <v>249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f t="shared" si="884"/>
        <v>0</v>
      </c>
      <c r="HS159" s="3">
        <v>0</v>
      </c>
      <c r="HT159" s="3">
        <f t="shared" si="885"/>
        <v>0</v>
      </c>
      <c r="HU159" s="12">
        <f t="shared" si="886"/>
        <v>0</v>
      </c>
      <c r="HV159" s="12">
        <f t="shared" si="887"/>
        <v>0</v>
      </c>
      <c r="HW159" s="88">
        <f t="shared" si="888"/>
        <v>0</v>
      </c>
      <c r="HX159" s="45">
        <f t="shared" si="889"/>
        <v>0</v>
      </c>
      <c r="HY159" s="3">
        <v>0</v>
      </c>
      <c r="HZ159" s="3">
        <v>0</v>
      </c>
      <c r="IA159" s="3">
        <v>0</v>
      </c>
      <c r="IB159" s="20">
        <f t="shared" si="890"/>
        <v>0</v>
      </c>
      <c r="IC159" s="12">
        <f t="shared" si="891"/>
        <v>0</v>
      </c>
      <c r="ID159" s="12">
        <f t="shared" si="892"/>
        <v>0</v>
      </c>
      <c r="IE159" s="12" t="e">
        <f t="shared" si="893"/>
        <v>#DIV/0!</v>
      </c>
      <c r="IF159" s="105" t="e">
        <f t="shared" si="894"/>
        <v>#DIV/0!</v>
      </c>
      <c r="IG159" s="100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f t="shared" si="895"/>
        <v>0</v>
      </c>
      <c r="IM159" s="3">
        <v>0</v>
      </c>
      <c r="IN159" s="3">
        <f t="shared" si="896"/>
        <v>0</v>
      </c>
      <c r="IO159" s="12">
        <f t="shared" si="897"/>
        <v>0</v>
      </c>
      <c r="IP159" s="12">
        <f t="shared" si="898"/>
        <v>0</v>
      </c>
      <c r="IQ159" s="88">
        <f t="shared" si="899"/>
        <v>0</v>
      </c>
      <c r="IR159" s="45">
        <f t="shared" si="900"/>
        <v>0</v>
      </c>
      <c r="IS159" s="3">
        <v>0</v>
      </c>
      <c r="IT159" s="3">
        <v>0</v>
      </c>
      <c r="IU159" s="3">
        <v>0</v>
      </c>
      <c r="IV159" s="20">
        <f t="shared" si="901"/>
        <v>0</v>
      </c>
      <c r="IW159" s="12">
        <f t="shared" si="902"/>
        <v>0</v>
      </c>
      <c r="IX159" s="12">
        <f t="shared" si="903"/>
        <v>0</v>
      </c>
      <c r="IY159" s="12" t="e">
        <f t="shared" si="904"/>
        <v>#DIV/0!</v>
      </c>
      <c r="IZ159" s="12" t="e">
        <f t="shared" si="905"/>
        <v>#DIV/0!</v>
      </c>
      <c r="JA159" s="100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f t="shared" si="906"/>
        <v>0</v>
      </c>
      <c r="JG159" s="3">
        <v>0</v>
      </c>
      <c r="JH159" s="3">
        <f t="shared" si="907"/>
        <v>0</v>
      </c>
      <c r="JI159" s="12">
        <f t="shared" si="908"/>
        <v>0</v>
      </c>
      <c r="JJ159" s="12">
        <f t="shared" si="909"/>
        <v>0</v>
      </c>
      <c r="JK159" s="88">
        <f t="shared" si="910"/>
        <v>0</v>
      </c>
      <c r="JL159" s="45">
        <f t="shared" si="911"/>
        <v>0</v>
      </c>
      <c r="JM159" s="3">
        <v>0</v>
      </c>
      <c r="JN159" s="3">
        <v>0</v>
      </c>
      <c r="JO159" s="3">
        <v>0</v>
      </c>
      <c r="JP159" s="20">
        <f t="shared" si="912"/>
        <v>0</v>
      </c>
      <c r="JQ159" s="12">
        <f t="shared" si="913"/>
        <v>0</v>
      </c>
      <c r="JR159" s="12">
        <f t="shared" si="914"/>
        <v>0</v>
      </c>
      <c r="JS159" s="12" t="e">
        <f t="shared" si="915"/>
        <v>#DIV/0!</v>
      </c>
      <c r="JT159" s="12" t="e">
        <f t="shared" si="916"/>
        <v>#DIV/0!</v>
      </c>
      <c r="JU159" s="100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f t="shared" si="917"/>
        <v>0</v>
      </c>
      <c r="KA159" s="3">
        <v>0</v>
      </c>
      <c r="KB159" s="3">
        <f t="shared" si="918"/>
        <v>0</v>
      </c>
      <c r="KC159" s="12">
        <f t="shared" si="919"/>
        <v>0</v>
      </c>
      <c r="KD159" s="12">
        <f t="shared" si="920"/>
        <v>0</v>
      </c>
      <c r="KE159" s="88">
        <f t="shared" si="921"/>
        <v>0</v>
      </c>
      <c r="KF159" s="45">
        <f t="shared" si="922"/>
        <v>0</v>
      </c>
      <c r="KG159" s="3">
        <v>0</v>
      </c>
      <c r="KH159" s="3">
        <v>0</v>
      </c>
      <c r="KI159" s="3">
        <v>0</v>
      </c>
      <c r="KJ159" s="20">
        <f t="shared" si="923"/>
        <v>0</v>
      </c>
      <c r="KK159" s="12">
        <f t="shared" si="924"/>
        <v>0</v>
      </c>
      <c r="KL159" s="12">
        <f t="shared" si="925"/>
        <v>0</v>
      </c>
      <c r="KM159" s="12" t="e">
        <f t="shared" si="926"/>
        <v>#DIV/0!</v>
      </c>
      <c r="KN159" s="12" t="e">
        <f t="shared" si="927"/>
        <v>#DIV/0!</v>
      </c>
      <c r="KO159" s="100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f t="shared" si="928"/>
        <v>0</v>
      </c>
      <c r="KU159" s="3">
        <v>0</v>
      </c>
      <c r="KV159" s="3">
        <f t="shared" si="929"/>
        <v>0</v>
      </c>
      <c r="KW159" s="12">
        <f t="shared" si="930"/>
        <v>0</v>
      </c>
      <c r="KX159" s="12">
        <f t="shared" si="931"/>
        <v>0</v>
      </c>
      <c r="KY159" s="88">
        <f t="shared" si="932"/>
        <v>0</v>
      </c>
      <c r="KZ159" s="45">
        <f t="shared" si="933"/>
        <v>0</v>
      </c>
      <c r="LA159" s="3">
        <v>0</v>
      </c>
      <c r="LB159" s="3">
        <v>0</v>
      </c>
      <c r="LC159" s="3">
        <v>0</v>
      </c>
      <c r="LD159" s="20">
        <f t="shared" si="934"/>
        <v>0</v>
      </c>
      <c r="LE159" s="12">
        <f t="shared" si="935"/>
        <v>0</v>
      </c>
      <c r="LF159" s="12">
        <f t="shared" si="936"/>
        <v>0</v>
      </c>
      <c r="LG159" s="12" t="e">
        <f t="shared" si="937"/>
        <v>#DIV/0!</v>
      </c>
      <c r="LH159" s="12" t="e">
        <f t="shared" si="938"/>
        <v>#DIV/0!</v>
      </c>
      <c r="LI159" s="100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f t="shared" si="939"/>
        <v>0</v>
      </c>
      <c r="LO159" s="3">
        <v>0</v>
      </c>
      <c r="LP159" s="3">
        <f t="shared" si="940"/>
        <v>0</v>
      </c>
      <c r="LQ159" s="12">
        <f t="shared" si="941"/>
        <v>0</v>
      </c>
      <c r="LR159" s="12">
        <f t="shared" si="942"/>
        <v>0</v>
      </c>
      <c r="LS159" s="88">
        <f t="shared" si="943"/>
        <v>0</v>
      </c>
      <c r="LT159" s="45">
        <f t="shared" si="944"/>
        <v>0</v>
      </c>
      <c r="LU159" s="88">
        <v>0</v>
      </c>
      <c r="LV159" s="88">
        <v>0</v>
      </c>
      <c r="LW159" s="88">
        <v>0</v>
      </c>
      <c r="LX159" s="88">
        <f t="shared" si="945"/>
        <v>0</v>
      </c>
      <c r="LY159" s="12">
        <f t="shared" si="946"/>
        <v>0</v>
      </c>
      <c r="LZ159" s="12">
        <f t="shared" si="947"/>
        <v>0</v>
      </c>
      <c r="MA159" s="12" t="e">
        <f t="shared" si="948"/>
        <v>#DIV/0!</v>
      </c>
      <c r="MB159" s="12" t="e">
        <f t="shared" si="949"/>
        <v>#DIV/0!</v>
      </c>
      <c r="MC159" s="100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f t="shared" si="950"/>
        <v>0</v>
      </c>
      <c r="MI159" s="3">
        <v>0</v>
      </c>
      <c r="MJ159" s="3">
        <f t="shared" si="951"/>
        <v>0</v>
      </c>
      <c r="MK159" s="12">
        <f t="shared" si="952"/>
        <v>0</v>
      </c>
      <c r="ML159" s="12">
        <f t="shared" si="953"/>
        <v>0</v>
      </c>
      <c r="MM159" s="88">
        <f t="shared" si="954"/>
        <v>0</v>
      </c>
      <c r="MN159" s="45">
        <f t="shared" si="955"/>
        <v>0</v>
      </c>
      <c r="MO159" s="88">
        <v>0</v>
      </c>
      <c r="MP159" s="88">
        <v>0</v>
      </c>
      <c r="MQ159" s="88">
        <v>0</v>
      </c>
      <c r="MR159" s="88">
        <f t="shared" si="956"/>
        <v>0</v>
      </c>
      <c r="MS159" s="12">
        <f t="shared" si="957"/>
        <v>0</v>
      </c>
      <c r="MT159" s="12">
        <f t="shared" si="958"/>
        <v>0</v>
      </c>
      <c r="MU159" s="12" t="e">
        <f t="shared" si="959"/>
        <v>#DIV/0!</v>
      </c>
      <c r="MV159" s="12" t="e">
        <f t="shared" si="960"/>
        <v>#DIV/0!</v>
      </c>
      <c r="MW159" s="100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f t="shared" si="961"/>
        <v>0</v>
      </c>
      <c r="NC159" s="3">
        <v>0</v>
      </c>
      <c r="ND159" s="3">
        <f t="shared" si="962"/>
        <v>0</v>
      </c>
      <c r="NE159" s="12">
        <f t="shared" si="963"/>
        <v>0</v>
      </c>
      <c r="NF159" s="12">
        <f t="shared" si="964"/>
        <v>0</v>
      </c>
      <c r="NG159" s="88">
        <f t="shared" si="965"/>
        <v>0</v>
      </c>
      <c r="NH159" s="45">
        <f t="shared" si="966"/>
        <v>0</v>
      </c>
      <c r="NI159" s="88">
        <v>0</v>
      </c>
      <c r="NJ159" s="88">
        <v>0</v>
      </c>
      <c r="NK159" s="88">
        <v>0</v>
      </c>
      <c r="NL159" s="88">
        <f t="shared" si="967"/>
        <v>0</v>
      </c>
      <c r="NM159" s="12">
        <f t="shared" si="968"/>
        <v>0</v>
      </c>
      <c r="NN159" s="12">
        <f t="shared" si="969"/>
        <v>0</v>
      </c>
      <c r="NO159" s="12" t="e">
        <f t="shared" si="970"/>
        <v>#DIV/0!</v>
      </c>
      <c r="NP159" s="12" t="e">
        <f t="shared" si="971"/>
        <v>#DIV/0!</v>
      </c>
      <c r="NQ159" s="100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f t="shared" si="972"/>
        <v>0</v>
      </c>
      <c r="NW159" s="3">
        <f t="shared" si="973"/>
        <v>0</v>
      </c>
      <c r="NX159" s="12">
        <f t="shared" si="974"/>
        <v>0</v>
      </c>
      <c r="NY159" s="88">
        <f t="shared" si="975"/>
        <v>0</v>
      </c>
      <c r="NZ159" s="45">
        <f t="shared" si="976"/>
        <v>0</v>
      </c>
      <c r="OA159" s="88">
        <v>0</v>
      </c>
      <c r="OB159" s="88">
        <v>0</v>
      </c>
      <c r="OC159" s="88">
        <v>0</v>
      </c>
      <c r="OD159" s="88">
        <f t="shared" si="977"/>
        <v>0</v>
      </c>
      <c r="OE159" s="12">
        <f t="shared" si="978"/>
        <v>0</v>
      </c>
      <c r="OF159" s="12">
        <f t="shared" si="979"/>
        <v>0</v>
      </c>
      <c r="OG159" s="12">
        <f t="shared" si="980"/>
        <v>0</v>
      </c>
      <c r="OH159" s="12" t="e">
        <f t="shared" si="981"/>
        <v>#DIV/0!</v>
      </c>
      <c r="OI159" s="12" t="e">
        <f t="shared" si="982"/>
        <v>#DIV/0!</v>
      </c>
      <c r="OJ159" s="3">
        <v>0</v>
      </c>
      <c r="OK159" s="3">
        <v>6</v>
      </c>
      <c r="OL159" s="3">
        <v>0</v>
      </c>
      <c r="OM159" s="3">
        <v>0</v>
      </c>
      <c r="ON159" s="3">
        <v>0</v>
      </c>
      <c r="OO159" s="3">
        <f t="shared" si="983"/>
        <v>6</v>
      </c>
      <c r="OP159" s="88">
        <f t="shared" si="984"/>
        <v>8348.4022873235299</v>
      </c>
      <c r="OQ159" s="12">
        <f t="shared" si="985"/>
        <v>1.0146456051704295E-4</v>
      </c>
      <c r="OR159" s="3">
        <v>0</v>
      </c>
      <c r="OS159" s="100">
        <v>0</v>
      </c>
      <c r="OT159" s="3">
        <v>0</v>
      </c>
      <c r="OU159" s="3">
        <v>0</v>
      </c>
      <c r="OV159" s="3">
        <v>0</v>
      </c>
      <c r="OW159" s="3">
        <v>0</v>
      </c>
      <c r="OX159" s="3">
        <f t="shared" si="986"/>
        <v>0</v>
      </c>
      <c r="OY159" s="3">
        <f t="shared" si="987"/>
        <v>0</v>
      </c>
      <c r="OZ159" s="12">
        <f t="shared" si="988"/>
        <v>0</v>
      </c>
      <c r="PA159" s="88">
        <f t="shared" si="989"/>
        <v>0</v>
      </c>
      <c r="PB159" s="45">
        <f t="shared" si="990"/>
        <v>0</v>
      </c>
      <c r="PC159" s="88">
        <v>0</v>
      </c>
      <c r="PD159" s="88">
        <v>0</v>
      </c>
      <c r="PE159" s="88">
        <v>0</v>
      </c>
      <c r="PF159" s="88">
        <f t="shared" si="991"/>
        <v>0</v>
      </c>
      <c r="PG159" s="12">
        <f t="shared" si="992"/>
        <v>0</v>
      </c>
      <c r="PH159" s="12">
        <f t="shared" si="993"/>
        <v>0</v>
      </c>
      <c r="PI159" s="12">
        <f t="shared" si="994"/>
        <v>0</v>
      </c>
      <c r="PJ159" s="12" t="e">
        <f t="shared" si="995"/>
        <v>#DIV/0!</v>
      </c>
      <c r="PK159" s="12" t="e">
        <f t="shared" si="996"/>
        <v>#DIV/0!</v>
      </c>
      <c r="PL159" s="3">
        <v>0</v>
      </c>
      <c r="PM159" s="3">
        <v>6</v>
      </c>
      <c r="PN159" s="3">
        <v>0</v>
      </c>
      <c r="PO159" s="3">
        <v>0</v>
      </c>
      <c r="PP159" s="3">
        <v>0</v>
      </c>
      <c r="PQ159" s="3">
        <v>0</v>
      </c>
      <c r="PR159" s="3">
        <f t="shared" si="997"/>
        <v>6</v>
      </c>
      <c r="PS159" s="88">
        <f t="shared" si="998"/>
        <v>8348.4022873235299</v>
      </c>
      <c r="PT159" s="12">
        <f t="shared" si="999"/>
        <v>1.1597546630722909E-4</v>
      </c>
      <c r="PU159" s="3">
        <v>0</v>
      </c>
      <c r="PV159" s="100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f t="shared" si="1000"/>
        <v>0</v>
      </c>
      <c r="QB159" s="3">
        <f t="shared" si="1001"/>
        <v>0</v>
      </c>
      <c r="QC159" s="12">
        <f t="shared" si="1002"/>
        <v>0</v>
      </c>
      <c r="QD159" s="88">
        <f t="shared" si="1003"/>
        <v>0</v>
      </c>
      <c r="QE159" s="45">
        <f t="shared" si="1004"/>
        <v>0</v>
      </c>
      <c r="QF159" s="88">
        <v>0</v>
      </c>
      <c r="QG159" s="88">
        <v>0</v>
      </c>
      <c r="QH159" s="88">
        <v>0</v>
      </c>
      <c r="QI159" s="88">
        <f t="shared" si="1005"/>
        <v>0</v>
      </c>
      <c r="QJ159" s="12">
        <f t="shared" si="1006"/>
        <v>0</v>
      </c>
      <c r="QK159" s="12">
        <f t="shared" si="1007"/>
        <v>0</v>
      </c>
      <c r="QL159" s="12">
        <f t="shared" si="1008"/>
        <v>0</v>
      </c>
      <c r="QM159" s="12" t="e">
        <f t="shared" si="1009"/>
        <v>#DIV/0!</v>
      </c>
      <c r="QN159" s="12" t="e">
        <f t="shared" si="1010"/>
        <v>#DIV/0!</v>
      </c>
      <c r="QO159" s="3">
        <v>0</v>
      </c>
      <c r="QP159" s="3"/>
      <c r="QQ159" s="3">
        <v>0</v>
      </c>
      <c r="QR159" s="3">
        <v>0</v>
      </c>
      <c r="QS159" s="3">
        <v>0</v>
      </c>
      <c r="QT159" s="3">
        <v>0</v>
      </c>
      <c r="QU159" s="3">
        <f t="shared" si="1011"/>
        <v>0</v>
      </c>
      <c r="QV159" s="88">
        <f t="shared" si="1012"/>
        <v>0</v>
      </c>
      <c r="QW159" s="12">
        <f t="shared" si="1013"/>
        <v>0</v>
      </c>
      <c r="QX159" s="3">
        <v>0</v>
      </c>
      <c r="QY159" s="100">
        <v>0</v>
      </c>
      <c r="QZ159" s="3">
        <v>0</v>
      </c>
      <c r="RA159" s="3">
        <v>0</v>
      </c>
      <c r="RB159" s="3">
        <v>0</v>
      </c>
      <c r="RC159" s="3">
        <v>0</v>
      </c>
      <c r="RD159" s="3">
        <f t="shared" si="786"/>
        <v>0</v>
      </c>
      <c r="RE159" s="3">
        <f t="shared" si="787"/>
        <v>0</v>
      </c>
      <c r="RF159" s="12">
        <f t="shared" si="788"/>
        <v>0</v>
      </c>
      <c r="RG159" s="88">
        <f t="shared" si="789"/>
        <v>0</v>
      </c>
      <c r="RH159" s="45">
        <f t="shared" si="790"/>
        <v>0</v>
      </c>
      <c r="RI159" s="88">
        <v>0</v>
      </c>
      <c r="RJ159" s="88">
        <v>0</v>
      </c>
      <c r="RK159" s="88">
        <v>0</v>
      </c>
      <c r="RL159" s="88">
        <f t="shared" si="791"/>
        <v>0</v>
      </c>
      <c r="RM159" s="12">
        <f t="shared" si="792"/>
        <v>0</v>
      </c>
      <c r="RN159" s="12">
        <f t="shared" si="793"/>
        <v>0</v>
      </c>
      <c r="RO159" s="12">
        <f t="shared" si="794"/>
        <v>0</v>
      </c>
      <c r="RP159" s="169" t="str">
        <f t="shared" si="795"/>
        <v>AA-12</v>
      </c>
      <c r="RQ159" s="12" t="e">
        <f t="shared" si="796"/>
        <v>#DIV/0!</v>
      </c>
      <c r="RR159" s="12" t="e">
        <f t="shared" si="797"/>
        <v>#DIV/0!</v>
      </c>
      <c r="RS159" s="3">
        <v>0</v>
      </c>
      <c r="RT159" s="3">
        <v>6</v>
      </c>
      <c r="RU159" s="3">
        <v>0</v>
      </c>
      <c r="RV159" s="3">
        <v>0</v>
      </c>
      <c r="RW159" s="3">
        <v>0</v>
      </c>
      <c r="RX159" s="3">
        <v>0</v>
      </c>
      <c r="RY159" s="3">
        <f t="shared" si="798"/>
        <v>6</v>
      </c>
      <c r="RZ159" s="88">
        <f t="shared" si="799"/>
        <v>8348.4022873235299</v>
      </c>
      <c r="SA159" s="12">
        <f t="shared" si="800"/>
        <v>1.1771952673001598E-4</v>
      </c>
      <c r="SB159" s="3">
        <v>0</v>
      </c>
      <c r="SC159" s="100">
        <v>0</v>
      </c>
      <c r="SD159" s="3">
        <v>0</v>
      </c>
      <c r="SE159" s="3">
        <v>0</v>
      </c>
      <c r="SF159" s="3">
        <v>0</v>
      </c>
      <c r="SG159" s="3">
        <v>0</v>
      </c>
      <c r="SH159" s="3">
        <f t="shared" si="756"/>
        <v>0</v>
      </c>
      <c r="SI159" s="3">
        <f t="shared" si="757"/>
        <v>0</v>
      </c>
      <c r="SJ159" s="12">
        <f t="shared" si="758"/>
        <v>0</v>
      </c>
      <c r="SK159" s="88">
        <f t="shared" si="759"/>
        <v>0</v>
      </c>
      <c r="SL159" s="45">
        <f t="shared" si="760"/>
        <v>0</v>
      </c>
      <c r="SM159" s="88">
        <v>0</v>
      </c>
      <c r="SN159" s="88">
        <v>0</v>
      </c>
      <c r="SO159" s="88">
        <v>0</v>
      </c>
      <c r="SP159" s="88">
        <f t="shared" si="761"/>
        <v>0</v>
      </c>
      <c r="SQ159" s="12">
        <f t="shared" si="762"/>
        <v>0</v>
      </c>
      <c r="SR159" s="87">
        <f t="shared" si="763"/>
        <v>0</v>
      </c>
      <c r="SS159" s="87">
        <f t="shared" si="764"/>
        <v>0</v>
      </c>
      <c r="ST159" s="169" t="str">
        <f t="shared" si="765"/>
        <v>AA-12</v>
      </c>
      <c r="SU159" s="12" t="e">
        <f t="shared" si="766"/>
        <v>#DIV/0!</v>
      </c>
      <c r="SV159" s="12" t="e">
        <f t="shared" si="767"/>
        <v>#DIV/0!</v>
      </c>
      <c r="SW159" s="3">
        <v>0</v>
      </c>
      <c r="SX159" s="3">
        <v>6</v>
      </c>
      <c r="SY159" s="3">
        <v>0</v>
      </c>
      <c r="SZ159" s="3">
        <v>0</v>
      </c>
      <c r="TA159" s="3">
        <v>0</v>
      </c>
      <c r="TB159" s="3">
        <v>0</v>
      </c>
      <c r="TC159" s="3">
        <f t="shared" si="768"/>
        <v>6</v>
      </c>
      <c r="TD159" s="88">
        <f t="shared" si="769"/>
        <v>8348.4022873235299</v>
      </c>
      <c r="TE159" s="12">
        <f t="shared" si="770"/>
        <v>9.1839543516877134E-5</v>
      </c>
      <c r="TF159" s="3">
        <v>0</v>
      </c>
      <c r="TG159" s="100">
        <f>SUMIFS(Main!TX:TX,Main!B:B,B:B)</f>
        <v>0</v>
      </c>
      <c r="TH159" s="3">
        <v>0</v>
      </c>
      <c r="TI159" s="3">
        <v>0</v>
      </c>
      <c r="TJ159" s="3">
        <f>SUMIFS(Main!TT:TT,Main!B:B,B:B)</f>
        <v>0</v>
      </c>
      <c r="TK159" s="3">
        <v>0</v>
      </c>
      <c r="TL159" s="3">
        <f t="shared" si="771"/>
        <v>0</v>
      </c>
      <c r="TM159" s="3">
        <f t="shared" si="772"/>
        <v>0</v>
      </c>
      <c r="TN159" s="12">
        <f t="shared" si="773"/>
        <v>0</v>
      </c>
      <c r="TO159" s="88">
        <f t="shared" si="774"/>
        <v>0</v>
      </c>
      <c r="TP159" s="45">
        <f t="shared" si="775"/>
        <v>0</v>
      </c>
      <c r="TQ159" s="88">
        <v>0</v>
      </c>
      <c r="TR159" s="88">
        <v>0</v>
      </c>
      <c r="TS159" s="88">
        <f>SUMIFS(Main!TU:TU,Main!B:B,B:B)</f>
        <v>0</v>
      </c>
      <c r="TT159" s="88">
        <f t="shared" si="776"/>
        <v>0</v>
      </c>
      <c r="TU159" s="12">
        <f t="shared" si="777"/>
        <v>0</v>
      </c>
      <c r="TV159" s="87">
        <f t="shared" si="778"/>
        <v>0</v>
      </c>
      <c r="TW159" s="87">
        <f t="shared" si="779"/>
        <v>0</v>
      </c>
      <c r="TX159" s="169" t="str">
        <f t="shared" si="780"/>
        <v>AA-12</v>
      </c>
      <c r="TY159" s="12" t="e">
        <f t="shared" si="781"/>
        <v>#DIV/0!</v>
      </c>
      <c r="TZ159" s="12" t="e">
        <f t="shared" si="782"/>
        <v>#DIV/0!</v>
      </c>
      <c r="UA159" s="3">
        <f>SUMIFS(Main!UG:UG,Main!B:B,B:B)</f>
        <v>0</v>
      </c>
      <c r="UB159" s="3">
        <f>SUMIFS(Main!UI:UI,Main!B:B,B:B)</f>
        <v>6</v>
      </c>
      <c r="UC159" s="3">
        <f>SUMIFS(Main!UK:UK,Main!B:B,B:B)</f>
        <v>0</v>
      </c>
      <c r="UD159" s="3">
        <f>SUMIFS(Main!UO:UO,Main!B:B,B:B)</f>
        <v>0</v>
      </c>
      <c r="UE159" s="3">
        <f>SUMIFS(Main!UQ:UQ,Main!B:B,B:B)</f>
        <v>0</v>
      </c>
      <c r="UF159" s="3">
        <f>SUMIFS(Main!US:US,Main!B:B,B:B)</f>
        <v>0</v>
      </c>
      <c r="UG159" s="3">
        <f t="shared" si="783"/>
        <v>6</v>
      </c>
      <c r="UH159" s="88">
        <f t="shared" si="784"/>
        <v>8348.4022873235299</v>
      </c>
      <c r="UI159" s="12">
        <f t="shared" si="785"/>
        <v>8.2829215789364245E-5</v>
      </c>
      <c r="UJ159" s="3">
        <f>SUMIFS(Main!UW:UW,Main!B:B,B:B)</f>
        <v>0</v>
      </c>
      <c r="UK159" s="100">
        <f>SUMIFS(Main!VI:VI,Main!A:A,A:A)</f>
        <v>0</v>
      </c>
      <c r="UL159" s="3">
        <v>0</v>
      </c>
      <c r="UM159" s="3">
        <v>0</v>
      </c>
      <c r="UN159" s="3">
        <f>SUMIFS(Main!VE:VE,Main!A:A,A:A)</f>
        <v>0</v>
      </c>
      <c r="UO159" s="3">
        <v>0</v>
      </c>
      <c r="UP159" s="3">
        <f t="shared" si="741"/>
        <v>0</v>
      </c>
      <c r="UQ159" s="3">
        <f t="shared" si="742"/>
        <v>0</v>
      </c>
      <c r="UR159" s="12">
        <f t="shared" si="743"/>
        <v>0</v>
      </c>
      <c r="US159" s="88">
        <f t="shared" si="744"/>
        <v>0</v>
      </c>
      <c r="UT159" s="45">
        <f t="shared" si="745"/>
        <v>0</v>
      </c>
      <c r="UU159" s="88">
        <v>0</v>
      </c>
      <c r="UV159" s="88">
        <v>0</v>
      </c>
      <c r="UW159" s="88">
        <f>SUMIFS(Main!VF:VF,Main!A:A,A:A)</f>
        <v>0</v>
      </c>
      <c r="UX159" s="88">
        <f t="shared" si="746"/>
        <v>0</v>
      </c>
      <c r="UY159" s="12">
        <f t="shared" si="747"/>
        <v>0</v>
      </c>
      <c r="UZ159" s="87">
        <f t="shared" si="748"/>
        <v>0</v>
      </c>
      <c r="VA159" s="87">
        <f t="shared" si="749"/>
        <v>0</v>
      </c>
      <c r="VB159" s="169" t="str">
        <f t="shared" si="740"/>
        <v>AA-12</v>
      </c>
      <c r="VC159" s="12" t="e">
        <f t="shared" si="754"/>
        <v>#DIV/0!</v>
      </c>
      <c r="VD159" s="12" t="e">
        <f t="shared" si="750"/>
        <v>#DIV/0!</v>
      </c>
      <c r="VE159" s="3">
        <f>SUMIFS(Main!VR:VR,Main!B:B,B:B)</f>
        <v>0</v>
      </c>
      <c r="VF159" s="3">
        <f>SUMIFS(Main!VT:VT,Main!B:B,B:B)</f>
        <v>6</v>
      </c>
      <c r="VG159" s="3">
        <f>SUMIFS(Main!VV:VV,Main!B:B,B:B)</f>
        <v>0</v>
      </c>
      <c r="VH159" s="3">
        <f>SUMIFS(Main!VZ:VZ,Main!B:B,B:B)</f>
        <v>0</v>
      </c>
      <c r="VI159" s="3">
        <f>SUMIFS(Main!WB:WB,Main!B:B,B:B)</f>
        <v>0</v>
      </c>
      <c r="VJ159" s="3">
        <f>SUMIFS(Main!WD:WD,Main!B:B,B:B)</f>
        <v>0</v>
      </c>
      <c r="VK159" s="3">
        <f t="shared" si="751"/>
        <v>6</v>
      </c>
      <c r="VL159" s="88">
        <f t="shared" si="752"/>
        <v>8348.4022873235299</v>
      </c>
      <c r="VM159" s="12">
        <f t="shared" si="753"/>
        <v>8.7463052422500354E-5</v>
      </c>
      <c r="VN159" s="3">
        <f>SUMIFS(Main!WH:WH,Main!B:B,B:B)</f>
        <v>0</v>
      </c>
    </row>
    <row r="160" spans="1:586">
      <c r="A160" s="155" t="s">
        <v>70</v>
      </c>
      <c r="B160" s="155" t="s">
        <v>69</v>
      </c>
      <c r="C160" s="150" t="s">
        <v>294</v>
      </c>
      <c r="D160" s="150" t="s">
        <v>669</v>
      </c>
      <c r="E160" s="155" t="s">
        <v>228</v>
      </c>
      <c r="F160" s="150" t="s">
        <v>473</v>
      </c>
      <c r="G160" s="150" t="s">
        <v>442</v>
      </c>
      <c r="H160" s="17">
        <v>1658.2570239235292</v>
      </c>
      <c r="I160" s="12"/>
      <c r="J160" s="3"/>
      <c r="K160" s="3"/>
      <c r="L160" s="3"/>
      <c r="M160" s="3"/>
      <c r="N160" s="3"/>
      <c r="O160" s="3"/>
      <c r="P160" s="3"/>
      <c r="Q160" s="87"/>
      <c r="R160" s="88"/>
      <c r="S160" s="88"/>
      <c r="T160" s="88"/>
      <c r="U160" s="87"/>
      <c r="V160" s="87"/>
      <c r="W160" s="12"/>
      <c r="X160" s="3"/>
      <c r="Y160" s="3"/>
      <c r="Z160" s="3"/>
      <c r="AA160" s="3"/>
      <c r="AB160" s="3"/>
      <c r="AC160" s="3"/>
      <c r="AD160" s="3"/>
      <c r="AE160" s="87"/>
      <c r="AF160" s="88"/>
      <c r="AG160" s="88"/>
      <c r="AH160" s="88"/>
      <c r="AI160" s="87"/>
      <c r="AJ160" s="87"/>
      <c r="AK160" s="12"/>
      <c r="AL160" s="3"/>
      <c r="AM160" s="3"/>
      <c r="AN160" s="3"/>
      <c r="AO160" s="3"/>
      <c r="AP160" s="3"/>
      <c r="AQ160" s="3"/>
      <c r="AR160" s="3"/>
      <c r="AS160" s="3"/>
      <c r="AT160" s="87"/>
      <c r="AU160" s="40"/>
      <c r="AV160" s="40"/>
      <c r="AW160" s="88"/>
      <c r="AX160" s="88"/>
      <c r="AY160" s="88"/>
      <c r="AZ160" s="87"/>
      <c r="BA160" s="87"/>
      <c r="BB160" s="87"/>
      <c r="BC160" s="89"/>
      <c r="BD160" s="12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f t="shared" si="801"/>
        <v>0</v>
      </c>
      <c r="BJ160" s="3">
        <f t="shared" si="802"/>
        <v>0</v>
      </c>
      <c r="BK160" s="3">
        <f t="shared" si="803"/>
        <v>0</v>
      </c>
      <c r="BL160" s="3">
        <f t="shared" si="804"/>
        <v>0</v>
      </c>
      <c r="BM160" s="87">
        <v>0</v>
      </c>
      <c r="BN160" s="40" t="e">
        <f t="shared" si="805"/>
        <v>#DIV/0!</v>
      </c>
      <c r="BO160" s="40" t="e">
        <f t="shared" si="806"/>
        <v>#DIV/0!</v>
      </c>
      <c r="BP160" s="88">
        <v>0</v>
      </c>
      <c r="BQ160" s="88">
        <v>0</v>
      </c>
      <c r="BR160" s="88">
        <v>0</v>
      </c>
      <c r="BS160" s="12" t="e">
        <f t="shared" si="807"/>
        <v>#DIV/0!</v>
      </c>
      <c r="BT160" s="12" t="e">
        <f t="shared" si="808"/>
        <v>#DIV/0!</v>
      </c>
      <c r="BU160" s="87" t="e">
        <f t="shared" si="809"/>
        <v>#DIV/0!</v>
      </c>
      <c r="BV160" s="89" t="e">
        <f t="shared" si="810"/>
        <v>#DIV/0!</v>
      </c>
      <c r="BW160" s="90" t="str">
        <f t="shared" si="811"/>
        <v>FBA78419</v>
      </c>
      <c r="BX160" s="12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f t="shared" si="812"/>
        <v>0</v>
      </c>
      <c r="CD160" s="3">
        <v>0</v>
      </c>
      <c r="CE160" s="3">
        <v>0</v>
      </c>
      <c r="CF160" s="3">
        <f t="shared" si="813"/>
        <v>0</v>
      </c>
      <c r="CG160" s="87" t="e">
        <f t="shared" si="814"/>
        <v>#DIV/0!</v>
      </c>
      <c r="CH160" s="3" t="e">
        <f t="shared" si="815"/>
        <v>#DIV/0!</v>
      </c>
      <c r="CI160" s="3" t="e">
        <f t="shared" si="816"/>
        <v>#DIV/0!</v>
      </c>
      <c r="CJ160" s="88">
        <v>0</v>
      </c>
      <c r="CK160" s="88">
        <v>0</v>
      </c>
      <c r="CL160" s="88">
        <v>0</v>
      </c>
      <c r="CM160" s="87" t="e">
        <f t="shared" si="817"/>
        <v>#DIV/0!</v>
      </c>
      <c r="CN160" s="87" t="e">
        <f t="shared" si="818"/>
        <v>#DIV/0!</v>
      </c>
      <c r="CO160" s="12" t="e">
        <f t="shared" si="819"/>
        <v>#DIV/0!</v>
      </c>
      <c r="CP160" s="12" t="e">
        <f t="shared" si="820"/>
        <v>#DIV/0!</v>
      </c>
      <c r="CQ160" s="77" t="str">
        <f t="shared" si="821"/>
        <v>FBA78419</v>
      </c>
      <c r="CR160" s="12">
        <v>0</v>
      </c>
      <c r="CS160" s="3">
        <v>0</v>
      </c>
      <c r="CT160" s="3">
        <v>0</v>
      </c>
      <c r="CU160" s="3" t="e">
        <f>VLOOKUP(C160,'[1]Monthly Sales'!C:AP,38,0)</f>
        <v>#N/A</v>
      </c>
      <c r="CV160" s="3">
        <v>0</v>
      </c>
      <c r="CW160" s="3" t="e">
        <f t="shared" si="822"/>
        <v>#N/A</v>
      </c>
      <c r="CX160" s="3">
        <v>0</v>
      </c>
      <c r="CY160" s="3">
        <v>0</v>
      </c>
      <c r="CZ160" s="3" t="e">
        <f t="shared" si="823"/>
        <v>#N/A</v>
      </c>
      <c r="DA160" s="87" t="e">
        <f t="shared" si="824"/>
        <v>#DIV/0!</v>
      </c>
      <c r="DB160" s="45" t="e">
        <f t="shared" si="825"/>
        <v>#DIV/0!</v>
      </c>
      <c r="DC160" s="3" t="e">
        <f t="shared" si="826"/>
        <v>#N/A</v>
      </c>
      <c r="DD160" s="88">
        <v>0</v>
      </c>
      <c r="DE160" s="88">
        <v>0</v>
      </c>
      <c r="DF160" s="88">
        <v>0</v>
      </c>
      <c r="DG160" s="12" t="e">
        <f t="shared" si="827"/>
        <v>#DIV/0!</v>
      </c>
      <c r="DH160" s="12" t="e">
        <f t="shared" si="828"/>
        <v>#DIV/0!</v>
      </c>
      <c r="DI160" s="12" t="e">
        <f t="shared" si="829"/>
        <v>#N/A</v>
      </c>
      <c r="DJ160" s="12" t="e">
        <f t="shared" si="830"/>
        <v>#N/A</v>
      </c>
      <c r="DK160" s="3" t="str">
        <f t="shared" si="831"/>
        <v>FBA78419</v>
      </c>
      <c r="DL160" s="12">
        <v>1</v>
      </c>
      <c r="DM160" s="3">
        <v>7340</v>
      </c>
      <c r="DN160" s="3">
        <v>10</v>
      </c>
      <c r="DO160" s="3">
        <v>0</v>
      </c>
      <c r="DP160" s="3">
        <v>0</v>
      </c>
      <c r="DQ160" s="3">
        <f t="shared" si="1014"/>
        <v>0</v>
      </c>
      <c r="DR160" s="3">
        <v>0</v>
      </c>
      <c r="DS160" s="3">
        <v>0</v>
      </c>
      <c r="DT160" s="3">
        <f t="shared" si="832"/>
        <v>0</v>
      </c>
      <c r="DU160" s="12" t="e">
        <f t="shared" si="833"/>
        <v>#DIV/0!</v>
      </c>
      <c r="DV160" s="87">
        <f t="shared" si="834"/>
        <v>0</v>
      </c>
      <c r="DW160" s="3" t="e">
        <f t="shared" si="835"/>
        <v>#DIV/0!</v>
      </c>
      <c r="DX160" s="3" t="e">
        <f t="shared" si="836"/>
        <v>#DIV/0!</v>
      </c>
      <c r="DY160" s="88">
        <v>0</v>
      </c>
      <c r="DZ160" s="88">
        <v>0</v>
      </c>
      <c r="EA160" s="88">
        <v>0</v>
      </c>
      <c r="EB160" s="12" t="e">
        <f t="shared" si="837"/>
        <v>#DIV/0!</v>
      </c>
      <c r="EC160" s="12" t="e">
        <f t="shared" si="838"/>
        <v>#DIV/0!</v>
      </c>
      <c r="ED160" s="12" t="e">
        <f t="shared" si="839"/>
        <v>#DIV/0!</v>
      </c>
      <c r="EE160" s="12" t="e">
        <f t="shared" si="840"/>
        <v>#DIV/0!</v>
      </c>
      <c r="EF160" s="3" t="str">
        <f t="shared" si="841"/>
        <v>FBA78419</v>
      </c>
      <c r="EG160" s="12">
        <v>1</v>
      </c>
      <c r="EH160" s="3">
        <v>16195</v>
      </c>
      <c r="EI160" s="3">
        <v>21</v>
      </c>
      <c r="EJ160" s="3">
        <v>2</v>
      </c>
      <c r="EK160" s="3">
        <v>2</v>
      </c>
      <c r="EL160" s="3">
        <f t="shared" si="842"/>
        <v>0</v>
      </c>
      <c r="EM160" s="3">
        <v>0</v>
      </c>
      <c r="EN160" s="3">
        <v>0</v>
      </c>
      <c r="EO160" s="3">
        <f t="shared" si="843"/>
        <v>2</v>
      </c>
      <c r="EP160" s="12">
        <f t="shared" si="844"/>
        <v>0</v>
      </c>
      <c r="EQ160" s="87">
        <f t="shared" si="845"/>
        <v>9.5238095238095233E-2</v>
      </c>
      <c r="ER160" s="3">
        <f t="shared" si="846"/>
        <v>168.535</v>
      </c>
      <c r="ES160" s="3">
        <f t="shared" si="847"/>
        <v>168.535</v>
      </c>
      <c r="ET160" s="88">
        <v>337.07</v>
      </c>
      <c r="EU160" s="88">
        <v>971.19</v>
      </c>
      <c r="EV160" s="88">
        <v>1498</v>
      </c>
      <c r="EW160" s="12">
        <f t="shared" si="848"/>
        <v>0.3470690596072859</v>
      </c>
      <c r="EX160" s="12">
        <f t="shared" si="849"/>
        <v>0.22501335113484647</v>
      </c>
      <c r="EY160" s="12">
        <f t="shared" si="850"/>
        <v>1</v>
      </c>
      <c r="EZ160" s="12">
        <f>1-EY160</f>
        <v>0</v>
      </c>
      <c r="FA160" s="3" t="str">
        <f t="shared" si="851"/>
        <v>FBA78419</v>
      </c>
      <c r="FB160" s="12">
        <v>1</v>
      </c>
      <c r="FC160" s="3">
        <v>4941</v>
      </c>
      <c r="FD160" s="3">
        <v>21</v>
      </c>
      <c r="FE160" s="3">
        <v>2</v>
      </c>
      <c r="FF160" s="3">
        <v>1</v>
      </c>
      <c r="FG160" s="3">
        <f t="shared" si="852"/>
        <v>1</v>
      </c>
      <c r="FH160" s="3">
        <v>0</v>
      </c>
      <c r="FI160" s="3">
        <v>0</v>
      </c>
      <c r="FJ160" s="3">
        <f t="shared" si="853"/>
        <v>2</v>
      </c>
      <c r="FK160" s="12">
        <f t="shared" si="854"/>
        <v>0</v>
      </c>
      <c r="FL160" s="12">
        <f t="shared" si="855"/>
        <v>4.7619047619047616E-2</v>
      </c>
      <c r="FM160" s="3">
        <f t="shared" si="856"/>
        <v>209.61</v>
      </c>
      <c r="FN160" s="88">
        <f t="shared" si="857"/>
        <v>104.80500000000001</v>
      </c>
      <c r="FO160" s="88">
        <v>209.61</v>
      </c>
      <c r="FP160" s="88">
        <v>592.37</v>
      </c>
      <c r="FQ160" s="88">
        <v>1398</v>
      </c>
      <c r="FR160" s="12">
        <f t="shared" si="858"/>
        <v>0.35384978982730392</v>
      </c>
      <c r="FS160" s="12">
        <f t="shared" si="859"/>
        <v>0.14993562231759658</v>
      </c>
      <c r="FT160" s="12">
        <f t="shared" si="860"/>
        <v>0.5</v>
      </c>
      <c r="FU160" s="39">
        <f t="shared" si="861"/>
        <v>0.5</v>
      </c>
      <c r="FV160" s="77" t="str">
        <f t="shared" si="862"/>
        <v>FBA78419</v>
      </c>
      <c r="FW160" s="12">
        <v>1</v>
      </c>
      <c r="FX160" s="3">
        <v>239</v>
      </c>
      <c r="FY160" s="3">
        <v>1</v>
      </c>
      <c r="FZ160" s="3">
        <v>0</v>
      </c>
      <c r="GA160" s="3">
        <v>0</v>
      </c>
      <c r="GB160" s="3">
        <f t="shared" si="863"/>
        <v>0</v>
      </c>
      <c r="GC160" s="3">
        <v>0</v>
      </c>
      <c r="GD160" s="3">
        <v>0</v>
      </c>
      <c r="GE160" s="3">
        <f t="shared" si="864"/>
        <v>0</v>
      </c>
      <c r="GF160" s="12">
        <f t="shared" si="865"/>
        <v>0</v>
      </c>
      <c r="GG160" s="12">
        <f t="shared" si="866"/>
        <v>0</v>
      </c>
      <c r="GH160" s="88" t="e">
        <f t="shared" si="867"/>
        <v>#DIV/0!</v>
      </c>
      <c r="GI160" s="45" t="e">
        <f t="shared" si="868"/>
        <v>#DIV/0!</v>
      </c>
      <c r="GJ160" s="88">
        <v>4.0599999999999996</v>
      </c>
      <c r="GK160" s="88">
        <v>0</v>
      </c>
      <c r="GL160" s="88">
        <v>0</v>
      </c>
      <c r="GM160" s="12" t="e">
        <f t="shared" si="869"/>
        <v>#DIV/0!</v>
      </c>
      <c r="GN160" s="12" t="e">
        <f t="shared" si="870"/>
        <v>#DIV/0!</v>
      </c>
      <c r="GO160" s="12" t="e">
        <f t="shared" si="871"/>
        <v>#DIV/0!</v>
      </c>
      <c r="GP160" s="12" t="e">
        <f t="shared" si="872"/>
        <v>#DIV/0!</v>
      </c>
      <c r="GQ160" s="77" t="str">
        <f t="shared" si="873"/>
        <v>FBA78419</v>
      </c>
      <c r="GR160" s="12">
        <v>1</v>
      </c>
      <c r="GS160" s="3">
        <v>0</v>
      </c>
      <c r="GT160" s="3">
        <v>0</v>
      </c>
      <c r="GU160" s="3">
        <v>0</v>
      </c>
      <c r="GV160" s="3">
        <v>0</v>
      </c>
      <c r="GW160" s="3">
        <f t="shared" si="874"/>
        <v>0</v>
      </c>
      <c r="GX160" s="3">
        <v>0</v>
      </c>
      <c r="GY160" s="3">
        <v>0</v>
      </c>
      <c r="GZ160" s="3">
        <f t="shared" si="875"/>
        <v>0</v>
      </c>
      <c r="HA160" s="12">
        <f t="shared" si="876"/>
        <v>0</v>
      </c>
      <c r="HB160" s="12">
        <f t="shared" si="877"/>
        <v>0</v>
      </c>
      <c r="HC160" s="88">
        <f t="shared" si="878"/>
        <v>0</v>
      </c>
      <c r="HD160" s="45">
        <f t="shared" si="879"/>
        <v>0</v>
      </c>
      <c r="HE160" s="88">
        <v>0</v>
      </c>
      <c r="HF160" s="88">
        <v>0</v>
      </c>
      <c r="HG160" s="88">
        <v>0</v>
      </c>
      <c r="HH160" s="12">
        <f t="shared" si="880"/>
        <v>0</v>
      </c>
      <c r="HI160" s="12">
        <f t="shared" si="881"/>
        <v>0</v>
      </c>
      <c r="HJ160" s="12" t="e">
        <f t="shared" si="882"/>
        <v>#DIV/0!</v>
      </c>
      <c r="HK160" s="12" t="e">
        <f t="shared" si="883"/>
        <v>#DIV/0!</v>
      </c>
      <c r="HL160" s="77" t="s">
        <v>228</v>
      </c>
      <c r="HM160" s="3">
        <v>142</v>
      </c>
      <c r="HN160" s="3">
        <v>0</v>
      </c>
      <c r="HO160" s="3">
        <v>0</v>
      </c>
      <c r="HP160" s="3">
        <v>17</v>
      </c>
      <c r="HQ160" s="3">
        <v>0</v>
      </c>
      <c r="HR160" s="3">
        <f t="shared" si="884"/>
        <v>17</v>
      </c>
      <c r="HS160" s="3">
        <v>3</v>
      </c>
      <c r="HT160" s="3">
        <f t="shared" si="885"/>
        <v>20</v>
      </c>
      <c r="HU160" s="12">
        <f t="shared" si="886"/>
        <v>0.15</v>
      </c>
      <c r="HV160" s="12">
        <f t="shared" si="887"/>
        <v>0</v>
      </c>
      <c r="HW160" s="88">
        <f t="shared" si="888"/>
        <v>0</v>
      </c>
      <c r="HX160" s="45">
        <f t="shared" si="889"/>
        <v>0</v>
      </c>
      <c r="HY160" s="3">
        <v>0</v>
      </c>
      <c r="HZ160" s="3">
        <v>0</v>
      </c>
      <c r="IA160" s="3">
        <v>33313.71</v>
      </c>
      <c r="IB160" s="20">
        <f t="shared" si="890"/>
        <v>28231.957627118645</v>
      </c>
      <c r="IC160" s="12">
        <f t="shared" si="891"/>
        <v>0</v>
      </c>
      <c r="ID160" s="12">
        <f t="shared" si="892"/>
        <v>0</v>
      </c>
      <c r="IE160" s="12">
        <f t="shared" si="893"/>
        <v>0</v>
      </c>
      <c r="IF160" s="105">
        <f t="shared" si="894"/>
        <v>1</v>
      </c>
      <c r="IG160" s="100">
        <v>0</v>
      </c>
      <c r="IH160" s="3">
        <v>0</v>
      </c>
      <c r="II160" s="3">
        <v>0</v>
      </c>
      <c r="IJ160" s="3">
        <v>1</v>
      </c>
      <c r="IK160" s="3">
        <v>0</v>
      </c>
      <c r="IL160" s="3">
        <f t="shared" si="895"/>
        <v>1</v>
      </c>
      <c r="IM160" s="3">
        <v>0</v>
      </c>
      <c r="IN160" s="3">
        <f t="shared" si="896"/>
        <v>1</v>
      </c>
      <c r="IO160" s="12">
        <f t="shared" si="897"/>
        <v>0</v>
      </c>
      <c r="IP160" s="12">
        <f t="shared" si="898"/>
        <v>0</v>
      </c>
      <c r="IQ160" s="88">
        <f t="shared" si="899"/>
        <v>0</v>
      </c>
      <c r="IR160" s="45">
        <f t="shared" si="900"/>
        <v>0</v>
      </c>
      <c r="IS160" s="3">
        <v>0</v>
      </c>
      <c r="IT160" s="3">
        <v>0</v>
      </c>
      <c r="IU160" s="3">
        <v>2499</v>
      </c>
      <c r="IV160" s="20">
        <f t="shared" si="901"/>
        <v>2117.7966101694915</v>
      </c>
      <c r="IW160" s="12">
        <f t="shared" si="902"/>
        <v>0</v>
      </c>
      <c r="IX160" s="12">
        <f t="shared" si="903"/>
        <v>0</v>
      </c>
      <c r="IY160" s="12">
        <f t="shared" si="904"/>
        <v>0</v>
      </c>
      <c r="IZ160" s="12">
        <f t="shared" si="905"/>
        <v>1</v>
      </c>
      <c r="JA160" s="100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f t="shared" si="906"/>
        <v>0</v>
      </c>
      <c r="JG160" s="3">
        <v>0</v>
      </c>
      <c r="JH160" s="3">
        <f t="shared" si="907"/>
        <v>0</v>
      </c>
      <c r="JI160" s="12">
        <f t="shared" si="908"/>
        <v>0</v>
      </c>
      <c r="JJ160" s="12">
        <f t="shared" si="909"/>
        <v>0</v>
      </c>
      <c r="JK160" s="88">
        <f t="shared" si="910"/>
        <v>0</v>
      </c>
      <c r="JL160" s="45">
        <f t="shared" si="911"/>
        <v>0</v>
      </c>
      <c r="JM160" s="3">
        <v>0</v>
      </c>
      <c r="JN160" s="3">
        <v>0</v>
      </c>
      <c r="JO160" s="3">
        <v>0</v>
      </c>
      <c r="JP160" s="20">
        <f t="shared" si="912"/>
        <v>0</v>
      </c>
      <c r="JQ160" s="12">
        <f t="shared" si="913"/>
        <v>0</v>
      </c>
      <c r="JR160" s="12">
        <f t="shared" si="914"/>
        <v>0</v>
      </c>
      <c r="JS160" s="12" t="e">
        <f t="shared" si="915"/>
        <v>#DIV/0!</v>
      </c>
      <c r="JT160" s="12" t="e">
        <f t="shared" si="916"/>
        <v>#DIV/0!</v>
      </c>
      <c r="JU160" s="100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f t="shared" si="917"/>
        <v>0</v>
      </c>
      <c r="KA160" s="3">
        <v>0</v>
      </c>
      <c r="KB160" s="3">
        <f t="shared" si="918"/>
        <v>0</v>
      </c>
      <c r="KC160" s="12">
        <f t="shared" si="919"/>
        <v>0</v>
      </c>
      <c r="KD160" s="12">
        <f t="shared" si="920"/>
        <v>0</v>
      </c>
      <c r="KE160" s="88">
        <f t="shared" si="921"/>
        <v>0</v>
      </c>
      <c r="KF160" s="45">
        <f t="shared" si="922"/>
        <v>0</v>
      </c>
      <c r="KG160" s="3">
        <v>0</v>
      </c>
      <c r="KH160" s="3">
        <v>0</v>
      </c>
      <c r="KI160" s="3">
        <v>0</v>
      </c>
      <c r="KJ160" s="20">
        <f t="shared" si="923"/>
        <v>0</v>
      </c>
      <c r="KK160" s="12">
        <f t="shared" si="924"/>
        <v>0</v>
      </c>
      <c r="KL160" s="12">
        <f t="shared" si="925"/>
        <v>0</v>
      </c>
      <c r="KM160" s="12" t="e">
        <f t="shared" si="926"/>
        <v>#DIV/0!</v>
      </c>
      <c r="KN160" s="12" t="e">
        <f t="shared" si="927"/>
        <v>#DIV/0!</v>
      </c>
      <c r="KO160" s="100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f t="shared" si="928"/>
        <v>0</v>
      </c>
      <c r="KU160" s="3">
        <v>0</v>
      </c>
      <c r="KV160" s="3">
        <f t="shared" si="929"/>
        <v>0</v>
      </c>
      <c r="KW160" s="12">
        <f t="shared" si="930"/>
        <v>0</v>
      </c>
      <c r="KX160" s="12">
        <f t="shared" si="931"/>
        <v>0</v>
      </c>
      <c r="KY160" s="88">
        <f t="shared" si="932"/>
        <v>0</v>
      </c>
      <c r="KZ160" s="45">
        <f t="shared" si="933"/>
        <v>0</v>
      </c>
      <c r="LA160" s="3">
        <v>0</v>
      </c>
      <c r="LB160" s="3">
        <v>0</v>
      </c>
      <c r="LC160" s="3">
        <v>0</v>
      </c>
      <c r="LD160" s="20">
        <f t="shared" si="934"/>
        <v>0</v>
      </c>
      <c r="LE160" s="12">
        <f t="shared" si="935"/>
        <v>0</v>
      </c>
      <c r="LF160" s="12">
        <f t="shared" si="936"/>
        <v>0</v>
      </c>
      <c r="LG160" s="12" t="e">
        <f t="shared" si="937"/>
        <v>#DIV/0!</v>
      </c>
      <c r="LH160" s="12" t="e">
        <f t="shared" si="938"/>
        <v>#DIV/0!</v>
      </c>
      <c r="LI160" s="100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f t="shared" si="939"/>
        <v>0</v>
      </c>
      <c r="LO160" s="3">
        <v>0</v>
      </c>
      <c r="LP160" s="3">
        <f t="shared" si="940"/>
        <v>0</v>
      </c>
      <c r="LQ160" s="12">
        <f t="shared" si="941"/>
        <v>0</v>
      </c>
      <c r="LR160" s="12">
        <f t="shared" si="942"/>
        <v>0</v>
      </c>
      <c r="LS160" s="88">
        <f t="shared" si="943"/>
        <v>0</v>
      </c>
      <c r="LT160" s="45">
        <f t="shared" si="944"/>
        <v>0</v>
      </c>
      <c r="LU160" s="88">
        <v>0</v>
      </c>
      <c r="LV160" s="88">
        <v>0</v>
      </c>
      <c r="LW160" s="88">
        <v>0</v>
      </c>
      <c r="LX160" s="88">
        <f t="shared" si="945"/>
        <v>0</v>
      </c>
      <c r="LY160" s="12">
        <f t="shared" si="946"/>
        <v>0</v>
      </c>
      <c r="LZ160" s="12">
        <f t="shared" si="947"/>
        <v>0</v>
      </c>
      <c r="MA160" s="12" t="e">
        <f t="shared" si="948"/>
        <v>#DIV/0!</v>
      </c>
      <c r="MB160" s="12" t="e">
        <f t="shared" si="949"/>
        <v>#DIV/0!</v>
      </c>
      <c r="MC160" s="100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f t="shared" si="950"/>
        <v>0</v>
      </c>
      <c r="MI160" s="3">
        <v>0</v>
      </c>
      <c r="MJ160" s="3">
        <f t="shared" si="951"/>
        <v>0</v>
      </c>
      <c r="MK160" s="12">
        <f t="shared" si="952"/>
        <v>0</v>
      </c>
      <c r="ML160" s="12">
        <f t="shared" si="953"/>
        <v>0</v>
      </c>
      <c r="MM160" s="88">
        <f t="shared" si="954"/>
        <v>0</v>
      </c>
      <c r="MN160" s="45">
        <f t="shared" si="955"/>
        <v>0</v>
      </c>
      <c r="MO160" s="88">
        <v>0</v>
      </c>
      <c r="MP160" s="88">
        <v>0</v>
      </c>
      <c r="MQ160" s="88">
        <v>0</v>
      </c>
      <c r="MR160" s="88">
        <f t="shared" si="956"/>
        <v>0</v>
      </c>
      <c r="MS160" s="12">
        <f t="shared" si="957"/>
        <v>0</v>
      </c>
      <c r="MT160" s="12">
        <f t="shared" si="958"/>
        <v>0</v>
      </c>
      <c r="MU160" s="12" t="e">
        <f t="shared" si="959"/>
        <v>#DIV/0!</v>
      </c>
      <c r="MV160" s="12" t="e">
        <f t="shared" si="960"/>
        <v>#DIV/0!</v>
      </c>
      <c r="MW160" s="100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f t="shared" si="961"/>
        <v>0</v>
      </c>
      <c r="NC160" s="3">
        <v>0</v>
      </c>
      <c r="ND160" s="3">
        <f t="shared" si="962"/>
        <v>0</v>
      </c>
      <c r="NE160" s="12">
        <f t="shared" si="963"/>
        <v>0</v>
      </c>
      <c r="NF160" s="12">
        <f t="shared" si="964"/>
        <v>0</v>
      </c>
      <c r="NG160" s="88">
        <f t="shared" si="965"/>
        <v>0</v>
      </c>
      <c r="NH160" s="45">
        <f t="shared" si="966"/>
        <v>0</v>
      </c>
      <c r="NI160" s="88">
        <v>0</v>
      </c>
      <c r="NJ160" s="88">
        <v>0</v>
      </c>
      <c r="NK160" s="88">
        <v>0</v>
      </c>
      <c r="NL160" s="88">
        <f t="shared" si="967"/>
        <v>0</v>
      </c>
      <c r="NM160" s="12">
        <f t="shared" si="968"/>
        <v>0</v>
      </c>
      <c r="NN160" s="12">
        <f t="shared" si="969"/>
        <v>0</v>
      </c>
      <c r="NO160" s="12" t="e">
        <f t="shared" si="970"/>
        <v>#DIV/0!</v>
      </c>
      <c r="NP160" s="12" t="e">
        <f t="shared" si="971"/>
        <v>#DIV/0!</v>
      </c>
      <c r="NQ160" s="100">
        <v>0</v>
      </c>
      <c r="NR160" s="3">
        <v>0</v>
      </c>
      <c r="NS160" s="3">
        <v>0</v>
      </c>
      <c r="NT160" s="3">
        <v>0</v>
      </c>
      <c r="NU160" s="3">
        <v>0</v>
      </c>
      <c r="NV160" s="3">
        <f t="shared" si="972"/>
        <v>0</v>
      </c>
      <c r="NW160" s="3">
        <f t="shared" si="973"/>
        <v>0</v>
      </c>
      <c r="NX160" s="12">
        <f t="shared" si="974"/>
        <v>0</v>
      </c>
      <c r="NY160" s="88">
        <f t="shared" si="975"/>
        <v>0</v>
      </c>
      <c r="NZ160" s="45">
        <f t="shared" si="976"/>
        <v>0</v>
      </c>
      <c r="OA160" s="88">
        <v>0</v>
      </c>
      <c r="OB160" s="88">
        <v>0</v>
      </c>
      <c r="OC160" s="88">
        <v>0</v>
      </c>
      <c r="OD160" s="88">
        <f t="shared" si="977"/>
        <v>0</v>
      </c>
      <c r="OE160" s="12">
        <f t="shared" si="978"/>
        <v>0</v>
      </c>
      <c r="OF160" s="12">
        <f t="shared" si="979"/>
        <v>0</v>
      </c>
      <c r="OG160" s="12">
        <f t="shared" si="980"/>
        <v>0</v>
      </c>
      <c r="OH160" s="12" t="e">
        <f t="shared" si="981"/>
        <v>#DIV/0!</v>
      </c>
      <c r="OI160" s="12" t="e">
        <f t="shared" si="982"/>
        <v>#DIV/0!</v>
      </c>
      <c r="OJ160" s="3">
        <v>0</v>
      </c>
      <c r="OK160" s="3">
        <v>3</v>
      </c>
      <c r="OL160" s="3">
        <v>0</v>
      </c>
      <c r="OM160" s="3">
        <v>0</v>
      </c>
      <c r="ON160" s="3">
        <v>0</v>
      </c>
      <c r="OO160" s="3">
        <f t="shared" si="983"/>
        <v>3</v>
      </c>
      <c r="OP160" s="88">
        <f t="shared" si="984"/>
        <v>4974.7710717705877</v>
      </c>
      <c r="OQ160" s="12">
        <f t="shared" si="985"/>
        <v>6.0462222961697592E-5</v>
      </c>
      <c r="OR160" s="3">
        <v>0</v>
      </c>
      <c r="OS160" s="100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f t="shared" si="986"/>
        <v>0</v>
      </c>
      <c r="OY160" s="3">
        <f t="shared" si="987"/>
        <v>0</v>
      </c>
      <c r="OZ160" s="12">
        <f t="shared" si="988"/>
        <v>0</v>
      </c>
      <c r="PA160" s="88">
        <f t="shared" si="989"/>
        <v>0</v>
      </c>
      <c r="PB160" s="45">
        <f t="shared" si="990"/>
        <v>0</v>
      </c>
      <c r="PC160" s="88">
        <v>0</v>
      </c>
      <c r="PD160" s="88">
        <v>0</v>
      </c>
      <c r="PE160" s="88">
        <v>0</v>
      </c>
      <c r="PF160" s="88">
        <f t="shared" si="991"/>
        <v>0</v>
      </c>
      <c r="PG160" s="12">
        <f t="shared" si="992"/>
        <v>0</v>
      </c>
      <c r="PH160" s="12">
        <f t="shared" si="993"/>
        <v>0</v>
      </c>
      <c r="PI160" s="12">
        <f t="shared" si="994"/>
        <v>0</v>
      </c>
      <c r="PJ160" s="12" t="e">
        <f t="shared" si="995"/>
        <v>#DIV/0!</v>
      </c>
      <c r="PK160" s="12" t="e">
        <f t="shared" si="996"/>
        <v>#DIV/0!</v>
      </c>
      <c r="PL160" s="3">
        <v>0</v>
      </c>
      <c r="PM160" s="3">
        <v>3</v>
      </c>
      <c r="PN160" s="3">
        <v>0</v>
      </c>
      <c r="PO160" s="3">
        <v>0</v>
      </c>
      <c r="PP160" s="3">
        <v>0</v>
      </c>
      <c r="PQ160" s="3">
        <v>0</v>
      </c>
      <c r="PR160" s="3">
        <f t="shared" si="997"/>
        <v>3</v>
      </c>
      <c r="PS160" s="88">
        <f t="shared" si="998"/>
        <v>4974.7710717705877</v>
      </c>
      <c r="PT160" s="12">
        <f t="shared" si="999"/>
        <v>6.9109198977673658E-5</v>
      </c>
      <c r="PU160" s="3">
        <v>0</v>
      </c>
      <c r="PV160" s="100">
        <v>0</v>
      </c>
      <c r="PW160" s="3">
        <v>0</v>
      </c>
      <c r="PX160" s="3">
        <v>0</v>
      </c>
      <c r="PY160" s="3">
        <v>0</v>
      </c>
      <c r="PZ160" s="3">
        <v>0</v>
      </c>
      <c r="QA160" s="3">
        <f t="shared" si="1000"/>
        <v>0</v>
      </c>
      <c r="QB160" s="3">
        <f t="shared" si="1001"/>
        <v>0</v>
      </c>
      <c r="QC160" s="12">
        <f t="shared" si="1002"/>
        <v>0</v>
      </c>
      <c r="QD160" s="88">
        <f t="shared" si="1003"/>
        <v>0</v>
      </c>
      <c r="QE160" s="45">
        <f t="shared" si="1004"/>
        <v>0</v>
      </c>
      <c r="QF160" s="88">
        <v>0</v>
      </c>
      <c r="QG160" s="88">
        <v>0</v>
      </c>
      <c r="QH160" s="88">
        <v>0</v>
      </c>
      <c r="QI160" s="88">
        <f t="shared" si="1005"/>
        <v>0</v>
      </c>
      <c r="QJ160" s="12">
        <f t="shared" si="1006"/>
        <v>0</v>
      </c>
      <c r="QK160" s="12">
        <f t="shared" si="1007"/>
        <v>0</v>
      </c>
      <c r="QL160" s="12">
        <f t="shared" si="1008"/>
        <v>0</v>
      </c>
      <c r="QM160" s="12" t="e">
        <f t="shared" si="1009"/>
        <v>#DIV/0!</v>
      </c>
      <c r="QN160" s="12" t="e">
        <f t="shared" si="1010"/>
        <v>#DIV/0!</v>
      </c>
      <c r="QO160" s="3">
        <v>0</v>
      </c>
      <c r="QP160" s="3"/>
      <c r="QQ160" s="3">
        <v>0</v>
      </c>
      <c r="QR160" s="3">
        <v>0</v>
      </c>
      <c r="QS160" s="3">
        <v>0</v>
      </c>
      <c r="QT160" s="3">
        <v>0</v>
      </c>
      <c r="QU160" s="3">
        <f t="shared" si="1011"/>
        <v>0</v>
      </c>
      <c r="QV160" s="88">
        <f t="shared" si="1012"/>
        <v>0</v>
      </c>
      <c r="QW160" s="12">
        <f t="shared" si="1013"/>
        <v>0</v>
      </c>
      <c r="QX160" s="3">
        <v>0</v>
      </c>
      <c r="QY160" s="100">
        <v>0</v>
      </c>
      <c r="QZ160" s="3">
        <v>0</v>
      </c>
      <c r="RA160" s="3">
        <v>0</v>
      </c>
      <c r="RB160" s="3">
        <v>0</v>
      </c>
      <c r="RC160" s="3">
        <v>0</v>
      </c>
      <c r="RD160" s="3">
        <f t="shared" si="786"/>
        <v>0</v>
      </c>
      <c r="RE160" s="3">
        <f t="shared" si="787"/>
        <v>0</v>
      </c>
      <c r="RF160" s="12">
        <f t="shared" si="788"/>
        <v>0</v>
      </c>
      <c r="RG160" s="88">
        <f t="shared" si="789"/>
        <v>0</v>
      </c>
      <c r="RH160" s="45">
        <f t="shared" si="790"/>
        <v>0</v>
      </c>
      <c r="RI160" s="88">
        <v>0</v>
      </c>
      <c r="RJ160" s="88">
        <v>0</v>
      </c>
      <c r="RK160" s="88">
        <v>0</v>
      </c>
      <c r="RL160" s="88">
        <f t="shared" si="791"/>
        <v>0</v>
      </c>
      <c r="RM160" s="12">
        <f t="shared" si="792"/>
        <v>0</v>
      </c>
      <c r="RN160" s="12">
        <f t="shared" si="793"/>
        <v>0</v>
      </c>
      <c r="RO160" s="12">
        <f t="shared" si="794"/>
        <v>0</v>
      </c>
      <c r="RP160" s="169" t="str">
        <f t="shared" si="795"/>
        <v>AM-A1</v>
      </c>
      <c r="RQ160" s="12" t="e">
        <f t="shared" si="796"/>
        <v>#DIV/0!</v>
      </c>
      <c r="RR160" s="12" t="e">
        <f t="shared" si="797"/>
        <v>#DIV/0!</v>
      </c>
      <c r="RS160" s="3">
        <v>0</v>
      </c>
      <c r="RT160" s="3">
        <v>3</v>
      </c>
      <c r="RU160" s="3">
        <v>0</v>
      </c>
      <c r="RV160" s="3">
        <v>0</v>
      </c>
      <c r="RW160" s="3">
        <v>0</v>
      </c>
      <c r="RX160" s="3">
        <v>0</v>
      </c>
      <c r="RY160" s="3">
        <f t="shared" si="798"/>
        <v>3</v>
      </c>
      <c r="RZ160" s="88">
        <f t="shared" si="799"/>
        <v>4974.7710717705877</v>
      </c>
      <c r="SA160" s="12">
        <f t="shared" si="800"/>
        <v>7.0148475840490227E-5</v>
      </c>
      <c r="SB160" s="3">
        <v>0</v>
      </c>
      <c r="SC160" s="100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f t="shared" si="756"/>
        <v>0</v>
      </c>
      <c r="SI160" s="3">
        <f t="shared" si="757"/>
        <v>0</v>
      </c>
      <c r="SJ160" s="12">
        <f t="shared" si="758"/>
        <v>0</v>
      </c>
      <c r="SK160" s="88">
        <f t="shared" si="759"/>
        <v>0</v>
      </c>
      <c r="SL160" s="45">
        <f t="shared" si="760"/>
        <v>0</v>
      </c>
      <c r="SM160" s="88">
        <v>0</v>
      </c>
      <c r="SN160" s="88">
        <v>0</v>
      </c>
      <c r="SO160" s="88">
        <v>0</v>
      </c>
      <c r="SP160" s="88">
        <f t="shared" si="761"/>
        <v>0</v>
      </c>
      <c r="SQ160" s="12">
        <f t="shared" si="762"/>
        <v>0</v>
      </c>
      <c r="SR160" s="87">
        <f t="shared" si="763"/>
        <v>0</v>
      </c>
      <c r="SS160" s="87">
        <f t="shared" si="764"/>
        <v>0</v>
      </c>
      <c r="ST160" s="169" t="str">
        <f t="shared" si="765"/>
        <v>AM-A1</v>
      </c>
      <c r="SU160" s="12" t="e">
        <f t="shared" si="766"/>
        <v>#DIV/0!</v>
      </c>
      <c r="SV160" s="12" t="e">
        <f t="shared" si="767"/>
        <v>#DIV/0!</v>
      </c>
      <c r="SW160" s="3">
        <v>0</v>
      </c>
      <c r="SX160" s="3">
        <v>3</v>
      </c>
      <c r="SY160" s="3">
        <v>0</v>
      </c>
      <c r="SZ160" s="3">
        <v>0</v>
      </c>
      <c r="TA160" s="3">
        <v>0</v>
      </c>
      <c r="TB160" s="3">
        <v>0</v>
      </c>
      <c r="TC160" s="3">
        <f t="shared" si="768"/>
        <v>3</v>
      </c>
      <c r="TD160" s="88">
        <f t="shared" si="769"/>
        <v>4974.7710717705877</v>
      </c>
      <c r="TE160" s="12">
        <f t="shared" si="770"/>
        <v>5.4726723582321621E-5</v>
      </c>
      <c r="TF160" s="3">
        <v>0</v>
      </c>
      <c r="TG160" s="100">
        <f>SUMIFS(Main!TX:TX,Main!B:B,B:B)</f>
        <v>0</v>
      </c>
      <c r="TH160" s="3">
        <v>0</v>
      </c>
      <c r="TI160" s="3">
        <v>0</v>
      </c>
      <c r="TJ160" s="3">
        <f>SUMIFS(Main!TT:TT,Main!B:B,B:B)</f>
        <v>0</v>
      </c>
      <c r="TK160" s="3">
        <v>0</v>
      </c>
      <c r="TL160" s="3">
        <f t="shared" si="771"/>
        <v>0</v>
      </c>
      <c r="TM160" s="3">
        <f t="shared" si="772"/>
        <v>0</v>
      </c>
      <c r="TN160" s="12">
        <f t="shared" si="773"/>
        <v>0</v>
      </c>
      <c r="TO160" s="88">
        <f t="shared" si="774"/>
        <v>0</v>
      </c>
      <c r="TP160" s="45">
        <f t="shared" si="775"/>
        <v>0</v>
      </c>
      <c r="TQ160" s="88">
        <v>0</v>
      </c>
      <c r="TR160" s="88">
        <v>0</v>
      </c>
      <c r="TS160" s="88">
        <f>SUMIFS(Main!TU:TU,Main!B:B,B:B)</f>
        <v>0</v>
      </c>
      <c r="TT160" s="88">
        <f t="shared" si="776"/>
        <v>0</v>
      </c>
      <c r="TU160" s="12">
        <f t="shared" si="777"/>
        <v>0</v>
      </c>
      <c r="TV160" s="87">
        <f t="shared" si="778"/>
        <v>0</v>
      </c>
      <c r="TW160" s="87">
        <f t="shared" si="779"/>
        <v>0</v>
      </c>
      <c r="TX160" s="169" t="str">
        <f t="shared" si="780"/>
        <v>AM-A1</v>
      </c>
      <c r="TY160" s="12" t="e">
        <f t="shared" si="781"/>
        <v>#DIV/0!</v>
      </c>
      <c r="TZ160" s="12" t="e">
        <f t="shared" si="782"/>
        <v>#DIV/0!</v>
      </c>
      <c r="UA160" s="3">
        <f>SUMIFS(Main!UG:UG,Main!B:B,B:B)</f>
        <v>0</v>
      </c>
      <c r="UB160" s="3">
        <f>SUMIFS(Main!UI:UI,Main!B:B,B:B)</f>
        <v>3</v>
      </c>
      <c r="UC160" s="3">
        <f>SUMIFS(Main!UK:UK,Main!B:B,B:B)</f>
        <v>0</v>
      </c>
      <c r="UD160" s="3">
        <f>SUMIFS(Main!UO:UO,Main!B:B,B:B)</f>
        <v>0</v>
      </c>
      <c r="UE160" s="3">
        <f>SUMIFS(Main!UQ:UQ,Main!B:B,B:B)</f>
        <v>0</v>
      </c>
      <c r="UF160" s="3">
        <f>SUMIFS(Main!US:US,Main!B:B,B:B)</f>
        <v>0</v>
      </c>
      <c r="UG160" s="3">
        <f t="shared" si="783"/>
        <v>3</v>
      </c>
      <c r="UH160" s="88">
        <f t="shared" si="784"/>
        <v>4974.7710717705877</v>
      </c>
      <c r="UI160" s="12">
        <f t="shared" si="785"/>
        <v>4.9357514459030317E-5</v>
      </c>
      <c r="UJ160" s="3">
        <f>SUMIFS(Main!UW:UW,Main!B:B,B:B)</f>
        <v>0</v>
      </c>
      <c r="UK160" s="100">
        <f>SUMIFS(Main!VI:VI,Main!A:A,A:A)</f>
        <v>0</v>
      </c>
      <c r="UL160" s="3">
        <v>0</v>
      </c>
      <c r="UM160" s="3">
        <v>0</v>
      </c>
      <c r="UN160" s="3">
        <f>SUMIFS(Main!VE:VE,Main!A:A,A:A)</f>
        <v>0</v>
      </c>
      <c r="UO160" s="3">
        <v>0</v>
      </c>
      <c r="UP160" s="3">
        <f t="shared" si="741"/>
        <v>0</v>
      </c>
      <c r="UQ160" s="3">
        <f t="shared" si="742"/>
        <v>0</v>
      </c>
      <c r="UR160" s="12">
        <f t="shared" si="743"/>
        <v>0</v>
      </c>
      <c r="US160" s="88">
        <f t="shared" si="744"/>
        <v>0</v>
      </c>
      <c r="UT160" s="45">
        <f t="shared" si="745"/>
        <v>0</v>
      </c>
      <c r="UU160" s="88">
        <v>0</v>
      </c>
      <c r="UV160" s="88">
        <v>0</v>
      </c>
      <c r="UW160" s="88">
        <f>SUMIFS(Main!VF:VF,Main!A:A,A:A)</f>
        <v>0</v>
      </c>
      <c r="UX160" s="88">
        <f t="shared" si="746"/>
        <v>0</v>
      </c>
      <c r="UY160" s="12">
        <f t="shared" si="747"/>
        <v>0</v>
      </c>
      <c r="UZ160" s="87">
        <f t="shared" si="748"/>
        <v>0</v>
      </c>
      <c r="VA160" s="87">
        <f t="shared" si="749"/>
        <v>0</v>
      </c>
      <c r="VB160" s="169" t="str">
        <f t="shared" si="740"/>
        <v>AM-A1</v>
      </c>
      <c r="VC160" s="12" t="e">
        <f t="shared" si="754"/>
        <v>#DIV/0!</v>
      </c>
      <c r="VD160" s="12" t="e">
        <f t="shared" si="750"/>
        <v>#DIV/0!</v>
      </c>
      <c r="VE160" s="3">
        <f>SUMIFS(Main!VR:VR,Main!B:B,B:B)</f>
        <v>0</v>
      </c>
      <c r="VF160" s="3">
        <f>SUMIFS(Main!VT:VT,Main!B:B,B:B)</f>
        <v>3</v>
      </c>
      <c r="VG160" s="3">
        <f>SUMIFS(Main!VV:VV,Main!B:B,B:B)</f>
        <v>0</v>
      </c>
      <c r="VH160" s="3">
        <f>SUMIFS(Main!VZ:VZ,Main!B:B,B:B)</f>
        <v>0</v>
      </c>
      <c r="VI160" s="3">
        <f>SUMIFS(Main!WB:WB,Main!B:B,B:B)</f>
        <v>0</v>
      </c>
      <c r="VJ160" s="3">
        <f>SUMIFS(Main!WD:WD,Main!B:B,B:B)</f>
        <v>0</v>
      </c>
      <c r="VK160" s="3">
        <f t="shared" si="751"/>
        <v>3</v>
      </c>
      <c r="VL160" s="88">
        <f t="shared" si="752"/>
        <v>4974.7710717705877</v>
      </c>
      <c r="VM160" s="12">
        <f t="shared" si="753"/>
        <v>5.2118794478901854E-5</v>
      </c>
      <c r="VN160" s="3">
        <f>SUMIFS(Main!WH:WH,Main!B:B,B:B)</f>
        <v>0</v>
      </c>
    </row>
    <row r="161" spans="1:586">
      <c r="A161" s="155" t="s">
        <v>158</v>
      </c>
      <c r="B161" s="155" t="s">
        <v>157</v>
      </c>
      <c r="C161" s="150" t="s">
        <v>294</v>
      </c>
      <c r="D161" s="150" t="s">
        <v>669</v>
      </c>
      <c r="E161" s="155" t="s">
        <v>273</v>
      </c>
      <c r="F161" s="150" t="s">
        <v>473</v>
      </c>
      <c r="G161" s="150" t="s">
        <v>432</v>
      </c>
      <c r="H161" s="17">
        <v>1546.5161112852943</v>
      </c>
      <c r="I161" s="1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7"/>
      <c r="V161" s="87"/>
      <c r="W161" s="12"/>
      <c r="X161" s="91"/>
      <c r="Y161" s="91"/>
      <c r="Z161" s="91"/>
      <c r="AA161" s="91"/>
      <c r="AB161" s="91"/>
      <c r="AC161" s="91"/>
      <c r="AD161" s="91"/>
      <c r="AE161" s="87"/>
      <c r="AF161" s="88"/>
      <c r="AG161" s="88"/>
      <c r="AH161" s="88"/>
      <c r="AI161" s="87"/>
      <c r="AJ161" s="87"/>
      <c r="AK161" s="12"/>
      <c r="AL161" s="3"/>
      <c r="AM161" s="3"/>
      <c r="AN161" s="3"/>
      <c r="AO161" s="3"/>
      <c r="AP161" s="3"/>
      <c r="AQ161" s="3"/>
      <c r="AR161" s="3"/>
      <c r="AS161" s="3"/>
      <c r="AT161" s="87"/>
      <c r="AU161" s="40"/>
      <c r="AV161" s="40"/>
      <c r="AW161" s="88"/>
      <c r="AX161" s="88"/>
      <c r="AY161" s="88"/>
      <c r="AZ161" s="87"/>
      <c r="BA161" s="87"/>
      <c r="BB161" s="87"/>
      <c r="BC161" s="89"/>
      <c r="BD161" s="12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f t="shared" si="801"/>
        <v>0</v>
      </c>
      <c r="BJ161" s="3">
        <f t="shared" si="802"/>
        <v>0</v>
      </c>
      <c r="BK161" s="3">
        <f t="shared" si="803"/>
        <v>0</v>
      </c>
      <c r="BL161" s="3">
        <f t="shared" si="804"/>
        <v>0</v>
      </c>
      <c r="BM161" s="87">
        <v>0</v>
      </c>
      <c r="BN161" s="40" t="e">
        <f t="shared" si="805"/>
        <v>#DIV/0!</v>
      </c>
      <c r="BO161" s="40" t="e">
        <f t="shared" si="806"/>
        <v>#DIV/0!</v>
      </c>
      <c r="BP161" s="88">
        <v>0</v>
      </c>
      <c r="BQ161" s="88">
        <v>0</v>
      </c>
      <c r="BR161" s="88">
        <v>0</v>
      </c>
      <c r="BS161" s="12" t="e">
        <f t="shared" si="807"/>
        <v>#DIV/0!</v>
      </c>
      <c r="BT161" s="12" t="e">
        <f t="shared" si="808"/>
        <v>#DIV/0!</v>
      </c>
      <c r="BU161" s="87" t="e">
        <f t="shared" si="809"/>
        <v>#DIV/0!</v>
      </c>
      <c r="BV161" s="89" t="e">
        <f t="shared" si="810"/>
        <v>#DIV/0!</v>
      </c>
      <c r="BW161" s="90" t="str">
        <f t="shared" si="811"/>
        <v>FBA78972</v>
      </c>
      <c r="BX161" s="12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f t="shared" si="812"/>
        <v>0</v>
      </c>
      <c r="CD161" s="3">
        <v>0</v>
      </c>
      <c r="CE161" s="3">
        <v>0</v>
      </c>
      <c r="CF161" s="3">
        <f t="shared" si="813"/>
        <v>0</v>
      </c>
      <c r="CG161" s="87" t="e">
        <f t="shared" si="814"/>
        <v>#DIV/0!</v>
      </c>
      <c r="CH161" s="3" t="e">
        <f t="shared" si="815"/>
        <v>#DIV/0!</v>
      </c>
      <c r="CI161" s="3" t="e">
        <f t="shared" si="816"/>
        <v>#DIV/0!</v>
      </c>
      <c r="CJ161" s="88">
        <v>0</v>
      </c>
      <c r="CK161" s="88">
        <v>0</v>
      </c>
      <c r="CL161" s="88">
        <v>0</v>
      </c>
      <c r="CM161" s="87" t="e">
        <f t="shared" si="817"/>
        <v>#DIV/0!</v>
      </c>
      <c r="CN161" s="87" t="e">
        <f t="shared" si="818"/>
        <v>#DIV/0!</v>
      </c>
      <c r="CO161" s="12" t="e">
        <f t="shared" si="819"/>
        <v>#DIV/0!</v>
      </c>
      <c r="CP161" s="12" t="e">
        <f t="shared" si="820"/>
        <v>#DIV/0!</v>
      </c>
      <c r="CQ161" s="77" t="str">
        <f t="shared" si="821"/>
        <v>FBA78972</v>
      </c>
      <c r="CR161" s="12">
        <v>0</v>
      </c>
      <c r="CS161" s="3">
        <v>0</v>
      </c>
      <c r="CT161" s="3">
        <v>0</v>
      </c>
      <c r="CU161" s="3" t="e">
        <f>VLOOKUP(C161,'[1]Monthly Sales'!C:AP,38,0)</f>
        <v>#N/A</v>
      </c>
      <c r="CV161" s="3">
        <v>0</v>
      </c>
      <c r="CW161" s="3" t="e">
        <f t="shared" si="822"/>
        <v>#N/A</v>
      </c>
      <c r="CX161" s="3">
        <v>0</v>
      </c>
      <c r="CY161" s="3">
        <v>0</v>
      </c>
      <c r="CZ161" s="3" t="e">
        <f t="shared" si="823"/>
        <v>#N/A</v>
      </c>
      <c r="DA161" s="87" t="e">
        <f t="shared" si="824"/>
        <v>#DIV/0!</v>
      </c>
      <c r="DB161" s="45" t="e">
        <f t="shared" si="825"/>
        <v>#DIV/0!</v>
      </c>
      <c r="DC161" s="3" t="e">
        <f t="shared" si="826"/>
        <v>#N/A</v>
      </c>
      <c r="DD161" s="88">
        <v>0</v>
      </c>
      <c r="DE161" s="88">
        <v>0</v>
      </c>
      <c r="DF161" s="88">
        <v>0</v>
      </c>
      <c r="DG161" s="12" t="e">
        <f t="shared" si="827"/>
        <v>#DIV/0!</v>
      </c>
      <c r="DH161" s="12" t="e">
        <f t="shared" si="828"/>
        <v>#DIV/0!</v>
      </c>
      <c r="DI161" s="12" t="e">
        <f t="shared" si="829"/>
        <v>#N/A</v>
      </c>
      <c r="DJ161" s="12" t="e">
        <f t="shared" si="830"/>
        <v>#N/A</v>
      </c>
      <c r="DK161" s="3" t="str">
        <f t="shared" si="831"/>
        <v>FBA78972</v>
      </c>
      <c r="DL161" s="2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f t="shared" si="1014"/>
        <v>0</v>
      </c>
      <c r="DR161" s="3">
        <f>DP161-DQ161</f>
        <v>0</v>
      </c>
      <c r="DS161" s="3">
        <v>0</v>
      </c>
      <c r="DT161" s="3">
        <f t="shared" si="832"/>
        <v>0</v>
      </c>
      <c r="DU161" s="12" t="e">
        <f t="shared" si="833"/>
        <v>#DIV/0!</v>
      </c>
      <c r="DV161" s="87" t="e">
        <f t="shared" si="834"/>
        <v>#DIV/0!</v>
      </c>
      <c r="DW161" s="3" t="e">
        <f t="shared" si="835"/>
        <v>#DIV/0!</v>
      </c>
      <c r="DX161" s="3" t="e">
        <f t="shared" si="836"/>
        <v>#DIV/0!</v>
      </c>
      <c r="DY161" s="88">
        <v>0</v>
      </c>
      <c r="DZ161" s="88">
        <v>0</v>
      </c>
      <c r="EA161" s="88">
        <v>0</v>
      </c>
      <c r="EB161" s="12" t="e">
        <f t="shared" si="837"/>
        <v>#DIV/0!</v>
      </c>
      <c r="EC161" s="12" t="e">
        <f t="shared" si="838"/>
        <v>#DIV/0!</v>
      </c>
      <c r="ED161" s="12" t="e">
        <f t="shared" si="839"/>
        <v>#DIV/0!</v>
      </c>
      <c r="EE161" s="12" t="e">
        <f t="shared" si="840"/>
        <v>#DIV/0!</v>
      </c>
      <c r="EF161" s="3" t="str">
        <f t="shared" si="841"/>
        <v>FBA78972</v>
      </c>
      <c r="EG161" s="12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f t="shared" si="842"/>
        <v>0</v>
      </c>
      <c r="EM161" s="3">
        <v>0</v>
      </c>
      <c r="EN161" s="3">
        <v>0</v>
      </c>
      <c r="EO161" s="3">
        <f t="shared" si="843"/>
        <v>0</v>
      </c>
      <c r="EP161" s="12">
        <f t="shared" si="844"/>
        <v>0</v>
      </c>
      <c r="EQ161" s="87">
        <f t="shared" si="845"/>
        <v>0</v>
      </c>
      <c r="ER161" s="3">
        <f t="shared" si="846"/>
        <v>0</v>
      </c>
      <c r="ES161" s="3">
        <f t="shared" si="847"/>
        <v>0</v>
      </c>
      <c r="ET161" s="88">
        <v>0</v>
      </c>
      <c r="EU161" s="88">
        <v>0</v>
      </c>
      <c r="EV161" s="88">
        <v>0</v>
      </c>
      <c r="EW161" s="12">
        <f t="shared" si="848"/>
        <v>0</v>
      </c>
      <c r="EX161" s="12">
        <f t="shared" si="849"/>
        <v>0</v>
      </c>
      <c r="EY161" s="12">
        <f t="shared" si="850"/>
        <v>0</v>
      </c>
      <c r="EZ161" s="12">
        <f>IF(1-EY161,0)</f>
        <v>0</v>
      </c>
      <c r="FA161" s="3" t="str">
        <f t="shared" si="851"/>
        <v>FBA78972</v>
      </c>
      <c r="FB161" s="12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f t="shared" si="852"/>
        <v>0</v>
      </c>
      <c r="FH161" s="3">
        <v>0</v>
      </c>
      <c r="FI161" s="3">
        <v>0</v>
      </c>
      <c r="FJ161" s="3">
        <f t="shared" si="853"/>
        <v>0</v>
      </c>
      <c r="FK161" s="12">
        <f t="shared" si="854"/>
        <v>0</v>
      </c>
      <c r="FL161" s="12">
        <f t="shared" si="855"/>
        <v>0</v>
      </c>
      <c r="FM161" s="3">
        <f t="shared" si="856"/>
        <v>0</v>
      </c>
      <c r="FN161" s="88">
        <f t="shared" si="857"/>
        <v>0</v>
      </c>
      <c r="FO161" s="88">
        <v>0</v>
      </c>
      <c r="FP161" s="88">
        <v>0</v>
      </c>
      <c r="FQ161" s="88">
        <v>0</v>
      </c>
      <c r="FR161" s="12">
        <f t="shared" si="858"/>
        <v>0</v>
      </c>
      <c r="FS161" s="12">
        <f t="shared" si="859"/>
        <v>0</v>
      </c>
      <c r="FT161" s="12" t="e">
        <f t="shared" si="860"/>
        <v>#DIV/0!</v>
      </c>
      <c r="FU161" s="39" t="e">
        <f t="shared" si="861"/>
        <v>#DIV/0!</v>
      </c>
      <c r="FV161" s="77" t="str">
        <f t="shared" si="862"/>
        <v>FBA78972</v>
      </c>
      <c r="FW161" s="12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f t="shared" si="863"/>
        <v>0</v>
      </c>
      <c r="GC161" s="3">
        <v>0</v>
      </c>
      <c r="GD161" s="3">
        <v>0</v>
      </c>
      <c r="GE161" s="3">
        <f t="shared" si="864"/>
        <v>0</v>
      </c>
      <c r="GF161" s="12">
        <f t="shared" si="865"/>
        <v>0</v>
      </c>
      <c r="GG161" s="12">
        <f t="shared" si="866"/>
        <v>0</v>
      </c>
      <c r="GH161" s="88">
        <f t="shared" si="867"/>
        <v>0</v>
      </c>
      <c r="GI161" s="45">
        <f t="shared" si="868"/>
        <v>0</v>
      </c>
      <c r="GJ161" s="88">
        <v>0</v>
      </c>
      <c r="GK161" s="88">
        <v>0</v>
      </c>
      <c r="GL161" s="88">
        <v>0</v>
      </c>
      <c r="GM161" s="12">
        <f t="shared" si="869"/>
        <v>0</v>
      </c>
      <c r="GN161" s="12">
        <f t="shared" si="870"/>
        <v>0</v>
      </c>
      <c r="GO161" s="12" t="e">
        <f t="shared" si="871"/>
        <v>#DIV/0!</v>
      </c>
      <c r="GP161" s="12" t="e">
        <f t="shared" si="872"/>
        <v>#DIV/0!</v>
      </c>
      <c r="GQ161" s="77" t="str">
        <f t="shared" si="873"/>
        <v>FBA78972</v>
      </c>
      <c r="GR161" s="12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f t="shared" si="874"/>
        <v>0</v>
      </c>
      <c r="GX161" s="3">
        <v>0</v>
      </c>
      <c r="GY161" s="3">
        <v>0</v>
      </c>
      <c r="GZ161" s="3">
        <f t="shared" si="875"/>
        <v>0</v>
      </c>
      <c r="HA161" s="12">
        <f t="shared" si="876"/>
        <v>0</v>
      </c>
      <c r="HB161" s="12">
        <f t="shared" si="877"/>
        <v>0</v>
      </c>
      <c r="HC161" s="88">
        <f t="shared" si="878"/>
        <v>0</v>
      </c>
      <c r="HD161" s="45">
        <f t="shared" si="879"/>
        <v>0</v>
      </c>
      <c r="HE161" s="88">
        <v>0</v>
      </c>
      <c r="HF161" s="88">
        <v>0</v>
      </c>
      <c r="HG161" s="88">
        <v>0</v>
      </c>
      <c r="HH161" s="12">
        <f t="shared" si="880"/>
        <v>0</v>
      </c>
      <c r="HI161" s="12">
        <f t="shared" si="881"/>
        <v>0</v>
      </c>
      <c r="HJ161" s="12" t="e">
        <f t="shared" si="882"/>
        <v>#DIV/0!</v>
      </c>
      <c r="HK161" s="12" t="e">
        <f t="shared" si="883"/>
        <v>#DIV/0!</v>
      </c>
      <c r="HL161" s="77" t="s">
        <v>273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f t="shared" si="884"/>
        <v>0</v>
      </c>
      <c r="HS161" s="3">
        <v>0</v>
      </c>
      <c r="HT161" s="3">
        <f t="shared" si="885"/>
        <v>0</v>
      </c>
      <c r="HU161" s="12">
        <f t="shared" si="886"/>
        <v>0</v>
      </c>
      <c r="HV161" s="12">
        <f t="shared" si="887"/>
        <v>0</v>
      </c>
      <c r="HW161" s="88">
        <f t="shared" si="888"/>
        <v>0</v>
      </c>
      <c r="HX161" s="45">
        <f t="shared" si="889"/>
        <v>0</v>
      </c>
      <c r="HY161" s="3">
        <v>0</v>
      </c>
      <c r="HZ161" s="3">
        <v>0</v>
      </c>
      <c r="IA161" s="3">
        <v>0</v>
      </c>
      <c r="IB161" s="20">
        <f t="shared" si="890"/>
        <v>0</v>
      </c>
      <c r="IC161" s="12">
        <f t="shared" si="891"/>
        <v>0</v>
      </c>
      <c r="ID161" s="12">
        <f t="shared" si="892"/>
        <v>0</v>
      </c>
      <c r="IE161" s="12" t="e">
        <f t="shared" si="893"/>
        <v>#DIV/0!</v>
      </c>
      <c r="IF161" s="105" t="e">
        <f t="shared" si="894"/>
        <v>#DIV/0!</v>
      </c>
      <c r="IG161" s="100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f t="shared" si="895"/>
        <v>0</v>
      </c>
      <c r="IM161" s="3">
        <v>0</v>
      </c>
      <c r="IN161" s="3">
        <f t="shared" si="896"/>
        <v>0</v>
      </c>
      <c r="IO161" s="12">
        <f t="shared" si="897"/>
        <v>0</v>
      </c>
      <c r="IP161" s="12">
        <f t="shared" si="898"/>
        <v>0</v>
      </c>
      <c r="IQ161" s="88">
        <f t="shared" si="899"/>
        <v>0</v>
      </c>
      <c r="IR161" s="45">
        <f t="shared" si="900"/>
        <v>0</v>
      </c>
      <c r="IS161" s="3">
        <v>0</v>
      </c>
      <c r="IT161" s="3">
        <v>0</v>
      </c>
      <c r="IU161" s="3">
        <v>0</v>
      </c>
      <c r="IV161" s="20">
        <f t="shared" si="901"/>
        <v>0</v>
      </c>
      <c r="IW161" s="12">
        <f t="shared" si="902"/>
        <v>0</v>
      </c>
      <c r="IX161" s="12">
        <f t="shared" si="903"/>
        <v>0</v>
      </c>
      <c r="IY161" s="12" t="e">
        <f t="shared" si="904"/>
        <v>#DIV/0!</v>
      </c>
      <c r="IZ161" s="12" t="e">
        <f t="shared" si="905"/>
        <v>#DIV/0!</v>
      </c>
      <c r="JA161" s="100">
        <v>93</v>
      </c>
      <c r="JB161" s="3">
        <v>0</v>
      </c>
      <c r="JC161" s="3">
        <v>0</v>
      </c>
      <c r="JD161" s="3">
        <v>0</v>
      </c>
      <c r="JE161" s="3">
        <v>0</v>
      </c>
      <c r="JF161" s="3">
        <f t="shared" si="906"/>
        <v>0</v>
      </c>
      <c r="JG161" s="3">
        <v>0</v>
      </c>
      <c r="JH161" s="3">
        <f t="shared" si="907"/>
        <v>0</v>
      </c>
      <c r="JI161" s="12">
        <f t="shared" si="908"/>
        <v>0</v>
      </c>
      <c r="JJ161" s="12">
        <f t="shared" si="909"/>
        <v>0</v>
      </c>
      <c r="JK161" s="88">
        <f t="shared" si="910"/>
        <v>0</v>
      </c>
      <c r="JL161" s="45">
        <f t="shared" si="911"/>
        <v>0</v>
      </c>
      <c r="JM161" s="3">
        <v>0</v>
      </c>
      <c r="JN161" s="3">
        <v>0</v>
      </c>
      <c r="JO161" s="3">
        <v>0</v>
      </c>
      <c r="JP161" s="20">
        <f t="shared" si="912"/>
        <v>0</v>
      </c>
      <c r="JQ161" s="12">
        <f t="shared" si="913"/>
        <v>0</v>
      </c>
      <c r="JR161" s="12">
        <f t="shared" si="914"/>
        <v>0</v>
      </c>
      <c r="JS161" s="12" t="e">
        <f t="shared" si="915"/>
        <v>#DIV/0!</v>
      </c>
      <c r="JT161" s="12" t="e">
        <f t="shared" si="916"/>
        <v>#DIV/0!</v>
      </c>
      <c r="JU161" s="100">
        <v>106</v>
      </c>
      <c r="JV161" s="3">
        <v>0</v>
      </c>
      <c r="JW161" s="3">
        <v>0</v>
      </c>
      <c r="JX161" s="3">
        <v>3</v>
      </c>
      <c r="JY161" s="3">
        <v>0</v>
      </c>
      <c r="JZ161" s="3">
        <f t="shared" si="917"/>
        <v>3</v>
      </c>
      <c r="KA161" s="3">
        <v>3</v>
      </c>
      <c r="KB161" s="3">
        <f t="shared" si="918"/>
        <v>6</v>
      </c>
      <c r="KC161" s="12">
        <f t="shared" si="919"/>
        <v>0.5</v>
      </c>
      <c r="KD161" s="12">
        <f t="shared" si="920"/>
        <v>0</v>
      </c>
      <c r="KE161" s="88">
        <f t="shared" si="921"/>
        <v>0</v>
      </c>
      <c r="KF161" s="45">
        <f t="shared" si="922"/>
        <v>0</v>
      </c>
      <c r="KG161" s="3">
        <v>0</v>
      </c>
      <c r="KH161" s="3">
        <v>0</v>
      </c>
      <c r="KI161" s="3">
        <v>8156</v>
      </c>
      <c r="KJ161" s="20">
        <f t="shared" si="923"/>
        <v>6911.8644067796613</v>
      </c>
      <c r="KK161" s="12">
        <f t="shared" si="924"/>
        <v>0</v>
      </c>
      <c r="KL161" s="12">
        <f t="shared" si="925"/>
        <v>0</v>
      </c>
      <c r="KM161" s="12">
        <f t="shared" si="926"/>
        <v>0</v>
      </c>
      <c r="KN161" s="12">
        <f t="shared" si="927"/>
        <v>1</v>
      </c>
      <c r="KO161" s="100">
        <v>61</v>
      </c>
      <c r="KP161" s="3">
        <v>0</v>
      </c>
      <c r="KQ161" s="3">
        <v>0</v>
      </c>
      <c r="KR161" s="3">
        <v>1</v>
      </c>
      <c r="KS161" s="3">
        <v>0</v>
      </c>
      <c r="KT161" s="3">
        <f t="shared" si="928"/>
        <v>1</v>
      </c>
      <c r="KU161" s="3">
        <v>0</v>
      </c>
      <c r="KV161" s="3">
        <f t="shared" si="929"/>
        <v>1</v>
      </c>
      <c r="KW161" s="12">
        <f t="shared" si="930"/>
        <v>0</v>
      </c>
      <c r="KX161" s="12">
        <f t="shared" si="931"/>
        <v>0</v>
      </c>
      <c r="KY161" s="88">
        <f t="shared" si="932"/>
        <v>0</v>
      </c>
      <c r="KZ161" s="45">
        <f t="shared" si="933"/>
        <v>0</v>
      </c>
      <c r="LA161" s="3">
        <v>0</v>
      </c>
      <c r="LB161" s="3">
        <v>0</v>
      </c>
      <c r="LC161" s="3">
        <v>2699</v>
      </c>
      <c r="LD161" s="20">
        <f t="shared" si="934"/>
        <v>2287.2881355932204</v>
      </c>
      <c r="LE161" s="12">
        <f t="shared" si="935"/>
        <v>0</v>
      </c>
      <c r="LF161" s="12">
        <f t="shared" si="936"/>
        <v>0</v>
      </c>
      <c r="LG161" s="12">
        <f t="shared" si="937"/>
        <v>0</v>
      </c>
      <c r="LH161" s="12">
        <f t="shared" si="938"/>
        <v>1</v>
      </c>
      <c r="LI161" s="100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f t="shared" si="939"/>
        <v>0</v>
      </c>
      <c r="LO161" s="3">
        <v>1</v>
      </c>
      <c r="LP161" s="3">
        <f t="shared" si="940"/>
        <v>1</v>
      </c>
      <c r="LQ161" s="12">
        <f t="shared" si="941"/>
        <v>1</v>
      </c>
      <c r="LR161" s="12">
        <f t="shared" si="942"/>
        <v>0</v>
      </c>
      <c r="LS161" s="88">
        <f t="shared" si="943"/>
        <v>0</v>
      </c>
      <c r="LT161" s="45">
        <f t="shared" si="944"/>
        <v>0</v>
      </c>
      <c r="LU161" s="88">
        <v>0</v>
      </c>
      <c r="LV161" s="88">
        <v>0</v>
      </c>
      <c r="LW161" s="88">
        <v>0</v>
      </c>
      <c r="LX161" s="88">
        <f t="shared" si="945"/>
        <v>0</v>
      </c>
      <c r="LY161" s="12">
        <f t="shared" si="946"/>
        <v>0</v>
      </c>
      <c r="LZ161" s="12">
        <f t="shared" si="947"/>
        <v>0</v>
      </c>
      <c r="MA161" s="12">
        <f t="shared" si="948"/>
        <v>0</v>
      </c>
      <c r="MB161" s="12">
        <f t="shared" si="949"/>
        <v>1</v>
      </c>
      <c r="MC161" s="100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f t="shared" si="950"/>
        <v>0</v>
      </c>
      <c r="MI161" s="3">
        <v>0</v>
      </c>
      <c r="MJ161" s="3">
        <f t="shared" si="951"/>
        <v>0</v>
      </c>
      <c r="MK161" s="12">
        <f t="shared" si="952"/>
        <v>0</v>
      </c>
      <c r="ML161" s="12">
        <f t="shared" si="953"/>
        <v>0</v>
      </c>
      <c r="MM161" s="88">
        <f t="shared" si="954"/>
        <v>0</v>
      </c>
      <c r="MN161" s="45">
        <f t="shared" si="955"/>
        <v>0</v>
      </c>
      <c r="MO161" s="88">
        <v>0</v>
      </c>
      <c r="MP161" s="88">
        <v>0</v>
      </c>
      <c r="MQ161" s="88">
        <v>0</v>
      </c>
      <c r="MR161" s="88">
        <f t="shared" si="956"/>
        <v>0</v>
      </c>
      <c r="MS161" s="12">
        <f t="shared" si="957"/>
        <v>0</v>
      </c>
      <c r="MT161" s="12">
        <f t="shared" si="958"/>
        <v>0</v>
      </c>
      <c r="MU161" s="12" t="e">
        <f t="shared" si="959"/>
        <v>#DIV/0!</v>
      </c>
      <c r="MV161" s="12" t="e">
        <f t="shared" si="960"/>
        <v>#DIV/0!</v>
      </c>
      <c r="MW161" s="100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f t="shared" si="961"/>
        <v>0</v>
      </c>
      <c r="NC161" s="3">
        <v>0</v>
      </c>
      <c r="ND161" s="3">
        <f t="shared" si="962"/>
        <v>0</v>
      </c>
      <c r="NE161" s="12">
        <f t="shared" si="963"/>
        <v>0</v>
      </c>
      <c r="NF161" s="12">
        <f t="shared" si="964"/>
        <v>0</v>
      </c>
      <c r="NG161" s="88">
        <f t="shared" si="965"/>
        <v>0</v>
      </c>
      <c r="NH161" s="45">
        <f t="shared" si="966"/>
        <v>0</v>
      </c>
      <c r="NI161" s="88">
        <v>0</v>
      </c>
      <c r="NJ161" s="88">
        <v>0</v>
      </c>
      <c r="NK161" s="88">
        <v>0</v>
      </c>
      <c r="NL161" s="88">
        <f t="shared" si="967"/>
        <v>0</v>
      </c>
      <c r="NM161" s="12">
        <f t="shared" si="968"/>
        <v>0</v>
      </c>
      <c r="NN161" s="12">
        <f t="shared" si="969"/>
        <v>0</v>
      </c>
      <c r="NO161" s="12" t="e">
        <f t="shared" si="970"/>
        <v>#DIV/0!</v>
      </c>
      <c r="NP161" s="12" t="e">
        <f t="shared" si="971"/>
        <v>#DIV/0!</v>
      </c>
      <c r="NQ161" s="100">
        <v>0</v>
      </c>
      <c r="NR161" s="3">
        <v>0</v>
      </c>
      <c r="NS161" s="3">
        <v>0</v>
      </c>
      <c r="NT161" s="3">
        <v>0</v>
      </c>
      <c r="NU161" s="3">
        <v>0</v>
      </c>
      <c r="NV161" s="3">
        <f t="shared" si="972"/>
        <v>0</v>
      </c>
      <c r="NW161" s="3">
        <f t="shared" si="973"/>
        <v>0</v>
      </c>
      <c r="NX161" s="12">
        <f t="shared" si="974"/>
        <v>0</v>
      </c>
      <c r="NY161" s="88">
        <f t="shared" si="975"/>
        <v>0</v>
      </c>
      <c r="NZ161" s="45">
        <f t="shared" si="976"/>
        <v>0</v>
      </c>
      <c r="OA161" s="88">
        <v>0</v>
      </c>
      <c r="OB161" s="88">
        <v>0</v>
      </c>
      <c r="OC161" s="88">
        <v>0</v>
      </c>
      <c r="OD161" s="88">
        <f t="shared" si="977"/>
        <v>0</v>
      </c>
      <c r="OE161" s="12">
        <f t="shared" si="978"/>
        <v>0</v>
      </c>
      <c r="OF161" s="12">
        <f t="shared" si="979"/>
        <v>0</v>
      </c>
      <c r="OG161" s="12">
        <f t="shared" si="980"/>
        <v>0</v>
      </c>
      <c r="OH161" s="12" t="e">
        <f t="shared" si="981"/>
        <v>#DIV/0!</v>
      </c>
      <c r="OI161" s="12" t="e">
        <f t="shared" si="982"/>
        <v>#DIV/0!</v>
      </c>
      <c r="OJ161" s="3">
        <v>0</v>
      </c>
      <c r="OK161" s="3">
        <v>3</v>
      </c>
      <c r="OL161" s="3">
        <v>0</v>
      </c>
      <c r="OM161" s="3">
        <v>0</v>
      </c>
      <c r="ON161" s="3">
        <v>0</v>
      </c>
      <c r="OO161" s="3">
        <f t="shared" si="983"/>
        <v>3</v>
      </c>
      <c r="OP161" s="88">
        <f t="shared" si="984"/>
        <v>4639.5483338558824</v>
      </c>
      <c r="OQ161" s="12">
        <f t="shared" si="985"/>
        <v>5.6388002936450111E-5</v>
      </c>
      <c r="OR161" s="3">
        <v>0</v>
      </c>
      <c r="OS161" s="100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f t="shared" si="986"/>
        <v>0</v>
      </c>
      <c r="OY161" s="3">
        <f t="shared" si="987"/>
        <v>0</v>
      </c>
      <c r="OZ161" s="12">
        <f t="shared" si="988"/>
        <v>0</v>
      </c>
      <c r="PA161" s="88">
        <f t="shared" si="989"/>
        <v>0</v>
      </c>
      <c r="PB161" s="45">
        <f t="shared" si="990"/>
        <v>0</v>
      </c>
      <c r="PC161" s="88">
        <v>0</v>
      </c>
      <c r="PD161" s="88">
        <v>0</v>
      </c>
      <c r="PE161" s="88">
        <v>0</v>
      </c>
      <c r="PF161" s="88">
        <f t="shared" si="991"/>
        <v>0</v>
      </c>
      <c r="PG161" s="12">
        <f t="shared" si="992"/>
        <v>0</v>
      </c>
      <c r="PH161" s="12">
        <f t="shared" si="993"/>
        <v>0</v>
      </c>
      <c r="PI161" s="12">
        <f t="shared" si="994"/>
        <v>0</v>
      </c>
      <c r="PJ161" s="12" t="e">
        <f t="shared" si="995"/>
        <v>#DIV/0!</v>
      </c>
      <c r="PK161" s="12" t="e">
        <f t="shared" si="996"/>
        <v>#DIV/0!</v>
      </c>
      <c r="PL161" s="3">
        <v>0</v>
      </c>
      <c r="PM161" s="3">
        <v>3</v>
      </c>
      <c r="PN161" s="3">
        <v>0</v>
      </c>
      <c r="PO161" s="3">
        <v>0</v>
      </c>
      <c r="PP161" s="3">
        <v>0</v>
      </c>
      <c r="PQ161" s="3">
        <v>0</v>
      </c>
      <c r="PR161" s="3">
        <f t="shared" si="997"/>
        <v>3</v>
      </c>
      <c r="PS161" s="88">
        <f t="shared" si="998"/>
        <v>4639.5483338558824</v>
      </c>
      <c r="PT161" s="12">
        <f t="shared" si="999"/>
        <v>6.4452306316250657E-5</v>
      </c>
      <c r="PU161" s="3">
        <v>0</v>
      </c>
      <c r="PV161" s="100">
        <v>0</v>
      </c>
      <c r="PW161" s="3">
        <v>0</v>
      </c>
      <c r="PX161" s="3">
        <v>0</v>
      </c>
      <c r="PY161" s="3">
        <v>0</v>
      </c>
      <c r="PZ161" s="3">
        <v>0</v>
      </c>
      <c r="QA161" s="3">
        <f t="shared" si="1000"/>
        <v>0</v>
      </c>
      <c r="QB161" s="3">
        <f t="shared" si="1001"/>
        <v>0</v>
      </c>
      <c r="QC161" s="12">
        <f t="shared" si="1002"/>
        <v>0</v>
      </c>
      <c r="QD161" s="88">
        <f t="shared" si="1003"/>
        <v>0</v>
      </c>
      <c r="QE161" s="45">
        <f t="shared" si="1004"/>
        <v>0</v>
      </c>
      <c r="QF161" s="88">
        <v>0</v>
      </c>
      <c r="QG161" s="88">
        <v>0</v>
      </c>
      <c r="QH161" s="88">
        <v>0</v>
      </c>
      <c r="QI161" s="88">
        <f t="shared" si="1005"/>
        <v>0</v>
      </c>
      <c r="QJ161" s="12">
        <f t="shared" si="1006"/>
        <v>0</v>
      </c>
      <c r="QK161" s="12">
        <f t="shared" si="1007"/>
        <v>0</v>
      </c>
      <c r="QL161" s="12">
        <f t="shared" si="1008"/>
        <v>0</v>
      </c>
      <c r="QM161" s="12" t="e">
        <f t="shared" si="1009"/>
        <v>#DIV/0!</v>
      </c>
      <c r="QN161" s="12" t="e">
        <f t="shared" si="1010"/>
        <v>#DIV/0!</v>
      </c>
      <c r="QO161" s="3">
        <v>0</v>
      </c>
      <c r="QP161" s="3"/>
      <c r="QQ161" s="3">
        <v>0</v>
      </c>
      <c r="QR161" s="3">
        <v>0</v>
      </c>
      <c r="QS161" s="3">
        <v>0</v>
      </c>
      <c r="QT161" s="3">
        <v>0</v>
      </c>
      <c r="QU161" s="3">
        <f t="shared" si="1011"/>
        <v>0</v>
      </c>
      <c r="QV161" s="88">
        <f t="shared" si="1012"/>
        <v>0</v>
      </c>
      <c r="QW161" s="12">
        <f t="shared" si="1013"/>
        <v>0</v>
      </c>
      <c r="QX161" s="3">
        <v>0</v>
      </c>
      <c r="QY161" s="100">
        <v>0</v>
      </c>
      <c r="QZ161" s="3">
        <v>0</v>
      </c>
      <c r="RA161" s="3">
        <v>0</v>
      </c>
      <c r="RB161" s="3">
        <v>0</v>
      </c>
      <c r="RC161" s="3">
        <v>0</v>
      </c>
      <c r="RD161" s="3">
        <f t="shared" si="786"/>
        <v>0</v>
      </c>
      <c r="RE161" s="3">
        <f t="shared" si="787"/>
        <v>0</v>
      </c>
      <c r="RF161" s="12">
        <f t="shared" si="788"/>
        <v>0</v>
      </c>
      <c r="RG161" s="88">
        <f t="shared" si="789"/>
        <v>0</v>
      </c>
      <c r="RH161" s="45">
        <f t="shared" si="790"/>
        <v>0</v>
      </c>
      <c r="RI161" s="88">
        <v>0</v>
      </c>
      <c r="RJ161" s="88">
        <v>0</v>
      </c>
      <c r="RK161" s="88">
        <v>0</v>
      </c>
      <c r="RL161" s="88">
        <f t="shared" si="791"/>
        <v>0</v>
      </c>
      <c r="RM161" s="12">
        <f t="shared" si="792"/>
        <v>0</v>
      </c>
      <c r="RN161" s="12">
        <f t="shared" si="793"/>
        <v>0</v>
      </c>
      <c r="RO161" s="12">
        <f t="shared" si="794"/>
        <v>0</v>
      </c>
      <c r="RP161" s="169" t="str">
        <f t="shared" si="795"/>
        <v>AA-18</v>
      </c>
      <c r="RQ161" s="12" t="e">
        <f t="shared" si="796"/>
        <v>#DIV/0!</v>
      </c>
      <c r="RR161" s="12" t="e">
        <f t="shared" si="797"/>
        <v>#DIV/0!</v>
      </c>
      <c r="RS161" s="3">
        <v>0</v>
      </c>
      <c r="RT161" s="3">
        <v>3</v>
      </c>
      <c r="RU161" s="3">
        <v>0</v>
      </c>
      <c r="RV161" s="3">
        <v>0</v>
      </c>
      <c r="RW161" s="3">
        <v>0</v>
      </c>
      <c r="RX161" s="3">
        <v>0</v>
      </c>
      <c r="RY161" s="3">
        <f t="shared" si="798"/>
        <v>3</v>
      </c>
      <c r="RZ161" s="88">
        <f t="shared" si="799"/>
        <v>4639.5483338558824</v>
      </c>
      <c r="SA161" s="12">
        <f t="shared" si="800"/>
        <v>6.5421551969514335E-5</v>
      </c>
      <c r="SB161" s="3">
        <v>0</v>
      </c>
      <c r="SC161" s="100">
        <v>0</v>
      </c>
      <c r="SD161" s="3">
        <v>0</v>
      </c>
      <c r="SE161" s="3">
        <v>0</v>
      </c>
      <c r="SF161" s="3">
        <v>0</v>
      </c>
      <c r="SG161" s="3">
        <v>0</v>
      </c>
      <c r="SH161" s="3">
        <f t="shared" si="756"/>
        <v>0</v>
      </c>
      <c r="SI161" s="3">
        <f t="shared" si="757"/>
        <v>0</v>
      </c>
      <c r="SJ161" s="12">
        <f t="shared" si="758"/>
        <v>0</v>
      </c>
      <c r="SK161" s="88">
        <f t="shared" si="759"/>
        <v>0</v>
      </c>
      <c r="SL161" s="45">
        <f t="shared" si="760"/>
        <v>0</v>
      </c>
      <c r="SM161" s="88">
        <v>0</v>
      </c>
      <c r="SN161" s="88">
        <v>0</v>
      </c>
      <c r="SO161" s="88">
        <v>0</v>
      </c>
      <c r="SP161" s="88">
        <f t="shared" si="761"/>
        <v>0</v>
      </c>
      <c r="SQ161" s="12">
        <f t="shared" si="762"/>
        <v>0</v>
      </c>
      <c r="SR161" s="87">
        <f t="shared" si="763"/>
        <v>0</v>
      </c>
      <c r="SS161" s="87">
        <f t="shared" si="764"/>
        <v>0</v>
      </c>
      <c r="ST161" s="169" t="str">
        <f t="shared" si="765"/>
        <v>AA-18</v>
      </c>
      <c r="SU161" s="12" t="e">
        <f t="shared" si="766"/>
        <v>#DIV/0!</v>
      </c>
      <c r="SV161" s="12" t="e">
        <f t="shared" si="767"/>
        <v>#DIV/0!</v>
      </c>
      <c r="SW161" s="3">
        <v>0</v>
      </c>
      <c r="SX161" s="3">
        <v>3</v>
      </c>
      <c r="SY161" s="3">
        <v>0</v>
      </c>
      <c r="SZ161" s="3">
        <v>0</v>
      </c>
      <c r="TA161" s="3">
        <v>0</v>
      </c>
      <c r="TB161" s="3">
        <v>0</v>
      </c>
      <c r="TC161" s="3">
        <f t="shared" si="768"/>
        <v>3</v>
      </c>
      <c r="TD161" s="88">
        <f t="shared" si="769"/>
        <v>4639.5483338558824</v>
      </c>
      <c r="TE161" s="12">
        <f t="shared" si="770"/>
        <v>5.1038987633934021E-5</v>
      </c>
      <c r="TF161" s="3">
        <v>0</v>
      </c>
      <c r="TG161" s="100">
        <f>SUMIFS(Main!TX:TX,Main!B:B,B:B)</f>
        <v>0</v>
      </c>
      <c r="TH161" s="3">
        <v>0</v>
      </c>
      <c r="TI161" s="3">
        <v>0</v>
      </c>
      <c r="TJ161" s="3">
        <f>SUMIFS(Main!TT:TT,Main!B:B,B:B)</f>
        <v>0</v>
      </c>
      <c r="TK161" s="3">
        <v>0</v>
      </c>
      <c r="TL161" s="3">
        <f t="shared" si="771"/>
        <v>0</v>
      </c>
      <c r="TM161" s="3">
        <f t="shared" si="772"/>
        <v>0</v>
      </c>
      <c r="TN161" s="12">
        <f t="shared" si="773"/>
        <v>0</v>
      </c>
      <c r="TO161" s="88">
        <f t="shared" si="774"/>
        <v>0</v>
      </c>
      <c r="TP161" s="45">
        <f t="shared" si="775"/>
        <v>0</v>
      </c>
      <c r="TQ161" s="88">
        <v>0</v>
      </c>
      <c r="TR161" s="88">
        <v>0</v>
      </c>
      <c r="TS161" s="88">
        <f>SUMIFS(Main!TU:TU,Main!B:B,B:B)</f>
        <v>0</v>
      </c>
      <c r="TT161" s="88">
        <f t="shared" si="776"/>
        <v>0</v>
      </c>
      <c r="TU161" s="12">
        <f t="shared" si="777"/>
        <v>0</v>
      </c>
      <c r="TV161" s="87">
        <f t="shared" si="778"/>
        <v>0</v>
      </c>
      <c r="TW161" s="87">
        <f t="shared" si="779"/>
        <v>0</v>
      </c>
      <c r="TX161" s="169" t="str">
        <f t="shared" si="780"/>
        <v>AA-18</v>
      </c>
      <c r="TY161" s="12" t="e">
        <f t="shared" si="781"/>
        <v>#DIV/0!</v>
      </c>
      <c r="TZ161" s="12" t="e">
        <f t="shared" si="782"/>
        <v>#DIV/0!</v>
      </c>
      <c r="UA161" s="3">
        <f>SUMIFS(Main!UG:UG,Main!B:B,B:B)</f>
        <v>0</v>
      </c>
      <c r="UB161" s="3">
        <f>SUMIFS(Main!UI:UI,Main!B:B,B:B)</f>
        <v>3</v>
      </c>
      <c r="UC161" s="3">
        <f>SUMIFS(Main!UK:UK,Main!B:B,B:B)</f>
        <v>0</v>
      </c>
      <c r="UD161" s="3">
        <f>SUMIFS(Main!UO:UO,Main!B:B,B:B)</f>
        <v>0</v>
      </c>
      <c r="UE161" s="3">
        <f>SUMIFS(Main!UQ:UQ,Main!B:B,B:B)</f>
        <v>0</v>
      </c>
      <c r="UF161" s="3">
        <f>SUMIFS(Main!US:US,Main!B:B,B:B)</f>
        <v>0</v>
      </c>
      <c r="UG161" s="3">
        <f t="shared" si="783"/>
        <v>3</v>
      </c>
      <c r="UH161" s="88">
        <f t="shared" si="784"/>
        <v>4639.5483338558824</v>
      </c>
      <c r="UI161" s="12">
        <f t="shared" si="785"/>
        <v>4.6031580281373381E-5</v>
      </c>
      <c r="UJ161" s="3">
        <f>SUMIFS(Main!UW:UW,Main!B:B,B:B)</f>
        <v>0</v>
      </c>
      <c r="UK161" s="100">
        <f>SUMIFS(Main!VI:VI,Main!A:A,A:A)</f>
        <v>0</v>
      </c>
      <c r="UL161" s="3">
        <v>0</v>
      </c>
      <c r="UM161" s="3">
        <v>0</v>
      </c>
      <c r="UN161" s="3">
        <f>SUMIFS(Main!VE:VE,Main!A:A,A:A)</f>
        <v>0</v>
      </c>
      <c r="UO161" s="3">
        <v>0</v>
      </c>
      <c r="UP161" s="3">
        <f t="shared" si="741"/>
        <v>0</v>
      </c>
      <c r="UQ161" s="3">
        <f t="shared" si="742"/>
        <v>0</v>
      </c>
      <c r="UR161" s="12">
        <f t="shared" si="743"/>
        <v>0</v>
      </c>
      <c r="US161" s="88">
        <f t="shared" si="744"/>
        <v>0</v>
      </c>
      <c r="UT161" s="45">
        <f t="shared" si="745"/>
        <v>0</v>
      </c>
      <c r="UU161" s="88">
        <v>0</v>
      </c>
      <c r="UV161" s="88">
        <v>0</v>
      </c>
      <c r="UW161" s="88">
        <f>SUMIFS(Main!VF:VF,Main!A:A,A:A)</f>
        <v>0</v>
      </c>
      <c r="UX161" s="88">
        <f t="shared" si="746"/>
        <v>0</v>
      </c>
      <c r="UY161" s="12">
        <f t="shared" si="747"/>
        <v>0</v>
      </c>
      <c r="UZ161" s="87">
        <f t="shared" si="748"/>
        <v>0</v>
      </c>
      <c r="VA161" s="87">
        <f t="shared" si="749"/>
        <v>0</v>
      </c>
      <c r="VB161" s="169" t="str">
        <f t="shared" si="740"/>
        <v>AA-18</v>
      </c>
      <c r="VC161" s="12" t="e">
        <f t="shared" si="754"/>
        <v>#DIV/0!</v>
      </c>
      <c r="VD161" s="12" t="e">
        <f t="shared" si="750"/>
        <v>#DIV/0!</v>
      </c>
      <c r="VE161" s="3">
        <f>SUMIFS(Main!VR:VR,Main!B:B,B:B)</f>
        <v>0</v>
      </c>
      <c r="VF161" s="3">
        <f>SUMIFS(Main!VT:VT,Main!B:B,B:B)</f>
        <v>3</v>
      </c>
      <c r="VG161" s="3">
        <f>SUMIFS(Main!VV:VV,Main!B:B,B:B)</f>
        <v>0</v>
      </c>
      <c r="VH161" s="3">
        <f>SUMIFS(Main!VZ:VZ,Main!B:B,B:B)</f>
        <v>0</v>
      </c>
      <c r="VI161" s="3">
        <f>SUMIFS(Main!WB:WB,Main!B:B,B:B)</f>
        <v>0</v>
      </c>
      <c r="VJ161" s="3">
        <f>SUMIFS(Main!WD:WD,Main!B:B,B:B)</f>
        <v>0</v>
      </c>
      <c r="VK161" s="3">
        <f t="shared" si="751"/>
        <v>3</v>
      </c>
      <c r="VL161" s="88">
        <f t="shared" si="752"/>
        <v>4639.5483338558824</v>
      </c>
      <c r="VM161" s="12">
        <f t="shared" si="753"/>
        <v>4.8606792674201121E-5</v>
      </c>
      <c r="VN161" s="3">
        <f>SUMIFS(Main!WH:WH,Main!B:B,B:B)</f>
        <v>0</v>
      </c>
    </row>
    <row r="162" spans="1:586">
      <c r="A162" s="155" t="s">
        <v>54</v>
      </c>
      <c r="B162" s="155" t="s">
        <v>53</v>
      </c>
      <c r="C162" s="150" t="s">
        <v>294</v>
      </c>
      <c r="D162" s="150" t="s">
        <v>669</v>
      </c>
      <c r="E162" s="155" t="s">
        <v>220</v>
      </c>
      <c r="F162" s="150" t="s">
        <v>479</v>
      </c>
      <c r="G162" s="150" t="s">
        <v>438</v>
      </c>
      <c r="H162" s="17">
        <v>405.43792592352941</v>
      </c>
      <c r="I162" s="12"/>
      <c r="J162" s="3"/>
      <c r="K162" s="3"/>
      <c r="L162" s="3"/>
      <c r="M162" s="3"/>
      <c r="N162" s="3"/>
      <c r="O162" s="3"/>
      <c r="P162" s="3"/>
      <c r="Q162" s="87"/>
      <c r="R162" s="88"/>
      <c r="S162" s="88"/>
      <c r="T162" s="88"/>
      <c r="U162" s="87"/>
      <c r="V162" s="87"/>
      <c r="W162" s="12"/>
      <c r="X162" s="3"/>
      <c r="Y162" s="3"/>
      <c r="Z162" s="3"/>
      <c r="AA162" s="3"/>
      <c r="AB162" s="3"/>
      <c r="AC162" s="3"/>
      <c r="AD162" s="3"/>
      <c r="AE162" s="87"/>
      <c r="AF162" s="88"/>
      <c r="AG162" s="88"/>
      <c r="AH162" s="88"/>
      <c r="AI162" s="87"/>
      <c r="AJ162" s="87"/>
      <c r="AK162" s="12"/>
      <c r="AL162" s="3"/>
      <c r="AM162" s="3"/>
      <c r="AN162" s="3"/>
      <c r="AO162" s="3"/>
      <c r="AP162" s="3"/>
      <c r="AQ162" s="3"/>
      <c r="AR162" s="3"/>
      <c r="AS162" s="3"/>
      <c r="AT162" s="87"/>
      <c r="AU162" s="40"/>
      <c r="AV162" s="40"/>
      <c r="AW162" s="88"/>
      <c r="AX162" s="88"/>
      <c r="AY162" s="88"/>
      <c r="AZ162" s="87"/>
      <c r="BA162" s="87"/>
      <c r="BB162" s="87"/>
      <c r="BC162" s="89"/>
      <c r="BD162" s="12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f t="shared" si="801"/>
        <v>0</v>
      </c>
      <c r="BJ162" s="3">
        <f t="shared" si="802"/>
        <v>0</v>
      </c>
      <c r="BK162" s="3">
        <f t="shared" si="803"/>
        <v>0</v>
      </c>
      <c r="BL162" s="3">
        <f t="shared" si="804"/>
        <v>0</v>
      </c>
      <c r="BM162" s="87">
        <v>0</v>
      </c>
      <c r="BN162" s="40" t="e">
        <f t="shared" si="805"/>
        <v>#DIV/0!</v>
      </c>
      <c r="BO162" s="40" t="e">
        <f t="shared" si="806"/>
        <v>#DIV/0!</v>
      </c>
      <c r="BP162" s="88">
        <v>0</v>
      </c>
      <c r="BQ162" s="88">
        <v>0</v>
      </c>
      <c r="BR162" s="88">
        <v>0</v>
      </c>
      <c r="BS162" s="12" t="e">
        <f t="shared" si="807"/>
        <v>#DIV/0!</v>
      </c>
      <c r="BT162" s="12" t="e">
        <f t="shared" si="808"/>
        <v>#DIV/0!</v>
      </c>
      <c r="BU162" s="87" t="e">
        <f t="shared" si="809"/>
        <v>#DIV/0!</v>
      </c>
      <c r="BV162" s="89" t="e">
        <f t="shared" si="810"/>
        <v>#DIV/0!</v>
      </c>
      <c r="BW162" s="90" t="str">
        <f t="shared" si="811"/>
        <v>FBA78423</v>
      </c>
      <c r="BX162" s="12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f t="shared" si="812"/>
        <v>0</v>
      </c>
      <c r="CD162" s="3">
        <v>0</v>
      </c>
      <c r="CE162" s="3">
        <v>0</v>
      </c>
      <c r="CF162" s="3">
        <f t="shared" si="813"/>
        <v>0</v>
      </c>
      <c r="CG162" s="87" t="e">
        <f t="shared" si="814"/>
        <v>#DIV/0!</v>
      </c>
      <c r="CH162" s="3" t="e">
        <f t="shared" si="815"/>
        <v>#DIV/0!</v>
      </c>
      <c r="CI162" s="3" t="e">
        <f t="shared" si="816"/>
        <v>#DIV/0!</v>
      </c>
      <c r="CJ162" s="88">
        <v>0</v>
      </c>
      <c r="CK162" s="88">
        <v>0</v>
      </c>
      <c r="CL162" s="88">
        <v>0</v>
      </c>
      <c r="CM162" s="87" t="e">
        <f t="shared" si="817"/>
        <v>#DIV/0!</v>
      </c>
      <c r="CN162" s="87" t="e">
        <f t="shared" si="818"/>
        <v>#DIV/0!</v>
      </c>
      <c r="CO162" s="12" t="e">
        <f t="shared" si="819"/>
        <v>#DIV/0!</v>
      </c>
      <c r="CP162" s="12" t="e">
        <f t="shared" si="820"/>
        <v>#DIV/0!</v>
      </c>
      <c r="CQ162" s="77" t="str">
        <f t="shared" si="821"/>
        <v>FBA78423</v>
      </c>
      <c r="CR162" s="12">
        <v>0</v>
      </c>
      <c r="CS162" s="3">
        <v>0</v>
      </c>
      <c r="CT162" s="3">
        <v>0</v>
      </c>
      <c r="CU162" s="3" t="e">
        <f>VLOOKUP(C162,'[1]Monthly Sales'!C:AP,38,0)</f>
        <v>#N/A</v>
      </c>
      <c r="CV162" s="3">
        <v>0</v>
      </c>
      <c r="CW162" s="3" t="e">
        <f t="shared" si="822"/>
        <v>#N/A</v>
      </c>
      <c r="CX162" s="3">
        <v>0</v>
      </c>
      <c r="CY162" s="3">
        <v>0</v>
      </c>
      <c r="CZ162" s="3" t="e">
        <f t="shared" si="823"/>
        <v>#N/A</v>
      </c>
      <c r="DA162" s="87" t="e">
        <f t="shared" si="824"/>
        <v>#DIV/0!</v>
      </c>
      <c r="DB162" s="45" t="e">
        <f t="shared" si="825"/>
        <v>#DIV/0!</v>
      </c>
      <c r="DC162" s="3" t="e">
        <f t="shared" si="826"/>
        <v>#N/A</v>
      </c>
      <c r="DD162" s="88">
        <v>0</v>
      </c>
      <c r="DE162" s="88">
        <v>0</v>
      </c>
      <c r="DF162" s="88">
        <v>0</v>
      </c>
      <c r="DG162" s="12" t="e">
        <f t="shared" si="827"/>
        <v>#DIV/0!</v>
      </c>
      <c r="DH162" s="12" t="e">
        <f t="shared" si="828"/>
        <v>#DIV/0!</v>
      </c>
      <c r="DI162" s="12" t="e">
        <f t="shared" si="829"/>
        <v>#N/A</v>
      </c>
      <c r="DJ162" s="12" t="e">
        <f t="shared" si="830"/>
        <v>#N/A</v>
      </c>
      <c r="DK162" s="3" t="str">
        <f t="shared" si="831"/>
        <v>FBA78423</v>
      </c>
      <c r="DL162" s="12">
        <v>1</v>
      </c>
      <c r="DM162" s="3">
        <v>9984</v>
      </c>
      <c r="DN162" s="3">
        <v>19</v>
      </c>
      <c r="DO162" s="3">
        <v>0</v>
      </c>
      <c r="DP162" s="3">
        <v>0</v>
      </c>
      <c r="DQ162" s="3">
        <f t="shared" si="1014"/>
        <v>0</v>
      </c>
      <c r="DR162" s="3">
        <f>DP162-DQ162</f>
        <v>0</v>
      </c>
      <c r="DS162" s="3">
        <v>0</v>
      </c>
      <c r="DT162" s="3">
        <f t="shared" si="832"/>
        <v>0</v>
      </c>
      <c r="DU162" s="12" t="e">
        <f t="shared" si="833"/>
        <v>#DIV/0!</v>
      </c>
      <c r="DV162" s="87">
        <f t="shared" si="834"/>
        <v>0</v>
      </c>
      <c r="DW162" s="3" t="e">
        <f t="shared" si="835"/>
        <v>#DIV/0!</v>
      </c>
      <c r="DX162" s="3" t="e">
        <f t="shared" si="836"/>
        <v>#DIV/0!</v>
      </c>
      <c r="DY162" s="88">
        <v>0</v>
      </c>
      <c r="DZ162" s="88">
        <v>0</v>
      </c>
      <c r="EA162" s="88">
        <v>0</v>
      </c>
      <c r="EB162" s="12" t="e">
        <f t="shared" si="837"/>
        <v>#DIV/0!</v>
      </c>
      <c r="EC162" s="12" t="e">
        <f t="shared" si="838"/>
        <v>#DIV/0!</v>
      </c>
      <c r="ED162" s="12" t="e">
        <f t="shared" si="839"/>
        <v>#DIV/0!</v>
      </c>
      <c r="EE162" s="12" t="e">
        <f t="shared" si="840"/>
        <v>#DIV/0!</v>
      </c>
      <c r="EF162" s="3" t="str">
        <f t="shared" si="841"/>
        <v>FBA78423</v>
      </c>
      <c r="EG162" s="12">
        <v>1</v>
      </c>
      <c r="EH162" s="3">
        <v>1481</v>
      </c>
      <c r="EI162" s="3">
        <v>4</v>
      </c>
      <c r="EJ162" s="3">
        <v>1</v>
      </c>
      <c r="EK162" s="3">
        <v>0</v>
      </c>
      <c r="EL162" s="3">
        <f t="shared" si="842"/>
        <v>1</v>
      </c>
      <c r="EM162" s="3">
        <v>0</v>
      </c>
      <c r="EN162" s="3">
        <v>0</v>
      </c>
      <c r="EO162" s="3">
        <f t="shared" si="843"/>
        <v>1</v>
      </c>
      <c r="EP162" s="12">
        <f t="shared" si="844"/>
        <v>0</v>
      </c>
      <c r="EQ162" s="87">
        <f t="shared" si="845"/>
        <v>0</v>
      </c>
      <c r="ER162" s="3" t="e">
        <f t="shared" si="846"/>
        <v>#DIV/0!</v>
      </c>
      <c r="ES162" s="3">
        <f t="shared" si="847"/>
        <v>37.770000000000003</v>
      </c>
      <c r="ET162" s="88">
        <v>37.770000000000003</v>
      </c>
      <c r="EU162" s="88">
        <v>0</v>
      </c>
      <c r="EV162" s="88">
        <v>799</v>
      </c>
      <c r="EW162" s="12" t="e">
        <f t="shared" si="848"/>
        <v>#DIV/0!</v>
      </c>
      <c r="EX162" s="12">
        <f t="shared" si="849"/>
        <v>4.7271589486858577E-2</v>
      </c>
      <c r="EY162" s="12">
        <f t="shared" si="850"/>
        <v>0</v>
      </c>
      <c r="EZ162" s="12">
        <f>IF(1-EY162,0)</f>
        <v>0</v>
      </c>
      <c r="FA162" s="3" t="str">
        <f t="shared" si="851"/>
        <v>FBA78423</v>
      </c>
      <c r="FB162" s="12">
        <v>1</v>
      </c>
      <c r="FC162" s="3">
        <v>1708</v>
      </c>
      <c r="FD162" s="3">
        <v>4</v>
      </c>
      <c r="FE162" s="3">
        <v>0</v>
      </c>
      <c r="FF162" s="3">
        <v>0</v>
      </c>
      <c r="FG162" s="3">
        <f t="shared" si="852"/>
        <v>0</v>
      </c>
      <c r="FH162" s="3">
        <v>0</v>
      </c>
      <c r="FI162" s="3">
        <v>0</v>
      </c>
      <c r="FJ162" s="3">
        <f t="shared" si="853"/>
        <v>0</v>
      </c>
      <c r="FK162" s="12">
        <f t="shared" si="854"/>
        <v>0</v>
      </c>
      <c r="FL162" s="12">
        <f t="shared" si="855"/>
        <v>0</v>
      </c>
      <c r="FM162" s="3" t="e">
        <f t="shared" si="856"/>
        <v>#DIV/0!</v>
      </c>
      <c r="FN162" s="88" t="e">
        <f t="shared" si="857"/>
        <v>#DIV/0!</v>
      </c>
      <c r="FO162" s="88">
        <v>41.89</v>
      </c>
      <c r="FP162" s="88">
        <v>0</v>
      </c>
      <c r="FQ162" s="88">
        <v>0</v>
      </c>
      <c r="FR162" s="12" t="e">
        <f t="shared" si="858"/>
        <v>#DIV/0!</v>
      </c>
      <c r="FS162" s="12" t="e">
        <f t="shared" si="859"/>
        <v>#DIV/0!</v>
      </c>
      <c r="FT162" s="12" t="e">
        <f t="shared" si="860"/>
        <v>#DIV/0!</v>
      </c>
      <c r="FU162" s="39" t="e">
        <f t="shared" si="861"/>
        <v>#DIV/0!</v>
      </c>
      <c r="FV162" s="77" t="str">
        <f t="shared" si="862"/>
        <v>FBA78423</v>
      </c>
      <c r="FW162" s="12">
        <v>1</v>
      </c>
      <c r="FX162" s="3">
        <v>100</v>
      </c>
      <c r="FY162" s="3">
        <v>1</v>
      </c>
      <c r="FZ162" s="3">
        <v>0</v>
      </c>
      <c r="GA162" s="3">
        <v>0</v>
      </c>
      <c r="GB162" s="3">
        <f t="shared" si="863"/>
        <v>0</v>
      </c>
      <c r="GC162" s="3">
        <v>0</v>
      </c>
      <c r="GD162" s="3">
        <v>0</v>
      </c>
      <c r="GE162" s="3">
        <f t="shared" si="864"/>
        <v>0</v>
      </c>
      <c r="GF162" s="12">
        <f t="shared" si="865"/>
        <v>0</v>
      </c>
      <c r="GG162" s="12">
        <f t="shared" si="866"/>
        <v>0</v>
      </c>
      <c r="GH162" s="88" t="e">
        <f t="shared" si="867"/>
        <v>#DIV/0!</v>
      </c>
      <c r="GI162" s="45" t="e">
        <f t="shared" si="868"/>
        <v>#DIV/0!</v>
      </c>
      <c r="GJ162" s="88">
        <v>6.67</v>
      </c>
      <c r="GK162" s="88">
        <v>0</v>
      </c>
      <c r="GL162" s="88">
        <v>0</v>
      </c>
      <c r="GM162" s="12" t="e">
        <f t="shared" si="869"/>
        <v>#DIV/0!</v>
      </c>
      <c r="GN162" s="12" t="e">
        <f t="shared" si="870"/>
        <v>#DIV/0!</v>
      </c>
      <c r="GO162" s="12" t="e">
        <f t="shared" si="871"/>
        <v>#DIV/0!</v>
      </c>
      <c r="GP162" s="12" t="e">
        <f t="shared" si="872"/>
        <v>#DIV/0!</v>
      </c>
      <c r="GQ162" s="77" t="str">
        <f t="shared" si="873"/>
        <v>FBA78423</v>
      </c>
      <c r="GR162" s="12">
        <v>1</v>
      </c>
      <c r="GS162" s="3">
        <v>0</v>
      </c>
      <c r="GT162" s="3">
        <v>0</v>
      </c>
      <c r="GU162" s="3">
        <v>0</v>
      </c>
      <c r="GV162" s="3">
        <v>0</v>
      </c>
      <c r="GW162" s="3">
        <f t="shared" si="874"/>
        <v>0</v>
      </c>
      <c r="GX162" s="3">
        <v>0</v>
      </c>
      <c r="GY162" s="3">
        <v>0</v>
      </c>
      <c r="GZ162" s="3">
        <f t="shared" si="875"/>
        <v>0</v>
      </c>
      <c r="HA162" s="12">
        <f t="shared" si="876"/>
        <v>0</v>
      </c>
      <c r="HB162" s="12">
        <f t="shared" si="877"/>
        <v>0</v>
      </c>
      <c r="HC162" s="88">
        <f t="shared" si="878"/>
        <v>0</v>
      </c>
      <c r="HD162" s="45">
        <f t="shared" si="879"/>
        <v>0</v>
      </c>
      <c r="HE162" s="88">
        <v>0</v>
      </c>
      <c r="HF162" s="88">
        <v>0</v>
      </c>
      <c r="HG162" s="88">
        <v>0</v>
      </c>
      <c r="HH162" s="12">
        <f t="shared" si="880"/>
        <v>0</v>
      </c>
      <c r="HI162" s="12">
        <f t="shared" si="881"/>
        <v>0</v>
      </c>
      <c r="HJ162" s="12" t="e">
        <f t="shared" si="882"/>
        <v>#DIV/0!</v>
      </c>
      <c r="HK162" s="12" t="e">
        <f t="shared" si="883"/>
        <v>#DIV/0!</v>
      </c>
      <c r="HL162" s="77" t="s">
        <v>220</v>
      </c>
      <c r="HM162" s="3">
        <v>35</v>
      </c>
      <c r="HN162" s="3">
        <v>0</v>
      </c>
      <c r="HO162" s="3">
        <v>0</v>
      </c>
      <c r="HP162" s="3">
        <v>0</v>
      </c>
      <c r="HQ162" s="3">
        <v>0</v>
      </c>
      <c r="HR162" s="3">
        <f t="shared" si="884"/>
        <v>0</v>
      </c>
      <c r="HS162" s="3">
        <v>0</v>
      </c>
      <c r="HT162" s="3">
        <f t="shared" si="885"/>
        <v>0</v>
      </c>
      <c r="HU162" s="12">
        <f t="shared" si="886"/>
        <v>0</v>
      </c>
      <c r="HV162" s="12">
        <f t="shared" si="887"/>
        <v>0</v>
      </c>
      <c r="HW162" s="88">
        <f t="shared" si="888"/>
        <v>0</v>
      </c>
      <c r="HX162" s="45">
        <f t="shared" si="889"/>
        <v>0</v>
      </c>
      <c r="HY162" s="3">
        <v>0</v>
      </c>
      <c r="HZ162" s="3">
        <v>0</v>
      </c>
      <c r="IA162" s="3">
        <v>0</v>
      </c>
      <c r="IB162" s="20">
        <f t="shared" si="890"/>
        <v>0</v>
      </c>
      <c r="IC162" s="12">
        <f t="shared" si="891"/>
        <v>0</v>
      </c>
      <c r="ID162" s="12">
        <f t="shared" si="892"/>
        <v>0</v>
      </c>
      <c r="IE162" s="12" t="e">
        <f t="shared" si="893"/>
        <v>#DIV/0!</v>
      </c>
      <c r="IF162" s="105" t="e">
        <f t="shared" si="894"/>
        <v>#DIV/0!</v>
      </c>
      <c r="IG162" s="100">
        <v>29</v>
      </c>
      <c r="IH162" s="3">
        <v>0</v>
      </c>
      <c r="II162" s="3">
        <v>0</v>
      </c>
      <c r="IJ162" s="3">
        <v>0</v>
      </c>
      <c r="IK162" s="3">
        <v>0</v>
      </c>
      <c r="IL162" s="3">
        <f t="shared" si="895"/>
        <v>0</v>
      </c>
      <c r="IM162" s="3">
        <v>0</v>
      </c>
      <c r="IN162" s="3">
        <f t="shared" si="896"/>
        <v>0</v>
      </c>
      <c r="IO162" s="12">
        <f t="shared" si="897"/>
        <v>0</v>
      </c>
      <c r="IP162" s="12">
        <f t="shared" si="898"/>
        <v>0</v>
      </c>
      <c r="IQ162" s="88">
        <f t="shared" si="899"/>
        <v>0</v>
      </c>
      <c r="IR162" s="45">
        <f t="shared" si="900"/>
        <v>0</v>
      </c>
      <c r="IS162" s="3">
        <v>0</v>
      </c>
      <c r="IT162" s="3">
        <v>0</v>
      </c>
      <c r="IU162" s="3">
        <v>0</v>
      </c>
      <c r="IV162" s="20">
        <f t="shared" si="901"/>
        <v>0</v>
      </c>
      <c r="IW162" s="12">
        <f t="shared" si="902"/>
        <v>0</v>
      </c>
      <c r="IX162" s="12">
        <f t="shared" si="903"/>
        <v>0</v>
      </c>
      <c r="IY162" s="12" t="e">
        <f t="shared" si="904"/>
        <v>#DIV/0!</v>
      </c>
      <c r="IZ162" s="12" t="e">
        <f t="shared" si="905"/>
        <v>#DIV/0!</v>
      </c>
      <c r="JA162" s="100">
        <v>24</v>
      </c>
      <c r="JB162" s="3">
        <v>0</v>
      </c>
      <c r="JC162" s="3">
        <v>0</v>
      </c>
      <c r="JD162" s="3">
        <v>0</v>
      </c>
      <c r="JE162" s="3">
        <v>0</v>
      </c>
      <c r="JF162" s="3">
        <f t="shared" si="906"/>
        <v>0</v>
      </c>
      <c r="JG162" s="3">
        <v>18</v>
      </c>
      <c r="JH162" s="3">
        <f t="shared" si="907"/>
        <v>18</v>
      </c>
      <c r="JI162" s="12">
        <f t="shared" si="908"/>
        <v>1</v>
      </c>
      <c r="JJ162" s="12">
        <f t="shared" si="909"/>
        <v>0</v>
      </c>
      <c r="JK162" s="88">
        <f t="shared" si="910"/>
        <v>0</v>
      </c>
      <c r="JL162" s="45">
        <f t="shared" si="911"/>
        <v>0</v>
      </c>
      <c r="JM162" s="3">
        <v>0</v>
      </c>
      <c r="JN162" s="3">
        <v>0</v>
      </c>
      <c r="JO162" s="3">
        <v>0</v>
      </c>
      <c r="JP162" s="20">
        <f t="shared" si="912"/>
        <v>0</v>
      </c>
      <c r="JQ162" s="12">
        <f t="shared" si="913"/>
        <v>0</v>
      </c>
      <c r="JR162" s="12">
        <f t="shared" si="914"/>
        <v>0</v>
      </c>
      <c r="JS162" s="12">
        <f t="shared" si="915"/>
        <v>0</v>
      </c>
      <c r="JT162" s="12">
        <f t="shared" si="916"/>
        <v>1</v>
      </c>
      <c r="JU162" s="100">
        <v>14</v>
      </c>
      <c r="JV162" s="3">
        <v>0</v>
      </c>
      <c r="JW162" s="3">
        <v>0</v>
      </c>
      <c r="JX162" s="3">
        <v>0</v>
      </c>
      <c r="JY162" s="3">
        <v>0</v>
      </c>
      <c r="JZ162" s="3">
        <f t="shared" si="917"/>
        <v>0</v>
      </c>
      <c r="KA162" s="3">
        <v>0</v>
      </c>
      <c r="KB162" s="3">
        <f t="shared" si="918"/>
        <v>0</v>
      </c>
      <c r="KC162" s="12">
        <f t="shared" si="919"/>
        <v>0</v>
      </c>
      <c r="KD162" s="12">
        <f t="shared" si="920"/>
        <v>0</v>
      </c>
      <c r="KE162" s="88">
        <f t="shared" si="921"/>
        <v>0</v>
      </c>
      <c r="KF162" s="45">
        <f t="shared" si="922"/>
        <v>0</v>
      </c>
      <c r="KG162" s="3">
        <v>0</v>
      </c>
      <c r="KH162" s="3">
        <v>0</v>
      </c>
      <c r="KI162" s="3">
        <v>0</v>
      </c>
      <c r="KJ162" s="20">
        <f t="shared" si="923"/>
        <v>0</v>
      </c>
      <c r="KK162" s="12">
        <f t="shared" si="924"/>
        <v>0</v>
      </c>
      <c r="KL162" s="12">
        <f t="shared" si="925"/>
        <v>0</v>
      </c>
      <c r="KM162" s="12" t="e">
        <f t="shared" si="926"/>
        <v>#DIV/0!</v>
      </c>
      <c r="KN162" s="12" t="e">
        <f t="shared" si="927"/>
        <v>#DIV/0!</v>
      </c>
      <c r="KO162" s="100">
        <v>8</v>
      </c>
      <c r="KP162" s="3">
        <v>0</v>
      </c>
      <c r="KQ162" s="3">
        <v>0</v>
      </c>
      <c r="KR162" s="3">
        <v>0</v>
      </c>
      <c r="KS162" s="3">
        <v>0</v>
      </c>
      <c r="KT162" s="3">
        <f t="shared" si="928"/>
        <v>0</v>
      </c>
      <c r="KU162" s="3">
        <v>0</v>
      </c>
      <c r="KV162" s="3">
        <f t="shared" si="929"/>
        <v>0</v>
      </c>
      <c r="KW162" s="12">
        <f t="shared" si="930"/>
        <v>0</v>
      </c>
      <c r="KX162" s="12">
        <f t="shared" si="931"/>
        <v>0</v>
      </c>
      <c r="KY162" s="88">
        <f t="shared" si="932"/>
        <v>0</v>
      </c>
      <c r="KZ162" s="45">
        <f t="shared" si="933"/>
        <v>0</v>
      </c>
      <c r="LA162" s="3">
        <v>0</v>
      </c>
      <c r="LB162" s="3">
        <v>0</v>
      </c>
      <c r="LC162" s="3">
        <v>0</v>
      </c>
      <c r="LD162" s="20">
        <f t="shared" si="934"/>
        <v>0</v>
      </c>
      <c r="LE162" s="12">
        <f t="shared" si="935"/>
        <v>0</v>
      </c>
      <c r="LF162" s="12">
        <f t="shared" si="936"/>
        <v>0</v>
      </c>
      <c r="LG162" s="12" t="e">
        <f t="shared" si="937"/>
        <v>#DIV/0!</v>
      </c>
      <c r="LH162" s="12" t="e">
        <f t="shared" si="938"/>
        <v>#DIV/0!</v>
      </c>
      <c r="LI162" s="100">
        <v>17</v>
      </c>
      <c r="LJ162" s="3">
        <v>0</v>
      </c>
      <c r="LK162" s="3">
        <v>0</v>
      </c>
      <c r="LL162" s="3">
        <v>0</v>
      </c>
      <c r="LM162" s="3">
        <v>0</v>
      </c>
      <c r="LN162" s="3">
        <f t="shared" si="939"/>
        <v>0</v>
      </c>
      <c r="LO162" s="3">
        <v>1</v>
      </c>
      <c r="LP162" s="3">
        <f t="shared" si="940"/>
        <v>1</v>
      </c>
      <c r="LQ162" s="12">
        <f t="shared" si="941"/>
        <v>1</v>
      </c>
      <c r="LR162" s="12">
        <f t="shared" si="942"/>
        <v>0</v>
      </c>
      <c r="LS162" s="88">
        <f t="shared" si="943"/>
        <v>0</v>
      </c>
      <c r="LT162" s="45">
        <f t="shared" si="944"/>
        <v>0</v>
      </c>
      <c r="LU162" s="88">
        <v>0</v>
      </c>
      <c r="LV162" s="88">
        <v>0</v>
      </c>
      <c r="LW162" s="88">
        <v>0</v>
      </c>
      <c r="LX162" s="88">
        <f t="shared" si="945"/>
        <v>0</v>
      </c>
      <c r="LY162" s="12">
        <f t="shared" si="946"/>
        <v>0</v>
      </c>
      <c r="LZ162" s="12">
        <f t="shared" si="947"/>
        <v>0</v>
      </c>
      <c r="MA162" s="12">
        <f t="shared" si="948"/>
        <v>0</v>
      </c>
      <c r="MB162" s="12">
        <f t="shared" si="949"/>
        <v>1</v>
      </c>
      <c r="MC162" s="100">
        <v>30</v>
      </c>
      <c r="MD162" s="3">
        <v>0</v>
      </c>
      <c r="ME162" s="3">
        <v>0</v>
      </c>
      <c r="MF162" s="3">
        <v>0</v>
      </c>
      <c r="MG162" s="3">
        <v>0</v>
      </c>
      <c r="MH162" s="3">
        <f t="shared" si="950"/>
        <v>0</v>
      </c>
      <c r="MI162" s="3">
        <v>0</v>
      </c>
      <c r="MJ162" s="3">
        <f t="shared" si="951"/>
        <v>0</v>
      </c>
      <c r="MK162" s="12">
        <f t="shared" si="952"/>
        <v>0</v>
      </c>
      <c r="ML162" s="12">
        <f t="shared" si="953"/>
        <v>0</v>
      </c>
      <c r="MM162" s="88">
        <f t="shared" si="954"/>
        <v>0</v>
      </c>
      <c r="MN162" s="45">
        <f t="shared" si="955"/>
        <v>0</v>
      </c>
      <c r="MO162" s="88">
        <v>0</v>
      </c>
      <c r="MP162" s="88">
        <v>0</v>
      </c>
      <c r="MQ162" s="88">
        <v>0</v>
      </c>
      <c r="MR162" s="88">
        <f t="shared" si="956"/>
        <v>0</v>
      </c>
      <c r="MS162" s="12">
        <f t="shared" si="957"/>
        <v>0</v>
      </c>
      <c r="MT162" s="12">
        <f t="shared" si="958"/>
        <v>0</v>
      </c>
      <c r="MU162" s="12" t="e">
        <f t="shared" si="959"/>
        <v>#DIV/0!</v>
      </c>
      <c r="MV162" s="12" t="e">
        <f t="shared" si="960"/>
        <v>#DIV/0!</v>
      </c>
      <c r="MW162" s="100">
        <v>19</v>
      </c>
      <c r="MX162" s="3">
        <v>0</v>
      </c>
      <c r="MY162" s="3">
        <v>0</v>
      </c>
      <c r="MZ162" s="3">
        <v>0</v>
      </c>
      <c r="NA162" s="3">
        <v>0</v>
      </c>
      <c r="NB162" s="3">
        <f t="shared" si="961"/>
        <v>0</v>
      </c>
      <c r="NC162" s="3">
        <v>1</v>
      </c>
      <c r="ND162" s="3">
        <f t="shared" si="962"/>
        <v>1</v>
      </c>
      <c r="NE162" s="12">
        <f t="shared" si="963"/>
        <v>1</v>
      </c>
      <c r="NF162" s="12">
        <f t="shared" si="964"/>
        <v>0</v>
      </c>
      <c r="NG162" s="88">
        <f t="shared" si="965"/>
        <v>0</v>
      </c>
      <c r="NH162" s="45">
        <f t="shared" si="966"/>
        <v>0</v>
      </c>
      <c r="NI162" s="88">
        <v>0</v>
      </c>
      <c r="NJ162" s="88">
        <v>0</v>
      </c>
      <c r="NK162" s="88">
        <v>0</v>
      </c>
      <c r="NL162" s="88">
        <f t="shared" si="967"/>
        <v>0</v>
      </c>
      <c r="NM162" s="12">
        <f t="shared" si="968"/>
        <v>0</v>
      </c>
      <c r="NN162" s="12">
        <f t="shared" si="969"/>
        <v>0</v>
      </c>
      <c r="NO162" s="12">
        <f t="shared" si="970"/>
        <v>0</v>
      </c>
      <c r="NP162" s="12">
        <f t="shared" si="971"/>
        <v>1</v>
      </c>
      <c r="NQ162" s="100">
        <v>21</v>
      </c>
      <c r="NR162" s="3">
        <v>0</v>
      </c>
      <c r="NS162" s="3">
        <v>0</v>
      </c>
      <c r="NT162" s="3">
        <v>0</v>
      </c>
      <c r="NU162" s="3">
        <v>0</v>
      </c>
      <c r="NV162" s="3">
        <f t="shared" si="972"/>
        <v>0</v>
      </c>
      <c r="NW162" s="3">
        <f t="shared" si="973"/>
        <v>0</v>
      </c>
      <c r="NX162" s="12">
        <f t="shared" si="974"/>
        <v>0</v>
      </c>
      <c r="NY162" s="88">
        <f t="shared" si="975"/>
        <v>0</v>
      </c>
      <c r="NZ162" s="45">
        <f t="shared" si="976"/>
        <v>0</v>
      </c>
      <c r="OA162" s="88">
        <v>0</v>
      </c>
      <c r="OB162" s="88">
        <v>0</v>
      </c>
      <c r="OC162" s="88">
        <v>0</v>
      </c>
      <c r="OD162" s="88">
        <f t="shared" si="977"/>
        <v>0</v>
      </c>
      <c r="OE162" s="12">
        <f t="shared" si="978"/>
        <v>0</v>
      </c>
      <c r="OF162" s="12">
        <f t="shared" si="979"/>
        <v>0</v>
      </c>
      <c r="OG162" s="12">
        <f t="shared" si="980"/>
        <v>0</v>
      </c>
      <c r="OH162" s="12" t="e">
        <f t="shared" si="981"/>
        <v>#DIV/0!</v>
      </c>
      <c r="OI162" s="12" t="e">
        <f t="shared" si="982"/>
        <v>#DIV/0!</v>
      </c>
      <c r="OJ162" s="3">
        <v>6</v>
      </c>
      <c r="OK162" s="3">
        <v>2</v>
      </c>
      <c r="OL162" s="3">
        <v>0</v>
      </c>
      <c r="OM162" s="3">
        <v>0</v>
      </c>
      <c r="ON162" s="3">
        <v>0</v>
      </c>
      <c r="OO162" s="3">
        <f t="shared" si="983"/>
        <v>8</v>
      </c>
      <c r="OP162" s="88">
        <f t="shared" si="984"/>
        <v>3243.5034073882352</v>
      </c>
      <c r="OQ162" s="12">
        <f t="shared" si="985"/>
        <v>3.9420794116006499E-5</v>
      </c>
      <c r="OR162" s="3">
        <v>0</v>
      </c>
      <c r="OS162" s="100">
        <v>23</v>
      </c>
      <c r="OT162" s="3">
        <v>0</v>
      </c>
      <c r="OU162" s="3">
        <v>0</v>
      </c>
      <c r="OV162" s="3">
        <v>0</v>
      </c>
      <c r="OW162" s="3">
        <v>0</v>
      </c>
      <c r="OX162" s="3">
        <f t="shared" si="986"/>
        <v>0</v>
      </c>
      <c r="OY162" s="3">
        <f t="shared" si="987"/>
        <v>0</v>
      </c>
      <c r="OZ162" s="12">
        <f t="shared" si="988"/>
        <v>0</v>
      </c>
      <c r="PA162" s="88">
        <f t="shared" si="989"/>
        <v>0</v>
      </c>
      <c r="PB162" s="45">
        <f t="shared" si="990"/>
        <v>0</v>
      </c>
      <c r="PC162" s="88">
        <v>0</v>
      </c>
      <c r="PD162" s="88">
        <v>0</v>
      </c>
      <c r="PE162" s="88">
        <v>0</v>
      </c>
      <c r="PF162" s="88">
        <f t="shared" si="991"/>
        <v>0</v>
      </c>
      <c r="PG162" s="12">
        <f t="shared" si="992"/>
        <v>0</v>
      </c>
      <c r="PH162" s="12">
        <f t="shared" si="993"/>
        <v>0</v>
      </c>
      <c r="PI162" s="12">
        <f t="shared" si="994"/>
        <v>0</v>
      </c>
      <c r="PJ162" s="12" t="e">
        <f t="shared" si="995"/>
        <v>#DIV/0!</v>
      </c>
      <c r="PK162" s="12" t="e">
        <f t="shared" si="996"/>
        <v>#DIV/0!</v>
      </c>
      <c r="PL162" s="3">
        <v>6</v>
      </c>
      <c r="PM162" s="3">
        <v>2</v>
      </c>
      <c r="PN162" s="3">
        <v>0</v>
      </c>
      <c r="PO162" s="3">
        <v>0</v>
      </c>
      <c r="PP162" s="3">
        <v>0</v>
      </c>
      <c r="PQ162" s="3">
        <v>0</v>
      </c>
      <c r="PR162" s="3">
        <f t="shared" si="997"/>
        <v>8</v>
      </c>
      <c r="PS162" s="88">
        <f t="shared" si="998"/>
        <v>3243.5034073882352</v>
      </c>
      <c r="PT162" s="12">
        <f t="shared" si="999"/>
        <v>4.5058540208600185E-5</v>
      </c>
      <c r="PU162" s="3">
        <v>0</v>
      </c>
      <c r="PV162" s="100">
        <v>30</v>
      </c>
      <c r="PW162" s="3">
        <v>0</v>
      </c>
      <c r="PX162" s="3">
        <v>0</v>
      </c>
      <c r="PY162" s="3">
        <v>0</v>
      </c>
      <c r="PZ162" s="3">
        <v>0</v>
      </c>
      <c r="QA162" s="3">
        <f t="shared" si="1000"/>
        <v>0</v>
      </c>
      <c r="QB162" s="3">
        <f t="shared" si="1001"/>
        <v>0</v>
      </c>
      <c r="QC162" s="12">
        <f t="shared" si="1002"/>
        <v>0</v>
      </c>
      <c r="QD162" s="88">
        <f t="shared" si="1003"/>
        <v>0</v>
      </c>
      <c r="QE162" s="45">
        <f t="shared" si="1004"/>
        <v>0</v>
      </c>
      <c r="QF162" s="88">
        <v>0</v>
      </c>
      <c r="QG162" s="88">
        <v>0</v>
      </c>
      <c r="QH162" s="88">
        <v>0</v>
      </c>
      <c r="QI162" s="88">
        <f t="shared" si="1005"/>
        <v>0</v>
      </c>
      <c r="QJ162" s="12">
        <f t="shared" si="1006"/>
        <v>0</v>
      </c>
      <c r="QK162" s="12">
        <f t="shared" si="1007"/>
        <v>0</v>
      </c>
      <c r="QL162" s="12">
        <f t="shared" si="1008"/>
        <v>0</v>
      </c>
      <c r="QM162" s="12" t="e">
        <f t="shared" si="1009"/>
        <v>#DIV/0!</v>
      </c>
      <c r="QN162" s="12" t="e">
        <f t="shared" si="1010"/>
        <v>#DIV/0!</v>
      </c>
      <c r="QO162" s="3">
        <v>6</v>
      </c>
      <c r="QP162" s="3"/>
      <c r="QQ162" s="3">
        <v>0</v>
      </c>
      <c r="QR162" s="3">
        <v>0</v>
      </c>
      <c r="QS162" s="3">
        <v>0</v>
      </c>
      <c r="QT162" s="3">
        <v>0</v>
      </c>
      <c r="QU162" s="3">
        <f t="shared" si="1011"/>
        <v>6</v>
      </c>
      <c r="QV162" s="88">
        <f t="shared" si="1012"/>
        <v>2432.6275555411767</v>
      </c>
      <c r="QW162" s="12">
        <f t="shared" si="1013"/>
        <v>5.3393887596978313E-5</v>
      </c>
      <c r="QX162" s="3">
        <v>0</v>
      </c>
      <c r="QY162" s="100">
        <v>28</v>
      </c>
      <c r="QZ162" s="3">
        <v>0</v>
      </c>
      <c r="RA162" s="3">
        <v>0</v>
      </c>
      <c r="RB162" s="3">
        <v>0</v>
      </c>
      <c r="RC162" s="3">
        <v>0</v>
      </c>
      <c r="RD162" s="3">
        <f t="shared" si="786"/>
        <v>0</v>
      </c>
      <c r="RE162" s="3">
        <f t="shared" si="787"/>
        <v>0</v>
      </c>
      <c r="RF162" s="12">
        <f t="shared" si="788"/>
        <v>0</v>
      </c>
      <c r="RG162" s="88">
        <f t="shared" si="789"/>
        <v>0</v>
      </c>
      <c r="RH162" s="45">
        <f t="shared" si="790"/>
        <v>0</v>
      </c>
      <c r="RI162" s="88">
        <v>0</v>
      </c>
      <c r="RJ162" s="88">
        <v>0</v>
      </c>
      <c r="RK162" s="88">
        <v>0</v>
      </c>
      <c r="RL162" s="88">
        <f t="shared" si="791"/>
        <v>0</v>
      </c>
      <c r="RM162" s="12">
        <f t="shared" si="792"/>
        <v>0</v>
      </c>
      <c r="RN162" s="12">
        <f t="shared" si="793"/>
        <v>0</v>
      </c>
      <c r="RO162" s="12">
        <f t="shared" si="794"/>
        <v>0</v>
      </c>
      <c r="RP162" s="169" t="str">
        <f t="shared" si="795"/>
        <v>AM-C36</v>
      </c>
      <c r="RQ162" s="12" t="e">
        <f t="shared" si="796"/>
        <v>#DIV/0!</v>
      </c>
      <c r="RR162" s="12" t="e">
        <f t="shared" si="797"/>
        <v>#DIV/0!</v>
      </c>
      <c r="RS162" s="3">
        <v>4</v>
      </c>
      <c r="RT162" s="3">
        <v>2</v>
      </c>
      <c r="RU162" s="3">
        <v>2</v>
      </c>
      <c r="RV162" s="3">
        <v>0</v>
      </c>
      <c r="RW162" s="3">
        <v>0</v>
      </c>
      <c r="RX162" s="3">
        <v>0</v>
      </c>
      <c r="RY162" s="3">
        <f t="shared" si="798"/>
        <v>8</v>
      </c>
      <c r="RZ162" s="88">
        <f t="shared" si="799"/>
        <v>3243.5034073882352</v>
      </c>
      <c r="SA162" s="12">
        <f t="shared" si="800"/>
        <v>4.5736138835176886E-5</v>
      </c>
      <c r="SB162" s="3">
        <v>0</v>
      </c>
      <c r="SC162" s="100">
        <v>40</v>
      </c>
      <c r="SD162" s="3">
        <v>0</v>
      </c>
      <c r="SE162" s="3">
        <v>0</v>
      </c>
      <c r="SF162" s="3">
        <v>0</v>
      </c>
      <c r="SG162" s="3">
        <v>0</v>
      </c>
      <c r="SH162" s="3">
        <f t="shared" si="756"/>
        <v>0</v>
      </c>
      <c r="SI162" s="3">
        <f t="shared" si="757"/>
        <v>0</v>
      </c>
      <c r="SJ162" s="12">
        <f t="shared" si="758"/>
        <v>0</v>
      </c>
      <c r="SK162" s="88">
        <f t="shared" si="759"/>
        <v>0</v>
      </c>
      <c r="SL162" s="45">
        <f t="shared" si="760"/>
        <v>0</v>
      </c>
      <c r="SM162" s="88">
        <v>0</v>
      </c>
      <c r="SN162" s="88">
        <v>0</v>
      </c>
      <c r="SO162" s="88">
        <v>0</v>
      </c>
      <c r="SP162" s="88">
        <f t="shared" si="761"/>
        <v>0</v>
      </c>
      <c r="SQ162" s="12">
        <f t="shared" si="762"/>
        <v>0</v>
      </c>
      <c r="SR162" s="87">
        <f t="shared" si="763"/>
        <v>0</v>
      </c>
      <c r="SS162" s="87">
        <f t="shared" si="764"/>
        <v>0</v>
      </c>
      <c r="ST162" s="169" t="str">
        <f t="shared" si="765"/>
        <v>AM-C36</v>
      </c>
      <c r="SU162" s="12" t="e">
        <f t="shared" si="766"/>
        <v>#DIV/0!</v>
      </c>
      <c r="SV162" s="12" t="e">
        <f t="shared" si="767"/>
        <v>#DIV/0!</v>
      </c>
      <c r="SW162" s="3">
        <v>4</v>
      </c>
      <c r="SX162" s="3">
        <v>4</v>
      </c>
      <c r="SY162" s="3">
        <v>2</v>
      </c>
      <c r="SZ162" s="3">
        <v>0</v>
      </c>
      <c r="TA162" s="3">
        <v>0</v>
      </c>
      <c r="TB162" s="3">
        <v>0</v>
      </c>
      <c r="TC162" s="3">
        <f t="shared" si="768"/>
        <v>10</v>
      </c>
      <c r="TD162" s="88">
        <f t="shared" si="769"/>
        <v>4054.3792592352938</v>
      </c>
      <c r="TE162" s="12">
        <f t="shared" si="770"/>
        <v>4.4601628862309986E-5</v>
      </c>
      <c r="TF162" s="3">
        <v>0</v>
      </c>
      <c r="TG162" s="100">
        <f>SUMIFS(Main!TX:TX,Main!B:B,B:B)</f>
        <v>25</v>
      </c>
      <c r="TH162" s="3">
        <v>0</v>
      </c>
      <c r="TI162" s="3">
        <v>0</v>
      </c>
      <c r="TJ162" s="3">
        <f>SUMIFS(Main!TT:TT,Main!B:B,B:B)</f>
        <v>0</v>
      </c>
      <c r="TK162" s="3">
        <v>0</v>
      </c>
      <c r="TL162" s="3">
        <f t="shared" si="771"/>
        <v>0</v>
      </c>
      <c r="TM162" s="3">
        <f t="shared" si="772"/>
        <v>0</v>
      </c>
      <c r="TN162" s="12">
        <f t="shared" si="773"/>
        <v>0</v>
      </c>
      <c r="TO162" s="88">
        <f t="shared" si="774"/>
        <v>0</v>
      </c>
      <c r="TP162" s="45">
        <f t="shared" si="775"/>
        <v>0</v>
      </c>
      <c r="TQ162" s="88">
        <v>0</v>
      </c>
      <c r="TR162" s="88">
        <v>0</v>
      </c>
      <c r="TS162" s="88">
        <f>SUMIFS(Main!TU:TU,Main!B:B,B:B)</f>
        <v>0</v>
      </c>
      <c r="TT162" s="88">
        <f t="shared" si="776"/>
        <v>0</v>
      </c>
      <c r="TU162" s="12">
        <f t="shared" si="777"/>
        <v>0</v>
      </c>
      <c r="TV162" s="87">
        <f t="shared" si="778"/>
        <v>0</v>
      </c>
      <c r="TW162" s="87">
        <f t="shared" si="779"/>
        <v>0</v>
      </c>
      <c r="TX162" s="169" t="str">
        <f t="shared" si="780"/>
        <v>AM-C36</v>
      </c>
      <c r="TY162" s="12" t="e">
        <f t="shared" si="781"/>
        <v>#DIV/0!</v>
      </c>
      <c r="TZ162" s="12" t="e">
        <f t="shared" si="782"/>
        <v>#DIV/0!</v>
      </c>
      <c r="UA162" s="3">
        <f>SUMIFS(Main!UG:UG,Main!B:B,B:B)</f>
        <v>1</v>
      </c>
      <c r="UB162" s="3">
        <f>SUMIFS(Main!UI:UI,Main!B:B,B:B)</f>
        <v>7</v>
      </c>
      <c r="UC162" s="3">
        <f>SUMIFS(Main!UK:UK,Main!B:B,B:B)</f>
        <v>2</v>
      </c>
      <c r="UD162" s="3">
        <f>SUMIFS(Main!UO:UO,Main!B:B,B:B)</f>
        <v>0</v>
      </c>
      <c r="UE162" s="3">
        <f>SUMIFS(Main!UQ:UQ,Main!B:B,B:B)</f>
        <v>0</v>
      </c>
      <c r="UF162" s="3">
        <f>SUMIFS(Main!US:US,Main!B:B,B:B)</f>
        <v>0</v>
      </c>
      <c r="UG162" s="3">
        <f t="shared" si="783"/>
        <v>10</v>
      </c>
      <c r="UH162" s="88">
        <f t="shared" si="784"/>
        <v>4054.3792592352938</v>
      </c>
      <c r="UI162" s="12">
        <f t="shared" si="785"/>
        <v>4.0225787282081976E-5</v>
      </c>
      <c r="UJ162" s="3">
        <f>SUMIFS(Main!UW:UW,Main!B:B,B:B)</f>
        <v>0</v>
      </c>
      <c r="UK162" s="100">
        <f>SUMIFS(Main!VI:VI,Main!A:A,A:A)</f>
        <v>23</v>
      </c>
      <c r="UL162" s="3">
        <v>0</v>
      </c>
      <c r="UM162" s="3">
        <v>0</v>
      </c>
      <c r="UN162" s="3">
        <f>SUMIFS(Main!VE:VE,Main!A:A,A:A)</f>
        <v>0</v>
      </c>
      <c r="UO162" s="3">
        <v>0</v>
      </c>
      <c r="UP162" s="3">
        <f t="shared" si="741"/>
        <v>0</v>
      </c>
      <c r="UQ162" s="3">
        <f t="shared" si="742"/>
        <v>0</v>
      </c>
      <c r="UR162" s="12">
        <f t="shared" si="743"/>
        <v>0</v>
      </c>
      <c r="US162" s="88">
        <f t="shared" si="744"/>
        <v>0</v>
      </c>
      <c r="UT162" s="45">
        <f t="shared" si="745"/>
        <v>0</v>
      </c>
      <c r="UU162" s="88">
        <v>0</v>
      </c>
      <c r="UV162" s="88">
        <v>0</v>
      </c>
      <c r="UW162" s="88">
        <f>SUMIFS(Main!VF:VF,Main!A:A,A:A)</f>
        <v>0</v>
      </c>
      <c r="UX162" s="88">
        <f t="shared" si="746"/>
        <v>0</v>
      </c>
      <c r="UY162" s="12">
        <f t="shared" si="747"/>
        <v>0</v>
      </c>
      <c r="UZ162" s="87">
        <f t="shared" si="748"/>
        <v>0</v>
      </c>
      <c r="VA162" s="87">
        <f t="shared" si="749"/>
        <v>0</v>
      </c>
      <c r="VB162" s="169" t="str">
        <f t="shared" si="740"/>
        <v>AM-C36</v>
      </c>
      <c r="VC162" s="12" t="e">
        <f t="shared" si="754"/>
        <v>#DIV/0!</v>
      </c>
      <c r="VD162" s="12" t="e">
        <f t="shared" si="750"/>
        <v>#DIV/0!</v>
      </c>
      <c r="VE162" s="3">
        <f>SUMIFS(Main!VR:VR,Main!B:B,B:B)</f>
        <v>1</v>
      </c>
      <c r="VF162" s="3">
        <f>SUMIFS(Main!VT:VT,Main!B:B,B:B)</f>
        <v>7</v>
      </c>
      <c r="VG162" s="3">
        <f>SUMIFS(Main!VV:VV,Main!B:B,B:B)</f>
        <v>0</v>
      </c>
      <c r="VH162" s="3">
        <f>SUMIFS(Main!VZ:VZ,Main!B:B,B:B)</f>
        <v>0</v>
      </c>
      <c r="VI162" s="3">
        <f>SUMIFS(Main!WB:WB,Main!B:B,B:B)</f>
        <v>0</v>
      </c>
      <c r="VJ162" s="3">
        <f>SUMIFS(Main!WD:WD,Main!B:B,B:B)</f>
        <v>0</v>
      </c>
      <c r="VK162" s="3">
        <f t="shared" si="751"/>
        <v>8</v>
      </c>
      <c r="VL162" s="88">
        <f t="shared" si="752"/>
        <v>3243.5034073882352</v>
      </c>
      <c r="VM162" s="12">
        <f t="shared" si="753"/>
        <v>3.3980958127007648E-5</v>
      </c>
      <c r="VN162" s="3">
        <f>SUMIFS(Main!WH:WH,Main!B:B,B:B)</f>
        <v>0</v>
      </c>
    </row>
    <row r="163" spans="1:586">
      <c r="A163" s="155" t="s">
        <v>132</v>
      </c>
      <c r="B163" s="155" t="s">
        <v>131</v>
      </c>
      <c r="C163" s="150" t="s">
        <v>294</v>
      </c>
      <c r="D163" s="150" t="s">
        <v>669</v>
      </c>
      <c r="E163" s="155" t="s">
        <v>260</v>
      </c>
      <c r="F163" s="150" t="s">
        <v>471</v>
      </c>
      <c r="G163" s="150" t="s">
        <v>458</v>
      </c>
      <c r="H163" s="17">
        <v>3064.4793705697289</v>
      </c>
      <c r="I163" s="1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7"/>
      <c r="V163" s="87"/>
      <c r="W163" s="12"/>
      <c r="X163" s="91"/>
      <c r="Y163" s="91"/>
      <c r="Z163" s="91"/>
      <c r="AA163" s="91"/>
      <c r="AB163" s="91"/>
      <c r="AC163" s="91"/>
      <c r="AD163" s="91"/>
      <c r="AE163" s="87"/>
      <c r="AF163" s="88"/>
      <c r="AG163" s="88"/>
      <c r="AH163" s="88"/>
      <c r="AI163" s="87"/>
      <c r="AJ163" s="87"/>
      <c r="AK163" s="12"/>
      <c r="AL163" s="3"/>
      <c r="AM163" s="3"/>
      <c r="AN163" s="3"/>
      <c r="AO163" s="3"/>
      <c r="AP163" s="3"/>
      <c r="AQ163" s="3"/>
      <c r="AR163" s="3"/>
      <c r="AS163" s="3"/>
      <c r="AT163" s="87"/>
      <c r="AU163" s="40"/>
      <c r="AV163" s="40"/>
      <c r="AW163" s="88"/>
      <c r="AX163" s="88"/>
      <c r="AY163" s="88"/>
      <c r="AZ163" s="87"/>
      <c r="BA163" s="87"/>
      <c r="BB163" s="87"/>
      <c r="BC163" s="89"/>
      <c r="BD163" s="12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f t="shared" si="801"/>
        <v>0</v>
      </c>
      <c r="BJ163" s="3">
        <f t="shared" si="802"/>
        <v>0</v>
      </c>
      <c r="BK163" s="3">
        <f t="shared" si="803"/>
        <v>0</v>
      </c>
      <c r="BL163" s="3">
        <f t="shared" si="804"/>
        <v>0</v>
      </c>
      <c r="BM163" s="87">
        <v>0</v>
      </c>
      <c r="BN163" s="40" t="e">
        <f t="shared" si="805"/>
        <v>#DIV/0!</v>
      </c>
      <c r="BO163" s="40" t="e">
        <f t="shared" si="806"/>
        <v>#DIV/0!</v>
      </c>
      <c r="BP163" s="88">
        <v>0</v>
      </c>
      <c r="BQ163" s="88">
        <v>0</v>
      </c>
      <c r="BR163" s="88">
        <v>0</v>
      </c>
      <c r="BS163" s="12" t="e">
        <f t="shared" si="807"/>
        <v>#DIV/0!</v>
      </c>
      <c r="BT163" s="12" t="e">
        <f t="shared" si="808"/>
        <v>#DIV/0!</v>
      </c>
      <c r="BU163" s="87" t="e">
        <f t="shared" si="809"/>
        <v>#DIV/0!</v>
      </c>
      <c r="BV163" s="89" t="e">
        <f t="shared" si="810"/>
        <v>#DIV/0!</v>
      </c>
      <c r="BW163" s="90" t="str">
        <f t="shared" si="811"/>
        <v>FBA75682</v>
      </c>
      <c r="BX163" s="12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f t="shared" si="812"/>
        <v>0</v>
      </c>
      <c r="CD163" s="3">
        <v>0</v>
      </c>
      <c r="CE163" s="3">
        <v>0</v>
      </c>
      <c r="CF163" s="3">
        <f t="shared" si="813"/>
        <v>0</v>
      </c>
      <c r="CG163" s="87" t="e">
        <f t="shared" si="814"/>
        <v>#DIV/0!</v>
      </c>
      <c r="CH163" s="3" t="e">
        <f t="shared" si="815"/>
        <v>#DIV/0!</v>
      </c>
      <c r="CI163" s="3" t="e">
        <f t="shared" si="816"/>
        <v>#DIV/0!</v>
      </c>
      <c r="CJ163" s="88">
        <v>0</v>
      </c>
      <c r="CK163" s="88">
        <v>0</v>
      </c>
      <c r="CL163" s="88">
        <v>0</v>
      </c>
      <c r="CM163" s="87" t="e">
        <f t="shared" si="817"/>
        <v>#DIV/0!</v>
      </c>
      <c r="CN163" s="87" t="e">
        <f t="shared" si="818"/>
        <v>#DIV/0!</v>
      </c>
      <c r="CO163" s="12" t="e">
        <f t="shared" si="819"/>
        <v>#DIV/0!</v>
      </c>
      <c r="CP163" s="12" t="e">
        <f t="shared" si="820"/>
        <v>#DIV/0!</v>
      </c>
      <c r="CQ163" s="77" t="str">
        <f t="shared" si="821"/>
        <v>FBA75682</v>
      </c>
      <c r="CR163" s="12">
        <v>0</v>
      </c>
      <c r="CS163" s="3">
        <v>0</v>
      </c>
      <c r="CT163" s="3">
        <v>0</v>
      </c>
      <c r="CU163" s="3" t="e">
        <f>VLOOKUP(C163,'[1]Monthly Sales'!C:AP,38,0)</f>
        <v>#N/A</v>
      </c>
      <c r="CV163" s="3">
        <v>0</v>
      </c>
      <c r="CW163" s="3" t="e">
        <f t="shared" si="822"/>
        <v>#N/A</v>
      </c>
      <c r="CX163" s="3">
        <v>0</v>
      </c>
      <c r="CY163" s="3">
        <v>0</v>
      </c>
      <c r="CZ163" s="3" t="e">
        <f t="shared" si="823"/>
        <v>#N/A</v>
      </c>
      <c r="DA163" s="87" t="e">
        <f t="shared" si="824"/>
        <v>#DIV/0!</v>
      </c>
      <c r="DB163" s="45" t="e">
        <f t="shared" si="825"/>
        <v>#DIV/0!</v>
      </c>
      <c r="DC163" s="3" t="e">
        <f t="shared" si="826"/>
        <v>#N/A</v>
      </c>
      <c r="DD163" s="88">
        <v>0</v>
      </c>
      <c r="DE163" s="88">
        <v>0</v>
      </c>
      <c r="DF163" s="88">
        <v>0</v>
      </c>
      <c r="DG163" s="12" t="e">
        <f t="shared" si="827"/>
        <v>#DIV/0!</v>
      </c>
      <c r="DH163" s="12" t="e">
        <f t="shared" si="828"/>
        <v>#DIV/0!</v>
      </c>
      <c r="DI163" s="12" t="e">
        <f t="shared" si="829"/>
        <v>#N/A</v>
      </c>
      <c r="DJ163" s="12" t="e">
        <f t="shared" si="830"/>
        <v>#N/A</v>
      </c>
      <c r="DK163" s="3" t="str">
        <f t="shared" si="831"/>
        <v>FBA75682</v>
      </c>
      <c r="DL163" s="2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f t="shared" si="1014"/>
        <v>0</v>
      </c>
      <c r="DR163" s="3">
        <f>DP163-DQ163</f>
        <v>0</v>
      </c>
      <c r="DS163" s="3">
        <v>0</v>
      </c>
      <c r="DT163" s="3">
        <f t="shared" si="832"/>
        <v>0</v>
      </c>
      <c r="DU163" s="12" t="e">
        <f t="shared" si="833"/>
        <v>#DIV/0!</v>
      </c>
      <c r="DV163" s="87" t="e">
        <f t="shared" si="834"/>
        <v>#DIV/0!</v>
      </c>
      <c r="DW163" s="3" t="e">
        <f t="shared" si="835"/>
        <v>#DIV/0!</v>
      </c>
      <c r="DX163" s="3" t="e">
        <f t="shared" si="836"/>
        <v>#DIV/0!</v>
      </c>
      <c r="DY163" s="88">
        <v>0</v>
      </c>
      <c r="DZ163" s="88">
        <v>0</v>
      </c>
      <c r="EA163" s="88">
        <v>0</v>
      </c>
      <c r="EB163" s="12" t="e">
        <f t="shared" si="837"/>
        <v>#DIV/0!</v>
      </c>
      <c r="EC163" s="12" t="e">
        <f t="shared" si="838"/>
        <v>#DIV/0!</v>
      </c>
      <c r="ED163" s="12" t="e">
        <f t="shared" si="839"/>
        <v>#DIV/0!</v>
      </c>
      <c r="EE163" s="12" t="e">
        <f t="shared" si="840"/>
        <v>#DIV/0!</v>
      </c>
      <c r="EF163" s="3" t="str">
        <f t="shared" si="841"/>
        <v>FBA75682</v>
      </c>
      <c r="EG163" s="12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f t="shared" si="842"/>
        <v>0</v>
      </c>
      <c r="EM163" s="3">
        <v>0</v>
      </c>
      <c r="EN163" s="3">
        <v>0</v>
      </c>
      <c r="EO163" s="3">
        <f t="shared" si="843"/>
        <v>0</v>
      </c>
      <c r="EP163" s="12">
        <f t="shared" si="844"/>
        <v>0</v>
      </c>
      <c r="EQ163" s="87">
        <f t="shared" si="845"/>
        <v>0</v>
      </c>
      <c r="ER163" s="3">
        <f t="shared" si="846"/>
        <v>0</v>
      </c>
      <c r="ES163" s="3">
        <f t="shared" si="847"/>
        <v>0</v>
      </c>
      <c r="ET163" s="88">
        <v>0</v>
      </c>
      <c r="EU163" s="88">
        <v>0</v>
      </c>
      <c r="EV163" s="88">
        <v>0</v>
      </c>
      <c r="EW163" s="12">
        <f t="shared" si="848"/>
        <v>0</v>
      </c>
      <c r="EX163" s="12">
        <f t="shared" si="849"/>
        <v>0</v>
      </c>
      <c r="EY163" s="12">
        <f t="shared" si="850"/>
        <v>0</v>
      </c>
      <c r="EZ163" s="12">
        <f>IF(1-EY163,0)</f>
        <v>0</v>
      </c>
      <c r="FA163" s="3" t="str">
        <f t="shared" si="851"/>
        <v>FBA75682</v>
      </c>
      <c r="FB163" s="12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f t="shared" si="852"/>
        <v>0</v>
      </c>
      <c r="FH163" s="3">
        <v>0</v>
      </c>
      <c r="FI163" s="3">
        <v>0</v>
      </c>
      <c r="FJ163" s="3">
        <f t="shared" si="853"/>
        <v>0</v>
      </c>
      <c r="FK163" s="12">
        <f t="shared" si="854"/>
        <v>0</v>
      </c>
      <c r="FL163" s="12">
        <f t="shared" si="855"/>
        <v>0</v>
      </c>
      <c r="FM163" s="3">
        <f t="shared" si="856"/>
        <v>0</v>
      </c>
      <c r="FN163" s="88">
        <f t="shared" si="857"/>
        <v>0</v>
      </c>
      <c r="FO163" s="88">
        <v>0</v>
      </c>
      <c r="FP163" s="88">
        <v>0</v>
      </c>
      <c r="FQ163" s="88">
        <v>0</v>
      </c>
      <c r="FR163" s="12">
        <f t="shared" si="858"/>
        <v>0</v>
      </c>
      <c r="FS163" s="12">
        <f t="shared" si="859"/>
        <v>0</v>
      </c>
      <c r="FT163" s="12" t="e">
        <f t="shared" si="860"/>
        <v>#DIV/0!</v>
      </c>
      <c r="FU163" s="39" t="e">
        <f t="shared" si="861"/>
        <v>#DIV/0!</v>
      </c>
      <c r="FV163" s="77" t="str">
        <f t="shared" si="862"/>
        <v>FBA75682</v>
      </c>
      <c r="FW163" s="12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f t="shared" si="863"/>
        <v>0</v>
      </c>
      <c r="GC163" s="3">
        <v>0</v>
      </c>
      <c r="GD163" s="3">
        <v>0</v>
      </c>
      <c r="GE163" s="3">
        <f t="shared" si="864"/>
        <v>0</v>
      </c>
      <c r="GF163" s="12">
        <f t="shared" si="865"/>
        <v>0</v>
      </c>
      <c r="GG163" s="12">
        <f t="shared" si="866"/>
        <v>0</v>
      </c>
      <c r="GH163" s="88">
        <f t="shared" si="867"/>
        <v>0</v>
      </c>
      <c r="GI163" s="45">
        <f t="shared" si="868"/>
        <v>0</v>
      </c>
      <c r="GJ163" s="88">
        <v>0</v>
      </c>
      <c r="GK163" s="88">
        <v>0</v>
      </c>
      <c r="GL163" s="88">
        <v>0</v>
      </c>
      <c r="GM163" s="12">
        <f t="shared" si="869"/>
        <v>0</v>
      </c>
      <c r="GN163" s="12">
        <f t="shared" si="870"/>
        <v>0</v>
      </c>
      <c r="GO163" s="12" t="e">
        <f t="shared" si="871"/>
        <v>#DIV/0!</v>
      </c>
      <c r="GP163" s="12" t="e">
        <f t="shared" si="872"/>
        <v>#DIV/0!</v>
      </c>
      <c r="GQ163" s="77" t="str">
        <f t="shared" si="873"/>
        <v>FBA75682</v>
      </c>
      <c r="GR163" s="12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f t="shared" si="874"/>
        <v>0</v>
      </c>
      <c r="GX163" s="3">
        <v>0</v>
      </c>
      <c r="GY163" s="3">
        <v>0</v>
      </c>
      <c r="GZ163" s="3">
        <f t="shared" si="875"/>
        <v>0</v>
      </c>
      <c r="HA163" s="12">
        <f t="shared" si="876"/>
        <v>0</v>
      </c>
      <c r="HB163" s="12">
        <f t="shared" si="877"/>
        <v>0</v>
      </c>
      <c r="HC163" s="88">
        <f t="shared" si="878"/>
        <v>0</v>
      </c>
      <c r="HD163" s="45">
        <f t="shared" si="879"/>
        <v>0</v>
      </c>
      <c r="HE163" s="88">
        <v>0</v>
      </c>
      <c r="HF163" s="88">
        <v>0</v>
      </c>
      <c r="HG163" s="88">
        <v>0</v>
      </c>
      <c r="HH163" s="12">
        <f t="shared" si="880"/>
        <v>0</v>
      </c>
      <c r="HI163" s="12">
        <f t="shared" si="881"/>
        <v>0</v>
      </c>
      <c r="HJ163" s="12" t="e">
        <f t="shared" si="882"/>
        <v>#DIV/0!</v>
      </c>
      <c r="HK163" s="12" t="e">
        <f t="shared" si="883"/>
        <v>#DIV/0!</v>
      </c>
      <c r="HL163" s="77" t="s">
        <v>260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f t="shared" si="884"/>
        <v>0</v>
      </c>
      <c r="HS163" s="3">
        <v>0</v>
      </c>
      <c r="HT163" s="3">
        <f t="shared" si="885"/>
        <v>0</v>
      </c>
      <c r="HU163" s="12">
        <f t="shared" si="886"/>
        <v>0</v>
      </c>
      <c r="HV163" s="12">
        <f t="shared" si="887"/>
        <v>0</v>
      </c>
      <c r="HW163" s="88">
        <f t="shared" si="888"/>
        <v>0</v>
      </c>
      <c r="HX163" s="45">
        <f t="shared" si="889"/>
        <v>0</v>
      </c>
      <c r="HY163" s="3">
        <v>0</v>
      </c>
      <c r="HZ163" s="3">
        <v>0</v>
      </c>
      <c r="IA163" s="3">
        <v>0</v>
      </c>
      <c r="IB163" s="20">
        <f t="shared" si="890"/>
        <v>0</v>
      </c>
      <c r="IC163" s="12">
        <f t="shared" si="891"/>
        <v>0</v>
      </c>
      <c r="ID163" s="12">
        <f t="shared" si="892"/>
        <v>0</v>
      </c>
      <c r="IE163" s="12" t="e">
        <f t="shared" si="893"/>
        <v>#DIV/0!</v>
      </c>
      <c r="IF163" s="105" t="e">
        <f t="shared" si="894"/>
        <v>#DIV/0!</v>
      </c>
      <c r="IG163" s="100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f t="shared" si="895"/>
        <v>0</v>
      </c>
      <c r="IM163" s="3">
        <v>0</v>
      </c>
      <c r="IN163" s="3">
        <f t="shared" si="896"/>
        <v>0</v>
      </c>
      <c r="IO163" s="12">
        <f t="shared" si="897"/>
        <v>0</v>
      </c>
      <c r="IP163" s="12">
        <f t="shared" si="898"/>
        <v>0</v>
      </c>
      <c r="IQ163" s="88">
        <f t="shared" si="899"/>
        <v>0</v>
      </c>
      <c r="IR163" s="45">
        <f t="shared" si="900"/>
        <v>0</v>
      </c>
      <c r="IS163" s="3">
        <v>0</v>
      </c>
      <c r="IT163" s="3">
        <v>0</v>
      </c>
      <c r="IU163" s="3">
        <v>0</v>
      </c>
      <c r="IV163" s="20">
        <f t="shared" si="901"/>
        <v>0</v>
      </c>
      <c r="IW163" s="12">
        <f t="shared" si="902"/>
        <v>0</v>
      </c>
      <c r="IX163" s="12">
        <f t="shared" si="903"/>
        <v>0</v>
      </c>
      <c r="IY163" s="12" t="e">
        <f t="shared" si="904"/>
        <v>#DIV/0!</v>
      </c>
      <c r="IZ163" s="12" t="e">
        <f t="shared" si="905"/>
        <v>#DIV/0!</v>
      </c>
      <c r="JA163" s="100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f t="shared" si="906"/>
        <v>0</v>
      </c>
      <c r="JG163" s="3">
        <v>0</v>
      </c>
      <c r="JH163" s="3">
        <f t="shared" si="907"/>
        <v>0</v>
      </c>
      <c r="JI163" s="12">
        <f t="shared" si="908"/>
        <v>0</v>
      </c>
      <c r="JJ163" s="12">
        <f t="shared" si="909"/>
        <v>0</v>
      </c>
      <c r="JK163" s="88">
        <f t="shared" si="910"/>
        <v>0</v>
      </c>
      <c r="JL163" s="45">
        <f t="shared" si="911"/>
        <v>0</v>
      </c>
      <c r="JM163" s="3">
        <v>0</v>
      </c>
      <c r="JN163" s="3">
        <v>0</v>
      </c>
      <c r="JO163" s="3">
        <v>0</v>
      </c>
      <c r="JP163" s="20">
        <f t="shared" si="912"/>
        <v>0</v>
      </c>
      <c r="JQ163" s="12">
        <f t="shared" si="913"/>
        <v>0</v>
      </c>
      <c r="JR163" s="12">
        <f t="shared" si="914"/>
        <v>0</v>
      </c>
      <c r="JS163" s="12" t="e">
        <f t="shared" si="915"/>
        <v>#DIV/0!</v>
      </c>
      <c r="JT163" s="12" t="e">
        <f t="shared" si="916"/>
        <v>#DIV/0!</v>
      </c>
      <c r="JU163" s="100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f t="shared" si="917"/>
        <v>0</v>
      </c>
      <c r="KA163" s="3">
        <v>0</v>
      </c>
      <c r="KB163" s="3">
        <f t="shared" si="918"/>
        <v>0</v>
      </c>
      <c r="KC163" s="12">
        <f t="shared" si="919"/>
        <v>0</v>
      </c>
      <c r="KD163" s="12">
        <f t="shared" si="920"/>
        <v>0</v>
      </c>
      <c r="KE163" s="88">
        <f t="shared" si="921"/>
        <v>0</v>
      </c>
      <c r="KF163" s="45">
        <f t="shared" si="922"/>
        <v>0</v>
      </c>
      <c r="KG163" s="3">
        <v>0</v>
      </c>
      <c r="KH163" s="3">
        <v>0</v>
      </c>
      <c r="KI163" s="3">
        <v>0</v>
      </c>
      <c r="KJ163" s="20">
        <f t="shared" si="923"/>
        <v>0</v>
      </c>
      <c r="KK163" s="12">
        <f t="shared" si="924"/>
        <v>0</v>
      </c>
      <c r="KL163" s="12">
        <f t="shared" si="925"/>
        <v>0</v>
      </c>
      <c r="KM163" s="12" t="e">
        <f t="shared" si="926"/>
        <v>#DIV/0!</v>
      </c>
      <c r="KN163" s="12" t="e">
        <f t="shared" si="927"/>
        <v>#DIV/0!</v>
      </c>
      <c r="KO163" s="100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f t="shared" si="928"/>
        <v>0</v>
      </c>
      <c r="KU163" s="3">
        <v>0</v>
      </c>
      <c r="KV163" s="3">
        <f t="shared" si="929"/>
        <v>0</v>
      </c>
      <c r="KW163" s="12">
        <f t="shared" si="930"/>
        <v>0</v>
      </c>
      <c r="KX163" s="12">
        <f t="shared" si="931"/>
        <v>0</v>
      </c>
      <c r="KY163" s="88">
        <f t="shared" si="932"/>
        <v>0</v>
      </c>
      <c r="KZ163" s="45">
        <f t="shared" si="933"/>
        <v>0</v>
      </c>
      <c r="LA163" s="3">
        <v>0</v>
      </c>
      <c r="LB163" s="3">
        <v>0</v>
      </c>
      <c r="LC163" s="3">
        <v>0</v>
      </c>
      <c r="LD163" s="20">
        <f t="shared" si="934"/>
        <v>0</v>
      </c>
      <c r="LE163" s="12">
        <f t="shared" si="935"/>
        <v>0</v>
      </c>
      <c r="LF163" s="12">
        <f t="shared" si="936"/>
        <v>0</v>
      </c>
      <c r="LG163" s="12" t="e">
        <f t="shared" si="937"/>
        <v>#DIV/0!</v>
      </c>
      <c r="LH163" s="12" t="e">
        <f t="shared" si="938"/>
        <v>#DIV/0!</v>
      </c>
      <c r="LI163" s="100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f t="shared" si="939"/>
        <v>0</v>
      </c>
      <c r="LO163" s="3">
        <v>0</v>
      </c>
      <c r="LP163" s="3">
        <f t="shared" si="940"/>
        <v>0</v>
      </c>
      <c r="LQ163" s="12">
        <f t="shared" si="941"/>
        <v>0</v>
      </c>
      <c r="LR163" s="12">
        <f t="shared" si="942"/>
        <v>0</v>
      </c>
      <c r="LS163" s="88">
        <f t="shared" si="943"/>
        <v>0</v>
      </c>
      <c r="LT163" s="45">
        <f t="shared" si="944"/>
        <v>0</v>
      </c>
      <c r="LU163" s="88">
        <v>0</v>
      </c>
      <c r="LV163" s="88">
        <v>0</v>
      </c>
      <c r="LW163" s="88">
        <v>0</v>
      </c>
      <c r="LX163" s="88">
        <f t="shared" si="945"/>
        <v>0</v>
      </c>
      <c r="LY163" s="12">
        <f t="shared" si="946"/>
        <v>0</v>
      </c>
      <c r="LZ163" s="12">
        <f t="shared" si="947"/>
        <v>0</v>
      </c>
      <c r="MA163" s="12" t="e">
        <f t="shared" si="948"/>
        <v>#DIV/0!</v>
      </c>
      <c r="MB163" s="12" t="e">
        <f t="shared" si="949"/>
        <v>#DIV/0!</v>
      </c>
      <c r="MC163" s="100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f t="shared" si="950"/>
        <v>0</v>
      </c>
      <c r="MI163" s="3">
        <v>0</v>
      </c>
      <c r="MJ163" s="3">
        <f t="shared" si="951"/>
        <v>0</v>
      </c>
      <c r="MK163" s="12">
        <f t="shared" si="952"/>
        <v>0</v>
      </c>
      <c r="ML163" s="12">
        <f t="shared" si="953"/>
        <v>0</v>
      </c>
      <c r="MM163" s="88">
        <f t="shared" si="954"/>
        <v>0</v>
      </c>
      <c r="MN163" s="45">
        <f t="shared" si="955"/>
        <v>0</v>
      </c>
      <c r="MO163" s="88">
        <v>0</v>
      </c>
      <c r="MP163" s="88">
        <v>0</v>
      </c>
      <c r="MQ163" s="88">
        <v>0</v>
      </c>
      <c r="MR163" s="88">
        <f t="shared" si="956"/>
        <v>0</v>
      </c>
      <c r="MS163" s="12">
        <f t="shared" si="957"/>
        <v>0</v>
      </c>
      <c r="MT163" s="12">
        <f t="shared" si="958"/>
        <v>0</v>
      </c>
      <c r="MU163" s="12" t="e">
        <f t="shared" si="959"/>
        <v>#DIV/0!</v>
      </c>
      <c r="MV163" s="12" t="e">
        <f t="shared" si="960"/>
        <v>#DIV/0!</v>
      </c>
      <c r="MW163" s="100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f t="shared" si="961"/>
        <v>0</v>
      </c>
      <c r="NC163" s="3">
        <v>0</v>
      </c>
      <c r="ND163" s="3">
        <f t="shared" si="962"/>
        <v>0</v>
      </c>
      <c r="NE163" s="12">
        <f t="shared" si="963"/>
        <v>0</v>
      </c>
      <c r="NF163" s="12">
        <f t="shared" si="964"/>
        <v>0</v>
      </c>
      <c r="NG163" s="88">
        <f t="shared" si="965"/>
        <v>0</v>
      </c>
      <c r="NH163" s="45">
        <f t="shared" si="966"/>
        <v>0</v>
      </c>
      <c r="NI163" s="88">
        <v>0</v>
      </c>
      <c r="NJ163" s="88">
        <v>0</v>
      </c>
      <c r="NK163" s="88">
        <v>0</v>
      </c>
      <c r="NL163" s="88">
        <f t="shared" si="967"/>
        <v>0</v>
      </c>
      <c r="NM163" s="12">
        <f t="shared" si="968"/>
        <v>0</v>
      </c>
      <c r="NN163" s="12">
        <f t="shared" si="969"/>
        <v>0</v>
      </c>
      <c r="NO163" s="12" t="e">
        <f t="shared" si="970"/>
        <v>#DIV/0!</v>
      </c>
      <c r="NP163" s="12" t="e">
        <f t="shared" si="971"/>
        <v>#DIV/0!</v>
      </c>
      <c r="NQ163" s="100">
        <v>0</v>
      </c>
      <c r="NR163" s="3">
        <v>0</v>
      </c>
      <c r="NS163" s="3">
        <v>0</v>
      </c>
      <c r="NT163" s="3">
        <v>0</v>
      </c>
      <c r="NU163" s="3">
        <v>0</v>
      </c>
      <c r="NV163" s="3">
        <f t="shared" si="972"/>
        <v>0</v>
      </c>
      <c r="NW163" s="3">
        <f t="shared" si="973"/>
        <v>0</v>
      </c>
      <c r="NX163" s="12">
        <f t="shared" si="974"/>
        <v>0</v>
      </c>
      <c r="NY163" s="88">
        <f t="shared" si="975"/>
        <v>0</v>
      </c>
      <c r="NZ163" s="45">
        <f t="shared" si="976"/>
        <v>0</v>
      </c>
      <c r="OA163" s="88">
        <v>0</v>
      </c>
      <c r="OB163" s="88">
        <v>0</v>
      </c>
      <c r="OC163" s="88">
        <v>0</v>
      </c>
      <c r="OD163" s="88">
        <f t="shared" si="977"/>
        <v>0</v>
      </c>
      <c r="OE163" s="12">
        <f t="shared" si="978"/>
        <v>0</v>
      </c>
      <c r="OF163" s="12">
        <f t="shared" si="979"/>
        <v>0</v>
      </c>
      <c r="OG163" s="12">
        <f t="shared" si="980"/>
        <v>0</v>
      </c>
      <c r="OH163" s="12" t="e">
        <f t="shared" si="981"/>
        <v>#DIV/0!</v>
      </c>
      <c r="OI163" s="12" t="e">
        <f t="shared" si="982"/>
        <v>#DIV/0!</v>
      </c>
      <c r="OJ163" s="3">
        <v>0</v>
      </c>
      <c r="OK163" s="3">
        <v>4</v>
      </c>
      <c r="OL163" s="3">
        <v>0</v>
      </c>
      <c r="OM163" s="3">
        <v>0</v>
      </c>
      <c r="ON163" s="3">
        <v>0</v>
      </c>
      <c r="OO163" s="3">
        <f t="shared" si="983"/>
        <v>4</v>
      </c>
      <c r="OP163" s="88">
        <f t="shared" si="984"/>
        <v>12257.917482278915</v>
      </c>
      <c r="OQ163" s="12">
        <f t="shared" si="985"/>
        <v>1.4897990865655184E-4</v>
      </c>
      <c r="OR163" s="3">
        <v>0</v>
      </c>
      <c r="OS163" s="100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f t="shared" si="986"/>
        <v>0</v>
      </c>
      <c r="OY163" s="3">
        <f t="shared" si="987"/>
        <v>0</v>
      </c>
      <c r="OZ163" s="12">
        <f t="shared" si="988"/>
        <v>0</v>
      </c>
      <c r="PA163" s="88">
        <f t="shared" si="989"/>
        <v>0</v>
      </c>
      <c r="PB163" s="45">
        <f t="shared" si="990"/>
        <v>0</v>
      </c>
      <c r="PC163" s="88">
        <v>0</v>
      </c>
      <c r="PD163" s="88">
        <v>0</v>
      </c>
      <c r="PE163" s="88">
        <v>0</v>
      </c>
      <c r="PF163" s="88">
        <f t="shared" si="991"/>
        <v>0</v>
      </c>
      <c r="PG163" s="12">
        <f t="shared" si="992"/>
        <v>0</v>
      </c>
      <c r="PH163" s="12">
        <f t="shared" si="993"/>
        <v>0</v>
      </c>
      <c r="PI163" s="12">
        <f t="shared" si="994"/>
        <v>0</v>
      </c>
      <c r="PJ163" s="12" t="e">
        <f t="shared" si="995"/>
        <v>#DIV/0!</v>
      </c>
      <c r="PK163" s="12" t="e">
        <f t="shared" si="996"/>
        <v>#DIV/0!</v>
      </c>
      <c r="PL163" s="3">
        <v>0</v>
      </c>
      <c r="PM163" s="3">
        <v>4</v>
      </c>
      <c r="PN163" s="3">
        <v>0</v>
      </c>
      <c r="PO163" s="3">
        <v>0</v>
      </c>
      <c r="PP163" s="3">
        <v>0</v>
      </c>
      <c r="PQ163" s="3">
        <v>0</v>
      </c>
      <c r="PR163" s="3">
        <f t="shared" si="997"/>
        <v>4</v>
      </c>
      <c r="PS163" s="88">
        <f t="shared" si="998"/>
        <v>12257.917482278915</v>
      </c>
      <c r="PT163" s="12">
        <f t="shared" si="999"/>
        <v>1.7028619932720068E-4</v>
      </c>
      <c r="PU163" s="3">
        <v>0</v>
      </c>
      <c r="PV163" s="100">
        <v>0</v>
      </c>
      <c r="PW163" s="3">
        <v>0</v>
      </c>
      <c r="PX163" s="3">
        <v>0</v>
      </c>
      <c r="PY163" s="3">
        <v>0</v>
      </c>
      <c r="PZ163" s="3">
        <v>0</v>
      </c>
      <c r="QA163" s="3">
        <f t="shared" si="1000"/>
        <v>0</v>
      </c>
      <c r="QB163" s="3">
        <f t="shared" si="1001"/>
        <v>0</v>
      </c>
      <c r="QC163" s="12">
        <f t="shared" si="1002"/>
        <v>0</v>
      </c>
      <c r="QD163" s="88">
        <f t="shared" si="1003"/>
        <v>0</v>
      </c>
      <c r="QE163" s="45">
        <f t="shared" si="1004"/>
        <v>0</v>
      </c>
      <c r="QF163" s="88">
        <v>0</v>
      </c>
      <c r="QG163" s="88">
        <v>0</v>
      </c>
      <c r="QH163" s="88">
        <v>0</v>
      </c>
      <c r="QI163" s="88">
        <f t="shared" si="1005"/>
        <v>0</v>
      </c>
      <c r="QJ163" s="12">
        <f t="shared" si="1006"/>
        <v>0</v>
      </c>
      <c r="QK163" s="12">
        <f t="shared" si="1007"/>
        <v>0</v>
      </c>
      <c r="QL163" s="12">
        <f t="shared" si="1008"/>
        <v>0</v>
      </c>
      <c r="QM163" s="12" t="e">
        <f t="shared" si="1009"/>
        <v>#DIV/0!</v>
      </c>
      <c r="QN163" s="12" t="e">
        <f t="shared" si="1010"/>
        <v>#DIV/0!</v>
      </c>
      <c r="QO163" s="3">
        <v>0</v>
      </c>
      <c r="QP163" s="3"/>
      <c r="QQ163" s="3">
        <v>0</v>
      </c>
      <c r="QR163" s="3">
        <v>0</v>
      </c>
      <c r="QS163" s="3">
        <v>0</v>
      </c>
      <c r="QT163" s="3">
        <v>0</v>
      </c>
      <c r="QU163" s="3">
        <f t="shared" si="1011"/>
        <v>0</v>
      </c>
      <c r="QV163" s="88">
        <f t="shared" si="1012"/>
        <v>0</v>
      </c>
      <c r="QW163" s="12">
        <f t="shared" si="1013"/>
        <v>0</v>
      </c>
      <c r="QX163" s="3">
        <v>0</v>
      </c>
      <c r="QY163" s="100">
        <v>0</v>
      </c>
      <c r="QZ163" s="3">
        <v>0</v>
      </c>
      <c r="RA163" s="3">
        <v>0</v>
      </c>
      <c r="RB163" s="3">
        <v>0</v>
      </c>
      <c r="RC163" s="3">
        <v>0</v>
      </c>
      <c r="RD163" s="3">
        <f t="shared" si="786"/>
        <v>0</v>
      </c>
      <c r="RE163" s="3">
        <f t="shared" si="787"/>
        <v>0</v>
      </c>
      <c r="RF163" s="12">
        <f t="shared" si="788"/>
        <v>0</v>
      </c>
      <c r="RG163" s="88">
        <f t="shared" si="789"/>
        <v>0</v>
      </c>
      <c r="RH163" s="45">
        <f t="shared" si="790"/>
        <v>0</v>
      </c>
      <c r="RI163" s="88">
        <v>0</v>
      </c>
      <c r="RJ163" s="88">
        <v>0</v>
      </c>
      <c r="RK163" s="88">
        <v>0</v>
      </c>
      <c r="RL163" s="88">
        <f t="shared" si="791"/>
        <v>0</v>
      </c>
      <c r="RM163" s="12">
        <f t="shared" si="792"/>
        <v>0</v>
      </c>
      <c r="RN163" s="12">
        <f t="shared" si="793"/>
        <v>0</v>
      </c>
      <c r="RO163" s="12">
        <f t="shared" si="794"/>
        <v>0</v>
      </c>
      <c r="RP163" s="169" t="str">
        <f t="shared" si="795"/>
        <v>AM-C8</v>
      </c>
      <c r="RQ163" s="12" t="e">
        <f t="shared" si="796"/>
        <v>#DIV/0!</v>
      </c>
      <c r="RR163" s="12" t="e">
        <f t="shared" si="797"/>
        <v>#DIV/0!</v>
      </c>
      <c r="RS163" s="3">
        <v>0</v>
      </c>
      <c r="RT163" s="3">
        <v>4</v>
      </c>
      <c r="RU163" s="3">
        <v>0</v>
      </c>
      <c r="RV163" s="3">
        <v>0</v>
      </c>
      <c r="RW163" s="3">
        <v>0</v>
      </c>
      <c r="RX163" s="3">
        <v>0</v>
      </c>
      <c r="RY163" s="3">
        <f t="shared" si="798"/>
        <v>4</v>
      </c>
      <c r="RZ163" s="88">
        <f t="shared" si="799"/>
        <v>12257.917482278915</v>
      </c>
      <c r="SA163" s="12">
        <f t="shared" si="800"/>
        <v>1.7284699455613834E-4</v>
      </c>
      <c r="SB163" s="3">
        <v>0</v>
      </c>
      <c r="SC163" s="100">
        <v>0</v>
      </c>
      <c r="SD163" s="3">
        <v>0</v>
      </c>
      <c r="SE163" s="3">
        <v>0</v>
      </c>
      <c r="SF163" s="3">
        <v>0</v>
      </c>
      <c r="SG163" s="3">
        <v>0</v>
      </c>
      <c r="SH163" s="3">
        <f t="shared" si="756"/>
        <v>0</v>
      </c>
      <c r="SI163" s="3">
        <f t="shared" si="757"/>
        <v>0</v>
      </c>
      <c r="SJ163" s="12">
        <f t="shared" si="758"/>
        <v>0</v>
      </c>
      <c r="SK163" s="88">
        <f t="shared" si="759"/>
        <v>0</v>
      </c>
      <c r="SL163" s="45">
        <f t="shared" si="760"/>
        <v>0</v>
      </c>
      <c r="SM163" s="88">
        <v>0</v>
      </c>
      <c r="SN163" s="88">
        <v>0</v>
      </c>
      <c r="SO163" s="88">
        <v>0</v>
      </c>
      <c r="SP163" s="88">
        <f t="shared" si="761"/>
        <v>0</v>
      </c>
      <c r="SQ163" s="12">
        <f t="shared" si="762"/>
        <v>0</v>
      </c>
      <c r="SR163" s="87">
        <f t="shared" si="763"/>
        <v>0</v>
      </c>
      <c r="SS163" s="87">
        <f t="shared" si="764"/>
        <v>0</v>
      </c>
      <c r="ST163" s="169" t="str">
        <f t="shared" si="765"/>
        <v>AM-C8</v>
      </c>
      <c r="SU163" s="12" t="e">
        <f t="shared" si="766"/>
        <v>#DIV/0!</v>
      </c>
      <c r="SV163" s="12" t="e">
        <f t="shared" si="767"/>
        <v>#DIV/0!</v>
      </c>
      <c r="SW163" s="3">
        <v>0</v>
      </c>
      <c r="SX163" s="3">
        <v>4</v>
      </c>
      <c r="SY163" s="3">
        <v>0</v>
      </c>
      <c r="SZ163" s="3">
        <v>0</v>
      </c>
      <c r="TA163" s="3">
        <v>0</v>
      </c>
      <c r="TB163" s="3">
        <v>0</v>
      </c>
      <c r="TC163" s="3">
        <f t="shared" si="768"/>
        <v>4</v>
      </c>
      <c r="TD163" s="88">
        <f t="shared" si="769"/>
        <v>12257.917482278915</v>
      </c>
      <c r="TE163" s="12">
        <f t="shared" si="770"/>
        <v>1.3484754415218279E-4</v>
      </c>
      <c r="TF163" s="3">
        <v>0</v>
      </c>
      <c r="TG163" s="100">
        <f>SUMIFS(Main!TX:TX,Main!B:B,B:B)</f>
        <v>0</v>
      </c>
      <c r="TH163" s="3">
        <v>0</v>
      </c>
      <c r="TI163" s="3">
        <v>0</v>
      </c>
      <c r="TJ163" s="3">
        <f>SUMIFS(Main!TT:TT,Main!B:B,B:B)</f>
        <v>0</v>
      </c>
      <c r="TK163" s="3">
        <v>0</v>
      </c>
      <c r="TL163" s="3">
        <f t="shared" si="771"/>
        <v>0</v>
      </c>
      <c r="TM163" s="3">
        <f t="shared" si="772"/>
        <v>0</v>
      </c>
      <c r="TN163" s="12">
        <f t="shared" si="773"/>
        <v>0</v>
      </c>
      <c r="TO163" s="88">
        <f t="shared" si="774"/>
        <v>0</v>
      </c>
      <c r="TP163" s="45">
        <f t="shared" si="775"/>
        <v>0</v>
      </c>
      <c r="TQ163" s="88">
        <v>0</v>
      </c>
      <c r="TR163" s="88">
        <v>0</v>
      </c>
      <c r="TS163" s="88">
        <f>SUMIFS(Main!TU:TU,Main!B:B,B:B)</f>
        <v>0</v>
      </c>
      <c r="TT163" s="88">
        <f t="shared" si="776"/>
        <v>0</v>
      </c>
      <c r="TU163" s="12">
        <f t="shared" si="777"/>
        <v>0</v>
      </c>
      <c r="TV163" s="87">
        <f t="shared" si="778"/>
        <v>0</v>
      </c>
      <c r="TW163" s="87">
        <f t="shared" si="779"/>
        <v>0</v>
      </c>
      <c r="TX163" s="169" t="str">
        <f t="shared" si="780"/>
        <v>AM-C8</v>
      </c>
      <c r="TY163" s="12" t="e">
        <f t="shared" si="781"/>
        <v>#DIV/0!</v>
      </c>
      <c r="TZ163" s="12" t="e">
        <f t="shared" si="782"/>
        <v>#DIV/0!</v>
      </c>
      <c r="UA163" s="3">
        <f>SUMIFS(Main!UG:UG,Main!B:B,B:B)</f>
        <v>0</v>
      </c>
      <c r="UB163" s="3">
        <f>SUMIFS(Main!UI:UI,Main!B:B,B:B)</f>
        <v>4</v>
      </c>
      <c r="UC163" s="3">
        <f>SUMIFS(Main!UK:UK,Main!B:B,B:B)</f>
        <v>0</v>
      </c>
      <c r="UD163" s="3">
        <f>SUMIFS(Main!UO:UO,Main!B:B,B:B)</f>
        <v>0</v>
      </c>
      <c r="UE163" s="3">
        <f>SUMIFS(Main!UQ:UQ,Main!B:B,B:B)</f>
        <v>0</v>
      </c>
      <c r="UF163" s="3">
        <f>SUMIFS(Main!US:US,Main!B:B,B:B)</f>
        <v>0</v>
      </c>
      <c r="UG163" s="3">
        <f t="shared" si="783"/>
        <v>4</v>
      </c>
      <c r="UH163" s="88">
        <f t="shared" si="784"/>
        <v>12257.917482278915</v>
      </c>
      <c r="UI163" s="12">
        <f t="shared" si="785"/>
        <v>1.2161772484413985E-4</v>
      </c>
      <c r="UJ163" s="3">
        <f>SUMIFS(Main!UW:UW,Main!B:B,B:B)</f>
        <v>0</v>
      </c>
      <c r="UK163" s="100">
        <f>SUMIFS(Main!VI:VI,Main!A:A,A:A)</f>
        <v>0</v>
      </c>
      <c r="UL163" s="3">
        <v>0</v>
      </c>
      <c r="UM163" s="3">
        <v>0</v>
      </c>
      <c r="UN163" s="3">
        <f>SUMIFS(Main!VE:VE,Main!A:A,A:A)</f>
        <v>0</v>
      </c>
      <c r="UO163" s="3">
        <v>0</v>
      </c>
      <c r="UP163" s="3">
        <f t="shared" si="741"/>
        <v>0</v>
      </c>
      <c r="UQ163" s="3">
        <f t="shared" si="742"/>
        <v>0</v>
      </c>
      <c r="UR163" s="12">
        <f t="shared" si="743"/>
        <v>0</v>
      </c>
      <c r="US163" s="88">
        <f t="shared" si="744"/>
        <v>0</v>
      </c>
      <c r="UT163" s="45">
        <f t="shared" si="745"/>
        <v>0</v>
      </c>
      <c r="UU163" s="88">
        <v>0</v>
      </c>
      <c r="UV163" s="88">
        <v>0</v>
      </c>
      <c r="UW163" s="88">
        <f>SUMIFS(Main!VF:VF,Main!A:A,A:A)</f>
        <v>0</v>
      </c>
      <c r="UX163" s="88">
        <f t="shared" si="746"/>
        <v>0</v>
      </c>
      <c r="UY163" s="12">
        <f t="shared" si="747"/>
        <v>0</v>
      </c>
      <c r="UZ163" s="87">
        <f t="shared" si="748"/>
        <v>0</v>
      </c>
      <c r="VA163" s="87">
        <f t="shared" si="749"/>
        <v>0</v>
      </c>
      <c r="VB163" s="169" t="str">
        <f t="shared" si="740"/>
        <v>AM-C8</v>
      </c>
      <c r="VC163" s="12" t="e">
        <f t="shared" si="754"/>
        <v>#DIV/0!</v>
      </c>
      <c r="VD163" s="12" t="e">
        <f t="shared" si="750"/>
        <v>#DIV/0!</v>
      </c>
      <c r="VE163" s="3">
        <f>SUMIFS(Main!VR:VR,Main!B:B,B:B)</f>
        <v>0</v>
      </c>
      <c r="VF163" s="3">
        <f>SUMIFS(Main!VT:VT,Main!B:B,B:B)</f>
        <v>1</v>
      </c>
      <c r="VG163" s="3">
        <f>SUMIFS(Main!VV:VV,Main!B:B,B:B)</f>
        <v>0</v>
      </c>
      <c r="VH163" s="3">
        <f>SUMIFS(Main!VZ:VZ,Main!B:B,B:B)</f>
        <v>0</v>
      </c>
      <c r="VI163" s="3">
        <f>SUMIFS(Main!WB:WB,Main!B:B,B:B)</f>
        <v>0</v>
      </c>
      <c r="VJ163" s="3">
        <f>SUMIFS(Main!WD:WD,Main!B:B,B:B)</f>
        <v>0</v>
      </c>
      <c r="VK163" s="3">
        <f t="shared" si="751"/>
        <v>1</v>
      </c>
      <c r="VL163" s="88">
        <f t="shared" si="752"/>
        <v>3064.4793705697289</v>
      </c>
      <c r="VM163" s="12">
        <f t="shared" si="753"/>
        <v>3.2105391021081255E-5</v>
      </c>
      <c r="VN163" s="3">
        <f>SUMIFS(Main!WH:WH,Main!B:B,B:B)</f>
        <v>0</v>
      </c>
    </row>
    <row r="164" spans="1:586">
      <c r="A164" s="154" t="s">
        <v>106</v>
      </c>
      <c r="B164" s="155" t="s">
        <v>105</v>
      </c>
      <c r="C164" s="150" t="s">
        <v>294</v>
      </c>
      <c r="D164" s="150" t="s">
        <v>669</v>
      </c>
      <c r="E164" s="154" t="s">
        <v>247</v>
      </c>
      <c r="F164" s="150" t="s">
        <v>473</v>
      </c>
      <c r="G164" s="150" t="s">
        <v>432</v>
      </c>
      <c r="H164" s="17">
        <v>1013.3041951423528</v>
      </c>
      <c r="I164" s="1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7"/>
      <c r="V164" s="87"/>
      <c r="W164" s="12"/>
      <c r="X164" s="91"/>
      <c r="Y164" s="91"/>
      <c r="Z164" s="91"/>
      <c r="AA164" s="91"/>
      <c r="AB164" s="91"/>
      <c r="AC164" s="91"/>
      <c r="AD164" s="91"/>
      <c r="AE164" s="87"/>
      <c r="AF164" s="88"/>
      <c r="AG164" s="88"/>
      <c r="AH164" s="88"/>
      <c r="AI164" s="87"/>
      <c r="AJ164" s="87"/>
      <c r="AK164" s="12"/>
      <c r="AL164" s="3"/>
      <c r="AM164" s="3"/>
      <c r="AN164" s="3"/>
      <c r="AO164" s="3"/>
      <c r="AP164" s="3"/>
      <c r="AQ164" s="3"/>
      <c r="AR164" s="3"/>
      <c r="AS164" s="3"/>
      <c r="AT164" s="87"/>
      <c r="AU164" s="40"/>
      <c r="AV164" s="40"/>
      <c r="AW164" s="88"/>
      <c r="AX164" s="88"/>
      <c r="AY164" s="88"/>
      <c r="AZ164" s="87"/>
      <c r="BA164" s="87"/>
      <c r="BB164" s="87"/>
      <c r="BC164" s="89"/>
      <c r="BD164" s="12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f t="shared" si="801"/>
        <v>0</v>
      </c>
      <c r="BJ164" s="3">
        <f t="shared" si="802"/>
        <v>0</v>
      </c>
      <c r="BK164" s="3">
        <f t="shared" si="803"/>
        <v>0</v>
      </c>
      <c r="BL164" s="3">
        <f t="shared" si="804"/>
        <v>0</v>
      </c>
      <c r="BM164" s="87">
        <v>0</v>
      </c>
      <c r="BN164" s="40" t="e">
        <f t="shared" si="805"/>
        <v>#DIV/0!</v>
      </c>
      <c r="BO164" s="40" t="e">
        <f t="shared" si="806"/>
        <v>#DIV/0!</v>
      </c>
      <c r="BP164" s="88">
        <v>0</v>
      </c>
      <c r="BQ164" s="88">
        <v>0</v>
      </c>
      <c r="BR164" s="88">
        <v>0</v>
      </c>
      <c r="BS164" s="12" t="e">
        <f t="shared" si="807"/>
        <v>#DIV/0!</v>
      </c>
      <c r="BT164" s="12" t="e">
        <f t="shared" si="808"/>
        <v>#DIV/0!</v>
      </c>
      <c r="BU164" s="87" t="e">
        <f t="shared" si="809"/>
        <v>#DIV/0!</v>
      </c>
      <c r="BV164" s="89" t="e">
        <f t="shared" si="810"/>
        <v>#DIV/0!</v>
      </c>
      <c r="BW164" s="90" t="str">
        <f t="shared" si="811"/>
        <v>FBA76734</v>
      </c>
      <c r="BX164" s="12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f t="shared" si="812"/>
        <v>0</v>
      </c>
      <c r="CD164" s="3">
        <v>0</v>
      </c>
      <c r="CE164" s="3">
        <v>0</v>
      </c>
      <c r="CF164" s="3">
        <f t="shared" si="813"/>
        <v>0</v>
      </c>
      <c r="CG164" s="87" t="e">
        <f t="shared" si="814"/>
        <v>#DIV/0!</v>
      </c>
      <c r="CH164" s="3" t="e">
        <f t="shared" si="815"/>
        <v>#DIV/0!</v>
      </c>
      <c r="CI164" s="3" t="e">
        <f t="shared" si="816"/>
        <v>#DIV/0!</v>
      </c>
      <c r="CJ164" s="88">
        <v>0</v>
      </c>
      <c r="CK164" s="88">
        <v>0</v>
      </c>
      <c r="CL164" s="88">
        <v>0</v>
      </c>
      <c r="CM164" s="87" t="e">
        <f t="shared" si="817"/>
        <v>#DIV/0!</v>
      </c>
      <c r="CN164" s="87" t="e">
        <f t="shared" si="818"/>
        <v>#DIV/0!</v>
      </c>
      <c r="CO164" s="12" t="e">
        <f t="shared" si="819"/>
        <v>#DIV/0!</v>
      </c>
      <c r="CP164" s="12" t="e">
        <f t="shared" si="820"/>
        <v>#DIV/0!</v>
      </c>
      <c r="CQ164" s="77" t="str">
        <f t="shared" si="821"/>
        <v>FBA76734</v>
      </c>
      <c r="CR164" s="12">
        <v>0</v>
      </c>
      <c r="CS164" s="3">
        <v>0</v>
      </c>
      <c r="CT164" s="3">
        <v>0</v>
      </c>
      <c r="CU164" s="3" t="e">
        <f>VLOOKUP(C164,'[1]Monthly Sales'!C:AP,38,0)</f>
        <v>#N/A</v>
      </c>
      <c r="CV164" s="3">
        <v>0</v>
      </c>
      <c r="CW164" s="3" t="e">
        <f t="shared" si="822"/>
        <v>#N/A</v>
      </c>
      <c r="CX164" s="3">
        <v>0</v>
      </c>
      <c r="CY164" s="3">
        <v>0</v>
      </c>
      <c r="CZ164" s="3" t="e">
        <f t="shared" si="823"/>
        <v>#N/A</v>
      </c>
      <c r="DA164" s="87" t="e">
        <f t="shared" si="824"/>
        <v>#DIV/0!</v>
      </c>
      <c r="DB164" s="45" t="e">
        <f t="shared" si="825"/>
        <v>#DIV/0!</v>
      </c>
      <c r="DC164" s="3" t="e">
        <f t="shared" si="826"/>
        <v>#N/A</v>
      </c>
      <c r="DD164" s="88">
        <v>0</v>
      </c>
      <c r="DE164" s="88">
        <v>0</v>
      </c>
      <c r="DF164" s="88">
        <v>0</v>
      </c>
      <c r="DG164" s="12" t="e">
        <f t="shared" si="827"/>
        <v>#DIV/0!</v>
      </c>
      <c r="DH164" s="12" t="e">
        <f t="shared" si="828"/>
        <v>#DIV/0!</v>
      </c>
      <c r="DI164" s="12" t="e">
        <f t="shared" si="829"/>
        <v>#N/A</v>
      </c>
      <c r="DJ164" s="12" t="e">
        <f t="shared" si="830"/>
        <v>#N/A</v>
      </c>
      <c r="DK164" s="3" t="str">
        <f t="shared" si="831"/>
        <v>FBA76734</v>
      </c>
      <c r="DL164" s="2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f t="shared" si="1014"/>
        <v>0</v>
      </c>
      <c r="DR164" s="3">
        <f>DP164-DQ164</f>
        <v>0</v>
      </c>
      <c r="DS164" s="3">
        <v>0</v>
      </c>
      <c r="DT164" s="3">
        <f t="shared" si="832"/>
        <v>0</v>
      </c>
      <c r="DU164" s="12" t="e">
        <f t="shared" si="833"/>
        <v>#DIV/0!</v>
      </c>
      <c r="DV164" s="87" t="e">
        <f t="shared" si="834"/>
        <v>#DIV/0!</v>
      </c>
      <c r="DW164" s="3" t="e">
        <f t="shared" si="835"/>
        <v>#DIV/0!</v>
      </c>
      <c r="DX164" s="3" t="e">
        <f t="shared" si="836"/>
        <v>#DIV/0!</v>
      </c>
      <c r="DY164" s="88">
        <v>0</v>
      </c>
      <c r="DZ164" s="88">
        <v>0</v>
      </c>
      <c r="EA164" s="88">
        <v>0</v>
      </c>
      <c r="EB164" s="12" t="e">
        <f t="shared" si="837"/>
        <v>#DIV/0!</v>
      </c>
      <c r="EC164" s="12" t="e">
        <f t="shared" si="838"/>
        <v>#DIV/0!</v>
      </c>
      <c r="ED164" s="12" t="e">
        <f t="shared" si="839"/>
        <v>#DIV/0!</v>
      </c>
      <c r="EE164" s="12" t="e">
        <f t="shared" si="840"/>
        <v>#DIV/0!</v>
      </c>
      <c r="EF164" s="3" t="str">
        <f t="shared" si="841"/>
        <v>FBA76734</v>
      </c>
      <c r="EG164" s="12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f t="shared" si="842"/>
        <v>0</v>
      </c>
      <c r="EM164" s="3">
        <v>0</v>
      </c>
      <c r="EN164" s="3">
        <v>0</v>
      </c>
      <c r="EO164" s="3">
        <f t="shared" si="843"/>
        <v>0</v>
      </c>
      <c r="EP164" s="12">
        <f t="shared" si="844"/>
        <v>0</v>
      </c>
      <c r="EQ164" s="87">
        <f t="shared" si="845"/>
        <v>0</v>
      </c>
      <c r="ER164" s="3">
        <f t="shared" si="846"/>
        <v>0</v>
      </c>
      <c r="ES164" s="3">
        <f t="shared" si="847"/>
        <v>0</v>
      </c>
      <c r="ET164" s="88">
        <v>0</v>
      </c>
      <c r="EU164" s="88">
        <v>0</v>
      </c>
      <c r="EV164" s="88">
        <v>0</v>
      </c>
      <c r="EW164" s="12">
        <f t="shared" si="848"/>
        <v>0</v>
      </c>
      <c r="EX164" s="12">
        <f t="shared" si="849"/>
        <v>0</v>
      </c>
      <c r="EY164" s="12">
        <f t="shared" si="850"/>
        <v>0</v>
      </c>
      <c r="EZ164" s="12">
        <f>IF(1-EY164,0)</f>
        <v>0</v>
      </c>
      <c r="FA164" s="3" t="str">
        <f t="shared" si="851"/>
        <v>FBA76734</v>
      </c>
      <c r="FB164" s="12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f t="shared" si="852"/>
        <v>0</v>
      </c>
      <c r="FH164" s="3">
        <v>0</v>
      </c>
      <c r="FI164" s="3">
        <v>0</v>
      </c>
      <c r="FJ164" s="3">
        <f t="shared" si="853"/>
        <v>0</v>
      </c>
      <c r="FK164" s="12">
        <f t="shared" si="854"/>
        <v>0</v>
      </c>
      <c r="FL164" s="12">
        <f t="shared" si="855"/>
        <v>0</v>
      </c>
      <c r="FM164" s="3">
        <f t="shared" si="856"/>
        <v>0</v>
      </c>
      <c r="FN164" s="88">
        <f t="shared" si="857"/>
        <v>0</v>
      </c>
      <c r="FO164" s="88">
        <v>0</v>
      </c>
      <c r="FP164" s="88">
        <v>0</v>
      </c>
      <c r="FQ164" s="88">
        <v>0</v>
      </c>
      <c r="FR164" s="12">
        <f t="shared" si="858"/>
        <v>0</v>
      </c>
      <c r="FS164" s="12">
        <f t="shared" si="859"/>
        <v>0</v>
      </c>
      <c r="FT164" s="12" t="e">
        <f t="shared" si="860"/>
        <v>#DIV/0!</v>
      </c>
      <c r="FU164" s="39" t="e">
        <f t="shared" si="861"/>
        <v>#DIV/0!</v>
      </c>
      <c r="FV164" s="77" t="str">
        <f t="shared" si="862"/>
        <v>FBA76734</v>
      </c>
      <c r="FW164" s="12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f t="shared" si="863"/>
        <v>0</v>
      </c>
      <c r="GC164" s="3">
        <v>0</v>
      </c>
      <c r="GD164" s="3">
        <v>0</v>
      </c>
      <c r="GE164" s="3">
        <f t="shared" si="864"/>
        <v>0</v>
      </c>
      <c r="GF164" s="12">
        <f t="shared" si="865"/>
        <v>0</v>
      </c>
      <c r="GG164" s="12">
        <f t="shared" si="866"/>
        <v>0</v>
      </c>
      <c r="GH164" s="88">
        <f t="shared" si="867"/>
        <v>0</v>
      </c>
      <c r="GI164" s="45">
        <f t="shared" si="868"/>
        <v>0</v>
      </c>
      <c r="GJ164" s="88">
        <v>0</v>
      </c>
      <c r="GK164" s="88">
        <v>0</v>
      </c>
      <c r="GL164" s="88">
        <v>0</v>
      </c>
      <c r="GM164" s="12">
        <f t="shared" si="869"/>
        <v>0</v>
      </c>
      <c r="GN164" s="12">
        <f t="shared" si="870"/>
        <v>0</v>
      </c>
      <c r="GO164" s="12" t="e">
        <f t="shared" si="871"/>
        <v>#DIV/0!</v>
      </c>
      <c r="GP164" s="12" t="e">
        <f t="shared" si="872"/>
        <v>#DIV/0!</v>
      </c>
      <c r="GQ164" s="77" t="str">
        <f t="shared" si="873"/>
        <v>FBA76734</v>
      </c>
      <c r="GR164" s="12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f t="shared" si="874"/>
        <v>0</v>
      </c>
      <c r="GX164" s="3">
        <v>0</v>
      </c>
      <c r="GY164" s="3">
        <v>0</v>
      </c>
      <c r="GZ164" s="3">
        <f t="shared" si="875"/>
        <v>0</v>
      </c>
      <c r="HA164" s="12">
        <f t="shared" si="876"/>
        <v>0</v>
      </c>
      <c r="HB164" s="12">
        <f t="shared" si="877"/>
        <v>0</v>
      </c>
      <c r="HC164" s="88">
        <f t="shared" si="878"/>
        <v>0</v>
      </c>
      <c r="HD164" s="45">
        <f t="shared" si="879"/>
        <v>0</v>
      </c>
      <c r="HE164" s="88">
        <v>0</v>
      </c>
      <c r="HF164" s="88">
        <v>0</v>
      </c>
      <c r="HG164" s="88">
        <v>0</v>
      </c>
      <c r="HH164" s="12">
        <f t="shared" si="880"/>
        <v>0</v>
      </c>
      <c r="HI164" s="12">
        <f t="shared" si="881"/>
        <v>0</v>
      </c>
      <c r="HJ164" s="12" t="e">
        <f t="shared" si="882"/>
        <v>#DIV/0!</v>
      </c>
      <c r="HK164" s="12" t="e">
        <f t="shared" si="883"/>
        <v>#DIV/0!</v>
      </c>
      <c r="HL164" s="77" t="s">
        <v>247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f t="shared" si="884"/>
        <v>0</v>
      </c>
      <c r="HS164" s="3">
        <v>0</v>
      </c>
      <c r="HT164" s="3">
        <f t="shared" si="885"/>
        <v>0</v>
      </c>
      <c r="HU164" s="12">
        <f t="shared" si="886"/>
        <v>0</v>
      </c>
      <c r="HV164" s="12">
        <f t="shared" si="887"/>
        <v>0</v>
      </c>
      <c r="HW164" s="88">
        <f t="shared" si="888"/>
        <v>0</v>
      </c>
      <c r="HX164" s="45">
        <f t="shared" si="889"/>
        <v>0</v>
      </c>
      <c r="HY164" s="3">
        <v>0</v>
      </c>
      <c r="HZ164" s="3">
        <v>0</v>
      </c>
      <c r="IA164" s="3">
        <v>0</v>
      </c>
      <c r="IB164" s="20">
        <f t="shared" si="890"/>
        <v>0</v>
      </c>
      <c r="IC164" s="12">
        <f t="shared" si="891"/>
        <v>0</v>
      </c>
      <c r="ID164" s="12">
        <f t="shared" si="892"/>
        <v>0</v>
      </c>
      <c r="IE164" s="12" t="e">
        <f t="shared" si="893"/>
        <v>#DIV/0!</v>
      </c>
      <c r="IF164" s="105" t="e">
        <f t="shared" si="894"/>
        <v>#DIV/0!</v>
      </c>
      <c r="IG164" s="100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f t="shared" si="895"/>
        <v>0</v>
      </c>
      <c r="IM164" s="3">
        <v>0</v>
      </c>
      <c r="IN164" s="3">
        <f t="shared" si="896"/>
        <v>0</v>
      </c>
      <c r="IO164" s="12">
        <f t="shared" si="897"/>
        <v>0</v>
      </c>
      <c r="IP164" s="12">
        <f t="shared" si="898"/>
        <v>0</v>
      </c>
      <c r="IQ164" s="88">
        <f t="shared" si="899"/>
        <v>0</v>
      </c>
      <c r="IR164" s="45">
        <f t="shared" si="900"/>
        <v>0</v>
      </c>
      <c r="IS164" s="3">
        <v>0</v>
      </c>
      <c r="IT164" s="3">
        <v>0</v>
      </c>
      <c r="IU164" s="3">
        <v>0</v>
      </c>
      <c r="IV164" s="20">
        <f t="shared" si="901"/>
        <v>0</v>
      </c>
      <c r="IW164" s="12">
        <f t="shared" si="902"/>
        <v>0</v>
      </c>
      <c r="IX164" s="12">
        <f t="shared" si="903"/>
        <v>0</v>
      </c>
      <c r="IY164" s="12" t="e">
        <f t="shared" si="904"/>
        <v>#DIV/0!</v>
      </c>
      <c r="IZ164" s="12" t="e">
        <f t="shared" si="905"/>
        <v>#DIV/0!</v>
      </c>
      <c r="JA164" s="100">
        <v>459</v>
      </c>
      <c r="JB164" s="3">
        <v>0</v>
      </c>
      <c r="JC164" s="3">
        <v>0</v>
      </c>
      <c r="JD164" s="3">
        <v>1</v>
      </c>
      <c r="JE164" s="3">
        <v>0</v>
      </c>
      <c r="JF164" s="3">
        <f t="shared" si="906"/>
        <v>1</v>
      </c>
      <c r="JG164" s="3">
        <v>0</v>
      </c>
      <c r="JH164" s="3">
        <f t="shared" si="907"/>
        <v>1</v>
      </c>
      <c r="JI164" s="12">
        <f t="shared" si="908"/>
        <v>0</v>
      </c>
      <c r="JJ164" s="12">
        <f t="shared" si="909"/>
        <v>0</v>
      </c>
      <c r="JK164" s="88">
        <f t="shared" si="910"/>
        <v>0</v>
      </c>
      <c r="JL164" s="45">
        <f t="shared" si="911"/>
        <v>0</v>
      </c>
      <c r="JM164" s="3">
        <v>0</v>
      </c>
      <c r="JN164" s="3">
        <v>0</v>
      </c>
      <c r="JO164" s="3">
        <v>2599</v>
      </c>
      <c r="JP164" s="20">
        <f t="shared" si="912"/>
        <v>2202.5423728813562</v>
      </c>
      <c r="JQ164" s="12">
        <f t="shared" si="913"/>
        <v>0</v>
      </c>
      <c r="JR164" s="12">
        <f t="shared" si="914"/>
        <v>0</v>
      </c>
      <c r="JS164" s="12">
        <f t="shared" si="915"/>
        <v>0</v>
      </c>
      <c r="JT164" s="12">
        <f t="shared" si="916"/>
        <v>1</v>
      </c>
      <c r="JU164" s="100">
        <v>0</v>
      </c>
      <c r="JV164" s="3">
        <v>0</v>
      </c>
      <c r="JW164" s="3">
        <v>0</v>
      </c>
      <c r="JX164" s="3">
        <v>2</v>
      </c>
      <c r="JY164" s="3">
        <v>0</v>
      </c>
      <c r="JZ164" s="3">
        <f t="shared" si="917"/>
        <v>2</v>
      </c>
      <c r="KA164" s="3">
        <v>0</v>
      </c>
      <c r="KB164" s="3">
        <f t="shared" si="918"/>
        <v>2</v>
      </c>
      <c r="KC164" s="12">
        <f t="shared" si="919"/>
        <v>0</v>
      </c>
      <c r="KD164" s="12">
        <f t="shared" si="920"/>
        <v>0</v>
      </c>
      <c r="KE164" s="88">
        <f t="shared" si="921"/>
        <v>0</v>
      </c>
      <c r="KF164" s="45">
        <f t="shared" si="922"/>
        <v>0</v>
      </c>
      <c r="KG164" s="3">
        <v>0</v>
      </c>
      <c r="KH164" s="3">
        <v>0</v>
      </c>
      <c r="KI164" s="3">
        <v>5172.01</v>
      </c>
      <c r="KJ164" s="20">
        <f t="shared" si="923"/>
        <v>4383.0593220338988</v>
      </c>
      <c r="KK164" s="12">
        <f t="shared" si="924"/>
        <v>0</v>
      </c>
      <c r="KL164" s="12">
        <f t="shared" si="925"/>
        <v>0</v>
      </c>
      <c r="KM164" s="12">
        <f t="shared" si="926"/>
        <v>0</v>
      </c>
      <c r="KN164" s="12">
        <f t="shared" si="927"/>
        <v>1</v>
      </c>
      <c r="KO164" s="100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f t="shared" si="928"/>
        <v>0</v>
      </c>
      <c r="KU164" s="3">
        <v>0</v>
      </c>
      <c r="KV164" s="3">
        <f t="shared" si="929"/>
        <v>0</v>
      </c>
      <c r="KW164" s="12">
        <f t="shared" si="930"/>
        <v>0</v>
      </c>
      <c r="KX164" s="12">
        <f t="shared" si="931"/>
        <v>0</v>
      </c>
      <c r="KY164" s="88">
        <f t="shared" si="932"/>
        <v>0</v>
      </c>
      <c r="KZ164" s="45">
        <f t="shared" si="933"/>
        <v>0</v>
      </c>
      <c r="LA164" s="3">
        <v>0</v>
      </c>
      <c r="LB164" s="3">
        <v>0</v>
      </c>
      <c r="LC164" s="3">
        <v>0</v>
      </c>
      <c r="LD164" s="20">
        <f t="shared" si="934"/>
        <v>0</v>
      </c>
      <c r="LE164" s="12">
        <f t="shared" si="935"/>
        <v>0</v>
      </c>
      <c r="LF164" s="12">
        <f t="shared" si="936"/>
        <v>0</v>
      </c>
      <c r="LG164" s="12" t="e">
        <f t="shared" si="937"/>
        <v>#DIV/0!</v>
      </c>
      <c r="LH164" s="12" t="e">
        <f t="shared" si="938"/>
        <v>#DIV/0!</v>
      </c>
      <c r="LI164" s="100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f t="shared" si="939"/>
        <v>0</v>
      </c>
      <c r="LO164" s="3">
        <v>0</v>
      </c>
      <c r="LP164" s="3">
        <f t="shared" si="940"/>
        <v>0</v>
      </c>
      <c r="LQ164" s="12">
        <f t="shared" si="941"/>
        <v>0</v>
      </c>
      <c r="LR164" s="12">
        <f t="shared" si="942"/>
        <v>0</v>
      </c>
      <c r="LS164" s="88">
        <f t="shared" si="943"/>
        <v>0</v>
      </c>
      <c r="LT164" s="45">
        <f t="shared" si="944"/>
        <v>0</v>
      </c>
      <c r="LU164" s="88">
        <v>0</v>
      </c>
      <c r="LV164" s="88">
        <v>0</v>
      </c>
      <c r="LW164" s="88">
        <v>0</v>
      </c>
      <c r="LX164" s="88">
        <f t="shared" si="945"/>
        <v>0</v>
      </c>
      <c r="LY164" s="12">
        <f t="shared" si="946"/>
        <v>0</v>
      </c>
      <c r="LZ164" s="12">
        <f t="shared" si="947"/>
        <v>0</v>
      </c>
      <c r="MA164" s="12" t="e">
        <f t="shared" si="948"/>
        <v>#DIV/0!</v>
      </c>
      <c r="MB164" s="12" t="e">
        <f t="shared" si="949"/>
        <v>#DIV/0!</v>
      </c>
      <c r="MC164" s="100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f t="shared" si="950"/>
        <v>0</v>
      </c>
      <c r="MI164" s="3">
        <v>0</v>
      </c>
      <c r="MJ164" s="3">
        <f t="shared" si="951"/>
        <v>0</v>
      </c>
      <c r="MK164" s="12">
        <f t="shared" si="952"/>
        <v>0</v>
      </c>
      <c r="ML164" s="12">
        <f t="shared" si="953"/>
        <v>0</v>
      </c>
      <c r="MM164" s="88">
        <f t="shared" si="954"/>
        <v>0</v>
      </c>
      <c r="MN164" s="45">
        <f t="shared" si="955"/>
        <v>0</v>
      </c>
      <c r="MO164" s="88">
        <v>0</v>
      </c>
      <c r="MP164" s="88">
        <v>0</v>
      </c>
      <c r="MQ164" s="88">
        <v>0</v>
      </c>
      <c r="MR164" s="88">
        <f t="shared" si="956"/>
        <v>0</v>
      </c>
      <c r="MS164" s="12">
        <f t="shared" si="957"/>
        <v>0</v>
      </c>
      <c r="MT164" s="12">
        <f t="shared" si="958"/>
        <v>0</v>
      </c>
      <c r="MU164" s="12" t="e">
        <f t="shared" si="959"/>
        <v>#DIV/0!</v>
      </c>
      <c r="MV164" s="12" t="e">
        <f t="shared" si="960"/>
        <v>#DIV/0!</v>
      </c>
      <c r="MW164" s="100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f t="shared" si="961"/>
        <v>0</v>
      </c>
      <c r="NC164" s="3">
        <v>0</v>
      </c>
      <c r="ND164" s="3">
        <f t="shared" si="962"/>
        <v>0</v>
      </c>
      <c r="NE164" s="12">
        <f t="shared" si="963"/>
        <v>0</v>
      </c>
      <c r="NF164" s="12">
        <f t="shared" si="964"/>
        <v>0</v>
      </c>
      <c r="NG164" s="88">
        <f t="shared" si="965"/>
        <v>0</v>
      </c>
      <c r="NH164" s="45">
        <f t="shared" si="966"/>
        <v>0</v>
      </c>
      <c r="NI164" s="88">
        <v>0</v>
      </c>
      <c r="NJ164" s="88">
        <v>0</v>
      </c>
      <c r="NK164" s="88">
        <v>0</v>
      </c>
      <c r="NL164" s="88">
        <f t="shared" si="967"/>
        <v>0</v>
      </c>
      <c r="NM164" s="12">
        <f t="shared" si="968"/>
        <v>0</v>
      </c>
      <c r="NN164" s="12">
        <f t="shared" si="969"/>
        <v>0</v>
      </c>
      <c r="NO164" s="12" t="e">
        <f t="shared" si="970"/>
        <v>#DIV/0!</v>
      </c>
      <c r="NP164" s="12" t="e">
        <f t="shared" si="971"/>
        <v>#DIV/0!</v>
      </c>
      <c r="NQ164" s="100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f t="shared" si="972"/>
        <v>0</v>
      </c>
      <c r="NW164" s="3">
        <f t="shared" si="973"/>
        <v>0</v>
      </c>
      <c r="NX164" s="12">
        <f t="shared" si="974"/>
        <v>0</v>
      </c>
      <c r="NY164" s="88">
        <f t="shared" si="975"/>
        <v>0</v>
      </c>
      <c r="NZ164" s="45">
        <f t="shared" si="976"/>
        <v>0</v>
      </c>
      <c r="OA164" s="88">
        <v>0</v>
      </c>
      <c r="OB164" s="88">
        <v>0</v>
      </c>
      <c r="OC164" s="88">
        <v>0</v>
      </c>
      <c r="OD164" s="88">
        <f t="shared" si="977"/>
        <v>0</v>
      </c>
      <c r="OE164" s="12">
        <f t="shared" si="978"/>
        <v>0</v>
      </c>
      <c r="OF164" s="12">
        <f t="shared" si="979"/>
        <v>0</v>
      </c>
      <c r="OG164" s="12">
        <f t="shared" si="980"/>
        <v>0</v>
      </c>
      <c r="OH164" s="12" t="e">
        <f t="shared" si="981"/>
        <v>#DIV/0!</v>
      </c>
      <c r="OI164" s="12" t="e">
        <f t="shared" si="982"/>
        <v>#DIV/0!</v>
      </c>
      <c r="OJ164" s="3">
        <v>0</v>
      </c>
      <c r="OK164" s="3">
        <v>5</v>
      </c>
      <c r="OL164" s="3">
        <v>0</v>
      </c>
      <c r="OM164" s="3">
        <v>0</v>
      </c>
      <c r="ON164" s="3">
        <v>0</v>
      </c>
      <c r="OO164" s="3">
        <f t="shared" si="983"/>
        <v>5</v>
      </c>
      <c r="OP164" s="88">
        <f t="shared" si="984"/>
        <v>5066.5209757117636</v>
      </c>
      <c r="OQ164" s="12">
        <f t="shared" si="985"/>
        <v>6.1577330183471991E-5</v>
      </c>
      <c r="OR164" s="3">
        <v>0</v>
      </c>
      <c r="OS164" s="100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f t="shared" si="986"/>
        <v>0</v>
      </c>
      <c r="OY164" s="3">
        <f t="shared" si="987"/>
        <v>0</v>
      </c>
      <c r="OZ164" s="12">
        <f t="shared" si="988"/>
        <v>0</v>
      </c>
      <c r="PA164" s="88">
        <f t="shared" si="989"/>
        <v>0</v>
      </c>
      <c r="PB164" s="45">
        <f t="shared" si="990"/>
        <v>0</v>
      </c>
      <c r="PC164" s="88">
        <v>0</v>
      </c>
      <c r="PD164" s="88">
        <v>0</v>
      </c>
      <c r="PE164" s="88">
        <v>0</v>
      </c>
      <c r="PF164" s="88">
        <f t="shared" si="991"/>
        <v>0</v>
      </c>
      <c r="PG164" s="12">
        <f t="shared" si="992"/>
        <v>0</v>
      </c>
      <c r="PH164" s="12">
        <f t="shared" si="993"/>
        <v>0</v>
      </c>
      <c r="PI164" s="12">
        <f t="shared" si="994"/>
        <v>0</v>
      </c>
      <c r="PJ164" s="12" t="e">
        <f t="shared" si="995"/>
        <v>#DIV/0!</v>
      </c>
      <c r="PK164" s="12" t="e">
        <f t="shared" si="996"/>
        <v>#DIV/0!</v>
      </c>
      <c r="PL164" s="3">
        <v>0</v>
      </c>
      <c r="PM164" s="3">
        <v>5</v>
      </c>
      <c r="PN164" s="3">
        <v>0</v>
      </c>
      <c r="PO164" s="3">
        <v>0</v>
      </c>
      <c r="PP164" s="3">
        <v>0</v>
      </c>
      <c r="PQ164" s="3">
        <v>0</v>
      </c>
      <c r="PR164" s="3">
        <f t="shared" si="997"/>
        <v>5</v>
      </c>
      <c r="PS164" s="88">
        <f t="shared" si="998"/>
        <v>5066.5209757117636</v>
      </c>
      <c r="PT164" s="12">
        <f t="shared" si="999"/>
        <v>7.0383782727594118E-5</v>
      </c>
      <c r="PU164" s="3">
        <v>0</v>
      </c>
      <c r="PV164" s="100">
        <v>0</v>
      </c>
      <c r="PW164" s="3">
        <v>0</v>
      </c>
      <c r="PX164" s="3">
        <v>0</v>
      </c>
      <c r="PY164" s="3">
        <v>0</v>
      </c>
      <c r="PZ164" s="3">
        <v>0</v>
      </c>
      <c r="QA164" s="3">
        <f t="shared" si="1000"/>
        <v>0</v>
      </c>
      <c r="QB164" s="3">
        <f t="shared" si="1001"/>
        <v>0</v>
      </c>
      <c r="QC164" s="12">
        <f t="shared" si="1002"/>
        <v>0</v>
      </c>
      <c r="QD164" s="88">
        <f t="shared" si="1003"/>
        <v>0</v>
      </c>
      <c r="QE164" s="45">
        <f t="shared" si="1004"/>
        <v>0</v>
      </c>
      <c r="QF164" s="88">
        <v>0</v>
      </c>
      <c r="QG164" s="88">
        <v>0</v>
      </c>
      <c r="QH164" s="88">
        <v>0</v>
      </c>
      <c r="QI164" s="88">
        <f t="shared" si="1005"/>
        <v>0</v>
      </c>
      <c r="QJ164" s="12">
        <f t="shared" si="1006"/>
        <v>0</v>
      </c>
      <c r="QK164" s="12">
        <f t="shared" si="1007"/>
        <v>0</v>
      </c>
      <c r="QL164" s="12">
        <f t="shared" si="1008"/>
        <v>0</v>
      </c>
      <c r="QM164" s="12" t="e">
        <f t="shared" si="1009"/>
        <v>#DIV/0!</v>
      </c>
      <c r="QN164" s="12" t="e">
        <f t="shared" si="1010"/>
        <v>#DIV/0!</v>
      </c>
      <c r="QO164" s="3">
        <v>0</v>
      </c>
      <c r="QP164" s="3"/>
      <c r="QQ164" s="3">
        <v>0</v>
      </c>
      <c r="QR164" s="3">
        <v>0</v>
      </c>
      <c r="QS164" s="3">
        <v>0</v>
      </c>
      <c r="QT164" s="3">
        <v>0</v>
      </c>
      <c r="QU164" s="3">
        <f t="shared" si="1011"/>
        <v>0</v>
      </c>
      <c r="QV164" s="88">
        <f t="shared" si="1012"/>
        <v>0</v>
      </c>
      <c r="QW164" s="12">
        <f t="shared" si="1013"/>
        <v>0</v>
      </c>
      <c r="QX164" s="3">
        <v>0</v>
      </c>
      <c r="QY164" s="100">
        <v>0</v>
      </c>
      <c r="QZ164" s="3">
        <v>0</v>
      </c>
      <c r="RA164" s="3">
        <v>0</v>
      </c>
      <c r="RB164" s="3">
        <v>0</v>
      </c>
      <c r="RC164" s="3">
        <v>0</v>
      </c>
      <c r="RD164" s="3">
        <f t="shared" si="786"/>
        <v>0</v>
      </c>
      <c r="RE164" s="3">
        <f t="shared" si="787"/>
        <v>0</v>
      </c>
      <c r="RF164" s="12">
        <f t="shared" si="788"/>
        <v>0</v>
      </c>
      <c r="RG164" s="88">
        <f t="shared" si="789"/>
        <v>0</v>
      </c>
      <c r="RH164" s="45">
        <f t="shared" si="790"/>
        <v>0</v>
      </c>
      <c r="RI164" s="88">
        <v>0</v>
      </c>
      <c r="RJ164" s="88">
        <v>0</v>
      </c>
      <c r="RK164" s="88">
        <v>0</v>
      </c>
      <c r="RL164" s="88">
        <f t="shared" si="791"/>
        <v>0</v>
      </c>
      <c r="RM164" s="12">
        <f t="shared" si="792"/>
        <v>0</v>
      </c>
      <c r="RN164" s="12">
        <f t="shared" si="793"/>
        <v>0</v>
      </c>
      <c r="RO164" s="12">
        <f t="shared" si="794"/>
        <v>0</v>
      </c>
      <c r="RP164" s="169" t="str">
        <f t="shared" si="795"/>
        <v>AA-07</v>
      </c>
      <c r="RQ164" s="12" t="e">
        <f t="shared" si="796"/>
        <v>#DIV/0!</v>
      </c>
      <c r="RR164" s="12" t="e">
        <f t="shared" si="797"/>
        <v>#DIV/0!</v>
      </c>
      <c r="RS164" s="3">
        <v>0</v>
      </c>
      <c r="RT164" s="3">
        <v>5</v>
      </c>
      <c r="RU164" s="3">
        <v>0</v>
      </c>
      <c r="RV164" s="3">
        <v>0</v>
      </c>
      <c r="RW164" s="3">
        <v>0</v>
      </c>
      <c r="RX164" s="3">
        <v>0</v>
      </c>
      <c r="RY164" s="3">
        <f t="shared" si="798"/>
        <v>5</v>
      </c>
      <c r="RZ164" s="88">
        <f t="shared" si="799"/>
        <v>5066.5209757117636</v>
      </c>
      <c r="SA164" s="12">
        <f t="shared" si="800"/>
        <v>7.1442227015595895E-5</v>
      </c>
      <c r="SB164" s="3">
        <v>0</v>
      </c>
      <c r="SC164" s="100">
        <v>0</v>
      </c>
      <c r="SD164" s="3">
        <v>0</v>
      </c>
      <c r="SE164" s="3">
        <v>0</v>
      </c>
      <c r="SF164" s="3">
        <v>0</v>
      </c>
      <c r="SG164" s="3">
        <v>0</v>
      </c>
      <c r="SH164" s="3">
        <f t="shared" si="756"/>
        <v>0</v>
      </c>
      <c r="SI164" s="3">
        <f t="shared" si="757"/>
        <v>0</v>
      </c>
      <c r="SJ164" s="12">
        <f t="shared" si="758"/>
        <v>0</v>
      </c>
      <c r="SK164" s="88">
        <f t="shared" si="759"/>
        <v>0</v>
      </c>
      <c r="SL164" s="45">
        <f t="shared" si="760"/>
        <v>0</v>
      </c>
      <c r="SM164" s="88">
        <v>0</v>
      </c>
      <c r="SN164" s="88">
        <v>0</v>
      </c>
      <c r="SO164" s="88">
        <v>0</v>
      </c>
      <c r="SP164" s="88">
        <f t="shared" si="761"/>
        <v>0</v>
      </c>
      <c r="SQ164" s="12">
        <f t="shared" si="762"/>
        <v>0</v>
      </c>
      <c r="SR164" s="87">
        <f t="shared" si="763"/>
        <v>0</v>
      </c>
      <c r="SS164" s="87">
        <f t="shared" si="764"/>
        <v>0</v>
      </c>
      <c r="ST164" s="169" t="str">
        <f t="shared" si="765"/>
        <v>AA-07</v>
      </c>
      <c r="SU164" s="12" t="e">
        <f t="shared" si="766"/>
        <v>#DIV/0!</v>
      </c>
      <c r="SV164" s="12" t="e">
        <f t="shared" si="767"/>
        <v>#DIV/0!</v>
      </c>
      <c r="SW164" s="3">
        <v>0</v>
      </c>
      <c r="SX164" s="3">
        <v>5</v>
      </c>
      <c r="SY164" s="3">
        <v>0</v>
      </c>
      <c r="SZ164" s="3">
        <v>0</v>
      </c>
      <c r="TA164" s="3">
        <v>0</v>
      </c>
      <c r="TB164" s="3">
        <v>0</v>
      </c>
      <c r="TC164" s="3">
        <f t="shared" si="768"/>
        <v>5</v>
      </c>
      <c r="TD164" s="88">
        <f t="shared" si="769"/>
        <v>5066.5209757117636</v>
      </c>
      <c r="TE164" s="12">
        <f t="shared" si="770"/>
        <v>5.5736050757231442E-5</v>
      </c>
      <c r="TF164" s="3">
        <v>0</v>
      </c>
      <c r="TG164" s="100">
        <f>SUMIFS(Main!TX:TX,Main!B:B,B:B)</f>
        <v>0</v>
      </c>
      <c r="TH164" s="3">
        <v>0</v>
      </c>
      <c r="TI164" s="3">
        <v>0</v>
      </c>
      <c r="TJ164" s="3">
        <f>SUMIFS(Main!TT:TT,Main!B:B,B:B)</f>
        <v>0</v>
      </c>
      <c r="TK164" s="3">
        <v>0</v>
      </c>
      <c r="TL164" s="3">
        <f t="shared" si="771"/>
        <v>0</v>
      </c>
      <c r="TM164" s="3">
        <f t="shared" si="772"/>
        <v>0</v>
      </c>
      <c r="TN164" s="12">
        <f t="shared" si="773"/>
        <v>0</v>
      </c>
      <c r="TO164" s="88">
        <f t="shared" si="774"/>
        <v>0</v>
      </c>
      <c r="TP164" s="45">
        <f t="shared" si="775"/>
        <v>0</v>
      </c>
      <c r="TQ164" s="88">
        <v>0</v>
      </c>
      <c r="TR164" s="88">
        <v>0</v>
      </c>
      <c r="TS164" s="88">
        <f>SUMIFS(Main!TU:TU,Main!B:B,B:B)</f>
        <v>0</v>
      </c>
      <c r="TT164" s="88">
        <f t="shared" si="776"/>
        <v>0</v>
      </c>
      <c r="TU164" s="12">
        <f t="shared" si="777"/>
        <v>0</v>
      </c>
      <c r="TV164" s="87">
        <f t="shared" si="778"/>
        <v>0</v>
      </c>
      <c r="TW164" s="87">
        <f t="shared" si="779"/>
        <v>0</v>
      </c>
      <c r="TX164" s="169" t="str">
        <f t="shared" si="780"/>
        <v>AA-07</v>
      </c>
      <c r="TY164" s="12" t="e">
        <f t="shared" si="781"/>
        <v>#DIV/0!</v>
      </c>
      <c r="TZ164" s="12" t="e">
        <f t="shared" si="782"/>
        <v>#DIV/0!</v>
      </c>
      <c r="UA164" s="3">
        <f>SUMIFS(Main!UG:UG,Main!B:B,B:B)</f>
        <v>0</v>
      </c>
      <c r="UB164" s="3">
        <f>SUMIFS(Main!UI:UI,Main!B:B,B:B)</f>
        <v>5</v>
      </c>
      <c r="UC164" s="3">
        <f>SUMIFS(Main!UK:UK,Main!B:B,B:B)</f>
        <v>0</v>
      </c>
      <c r="UD164" s="3">
        <f>SUMIFS(Main!UO:UO,Main!B:B,B:B)</f>
        <v>0</v>
      </c>
      <c r="UE164" s="3">
        <f>SUMIFS(Main!UQ:UQ,Main!B:B,B:B)</f>
        <v>0</v>
      </c>
      <c r="UF164" s="3">
        <f>SUMIFS(Main!US:US,Main!B:B,B:B)</f>
        <v>0</v>
      </c>
      <c r="UG164" s="3">
        <f t="shared" si="783"/>
        <v>5</v>
      </c>
      <c r="UH164" s="88">
        <f t="shared" si="784"/>
        <v>5066.5209757117636</v>
      </c>
      <c r="UI164" s="12">
        <f t="shared" si="785"/>
        <v>5.026781709307282E-5</v>
      </c>
      <c r="UJ164" s="3">
        <f>SUMIFS(Main!UW:UW,Main!B:B,B:B)</f>
        <v>0</v>
      </c>
      <c r="UK164" s="100">
        <f>SUMIFS(Main!VI:VI,Main!A:A,A:A)</f>
        <v>0</v>
      </c>
      <c r="UL164" s="3">
        <v>0</v>
      </c>
      <c r="UM164" s="3">
        <v>0</v>
      </c>
      <c r="UN164" s="3">
        <f>SUMIFS(Main!VE:VE,Main!A:A,A:A)</f>
        <v>0</v>
      </c>
      <c r="UO164" s="3">
        <v>0</v>
      </c>
      <c r="UP164" s="3">
        <f t="shared" si="741"/>
        <v>0</v>
      </c>
      <c r="UQ164" s="3">
        <f t="shared" si="742"/>
        <v>0</v>
      </c>
      <c r="UR164" s="12">
        <f t="shared" si="743"/>
        <v>0</v>
      </c>
      <c r="US164" s="88">
        <f t="shared" si="744"/>
        <v>0</v>
      </c>
      <c r="UT164" s="45">
        <f t="shared" si="745"/>
        <v>0</v>
      </c>
      <c r="UU164" s="88">
        <v>0</v>
      </c>
      <c r="UV164" s="88">
        <v>0</v>
      </c>
      <c r="UW164" s="88">
        <f>SUMIFS(Main!VF:VF,Main!A:A,A:A)</f>
        <v>0</v>
      </c>
      <c r="UX164" s="88">
        <f t="shared" si="746"/>
        <v>0</v>
      </c>
      <c r="UY164" s="12">
        <f t="shared" si="747"/>
        <v>0</v>
      </c>
      <c r="UZ164" s="87">
        <f t="shared" si="748"/>
        <v>0</v>
      </c>
      <c r="VA164" s="87">
        <f t="shared" si="749"/>
        <v>0</v>
      </c>
      <c r="VB164" s="169" t="str">
        <f t="shared" si="740"/>
        <v>AA-07</v>
      </c>
      <c r="VC164" s="12" t="e">
        <f t="shared" si="754"/>
        <v>#DIV/0!</v>
      </c>
      <c r="VD164" s="12" t="e">
        <f t="shared" si="750"/>
        <v>#DIV/0!</v>
      </c>
      <c r="VE164" s="3">
        <f>SUMIFS(Main!VR:VR,Main!B:B,B:B)</f>
        <v>0</v>
      </c>
      <c r="VF164" s="3">
        <f>SUMIFS(Main!VT:VT,Main!B:B,B:B)</f>
        <v>3</v>
      </c>
      <c r="VG164" s="3">
        <f>SUMIFS(Main!VV:VV,Main!B:B,B:B)</f>
        <v>0</v>
      </c>
      <c r="VH164" s="3">
        <f>SUMIFS(Main!VZ:VZ,Main!B:B,B:B)</f>
        <v>0</v>
      </c>
      <c r="VI164" s="3">
        <f>SUMIFS(Main!WB:WB,Main!B:B,B:B)</f>
        <v>0</v>
      </c>
      <c r="VJ164" s="3">
        <f>SUMIFS(Main!WD:WD,Main!B:B,B:B)</f>
        <v>0</v>
      </c>
      <c r="VK164" s="3">
        <f t="shared" si="751"/>
        <v>3</v>
      </c>
      <c r="VL164" s="88">
        <f t="shared" si="752"/>
        <v>3039.9125854270583</v>
      </c>
      <c r="VM164" s="12">
        <f t="shared" si="753"/>
        <v>3.1848014107171835E-5</v>
      </c>
      <c r="VN164" s="3">
        <f>SUMIFS(Main!WH:WH,Main!B:B,B:B)</f>
        <v>0</v>
      </c>
    </row>
    <row r="165" spans="1:586">
      <c r="A165" s="155" t="s">
        <v>88</v>
      </c>
      <c r="B165" s="155" t="s">
        <v>87</v>
      </c>
      <c r="C165" s="150" t="s">
        <v>294</v>
      </c>
      <c r="D165" s="150" t="s">
        <v>669</v>
      </c>
      <c r="E165" s="155" t="s">
        <v>238</v>
      </c>
      <c r="F165" s="150" t="s">
        <v>471</v>
      </c>
      <c r="G165" s="150" t="s">
        <v>458</v>
      </c>
      <c r="H165" s="17">
        <v>2994.131346553309</v>
      </c>
      <c r="I165" s="12">
        <v>0.94289999999999996</v>
      </c>
      <c r="J165" s="3">
        <v>49</v>
      </c>
      <c r="K165" s="3">
        <v>0</v>
      </c>
      <c r="L165" s="3">
        <v>0</v>
      </c>
      <c r="M165" s="3">
        <f>K165-L165</f>
        <v>0</v>
      </c>
      <c r="N165" s="3">
        <v>0</v>
      </c>
      <c r="O165" s="3">
        <v>0</v>
      </c>
      <c r="P165" s="3">
        <f>L165+M165+N165</f>
        <v>0</v>
      </c>
      <c r="Q165" s="87">
        <v>0</v>
      </c>
      <c r="R165" s="88">
        <v>0</v>
      </c>
      <c r="S165" s="88">
        <v>0</v>
      </c>
      <c r="T165" s="88">
        <v>0</v>
      </c>
      <c r="U165" s="87" t="e">
        <f>R165/S165</f>
        <v>#DIV/0!</v>
      </c>
      <c r="V165" s="87" t="e">
        <f>R165/T165</f>
        <v>#DIV/0!</v>
      </c>
      <c r="W165" s="12">
        <v>0.99480000000000002</v>
      </c>
      <c r="X165" s="3">
        <v>2105</v>
      </c>
      <c r="Y165" s="91">
        <v>13</v>
      </c>
      <c r="Z165" s="3">
        <v>1</v>
      </c>
      <c r="AA165" s="3">
        <f>Y165-Z165</f>
        <v>12</v>
      </c>
      <c r="AB165" s="3">
        <v>0</v>
      </c>
      <c r="AC165" s="3">
        <v>0</v>
      </c>
      <c r="AD165" s="3">
        <f>Z165+AA165+AB165</f>
        <v>13</v>
      </c>
      <c r="AE165" s="87">
        <v>2.5999999999999999E-3</v>
      </c>
      <c r="AF165" s="88">
        <v>1700.94</v>
      </c>
      <c r="AG165" s="88">
        <v>10923.73</v>
      </c>
      <c r="AH165" s="88">
        <v>103987</v>
      </c>
      <c r="AI165" s="87">
        <f>AF165/AG165</f>
        <v>0.15571054941855941</v>
      </c>
      <c r="AJ165" s="87">
        <f>AF165/AH165</f>
        <v>1.6357236962312598E-2</v>
      </c>
      <c r="AK165" s="12">
        <v>0.99919999999999998</v>
      </c>
      <c r="AL165" s="3">
        <v>2726</v>
      </c>
      <c r="AM165" s="3">
        <v>1398</v>
      </c>
      <c r="AN165" s="3">
        <v>19</v>
      </c>
      <c r="AO165" s="3">
        <v>9</v>
      </c>
      <c r="AP165" s="3">
        <f>AN165-AO165</f>
        <v>10</v>
      </c>
      <c r="AQ165" s="3">
        <v>4</v>
      </c>
      <c r="AR165" s="3">
        <v>1</v>
      </c>
      <c r="AS165" s="3">
        <f>AO165+AP165+AQ165</f>
        <v>23</v>
      </c>
      <c r="AT165" s="87">
        <f>AO165/AM165</f>
        <v>6.4377682403433476E-3</v>
      </c>
      <c r="AU165" s="40">
        <f>AW165/AO165</f>
        <v>389.76333333333332</v>
      </c>
      <c r="AV165" s="40">
        <f>AW165/AN165</f>
        <v>184.62473684210525</v>
      </c>
      <c r="AW165" s="88">
        <v>3507.87</v>
      </c>
      <c r="AX165" s="88">
        <v>75894.06</v>
      </c>
      <c r="AY165" s="88">
        <v>151981</v>
      </c>
      <c r="AZ165" s="87">
        <f>AW165/AX165</f>
        <v>4.6220613312820527E-2</v>
      </c>
      <c r="BA165" s="87">
        <f>AW165/AY165</f>
        <v>2.3080977227416585E-2</v>
      </c>
      <c r="BB165" s="87">
        <f>AO165/AS165</f>
        <v>0.39130434782608697</v>
      </c>
      <c r="BC165" s="89">
        <f>1-BB165</f>
        <v>0.60869565217391308</v>
      </c>
      <c r="BD165" s="12">
        <v>0.99760000000000004</v>
      </c>
      <c r="BE165" s="3">
        <v>5040</v>
      </c>
      <c r="BF165" s="3">
        <v>1420</v>
      </c>
      <c r="BG165" s="3">
        <v>48</v>
      </c>
      <c r="BH165" s="3">
        <v>23</v>
      </c>
      <c r="BI165" s="3">
        <f>BG165-BH165</f>
        <v>25</v>
      </c>
      <c r="BJ165" s="3">
        <v>7</v>
      </c>
      <c r="BK165" s="3">
        <v>0</v>
      </c>
      <c r="BL165" s="3">
        <f t="shared" si="804"/>
        <v>55</v>
      </c>
      <c r="BM165" s="87">
        <f>BH165/BF165</f>
        <v>1.6197183098591549E-2</v>
      </c>
      <c r="BN165" s="40">
        <f t="shared" si="805"/>
        <v>830.59217391304344</v>
      </c>
      <c r="BO165" s="40">
        <f t="shared" si="806"/>
        <v>397.99208333333331</v>
      </c>
      <c r="BP165" s="88">
        <v>19103.62</v>
      </c>
      <c r="BQ165" s="88">
        <v>153906.76999999999</v>
      </c>
      <c r="BR165" s="88">
        <v>407889</v>
      </c>
      <c r="BS165" s="12">
        <f t="shared" si="807"/>
        <v>0.12412462427741158</v>
      </c>
      <c r="BT165" s="12">
        <f t="shared" si="808"/>
        <v>4.6835340006717512E-2</v>
      </c>
      <c r="BU165" s="87">
        <f t="shared" si="809"/>
        <v>0.41818181818181815</v>
      </c>
      <c r="BV165" s="89">
        <f t="shared" si="810"/>
        <v>0.58181818181818179</v>
      </c>
      <c r="BW165" s="90" t="str">
        <f t="shared" si="811"/>
        <v>FBA75685</v>
      </c>
      <c r="BX165" s="12">
        <v>0.98929999999999996</v>
      </c>
      <c r="BY165" s="3">
        <v>271712</v>
      </c>
      <c r="BZ165" s="3">
        <v>1773</v>
      </c>
      <c r="CA165" s="3">
        <v>80</v>
      </c>
      <c r="CB165" s="3">
        <v>40</v>
      </c>
      <c r="CC165" s="3">
        <f t="shared" si="812"/>
        <v>40</v>
      </c>
      <c r="CD165" s="3">
        <v>7</v>
      </c>
      <c r="CE165" s="3">
        <v>0</v>
      </c>
      <c r="CF165" s="3">
        <f t="shared" si="813"/>
        <v>87</v>
      </c>
      <c r="CG165" s="87">
        <f t="shared" si="814"/>
        <v>2.2560631697687534E-2</v>
      </c>
      <c r="CH165" s="3">
        <f t="shared" si="815"/>
        <v>739.55600000000004</v>
      </c>
      <c r="CI165" s="3">
        <f t="shared" si="816"/>
        <v>369.77800000000002</v>
      </c>
      <c r="CJ165" s="88">
        <v>29582.240000000002</v>
      </c>
      <c r="CK165" s="88">
        <v>284449.94</v>
      </c>
      <c r="CL165" s="88">
        <v>640296</v>
      </c>
      <c r="CM165" s="87">
        <f t="shared" si="817"/>
        <v>0.10399805322511231</v>
      </c>
      <c r="CN165" s="87">
        <f t="shared" si="818"/>
        <v>4.6200882092032436E-2</v>
      </c>
      <c r="CO165" s="12">
        <f t="shared" si="819"/>
        <v>0.45977011494252873</v>
      </c>
      <c r="CP165" s="12">
        <f t="shared" si="820"/>
        <v>0.54022988505747127</v>
      </c>
      <c r="CQ165" s="77" t="str">
        <f t="shared" si="821"/>
        <v>FBA75685</v>
      </c>
      <c r="CR165" s="12">
        <v>0.99660000000000004</v>
      </c>
      <c r="CS165" s="3">
        <v>228542</v>
      </c>
      <c r="CT165" s="3">
        <v>1549</v>
      </c>
      <c r="CU165" s="3" t="e">
        <f>VLOOKUP(C165,'[1]Monthly Sales'!C:AP,38,0)</f>
        <v>#N/A</v>
      </c>
      <c r="CV165" s="3">
        <v>45</v>
      </c>
      <c r="CW165" s="3" t="e">
        <f t="shared" si="822"/>
        <v>#N/A</v>
      </c>
      <c r="CX165" s="3">
        <v>17</v>
      </c>
      <c r="CY165" s="3">
        <v>0</v>
      </c>
      <c r="CZ165" s="3" t="e">
        <f t="shared" si="823"/>
        <v>#N/A</v>
      </c>
      <c r="DA165" s="87">
        <f t="shared" si="824"/>
        <v>2.9051000645577793E-2</v>
      </c>
      <c r="DB165" s="45">
        <f t="shared" si="825"/>
        <v>583.24244444444446</v>
      </c>
      <c r="DC165" s="3" t="e">
        <f t="shared" si="826"/>
        <v>#N/A</v>
      </c>
      <c r="DD165" s="88">
        <v>26245.91</v>
      </c>
      <c r="DE165" s="88">
        <v>285035.51</v>
      </c>
      <c r="DF165" s="88">
        <v>711495</v>
      </c>
      <c r="DG165" s="12">
        <f t="shared" si="827"/>
        <v>9.2079439505625096E-2</v>
      </c>
      <c r="DH165" s="12">
        <f t="shared" si="828"/>
        <v>3.6888396966949871E-2</v>
      </c>
      <c r="DI165" s="12" t="e">
        <f t="shared" si="829"/>
        <v>#N/A</v>
      </c>
      <c r="DJ165" s="12" t="e">
        <f t="shared" si="830"/>
        <v>#N/A</v>
      </c>
      <c r="DK165" s="3" t="str">
        <f t="shared" si="831"/>
        <v>FBA75685</v>
      </c>
      <c r="DL165" s="12">
        <v>0.98809999999999998</v>
      </c>
      <c r="DM165" s="3">
        <v>132521</v>
      </c>
      <c r="DN165" s="3">
        <v>899</v>
      </c>
      <c r="DO165" s="3">
        <v>20</v>
      </c>
      <c r="DP165" s="3">
        <v>12</v>
      </c>
      <c r="DQ165" s="3">
        <f t="shared" si="1014"/>
        <v>8</v>
      </c>
      <c r="DR165" s="3">
        <v>8</v>
      </c>
      <c r="DS165" s="3">
        <v>0</v>
      </c>
      <c r="DT165" s="3">
        <f t="shared" si="832"/>
        <v>28</v>
      </c>
      <c r="DU165" s="12">
        <f t="shared" si="833"/>
        <v>0.2857142857142857</v>
      </c>
      <c r="DV165" s="87">
        <f t="shared" si="834"/>
        <v>1.3348164627363738E-2</v>
      </c>
      <c r="DW165" s="3">
        <f t="shared" si="835"/>
        <v>1623.74</v>
      </c>
      <c r="DX165" s="3">
        <f t="shared" si="836"/>
        <v>695.88857142857148</v>
      </c>
      <c r="DY165" s="88">
        <v>19484.88</v>
      </c>
      <c r="DZ165" s="88">
        <v>85060.15</v>
      </c>
      <c r="EA165" s="88">
        <v>169980</v>
      </c>
      <c r="EB165" s="12">
        <f t="shared" si="837"/>
        <v>0.22907178038129491</v>
      </c>
      <c r="EC165" s="12">
        <f t="shared" si="838"/>
        <v>0.11463042710907166</v>
      </c>
      <c r="ED165" s="12">
        <f t="shared" si="839"/>
        <v>0.42857142857142855</v>
      </c>
      <c r="EE165" s="12">
        <f t="shared" si="840"/>
        <v>0.5714285714285714</v>
      </c>
      <c r="EF165" s="3" t="str">
        <f t="shared" si="841"/>
        <v>FBA75685</v>
      </c>
      <c r="EG165" s="12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f t="shared" si="842"/>
        <v>0</v>
      </c>
      <c r="EM165" s="3">
        <v>0</v>
      </c>
      <c r="EN165" s="3">
        <v>0</v>
      </c>
      <c r="EO165" s="3">
        <f t="shared" si="843"/>
        <v>0</v>
      </c>
      <c r="EP165" s="12">
        <f t="shared" si="844"/>
        <v>0</v>
      </c>
      <c r="EQ165" s="87">
        <f t="shared" si="845"/>
        <v>0</v>
      </c>
      <c r="ER165" s="3">
        <f t="shared" si="846"/>
        <v>0</v>
      </c>
      <c r="ES165" s="3">
        <f t="shared" si="847"/>
        <v>0</v>
      </c>
      <c r="ET165" s="88">
        <v>0</v>
      </c>
      <c r="EU165" s="88">
        <v>0</v>
      </c>
      <c r="EV165" s="88">
        <v>0</v>
      </c>
      <c r="EW165" s="12">
        <f t="shared" si="848"/>
        <v>0</v>
      </c>
      <c r="EX165" s="12">
        <f t="shared" si="849"/>
        <v>0</v>
      </c>
      <c r="EY165" s="12">
        <f t="shared" si="850"/>
        <v>0</v>
      </c>
      <c r="EZ165" s="12">
        <f>IF(1-EY165,0)</f>
        <v>0</v>
      </c>
      <c r="FA165" s="3" t="str">
        <f t="shared" si="851"/>
        <v>FBA75685</v>
      </c>
      <c r="FB165" s="12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f t="shared" si="852"/>
        <v>0</v>
      </c>
      <c r="FH165" s="3">
        <v>0</v>
      </c>
      <c r="FI165" s="3">
        <v>0</v>
      </c>
      <c r="FJ165" s="3">
        <f t="shared" si="853"/>
        <v>0</v>
      </c>
      <c r="FK165" s="12">
        <f t="shared" si="854"/>
        <v>0</v>
      </c>
      <c r="FL165" s="12">
        <f t="shared" si="855"/>
        <v>0</v>
      </c>
      <c r="FM165" s="3">
        <f t="shared" si="856"/>
        <v>0</v>
      </c>
      <c r="FN165" s="88">
        <f t="shared" si="857"/>
        <v>0</v>
      </c>
      <c r="FO165" s="88">
        <v>0</v>
      </c>
      <c r="FP165" s="88">
        <v>0</v>
      </c>
      <c r="FQ165" s="88">
        <v>0</v>
      </c>
      <c r="FR165" s="12">
        <f t="shared" si="858"/>
        <v>0</v>
      </c>
      <c r="FS165" s="12">
        <f t="shared" si="859"/>
        <v>0</v>
      </c>
      <c r="FT165" s="12" t="e">
        <f t="shared" si="860"/>
        <v>#DIV/0!</v>
      </c>
      <c r="FU165" s="39" t="e">
        <f t="shared" si="861"/>
        <v>#DIV/0!</v>
      </c>
      <c r="FV165" s="77" t="str">
        <f t="shared" si="862"/>
        <v>FBA75685</v>
      </c>
      <c r="FW165" s="12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f t="shared" si="863"/>
        <v>0</v>
      </c>
      <c r="GC165" s="3">
        <v>0</v>
      </c>
      <c r="GD165" s="3">
        <v>0</v>
      </c>
      <c r="GE165" s="3">
        <f t="shared" si="864"/>
        <v>0</v>
      </c>
      <c r="GF165" s="12">
        <f t="shared" si="865"/>
        <v>0</v>
      </c>
      <c r="GG165" s="12">
        <f t="shared" si="866"/>
        <v>0</v>
      </c>
      <c r="GH165" s="88">
        <f t="shared" si="867"/>
        <v>0</v>
      </c>
      <c r="GI165" s="45">
        <f t="shared" si="868"/>
        <v>0</v>
      </c>
      <c r="GJ165" s="88">
        <v>0</v>
      </c>
      <c r="GK165" s="88">
        <v>0</v>
      </c>
      <c r="GL165" s="88">
        <v>0</v>
      </c>
      <c r="GM165" s="12">
        <f t="shared" si="869"/>
        <v>0</v>
      </c>
      <c r="GN165" s="12">
        <f t="shared" si="870"/>
        <v>0</v>
      </c>
      <c r="GO165" s="12" t="e">
        <f t="shared" si="871"/>
        <v>#DIV/0!</v>
      </c>
      <c r="GP165" s="12" t="e">
        <f t="shared" si="872"/>
        <v>#DIV/0!</v>
      </c>
      <c r="GQ165" s="77" t="str">
        <f t="shared" si="873"/>
        <v>FBA75685</v>
      </c>
      <c r="GR165" s="12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f t="shared" si="874"/>
        <v>0</v>
      </c>
      <c r="GX165" s="3">
        <v>0</v>
      </c>
      <c r="GY165" s="3">
        <v>0</v>
      </c>
      <c r="GZ165" s="3">
        <f t="shared" si="875"/>
        <v>0</v>
      </c>
      <c r="HA165" s="12">
        <f t="shared" si="876"/>
        <v>0</v>
      </c>
      <c r="HB165" s="12">
        <f t="shared" si="877"/>
        <v>0</v>
      </c>
      <c r="HC165" s="88">
        <f t="shared" si="878"/>
        <v>0</v>
      </c>
      <c r="HD165" s="45">
        <f t="shared" si="879"/>
        <v>0</v>
      </c>
      <c r="HE165" s="88">
        <v>0</v>
      </c>
      <c r="HF165" s="88">
        <v>0</v>
      </c>
      <c r="HG165" s="88">
        <v>0</v>
      </c>
      <c r="HH165" s="12">
        <f t="shared" si="880"/>
        <v>0</v>
      </c>
      <c r="HI165" s="12">
        <f t="shared" si="881"/>
        <v>0</v>
      </c>
      <c r="HJ165" s="12" t="e">
        <f t="shared" si="882"/>
        <v>#DIV/0!</v>
      </c>
      <c r="HK165" s="12" t="e">
        <f t="shared" si="883"/>
        <v>#DIV/0!</v>
      </c>
      <c r="HL165" s="77" t="s">
        <v>238</v>
      </c>
      <c r="HM165" s="3">
        <v>198</v>
      </c>
      <c r="HN165" s="3">
        <v>0</v>
      </c>
      <c r="HO165" s="3">
        <v>0</v>
      </c>
      <c r="HP165" s="3">
        <v>1</v>
      </c>
      <c r="HQ165" s="3">
        <v>0</v>
      </c>
      <c r="HR165" s="3">
        <f t="shared" si="884"/>
        <v>1</v>
      </c>
      <c r="HS165" s="3">
        <v>1</v>
      </c>
      <c r="HT165" s="3">
        <f t="shared" si="885"/>
        <v>2</v>
      </c>
      <c r="HU165" s="12">
        <f t="shared" si="886"/>
        <v>0.5</v>
      </c>
      <c r="HV165" s="12">
        <f t="shared" si="887"/>
        <v>0</v>
      </c>
      <c r="HW165" s="88">
        <f t="shared" si="888"/>
        <v>0</v>
      </c>
      <c r="HX165" s="45">
        <f t="shared" si="889"/>
        <v>0</v>
      </c>
      <c r="HY165" s="3">
        <v>0</v>
      </c>
      <c r="HZ165" s="3">
        <v>0</v>
      </c>
      <c r="IA165" s="3">
        <v>3399</v>
      </c>
      <c r="IB165" s="20">
        <f t="shared" si="890"/>
        <v>2880.5084745762715</v>
      </c>
      <c r="IC165" s="12">
        <f t="shared" si="891"/>
        <v>0</v>
      </c>
      <c r="ID165" s="12">
        <f t="shared" si="892"/>
        <v>0</v>
      </c>
      <c r="IE165" s="12">
        <f t="shared" si="893"/>
        <v>0</v>
      </c>
      <c r="IF165" s="105">
        <f t="shared" si="894"/>
        <v>1</v>
      </c>
      <c r="IG165" s="100">
        <v>85</v>
      </c>
      <c r="IH165" s="3">
        <v>0</v>
      </c>
      <c r="II165" s="3">
        <v>0</v>
      </c>
      <c r="IJ165" s="3">
        <v>1</v>
      </c>
      <c r="IK165" s="3">
        <v>0</v>
      </c>
      <c r="IL165" s="3">
        <f t="shared" si="895"/>
        <v>1</v>
      </c>
      <c r="IM165" s="3">
        <v>0</v>
      </c>
      <c r="IN165" s="3">
        <f t="shared" si="896"/>
        <v>1</v>
      </c>
      <c r="IO165" s="12">
        <f t="shared" si="897"/>
        <v>0</v>
      </c>
      <c r="IP165" s="12">
        <f t="shared" si="898"/>
        <v>0</v>
      </c>
      <c r="IQ165" s="88">
        <f t="shared" si="899"/>
        <v>0</v>
      </c>
      <c r="IR165" s="45">
        <f t="shared" si="900"/>
        <v>0</v>
      </c>
      <c r="IS165" s="3">
        <v>0</v>
      </c>
      <c r="IT165" s="3">
        <v>0</v>
      </c>
      <c r="IU165" s="3">
        <v>3399</v>
      </c>
      <c r="IV165" s="20">
        <f t="shared" si="901"/>
        <v>2880.5084745762715</v>
      </c>
      <c r="IW165" s="12">
        <f t="shared" si="902"/>
        <v>0</v>
      </c>
      <c r="IX165" s="12">
        <f t="shared" si="903"/>
        <v>0</v>
      </c>
      <c r="IY165" s="12">
        <f t="shared" si="904"/>
        <v>0</v>
      </c>
      <c r="IZ165" s="12">
        <f t="shared" si="905"/>
        <v>1</v>
      </c>
      <c r="JA165" s="100">
        <v>229</v>
      </c>
      <c r="JB165" s="3">
        <v>0</v>
      </c>
      <c r="JC165" s="3">
        <v>0</v>
      </c>
      <c r="JD165" s="3">
        <v>0</v>
      </c>
      <c r="JE165" s="3">
        <v>0</v>
      </c>
      <c r="JF165" s="3">
        <f t="shared" si="906"/>
        <v>0</v>
      </c>
      <c r="JG165" s="3">
        <v>0</v>
      </c>
      <c r="JH165" s="3">
        <f t="shared" si="907"/>
        <v>0</v>
      </c>
      <c r="JI165" s="12">
        <f t="shared" si="908"/>
        <v>0</v>
      </c>
      <c r="JJ165" s="12">
        <f t="shared" si="909"/>
        <v>0</v>
      </c>
      <c r="JK165" s="88">
        <f t="shared" si="910"/>
        <v>0</v>
      </c>
      <c r="JL165" s="45">
        <f t="shared" si="911"/>
        <v>0</v>
      </c>
      <c r="JM165" s="3">
        <v>0</v>
      </c>
      <c r="JN165" s="3">
        <v>0</v>
      </c>
      <c r="JO165" s="3">
        <v>0</v>
      </c>
      <c r="JP165" s="20">
        <f t="shared" si="912"/>
        <v>0</v>
      </c>
      <c r="JQ165" s="12">
        <f t="shared" si="913"/>
        <v>0</v>
      </c>
      <c r="JR165" s="12">
        <f t="shared" si="914"/>
        <v>0</v>
      </c>
      <c r="JS165" s="12" t="e">
        <f t="shared" si="915"/>
        <v>#DIV/0!</v>
      </c>
      <c r="JT165" s="12" t="e">
        <f t="shared" si="916"/>
        <v>#DIV/0!</v>
      </c>
      <c r="JU165" s="100">
        <v>223</v>
      </c>
      <c r="JV165" s="3">
        <v>0</v>
      </c>
      <c r="JW165" s="3">
        <v>0</v>
      </c>
      <c r="JX165" s="3">
        <v>0</v>
      </c>
      <c r="JY165" s="3">
        <v>0</v>
      </c>
      <c r="JZ165" s="3">
        <f t="shared" si="917"/>
        <v>0</v>
      </c>
      <c r="KA165" s="3">
        <v>0</v>
      </c>
      <c r="KB165" s="3">
        <f t="shared" si="918"/>
        <v>0</v>
      </c>
      <c r="KC165" s="12">
        <f t="shared" si="919"/>
        <v>0</v>
      </c>
      <c r="KD165" s="12">
        <f t="shared" si="920"/>
        <v>0</v>
      </c>
      <c r="KE165" s="88">
        <f t="shared" si="921"/>
        <v>0</v>
      </c>
      <c r="KF165" s="45">
        <f t="shared" si="922"/>
        <v>0</v>
      </c>
      <c r="KG165" s="3">
        <v>0</v>
      </c>
      <c r="KH165" s="3">
        <v>0</v>
      </c>
      <c r="KI165" s="3">
        <v>0</v>
      </c>
      <c r="KJ165" s="20">
        <f t="shared" si="923"/>
        <v>0</v>
      </c>
      <c r="KK165" s="12">
        <f t="shared" si="924"/>
        <v>0</v>
      </c>
      <c r="KL165" s="12">
        <f t="shared" si="925"/>
        <v>0</v>
      </c>
      <c r="KM165" s="12" t="e">
        <f t="shared" si="926"/>
        <v>#DIV/0!</v>
      </c>
      <c r="KN165" s="12" t="e">
        <f t="shared" si="927"/>
        <v>#DIV/0!</v>
      </c>
      <c r="KO165" s="100">
        <v>298</v>
      </c>
      <c r="KP165" s="3">
        <v>0</v>
      </c>
      <c r="KQ165" s="3">
        <v>0</v>
      </c>
      <c r="KR165" s="3">
        <v>1</v>
      </c>
      <c r="KS165" s="3">
        <v>0</v>
      </c>
      <c r="KT165" s="3">
        <f t="shared" si="928"/>
        <v>1</v>
      </c>
      <c r="KU165" s="3">
        <v>0</v>
      </c>
      <c r="KV165" s="3">
        <f t="shared" si="929"/>
        <v>1</v>
      </c>
      <c r="KW165" s="12">
        <f t="shared" si="930"/>
        <v>0</v>
      </c>
      <c r="KX165" s="12">
        <f t="shared" si="931"/>
        <v>0</v>
      </c>
      <c r="KY165" s="88">
        <f t="shared" si="932"/>
        <v>0</v>
      </c>
      <c r="KZ165" s="45">
        <f t="shared" si="933"/>
        <v>0</v>
      </c>
      <c r="LA165" s="3">
        <v>0</v>
      </c>
      <c r="LB165" s="3">
        <v>0</v>
      </c>
      <c r="LC165" s="3">
        <v>3299</v>
      </c>
      <c r="LD165" s="20">
        <f t="shared" si="934"/>
        <v>2795.7627118644068</v>
      </c>
      <c r="LE165" s="12">
        <f t="shared" si="935"/>
        <v>0</v>
      </c>
      <c r="LF165" s="12">
        <f t="shared" si="936"/>
        <v>0</v>
      </c>
      <c r="LG165" s="12">
        <f t="shared" si="937"/>
        <v>0</v>
      </c>
      <c r="LH165" s="12">
        <f t="shared" si="938"/>
        <v>1</v>
      </c>
      <c r="LI165" s="100">
        <v>174</v>
      </c>
      <c r="LJ165" s="3">
        <v>0</v>
      </c>
      <c r="LK165" s="3">
        <v>0</v>
      </c>
      <c r="LL165" s="3">
        <v>0</v>
      </c>
      <c r="LM165" s="3">
        <v>0</v>
      </c>
      <c r="LN165" s="3">
        <f t="shared" si="939"/>
        <v>0</v>
      </c>
      <c r="LO165" s="3">
        <v>0</v>
      </c>
      <c r="LP165" s="3">
        <f t="shared" si="940"/>
        <v>0</v>
      </c>
      <c r="LQ165" s="12">
        <f t="shared" si="941"/>
        <v>0</v>
      </c>
      <c r="LR165" s="12">
        <f t="shared" si="942"/>
        <v>0</v>
      </c>
      <c r="LS165" s="88">
        <f t="shared" si="943"/>
        <v>0</v>
      </c>
      <c r="LT165" s="45">
        <f t="shared" si="944"/>
        <v>0</v>
      </c>
      <c r="LU165" s="88">
        <v>0</v>
      </c>
      <c r="LV165" s="88">
        <v>0</v>
      </c>
      <c r="LW165" s="88">
        <v>0</v>
      </c>
      <c r="LX165" s="88">
        <f t="shared" si="945"/>
        <v>0</v>
      </c>
      <c r="LY165" s="12">
        <f t="shared" si="946"/>
        <v>0</v>
      </c>
      <c r="LZ165" s="12">
        <f t="shared" si="947"/>
        <v>0</v>
      </c>
      <c r="MA165" s="12" t="e">
        <f t="shared" si="948"/>
        <v>#DIV/0!</v>
      </c>
      <c r="MB165" s="12" t="e">
        <f t="shared" si="949"/>
        <v>#DIV/0!</v>
      </c>
      <c r="MC165" s="100">
        <v>136</v>
      </c>
      <c r="MD165" s="3">
        <v>0</v>
      </c>
      <c r="ME165" s="3">
        <v>0</v>
      </c>
      <c r="MF165" s="3">
        <v>0</v>
      </c>
      <c r="MG165" s="3">
        <v>0</v>
      </c>
      <c r="MH165" s="3">
        <f t="shared" si="950"/>
        <v>0</v>
      </c>
      <c r="MI165" s="3">
        <v>0</v>
      </c>
      <c r="MJ165" s="3">
        <f t="shared" si="951"/>
        <v>0</v>
      </c>
      <c r="MK165" s="12">
        <f t="shared" si="952"/>
        <v>0</v>
      </c>
      <c r="ML165" s="12">
        <f t="shared" si="953"/>
        <v>0</v>
      </c>
      <c r="MM165" s="88">
        <f t="shared" si="954"/>
        <v>0</v>
      </c>
      <c r="MN165" s="45">
        <f t="shared" si="955"/>
        <v>0</v>
      </c>
      <c r="MO165" s="88">
        <v>0</v>
      </c>
      <c r="MP165" s="88">
        <v>0</v>
      </c>
      <c r="MQ165" s="88">
        <v>0</v>
      </c>
      <c r="MR165" s="88">
        <f t="shared" si="956"/>
        <v>0</v>
      </c>
      <c r="MS165" s="12">
        <f t="shared" si="957"/>
        <v>0</v>
      </c>
      <c r="MT165" s="12">
        <f t="shared" si="958"/>
        <v>0</v>
      </c>
      <c r="MU165" s="12" t="e">
        <f t="shared" si="959"/>
        <v>#DIV/0!</v>
      </c>
      <c r="MV165" s="12" t="e">
        <f t="shared" si="960"/>
        <v>#DIV/0!</v>
      </c>
      <c r="MW165" s="100">
        <v>183</v>
      </c>
      <c r="MX165" s="3">
        <v>0</v>
      </c>
      <c r="MY165" s="3">
        <v>0</v>
      </c>
      <c r="MZ165" s="3">
        <v>0</v>
      </c>
      <c r="NA165" s="3">
        <v>0</v>
      </c>
      <c r="NB165" s="3">
        <f t="shared" si="961"/>
        <v>0</v>
      </c>
      <c r="NC165" s="3">
        <v>0</v>
      </c>
      <c r="ND165" s="3">
        <f t="shared" si="962"/>
        <v>0</v>
      </c>
      <c r="NE165" s="12">
        <f t="shared" si="963"/>
        <v>0</v>
      </c>
      <c r="NF165" s="12">
        <f t="shared" si="964"/>
        <v>0</v>
      </c>
      <c r="NG165" s="88">
        <f t="shared" si="965"/>
        <v>0</v>
      </c>
      <c r="NH165" s="45">
        <f t="shared" si="966"/>
        <v>0</v>
      </c>
      <c r="NI165" s="88">
        <v>0</v>
      </c>
      <c r="NJ165" s="88">
        <v>0</v>
      </c>
      <c r="NK165" s="88">
        <v>0</v>
      </c>
      <c r="NL165" s="88">
        <f t="shared" si="967"/>
        <v>0</v>
      </c>
      <c r="NM165" s="12">
        <f t="shared" si="968"/>
        <v>0</v>
      </c>
      <c r="NN165" s="12">
        <f t="shared" si="969"/>
        <v>0</v>
      </c>
      <c r="NO165" s="12" t="e">
        <f t="shared" si="970"/>
        <v>#DIV/0!</v>
      </c>
      <c r="NP165" s="12" t="e">
        <f t="shared" si="971"/>
        <v>#DIV/0!</v>
      </c>
      <c r="NQ165" s="100">
        <v>386</v>
      </c>
      <c r="NR165" s="3">
        <v>0</v>
      </c>
      <c r="NS165" s="3">
        <v>0</v>
      </c>
      <c r="NT165" s="3">
        <v>0</v>
      </c>
      <c r="NU165" s="3">
        <v>0</v>
      </c>
      <c r="NV165" s="3">
        <f t="shared" si="972"/>
        <v>0</v>
      </c>
      <c r="NW165" s="3">
        <f t="shared" si="973"/>
        <v>0</v>
      </c>
      <c r="NX165" s="12">
        <f t="shared" si="974"/>
        <v>0</v>
      </c>
      <c r="NY165" s="88">
        <f t="shared" si="975"/>
        <v>0</v>
      </c>
      <c r="NZ165" s="45">
        <f t="shared" si="976"/>
        <v>0</v>
      </c>
      <c r="OA165" s="88">
        <v>0</v>
      </c>
      <c r="OB165" s="88">
        <v>0</v>
      </c>
      <c r="OC165" s="88">
        <v>0</v>
      </c>
      <c r="OD165" s="88">
        <f t="shared" si="977"/>
        <v>0</v>
      </c>
      <c r="OE165" s="12">
        <f t="shared" si="978"/>
        <v>0</v>
      </c>
      <c r="OF165" s="12">
        <f t="shared" si="979"/>
        <v>0</v>
      </c>
      <c r="OG165" s="12">
        <f t="shared" si="980"/>
        <v>0</v>
      </c>
      <c r="OH165" s="12" t="e">
        <f t="shared" si="981"/>
        <v>#DIV/0!</v>
      </c>
      <c r="OI165" s="12" t="e">
        <f t="shared" si="982"/>
        <v>#DIV/0!</v>
      </c>
      <c r="OJ165" s="3">
        <v>2</v>
      </c>
      <c r="OK165" s="3">
        <v>0</v>
      </c>
      <c r="OL165" s="3">
        <v>1</v>
      </c>
      <c r="OM165" s="3">
        <v>0</v>
      </c>
      <c r="ON165" s="3">
        <v>0</v>
      </c>
      <c r="OO165" s="3">
        <f t="shared" si="983"/>
        <v>3</v>
      </c>
      <c r="OP165" s="88">
        <f t="shared" si="984"/>
        <v>8982.3940396599264</v>
      </c>
      <c r="OQ165" s="12">
        <f t="shared" si="985"/>
        <v>1.091699503998376E-4</v>
      </c>
      <c r="OR165" s="3">
        <v>0</v>
      </c>
      <c r="OS165" s="100">
        <v>465</v>
      </c>
      <c r="OT165" s="3">
        <v>0</v>
      </c>
      <c r="OU165" s="3">
        <v>0</v>
      </c>
      <c r="OV165" s="3">
        <v>2</v>
      </c>
      <c r="OW165" s="3">
        <v>0</v>
      </c>
      <c r="OX165" s="3">
        <f t="shared" si="986"/>
        <v>2</v>
      </c>
      <c r="OY165" s="3">
        <f t="shared" si="987"/>
        <v>2</v>
      </c>
      <c r="OZ165" s="12">
        <f t="shared" si="988"/>
        <v>0</v>
      </c>
      <c r="PA165" s="88">
        <f t="shared" si="989"/>
        <v>0</v>
      </c>
      <c r="PB165" s="45">
        <f t="shared" si="990"/>
        <v>0</v>
      </c>
      <c r="PC165" s="88">
        <v>0</v>
      </c>
      <c r="PD165" s="88">
        <v>0</v>
      </c>
      <c r="PE165" s="88">
        <v>4698</v>
      </c>
      <c r="PF165" s="88">
        <f t="shared" si="991"/>
        <v>3981.3559322033902</v>
      </c>
      <c r="PG165" s="12">
        <f t="shared" si="992"/>
        <v>3.2919729515357762E-4</v>
      </c>
      <c r="PH165" s="12">
        <f t="shared" si="993"/>
        <v>0</v>
      </c>
      <c r="PI165" s="12">
        <f t="shared" si="994"/>
        <v>0</v>
      </c>
      <c r="PJ165" s="12">
        <f t="shared" si="995"/>
        <v>0</v>
      </c>
      <c r="PK165" s="12">
        <f t="shared" si="996"/>
        <v>1</v>
      </c>
      <c r="PL165" s="3">
        <v>1</v>
      </c>
      <c r="PM165" s="3">
        <v>1</v>
      </c>
      <c r="PN165" s="3">
        <v>0</v>
      </c>
      <c r="PO165" s="3">
        <v>0</v>
      </c>
      <c r="PP165" s="3">
        <v>0</v>
      </c>
      <c r="PQ165" s="3">
        <v>0</v>
      </c>
      <c r="PR165" s="3">
        <f t="shared" si="997"/>
        <v>2</v>
      </c>
      <c r="PS165" s="88">
        <f t="shared" si="998"/>
        <v>5988.2626931066179</v>
      </c>
      <c r="PT165" s="12">
        <f t="shared" si="999"/>
        <v>8.3188559235790628E-5</v>
      </c>
      <c r="PU165" s="3">
        <v>0</v>
      </c>
      <c r="PV165" s="100">
        <v>25</v>
      </c>
      <c r="PW165" s="3">
        <v>0</v>
      </c>
      <c r="PX165" s="3">
        <v>0</v>
      </c>
      <c r="PY165" s="3">
        <v>1</v>
      </c>
      <c r="PZ165" s="3">
        <v>0</v>
      </c>
      <c r="QA165" s="3">
        <f t="shared" si="1000"/>
        <v>1</v>
      </c>
      <c r="QB165" s="3">
        <f t="shared" si="1001"/>
        <v>1</v>
      </c>
      <c r="QC165" s="12">
        <f t="shared" si="1002"/>
        <v>0</v>
      </c>
      <c r="QD165" s="88">
        <f t="shared" si="1003"/>
        <v>0</v>
      </c>
      <c r="QE165" s="45">
        <f t="shared" si="1004"/>
        <v>0</v>
      </c>
      <c r="QF165" s="88">
        <v>0</v>
      </c>
      <c r="QG165" s="88">
        <v>0</v>
      </c>
      <c r="QH165" s="88">
        <v>2199</v>
      </c>
      <c r="QI165" s="88">
        <f t="shared" si="1005"/>
        <v>1863.5593220338983</v>
      </c>
      <c r="QJ165" s="12">
        <f t="shared" si="1006"/>
        <v>1.2387491808347142E-4</v>
      </c>
      <c r="QK165" s="12">
        <f t="shared" si="1007"/>
        <v>0</v>
      </c>
      <c r="QL165" s="12">
        <f t="shared" si="1008"/>
        <v>0</v>
      </c>
      <c r="QM165" s="12">
        <f t="shared" si="1009"/>
        <v>0</v>
      </c>
      <c r="QN165" s="12">
        <f t="shared" si="1010"/>
        <v>1</v>
      </c>
      <c r="QO165" s="3">
        <v>0</v>
      </c>
      <c r="QP165" s="3"/>
      <c r="QQ165" s="3">
        <v>0</v>
      </c>
      <c r="QR165" s="3">
        <v>0</v>
      </c>
      <c r="QS165" s="3">
        <v>0</v>
      </c>
      <c r="QT165" s="3">
        <v>0</v>
      </c>
      <c r="QU165" s="3">
        <f t="shared" si="1011"/>
        <v>0</v>
      </c>
      <c r="QV165" s="88">
        <f t="shared" si="1012"/>
        <v>0</v>
      </c>
      <c r="QW165" s="12">
        <f t="shared" si="1013"/>
        <v>0</v>
      </c>
      <c r="QX165" s="3">
        <v>0</v>
      </c>
      <c r="QY165" s="100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f t="shared" si="786"/>
        <v>0</v>
      </c>
      <c r="RE165" s="3">
        <f t="shared" si="787"/>
        <v>0</v>
      </c>
      <c r="RF165" s="12">
        <f t="shared" si="788"/>
        <v>0</v>
      </c>
      <c r="RG165" s="88">
        <f t="shared" si="789"/>
        <v>0</v>
      </c>
      <c r="RH165" s="45">
        <f t="shared" si="790"/>
        <v>0</v>
      </c>
      <c r="RI165" s="88">
        <v>0</v>
      </c>
      <c r="RJ165" s="88">
        <v>0</v>
      </c>
      <c r="RK165" s="88">
        <v>0</v>
      </c>
      <c r="RL165" s="88">
        <f t="shared" si="791"/>
        <v>0</v>
      </c>
      <c r="RM165" s="12">
        <f t="shared" si="792"/>
        <v>0</v>
      </c>
      <c r="RN165" s="12">
        <f t="shared" si="793"/>
        <v>0</v>
      </c>
      <c r="RO165" s="12">
        <f t="shared" si="794"/>
        <v>0</v>
      </c>
      <c r="RP165" s="169" t="str">
        <f t="shared" si="795"/>
        <v>AM-C9</v>
      </c>
      <c r="RQ165" s="12" t="e">
        <f t="shared" si="796"/>
        <v>#DIV/0!</v>
      </c>
      <c r="RR165" s="12" t="e">
        <f t="shared" si="797"/>
        <v>#DIV/0!</v>
      </c>
      <c r="RS165" s="3">
        <v>0</v>
      </c>
      <c r="RT165" s="3">
        <v>1</v>
      </c>
      <c r="RU165" s="3">
        <v>0</v>
      </c>
      <c r="RV165" s="3">
        <v>0</v>
      </c>
      <c r="RW165" s="3">
        <v>0</v>
      </c>
      <c r="RX165" s="3">
        <v>0</v>
      </c>
      <c r="RY165" s="3">
        <f t="shared" si="798"/>
        <v>1</v>
      </c>
      <c r="RZ165" s="88">
        <f t="shared" si="799"/>
        <v>2994.131346553309</v>
      </c>
      <c r="SA165" s="12">
        <f t="shared" si="800"/>
        <v>4.2219782055658578E-5</v>
      </c>
      <c r="SB165" s="3">
        <v>0</v>
      </c>
      <c r="SC165" s="100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f t="shared" si="756"/>
        <v>0</v>
      </c>
      <c r="SI165" s="3">
        <f t="shared" si="757"/>
        <v>0</v>
      </c>
      <c r="SJ165" s="12">
        <f t="shared" si="758"/>
        <v>0</v>
      </c>
      <c r="SK165" s="88">
        <f t="shared" si="759"/>
        <v>0</v>
      </c>
      <c r="SL165" s="45">
        <f t="shared" si="760"/>
        <v>0</v>
      </c>
      <c r="SM165" s="88">
        <v>0</v>
      </c>
      <c r="SN165" s="88">
        <v>0</v>
      </c>
      <c r="SO165" s="88">
        <v>0</v>
      </c>
      <c r="SP165" s="88">
        <f t="shared" si="761"/>
        <v>0</v>
      </c>
      <c r="SQ165" s="12">
        <f t="shared" si="762"/>
        <v>0</v>
      </c>
      <c r="SR165" s="87">
        <f t="shared" si="763"/>
        <v>0</v>
      </c>
      <c r="SS165" s="87">
        <f t="shared" si="764"/>
        <v>0</v>
      </c>
      <c r="ST165" s="169" t="str">
        <f t="shared" si="765"/>
        <v>AM-C9</v>
      </c>
      <c r="SU165" s="12" t="e">
        <f t="shared" si="766"/>
        <v>#DIV/0!</v>
      </c>
      <c r="SV165" s="12" t="e">
        <f t="shared" si="767"/>
        <v>#DIV/0!</v>
      </c>
      <c r="SW165" s="3">
        <v>0</v>
      </c>
      <c r="SX165" s="3">
        <v>1</v>
      </c>
      <c r="SY165" s="3">
        <v>0</v>
      </c>
      <c r="SZ165" s="3">
        <v>0</v>
      </c>
      <c r="TA165" s="3">
        <v>0</v>
      </c>
      <c r="TB165" s="3">
        <v>0</v>
      </c>
      <c r="TC165" s="3">
        <f t="shared" si="768"/>
        <v>1</v>
      </c>
      <c r="TD165" s="88">
        <f t="shared" si="769"/>
        <v>2994.131346553309</v>
      </c>
      <c r="TE165" s="12">
        <f t="shared" si="770"/>
        <v>3.2937997790854673E-5</v>
      </c>
      <c r="TF165" s="3">
        <v>0</v>
      </c>
      <c r="TG165" s="100">
        <f>SUMIFS(Main!TX:TX,Main!B:B,B:B)</f>
        <v>0</v>
      </c>
      <c r="TH165" s="3">
        <v>0</v>
      </c>
      <c r="TI165" s="3">
        <v>0</v>
      </c>
      <c r="TJ165" s="3">
        <f>SUMIFS(Main!TT:TT,Main!B:B,B:B)</f>
        <v>0</v>
      </c>
      <c r="TK165" s="3">
        <v>0</v>
      </c>
      <c r="TL165" s="3">
        <f t="shared" si="771"/>
        <v>0</v>
      </c>
      <c r="TM165" s="3">
        <f t="shared" si="772"/>
        <v>0</v>
      </c>
      <c r="TN165" s="12">
        <f t="shared" si="773"/>
        <v>0</v>
      </c>
      <c r="TO165" s="88">
        <f t="shared" si="774"/>
        <v>0</v>
      </c>
      <c r="TP165" s="45">
        <f t="shared" si="775"/>
        <v>0</v>
      </c>
      <c r="TQ165" s="88">
        <v>0</v>
      </c>
      <c r="TR165" s="88">
        <v>0</v>
      </c>
      <c r="TS165" s="88">
        <f>SUMIFS(Main!TU:TU,Main!B:B,B:B)</f>
        <v>0</v>
      </c>
      <c r="TT165" s="88">
        <f t="shared" si="776"/>
        <v>0</v>
      </c>
      <c r="TU165" s="12">
        <f t="shared" si="777"/>
        <v>0</v>
      </c>
      <c r="TV165" s="87">
        <f t="shared" si="778"/>
        <v>0</v>
      </c>
      <c r="TW165" s="87">
        <f t="shared" si="779"/>
        <v>0</v>
      </c>
      <c r="TX165" s="169" t="str">
        <f t="shared" si="780"/>
        <v>AM-C9</v>
      </c>
      <c r="TY165" s="12" t="e">
        <f t="shared" si="781"/>
        <v>#DIV/0!</v>
      </c>
      <c r="TZ165" s="12" t="e">
        <f t="shared" si="782"/>
        <v>#DIV/0!</v>
      </c>
      <c r="UA165" s="3">
        <f>SUMIFS(Main!UG:UG,Main!B:B,B:B)</f>
        <v>0</v>
      </c>
      <c r="UB165" s="3">
        <f>SUMIFS(Main!UI:UI,Main!B:B,B:B)</f>
        <v>1</v>
      </c>
      <c r="UC165" s="3">
        <f>SUMIFS(Main!UK:UK,Main!B:B,B:B)</f>
        <v>0</v>
      </c>
      <c r="UD165" s="3">
        <f>SUMIFS(Main!UO:UO,Main!B:B,B:B)</f>
        <v>0</v>
      </c>
      <c r="UE165" s="3">
        <f>SUMIFS(Main!UQ:UQ,Main!B:B,B:B)</f>
        <v>0</v>
      </c>
      <c r="UF165" s="3">
        <f>SUMIFS(Main!US:US,Main!B:B,B:B)</f>
        <v>0</v>
      </c>
      <c r="UG165" s="3">
        <f t="shared" si="783"/>
        <v>1</v>
      </c>
      <c r="UH165" s="88">
        <f t="shared" si="784"/>
        <v>2994.131346553309</v>
      </c>
      <c r="UI165" s="12">
        <f t="shared" si="785"/>
        <v>2.9706468719402385E-5</v>
      </c>
      <c r="UJ165" s="3">
        <f>SUMIFS(Main!UW:UW,Main!B:B,B:B)</f>
        <v>0</v>
      </c>
      <c r="UK165" s="100">
        <f>SUMIFS(Main!VI:VI,Main!A:A,A:A)</f>
        <v>0</v>
      </c>
      <c r="UL165" s="3">
        <v>0</v>
      </c>
      <c r="UM165" s="3">
        <v>0</v>
      </c>
      <c r="UN165" s="3">
        <f>SUMIFS(Main!VE:VE,Main!A:A,A:A)</f>
        <v>0</v>
      </c>
      <c r="UO165" s="3">
        <v>0</v>
      </c>
      <c r="UP165" s="3">
        <f t="shared" si="741"/>
        <v>0</v>
      </c>
      <c r="UQ165" s="3">
        <f t="shared" si="742"/>
        <v>0</v>
      </c>
      <c r="UR165" s="12">
        <f t="shared" si="743"/>
        <v>0</v>
      </c>
      <c r="US165" s="88">
        <f t="shared" si="744"/>
        <v>0</v>
      </c>
      <c r="UT165" s="45">
        <f t="shared" si="745"/>
        <v>0</v>
      </c>
      <c r="UU165" s="88">
        <v>0</v>
      </c>
      <c r="UV165" s="88">
        <v>0</v>
      </c>
      <c r="UW165" s="88">
        <f>SUMIFS(Main!VF:VF,Main!A:A,A:A)</f>
        <v>0</v>
      </c>
      <c r="UX165" s="88">
        <f t="shared" si="746"/>
        <v>0</v>
      </c>
      <c r="UY165" s="12">
        <f t="shared" si="747"/>
        <v>0</v>
      </c>
      <c r="UZ165" s="87">
        <f t="shared" si="748"/>
        <v>0</v>
      </c>
      <c r="VA165" s="87">
        <f t="shared" si="749"/>
        <v>0</v>
      </c>
      <c r="VB165" s="169" t="str">
        <f t="shared" si="740"/>
        <v>AM-C9</v>
      </c>
      <c r="VC165" s="12" t="e">
        <f t="shared" si="754"/>
        <v>#DIV/0!</v>
      </c>
      <c r="VD165" s="12" t="e">
        <f t="shared" si="750"/>
        <v>#DIV/0!</v>
      </c>
      <c r="VE165" s="3">
        <f>SUMIFS(Main!VR:VR,Main!B:B,B:B)</f>
        <v>0</v>
      </c>
      <c r="VF165" s="3">
        <f>SUMIFS(Main!VT:VT,Main!B:B,B:B)</f>
        <v>1</v>
      </c>
      <c r="VG165" s="3">
        <f>SUMIFS(Main!VV:VV,Main!B:B,B:B)</f>
        <v>0</v>
      </c>
      <c r="VH165" s="3">
        <f>SUMIFS(Main!VZ:VZ,Main!B:B,B:B)</f>
        <v>0</v>
      </c>
      <c r="VI165" s="3">
        <f>SUMIFS(Main!WB:WB,Main!B:B,B:B)</f>
        <v>0</v>
      </c>
      <c r="VJ165" s="3">
        <f>SUMIFS(Main!WD:WD,Main!B:B,B:B)</f>
        <v>0</v>
      </c>
      <c r="VK165" s="3">
        <f t="shared" si="751"/>
        <v>1</v>
      </c>
      <c r="VL165" s="88">
        <f t="shared" si="752"/>
        <v>2994.131346553309</v>
      </c>
      <c r="VM165" s="12">
        <f t="shared" si="753"/>
        <v>3.1368381387308564E-5</v>
      </c>
      <c r="VN165" s="3">
        <f>SUMIFS(Main!WH:WH,Main!B:B,B:B)</f>
        <v>0</v>
      </c>
    </row>
    <row r="166" spans="1:586">
      <c r="A166" s="154" t="s">
        <v>104</v>
      </c>
      <c r="B166" s="155" t="s">
        <v>103</v>
      </c>
      <c r="C166" s="150" t="s">
        <v>294</v>
      </c>
      <c r="D166" s="150" t="s">
        <v>669</v>
      </c>
      <c r="E166" s="154" t="s">
        <v>246</v>
      </c>
      <c r="F166" s="150" t="s">
        <v>431</v>
      </c>
      <c r="G166" s="150" t="s">
        <v>431</v>
      </c>
      <c r="H166" s="17">
        <v>2643.2355000934999</v>
      </c>
      <c r="I166" s="1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7"/>
      <c r="V166" s="87"/>
      <c r="W166" s="12"/>
      <c r="X166" s="91"/>
      <c r="Y166" s="91"/>
      <c r="Z166" s="91"/>
      <c r="AA166" s="91"/>
      <c r="AB166" s="91"/>
      <c r="AC166" s="91"/>
      <c r="AD166" s="91"/>
      <c r="AE166" s="87"/>
      <c r="AF166" s="88"/>
      <c r="AG166" s="88"/>
      <c r="AH166" s="88"/>
      <c r="AI166" s="87"/>
      <c r="AJ166" s="87"/>
      <c r="AK166" s="12"/>
      <c r="AL166" s="3"/>
      <c r="AM166" s="3"/>
      <c r="AN166" s="3"/>
      <c r="AO166" s="3"/>
      <c r="AP166" s="3"/>
      <c r="AQ166" s="3"/>
      <c r="AR166" s="3"/>
      <c r="AS166" s="3"/>
      <c r="AT166" s="87"/>
      <c r="AU166" s="40"/>
      <c r="AV166" s="40"/>
      <c r="AW166" s="88"/>
      <c r="AX166" s="88"/>
      <c r="AY166" s="88"/>
      <c r="AZ166" s="87"/>
      <c r="BA166" s="87"/>
      <c r="BB166" s="87"/>
      <c r="BC166" s="89"/>
      <c r="BD166" s="12"/>
      <c r="BE166" s="3"/>
      <c r="BF166" s="3"/>
      <c r="BG166" s="3"/>
      <c r="BH166" s="3"/>
      <c r="BI166" s="3"/>
      <c r="BJ166" s="3"/>
      <c r="BK166" s="3"/>
      <c r="BL166" s="3"/>
      <c r="BM166" s="87"/>
      <c r="BN166" s="40"/>
      <c r="BO166" s="40"/>
      <c r="BP166" s="88"/>
      <c r="BQ166" s="88"/>
      <c r="BR166" s="88"/>
      <c r="BS166" s="12"/>
      <c r="BT166" s="12"/>
      <c r="BU166" s="87"/>
      <c r="BV166" s="89"/>
      <c r="BW166" s="90"/>
      <c r="BX166" s="12"/>
      <c r="BY166" s="3"/>
      <c r="BZ166" s="3"/>
      <c r="CA166" s="3"/>
      <c r="CB166" s="3"/>
      <c r="CC166" s="3"/>
      <c r="CD166" s="3"/>
      <c r="CE166" s="3"/>
      <c r="CF166" s="3"/>
      <c r="CG166" s="87"/>
      <c r="CH166" s="3"/>
      <c r="CI166" s="3"/>
      <c r="CJ166" s="88"/>
      <c r="CK166" s="88"/>
      <c r="CL166" s="88"/>
      <c r="CM166" s="87"/>
      <c r="CN166" s="87"/>
      <c r="CO166" s="12"/>
      <c r="CP166" s="12"/>
      <c r="CQ166" s="77"/>
      <c r="CR166" s="12"/>
      <c r="CS166" s="3"/>
      <c r="CT166" s="3"/>
      <c r="CU166" s="3"/>
      <c r="CV166" s="3"/>
      <c r="CW166" s="3"/>
      <c r="CX166" s="3"/>
      <c r="CY166" s="3"/>
      <c r="CZ166" s="3"/>
      <c r="DA166" s="87"/>
      <c r="DB166" s="45"/>
      <c r="DC166" s="3"/>
      <c r="DD166" s="88"/>
      <c r="DE166" s="88"/>
      <c r="DF166" s="88"/>
      <c r="DG166" s="12"/>
      <c r="DH166" s="12"/>
      <c r="DI166" s="12"/>
      <c r="DJ166" s="12"/>
      <c r="DK166" s="3"/>
      <c r="DL166" s="2"/>
      <c r="DM166" s="3"/>
      <c r="DN166" s="3"/>
      <c r="DO166" s="3"/>
      <c r="DP166" s="3"/>
      <c r="DQ166" s="3"/>
      <c r="DR166" s="3"/>
      <c r="DS166" s="3"/>
      <c r="DT166" s="3"/>
      <c r="DU166" s="12"/>
      <c r="DV166" s="87"/>
      <c r="DW166" s="3"/>
      <c r="DX166" s="3"/>
      <c r="DY166" s="88"/>
      <c r="DZ166" s="88"/>
      <c r="EA166" s="88"/>
      <c r="EB166" s="12"/>
      <c r="EC166" s="12"/>
      <c r="ED166" s="12"/>
      <c r="EE166" s="12"/>
      <c r="EF166" s="3"/>
      <c r="EG166" s="12"/>
      <c r="EH166" s="3"/>
      <c r="EI166" s="3"/>
      <c r="EJ166" s="3"/>
      <c r="EK166" s="3"/>
      <c r="EL166" s="3"/>
      <c r="EM166" s="3"/>
      <c r="EN166" s="3"/>
      <c r="EO166" s="3"/>
      <c r="EP166" s="12"/>
      <c r="EQ166" s="87"/>
      <c r="ER166" s="3"/>
      <c r="ES166" s="3"/>
      <c r="ET166" s="88"/>
      <c r="EU166" s="88"/>
      <c r="EV166" s="88"/>
      <c r="EW166" s="12"/>
      <c r="EX166" s="12"/>
      <c r="EY166" s="12"/>
      <c r="EZ166" s="12"/>
      <c r="FA166" s="3"/>
      <c r="FB166" s="12"/>
      <c r="FC166" s="3"/>
      <c r="FD166" s="3"/>
      <c r="FE166" s="3"/>
      <c r="FF166" s="3"/>
      <c r="FG166" s="3"/>
      <c r="FH166" s="3"/>
      <c r="FI166" s="3"/>
      <c r="FJ166" s="3"/>
      <c r="FK166" s="12"/>
      <c r="FL166" s="12"/>
      <c r="FM166" s="3"/>
      <c r="FN166" s="88"/>
      <c r="FO166" s="88"/>
      <c r="FP166" s="88"/>
      <c r="FQ166" s="88"/>
      <c r="FR166" s="12"/>
      <c r="FS166" s="12"/>
      <c r="FT166" s="12"/>
      <c r="FU166" s="39"/>
      <c r="FV166" s="77"/>
      <c r="FW166" s="12"/>
      <c r="FX166" s="3"/>
      <c r="FY166" s="3"/>
      <c r="FZ166" s="3"/>
      <c r="GA166" s="3"/>
      <c r="GB166" s="3"/>
      <c r="GC166" s="3"/>
      <c r="GD166" s="3"/>
      <c r="GE166" s="3"/>
      <c r="GF166" s="12"/>
      <c r="GG166" s="12"/>
      <c r="GH166" s="88"/>
      <c r="GI166" s="45"/>
      <c r="GJ166" s="88"/>
      <c r="GK166" s="88"/>
      <c r="GL166" s="88"/>
      <c r="GM166" s="12"/>
      <c r="GN166" s="12"/>
      <c r="GO166" s="12"/>
      <c r="GP166" s="12"/>
      <c r="GQ166" s="77" t="s">
        <v>612</v>
      </c>
      <c r="GR166" s="12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f t="shared" si="874"/>
        <v>0</v>
      </c>
      <c r="GX166" s="3">
        <v>0</v>
      </c>
      <c r="GY166" s="3">
        <v>0</v>
      </c>
      <c r="GZ166" s="3">
        <f t="shared" si="875"/>
        <v>0</v>
      </c>
      <c r="HA166" s="12">
        <f t="shared" si="876"/>
        <v>0</v>
      </c>
      <c r="HB166" s="12">
        <f t="shared" si="877"/>
        <v>0</v>
      </c>
      <c r="HC166" s="88">
        <f t="shared" si="878"/>
        <v>0</v>
      </c>
      <c r="HD166" s="45">
        <f t="shared" si="879"/>
        <v>0</v>
      </c>
      <c r="HE166" s="88">
        <v>0</v>
      </c>
      <c r="HF166" s="88">
        <v>0</v>
      </c>
      <c r="HG166" s="88">
        <v>0</v>
      </c>
      <c r="HH166" s="12">
        <f t="shared" si="880"/>
        <v>0</v>
      </c>
      <c r="HI166" s="12">
        <f t="shared" si="881"/>
        <v>0</v>
      </c>
      <c r="HJ166" s="12" t="e">
        <f t="shared" si="882"/>
        <v>#DIV/0!</v>
      </c>
      <c r="HK166" s="12" t="e">
        <f t="shared" si="883"/>
        <v>#DIV/0!</v>
      </c>
      <c r="HL166" s="77" t="s">
        <v>246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f t="shared" si="884"/>
        <v>0</v>
      </c>
      <c r="HS166" s="3">
        <v>0</v>
      </c>
      <c r="HT166" s="3">
        <f t="shared" si="885"/>
        <v>0</v>
      </c>
      <c r="HU166" s="12">
        <f t="shared" si="886"/>
        <v>0</v>
      </c>
      <c r="HV166" s="12">
        <f t="shared" si="887"/>
        <v>0</v>
      </c>
      <c r="HW166" s="88">
        <f t="shared" si="888"/>
        <v>0</v>
      </c>
      <c r="HX166" s="45">
        <f t="shared" si="889"/>
        <v>0</v>
      </c>
      <c r="HY166" s="3">
        <v>0</v>
      </c>
      <c r="HZ166" s="3">
        <v>0</v>
      </c>
      <c r="IA166" s="3">
        <v>0</v>
      </c>
      <c r="IB166" s="20">
        <f t="shared" si="890"/>
        <v>0</v>
      </c>
      <c r="IC166" s="12">
        <f t="shared" si="891"/>
        <v>0</v>
      </c>
      <c r="ID166" s="12">
        <f t="shared" si="892"/>
        <v>0</v>
      </c>
      <c r="IE166" s="12" t="e">
        <f t="shared" si="893"/>
        <v>#DIV/0!</v>
      </c>
      <c r="IF166" s="105" t="e">
        <f t="shared" si="894"/>
        <v>#DIV/0!</v>
      </c>
      <c r="IG166" s="100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f t="shared" si="895"/>
        <v>0</v>
      </c>
      <c r="IM166" s="3">
        <v>0</v>
      </c>
      <c r="IN166" s="3">
        <f t="shared" si="896"/>
        <v>0</v>
      </c>
      <c r="IO166" s="12">
        <f t="shared" si="897"/>
        <v>0</v>
      </c>
      <c r="IP166" s="12">
        <f t="shared" si="898"/>
        <v>0</v>
      </c>
      <c r="IQ166" s="88">
        <f t="shared" si="899"/>
        <v>0</v>
      </c>
      <c r="IR166" s="45">
        <f t="shared" si="900"/>
        <v>0</v>
      </c>
      <c r="IS166" s="3">
        <v>0</v>
      </c>
      <c r="IT166" s="3">
        <v>0</v>
      </c>
      <c r="IU166" s="3">
        <v>0</v>
      </c>
      <c r="IV166" s="20">
        <f t="shared" si="901"/>
        <v>0</v>
      </c>
      <c r="IW166" s="12">
        <f t="shared" si="902"/>
        <v>0</v>
      </c>
      <c r="IX166" s="12">
        <f t="shared" si="903"/>
        <v>0</v>
      </c>
      <c r="IY166" s="12" t="e">
        <f t="shared" si="904"/>
        <v>#DIV/0!</v>
      </c>
      <c r="IZ166" s="12" t="e">
        <f t="shared" si="905"/>
        <v>#DIV/0!</v>
      </c>
      <c r="JA166" s="100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f t="shared" si="906"/>
        <v>0</v>
      </c>
      <c r="JG166" s="3">
        <v>0</v>
      </c>
      <c r="JH166" s="3">
        <f t="shared" si="907"/>
        <v>0</v>
      </c>
      <c r="JI166" s="12">
        <f t="shared" si="908"/>
        <v>0</v>
      </c>
      <c r="JJ166" s="12">
        <f t="shared" si="909"/>
        <v>0</v>
      </c>
      <c r="JK166" s="88">
        <f t="shared" si="910"/>
        <v>0</v>
      </c>
      <c r="JL166" s="45">
        <f t="shared" si="911"/>
        <v>0</v>
      </c>
      <c r="JM166" s="3">
        <v>0</v>
      </c>
      <c r="JN166" s="3">
        <v>0</v>
      </c>
      <c r="JO166" s="3">
        <v>0</v>
      </c>
      <c r="JP166" s="20">
        <f t="shared" si="912"/>
        <v>0</v>
      </c>
      <c r="JQ166" s="12">
        <f t="shared" si="913"/>
        <v>0</v>
      </c>
      <c r="JR166" s="12">
        <f t="shared" si="914"/>
        <v>0</v>
      </c>
      <c r="JS166" s="12" t="e">
        <f t="shared" si="915"/>
        <v>#DIV/0!</v>
      </c>
      <c r="JT166" s="12" t="e">
        <f t="shared" si="916"/>
        <v>#DIV/0!</v>
      </c>
      <c r="JU166" s="100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f t="shared" si="917"/>
        <v>0</v>
      </c>
      <c r="KA166" s="3">
        <v>0</v>
      </c>
      <c r="KB166" s="3">
        <f t="shared" si="918"/>
        <v>0</v>
      </c>
      <c r="KC166" s="12">
        <f t="shared" si="919"/>
        <v>0</v>
      </c>
      <c r="KD166" s="12">
        <f t="shared" si="920"/>
        <v>0</v>
      </c>
      <c r="KE166" s="88">
        <f t="shared" si="921"/>
        <v>0</v>
      </c>
      <c r="KF166" s="45">
        <f t="shared" si="922"/>
        <v>0</v>
      </c>
      <c r="KG166" s="3">
        <v>0</v>
      </c>
      <c r="KH166" s="3">
        <v>0</v>
      </c>
      <c r="KI166" s="3">
        <v>0</v>
      </c>
      <c r="KJ166" s="20">
        <f t="shared" si="923"/>
        <v>0</v>
      </c>
      <c r="KK166" s="12">
        <f t="shared" si="924"/>
        <v>0</v>
      </c>
      <c r="KL166" s="12">
        <f t="shared" si="925"/>
        <v>0</v>
      </c>
      <c r="KM166" s="12" t="e">
        <f t="shared" si="926"/>
        <v>#DIV/0!</v>
      </c>
      <c r="KN166" s="12" t="e">
        <f t="shared" si="927"/>
        <v>#DIV/0!</v>
      </c>
      <c r="KO166" s="100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f t="shared" si="928"/>
        <v>0</v>
      </c>
      <c r="KU166" s="3">
        <v>0</v>
      </c>
      <c r="KV166" s="3">
        <f t="shared" si="929"/>
        <v>0</v>
      </c>
      <c r="KW166" s="12">
        <f t="shared" si="930"/>
        <v>0</v>
      </c>
      <c r="KX166" s="12">
        <f t="shared" si="931"/>
        <v>0</v>
      </c>
      <c r="KY166" s="88">
        <f t="shared" si="932"/>
        <v>0</v>
      </c>
      <c r="KZ166" s="45">
        <f t="shared" si="933"/>
        <v>0</v>
      </c>
      <c r="LA166" s="3">
        <v>0</v>
      </c>
      <c r="LB166" s="3">
        <v>0</v>
      </c>
      <c r="LC166" s="3">
        <v>0</v>
      </c>
      <c r="LD166" s="20">
        <f t="shared" si="934"/>
        <v>0</v>
      </c>
      <c r="LE166" s="12">
        <f t="shared" si="935"/>
        <v>0</v>
      </c>
      <c r="LF166" s="12">
        <f t="shared" si="936"/>
        <v>0</v>
      </c>
      <c r="LG166" s="12" t="e">
        <f t="shared" si="937"/>
        <v>#DIV/0!</v>
      </c>
      <c r="LH166" s="12" t="e">
        <f t="shared" si="938"/>
        <v>#DIV/0!</v>
      </c>
      <c r="LI166" s="100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f t="shared" si="939"/>
        <v>0</v>
      </c>
      <c r="LO166" s="3">
        <v>0</v>
      </c>
      <c r="LP166" s="3">
        <f t="shared" si="940"/>
        <v>0</v>
      </c>
      <c r="LQ166" s="12">
        <f t="shared" si="941"/>
        <v>0</v>
      </c>
      <c r="LR166" s="12">
        <f t="shared" si="942"/>
        <v>0</v>
      </c>
      <c r="LS166" s="88">
        <f t="shared" si="943"/>
        <v>0</v>
      </c>
      <c r="LT166" s="45">
        <f t="shared" si="944"/>
        <v>0</v>
      </c>
      <c r="LU166" s="88">
        <v>0</v>
      </c>
      <c r="LV166" s="88">
        <v>0</v>
      </c>
      <c r="LW166" s="88">
        <v>0</v>
      </c>
      <c r="LX166" s="88">
        <f t="shared" si="945"/>
        <v>0</v>
      </c>
      <c r="LY166" s="12">
        <f t="shared" si="946"/>
        <v>0</v>
      </c>
      <c r="LZ166" s="12">
        <f t="shared" si="947"/>
        <v>0</v>
      </c>
      <c r="MA166" s="12" t="e">
        <f t="shared" si="948"/>
        <v>#DIV/0!</v>
      </c>
      <c r="MB166" s="12" t="e">
        <f t="shared" si="949"/>
        <v>#DIV/0!</v>
      </c>
      <c r="MC166" s="100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f t="shared" si="950"/>
        <v>0</v>
      </c>
      <c r="MI166" s="3">
        <v>0</v>
      </c>
      <c r="MJ166" s="3">
        <f t="shared" si="951"/>
        <v>0</v>
      </c>
      <c r="MK166" s="12">
        <f t="shared" si="952"/>
        <v>0</v>
      </c>
      <c r="ML166" s="12">
        <f t="shared" si="953"/>
        <v>0</v>
      </c>
      <c r="MM166" s="88">
        <f t="shared" si="954"/>
        <v>0</v>
      </c>
      <c r="MN166" s="45">
        <f t="shared" si="955"/>
        <v>0</v>
      </c>
      <c r="MO166" s="88">
        <v>0</v>
      </c>
      <c r="MP166" s="88">
        <v>0</v>
      </c>
      <c r="MQ166" s="88">
        <v>0</v>
      </c>
      <c r="MR166" s="88">
        <f t="shared" si="956"/>
        <v>0</v>
      </c>
      <c r="MS166" s="12">
        <f t="shared" si="957"/>
        <v>0</v>
      </c>
      <c r="MT166" s="12">
        <f t="shared" si="958"/>
        <v>0</v>
      </c>
      <c r="MU166" s="12" t="e">
        <f t="shared" si="959"/>
        <v>#DIV/0!</v>
      </c>
      <c r="MV166" s="12" t="e">
        <f t="shared" si="960"/>
        <v>#DIV/0!</v>
      </c>
      <c r="MW166" s="100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f t="shared" si="961"/>
        <v>0</v>
      </c>
      <c r="NC166" s="3">
        <v>0</v>
      </c>
      <c r="ND166" s="3">
        <f t="shared" si="962"/>
        <v>0</v>
      </c>
      <c r="NE166" s="12">
        <f t="shared" si="963"/>
        <v>0</v>
      </c>
      <c r="NF166" s="12">
        <f t="shared" si="964"/>
        <v>0</v>
      </c>
      <c r="NG166" s="88">
        <f t="shared" si="965"/>
        <v>0</v>
      </c>
      <c r="NH166" s="45">
        <f t="shared" si="966"/>
        <v>0</v>
      </c>
      <c r="NI166" s="88">
        <v>0</v>
      </c>
      <c r="NJ166" s="88">
        <v>0</v>
      </c>
      <c r="NK166" s="88">
        <v>0</v>
      </c>
      <c r="NL166" s="88">
        <f t="shared" si="967"/>
        <v>0</v>
      </c>
      <c r="NM166" s="12">
        <f t="shared" si="968"/>
        <v>0</v>
      </c>
      <c r="NN166" s="12">
        <f t="shared" si="969"/>
        <v>0</v>
      </c>
      <c r="NO166" s="12" t="e">
        <f t="shared" si="970"/>
        <v>#DIV/0!</v>
      </c>
      <c r="NP166" s="12" t="e">
        <f t="shared" si="971"/>
        <v>#DIV/0!</v>
      </c>
      <c r="NQ166" s="100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f t="shared" si="972"/>
        <v>0</v>
      </c>
      <c r="NW166" s="3">
        <f t="shared" si="973"/>
        <v>0</v>
      </c>
      <c r="NX166" s="12">
        <f t="shared" si="974"/>
        <v>0</v>
      </c>
      <c r="NY166" s="88">
        <f t="shared" si="975"/>
        <v>0</v>
      </c>
      <c r="NZ166" s="45">
        <f t="shared" si="976"/>
        <v>0</v>
      </c>
      <c r="OA166" s="88">
        <v>0</v>
      </c>
      <c r="OB166" s="88">
        <v>0</v>
      </c>
      <c r="OC166" s="88">
        <v>0</v>
      </c>
      <c r="OD166" s="88">
        <f t="shared" si="977"/>
        <v>0</v>
      </c>
      <c r="OE166" s="12">
        <f t="shared" si="978"/>
        <v>0</v>
      </c>
      <c r="OF166" s="12">
        <f t="shared" si="979"/>
        <v>0</v>
      </c>
      <c r="OG166" s="12">
        <f t="shared" si="980"/>
        <v>0</v>
      </c>
      <c r="OH166" s="12" t="e">
        <f t="shared" si="981"/>
        <v>#DIV/0!</v>
      </c>
      <c r="OI166" s="12" t="e">
        <f t="shared" si="982"/>
        <v>#DIV/0!</v>
      </c>
      <c r="OJ166" s="3">
        <v>0</v>
      </c>
      <c r="OK166" s="3">
        <v>1</v>
      </c>
      <c r="OL166" s="3">
        <v>0</v>
      </c>
      <c r="OM166" s="3">
        <v>0</v>
      </c>
      <c r="ON166" s="3">
        <v>0</v>
      </c>
      <c r="OO166" s="3">
        <f t="shared" si="983"/>
        <v>1</v>
      </c>
      <c r="OP166" s="88">
        <f t="shared" si="984"/>
        <v>2643.2355000934999</v>
      </c>
      <c r="OQ166" s="12">
        <f t="shared" si="985"/>
        <v>3.2125276086331912E-5</v>
      </c>
      <c r="OR166" s="3">
        <v>0</v>
      </c>
      <c r="OS166" s="100">
        <v>0</v>
      </c>
      <c r="OT166" s="3">
        <v>0</v>
      </c>
      <c r="OU166" s="3">
        <v>0</v>
      </c>
      <c r="OV166" s="3">
        <v>0</v>
      </c>
      <c r="OW166" s="3">
        <v>0</v>
      </c>
      <c r="OX166" s="3">
        <f t="shared" si="986"/>
        <v>0</v>
      </c>
      <c r="OY166" s="3">
        <f t="shared" si="987"/>
        <v>0</v>
      </c>
      <c r="OZ166" s="12">
        <f t="shared" si="988"/>
        <v>0</v>
      </c>
      <c r="PA166" s="88">
        <f t="shared" si="989"/>
        <v>0</v>
      </c>
      <c r="PB166" s="45">
        <f t="shared" si="990"/>
        <v>0</v>
      </c>
      <c r="PC166" s="88">
        <v>0</v>
      </c>
      <c r="PD166" s="88">
        <v>0</v>
      </c>
      <c r="PE166" s="88">
        <v>0</v>
      </c>
      <c r="PF166" s="88">
        <f t="shared" si="991"/>
        <v>0</v>
      </c>
      <c r="PG166" s="12">
        <f t="shared" si="992"/>
        <v>0</v>
      </c>
      <c r="PH166" s="12">
        <f t="shared" si="993"/>
        <v>0</v>
      </c>
      <c r="PI166" s="12">
        <f t="shared" si="994"/>
        <v>0</v>
      </c>
      <c r="PJ166" s="12" t="e">
        <f t="shared" si="995"/>
        <v>#DIV/0!</v>
      </c>
      <c r="PK166" s="12" t="e">
        <f t="shared" si="996"/>
        <v>#DIV/0!</v>
      </c>
      <c r="PL166" s="3">
        <v>0</v>
      </c>
      <c r="PM166" s="3">
        <v>1</v>
      </c>
      <c r="PN166" s="3">
        <v>0</v>
      </c>
      <c r="PO166" s="3">
        <v>0</v>
      </c>
      <c r="PP166" s="3">
        <v>0</v>
      </c>
      <c r="PQ166" s="3">
        <v>0</v>
      </c>
      <c r="PR166" s="3">
        <f t="shared" si="997"/>
        <v>1</v>
      </c>
      <c r="PS166" s="88">
        <f t="shared" si="998"/>
        <v>2643.2355000934999</v>
      </c>
      <c r="PT166" s="12">
        <f t="shared" si="999"/>
        <v>3.6719657143096847E-5</v>
      </c>
      <c r="PU166" s="3">
        <v>0</v>
      </c>
      <c r="PV166" s="100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f t="shared" si="1000"/>
        <v>0</v>
      </c>
      <c r="QB166" s="3">
        <f t="shared" si="1001"/>
        <v>0</v>
      </c>
      <c r="QC166" s="12">
        <f t="shared" si="1002"/>
        <v>0</v>
      </c>
      <c r="QD166" s="88">
        <f t="shared" si="1003"/>
        <v>0</v>
      </c>
      <c r="QE166" s="45">
        <f t="shared" si="1004"/>
        <v>0</v>
      </c>
      <c r="QF166" s="88">
        <v>0</v>
      </c>
      <c r="QG166" s="88">
        <v>0</v>
      </c>
      <c r="QH166" s="88">
        <v>0</v>
      </c>
      <c r="QI166" s="88">
        <f t="shared" si="1005"/>
        <v>0</v>
      </c>
      <c r="QJ166" s="12">
        <f t="shared" si="1006"/>
        <v>0</v>
      </c>
      <c r="QK166" s="12">
        <f t="shared" si="1007"/>
        <v>0</v>
      </c>
      <c r="QL166" s="12">
        <f t="shared" si="1008"/>
        <v>0</v>
      </c>
      <c r="QM166" s="12" t="e">
        <f t="shared" si="1009"/>
        <v>#DIV/0!</v>
      </c>
      <c r="QN166" s="12" t="e">
        <f t="shared" si="1010"/>
        <v>#DIV/0!</v>
      </c>
      <c r="QO166" s="3">
        <v>0</v>
      </c>
      <c r="QP166" s="3"/>
      <c r="QQ166" s="3">
        <v>0</v>
      </c>
      <c r="QR166" s="3">
        <v>0</v>
      </c>
      <c r="QS166" s="3">
        <v>0</v>
      </c>
      <c r="QT166" s="3">
        <v>0</v>
      </c>
      <c r="QU166" s="3">
        <f t="shared" si="1011"/>
        <v>0</v>
      </c>
      <c r="QV166" s="88">
        <f t="shared" si="1012"/>
        <v>0</v>
      </c>
      <c r="QW166" s="12">
        <f t="shared" si="1013"/>
        <v>0</v>
      </c>
      <c r="QX166" s="3">
        <v>0</v>
      </c>
      <c r="QY166" s="100">
        <v>0</v>
      </c>
      <c r="QZ166" s="3">
        <v>0</v>
      </c>
      <c r="RA166" s="3">
        <v>0</v>
      </c>
      <c r="RB166" s="3">
        <v>0</v>
      </c>
      <c r="RC166" s="3">
        <v>0</v>
      </c>
      <c r="RD166" s="3">
        <f t="shared" si="786"/>
        <v>0</v>
      </c>
      <c r="RE166" s="3">
        <f t="shared" si="787"/>
        <v>0</v>
      </c>
      <c r="RF166" s="12">
        <f t="shared" si="788"/>
        <v>0</v>
      </c>
      <c r="RG166" s="88">
        <f t="shared" si="789"/>
        <v>0</v>
      </c>
      <c r="RH166" s="45">
        <f t="shared" si="790"/>
        <v>0</v>
      </c>
      <c r="RI166" s="88">
        <v>0</v>
      </c>
      <c r="RJ166" s="88">
        <v>0</v>
      </c>
      <c r="RK166" s="88">
        <v>0</v>
      </c>
      <c r="RL166" s="88">
        <f t="shared" si="791"/>
        <v>0</v>
      </c>
      <c r="RM166" s="12">
        <f t="shared" si="792"/>
        <v>0</v>
      </c>
      <c r="RN166" s="12">
        <f t="shared" si="793"/>
        <v>0</v>
      </c>
      <c r="RO166" s="12">
        <f t="shared" si="794"/>
        <v>0</v>
      </c>
      <c r="RP166" s="169" t="str">
        <f t="shared" si="795"/>
        <v>AI-01</v>
      </c>
      <c r="RQ166" s="12" t="e">
        <f t="shared" si="796"/>
        <v>#DIV/0!</v>
      </c>
      <c r="RR166" s="12" t="e">
        <f t="shared" si="797"/>
        <v>#DIV/0!</v>
      </c>
      <c r="RS166" s="3">
        <v>0</v>
      </c>
      <c r="RT166" s="3">
        <v>1</v>
      </c>
      <c r="RU166" s="3">
        <v>0</v>
      </c>
      <c r="RV166" s="3">
        <v>0</v>
      </c>
      <c r="RW166" s="3">
        <v>0</v>
      </c>
      <c r="RX166" s="3">
        <v>0</v>
      </c>
      <c r="RY166" s="3">
        <f t="shared" si="798"/>
        <v>1</v>
      </c>
      <c r="RZ166" s="88">
        <f t="shared" si="799"/>
        <v>2643.2355000934999</v>
      </c>
      <c r="SA166" s="12">
        <f t="shared" si="800"/>
        <v>3.7271854110272027E-5</v>
      </c>
      <c r="SB166" s="3">
        <v>0</v>
      </c>
      <c r="SC166" s="100">
        <v>0</v>
      </c>
      <c r="SD166" s="3">
        <v>0</v>
      </c>
      <c r="SE166" s="3">
        <v>0</v>
      </c>
      <c r="SF166" s="3">
        <v>0</v>
      </c>
      <c r="SG166" s="3">
        <v>0</v>
      </c>
      <c r="SH166" s="3">
        <f t="shared" si="756"/>
        <v>0</v>
      </c>
      <c r="SI166" s="3">
        <f t="shared" si="757"/>
        <v>0</v>
      </c>
      <c r="SJ166" s="12">
        <f t="shared" si="758"/>
        <v>0</v>
      </c>
      <c r="SK166" s="88">
        <f t="shared" si="759"/>
        <v>0</v>
      </c>
      <c r="SL166" s="45">
        <f t="shared" si="760"/>
        <v>0</v>
      </c>
      <c r="SM166" s="88">
        <v>0</v>
      </c>
      <c r="SN166" s="88">
        <v>0</v>
      </c>
      <c r="SO166" s="88">
        <v>0</v>
      </c>
      <c r="SP166" s="88">
        <f t="shared" si="761"/>
        <v>0</v>
      </c>
      <c r="SQ166" s="12">
        <f t="shared" si="762"/>
        <v>0</v>
      </c>
      <c r="SR166" s="87">
        <f t="shared" si="763"/>
        <v>0</v>
      </c>
      <c r="SS166" s="87">
        <f t="shared" si="764"/>
        <v>0</v>
      </c>
      <c r="ST166" s="169" t="str">
        <f t="shared" si="765"/>
        <v>AI-01</v>
      </c>
      <c r="SU166" s="12" t="e">
        <f t="shared" si="766"/>
        <v>#DIV/0!</v>
      </c>
      <c r="SV166" s="12" t="e">
        <f t="shared" si="767"/>
        <v>#DIV/0!</v>
      </c>
      <c r="SW166" s="3">
        <v>0</v>
      </c>
      <c r="SX166" s="3">
        <v>1</v>
      </c>
      <c r="SY166" s="3">
        <v>0</v>
      </c>
      <c r="SZ166" s="3">
        <v>0</v>
      </c>
      <c r="TA166" s="3">
        <v>0</v>
      </c>
      <c r="TB166" s="3">
        <v>0</v>
      </c>
      <c r="TC166" s="3">
        <f t="shared" si="768"/>
        <v>1</v>
      </c>
      <c r="TD166" s="88">
        <f t="shared" si="769"/>
        <v>2643.2355000934999</v>
      </c>
      <c r="TE166" s="12">
        <f t="shared" si="770"/>
        <v>2.9077844284623885E-5</v>
      </c>
      <c r="TF166" s="3">
        <v>0</v>
      </c>
      <c r="TG166" s="100">
        <f>SUMIFS(Main!TX:TX,Main!B:B,B:B)</f>
        <v>0</v>
      </c>
      <c r="TH166" s="3">
        <v>0</v>
      </c>
      <c r="TI166" s="3">
        <v>0</v>
      </c>
      <c r="TJ166" s="3">
        <f>SUMIFS(Main!TT:TT,Main!B:B,B:B)</f>
        <v>0</v>
      </c>
      <c r="TK166" s="3">
        <v>0</v>
      </c>
      <c r="TL166" s="3">
        <f t="shared" si="771"/>
        <v>0</v>
      </c>
      <c r="TM166" s="3">
        <f t="shared" si="772"/>
        <v>0</v>
      </c>
      <c r="TN166" s="12">
        <f t="shared" si="773"/>
        <v>0</v>
      </c>
      <c r="TO166" s="88">
        <f t="shared" si="774"/>
        <v>0</v>
      </c>
      <c r="TP166" s="45">
        <f t="shared" si="775"/>
        <v>0</v>
      </c>
      <c r="TQ166" s="88">
        <v>0</v>
      </c>
      <c r="TR166" s="88">
        <v>0</v>
      </c>
      <c r="TS166" s="88">
        <f>SUMIFS(Main!TU:TU,Main!B:B,B:B)</f>
        <v>0</v>
      </c>
      <c r="TT166" s="88">
        <f t="shared" si="776"/>
        <v>0</v>
      </c>
      <c r="TU166" s="12">
        <f t="shared" si="777"/>
        <v>0</v>
      </c>
      <c r="TV166" s="87">
        <f t="shared" si="778"/>
        <v>0</v>
      </c>
      <c r="TW166" s="87">
        <f t="shared" si="779"/>
        <v>0</v>
      </c>
      <c r="TX166" s="169" t="str">
        <f t="shared" si="780"/>
        <v>AI-01</v>
      </c>
      <c r="TY166" s="12" t="e">
        <f t="shared" si="781"/>
        <v>#DIV/0!</v>
      </c>
      <c r="TZ166" s="12" t="e">
        <f t="shared" si="782"/>
        <v>#DIV/0!</v>
      </c>
      <c r="UA166" s="3">
        <f>SUMIFS(Main!UG:UG,Main!B:B,B:B)</f>
        <v>0</v>
      </c>
      <c r="UB166" s="3">
        <f>SUMIFS(Main!UI:UI,Main!B:B,B:B)</f>
        <v>1</v>
      </c>
      <c r="UC166" s="3">
        <f>SUMIFS(Main!UK:UK,Main!B:B,B:B)</f>
        <v>0</v>
      </c>
      <c r="UD166" s="3">
        <f>SUMIFS(Main!UO:UO,Main!B:B,B:B)</f>
        <v>0</v>
      </c>
      <c r="UE166" s="3">
        <f>SUMIFS(Main!UQ:UQ,Main!B:B,B:B)</f>
        <v>0</v>
      </c>
      <c r="UF166" s="3">
        <f>SUMIFS(Main!US:US,Main!B:B,B:B)</f>
        <v>0</v>
      </c>
      <c r="UG166" s="3">
        <f t="shared" si="783"/>
        <v>1</v>
      </c>
      <c r="UH166" s="88">
        <f t="shared" si="784"/>
        <v>2643.2355000934999</v>
      </c>
      <c r="UI166" s="12">
        <f t="shared" si="785"/>
        <v>2.6225032776845634E-5</v>
      </c>
      <c r="UJ166" s="3">
        <f>SUMIFS(Main!UW:UW,Main!B:B,B:B)</f>
        <v>0</v>
      </c>
      <c r="UK166" s="100">
        <f>SUMIFS(Main!VI:VI,Main!A:A,A:A)</f>
        <v>0</v>
      </c>
      <c r="UL166" s="3">
        <v>0</v>
      </c>
      <c r="UM166" s="3">
        <v>0</v>
      </c>
      <c r="UN166" s="3">
        <f>SUMIFS(Main!VE:VE,Main!A:A,A:A)</f>
        <v>0</v>
      </c>
      <c r="UO166" s="3">
        <v>0</v>
      </c>
      <c r="UP166" s="3">
        <f t="shared" si="741"/>
        <v>0</v>
      </c>
      <c r="UQ166" s="3">
        <f t="shared" si="742"/>
        <v>0</v>
      </c>
      <c r="UR166" s="12">
        <f t="shared" si="743"/>
        <v>0</v>
      </c>
      <c r="US166" s="88">
        <f t="shared" si="744"/>
        <v>0</v>
      </c>
      <c r="UT166" s="45">
        <f t="shared" si="745"/>
        <v>0</v>
      </c>
      <c r="UU166" s="88">
        <v>0</v>
      </c>
      <c r="UV166" s="88">
        <v>0</v>
      </c>
      <c r="UW166" s="88">
        <f>SUMIFS(Main!VF:VF,Main!A:A,A:A)</f>
        <v>0</v>
      </c>
      <c r="UX166" s="88">
        <f t="shared" si="746"/>
        <v>0</v>
      </c>
      <c r="UY166" s="12">
        <f t="shared" si="747"/>
        <v>0</v>
      </c>
      <c r="UZ166" s="87">
        <f t="shared" si="748"/>
        <v>0</v>
      </c>
      <c r="VA166" s="87">
        <f t="shared" si="749"/>
        <v>0</v>
      </c>
      <c r="VB166" s="169" t="str">
        <f t="shared" si="740"/>
        <v>AI-01</v>
      </c>
      <c r="VC166" s="12" t="e">
        <f t="shared" si="754"/>
        <v>#DIV/0!</v>
      </c>
      <c r="VD166" s="12" t="e">
        <f t="shared" si="750"/>
        <v>#DIV/0!</v>
      </c>
      <c r="VE166" s="3">
        <f>SUMIFS(Main!VR:VR,Main!B:B,B:B)</f>
        <v>0</v>
      </c>
      <c r="VF166" s="3">
        <f>SUMIFS(Main!VT:VT,Main!B:B,B:B)</f>
        <v>1</v>
      </c>
      <c r="VG166" s="3">
        <f>SUMIFS(Main!VV:VV,Main!B:B,B:B)</f>
        <v>0</v>
      </c>
      <c r="VH166" s="3">
        <f>SUMIFS(Main!VZ:VZ,Main!B:B,B:B)</f>
        <v>0</v>
      </c>
      <c r="VI166" s="3">
        <f>SUMIFS(Main!WB:WB,Main!B:B,B:B)</f>
        <v>0</v>
      </c>
      <c r="VJ166" s="3">
        <f>SUMIFS(Main!WD:WD,Main!B:B,B:B)</f>
        <v>0</v>
      </c>
      <c r="VK166" s="3">
        <f t="shared" si="751"/>
        <v>1</v>
      </c>
      <c r="VL166" s="88">
        <f t="shared" si="752"/>
        <v>2643.2355000934999</v>
      </c>
      <c r="VM166" s="12">
        <f t="shared" si="753"/>
        <v>2.7692178353782828E-5</v>
      </c>
      <c r="VN166" s="3">
        <f>SUMIFS(Main!WH:WH,Main!B:B,B:B)</f>
        <v>0</v>
      </c>
    </row>
    <row r="167" spans="1:586">
      <c r="A167" s="154" t="s">
        <v>40</v>
      </c>
      <c r="B167" s="155" t="s">
        <v>39</v>
      </c>
      <c r="C167" s="150" t="s">
        <v>294</v>
      </c>
      <c r="D167" s="150" t="s">
        <v>669</v>
      </c>
      <c r="E167" s="154" t="s">
        <v>213</v>
      </c>
      <c r="F167" s="150" t="s">
        <v>471</v>
      </c>
      <c r="G167" s="150" t="s">
        <v>458</v>
      </c>
      <c r="H167" s="17">
        <v>758.04449867383516</v>
      </c>
      <c r="I167" s="1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7"/>
      <c r="V167" s="87"/>
      <c r="W167" s="12"/>
      <c r="X167" s="91"/>
      <c r="Y167" s="91"/>
      <c r="Z167" s="91"/>
      <c r="AA167" s="91"/>
      <c r="AB167" s="91"/>
      <c r="AC167" s="91"/>
      <c r="AD167" s="91"/>
      <c r="AE167" s="87"/>
      <c r="AF167" s="88"/>
      <c r="AG167" s="88"/>
      <c r="AH167" s="88"/>
      <c r="AI167" s="87"/>
      <c r="AJ167" s="87"/>
      <c r="AK167" s="12"/>
      <c r="AL167" s="3"/>
      <c r="AM167" s="3"/>
      <c r="AN167" s="3"/>
      <c r="AO167" s="3"/>
      <c r="AP167" s="3"/>
      <c r="AQ167" s="3"/>
      <c r="AR167" s="3"/>
      <c r="AS167" s="3"/>
      <c r="AT167" s="87"/>
      <c r="AU167" s="40"/>
      <c r="AV167" s="40"/>
      <c r="AW167" s="88"/>
      <c r="AX167" s="88"/>
      <c r="AY167" s="88"/>
      <c r="AZ167" s="87"/>
      <c r="BA167" s="87"/>
      <c r="BB167" s="87"/>
      <c r="BC167" s="89"/>
      <c r="BD167" s="12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f t="shared" ref="BI167:BK170" si="1015">BG167-BH167</f>
        <v>0</v>
      </c>
      <c r="BJ167" s="3">
        <f t="shared" si="1015"/>
        <v>0</v>
      </c>
      <c r="BK167" s="3">
        <f t="shared" si="1015"/>
        <v>0</v>
      </c>
      <c r="BL167" s="3">
        <f t="shared" ref="BL167:BL173" si="1016">BH167+BI167+BJ167</f>
        <v>0</v>
      </c>
      <c r="BM167" s="87">
        <v>0</v>
      </c>
      <c r="BN167" s="40" t="e">
        <f t="shared" ref="BN167:BN173" si="1017">BP167/BH167</f>
        <v>#DIV/0!</v>
      </c>
      <c r="BO167" s="40" t="e">
        <f t="shared" ref="BO167:BO173" si="1018">BP167/BG167</f>
        <v>#DIV/0!</v>
      </c>
      <c r="BP167" s="88">
        <v>0</v>
      </c>
      <c r="BQ167" s="88">
        <v>0</v>
      </c>
      <c r="BR167" s="88">
        <v>0</v>
      </c>
      <c r="BS167" s="12" t="e">
        <f t="shared" ref="BS167:BS173" si="1019">BP167/BQ167</f>
        <v>#DIV/0!</v>
      </c>
      <c r="BT167" s="12" t="e">
        <f t="shared" ref="BT167:BT173" si="1020">BP167/BR167</f>
        <v>#DIV/0!</v>
      </c>
      <c r="BU167" s="87" t="e">
        <f t="shared" ref="BU167:BU173" si="1021">BH167/BL167</f>
        <v>#DIV/0!</v>
      </c>
      <c r="BV167" s="89" t="e">
        <f t="shared" ref="BV167:BV173" si="1022">1-BU167</f>
        <v>#DIV/0!</v>
      </c>
      <c r="BW167" s="90" t="str">
        <f t="shared" ref="BW167:BW173" si="1023">B167</f>
        <v>FBA76725</v>
      </c>
      <c r="BX167" s="12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f t="shared" ref="CC167:CC173" si="1024">CA167-CB167</f>
        <v>0</v>
      </c>
      <c r="CD167" s="3">
        <v>0</v>
      </c>
      <c r="CE167" s="3">
        <v>0</v>
      </c>
      <c r="CF167" s="3">
        <f t="shared" ref="CF167:CF173" si="1025">CB167+CC167+CD167</f>
        <v>0</v>
      </c>
      <c r="CG167" s="87" t="e">
        <f t="shared" ref="CG167:CG173" si="1026">CB167/BZ167</f>
        <v>#DIV/0!</v>
      </c>
      <c r="CH167" s="3" t="e">
        <f t="shared" ref="CH167:CH173" si="1027">CJ167/CB167</f>
        <v>#DIV/0!</v>
      </c>
      <c r="CI167" s="3" t="e">
        <f t="shared" ref="CI167:CI173" si="1028">CJ167/CA167</f>
        <v>#DIV/0!</v>
      </c>
      <c r="CJ167" s="88">
        <v>0</v>
      </c>
      <c r="CK167" s="88">
        <v>0</v>
      </c>
      <c r="CL167" s="88">
        <v>0</v>
      </c>
      <c r="CM167" s="87" t="e">
        <f t="shared" ref="CM167:CM173" si="1029">CJ167/CK167</f>
        <v>#DIV/0!</v>
      </c>
      <c r="CN167" s="87" t="e">
        <f t="shared" ref="CN167:CN173" si="1030">CJ167/CL167</f>
        <v>#DIV/0!</v>
      </c>
      <c r="CO167" s="12" t="e">
        <f t="shared" ref="CO167:CO173" si="1031">CB167/CF167</f>
        <v>#DIV/0!</v>
      </c>
      <c r="CP167" s="12" t="e">
        <f t="shared" ref="CP167:CP173" si="1032">1-CO167</f>
        <v>#DIV/0!</v>
      </c>
      <c r="CQ167" s="77" t="str">
        <f t="shared" ref="CQ167:CQ173" si="1033">B167</f>
        <v>FBA76725</v>
      </c>
      <c r="CR167" s="12">
        <v>0</v>
      </c>
      <c r="CS167" s="3">
        <v>0</v>
      </c>
      <c r="CT167" s="3">
        <v>0</v>
      </c>
      <c r="CU167" s="3" t="e">
        <f>VLOOKUP(C167,'[1]Monthly Sales'!C:AP,38,0)</f>
        <v>#N/A</v>
      </c>
      <c r="CV167" s="3">
        <v>0</v>
      </c>
      <c r="CW167" s="3" t="e">
        <f t="shared" ref="CW167:CW173" si="1034">CU167-CV167</f>
        <v>#N/A</v>
      </c>
      <c r="CX167" s="3">
        <v>0</v>
      </c>
      <c r="CY167" s="3">
        <v>0</v>
      </c>
      <c r="CZ167" s="3" t="e">
        <f t="shared" ref="CZ167:CZ173" si="1035">CV167+CW167+CX167</f>
        <v>#N/A</v>
      </c>
      <c r="DA167" s="87" t="e">
        <f t="shared" ref="DA167:DA173" si="1036">CV167/CT167</f>
        <v>#DIV/0!</v>
      </c>
      <c r="DB167" s="45" t="e">
        <f t="shared" ref="DB167:DB173" si="1037">DD167/CV167</f>
        <v>#DIV/0!</v>
      </c>
      <c r="DC167" s="3" t="e">
        <f t="shared" ref="DC167:DC173" si="1038">DD167/CZ167</f>
        <v>#N/A</v>
      </c>
      <c r="DD167" s="88">
        <v>0</v>
      </c>
      <c r="DE167" s="88">
        <v>0</v>
      </c>
      <c r="DF167" s="88">
        <v>0</v>
      </c>
      <c r="DG167" s="12" t="e">
        <f t="shared" ref="DG167:DG173" si="1039">DD167/DE167</f>
        <v>#DIV/0!</v>
      </c>
      <c r="DH167" s="12" t="e">
        <f t="shared" ref="DH167:DH173" si="1040">DD167/DF167</f>
        <v>#DIV/0!</v>
      </c>
      <c r="DI167" s="12" t="e">
        <f t="shared" ref="DI167:DI173" si="1041">CV167/CZ167</f>
        <v>#N/A</v>
      </c>
      <c r="DJ167" s="12" t="e">
        <f t="shared" ref="DJ167:DJ173" si="1042">1-DI167</f>
        <v>#N/A</v>
      </c>
      <c r="DK167" s="3" t="str">
        <f t="shared" ref="DK167:DK173" si="1043">B167</f>
        <v>FBA76725</v>
      </c>
      <c r="DL167" s="2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f t="shared" ref="DQ167:DR170" si="1044">DO167-DP167</f>
        <v>0</v>
      </c>
      <c r="DR167" s="3">
        <f t="shared" si="1044"/>
        <v>0</v>
      </c>
      <c r="DS167" s="3">
        <v>0</v>
      </c>
      <c r="DT167" s="3">
        <f t="shared" ref="DT167:DT173" si="1045">DP167+DQ167+DR167</f>
        <v>0</v>
      </c>
      <c r="DU167" s="12" t="e">
        <f t="shared" ref="DU167:DU173" si="1046">DR167/DT167</f>
        <v>#DIV/0!</v>
      </c>
      <c r="DV167" s="87" t="e">
        <f t="shared" ref="DV167:DV173" si="1047">DP167/DN167</f>
        <v>#DIV/0!</v>
      </c>
      <c r="DW167" s="3" t="e">
        <f t="shared" ref="DW167:DW173" si="1048">DY167/DP167</f>
        <v>#DIV/0!</v>
      </c>
      <c r="DX167" s="3" t="e">
        <f t="shared" ref="DX167:DX173" si="1049">DY167/DT167</f>
        <v>#DIV/0!</v>
      </c>
      <c r="DY167" s="88">
        <v>0</v>
      </c>
      <c r="DZ167" s="88">
        <v>0</v>
      </c>
      <c r="EA167" s="88">
        <v>0</v>
      </c>
      <c r="EB167" s="12" t="e">
        <f t="shared" ref="EB167:EB173" si="1050">DY167/DZ167</f>
        <v>#DIV/0!</v>
      </c>
      <c r="EC167" s="12" t="e">
        <f t="shared" ref="EC167:EC173" si="1051">DY167/EA167</f>
        <v>#DIV/0!</v>
      </c>
      <c r="ED167" s="12" t="e">
        <f t="shared" ref="ED167:ED173" si="1052">DP167/DT167</f>
        <v>#DIV/0!</v>
      </c>
      <c r="EE167" s="12" t="e">
        <f t="shared" ref="EE167:EE173" si="1053">1-ED167</f>
        <v>#DIV/0!</v>
      </c>
      <c r="EF167" s="3" t="str">
        <f t="shared" ref="EF167:EF173" si="1054">B167</f>
        <v>FBA76725</v>
      </c>
      <c r="EG167" s="12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f t="shared" ref="EL167:EL173" si="1055">EJ167-EK167</f>
        <v>0</v>
      </c>
      <c r="EM167" s="3">
        <v>0</v>
      </c>
      <c r="EN167" s="3">
        <v>0</v>
      </c>
      <c r="EO167" s="3">
        <f t="shared" ref="EO167:EO173" si="1056">EK167+EL167+EM167</f>
        <v>0</v>
      </c>
      <c r="EP167" s="12">
        <f t="shared" ref="EP167:EP173" si="1057">IF(EM167,EM167/EO167,0)</f>
        <v>0</v>
      </c>
      <c r="EQ167" s="87">
        <f t="shared" ref="EQ167:EQ173" si="1058">IF(EK167,EK167/EI167,0)</f>
        <v>0</v>
      </c>
      <c r="ER167" s="3">
        <f t="shared" ref="ER167:ER173" si="1059">IF(ET167,ET167/EK167,0)</f>
        <v>0</v>
      </c>
      <c r="ES167" s="3">
        <f t="shared" ref="ES167:ES173" si="1060">IF(ET167,ET167/EO167,0)</f>
        <v>0</v>
      </c>
      <c r="ET167" s="88">
        <v>0</v>
      </c>
      <c r="EU167" s="88">
        <v>0</v>
      </c>
      <c r="EV167" s="88">
        <v>0</v>
      </c>
      <c r="EW167" s="12">
        <f t="shared" ref="EW167:EW173" si="1061">IF(ET167,ET167/EU167,0)</f>
        <v>0</v>
      </c>
      <c r="EX167" s="12">
        <f t="shared" ref="EX167:EX173" si="1062">IF(ET167,ET167/EV167,0)</f>
        <v>0</v>
      </c>
      <c r="EY167" s="12">
        <f t="shared" ref="EY167:EY173" si="1063">IF(EK167,EK167/EO167,0)</f>
        <v>0</v>
      </c>
      <c r="EZ167" s="12">
        <f>IF(1-EY167,0)</f>
        <v>0</v>
      </c>
      <c r="FA167" s="3" t="str">
        <f t="shared" ref="FA167:FA173" si="1064">B167</f>
        <v>FBA76725</v>
      </c>
      <c r="FB167" s="12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f t="shared" ref="FG167:FG173" si="1065">FE167-FF167</f>
        <v>0</v>
      </c>
      <c r="FH167" s="3">
        <v>0</v>
      </c>
      <c r="FI167" s="3">
        <v>0</v>
      </c>
      <c r="FJ167" s="3">
        <f t="shared" ref="FJ167:FJ173" si="1066">FF167+FG167+FH167</f>
        <v>0</v>
      </c>
      <c r="FK167" s="12">
        <f t="shared" ref="FK167:FK173" si="1067">IF(FH167,FH167/FJ167,0)</f>
        <v>0</v>
      </c>
      <c r="FL167" s="12">
        <f t="shared" ref="FL167:FL173" si="1068">IF(FF167,FF167/FD167,0)</f>
        <v>0</v>
      </c>
      <c r="FM167" s="3">
        <f t="shared" ref="FM167:FM173" si="1069">IF(FO167,FO167/FF167,0)</f>
        <v>0</v>
      </c>
      <c r="FN167" s="88">
        <f t="shared" ref="FN167:FN173" si="1070">IF(FO167,FO167/FJ167,0)</f>
        <v>0</v>
      </c>
      <c r="FO167" s="88">
        <v>0</v>
      </c>
      <c r="FP167" s="88">
        <v>0</v>
      </c>
      <c r="FQ167" s="88">
        <v>0</v>
      </c>
      <c r="FR167" s="12">
        <f t="shared" ref="FR167:FR173" si="1071">IF(FO167,FO167/FP167,0)</f>
        <v>0</v>
      </c>
      <c r="FS167" s="12">
        <f t="shared" ref="FS167:FS173" si="1072">IF(FO167,FO167/FQ167,0)</f>
        <v>0</v>
      </c>
      <c r="FT167" s="12" t="e">
        <f t="shared" ref="FT167:FT173" si="1073">FF167/FJ167</f>
        <v>#DIV/0!</v>
      </c>
      <c r="FU167" s="39" t="e">
        <f t="shared" ref="FU167:FU173" si="1074">1-FT167</f>
        <v>#DIV/0!</v>
      </c>
      <c r="FV167" s="77" t="str">
        <f t="shared" ref="FV167:FV173" si="1075">B167</f>
        <v>FBA76725</v>
      </c>
      <c r="FW167" s="12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f t="shared" ref="GB167:GB173" si="1076">FZ167-GA167</f>
        <v>0</v>
      </c>
      <c r="GC167" s="3">
        <v>0</v>
      </c>
      <c r="GD167" s="3">
        <v>0</v>
      </c>
      <c r="GE167" s="3">
        <f t="shared" ref="GE167:GE173" si="1077">GA167+GB167+GC167</f>
        <v>0</v>
      </c>
      <c r="GF167" s="12">
        <f t="shared" ref="GF167:GF173" si="1078">IF(GC167,GC167/GE167,0)</f>
        <v>0</v>
      </c>
      <c r="GG167" s="12">
        <f t="shared" ref="GG167:GG173" si="1079">IF(GA167,GA167/FY167,0)</f>
        <v>0</v>
      </c>
      <c r="GH167" s="88">
        <f t="shared" ref="GH167:GH173" si="1080">IF(GJ167,GJ167/GA167,0)</f>
        <v>0</v>
      </c>
      <c r="GI167" s="45">
        <f t="shared" ref="GI167:GI173" si="1081">IF(GJ167,GJ167/GE167,0)</f>
        <v>0</v>
      </c>
      <c r="GJ167" s="88">
        <v>0</v>
      </c>
      <c r="GK167" s="88">
        <v>0</v>
      </c>
      <c r="GL167" s="88">
        <v>0</v>
      </c>
      <c r="GM167" s="12">
        <f t="shared" ref="GM167:GM173" si="1082">IF(GJ167,GJ167/GK167,0)</f>
        <v>0</v>
      </c>
      <c r="GN167" s="12">
        <f t="shared" ref="GN167:GN173" si="1083">IF(GJ167,GJ167/GL167,0)</f>
        <v>0</v>
      </c>
      <c r="GO167" s="12" t="e">
        <f t="shared" ref="GO167:GO173" si="1084">GA167/GE167</f>
        <v>#DIV/0!</v>
      </c>
      <c r="GP167" s="12" t="e">
        <f t="shared" ref="GP167:GP173" si="1085">1-GO167</f>
        <v>#DIV/0!</v>
      </c>
      <c r="GQ167" s="77" t="str">
        <f t="shared" ref="GQ167:GQ173" si="1086">B167</f>
        <v>FBA76725</v>
      </c>
      <c r="GR167" s="12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f t="shared" si="874"/>
        <v>0</v>
      </c>
      <c r="GX167" s="3">
        <v>0</v>
      </c>
      <c r="GY167" s="3">
        <v>0</v>
      </c>
      <c r="GZ167" s="3">
        <f t="shared" si="875"/>
        <v>0</v>
      </c>
      <c r="HA167" s="12">
        <f t="shared" si="876"/>
        <v>0</v>
      </c>
      <c r="HB167" s="12">
        <f t="shared" si="877"/>
        <v>0</v>
      </c>
      <c r="HC167" s="88">
        <f t="shared" si="878"/>
        <v>0</v>
      </c>
      <c r="HD167" s="45">
        <f t="shared" si="879"/>
        <v>0</v>
      </c>
      <c r="HE167" s="88">
        <v>0</v>
      </c>
      <c r="HF167" s="88">
        <v>0</v>
      </c>
      <c r="HG167" s="88">
        <v>0</v>
      </c>
      <c r="HH167" s="12">
        <f t="shared" si="880"/>
        <v>0</v>
      </c>
      <c r="HI167" s="12">
        <f t="shared" si="881"/>
        <v>0</v>
      </c>
      <c r="HJ167" s="12" t="e">
        <f t="shared" si="882"/>
        <v>#DIV/0!</v>
      </c>
      <c r="HK167" s="12" t="e">
        <f t="shared" si="883"/>
        <v>#DIV/0!</v>
      </c>
      <c r="HL167" s="77" t="s">
        <v>213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f t="shared" si="884"/>
        <v>0</v>
      </c>
      <c r="HS167" s="3">
        <v>0</v>
      </c>
      <c r="HT167" s="3">
        <f t="shared" si="885"/>
        <v>0</v>
      </c>
      <c r="HU167" s="12">
        <f t="shared" si="886"/>
        <v>0</v>
      </c>
      <c r="HV167" s="12">
        <f t="shared" si="887"/>
        <v>0</v>
      </c>
      <c r="HW167" s="88">
        <f t="shared" si="888"/>
        <v>0</v>
      </c>
      <c r="HX167" s="45">
        <f t="shared" si="889"/>
        <v>0</v>
      </c>
      <c r="HY167" s="3">
        <v>0</v>
      </c>
      <c r="HZ167" s="3">
        <v>0</v>
      </c>
      <c r="IA167" s="3">
        <v>0</v>
      </c>
      <c r="IB167" s="20">
        <f t="shared" si="890"/>
        <v>0</v>
      </c>
      <c r="IC167" s="12">
        <f t="shared" si="891"/>
        <v>0</v>
      </c>
      <c r="ID167" s="12">
        <f t="shared" si="892"/>
        <v>0</v>
      </c>
      <c r="IE167" s="12" t="e">
        <f t="shared" si="893"/>
        <v>#DIV/0!</v>
      </c>
      <c r="IF167" s="105" t="e">
        <f t="shared" si="894"/>
        <v>#DIV/0!</v>
      </c>
      <c r="IG167" s="100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f t="shared" si="895"/>
        <v>0</v>
      </c>
      <c r="IM167" s="3">
        <v>0</v>
      </c>
      <c r="IN167" s="3">
        <f t="shared" si="896"/>
        <v>0</v>
      </c>
      <c r="IO167" s="12">
        <f t="shared" si="897"/>
        <v>0</v>
      </c>
      <c r="IP167" s="12">
        <f t="shared" si="898"/>
        <v>0</v>
      </c>
      <c r="IQ167" s="88">
        <f t="shared" si="899"/>
        <v>0</v>
      </c>
      <c r="IR167" s="45">
        <f t="shared" si="900"/>
        <v>0</v>
      </c>
      <c r="IS167" s="3">
        <v>0</v>
      </c>
      <c r="IT167" s="3">
        <v>0</v>
      </c>
      <c r="IU167" s="3">
        <v>0</v>
      </c>
      <c r="IV167" s="20">
        <f t="shared" si="901"/>
        <v>0</v>
      </c>
      <c r="IW167" s="12">
        <f t="shared" si="902"/>
        <v>0</v>
      </c>
      <c r="IX167" s="12">
        <f t="shared" si="903"/>
        <v>0</v>
      </c>
      <c r="IY167" s="12" t="e">
        <f t="shared" si="904"/>
        <v>#DIV/0!</v>
      </c>
      <c r="IZ167" s="12" t="e">
        <f t="shared" si="905"/>
        <v>#DIV/0!</v>
      </c>
      <c r="JA167" s="100">
        <v>9</v>
      </c>
      <c r="JB167" s="3">
        <v>0</v>
      </c>
      <c r="JC167" s="3">
        <v>0</v>
      </c>
      <c r="JD167" s="3">
        <v>0</v>
      </c>
      <c r="JE167" s="3">
        <v>0</v>
      </c>
      <c r="JF167" s="3">
        <f t="shared" si="906"/>
        <v>0</v>
      </c>
      <c r="JG167" s="3">
        <v>0</v>
      </c>
      <c r="JH167" s="3">
        <f t="shared" si="907"/>
        <v>0</v>
      </c>
      <c r="JI167" s="12">
        <f t="shared" si="908"/>
        <v>0</v>
      </c>
      <c r="JJ167" s="12">
        <f t="shared" si="909"/>
        <v>0</v>
      </c>
      <c r="JK167" s="88">
        <f t="shared" si="910"/>
        <v>0</v>
      </c>
      <c r="JL167" s="45">
        <f t="shared" si="911"/>
        <v>0</v>
      </c>
      <c r="JM167" s="3">
        <v>0</v>
      </c>
      <c r="JN167" s="3">
        <v>0</v>
      </c>
      <c r="JO167" s="3">
        <v>0</v>
      </c>
      <c r="JP167" s="20">
        <f t="shared" si="912"/>
        <v>0</v>
      </c>
      <c r="JQ167" s="12">
        <f t="shared" si="913"/>
        <v>0</v>
      </c>
      <c r="JR167" s="12">
        <f t="shared" si="914"/>
        <v>0</v>
      </c>
      <c r="JS167" s="12" t="e">
        <f t="shared" si="915"/>
        <v>#DIV/0!</v>
      </c>
      <c r="JT167" s="12" t="e">
        <f t="shared" si="916"/>
        <v>#DIV/0!</v>
      </c>
      <c r="JU167" s="100">
        <v>163</v>
      </c>
      <c r="JV167" s="3">
        <v>0</v>
      </c>
      <c r="JW167" s="3">
        <v>0</v>
      </c>
      <c r="JX167" s="3">
        <v>0</v>
      </c>
      <c r="JY167" s="3">
        <v>0</v>
      </c>
      <c r="JZ167" s="3">
        <f t="shared" si="917"/>
        <v>0</v>
      </c>
      <c r="KA167" s="3">
        <v>0</v>
      </c>
      <c r="KB167" s="3">
        <f t="shared" si="918"/>
        <v>0</v>
      </c>
      <c r="KC167" s="12">
        <f t="shared" si="919"/>
        <v>0</v>
      </c>
      <c r="KD167" s="12">
        <f t="shared" si="920"/>
        <v>0</v>
      </c>
      <c r="KE167" s="88">
        <f t="shared" si="921"/>
        <v>0</v>
      </c>
      <c r="KF167" s="45">
        <f t="shared" si="922"/>
        <v>0</v>
      </c>
      <c r="KG167" s="3">
        <v>0</v>
      </c>
      <c r="KH167" s="3">
        <v>0</v>
      </c>
      <c r="KI167" s="3">
        <v>0</v>
      </c>
      <c r="KJ167" s="20">
        <f t="shared" si="923"/>
        <v>0</v>
      </c>
      <c r="KK167" s="12">
        <f t="shared" si="924"/>
        <v>0</v>
      </c>
      <c r="KL167" s="12">
        <f t="shared" si="925"/>
        <v>0</v>
      </c>
      <c r="KM167" s="12" t="e">
        <f t="shared" si="926"/>
        <v>#DIV/0!</v>
      </c>
      <c r="KN167" s="12" t="e">
        <f t="shared" si="927"/>
        <v>#DIV/0!</v>
      </c>
      <c r="KO167" s="100">
        <v>68</v>
      </c>
      <c r="KP167" s="3">
        <v>0</v>
      </c>
      <c r="KQ167" s="3">
        <v>0</v>
      </c>
      <c r="KR167" s="3">
        <v>1</v>
      </c>
      <c r="KS167" s="3">
        <v>0</v>
      </c>
      <c r="KT167" s="3">
        <f t="shared" si="928"/>
        <v>1</v>
      </c>
      <c r="KU167" s="3">
        <v>0</v>
      </c>
      <c r="KV167" s="3">
        <f t="shared" si="929"/>
        <v>1</v>
      </c>
      <c r="KW167" s="12">
        <f t="shared" si="930"/>
        <v>0</v>
      </c>
      <c r="KX167" s="12">
        <f t="shared" si="931"/>
        <v>0</v>
      </c>
      <c r="KY167" s="88">
        <f t="shared" si="932"/>
        <v>0</v>
      </c>
      <c r="KZ167" s="45">
        <f t="shared" si="933"/>
        <v>0</v>
      </c>
      <c r="LA167" s="3">
        <v>0</v>
      </c>
      <c r="LB167" s="3">
        <v>0</v>
      </c>
      <c r="LC167" s="3">
        <v>1680</v>
      </c>
      <c r="LD167" s="20">
        <f t="shared" si="934"/>
        <v>1423.7288135593221</v>
      </c>
      <c r="LE167" s="12">
        <f t="shared" si="935"/>
        <v>0</v>
      </c>
      <c r="LF167" s="12">
        <f t="shared" si="936"/>
        <v>0</v>
      </c>
      <c r="LG167" s="12">
        <f t="shared" si="937"/>
        <v>0</v>
      </c>
      <c r="LH167" s="12">
        <f t="shared" si="938"/>
        <v>1</v>
      </c>
      <c r="LI167" s="100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f t="shared" si="939"/>
        <v>0</v>
      </c>
      <c r="LO167" s="3">
        <v>0</v>
      </c>
      <c r="LP167" s="3">
        <f t="shared" si="940"/>
        <v>0</v>
      </c>
      <c r="LQ167" s="12">
        <f t="shared" si="941"/>
        <v>0</v>
      </c>
      <c r="LR167" s="12">
        <f t="shared" si="942"/>
        <v>0</v>
      </c>
      <c r="LS167" s="88">
        <f t="shared" si="943"/>
        <v>0</v>
      </c>
      <c r="LT167" s="45">
        <f t="shared" si="944"/>
        <v>0</v>
      </c>
      <c r="LU167" s="88">
        <v>0</v>
      </c>
      <c r="LV167" s="88">
        <v>0</v>
      </c>
      <c r="LW167" s="88">
        <v>0</v>
      </c>
      <c r="LX167" s="88">
        <f t="shared" si="945"/>
        <v>0</v>
      </c>
      <c r="LY167" s="12">
        <f t="shared" si="946"/>
        <v>0</v>
      </c>
      <c r="LZ167" s="12">
        <f t="shared" si="947"/>
        <v>0</v>
      </c>
      <c r="MA167" s="12" t="e">
        <f t="shared" si="948"/>
        <v>#DIV/0!</v>
      </c>
      <c r="MB167" s="12" t="e">
        <f t="shared" si="949"/>
        <v>#DIV/0!</v>
      </c>
      <c r="MC167" s="100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f t="shared" si="950"/>
        <v>0</v>
      </c>
      <c r="MI167" s="3">
        <v>0</v>
      </c>
      <c r="MJ167" s="3">
        <f t="shared" si="951"/>
        <v>0</v>
      </c>
      <c r="MK167" s="12">
        <f t="shared" si="952"/>
        <v>0</v>
      </c>
      <c r="ML167" s="12">
        <f t="shared" si="953"/>
        <v>0</v>
      </c>
      <c r="MM167" s="88">
        <f t="shared" si="954"/>
        <v>0</v>
      </c>
      <c r="MN167" s="45">
        <f t="shared" si="955"/>
        <v>0</v>
      </c>
      <c r="MO167" s="88">
        <v>0</v>
      </c>
      <c r="MP167" s="88">
        <v>0</v>
      </c>
      <c r="MQ167" s="88">
        <v>0</v>
      </c>
      <c r="MR167" s="88">
        <f t="shared" si="956"/>
        <v>0</v>
      </c>
      <c r="MS167" s="12">
        <f t="shared" si="957"/>
        <v>0</v>
      </c>
      <c r="MT167" s="12">
        <f t="shared" si="958"/>
        <v>0</v>
      </c>
      <c r="MU167" s="12" t="e">
        <f t="shared" si="959"/>
        <v>#DIV/0!</v>
      </c>
      <c r="MV167" s="12" t="e">
        <f t="shared" si="960"/>
        <v>#DIV/0!</v>
      </c>
      <c r="MW167" s="100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f t="shared" si="961"/>
        <v>0</v>
      </c>
      <c r="NC167" s="3">
        <v>0</v>
      </c>
      <c r="ND167" s="3">
        <f t="shared" si="962"/>
        <v>0</v>
      </c>
      <c r="NE167" s="12">
        <f t="shared" si="963"/>
        <v>0</v>
      </c>
      <c r="NF167" s="12">
        <f t="shared" si="964"/>
        <v>0</v>
      </c>
      <c r="NG167" s="88">
        <f t="shared" si="965"/>
        <v>0</v>
      </c>
      <c r="NH167" s="45">
        <f t="shared" si="966"/>
        <v>0</v>
      </c>
      <c r="NI167" s="88">
        <v>0</v>
      </c>
      <c r="NJ167" s="88">
        <v>0</v>
      </c>
      <c r="NK167" s="88">
        <v>0</v>
      </c>
      <c r="NL167" s="88">
        <f t="shared" si="967"/>
        <v>0</v>
      </c>
      <c r="NM167" s="12">
        <f t="shared" si="968"/>
        <v>0</v>
      </c>
      <c r="NN167" s="12">
        <f t="shared" si="969"/>
        <v>0</v>
      </c>
      <c r="NO167" s="12" t="e">
        <f t="shared" si="970"/>
        <v>#DIV/0!</v>
      </c>
      <c r="NP167" s="12" t="e">
        <f t="shared" si="971"/>
        <v>#DIV/0!</v>
      </c>
      <c r="NQ167" s="100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f t="shared" si="972"/>
        <v>0</v>
      </c>
      <c r="NW167" s="3">
        <f t="shared" si="973"/>
        <v>0</v>
      </c>
      <c r="NX167" s="12">
        <f t="shared" si="974"/>
        <v>0</v>
      </c>
      <c r="NY167" s="88">
        <f t="shared" si="975"/>
        <v>0</v>
      </c>
      <c r="NZ167" s="45">
        <f t="shared" si="976"/>
        <v>0</v>
      </c>
      <c r="OA167" s="88">
        <v>0</v>
      </c>
      <c r="OB167" s="88">
        <v>0</v>
      </c>
      <c r="OC167" s="88">
        <v>0</v>
      </c>
      <c r="OD167" s="88">
        <f t="shared" si="977"/>
        <v>0</v>
      </c>
      <c r="OE167" s="12">
        <f t="shared" si="978"/>
        <v>0</v>
      </c>
      <c r="OF167" s="12">
        <f t="shared" si="979"/>
        <v>0</v>
      </c>
      <c r="OG167" s="12">
        <f t="shared" si="980"/>
        <v>0</v>
      </c>
      <c r="OH167" s="12" t="e">
        <f t="shared" si="981"/>
        <v>#DIV/0!</v>
      </c>
      <c r="OI167" s="12" t="e">
        <f t="shared" si="982"/>
        <v>#DIV/0!</v>
      </c>
      <c r="OJ167" s="3">
        <v>0</v>
      </c>
      <c r="OK167" s="3">
        <v>3</v>
      </c>
      <c r="OL167" s="3">
        <v>0</v>
      </c>
      <c r="OM167" s="3">
        <v>0</v>
      </c>
      <c r="ON167" s="3">
        <v>0</v>
      </c>
      <c r="OO167" s="3">
        <f t="shared" si="983"/>
        <v>3</v>
      </c>
      <c r="OP167" s="88">
        <f t="shared" si="984"/>
        <v>2274.1334960215054</v>
      </c>
      <c r="OQ167" s="12">
        <f t="shared" si="985"/>
        <v>2.7639295255485856E-5</v>
      </c>
      <c r="OR167" s="3">
        <v>0</v>
      </c>
      <c r="OS167" s="100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f t="shared" si="986"/>
        <v>0</v>
      </c>
      <c r="OY167" s="3">
        <f t="shared" si="987"/>
        <v>0</v>
      </c>
      <c r="OZ167" s="12">
        <f t="shared" si="988"/>
        <v>0</v>
      </c>
      <c r="PA167" s="88">
        <f t="shared" si="989"/>
        <v>0</v>
      </c>
      <c r="PB167" s="45">
        <f t="shared" si="990"/>
        <v>0</v>
      </c>
      <c r="PC167" s="88">
        <v>0</v>
      </c>
      <c r="PD167" s="88">
        <v>0</v>
      </c>
      <c r="PE167" s="88">
        <v>0</v>
      </c>
      <c r="PF167" s="88">
        <f t="shared" si="991"/>
        <v>0</v>
      </c>
      <c r="PG167" s="12">
        <f t="shared" si="992"/>
        <v>0</v>
      </c>
      <c r="PH167" s="12">
        <f t="shared" si="993"/>
        <v>0</v>
      </c>
      <c r="PI167" s="12">
        <f t="shared" si="994"/>
        <v>0</v>
      </c>
      <c r="PJ167" s="12" t="e">
        <f t="shared" si="995"/>
        <v>#DIV/0!</v>
      </c>
      <c r="PK167" s="12" t="e">
        <f t="shared" si="996"/>
        <v>#DIV/0!</v>
      </c>
      <c r="PL167" s="3">
        <v>0</v>
      </c>
      <c r="PM167" s="3">
        <v>3</v>
      </c>
      <c r="PN167" s="3">
        <v>0</v>
      </c>
      <c r="PO167" s="3">
        <v>0</v>
      </c>
      <c r="PP167" s="3">
        <v>0</v>
      </c>
      <c r="PQ167" s="3">
        <v>0</v>
      </c>
      <c r="PR167" s="3">
        <f t="shared" si="997"/>
        <v>3</v>
      </c>
      <c r="PS167" s="88">
        <f t="shared" si="998"/>
        <v>2274.1334960215054</v>
      </c>
      <c r="PT167" s="12">
        <f t="shared" si="999"/>
        <v>3.1592115900602888E-5</v>
      </c>
      <c r="PU167" s="3">
        <v>0</v>
      </c>
      <c r="PV167" s="100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f t="shared" si="1000"/>
        <v>0</v>
      </c>
      <c r="QB167" s="3">
        <f t="shared" si="1001"/>
        <v>0</v>
      </c>
      <c r="QC167" s="12">
        <f t="shared" si="1002"/>
        <v>0</v>
      </c>
      <c r="QD167" s="88">
        <f t="shared" si="1003"/>
        <v>0</v>
      </c>
      <c r="QE167" s="45">
        <f t="shared" si="1004"/>
        <v>0</v>
      </c>
      <c r="QF167" s="88">
        <v>0</v>
      </c>
      <c r="QG167" s="88">
        <v>0</v>
      </c>
      <c r="QH167" s="88">
        <v>0</v>
      </c>
      <c r="QI167" s="88">
        <f t="shared" si="1005"/>
        <v>0</v>
      </c>
      <c r="QJ167" s="12">
        <f t="shared" si="1006"/>
        <v>0</v>
      </c>
      <c r="QK167" s="12">
        <f t="shared" si="1007"/>
        <v>0</v>
      </c>
      <c r="QL167" s="12">
        <f t="shared" si="1008"/>
        <v>0</v>
      </c>
      <c r="QM167" s="12" t="e">
        <f t="shared" si="1009"/>
        <v>#DIV/0!</v>
      </c>
      <c r="QN167" s="12" t="e">
        <f t="shared" si="1010"/>
        <v>#DIV/0!</v>
      </c>
      <c r="QO167" s="3">
        <v>0</v>
      </c>
      <c r="QP167" s="3"/>
      <c r="QQ167" s="3">
        <v>0</v>
      </c>
      <c r="QR167" s="3">
        <v>0</v>
      </c>
      <c r="QS167" s="3">
        <v>0</v>
      </c>
      <c r="QT167" s="3">
        <v>0</v>
      </c>
      <c r="QU167" s="3">
        <f t="shared" si="1011"/>
        <v>0</v>
      </c>
      <c r="QV167" s="88">
        <f t="shared" si="1012"/>
        <v>0</v>
      </c>
      <c r="QW167" s="12">
        <f t="shared" si="1013"/>
        <v>0</v>
      </c>
      <c r="QX167" s="3">
        <v>0</v>
      </c>
      <c r="QY167" s="100">
        <v>0</v>
      </c>
      <c r="QZ167" s="3">
        <v>0</v>
      </c>
      <c r="RA167" s="3">
        <v>0</v>
      </c>
      <c r="RB167" s="3">
        <v>0</v>
      </c>
      <c r="RC167" s="3">
        <v>0</v>
      </c>
      <c r="RD167" s="3">
        <f t="shared" si="786"/>
        <v>0</v>
      </c>
      <c r="RE167" s="3">
        <f t="shared" si="787"/>
        <v>0</v>
      </c>
      <c r="RF167" s="12">
        <f t="shared" si="788"/>
        <v>0</v>
      </c>
      <c r="RG167" s="88">
        <f t="shared" si="789"/>
        <v>0</v>
      </c>
      <c r="RH167" s="45">
        <f t="shared" si="790"/>
        <v>0</v>
      </c>
      <c r="RI167" s="88">
        <v>0</v>
      </c>
      <c r="RJ167" s="88">
        <v>0</v>
      </c>
      <c r="RK167" s="88">
        <v>0</v>
      </c>
      <c r="RL167" s="88">
        <f t="shared" si="791"/>
        <v>0</v>
      </c>
      <c r="RM167" s="12">
        <f t="shared" si="792"/>
        <v>0</v>
      </c>
      <c r="RN167" s="12">
        <f t="shared" si="793"/>
        <v>0</v>
      </c>
      <c r="RO167" s="12">
        <f t="shared" si="794"/>
        <v>0</v>
      </c>
      <c r="RP167" s="169" t="str">
        <f t="shared" si="795"/>
        <v>AM-C22</v>
      </c>
      <c r="RQ167" s="12" t="e">
        <f t="shared" si="796"/>
        <v>#DIV/0!</v>
      </c>
      <c r="RR167" s="12" t="e">
        <f t="shared" si="797"/>
        <v>#DIV/0!</v>
      </c>
      <c r="RS167" s="3">
        <v>0</v>
      </c>
      <c r="RT167" s="3">
        <v>2</v>
      </c>
      <c r="RU167" s="3">
        <v>0</v>
      </c>
      <c r="RV167" s="3">
        <v>0</v>
      </c>
      <c r="RW167" s="3">
        <v>0</v>
      </c>
      <c r="RX167" s="3">
        <v>0</v>
      </c>
      <c r="RY167" s="3">
        <f t="shared" si="798"/>
        <v>2</v>
      </c>
      <c r="RZ167" s="88">
        <f t="shared" si="799"/>
        <v>1516.0889973476703</v>
      </c>
      <c r="SA167" s="12">
        <f t="shared" si="800"/>
        <v>2.137813597211906E-5</v>
      </c>
      <c r="SB167" s="3">
        <v>0</v>
      </c>
      <c r="SC167" s="100">
        <v>8</v>
      </c>
      <c r="SD167" s="3">
        <v>0</v>
      </c>
      <c r="SE167" s="3">
        <v>0</v>
      </c>
      <c r="SF167" s="3">
        <v>0</v>
      </c>
      <c r="SG167" s="3">
        <v>0</v>
      </c>
      <c r="SH167" s="3">
        <f t="shared" si="756"/>
        <v>0</v>
      </c>
      <c r="SI167" s="3">
        <f t="shared" si="757"/>
        <v>0</v>
      </c>
      <c r="SJ167" s="12">
        <f t="shared" si="758"/>
        <v>0</v>
      </c>
      <c r="SK167" s="88">
        <f t="shared" si="759"/>
        <v>0</v>
      </c>
      <c r="SL167" s="45">
        <f t="shared" si="760"/>
        <v>0</v>
      </c>
      <c r="SM167" s="88">
        <v>0</v>
      </c>
      <c r="SN167" s="88">
        <v>0</v>
      </c>
      <c r="SO167" s="88">
        <v>0</v>
      </c>
      <c r="SP167" s="88">
        <f t="shared" si="761"/>
        <v>0</v>
      </c>
      <c r="SQ167" s="12">
        <f t="shared" si="762"/>
        <v>0</v>
      </c>
      <c r="SR167" s="87">
        <f t="shared" si="763"/>
        <v>0</v>
      </c>
      <c r="SS167" s="87">
        <f t="shared" si="764"/>
        <v>0</v>
      </c>
      <c r="ST167" s="169" t="str">
        <f t="shared" si="765"/>
        <v>AM-C22</v>
      </c>
      <c r="SU167" s="12" t="e">
        <f t="shared" si="766"/>
        <v>#DIV/0!</v>
      </c>
      <c r="SV167" s="12" t="e">
        <f t="shared" si="767"/>
        <v>#DIV/0!</v>
      </c>
      <c r="SW167" s="3">
        <v>1</v>
      </c>
      <c r="SX167" s="3">
        <v>2</v>
      </c>
      <c r="SY167" s="3">
        <v>0</v>
      </c>
      <c r="SZ167" s="3">
        <v>0</v>
      </c>
      <c r="TA167" s="3">
        <v>0</v>
      </c>
      <c r="TB167" s="3">
        <v>0</v>
      </c>
      <c r="TC167" s="3">
        <f t="shared" si="768"/>
        <v>3</v>
      </c>
      <c r="TD167" s="88">
        <f t="shared" si="769"/>
        <v>2274.1334960215054</v>
      </c>
      <c r="TE167" s="12">
        <f t="shared" si="770"/>
        <v>2.501740752098008E-5</v>
      </c>
      <c r="TF167" s="3">
        <v>0</v>
      </c>
      <c r="TG167" s="100">
        <f>SUMIFS(Main!TX:TX,Main!B:B,B:B)</f>
        <v>26</v>
      </c>
      <c r="TH167" s="3">
        <v>0</v>
      </c>
      <c r="TI167" s="3">
        <v>0</v>
      </c>
      <c r="TJ167" s="3">
        <f>SUMIFS(Main!TT:TT,Main!B:B,B:B)</f>
        <v>0</v>
      </c>
      <c r="TK167" s="3">
        <v>0</v>
      </c>
      <c r="TL167" s="3">
        <f t="shared" si="771"/>
        <v>0</v>
      </c>
      <c r="TM167" s="3">
        <f t="shared" si="772"/>
        <v>0</v>
      </c>
      <c r="TN167" s="12">
        <f t="shared" si="773"/>
        <v>0</v>
      </c>
      <c r="TO167" s="88">
        <f t="shared" si="774"/>
        <v>0</v>
      </c>
      <c r="TP167" s="45">
        <f t="shared" si="775"/>
        <v>0</v>
      </c>
      <c r="TQ167" s="88">
        <v>0</v>
      </c>
      <c r="TR167" s="88">
        <v>0</v>
      </c>
      <c r="TS167" s="88">
        <f>SUMIFS(Main!TU:TU,Main!B:B,B:B)</f>
        <v>0</v>
      </c>
      <c r="TT167" s="88">
        <f t="shared" si="776"/>
        <v>0</v>
      </c>
      <c r="TU167" s="12">
        <f t="shared" si="777"/>
        <v>0</v>
      </c>
      <c r="TV167" s="87">
        <f t="shared" si="778"/>
        <v>0</v>
      </c>
      <c r="TW167" s="87">
        <f t="shared" si="779"/>
        <v>0</v>
      </c>
      <c r="TX167" s="169" t="str">
        <f t="shared" si="780"/>
        <v>AM-C22</v>
      </c>
      <c r="TY167" s="12" t="e">
        <f t="shared" si="781"/>
        <v>#DIV/0!</v>
      </c>
      <c r="TZ167" s="12" t="e">
        <f t="shared" si="782"/>
        <v>#DIV/0!</v>
      </c>
      <c r="UA167" s="3">
        <f>SUMIFS(Main!UG:UG,Main!B:B,B:B)</f>
        <v>0</v>
      </c>
      <c r="UB167" s="3">
        <f>SUMIFS(Main!UI:UI,Main!B:B,B:B)</f>
        <v>2</v>
      </c>
      <c r="UC167" s="3">
        <f>SUMIFS(Main!UK:UK,Main!B:B,B:B)</f>
        <v>0</v>
      </c>
      <c r="UD167" s="3">
        <f>SUMIFS(Main!UO:UO,Main!B:B,B:B)</f>
        <v>0</v>
      </c>
      <c r="UE167" s="3">
        <f>SUMIFS(Main!UQ:UQ,Main!B:B,B:B)</f>
        <v>0</v>
      </c>
      <c r="UF167" s="3">
        <f>SUMIFS(Main!US:US,Main!B:B,B:B)</f>
        <v>0</v>
      </c>
      <c r="UG167" s="3">
        <f t="shared" si="783"/>
        <v>2</v>
      </c>
      <c r="UH167" s="88">
        <f t="shared" si="784"/>
        <v>1516.0889973476703</v>
      </c>
      <c r="UI167" s="12">
        <f t="shared" si="785"/>
        <v>1.5041975505644981E-5</v>
      </c>
      <c r="UJ167" s="3">
        <f>SUMIFS(Main!UW:UW,Main!B:B,B:B)</f>
        <v>0</v>
      </c>
      <c r="UK167" s="100">
        <f>SUMIFS(Main!VI:VI,Main!A:A,A:A)</f>
        <v>0</v>
      </c>
      <c r="UL167" s="3">
        <v>0</v>
      </c>
      <c r="UM167" s="3">
        <v>0</v>
      </c>
      <c r="UN167" s="3">
        <f>SUMIFS(Main!VE:VE,Main!A:A,A:A)</f>
        <v>0</v>
      </c>
      <c r="UO167" s="3">
        <v>0</v>
      </c>
      <c r="UP167" s="3">
        <f t="shared" si="741"/>
        <v>0</v>
      </c>
      <c r="UQ167" s="3">
        <f t="shared" si="742"/>
        <v>0</v>
      </c>
      <c r="UR167" s="12">
        <f t="shared" si="743"/>
        <v>0</v>
      </c>
      <c r="US167" s="88">
        <f t="shared" si="744"/>
        <v>0</v>
      </c>
      <c r="UT167" s="45">
        <f t="shared" si="745"/>
        <v>0</v>
      </c>
      <c r="UU167" s="88">
        <v>0</v>
      </c>
      <c r="UV167" s="88">
        <v>0</v>
      </c>
      <c r="UW167" s="88">
        <f>SUMIFS(Main!VF:VF,Main!A:A,A:A)</f>
        <v>0</v>
      </c>
      <c r="UX167" s="88">
        <f t="shared" si="746"/>
        <v>0</v>
      </c>
      <c r="UY167" s="12">
        <f t="shared" si="747"/>
        <v>0</v>
      </c>
      <c r="UZ167" s="87">
        <f t="shared" si="748"/>
        <v>0</v>
      </c>
      <c r="VA167" s="87">
        <f t="shared" si="749"/>
        <v>0</v>
      </c>
      <c r="VB167" s="169" t="str">
        <f t="shared" si="740"/>
        <v>AM-C22</v>
      </c>
      <c r="VC167" s="12" t="e">
        <f t="shared" si="754"/>
        <v>#DIV/0!</v>
      </c>
      <c r="VD167" s="12" t="e">
        <f t="shared" si="750"/>
        <v>#DIV/0!</v>
      </c>
      <c r="VE167" s="3">
        <f>SUMIFS(Main!VR:VR,Main!B:B,B:B)</f>
        <v>0</v>
      </c>
      <c r="VF167" s="3">
        <f>SUMIFS(Main!VT:VT,Main!B:B,B:B)</f>
        <v>3</v>
      </c>
      <c r="VG167" s="3">
        <f>SUMIFS(Main!VV:VV,Main!B:B,B:B)</f>
        <v>0</v>
      </c>
      <c r="VH167" s="3">
        <f>SUMIFS(Main!VZ:VZ,Main!B:B,B:B)</f>
        <v>0</v>
      </c>
      <c r="VI167" s="3">
        <f>SUMIFS(Main!WB:WB,Main!B:B,B:B)</f>
        <v>0</v>
      </c>
      <c r="VJ167" s="3">
        <f>SUMIFS(Main!WD:WD,Main!B:B,B:B)</f>
        <v>0</v>
      </c>
      <c r="VK167" s="3">
        <f t="shared" si="751"/>
        <v>3</v>
      </c>
      <c r="VL167" s="88">
        <f t="shared" si="752"/>
        <v>2274.1334960215054</v>
      </c>
      <c r="VM167" s="12">
        <f t="shared" si="753"/>
        <v>2.382523629465159E-5</v>
      </c>
      <c r="VN167" s="3">
        <f>SUMIFS(Main!WH:WH,Main!B:B,B:B)</f>
        <v>0</v>
      </c>
    </row>
    <row r="168" spans="1:586">
      <c r="A168" s="155" t="s">
        <v>58</v>
      </c>
      <c r="B168" s="155" t="s">
        <v>57</v>
      </c>
      <c r="C168" s="150" t="s">
        <v>294</v>
      </c>
      <c r="D168" s="150" t="s">
        <v>669</v>
      </c>
      <c r="E168" s="155" t="s">
        <v>222</v>
      </c>
      <c r="F168" s="150" t="s">
        <v>479</v>
      </c>
      <c r="G168" s="150" t="s">
        <v>438</v>
      </c>
      <c r="H168" s="17">
        <v>325.56785592352941</v>
      </c>
      <c r="I168" s="1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87"/>
      <c r="V168" s="87"/>
      <c r="W168" s="12"/>
      <c r="X168" s="91"/>
      <c r="Y168" s="91"/>
      <c r="Z168" s="91"/>
      <c r="AA168" s="91"/>
      <c r="AB168" s="91"/>
      <c r="AC168" s="91"/>
      <c r="AD168" s="91"/>
      <c r="AE168" s="87"/>
      <c r="AF168" s="88"/>
      <c r="AG168" s="88"/>
      <c r="AH168" s="88"/>
      <c r="AI168" s="87"/>
      <c r="AJ168" s="87"/>
      <c r="AK168" s="12"/>
      <c r="AL168" s="3"/>
      <c r="AM168" s="3"/>
      <c r="AN168" s="3"/>
      <c r="AO168" s="3"/>
      <c r="AP168" s="3"/>
      <c r="AQ168" s="3"/>
      <c r="AR168" s="3"/>
      <c r="AS168" s="3"/>
      <c r="AT168" s="87"/>
      <c r="AU168" s="40"/>
      <c r="AV168" s="40"/>
      <c r="AW168" s="88"/>
      <c r="AX168" s="88"/>
      <c r="AY168" s="88"/>
      <c r="AZ168" s="87"/>
      <c r="BA168" s="87"/>
      <c r="BB168" s="87"/>
      <c r="BC168" s="89"/>
      <c r="BD168" s="12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f t="shared" si="1015"/>
        <v>0</v>
      </c>
      <c r="BJ168" s="3">
        <f t="shared" si="1015"/>
        <v>0</v>
      </c>
      <c r="BK168" s="3">
        <f t="shared" si="1015"/>
        <v>0</v>
      </c>
      <c r="BL168" s="3">
        <f t="shared" si="1016"/>
        <v>0</v>
      </c>
      <c r="BM168" s="87">
        <v>0</v>
      </c>
      <c r="BN168" s="40" t="e">
        <f t="shared" si="1017"/>
        <v>#DIV/0!</v>
      </c>
      <c r="BO168" s="40" t="e">
        <f t="shared" si="1018"/>
        <v>#DIV/0!</v>
      </c>
      <c r="BP168" s="88">
        <v>0</v>
      </c>
      <c r="BQ168" s="88">
        <v>0</v>
      </c>
      <c r="BR168" s="88">
        <v>0</v>
      </c>
      <c r="BS168" s="12" t="e">
        <f t="shared" si="1019"/>
        <v>#DIV/0!</v>
      </c>
      <c r="BT168" s="12" t="e">
        <f t="shared" si="1020"/>
        <v>#DIV/0!</v>
      </c>
      <c r="BU168" s="87" t="e">
        <f t="shared" si="1021"/>
        <v>#DIV/0!</v>
      </c>
      <c r="BV168" s="89" t="e">
        <f t="shared" si="1022"/>
        <v>#DIV/0!</v>
      </c>
      <c r="BW168" s="90" t="str">
        <f t="shared" si="1023"/>
        <v>FBA78422</v>
      </c>
      <c r="BX168" s="12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f t="shared" si="1024"/>
        <v>0</v>
      </c>
      <c r="CD168" s="3">
        <v>0</v>
      </c>
      <c r="CE168" s="3">
        <v>0</v>
      </c>
      <c r="CF168" s="3">
        <f t="shared" si="1025"/>
        <v>0</v>
      </c>
      <c r="CG168" s="87" t="e">
        <f t="shared" si="1026"/>
        <v>#DIV/0!</v>
      </c>
      <c r="CH168" s="3" t="e">
        <f t="shared" si="1027"/>
        <v>#DIV/0!</v>
      </c>
      <c r="CI168" s="3" t="e">
        <f t="shared" si="1028"/>
        <v>#DIV/0!</v>
      </c>
      <c r="CJ168" s="88">
        <v>0</v>
      </c>
      <c r="CK168" s="88">
        <v>0</v>
      </c>
      <c r="CL168" s="88">
        <v>0</v>
      </c>
      <c r="CM168" s="87" t="e">
        <f t="shared" si="1029"/>
        <v>#DIV/0!</v>
      </c>
      <c r="CN168" s="87" t="e">
        <f t="shared" si="1030"/>
        <v>#DIV/0!</v>
      </c>
      <c r="CO168" s="12" t="e">
        <f t="shared" si="1031"/>
        <v>#DIV/0!</v>
      </c>
      <c r="CP168" s="12" t="e">
        <f t="shared" si="1032"/>
        <v>#DIV/0!</v>
      </c>
      <c r="CQ168" s="77" t="str">
        <f t="shared" si="1033"/>
        <v>FBA78422</v>
      </c>
      <c r="CR168" s="12">
        <v>0</v>
      </c>
      <c r="CS168" s="3">
        <v>0</v>
      </c>
      <c r="CT168" s="3">
        <v>0</v>
      </c>
      <c r="CU168" s="3" t="e">
        <f>VLOOKUP(C168,'[1]Monthly Sales'!C:AP,38,0)</f>
        <v>#N/A</v>
      </c>
      <c r="CV168" s="3">
        <v>0</v>
      </c>
      <c r="CW168" s="3" t="e">
        <f t="shared" si="1034"/>
        <v>#N/A</v>
      </c>
      <c r="CX168" s="3">
        <v>0</v>
      </c>
      <c r="CY168" s="3">
        <v>0</v>
      </c>
      <c r="CZ168" s="3" t="e">
        <f t="shared" si="1035"/>
        <v>#N/A</v>
      </c>
      <c r="DA168" s="87" t="e">
        <f t="shared" si="1036"/>
        <v>#DIV/0!</v>
      </c>
      <c r="DB168" s="45" t="e">
        <f t="shared" si="1037"/>
        <v>#DIV/0!</v>
      </c>
      <c r="DC168" s="3" t="e">
        <f t="shared" si="1038"/>
        <v>#N/A</v>
      </c>
      <c r="DD168" s="88">
        <v>0</v>
      </c>
      <c r="DE168" s="88">
        <v>0</v>
      </c>
      <c r="DF168" s="88">
        <v>0</v>
      </c>
      <c r="DG168" s="12" t="e">
        <f t="shared" si="1039"/>
        <v>#DIV/0!</v>
      </c>
      <c r="DH168" s="12" t="e">
        <f t="shared" si="1040"/>
        <v>#DIV/0!</v>
      </c>
      <c r="DI168" s="12" t="e">
        <f t="shared" si="1041"/>
        <v>#N/A</v>
      </c>
      <c r="DJ168" s="12" t="e">
        <f t="shared" si="1042"/>
        <v>#N/A</v>
      </c>
      <c r="DK168" s="3" t="str">
        <f t="shared" si="1043"/>
        <v>FBA78422</v>
      </c>
      <c r="DL168" s="2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f t="shared" si="1044"/>
        <v>0</v>
      </c>
      <c r="DR168" s="3">
        <f t="shared" si="1044"/>
        <v>0</v>
      </c>
      <c r="DS168" s="3">
        <v>0</v>
      </c>
      <c r="DT168" s="3">
        <f t="shared" si="1045"/>
        <v>0</v>
      </c>
      <c r="DU168" s="12" t="e">
        <f t="shared" si="1046"/>
        <v>#DIV/0!</v>
      </c>
      <c r="DV168" s="87" t="e">
        <f t="shared" si="1047"/>
        <v>#DIV/0!</v>
      </c>
      <c r="DW168" s="3" t="e">
        <f t="shared" si="1048"/>
        <v>#DIV/0!</v>
      </c>
      <c r="DX168" s="3" t="e">
        <f t="shared" si="1049"/>
        <v>#DIV/0!</v>
      </c>
      <c r="DY168" s="88">
        <v>0</v>
      </c>
      <c r="DZ168" s="88">
        <v>0</v>
      </c>
      <c r="EA168" s="88">
        <v>0</v>
      </c>
      <c r="EB168" s="12" t="e">
        <f t="shared" si="1050"/>
        <v>#DIV/0!</v>
      </c>
      <c r="EC168" s="12" t="e">
        <f t="shared" si="1051"/>
        <v>#DIV/0!</v>
      </c>
      <c r="ED168" s="12" t="e">
        <f t="shared" si="1052"/>
        <v>#DIV/0!</v>
      </c>
      <c r="EE168" s="12" t="e">
        <f t="shared" si="1053"/>
        <v>#DIV/0!</v>
      </c>
      <c r="EF168" s="3" t="str">
        <f t="shared" si="1054"/>
        <v>FBA78422</v>
      </c>
      <c r="EG168" s="12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f t="shared" si="1055"/>
        <v>0</v>
      </c>
      <c r="EM168" s="3">
        <v>0</v>
      </c>
      <c r="EN168" s="3">
        <v>0</v>
      </c>
      <c r="EO168" s="3">
        <f t="shared" si="1056"/>
        <v>0</v>
      </c>
      <c r="EP168" s="12">
        <f t="shared" si="1057"/>
        <v>0</v>
      </c>
      <c r="EQ168" s="87">
        <f t="shared" si="1058"/>
        <v>0</v>
      </c>
      <c r="ER168" s="3">
        <f t="shared" si="1059"/>
        <v>0</v>
      </c>
      <c r="ES168" s="3">
        <f t="shared" si="1060"/>
        <v>0</v>
      </c>
      <c r="ET168" s="88">
        <v>0</v>
      </c>
      <c r="EU168" s="88">
        <v>0</v>
      </c>
      <c r="EV168" s="88">
        <v>0</v>
      </c>
      <c r="EW168" s="12">
        <f t="shared" si="1061"/>
        <v>0</v>
      </c>
      <c r="EX168" s="12">
        <f t="shared" si="1062"/>
        <v>0</v>
      </c>
      <c r="EY168" s="12">
        <f t="shared" si="1063"/>
        <v>0</v>
      </c>
      <c r="EZ168" s="12">
        <f>IF(1-EY168,0)</f>
        <v>0</v>
      </c>
      <c r="FA168" s="3" t="str">
        <f t="shared" si="1064"/>
        <v>FBA78422</v>
      </c>
      <c r="FB168" s="12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f t="shared" si="1065"/>
        <v>0</v>
      </c>
      <c r="FH168" s="3">
        <v>0</v>
      </c>
      <c r="FI168" s="3">
        <v>0</v>
      </c>
      <c r="FJ168" s="3">
        <f t="shared" si="1066"/>
        <v>0</v>
      </c>
      <c r="FK168" s="12">
        <f t="shared" si="1067"/>
        <v>0</v>
      </c>
      <c r="FL168" s="12">
        <f t="shared" si="1068"/>
        <v>0</v>
      </c>
      <c r="FM168" s="3">
        <f t="shared" si="1069"/>
        <v>0</v>
      </c>
      <c r="FN168" s="88">
        <f t="shared" si="1070"/>
        <v>0</v>
      </c>
      <c r="FO168" s="88">
        <v>0</v>
      </c>
      <c r="FP168" s="88">
        <v>0</v>
      </c>
      <c r="FQ168" s="88">
        <v>0</v>
      </c>
      <c r="FR168" s="12">
        <f t="shared" si="1071"/>
        <v>0</v>
      </c>
      <c r="FS168" s="12">
        <f t="shared" si="1072"/>
        <v>0</v>
      </c>
      <c r="FT168" s="12" t="e">
        <f t="shared" si="1073"/>
        <v>#DIV/0!</v>
      </c>
      <c r="FU168" s="39" t="e">
        <f t="shared" si="1074"/>
        <v>#DIV/0!</v>
      </c>
      <c r="FV168" s="77" t="str">
        <f t="shared" si="1075"/>
        <v>FBA78422</v>
      </c>
      <c r="FW168" s="12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f t="shared" si="1076"/>
        <v>0</v>
      </c>
      <c r="GC168" s="3">
        <v>0</v>
      </c>
      <c r="GD168" s="3">
        <v>0</v>
      </c>
      <c r="GE168" s="3">
        <f t="shared" si="1077"/>
        <v>0</v>
      </c>
      <c r="GF168" s="12">
        <f t="shared" si="1078"/>
        <v>0</v>
      </c>
      <c r="GG168" s="12">
        <f t="shared" si="1079"/>
        <v>0</v>
      </c>
      <c r="GH168" s="88">
        <f t="shared" si="1080"/>
        <v>0</v>
      </c>
      <c r="GI168" s="45">
        <f t="shared" si="1081"/>
        <v>0</v>
      </c>
      <c r="GJ168" s="88">
        <v>0</v>
      </c>
      <c r="GK168" s="88">
        <v>0</v>
      </c>
      <c r="GL168" s="88">
        <v>0</v>
      </c>
      <c r="GM168" s="12">
        <f t="shared" si="1082"/>
        <v>0</v>
      </c>
      <c r="GN168" s="12">
        <f t="shared" si="1083"/>
        <v>0</v>
      </c>
      <c r="GO168" s="12" t="e">
        <f t="shared" si="1084"/>
        <v>#DIV/0!</v>
      </c>
      <c r="GP168" s="12" t="e">
        <f t="shared" si="1085"/>
        <v>#DIV/0!</v>
      </c>
      <c r="GQ168" s="77" t="str">
        <f t="shared" si="1086"/>
        <v>FBA78422</v>
      </c>
      <c r="GR168" s="12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f t="shared" si="874"/>
        <v>0</v>
      </c>
      <c r="GX168" s="3">
        <v>0</v>
      </c>
      <c r="GY168" s="3">
        <v>0</v>
      </c>
      <c r="GZ168" s="3">
        <f t="shared" si="875"/>
        <v>0</v>
      </c>
      <c r="HA168" s="12">
        <f t="shared" si="876"/>
        <v>0</v>
      </c>
      <c r="HB168" s="12">
        <f t="shared" si="877"/>
        <v>0</v>
      </c>
      <c r="HC168" s="88">
        <f t="shared" si="878"/>
        <v>0</v>
      </c>
      <c r="HD168" s="45">
        <f t="shared" si="879"/>
        <v>0</v>
      </c>
      <c r="HE168" s="88">
        <v>0</v>
      </c>
      <c r="HF168" s="88">
        <v>0</v>
      </c>
      <c r="HG168" s="88">
        <v>0</v>
      </c>
      <c r="HH168" s="12">
        <f t="shared" si="880"/>
        <v>0</v>
      </c>
      <c r="HI168" s="12">
        <f t="shared" si="881"/>
        <v>0</v>
      </c>
      <c r="HJ168" s="12" t="e">
        <f t="shared" si="882"/>
        <v>#DIV/0!</v>
      </c>
      <c r="HK168" s="12" t="e">
        <f t="shared" si="883"/>
        <v>#DIV/0!</v>
      </c>
      <c r="HL168" s="77" t="s">
        <v>222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f t="shared" si="884"/>
        <v>0</v>
      </c>
      <c r="HS168" s="3">
        <v>0</v>
      </c>
      <c r="HT168" s="3">
        <f t="shared" si="885"/>
        <v>0</v>
      </c>
      <c r="HU168" s="12">
        <f t="shared" si="886"/>
        <v>0</v>
      </c>
      <c r="HV168" s="12">
        <f t="shared" si="887"/>
        <v>0</v>
      </c>
      <c r="HW168" s="88">
        <f t="shared" si="888"/>
        <v>0</v>
      </c>
      <c r="HX168" s="45">
        <f t="shared" si="889"/>
        <v>0</v>
      </c>
      <c r="HY168" s="3">
        <v>0</v>
      </c>
      <c r="HZ168" s="3">
        <v>0</v>
      </c>
      <c r="IA168" s="3">
        <v>0</v>
      </c>
      <c r="IB168" s="20">
        <f t="shared" si="890"/>
        <v>0</v>
      </c>
      <c r="IC168" s="12">
        <f t="shared" si="891"/>
        <v>0</v>
      </c>
      <c r="ID168" s="12">
        <f t="shared" si="892"/>
        <v>0</v>
      </c>
      <c r="IE168" s="12" t="e">
        <f t="shared" si="893"/>
        <v>#DIV/0!</v>
      </c>
      <c r="IF168" s="105" t="e">
        <f t="shared" si="894"/>
        <v>#DIV/0!</v>
      </c>
      <c r="IG168" s="100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f t="shared" si="895"/>
        <v>0</v>
      </c>
      <c r="IM168" s="3">
        <v>0</v>
      </c>
      <c r="IN168" s="3">
        <f t="shared" si="896"/>
        <v>0</v>
      </c>
      <c r="IO168" s="12">
        <f t="shared" si="897"/>
        <v>0</v>
      </c>
      <c r="IP168" s="12">
        <f t="shared" si="898"/>
        <v>0</v>
      </c>
      <c r="IQ168" s="88">
        <f t="shared" si="899"/>
        <v>0</v>
      </c>
      <c r="IR168" s="45">
        <f t="shared" si="900"/>
        <v>0</v>
      </c>
      <c r="IS168" s="3">
        <v>0</v>
      </c>
      <c r="IT168" s="3">
        <v>0</v>
      </c>
      <c r="IU168" s="3">
        <v>0</v>
      </c>
      <c r="IV168" s="20">
        <f t="shared" si="901"/>
        <v>0</v>
      </c>
      <c r="IW168" s="12">
        <f t="shared" si="902"/>
        <v>0</v>
      </c>
      <c r="IX168" s="12">
        <f t="shared" si="903"/>
        <v>0</v>
      </c>
      <c r="IY168" s="12" t="e">
        <f t="shared" si="904"/>
        <v>#DIV/0!</v>
      </c>
      <c r="IZ168" s="12" t="e">
        <f t="shared" si="905"/>
        <v>#DIV/0!</v>
      </c>
      <c r="JA168" s="100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f t="shared" si="906"/>
        <v>0</v>
      </c>
      <c r="JG168" s="3">
        <v>0</v>
      </c>
      <c r="JH168" s="3">
        <f t="shared" si="907"/>
        <v>0</v>
      </c>
      <c r="JI168" s="12">
        <f t="shared" si="908"/>
        <v>0</v>
      </c>
      <c r="JJ168" s="12">
        <f t="shared" si="909"/>
        <v>0</v>
      </c>
      <c r="JK168" s="88">
        <f t="shared" si="910"/>
        <v>0</v>
      </c>
      <c r="JL168" s="45">
        <f t="shared" si="911"/>
        <v>0</v>
      </c>
      <c r="JM168" s="3">
        <v>0</v>
      </c>
      <c r="JN168" s="3">
        <v>0</v>
      </c>
      <c r="JO168" s="3">
        <v>0</v>
      </c>
      <c r="JP168" s="20">
        <f t="shared" si="912"/>
        <v>0</v>
      </c>
      <c r="JQ168" s="12">
        <f t="shared" si="913"/>
        <v>0</v>
      </c>
      <c r="JR168" s="12">
        <f t="shared" si="914"/>
        <v>0</v>
      </c>
      <c r="JS168" s="12" t="e">
        <f t="shared" si="915"/>
        <v>#DIV/0!</v>
      </c>
      <c r="JT168" s="12" t="e">
        <f t="shared" si="916"/>
        <v>#DIV/0!</v>
      </c>
      <c r="JU168" s="100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f t="shared" si="917"/>
        <v>0</v>
      </c>
      <c r="KA168" s="3">
        <v>0</v>
      </c>
      <c r="KB168" s="3">
        <f t="shared" si="918"/>
        <v>0</v>
      </c>
      <c r="KC168" s="12">
        <f t="shared" si="919"/>
        <v>0</v>
      </c>
      <c r="KD168" s="12">
        <f t="shared" si="920"/>
        <v>0</v>
      </c>
      <c r="KE168" s="88">
        <f t="shared" si="921"/>
        <v>0</v>
      </c>
      <c r="KF168" s="45">
        <f t="shared" si="922"/>
        <v>0</v>
      </c>
      <c r="KG168" s="3">
        <v>0</v>
      </c>
      <c r="KH168" s="3">
        <v>0</v>
      </c>
      <c r="KI168" s="3">
        <v>0</v>
      </c>
      <c r="KJ168" s="20">
        <f t="shared" si="923"/>
        <v>0</v>
      </c>
      <c r="KK168" s="12">
        <f t="shared" si="924"/>
        <v>0</v>
      </c>
      <c r="KL168" s="12">
        <f t="shared" si="925"/>
        <v>0</v>
      </c>
      <c r="KM168" s="12" t="e">
        <f t="shared" si="926"/>
        <v>#DIV/0!</v>
      </c>
      <c r="KN168" s="12" t="e">
        <f t="shared" si="927"/>
        <v>#DIV/0!</v>
      </c>
      <c r="KO168" s="100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f t="shared" si="928"/>
        <v>0</v>
      </c>
      <c r="KU168" s="3">
        <v>0</v>
      </c>
      <c r="KV168" s="3">
        <f t="shared" si="929"/>
        <v>0</v>
      </c>
      <c r="KW168" s="12">
        <f t="shared" si="930"/>
        <v>0</v>
      </c>
      <c r="KX168" s="12">
        <f t="shared" si="931"/>
        <v>0</v>
      </c>
      <c r="KY168" s="88">
        <f t="shared" si="932"/>
        <v>0</v>
      </c>
      <c r="KZ168" s="45">
        <f t="shared" si="933"/>
        <v>0</v>
      </c>
      <c r="LA168" s="3">
        <v>0</v>
      </c>
      <c r="LB168" s="3">
        <v>0</v>
      </c>
      <c r="LC168" s="3">
        <v>0</v>
      </c>
      <c r="LD168" s="20">
        <f t="shared" si="934"/>
        <v>0</v>
      </c>
      <c r="LE168" s="12">
        <f t="shared" si="935"/>
        <v>0</v>
      </c>
      <c r="LF168" s="12">
        <f t="shared" si="936"/>
        <v>0</v>
      </c>
      <c r="LG168" s="12" t="e">
        <f t="shared" si="937"/>
        <v>#DIV/0!</v>
      </c>
      <c r="LH168" s="12" t="e">
        <f t="shared" si="938"/>
        <v>#DIV/0!</v>
      </c>
      <c r="LI168" s="100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f t="shared" si="939"/>
        <v>0</v>
      </c>
      <c r="LO168" s="3">
        <v>0</v>
      </c>
      <c r="LP168" s="3">
        <f t="shared" si="940"/>
        <v>0</v>
      </c>
      <c r="LQ168" s="12">
        <f t="shared" si="941"/>
        <v>0</v>
      </c>
      <c r="LR168" s="12">
        <f t="shared" si="942"/>
        <v>0</v>
      </c>
      <c r="LS168" s="88">
        <f t="shared" si="943"/>
        <v>0</v>
      </c>
      <c r="LT168" s="45">
        <f t="shared" si="944"/>
        <v>0</v>
      </c>
      <c r="LU168" s="88">
        <v>0</v>
      </c>
      <c r="LV168" s="88">
        <v>0</v>
      </c>
      <c r="LW168" s="88">
        <v>0</v>
      </c>
      <c r="LX168" s="88">
        <f t="shared" si="945"/>
        <v>0</v>
      </c>
      <c r="LY168" s="12">
        <f t="shared" si="946"/>
        <v>0</v>
      </c>
      <c r="LZ168" s="12">
        <f t="shared" si="947"/>
        <v>0</v>
      </c>
      <c r="MA168" s="12" t="e">
        <f t="shared" si="948"/>
        <v>#DIV/0!</v>
      </c>
      <c r="MB168" s="12" t="e">
        <f t="shared" si="949"/>
        <v>#DIV/0!</v>
      </c>
      <c r="MC168" s="100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f t="shared" si="950"/>
        <v>0</v>
      </c>
      <c r="MI168" s="3">
        <v>0</v>
      </c>
      <c r="MJ168" s="3">
        <f t="shared" si="951"/>
        <v>0</v>
      </c>
      <c r="MK168" s="12">
        <f t="shared" si="952"/>
        <v>0</v>
      </c>
      <c r="ML168" s="12">
        <f t="shared" si="953"/>
        <v>0</v>
      </c>
      <c r="MM168" s="88">
        <f t="shared" si="954"/>
        <v>0</v>
      </c>
      <c r="MN168" s="45">
        <f t="shared" si="955"/>
        <v>0</v>
      </c>
      <c r="MO168" s="88">
        <v>0</v>
      </c>
      <c r="MP168" s="88">
        <v>0</v>
      </c>
      <c r="MQ168" s="88">
        <v>0</v>
      </c>
      <c r="MR168" s="88">
        <f t="shared" si="956"/>
        <v>0</v>
      </c>
      <c r="MS168" s="12">
        <f t="shared" si="957"/>
        <v>0</v>
      </c>
      <c r="MT168" s="12">
        <f t="shared" si="958"/>
        <v>0</v>
      </c>
      <c r="MU168" s="12" t="e">
        <f t="shared" si="959"/>
        <v>#DIV/0!</v>
      </c>
      <c r="MV168" s="12" t="e">
        <f t="shared" si="960"/>
        <v>#DIV/0!</v>
      </c>
      <c r="MW168" s="100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f t="shared" si="961"/>
        <v>0</v>
      </c>
      <c r="NC168" s="3">
        <v>0</v>
      </c>
      <c r="ND168" s="3">
        <f t="shared" si="962"/>
        <v>0</v>
      </c>
      <c r="NE168" s="12">
        <f t="shared" si="963"/>
        <v>0</v>
      </c>
      <c r="NF168" s="12">
        <f t="shared" si="964"/>
        <v>0</v>
      </c>
      <c r="NG168" s="88">
        <f t="shared" si="965"/>
        <v>0</v>
      </c>
      <c r="NH168" s="45">
        <f t="shared" si="966"/>
        <v>0</v>
      </c>
      <c r="NI168" s="88">
        <v>0</v>
      </c>
      <c r="NJ168" s="88">
        <v>0</v>
      </c>
      <c r="NK168" s="88">
        <v>0</v>
      </c>
      <c r="NL168" s="88">
        <f t="shared" si="967"/>
        <v>0</v>
      </c>
      <c r="NM168" s="12">
        <f t="shared" si="968"/>
        <v>0</v>
      </c>
      <c r="NN168" s="12">
        <f t="shared" si="969"/>
        <v>0</v>
      </c>
      <c r="NO168" s="12" t="e">
        <f t="shared" si="970"/>
        <v>#DIV/0!</v>
      </c>
      <c r="NP168" s="12" t="e">
        <f t="shared" si="971"/>
        <v>#DIV/0!</v>
      </c>
      <c r="NQ168" s="100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f t="shared" si="972"/>
        <v>0</v>
      </c>
      <c r="NW168" s="3">
        <f t="shared" si="973"/>
        <v>0</v>
      </c>
      <c r="NX168" s="12">
        <f t="shared" si="974"/>
        <v>0</v>
      </c>
      <c r="NY168" s="88">
        <f t="shared" si="975"/>
        <v>0</v>
      </c>
      <c r="NZ168" s="45">
        <f t="shared" si="976"/>
        <v>0</v>
      </c>
      <c r="OA168" s="88">
        <v>0</v>
      </c>
      <c r="OB168" s="88">
        <v>0</v>
      </c>
      <c r="OC168" s="88">
        <v>0</v>
      </c>
      <c r="OD168" s="88">
        <f t="shared" si="977"/>
        <v>0</v>
      </c>
      <c r="OE168" s="12">
        <f t="shared" si="978"/>
        <v>0</v>
      </c>
      <c r="OF168" s="12">
        <f t="shared" si="979"/>
        <v>0</v>
      </c>
      <c r="OG168" s="12">
        <f t="shared" si="980"/>
        <v>0</v>
      </c>
      <c r="OH168" s="12" t="e">
        <f t="shared" si="981"/>
        <v>#DIV/0!</v>
      </c>
      <c r="OI168" s="12" t="e">
        <f t="shared" si="982"/>
        <v>#DIV/0!</v>
      </c>
      <c r="OJ168" s="3">
        <v>0</v>
      </c>
      <c r="OK168" s="3">
        <v>5</v>
      </c>
      <c r="OL168" s="3">
        <v>0</v>
      </c>
      <c r="OM168" s="3">
        <v>0</v>
      </c>
      <c r="ON168" s="3">
        <v>0</v>
      </c>
      <c r="OO168" s="3">
        <f t="shared" si="983"/>
        <v>5</v>
      </c>
      <c r="OP168" s="88">
        <f t="shared" si="984"/>
        <v>1627.839279617647</v>
      </c>
      <c r="OQ168" s="12">
        <f t="shared" si="985"/>
        <v>1.9784384055088061E-5</v>
      </c>
      <c r="OR168" s="3">
        <v>0</v>
      </c>
      <c r="OS168" s="100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f t="shared" si="986"/>
        <v>0</v>
      </c>
      <c r="OY168" s="3">
        <f t="shared" si="987"/>
        <v>0</v>
      </c>
      <c r="OZ168" s="12">
        <f t="shared" si="988"/>
        <v>0</v>
      </c>
      <c r="PA168" s="88">
        <f t="shared" si="989"/>
        <v>0</v>
      </c>
      <c r="PB168" s="45">
        <f t="shared" si="990"/>
        <v>0</v>
      </c>
      <c r="PC168" s="88">
        <v>0</v>
      </c>
      <c r="PD168" s="88">
        <v>0</v>
      </c>
      <c r="PE168" s="88">
        <v>0</v>
      </c>
      <c r="PF168" s="88">
        <f t="shared" si="991"/>
        <v>0</v>
      </c>
      <c r="PG168" s="12">
        <f t="shared" si="992"/>
        <v>0</v>
      </c>
      <c r="PH168" s="12">
        <f t="shared" si="993"/>
        <v>0</v>
      </c>
      <c r="PI168" s="12">
        <f t="shared" si="994"/>
        <v>0</v>
      </c>
      <c r="PJ168" s="12" t="e">
        <f t="shared" si="995"/>
        <v>#DIV/0!</v>
      </c>
      <c r="PK168" s="12" t="e">
        <f t="shared" si="996"/>
        <v>#DIV/0!</v>
      </c>
      <c r="PL168" s="3">
        <v>0</v>
      </c>
      <c r="PM168" s="3">
        <v>5</v>
      </c>
      <c r="PN168" s="3">
        <v>0</v>
      </c>
      <c r="PO168" s="3">
        <v>0</v>
      </c>
      <c r="PP168" s="3">
        <v>0</v>
      </c>
      <c r="PQ168" s="3">
        <v>0</v>
      </c>
      <c r="PR168" s="3">
        <f t="shared" si="997"/>
        <v>5</v>
      </c>
      <c r="PS168" s="88">
        <f t="shared" si="998"/>
        <v>1627.839279617647</v>
      </c>
      <c r="PT168" s="12">
        <f t="shared" si="999"/>
        <v>2.2613838316529633E-5</v>
      </c>
      <c r="PU168" s="3">
        <v>0</v>
      </c>
      <c r="PV168" s="100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f t="shared" si="1000"/>
        <v>0</v>
      </c>
      <c r="QB168" s="3">
        <f t="shared" si="1001"/>
        <v>0</v>
      </c>
      <c r="QC168" s="12">
        <f t="shared" si="1002"/>
        <v>0</v>
      </c>
      <c r="QD168" s="88">
        <f t="shared" si="1003"/>
        <v>0</v>
      </c>
      <c r="QE168" s="45">
        <f t="shared" si="1004"/>
        <v>0</v>
      </c>
      <c r="QF168" s="88">
        <v>0</v>
      </c>
      <c r="QG168" s="88">
        <v>0</v>
      </c>
      <c r="QH168" s="88">
        <v>0</v>
      </c>
      <c r="QI168" s="88">
        <f t="shared" si="1005"/>
        <v>0</v>
      </c>
      <c r="QJ168" s="12">
        <f t="shared" si="1006"/>
        <v>0</v>
      </c>
      <c r="QK168" s="12">
        <f t="shared" si="1007"/>
        <v>0</v>
      </c>
      <c r="QL168" s="12">
        <f t="shared" si="1008"/>
        <v>0</v>
      </c>
      <c r="QM168" s="12" t="e">
        <f t="shared" si="1009"/>
        <v>#DIV/0!</v>
      </c>
      <c r="QN168" s="12" t="e">
        <f t="shared" si="1010"/>
        <v>#DIV/0!</v>
      </c>
      <c r="QO168" s="3">
        <v>0</v>
      </c>
      <c r="QP168" s="3"/>
      <c r="QQ168" s="3">
        <v>0</v>
      </c>
      <c r="QR168" s="3">
        <v>0</v>
      </c>
      <c r="QS168" s="3">
        <v>0</v>
      </c>
      <c r="QT168" s="3">
        <v>0</v>
      </c>
      <c r="QU168" s="3">
        <f t="shared" si="1011"/>
        <v>0</v>
      </c>
      <c r="QV168" s="88">
        <f t="shared" si="1012"/>
        <v>0</v>
      </c>
      <c r="QW168" s="12">
        <f t="shared" si="1013"/>
        <v>0</v>
      </c>
      <c r="QX168" s="3">
        <v>0</v>
      </c>
      <c r="QY168" s="100">
        <v>0</v>
      </c>
      <c r="QZ168" s="3">
        <v>0</v>
      </c>
      <c r="RA168" s="3">
        <v>0</v>
      </c>
      <c r="RB168" s="3">
        <v>0</v>
      </c>
      <c r="RC168" s="3">
        <v>0</v>
      </c>
      <c r="RD168" s="3">
        <f t="shared" si="786"/>
        <v>0</v>
      </c>
      <c r="RE168" s="3">
        <f t="shared" si="787"/>
        <v>0</v>
      </c>
      <c r="RF168" s="12">
        <f t="shared" si="788"/>
        <v>0</v>
      </c>
      <c r="RG168" s="88">
        <f t="shared" si="789"/>
        <v>0</v>
      </c>
      <c r="RH168" s="45">
        <f t="shared" si="790"/>
        <v>0</v>
      </c>
      <c r="RI168" s="88">
        <v>0</v>
      </c>
      <c r="RJ168" s="88">
        <v>0</v>
      </c>
      <c r="RK168" s="88">
        <v>0</v>
      </c>
      <c r="RL168" s="88">
        <f t="shared" si="791"/>
        <v>0</v>
      </c>
      <c r="RM168" s="12">
        <f t="shared" si="792"/>
        <v>0</v>
      </c>
      <c r="RN168" s="12">
        <f t="shared" si="793"/>
        <v>0</v>
      </c>
      <c r="RO168" s="12">
        <f t="shared" si="794"/>
        <v>0</v>
      </c>
      <c r="RP168" s="169" t="str">
        <f t="shared" si="795"/>
        <v>AM-C35</v>
      </c>
      <c r="RQ168" s="12" t="e">
        <f t="shared" si="796"/>
        <v>#DIV/0!</v>
      </c>
      <c r="RR168" s="12" t="e">
        <f t="shared" si="797"/>
        <v>#DIV/0!</v>
      </c>
      <c r="RS168" s="3">
        <v>0</v>
      </c>
      <c r="RT168" s="3">
        <v>5</v>
      </c>
      <c r="RU168" s="3">
        <v>0</v>
      </c>
      <c r="RV168" s="3">
        <v>0</v>
      </c>
      <c r="RW168" s="3">
        <v>0</v>
      </c>
      <c r="RX168" s="3">
        <v>0</v>
      </c>
      <c r="RY168" s="3">
        <f t="shared" si="798"/>
        <v>5</v>
      </c>
      <c r="RZ168" s="88">
        <f t="shared" si="799"/>
        <v>1627.839279617647</v>
      </c>
      <c r="SA168" s="12">
        <f t="shared" si="800"/>
        <v>2.2953909382169338E-5</v>
      </c>
      <c r="SB168" s="3">
        <v>0</v>
      </c>
      <c r="SC168" s="100">
        <v>0</v>
      </c>
      <c r="SD168" s="3">
        <v>0</v>
      </c>
      <c r="SE168" s="3">
        <v>0</v>
      </c>
      <c r="SF168" s="3">
        <v>0</v>
      </c>
      <c r="SG168" s="3">
        <v>0</v>
      </c>
      <c r="SH168" s="3">
        <f t="shared" si="756"/>
        <v>0</v>
      </c>
      <c r="SI168" s="3">
        <f t="shared" si="757"/>
        <v>0</v>
      </c>
      <c r="SJ168" s="12">
        <f t="shared" si="758"/>
        <v>0</v>
      </c>
      <c r="SK168" s="88">
        <f t="shared" si="759"/>
        <v>0</v>
      </c>
      <c r="SL168" s="45">
        <f t="shared" si="760"/>
        <v>0</v>
      </c>
      <c r="SM168" s="88">
        <v>0</v>
      </c>
      <c r="SN168" s="88">
        <v>0</v>
      </c>
      <c r="SO168" s="88">
        <v>0</v>
      </c>
      <c r="SP168" s="88">
        <f t="shared" si="761"/>
        <v>0</v>
      </c>
      <c r="SQ168" s="12">
        <f t="shared" si="762"/>
        <v>0</v>
      </c>
      <c r="SR168" s="87">
        <f t="shared" si="763"/>
        <v>0</v>
      </c>
      <c r="SS168" s="87">
        <f t="shared" si="764"/>
        <v>0</v>
      </c>
      <c r="ST168" s="169" t="str">
        <f t="shared" si="765"/>
        <v>AM-C35</v>
      </c>
      <c r="SU168" s="12" t="e">
        <f t="shared" si="766"/>
        <v>#DIV/0!</v>
      </c>
      <c r="SV168" s="12" t="e">
        <f t="shared" si="767"/>
        <v>#DIV/0!</v>
      </c>
      <c r="SW168" s="3">
        <v>0</v>
      </c>
      <c r="SX168" s="3">
        <v>5</v>
      </c>
      <c r="SY168" s="3">
        <v>0</v>
      </c>
      <c r="SZ168" s="3">
        <v>0</v>
      </c>
      <c r="TA168" s="3">
        <v>0</v>
      </c>
      <c r="TB168" s="3">
        <v>0</v>
      </c>
      <c r="TC168" s="3">
        <f t="shared" si="768"/>
        <v>5</v>
      </c>
      <c r="TD168" s="88">
        <f t="shared" si="769"/>
        <v>1627.839279617647</v>
      </c>
      <c r="TE168" s="12">
        <f t="shared" si="770"/>
        <v>1.7907620070720864E-5</v>
      </c>
      <c r="TF168" s="3">
        <v>0</v>
      </c>
      <c r="TG168" s="100">
        <f>SUMIFS(Main!TX:TX,Main!B:B,B:B)</f>
        <v>0</v>
      </c>
      <c r="TH168" s="3">
        <v>0</v>
      </c>
      <c r="TI168" s="3">
        <v>0</v>
      </c>
      <c r="TJ168" s="3">
        <f>SUMIFS(Main!TT:TT,Main!B:B,B:B)</f>
        <v>0</v>
      </c>
      <c r="TK168" s="3">
        <v>0</v>
      </c>
      <c r="TL168" s="3">
        <f t="shared" si="771"/>
        <v>0</v>
      </c>
      <c r="TM168" s="3">
        <f t="shared" si="772"/>
        <v>0</v>
      </c>
      <c r="TN168" s="12">
        <f t="shared" si="773"/>
        <v>0</v>
      </c>
      <c r="TO168" s="88">
        <f t="shared" si="774"/>
        <v>0</v>
      </c>
      <c r="TP168" s="45">
        <f t="shared" si="775"/>
        <v>0</v>
      </c>
      <c r="TQ168" s="88">
        <v>0</v>
      </c>
      <c r="TR168" s="88">
        <v>0</v>
      </c>
      <c r="TS168" s="88">
        <f>SUMIFS(Main!TU:TU,Main!B:B,B:B)</f>
        <v>0</v>
      </c>
      <c r="TT168" s="88">
        <f t="shared" si="776"/>
        <v>0</v>
      </c>
      <c r="TU168" s="12">
        <f t="shared" si="777"/>
        <v>0</v>
      </c>
      <c r="TV168" s="87">
        <f t="shared" si="778"/>
        <v>0</v>
      </c>
      <c r="TW168" s="87">
        <f t="shared" si="779"/>
        <v>0</v>
      </c>
      <c r="TX168" s="169" t="str">
        <f t="shared" si="780"/>
        <v>AM-C35</v>
      </c>
      <c r="TY168" s="12" t="e">
        <f t="shared" si="781"/>
        <v>#DIV/0!</v>
      </c>
      <c r="TZ168" s="12" t="e">
        <f t="shared" si="782"/>
        <v>#DIV/0!</v>
      </c>
      <c r="UA168" s="3">
        <f>SUMIFS(Main!UG:UG,Main!B:B,B:B)</f>
        <v>0</v>
      </c>
      <c r="UB168" s="3">
        <f>SUMIFS(Main!UI:UI,Main!B:B,B:B)</f>
        <v>5</v>
      </c>
      <c r="UC168" s="3">
        <f>SUMIFS(Main!UK:UK,Main!B:B,B:B)</f>
        <v>0</v>
      </c>
      <c r="UD168" s="3">
        <f>SUMIFS(Main!UO:UO,Main!B:B,B:B)</f>
        <v>0</v>
      </c>
      <c r="UE168" s="3">
        <f>SUMIFS(Main!UQ:UQ,Main!B:B,B:B)</f>
        <v>0</v>
      </c>
      <c r="UF168" s="3">
        <f>SUMIFS(Main!US:US,Main!B:B,B:B)</f>
        <v>0</v>
      </c>
      <c r="UG168" s="3">
        <f t="shared" si="783"/>
        <v>5</v>
      </c>
      <c r="UH168" s="88">
        <f t="shared" si="784"/>
        <v>1627.839279617647</v>
      </c>
      <c r="UI168" s="12">
        <f t="shared" si="785"/>
        <v>1.6150713192940807E-5</v>
      </c>
      <c r="UJ168" s="3">
        <f>SUMIFS(Main!UW:UW,Main!B:B,B:B)</f>
        <v>0</v>
      </c>
      <c r="UK168" s="100">
        <f>SUMIFS(Main!VI:VI,Main!A:A,A:A)</f>
        <v>0</v>
      </c>
      <c r="UL168" s="3">
        <v>0</v>
      </c>
      <c r="UM168" s="3">
        <v>0</v>
      </c>
      <c r="UN168" s="3">
        <f>SUMIFS(Main!VE:VE,Main!A:A,A:A)</f>
        <v>0</v>
      </c>
      <c r="UO168" s="3">
        <v>0</v>
      </c>
      <c r="UP168" s="3">
        <f t="shared" si="741"/>
        <v>0</v>
      </c>
      <c r="UQ168" s="3">
        <f t="shared" si="742"/>
        <v>0</v>
      </c>
      <c r="UR168" s="12">
        <f t="shared" si="743"/>
        <v>0</v>
      </c>
      <c r="US168" s="88">
        <f t="shared" si="744"/>
        <v>0</v>
      </c>
      <c r="UT168" s="45">
        <f t="shared" si="745"/>
        <v>0</v>
      </c>
      <c r="UU168" s="88">
        <v>0</v>
      </c>
      <c r="UV168" s="88">
        <v>0</v>
      </c>
      <c r="UW168" s="88">
        <f>SUMIFS(Main!VF:VF,Main!A:A,A:A)</f>
        <v>0</v>
      </c>
      <c r="UX168" s="88">
        <f t="shared" si="746"/>
        <v>0</v>
      </c>
      <c r="UY168" s="12">
        <f t="shared" si="747"/>
        <v>0</v>
      </c>
      <c r="UZ168" s="87">
        <f t="shared" si="748"/>
        <v>0</v>
      </c>
      <c r="VA168" s="87">
        <f t="shared" si="749"/>
        <v>0</v>
      </c>
      <c r="VB168" s="169" t="str">
        <f t="shared" si="740"/>
        <v>AM-C35</v>
      </c>
      <c r="VC168" s="12" t="e">
        <f t="shared" si="754"/>
        <v>#DIV/0!</v>
      </c>
      <c r="VD168" s="12" t="e">
        <f t="shared" si="750"/>
        <v>#DIV/0!</v>
      </c>
      <c r="VE168" s="3">
        <f>SUMIFS(Main!VR:VR,Main!B:B,B:B)</f>
        <v>0</v>
      </c>
      <c r="VF168" s="3">
        <f>SUMIFS(Main!VT:VT,Main!B:B,B:B)</f>
        <v>5</v>
      </c>
      <c r="VG168" s="3">
        <f>SUMIFS(Main!VV:VV,Main!B:B,B:B)</f>
        <v>0</v>
      </c>
      <c r="VH168" s="3">
        <f>SUMIFS(Main!VZ:VZ,Main!B:B,B:B)</f>
        <v>0</v>
      </c>
      <c r="VI168" s="3">
        <f>SUMIFS(Main!WB:WB,Main!B:B,B:B)</f>
        <v>0</v>
      </c>
      <c r="VJ168" s="3">
        <f>SUMIFS(Main!WD:WD,Main!B:B,B:B)</f>
        <v>0</v>
      </c>
      <c r="VK168" s="3">
        <f t="shared" si="751"/>
        <v>5</v>
      </c>
      <c r="VL168" s="88">
        <f t="shared" si="752"/>
        <v>1627.839279617647</v>
      </c>
      <c r="VM168" s="12">
        <f t="shared" si="753"/>
        <v>1.7054256293421706E-5</v>
      </c>
      <c r="VN168" s="3">
        <f>SUMIFS(Main!WH:WH,Main!B:B,B:B)</f>
        <v>0</v>
      </c>
    </row>
    <row r="169" spans="1:586">
      <c r="A169" s="157" t="s">
        <v>156</v>
      </c>
      <c r="B169" s="157" t="s">
        <v>155</v>
      </c>
      <c r="C169" s="150" t="s">
        <v>294</v>
      </c>
      <c r="D169" s="150" t="s">
        <v>669</v>
      </c>
      <c r="E169" s="155" t="s">
        <v>272</v>
      </c>
      <c r="F169" s="159" t="s">
        <v>473</v>
      </c>
      <c r="G169" s="159" t="s">
        <v>432</v>
      </c>
      <c r="H169" s="17">
        <v>1546.5161112852943</v>
      </c>
      <c r="I169" s="1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87"/>
      <c r="V169" s="87"/>
      <c r="W169" s="12"/>
      <c r="X169" s="91"/>
      <c r="Y169" s="91"/>
      <c r="Z169" s="91"/>
      <c r="AA169" s="91"/>
      <c r="AB169" s="91"/>
      <c r="AC169" s="91"/>
      <c r="AD169" s="91"/>
      <c r="AE169" s="87"/>
      <c r="AF169" s="88"/>
      <c r="AG169" s="88"/>
      <c r="AH169" s="88"/>
      <c r="AI169" s="87"/>
      <c r="AJ169" s="87"/>
      <c r="AK169" s="12"/>
      <c r="AL169" s="3"/>
      <c r="AM169" s="3"/>
      <c r="AN169" s="3"/>
      <c r="AO169" s="3"/>
      <c r="AP169" s="3"/>
      <c r="AQ169" s="3"/>
      <c r="AR169" s="3"/>
      <c r="AS169" s="3"/>
      <c r="AT169" s="87"/>
      <c r="AU169" s="40"/>
      <c r="AV169" s="40"/>
      <c r="AW169" s="88"/>
      <c r="AX169" s="88"/>
      <c r="AY169" s="88"/>
      <c r="AZ169" s="87"/>
      <c r="BA169" s="87"/>
      <c r="BB169" s="87"/>
      <c r="BC169" s="89"/>
      <c r="BD169" s="12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f t="shared" si="1015"/>
        <v>0</v>
      </c>
      <c r="BJ169" s="3">
        <f t="shared" si="1015"/>
        <v>0</v>
      </c>
      <c r="BK169" s="3">
        <f t="shared" si="1015"/>
        <v>0</v>
      </c>
      <c r="BL169" s="3">
        <f t="shared" si="1016"/>
        <v>0</v>
      </c>
      <c r="BM169" s="87">
        <v>0</v>
      </c>
      <c r="BN169" s="40" t="e">
        <f t="shared" si="1017"/>
        <v>#DIV/0!</v>
      </c>
      <c r="BO169" s="40" t="e">
        <f t="shared" si="1018"/>
        <v>#DIV/0!</v>
      </c>
      <c r="BP169" s="88">
        <v>0</v>
      </c>
      <c r="BQ169" s="88">
        <v>0</v>
      </c>
      <c r="BR169" s="88">
        <v>0</v>
      </c>
      <c r="BS169" s="12" t="e">
        <f t="shared" si="1019"/>
        <v>#DIV/0!</v>
      </c>
      <c r="BT169" s="12" t="e">
        <f t="shared" si="1020"/>
        <v>#DIV/0!</v>
      </c>
      <c r="BU169" s="87" t="e">
        <f t="shared" si="1021"/>
        <v>#DIV/0!</v>
      </c>
      <c r="BV169" s="89" t="e">
        <f t="shared" si="1022"/>
        <v>#DIV/0!</v>
      </c>
      <c r="BW169" s="90" t="str">
        <f t="shared" si="1023"/>
        <v>FBA78971</v>
      </c>
      <c r="BX169" s="12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f t="shared" si="1024"/>
        <v>0</v>
      </c>
      <c r="CD169" s="3">
        <v>0</v>
      </c>
      <c r="CE169" s="3">
        <v>0</v>
      </c>
      <c r="CF169" s="3">
        <f t="shared" si="1025"/>
        <v>0</v>
      </c>
      <c r="CG169" s="87" t="e">
        <f t="shared" si="1026"/>
        <v>#DIV/0!</v>
      </c>
      <c r="CH169" s="3" t="e">
        <f t="shared" si="1027"/>
        <v>#DIV/0!</v>
      </c>
      <c r="CI169" s="3" t="e">
        <f t="shared" si="1028"/>
        <v>#DIV/0!</v>
      </c>
      <c r="CJ169" s="88">
        <v>0</v>
      </c>
      <c r="CK169" s="88">
        <v>0</v>
      </c>
      <c r="CL169" s="88">
        <v>0</v>
      </c>
      <c r="CM169" s="87" t="e">
        <f t="shared" si="1029"/>
        <v>#DIV/0!</v>
      </c>
      <c r="CN169" s="87" t="e">
        <f t="shared" si="1030"/>
        <v>#DIV/0!</v>
      </c>
      <c r="CO169" s="12" t="e">
        <f t="shared" si="1031"/>
        <v>#DIV/0!</v>
      </c>
      <c r="CP169" s="12" t="e">
        <f t="shared" si="1032"/>
        <v>#DIV/0!</v>
      </c>
      <c r="CQ169" s="77" t="str">
        <f t="shared" si="1033"/>
        <v>FBA78971</v>
      </c>
      <c r="CR169" s="12">
        <v>0</v>
      </c>
      <c r="CS169" s="3">
        <v>0</v>
      </c>
      <c r="CT169" s="3">
        <v>0</v>
      </c>
      <c r="CU169" s="3" t="e">
        <f>VLOOKUP(C169,'[1]Monthly Sales'!C:AP,38,0)</f>
        <v>#N/A</v>
      </c>
      <c r="CV169" s="3">
        <v>0</v>
      </c>
      <c r="CW169" s="3" t="e">
        <f t="shared" si="1034"/>
        <v>#N/A</v>
      </c>
      <c r="CX169" s="3">
        <v>0</v>
      </c>
      <c r="CY169" s="3">
        <v>0</v>
      </c>
      <c r="CZ169" s="3" t="e">
        <f t="shared" si="1035"/>
        <v>#N/A</v>
      </c>
      <c r="DA169" s="87" t="e">
        <f t="shared" si="1036"/>
        <v>#DIV/0!</v>
      </c>
      <c r="DB169" s="45" t="e">
        <f t="shared" si="1037"/>
        <v>#DIV/0!</v>
      </c>
      <c r="DC169" s="3" t="e">
        <f t="shared" si="1038"/>
        <v>#N/A</v>
      </c>
      <c r="DD169" s="88">
        <v>0</v>
      </c>
      <c r="DE169" s="88">
        <v>0</v>
      </c>
      <c r="DF169" s="88">
        <v>0</v>
      </c>
      <c r="DG169" s="12" t="e">
        <f t="shared" si="1039"/>
        <v>#DIV/0!</v>
      </c>
      <c r="DH169" s="12" t="e">
        <f t="shared" si="1040"/>
        <v>#DIV/0!</v>
      </c>
      <c r="DI169" s="12" t="e">
        <f t="shared" si="1041"/>
        <v>#N/A</v>
      </c>
      <c r="DJ169" s="12" t="e">
        <f t="shared" si="1042"/>
        <v>#N/A</v>
      </c>
      <c r="DK169" s="3" t="str">
        <f t="shared" si="1043"/>
        <v>FBA78971</v>
      </c>
      <c r="DL169" s="2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f t="shared" si="1044"/>
        <v>0</v>
      </c>
      <c r="DR169" s="3">
        <f t="shared" si="1044"/>
        <v>0</v>
      </c>
      <c r="DS169" s="3">
        <v>0</v>
      </c>
      <c r="DT169" s="3">
        <f t="shared" si="1045"/>
        <v>0</v>
      </c>
      <c r="DU169" s="12" t="e">
        <f t="shared" si="1046"/>
        <v>#DIV/0!</v>
      </c>
      <c r="DV169" s="87" t="e">
        <f t="shared" si="1047"/>
        <v>#DIV/0!</v>
      </c>
      <c r="DW169" s="3" t="e">
        <f t="shared" si="1048"/>
        <v>#DIV/0!</v>
      </c>
      <c r="DX169" s="3" t="e">
        <f t="shared" si="1049"/>
        <v>#DIV/0!</v>
      </c>
      <c r="DY169" s="88">
        <v>0</v>
      </c>
      <c r="DZ169" s="88">
        <v>0</v>
      </c>
      <c r="EA169" s="88">
        <v>0</v>
      </c>
      <c r="EB169" s="12" t="e">
        <f t="shared" si="1050"/>
        <v>#DIV/0!</v>
      </c>
      <c r="EC169" s="12" t="e">
        <f t="shared" si="1051"/>
        <v>#DIV/0!</v>
      </c>
      <c r="ED169" s="12" t="e">
        <f t="shared" si="1052"/>
        <v>#DIV/0!</v>
      </c>
      <c r="EE169" s="12" t="e">
        <f t="shared" si="1053"/>
        <v>#DIV/0!</v>
      </c>
      <c r="EF169" s="3" t="str">
        <f t="shared" si="1054"/>
        <v>FBA78971</v>
      </c>
      <c r="EG169" s="12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f t="shared" si="1055"/>
        <v>0</v>
      </c>
      <c r="EM169" s="3">
        <v>0</v>
      </c>
      <c r="EN169" s="3">
        <v>0</v>
      </c>
      <c r="EO169" s="3">
        <f t="shared" si="1056"/>
        <v>0</v>
      </c>
      <c r="EP169" s="12">
        <f t="shared" si="1057"/>
        <v>0</v>
      </c>
      <c r="EQ169" s="87">
        <f t="shared" si="1058"/>
        <v>0</v>
      </c>
      <c r="ER169" s="3">
        <f t="shared" si="1059"/>
        <v>0</v>
      </c>
      <c r="ES169" s="3">
        <f t="shared" si="1060"/>
        <v>0</v>
      </c>
      <c r="ET169" s="88">
        <v>0</v>
      </c>
      <c r="EU169" s="88">
        <v>0</v>
      </c>
      <c r="EV169" s="88">
        <v>0</v>
      </c>
      <c r="EW169" s="12">
        <f t="shared" si="1061"/>
        <v>0</v>
      </c>
      <c r="EX169" s="12">
        <f t="shared" si="1062"/>
        <v>0</v>
      </c>
      <c r="EY169" s="12">
        <f t="shared" si="1063"/>
        <v>0</v>
      </c>
      <c r="EZ169" s="12">
        <f>IF(1-EY169,0)</f>
        <v>0</v>
      </c>
      <c r="FA169" s="3" t="str">
        <f t="shared" si="1064"/>
        <v>FBA78971</v>
      </c>
      <c r="FB169" s="12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f t="shared" si="1065"/>
        <v>0</v>
      </c>
      <c r="FH169" s="3">
        <v>0</v>
      </c>
      <c r="FI169" s="3">
        <v>0</v>
      </c>
      <c r="FJ169" s="3">
        <f t="shared" si="1066"/>
        <v>0</v>
      </c>
      <c r="FK169" s="12">
        <f t="shared" si="1067"/>
        <v>0</v>
      </c>
      <c r="FL169" s="12">
        <f t="shared" si="1068"/>
        <v>0</v>
      </c>
      <c r="FM169" s="3">
        <f t="shared" si="1069"/>
        <v>0</v>
      </c>
      <c r="FN169" s="88">
        <f t="shared" si="1070"/>
        <v>0</v>
      </c>
      <c r="FO169" s="88">
        <v>0</v>
      </c>
      <c r="FP169" s="88">
        <v>0</v>
      </c>
      <c r="FQ169" s="88">
        <v>0</v>
      </c>
      <c r="FR169" s="12">
        <f t="shared" si="1071"/>
        <v>0</v>
      </c>
      <c r="FS169" s="12">
        <f t="shared" si="1072"/>
        <v>0</v>
      </c>
      <c r="FT169" s="12" t="e">
        <f t="shared" si="1073"/>
        <v>#DIV/0!</v>
      </c>
      <c r="FU169" s="39" t="e">
        <f t="shared" si="1074"/>
        <v>#DIV/0!</v>
      </c>
      <c r="FV169" s="77" t="str">
        <f t="shared" si="1075"/>
        <v>FBA78971</v>
      </c>
      <c r="FW169" s="12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f t="shared" si="1076"/>
        <v>0</v>
      </c>
      <c r="GC169" s="3">
        <v>0</v>
      </c>
      <c r="GD169" s="3">
        <v>0</v>
      </c>
      <c r="GE169" s="3">
        <f t="shared" si="1077"/>
        <v>0</v>
      </c>
      <c r="GF169" s="12">
        <f t="shared" si="1078"/>
        <v>0</v>
      </c>
      <c r="GG169" s="12">
        <f t="shared" si="1079"/>
        <v>0</v>
      </c>
      <c r="GH169" s="88">
        <f t="shared" si="1080"/>
        <v>0</v>
      </c>
      <c r="GI169" s="45">
        <f t="shared" si="1081"/>
        <v>0</v>
      </c>
      <c r="GJ169" s="88">
        <v>0</v>
      </c>
      <c r="GK169" s="88">
        <v>0</v>
      </c>
      <c r="GL169" s="88">
        <v>0</v>
      </c>
      <c r="GM169" s="12">
        <f t="shared" si="1082"/>
        <v>0</v>
      </c>
      <c r="GN169" s="12">
        <f t="shared" si="1083"/>
        <v>0</v>
      </c>
      <c r="GO169" s="12" t="e">
        <f t="shared" si="1084"/>
        <v>#DIV/0!</v>
      </c>
      <c r="GP169" s="12" t="e">
        <f t="shared" si="1085"/>
        <v>#DIV/0!</v>
      </c>
      <c r="GQ169" s="77" t="str">
        <f t="shared" si="1086"/>
        <v>FBA78971</v>
      </c>
      <c r="GR169" s="12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f t="shared" si="874"/>
        <v>0</v>
      </c>
      <c r="GX169" s="3">
        <v>0</v>
      </c>
      <c r="GY169" s="3">
        <v>0</v>
      </c>
      <c r="GZ169" s="3">
        <f t="shared" si="875"/>
        <v>0</v>
      </c>
      <c r="HA169" s="12">
        <f t="shared" si="876"/>
        <v>0</v>
      </c>
      <c r="HB169" s="12">
        <f t="shared" si="877"/>
        <v>0</v>
      </c>
      <c r="HC169" s="88">
        <f t="shared" si="878"/>
        <v>0</v>
      </c>
      <c r="HD169" s="45">
        <f t="shared" si="879"/>
        <v>0</v>
      </c>
      <c r="HE169" s="88">
        <v>0</v>
      </c>
      <c r="HF169" s="88">
        <v>0</v>
      </c>
      <c r="HG169" s="88">
        <v>0</v>
      </c>
      <c r="HH169" s="12">
        <f t="shared" si="880"/>
        <v>0</v>
      </c>
      <c r="HI169" s="12">
        <f t="shared" si="881"/>
        <v>0</v>
      </c>
      <c r="HJ169" s="12" t="e">
        <f t="shared" si="882"/>
        <v>#DIV/0!</v>
      </c>
      <c r="HK169" s="12" t="e">
        <f t="shared" si="883"/>
        <v>#DIV/0!</v>
      </c>
      <c r="HL169" s="77" t="s">
        <v>272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f t="shared" si="884"/>
        <v>0</v>
      </c>
      <c r="HS169" s="3">
        <v>0</v>
      </c>
      <c r="HT169" s="3">
        <f t="shared" si="885"/>
        <v>0</v>
      </c>
      <c r="HU169" s="12">
        <f t="shared" si="886"/>
        <v>0</v>
      </c>
      <c r="HV169" s="12">
        <f t="shared" si="887"/>
        <v>0</v>
      </c>
      <c r="HW169" s="88">
        <f t="shared" si="888"/>
        <v>0</v>
      </c>
      <c r="HX169" s="45">
        <f t="shared" si="889"/>
        <v>0</v>
      </c>
      <c r="HY169" s="3">
        <v>0</v>
      </c>
      <c r="HZ169" s="3">
        <v>0</v>
      </c>
      <c r="IA169" s="3">
        <v>0</v>
      </c>
      <c r="IB169" s="20">
        <f t="shared" si="890"/>
        <v>0</v>
      </c>
      <c r="IC169" s="12">
        <f t="shared" si="891"/>
        <v>0</v>
      </c>
      <c r="ID169" s="12">
        <f t="shared" si="892"/>
        <v>0</v>
      </c>
      <c r="IE169" s="12" t="e">
        <f t="shared" si="893"/>
        <v>#DIV/0!</v>
      </c>
      <c r="IF169" s="105" t="e">
        <f t="shared" si="894"/>
        <v>#DIV/0!</v>
      </c>
      <c r="IG169" s="100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f t="shared" si="895"/>
        <v>0</v>
      </c>
      <c r="IM169" s="3">
        <v>0</v>
      </c>
      <c r="IN169" s="3">
        <f t="shared" si="896"/>
        <v>0</v>
      </c>
      <c r="IO169" s="12">
        <f t="shared" si="897"/>
        <v>0</v>
      </c>
      <c r="IP169" s="12">
        <f t="shared" si="898"/>
        <v>0</v>
      </c>
      <c r="IQ169" s="88">
        <f t="shared" si="899"/>
        <v>0</v>
      </c>
      <c r="IR169" s="45">
        <f t="shared" si="900"/>
        <v>0</v>
      </c>
      <c r="IS169" s="3">
        <v>0</v>
      </c>
      <c r="IT169" s="3">
        <v>0</v>
      </c>
      <c r="IU169" s="3">
        <v>0</v>
      </c>
      <c r="IV169" s="20">
        <f t="shared" si="901"/>
        <v>0</v>
      </c>
      <c r="IW169" s="12">
        <f t="shared" si="902"/>
        <v>0</v>
      </c>
      <c r="IX169" s="12">
        <f t="shared" si="903"/>
        <v>0</v>
      </c>
      <c r="IY169" s="12" t="e">
        <f t="shared" si="904"/>
        <v>#DIV/0!</v>
      </c>
      <c r="IZ169" s="12" t="e">
        <f t="shared" si="905"/>
        <v>#DIV/0!</v>
      </c>
      <c r="JA169" s="100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f t="shared" si="906"/>
        <v>0</v>
      </c>
      <c r="JG169" s="3">
        <v>0</v>
      </c>
      <c r="JH169" s="3">
        <f t="shared" si="907"/>
        <v>0</v>
      </c>
      <c r="JI169" s="12">
        <f t="shared" si="908"/>
        <v>0</v>
      </c>
      <c r="JJ169" s="12">
        <f t="shared" si="909"/>
        <v>0</v>
      </c>
      <c r="JK169" s="88">
        <f t="shared" si="910"/>
        <v>0</v>
      </c>
      <c r="JL169" s="45">
        <f t="shared" si="911"/>
        <v>0</v>
      </c>
      <c r="JM169" s="3">
        <v>0</v>
      </c>
      <c r="JN169" s="3">
        <v>0</v>
      </c>
      <c r="JO169" s="3">
        <v>0</v>
      </c>
      <c r="JP169" s="20">
        <f t="shared" si="912"/>
        <v>0</v>
      </c>
      <c r="JQ169" s="12">
        <f t="shared" si="913"/>
        <v>0</v>
      </c>
      <c r="JR169" s="12">
        <f t="shared" si="914"/>
        <v>0</v>
      </c>
      <c r="JS169" s="12" t="e">
        <f t="shared" si="915"/>
        <v>#DIV/0!</v>
      </c>
      <c r="JT169" s="12" t="e">
        <f t="shared" si="916"/>
        <v>#DIV/0!</v>
      </c>
      <c r="JU169" s="100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f t="shared" si="917"/>
        <v>0</v>
      </c>
      <c r="KA169" s="3">
        <v>0</v>
      </c>
      <c r="KB169" s="3">
        <f t="shared" si="918"/>
        <v>0</v>
      </c>
      <c r="KC169" s="12">
        <f t="shared" si="919"/>
        <v>0</v>
      </c>
      <c r="KD169" s="12">
        <f t="shared" si="920"/>
        <v>0</v>
      </c>
      <c r="KE169" s="88">
        <f t="shared" si="921"/>
        <v>0</v>
      </c>
      <c r="KF169" s="45">
        <f t="shared" si="922"/>
        <v>0</v>
      </c>
      <c r="KG169" s="3">
        <v>0</v>
      </c>
      <c r="KH169" s="3">
        <v>0</v>
      </c>
      <c r="KI169" s="3">
        <v>0</v>
      </c>
      <c r="KJ169" s="20">
        <f t="shared" si="923"/>
        <v>0</v>
      </c>
      <c r="KK169" s="12">
        <f t="shared" si="924"/>
        <v>0</v>
      </c>
      <c r="KL169" s="12">
        <f t="shared" si="925"/>
        <v>0</v>
      </c>
      <c r="KM169" s="12" t="e">
        <f t="shared" si="926"/>
        <v>#DIV/0!</v>
      </c>
      <c r="KN169" s="12" t="e">
        <f t="shared" si="927"/>
        <v>#DIV/0!</v>
      </c>
      <c r="KO169" s="100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f t="shared" si="928"/>
        <v>0</v>
      </c>
      <c r="KU169" s="3">
        <v>0</v>
      </c>
      <c r="KV169" s="3">
        <f t="shared" si="929"/>
        <v>0</v>
      </c>
      <c r="KW169" s="12">
        <f t="shared" si="930"/>
        <v>0</v>
      </c>
      <c r="KX169" s="12">
        <f t="shared" si="931"/>
        <v>0</v>
      </c>
      <c r="KY169" s="88">
        <f t="shared" si="932"/>
        <v>0</v>
      </c>
      <c r="KZ169" s="45">
        <f t="shared" si="933"/>
        <v>0</v>
      </c>
      <c r="LA169" s="3">
        <v>0</v>
      </c>
      <c r="LB169" s="3">
        <v>0</v>
      </c>
      <c r="LC169" s="3">
        <v>0</v>
      </c>
      <c r="LD169" s="20">
        <f t="shared" si="934"/>
        <v>0</v>
      </c>
      <c r="LE169" s="12">
        <f t="shared" si="935"/>
        <v>0</v>
      </c>
      <c r="LF169" s="12">
        <f t="shared" si="936"/>
        <v>0</v>
      </c>
      <c r="LG169" s="12" t="e">
        <f t="shared" si="937"/>
        <v>#DIV/0!</v>
      </c>
      <c r="LH169" s="12" t="e">
        <f t="shared" si="938"/>
        <v>#DIV/0!</v>
      </c>
      <c r="LI169" s="100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f t="shared" si="939"/>
        <v>0</v>
      </c>
      <c r="LO169" s="3">
        <v>0</v>
      </c>
      <c r="LP169" s="3">
        <f t="shared" si="940"/>
        <v>0</v>
      </c>
      <c r="LQ169" s="12">
        <f t="shared" si="941"/>
        <v>0</v>
      </c>
      <c r="LR169" s="12">
        <f t="shared" si="942"/>
        <v>0</v>
      </c>
      <c r="LS169" s="88">
        <f t="shared" si="943"/>
        <v>0</v>
      </c>
      <c r="LT169" s="45">
        <f t="shared" si="944"/>
        <v>0</v>
      </c>
      <c r="LU169" s="88">
        <v>0</v>
      </c>
      <c r="LV169" s="88">
        <v>0</v>
      </c>
      <c r="LW169" s="88">
        <v>0</v>
      </c>
      <c r="LX169" s="88">
        <f t="shared" si="945"/>
        <v>0</v>
      </c>
      <c r="LY169" s="12">
        <f t="shared" si="946"/>
        <v>0</v>
      </c>
      <c r="LZ169" s="12">
        <f t="shared" si="947"/>
        <v>0</v>
      </c>
      <c r="MA169" s="12" t="e">
        <f t="shared" si="948"/>
        <v>#DIV/0!</v>
      </c>
      <c r="MB169" s="12" t="e">
        <f t="shared" si="949"/>
        <v>#DIV/0!</v>
      </c>
      <c r="MC169" s="100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f t="shared" si="950"/>
        <v>0</v>
      </c>
      <c r="MI169" s="3">
        <v>0</v>
      </c>
      <c r="MJ169" s="3">
        <f t="shared" si="951"/>
        <v>0</v>
      </c>
      <c r="MK169" s="12">
        <f t="shared" si="952"/>
        <v>0</v>
      </c>
      <c r="ML169" s="12">
        <f t="shared" si="953"/>
        <v>0</v>
      </c>
      <c r="MM169" s="88">
        <f t="shared" si="954"/>
        <v>0</v>
      </c>
      <c r="MN169" s="45">
        <f t="shared" si="955"/>
        <v>0</v>
      </c>
      <c r="MO169" s="88">
        <v>0</v>
      </c>
      <c r="MP169" s="88">
        <v>0</v>
      </c>
      <c r="MQ169" s="88">
        <v>0</v>
      </c>
      <c r="MR169" s="88">
        <f t="shared" si="956"/>
        <v>0</v>
      </c>
      <c r="MS169" s="12">
        <f t="shared" si="957"/>
        <v>0</v>
      </c>
      <c r="MT169" s="12">
        <f t="shared" si="958"/>
        <v>0</v>
      </c>
      <c r="MU169" s="12" t="e">
        <f t="shared" si="959"/>
        <v>#DIV/0!</v>
      </c>
      <c r="MV169" s="12" t="e">
        <f t="shared" si="960"/>
        <v>#DIV/0!</v>
      </c>
      <c r="MW169" s="100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f t="shared" si="961"/>
        <v>0</v>
      </c>
      <c r="NC169" s="3">
        <v>0</v>
      </c>
      <c r="ND169" s="3">
        <f t="shared" si="962"/>
        <v>0</v>
      </c>
      <c r="NE169" s="12">
        <f t="shared" si="963"/>
        <v>0</v>
      </c>
      <c r="NF169" s="12">
        <f t="shared" si="964"/>
        <v>0</v>
      </c>
      <c r="NG169" s="88">
        <f t="shared" si="965"/>
        <v>0</v>
      </c>
      <c r="NH169" s="45">
        <f t="shared" si="966"/>
        <v>0</v>
      </c>
      <c r="NI169" s="88">
        <v>0</v>
      </c>
      <c r="NJ169" s="88">
        <v>0</v>
      </c>
      <c r="NK169" s="88">
        <v>0</v>
      </c>
      <c r="NL169" s="88">
        <f t="shared" si="967"/>
        <v>0</v>
      </c>
      <c r="NM169" s="12">
        <f t="shared" si="968"/>
        <v>0</v>
      </c>
      <c r="NN169" s="12">
        <f t="shared" si="969"/>
        <v>0</v>
      </c>
      <c r="NO169" s="12" t="e">
        <f t="shared" si="970"/>
        <v>#DIV/0!</v>
      </c>
      <c r="NP169" s="12" t="e">
        <f t="shared" si="971"/>
        <v>#DIV/0!</v>
      </c>
      <c r="NQ169" s="100">
        <v>0</v>
      </c>
      <c r="NR169" s="3">
        <v>0</v>
      </c>
      <c r="NS169" s="3">
        <v>0</v>
      </c>
      <c r="NT169" s="3">
        <v>0</v>
      </c>
      <c r="NU169" s="3">
        <v>0</v>
      </c>
      <c r="NV169" s="3">
        <f t="shared" si="972"/>
        <v>0</v>
      </c>
      <c r="NW169" s="3">
        <f t="shared" si="973"/>
        <v>0</v>
      </c>
      <c r="NX169" s="12">
        <f t="shared" si="974"/>
        <v>0</v>
      </c>
      <c r="NY169" s="88">
        <f t="shared" si="975"/>
        <v>0</v>
      </c>
      <c r="NZ169" s="45">
        <f t="shared" si="976"/>
        <v>0</v>
      </c>
      <c r="OA169" s="88">
        <v>0</v>
      </c>
      <c r="OB169" s="88">
        <v>0</v>
      </c>
      <c r="OC169" s="88">
        <v>0</v>
      </c>
      <c r="OD169" s="88">
        <f t="shared" si="977"/>
        <v>0</v>
      </c>
      <c r="OE169" s="12">
        <f t="shared" si="978"/>
        <v>0</v>
      </c>
      <c r="OF169" s="12">
        <f t="shared" si="979"/>
        <v>0</v>
      </c>
      <c r="OG169" s="12">
        <f t="shared" si="980"/>
        <v>0</v>
      </c>
      <c r="OH169" s="12" t="e">
        <f t="shared" si="981"/>
        <v>#DIV/0!</v>
      </c>
      <c r="OI169" s="12" t="e">
        <f t="shared" si="982"/>
        <v>#DIV/0!</v>
      </c>
      <c r="OJ169" s="3">
        <v>0</v>
      </c>
      <c r="OK169" s="3">
        <v>2</v>
      </c>
      <c r="OL169" s="3">
        <v>0</v>
      </c>
      <c r="OM169" s="3">
        <v>0</v>
      </c>
      <c r="ON169" s="3">
        <v>0</v>
      </c>
      <c r="OO169" s="3">
        <f t="shared" si="983"/>
        <v>2</v>
      </c>
      <c r="OP169" s="88">
        <f t="shared" si="984"/>
        <v>3093.0322225705886</v>
      </c>
      <c r="OQ169" s="12">
        <f t="shared" si="985"/>
        <v>3.7592001957633412E-5</v>
      </c>
      <c r="OR169" s="3">
        <v>0</v>
      </c>
      <c r="OS169" s="100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f t="shared" si="986"/>
        <v>0</v>
      </c>
      <c r="OY169" s="3">
        <f t="shared" si="987"/>
        <v>0</v>
      </c>
      <c r="OZ169" s="12">
        <f t="shared" si="988"/>
        <v>0</v>
      </c>
      <c r="PA169" s="88">
        <f t="shared" si="989"/>
        <v>0</v>
      </c>
      <c r="PB169" s="45">
        <f t="shared" si="990"/>
        <v>0</v>
      </c>
      <c r="PC169" s="88">
        <v>0</v>
      </c>
      <c r="PD169" s="88">
        <v>0</v>
      </c>
      <c r="PE169" s="88">
        <v>0</v>
      </c>
      <c r="PF169" s="88">
        <f t="shared" si="991"/>
        <v>0</v>
      </c>
      <c r="PG169" s="12">
        <f t="shared" si="992"/>
        <v>0</v>
      </c>
      <c r="PH169" s="12">
        <f t="shared" si="993"/>
        <v>0</v>
      </c>
      <c r="PI169" s="12">
        <f t="shared" si="994"/>
        <v>0</v>
      </c>
      <c r="PJ169" s="12" t="e">
        <f t="shared" si="995"/>
        <v>#DIV/0!</v>
      </c>
      <c r="PK169" s="12" t="e">
        <f t="shared" si="996"/>
        <v>#DIV/0!</v>
      </c>
      <c r="PL169" s="3">
        <v>0</v>
      </c>
      <c r="PM169" s="3">
        <v>2</v>
      </c>
      <c r="PN169" s="3">
        <v>0</v>
      </c>
      <c r="PO169" s="3">
        <v>0</v>
      </c>
      <c r="PP169" s="3">
        <v>0</v>
      </c>
      <c r="PQ169" s="3">
        <v>0</v>
      </c>
      <c r="PR169" s="3">
        <f t="shared" si="997"/>
        <v>2</v>
      </c>
      <c r="PS169" s="88">
        <f t="shared" si="998"/>
        <v>3093.0322225705886</v>
      </c>
      <c r="PT169" s="12">
        <f t="shared" si="999"/>
        <v>4.2968204210833776E-5</v>
      </c>
      <c r="PU169" s="3">
        <v>0</v>
      </c>
      <c r="PV169" s="100">
        <v>0</v>
      </c>
      <c r="PW169" s="3">
        <v>0</v>
      </c>
      <c r="PX169" s="3">
        <v>0</v>
      </c>
      <c r="PY169" s="3">
        <v>0</v>
      </c>
      <c r="PZ169" s="3">
        <v>0</v>
      </c>
      <c r="QA169" s="3">
        <f t="shared" si="1000"/>
        <v>0</v>
      </c>
      <c r="QB169" s="3">
        <f t="shared" si="1001"/>
        <v>0</v>
      </c>
      <c r="QC169" s="12">
        <f t="shared" si="1002"/>
        <v>0</v>
      </c>
      <c r="QD169" s="88">
        <f t="shared" si="1003"/>
        <v>0</v>
      </c>
      <c r="QE169" s="45">
        <f t="shared" si="1004"/>
        <v>0</v>
      </c>
      <c r="QF169" s="88">
        <v>0</v>
      </c>
      <c r="QG169" s="88">
        <v>0</v>
      </c>
      <c r="QH169" s="88">
        <v>0</v>
      </c>
      <c r="QI169" s="88">
        <f t="shared" si="1005"/>
        <v>0</v>
      </c>
      <c r="QJ169" s="12">
        <f t="shared" si="1006"/>
        <v>0</v>
      </c>
      <c r="QK169" s="12">
        <f t="shared" si="1007"/>
        <v>0</v>
      </c>
      <c r="QL169" s="12">
        <f t="shared" si="1008"/>
        <v>0</v>
      </c>
      <c r="QM169" s="12" t="e">
        <f t="shared" si="1009"/>
        <v>#DIV/0!</v>
      </c>
      <c r="QN169" s="12" t="e">
        <f t="shared" si="1010"/>
        <v>#DIV/0!</v>
      </c>
      <c r="QO169" s="3">
        <v>0</v>
      </c>
      <c r="QP169" s="3"/>
      <c r="QQ169" s="3">
        <v>0</v>
      </c>
      <c r="QR169" s="3">
        <v>0</v>
      </c>
      <c r="QS169" s="3">
        <v>0</v>
      </c>
      <c r="QT169" s="3">
        <v>0</v>
      </c>
      <c r="QU169" s="3">
        <f t="shared" si="1011"/>
        <v>0</v>
      </c>
      <c r="QV169" s="88">
        <f t="shared" si="1012"/>
        <v>0</v>
      </c>
      <c r="QW169" s="12">
        <f t="shared" si="1013"/>
        <v>0</v>
      </c>
      <c r="QX169" s="3">
        <v>0</v>
      </c>
      <c r="QY169" s="100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f t="shared" si="786"/>
        <v>0</v>
      </c>
      <c r="RE169" s="3">
        <f t="shared" si="787"/>
        <v>0</v>
      </c>
      <c r="RF169" s="12">
        <f t="shared" si="788"/>
        <v>0</v>
      </c>
      <c r="RG169" s="88">
        <f t="shared" si="789"/>
        <v>0</v>
      </c>
      <c r="RH169" s="45">
        <f t="shared" si="790"/>
        <v>0</v>
      </c>
      <c r="RI169" s="88">
        <v>0</v>
      </c>
      <c r="RJ169" s="88">
        <v>0</v>
      </c>
      <c r="RK169" s="88">
        <v>0</v>
      </c>
      <c r="RL169" s="88">
        <f t="shared" si="791"/>
        <v>0</v>
      </c>
      <c r="RM169" s="12">
        <f t="shared" si="792"/>
        <v>0</v>
      </c>
      <c r="RN169" s="12">
        <f t="shared" si="793"/>
        <v>0</v>
      </c>
      <c r="RO169" s="12">
        <f t="shared" si="794"/>
        <v>0</v>
      </c>
      <c r="RP169" s="169" t="str">
        <f t="shared" si="795"/>
        <v>AA-17</v>
      </c>
      <c r="RQ169" s="12" t="e">
        <f t="shared" si="796"/>
        <v>#DIV/0!</v>
      </c>
      <c r="RR169" s="12" t="e">
        <f t="shared" si="797"/>
        <v>#DIV/0!</v>
      </c>
      <c r="RS169" s="3">
        <v>0</v>
      </c>
      <c r="RT169" s="3">
        <v>2</v>
      </c>
      <c r="RU169" s="3">
        <v>0</v>
      </c>
      <c r="RV169" s="3">
        <v>0</v>
      </c>
      <c r="RW169" s="3">
        <v>0</v>
      </c>
      <c r="RX169" s="3">
        <v>0</v>
      </c>
      <c r="RY169" s="3">
        <f t="shared" si="798"/>
        <v>2</v>
      </c>
      <c r="RZ169" s="88">
        <f t="shared" si="799"/>
        <v>3093.0322225705886</v>
      </c>
      <c r="SA169" s="12">
        <f t="shared" si="800"/>
        <v>4.361436797967623E-5</v>
      </c>
      <c r="SB169" s="3">
        <v>0</v>
      </c>
      <c r="SC169" s="100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f t="shared" si="756"/>
        <v>0</v>
      </c>
      <c r="SI169" s="3">
        <f t="shared" si="757"/>
        <v>0</v>
      </c>
      <c r="SJ169" s="12">
        <f t="shared" si="758"/>
        <v>0</v>
      </c>
      <c r="SK169" s="88">
        <f t="shared" si="759"/>
        <v>0</v>
      </c>
      <c r="SL169" s="45">
        <f t="shared" si="760"/>
        <v>0</v>
      </c>
      <c r="SM169" s="88">
        <v>0</v>
      </c>
      <c r="SN169" s="88">
        <v>0</v>
      </c>
      <c r="SO169" s="88">
        <v>0</v>
      </c>
      <c r="SP169" s="88">
        <f t="shared" si="761"/>
        <v>0</v>
      </c>
      <c r="SQ169" s="12">
        <f t="shared" si="762"/>
        <v>0</v>
      </c>
      <c r="SR169" s="87">
        <f t="shared" si="763"/>
        <v>0</v>
      </c>
      <c r="SS169" s="87">
        <f t="shared" si="764"/>
        <v>0</v>
      </c>
      <c r="ST169" s="169" t="str">
        <f t="shared" si="765"/>
        <v>AA-17</v>
      </c>
      <c r="SU169" s="12" t="e">
        <f t="shared" si="766"/>
        <v>#DIV/0!</v>
      </c>
      <c r="SV169" s="12" t="e">
        <f t="shared" si="767"/>
        <v>#DIV/0!</v>
      </c>
      <c r="SW169" s="3">
        <v>0</v>
      </c>
      <c r="SX169" s="3">
        <v>2</v>
      </c>
      <c r="SY169" s="3">
        <v>0</v>
      </c>
      <c r="SZ169" s="3">
        <v>0</v>
      </c>
      <c r="TA169" s="3">
        <v>0</v>
      </c>
      <c r="TB169" s="3">
        <v>0</v>
      </c>
      <c r="TC169" s="3">
        <f t="shared" si="768"/>
        <v>2</v>
      </c>
      <c r="TD169" s="88">
        <f t="shared" si="769"/>
        <v>3093.0322225705886</v>
      </c>
      <c r="TE169" s="12">
        <f t="shared" si="770"/>
        <v>3.4025991755956019E-5</v>
      </c>
      <c r="TF169" s="3">
        <v>0</v>
      </c>
      <c r="TG169" s="100">
        <f>SUMIFS(Main!TX:TX,Main!B:B,B:B)</f>
        <v>0</v>
      </c>
      <c r="TH169" s="3">
        <v>0</v>
      </c>
      <c r="TI169" s="3">
        <v>0</v>
      </c>
      <c r="TJ169" s="3">
        <f>SUMIFS(Main!TT:TT,Main!B:B,B:B)</f>
        <v>0</v>
      </c>
      <c r="TK169" s="3">
        <v>0</v>
      </c>
      <c r="TL169" s="3">
        <f t="shared" si="771"/>
        <v>0</v>
      </c>
      <c r="TM169" s="3">
        <f t="shared" si="772"/>
        <v>0</v>
      </c>
      <c r="TN169" s="12">
        <f t="shared" si="773"/>
        <v>0</v>
      </c>
      <c r="TO169" s="88">
        <f t="shared" si="774"/>
        <v>0</v>
      </c>
      <c r="TP169" s="45">
        <f t="shared" si="775"/>
        <v>0</v>
      </c>
      <c r="TQ169" s="88">
        <v>0</v>
      </c>
      <c r="TR169" s="88">
        <v>0</v>
      </c>
      <c r="TS169" s="88">
        <f>SUMIFS(Main!TU:TU,Main!B:B,B:B)</f>
        <v>0</v>
      </c>
      <c r="TT169" s="88">
        <f t="shared" si="776"/>
        <v>0</v>
      </c>
      <c r="TU169" s="12">
        <f t="shared" si="777"/>
        <v>0</v>
      </c>
      <c r="TV169" s="87">
        <f t="shared" si="778"/>
        <v>0</v>
      </c>
      <c r="TW169" s="87">
        <f t="shared" si="779"/>
        <v>0</v>
      </c>
      <c r="TX169" s="169" t="str">
        <f t="shared" si="780"/>
        <v>AA-17</v>
      </c>
      <c r="TY169" s="12" t="e">
        <f t="shared" si="781"/>
        <v>#DIV/0!</v>
      </c>
      <c r="TZ169" s="12" t="e">
        <f t="shared" si="782"/>
        <v>#DIV/0!</v>
      </c>
      <c r="UA169" s="3">
        <f>SUMIFS(Main!UG:UG,Main!B:B,B:B)</f>
        <v>0</v>
      </c>
      <c r="UB169" s="3">
        <f>SUMIFS(Main!UI:UI,Main!B:B,B:B)</f>
        <v>2</v>
      </c>
      <c r="UC169" s="3">
        <f>SUMIFS(Main!UK:UK,Main!B:B,B:B)</f>
        <v>0</v>
      </c>
      <c r="UD169" s="3">
        <f>SUMIFS(Main!UO:UO,Main!B:B,B:B)</f>
        <v>0</v>
      </c>
      <c r="UE169" s="3">
        <f>SUMIFS(Main!UQ:UQ,Main!B:B,B:B)</f>
        <v>0</v>
      </c>
      <c r="UF169" s="3">
        <f>SUMIFS(Main!US:US,Main!B:B,B:B)</f>
        <v>0</v>
      </c>
      <c r="UG169" s="3">
        <f t="shared" si="783"/>
        <v>2</v>
      </c>
      <c r="UH169" s="88">
        <f t="shared" si="784"/>
        <v>3093.0322225705886</v>
      </c>
      <c r="UI169" s="12">
        <f t="shared" si="785"/>
        <v>3.0687720187582259E-5</v>
      </c>
      <c r="UJ169" s="3">
        <f>SUMIFS(Main!UW:UW,Main!B:B,B:B)</f>
        <v>0</v>
      </c>
      <c r="UK169" s="100">
        <f>SUMIFS(Main!VI:VI,Main!A:A,A:A)</f>
        <v>0</v>
      </c>
      <c r="UL169" s="3">
        <v>0</v>
      </c>
      <c r="UM169" s="3">
        <v>0</v>
      </c>
      <c r="UN169" s="3">
        <f>SUMIFS(Main!VE:VE,Main!A:A,A:A)</f>
        <v>0</v>
      </c>
      <c r="UO169" s="3">
        <v>0</v>
      </c>
      <c r="UP169" s="3">
        <f t="shared" si="741"/>
        <v>0</v>
      </c>
      <c r="UQ169" s="3">
        <f t="shared" si="742"/>
        <v>0</v>
      </c>
      <c r="UR169" s="12">
        <f t="shared" si="743"/>
        <v>0</v>
      </c>
      <c r="US169" s="88">
        <f t="shared" si="744"/>
        <v>0</v>
      </c>
      <c r="UT169" s="45">
        <f t="shared" si="745"/>
        <v>0</v>
      </c>
      <c r="UU169" s="88">
        <v>0</v>
      </c>
      <c r="UV169" s="88">
        <v>0</v>
      </c>
      <c r="UW169" s="88">
        <f>SUMIFS(Main!VF:VF,Main!A:A,A:A)</f>
        <v>0</v>
      </c>
      <c r="UX169" s="88">
        <f t="shared" si="746"/>
        <v>0</v>
      </c>
      <c r="UY169" s="12">
        <f t="shared" si="747"/>
        <v>0</v>
      </c>
      <c r="UZ169" s="87">
        <f t="shared" si="748"/>
        <v>0</v>
      </c>
      <c r="VA169" s="87">
        <f t="shared" si="749"/>
        <v>0</v>
      </c>
      <c r="VB169" s="169" t="str">
        <f t="shared" si="740"/>
        <v>AA-17</v>
      </c>
      <c r="VC169" s="12" t="e">
        <f t="shared" si="754"/>
        <v>#DIV/0!</v>
      </c>
      <c r="VD169" s="12" t="e">
        <f t="shared" si="750"/>
        <v>#DIV/0!</v>
      </c>
      <c r="VE169" s="3">
        <f>SUMIFS(Main!VR:VR,Main!B:B,B:B)</f>
        <v>0</v>
      </c>
      <c r="VF169" s="3">
        <f>SUMIFS(Main!VT:VT,Main!B:B,B:B)</f>
        <v>1</v>
      </c>
      <c r="VG169" s="3">
        <f>SUMIFS(Main!VV:VV,Main!B:B,B:B)</f>
        <v>0</v>
      </c>
      <c r="VH169" s="3">
        <f>SUMIFS(Main!VZ:VZ,Main!B:B,B:B)</f>
        <v>0</v>
      </c>
      <c r="VI169" s="3">
        <f>SUMIFS(Main!WB:WB,Main!B:B,B:B)</f>
        <v>0</v>
      </c>
      <c r="VJ169" s="3">
        <f>SUMIFS(Main!WD:WD,Main!B:B,B:B)</f>
        <v>0</v>
      </c>
      <c r="VK169" s="3">
        <f t="shared" si="751"/>
        <v>1</v>
      </c>
      <c r="VL169" s="88">
        <f t="shared" si="752"/>
        <v>1546.5161112852943</v>
      </c>
      <c r="VM169" s="12">
        <f t="shared" si="753"/>
        <v>1.6202264224733708E-5</v>
      </c>
      <c r="VN169" s="3">
        <f>SUMIFS(Main!WH:WH,Main!B:B,B:B)</f>
        <v>0</v>
      </c>
    </row>
    <row r="170" spans="1:586">
      <c r="A170" s="158" t="s">
        <v>44</v>
      </c>
      <c r="B170" s="157" t="s">
        <v>43</v>
      </c>
      <c r="C170" s="150" t="s">
        <v>294</v>
      </c>
      <c r="D170" s="150" t="s">
        <v>669</v>
      </c>
      <c r="E170" s="154" t="s">
        <v>215</v>
      </c>
      <c r="F170" s="159" t="s">
        <v>471</v>
      </c>
      <c r="G170" s="150" t="s">
        <v>458</v>
      </c>
      <c r="H170" s="17">
        <v>1496.3597208564704</v>
      </c>
      <c r="I170" s="1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87"/>
      <c r="V170" s="87"/>
      <c r="W170" s="12"/>
      <c r="X170" s="91"/>
      <c r="Y170" s="91"/>
      <c r="Z170" s="91"/>
      <c r="AA170" s="91"/>
      <c r="AB170" s="91"/>
      <c r="AC170" s="91"/>
      <c r="AD170" s="91"/>
      <c r="AE170" s="87"/>
      <c r="AF170" s="88"/>
      <c r="AG170" s="88"/>
      <c r="AH170" s="88"/>
      <c r="AI170" s="87"/>
      <c r="AJ170" s="87"/>
      <c r="AK170" s="12"/>
      <c r="AL170" s="3"/>
      <c r="AM170" s="3"/>
      <c r="AN170" s="3"/>
      <c r="AO170" s="3"/>
      <c r="AP170" s="3"/>
      <c r="AQ170" s="3"/>
      <c r="AR170" s="3"/>
      <c r="AS170" s="3"/>
      <c r="AT170" s="87"/>
      <c r="AU170" s="40"/>
      <c r="AV170" s="40"/>
      <c r="AW170" s="88"/>
      <c r="AX170" s="88"/>
      <c r="AY170" s="88"/>
      <c r="AZ170" s="87"/>
      <c r="BA170" s="87"/>
      <c r="BB170" s="87"/>
      <c r="BC170" s="89"/>
      <c r="BD170" s="12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f t="shared" si="1015"/>
        <v>0</v>
      </c>
      <c r="BJ170" s="3">
        <f t="shared" si="1015"/>
        <v>0</v>
      </c>
      <c r="BK170" s="3">
        <f t="shared" si="1015"/>
        <v>0</v>
      </c>
      <c r="BL170" s="3">
        <f t="shared" si="1016"/>
        <v>0</v>
      </c>
      <c r="BM170" s="87">
        <v>0</v>
      </c>
      <c r="BN170" s="40" t="e">
        <f t="shared" si="1017"/>
        <v>#DIV/0!</v>
      </c>
      <c r="BO170" s="40" t="e">
        <f t="shared" si="1018"/>
        <v>#DIV/0!</v>
      </c>
      <c r="BP170" s="88">
        <v>0</v>
      </c>
      <c r="BQ170" s="88">
        <v>0</v>
      </c>
      <c r="BR170" s="88">
        <v>0</v>
      </c>
      <c r="BS170" s="12" t="e">
        <f t="shared" si="1019"/>
        <v>#DIV/0!</v>
      </c>
      <c r="BT170" s="12" t="e">
        <f t="shared" si="1020"/>
        <v>#DIV/0!</v>
      </c>
      <c r="BU170" s="87" t="e">
        <f t="shared" si="1021"/>
        <v>#DIV/0!</v>
      </c>
      <c r="BV170" s="89" t="e">
        <f t="shared" si="1022"/>
        <v>#DIV/0!</v>
      </c>
      <c r="BW170" s="90" t="str">
        <f t="shared" si="1023"/>
        <v>FBA76727</v>
      </c>
      <c r="BX170" s="12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f t="shared" si="1024"/>
        <v>0</v>
      </c>
      <c r="CD170" s="3">
        <v>0</v>
      </c>
      <c r="CE170" s="3">
        <v>0</v>
      </c>
      <c r="CF170" s="3">
        <f t="shared" si="1025"/>
        <v>0</v>
      </c>
      <c r="CG170" s="87" t="e">
        <f t="shared" si="1026"/>
        <v>#DIV/0!</v>
      </c>
      <c r="CH170" s="3" t="e">
        <f t="shared" si="1027"/>
        <v>#DIV/0!</v>
      </c>
      <c r="CI170" s="3" t="e">
        <f t="shared" si="1028"/>
        <v>#DIV/0!</v>
      </c>
      <c r="CJ170" s="88">
        <v>0</v>
      </c>
      <c r="CK170" s="88">
        <v>0</v>
      </c>
      <c r="CL170" s="88">
        <v>0</v>
      </c>
      <c r="CM170" s="87" t="e">
        <f t="shared" si="1029"/>
        <v>#DIV/0!</v>
      </c>
      <c r="CN170" s="87" t="e">
        <f t="shared" si="1030"/>
        <v>#DIV/0!</v>
      </c>
      <c r="CO170" s="12" t="e">
        <f t="shared" si="1031"/>
        <v>#DIV/0!</v>
      </c>
      <c r="CP170" s="12" t="e">
        <f t="shared" si="1032"/>
        <v>#DIV/0!</v>
      </c>
      <c r="CQ170" s="77" t="str">
        <f t="shared" si="1033"/>
        <v>FBA76727</v>
      </c>
      <c r="CR170" s="12">
        <v>0</v>
      </c>
      <c r="CS170" s="3">
        <v>0</v>
      </c>
      <c r="CT170" s="3">
        <v>0</v>
      </c>
      <c r="CU170" s="3" t="e">
        <f>VLOOKUP(C170,'[1]Monthly Sales'!C:AP,38,0)</f>
        <v>#N/A</v>
      </c>
      <c r="CV170" s="3">
        <v>0</v>
      </c>
      <c r="CW170" s="3" t="e">
        <f t="shared" si="1034"/>
        <v>#N/A</v>
      </c>
      <c r="CX170" s="3">
        <v>0</v>
      </c>
      <c r="CY170" s="3">
        <v>0</v>
      </c>
      <c r="CZ170" s="3" t="e">
        <f t="shared" si="1035"/>
        <v>#N/A</v>
      </c>
      <c r="DA170" s="87" t="e">
        <f t="shared" si="1036"/>
        <v>#DIV/0!</v>
      </c>
      <c r="DB170" s="45" t="e">
        <f t="shared" si="1037"/>
        <v>#DIV/0!</v>
      </c>
      <c r="DC170" s="3" t="e">
        <f t="shared" si="1038"/>
        <v>#N/A</v>
      </c>
      <c r="DD170" s="88">
        <v>0</v>
      </c>
      <c r="DE170" s="88">
        <v>0</v>
      </c>
      <c r="DF170" s="88">
        <v>0</v>
      </c>
      <c r="DG170" s="12" t="e">
        <f t="shared" si="1039"/>
        <v>#DIV/0!</v>
      </c>
      <c r="DH170" s="12" t="e">
        <f t="shared" si="1040"/>
        <v>#DIV/0!</v>
      </c>
      <c r="DI170" s="12" t="e">
        <f t="shared" si="1041"/>
        <v>#N/A</v>
      </c>
      <c r="DJ170" s="12" t="e">
        <f t="shared" si="1042"/>
        <v>#N/A</v>
      </c>
      <c r="DK170" s="3" t="str">
        <f t="shared" si="1043"/>
        <v>FBA76727</v>
      </c>
      <c r="DL170" s="2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f t="shared" si="1044"/>
        <v>0</v>
      </c>
      <c r="DR170" s="3">
        <f t="shared" si="1044"/>
        <v>0</v>
      </c>
      <c r="DS170" s="3">
        <v>0</v>
      </c>
      <c r="DT170" s="3">
        <f t="shared" si="1045"/>
        <v>0</v>
      </c>
      <c r="DU170" s="12" t="e">
        <f t="shared" si="1046"/>
        <v>#DIV/0!</v>
      </c>
      <c r="DV170" s="87" t="e">
        <f t="shared" si="1047"/>
        <v>#DIV/0!</v>
      </c>
      <c r="DW170" s="3" t="e">
        <f t="shared" si="1048"/>
        <v>#DIV/0!</v>
      </c>
      <c r="DX170" s="3" t="e">
        <f t="shared" si="1049"/>
        <v>#DIV/0!</v>
      </c>
      <c r="DY170" s="88">
        <v>0</v>
      </c>
      <c r="DZ170" s="88">
        <v>0</v>
      </c>
      <c r="EA170" s="88">
        <v>0</v>
      </c>
      <c r="EB170" s="12" t="e">
        <f t="shared" si="1050"/>
        <v>#DIV/0!</v>
      </c>
      <c r="EC170" s="12" t="e">
        <f t="shared" si="1051"/>
        <v>#DIV/0!</v>
      </c>
      <c r="ED170" s="12" t="e">
        <f t="shared" si="1052"/>
        <v>#DIV/0!</v>
      </c>
      <c r="EE170" s="12" t="e">
        <f t="shared" si="1053"/>
        <v>#DIV/0!</v>
      </c>
      <c r="EF170" s="3" t="str">
        <f t="shared" si="1054"/>
        <v>FBA76727</v>
      </c>
      <c r="EG170" s="12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f t="shared" si="1055"/>
        <v>0</v>
      </c>
      <c r="EM170" s="3">
        <v>0</v>
      </c>
      <c r="EN170" s="3">
        <v>0</v>
      </c>
      <c r="EO170" s="3">
        <f t="shared" si="1056"/>
        <v>0</v>
      </c>
      <c r="EP170" s="12">
        <f t="shared" si="1057"/>
        <v>0</v>
      </c>
      <c r="EQ170" s="87">
        <f t="shared" si="1058"/>
        <v>0</v>
      </c>
      <c r="ER170" s="3">
        <f t="shared" si="1059"/>
        <v>0</v>
      </c>
      <c r="ES170" s="3">
        <f t="shared" si="1060"/>
        <v>0</v>
      </c>
      <c r="ET170" s="88">
        <v>0</v>
      </c>
      <c r="EU170" s="88">
        <v>0</v>
      </c>
      <c r="EV170" s="88">
        <v>0</v>
      </c>
      <c r="EW170" s="12">
        <f t="shared" si="1061"/>
        <v>0</v>
      </c>
      <c r="EX170" s="12">
        <f t="shared" si="1062"/>
        <v>0</v>
      </c>
      <c r="EY170" s="12">
        <f t="shared" si="1063"/>
        <v>0</v>
      </c>
      <c r="EZ170" s="12">
        <f>IF(1-EY170,0)</f>
        <v>0</v>
      </c>
      <c r="FA170" s="3" t="str">
        <f t="shared" si="1064"/>
        <v>FBA76727</v>
      </c>
      <c r="FB170" s="12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f t="shared" si="1065"/>
        <v>0</v>
      </c>
      <c r="FH170" s="3">
        <v>0</v>
      </c>
      <c r="FI170" s="3">
        <v>0</v>
      </c>
      <c r="FJ170" s="3">
        <f t="shared" si="1066"/>
        <v>0</v>
      </c>
      <c r="FK170" s="12">
        <f t="shared" si="1067"/>
        <v>0</v>
      </c>
      <c r="FL170" s="12">
        <f t="shared" si="1068"/>
        <v>0</v>
      </c>
      <c r="FM170" s="3">
        <f t="shared" si="1069"/>
        <v>0</v>
      </c>
      <c r="FN170" s="88">
        <f t="shared" si="1070"/>
        <v>0</v>
      </c>
      <c r="FO170" s="88">
        <v>0</v>
      </c>
      <c r="FP170" s="88">
        <v>0</v>
      </c>
      <c r="FQ170" s="88">
        <v>0</v>
      </c>
      <c r="FR170" s="12">
        <f t="shared" si="1071"/>
        <v>0</v>
      </c>
      <c r="FS170" s="12">
        <f t="shared" si="1072"/>
        <v>0</v>
      </c>
      <c r="FT170" s="12" t="e">
        <f t="shared" si="1073"/>
        <v>#DIV/0!</v>
      </c>
      <c r="FU170" s="39" t="e">
        <f t="shared" si="1074"/>
        <v>#DIV/0!</v>
      </c>
      <c r="FV170" s="77" t="str">
        <f t="shared" si="1075"/>
        <v>FBA76727</v>
      </c>
      <c r="FW170" s="12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f t="shared" si="1076"/>
        <v>0</v>
      </c>
      <c r="GC170" s="3">
        <v>0</v>
      </c>
      <c r="GD170" s="3">
        <v>0</v>
      </c>
      <c r="GE170" s="3">
        <f t="shared" si="1077"/>
        <v>0</v>
      </c>
      <c r="GF170" s="12">
        <f t="shared" si="1078"/>
        <v>0</v>
      </c>
      <c r="GG170" s="12">
        <f t="shared" si="1079"/>
        <v>0</v>
      </c>
      <c r="GH170" s="88">
        <f t="shared" si="1080"/>
        <v>0</v>
      </c>
      <c r="GI170" s="45">
        <f t="shared" si="1081"/>
        <v>0</v>
      </c>
      <c r="GJ170" s="88">
        <v>0</v>
      </c>
      <c r="GK170" s="88">
        <v>0</v>
      </c>
      <c r="GL170" s="88">
        <v>0</v>
      </c>
      <c r="GM170" s="12">
        <f t="shared" si="1082"/>
        <v>0</v>
      </c>
      <c r="GN170" s="12">
        <f t="shared" si="1083"/>
        <v>0</v>
      </c>
      <c r="GO170" s="12" t="e">
        <f t="shared" si="1084"/>
        <v>#DIV/0!</v>
      </c>
      <c r="GP170" s="12" t="e">
        <f t="shared" si="1085"/>
        <v>#DIV/0!</v>
      </c>
      <c r="GQ170" s="77" t="str">
        <f t="shared" si="1086"/>
        <v>FBA76727</v>
      </c>
      <c r="GR170" s="12">
        <v>0</v>
      </c>
      <c r="GS170" s="3">
        <v>0</v>
      </c>
      <c r="GT170" s="3">
        <v>0</v>
      </c>
      <c r="GU170" s="3">
        <v>5</v>
      </c>
      <c r="GV170" s="3">
        <v>0</v>
      </c>
      <c r="GW170" s="3">
        <f t="shared" si="874"/>
        <v>5</v>
      </c>
      <c r="GX170" s="3">
        <v>0</v>
      </c>
      <c r="GY170" s="3">
        <v>0</v>
      </c>
      <c r="GZ170" s="3">
        <f t="shared" si="875"/>
        <v>5</v>
      </c>
      <c r="HA170" s="12">
        <f t="shared" si="876"/>
        <v>0</v>
      </c>
      <c r="HB170" s="12">
        <f t="shared" si="877"/>
        <v>0</v>
      </c>
      <c r="HC170" s="88">
        <f t="shared" si="878"/>
        <v>0</v>
      </c>
      <c r="HD170" s="45">
        <f t="shared" si="879"/>
        <v>0</v>
      </c>
      <c r="HE170" s="88">
        <v>0</v>
      </c>
      <c r="HF170" s="88">
        <v>0</v>
      </c>
      <c r="HG170" s="88">
        <v>8964</v>
      </c>
      <c r="HH170" s="12">
        <f t="shared" si="880"/>
        <v>0</v>
      </c>
      <c r="HI170" s="12">
        <f t="shared" si="881"/>
        <v>0</v>
      </c>
      <c r="HJ170" s="12">
        <f t="shared" si="882"/>
        <v>0</v>
      </c>
      <c r="HK170" s="12">
        <f t="shared" si="883"/>
        <v>1</v>
      </c>
      <c r="HL170" s="77" t="s">
        <v>215</v>
      </c>
      <c r="HM170" s="3">
        <v>1209</v>
      </c>
      <c r="HN170" s="3">
        <v>54061</v>
      </c>
      <c r="HO170" s="3">
        <v>318</v>
      </c>
      <c r="HP170" s="3">
        <v>18</v>
      </c>
      <c r="HQ170" s="3">
        <v>8</v>
      </c>
      <c r="HR170" s="3">
        <f t="shared" si="884"/>
        <v>10</v>
      </c>
      <c r="HS170" s="3">
        <v>4</v>
      </c>
      <c r="HT170" s="3">
        <f t="shared" si="885"/>
        <v>22</v>
      </c>
      <c r="HU170" s="12">
        <f t="shared" si="886"/>
        <v>0.18181818181818182</v>
      </c>
      <c r="HV170" s="12">
        <f t="shared" si="887"/>
        <v>2.5157232704402517E-2</v>
      </c>
      <c r="HW170" s="88">
        <f t="shared" si="888"/>
        <v>255.20499999999998</v>
      </c>
      <c r="HX170" s="45">
        <f t="shared" si="889"/>
        <v>92.801818181818177</v>
      </c>
      <c r="HY170" s="3">
        <v>2041.6399999999999</v>
      </c>
      <c r="HZ170" s="3">
        <v>10362.709999999999</v>
      </c>
      <c r="IA170" s="3">
        <v>25954.02</v>
      </c>
      <c r="IB170" s="20">
        <f t="shared" si="890"/>
        <v>21994.932203389832</v>
      </c>
      <c r="IC170" s="12">
        <f t="shared" si="891"/>
        <v>0.1970179615177883</v>
      </c>
      <c r="ID170" s="12">
        <f t="shared" si="892"/>
        <v>9.2823200413654605E-2</v>
      </c>
      <c r="IE170" s="12">
        <f t="shared" si="893"/>
        <v>0.36363636363636365</v>
      </c>
      <c r="IF170" s="105">
        <f t="shared" si="894"/>
        <v>0.63636363636363635</v>
      </c>
      <c r="IG170" s="100">
        <v>910</v>
      </c>
      <c r="IH170" s="3">
        <v>19478</v>
      </c>
      <c r="II170" s="3">
        <v>180</v>
      </c>
      <c r="IJ170" s="3">
        <v>11</v>
      </c>
      <c r="IK170" s="3">
        <v>6</v>
      </c>
      <c r="IL170" s="3">
        <f t="shared" si="895"/>
        <v>5</v>
      </c>
      <c r="IM170" s="3">
        <v>1</v>
      </c>
      <c r="IN170" s="3">
        <f t="shared" si="896"/>
        <v>12</v>
      </c>
      <c r="IO170" s="12">
        <f t="shared" si="897"/>
        <v>8.3333333333333329E-2</v>
      </c>
      <c r="IP170" s="12">
        <f t="shared" si="898"/>
        <v>3.3333333333333333E-2</v>
      </c>
      <c r="IQ170" s="88">
        <f t="shared" si="899"/>
        <v>238.35333333333338</v>
      </c>
      <c r="IR170" s="45">
        <f t="shared" si="900"/>
        <v>119.17666666666669</v>
      </c>
      <c r="IS170" s="3">
        <v>1430.1200000000003</v>
      </c>
      <c r="IT170" s="3">
        <v>6563.54</v>
      </c>
      <c r="IU170" s="3">
        <v>17589</v>
      </c>
      <c r="IV170" s="20">
        <f t="shared" si="901"/>
        <v>14905.932203389832</v>
      </c>
      <c r="IW170" s="12">
        <f t="shared" si="902"/>
        <v>0.21788851747684942</v>
      </c>
      <c r="IX170" s="12">
        <f t="shared" si="903"/>
        <v>9.5943009835692775E-2</v>
      </c>
      <c r="IY170" s="12">
        <f t="shared" si="904"/>
        <v>0.5</v>
      </c>
      <c r="IZ170" s="12">
        <f t="shared" si="905"/>
        <v>0.5</v>
      </c>
      <c r="JA170" s="100">
        <v>994</v>
      </c>
      <c r="JB170" s="3">
        <v>14637</v>
      </c>
      <c r="JC170" s="3">
        <v>178</v>
      </c>
      <c r="JD170" s="3">
        <v>7</v>
      </c>
      <c r="JE170" s="3">
        <v>7</v>
      </c>
      <c r="JF170" s="3">
        <f t="shared" si="906"/>
        <v>0</v>
      </c>
      <c r="JG170" s="3">
        <v>4</v>
      </c>
      <c r="JH170" s="3">
        <f t="shared" si="907"/>
        <v>11</v>
      </c>
      <c r="JI170" s="12">
        <f t="shared" si="908"/>
        <v>0.36363636363636365</v>
      </c>
      <c r="JJ170" s="12">
        <f t="shared" si="909"/>
        <v>3.9325842696629212E-2</v>
      </c>
      <c r="JK170" s="88">
        <f t="shared" si="910"/>
        <v>134.17285714285711</v>
      </c>
      <c r="JL170" s="45">
        <f t="shared" si="911"/>
        <v>85.382727272727251</v>
      </c>
      <c r="JM170" s="3">
        <v>939.20999999999981</v>
      </c>
      <c r="JN170" s="3">
        <v>7114.3899999999994</v>
      </c>
      <c r="JO170" s="3">
        <v>10779.01</v>
      </c>
      <c r="JP170" s="20">
        <f t="shared" si="912"/>
        <v>9134.7542372881362</v>
      </c>
      <c r="JQ170" s="12">
        <f t="shared" si="913"/>
        <v>0.13201553471204136</v>
      </c>
      <c r="JR170" s="12">
        <f t="shared" si="914"/>
        <v>0.10281721605230905</v>
      </c>
      <c r="JS170" s="12">
        <f t="shared" si="915"/>
        <v>0.63636363636363635</v>
      </c>
      <c r="JT170" s="12">
        <f t="shared" si="916"/>
        <v>0.36363636363636365</v>
      </c>
      <c r="JU170" s="100">
        <v>870</v>
      </c>
      <c r="JV170" s="3">
        <v>14452</v>
      </c>
      <c r="JW170" s="3">
        <v>176</v>
      </c>
      <c r="JX170" s="3">
        <v>6</v>
      </c>
      <c r="JY170" s="3">
        <v>5</v>
      </c>
      <c r="JZ170" s="3">
        <f t="shared" si="917"/>
        <v>1</v>
      </c>
      <c r="KA170" s="3">
        <v>2</v>
      </c>
      <c r="KB170" s="3">
        <f t="shared" si="918"/>
        <v>8</v>
      </c>
      <c r="KC170" s="12">
        <f t="shared" si="919"/>
        <v>0.25</v>
      </c>
      <c r="KD170" s="12">
        <f t="shared" si="920"/>
        <v>2.8409090909090908E-2</v>
      </c>
      <c r="KE170" s="88">
        <f t="shared" si="921"/>
        <v>207.17399999999998</v>
      </c>
      <c r="KF170" s="45">
        <f t="shared" si="922"/>
        <v>129.48374999999999</v>
      </c>
      <c r="KG170" s="3">
        <v>1035.8699999999999</v>
      </c>
      <c r="KH170" s="3">
        <v>6563.54</v>
      </c>
      <c r="KI170" s="3">
        <v>9578.01</v>
      </c>
      <c r="KJ170" s="20">
        <f t="shared" si="923"/>
        <v>8116.9576271186443</v>
      </c>
      <c r="KK170" s="12">
        <f t="shared" si="924"/>
        <v>0.15782184613790728</v>
      </c>
      <c r="KL170" s="12">
        <f t="shared" si="925"/>
        <v>0.12761801250990548</v>
      </c>
      <c r="KM170" s="12">
        <f t="shared" si="926"/>
        <v>0.625</v>
      </c>
      <c r="KN170" s="12">
        <f t="shared" si="927"/>
        <v>0.375</v>
      </c>
      <c r="KO170" s="100">
        <v>588</v>
      </c>
      <c r="KP170" s="3">
        <v>22791</v>
      </c>
      <c r="KQ170" s="3">
        <v>155</v>
      </c>
      <c r="KR170" s="3">
        <v>6</v>
      </c>
      <c r="KS170" s="3">
        <v>3</v>
      </c>
      <c r="KT170" s="3">
        <f t="shared" si="928"/>
        <v>3</v>
      </c>
      <c r="KU170" s="3">
        <v>4</v>
      </c>
      <c r="KV170" s="3">
        <f t="shared" si="929"/>
        <v>10</v>
      </c>
      <c r="KW170" s="12">
        <f t="shared" si="930"/>
        <v>0.4</v>
      </c>
      <c r="KX170" s="12">
        <f t="shared" si="931"/>
        <v>1.935483870967742E-2</v>
      </c>
      <c r="KY170" s="88">
        <f t="shared" si="932"/>
        <v>314.35666666666663</v>
      </c>
      <c r="KZ170" s="45">
        <f t="shared" si="933"/>
        <v>94.306999999999988</v>
      </c>
      <c r="LA170" s="3">
        <v>943.06999999999982</v>
      </c>
      <c r="LB170" s="3">
        <v>5047.4500000000007</v>
      </c>
      <c r="LC170" s="3">
        <v>9658</v>
      </c>
      <c r="LD170" s="20">
        <f t="shared" si="934"/>
        <v>8184.7457627118647</v>
      </c>
      <c r="LE170" s="12">
        <f t="shared" si="935"/>
        <v>0.18684088004834118</v>
      </c>
      <c r="LF170" s="12">
        <f t="shared" si="936"/>
        <v>0.11522288258438597</v>
      </c>
      <c r="LG170" s="12">
        <f t="shared" si="937"/>
        <v>0.3</v>
      </c>
      <c r="LH170" s="12">
        <f t="shared" si="938"/>
        <v>0.7</v>
      </c>
      <c r="LI170" s="100">
        <v>326</v>
      </c>
      <c r="LJ170" s="3">
        <v>8271</v>
      </c>
      <c r="LK170" s="3">
        <v>78</v>
      </c>
      <c r="LL170" s="3">
        <v>7</v>
      </c>
      <c r="LM170" s="3">
        <v>0</v>
      </c>
      <c r="LN170" s="3">
        <f t="shared" si="939"/>
        <v>7</v>
      </c>
      <c r="LO170" s="3">
        <v>0</v>
      </c>
      <c r="LP170" s="3">
        <f t="shared" si="940"/>
        <v>7</v>
      </c>
      <c r="LQ170" s="12">
        <f t="shared" si="941"/>
        <v>0</v>
      </c>
      <c r="LR170" s="12">
        <f t="shared" si="942"/>
        <v>0</v>
      </c>
      <c r="LS170" s="88" t="e">
        <f t="shared" si="943"/>
        <v>#DIV/0!</v>
      </c>
      <c r="LT170" s="45">
        <f t="shared" si="944"/>
        <v>54.009999999999991</v>
      </c>
      <c r="LU170" s="88">
        <v>378.06999999999994</v>
      </c>
      <c r="LV170" s="88">
        <v>0</v>
      </c>
      <c r="LW170" s="88">
        <v>11241</v>
      </c>
      <c r="LX170" s="88">
        <f t="shared" si="945"/>
        <v>9526.2711864406792</v>
      </c>
      <c r="LY170" s="12" t="e">
        <f t="shared" si="946"/>
        <v>#DIV/0!</v>
      </c>
      <c r="LZ170" s="12">
        <f t="shared" si="947"/>
        <v>3.9687091895738803E-2</v>
      </c>
      <c r="MA170" s="12">
        <f t="shared" si="948"/>
        <v>0</v>
      </c>
      <c r="MB170" s="12">
        <f t="shared" si="949"/>
        <v>1</v>
      </c>
      <c r="MC170" s="100">
        <v>95</v>
      </c>
      <c r="MD170" s="3">
        <v>827</v>
      </c>
      <c r="ME170" s="3">
        <v>12</v>
      </c>
      <c r="MF170" s="3">
        <v>3</v>
      </c>
      <c r="MG170" s="3">
        <v>0</v>
      </c>
      <c r="MH170" s="3">
        <f t="shared" si="950"/>
        <v>3</v>
      </c>
      <c r="MI170" s="3">
        <v>0</v>
      </c>
      <c r="MJ170" s="3">
        <f t="shared" si="951"/>
        <v>3</v>
      </c>
      <c r="MK170" s="12">
        <f t="shared" si="952"/>
        <v>0</v>
      </c>
      <c r="ML170" s="12">
        <f t="shared" si="953"/>
        <v>0</v>
      </c>
      <c r="MM170" s="88" t="e">
        <f t="shared" si="954"/>
        <v>#DIV/0!</v>
      </c>
      <c r="MN170" s="45">
        <f t="shared" si="955"/>
        <v>8.5900000000000016</v>
      </c>
      <c r="MO170" s="88">
        <v>25.770000000000003</v>
      </c>
      <c r="MP170" s="88">
        <v>0</v>
      </c>
      <c r="MQ170" s="88">
        <v>4621.8099999999995</v>
      </c>
      <c r="MR170" s="88">
        <f t="shared" si="956"/>
        <v>3916.78813559322</v>
      </c>
      <c r="MS170" s="12" t="e">
        <f t="shared" si="957"/>
        <v>#DIV/0!</v>
      </c>
      <c r="MT170" s="12">
        <f t="shared" si="958"/>
        <v>6.5793704198138835E-3</v>
      </c>
      <c r="MU170" s="12">
        <f t="shared" si="959"/>
        <v>0</v>
      </c>
      <c r="MV170" s="12">
        <f t="shared" si="960"/>
        <v>1</v>
      </c>
      <c r="MW170" s="100">
        <v>0</v>
      </c>
      <c r="MX170" s="3">
        <v>1</v>
      </c>
      <c r="MY170" s="3">
        <v>0</v>
      </c>
      <c r="MZ170" s="3">
        <v>0</v>
      </c>
      <c r="NA170" s="3">
        <v>0</v>
      </c>
      <c r="NB170" s="3">
        <f t="shared" si="961"/>
        <v>0</v>
      </c>
      <c r="NC170" s="3">
        <v>0</v>
      </c>
      <c r="ND170" s="3">
        <f t="shared" si="962"/>
        <v>0</v>
      </c>
      <c r="NE170" s="12">
        <f t="shared" si="963"/>
        <v>0</v>
      </c>
      <c r="NF170" s="12">
        <f t="shared" si="964"/>
        <v>0</v>
      </c>
      <c r="NG170" s="88">
        <f t="shared" si="965"/>
        <v>0</v>
      </c>
      <c r="NH170" s="45">
        <f t="shared" si="966"/>
        <v>0</v>
      </c>
      <c r="NI170" s="88">
        <v>0</v>
      </c>
      <c r="NJ170" s="88">
        <v>0</v>
      </c>
      <c r="NK170" s="88">
        <v>0</v>
      </c>
      <c r="NL170" s="88">
        <f t="shared" si="967"/>
        <v>0</v>
      </c>
      <c r="NM170" s="12">
        <f t="shared" si="968"/>
        <v>0</v>
      </c>
      <c r="NN170" s="12">
        <f t="shared" si="969"/>
        <v>0</v>
      </c>
      <c r="NO170" s="12" t="e">
        <f t="shared" si="970"/>
        <v>#DIV/0!</v>
      </c>
      <c r="NP170" s="12" t="e">
        <f t="shared" si="971"/>
        <v>#DIV/0!</v>
      </c>
      <c r="NQ170" s="100">
        <v>0</v>
      </c>
      <c r="NR170" s="3">
        <v>2</v>
      </c>
      <c r="NS170" s="3">
        <v>0</v>
      </c>
      <c r="NT170" s="3">
        <v>0</v>
      </c>
      <c r="NU170" s="3">
        <v>0</v>
      </c>
      <c r="NV170" s="3">
        <f t="shared" si="972"/>
        <v>0</v>
      </c>
      <c r="NW170" s="3">
        <f t="shared" si="973"/>
        <v>0</v>
      </c>
      <c r="NX170" s="12">
        <f t="shared" si="974"/>
        <v>0</v>
      </c>
      <c r="NY170" s="88">
        <f t="shared" si="975"/>
        <v>0</v>
      </c>
      <c r="NZ170" s="45">
        <f t="shared" si="976"/>
        <v>0</v>
      </c>
      <c r="OA170" s="88">
        <v>0</v>
      </c>
      <c r="OB170" s="88">
        <v>0</v>
      </c>
      <c r="OC170" s="88">
        <v>0</v>
      </c>
      <c r="OD170" s="88">
        <f t="shared" si="977"/>
        <v>0</v>
      </c>
      <c r="OE170" s="12">
        <f t="shared" si="978"/>
        <v>0</v>
      </c>
      <c r="OF170" s="12">
        <f t="shared" si="979"/>
        <v>0</v>
      </c>
      <c r="OG170" s="12">
        <f t="shared" si="980"/>
        <v>0</v>
      </c>
      <c r="OH170" s="12" t="e">
        <f t="shared" si="981"/>
        <v>#DIV/0!</v>
      </c>
      <c r="OI170" s="12" t="e">
        <f t="shared" si="982"/>
        <v>#DIV/0!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f t="shared" si="983"/>
        <v>0</v>
      </c>
      <c r="OP170" s="88">
        <f t="shared" si="984"/>
        <v>0</v>
      </c>
      <c r="OQ170" s="12">
        <f t="shared" si="985"/>
        <v>0</v>
      </c>
      <c r="OR170" s="3">
        <v>0</v>
      </c>
      <c r="OS170" s="100">
        <v>0</v>
      </c>
      <c r="OT170" s="3">
        <v>5</v>
      </c>
      <c r="OU170" s="3">
        <v>0</v>
      </c>
      <c r="OV170" s="3">
        <v>0</v>
      </c>
      <c r="OW170" s="3">
        <v>0</v>
      </c>
      <c r="OX170" s="3">
        <f t="shared" si="986"/>
        <v>0</v>
      </c>
      <c r="OY170" s="3">
        <f t="shared" si="987"/>
        <v>0</v>
      </c>
      <c r="OZ170" s="12">
        <f t="shared" si="988"/>
        <v>0</v>
      </c>
      <c r="PA170" s="88">
        <f t="shared" si="989"/>
        <v>0</v>
      </c>
      <c r="PB170" s="45">
        <f t="shared" si="990"/>
        <v>0</v>
      </c>
      <c r="PC170" s="88">
        <v>0</v>
      </c>
      <c r="PD170" s="88">
        <v>0</v>
      </c>
      <c r="PE170" s="88">
        <v>0</v>
      </c>
      <c r="PF170" s="88">
        <f t="shared" si="991"/>
        <v>0</v>
      </c>
      <c r="PG170" s="12">
        <f t="shared" si="992"/>
        <v>0</v>
      </c>
      <c r="PH170" s="12">
        <f t="shared" si="993"/>
        <v>0</v>
      </c>
      <c r="PI170" s="12">
        <f t="shared" si="994"/>
        <v>0</v>
      </c>
      <c r="PJ170" s="12" t="e">
        <f t="shared" si="995"/>
        <v>#DIV/0!</v>
      </c>
      <c r="PK170" s="12" t="e">
        <f t="shared" si="996"/>
        <v>#DIV/0!</v>
      </c>
      <c r="PL170" s="3">
        <v>0</v>
      </c>
      <c r="PM170" s="3">
        <v>0</v>
      </c>
      <c r="PN170" s="3">
        <v>0</v>
      </c>
      <c r="PO170" s="3">
        <v>0</v>
      </c>
      <c r="PP170" s="3">
        <v>0</v>
      </c>
      <c r="PQ170" s="3">
        <v>0</v>
      </c>
      <c r="PR170" s="3">
        <f t="shared" si="997"/>
        <v>0</v>
      </c>
      <c r="PS170" s="88">
        <f t="shared" si="998"/>
        <v>0</v>
      </c>
      <c r="PT170" s="12">
        <f t="shared" si="999"/>
        <v>0</v>
      </c>
      <c r="PU170" s="3">
        <v>0</v>
      </c>
      <c r="PV170" s="100">
        <v>0</v>
      </c>
      <c r="PW170" s="3">
        <v>1</v>
      </c>
      <c r="PX170" s="3">
        <v>0</v>
      </c>
      <c r="PY170" s="3">
        <v>0</v>
      </c>
      <c r="PZ170" s="3">
        <v>0</v>
      </c>
      <c r="QA170" s="3">
        <f t="shared" si="1000"/>
        <v>0</v>
      </c>
      <c r="QB170" s="3">
        <f t="shared" si="1001"/>
        <v>0</v>
      </c>
      <c r="QC170" s="12">
        <f t="shared" si="1002"/>
        <v>0</v>
      </c>
      <c r="QD170" s="88">
        <f t="shared" si="1003"/>
        <v>0</v>
      </c>
      <c r="QE170" s="45">
        <f t="shared" si="1004"/>
        <v>0</v>
      </c>
      <c r="QF170" s="88">
        <v>0</v>
      </c>
      <c r="QG170" s="88">
        <v>0</v>
      </c>
      <c r="QH170" s="88">
        <v>0</v>
      </c>
      <c r="QI170" s="88">
        <f t="shared" si="1005"/>
        <v>0</v>
      </c>
      <c r="QJ170" s="12">
        <f t="shared" si="1006"/>
        <v>0</v>
      </c>
      <c r="QK170" s="12">
        <f t="shared" si="1007"/>
        <v>0</v>
      </c>
      <c r="QL170" s="12">
        <f t="shared" si="1008"/>
        <v>0</v>
      </c>
      <c r="QM170" s="12" t="e">
        <f t="shared" si="1009"/>
        <v>#DIV/0!</v>
      </c>
      <c r="QN170" s="12" t="e">
        <f t="shared" si="1010"/>
        <v>#DIV/0!</v>
      </c>
      <c r="QO170" s="3">
        <v>0</v>
      </c>
      <c r="QP170" s="3"/>
      <c r="QQ170" s="3">
        <v>0</v>
      </c>
      <c r="QR170" s="3">
        <v>0</v>
      </c>
      <c r="QS170" s="3">
        <v>0</v>
      </c>
      <c r="QT170" s="3">
        <v>0</v>
      </c>
      <c r="QU170" s="3">
        <f t="shared" si="1011"/>
        <v>0</v>
      </c>
      <c r="QV170" s="88">
        <f t="shared" si="1012"/>
        <v>0</v>
      </c>
      <c r="QW170" s="12">
        <f t="shared" si="1013"/>
        <v>0</v>
      </c>
      <c r="QX170" s="3">
        <v>0</v>
      </c>
      <c r="QY170" s="100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f t="shared" si="786"/>
        <v>0</v>
      </c>
      <c r="RE170" s="3">
        <f t="shared" si="787"/>
        <v>0</v>
      </c>
      <c r="RF170" s="12">
        <f t="shared" si="788"/>
        <v>0</v>
      </c>
      <c r="RG170" s="88">
        <f t="shared" si="789"/>
        <v>0</v>
      </c>
      <c r="RH170" s="45">
        <f t="shared" si="790"/>
        <v>0</v>
      </c>
      <c r="RI170" s="88">
        <v>0</v>
      </c>
      <c r="RJ170" s="88">
        <v>0</v>
      </c>
      <c r="RK170" s="88">
        <v>0</v>
      </c>
      <c r="RL170" s="88">
        <f t="shared" si="791"/>
        <v>0</v>
      </c>
      <c r="RM170" s="12">
        <f t="shared" si="792"/>
        <v>0</v>
      </c>
      <c r="RN170" s="12">
        <f t="shared" si="793"/>
        <v>0</v>
      </c>
      <c r="RO170" s="12">
        <f t="shared" si="794"/>
        <v>0</v>
      </c>
      <c r="RP170" s="169" t="str">
        <f t="shared" si="795"/>
        <v>AM-C24</v>
      </c>
      <c r="RQ170" s="12" t="e">
        <f t="shared" si="796"/>
        <v>#DIV/0!</v>
      </c>
      <c r="RR170" s="12" t="e">
        <f t="shared" si="797"/>
        <v>#DIV/0!</v>
      </c>
      <c r="RS170" s="3">
        <v>0</v>
      </c>
      <c r="RT170" s="3">
        <v>1</v>
      </c>
      <c r="RU170" s="3">
        <v>0</v>
      </c>
      <c r="RV170" s="3">
        <v>0</v>
      </c>
      <c r="RW170" s="3">
        <v>0</v>
      </c>
      <c r="RX170" s="3">
        <v>0</v>
      </c>
      <c r="RY170" s="3">
        <f t="shared" si="798"/>
        <v>1</v>
      </c>
      <c r="RZ170" s="88">
        <f t="shared" si="799"/>
        <v>1496.3597208564704</v>
      </c>
      <c r="SA170" s="12">
        <f t="shared" si="800"/>
        <v>2.1099936502168232E-5</v>
      </c>
      <c r="SB170" s="3">
        <v>0</v>
      </c>
      <c r="SC170" s="100">
        <v>0</v>
      </c>
      <c r="SD170" s="3">
        <v>0</v>
      </c>
      <c r="SE170" s="3">
        <v>0</v>
      </c>
      <c r="SF170" s="3">
        <v>0</v>
      </c>
      <c r="SG170" s="3">
        <v>0</v>
      </c>
      <c r="SH170" s="3">
        <f t="shared" si="756"/>
        <v>0</v>
      </c>
      <c r="SI170" s="3">
        <f t="shared" si="757"/>
        <v>0</v>
      </c>
      <c r="SJ170" s="12">
        <f t="shared" si="758"/>
        <v>0</v>
      </c>
      <c r="SK170" s="88">
        <f t="shared" si="759"/>
        <v>0</v>
      </c>
      <c r="SL170" s="45">
        <f t="shared" si="760"/>
        <v>0</v>
      </c>
      <c r="SM170" s="88">
        <v>0</v>
      </c>
      <c r="SN170" s="88">
        <v>0</v>
      </c>
      <c r="SO170" s="88">
        <v>0</v>
      </c>
      <c r="SP170" s="88">
        <f t="shared" si="761"/>
        <v>0</v>
      </c>
      <c r="SQ170" s="12">
        <f t="shared" si="762"/>
        <v>0</v>
      </c>
      <c r="SR170" s="87">
        <f t="shared" si="763"/>
        <v>0</v>
      </c>
      <c r="SS170" s="87">
        <f t="shared" si="764"/>
        <v>0</v>
      </c>
      <c r="ST170" s="169" t="str">
        <f t="shared" si="765"/>
        <v>AM-C24</v>
      </c>
      <c r="SU170" s="12" t="e">
        <f t="shared" si="766"/>
        <v>#DIV/0!</v>
      </c>
      <c r="SV170" s="12" t="e">
        <f t="shared" si="767"/>
        <v>#DIV/0!</v>
      </c>
      <c r="SW170" s="3">
        <v>0</v>
      </c>
      <c r="SX170" s="3">
        <v>1</v>
      </c>
      <c r="SY170" s="3">
        <v>0</v>
      </c>
      <c r="SZ170" s="3">
        <v>0</v>
      </c>
      <c r="TA170" s="3">
        <v>0</v>
      </c>
      <c r="TB170" s="3">
        <v>0</v>
      </c>
      <c r="TC170" s="3">
        <f t="shared" si="768"/>
        <v>1</v>
      </c>
      <c r="TD170" s="88">
        <f t="shared" si="769"/>
        <v>1496.3597208564704</v>
      </c>
      <c r="TE170" s="12">
        <f t="shared" si="770"/>
        <v>1.6461232816867277E-5</v>
      </c>
      <c r="TF170" s="3">
        <v>0</v>
      </c>
      <c r="TG170" s="100">
        <f>SUMIFS(Main!TX:TX,Main!B:B,B:B)</f>
        <v>0</v>
      </c>
      <c r="TH170" s="3">
        <v>0</v>
      </c>
      <c r="TI170" s="3">
        <v>0</v>
      </c>
      <c r="TJ170" s="3">
        <f>SUMIFS(Main!TT:TT,Main!B:B,B:B)</f>
        <v>0</v>
      </c>
      <c r="TK170" s="3">
        <v>0</v>
      </c>
      <c r="TL170" s="3">
        <f t="shared" si="771"/>
        <v>0</v>
      </c>
      <c r="TM170" s="3">
        <f t="shared" si="772"/>
        <v>0</v>
      </c>
      <c r="TN170" s="12">
        <f t="shared" si="773"/>
        <v>0</v>
      </c>
      <c r="TO170" s="88">
        <f t="shared" si="774"/>
        <v>0</v>
      </c>
      <c r="TP170" s="45">
        <f t="shared" si="775"/>
        <v>0</v>
      </c>
      <c r="TQ170" s="88">
        <v>0</v>
      </c>
      <c r="TR170" s="88">
        <v>0</v>
      </c>
      <c r="TS170" s="88">
        <f>SUMIFS(Main!TU:TU,Main!B:B,B:B)</f>
        <v>0</v>
      </c>
      <c r="TT170" s="88">
        <f t="shared" si="776"/>
        <v>0</v>
      </c>
      <c r="TU170" s="12">
        <f t="shared" si="777"/>
        <v>0</v>
      </c>
      <c r="TV170" s="87">
        <f t="shared" si="778"/>
        <v>0</v>
      </c>
      <c r="TW170" s="87">
        <f t="shared" si="779"/>
        <v>0</v>
      </c>
      <c r="TX170" s="169" t="str">
        <f t="shared" si="780"/>
        <v>AM-C24</v>
      </c>
      <c r="TY170" s="12" t="e">
        <f t="shared" si="781"/>
        <v>#DIV/0!</v>
      </c>
      <c r="TZ170" s="12" t="e">
        <f t="shared" si="782"/>
        <v>#DIV/0!</v>
      </c>
      <c r="UA170" s="3">
        <f>SUMIFS(Main!UG:UG,Main!B:B,B:B)</f>
        <v>0</v>
      </c>
      <c r="UB170" s="3">
        <f>SUMIFS(Main!UI:UI,Main!B:B,B:B)</f>
        <v>1</v>
      </c>
      <c r="UC170" s="3">
        <f>SUMIFS(Main!UK:UK,Main!B:B,B:B)</f>
        <v>0</v>
      </c>
      <c r="UD170" s="3">
        <f>SUMIFS(Main!UO:UO,Main!B:B,B:B)</f>
        <v>0</v>
      </c>
      <c r="UE170" s="3">
        <f>SUMIFS(Main!UQ:UQ,Main!B:B,B:B)</f>
        <v>0</v>
      </c>
      <c r="UF170" s="3">
        <f>SUMIFS(Main!US:US,Main!B:B,B:B)</f>
        <v>0</v>
      </c>
      <c r="UG170" s="3">
        <f t="shared" si="783"/>
        <v>1</v>
      </c>
      <c r="UH170" s="88">
        <f t="shared" si="784"/>
        <v>1496.3597208564704</v>
      </c>
      <c r="UI170" s="12">
        <f t="shared" si="785"/>
        <v>1.4846230206890153E-5</v>
      </c>
      <c r="UJ170" s="3">
        <f>SUMIFS(Main!UW:UW,Main!B:B,B:B)</f>
        <v>0</v>
      </c>
      <c r="UK170" s="100">
        <f>SUMIFS(Main!VI:VI,Main!A:A,A:A)</f>
        <v>0</v>
      </c>
      <c r="UL170" s="3">
        <v>0</v>
      </c>
      <c r="UM170" s="3">
        <v>0</v>
      </c>
      <c r="UN170" s="3">
        <f>SUMIFS(Main!VE:VE,Main!A:A,A:A)</f>
        <v>0</v>
      </c>
      <c r="UO170" s="3">
        <v>0</v>
      </c>
      <c r="UP170" s="3">
        <f t="shared" si="741"/>
        <v>0</v>
      </c>
      <c r="UQ170" s="3">
        <f t="shared" si="742"/>
        <v>0</v>
      </c>
      <c r="UR170" s="12">
        <f t="shared" si="743"/>
        <v>0</v>
      </c>
      <c r="US170" s="88">
        <f t="shared" si="744"/>
        <v>0</v>
      </c>
      <c r="UT170" s="45">
        <f t="shared" si="745"/>
        <v>0</v>
      </c>
      <c r="UU170" s="88">
        <v>0</v>
      </c>
      <c r="UV170" s="88">
        <v>0</v>
      </c>
      <c r="UW170" s="88">
        <f>SUMIFS(Main!VF:VF,Main!A:A,A:A)</f>
        <v>0</v>
      </c>
      <c r="UX170" s="88">
        <f t="shared" si="746"/>
        <v>0</v>
      </c>
      <c r="UY170" s="12">
        <f t="shared" si="747"/>
        <v>0</v>
      </c>
      <c r="UZ170" s="87">
        <f t="shared" si="748"/>
        <v>0</v>
      </c>
      <c r="VA170" s="87">
        <f t="shared" si="749"/>
        <v>0</v>
      </c>
      <c r="VB170" s="169" t="str">
        <f t="shared" si="740"/>
        <v>AM-C24</v>
      </c>
      <c r="VC170" s="12" t="e">
        <f t="shared" si="754"/>
        <v>#DIV/0!</v>
      </c>
      <c r="VD170" s="12" t="e">
        <f t="shared" si="750"/>
        <v>#DIV/0!</v>
      </c>
      <c r="VE170" s="3">
        <f>SUMIFS(Main!VR:VR,Main!B:B,B:B)</f>
        <v>0</v>
      </c>
      <c r="VF170" s="3">
        <f>SUMIFS(Main!VT:VT,Main!B:B,B:B)</f>
        <v>1</v>
      </c>
      <c r="VG170" s="3">
        <f>SUMIFS(Main!VV:VV,Main!B:B,B:B)</f>
        <v>0</v>
      </c>
      <c r="VH170" s="3">
        <f>SUMIFS(Main!VZ:VZ,Main!B:B,B:B)</f>
        <v>0</v>
      </c>
      <c r="VI170" s="3">
        <f>SUMIFS(Main!WB:WB,Main!B:B,B:B)</f>
        <v>0</v>
      </c>
      <c r="VJ170" s="3">
        <f>SUMIFS(Main!WD:WD,Main!B:B,B:B)</f>
        <v>0</v>
      </c>
      <c r="VK170" s="3">
        <f t="shared" si="751"/>
        <v>1</v>
      </c>
      <c r="VL170" s="88">
        <f t="shared" si="752"/>
        <v>1496.3597208564704</v>
      </c>
      <c r="VM170" s="12">
        <f t="shared" si="753"/>
        <v>1.5676794697221752E-5</v>
      </c>
      <c r="VN170" s="3">
        <f>SUMIFS(Main!WH:WH,Main!B:B,B:B)</f>
        <v>0</v>
      </c>
    </row>
    <row r="171" spans="1:586">
      <c r="A171" s="158" t="s">
        <v>50</v>
      </c>
      <c r="B171" s="157" t="s">
        <v>49</v>
      </c>
      <c r="C171" s="150" t="s">
        <v>294</v>
      </c>
      <c r="D171" s="150" t="s">
        <v>669</v>
      </c>
      <c r="E171" s="154" t="s">
        <v>218</v>
      </c>
      <c r="F171" s="159" t="s">
        <v>473</v>
      </c>
      <c r="G171" s="159" t="s">
        <v>432</v>
      </c>
      <c r="H171" s="17">
        <v>1492.5246151423528</v>
      </c>
      <c r="I171" s="12">
        <v>0.99850000000000005</v>
      </c>
      <c r="J171" s="3">
        <v>500</v>
      </c>
      <c r="K171" s="3">
        <v>5</v>
      </c>
      <c r="L171" s="3">
        <v>5</v>
      </c>
      <c r="M171" s="3">
        <f>K171-L171</f>
        <v>0</v>
      </c>
      <c r="N171" s="3">
        <v>2</v>
      </c>
      <c r="O171" s="3">
        <v>0</v>
      </c>
      <c r="P171" s="3">
        <f>L171+M171+N171</f>
        <v>7</v>
      </c>
      <c r="Q171" s="87">
        <v>2.9899999999999999E-2</v>
      </c>
      <c r="R171" s="88">
        <v>1041.49</v>
      </c>
      <c r="S171" s="88">
        <v>4617.38</v>
      </c>
      <c r="T171" s="88">
        <v>5595</v>
      </c>
      <c r="U171" s="87">
        <f>R171/S171</f>
        <v>0.22555865014358792</v>
      </c>
      <c r="V171" s="87">
        <f>R171/T171</f>
        <v>0.18614655942806077</v>
      </c>
      <c r="W171" s="12">
        <v>0.99960000000000004</v>
      </c>
      <c r="X171" s="3">
        <v>3302</v>
      </c>
      <c r="Y171" s="91">
        <v>28</v>
      </c>
      <c r="Z171" s="3">
        <v>23</v>
      </c>
      <c r="AA171" s="3">
        <f>Y171-Z171</f>
        <v>5</v>
      </c>
      <c r="AB171" s="3">
        <v>11</v>
      </c>
      <c r="AC171" s="3">
        <v>0</v>
      </c>
      <c r="AD171" s="3">
        <f>Z171+AA171+AB171</f>
        <v>39</v>
      </c>
      <c r="AE171" s="87">
        <v>2.0799999999999999E-2</v>
      </c>
      <c r="AF171" s="88">
        <v>4687.8900000000003</v>
      </c>
      <c r="AG171" s="88">
        <v>20604.47</v>
      </c>
      <c r="AH171" s="88">
        <v>30772</v>
      </c>
      <c r="AI171" s="87">
        <f>AF171/AG171</f>
        <v>0.22751810650795679</v>
      </c>
      <c r="AJ171" s="87">
        <f>AF171/AH171</f>
        <v>0.15234271415572601</v>
      </c>
      <c r="AK171" s="12">
        <v>0.99909999999999999</v>
      </c>
      <c r="AL171" s="3">
        <v>2653</v>
      </c>
      <c r="AM171" s="3">
        <v>1259</v>
      </c>
      <c r="AN171" s="3">
        <v>19</v>
      </c>
      <c r="AO171" s="3">
        <v>14</v>
      </c>
      <c r="AP171" s="3">
        <f>AN171-AO171</f>
        <v>5</v>
      </c>
      <c r="AQ171" s="3">
        <v>13</v>
      </c>
      <c r="AR171" s="3">
        <v>0</v>
      </c>
      <c r="AS171" s="3">
        <f>AO171+AP171+AQ171</f>
        <v>32</v>
      </c>
      <c r="AT171" s="87">
        <f>AO171/AM171</f>
        <v>1.1119936457505957E-2</v>
      </c>
      <c r="AU171" s="40">
        <f>AW171/AO171</f>
        <v>267.9892857142857</v>
      </c>
      <c r="AV171" s="40">
        <f>AW171/AN171</f>
        <v>197.4657894736842</v>
      </c>
      <c r="AW171" s="88">
        <v>3751.85</v>
      </c>
      <c r="AX171" s="88">
        <v>13201.77</v>
      </c>
      <c r="AY171" s="88">
        <v>21031</v>
      </c>
      <c r="AZ171" s="87">
        <f>AW171/AX171</f>
        <v>0.28419295291464702</v>
      </c>
      <c r="BA171" s="87">
        <f>AW171/AY171</f>
        <v>0.17839617707194141</v>
      </c>
      <c r="BB171" s="87">
        <f>AO171/AS171</f>
        <v>0.4375</v>
      </c>
      <c r="BC171" s="89">
        <f>1-BB171</f>
        <v>0.5625</v>
      </c>
      <c r="BD171" s="12">
        <v>0.99760000000000004</v>
      </c>
      <c r="BE171" s="3">
        <v>1637</v>
      </c>
      <c r="BF171" s="3">
        <v>738</v>
      </c>
      <c r="BG171" s="3">
        <v>5</v>
      </c>
      <c r="BH171" s="3">
        <v>1</v>
      </c>
      <c r="BI171" s="3">
        <f>BG171-BH171</f>
        <v>4</v>
      </c>
      <c r="BJ171" s="3">
        <v>3</v>
      </c>
      <c r="BK171" s="3">
        <v>0</v>
      </c>
      <c r="BL171" s="3">
        <f t="shared" si="1016"/>
        <v>8</v>
      </c>
      <c r="BM171" s="87">
        <f>BH171/BF171</f>
        <v>1.3550135501355014E-3</v>
      </c>
      <c r="BN171" s="40">
        <f t="shared" si="1017"/>
        <v>2177.1799999999998</v>
      </c>
      <c r="BO171" s="40">
        <f t="shared" si="1018"/>
        <v>435.43599999999998</v>
      </c>
      <c r="BP171" s="88">
        <v>2177.1799999999998</v>
      </c>
      <c r="BQ171" s="88">
        <v>981.25</v>
      </c>
      <c r="BR171" s="88">
        <v>6594</v>
      </c>
      <c r="BS171" s="12">
        <f t="shared" si="1019"/>
        <v>2.2187821656050954</v>
      </c>
      <c r="BT171" s="12">
        <f t="shared" si="1020"/>
        <v>0.33017591750075825</v>
      </c>
      <c r="BU171" s="87">
        <f t="shared" si="1021"/>
        <v>0.125</v>
      </c>
      <c r="BV171" s="89">
        <f t="shared" si="1022"/>
        <v>0.875</v>
      </c>
      <c r="BW171" s="90" t="str">
        <f t="shared" si="1023"/>
        <v>FBA76735</v>
      </c>
      <c r="BX171" s="12">
        <v>0.9909</v>
      </c>
      <c r="BY171" s="3">
        <v>90580</v>
      </c>
      <c r="BZ171" s="3">
        <v>682</v>
      </c>
      <c r="CA171" s="3">
        <v>12</v>
      </c>
      <c r="CB171" s="3">
        <v>10</v>
      </c>
      <c r="CC171" s="3">
        <f t="shared" si="1024"/>
        <v>2</v>
      </c>
      <c r="CD171" s="3">
        <v>8</v>
      </c>
      <c r="CE171" s="3">
        <v>0</v>
      </c>
      <c r="CF171" s="3">
        <f t="shared" si="1025"/>
        <v>20</v>
      </c>
      <c r="CG171" s="87">
        <f t="shared" si="1026"/>
        <v>1.466275659824047E-2</v>
      </c>
      <c r="CH171" s="3">
        <f t="shared" si="1027"/>
        <v>148.77199999999999</v>
      </c>
      <c r="CI171" s="3">
        <f t="shared" si="1028"/>
        <v>123.97666666666667</v>
      </c>
      <c r="CJ171" s="88">
        <v>1487.72</v>
      </c>
      <c r="CK171" s="88">
        <v>8466.1</v>
      </c>
      <c r="CL171" s="88">
        <v>11988</v>
      </c>
      <c r="CM171" s="87">
        <f t="shared" si="1029"/>
        <v>0.17572672186721158</v>
      </c>
      <c r="CN171" s="87">
        <f t="shared" si="1030"/>
        <v>0.12410076743410077</v>
      </c>
      <c r="CO171" s="12">
        <f t="shared" si="1031"/>
        <v>0.5</v>
      </c>
      <c r="CP171" s="12">
        <f t="shared" si="1032"/>
        <v>0.5</v>
      </c>
      <c r="CQ171" s="77" t="str">
        <f t="shared" si="1033"/>
        <v>FBA76735</v>
      </c>
      <c r="CR171" s="12">
        <v>1</v>
      </c>
      <c r="CS171" s="3">
        <v>146782</v>
      </c>
      <c r="CT171" s="3">
        <v>927</v>
      </c>
      <c r="CU171" s="3" t="e">
        <f>VLOOKUP(C171,'[1]Monthly Sales'!C:AP,38,0)</f>
        <v>#N/A</v>
      </c>
      <c r="CV171" s="3">
        <v>12</v>
      </c>
      <c r="CW171" s="3" t="e">
        <f t="shared" si="1034"/>
        <v>#N/A</v>
      </c>
      <c r="CX171" s="3">
        <v>7</v>
      </c>
      <c r="CY171" s="3">
        <v>1</v>
      </c>
      <c r="CZ171" s="3" t="e">
        <f t="shared" si="1035"/>
        <v>#N/A</v>
      </c>
      <c r="DA171" s="87">
        <f t="shared" si="1036"/>
        <v>1.2944983818770227E-2</v>
      </c>
      <c r="DB171" s="45">
        <f t="shared" si="1037"/>
        <v>122.45833333333333</v>
      </c>
      <c r="DC171" s="3" t="e">
        <f t="shared" si="1038"/>
        <v>#N/A</v>
      </c>
      <c r="DD171" s="88">
        <v>1469.5</v>
      </c>
      <c r="DE171" s="88">
        <v>8211.8700000000008</v>
      </c>
      <c r="DF171" s="88">
        <v>26973</v>
      </c>
      <c r="DG171" s="12">
        <f t="shared" si="1039"/>
        <v>0.17894827852852027</v>
      </c>
      <c r="DH171" s="12">
        <f t="shared" si="1040"/>
        <v>5.4480406332258181E-2</v>
      </c>
      <c r="DI171" s="12" t="e">
        <f t="shared" si="1041"/>
        <v>#N/A</v>
      </c>
      <c r="DJ171" s="12" t="e">
        <f t="shared" si="1042"/>
        <v>#N/A</v>
      </c>
      <c r="DK171" s="3" t="str">
        <f t="shared" si="1043"/>
        <v>FBA76735</v>
      </c>
      <c r="DL171" s="12">
        <v>0.99919999999999998</v>
      </c>
      <c r="DM171" s="3">
        <v>200839</v>
      </c>
      <c r="DN171" s="3">
        <v>1067</v>
      </c>
      <c r="DO171" s="3">
        <v>18</v>
      </c>
      <c r="DP171" s="3">
        <v>3</v>
      </c>
      <c r="DQ171" s="3">
        <f>DO171-DP171</f>
        <v>15</v>
      </c>
      <c r="DR171" s="3">
        <v>4</v>
      </c>
      <c r="DS171" s="3">
        <v>0</v>
      </c>
      <c r="DT171" s="3">
        <f t="shared" si="1045"/>
        <v>22</v>
      </c>
      <c r="DU171" s="12">
        <f t="shared" si="1046"/>
        <v>0.18181818181818182</v>
      </c>
      <c r="DV171" s="87">
        <f t="shared" si="1047"/>
        <v>2.8116213683223993E-3</v>
      </c>
      <c r="DW171" s="3">
        <f t="shared" si="1048"/>
        <v>633.48666666666668</v>
      </c>
      <c r="DX171" s="3">
        <f t="shared" si="1049"/>
        <v>86.38454545454546</v>
      </c>
      <c r="DY171" s="88">
        <v>1900.46</v>
      </c>
      <c r="DZ171" s="88">
        <v>2630.53</v>
      </c>
      <c r="EA171" s="88">
        <v>17982</v>
      </c>
      <c r="EB171" s="12">
        <f t="shared" si="1050"/>
        <v>0.72246277366158151</v>
      </c>
      <c r="EC171" s="12">
        <f t="shared" si="1051"/>
        <v>0.10568679790902014</v>
      </c>
      <c r="ED171" s="12">
        <f t="shared" si="1052"/>
        <v>0.13636363636363635</v>
      </c>
      <c r="EE171" s="12">
        <f t="shared" si="1053"/>
        <v>0.86363636363636365</v>
      </c>
      <c r="EF171" s="3" t="str">
        <f t="shared" si="1054"/>
        <v>FBA76735</v>
      </c>
      <c r="EG171" s="12">
        <v>0.9899</v>
      </c>
      <c r="EH171" s="3">
        <v>173993</v>
      </c>
      <c r="EI171" s="3">
        <v>1105</v>
      </c>
      <c r="EJ171" s="3">
        <v>32</v>
      </c>
      <c r="EK171" s="3">
        <v>7</v>
      </c>
      <c r="EL171" s="3">
        <f t="shared" si="1055"/>
        <v>25</v>
      </c>
      <c r="EM171" s="3">
        <v>7</v>
      </c>
      <c r="EN171" s="3">
        <v>0</v>
      </c>
      <c r="EO171" s="3">
        <f t="shared" si="1056"/>
        <v>39</v>
      </c>
      <c r="EP171" s="12">
        <f t="shared" si="1057"/>
        <v>0.17948717948717949</v>
      </c>
      <c r="EQ171" s="87">
        <f t="shared" si="1058"/>
        <v>6.3348416289592761E-3</v>
      </c>
      <c r="ER171" s="3">
        <f t="shared" si="1059"/>
        <v>230.94714285714286</v>
      </c>
      <c r="ES171" s="3">
        <f t="shared" si="1060"/>
        <v>41.452051282051286</v>
      </c>
      <c r="ET171" s="88">
        <v>1616.63</v>
      </c>
      <c r="EU171" s="88">
        <v>7135.68</v>
      </c>
      <c r="EV171" s="88">
        <v>32067</v>
      </c>
      <c r="EW171" s="12">
        <f t="shared" si="1061"/>
        <v>0.22655584331135925</v>
      </c>
      <c r="EX171" s="12">
        <f t="shared" si="1062"/>
        <v>5.0414132909221324E-2</v>
      </c>
      <c r="EY171" s="12">
        <f t="shared" si="1063"/>
        <v>0.17948717948717949</v>
      </c>
      <c r="EZ171" s="12">
        <f>1-EY171</f>
        <v>0.82051282051282048</v>
      </c>
      <c r="FA171" s="3" t="str">
        <f t="shared" si="1064"/>
        <v>FBA76735</v>
      </c>
      <c r="FB171" s="12">
        <v>0.98129999999999995</v>
      </c>
      <c r="FC171" s="3">
        <v>41419</v>
      </c>
      <c r="FD171" s="3">
        <v>374</v>
      </c>
      <c r="FE171" s="3">
        <v>12</v>
      </c>
      <c r="FF171" s="3">
        <v>0</v>
      </c>
      <c r="FG171" s="3">
        <f t="shared" si="1065"/>
        <v>12</v>
      </c>
      <c r="FH171" s="3">
        <v>10</v>
      </c>
      <c r="FI171" s="3">
        <v>0</v>
      </c>
      <c r="FJ171" s="3">
        <f t="shared" si="1066"/>
        <v>22</v>
      </c>
      <c r="FK171" s="12">
        <f t="shared" si="1067"/>
        <v>0.45454545454545453</v>
      </c>
      <c r="FL171" s="12">
        <f t="shared" si="1068"/>
        <v>0</v>
      </c>
      <c r="FM171" s="3" t="e">
        <f t="shared" si="1069"/>
        <v>#DIV/0!</v>
      </c>
      <c r="FN171" s="88">
        <f t="shared" si="1070"/>
        <v>28.625</v>
      </c>
      <c r="FO171" s="88">
        <v>629.75</v>
      </c>
      <c r="FP171" s="88">
        <v>0</v>
      </c>
      <c r="FQ171" s="88">
        <v>11888</v>
      </c>
      <c r="FR171" s="12" t="e">
        <f t="shared" si="1071"/>
        <v>#DIV/0!</v>
      </c>
      <c r="FS171" s="12">
        <f t="shared" si="1072"/>
        <v>5.2973586810228804E-2</v>
      </c>
      <c r="FT171" s="12">
        <f t="shared" si="1073"/>
        <v>0</v>
      </c>
      <c r="FU171" s="39">
        <f t="shared" si="1074"/>
        <v>1</v>
      </c>
      <c r="FV171" s="77" t="str">
        <f t="shared" si="1075"/>
        <v>FBA76735</v>
      </c>
      <c r="FW171" s="12">
        <v>1</v>
      </c>
      <c r="FX171" s="3">
        <v>18869</v>
      </c>
      <c r="FY171" s="3">
        <v>160</v>
      </c>
      <c r="FZ171" s="3">
        <v>11</v>
      </c>
      <c r="GA171" s="3">
        <v>1</v>
      </c>
      <c r="GB171" s="3">
        <f t="shared" si="1076"/>
        <v>10</v>
      </c>
      <c r="GC171" s="3">
        <v>0</v>
      </c>
      <c r="GD171" s="3">
        <v>0</v>
      </c>
      <c r="GE171" s="3">
        <f t="shared" si="1077"/>
        <v>11</v>
      </c>
      <c r="GF171" s="12">
        <f t="shared" si="1078"/>
        <v>0</v>
      </c>
      <c r="GG171" s="12">
        <f t="shared" si="1079"/>
        <v>6.2500000000000003E-3</v>
      </c>
      <c r="GH171" s="88">
        <f t="shared" si="1080"/>
        <v>265.29000000000002</v>
      </c>
      <c r="GI171" s="45">
        <f t="shared" si="1081"/>
        <v>24.117272727272731</v>
      </c>
      <c r="GJ171" s="88">
        <v>265.29000000000002</v>
      </c>
      <c r="GK171" s="88">
        <v>802.68</v>
      </c>
      <c r="GL171" s="88">
        <v>8380.5084745762724</v>
      </c>
      <c r="GM171" s="12">
        <f t="shared" si="1082"/>
        <v>0.33050530722081034</v>
      </c>
      <c r="GN171" s="12">
        <f t="shared" si="1083"/>
        <v>3.1655597128122152E-2</v>
      </c>
      <c r="GO171" s="12">
        <f t="shared" si="1084"/>
        <v>9.0909090909090912E-2</v>
      </c>
      <c r="GP171" s="12">
        <f t="shared" si="1085"/>
        <v>0.90909090909090906</v>
      </c>
      <c r="GQ171" s="77" t="str">
        <f t="shared" si="1086"/>
        <v>FBA76735</v>
      </c>
      <c r="GR171" s="12">
        <v>0.99819999999999998</v>
      </c>
      <c r="GS171" s="3">
        <v>0</v>
      </c>
      <c r="GT171" s="3">
        <v>0</v>
      </c>
      <c r="GU171" s="3">
        <v>12</v>
      </c>
      <c r="GV171" s="3">
        <v>0</v>
      </c>
      <c r="GW171" s="3">
        <f t="shared" si="874"/>
        <v>12</v>
      </c>
      <c r="GX171" s="3">
        <v>4</v>
      </c>
      <c r="GY171" s="3">
        <v>0</v>
      </c>
      <c r="GZ171" s="3">
        <f t="shared" si="875"/>
        <v>16</v>
      </c>
      <c r="HA171" s="12">
        <f t="shared" si="876"/>
        <v>0.25</v>
      </c>
      <c r="HB171" s="12">
        <f t="shared" si="877"/>
        <v>0</v>
      </c>
      <c r="HC171" s="88">
        <f t="shared" si="878"/>
        <v>0</v>
      </c>
      <c r="HD171" s="45">
        <f t="shared" si="879"/>
        <v>0</v>
      </c>
      <c r="HE171" s="88">
        <v>0</v>
      </c>
      <c r="HF171" s="88">
        <v>0</v>
      </c>
      <c r="HG171" s="88">
        <v>10788</v>
      </c>
      <c r="HH171" s="12">
        <f t="shared" si="880"/>
        <v>0</v>
      </c>
      <c r="HI171" s="12">
        <f t="shared" si="881"/>
        <v>0</v>
      </c>
      <c r="HJ171" s="12">
        <f t="shared" si="882"/>
        <v>0</v>
      </c>
      <c r="HK171" s="12">
        <f t="shared" si="883"/>
        <v>1</v>
      </c>
      <c r="HL171" s="77" t="s">
        <v>218</v>
      </c>
      <c r="HM171" s="3">
        <v>492</v>
      </c>
      <c r="HN171" s="3">
        <v>0</v>
      </c>
      <c r="HO171" s="3">
        <v>0</v>
      </c>
      <c r="HP171" s="3">
        <v>10</v>
      </c>
      <c r="HQ171" s="3">
        <v>0</v>
      </c>
      <c r="HR171" s="3">
        <f t="shared" si="884"/>
        <v>10</v>
      </c>
      <c r="HS171" s="3">
        <v>1</v>
      </c>
      <c r="HT171" s="3">
        <f t="shared" si="885"/>
        <v>11</v>
      </c>
      <c r="HU171" s="12">
        <f t="shared" si="886"/>
        <v>9.0909090909090912E-2</v>
      </c>
      <c r="HV171" s="12">
        <f t="shared" si="887"/>
        <v>0</v>
      </c>
      <c r="HW171" s="88">
        <f t="shared" si="888"/>
        <v>0</v>
      </c>
      <c r="HX171" s="45">
        <f t="shared" si="889"/>
        <v>0</v>
      </c>
      <c r="HY171" s="3">
        <v>0</v>
      </c>
      <c r="HZ171" s="3">
        <v>0</v>
      </c>
      <c r="IA171" s="3">
        <v>34990</v>
      </c>
      <c r="IB171" s="20">
        <f t="shared" si="890"/>
        <v>29652.542372881358</v>
      </c>
      <c r="IC171" s="12">
        <f t="shared" si="891"/>
        <v>0</v>
      </c>
      <c r="ID171" s="12">
        <f t="shared" si="892"/>
        <v>0</v>
      </c>
      <c r="IE171" s="12">
        <f t="shared" si="893"/>
        <v>0</v>
      </c>
      <c r="IF171" s="105">
        <f t="shared" si="894"/>
        <v>1</v>
      </c>
      <c r="IG171" s="100">
        <v>248</v>
      </c>
      <c r="IH171" s="3">
        <v>0</v>
      </c>
      <c r="II171" s="3">
        <v>0</v>
      </c>
      <c r="IJ171" s="3">
        <v>1</v>
      </c>
      <c r="IK171" s="3">
        <v>0</v>
      </c>
      <c r="IL171" s="3">
        <f t="shared" si="895"/>
        <v>1</v>
      </c>
      <c r="IM171" s="3">
        <v>1</v>
      </c>
      <c r="IN171" s="3">
        <f t="shared" si="896"/>
        <v>2</v>
      </c>
      <c r="IO171" s="12">
        <f t="shared" si="897"/>
        <v>0.5</v>
      </c>
      <c r="IP171" s="12">
        <f t="shared" si="898"/>
        <v>0</v>
      </c>
      <c r="IQ171" s="88">
        <f t="shared" si="899"/>
        <v>0</v>
      </c>
      <c r="IR171" s="45">
        <f t="shared" si="900"/>
        <v>0</v>
      </c>
      <c r="IS171" s="3">
        <v>0</v>
      </c>
      <c r="IT171" s="3">
        <v>0</v>
      </c>
      <c r="IU171" s="3">
        <v>3499</v>
      </c>
      <c r="IV171" s="20">
        <f t="shared" si="901"/>
        <v>2965.2542372881358</v>
      </c>
      <c r="IW171" s="12">
        <f t="shared" si="902"/>
        <v>0</v>
      </c>
      <c r="IX171" s="12">
        <f t="shared" si="903"/>
        <v>0</v>
      </c>
      <c r="IY171" s="12">
        <f t="shared" si="904"/>
        <v>0</v>
      </c>
      <c r="IZ171" s="12">
        <f t="shared" si="905"/>
        <v>1</v>
      </c>
      <c r="JA171" s="100">
        <v>0</v>
      </c>
      <c r="JB171" s="3">
        <v>0</v>
      </c>
      <c r="JC171" s="3">
        <v>0</v>
      </c>
      <c r="JD171" s="3">
        <v>2</v>
      </c>
      <c r="JE171" s="3">
        <v>0</v>
      </c>
      <c r="JF171" s="3">
        <f t="shared" si="906"/>
        <v>2</v>
      </c>
      <c r="JG171" s="3">
        <v>0</v>
      </c>
      <c r="JH171" s="3">
        <f t="shared" si="907"/>
        <v>2</v>
      </c>
      <c r="JI171" s="12">
        <f t="shared" si="908"/>
        <v>0</v>
      </c>
      <c r="JJ171" s="12">
        <f t="shared" si="909"/>
        <v>0</v>
      </c>
      <c r="JK171" s="88">
        <f t="shared" si="910"/>
        <v>0</v>
      </c>
      <c r="JL171" s="45">
        <f t="shared" si="911"/>
        <v>0</v>
      </c>
      <c r="JM171" s="3">
        <v>0</v>
      </c>
      <c r="JN171" s="3">
        <v>0</v>
      </c>
      <c r="JO171" s="3">
        <v>6998</v>
      </c>
      <c r="JP171" s="20">
        <f t="shared" si="912"/>
        <v>5930.5084745762715</v>
      </c>
      <c r="JQ171" s="12">
        <f t="shared" si="913"/>
        <v>0</v>
      </c>
      <c r="JR171" s="12">
        <f t="shared" si="914"/>
        <v>0</v>
      </c>
      <c r="JS171" s="12">
        <f t="shared" si="915"/>
        <v>0</v>
      </c>
      <c r="JT171" s="12">
        <f t="shared" si="916"/>
        <v>1</v>
      </c>
      <c r="JU171" s="100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f t="shared" si="917"/>
        <v>0</v>
      </c>
      <c r="KA171" s="3">
        <v>0</v>
      </c>
      <c r="KB171" s="3">
        <f t="shared" si="918"/>
        <v>0</v>
      </c>
      <c r="KC171" s="12">
        <f t="shared" si="919"/>
        <v>0</v>
      </c>
      <c r="KD171" s="12">
        <f t="shared" si="920"/>
        <v>0</v>
      </c>
      <c r="KE171" s="88">
        <f t="shared" si="921"/>
        <v>0</v>
      </c>
      <c r="KF171" s="45">
        <f t="shared" si="922"/>
        <v>0</v>
      </c>
      <c r="KG171" s="3">
        <v>0</v>
      </c>
      <c r="KH171" s="3">
        <v>0</v>
      </c>
      <c r="KI171" s="3">
        <v>0</v>
      </c>
      <c r="KJ171" s="20">
        <f t="shared" si="923"/>
        <v>0</v>
      </c>
      <c r="KK171" s="12">
        <f t="shared" si="924"/>
        <v>0</v>
      </c>
      <c r="KL171" s="12">
        <f t="shared" si="925"/>
        <v>0</v>
      </c>
      <c r="KM171" s="12" t="e">
        <f t="shared" si="926"/>
        <v>#DIV/0!</v>
      </c>
      <c r="KN171" s="12" t="e">
        <f t="shared" si="927"/>
        <v>#DIV/0!</v>
      </c>
      <c r="KO171" s="100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f t="shared" si="928"/>
        <v>0</v>
      </c>
      <c r="KU171" s="3">
        <v>0</v>
      </c>
      <c r="KV171" s="3">
        <f t="shared" si="929"/>
        <v>0</v>
      </c>
      <c r="KW171" s="12">
        <f t="shared" si="930"/>
        <v>0</v>
      </c>
      <c r="KX171" s="12">
        <f t="shared" si="931"/>
        <v>0</v>
      </c>
      <c r="KY171" s="88">
        <f t="shared" si="932"/>
        <v>0</v>
      </c>
      <c r="KZ171" s="45">
        <f t="shared" si="933"/>
        <v>0</v>
      </c>
      <c r="LA171" s="3">
        <v>0</v>
      </c>
      <c r="LB171" s="3">
        <v>0</v>
      </c>
      <c r="LC171" s="3">
        <v>0</v>
      </c>
      <c r="LD171" s="20">
        <f t="shared" si="934"/>
        <v>0</v>
      </c>
      <c r="LE171" s="12">
        <f t="shared" si="935"/>
        <v>0</v>
      </c>
      <c r="LF171" s="12">
        <f t="shared" si="936"/>
        <v>0</v>
      </c>
      <c r="LG171" s="12" t="e">
        <f t="shared" si="937"/>
        <v>#DIV/0!</v>
      </c>
      <c r="LH171" s="12" t="e">
        <f t="shared" si="938"/>
        <v>#DIV/0!</v>
      </c>
      <c r="LI171" s="100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f t="shared" si="939"/>
        <v>0</v>
      </c>
      <c r="LO171" s="3">
        <v>0</v>
      </c>
      <c r="LP171" s="3">
        <f t="shared" si="940"/>
        <v>0</v>
      </c>
      <c r="LQ171" s="12">
        <f t="shared" si="941"/>
        <v>0</v>
      </c>
      <c r="LR171" s="12">
        <f t="shared" si="942"/>
        <v>0</v>
      </c>
      <c r="LS171" s="88">
        <f t="shared" si="943"/>
        <v>0</v>
      </c>
      <c r="LT171" s="45">
        <f t="shared" si="944"/>
        <v>0</v>
      </c>
      <c r="LU171" s="88">
        <v>0</v>
      </c>
      <c r="LV171" s="88">
        <v>0</v>
      </c>
      <c r="LW171" s="88">
        <v>0</v>
      </c>
      <c r="LX171" s="88">
        <f t="shared" si="945"/>
        <v>0</v>
      </c>
      <c r="LY171" s="12">
        <f t="shared" si="946"/>
        <v>0</v>
      </c>
      <c r="LZ171" s="12">
        <f t="shared" si="947"/>
        <v>0</v>
      </c>
      <c r="MA171" s="12" t="e">
        <f t="shared" si="948"/>
        <v>#DIV/0!</v>
      </c>
      <c r="MB171" s="12" t="e">
        <f t="shared" si="949"/>
        <v>#DIV/0!</v>
      </c>
      <c r="MC171" s="100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f t="shared" si="950"/>
        <v>0</v>
      </c>
      <c r="MI171" s="3">
        <v>0</v>
      </c>
      <c r="MJ171" s="3">
        <f t="shared" si="951"/>
        <v>0</v>
      </c>
      <c r="MK171" s="12">
        <f t="shared" si="952"/>
        <v>0</v>
      </c>
      <c r="ML171" s="12">
        <f t="shared" si="953"/>
        <v>0</v>
      </c>
      <c r="MM171" s="88">
        <f t="shared" si="954"/>
        <v>0</v>
      </c>
      <c r="MN171" s="45">
        <f t="shared" si="955"/>
        <v>0</v>
      </c>
      <c r="MO171" s="88">
        <v>0</v>
      </c>
      <c r="MP171" s="88">
        <v>0</v>
      </c>
      <c r="MQ171" s="88">
        <v>0</v>
      </c>
      <c r="MR171" s="88">
        <f t="shared" si="956"/>
        <v>0</v>
      </c>
      <c r="MS171" s="12">
        <f t="shared" si="957"/>
        <v>0</v>
      </c>
      <c r="MT171" s="12">
        <f t="shared" si="958"/>
        <v>0</v>
      </c>
      <c r="MU171" s="12" t="e">
        <f t="shared" si="959"/>
        <v>#DIV/0!</v>
      </c>
      <c r="MV171" s="12" t="e">
        <f t="shared" si="960"/>
        <v>#DIV/0!</v>
      </c>
      <c r="MW171" s="100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f t="shared" si="961"/>
        <v>0</v>
      </c>
      <c r="NC171" s="3">
        <v>0</v>
      </c>
      <c r="ND171" s="3">
        <f t="shared" si="962"/>
        <v>0</v>
      </c>
      <c r="NE171" s="12">
        <f t="shared" si="963"/>
        <v>0</v>
      </c>
      <c r="NF171" s="12">
        <f t="shared" si="964"/>
        <v>0</v>
      </c>
      <c r="NG171" s="88">
        <f t="shared" si="965"/>
        <v>0</v>
      </c>
      <c r="NH171" s="45">
        <f t="shared" si="966"/>
        <v>0</v>
      </c>
      <c r="NI171" s="88">
        <v>0</v>
      </c>
      <c r="NJ171" s="88">
        <v>0</v>
      </c>
      <c r="NK171" s="88">
        <v>0</v>
      </c>
      <c r="NL171" s="88">
        <f t="shared" si="967"/>
        <v>0</v>
      </c>
      <c r="NM171" s="12">
        <f t="shared" si="968"/>
        <v>0</v>
      </c>
      <c r="NN171" s="12">
        <f t="shared" si="969"/>
        <v>0</v>
      </c>
      <c r="NO171" s="12" t="e">
        <f t="shared" si="970"/>
        <v>#DIV/0!</v>
      </c>
      <c r="NP171" s="12" t="e">
        <f t="shared" si="971"/>
        <v>#DIV/0!</v>
      </c>
      <c r="NQ171" s="100">
        <v>0</v>
      </c>
      <c r="NR171" s="3">
        <v>0</v>
      </c>
      <c r="NS171" s="3">
        <v>0</v>
      </c>
      <c r="NT171" s="3">
        <v>0</v>
      </c>
      <c r="NU171" s="3">
        <v>0</v>
      </c>
      <c r="NV171" s="3">
        <f t="shared" si="972"/>
        <v>0</v>
      </c>
      <c r="NW171" s="3">
        <f t="shared" si="973"/>
        <v>0</v>
      </c>
      <c r="NX171" s="12">
        <f t="shared" si="974"/>
        <v>0</v>
      </c>
      <c r="NY171" s="88">
        <f t="shared" si="975"/>
        <v>0</v>
      </c>
      <c r="NZ171" s="45">
        <f t="shared" si="976"/>
        <v>0</v>
      </c>
      <c r="OA171" s="88">
        <v>0</v>
      </c>
      <c r="OB171" s="88">
        <v>0</v>
      </c>
      <c r="OC171" s="88">
        <v>0</v>
      </c>
      <c r="OD171" s="88">
        <f t="shared" si="977"/>
        <v>0</v>
      </c>
      <c r="OE171" s="12">
        <f t="shared" si="978"/>
        <v>0</v>
      </c>
      <c r="OF171" s="12">
        <f t="shared" si="979"/>
        <v>0</v>
      </c>
      <c r="OG171" s="12">
        <f t="shared" si="980"/>
        <v>0</v>
      </c>
      <c r="OH171" s="12" t="e">
        <f t="shared" si="981"/>
        <v>#DIV/0!</v>
      </c>
      <c r="OI171" s="12" t="e">
        <f t="shared" si="982"/>
        <v>#DIV/0!</v>
      </c>
      <c r="OJ171" s="3">
        <v>0</v>
      </c>
      <c r="OK171" s="3">
        <v>2</v>
      </c>
      <c r="OL171" s="3">
        <v>0</v>
      </c>
      <c r="OM171" s="3">
        <v>0</v>
      </c>
      <c r="ON171" s="3">
        <v>0</v>
      </c>
      <c r="OO171" s="3">
        <f t="shared" si="983"/>
        <v>2</v>
      </c>
      <c r="OP171" s="88">
        <f t="shared" si="984"/>
        <v>2985.0492302847056</v>
      </c>
      <c r="OQ171" s="12">
        <f t="shared" si="985"/>
        <v>3.6279601515187197E-5</v>
      </c>
      <c r="OR171" s="3">
        <v>0</v>
      </c>
      <c r="OS171" s="100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f t="shared" si="986"/>
        <v>0</v>
      </c>
      <c r="OY171" s="3">
        <f t="shared" si="987"/>
        <v>0</v>
      </c>
      <c r="OZ171" s="12">
        <f t="shared" si="988"/>
        <v>0</v>
      </c>
      <c r="PA171" s="88">
        <f t="shared" si="989"/>
        <v>0</v>
      </c>
      <c r="PB171" s="45">
        <f t="shared" si="990"/>
        <v>0</v>
      </c>
      <c r="PC171" s="88">
        <v>0</v>
      </c>
      <c r="PD171" s="88">
        <v>0</v>
      </c>
      <c r="PE171" s="88">
        <v>0</v>
      </c>
      <c r="PF171" s="88">
        <f t="shared" si="991"/>
        <v>0</v>
      </c>
      <c r="PG171" s="12">
        <f t="shared" si="992"/>
        <v>0</v>
      </c>
      <c r="PH171" s="12">
        <f t="shared" si="993"/>
        <v>0</v>
      </c>
      <c r="PI171" s="12">
        <f t="shared" si="994"/>
        <v>0</v>
      </c>
      <c r="PJ171" s="12" t="e">
        <f t="shared" si="995"/>
        <v>#DIV/0!</v>
      </c>
      <c r="PK171" s="12" t="e">
        <f t="shared" si="996"/>
        <v>#DIV/0!</v>
      </c>
      <c r="PL171" s="3">
        <v>0</v>
      </c>
      <c r="PM171" s="3">
        <v>2</v>
      </c>
      <c r="PN171" s="3">
        <v>0</v>
      </c>
      <c r="PO171" s="3">
        <v>0</v>
      </c>
      <c r="PP171" s="3">
        <v>0</v>
      </c>
      <c r="PQ171" s="3">
        <v>0</v>
      </c>
      <c r="PR171" s="3">
        <f t="shared" si="997"/>
        <v>2</v>
      </c>
      <c r="PS171" s="88">
        <f t="shared" si="998"/>
        <v>2985.0492302847056</v>
      </c>
      <c r="PT171" s="12">
        <f t="shared" si="999"/>
        <v>4.1468111444266796E-5</v>
      </c>
      <c r="PU171" s="3">
        <v>0</v>
      </c>
      <c r="PV171" s="100">
        <v>0</v>
      </c>
      <c r="PW171" s="3">
        <v>0</v>
      </c>
      <c r="PX171" s="3">
        <v>0</v>
      </c>
      <c r="PY171" s="3">
        <v>0</v>
      </c>
      <c r="PZ171" s="3">
        <v>0</v>
      </c>
      <c r="QA171" s="3">
        <f t="shared" si="1000"/>
        <v>0</v>
      </c>
      <c r="QB171" s="3">
        <f t="shared" si="1001"/>
        <v>0</v>
      </c>
      <c r="QC171" s="12">
        <f t="shared" si="1002"/>
        <v>0</v>
      </c>
      <c r="QD171" s="88">
        <f t="shared" si="1003"/>
        <v>0</v>
      </c>
      <c r="QE171" s="45">
        <f t="shared" si="1004"/>
        <v>0</v>
      </c>
      <c r="QF171" s="88">
        <v>0</v>
      </c>
      <c r="QG171" s="88">
        <v>0</v>
      </c>
      <c r="QH171" s="88">
        <v>0</v>
      </c>
      <c r="QI171" s="88">
        <f t="shared" si="1005"/>
        <v>0</v>
      </c>
      <c r="QJ171" s="12">
        <f t="shared" si="1006"/>
        <v>0</v>
      </c>
      <c r="QK171" s="12">
        <f t="shared" si="1007"/>
        <v>0</v>
      </c>
      <c r="QL171" s="12">
        <f t="shared" si="1008"/>
        <v>0</v>
      </c>
      <c r="QM171" s="12" t="e">
        <f t="shared" si="1009"/>
        <v>#DIV/0!</v>
      </c>
      <c r="QN171" s="12" t="e">
        <f t="shared" si="1010"/>
        <v>#DIV/0!</v>
      </c>
      <c r="QO171" s="3">
        <v>0</v>
      </c>
      <c r="QP171" s="3"/>
      <c r="QQ171" s="3">
        <v>0</v>
      </c>
      <c r="QR171" s="3">
        <v>0</v>
      </c>
      <c r="QS171" s="3">
        <v>0</v>
      </c>
      <c r="QT171" s="3">
        <v>0</v>
      </c>
      <c r="QU171" s="3">
        <f t="shared" si="1011"/>
        <v>0</v>
      </c>
      <c r="QV171" s="88">
        <f t="shared" si="1012"/>
        <v>0</v>
      </c>
      <c r="QW171" s="12">
        <f t="shared" si="1013"/>
        <v>0</v>
      </c>
      <c r="QX171" s="3">
        <v>0</v>
      </c>
      <c r="QY171" s="100">
        <v>0</v>
      </c>
      <c r="QZ171" s="3">
        <v>0</v>
      </c>
      <c r="RA171" s="3">
        <v>0</v>
      </c>
      <c r="RB171" s="3">
        <v>0</v>
      </c>
      <c r="RC171" s="3">
        <v>0</v>
      </c>
      <c r="RD171" s="3">
        <f t="shared" si="786"/>
        <v>0</v>
      </c>
      <c r="RE171" s="3">
        <f t="shared" si="787"/>
        <v>0</v>
      </c>
      <c r="RF171" s="12">
        <f t="shared" si="788"/>
        <v>0</v>
      </c>
      <c r="RG171" s="88">
        <f t="shared" si="789"/>
        <v>0</v>
      </c>
      <c r="RH171" s="45">
        <f t="shared" si="790"/>
        <v>0</v>
      </c>
      <c r="RI171" s="88">
        <v>0</v>
      </c>
      <c r="RJ171" s="88">
        <v>0</v>
      </c>
      <c r="RK171" s="88">
        <v>0</v>
      </c>
      <c r="RL171" s="88">
        <f t="shared" si="791"/>
        <v>0</v>
      </c>
      <c r="RM171" s="12">
        <f t="shared" si="792"/>
        <v>0</v>
      </c>
      <c r="RN171" s="12">
        <f t="shared" si="793"/>
        <v>0</v>
      </c>
      <c r="RO171" s="12">
        <f t="shared" si="794"/>
        <v>0</v>
      </c>
      <c r="RP171" s="169" t="str">
        <f t="shared" si="795"/>
        <v>AA-08</v>
      </c>
      <c r="RQ171" s="12" t="e">
        <f t="shared" si="796"/>
        <v>#DIV/0!</v>
      </c>
      <c r="RR171" s="12" t="e">
        <f t="shared" si="797"/>
        <v>#DIV/0!</v>
      </c>
      <c r="RS171" s="3">
        <v>0</v>
      </c>
      <c r="RT171" s="3">
        <v>2</v>
      </c>
      <c r="RU171" s="3">
        <v>0</v>
      </c>
      <c r="RV171" s="3">
        <v>0</v>
      </c>
      <c r="RW171" s="3">
        <v>0</v>
      </c>
      <c r="RX171" s="3">
        <v>0</v>
      </c>
      <c r="RY171" s="3">
        <f t="shared" si="798"/>
        <v>2</v>
      </c>
      <c r="RZ171" s="88">
        <f t="shared" si="799"/>
        <v>2985.0492302847056</v>
      </c>
      <c r="SA171" s="12">
        <f t="shared" si="800"/>
        <v>4.2091716541797272E-5</v>
      </c>
      <c r="SB171" s="3">
        <v>0</v>
      </c>
      <c r="SC171" s="100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f t="shared" si="756"/>
        <v>0</v>
      </c>
      <c r="SI171" s="3">
        <f t="shared" si="757"/>
        <v>0</v>
      </c>
      <c r="SJ171" s="12">
        <f t="shared" si="758"/>
        <v>0</v>
      </c>
      <c r="SK171" s="88">
        <f t="shared" si="759"/>
        <v>0</v>
      </c>
      <c r="SL171" s="45">
        <f t="shared" si="760"/>
        <v>0</v>
      </c>
      <c r="SM171" s="88">
        <v>0</v>
      </c>
      <c r="SN171" s="88">
        <v>0</v>
      </c>
      <c r="SO171" s="88">
        <v>0</v>
      </c>
      <c r="SP171" s="88">
        <f t="shared" si="761"/>
        <v>0</v>
      </c>
      <c r="SQ171" s="12">
        <f t="shared" si="762"/>
        <v>0</v>
      </c>
      <c r="SR171" s="87">
        <f t="shared" si="763"/>
        <v>0</v>
      </c>
      <c r="SS171" s="87">
        <f t="shared" si="764"/>
        <v>0</v>
      </c>
      <c r="ST171" s="169" t="str">
        <f t="shared" si="765"/>
        <v>AA-08</v>
      </c>
      <c r="SU171" s="12" t="e">
        <f t="shared" si="766"/>
        <v>#DIV/0!</v>
      </c>
      <c r="SV171" s="12" t="e">
        <f t="shared" si="767"/>
        <v>#DIV/0!</v>
      </c>
      <c r="SW171" s="3">
        <v>0</v>
      </c>
      <c r="SX171" s="3">
        <v>2</v>
      </c>
      <c r="SY171" s="3">
        <v>0</v>
      </c>
      <c r="SZ171" s="3">
        <v>0</v>
      </c>
      <c r="TA171" s="3">
        <v>0</v>
      </c>
      <c r="TB171" s="3">
        <v>0</v>
      </c>
      <c r="TC171" s="3">
        <f t="shared" si="768"/>
        <v>2</v>
      </c>
      <c r="TD171" s="88">
        <f t="shared" si="769"/>
        <v>2985.0492302847056</v>
      </c>
      <c r="TE171" s="12">
        <f t="shared" si="770"/>
        <v>3.2838086767934485E-5</v>
      </c>
      <c r="TF171" s="3">
        <v>0</v>
      </c>
      <c r="TG171" s="100">
        <f>SUMIFS(Main!TX:TX,Main!B:B,B:B)</f>
        <v>0</v>
      </c>
      <c r="TH171" s="3">
        <v>0</v>
      </c>
      <c r="TI171" s="3">
        <v>0</v>
      </c>
      <c r="TJ171" s="3">
        <f>SUMIFS(Main!TT:TT,Main!B:B,B:B)</f>
        <v>0</v>
      </c>
      <c r="TK171" s="3">
        <v>0</v>
      </c>
      <c r="TL171" s="3">
        <f t="shared" si="771"/>
        <v>0</v>
      </c>
      <c r="TM171" s="3">
        <f t="shared" si="772"/>
        <v>0</v>
      </c>
      <c r="TN171" s="12">
        <f t="shared" si="773"/>
        <v>0</v>
      </c>
      <c r="TO171" s="88">
        <f t="shared" si="774"/>
        <v>0</v>
      </c>
      <c r="TP171" s="45">
        <f t="shared" si="775"/>
        <v>0</v>
      </c>
      <c r="TQ171" s="88">
        <v>0</v>
      </c>
      <c r="TR171" s="88">
        <v>0</v>
      </c>
      <c r="TS171" s="88">
        <f>SUMIFS(Main!TU:TU,Main!B:B,B:B)</f>
        <v>0</v>
      </c>
      <c r="TT171" s="88">
        <f t="shared" si="776"/>
        <v>0</v>
      </c>
      <c r="TU171" s="12">
        <f t="shared" si="777"/>
        <v>0</v>
      </c>
      <c r="TV171" s="87">
        <f t="shared" si="778"/>
        <v>0</v>
      </c>
      <c r="TW171" s="87">
        <f t="shared" si="779"/>
        <v>0</v>
      </c>
      <c r="TX171" s="169" t="str">
        <f t="shared" si="780"/>
        <v>AA-08</v>
      </c>
      <c r="TY171" s="12" t="e">
        <f t="shared" si="781"/>
        <v>#DIV/0!</v>
      </c>
      <c r="TZ171" s="12" t="e">
        <f t="shared" si="782"/>
        <v>#DIV/0!</v>
      </c>
      <c r="UA171" s="3">
        <f>SUMIFS(Main!UG:UG,Main!B:B,B:B)</f>
        <v>0</v>
      </c>
      <c r="UB171" s="3">
        <f>SUMIFS(Main!UI:UI,Main!B:B,B:B)</f>
        <v>1</v>
      </c>
      <c r="UC171" s="3">
        <f>SUMIFS(Main!UK:UK,Main!B:B,B:B)</f>
        <v>0</v>
      </c>
      <c r="UD171" s="3">
        <f>SUMIFS(Main!UO:UO,Main!B:B,B:B)</f>
        <v>0</v>
      </c>
      <c r="UE171" s="3">
        <f>SUMIFS(Main!UQ:UQ,Main!B:B,B:B)</f>
        <v>0</v>
      </c>
      <c r="UF171" s="3">
        <f>SUMIFS(Main!US:US,Main!B:B,B:B)</f>
        <v>0</v>
      </c>
      <c r="UG171" s="3">
        <f t="shared" si="783"/>
        <v>1</v>
      </c>
      <c r="UH171" s="88">
        <f t="shared" si="784"/>
        <v>1492.5246151423528</v>
      </c>
      <c r="UI171" s="12">
        <f t="shared" si="785"/>
        <v>1.4808179956334784E-5</v>
      </c>
      <c r="UJ171" s="3">
        <f>SUMIFS(Main!UW:UW,Main!B:B,B:B)</f>
        <v>0</v>
      </c>
      <c r="UK171" s="100">
        <f>SUMIFS(Main!VI:VI,Main!A:A,A:A)</f>
        <v>0</v>
      </c>
      <c r="UL171" s="3">
        <v>0</v>
      </c>
      <c r="UM171" s="3">
        <v>0</v>
      </c>
      <c r="UN171" s="3">
        <f>SUMIFS(Main!VE:VE,Main!A:A,A:A)</f>
        <v>0</v>
      </c>
      <c r="UO171" s="3">
        <v>0</v>
      </c>
      <c r="UP171" s="3">
        <f t="shared" si="741"/>
        <v>0</v>
      </c>
      <c r="UQ171" s="3">
        <f t="shared" si="742"/>
        <v>0</v>
      </c>
      <c r="UR171" s="12">
        <f t="shared" si="743"/>
        <v>0</v>
      </c>
      <c r="US171" s="88">
        <f t="shared" si="744"/>
        <v>0</v>
      </c>
      <c r="UT171" s="45">
        <f t="shared" si="745"/>
        <v>0</v>
      </c>
      <c r="UU171" s="88">
        <v>0</v>
      </c>
      <c r="UV171" s="88">
        <v>0</v>
      </c>
      <c r="UW171" s="88">
        <f>SUMIFS(Main!VF:VF,Main!A:A,A:A)</f>
        <v>0</v>
      </c>
      <c r="UX171" s="88">
        <f t="shared" si="746"/>
        <v>0</v>
      </c>
      <c r="UY171" s="12">
        <f t="shared" si="747"/>
        <v>0</v>
      </c>
      <c r="UZ171" s="87">
        <f t="shared" si="748"/>
        <v>0</v>
      </c>
      <c r="VA171" s="87">
        <f t="shared" si="749"/>
        <v>0</v>
      </c>
      <c r="VB171" s="169" t="str">
        <f t="shared" si="740"/>
        <v>AA-08</v>
      </c>
      <c r="VC171" s="12" t="e">
        <f t="shared" si="754"/>
        <v>#DIV/0!</v>
      </c>
      <c r="VD171" s="12" t="e">
        <f t="shared" si="750"/>
        <v>#DIV/0!</v>
      </c>
      <c r="VE171" s="3">
        <f>SUMIFS(Main!VR:VR,Main!B:B,B:B)</f>
        <v>0</v>
      </c>
      <c r="VF171" s="3">
        <f>SUMIFS(Main!VT:VT,Main!B:B,B:B)</f>
        <v>1</v>
      </c>
      <c r="VG171" s="3">
        <f>SUMIFS(Main!VV:VV,Main!B:B,B:B)</f>
        <v>0</v>
      </c>
      <c r="VH171" s="3">
        <f>SUMIFS(Main!VZ:VZ,Main!B:B,B:B)</f>
        <v>0</v>
      </c>
      <c r="VI171" s="3">
        <f>SUMIFS(Main!WB:WB,Main!B:B,B:B)</f>
        <v>0</v>
      </c>
      <c r="VJ171" s="3">
        <f>SUMIFS(Main!WD:WD,Main!B:B,B:B)</f>
        <v>0</v>
      </c>
      <c r="VK171" s="3">
        <f t="shared" si="751"/>
        <v>1</v>
      </c>
      <c r="VL171" s="88">
        <f t="shared" si="752"/>
        <v>1492.5246151423528</v>
      </c>
      <c r="VM171" s="12">
        <f t="shared" si="753"/>
        <v>1.56366157455403E-5</v>
      </c>
      <c r="VN171" s="3">
        <f>SUMIFS(Main!WH:WH,Main!B:B,B:B)</f>
        <v>0</v>
      </c>
    </row>
    <row r="172" spans="1:586">
      <c r="A172" s="158" t="s">
        <v>98</v>
      </c>
      <c r="B172" s="157" t="s">
        <v>97</v>
      </c>
      <c r="C172" s="150" t="s">
        <v>294</v>
      </c>
      <c r="D172" s="150" t="s">
        <v>669</v>
      </c>
      <c r="E172" s="154" t="s">
        <v>243</v>
      </c>
      <c r="F172" s="159" t="s">
        <v>479</v>
      </c>
      <c r="G172" s="150" t="s">
        <v>438</v>
      </c>
      <c r="H172" s="17">
        <v>490.42719758658819</v>
      </c>
      <c r="I172" s="1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87"/>
      <c r="V172" s="87"/>
      <c r="W172" s="12"/>
      <c r="X172" s="91"/>
      <c r="Y172" s="91"/>
      <c r="Z172" s="91"/>
      <c r="AA172" s="91"/>
      <c r="AB172" s="91"/>
      <c r="AC172" s="91"/>
      <c r="AD172" s="91"/>
      <c r="AE172" s="87"/>
      <c r="AF172" s="88"/>
      <c r="AG172" s="88"/>
      <c r="AH172" s="88"/>
      <c r="AI172" s="87"/>
      <c r="AJ172" s="87"/>
      <c r="AK172" s="12"/>
      <c r="AL172" s="3"/>
      <c r="AM172" s="3"/>
      <c r="AN172" s="3"/>
      <c r="AO172" s="3"/>
      <c r="AP172" s="3"/>
      <c r="AQ172" s="3"/>
      <c r="AR172" s="3"/>
      <c r="AS172" s="3"/>
      <c r="AT172" s="87"/>
      <c r="AU172" s="40"/>
      <c r="AV172" s="40"/>
      <c r="AW172" s="88"/>
      <c r="AX172" s="88"/>
      <c r="AY172" s="88"/>
      <c r="AZ172" s="87"/>
      <c r="BA172" s="87"/>
      <c r="BB172" s="87"/>
      <c r="BC172" s="89"/>
      <c r="BD172" s="12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f>BG172-BH172</f>
        <v>0</v>
      </c>
      <c r="BJ172" s="3">
        <f>BH172-BI172</f>
        <v>0</v>
      </c>
      <c r="BK172" s="3">
        <f>BI172-BJ172</f>
        <v>0</v>
      </c>
      <c r="BL172" s="3">
        <f t="shared" si="1016"/>
        <v>0</v>
      </c>
      <c r="BM172" s="87">
        <v>0</v>
      </c>
      <c r="BN172" s="40" t="e">
        <f t="shared" si="1017"/>
        <v>#DIV/0!</v>
      </c>
      <c r="BO172" s="40" t="e">
        <f t="shared" si="1018"/>
        <v>#DIV/0!</v>
      </c>
      <c r="BP172" s="88">
        <v>0</v>
      </c>
      <c r="BQ172" s="88">
        <v>0</v>
      </c>
      <c r="BR172" s="88">
        <v>0</v>
      </c>
      <c r="BS172" s="12" t="e">
        <f t="shared" si="1019"/>
        <v>#DIV/0!</v>
      </c>
      <c r="BT172" s="12" t="e">
        <f t="shared" si="1020"/>
        <v>#DIV/0!</v>
      </c>
      <c r="BU172" s="87" t="e">
        <f t="shared" si="1021"/>
        <v>#DIV/0!</v>
      </c>
      <c r="BV172" s="89" t="e">
        <f t="shared" si="1022"/>
        <v>#DIV/0!</v>
      </c>
      <c r="BW172" s="90" t="str">
        <f t="shared" si="1023"/>
        <v>FBA76715</v>
      </c>
      <c r="BX172" s="12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f t="shared" si="1024"/>
        <v>0</v>
      </c>
      <c r="CD172" s="3">
        <v>0</v>
      </c>
      <c r="CE172" s="3">
        <v>0</v>
      </c>
      <c r="CF172" s="3">
        <f t="shared" si="1025"/>
        <v>0</v>
      </c>
      <c r="CG172" s="87" t="e">
        <f t="shared" si="1026"/>
        <v>#DIV/0!</v>
      </c>
      <c r="CH172" s="3" t="e">
        <f t="shared" si="1027"/>
        <v>#DIV/0!</v>
      </c>
      <c r="CI172" s="3" t="e">
        <f t="shared" si="1028"/>
        <v>#DIV/0!</v>
      </c>
      <c r="CJ172" s="88">
        <v>0</v>
      </c>
      <c r="CK172" s="88">
        <v>0</v>
      </c>
      <c r="CL172" s="88">
        <v>0</v>
      </c>
      <c r="CM172" s="87" t="e">
        <f t="shared" si="1029"/>
        <v>#DIV/0!</v>
      </c>
      <c r="CN172" s="87" t="e">
        <f t="shared" si="1030"/>
        <v>#DIV/0!</v>
      </c>
      <c r="CO172" s="12" t="e">
        <f t="shared" si="1031"/>
        <v>#DIV/0!</v>
      </c>
      <c r="CP172" s="12" t="e">
        <f t="shared" si="1032"/>
        <v>#DIV/0!</v>
      </c>
      <c r="CQ172" s="77" t="str">
        <f t="shared" si="1033"/>
        <v>FBA76715</v>
      </c>
      <c r="CR172" s="12">
        <v>0</v>
      </c>
      <c r="CS172" s="3">
        <v>0</v>
      </c>
      <c r="CT172" s="3">
        <v>0</v>
      </c>
      <c r="CU172" s="3" t="e">
        <f>VLOOKUP(C172,'[1]Monthly Sales'!C:AP,38,0)</f>
        <v>#N/A</v>
      </c>
      <c r="CV172" s="3">
        <v>0</v>
      </c>
      <c r="CW172" s="3" t="e">
        <f t="shared" si="1034"/>
        <v>#N/A</v>
      </c>
      <c r="CX172" s="3">
        <v>0</v>
      </c>
      <c r="CY172" s="3">
        <v>0</v>
      </c>
      <c r="CZ172" s="3" t="e">
        <f t="shared" si="1035"/>
        <v>#N/A</v>
      </c>
      <c r="DA172" s="87" t="e">
        <f t="shared" si="1036"/>
        <v>#DIV/0!</v>
      </c>
      <c r="DB172" s="45" t="e">
        <f t="shared" si="1037"/>
        <v>#DIV/0!</v>
      </c>
      <c r="DC172" s="3" t="e">
        <f t="shared" si="1038"/>
        <v>#N/A</v>
      </c>
      <c r="DD172" s="88">
        <v>0</v>
      </c>
      <c r="DE172" s="88">
        <v>0</v>
      </c>
      <c r="DF172" s="88">
        <v>0</v>
      </c>
      <c r="DG172" s="12" t="e">
        <f t="shared" si="1039"/>
        <v>#DIV/0!</v>
      </c>
      <c r="DH172" s="12" t="e">
        <f t="shared" si="1040"/>
        <v>#DIV/0!</v>
      </c>
      <c r="DI172" s="12" t="e">
        <f t="shared" si="1041"/>
        <v>#N/A</v>
      </c>
      <c r="DJ172" s="12" t="e">
        <f t="shared" si="1042"/>
        <v>#N/A</v>
      </c>
      <c r="DK172" s="3" t="str">
        <f t="shared" si="1043"/>
        <v>FBA76715</v>
      </c>
      <c r="DL172" s="2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f>DO172-DP172</f>
        <v>0</v>
      </c>
      <c r="DR172" s="3">
        <f>DP172-DQ172</f>
        <v>0</v>
      </c>
      <c r="DS172" s="3">
        <v>0</v>
      </c>
      <c r="DT172" s="3">
        <f t="shared" si="1045"/>
        <v>0</v>
      </c>
      <c r="DU172" s="12" t="e">
        <f t="shared" si="1046"/>
        <v>#DIV/0!</v>
      </c>
      <c r="DV172" s="87" t="e">
        <f t="shared" si="1047"/>
        <v>#DIV/0!</v>
      </c>
      <c r="DW172" s="3" t="e">
        <f t="shared" si="1048"/>
        <v>#DIV/0!</v>
      </c>
      <c r="DX172" s="3" t="e">
        <f t="shared" si="1049"/>
        <v>#DIV/0!</v>
      </c>
      <c r="DY172" s="88">
        <v>0</v>
      </c>
      <c r="DZ172" s="88">
        <v>0</v>
      </c>
      <c r="EA172" s="88">
        <v>0</v>
      </c>
      <c r="EB172" s="12" t="e">
        <f t="shared" si="1050"/>
        <v>#DIV/0!</v>
      </c>
      <c r="EC172" s="12" t="e">
        <f t="shared" si="1051"/>
        <v>#DIV/0!</v>
      </c>
      <c r="ED172" s="12" t="e">
        <f t="shared" si="1052"/>
        <v>#DIV/0!</v>
      </c>
      <c r="EE172" s="12" t="e">
        <f t="shared" si="1053"/>
        <v>#DIV/0!</v>
      </c>
      <c r="EF172" s="3" t="str">
        <f t="shared" si="1054"/>
        <v>FBA76715</v>
      </c>
      <c r="EG172" s="12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f t="shared" si="1055"/>
        <v>0</v>
      </c>
      <c r="EM172" s="3">
        <v>0</v>
      </c>
      <c r="EN172" s="3">
        <v>0</v>
      </c>
      <c r="EO172" s="3">
        <f t="shared" si="1056"/>
        <v>0</v>
      </c>
      <c r="EP172" s="12">
        <f t="shared" si="1057"/>
        <v>0</v>
      </c>
      <c r="EQ172" s="87">
        <f t="shared" si="1058"/>
        <v>0</v>
      </c>
      <c r="ER172" s="3">
        <f t="shared" si="1059"/>
        <v>0</v>
      </c>
      <c r="ES172" s="3">
        <f t="shared" si="1060"/>
        <v>0</v>
      </c>
      <c r="ET172" s="88">
        <v>0</v>
      </c>
      <c r="EU172" s="88">
        <v>0</v>
      </c>
      <c r="EV172" s="88">
        <v>0</v>
      </c>
      <c r="EW172" s="12">
        <f t="shared" si="1061"/>
        <v>0</v>
      </c>
      <c r="EX172" s="12">
        <f t="shared" si="1062"/>
        <v>0</v>
      </c>
      <c r="EY172" s="12">
        <f t="shared" si="1063"/>
        <v>0</v>
      </c>
      <c r="EZ172" s="12">
        <f>IF(1-EY172,0)</f>
        <v>0</v>
      </c>
      <c r="FA172" s="3" t="str">
        <f t="shared" si="1064"/>
        <v>FBA76715</v>
      </c>
      <c r="FB172" s="12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f t="shared" si="1065"/>
        <v>0</v>
      </c>
      <c r="FH172" s="3">
        <v>0</v>
      </c>
      <c r="FI172" s="3">
        <v>0</v>
      </c>
      <c r="FJ172" s="3">
        <f t="shared" si="1066"/>
        <v>0</v>
      </c>
      <c r="FK172" s="12">
        <f t="shared" si="1067"/>
        <v>0</v>
      </c>
      <c r="FL172" s="12">
        <f t="shared" si="1068"/>
        <v>0</v>
      </c>
      <c r="FM172" s="3">
        <f t="shared" si="1069"/>
        <v>0</v>
      </c>
      <c r="FN172" s="88">
        <f t="shared" si="1070"/>
        <v>0</v>
      </c>
      <c r="FO172" s="88">
        <v>0</v>
      </c>
      <c r="FP172" s="88">
        <v>0</v>
      </c>
      <c r="FQ172" s="88">
        <v>0</v>
      </c>
      <c r="FR172" s="12">
        <f t="shared" si="1071"/>
        <v>0</v>
      </c>
      <c r="FS172" s="12">
        <f t="shared" si="1072"/>
        <v>0</v>
      </c>
      <c r="FT172" s="12" t="e">
        <f t="shared" si="1073"/>
        <v>#DIV/0!</v>
      </c>
      <c r="FU172" s="39" t="e">
        <f t="shared" si="1074"/>
        <v>#DIV/0!</v>
      </c>
      <c r="FV172" s="77" t="str">
        <f t="shared" si="1075"/>
        <v>FBA76715</v>
      </c>
      <c r="FW172" s="12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f t="shared" si="1076"/>
        <v>0</v>
      </c>
      <c r="GC172" s="3">
        <v>0</v>
      </c>
      <c r="GD172" s="3">
        <v>0</v>
      </c>
      <c r="GE172" s="3">
        <f t="shared" si="1077"/>
        <v>0</v>
      </c>
      <c r="GF172" s="12">
        <f t="shared" si="1078"/>
        <v>0</v>
      </c>
      <c r="GG172" s="12">
        <f t="shared" si="1079"/>
        <v>0</v>
      </c>
      <c r="GH172" s="88">
        <f t="shared" si="1080"/>
        <v>0</v>
      </c>
      <c r="GI172" s="45">
        <f t="shared" si="1081"/>
        <v>0</v>
      </c>
      <c r="GJ172" s="88">
        <v>0</v>
      </c>
      <c r="GK172" s="88">
        <v>0</v>
      </c>
      <c r="GL172" s="88">
        <v>0</v>
      </c>
      <c r="GM172" s="12">
        <f t="shared" si="1082"/>
        <v>0</v>
      </c>
      <c r="GN172" s="12">
        <f t="shared" si="1083"/>
        <v>0</v>
      </c>
      <c r="GO172" s="12" t="e">
        <f t="shared" si="1084"/>
        <v>#DIV/0!</v>
      </c>
      <c r="GP172" s="12" t="e">
        <f t="shared" si="1085"/>
        <v>#DIV/0!</v>
      </c>
      <c r="GQ172" s="77" t="str">
        <f t="shared" si="1086"/>
        <v>FBA76715</v>
      </c>
      <c r="GR172" s="12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f t="shared" si="874"/>
        <v>0</v>
      </c>
      <c r="GX172" s="3">
        <v>0</v>
      </c>
      <c r="GY172" s="3">
        <v>0</v>
      </c>
      <c r="GZ172" s="3">
        <f t="shared" si="875"/>
        <v>0</v>
      </c>
      <c r="HA172" s="12">
        <f t="shared" si="876"/>
        <v>0</v>
      </c>
      <c r="HB172" s="12">
        <f t="shared" si="877"/>
        <v>0</v>
      </c>
      <c r="HC172" s="88">
        <f t="shared" si="878"/>
        <v>0</v>
      </c>
      <c r="HD172" s="45">
        <f t="shared" si="879"/>
        <v>0</v>
      </c>
      <c r="HE172" s="88">
        <v>0</v>
      </c>
      <c r="HF172" s="88">
        <v>0</v>
      </c>
      <c r="HG172" s="88">
        <v>0</v>
      </c>
      <c r="HH172" s="12">
        <f t="shared" si="880"/>
        <v>0</v>
      </c>
      <c r="HI172" s="12">
        <f t="shared" si="881"/>
        <v>0</v>
      </c>
      <c r="HJ172" s="12" t="e">
        <f t="shared" si="882"/>
        <v>#DIV/0!</v>
      </c>
      <c r="HK172" s="12" t="e">
        <f t="shared" si="883"/>
        <v>#DIV/0!</v>
      </c>
      <c r="HL172" s="77" t="s">
        <v>243</v>
      </c>
      <c r="HM172" s="3">
        <v>25</v>
      </c>
      <c r="HN172" s="3">
        <v>0</v>
      </c>
      <c r="HO172" s="3">
        <v>0</v>
      </c>
      <c r="HP172" s="3">
        <v>0</v>
      </c>
      <c r="HQ172" s="3">
        <v>0</v>
      </c>
      <c r="HR172" s="3">
        <f t="shared" si="884"/>
        <v>0</v>
      </c>
      <c r="HS172" s="3">
        <v>0</v>
      </c>
      <c r="HT172" s="3">
        <f t="shared" si="885"/>
        <v>0</v>
      </c>
      <c r="HU172" s="12">
        <f t="shared" si="886"/>
        <v>0</v>
      </c>
      <c r="HV172" s="12">
        <f t="shared" si="887"/>
        <v>0</v>
      </c>
      <c r="HW172" s="88">
        <f t="shared" si="888"/>
        <v>0</v>
      </c>
      <c r="HX172" s="45">
        <f t="shared" si="889"/>
        <v>0</v>
      </c>
      <c r="HY172" s="3">
        <v>0</v>
      </c>
      <c r="HZ172" s="3">
        <v>0</v>
      </c>
      <c r="IA172" s="3">
        <v>0</v>
      </c>
      <c r="IB172" s="20">
        <f t="shared" si="890"/>
        <v>0</v>
      </c>
      <c r="IC172" s="12">
        <f t="shared" si="891"/>
        <v>0</v>
      </c>
      <c r="ID172" s="12">
        <f t="shared" si="892"/>
        <v>0</v>
      </c>
      <c r="IE172" s="12" t="e">
        <f t="shared" si="893"/>
        <v>#DIV/0!</v>
      </c>
      <c r="IF172" s="105" t="e">
        <f t="shared" si="894"/>
        <v>#DIV/0!</v>
      </c>
      <c r="IG172" s="100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f t="shared" si="895"/>
        <v>0</v>
      </c>
      <c r="IM172" s="3">
        <v>0</v>
      </c>
      <c r="IN172" s="3">
        <f t="shared" si="896"/>
        <v>0</v>
      </c>
      <c r="IO172" s="12">
        <f t="shared" si="897"/>
        <v>0</v>
      </c>
      <c r="IP172" s="12">
        <f t="shared" si="898"/>
        <v>0</v>
      </c>
      <c r="IQ172" s="88">
        <f t="shared" si="899"/>
        <v>0</v>
      </c>
      <c r="IR172" s="45">
        <f t="shared" si="900"/>
        <v>0</v>
      </c>
      <c r="IS172" s="3">
        <v>0</v>
      </c>
      <c r="IT172" s="3">
        <v>0</v>
      </c>
      <c r="IU172" s="3">
        <v>0</v>
      </c>
      <c r="IV172" s="20">
        <f t="shared" si="901"/>
        <v>0</v>
      </c>
      <c r="IW172" s="12">
        <f t="shared" si="902"/>
        <v>0</v>
      </c>
      <c r="IX172" s="12">
        <f t="shared" si="903"/>
        <v>0</v>
      </c>
      <c r="IY172" s="12" t="e">
        <f t="shared" si="904"/>
        <v>#DIV/0!</v>
      </c>
      <c r="IZ172" s="12" t="e">
        <f t="shared" si="905"/>
        <v>#DIV/0!</v>
      </c>
      <c r="JA172" s="100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f t="shared" si="906"/>
        <v>0</v>
      </c>
      <c r="JG172" s="3">
        <v>0</v>
      </c>
      <c r="JH172" s="3">
        <f t="shared" si="907"/>
        <v>0</v>
      </c>
      <c r="JI172" s="12">
        <f t="shared" si="908"/>
        <v>0</v>
      </c>
      <c r="JJ172" s="12">
        <f t="shared" si="909"/>
        <v>0</v>
      </c>
      <c r="JK172" s="88">
        <f t="shared" si="910"/>
        <v>0</v>
      </c>
      <c r="JL172" s="45">
        <f t="shared" si="911"/>
        <v>0</v>
      </c>
      <c r="JM172" s="3">
        <v>0</v>
      </c>
      <c r="JN172" s="3">
        <v>0</v>
      </c>
      <c r="JO172" s="3">
        <v>0</v>
      </c>
      <c r="JP172" s="20">
        <f t="shared" si="912"/>
        <v>0</v>
      </c>
      <c r="JQ172" s="12">
        <f t="shared" si="913"/>
        <v>0</v>
      </c>
      <c r="JR172" s="12">
        <f t="shared" si="914"/>
        <v>0</v>
      </c>
      <c r="JS172" s="12" t="e">
        <f t="shared" si="915"/>
        <v>#DIV/0!</v>
      </c>
      <c r="JT172" s="12" t="e">
        <f t="shared" si="916"/>
        <v>#DIV/0!</v>
      </c>
      <c r="JU172" s="100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f t="shared" si="917"/>
        <v>0</v>
      </c>
      <c r="KA172" s="3">
        <v>0</v>
      </c>
      <c r="KB172" s="3">
        <f t="shared" si="918"/>
        <v>0</v>
      </c>
      <c r="KC172" s="12">
        <f t="shared" si="919"/>
        <v>0</v>
      </c>
      <c r="KD172" s="12">
        <f t="shared" si="920"/>
        <v>0</v>
      </c>
      <c r="KE172" s="88">
        <f t="shared" si="921"/>
        <v>0</v>
      </c>
      <c r="KF172" s="45">
        <f t="shared" si="922"/>
        <v>0</v>
      </c>
      <c r="KG172" s="3">
        <v>0</v>
      </c>
      <c r="KH172" s="3">
        <v>0</v>
      </c>
      <c r="KI172" s="3">
        <v>0</v>
      </c>
      <c r="KJ172" s="20">
        <f t="shared" si="923"/>
        <v>0</v>
      </c>
      <c r="KK172" s="12">
        <f t="shared" si="924"/>
        <v>0</v>
      </c>
      <c r="KL172" s="12">
        <f t="shared" si="925"/>
        <v>0</v>
      </c>
      <c r="KM172" s="12" t="e">
        <f t="shared" si="926"/>
        <v>#DIV/0!</v>
      </c>
      <c r="KN172" s="12" t="e">
        <f t="shared" si="927"/>
        <v>#DIV/0!</v>
      </c>
      <c r="KO172" s="100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f t="shared" si="928"/>
        <v>0</v>
      </c>
      <c r="KU172" s="3">
        <v>0</v>
      </c>
      <c r="KV172" s="3">
        <f t="shared" si="929"/>
        <v>0</v>
      </c>
      <c r="KW172" s="12">
        <f t="shared" si="930"/>
        <v>0</v>
      </c>
      <c r="KX172" s="12">
        <f t="shared" si="931"/>
        <v>0</v>
      </c>
      <c r="KY172" s="88">
        <f t="shared" si="932"/>
        <v>0</v>
      </c>
      <c r="KZ172" s="45">
        <f t="shared" si="933"/>
        <v>0</v>
      </c>
      <c r="LA172" s="3">
        <v>0</v>
      </c>
      <c r="LB172" s="3">
        <v>0</v>
      </c>
      <c r="LC172" s="3">
        <v>0</v>
      </c>
      <c r="LD172" s="20">
        <f t="shared" si="934"/>
        <v>0</v>
      </c>
      <c r="LE172" s="12">
        <f t="shared" si="935"/>
        <v>0</v>
      </c>
      <c r="LF172" s="12">
        <f t="shared" si="936"/>
        <v>0</v>
      </c>
      <c r="LG172" s="12" t="e">
        <f t="shared" si="937"/>
        <v>#DIV/0!</v>
      </c>
      <c r="LH172" s="12" t="e">
        <f t="shared" si="938"/>
        <v>#DIV/0!</v>
      </c>
      <c r="LI172" s="100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f t="shared" si="939"/>
        <v>0</v>
      </c>
      <c r="LO172" s="3">
        <v>0</v>
      </c>
      <c r="LP172" s="3">
        <f t="shared" si="940"/>
        <v>0</v>
      </c>
      <c r="LQ172" s="12">
        <f t="shared" si="941"/>
        <v>0</v>
      </c>
      <c r="LR172" s="12">
        <f t="shared" si="942"/>
        <v>0</v>
      </c>
      <c r="LS172" s="88">
        <f t="shared" si="943"/>
        <v>0</v>
      </c>
      <c r="LT172" s="45">
        <f t="shared" si="944"/>
        <v>0</v>
      </c>
      <c r="LU172" s="88">
        <v>0</v>
      </c>
      <c r="LV172" s="88">
        <v>0</v>
      </c>
      <c r="LW172" s="88">
        <v>0</v>
      </c>
      <c r="LX172" s="88">
        <f t="shared" si="945"/>
        <v>0</v>
      </c>
      <c r="LY172" s="12">
        <f t="shared" si="946"/>
        <v>0</v>
      </c>
      <c r="LZ172" s="12">
        <f t="shared" si="947"/>
        <v>0</v>
      </c>
      <c r="MA172" s="12" t="e">
        <f t="shared" si="948"/>
        <v>#DIV/0!</v>
      </c>
      <c r="MB172" s="12" t="e">
        <f t="shared" si="949"/>
        <v>#DIV/0!</v>
      </c>
      <c r="MC172" s="100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f t="shared" si="950"/>
        <v>0</v>
      </c>
      <c r="MI172" s="3">
        <v>0</v>
      </c>
      <c r="MJ172" s="3">
        <f t="shared" si="951"/>
        <v>0</v>
      </c>
      <c r="MK172" s="12">
        <f t="shared" si="952"/>
        <v>0</v>
      </c>
      <c r="ML172" s="12">
        <f t="shared" si="953"/>
        <v>0</v>
      </c>
      <c r="MM172" s="88">
        <f t="shared" si="954"/>
        <v>0</v>
      </c>
      <c r="MN172" s="45">
        <f t="shared" si="955"/>
        <v>0</v>
      </c>
      <c r="MO172" s="88">
        <v>0</v>
      </c>
      <c r="MP172" s="88">
        <v>0</v>
      </c>
      <c r="MQ172" s="88">
        <v>0</v>
      </c>
      <c r="MR172" s="88">
        <f t="shared" si="956"/>
        <v>0</v>
      </c>
      <c r="MS172" s="12">
        <f t="shared" si="957"/>
        <v>0</v>
      </c>
      <c r="MT172" s="12">
        <f t="shared" si="958"/>
        <v>0</v>
      </c>
      <c r="MU172" s="12" t="e">
        <f t="shared" si="959"/>
        <v>#DIV/0!</v>
      </c>
      <c r="MV172" s="12" t="e">
        <f t="shared" si="960"/>
        <v>#DIV/0!</v>
      </c>
      <c r="MW172" s="100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f t="shared" si="961"/>
        <v>0</v>
      </c>
      <c r="NC172" s="3">
        <v>0</v>
      </c>
      <c r="ND172" s="3">
        <f t="shared" si="962"/>
        <v>0</v>
      </c>
      <c r="NE172" s="12">
        <f t="shared" si="963"/>
        <v>0</v>
      </c>
      <c r="NF172" s="12">
        <f t="shared" si="964"/>
        <v>0</v>
      </c>
      <c r="NG172" s="88">
        <f t="shared" si="965"/>
        <v>0</v>
      </c>
      <c r="NH172" s="45">
        <f t="shared" si="966"/>
        <v>0</v>
      </c>
      <c r="NI172" s="88">
        <v>0</v>
      </c>
      <c r="NJ172" s="88">
        <v>0</v>
      </c>
      <c r="NK172" s="88">
        <v>0</v>
      </c>
      <c r="NL172" s="88">
        <f t="shared" si="967"/>
        <v>0</v>
      </c>
      <c r="NM172" s="12">
        <f t="shared" si="968"/>
        <v>0</v>
      </c>
      <c r="NN172" s="12">
        <f t="shared" si="969"/>
        <v>0</v>
      </c>
      <c r="NO172" s="12" t="e">
        <f t="shared" si="970"/>
        <v>#DIV/0!</v>
      </c>
      <c r="NP172" s="12" t="e">
        <f t="shared" si="971"/>
        <v>#DIV/0!</v>
      </c>
      <c r="NQ172" s="100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f t="shared" si="972"/>
        <v>0</v>
      </c>
      <c r="NW172" s="3">
        <f t="shared" si="973"/>
        <v>0</v>
      </c>
      <c r="NX172" s="12">
        <f t="shared" si="974"/>
        <v>0</v>
      </c>
      <c r="NY172" s="88">
        <f t="shared" si="975"/>
        <v>0</v>
      </c>
      <c r="NZ172" s="45">
        <f t="shared" si="976"/>
        <v>0</v>
      </c>
      <c r="OA172" s="88">
        <v>0</v>
      </c>
      <c r="OB172" s="88">
        <v>0</v>
      </c>
      <c r="OC172" s="88">
        <v>0</v>
      </c>
      <c r="OD172" s="88">
        <f t="shared" si="977"/>
        <v>0</v>
      </c>
      <c r="OE172" s="12">
        <f t="shared" si="978"/>
        <v>0</v>
      </c>
      <c r="OF172" s="12">
        <f t="shared" si="979"/>
        <v>0</v>
      </c>
      <c r="OG172" s="12">
        <f t="shared" si="980"/>
        <v>0</v>
      </c>
      <c r="OH172" s="12" t="e">
        <f t="shared" si="981"/>
        <v>#DIV/0!</v>
      </c>
      <c r="OI172" s="12" t="e">
        <f t="shared" si="982"/>
        <v>#DIV/0!</v>
      </c>
      <c r="OJ172" s="3">
        <v>0</v>
      </c>
      <c r="OK172" s="3">
        <v>7</v>
      </c>
      <c r="OL172" s="3">
        <v>0</v>
      </c>
      <c r="OM172" s="3">
        <v>0</v>
      </c>
      <c r="ON172" s="3">
        <v>0</v>
      </c>
      <c r="OO172" s="3">
        <f t="shared" si="983"/>
        <v>7</v>
      </c>
      <c r="OP172" s="88">
        <f t="shared" si="984"/>
        <v>3432.9903831061174</v>
      </c>
      <c r="OQ172" s="12">
        <f t="shared" si="985"/>
        <v>4.1723775219841445E-5</v>
      </c>
      <c r="OR172" s="3">
        <v>0</v>
      </c>
      <c r="OS172" s="100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f t="shared" si="986"/>
        <v>0</v>
      </c>
      <c r="OY172" s="3">
        <f t="shared" si="987"/>
        <v>0</v>
      </c>
      <c r="OZ172" s="12">
        <f t="shared" si="988"/>
        <v>0</v>
      </c>
      <c r="PA172" s="88">
        <f t="shared" si="989"/>
        <v>0</v>
      </c>
      <c r="PB172" s="45">
        <f t="shared" si="990"/>
        <v>0</v>
      </c>
      <c r="PC172" s="88">
        <v>0</v>
      </c>
      <c r="PD172" s="88">
        <v>0</v>
      </c>
      <c r="PE172" s="88">
        <v>0</v>
      </c>
      <c r="PF172" s="88">
        <f t="shared" si="991"/>
        <v>0</v>
      </c>
      <c r="PG172" s="12">
        <f t="shared" si="992"/>
        <v>0</v>
      </c>
      <c r="PH172" s="12">
        <f t="shared" si="993"/>
        <v>0</v>
      </c>
      <c r="PI172" s="12">
        <f t="shared" si="994"/>
        <v>0</v>
      </c>
      <c r="PJ172" s="12" t="e">
        <f t="shared" si="995"/>
        <v>#DIV/0!</v>
      </c>
      <c r="PK172" s="12" t="e">
        <f t="shared" si="996"/>
        <v>#DIV/0!</v>
      </c>
      <c r="PL172" s="3">
        <v>0</v>
      </c>
      <c r="PM172" s="3">
        <v>7</v>
      </c>
      <c r="PN172" s="3">
        <v>0</v>
      </c>
      <c r="PO172" s="3">
        <v>0</v>
      </c>
      <c r="PP172" s="3">
        <v>0</v>
      </c>
      <c r="PQ172" s="3">
        <v>0</v>
      </c>
      <c r="PR172" s="3">
        <f t="shared" si="997"/>
        <v>7</v>
      </c>
      <c r="PS172" s="88">
        <f t="shared" si="998"/>
        <v>3432.9903831061174</v>
      </c>
      <c r="PT172" s="12">
        <f t="shared" si="999"/>
        <v>4.7690881057986035E-5</v>
      </c>
      <c r="PU172" s="3">
        <v>0</v>
      </c>
      <c r="PV172" s="100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f t="shared" si="1000"/>
        <v>0</v>
      </c>
      <c r="QB172" s="3">
        <f t="shared" si="1001"/>
        <v>0</v>
      </c>
      <c r="QC172" s="12">
        <f t="shared" si="1002"/>
        <v>0</v>
      </c>
      <c r="QD172" s="88">
        <f t="shared" si="1003"/>
        <v>0</v>
      </c>
      <c r="QE172" s="45">
        <f t="shared" si="1004"/>
        <v>0</v>
      </c>
      <c r="QF172" s="88">
        <v>0</v>
      </c>
      <c r="QG172" s="88">
        <v>0</v>
      </c>
      <c r="QH172" s="88">
        <v>0</v>
      </c>
      <c r="QI172" s="88">
        <f t="shared" si="1005"/>
        <v>0</v>
      </c>
      <c r="QJ172" s="12">
        <f t="shared" si="1006"/>
        <v>0</v>
      </c>
      <c r="QK172" s="12">
        <f t="shared" si="1007"/>
        <v>0</v>
      </c>
      <c r="QL172" s="12">
        <f t="shared" si="1008"/>
        <v>0</v>
      </c>
      <c r="QM172" s="12" t="e">
        <f t="shared" si="1009"/>
        <v>#DIV/0!</v>
      </c>
      <c r="QN172" s="12" t="e">
        <f t="shared" si="1010"/>
        <v>#DIV/0!</v>
      </c>
      <c r="QO172" s="3">
        <v>0</v>
      </c>
      <c r="QP172" s="3"/>
      <c r="QQ172" s="3">
        <v>0</v>
      </c>
      <c r="QR172" s="3">
        <v>0</v>
      </c>
      <c r="QS172" s="3">
        <v>0</v>
      </c>
      <c r="QT172" s="3">
        <v>0</v>
      </c>
      <c r="QU172" s="3">
        <f t="shared" si="1011"/>
        <v>0</v>
      </c>
      <c r="QV172" s="88">
        <f t="shared" si="1012"/>
        <v>0</v>
      </c>
      <c r="QW172" s="12">
        <f t="shared" si="1013"/>
        <v>0</v>
      </c>
      <c r="QX172" s="3">
        <v>0</v>
      </c>
      <c r="QY172" s="100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f t="shared" si="786"/>
        <v>0</v>
      </c>
      <c r="RE172" s="3">
        <f t="shared" si="787"/>
        <v>0</v>
      </c>
      <c r="RF172" s="12">
        <f t="shared" si="788"/>
        <v>0</v>
      </c>
      <c r="RG172" s="88">
        <f t="shared" si="789"/>
        <v>0</v>
      </c>
      <c r="RH172" s="45">
        <f t="shared" si="790"/>
        <v>0</v>
      </c>
      <c r="RI172" s="88">
        <v>0</v>
      </c>
      <c r="RJ172" s="88">
        <v>0</v>
      </c>
      <c r="RK172" s="88">
        <v>0</v>
      </c>
      <c r="RL172" s="88">
        <f t="shared" si="791"/>
        <v>0</v>
      </c>
      <c r="RM172" s="12">
        <f t="shared" si="792"/>
        <v>0</v>
      </c>
      <c r="RN172" s="12">
        <f t="shared" si="793"/>
        <v>0</v>
      </c>
      <c r="RO172" s="12">
        <f t="shared" si="794"/>
        <v>0</v>
      </c>
      <c r="RP172" s="169" t="str">
        <f t="shared" si="795"/>
        <v>AM-C12</v>
      </c>
      <c r="RQ172" s="12" t="e">
        <f t="shared" si="796"/>
        <v>#DIV/0!</v>
      </c>
      <c r="RR172" s="12" t="e">
        <f t="shared" si="797"/>
        <v>#DIV/0!</v>
      </c>
      <c r="RS172" s="3">
        <v>0</v>
      </c>
      <c r="RT172" s="3">
        <v>7</v>
      </c>
      <c r="RU172" s="3">
        <v>0</v>
      </c>
      <c r="RV172" s="3">
        <v>0</v>
      </c>
      <c r="RW172" s="3">
        <v>0</v>
      </c>
      <c r="RX172" s="3">
        <v>0</v>
      </c>
      <c r="RY172" s="3">
        <f t="shared" si="798"/>
        <v>7</v>
      </c>
      <c r="RZ172" s="88">
        <f t="shared" si="799"/>
        <v>3432.9903831061174</v>
      </c>
      <c r="SA172" s="12">
        <f t="shared" si="800"/>
        <v>4.8408065311082553E-5</v>
      </c>
      <c r="SB172" s="3">
        <v>0</v>
      </c>
      <c r="SC172" s="100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f t="shared" si="756"/>
        <v>0</v>
      </c>
      <c r="SI172" s="3">
        <f t="shared" si="757"/>
        <v>0</v>
      </c>
      <c r="SJ172" s="12">
        <f t="shared" si="758"/>
        <v>0</v>
      </c>
      <c r="SK172" s="88">
        <f t="shared" si="759"/>
        <v>0</v>
      </c>
      <c r="SL172" s="45">
        <f t="shared" si="760"/>
        <v>0</v>
      </c>
      <c r="SM172" s="88">
        <v>0</v>
      </c>
      <c r="SN172" s="88">
        <v>0</v>
      </c>
      <c r="SO172" s="88">
        <v>0</v>
      </c>
      <c r="SP172" s="88">
        <f t="shared" si="761"/>
        <v>0</v>
      </c>
      <c r="SQ172" s="12">
        <f t="shared" si="762"/>
        <v>0</v>
      </c>
      <c r="SR172" s="87">
        <f t="shared" si="763"/>
        <v>0</v>
      </c>
      <c r="SS172" s="87">
        <f t="shared" si="764"/>
        <v>0</v>
      </c>
      <c r="ST172" s="169" t="str">
        <f t="shared" si="765"/>
        <v>AM-C12</v>
      </c>
      <c r="SU172" s="12" t="e">
        <f t="shared" si="766"/>
        <v>#DIV/0!</v>
      </c>
      <c r="SV172" s="12" t="e">
        <f t="shared" si="767"/>
        <v>#DIV/0!</v>
      </c>
      <c r="SW172" s="3">
        <v>0</v>
      </c>
      <c r="SX172" s="3">
        <v>7</v>
      </c>
      <c r="SY172" s="3">
        <v>0</v>
      </c>
      <c r="SZ172" s="3">
        <v>0</v>
      </c>
      <c r="TA172" s="3">
        <v>0</v>
      </c>
      <c r="TB172" s="3">
        <v>0</v>
      </c>
      <c r="TC172" s="3">
        <f t="shared" si="768"/>
        <v>7</v>
      </c>
      <c r="TD172" s="88">
        <f t="shared" si="769"/>
        <v>3432.9903831061174</v>
      </c>
      <c r="TE172" s="12">
        <f t="shared" si="770"/>
        <v>3.7765821390882457E-5</v>
      </c>
      <c r="TF172" s="3">
        <v>0</v>
      </c>
      <c r="TG172" s="100">
        <f>SUMIFS(Main!TX:TX,Main!B:B,B:B)</f>
        <v>0</v>
      </c>
      <c r="TH172" s="3">
        <v>0</v>
      </c>
      <c r="TI172" s="3">
        <v>0</v>
      </c>
      <c r="TJ172" s="3">
        <f>SUMIFS(Main!TT:TT,Main!B:B,B:B)</f>
        <v>0</v>
      </c>
      <c r="TK172" s="3">
        <v>0</v>
      </c>
      <c r="TL172" s="3">
        <f t="shared" si="771"/>
        <v>0</v>
      </c>
      <c r="TM172" s="3">
        <f t="shared" si="772"/>
        <v>0</v>
      </c>
      <c r="TN172" s="12">
        <f t="shared" si="773"/>
        <v>0</v>
      </c>
      <c r="TO172" s="88">
        <f t="shared" si="774"/>
        <v>0</v>
      </c>
      <c r="TP172" s="45">
        <f t="shared" si="775"/>
        <v>0</v>
      </c>
      <c r="TQ172" s="88">
        <v>0</v>
      </c>
      <c r="TR172" s="88">
        <v>0</v>
      </c>
      <c r="TS172" s="88">
        <f>SUMIFS(Main!TU:TU,Main!B:B,B:B)</f>
        <v>0</v>
      </c>
      <c r="TT172" s="88">
        <f t="shared" si="776"/>
        <v>0</v>
      </c>
      <c r="TU172" s="12">
        <f t="shared" si="777"/>
        <v>0</v>
      </c>
      <c r="TV172" s="87">
        <f t="shared" si="778"/>
        <v>0</v>
      </c>
      <c r="TW172" s="87">
        <f t="shared" si="779"/>
        <v>0</v>
      </c>
      <c r="TX172" s="169" t="str">
        <f t="shared" si="780"/>
        <v>AM-C12</v>
      </c>
      <c r="TY172" s="12" t="e">
        <f t="shared" si="781"/>
        <v>#DIV/0!</v>
      </c>
      <c r="TZ172" s="12" t="e">
        <f t="shared" si="782"/>
        <v>#DIV/0!</v>
      </c>
      <c r="UA172" s="3">
        <f>SUMIFS(Main!UG:UG,Main!B:B,B:B)</f>
        <v>0</v>
      </c>
      <c r="UB172" s="3">
        <f>SUMIFS(Main!UI:UI,Main!B:B,B:B)</f>
        <v>7</v>
      </c>
      <c r="UC172" s="3">
        <f>SUMIFS(Main!UK:UK,Main!B:B,B:B)</f>
        <v>0</v>
      </c>
      <c r="UD172" s="3">
        <f>SUMIFS(Main!UO:UO,Main!B:B,B:B)</f>
        <v>0</v>
      </c>
      <c r="UE172" s="3">
        <f>SUMIFS(Main!UQ:UQ,Main!B:B,B:B)</f>
        <v>0</v>
      </c>
      <c r="UF172" s="3">
        <f>SUMIFS(Main!US:US,Main!B:B,B:B)</f>
        <v>0</v>
      </c>
      <c r="UG172" s="3">
        <f t="shared" si="783"/>
        <v>7</v>
      </c>
      <c r="UH172" s="88">
        <f t="shared" si="784"/>
        <v>3432.9903831061174</v>
      </c>
      <c r="UI172" s="12">
        <f t="shared" si="785"/>
        <v>3.4060637168488811E-5</v>
      </c>
      <c r="UJ172" s="3">
        <f>SUMIFS(Main!UW:UW,Main!B:B,B:B)</f>
        <v>0</v>
      </c>
      <c r="UK172" s="100">
        <f>SUMIFS(Main!VI:VI,Main!A:A,A:A)</f>
        <v>0</v>
      </c>
      <c r="UL172" s="3">
        <v>0</v>
      </c>
      <c r="UM172" s="3">
        <v>0</v>
      </c>
      <c r="UN172" s="3">
        <f>SUMIFS(Main!VE:VE,Main!A:A,A:A)</f>
        <v>0</v>
      </c>
      <c r="UO172" s="3">
        <v>0</v>
      </c>
      <c r="UP172" s="3">
        <f t="shared" si="741"/>
        <v>0</v>
      </c>
      <c r="UQ172" s="3">
        <f t="shared" si="742"/>
        <v>0</v>
      </c>
      <c r="UR172" s="12">
        <f t="shared" si="743"/>
        <v>0</v>
      </c>
      <c r="US172" s="88">
        <f t="shared" si="744"/>
        <v>0</v>
      </c>
      <c r="UT172" s="45">
        <f t="shared" si="745"/>
        <v>0</v>
      </c>
      <c r="UU172" s="88">
        <v>0</v>
      </c>
      <c r="UV172" s="88">
        <v>0</v>
      </c>
      <c r="UW172" s="88">
        <f>SUMIFS(Main!VF:VF,Main!A:A,A:A)</f>
        <v>0</v>
      </c>
      <c r="UX172" s="88">
        <f t="shared" si="746"/>
        <v>0</v>
      </c>
      <c r="UY172" s="12">
        <f t="shared" si="747"/>
        <v>0</v>
      </c>
      <c r="UZ172" s="87">
        <f t="shared" si="748"/>
        <v>0</v>
      </c>
      <c r="VA172" s="87">
        <f t="shared" si="749"/>
        <v>0</v>
      </c>
      <c r="VB172" s="169" t="str">
        <f t="shared" si="740"/>
        <v>AM-C12</v>
      </c>
      <c r="VC172" s="12" t="e">
        <f t="shared" si="754"/>
        <v>#DIV/0!</v>
      </c>
      <c r="VD172" s="12" t="e">
        <f t="shared" si="750"/>
        <v>#DIV/0!</v>
      </c>
      <c r="VE172" s="3">
        <f>SUMIFS(Main!VR:VR,Main!B:B,B:B)</f>
        <v>0</v>
      </c>
      <c r="VF172" s="3">
        <f>SUMIFS(Main!VT:VT,Main!B:B,B:B)</f>
        <v>3</v>
      </c>
      <c r="VG172" s="3">
        <f>SUMIFS(Main!VV:VV,Main!B:B,B:B)</f>
        <v>0</v>
      </c>
      <c r="VH172" s="3">
        <f>SUMIFS(Main!VZ:VZ,Main!B:B,B:B)</f>
        <v>0</v>
      </c>
      <c r="VI172" s="3">
        <f>SUMIFS(Main!WB:WB,Main!B:B,B:B)</f>
        <v>0</v>
      </c>
      <c r="VJ172" s="3">
        <f>SUMIFS(Main!WD:WD,Main!B:B,B:B)</f>
        <v>0</v>
      </c>
      <c r="VK172" s="3">
        <f t="shared" si="751"/>
        <v>3</v>
      </c>
      <c r="VL172" s="88">
        <f t="shared" si="752"/>
        <v>1471.2815927597646</v>
      </c>
      <c r="VM172" s="12">
        <f t="shared" si="753"/>
        <v>1.5414060636632592E-5</v>
      </c>
      <c r="VN172" s="3">
        <f>SUMIFS(Main!WH:WH,Main!B:B,B:B)</f>
        <v>0</v>
      </c>
    </row>
    <row r="173" spans="1:586">
      <c r="A173" s="158" t="s">
        <v>34</v>
      </c>
      <c r="B173" s="157" t="s">
        <v>33</v>
      </c>
      <c r="C173" s="150" t="s">
        <v>294</v>
      </c>
      <c r="D173" s="150" t="s">
        <v>669</v>
      </c>
      <c r="E173" s="154" t="s">
        <v>210</v>
      </c>
      <c r="F173" s="159" t="s">
        <v>479</v>
      </c>
      <c r="G173" s="150" t="s">
        <v>438</v>
      </c>
      <c r="H173" s="17">
        <v>334.69586392352937</v>
      </c>
      <c r="I173" s="12">
        <v>1</v>
      </c>
      <c r="J173" s="3">
        <v>448</v>
      </c>
      <c r="K173" s="3">
        <v>20</v>
      </c>
      <c r="L173" s="3">
        <v>1</v>
      </c>
      <c r="M173" s="3">
        <f>K173-L173</f>
        <v>19</v>
      </c>
      <c r="N173" s="3">
        <v>2</v>
      </c>
      <c r="O173" s="3">
        <v>0</v>
      </c>
      <c r="P173" s="3">
        <f>L173+M173+N173</f>
        <v>22</v>
      </c>
      <c r="Q173" s="87">
        <v>8.3299999999999999E-2</v>
      </c>
      <c r="R173" s="88">
        <v>59.74</v>
      </c>
      <c r="S173" s="88">
        <v>802.68</v>
      </c>
      <c r="T173" s="88">
        <v>18580</v>
      </c>
      <c r="U173" s="87">
        <f>R173/S173</f>
        <v>7.4425673992126379E-2</v>
      </c>
      <c r="V173" s="87">
        <f>R173/T173</f>
        <v>3.2152852529601724E-3</v>
      </c>
      <c r="W173" s="12">
        <v>0.99960000000000004</v>
      </c>
      <c r="X173" s="3">
        <v>1357</v>
      </c>
      <c r="Y173" s="91">
        <v>60</v>
      </c>
      <c r="Z173" s="3">
        <v>5</v>
      </c>
      <c r="AA173" s="3">
        <f>Y173-Z173</f>
        <v>55</v>
      </c>
      <c r="AB173" s="3">
        <v>12</v>
      </c>
      <c r="AC173" s="3">
        <v>0</v>
      </c>
      <c r="AD173" s="3">
        <f>Z173+AA173+AB173</f>
        <v>72</v>
      </c>
      <c r="AE173" s="87">
        <v>4.2700000000000002E-2</v>
      </c>
      <c r="AF173" s="88">
        <v>565.97</v>
      </c>
      <c r="AG173" s="88">
        <v>4013.4</v>
      </c>
      <c r="AH173" s="88">
        <v>53940</v>
      </c>
      <c r="AI173" s="87">
        <f>AF173/AG173</f>
        <v>0.14102008272287836</v>
      </c>
      <c r="AJ173" s="87">
        <f>AF173/AH173</f>
        <v>1.0492584352984799E-2</v>
      </c>
      <c r="AK173" s="12">
        <v>1</v>
      </c>
      <c r="AL173" s="3">
        <v>49</v>
      </c>
      <c r="AM173" s="3">
        <v>2</v>
      </c>
      <c r="AN173" s="3">
        <v>4</v>
      </c>
      <c r="AO173" s="3">
        <v>0</v>
      </c>
      <c r="AP173" s="3">
        <f>AN173-AO173</f>
        <v>4</v>
      </c>
      <c r="AQ173" s="3">
        <v>0</v>
      </c>
      <c r="AR173" s="3">
        <v>0</v>
      </c>
      <c r="AS173" s="3">
        <f>AO173+AP173+AQ173</f>
        <v>4</v>
      </c>
      <c r="AT173" s="87">
        <f>AO173/AM173</f>
        <v>0</v>
      </c>
      <c r="AU173" s="40" t="e">
        <f>AW173/AO173</f>
        <v>#DIV/0!</v>
      </c>
      <c r="AV173" s="40">
        <f>AW173/AN173</f>
        <v>2.1425000000000001</v>
      </c>
      <c r="AW173" s="88">
        <v>8.57</v>
      </c>
      <c r="AX173" s="88">
        <v>0</v>
      </c>
      <c r="AY173" s="88">
        <v>3596</v>
      </c>
      <c r="AZ173" s="87" t="e">
        <f>AW173/AX173</f>
        <v>#DIV/0!</v>
      </c>
      <c r="BA173" s="87">
        <f>AW173/AY173</f>
        <v>2.3832035595105672E-3</v>
      </c>
      <c r="BB173" s="87">
        <f>AO173/AS173</f>
        <v>0</v>
      </c>
      <c r="BC173" s="89">
        <f>1-BB173</f>
        <v>1</v>
      </c>
      <c r="BD173" s="12">
        <v>1</v>
      </c>
      <c r="BE173" s="3">
        <v>0</v>
      </c>
      <c r="BF173" s="3">
        <v>0</v>
      </c>
      <c r="BG173" s="3">
        <v>0</v>
      </c>
      <c r="BH173" s="3">
        <v>0</v>
      </c>
      <c r="BI173" s="3">
        <f>BG173-BH173</f>
        <v>0</v>
      </c>
      <c r="BJ173" s="3">
        <v>0</v>
      </c>
      <c r="BK173" s="3">
        <v>0</v>
      </c>
      <c r="BL173" s="3">
        <f t="shared" si="1016"/>
        <v>0</v>
      </c>
      <c r="BM173" s="87" t="e">
        <f>BH173/BF173</f>
        <v>#DIV/0!</v>
      </c>
      <c r="BN173" s="40" t="e">
        <f t="shared" si="1017"/>
        <v>#DIV/0!</v>
      </c>
      <c r="BO173" s="40" t="e">
        <f t="shared" si="1018"/>
        <v>#DIV/0!</v>
      </c>
      <c r="BP173" s="88">
        <v>0</v>
      </c>
      <c r="BQ173" s="88">
        <v>0</v>
      </c>
      <c r="BR173" s="88">
        <v>0</v>
      </c>
      <c r="BS173" s="12" t="e">
        <f t="shared" si="1019"/>
        <v>#DIV/0!</v>
      </c>
      <c r="BT173" s="12" t="e">
        <f t="shared" si="1020"/>
        <v>#DIV/0!</v>
      </c>
      <c r="BU173" s="87" t="e">
        <f t="shared" si="1021"/>
        <v>#DIV/0!</v>
      </c>
      <c r="BV173" s="89" t="e">
        <f t="shared" si="1022"/>
        <v>#DIV/0!</v>
      </c>
      <c r="BW173" s="90" t="str">
        <f t="shared" si="1023"/>
        <v>FBA76720</v>
      </c>
      <c r="BX173" s="12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f t="shared" si="1024"/>
        <v>0</v>
      </c>
      <c r="CD173" s="3">
        <v>0</v>
      </c>
      <c r="CE173" s="3">
        <v>0</v>
      </c>
      <c r="CF173" s="3">
        <f t="shared" si="1025"/>
        <v>0</v>
      </c>
      <c r="CG173" s="87" t="e">
        <f t="shared" si="1026"/>
        <v>#DIV/0!</v>
      </c>
      <c r="CH173" s="3" t="e">
        <f t="shared" si="1027"/>
        <v>#DIV/0!</v>
      </c>
      <c r="CI173" s="3" t="e">
        <f t="shared" si="1028"/>
        <v>#DIV/0!</v>
      </c>
      <c r="CJ173" s="88">
        <v>0</v>
      </c>
      <c r="CK173" s="88">
        <v>0</v>
      </c>
      <c r="CL173" s="88">
        <v>0</v>
      </c>
      <c r="CM173" s="87" t="e">
        <f t="shared" si="1029"/>
        <v>#DIV/0!</v>
      </c>
      <c r="CN173" s="87" t="e">
        <f t="shared" si="1030"/>
        <v>#DIV/0!</v>
      </c>
      <c r="CO173" s="12" t="e">
        <f t="shared" si="1031"/>
        <v>#DIV/0!</v>
      </c>
      <c r="CP173" s="12" t="e">
        <f t="shared" si="1032"/>
        <v>#DIV/0!</v>
      </c>
      <c r="CQ173" s="77" t="str">
        <f t="shared" si="1033"/>
        <v>FBA76720</v>
      </c>
      <c r="CR173" s="12">
        <v>0.98960000000000004</v>
      </c>
      <c r="CS173" s="3">
        <v>0</v>
      </c>
      <c r="CT173" s="3">
        <v>0</v>
      </c>
      <c r="CU173" s="3" t="e">
        <f>VLOOKUP(C173,'[1]Monthly Sales'!C:AP,38,0)</f>
        <v>#N/A</v>
      </c>
      <c r="CV173" s="3">
        <v>0</v>
      </c>
      <c r="CW173" s="3" t="e">
        <f t="shared" si="1034"/>
        <v>#N/A</v>
      </c>
      <c r="CX173" s="3">
        <v>0</v>
      </c>
      <c r="CY173" s="3">
        <v>0</v>
      </c>
      <c r="CZ173" s="3" t="e">
        <f t="shared" si="1035"/>
        <v>#N/A</v>
      </c>
      <c r="DA173" s="87" t="e">
        <f t="shared" si="1036"/>
        <v>#DIV/0!</v>
      </c>
      <c r="DB173" s="45" t="e">
        <f t="shared" si="1037"/>
        <v>#DIV/0!</v>
      </c>
      <c r="DC173" s="3" t="e">
        <f t="shared" si="1038"/>
        <v>#N/A</v>
      </c>
      <c r="DD173" s="88">
        <v>0</v>
      </c>
      <c r="DE173" s="88">
        <v>0</v>
      </c>
      <c r="DF173" s="88">
        <v>3596</v>
      </c>
      <c r="DG173" s="12" t="e">
        <f t="shared" si="1039"/>
        <v>#DIV/0!</v>
      </c>
      <c r="DH173" s="12">
        <f t="shared" si="1040"/>
        <v>0</v>
      </c>
      <c r="DI173" s="12" t="e">
        <f t="shared" si="1041"/>
        <v>#N/A</v>
      </c>
      <c r="DJ173" s="12" t="e">
        <f t="shared" si="1042"/>
        <v>#N/A</v>
      </c>
      <c r="DK173" s="3" t="str">
        <f t="shared" si="1043"/>
        <v>FBA76720</v>
      </c>
      <c r="DL173" s="12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f>DO173-DP173</f>
        <v>0</v>
      </c>
      <c r="DR173" s="3">
        <v>0</v>
      </c>
      <c r="DS173" s="3">
        <v>0</v>
      </c>
      <c r="DT173" s="3">
        <f t="shared" si="1045"/>
        <v>0</v>
      </c>
      <c r="DU173" s="12" t="e">
        <f t="shared" si="1046"/>
        <v>#DIV/0!</v>
      </c>
      <c r="DV173" s="87" t="e">
        <f t="shared" si="1047"/>
        <v>#DIV/0!</v>
      </c>
      <c r="DW173" s="3" t="e">
        <f t="shared" si="1048"/>
        <v>#DIV/0!</v>
      </c>
      <c r="DX173" s="3" t="e">
        <f t="shared" si="1049"/>
        <v>#DIV/0!</v>
      </c>
      <c r="DY173" s="88">
        <v>0</v>
      </c>
      <c r="DZ173" s="88">
        <v>0</v>
      </c>
      <c r="EA173" s="88">
        <v>0</v>
      </c>
      <c r="EB173" s="12" t="e">
        <f t="shared" si="1050"/>
        <v>#DIV/0!</v>
      </c>
      <c r="EC173" s="12" t="e">
        <f t="shared" si="1051"/>
        <v>#DIV/0!</v>
      </c>
      <c r="ED173" s="12" t="e">
        <f t="shared" si="1052"/>
        <v>#DIV/0!</v>
      </c>
      <c r="EE173" s="12" t="e">
        <f t="shared" si="1053"/>
        <v>#DIV/0!</v>
      </c>
      <c r="EF173" s="3" t="str">
        <f t="shared" si="1054"/>
        <v>FBA76720</v>
      </c>
      <c r="EG173" s="12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f t="shared" si="1055"/>
        <v>0</v>
      </c>
      <c r="EM173" s="3">
        <v>0</v>
      </c>
      <c r="EN173" s="3">
        <v>0</v>
      </c>
      <c r="EO173" s="3">
        <f t="shared" si="1056"/>
        <v>0</v>
      </c>
      <c r="EP173" s="12">
        <f t="shared" si="1057"/>
        <v>0</v>
      </c>
      <c r="EQ173" s="87">
        <f t="shared" si="1058"/>
        <v>0</v>
      </c>
      <c r="ER173" s="3">
        <f t="shared" si="1059"/>
        <v>0</v>
      </c>
      <c r="ES173" s="3">
        <f t="shared" si="1060"/>
        <v>0</v>
      </c>
      <c r="ET173" s="88">
        <v>0</v>
      </c>
      <c r="EU173" s="88">
        <v>0</v>
      </c>
      <c r="EV173" s="88">
        <v>0</v>
      </c>
      <c r="EW173" s="12">
        <f t="shared" si="1061"/>
        <v>0</v>
      </c>
      <c r="EX173" s="12">
        <f t="shared" si="1062"/>
        <v>0</v>
      </c>
      <c r="EY173" s="12">
        <f t="shared" si="1063"/>
        <v>0</v>
      </c>
      <c r="EZ173" s="12">
        <f>IF(1-EY173,0)</f>
        <v>0</v>
      </c>
      <c r="FA173" s="3" t="str">
        <f t="shared" si="1064"/>
        <v>FBA76720</v>
      </c>
      <c r="FB173" s="12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f t="shared" si="1065"/>
        <v>0</v>
      </c>
      <c r="FH173" s="3">
        <v>0</v>
      </c>
      <c r="FI173" s="3">
        <v>0</v>
      </c>
      <c r="FJ173" s="3">
        <f t="shared" si="1066"/>
        <v>0</v>
      </c>
      <c r="FK173" s="12">
        <f t="shared" si="1067"/>
        <v>0</v>
      </c>
      <c r="FL173" s="12">
        <f t="shared" si="1068"/>
        <v>0</v>
      </c>
      <c r="FM173" s="3">
        <f t="shared" si="1069"/>
        <v>0</v>
      </c>
      <c r="FN173" s="88">
        <f t="shared" si="1070"/>
        <v>0</v>
      </c>
      <c r="FO173" s="88">
        <v>0</v>
      </c>
      <c r="FP173" s="88">
        <v>0</v>
      </c>
      <c r="FQ173" s="88">
        <v>0</v>
      </c>
      <c r="FR173" s="12">
        <f t="shared" si="1071"/>
        <v>0</v>
      </c>
      <c r="FS173" s="12">
        <f t="shared" si="1072"/>
        <v>0</v>
      </c>
      <c r="FT173" s="12" t="e">
        <f t="shared" si="1073"/>
        <v>#DIV/0!</v>
      </c>
      <c r="FU173" s="39" t="e">
        <f t="shared" si="1074"/>
        <v>#DIV/0!</v>
      </c>
      <c r="FV173" s="77" t="str">
        <f t="shared" si="1075"/>
        <v>FBA76720</v>
      </c>
      <c r="FW173" s="12">
        <v>0</v>
      </c>
      <c r="FX173" s="3">
        <v>0</v>
      </c>
      <c r="FY173" s="3">
        <v>0</v>
      </c>
      <c r="FZ173" s="3">
        <v>1</v>
      </c>
      <c r="GA173" s="3">
        <v>0</v>
      </c>
      <c r="GB173" s="3">
        <f t="shared" si="1076"/>
        <v>1</v>
      </c>
      <c r="GC173" s="3">
        <v>0</v>
      </c>
      <c r="GD173" s="3">
        <v>0</v>
      </c>
      <c r="GE173" s="3">
        <f t="shared" si="1077"/>
        <v>1</v>
      </c>
      <c r="GF173" s="12">
        <f t="shared" si="1078"/>
        <v>0</v>
      </c>
      <c r="GG173" s="12">
        <f t="shared" si="1079"/>
        <v>0</v>
      </c>
      <c r="GH173" s="88">
        <f t="shared" si="1080"/>
        <v>0</v>
      </c>
      <c r="GI173" s="45">
        <f t="shared" si="1081"/>
        <v>0</v>
      </c>
      <c r="GJ173" s="88">
        <v>0</v>
      </c>
      <c r="GK173" s="88">
        <v>0</v>
      </c>
      <c r="GL173" s="88">
        <v>761.86440677966107</v>
      </c>
      <c r="GM173" s="12">
        <f t="shared" si="1082"/>
        <v>0</v>
      </c>
      <c r="GN173" s="12">
        <f t="shared" si="1083"/>
        <v>0</v>
      </c>
      <c r="GO173" s="12">
        <f t="shared" si="1084"/>
        <v>0</v>
      </c>
      <c r="GP173" s="12">
        <f t="shared" si="1085"/>
        <v>1</v>
      </c>
      <c r="GQ173" s="77" t="str">
        <f t="shared" si="1086"/>
        <v>FBA76720</v>
      </c>
      <c r="GR173" s="12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f t="shared" si="874"/>
        <v>0</v>
      </c>
      <c r="GX173" s="3">
        <v>0</v>
      </c>
      <c r="GY173" s="3">
        <v>0</v>
      </c>
      <c r="GZ173" s="3">
        <f t="shared" si="875"/>
        <v>0</v>
      </c>
      <c r="HA173" s="12">
        <f t="shared" si="876"/>
        <v>0</v>
      </c>
      <c r="HB173" s="12">
        <f t="shared" si="877"/>
        <v>0</v>
      </c>
      <c r="HC173" s="88">
        <f t="shared" si="878"/>
        <v>0</v>
      </c>
      <c r="HD173" s="45">
        <f t="shared" si="879"/>
        <v>0</v>
      </c>
      <c r="HE173" s="88">
        <v>0</v>
      </c>
      <c r="HF173" s="88">
        <v>0</v>
      </c>
      <c r="HG173" s="88">
        <v>0</v>
      </c>
      <c r="HH173" s="12">
        <f t="shared" si="880"/>
        <v>0</v>
      </c>
      <c r="HI173" s="12">
        <f t="shared" si="881"/>
        <v>0</v>
      </c>
      <c r="HJ173" s="12" t="e">
        <f t="shared" si="882"/>
        <v>#DIV/0!</v>
      </c>
      <c r="HK173" s="12" t="e">
        <f t="shared" si="883"/>
        <v>#DIV/0!</v>
      </c>
      <c r="HL173" s="77" t="s">
        <v>210</v>
      </c>
      <c r="HM173" s="3">
        <v>3</v>
      </c>
      <c r="HN173" s="3">
        <v>0</v>
      </c>
      <c r="HO173" s="3">
        <v>0</v>
      </c>
      <c r="HP173" s="3">
        <v>0</v>
      </c>
      <c r="HQ173" s="3">
        <v>0</v>
      </c>
      <c r="HR173" s="3">
        <f t="shared" si="884"/>
        <v>0</v>
      </c>
      <c r="HS173" s="3">
        <v>0</v>
      </c>
      <c r="HT173" s="3">
        <f t="shared" si="885"/>
        <v>0</v>
      </c>
      <c r="HU173" s="12">
        <f t="shared" si="886"/>
        <v>0</v>
      </c>
      <c r="HV173" s="12">
        <f t="shared" si="887"/>
        <v>0</v>
      </c>
      <c r="HW173" s="88">
        <f t="shared" si="888"/>
        <v>0</v>
      </c>
      <c r="HX173" s="45">
        <f t="shared" si="889"/>
        <v>0</v>
      </c>
      <c r="HY173" s="3">
        <v>0</v>
      </c>
      <c r="HZ173" s="3">
        <v>0</v>
      </c>
      <c r="IA173" s="3">
        <v>0</v>
      </c>
      <c r="IB173" s="20">
        <f t="shared" si="890"/>
        <v>0</v>
      </c>
      <c r="IC173" s="12">
        <f t="shared" si="891"/>
        <v>0</v>
      </c>
      <c r="ID173" s="12">
        <f t="shared" si="892"/>
        <v>0</v>
      </c>
      <c r="IE173" s="12" t="e">
        <f t="shared" si="893"/>
        <v>#DIV/0!</v>
      </c>
      <c r="IF173" s="105" t="e">
        <f t="shared" si="894"/>
        <v>#DIV/0!</v>
      </c>
      <c r="IG173" s="100">
        <v>46</v>
      </c>
      <c r="IH173" s="3">
        <v>0</v>
      </c>
      <c r="II173" s="3">
        <v>0</v>
      </c>
      <c r="IJ173" s="3">
        <v>3</v>
      </c>
      <c r="IK173" s="3">
        <v>0</v>
      </c>
      <c r="IL173" s="3">
        <f t="shared" si="895"/>
        <v>3</v>
      </c>
      <c r="IM173" s="3">
        <v>2</v>
      </c>
      <c r="IN173" s="3">
        <f t="shared" si="896"/>
        <v>5</v>
      </c>
      <c r="IO173" s="12">
        <f t="shared" si="897"/>
        <v>0.4</v>
      </c>
      <c r="IP173" s="12">
        <f t="shared" si="898"/>
        <v>0</v>
      </c>
      <c r="IQ173" s="88">
        <f t="shared" si="899"/>
        <v>0</v>
      </c>
      <c r="IR173" s="45">
        <f t="shared" si="900"/>
        <v>0</v>
      </c>
      <c r="IS173" s="3">
        <v>0</v>
      </c>
      <c r="IT173" s="3">
        <v>0</v>
      </c>
      <c r="IU173" s="3">
        <v>1560</v>
      </c>
      <c r="IV173" s="20">
        <f t="shared" si="901"/>
        <v>1322.0338983050849</v>
      </c>
      <c r="IW173" s="12">
        <f t="shared" si="902"/>
        <v>0</v>
      </c>
      <c r="IX173" s="12">
        <f t="shared" si="903"/>
        <v>0</v>
      </c>
      <c r="IY173" s="12">
        <f t="shared" si="904"/>
        <v>0</v>
      </c>
      <c r="IZ173" s="12">
        <f t="shared" si="905"/>
        <v>1</v>
      </c>
      <c r="JA173" s="100">
        <v>39</v>
      </c>
      <c r="JB173" s="3">
        <v>0</v>
      </c>
      <c r="JC173" s="3">
        <v>0</v>
      </c>
      <c r="JD173" s="3">
        <v>1</v>
      </c>
      <c r="JE173" s="3">
        <v>0</v>
      </c>
      <c r="JF173" s="3">
        <f t="shared" si="906"/>
        <v>1</v>
      </c>
      <c r="JG173" s="3">
        <v>16</v>
      </c>
      <c r="JH173" s="3">
        <f t="shared" si="907"/>
        <v>17</v>
      </c>
      <c r="JI173" s="12">
        <f t="shared" si="908"/>
        <v>0.94117647058823528</v>
      </c>
      <c r="JJ173" s="12">
        <f t="shared" si="909"/>
        <v>0</v>
      </c>
      <c r="JK173" s="88">
        <f t="shared" si="910"/>
        <v>0</v>
      </c>
      <c r="JL173" s="45">
        <f t="shared" si="911"/>
        <v>0</v>
      </c>
      <c r="JM173" s="3">
        <v>0</v>
      </c>
      <c r="JN173" s="3">
        <v>0</v>
      </c>
      <c r="JO173" s="3">
        <v>508</v>
      </c>
      <c r="JP173" s="20">
        <f t="shared" si="912"/>
        <v>430.50847457627123</v>
      </c>
      <c r="JQ173" s="12">
        <f t="shared" si="913"/>
        <v>0</v>
      </c>
      <c r="JR173" s="12">
        <f t="shared" si="914"/>
        <v>0</v>
      </c>
      <c r="JS173" s="12">
        <f t="shared" si="915"/>
        <v>0</v>
      </c>
      <c r="JT173" s="12">
        <f t="shared" si="916"/>
        <v>1</v>
      </c>
      <c r="JU173" s="100">
        <v>38</v>
      </c>
      <c r="JV173" s="3">
        <v>0</v>
      </c>
      <c r="JW173" s="3">
        <v>0</v>
      </c>
      <c r="JX173" s="3">
        <v>1</v>
      </c>
      <c r="JY173" s="3">
        <v>0</v>
      </c>
      <c r="JZ173" s="3">
        <f t="shared" si="917"/>
        <v>1</v>
      </c>
      <c r="KA173" s="3">
        <v>0</v>
      </c>
      <c r="KB173" s="3">
        <f t="shared" si="918"/>
        <v>1</v>
      </c>
      <c r="KC173" s="12">
        <f t="shared" si="919"/>
        <v>0</v>
      </c>
      <c r="KD173" s="12">
        <f t="shared" si="920"/>
        <v>0</v>
      </c>
      <c r="KE173" s="88">
        <f t="shared" si="921"/>
        <v>0</v>
      </c>
      <c r="KF173" s="45">
        <f t="shared" si="922"/>
        <v>0</v>
      </c>
      <c r="KG173" s="3">
        <v>0</v>
      </c>
      <c r="KH173" s="3">
        <v>0</v>
      </c>
      <c r="KI173" s="3">
        <v>479</v>
      </c>
      <c r="KJ173" s="20">
        <f t="shared" si="923"/>
        <v>405.93220338983053</v>
      </c>
      <c r="KK173" s="12">
        <f t="shared" si="924"/>
        <v>0</v>
      </c>
      <c r="KL173" s="12">
        <f t="shared" si="925"/>
        <v>0</v>
      </c>
      <c r="KM173" s="12">
        <f t="shared" si="926"/>
        <v>0</v>
      </c>
      <c r="KN173" s="12">
        <f t="shared" si="927"/>
        <v>1</v>
      </c>
      <c r="KO173" s="100">
        <v>44</v>
      </c>
      <c r="KP173" s="3">
        <v>0</v>
      </c>
      <c r="KQ173" s="3">
        <v>0</v>
      </c>
      <c r="KR173" s="3">
        <v>0</v>
      </c>
      <c r="KS173" s="3">
        <v>0</v>
      </c>
      <c r="KT173" s="3">
        <f t="shared" si="928"/>
        <v>0</v>
      </c>
      <c r="KU173" s="3">
        <v>10</v>
      </c>
      <c r="KV173" s="3">
        <f t="shared" si="929"/>
        <v>10</v>
      </c>
      <c r="KW173" s="12">
        <f t="shared" si="930"/>
        <v>1</v>
      </c>
      <c r="KX173" s="12">
        <f t="shared" si="931"/>
        <v>0</v>
      </c>
      <c r="KY173" s="88">
        <f t="shared" si="932"/>
        <v>0</v>
      </c>
      <c r="KZ173" s="45">
        <f t="shared" si="933"/>
        <v>0</v>
      </c>
      <c r="LA173" s="3">
        <v>0</v>
      </c>
      <c r="LB173" s="3">
        <v>0</v>
      </c>
      <c r="LC173" s="3">
        <v>0</v>
      </c>
      <c r="LD173" s="20">
        <f t="shared" si="934"/>
        <v>0</v>
      </c>
      <c r="LE173" s="12">
        <f t="shared" si="935"/>
        <v>0</v>
      </c>
      <c r="LF173" s="12">
        <f t="shared" si="936"/>
        <v>0</v>
      </c>
      <c r="LG173" s="12">
        <f t="shared" si="937"/>
        <v>0</v>
      </c>
      <c r="LH173" s="12">
        <f t="shared" si="938"/>
        <v>1</v>
      </c>
      <c r="LI173" s="100">
        <v>52</v>
      </c>
      <c r="LJ173" s="3">
        <v>0</v>
      </c>
      <c r="LK173" s="3">
        <v>0</v>
      </c>
      <c r="LL173" s="3">
        <v>1</v>
      </c>
      <c r="LM173" s="3">
        <v>0</v>
      </c>
      <c r="LN173" s="3">
        <f t="shared" si="939"/>
        <v>1</v>
      </c>
      <c r="LO173" s="3">
        <v>0</v>
      </c>
      <c r="LP173" s="3">
        <f t="shared" si="940"/>
        <v>1</v>
      </c>
      <c r="LQ173" s="12">
        <f t="shared" si="941"/>
        <v>0</v>
      </c>
      <c r="LR173" s="12">
        <f t="shared" si="942"/>
        <v>0</v>
      </c>
      <c r="LS173" s="88">
        <f t="shared" si="943"/>
        <v>0</v>
      </c>
      <c r="LT173" s="45">
        <f t="shared" si="944"/>
        <v>0</v>
      </c>
      <c r="LU173" s="88">
        <v>0</v>
      </c>
      <c r="LV173" s="88">
        <v>0</v>
      </c>
      <c r="LW173" s="88">
        <v>479</v>
      </c>
      <c r="LX173" s="88">
        <f t="shared" si="945"/>
        <v>405.93220338983053</v>
      </c>
      <c r="LY173" s="12">
        <f t="shared" si="946"/>
        <v>0</v>
      </c>
      <c r="LZ173" s="12">
        <f t="shared" si="947"/>
        <v>0</v>
      </c>
      <c r="MA173" s="12">
        <f t="shared" si="948"/>
        <v>0</v>
      </c>
      <c r="MB173" s="12">
        <f t="shared" si="949"/>
        <v>1</v>
      </c>
      <c r="MC173" s="100">
        <v>2</v>
      </c>
      <c r="MD173" s="3">
        <v>0</v>
      </c>
      <c r="ME173" s="3">
        <v>0</v>
      </c>
      <c r="MF173" s="3">
        <v>1</v>
      </c>
      <c r="MG173" s="3">
        <v>0</v>
      </c>
      <c r="MH173" s="3">
        <f t="shared" si="950"/>
        <v>1</v>
      </c>
      <c r="MI173" s="3">
        <v>0</v>
      </c>
      <c r="MJ173" s="3">
        <f t="shared" si="951"/>
        <v>1</v>
      </c>
      <c r="MK173" s="12">
        <f t="shared" si="952"/>
        <v>0</v>
      </c>
      <c r="ML173" s="12">
        <f t="shared" si="953"/>
        <v>0</v>
      </c>
      <c r="MM173" s="88">
        <f t="shared" si="954"/>
        <v>0</v>
      </c>
      <c r="MN173" s="45">
        <f t="shared" si="955"/>
        <v>0</v>
      </c>
      <c r="MO173" s="88">
        <v>0</v>
      </c>
      <c r="MP173" s="88">
        <v>0</v>
      </c>
      <c r="MQ173" s="88">
        <v>479</v>
      </c>
      <c r="MR173" s="88">
        <f t="shared" si="956"/>
        <v>405.93220338983053</v>
      </c>
      <c r="MS173" s="12">
        <f t="shared" si="957"/>
        <v>0</v>
      </c>
      <c r="MT173" s="12">
        <f t="shared" si="958"/>
        <v>0</v>
      </c>
      <c r="MU173" s="12">
        <f t="shared" si="959"/>
        <v>0</v>
      </c>
      <c r="MV173" s="12">
        <f t="shared" si="960"/>
        <v>1</v>
      </c>
      <c r="MW173" s="100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f t="shared" si="961"/>
        <v>0</v>
      </c>
      <c r="NC173" s="3">
        <v>0</v>
      </c>
      <c r="ND173" s="3">
        <f t="shared" si="962"/>
        <v>0</v>
      </c>
      <c r="NE173" s="12">
        <f t="shared" si="963"/>
        <v>0</v>
      </c>
      <c r="NF173" s="12">
        <f t="shared" si="964"/>
        <v>0</v>
      </c>
      <c r="NG173" s="88">
        <f t="shared" si="965"/>
        <v>0</v>
      </c>
      <c r="NH173" s="45">
        <f t="shared" si="966"/>
        <v>0</v>
      </c>
      <c r="NI173" s="88">
        <v>0</v>
      </c>
      <c r="NJ173" s="88">
        <v>0</v>
      </c>
      <c r="NK173" s="88">
        <v>0</v>
      </c>
      <c r="NL173" s="88">
        <f t="shared" si="967"/>
        <v>0</v>
      </c>
      <c r="NM173" s="12">
        <f t="shared" si="968"/>
        <v>0</v>
      </c>
      <c r="NN173" s="12">
        <f t="shared" si="969"/>
        <v>0</v>
      </c>
      <c r="NO173" s="12" t="e">
        <f t="shared" si="970"/>
        <v>#DIV/0!</v>
      </c>
      <c r="NP173" s="12" t="e">
        <f t="shared" si="971"/>
        <v>#DIV/0!</v>
      </c>
      <c r="NQ173" s="100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f t="shared" si="972"/>
        <v>0</v>
      </c>
      <c r="NW173" s="3">
        <f t="shared" si="973"/>
        <v>0</v>
      </c>
      <c r="NX173" s="12">
        <f t="shared" si="974"/>
        <v>0</v>
      </c>
      <c r="NY173" s="88">
        <f t="shared" si="975"/>
        <v>0</v>
      </c>
      <c r="NZ173" s="45">
        <f t="shared" si="976"/>
        <v>0</v>
      </c>
      <c r="OA173" s="88">
        <v>0</v>
      </c>
      <c r="OB173" s="88">
        <v>0</v>
      </c>
      <c r="OC173" s="88">
        <v>0</v>
      </c>
      <c r="OD173" s="88">
        <f t="shared" si="977"/>
        <v>0</v>
      </c>
      <c r="OE173" s="12">
        <f t="shared" si="978"/>
        <v>0</v>
      </c>
      <c r="OF173" s="12">
        <f t="shared" si="979"/>
        <v>0</v>
      </c>
      <c r="OG173" s="12">
        <f t="shared" si="980"/>
        <v>0</v>
      </c>
      <c r="OH173" s="12" t="e">
        <f t="shared" si="981"/>
        <v>#DIV/0!</v>
      </c>
      <c r="OI173" s="12" t="e">
        <f t="shared" si="982"/>
        <v>#DIV/0!</v>
      </c>
      <c r="OJ173" s="3">
        <v>0</v>
      </c>
      <c r="OK173" s="3">
        <v>7</v>
      </c>
      <c r="OL173" s="3">
        <v>0</v>
      </c>
      <c r="OM173" s="3">
        <v>0</v>
      </c>
      <c r="ON173" s="3">
        <v>0</v>
      </c>
      <c r="OO173" s="3">
        <f t="shared" si="983"/>
        <v>7</v>
      </c>
      <c r="OP173" s="88">
        <f t="shared" si="984"/>
        <v>2342.8710474647055</v>
      </c>
      <c r="OQ173" s="12">
        <f t="shared" si="985"/>
        <v>2.8474715639909845E-5</v>
      </c>
      <c r="OR173" s="3">
        <v>0</v>
      </c>
      <c r="OS173" s="100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f t="shared" si="986"/>
        <v>0</v>
      </c>
      <c r="OY173" s="3">
        <f t="shared" si="987"/>
        <v>0</v>
      </c>
      <c r="OZ173" s="12">
        <f t="shared" si="988"/>
        <v>0</v>
      </c>
      <c r="PA173" s="88">
        <f t="shared" si="989"/>
        <v>0</v>
      </c>
      <c r="PB173" s="45">
        <f t="shared" si="990"/>
        <v>0</v>
      </c>
      <c r="PC173" s="88">
        <v>0</v>
      </c>
      <c r="PD173" s="88">
        <v>0</v>
      </c>
      <c r="PE173" s="88">
        <v>0</v>
      </c>
      <c r="PF173" s="88">
        <f t="shared" si="991"/>
        <v>0</v>
      </c>
      <c r="PG173" s="12">
        <f t="shared" si="992"/>
        <v>0</v>
      </c>
      <c r="PH173" s="12">
        <f t="shared" si="993"/>
        <v>0</v>
      </c>
      <c r="PI173" s="12">
        <f t="shared" si="994"/>
        <v>0</v>
      </c>
      <c r="PJ173" s="12" t="e">
        <f t="shared" si="995"/>
        <v>#DIV/0!</v>
      </c>
      <c r="PK173" s="12" t="e">
        <f t="shared" si="996"/>
        <v>#DIV/0!</v>
      </c>
      <c r="PL173" s="3">
        <v>0</v>
      </c>
      <c r="PM173" s="3">
        <v>7</v>
      </c>
      <c r="PN173" s="3">
        <v>0</v>
      </c>
      <c r="PO173" s="3">
        <v>0</v>
      </c>
      <c r="PP173" s="3">
        <v>0</v>
      </c>
      <c r="PQ173" s="3">
        <v>0</v>
      </c>
      <c r="PR173" s="3">
        <f t="shared" si="997"/>
        <v>7</v>
      </c>
      <c r="PS173" s="88">
        <f t="shared" si="998"/>
        <v>2342.8710474647055</v>
      </c>
      <c r="PT173" s="12">
        <f t="shared" si="999"/>
        <v>3.2547013533356759E-5</v>
      </c>
      <c r="PU173" s="3">
        <v>0</v>
      </c>
      <c r="PV173" s="100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f t="shared" si="1000"/>
        <v>0</v>
      </c>
      <c r="QB173" s="3">
        <f t="shared" si="1001"/>
        <v>0</v>
      </c>
      <c r="QC173" s="12">
        <f t="shared" si="1002"/>
        <v>0</v>
      </c>
      <c r="QD173" s="88">
        <f t="shared" si="1003"/>
        <v>0</v>
      </c>
      <c r="QE173" s="45">
        <f t="shared" si="1004"/>
        <v>0</v>
      </c>
      <c r="QF173" s="88">
        <v>0</v>
      </c>
      <c r="QG173" s="88">
        <v>0</v>
      </c>
      <c r="QH173" s="88">
        <v>0</v>
      </c>
      <c r="QI173" s="88">
        <f t="shared" si="1005"/>
        <v>0</v>
      </c>
      <c r="QJ173" s="12">
        <f t="shared" si="1006"/>
        <v>0</v>
      </c>
      <c r="QK173" s="12">
        <f t="shared" si="1007"/>
        <v>0</v>
      </c>
      <c r="QL173" s="12">
        <f t="shared" si="1008"/>
        <v>0</v>
      </c>
      <c r="QM173" s="12" t="e">
        <f t="shared" si="1009"/>
        <v>#DIV/0!</v>
      </c>
      <c r="QN173" s="12" t="e">
        <f t="shared" si="1010"/>
        <v>#DIV/0!</v>
      </c>
      <c r="QO173" s="3">
        <v>0</v>
      </c>
      <c r="QP173" s="3"/>
      <c r="QQ173" s="3">
        <v>0</v>
      </c>
      <c r="QR173" s="3">
        <v>0</v>
      </c>
      <c r="QS173" s="3">
        <v>0</v>
      </c>
      <c r="QT173" s="3">
        <v>0</v>
      </c>
      <c r="QU173" s="3">
        <f t="shared" si="1011"/>
        <v>0</v>
      </c>
      <c r="QV173" s="88">
        <f t="shared" si="1012"/>
        <v>0</v>
      </c>
      <c r="QW173" s="12">
        <f t="shared" si="1013"/>
        <v>0</v>
      </c>
      <c r="QX173" s="3">
        <v>0</v>
      </c>
      <c r="QY173" s="100">
        <v>0</v>
      </c>
      <c r="QZ173" s="3">
        <v>0</v>
      </c>
      <c r="RA173" s="3">
        <v>0</v>
      </c>
      <c r="RB173" s="3">
        <v>0</v>
      </c>
      <c r="RC173" s="3">
        <v>0</v>
      </c>
      <c r="RD173" s="3">
        <f t="shared" si="786"/>
        <v>0</v>
      </c>
      <c r="RE173" s="3">
        <f t="shared" si="787"/>
        <v>0</v>
      </c>
      <c r="RF173" s="12">
        <f t="shared" si="788"/>
        <v>0</v>
      </c>
      <c r="RG173" s="88">
        <f t="shared" si="789"/>
        <v>0</v>
      </c>
      <c r="RH173" s="45">
        <f t="shared" si="790"/>
        <v>0</v>
      </c>
      <c r="RI173" s="88">
        <v>0</v>
      </c>
      <c r="RJ173" s="88">
        <v>0</v>
      </c>
      <c r="RK173" s="88">
        <v>0</v>
      </c>
      <c r="RL173" s="88">
        <f t="shared" si="791"/>
        <v>0</v>
      </c>
      <c r="RM173" s="12">
        <f t="shared" si="792"/>
        <v>0</v>
      </c>
      <c r="RN173" s="12">
        <f t="shared" si="793"/>
        <v>0</v>
      </c>
      <c r="RO173" s="12">
        <f t="shared" si="794"/>
        <v>0</v>
      </c>
      <c r="RP173" s="169" t="str">
        <f t="shared" si="795"/>
        <v>AM-C17</v>
      </c>
      <c r="RQ173" s="12" t="e">
        <f t="shared" si="796"/>
        <v>#DIV/0!</v>
      </c>
      <c r="RR173" s="12" t="e">
        <f t="shared" si="797"/>
        <v>#DIV/0!</v>
      </c>
      <c r="RS173" s="3">
        <v>0</v>
      </c>
      <c r="RT173" s="3">
        <v>7</v>
      </c>
      <c r="RU173" s="3">
        <v>0</v>
      </c>
      <c r="RV173" s="3">
        <v>0</v>
      </c>
      <c r="RW173" s="3">
        <v>0</v>
      </c>
      <c r="RX173" s="3">
        <v>0</v>
      </c>
      <c r="RY173" s="3">
        <f t="shared" si="798"/>
        <v>7</v>
      </c>
      <c r="RZ173" s="88">
        <f t="shared" si="799"/>
        <v>2342.8710474647055</v>
      </c>
      <c r="SA173" s="12">
        <f t="shared" si="800"/>
        <v>3.3036461517407665E-5</v>
      </c>
      <c r="SB173" s="3">
        <v>0</v>
      </c>
      <c r="SC173" s="100">
        <v>0</v>
      </c>
      <c r="SD173" s="3">
        <v>0</v>
      </c>
      <c r="SE173" s="3">
        <v>0</v>
      </c>
      <c r="SF173" s="3">
        <v>0</v>
      </c>
      <c r="SG173" s="3">
        <v>0</v>
      </c>
      <c r="SH173" s="3">
        <f t="shared" si="756"/>
        <v>0</v>
      </c>
      <c r="SI173" s="3">
        <f t="shared" si="757"/>
        <v>0</v>
      </c>
      <c r="SJ173" s="12">
        <f t="shared" si="758"/>
        <v>0</v>
      </c>
      <c r="SK173" s="88">
        <f t="shared" si="759"/>
        <v>0</v>
      </c>
      <c r="SL173" s="45">
        <f t="shared" si="760"/>
        <v>0</v>
      </c>
      <c r="SM173" s="88">
        <v>0</v>
      </c>
      <c r="SN173" s="88">
        <v>0</v>
      </c>
      <c r="SO173" s="88">
        <v>0</v>
      </c>
      <c r="SP173" s="88">
        <f t="shared" si="761"/>
        <v>0</v>
      </c>
      <c r="SQ173" s="12">
        <f t="shared" si="762"/>
        <v>0</v>
      </c>
      <c r="SR173" s="87">
        <f t="shared" si="763"/>
        <v>0</v>
      </c>
      <c r="SS173" s="87">
        <f t="shared" si="764"/>
        <v>0</v>
      </c>
      <c r="ST173" s="169" t="str">
        <f t="shared" si="765"/>
        <v>AM-C17</v>
      </c>
      <c r="SU173" s="12" t="e">
        <f t="shared" si="766"/>
        <v>#DIV/0!</v>
      </c>
      <c r="SV173" s="12" t="e">
        <f t="shared" si="767"/>
        <v>#DIV/0!</v>
      </c>
      <c r="SW173" s="3">
        <v>0</v>
      </c>
      <c r="SX173" s="3">
        <v>7</v>
      </c>
      <c r="SY173" s="3">
        <v>0</v>
      </c>
      <c r="SZ173" s="3">
        <v>0</v>
      </c>
      <c r="TA173" s="3">
        <v>0</v>
      </c>
      <c r="TB173" s="3">
        <v>0</v>
      </c>
      <c r="TC173" s="3">
        <f t="shared" si="768"/>
        <v>7</v>
      </c>
      <c r="TD173" s="88">
        <f t="shared" si="769"/>
        <v>2342.8710474647055</v>
      </c>
      <c r="TE173" s="12">
        <f t="shared" si="770"/>
        <v>2.5773579196678668E-5</v>
      </c>
      <c r="TF173" s="3">
        <v>0</v>
      </c>
      <c r="TG173" s="100">
        <f>SUMIFS(Main!TX:TX,Main!B:B,B:B)</f>
        <v>0</v>
      </c>
      <c r="TH173" s="3">
        <v>0</v>
      </c>
      <c r="TI173" s="3">
        <v>0</v>
      </c>
      <c r="TJ173" s="3">
        <f>SUMIFS(Main!TT:TT,Main!B:B,B:B)</f>
        <v>0</v>
      </c>
      <c r="TK173" s="3">
        <v>0</v>
      </c>
      <c r="TL173" s="3">
        <f t="shared" si="771"/>
        <v>0</v>
      </c>
      <c r="TM173" s="3">
        <f t="shared" si="772"/>
        <v>0</v>
      </c>
      <c r="TN173" s="12">
        <f t="shared" si="773"/>
        <v>0</v>
      </c>
      <c r="TO173" s="88">
        <f t="shared" si="774"/>
        <v>0</v>
      </c>
      <c r="TP173" s="45">
        <f t="shared" si="775"/>
        <v>0</v>
      </c>
      <c r="TQ173" s="88">
        <v>0</v>
      </c>
      <c r="TR173" s="88">
        <v>0</v>
      </c>
      <c r="TS173" s="88">
        <f>SUMIFS(Main!TU:TU,Main!B:B,B:B)</f>
        <v>0</v>
      </c>
      <c r="TT173" s="88">
        <f t="shared" si="776"/>
        <v>0</v>
      </c>
      <c r="TU173" s="12">
        <f t="shared" si="777"/>
        <v>0</v>
      </c>
      <c r="TV173" s="87">
        <f t="shared" si="778"/>
        <v>0</v>
      </c>
      <c r="TW173" s="87">
        <f t="shared" si="779"/>
        <v>0</v>
      </c>
      <c r="TX173" s="169" t="str">
        <f t="shared" si="780"/>
        <v>AM-C17</v>
      </c>
      <c r="TY173" s="12" t="e">
        <f t="shared" si="781"/>
        <v>#DIV/0!</v>
      </c>
      <c r="TZ173" s="12" t="e">
        <f t="shared" si="782"/>
        <v>#DIV/0!</v>
      </c>
      <c r="UA173" s="3">
        <f>SUMIFS(Main!UG:UG,Main!B:B,B:B)</f>
        <v>0</v>
      </c>
      <c r="UB173" s="3">
        <f>SUMIFS(Main!UI:UI,Main!B:B,B:B)</f>
        <v>6</v>
      </c>
      <c r="UC173" s="3">
        <f>SUMIFS(Main!UK:UK,Main!B:B,B:B)</f>
        <v>0</v>
      </c>
      <c r="UD173" s="3">
        <f>SUMIFS(Main!UO:UO,Main!B:B,B:B)</f>
        <v>0</v>
      </c>
      <c r="UE173" s="3">
        <f>SUMIFS(Main!UQ:UQ,Main!B:B,B:B)</f>
        <v>0</v>
      </c>
      <c r="UF173" s="3">
        <f>SUMIFS(Main!US:US,Main!B:B,B:B)</f>
        <v>0</v>
      </c>
      <c r="UG173" s="3">
        <f t="shared" si="783"/>
        <v>6</v>
      </c>
      <c r="UH173" s="88">
        <f t="shared" si="784"/>
        <v>2008.1751835411762</v>
      </c>
      <c r="UI173" s="12">
        <f t="shared" si="785"/>
        <v>1.992424057869699E-5</v>
      </c>
      <c r="UJ173" s="3">
        <f>SUMIFS(Main!UW:UW,Main!B:B,B:B)</f>
        <v>0</v>
      </c>
      <c r="UK173" s="100">
        <f>SUMIFS(Main!VI:VI,Main!A:A,A:A)</f>
        <v>0</v>
      </c>
      <c r="UL173" s="3">
        <v>0</v>
      </c>
      <c r="UM173" s="3">
        <v>0</v>
      </c>
      <c r="UN173" s="3">
        <f>SUMIFS(Main!VE:VE,Main!A:A,A:A)</f>
        <v>0</v>
      </c>
      <c r="UO173" s="3">
        <v>0</v>
      </c>
      <c r="UP173" s="3">
        <f t="shared" si="741"/>
        <v>0</v>
      </c>
      <c r="UQ173" s="3">
        <f t="shared" si="742"/>
        <v>0</v>
      </c>
      <c r="UR173" s="12">
        <f t="shared" si="743"/>
        <v>0</v>
      </c>
      <c r="US173" s="88">
        <f t="shared" si="744"/>
        <v>0</v>
      </c>
      <c r="UT173" s="45">
        <f t="shared" si="745"/>
        <v>0</v>
      </c>
      <c r="UU173" s="88">
        <v>0</v>
      </c>
      <c r="UV173" s="88">
        <v>0</v>
      </c>
      <c r="UW173" s="88">
        <f>SUMIFS(Main!VF:VF,Main!A:A,A:A)</f>
        <v>0</v>
      </c>
      <c r="UX173" s="88">
        <f t="shared" si="746"/>
        <v>0</v>
      </c>
      <c r="UY173" s="12">
        <f t="shared" si="747"/>
        <v>0</v>
      </c>
      <c r="UZ173" s="87">
        <f t="shared" si="748"/>
        <v>0</v>
      </c>
      <c r="VA173" s="87">
        <f t="shared" si="749"/>
        <v>0</v>
      </c>
      <c r="VB173" s="169" t="str">
        <f t="shared" si="740"/>
        <v>AM-C17</v>
      </c>
      <c r="VC173" s="12" t="e">
        <f t="shared" si="754"/>
        <v>#DIV/0!</v>
      </c>
      <c r="VD173" s="12" t="e">
        <f t="shared" si="750"/>
        <v>#DIV/0!</v>
      </c>
      <c r="VE173" s="3">
        <f>SUMIFS(Main!VR:VR,Main!B:B,B:B)</f>
        <v>0</v>
      </c>
      <c r="VF173" s="3">
        <f>SUMIFS(Main!VT:VT,Main!B:B,B:B)</f>
        <v>4</v>
      </c>
      <c r="VG173" s="3">
        <f>SUMIFS(Main!VV:VV,Main!B:B,B:B)</f>
        <v>0</v>
      </c>
      <c r="VH173" s="3">
        <f>SUMIFS(Main!VZ:VZ,Main!B:B,B:B)</f>
        <v>0</v>
      </c>
      <c r="VI173" s="3">
        <f>SUMIFS(Main!WB:WB,Main!B:B,B:B)</f>
        <v>0</v>
      </c>
      <c r="VJ173" s="3">
        <f>SUMIFS(Main!WD:WD,Main!B:B,B:B)</f>
        <v>0</v>
      </c>
      <c r="VK173" s="3">
        <f t="shared" si="751"/>
        <v>4</v>
      </c>
      <c r="VL173" s="88">
        <f t="shared" si="752"/>
        <v>1338.7834556941175</v>
      </c>
      <c r="VM173" s="12">
        <f t="shared" si="753"/>
        <v>1.4025927780882101E-5</v>
      </c>
      <c r="VN173" s="3">
        <f>SUMIFS(Main!WH:WH,Main!B:B,B:B)</f>
        <v>0</v>
      </c>
    </row>
    <row r="174" spans="1:586">
      <c r="A174" s="157" t="s">
        <v>185</v>
      </c>
      <c r="B174" s="158" t="s">
        <v>184</v>
      </c>
      <c r="C174" s="150" t="s">
        <v>294</v>
      </c>
      <c r="D174" s="150" t="s">
        <v>669</v>
      </c>
      <c r="E174" s="154" t="s">
        <v>286</v>
      </c>
      <c r="F174" s="159" t="s">
        <v>475</v>
      </c>
      <c r="G174" s="150" t="s">
        <v>448</v>
      </c>
      <c r="H174" s="17">
        <v>1315.1177526000001</v>
      </c>
      <c r="I174" s="1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87"/>
      <c r="V174" s="87"/>
      <c r="W174" s="12"/>
      <c r="X174" s="91"/>
      <c r="Y174" s="91"/>
      <c r="Z174" s="91"/>
      <c r="AA174" s="91"/>
      <c r="AB174" s="91"/>
      <c r="AC174" s="91"/>
      <c r="AD174" s="91"/>
      <c r="AE174" s="87"/>
      <c r="AF174" s="88"/>
      <c r="AG174" s="88"/>
      <c r="AH174" s="88"/>
      <c r="AI174" s="87"/>
      <c r="AJ174" s="87"/>
      <c r="AK174" s="12"/>
      <c r="AL174" s="3"/>
      <c r="AM174" s="3"/>
      <c r="AN174" s="3"/>
      <c r="AO174" s="3"/>
      <c r="AP174" s="3"/>
      <c r="AQ174" s="3"/>
      <c r="AR174" s="3"/>
      <c r="AS174" s="3"/>
      <c r="AT174" s="87"/>
      <c r="AU174" s="40"/>
      <c r="AV174" s="40"/>
      <c r="AW174" s="88"/>
      <c r="AX174" s="88"/>
      <c r="AY174" s="88"/>
      <c r="AZ174" s="87"/>
      <c r="BA174" s="87"/>
      <c r="BB174" s="87"/>
      <c r="BC174" s="89"/>
      <c r="BD174" s="12"/>
      <c r="BE174" s="3"/>
      <c r="BF174" s="3"/>
      <c r="BG174" s="3"/>
      <c r="BH174" s="3"/>
      <c r="BI174" s="3"/>
      <c r="BJ174" s="3"/>
      <c r="BK174" s="3"/>
      <c r="BL174" s="3"/>
      <c r="BM174" s="87"/>
      <c r="BN174" s="40"/>
      <c r="BO174" s="40"/>
      <c r="BP174" s="88"/>
      <c r="BQ174" s="88"/>
      <c r="BR174" s="88"/>
      <c r="BS174" s="12"/>
      <c r="BT174" s="12"/>
      <c r="BU174" s="87"/>
      <c r="BV174" s="89"/>
      <c r="BW174" s="90"/>
      <c r="BX174" s="12"/>
      <c r="BY174" s="3"/>
      <c r="BZ174" s="3"/>
      <c r="CA174" s="3"/>
      <c r="CB174" s="3"/>
      <c r="CC174" s="3"/>
      <c r="CD174" s="3"/>
      <c r="CE174" s="3"/>
      <c r="CF174" s="3"/>
      <c r="CG174" s="87"/>
      <c r="CH174" s="3"/>
      <c r="CI174" s="3"/>
      <c r="CJ174" s="88"/>
      <c r="CK174" s="88"/>
      <c r="CL174" s="88"/>
      <c r="CM174" s="87"/>
      <c r="CN174" s="87"/>
      <c r="CO174" s="12"/>
      <c r="CP174" s="12"/>
      <c r="CQ174" s="77"/>
      <c r="CR174" s="12"/>
      <c r="CS174" s="3"/>
      <c r="CT174" s="3"/>
      <c r="CU174" s="3"/>
      <c r="CV174" s="3"/>
      <c r="CW174" s="3"/>
      <c r="CX174" s="3"/>
      <c r="CY174" s="3"/>
      <c r="CZ174" s="3"/>
      <c r="DA174" s="87"/>
      <c r="DB174" s="45"/>
      <c r="DC174" s="3"/>
      <c r="DD174" s="88"/>
      <c r="DE174" s="88"/>
      <c r="DF174" s="88"/>
      <c r="DG174" s="12"/>
      <c r="DH174" s="12"/>
      <c r="DI174" s="12"/>
      <c r="DJ174" s="12"/>
      <c r="DK174" s="3"/>
      <c r="DL174" s="2"/>
      <c r="DM174" s="3"/>
      <c r="DN174" s="3"/>
      <c r="DO174" s="3"/>
      <c r="DP174" s="3"/>
      <c r="DQ174" s="3"/>
      <c r="DR174" s="3"/>
      <c r="DS174" s="3"/>
      <c r="DT174" s="3"/>
      <c r="DU174" s="12"/>
      <c r="DV174" s="87"/>
      <c r="DW174" s="3"/>
      <c r="DX174" s="3"/>
      <c r="DY174" s="88"/>
      <c r="DZ174" s="88"/>
      <c r="EA174" s="88"/>
      <c r="EB174" s="12"/>
      <c r="EC174" s="12"/>
      <c r="ED174" s="12"/>
      <c r="EE174" s="12"/>
      <c r="EF174" s="3"/>
      <c r="EG174" s="12"/>
      <c r="EH174" s="3"/>
      <c r="EI174" s="3"/>
      <c r="EJ174" s="3"/>
      <c r="EK174" s="3"/>
      <c r="EL174" s="3"/>
      <c r="EM174" s="3"/>
      <c r="EN174" s="3"/>
      <c r="EO174" s="3"/>
      <c r="EP174" s="12"/>
      <c r="EQ174" s="87"/>
      <c r="ER174" s="3"/>
      <c r="ES174" s="3"/>
      <c r="ET174" s="88"/>
      <c r="EU174" s="88"/>
      <c r="EV174" s="88"/>
      <c r="EW174" s="12"/>
      <c r="EX174" s="12"/>
      <c r="EY174" s="12"/>
      <c r="EZ174" s="12"/>
      <c r="FA174" s="3"/>
      <c r="FB174" s="12"/>
      <c r="FC174" s="3"/>
      <c r="FD174" s="3"/>
      <c r="FE174" s="3"/>
      <c r="FF174" s="3"/>
      <c r="FG174" s="3"/>
      <c r="FH174" s="3"/>
      <c r="FI174" s="3"/>
      <c r="FJ174" s="3"/>
      <c r="FK174" s="12"/>
      <c r="FL174" s="12"/>
      <c r="FM174" s="3"/>
      <c r="FN174" s="88"/>
      <c r="FO174" s="88"/>
      <c r="FP174" s="88"/>
      <c r="FQ174" s="88"/>
      <c r="FR174" s="12"/>
      <c r="FS174" s="12"/>
      <c r="FT174" s="12"/>
      <c r="FU174" s="39"/>
      <c r="FV174" s="77"/>
      <c r="FW174" s="12"/>
      <c r="FX174" s="3"/>
      <c r="FY174" s="3"/>
      <c r="FZ174" s="3"/>
      <c r="GA174" s="3"/>
      <c r="GB174" s="3"/>
      <c r="GC174" s="3"/>
      <c r="GD174" s="3"/>
      <c r="GE174" s="3"/>
      <c r="GF174" s="12"/>
      <c r="GG174" s="12"/>
      <c r="GH174" s="88"/>
      <c r="GI174" s="45"/>
      <c r="GJ174" s="88"/>
      <c r="GK174" s="88"/>
      <c r="GL174" s="88"/>
      <c r="GM174" s="12"/>
      <c r="GN174" s="12"/>
      <c r="GO174" s="12"/>
      <c r="GP174" s="12"/>
      <c r="GQ174" s="77" t="s">
        <v>616</v>
      </c>
      <c r="GR174" s="12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f t="shared" si="874"/>
        <v>0</v>
      </c>
      <c r="GX174" s="3">
        <v>0</v>
      </c>
      <c r="GY174" s="3">
        <v>0</v>
      </c>
      <c r="GZ174" s="3">
        <f t="shared" si="875"/>
        <v>0</v>
      </c>
      <c r="HA174" s="12">
        <f t="shared" si="876"/>
        <v>0</v>
      </c>
      <c r="HB174" s="12">
        <f t="shared" si="877"/>
        <v>0</v>
      </c>
      <c r="HC174" s="88">
        <f t="shared" si="878"/>
        <v>0</v>
      </c>
      <c r="HD174" s="45">
        <f t="shared" si="879"/>
        <v>0</v>
      </c>
      <c r="HE174" s="88">
        <v>0</v>
      </c>
      <c r="HF174" s="88">
        <v>0</v>
      </c>
      <c r="HG174" s="88">
        <v>0</v>
      </c>
      <c r="HH174" s="12">
        <f t="shared" si="880"/>
        <v>0</v>
      </c>
      <c r="HI174" s="12">
        <f t="shared" si="881"/>
        <v>0</v>
      </c>
      <c r="HJ174" s="12" t="e">
        <f t="shared" si="882"/>
        <v>#DIV/0!</v>
      </c>
      <c r="HK174" s="12" t="e">
        <f t="shared" si="883"/>
        <v>#DIV/0!</v>
      </c>
      <c r="HL174" s="77" t="s">
        <v>286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f t="shared" si="884"/>
        <v>0</v>
      </c>
      <c r="HS174" s="3">
        <v>0</v>
      </c>
      <c r="HT174" s="3">
        <f t="shared" si="885"/>
        <v>0</v>
      </c>
      <c r="HU174" s="12">
        <f t="shared" si="886"/>
        <v>0</v>
      </c>
      <c r="HV174" s="12">
        <f t="shared" si="887"/>
        <v>0</v>
      </c>
      <c r="HW174" s="88">
        <f t="shared" si="888"/>
        <v>0</v>
      </c>
      <c r="HX174" s="45">
        <f t="shared" si="889"/>
        <v>0</v>
      </c>
      <c r="HY174" s="3">
        <v>0</v>
      </c>
      <c r="HZ174" s="3">
        <v>0</v>
      </c>
      <c r="IA174" s="3">
        <v>0</v>
      </c>
      <c r="IB174" s="20">
        <f t="shared" si="890"/>
        <v>0</v>
      </c>
      <c r="IC174" s="12">
        <f t="shared" si="891"/>
        <v>0</v>
      </c>
      <c r="ID174" s="12">
        <f t="shared" si="892"/>
        <v>0</v>
      </c>
      <c r="IE174" s="12" t="e">
        <f t="shared" si="893"/>
        <v>#DIV/0!</v>
      </c>
      <c r="IF174" s="105" t="e">
        <f t="shared" si="894"/>
        <v>#DIV/0!</v>
      </c>
      <c r="IG174" s="100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f t="shared" si="895"/>
        <v>0</v>
      </c>
      <c r="IM174" s="3">
        <v>0</v>
      </c>
      <c r="IN174" s="3">
        <f t="shared" si="896"/>
        <v>0</v>
      </c>
      <c r="IO174" s="12">
        <f t="shared" si="897"/>
        <v>0</v>
      </c>
      <c r="IP174" s="12">
        <f t="shared" si="898"/>
        <v>0</v>
      </c>
      <c r="IQ174" s="88">
        <f t="shared" si="899"/>
        <v>0</v>
      </c>
      <c r="IR174" s="45">
        <f t="shared" si="900"/>
        <v>0</v>
      </c>
      <c r="IS174" s="3">
        <v>0</v>
      </c>
      <c r="IT174" s="3">
        <v>0</v>
      </c>
      <c r="IU174" s="3">
        <v>0</v>
      </c>
      <c r="IV174" s="20">
        <f t="shared" si="901"/>
        <v>0</v>
      </c>
      <c r="IW174" s="12">
        <f t="shared" si="902"/>
        <v>0</v>
      </c>
      <c r="IX174" s="12">
        <f t="shared" si="903"/>
        <v>0</v>
      </c>
      <c r="IY174" s="12" t="e">
        <f t="shared" si="904"/>
        <v>#DIV/0!</v>
      </c>
      <c r="IZ174" s="12" t="e">
        <f t="shared" si="905"/>
        <v>#DIV/0!</v>
      </c>
      <c r="JA174" s="100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f t="shared" si="906"/>
        <v>0</v>
      </c>
      <c r="JG174" s="3">
        <v>0</v>
      </c>
      <c r="JH174" s="3">
        <f t="shared" si="907"/>
        <v>0</v>
      </c>
      <c r="JI174" s="12">
        <f t="shared" si="908"/>
        <v>0</v>
      </c>
      <c r="JJ174" s="12">
        <f t="shared" si="909"/>
        <v>0</v>
      </c>
      <c r="JK174" s="88">
        <f t="shared" si="910"/>
        <v>0</v>
      </c>
      <c r="JL174" s="45">
        <f t="shared" si="911"/>
        <v>0</v>
      </c>
      <c r="JM174" s="3">
        <v>0</v>
      </c>
      <c r="JN174" s="3">
        <v>0</v>
      </c>
      <c r="JO174" s="3">
        <v>0</v>
      </c>
      <c r="JP174" s="20">
        <f t="shared" si="912"/>
        <v>0</v>
      </c>
      <c r="JQ174" s="12">
        <f t="shared" si="913"/>
        <v>0</v>
      </c>
      <c r="JR174" s="12">
        <f t="shared" si="914"/>
        <v>0</v>
      </c>
      <c r="JS174" s="12" t="e">
        <f t="shared" si="915"/>
        <v>#DIV/0!</v>
      </c>
      <c r="JT174" s="12" t="e">
        <f t="shared" si="916"/>
        <v>#DIV/0!</v>
      </c>
      <c r="JU174" s="100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f t="shared" si="917"/>
        <v>0</v>
      </c>
      <c r="KA174" s="3">
        <v>0</v>
      </c>
      <c r="KB174" s="3">
        <f t="shared" si="918"/>
        <v>0</v>
      </c>
      <c r="KC174" s="12">
        <f t="shared" si="919"/>
        <v>0</v>
      </c>
      <c r="KD174" s="12">
        <f t="shared" si="920"/>
        <v>0</v>
      </c>
      <c r="KE174" s="88">
        <f t="shared" si="921"/>
        <v>0</v>
      </c>
      <c r="KF174" s="45">
        <f t="shared" si="922"/>
        <v>0</v>
      </c>
      <c r="KG174" s="3">
        <v>0</v>
      </c>
      <c r="KH174" s="3">
        <v>0</v>
      </c>
      <c r="KI174" s="3">
        <v>0</v>
      </c>
      <c r="KJ174" s="20">
        <f t="shared" si="923"/>
        <v>0</v>
      </c>
      <c r="KK174" s="12">
        <f t="shared" si="924"/>
        <v>0</v>
      </c>
      <c r="KL174" s="12">
        <f t="shared" si="925"/>
        <v>0</v>
      </c>
      <c r="KM174" s="12" t="e">
        <f t="shared" si="926"/>
        <v>#DIV/0!</v>
      </c>
      <c r="KN174" s="12" t="e">
        <f t="shared" si="927"/>
        <v>#DIV/0!</v>
      </c>
      <c r="KO174" s="100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f t="shared" si="928"/>
        <v>0</v>
      </c>
      <c r="KU174" s="3">
        <v>0</v>
      </c>
      <c r="KV174" s="3">
        <f t="shared" si="929"/>
        <v>0</v>
      </c>
      <c r="KW174" s="12">
        <f t="shared" si="930"/>
        <v>0</v>
      </c>
      <c r="KX174" s="12">
        <f t="shared" si="931"/>
        <v>0</v>
      </c>
      <c r="KY174" s="88">
        <f t="shared" si="932"/>
        <v>0</v>
      </c>
      <c r="KZ174" s="45">
        <f t="shared" si="933"/>
        <v>0</v>
      </c>
      <c r="LA174" s="3">
        <v>0</v>
      </c>
      <c r="LB174" s="3">
        <v>0</v>
      </c>
      <c r="LC174" s="3">
        <v>0</v>
      </c>
      <c r="LD174" s="20">
        <f t="shared" si="934"/>
        <v>0</v>
      </c>
      <c r="LE174" s="12">
        <f t="shared" si="935"/>
        <v>0</v>
      </c>
      <c r="LF174" s="12">
        <f t="shared" si="936"/>
        <v>0</v>
      </c>
      <c r="LG174" s="12" t="e">
        <f t="shared" si="937"/>
        <v>#DIV/0!</v>
      </c>
      <c r="LH174" s="12" t="e">
        <f t="shared" si="938"/>
        <v>#DIV/0!</v>
      </c>
      <c r="LI174" s="100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f t="shared" si="939"/>
        <v>0</v>
      </c>
      <c r="LO174" s="3">
        <v>0</v>
      </c>
      <c r="LP174" s="3">
        <f t="shared" si="940"/>
        <v>0</v>
      </c>
      <c r="LQ174" s="12">
        <f t="shared" si="941"/>
        <v>0</v>
      </c>
      <c r="LR174" s="12">
        <f t="shared" si="942"/>
        <v>0</v>
      </c>
      <c r="LS174" s="88">
        <f t="shared" si="943"/>
        <v>0</v>
      </c>
      <c r="LT174" s="45">
        <f t="shared" si="944"/>
        <v>0</v>
      </c>
      <c r="LU174" s="88">
        <v>0</v>
      </c>
      <c r="LV174" s="88">
        <v>0</v>
      </c>
      <c r="LW174" s="88">
        <v>0</v>
      </c>
      <c r="LX174" s="88">
        <f t="shared" si="945"/>
        <v>0</v>
      </c>
      <c r="LY174" s="12">
        <f t="shared" si="946"/>
        <v>0</v>
      </c>
      <c r="LZ174" s="12">
        <f t="shared" si="947"/>
        <v>0</v>
      </c>
      <c r="MA174" s="12" t="e">
        <f t="shared" si="948"/>
        <v>#DIV/0!</v>
      </c>
      <c r="MB174" s="12" t="e">
        <f t="shared" si="949"/>
        <v>#DIV/0!</v>
      </c>
      <c r="MC174" s="100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f t="shared" si="950"/>
        <v>0</v>
      </c>
      <c r="MI174" s="3">
        <v>0</v>
      </c>
      <c r="MJ174" s="3">
        <f t="shared" si="951"/>
        <v>0</v>
      </c>
      <c r="MK174" s="12">
        <f t="shared" si="952"/>
        <v>0</v>
      </c>
      <c r="ML174" s="12">
        <f t="shared" si="953"/>
        <v>0</v>
      </c>
      <c r="MM174" s="88">
        <f t="shared" si="954"/>
        <v>0</v>
      </c>
      <c r="MN174" s="45">
        <f t="shared" si="955"/>
        <v>0</v>
      </c>
      <c r="MO174" s="88">
        <v>0</v>
      </c>
      <c r="MP174" s="88">
        <v>0</v>
      </c>
      <c r="MQ174" s="88">
        <v>0</v>
      </c>
      <c r="MR174" s="88">
        <f t="shared" si="956"/>
        <v>0</v>
      </c>
      <c r="MS174" s="12">
        <f t="shared" si="957"/>
        <v>0</v>
      </c>
      <c r="MT174" s="12">
        <f t="shared" si="958"/>
        <v>0</v>
      </c>
      <c r="MU174" s="12" t="e">
        <f t="shared" si="959"/>
        <v>#DIV/0!</v>
      </c>
      <c r="MV174" s="12" t="e">
        <f t="shared" si="960"/>
        <v>#DIV/0!</v>
      </c>
      <c r="MW174" s="100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f t="shared" si="961"/>
        <v>0</v>
      </c>
      <c r="NC174" s="3">
        <v>0</v>
      </c>
      <c r="ND174" s="3">
        <f t="shared" si="962"/>
        <v>0</v>
      </c>
      <c r="NE174" s="12">
        <f t="shared" si="963"/>
        <v>0</v>
      </c>
      <c r="NF174" s="12">
        <f t="shared" si="964"/>
        <v>0</v>
      </c>
      <c r="NG174" s="88">
        <f t="shared" si="965"/>
        <v>0</v>
      </c>
      <c r="NH174" s="45">
        <f t="shared" si="966"/>
        <v>0</v>
      </c>
      <c r="NI174" s="88">
        <v>0</v>
      </c>
      <c r="NJ174" s="88">
        <v>0</v>
      </c>
      <c r="NK174" s="88">
        <v>0</v>
      </c>
      <c r="NL174" s="88">
        <f t="shared" si="967"/>
        <v>0</v>
      </c>
      <c r="NM174" s="12">
        <f t="shared" si="968"/>
        <v>0</v>
      </c>
      <c r="NN174" s="12">
        <f t="shared" si="969"/>
        <v>0</v>
      </c>
      <c r="NO174" s="12" t="e">
        <f t="shared" si="970"/>
        <v>#DIV/0!</v>
      </c>
      <c r="NP174" s="12" t="e">
        <f t="shared" si="971"/>
        <v>#DIV/0!</v>
      </c>
      <c r="NQ174" s="100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f t="shared" si="972"/>
        <v>0</v>
      </c>
      <c r="NW174" s="3">
        <f t="shared" si="973"/>
        <v>0</v>
      </c>
      <c r="NX174" s="12">
        <f t="shared" si="974"/>
        <v>0</v>
      </c>
      <c r="NY174" s="88">
        <f t="shared" si="975"/>
        <v>0</v>
      </c>
      <c r="NZ174" s="45">
        <f t="shared" si="976"/>
        <v>0</v>
      </c>
      <c r="OA174" s="88">
        <v>0</v>
      </c>
      <c r="OB174" s="88">
        <v>0</v>
      </c>
      <c r="OC174" s="88">
        <v>0</v>
      </c>
      <c r="OD174" s="88">
        <f t="shared" si="977"/>
        <v>0</v>
      </c>
      <c r="OE174" s="12">
        <f t="shared" si="978"/>
        <v>0</v>
      </c>
      <c r="OF174" s="12">
        <f t="shared" si="979"/>
        <v>0</v>
      </c>
      <c r="OG174" s="12">
        <f t="shared" si="980"/>
        <v>0</v>
      </c>
      <c r="OH174" s="12" t="e">
        <f t="shared" si="981"/>
        <v>#DIV/0!</v>
      </c>
      <c r="OI174" s="12" t="e">
        <f t="shared" si="982"/>
        <v>#DIV/0!</v>
      </c>
      <c r="OJ174" s="3">
        <v>0</v>
      </c>
      <c r="OK174" s="3">
        <v>1</v>
      </c>
      <c r="OL174" s="3">
        <v>0</v>
      </c>
      <c r="OM174" s="3">
        <v>0</v>
      </c>
      <c r="ON174" s="3">
        <v>0</v>
      </c>
      <c r="OO174" s="3">
        <f t="shared" si="983"/>
        <v>1</v>
      </c>
      <c r="OP174" s="88">
        <f t="shared" si="984"/>
        <v>1315.1177526000001</v>
      </c>
      <c r="OQ174" s="12">
        <f t="shared" si="985"/>
        <v>1.5983638569781951E-5</v>
      </c>
      <c r="OR174" s="3">
        <v>0</v>
      </c>
      <c r="OS174" s="100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f t="shared" si="986"/>
        <v>0</v>
      </c>
      <c r="OY174" s="3">
        <f t="shared" si="987"/>
        <v>0</v>
      </c>
      <c r="OZ174" s="12">
        <f t="shared" si="988"/>
        <v>0</v>
      </c>
      <c r="PA174" s="88">
        <f t="shared" si="989"/>
        <v>0</v>
      </c>
      <c r="PB174" s="45">
        <f t="shared" si="990"/>
        <v>0</v>
      </c>
      <c r="PC174" s="88">
        <v>0</v>
      </c>
      <c r="PD174" s="88">
        <v>0</v>
      </c>
      <c r="PE174" s="88">
        <v>0</v>
      </c>
      <c r="PF174" s="88">
        <f t="shared" si="991"/>
        <v>0</v>
      </c>
      <c r="PG174" s="12">
        <f t="shared" si="992"/>
        <v>0</v>
      </c>
      <c r="PH174" s="12">
        <f t="shared" si="993"/>
        <v>0</v>
      </c>
      <c r="PI174" s="12">
        <f t="shared" si="994"/>
        <v>0</v>
      </c>
      <c r="PJ174" s="12" t="e">
        <f t="shared" si="995"/>
        <v>#DIV/0!</v>
      </c>
      <c r="PK174" s="12" t="e">
        <f t="shared" si="996"/>
        <v>#DIV/0!</v>
      </c>
      <c r="PL174" s="3">
        <v>0</v>
      </c>
      <c r="PM174" s="3">
        <v>1</v>
      </c>
      <c r="PN174" s="3">
        <v>0</v>
      </c>
      <c r="PO174" s="3">
        <v>0</v>
      </c>
      <c r="PP174" s="3">
        <v>0</v>
      </c>
      <c r="PQ174" s="3">
        <v>0</v>
      </c>
      <c r="PR174" s="3">
        <f t="shared" si="997"/>
        <v>1</v>
      </c>
      <c r="PS174" s="88">
        <f t="shared" si="998"/>
        <v>1315.1177526000001</v>
      </c>
      <c r="PT174" s="12">
        <f t="shared" si="999"/>
        <v>1.8269531026109428E-5</v>
      </c>
      <c r="PU174" s="3">
        <v>0</v>
      </c>
      <c r="PV174" s="100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f t="shared" si="1000"/>
        <v>0</v>
      </c>
      <c r="QB174" s="3">
        <f t="shared" si="1001"/>
        <v>0</v>
      </c>
      <c r="QC174" s="12">
        <f t="shared" si="1002"/>
        <v>0</v>
      </c>
      <c r="QD174" s="88">
        <f t="shared" si="1003"/>
        <v>0</v>
      </c>
      <c r="QE174" s="45">
        <f t="shared" si="1004"/>
        <v>0</v>
      </c>
      <c r="QF174" s="88">
        <v>0</v>
      </c>
      <c r="QG174" s="88">
        <v>0</v>
      </c>
      <c r="QH174" s="88">
        <v>0</v>
      </c>
      <c r="QI174" s="88">
        <f t="shared" si="1005"/>
        <v>0</v>
      </c>
      <c r="QJ174" s="12">
        <f t="shared" si="1006"/>
        <v>0</v>
      </c>
      <c r="QK174" s="12">
        <f t="shared" si="1007"/>
        <v>0</v>
      </c>
      <c r="QL174" s="12">
        <f t="shared" si="1008"/>
        <v>0</v>
      </c>
      <c r="QM174" s="12" t="e">
        <f t="shared" si="1009"/>
        <v>#DIV/0!</v>
      </c>
      <c r="QN174" s="12" t="e">
        <f t="shared" si="1010"/>
        <v>#DIV/0!</v>
      </c>
      <c r="QO174" s="3">
        <v>0</v>
      </c>
      <c r="QP174" s="3"/>
      <c r="QQ174" s="3">
        <v>0</v>
      </c>
      <c r="QR174" s="3">
        <v>0</v>
      </c>
      <c r="QS174" s="3">
        <v>0</v>
      </c>
      <c r="QT174" s="3">
        <v>0</v>
      </c>
      <c r="QU174" s="3">
        <f t="shared" si="1011"/>
        <v>0</v>
      </c>
      <c r="QV174" s="88">
        <f t="shared" si="1012"/>
        <v>0</v>
      </c>
      <c r="QW174" s="12">
        <f t="shared" si="1013"/>
        <v>0</v>
      </c>
      <c r="QX174" s="3">
        <v>0</v>
      </c>
      <c r="QY174" s="100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f t="shared" si="786"/>
        <v>0</v>
      </c>
      <c r="RE174" s="3">
        <f t="shared" si="787"/>
        <v>0</v>
      </c>
      <c r="RF174" s="12">
        <f t="shared" si="788"/>
        <v>0</v>
      </c>
      <c r="RG174" s="88">
        <f t="shared" si="789"/>
        <v>0</v>
      </c>
      <c r="RH174" s="45">
        <f t="shared" si="790"/>
        <v>0</v>
      </c>
      <c r="RI174" s="88">
        <v>0</v>
      </c>
      <c r="RJ174" s="88">
        <v>0</v>
      </c>
      <c r="RK174" s="88">
        <v>0</v>
      </c>
      <c r="RL174" s="88">
        <f t="shared" si="791"/>
        <v>0</v>
      </c>
      <c r="RM174" s="12">
        <f t="shared" si="792"/>
        <v>0</v>
      </c>
      <c r="RN174" s="12">
        <f t="shared" si="793"/>
        <v>0</v>
      </c>
      <c r="RO174" s="12">
        <f t="shared" si="794"/>
        <v>0</v>
      </c>
      <c r="RP174" s="169" t="str">
        <f t="shared" si="795"/>
        <v>AI-08</v>
      </c>
      <c r="RQ174" s="12" t="e">
        <f t="shared" si="796"/>
        <v>#DIV/0!</v>
      </c>
      <c r="RR174" s="12" t="e">
        <f t="shared" si="797"/>
        <v>#DIV/0!</v>
      </c>
      <c r="RS174" s="3">
        <v>0</v>
      </c>
      <c r="RT174" s="3">
        <v>1</v>
      </c>
      <c r="RU174" s="3">
        <v>0</v>
      </c>
      <c r="RV174" s="3">
        <v>0</v>
      </c>
      <c r="RW174" s="3">
        <v>0</v>
      </c>
      <c r="RX174" s="3">
        <v>0</v>
      </c>
      <c r="RY174" s="3">
        <f t="shared" si="798"/>
        <v>1</v>
      </c>
      <c r="RZ174" s="88">
        <f t="shared" si="799"/>
        <v>1315.1177526000001</v>
      </c>
      <c r="SA174" s="12">
        <f t="shared" si="800"/>
        <v>1.854427159857763E-5</v>
      </c>
      <c r="SB174" s="3">
        <v>0</v>
      </c>
      <c r="SC174" s="100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f t="shared" si="756"/>
        <v>0</v>
      </c>
      <c r="SI174" s="3">
        <f t="shared" si="757"/>
        <v>0</v>
      </c>
      <c r="SJ174" s="12">
        <f t="shared" si="758"/>
        <v>0</v>
      </c>
      <c r="SK174" s="88">
        <f t="shared" si="759"/>
        <v>0</v>
      </c>
      <c r="SL174" s="45">
        <f t="shared" si="760"/>
        <v>0</v>
      </c>
      <c r="SM174" s="88">
        <v>0</v>
      </c>
      <c r="SN174" s="88">
        <v>0</v>
      </c>
      <c r="SO174" s="88">
        <v>0</v>
      </c>
      <c r="SP174" s="88">
        <f t="shared" si="761"/>
        <v>0</v>
      </c>
      <c r="SQ174" s="12">
        <f t="shared" si="762"/>
        <v>0</v>
      </c>
      <c r="SR174" s="87">
        <f t="shared" si="763"/>
        <v>0</v>
      </c>
      <c r="SS174" s="87">
        <f t="shared" si="764"/>
        <v>0</v>
      </c>
      <c r="ST174" s="169" t="str">
        <f t="shared" si="765"/>
        <v>AI-08</v>
      </c>
      <c r="SU174" s="12" t="e">
        <f t="shared" si="766"/>
        <v>#DIV/0!</v>
      </c>
      <c r="SV174" s="12" t="e">
        <f t="shared" si="767"/>
        <v>#DIV/0!</v>
      </c>
      <c r="SW174" s="3">
        <v>0</v>
      </c>
      <c r="SX174" s="3">
        <v>1</v>
      </c>
      <c r="SY174" s="3">
        <v>0</v>
      </c>
      <c r="SZ174" s="3">
        <v>0</v>
      </c>
      <c r="TA174" s="3">
        <v>0</v>
      </c>
      <c r="TB174" s="3">
        <v>0</v>
      </c>
      <c r="TC174" s="3">
        <f t="shared" si="768"/>
        <v>1</v>
      </c>
      <c r="TD174" s="88">
        <f t="shared" si="769"/>
        <v>1315.1177526000001</v>
      </c>
      <c r="TE174" s="12">
        <f t="shared" si="770"/>
        <v>1.4467416628103936E-5</v>
      </c>
      <c r="TF174" s="3">
        <v>0</v>
      </c>
      <c r="TG174" s="100">
        <f>SUMIFS(Main!TX:TX,Main!B:B,B:B)</f>
        <v>0</v>
      </c>
      <c r="TH174" s="3">
        <v>0</v>
      </c>
      <c r="TI174" s="3">
        <v>0</v>
      </c>
      <c r="TJ174" s="3">
        <f>SUMIFS(Main!TT:TT,Main!B:B,B:B)</f>
        <v>0</v>
      </c>
      <c r="TK174" s="3">
        <v>0</v>
      </c>
      <c r="TL174" s="3">
        <f t="shared" si="771"/>
        <v>0</v>
      </c>
      <c r="TM174" s="3">
        <f t="shared" si="772"/>
        <v>0</v>
      </c>
      <c r="TN174" s="12">
        <f t="shared" si="773"/>
        <v>0</v>
      </c>
      <c r="TO174" s="88">
        <f t="shared" si="774"/>
        <v>0</v>
      </c>
      <c r="TP174" s="45">
        <f t="shared" si="775"/>
        <v>0</v>
      </c>
      <c r="TQ174" s="88">
        <v>0</v>
      </c>
      <c r="TR174" s="88">
        <v>0</v>
      </c>
      <c r="TS174" s="88">
        <f>SUMIFS(Main!TU:TU,Main!B:B,B:B)</f>
        <v>0</v>
      </c>
      <c r="TT174" s="88">
        <f t="shared" si="776"/>
        <v>0</v>
      </c>
      <c r="TU174" s="12">
        <f t="shared" si="777"/>
        <v>0</v>
      </c>
      <c r="TV174" s="87">
        <f t="shared" si="778"/>
        <v>0</v>
      </c>
      <c r="TW174" s="87">
        <f t="shared" si="779"/>
        <v>0</v>
      </c>
      <c r="TX174" s="169" t="str">
        <f t="shared" si="780"/>
        <v>AI-08</v>
      </c>
      <c r="TY174" s="12" t="e">
        <f t="shared" si="781"/>
        <v>#DIV/0!</v>
      </c>
      <c r="TZ174" s="12" t="e">
        <f t="shared" si="782"/>
        <v>#DIV/0!</v>
      </c>
      <c r="UA174" s="3">
        <f>SUMIFS(Main!UG:UG,Main!B:B,B:B)</f>
        <v>0</v>
      </c>
      <c r="UB174" s="3">
        <f>SUMIFS(Main!UI:UI,Main!B:B,B:B)</f>
        <v>1</v>
      </c>
      <c r="UC174" s="3">
        <f>SUMIFS(Main!UK:UK,Main!B:B,B:B)</f>
        <v>0</v>
      </c>
      <c r="UD174" s="3">
        <f>SUMIFS(Main!UO:UO,Main!B:B,B:B)</f>
        <v>0</v>
      </c>
      <c r="UE174" s="3">
        <f>SUMIFS(Main!UQ:UQ,Main!B:B,B:B)</f>
        <v>0</v>
      </c>
      <c r="UF174" s="3">
        <f>SUMIFS(Main!US:US,Main!B:B,B:B)</f>
        <v>0</v>
      </c>
      <c r="UG174" s="3">
        <f t="shared" si="783"/>
        <v>1</v>
      </c>
      <c r="UH174" s="88">
        <f t="shared" si="784"/>
        <v>1315.1177526000001</v>
      </c>
      <c r="UI174" s="12">
        <f t="shared" si="785"/>
        <v>1.3048026241372205E-5</v>
      </c>
      <c r="UJ174" s="3">
        <f>SUMIFS(Main!UW:UW,Main!B:B,B:B)</f>
        <v>0</v>
      </c>
      <c r="UK174" s="100">
        <f>SUMIFS(Main!VI:VI,Main!A:A,A:A)</f>
        <v>0</v>
      </c>
      <c r="UL174" s="3">
        <v>0</v>
      </c>
      <c r="UM174" s="3">
        <v>0</v>
      </c>
      <c r="UN174" s="3">
        <f>SUMIFS(Main!VE:VE,Main!A:A,A:A)</f>
        <v>0</v>
      </c>
      <c r="UO174" s="3">
        <v>0</v>
      </c>
      <c r="UP174" s="3">
        <f t="shared" si="741"/>
        <v>0</v>
      </c>
      <c r="UQ174" s="3">
        <f t="shared" si="742"/>
        <v>0</v>
      </c>
      <c r="UR174" s="12">
        <f t="shared" si="743"/>
        <v>0</v>
      </c>
      <c r="US174" s="88">
        <f t="shared" si="744"/>
        <v>0</v>
      </c>
      <c r="UT174" s="45">
        <f t="shared" si="745"/>
        <v>0</v>
      </c>
      <c r="UU174" s="88">
        <v>0</v>
      </c>
      <c r="UV174" s="88">
        <v>0</v>
      </c>
      <c r="UW174" s="88">
        <f>SUMIFS(Main!VF:VF,Main!A:A,A:A)</f>
        <v>0</v>
      </c>
      <c r="UX174" s="88">
        <f t="shared" si="746"/>
        <v>0</v>
      </c>
      <c r="UY174" s="12">
        <f t="shared" si="747"/>
        <v>0</v>
      </c>
      <c r="UZ174" s="87">
        <f t="shared" si="748"/>
        <v>0</v>
      </c>
      <c r="VA174" s="87">
        <f t="shared" si="749"/>
        <v>0</v>
      </c>
      <c r="VB174" s="169" t="str">
        <f t="shared" si="740"/>
        <v>AI-08</v>
      </c>
      <c r="VC174" s="12" t="e">
        <f t="shared" si="754"/>
        <v>#DIV/0!</v>
      </c>
      <c r="VD174" s="12" t="e">
        <f t="shared" si="750"/>
        <v>#DIV/0!</v>
      </c>
      <c r="VE174" s="3">
        <f>SUMIFS(Main!VR:VR,Main!B:B,B:B)</f>
        <v>0</v>
      </c>
      <c r="VF174" s="3">
        <f>SUMIFS(Main!VT:VT,Main!B:B,B:B)</f>
        <v>1</v>
      </c>
      <c r="VG174" s="3">
        <f>SUMIFS(Main!VV:VV,Main!B:B,B:B)</f>
        <v>0</v>
      </c>
      <c r="VH174" s="3">
        <f>SUMIFS(Main!VZ:VZ,Main!B:B,B:B)</f>
        <v>0</v>
      </c>
      <c r="VI174" s="3">
        <f>SUMIFS(Main!WB:WB,Main!B:B,B:B)</f>
        <v>0</v>
      </c>
      <c r="VJ174" s="3">
        <f>SUMIFS(Main!WD:WD,Main!B:B,B:B)</f>
        <v>0</v>
      </c>
      <c r="VK174" s="3">
        <f t="shared" si="751"/>
        <v>1</v>
      </c>
      <c r="VL174" s="88">
        <f t="shared" si="752"/>
        <v>1315.1177526000001</v>
      </c>
      <c r="VM174" s="12">
        <f t="shared" si="753"/>
        <v>1.377799116270079E-5</v>
      </c>
      <c r="VN174" s="3">
        <f>SUMIFS(Main!WH:WH,Main!B:B,B:B)</f>
        <v>0</v>
      </c>
    </row>
    <row r="175" spans="1:586">
      <c r="A175" s="157" t="s">
        <v>52</v>
      </c>
      <c r="B175" s="157" t="s">
        <v>51</v>
      </c>
      <c r="C175" s="150" t="s">
        <v>294</v>
      </c>
      <c r="D175" s="150" t="s">
        <v>669</v>
      </c>
      <c r="E175" s="155" t="s">
        <v>219</v>
      </c>
      <c r="F175" s="159" t="s">
        <v>479</v>
      </c>
      <c r="G175" s="150" t="s">
        <v>438</v>
      </c>
      <c r="H175" s="17">
        <v>234.28777592352941</v>
      </c>
      <c r="I175" s="1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87"/>
      <c r="V175" s="87"/>
      <c r="W175" s="12"/>
      <c r="X175" s="91"/>
      <c r="Y175" s="91"/>
      <c r="Z175" s="91"/>
      <c r="AA175" s="91"/>
      <c r="AB175" s="91"/>
      <c r="AC175" s="91"/>
      <c r="AD175" s="91"/>
      <c r="AE175" s="87"/>
      <c r="AF175" s="88"/>
      <c r="AG175" s="88"/>
      <c r="AH175" s="88"/>
      <c r="AI175" s="87"/>
      <c r="AJ175" s="87"/>
      <c r="AK175" s="12"/>
      <c r="AL175" s="3"/>
      <c r="AM175" s="3"/>
      <c r="AN175" s="3"/>
      <c r="AO175" s="3"/>
      <c r="AP175" s="3"/>
      <c r="AQ175" s="3"/>
      <c r="AR175" s="3"/>
      <c r="AS175" s="3"/>
      <c r="AT175" s="87"/>
      <c r="AU175" s="40"/>
      <c r="AV175" s="40"/>
      <c r="AW175" s="88"/>
      <c r="AX175" s="88"/>
      <c r="AY175" s="88"/>
      <c r="AZ175" s="87"/>
      <c r="BA175" s="87"/>
      <c r="BB175" s="87"/>
      <c r="BC175" s="89"/>
      <c r="BD175" s="12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f>BG175-BH175</f>
        <v>0</v>
      </c>
      <c r="BJ175" s="3">
        <f>BH175-BI175</f>
        <v>0</v>
      </c>
      <c r="BK175" s="3">
        <f>BI175-BJ175</f>
        <v>0</v>
      </c>
      <c r="BL175" s="3">
        <f>BH175+BI175+BJ175</f>
        <v>0</v>
      </c>
      <c r="BM175" s="87">
        <v>0</v>
      </c>
      <c r="BN175" s="40" t="e">
        <f>BP175/BH175</f>
        <v>#DIV/0!</v>
      </c>
      <c r="BO175" s="40" t="e">
        <f>BP175/BG175</f>
        <v>#DIV/0!</v>
      </c>
      <c r="BP175" s="88">
        <v>0</v>
      </c>
      <c r="BQ175" s="88">
        <v>0</v>
      </c>
      <c r="BR175" s="88">
        <v>0</v>
      </c>
      <c r="BS175" s="12" t="e">
        <f>BP175/BQ175</f>
        <v>#DIV/0!</v>
      </c>
      <c r="BT175" s="12" t="e">
        <f>BP175/BR175</f>
        <v>#DIV/0!</v>
      </c>
      <c r="BU175" s="87" t="e">
        <f>BH175/BL175</f>
        <v>#DIV/0!</v>
      </c>
      <c r="BV175" s="89" t="e">
        <f>1-BU175</f>
        <v>#DIV/0!</v>
      </c>
      <c r="BW175" s="90" t="str">
        <f>B175</f>
        <v>FBA78421</v>
      </c>
      <c r="BX175" s="12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f>CA175-CB175</f>
        <v>0</v>
      </c>
      <c r="CD175" s="3">
        <v>0</v>
      </c>
      <c r="CE175" s="3">
        <v>0</v>
      </c>
      <c r="CF175" s="3">
        <f>CB175+CC175+CD175</f>
        <v>0</v>
      </c>
      <c r="CG175" s="87" t="e">
        <f>CB175/BZ175</f>
        <v>#DIV/0!</v>
      </c>
      <c r="CH175" s="3" t="e">
        <f>CJ175/CB175</f>
        <v>#DIV/0!</v>
      </c>
      <c r="CI175" s="3" t="e">
        <f>CJ175/CA175</f>
        <v>#DIV/0!</v>
      </c>
      <c r="CJ175" s="88">
        <v>0</v>
      </c>
      <c r="CK175" s="88">
        <v>0</v>
      </c>
      <c r="CL175" s="88">
        <v>0</v>
      </c>
      <c r="CM175" s="87" t="e">
        <f>CJ175/CK175</f>
        <v>#DIV/0!</v>
      </c>
      <c r="CN175" s="87" t="e">
        <f>CJ175/CL175</f>
        <v>#DIV/0!</v>
      </c>
      <c r="CO175" s="12" t="e">
        <f>CB175/CF175</f>
        <v>#DIV/0!</v>
      </c>
      <c r="CP175" s="12" t="e">
        <f>1-CO175</f>
        <v>#DIV/0!</v>
      </c>
      <c r="CQ175" s="77" t="str">
        <f>B175</f>
        <v>FBA78421</v>
      </c>
      <c r="CR175" s="12">
        <v>0</v>
      </c>
      <c r="CS175" s="3">
        <v>0</v>
      </c>
      <c r="CT175" s="3">
        <v>0</v>
      </c>
      <c r="CU175" s="3" t="e">
        <f>VLOOKUP(C175,'[1]Monthly Sales'!C:AP,38,0)</f>
        <v>#N/A</v>
      </c>
      <c r="CV175" s="3">
        <v>0</v>
      </c>
      <c r="CW175" s="3" t="e">
        <f>CU175-CV175</f>
        <v>#N/A</v>
      </c>
      <c r="CX175" s="3">
        <v>0</v>
      </c>
      <c r="CY175" s="3">
        <v>0</v>
      </c>
      <c r="CZ175" s="3" t="e">
        <f>CV175+CW175+CX175</f>
        <v>#N/A</v>
      </c>
      <c r="DA175" s="87" t="e">
        <f>CV175/CT175</f>
        <v>#DIV/0!</v>
      </c>
      <c r="DB175" s="45" t="e">
        <f>DD175/CV175</f>
        <v>#DIV/0!</v>
      </c>
      <c r="DC175" s="3" t="e">
        <f>DD175/CZ175</f>
        <v>#N/A</v>
      </c>
      <c r="DD175" s="88">
        <v>0</v>
      </c>
      <c r="DE175" s="88">
        <v>0</v>
      </c>
      <c r="DF175" s="88">
        <v>0</v>
      </c>
      <c r="DG175" s="12" t="e">
        <f>DD175/DE175</f>
        <v>#DIV/0!</v>
      </c>
      <c r="DH175" s="12" t="e">
        <f>DD175/DF175</f>
        <v>#DIV/0!</v>
      </c>
      <c r="DI175" s="12" t="e">
        <f>CV175/CZ175</f>
        <v>#N/A</v>
      </c>
      <c r="DJ175" s="12" t="e">
        <f>1-DI175</f>
        <v>#N/A</v>
      </c>
      <c r="DK175" s="3" t="str">
        <f>B175</f>
        <v>FBA78421</v>
      </c>
      <c r="DL175" s="2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f>DO175-DP175</f>
        <v>0</v>
      </c>
      <c r="DR175" s="3">
        <f>DP175-DQ175</f>
        <v>0</v>
      </c>
      <c r="DS175" s="3">
        <v>0</v>
      </c>
      <c r="DT175" s="3">
        <f>DP175+DQ175+DR175</f>
        <v>0</v>
      </c>
      <c r="DU175" s="12" t="e">
        <f>DR175/DT175</f>
        <v>#DIV/0!</v>
      </c>
      <c r="DV175" s="87" t="e">
        <f>DP175/DN175</f>
        <v>#DIV/0!</v>
      </c>
      <c r="DW175" s="3" t="e">
        <f>DY175/DP175</f>
        <v>#DIV/0!</v>
      </c>
      <c r="DX175" s="3" t="e">
        <f>DY175/DT175</f>
        <v>#DIV/0!</v>
      </c>
      <c r="DY175" s="88">
        <v>0</v>
      </c>
      <c r="DZ175" s="88">
        <v>0</v>
      </c>
      <c r="EA175" s="88">
        <v>0</v>
      </c>
      <c r="EB175" s="12" t="e">
        <f>DY175/DZ175</f>
        <v>#DIV/0!</v>
      </c>
      <c r="EC175" s="12" t="e">
        <f>DY175/EA175</f>
        <v>#DIV/0!</v>
      </c>
      <c r="ED175" s="12" t="e">
        <f>DP175/DT175</f>
        <v>#DIV/0!</v>
      </c>
      <c r="EE175" s="12" t="e">
        <f>1-ED175</f>
        <v>#DIV/0!</v>
      </c>
      <c r="EF175" s="3" t="str">
        <f>B175</f>
        <v>FBA78421</v>
      </c>
      <c r="EG175" s="12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f>EJ175-EK175</f>
        <v>0</v>
      </c>
      <c r="EM175" s="3">
        <v>0</v>
      </c>
      <c r="EN175" s="3">
        <v>0</v>
      </c>
      <c r="EO175" s="3">
        <f>EK175+EL175+EM175</f>
        <v>0</v>
      </c>
      <c r="EP175" s="12">
        <f>IF(EM175,EM175/EO175,0)</f>
        <v>0</v>
      </c>
      <c r="EQ175" s="87">
        <f>IF(EK175,EK175/EI175,0)</f>
        <v>0</v>
      </c>
      <c r="ER175" s="3">
        <f>IF(ET175,ET175/EK175,0)</f>
        <v>0</v>
      </c>
      <c r="ES175" s="3">
        <f>IF(ET175,ET175/EO175,0)</f>
        <v>0</v>
      </c>
      <c r="ET175" s="88">
        <v>0</v>
      </c>
      <c r="EU175" s="88">
        <v>0</v>
      </c>
      <c r="EV175" s="88">
        <v>0</v>
      </c>
      <c r="EW175" s="12">
        <f>IF(ET175,ET175/EU175,0)</f>
        <v>0</v>
      </c>
      <c r="EX175" s="12">
        <f>IF(ET175,ET175/EV175,0)</f>
        <v>0</v>
      </c>
      <c r="EY175" s="12">
        <f>IF(EK175,EK175/EO175,0)</f>
        <v>0</v>
      </c>
      <c r="EZ175" s="12">
        <f>IF(1-EY175,0)</f>
        <v>0</v>
      </c>
      <c r="FA175" s="3" t="str">
        <f>B175</f>
        <v>FBA78421</v>
      </c>
      <c r="FB175" s="12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f>FE175-FF175</f>
        <v>0</v>
      </c>
      <c r="FH175" s="3">
        <v>0</v>
      </c>
      <c r="FI175" s="3">
        <v>0</v>
      </c>
      <c r="FJ175" s="3">
        <f>FF175+FG175+FH175</f>
        <v>0</v>
      </c>
      <c r="FK175" s="12">
        <f>IF(FH175,FH175/FJ175,0)</f>
        <v>0</v>
      </c>
      <c r="FL175" s="12">
        <f>IF(FF175,FF175/FD175,0)</f>
        <v>0</v>
      </c>
      <c r="FM175" s="3">
        <f>IF(FO175,FO175/FF175,0)</f>
        <v>0</v>
      </c>
      <c r="FN175" s="88">
        <f>IF(FO175,FO175/FJ175,0)</f>
        <v>0</v>
      </c>
      <c r="FO175" s="88">
        <v>0</v>
      </c>
      <c r="FP175" s="88">
        <v>0</v>
      </c>
      <c r="FQ175" s="88">
        <v>0</v>
      </c>
      <c r="FR175" s="12">
        <f>IF(FO175,FO175/FP175,0)</f>
        <v>0</v>
      </c>
      <c r="FS175" s="12">
        <f>IF(FO175,FO175/FQ175,0)</f>
        <v>0</v>
      </c>
      <c r="FT175" s="12" t="e">
        <f>FF175/FJ175</f>
        <v>#DIV/0!</v>
      </c>
      <c r="FU175" s="39" t="e">
        <f>1-FT175</f>
        <v>#DIV/0!</v>
      </c>
      <c r="FV175" s="77" t="str">
        <f>B175</f>
        <v>FBA78421</v>
      </c>
      <c r="FW175" s="12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f>FZ175-GA175</f>
        <v>0</v>
      </c>
      <c r="GC175" s="3">
        <v>0</v>
      </c>
      <c r="GD175" s="3">
        <v>0</v>
      </c>
      <c r="GE175" s="3">
        <f>GA175+GB175+GC175</f>
        <v>0</v>
      </c>
      <c r="GF175" s="12">
        <f>IF(GC175,GC175/GE175,0)</f>
        <v>0</v>
      </c>
      <c r="GG175" s="12">
        <f>IF(GA175,GA175/FY175,0)</f>
        <v>0</v>
      </c>
      <c r="GH175" s="88">
        <f>IF(GJ175,GJ175/GA175,0)</f>
        <v>0</v>
      </c>
      <c r="GI175" s="45">
        <f>IF(GJ175,GJ175/GE175,0)</f>
        <v>0</v>
      </c>
      <c r="GJ175" s="88">
        <v>0</v>
      </c>
      <c r="GK175" s="88">
        <v>0</v>
      </c>
      <c r="GL175" s="88">
        <v>0</v>
      </c>
      <c r="GM175" s="12">
        <f>IF(GJ175,GJ175/GK175,0)</f>
        <v>0</v>
      </c>
      <c r="GN175" s="12">
        <f>IF(GJ175,GJ175/GL175,0)</f>
        <v>0</v>
      </c>
      <c r="GO175" s="12" t="e">
        <f>GA175/GE175</f>
        <v>#DIV/0!</v>
      </c>
      <c r="GP175" s="12" t="e">
        <f>1-GO175</f>
        <v>#DIV/0!</v>
      </c>
      <c r="GQ175" s="77" t="str">
        <f>B175</f>
        <v>FBA78421</v>
      </c>
      <c r="GR175" s="12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f t="shared" si="874"/>
        <v>0</v>
      </c>
      <c r="GX175" s="3">
        <v>0</v>
      </c>
      <c r="GY175" s="3">
        <v>0</v>
      </c>
      <c r="GZ175" s="3">
        <f t="shared" si="875"/>
        <v>0</v>
      </c>
      <c r="HA175" s="12">
        <f t="shared" si="876"/>
        <v>0</v>
      </c>
      <c r="HB175" s="12">
        <f t="shared" si="877"/>
        <v>0</v>
      </c>
      <c r="HC175" s="88">
        <f t="shared" si="878"/>
        <v>0</v>
      </c>
      <c r="HD175" s="45">
        <f t="shared" si="879"/>
        <v>0</v>
      </c>
      <c r="HE175" s="88">
        <v>0</v>
      </c>
      <c r="HF175" s="88">
        <v>0</v>
      </c>
      <c r="HG175" s="88">
        <v>0</v>
      </c>
      <c r="HH175" s="12">
        <f t="shared" si="880"/>
        <v>0</v>
      </c>
      <c r="HI175" s="12">
        <f t="shared" si="881"/>
        <v>0</v>
      </c>
      <c r="HJ175" s="12" t="e">
        <f t="shared" si="882"/>
        <v>#DIV/0!</v>
      </c>
      <c r="HK175" s="12" t="e">
        <f t="shared" si="883"/>
        <v>#DIV/0!</v>
      </c>
      <c r="HL175" s="77" t="s">
        <v>219</v>
      </c>
      <c r="HM175" s="3">
        <v>40</v>
      </c>
      <c r="HN175" s="3">
        <v>0</v>
      </c>
      <c r="HO175" s="3">
        <v>0</v>
      </c>
      <c r="HP175" s="3">
        <v>0</v>
      </c>
      <c r="HQ175" s="3">
        <v>0</v>
      </c>
      <c r="HR175" s="3">
        <f t="shared" si="884"/>
        <v>0</v>
      </c>
      <c r="HS175" s="3">
        <v>0</v>
      </c>
      <c r="HT175" s="3">
        <f t="shared" si="885"/>
        <v>0</v>
      </c>
      <c r="HU175" s="12">
        <f t="shared" si="886"/>
        <v>0</v>
      </c>
      <c r="HV175" s="12">
        <f t="shared" si="887"/>
        <v>0</v>
      </c>
      <c r="HW175" s="88">
        <f t="shared" si="888"/>
        <v>0</v>
      </c>
      <c r="HX175" s="45">
        <f t="shared" si="889"/>
        <v>0</v>
      </c>
      <c r="HY175" s="3">
        <v>0</v>
      </c>
      <c r="HZ175" s="3">
        <v>0</v>
      </c>
      <c r="IA175" s="3">
        <v>0</v>
      </c>
      <c r="IB175" s="20">
        <f t="shared" si="890"/>
        <v>0</v>
      </c>
      <c r="IC175" s="12">
        <f t="shared" si="891"/>
        <v>0</v>
      </c>
      <c r="ID175" s="12">
        <f t="shared" si="892"/>
        <v>0</v>
      </c>
      <c r="IE175" s="12" t="e">
        <f t="shared" si="893"/>
        <v>#DIV/0!</v>
      </c>
      <c r="IF175" s="105" t="e">
        <f t="shared" si="894"/>
        <v>#DIV/0!</v>
      </c>
      <c r="IG175" s="100">
        <v>22</v>
      </c>
      <c r="IH175" s="3">
        <v>0</v>
      </c>
      <c r="II175" s="3">
        <v>0</v>
      </c>
      <c r="IJ175" s="3">
        <v>0</v>
      </c>
      <c r="IK175" s="3">
        <v>0</v>
      </c>
      <c r="IL175" s="3">
        <f t="shared" si="895"/>
        <v>0</v>
      </c>
      <c r="IM175" s="3">
        <v>0</v>
      </c>
      <c r="IN175" s="3">
        <f t="shared" si="896"/>
        <v>0</v>
      </c>
      <c r="IO175" s="12">
        <f t="shared" si="897"/>
        <v>0</v>
      </c>
      <c r="IP175" s="12">
        <f t="shared" si="898"/>
        <v>0</v>
      </c>
      <c r="IQ175" s="88">
        <f t="shared" si="899"/>
        <v>0</v>
      </c>
      <c r="IR175" s="45">
        <f t="shared" si="900"/>
        <v>0</v>
      </c>
      <c r="IS175" s="3">
        <v>0</v>
      </c>
      <c r="IT175" s="3">
        <v>0</v>
      </c>
      <c r="IU175" s="3">
        <v>0</v>
      </c>
      <c r="IV175" s="20">
        <f t="shared" si="901"/>
        <v>0</v>
      </c>
      <c r="IW175" s="12">
        <f t="shared" si="902"/>
        <v>0</v>
      </c>
      <c r="IX175" s="12">
        <f t="shared" si="903"/>
        <v>0</v>
      </c>
      <c r="IY175" s="12" t="e">
        <f t="shared" si="904"/>
        <v>#DIV/0!</v>
      </c>
      <c r="IZ175" s="12" t="e">
        <f t="shared" si="905"/>
        <v>#DIV/0!</v>
      </c>
      <c r="JA175" s="100">
        <v>30</v>
      </c>
      <c r="JB175" s="3">
        <v>0</v>
      </c>
      <c r="JC175" s="3">
        <v>0</v>
      </c>
      <c r="JD175" s="3">
        <v>0</v>
      </c>
      <c r="JE175" s="3">
        <v>0</v>
      </c>
      <c r="JF175" s="3">
        <f t="shared" si="906"/>
        <v>0</v>
      </c>
      <c r="JG175" s="3">
        <v>3</v>
      </c>
      <c r="JH175" s="3">
        <f t="shared" si="907"/>
        <v>3</v>
      </c>
      <c r="JI175" s="12">
        <f t="shared" si="908"/>
        <v>1</v>
      </c>
      <c r="JJ175" s="12">
        <f t="shared" si="909"/>
        <v>0</v>
      </c>
      <c r="JK175" s="88">
        <f t="shared" si="910"/>
        <v>0</v>
      </c>
      <c r="JL175" s="45">
        <f t="shared" si="911"/>
        <v>0</v>
      </c>
      <c r="JM175" s="3">
        <v>0</v>
      </c>
      <c r="JN175" s="3">
        <v>0</v>
      </c>
      <c r="JO175" s="3">
        <v>0</v>
      </c>
      <c r="JP175" s="20">
        <f t="shared" si="912"/>
        <v>0</v>
      </c>
      <c r="JQ175" s="12">
        <f t="shared" si="913"/>
        <v>0</v>
      </c>
      <c r="JR175" s="12">
        <f t="shared" si="914"/>
        <v>0</v>
      </c>
      <c r="JS175" s="12">
        <f t="shared" si="915"/>
        <v>0</v>
      </c>
      <c r="JT175" s="12">
        <f t="shared" si="916"/>
        <v>1</v>
      </c>
      <c r="JU175" s="100">
        <v>32</v>
      </c>
      <c r="JV175" s="3">
        <v>0</v>
      </c>
      <c r="JW175" s="3">
        <v>0</v>
      </c>
      <c r="JX175" s="3">
        <v>0</v>
      </c>
      <c r="JY175" s="3">
        <v>0</v>
      </c>
      <c r="JZ175" s="3">
        <f t="shared" si="917"/>
        <v>0</v>
      </c>
      <c r="KA175" s="3">
        <v>18</v>
      </c>
      <c r="KB175" s="3">
        <f t="shared" si="918"/>
        <v>18</v>
      </c>
      <c r="KC175" s="12">
        <f t="shared" si="919"/>
        <v>1</v>
      </c>
      <c r="KD175" s="12">
        <f t="shared" si="920"/>
        <v>0</v>
      </c>
      <c r="KE175" s="88">
        <f t="shared" si="921"/>
        <v>0</v>
      </c>
      <c r="KF175" s="45">
        <f t="shared" si="922"/>
        <v>0</v>
      </c>
      <c r="KG175" s="3">
        <v>0</v>
      </c>
      <c r="KH175" s="3">
        <v>0</v>
      </c>
      <c r="KI175" s="3">
        <v>0</v>
      </c>
      <c r="KJ175" s="20">
        <f t="shared" si="923"/>
        <v>0</v>
      </c>
      <c r="KK175" s="12">
        <f t="shared" si="924"/>
        <v>0</v>
      </c>
      <c r="KL175" s="12">
        <f t="shared" si="925"/>
        <v>0</v>
      </c>
      <c r="KM175" s="12">
        <f t="shared" si="926"/>
        <v>0</v>
      </c>
      <c r="KN175" s="12">
        <f t="shared" si="927"/>
        <v>1</v>
      </c>
      <c r="KO175" s="100">
        <v>29</v>
      </c>
      <c r="KP175" s="3">
        <v>0</v>
      </c>
      <c r="KQ175" s="3">
        <v>0</v>
      </c>
      <c r="KR175" s="3">
        <v>0</v>
      </c>
      <c r="KS175" s="3">
        <v>0</v>
      </c>
      <c r="KT175" s="3">
        <f t="shared" si="928"/>
        <v>0</v>
      </c>
      <c r="KU175" s="3">
        <v>26</v>
      </c>
      <c r="KV175" s="3">
        <f t="shared" si="929"/>
        <v>26</v>
      </c>
      <c r="KW175" s="12">
        <f t="shared" si="930"/>
        <v>1</v>
      </c>
      <c r="KX175" s="12">
        <f t="shared" si="931"/>
        <v>0</v>
      </c>
      <c r="KY175" s="88">
        <f t="shared" si="932"/>
        <v>0</v>
      </c>
      <c r="KZ175" s="45">
        <f t="shared" si="933"/>
        <v>0</v>
      </c>
      <c r="LA175" s="3">
        <v>0</v>
      </c>
      <c r="LB175" s="3">
        <v>0</v>
      </c>
      <c r="LC175" s="3">
        <v>0</v>
      </c>
      <c r="LD175" s="20">
        <f t="shared" si="934"/>
        <v>0</v>
      </c>
      <c r="LE175" s="12">
        <f t="shared" si="935"/>
        <v>0</v>
      </c>
      <c r="LF175" s="12">
        <f t="shared" si="936"/>
        <v>0</v>
      </c>
      <c r="LG175" s="12">
        <f t="shared" si="937"/>
        <v>0</v>
      </c>
      <c r="LH175" s="12">
        <f t="shared" si="938"/>
        <v>1</v>
      </c>
      <c r="LI175" s="100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f t="shared" si="939"/>
        <v>0</v>
      </c>
      <c r="LO175" s="3">
        <v>0</v>
      </c>
      <c r="LP175" s="3">
        <f t="shared" si="940"/>
        <v>0</v>
      </c>
      <c r="LQ175" s="12">
        <f t="shared" si="941"/>
        <v>0</v>
      </c>
      <c r="LR175" s="12">
        <f t="shared" si="942"/>
        <v>0</v>
      </c>
      <c r="LS175" s="88">
        <f t="shared" si="943"/>
        <v>0</v>
      </c>
      <c r="LT175" s="45">
        <f t="shared" si="944"/>
        <v>0</v>
      </c>
      <c r="LU175" s="88">
        <v>0</v>
      </c>
      <c r="LV175" s="88">
        <v>0</v>
      </c>
      <c r="LW175" s="88">
        <v>0</v>
      </c>
      <c r="LX175" s="88">
        <f t="shared" si="945"/>
        <v>0</v>
      </c>
      <c r="LY175" s="12">
        <f t="shared" si="946"/>
        <v>0</v>
      </c>
      <c r="LZ175" s="12">
        <f t="shared" si="947"/>
        <v>0</v>
      </c>
      <c r="MA175" s="12" t="e">
        <f t="shared" si="948"/>
        <v>#DIV/0!</v>
      </c>
      <c r="MB175" s="12" t="e">
        <f t="shared" si="949"/>
        <v>#DIV/0!</v>
      </c>
      <c r="MC175" s="100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f t="shared" si="950"/>
        <v>0</v>
      </c>
      <c r="MI175" s="3">
        <v>0</v>
      </c>
      <c r="MJ175" s="3">
        <f t="shared" si="951"/>
        <v>0</v>
      </c>
      <c r="MK175" s="12">
        <f t="shared" si="952"/>
        <v>0</v>
      </c>
      <c r="ML175" s="12">
        <f t="shared" si="953"/>
        <v>0</v>
      </c>
      <c r="MM175" s="88">
        <f t="shared" si="954"/>
        <v>0</v>
      </c>
      <c r="MN175" s="45">
        <f t="shared" si="955"/>
        <v>0</v>
      </c>
      <c r="MO175" s="88">
        <v>0</v>
      </c>
      <c r="MP175" s="88">
        <v>0</v>
      </c>
      <c r="MQ175" s="88">
        <v>0</v>
      </c>
      <c r="MR175" s="88">
        <f t="shared" si="956"/>
        <v>0</v>
      </c>
      <c r="MS175" s="12">
        <f t="shared" si="957"/>
        <v>0</v>
      </c>
      <c r="MT175" s="12">
        <f t="shared" si="958"/>
        <v>0</v>
      </c>
      <c r="MU175" s="12" t="e">
        <f t="shared" si="959"/>
        <v>#DIV/0!</v>
      </c>
      <c r="MV175" s="12" t="e">
        <f t="shared" si="960"/>
        <v>#DIV/0!</v>
      </c>
      <c r="MW175" s="100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f t="shared" si="961"/>
        <v>0</v>
      </c>
      <c r="NC175" s="3">
        <v>0</v>
      </c>
      <c r="ND175" s="3">
        <f t="shared" si="962"/>
        <v>0</v>
      </c>
      <c r="NE175" s="12">
        <f t="shared" si="963"/>
        <v>0</v>
      </c>
      <c r="NF175" s="12">
        <f t="shared" si="964"/>
        <v>0</v>
      </c>
      <c r="NG175" s="88">
        <f t="shared" si="965"/>
        <v>0</v>
      </c>
      <c r="NH175" s="45">
        <f t="shared" si="966"/>
        <v>0</v>
      </c>
      <c r="NI175" s="88">
        <v>0</v>
      </c>
      <c r="NJ175" s="88">
        <v>0</v>
      </c>
      <c r="NK175" s="88">
        <v>0</v>
      </c>
      <c r="NL175" s="88">
        <f t="shared" si="967"/>
        <v>0</v>
      </c>
      <c r="NM175" s="12">
        <f t="shared" si="968"/>
        <v>0</v>
      </c>
      <c r="NN175" s="12">
        <f t="shared" si="969"/>
        <v>0</v>
      </c>
      <c r="NO175" s="12" t="e">
        <f t="shared" si="970"/>
        <v>#DIV/0!</v>
      </c>
      <c r="NP175" s="12" t="e">
        <f t="shared" si="971"/>
        <v>#DIV/0!</v>
      </c>
      <c r="NQ175" s="100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f t="shared" si="972"/>
        <v>0</v>
      </c>
      <c r="NW175" s="3">
        <f t="shared" si="973"/>
        <v>0</v>
      </c>
      <c r="NX175" s="12">
        <f t="shared" si="974"/>
        <v>0</v>
      </c>
      <c r="NY175" s="88">
        <f t="shared" si="975"/>
        <v>0</v>
      </c>
      <c r="NZ175" s="45">
        <f t="shared" si="976"/>
        <v>0</v>
      </c>
      <c r="OA175" s="88">
        <v>0</v>
      </c>
      <c r="OB175" s="88">
        <v>0</v>
      </c>
      <c r="OC175" s="88">
        <v>0</v>
      </c>
      <c r="OD175" s="88">
        <f t="shared" si="977"/>
        <v>0</v>
      </c>
      <c r="OE175" s="12">
        <f t="shared" si="978"/>
        <v>0</v>
      </c>
      <c r="OF175" s="12">
        <f t="shared" si="979"/>
        <v>0</v>
      </c>
      <c r="OG175" s="12">
        <f t="shared" si="980"/>
        <v>0</v>
      </c>
      <c r="OH175" s="12" t="e">
        <f t="shared" si="981"/>
        <v>#DIV/0!</v>
      </c>
      <c r="OI175" s="12" t="e">
        <f t="shared" si="982"/>
        <v>#DIV/0!</v>
      </c>
      <c r="OJ175" s="3">
        <v>0</v>
      </c>
      <c r="OK175" s="3">
        <v>2</v>
      </c>
      <c r="OL175" s="3">
        <v>0</v>
      </c>
      <c r="OM175" s="3">
        <v>0</v>
      </c>
      <c r="ON175" s="3">
        <v>0</v>
      </c>
      <c r="OO175" s="3">
        <f t="shared" si="983"/>
        <v>2</v>
      </c>
      <c r="OP175" s="88">
        <f t="shared" si="984"/>
        <v>468.57555184705882</v>
      </c>
      <c r="OQ175" s="12">
        <f t="shared" si="985"/>
        <v>5.6949594426450534E-6</v>
      </c>
      <c r="OR175" s="3">
        <v>0</v>
      </c>
      <c r="OS175" s="100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f t="shared" si="986"/>
        <v>0</v>
      </c>
      <c r="OY175" s="3">
        <f t="shared" si="987"/>
        <v>0</v>
      </c>
      <c r="OZ175" s="12">
        <f t="shared" si="988"/>
        <v>0</v>
      </c>
      <c r="PA175" s="88">
        <f t="shared" si="989"/>
        <v>0</v>
      </c>
      <c r="PB175" s="45">
        <f t="shared" si="990"/>
        <v>0</v>
      </c>
      <c r="PC175" s="88">
        <v>0</v>
      </c>
      <c r="PD175" s="88">
        <v>0</v>
      </c>
      <c r="PE175" s="88">
        <v>0</v>
      </c>
      <c r="PF175" s="88">
        <f t="shared" si="991"/>
        <v>0</v>
      </c>
      <c r="PG175" s="12">
        <f t="shared" si="992"/>
        <v>0</v>
      </c>
      <c r="PH175" s="12">
        <f t="shared" si="993"/>
        <v>0</v>
      </c>
      <c r="PI175" s="12">
        <f t="shared" si="994"/>
        <v>0</v>
      </c>
      <c r="PJ175" s="12" t="e">
        <f t="shared" si="995"/>
        <v>#DIV/0!</v>
      </c>
      <c r="PK175" s="12" t="e">
        <f t="shared" si="996"/>
        <v>#DIV/0!</v>
      </c>
      <c r="PL175" s="3">
        <v>0</v>
      </c>
      <c r="PM175" s="3">
        <v>2</v>
      </c>
      <c r="PN175" s="3">
        <v>0</v>
      </c>
      <c r="PO175" s="3">
        <v>0</v>
      </c>
      <c r="PP175" s="3">
        <v>0</v>
      </c>
      <c r="PQ175" s="3">
        <v>0</v>
      </c>
      <c r="PR175" s="3">
        <f t="shared" si="997"/>
        <v>2</v>
      </c>
      <c r="PS175" s="88">
        <f t="shared" si="998"/>
        <v>468.57555184705882</v>
      </c>
      <c r="PT175" s="12">
        <f t="shared" si="999"/>
        <v>6.5094213545682067E-6</v>
      </c>
      <c r="PU175" s="3">
        <v>0</v>
      </c>
      <c r="PV175" s="100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f t="shared" si="1000"/>
        <v>0</v>
      </c>
      <c r="QB175" s="3">
        <f t="shared" si="1001"/>
        <v>0</v>
      </c>
      <c r="QC175" s="12">
        <f t="shared" si="1002"/>
        <v>0</v>
      </c>
      <c r="QD175" s="88">
        <f t="shared" si="1003"/>
        <v>0</v>
      </c>
      <c r="QE175" s="45">
        <f t="shared" si="1004"/>
        <v>0</v>
      </c>
      <c r="QF175" s="88">
        <v>0</v>
      </c>
      <c r="QG175" s="88">
        <v>0</v>
      </c>
      <c r="QH175" s="88">
        <v>0</v>
      </c>
      <c r="QI175" s="88">
        <f t="shared" si="1005"/>
        <v>0</v>
      </c>
      <c r="QJ175" s="12">
        <f t="shared" si="1006"/>
        <v>0</v>
      </c>
      <c r="QK175" s="12">
        <f t="shared" si="1007"/>
        <v>0</v>
      </c>
      <c r="QL175" s="12">
        <f t="shared" si="1008"/>
        <v>0</v>
      </c>
      <c r="QM175" s="12" t="e">
        <f t="shared" si="1009"/>
        <v>#DIV/0!</v>
      </c>
      <c r="QN175" s="12" t="e">
        <f t="shared" si="1010"/>
        <v>#DIV/0!</v>
      </c>
      <c r="QO175" s="3">
        <v>0</v>
      </c>
      <c r="QP175" s="3"/>
      <c r="QQ175" s="3">
        <v>0</v>
      </c>
      <c r="QR175" s="3">
        <v>0</v>
      </c>
      <c r="QS175" s="3">
        <v>0</v>
      </c>
      <c r="QT175" s="3">
        <v>0</v>
      </c>
      <c r="QU175" s="3">
        <f t="shared" si="1011"/>
        <v>0</v>
      </c>
      <c r="QV175" s="88">
        <f t="shared" si="1012"/>
        <v>0</v>
      </c>
      <c r="QW175" s="12">
        <f t="shared" si="1013"/>
        <v>0</v>
      </c>
      <c r="QX175" s="3">
        <v>0</v>
      </c>
      <c r="QY175" s="100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f t="shared" si="786"/>
        <v>0</v>
      </c>
      <c r="RE175" s="3">
        <f t="shared" si="787"/>
        <v>0</v>
      </c>
      <c r="RF175" s="12">
        <f t="shared" si="788"/>
        <v>0</v>
      </c>
      <c r="RG175" s="88">
        <f t="shared" si="789"/>
        <v>0</v>
      </c>
      <c r="RH175" s="45">
        <f t="shared" si="790"/>
        <v>0</v>
      </c>
      <c r="RI175" s="88">
        <v>0</v>
      </c>
      <c r="RJ175" s="88">
        <v>0</v>
      </c>
      <c r="RK175" s="88">
        <v>0</v>
      </c>
      <c r="RL175" s="88">
        <f t="shared" si="791"/>
        <v>0</v>
      </c>
      <c r="RM175" s="12">
        <f t="shared" si="792"/>
        <v>0</v>
      </c>
      <c r="RN175" s="12">
        <f t="shared" si="793"/>
        <v>0</v>
      </c>
      <c r="RO175" s="12">
        <f t="shared" si="794"/>
        <v>0</v>
      </c>
      <c r="RP175" s="169" t="str">
        <f t="shared" si="795"/>
        <v>AM-C34</v>
      </c>
      <c r="RQ175" s="12" t="e">
        <f t="shared" si="796"/>
        <v>#DIV/0!</v>
      </c>
      <c r="RR175" s="12" t="e">
        <f t="shared" si="797"/>
        <v>#DIV/0!</v>
      </c>
      <c r="RS175" s="3">
        <v>0</v>
      </c>
      <c r="RT175" s="3">
        <v>2</v>
      </c>
      <c r="RU175" s="3">
        <v>0</v>
      </c>
      <c r="RV175" s="3">
        <v>0</v>
      </c>
      <c r="RW175" s="3">
        <v>0</v>
      </c>
      <c r="RX175" s="3">
        <v>0</v>
      </c>
      <c r="RY175" s="3">
        <f t="shared" si="798"/>
        <v>2</v>
      </c>
      <c r="RZ175" s="88">
        <f t="shared" si="799"/>
        <v>468.57555184705882</v>
      </c>
      <c r="SA175" s="12">
        <f t="shared" si="800"/>
        <v>6.6073112318088953E-6</v>
      </c>
      <c r="SB175" s="3">
        <v>0</v>
      </c>
      <c r="SC175" s="100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f t="shared" si="756"/>
        <v>0</v>
      </c>
      <c r="SI175" s="3">
        <f t="shared" si="757"/>
        <v>0</v>
      </c>
      <c r="SJ175" s="12">
        <f t="shared" si="758"/>
        <v>0</v>
      </c>
      <c r="SK175" s="88">
        <f t="shared" si="759"/>
        <v>0</v>
      </c>
      <c r="SL175" s="45">
        <f t="shared" si="760"/>
        <v>0</v>
      </c>
      <c r="SM175" s="88">
        <v>0</v>
      </c>
      <c r="SN175" s="88">
        <v>0</v>
      </c>
      <c r="SO175" s="88">
        <v>0</v>
      </c>
      <c r="SP175" s="88">
        <f t="shared" si="761"/>
        <v>0</v>
      </c>
      <c r="SQ175" s="12">
        <f t="shared" si="762"/>
        <v>0</v>
      </c>
      <c r="SR175" s="87">
        <f t="shared" si="763"/>
        <v>0</v>
      </c>
      <c r="SS175" s="87">
        <f t="shared" si="764"/>
        <v>0</v>
      </c>
      <c r="ST175" s="169" t="str">
        <f t="shared" si="765"/>
        <v>AM-C34</v>
      </c>
      <c r="SU175" s="12" t="e">
        <f t="shared" si="766"/>
        <v>#DIV/0!</v>
      </c>
      <c r="SV175" s="12" t="e">
        <f t="shared" si="767"/>
        <v>#DIV/0!</v>
      </c>
      <c r="SW175" s="3">
        <v>0</v>
      </c>
      <c r="SX175" s="3">
        <v>2</v>
      </c>
      <c r="SY175" s="3">
        <v>0</v>
      </c>
      <c r="SZ175" s="3">
        <v>0</v>
      </c>
      <c r="TA175" s="3">
        <v>0</v>
      </c>
      <c r="TB175" s="3">
        <v>0</v>
      </c>
      <c r="TC175" s="3">
        <f t="shared" si="768"/>
        <v>2</v>
      </c>
      <c r="TD175" s="88">
        <f t="shared" si="769"/>
        <v>468.57555184705882</v>
      </c>
      <c r="TE175" s="12">
        <f t="shared" si="770"/>
        <v>5.1547306063756017E-6</v>
      </c>
      <c r="TF175" s="3">
        <v>0</v>
      </c>
      <c r="TG175" s="100">
        <f>SUMIFS(Main!TX:TX,Main!B:B,B:B)</f>
        <v>0</v>
      </c>
      <c r="TH175" s="3">
        <v>0</v>
      </c>
      <c r="TI175" s="3">
        <v>0</v>
      </c>
      <c r="TJ175" s="3">
        <f>SUMIFS(Main!TT:TT,Main!B:B,B:B)</f>
        <v>0</v>
      </c>
      <c r="TK175" s="3">
        <v>0</v>
      </c>
      <c r="TL175" s="3">
        <f t="shared" si="771"/>
        <v>0</v>
      </c>
      <c r="TM175" s="3">
        <f t="shared" si="772"/>
        <v>0</v>
      </c>
      <c r="TN175" s="12">
        <f t="shared" si="773"/>
        <v>0</v>
      </c>
      <c r="TO175" s="88">
        <f t="shared" si="774"/>
        <v>0</v>
      </c>
      <c r="TP175" s="45">
        <f t="shared" si="775"/>
        <v>0</v>
      </c>
      <c r="TQ175" s="88">
        <v>0</v>
      </c>
      <c r="TR175" s="88">
        <v>0</v>
      </c>
      <c r="TS175" s="88">
        <f>SUMIFS(Main!TU:TU,Main!B:B,B:B)</f>
        <v>0</v>
      </c>
      <c r="TT175" s="88">
        <f t="shared" si="776"/>
        <v>0</v>
      </c>
      <c r="TU175" s="12">
        <f t="shared" si="777"/>
        <v>0</v>
      </c>
      <c r="TV175" s="87">
        <f t="shared" si="778"/>
        <v>0</v>
      </c>
      <c r="TW175" s="87">
        <f t="shared" si="779"/>
        <v>0</v>
      </c>
      <c r="TX175" s="169" t="str">
        <f t="shared" si="780"/>
        <v>AM-C34</v>
      </c>
      <c r="TY175" s="12" t="e">
        <f t="shared" si="781"/>
        <v>#DIV/0!</v>
      </c>
      <c r="TZ175" s="12" t="e">
        <f t="shared" si="782"/>
        <v>#DIV/0!</v>
      </c>
      <c r="UA175" s="3">
        <f>SUMIFS(Main!UG:UG,Main!B:B,B:B)</f>
        <v>0</v>
      </c>
      <c r="UB175" s="3">
        <f>SUMIFS(Main!UI:UI,Main!B:B,B:B)</f>
        <v>2</v>
      </c>
      <c r="UC175" s="3">
        <f>SUMIFS(Main!UK:UK,Main!B:B,B:B)</f>
        <v>0</v>
      </c>
      <c r="UD175" s="3">
        <f>SUMIFS(Main!UO:UO,Main!B:B,B:B)</f>
        <v>0</v>
      </c>
      <c r="UE175" s="3">
        <f>SUMIFS(Main!UQ:UQ,Main!B:B,B:B)</f>
        <v>0</v>
      </c>
      <c r="UF175" s="3">
        <f>SUMIFS(Main!US:US,Main!B:B,B:B)</f>
        <v>0</v>
      </c>
      <c r="UG175" s="3">
        <f t="shared" si="783"/>
        <v>2</v>
      </c>
      <c r="UH175" s="88">
        <f t="shared" si="784"/>
        <v>468.57555184705882</v>
      </c>
      <c r="UI175" s="12">
        <f t="shared" si="785"/>
        <v>4.6490027866162389E-6</v>
      </c>
      <c r="UJ175" s="3">
        <f>SUMIFS(Main!UW:UW,Main!B:B,B:B)</f>
        <v>0</v>
      </c>
      <c r="UK175" s="100">
        <f>SUMIFS(Main!VI:VI,Main!A:A,A:A)</f>
        <v>0</v>
      </c>
      <c r="UL175" s="3">
        <v>0</v>
      </c>
      <c r="UM175" s="3">
        <v>0</v>
      </c>
      <c r="UN175" s="3">
        <f>SUMIFS(Main!VE:VE,Main!A:A,A:A)</f>
        <v>0</v>
      </c>
      <c r="UO175" s="3">
        <v>0</v>
      </c>
      <c r="UP175" s="3">
        <f t="shared" si="741"/>
        <v>0</v>
      </c>
      <c r="UQ175" s="3">
        <f t="shared" si="742"/>
        <v>0</v>
      </c>
      <c r="UR175" s="12">
        <f t="shared" si="743"/>
        <v>0</v>
      </c>
      <c r="US175" s="88">
        <f t="shared" si="744"/>
        <v>0</v>
      </c>
      <c r="UT175" s="45">
        <f t="shared" si="745"/>
        <v>0</v>
      </c>
      <c r="UU175" s="88">
        <v>0</v>
      </c>
      <c r="UV175" s="88">
        <v>0</v>
      </c>
      <c r="UW175" s="88">
        <f>SUMIFS(Main!VF:VF,Main!A:A,A:A)</f>
        <v>0</v>
      </c>
      <c r="UX175" s="88">
        <f t="shared" si="746"/>
        <v>0</v>
      </c>
      <c r="UY175" s="12">
        <f t="shared" si="747"/>
        <v>0</v>
      </c>
      <c r="UZ175" s="87">
        <f t="shared" si="748"/>
        <v>0</v>
      </c>
      <c r="VA175" s="87">
        <f t="shared" si="749"/>
        <v>0</v>
      </c>
      <c r="VB175" s="169" t="str">
        <f t="shared" si="740"/>
        <v>AM-C34</v>
      </c>
      <c r="VC175" s="12" t="e">
        <f t="shared" si="754"/>
        <v>#DIV/0!</v>
      </c>
      <c r="VD175" s="12" t="e">
        <f t="shared" si="750"/>
        <v>#DIV/0!</v>
      </c>
      <c r="VE175" s="3">
        <f>SUMIFS(Main!VR:VR,Main!B:B,B:B)</f>
        <v>0</v>
      </c>
      <c r="VF175" s="3">
        <f>SUMIFS(Main!VT:VT,Main!B:B,B:B)</f>
        <v>2</v>
      </c>
      <c r="VG175" s="3">
        <f>SUMIFS(Main!VV:VV,Main!B:B,B:B)</f>
        <v>0</v>
      </c>
      <c r="VH175" s="3">
        <f>SUMIFS(Main!VZ:VZ,Main!B:B,B:B)</f>
        <v>0</v>
      </c>
      <c r="VI175" s="3">
        <f>SUMIFS(Main!WB:WB,Main!B:B,B:B)</f>
        <v>0</v>
      </c>
      <c r="VJ175" s="3">
        <f>SUMIFS(Main!WD:WD,Main!B:B,B:B)</f>
        <v>0</v>
      </c>
      <c r="VK175" s="3">
        <f t="shared" si="751"/>
        <v>2</v>
      </c>
      <c r="VL175" s="88">
        <f t="shared" si="752"/>
        <v>468.57555184705882</v>
      </c>
      <c r="VM175" s="12">
        <f t="shared" si="753"/>
        <v>4.9090887866449909E-6</v>
      </c>
      <c r="VN175" s="3">
        <f>SUMIFS(Main!WH:WH,Main!B:B,B:B)</f>
        <v>0</v>
      </c>
    </row>
    <row r="176" spans="1:586">
      <c r="A176" s="157" t="s">
        <v>461</v>
      </c>
      <c r="B176" s="158" t="s">
        <v>620</v>
      </c>
      <c r="C176" s="150" t="s">
        <v>620</v>
      </c>
      <c r="D176" s="150" t="s">
        <v>669</v>
      </c>
      <c r="E176" s="154" t="s">
        <v>620</v>
      </c>
      <c r="F176" s="159" t="s">
        <v>620</v>
      </c>
      <c r="G176" s="150" t="s">
        <v>620</v>
      </c>
      <c r="H176" s="17">
        <v>0</v>
      </c>
      <c r="I176" s="1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87"/>
      <c r="V176" s="87"/>
      <c r="W176" s="12"/>
      <c r="X176" s="91"/>
      <c r="Y176" s="91"/>
      <c r="Z176" s="91"/>
      <c r="AA176" s="91"/>
      <c r="AB176" s="91"/>
      <c r="AC176" s="91"/>
      <c r="AD176" s="91"/>
      <c r="AE176" s="87"/>
      <c r="AF176" s="88"/>
      <c r="AG176" s="88"/>
      <c r="AH176" s="88"/>
      <c r="AI176" s="87"/>
      <c r="AJ176" s="87"/>
      <c r="AK176" s="12"/>
      <c r="AL176" s="3"/>
      <c r="AM176" s="3"/>
      <c r="AN176" s="3"/>
      <c r="AO176" s="3"/>
      <c r="AP176" s="3"/>
      <c r="AQ176" s="3"/>
      <c r="AR176" s="3"/>
      <c r="AS176" s="3"/>
      <c r="AT176" s="87"/>
      <c r="AU176" s="40"/>
      <c r="AV176" s="40"/>
      <c r="AW176" s="88"/>
      <c r="AX176" s="88"/>
      <c r="AY176" s="88"/>
      <c r="AZ176" s="87"/>
      <c r="BA176" s="87"/>
      <c r="BB176" s="87"/>
      <c r="BC176" s="89"/>
      <c r="BD176" s="12"/>
      <c r="BE176" s="3"/>
      <c r="BF176" s="3"/>
      <c r="BG176" s="3"/>
      <c r="BH176" s="3"/>
      <c r="BI176" s="3"/>
      <c r="BJ176" s="3"/>
      <c r="BK176" s="3"/>
      <c r="BL176" s="3"/>
      <c r="BM176" s="87"/>
      <c r="BN176" s="40"/>
      <c r="BO176" s="40"/>
      <c r="BP176" s="88"/>
      <c r="BQ176" s="88"/>
      <c r="BR176" s="88"/>
      <c r="BS176" s="12"/>
      <c r="BT176" s="12"/>
      <c r="BU176" s="87"/>
      <c r="BV176" s="89"/>
      <c r="BW176" s="90"/>
      <c r="BX176" s="12"/>
      <c r="BY176" s="3"/>
      <c r="BZ176" s="3"/>
      <c r="CA176" s="3"/>
      <c r="CB176" s="3"/>
      <c r="CC176" s="3"/>
      <c r="CD176" s="3"/>
      <c r="CE176" s="3"/>
      <c r="CF176" s="3"/>
      <c r="CG176" s="87"/>
      <c r="CH176" s="3"/>
      <c r="CI176" s="3"/>
      <c r="CJ176" s="88"/>
      <c r="CK176" s="88"/>
      <c r="CL176" s="88"/>
      <c r="CM176" s="87"/>
      <c r="CN176" s="87"/>
      <c r="CO176" s="12"/>
      <c r="CP176" s="12"/>
      <c r="CQ176" s="77"/>
      <c r="CR176" s="12"/>
      <c r="CS176" s="3"/>
      <c r="CT176" s="3"/>
      <c r="CU176" s="3"/>
      <c r="CV176" s="3"/>
      <c r="CW176" s="3"/>
      <c r="CX176" s="3"/>
      <c r="CY176" s="3"/>
      <c r="CZ176" s="3"/>
      <c r="DA176" s="87"/>
      <c r="DB176" s="45"/>
      <c r="DC176" s="3"/>
      <c r="DD176" s="88"/>
      <c r="DE176" s="88"/>
      <c r="DF176" s="88"/>
      <c r="DG176" s="12"/>
      <c r="DH176" s="12"/>
      <c r="DI176" s="12"/>
      <c r="DJ176" s="12"/>
      <c r="DK176" s="3"/>
      <c r="DL176" s="2"/>
      <c r="DM176" s="3"/>
      <c r="DN176" s="3"/>
      <c r="DO176" s="3"/>
      <c r="DP176" s="3"/>
      <c r="DQ176" s="3"/>
      <c r="DR176" s="3"/>
      <c r="DS176" s="3"/>
      <c r="DT176" s="3"/>
      <c r="DU176" s="12"/>
      <c r="DV176" s="87"/>
      <c r="DW176" s="3"/>
      <c r="DX176" s="3"/>
      <c r="DY176" s="88"/>
      <c r="DZ176" s="88"/>
      <c r="EA176" s="88"/>
      <c r="EB176" s="12"/>
      <c r="EC176" s="12"/>
      <c r="ED176" s="12"/>
      <c r="EE176" s="12"/>
      <c r="EF176" s="3"/>
      <c r="EG176" s="12"/>
      <c r="EH176" s="3"/>
      <c r="EI176" s="3"/>
      <c r="EJ176" s="3"/>
      <c r="EK176" s="3"/>
      <c r="EL176" s="3"/>
      <c r="EM176" s="3"/>
      <c r="EN176" s="3"/>
      <c r="EO176" s="3"/>
      <c r="EP176" s="12"/>
      <c r="EQ176" s="87"/>
      <c r="ER176" s="3"/>
      <c r="ES176" s="3"/>
      <c r="ET176" s="88"/>
      <c r="EU176" s="88"/>
      <c r="EV176" s="88"/>
      <c r="EW176" s="12"/>
      <c r="EX176" s="12"/>
      <c r="EY176" s="12"/>
      <c r="EZ176" s="12"/>
      <c r="FA176" s="3"/>
      <c r="FB176" s="12"/>
      <c r="FC176" s="3"/>
      <c r="FD176" s="3"/>
      <c r="FE176" s="3"/>
      <c r="FF176" s="3"/>
      <c r="FG176" s="3"/>
      <c r="FH176" s="3"/>
      <c r="FI176" s="3"/>
      <c r="FJ176" s="3"/>
      <c r="FK176" s="12"/>
      <c r="FL176" s="12"/>
      <c r="FM176" s="3"/>
      <c r="FN176" s="88"/>
      <c r="FO176" s="88"/>
      <c r="FP176" s="88"/>
      <c r="FQ176" s="88"/>
      <c r="FR176" s="12"/>
      <c r="FS176" s="12"/>
      <c r="FT176" s="12"/>
      <c r="FU176" s="39"/>
      <c r="FV176" s="77"/>
      <c r="FW176" s="12"/>
      <c r="FX176" s="3"/>
      <c r="FY176" s="3"/>
      <c r="FZ176" s="3"/>
      <c r="GA176" s="3"/>
      <c r="GB176" s="3"/>
      <c r="GC176" s="3"/>
      <c r="GD176" s="3"/>
      <c r="GE176" s="3"/>
      <c r="GF176" s="12"/>
      <c r="GG176" s="12"/>
      <c r="GH176" s="88"/>
      <c r="GI176" s="45"/>
      <c r="GJ176" s="88"/>
      <c r="GK176" s="88"/>
      <c r="GL176" s="88"/>
      <c r="GM176" s="12"/>
      <c r="GN176" s="12"/>
      <c r="GO176" s="12"/>
      <c r="GP176" s="12"/>
      <c r="GQ176" s="77"/>
      <c r="GR176" s="12"/>
      <c r="GS176" s="3"/>
      <c r="GT176" s="3"/>
      <c r="GU176" s="3"/>
      <c r="GV176" s="3"/>
      <c r="GW176" s="3"/>
      <c r="GX176" s="3"/>
      <c r="GY176" s="3"/>
      <c r="GZ176" s="3"/>
      <c r="HA176" s="12"/>
      <c r="HB176" s="12"/>
      <c r="HC176" s="88"/>
      <c r="HD176" s="45"/>
      <c r="HE176" s="88"/>
      <c r="HF176" s="88"/>
      <c r="HG176" s="88"/>
      <c r="HH176" s="12"/>
      <c r="HI176" s="12"/>
      <c r="HJ176" s="12"/>
      <c r="HK176" s="12"/>
      <c r="HL176" s="77" t="s">
        <v>620</v>
      </c>
      <c r="HM176" s="3">
        <v>0</v>
      </c>
      <c r="HN176" s="3">
        <v>7790003</v>
      </c>
      <c r="HO176" s="3">
        <v>23780</v>
      </c>
      <c r="HP176" s="3">
        <v>0</v>
      </c>
      <c r="HQ176" s="3">
        <v>310</v>
      </c>
      <c r="HR176" s="3">
        <f t="shared" si="884"/>
        <v>-310</v>
      </c>
      <c r="HS176" s="3">
        <v>0</v>
      </c>
      <c r="HT176" s="3">
        <f t="shared" si="885"/>
        <v>0</v>
      </c>
      <c r="HU176" s="12">
        <f t="shared" si="886"/>
        <v>0</v>
      </c>
      <c r="HV176" s="12">
        <f t="shared" si="887"/>
        <v>1.3036164844407064E-2</v>
      </c>
      <c r="HW176" s="88">
        <f t="shared" si="888"/>
        <v>247.97799999999998</v>
      </c>
      <c r="HX176" s="45" t="e">
        <f t="shared" si="889"/>
        <v>#DIV/0!</v>
      </c>
      <c r="HY176" s="3">
        <v>76873.179999999993</v>
      </c>
      <c r="HZ176" s="3">
        <v>703704.95</v>
      </c>
      <c r="IA176" s="3">
        <v>0</v>
      </c>
      <c r="IB176" s="20">
        <f t="shared" si="890"/>
        <v>0</v>
      </c>
      <c r="IC176" s="12">
        <f t="shared" si="891"/>
        <v>0.10924064126591691</v>
      </c>
      <c r="ID176" s="12" t="e">
        <f t="shared" si="892"/>
        <v>#DIV/0!</v>
      </c>
      <c r="IE176" s="12" t="e">
        <f t="shared" si="893"/>
        <v>#DIV/0!</v>
      </c>
      <c r="IF176" s="105" t="e">
        <f t="shared" si="894"/>
        <v>#DIV/0!</v>
      </c>
      <c r="IG176" s="100">
        <v>0</v>
      </c>
      <c r="IH176" s="3">
        <v>5190938</v>
      </c>
      <c r="II176" s="3">
        <v>19590</v>
      </c>
      <c r="IJ176" s="3">
        <v>0</v>
      </c>
      <c r="IK176" s="3">
        <v>240</v>
      </c>
      <c r="IL176" s="3">
        <f t="shared" si="895"/>
        <v>-240</v>
      </c>
      <c r="IM176" s="3">
        <v>0</v>
      </c>
      <c r="IN176" s="3">
        <f t="shared" si="896"/>
        <v>0</v>
      </c>
      <c r="IO176" s="12">
        <f t="shared" si="897"/>
        <v>0</v>
      </c>
      <c r="IP176" s="12">
        <f t="shared" si="898"/>
        <v>1.2251148545176111E-2</v>
      </c>
      <c r="IQ176" s="88">
        <f t="shared" si="899"/>
        <v>373.17095833333332</v>
      </c>
      <c r="IR176" s="45" t="e">
        <f t="shared" si="900"/>
        <v>#DIV/0!</v>
      </c>
      <c r="IS176" s="3">
        <v>89561.03</v>
      </c>
      <c r="IT176" s="3">
        <v>457639.76</v>
      </c>
      <c r="IU176" s="3">
        <v>0</v>
      </c>
      <c r="IV176" s="20">
        <f t="shared" si="901"/>
        <v>0</v>
      </c>
      <c r="IW176" s="12">
        <f t="shared" si="902"/>
        <v>0.19570202991103744</v>
      </c>
      <c r="IX176" s="12" t="e">
        <f t="shared" si="903"/>
        <v>#DIV/0!</v>
      </c>
      <c r="IY176" s="12" t="e">
        <f t="shared" si="904"/>
        <v>#DIV/0!</v>
      </c>
      <c r="IZ176" s="12" t="e">
        <f t="shared" si="905"/>
        <v>#DIV/0!</v>
      </c>
      <c r="JA176" s="100">
        <v>0</v>
      </c>
      <c r="JB176" s="3">
        <v>5470799</v>
      </c>
      <c r="JC176" s="3">
        <v>16186</v>
      </c>
      <c r="JD176" s="3">
        <v>0</v>
      </c>
      <c r="JE176" s="3">
        <v>183</v>
      </c>
      <c r="JF176" s="3">
        <f t="shared" si="906"/>
        <v>-183</v>
      </c>
      <c r="JG176" s="3">
        <v>0</v>
      </c>
      <c r="JH176" s="3">
        <f t="shared" si="907"/>
        <v>0</v>
      </c>
      <c r="JI176" s="12">
        <f t="shared" si="908"/>
        <v>0</v>
      </c>
      <c r="JJ176" s="12">
        <f t="shared" si="909"/>
        <v>1.1306066971456814E-2</v>
      </c>
      <c r="JK176" s="88">
        <f t="shared" si="910"/>
        <v>326.33666666666664</v>
      </c>
      <c r="JL176" s="45" t="e">
        <f t="shared" si="911"/>
        <v>#DIV/0!</v>
      </c>
      <c r="JM176" s="3">
        <v>59719.61</v>
      </c>
      <c r="JN176" s="3">
        <v>399266.9</v>
      </c>
      <c r="JO176" s="3">
        <v>0</v>
      </c>
      <c r="JP176" s="20">
        <f t="shared" si="912"/>
        <v>0</v>
      </c>
      <c r="JQ176" s="12">
        <f t="shared" si="913"/>
        <v>0.14957315520019315</v>
      </c>
      <c r="JR176" s="12" t="e">
        <f t="shared" si="914"/>
        <v>#DIV/0!</v>
      </c>
      <c r="JS176" s="12" t="e">
        <f t="shared" si="915"/>
        <v>#DIV/0!</v>
      </c>
      <c r="JT176" s="12" t="e">
        <f t="shared" si="916"/>
        <v>#DIV/0!</v>
      </c>
      <c r="JU176" s="100">
        <v>0</v>
      </c>
      <c r="JV176" s="3">
        <v>2949471</v>
      </c>
      <c r="JW176" s="3">
        <v>10720</v>
      </c>
      <c r="JX176" s="3">
        <v>0</v>
      </c>
      <c r="JY176" s="3">
        <v>133</v>
      </c>
      <c r="JZ176" s="3">
        <f t="shared" si="917"/>
        <v>-133</v>
      </c>
      <c r="KA176" s="3">
        <v>0</v>
      </c>
      <c r="KB176" s="3">
        <f t="shared" si="918"/>
        <v>0</v>
      </c>
      <c r="KC176" s="12">
        <f t="shared" si="919"/>
        <v>0</v>
      </c>
      <c r="KD176" s="12">
        <f t="shared" si="920"/>
        <v>1.2406716417910447E-2</v>
      </c>
      <c r="KE176" s="88">
        <f t="shared" si="921"/>
        <v>322.1693984962406</v>
      </c>
      <c r="KF176" s="45" t="e">
        <f t="shared" si="922"/>
        <v>#DIV/0!</v>
      </c>
      <c r="KG176" s="3">
        <v>42848.53</v>
      </c>
      <c r="KH176" s="3">
        <v>328238.78000000003</v>
      </c>
      <c r="KI176" s="3">
        <v>0</v>
      </c>
      <c r="KJ176" s="20">
        <f t="shared" si="923"/>
        <v>0</v>
      </c>
      <c r="KK176" s="12">
        <f t="shared" si="924"/>
        <v>0.13054073013554338</v>
      </c>
      <c r="KL176" s="12" t="e">
        <f t="shared" si="925"/>
        <v>#DIV/0!</v>
      </c>
      <c r="KM176" s="12" t="e">
        <f t="shared" si="926"/>
        <v>#DIV/0!</v>
      </c>
      <c r="KN176" s="12" t="e">
        <f t="shared" si="927"/>
        <v>#DIV/0!</v>
      </c>
      <c r="KO176" s="100">
        <v>0</v>
      </c>
      <c r="KP176" s="3">
        <v>3384402</v>
      </c>
      <c r="KQ176" s="3">
        <v>12422</v>
      </c>
      <c r="KR176" s="3">
        <v>0</v>
      </c>
      <c r="KS176" s="3">
        <v>131</v>
      </c>
      <c r="KT176" s="3">
        <f t="shared" si="928"/>
        <v>-131</v>
      </c>
      <c r="KU176" s="3">
        <v>0</v>
      </c>
      <c r="KV176" s="3">
        <f t="shared" si="929"/>
        <v>0</v>
      </c>
      <c r="KW176" s="12">
        <f t="shared" si="930"/>
        <v>0</v>
      </c>
      <c r="KX176" s="12">
        <f t="shared" si="931"/>
        <v>1.0545805828369023E-2</v>
      </c>
      <c r="KY176" s="88">
        <f t="shared" si="932"/>
        <v>319.93610687022897</v>
      </c>
      <c r="KZ176" s="45" t="e">
        <f t="shared" si="933"/>
        <v>#DIV/0!</v>
      </c>
      <c r="LA176" s="3">
        <v>41911.629999999997</v>
      </c>
      <c r="LB176" s="3">
        <v>302334.89</v>
      </c>
      <c r="LC176" s="3">
        <v>0</v>
      </c>
      <c r="LD176" s="20">
        <f t="shared" si="934"/>
        <v>0</v>
      </c>
      <c r="LE176" s="12">
        <f t="shared" si="935"/>
        <v>0.13862650784366964</v>
      </c>
      <c r="LF176" s="12" t="e">
        <f t="shared" si="936"/>
        <v>#DIV/0!</v>
      </c>
      <c r="LG176" s="12" t="e">
        <f t="shared" si="937"/>
        <v>#DIV/0!</v>
      </c>
      <c r="LH176" s="12" t="e">
        <f t="shared" si="938"/>
        <v>#DIV/0!</v>
      </c>
      <c r="LI176" s="100">
        <v>0</v>
      </c>
      <c r="LJ176" s="3">
        <v>1966902</v>
      </c>
      <c r="LK176" s="3">
        <v>8844</v>
      </c>
      <c r="LL176" s="3">
        <v>0</v>
      </c>
      <c r="LM176" s="3">
        <v>113</v>
      </c>
      <c r="LN176" s="3">
        <f t="shared" si="939"/>
        <v>-113</v>
      </c>
      <c r="LO176" s="3">
        <v>0</v>
      </c>
      <c r="LP176" s="3">
        <f t="shared" si="940"/>
        <v>0</v>
      </c>
      <c r="LQ176" s="12">
        <f t="shared" si="941"/>
        <v>0</v>
      </c>
      <c r="LR176" s="12">
        <f t="shared" si="942"/>
        <v>1.2777023971053823E-2</v>
      </c>
      <c r="LS176" s="88">
        <f t="shared" si="943"/>
        <v>271.479203539823</v>
      </c>
      <c r="LT176" s="45" t="e">
        <f t="shared" si="944"/>
        <v>#DIV/0!</v>
      </c>
      <c r="LU176" s="88">
        <v>30677.15</v>
      </c>
      <c r="LV176" s="88">
        <v>275760.2</v>
      </c>
      <c r="LW176" s="88">
        <v>0</v>
      </c>
      <c r="LX176" s="88">
        <f t="shared" si="945"/>
        <v>0</v>
      </c>
      <c r="LY176" s="12">
        <f t="shared" si="946"/>
        <v>0.11124574902397083</v>
      </c>
      <c r="LZ176" s="12" t="e">
        <f t="shared" si="947"/>
        <v>#DIV/0!</v>
      </c>
      <c r="MA176" s="12" t="e">
        <f t="shared" si="948"/>
        <v>#DIV/0!</v>
      </c>
      <c r="MB176" s="12" t="e">
        <f t="shared" si="949"/>
        <v>#DIV/0!</v>
      </c>
      <c r="MC176" s="100">
        <v>0</v>
      </c>
      <c r="MD176" s="3">
        <v>4564279</v>
      </c>
      <c r="ME176" s="3">
        <v>17861</v>
      </c>
      <c r="MF176" s="3">
        <v>0</v>
      </c>
      <c r="MG176" s="3">
        <v>226</v>
      </c>
      <c r="MH176" s="3">
        <f t="shared" si="950"/>
        <v>-226</v>
      </c>
      <c r="MI176" s="3">
        <v>0</v>
      </c>
      <c r="MJ176" s="3">
        <f t="shared" si="951"/>
        <v>0</v>
      </c>
      <c r="MK176" s="12">
        <f t="shared" si="952"/>
        <v>0</v>
      </c>
      <c r="ML176" s="12">
        <f t="shared" si="953"/>
        <v>1.2653266894350821E-2</v>
      </c>
      <c r="MM176" s="88">
        <f t="shared" si="954"/>
        <v>241.19769911504426</v>
      </c>
      <c r="MN176" s="45" t="e">
        <f t="shared" si="955"/>
        <v>#DIV/0!</v>
      </c>
      <c r="MO176" s="88">
        <v>54510.68</v>
      </c>
      <c r="MP176" s="88">
        <v>633042.43999999994</v>
      </c>
      <c r="MQ176" s="88">
        <v>0</v>
      </c>
      <c r="MR176" s="88">
        <f t="shared" si="956"/>
        <v>0</v>
      </c>
      <c r="MS176" s="12">
        <f t="shared" si="957"/>
        <v>8.6109045074450302E-2</v>
      </c>
      <c r="MT176" s="12" t="e">
        <f t="shared" si="958"/>
        <v>#DIV/0!</v>
      </c>
      <c r="MU176" s="12" t="e">
        <f t="shared" si="959"/>
        <v>#DIV/0!</v>
      </c>
      <c r="MV176" s="12" t="e">
        <f t="shared" si="960"/>
        <v>#DIV/0!</v>
      </c>
      <c r="MW176" s="100">
        <v>0</v>
      </c>
      <c r="MX176" s="3">
        <v>6283440</v>
      </c>
      <c r="MY176" s="3">
        <v>18476</v>
      </c>
      <c r="MZ176" s="3">
        <v>0</v>
      </c>
      <c r="NA176" s="3">
        <v>244</v>
      </c>
      <c r="NB176" s="3">
        <f t="shared" si="961"/>
        <v>-244</v>
      </c>
      <c r="NC176" s="3">
        <v>0</v>
      </c>
      <c r="ND176" s="3">
        <f t="shared" si="962"/>
        <v>0</v>
      </c>
      <c r="NE176" s="12">
        <f t="shared" si="963"/>
        <v>0</v>
      </c>
      <c r="NF176" s="12">
        <f t="shared" si="964"/>
        <v>1.3206321714656853E-2</v>
      </c>
      <c r="NG176" s="88">
        <f t="shared" si="965"/>
        <v>307.19754098360653</v>
      </c>
      <c r="NH176" s="45" t="e">
        <f t="shared" si="966"/>
        <v>#DIV/0!</v>
      </c>
      <c r="NI176" s="88">
        <v>74956.2</v>
      </c>
      <c r="NJ176" s="88">
        <v>462474.38</v>
      </c>
      <c r="NK176" s="88">
        <v>0</v>
      </c>
      <c r="NL176" s="88">
        <f t="shared" si="967"/>
        <v>0</v>
      </c>
      <c r="NM176" s="12">
        <f t="shared" si="968"/>
        <v>0.16207643761801463</v>
      </c>
      <c r="NN176" s="12" t="e">
        <f t="shared" si="969"/>
        <v>#DIV/0!</v>
      </c>
      <c r="NO176" s="12" t="e">
        <f t="shared" si="970"/>
        <v>#DIV/0!</v>
      </c>
      <c r="NP176" s="12" t="e">
        <f t="shared" si="971"/>
        <v>#DIV/0!</v>
      </c>
      <c r="NQ176" s="100">
        <v>0</v>
      </c>
      <c r="NR176" s="3">
        <v>7887257</v>
      </c>
      <c r="NS176" s="3">
        <v>22506</v>
      </c>
      <c r="NT176" s="3">
        <v>0</v>
      </c>
      <c r="NU176" s="3">
        <v>276</v>
      </c>
      <c r="NV176" s="3">
        <f t="shared" si="972"/>
        <v>-276</v>
      </c>
      <c r="NW176" s="3">
        <f t="shared" si="973"/>
        <v>0</v>
      </c>
      <c r="NX176" s="12">
        <f t="shared" si="974"/>
        <v>1.2263396427619302E-2</v>
      </c>
      <c r="NY176" s="88">
        <f t="shared" si="975"/>
        <v>423.58144927536233</v>
      </c>
      <c r="NZ176" s="45" t="e">
        <f t="shared" si="976"/>
        <v>#DIV/0!</v>
      </c>
      <c r="OA176" s="88">
        <v>116908.48</v>
      </c>
      <c r="OB176" s="88">
        <v>549123.44999999995</v>
      </c>
      <c r="OC176" s="88">
        <v>0</v>
      </c>
      <c r="OD176" s="88">
        <f t="shared" si="977"/>
        <v>0</v>
      </c>
      <c r="OE176" s="12">
        <f t="shared" si="978"/>
        <v>0</v>
      </c>
      <c r="OF176" s="12">
        <f t="shared" si="979"/>
        <v>0.21290017754659724</v>
      </c>
      <c r="OG176" s="12" t="e">
        <f t="shared" si="980"/>
        <v>#DIV/0!</v>
      </c>
      <c r="OH176" s="12" t="e">
        <f t="shared" si="981"/>
        <v>#DIV/0!</v>
      </c>
      <c r="OI176" s="12" t="e">
        <f t="shared" si="982"/>
        <v>#DIV/0!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f t="shared" si="983"/>
        <v>0</v>
      </c>
      <c r="OP176" s="88">
        <v>0</v>
      </c>
      <c r="OQ176" s="12">
        <f t="shared" si="985"/>
        <v>0</v>
      </c>
      <c r="OR176" s="3">
        <v>0</v>
      </c>
      <c r="OS176" s="100">
        <v>0</v>
      </c>
      <c r="OT176" s="3">
        <v>7650485</v>
      </c>
      <c r="OU176" s="3">
        <v>26769</v>
      </c>
      <c r="OV176" s="3">
        <v>0</v>
      </c>
      <c r="OW176" s="3">
        <v>308</v>
      </c>
      <c r="OX176" s="3">
        <f t="shared" si="986"/>
        <v>-308</v>
      </c>
      <c r="OY176" s="3">
        <f t="shared" si="987"/>
        <v>0</v>
      </c>
      <c r="OZ176" s="12">
        <f t="shared" si="988"/>
        <v>1.1505846314767081E-2</v>
      </c>
      <c r="PA176" s="88">
        <f t="shared" si="989"/>
        <v>421.33564935064936</v>
      </c>
      <c r="PB176" s="45" t="e">
        <f t="shared" si="990"/>
        <v>#DIV/0!</v>
      </c>
      <c r="PC176" s="88">
        <v>129771.38</v>
      </c>
      <c r="PD176" s="88">
        <v>680339.05</v>
      </c>
      <c r="PE176" s="88">
        <v>0</v>
      </c>
      <c r="PF176" s="88">
        <f t="shared" si="991"/>
        <v>0</v>
      </c>
      <c r="PG176" s="12">
        <f t="shared" si="992"/>
        <v>0</v>
      </c>
      <c r="PH176" s="12">
        <f t="shared" si="993"/>
        <v>0.19074515860878483</v>
      </c>
      <c r="PI176" s="12" t="e">
        <f t="shared" si="994"/>
        <v>#DIV/0!</v>
      </c>
      <c r="PJ176" s="12" t="e">
        <f t="shared" si="995"/>
        <v>#DIV/0!</v>
      </c>
      <c r="PK176" s="12" t="e">
        <f t="shared" si="996"/>
        <v>#DIV/0!</v>
      </c>
      <c r="PL176" s="3">
        <v>0</v>
      </c>
      <c r="PM176" s="3">
        <v>0</v>
      </c>
      <c r="PN176" s="3">
        <v>0</v>
      </c>
      <c r="PO176" s="3">
        <v>0</v>
      </c>
      <c r="PP176" s="3">
        <v>0</v>
      </c>
      <c r="PQ176" s="3">
        <v>0</v>
      </c>
      <c r="PR176" s="3">
        <f t="shared" si="997"/>
        <v>0</v>
      </c>
      <c r="PS176" s="88">
        <f t="shared" si="998"/>
        <v>0</v>
      </c>
      <c r="PT176" s="12">
        <f t="shared" si="999"/>
        <v>0</v>
      </c>
      <c r="PU176" s="3">
        <v>0</v>
      </c>
      <c r="PV176" s="100">
        <v>0</v>
      </c>
      <c r="PW176" s="3">
        <v>6733777</v>
      </c>
      <c r="PX176" s="3">
        <v>32964</v>
      </c>
      <c r="PY176" s="3">
        <v>0</v>
      </c>
      <c r="PZ176" s="3">
        <v>428</v>
      </c>
      <c r="QA176" s="3">
        <f t="shared" si="1000"/>
        <v>-428</v>
      </c>
      <c r="QB176" s="3">
        <f t="shared" si="1001"/>
        <v>0</v>
      </c>
      <c r="QC176" s="12">
        <f t="shared" si="1002"/>
        <v>1.2983861181895401E-2</v>
      </c>
      <c r="QD176" s="88">
        <f t="shared" si="1003"/>
        <v>417.02911214953269</v>
      </c>
      <c r="QE176" s="45" t="e">
        <f t="shared" si="1004"/>
        <v>#DIV/0!</v>
      </c>
      <c r="QF176" s="88">
        <v>178488.46</v>
      </c>
      <c r="QG176" s="88">
        <v>1098488.77</v>
      </c>
      <c r="QH176" s="88">
        <v>0</v>
      </c>
      <c r="QI176" s="88">
        <f t="shared" si="1005"/>
        <v>0</v>
      </c>
      <c r="QJ176" s="12">
        <f t="shared" si="1006"/>
        <v>0</v>
      </c>
      <c r="QK176" s="12">
        <f t="shared" si="1007"/>
        <v>0.16248546628291885</v>
      </c>
      <c r="QL176" s="12" t="e">
        <f t="shared" si="1008"/>
        <v>#DIV/0!</v>
      </c>
      <c r="QM176" s="12" t="e">
        <f t="shared" si="1009"/>
        <v>#DIV/0!</v>
      </c>
      <c r="QN176" s="12" t="e">
        <f t="shared" si="1010"/>
        <v>#DIV/0!</v>
      </c>
      <c r="QO176" s="3">
        <v>0</v>
      </c>
      <c r="QP176" s="3"/>
      <c r="QQ176" s="3">
        <v>0</v>
      </c>
      <c r="QR176" s="3">
        <v>0</v>
      </c>
      <c r="QS176" s="3">
        <v>0</v>
      </c>
      <c r="QT176" s="3">
        <v>0</v>
      </c>
      <c r="QU176" s="3">
        <f t="shared" si="1011"/>
        <v>0</v>
      </c>
      <c r="QV176" s="88">
        <f t="shared" si="1012"/>
        <v>0</v>
      </c>
      <c r="QW176" s="12">
        <f t="shared" si="1013"/>
        <v>0</v>
      </c>
      <c r="QX176" s="3">
        <v>0</v>
      </c>
      <c r="QY176" s="100">
        <v>0</v>
      </c>
      <c r="QZ176" s="3">
        <v>3777125</v>
      </c>
      <c r="RA176" s="3">
        <v>35029</v>
      </c>
      <c r="RB176" s="3">
        <v>0</v>
      </c>
      <c r="RC176" s="3">
        <v>429</v>
      </c>
      <c r="RD176" s="3">
        <f t="shared" si="786"/>
        <v>-429</v>
      </c>
      <c r="RE176" s="3">
        <f t="shared" si="787"/>
        <v>0</v>
      </c>
      <c r="RF176" s="12">
        <f t="shared" si="788"/>
        <v>1.2246995346712725E-2</v>
      </c>
      <c r="RG176" s="88">
        <f t="shared" si="789"/>
        <v>574.26251748251752</v>
      </c>
      <c r="RH176" s="45" t="e">
        <f t="shared" si="790"/>
        <v>#DIV/0!</v>
      </c>
      <c r="RI176" s="88">
        <v>246358.62</v>
      </c>
      <c r="RJ176" s="88">
        <v>1317495.07</v>
      </c>
      <c r="RK176" s="88">
        <v>0</v>
      </c>
      <c r="RL176" s="88">
        <f t="shared" si="791"/>
        <v>0</v>
      </c>
      <c r="RM176" s="12">
        <f t="shared" si="792"/>
        <v>0</v>
      </c>
      <c r="RN176" s="12">
        <f t="shared" si="793"/>
        <v>0.18699016460076773</v>
      </c>
      <c r="RO176" s="12" t="e">
        <f t="shared" si="794"/>
        <v>#DIV/0!</v>
      </c>
      <c r="RP176" s="169" t="str">
        <f t="shared" si="795"/>
        <v>SB</v>
      </c>
      <c r="RQ176" s="12" t="e">
        <f t="shared" si="796"/>
        <v>#DIV/0!</v>
      </c>
      <c r="RR176" s="12" t="e">
        <f t="shared" si="797"/>
        <v>#DIV/0!</v>
      </c>
      <c r="RS176" s="3">
        <v>0</v>
      </c>
      <c r="RT176" s="3">
        <v>0</v>
      </c>
      <c r="RU176" s="3">
        <v>0</v>
      </c>
      <c r="RV176" s="3">
        <v>0</v>
      </c>
      <c r="RW176" s="3">
        <v>0</v>
      </c>
      <c r="RX176" s="3">
        <v>0</v>
      </c>
      <c r="RY176" s="3">
        <f t="shared" si="798"/>
        <v>0</v>
      </c>
      <c r="RZ176" s="88">
        <f t="shared" si="799"/>
        <v>0</v>
      </c>
      <c r="SA176" s="12">
        <f t="shared" si="800"/>
        <v>0</v>
      </c>
      <c r="SB176" s="3">
        <v>0</v>
      </c>
      <c r="SC176" s="100">
        <v>0</v>
      </c>
      <c r="SD176" s="3">
        <v>3170022</v>
      </c>
      <c r="SE176" s="3">
        <v>30118</v>
      </c>
      <c r="SF176" s="3">
        <v>0</v>
      </c>
      <c r="SG176" s="3">
        <v>448</v>
      </c>
      <c r="SH176" s="3">
        <f t="shared" si="756"/>
        <v>-448</v>
      </c>
      <c r="SI176" s="3">
        <f t="shared" si="757"/>
        <v>0</v>
      </c>
      <c r="SJ176" s="12">
        <f t="shared" si="758"/>
        <v>1.4874825685636497E-2</v>
      </c>
      <c r="SK176" s="88">
        <f t="shared" si="759"/>
        <v>534.24107142857144</v>
      </c>
      <c r="SL176" s="45" t="e">
        <f t="shared" si="760"/>
        <v>#DIV/0!</v>
      </c>
      <c r="SM176" s="88">
        <v>239340</v>
      </c>
      <c r="SN176" s="88">
        <v>1313766</v>
      </c>
      <c r="SO176" s="88">
        <v>0</v>
      </c>
      <c r="SP176" s="88">
        <f t="shared" si="761"/>
        <v>0</v>
      </c>
      <c r="SQ176" s="12">
        <f t="shared" si="762"/>
        <v>0</v>
      </c>
      <c r="SR176" s="87">
        <f t="shared" si="763"/>
        <v>0.18217856147898484</v>
      </c>
      <c r="SS176" s="87" t="e">
        <f t="shared" si="764"/>
        <v>#DIV/0!</v>
      </c>
      <c r="ST176" s="169" t="str">
        <f t="shared" si="765"/>
        <v>SB</v>
      </c>
      <c r="SU176" s="12" t="e">
        <f t="shared" si="766"/>
        <v>#DIV/0!</v>
      </c>
      <c r="SV176" s="12" t="e">
        <f t="shared" si="767"/>
        <v>#DIV/0!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f t="shared" si="768"/>
        <v>0</v>
      </c>
      <c r="TD176" s="88">
        <f t="shared" si="769"/>
        <v>0</v>
      </c>
      <c r="TE176" s="12">
        <f t="shared" si="770"/>
        <v>0</v>
      </c>
      <c r="TF176" s="3">
        <v>0</v>
      </c>
      <c r="TG176" s="100">
        <f>SUMIFS(Main!TX:TX,Main!B:B,B:B)</f>
        <v>0</v>
      </c>
      <c r="TH176" s="3">
        <v>4458678</v>
      </c>
      <c r="TI176" s="3">
        <v>27680</v>
      </c>
      <c r="TJ176" s="3">
        <f>SUMIFS(Main!TT:TT,Main!B:B,B:B)</f>
        <v>0</v>
      </c>
      <c r="TK176" s="3">
        <v>443</v>
      </c>
      <c r="TL176" s="3">
        <f t="shared" si="771"/>
        <v>-443</v>
      </c>
      <c r="TM176" s="3">
        <f t="shared" si="772"/>
        <v>0</v>
      </c>
      <c r="TN176" s="12">
        <f t="shared" si="773"/>
        <v>1.6004335260115608E-2</v>
      </c>
      <c r="TO176" s="88">
        <f t="shared" si="774"/>
        <v>542.25911963882618</v>
      </c>
      <c r="TP176" s="45" t="e">
        <f t="shared" si="775"/>
        <v>#DIV/0!</v>
      </c>
      <c r="TQ176" s="88">
        <v>240220.79</v>
      </c>
      <c r="TR176" s="88">
        <v>1069116</v>
      </c>
      <c r="TS176" s="88">
        <f>SUMIFS(Main!TU:TU,Main!B:B,B:B)</f>
        <v>0</v>
      </c>
      <c r="TT176" s="88">
        <f t="shared" si="776"/>
        <v>0</v>
      </c>
      <c r="TU176" s="12">
        <f t="shared" si="777"/>
        <v>0</v>
      </c>
      <c r="TV176" s="87">
        <f t="shared" si="778"/>
        <v>0.22469104381563834</v>
      </c>
      <c r="TW176" s="87" t="e">
        <f t="shared" si="779"/>
        <v>#DIV/0!</v>
      </c>
      <c r="TX176" s="169" t="str">
        <f t="shared" si="780"/>
        <v>SB</v>
      </c>
      <c r="TY176" s="12" t="e">
        <f t="shared" si="781"/>
        <v>#DIV/0!</v>
      </c>
      <c r="TZ176" s="12" t="e">
        <f t="shared" si="782"/>
        <v>#DIV/0!</v>
      </c>
      <c r="UA176" s="3">
        <f>SUMIFS(Main!UG:UG,Main!B:B,B:B)</f>
        <v>0</v>
      </c>
      <c r="UB176" s="3">
        <f>SUMIFS(Main!UI:UI,Main!B:B,B:B)</f>
        <v>0</v>
      </c>
      <c r="UC176" s="3">
        <f>SUMIFS(Main!UK:UK,Main!B:B,B:B)</f>
        <v>0</v>
      </c>
      <c r="UD176" s="3">
        <f>SUMIFS(Main!UO:UO,Main!B:B,B:B)</f>
        <v>0</v>
      </c>
      <c r="UE176" s="3">
        <f>SUMIFS(Main!UQ:UQ,Main!B:B,B:B)</f>
        <v>0</v>
      </c>
      <c r="UF176" s="3">
        <f>SUMIFS(Main!US:US,Main!B:B,B:B)</f>
        <v>0</v>
      </c>
      <c r="UG176" s="3">
        <f t="shared" si="783"/>
        <v>0</v>
      </c>
      <c r="UH176" s="88">
        <f t="shared" si="784"/>
        <v>0</v>
      </c>
      <c r="UI176" s="12">
        <f t="shared" si="785"/>
        <v>0</v>
      </c>
      <c r="UJ176" s="3">
        <f>SUMIFS(Main!UW:UW,Main!B:B,B:B)</f>
        <v>0</v>
      </c>
      <c r="UK176" s="100">
        <f>SUMIFS(Main!VI:VI,Main!A:A,A:A)</f>
        <v>0</v>
      </c>
      <c r="UL176" s="3">
        <v>4590517</v>
      </c>
      <c r="UM176" s="3">
        <v>30705</v>
      </c>
      <c r="UN176" s="3">
        <f>SUMIFS(Main!VE:VE,Main!A:A,A:A)</f>
        <v>0</v>
      </c>
      <c r="UO176" s="3">
        <v>526</v>
      </c>
      <c r="UP176" s="3">
        <f t="shared" si="741"/>
        <v>-526</v>
      </c>
      <c r="UQ176" s="3">
        <f t="shared" si="742"/>
        <v>0</v>
      </c>
      <c r="UR176" s="12">
        <f t="shared" si="743"/>
        <v>1.7130760462465398E-2</v>
      </c>
      <c r="US176" s="88">
        <f t="shared" si="744"/>
        <v>446.36161596958175</v>
      </c>
      <c r="UT176" s="45" t="e">
        <f t="shared" si="745"/>
        <v>#DIV/0!</v>
      </c>
      <c r="UU176" s="88">
        <v>234786.21</v>
      </c>
      <c r="UV176" s="88">
        <v>1259211.23</v>
      </c>
      <c r="UW176" s="88">
        <f>SUMIFS(Main!VF:VF,Main!A:A,A:A)</f>
        <v>0</v>
      </c>
      <c r="UX176" s="88">
        <f t="shared" si="746"/>
        <v>0</v>
      </c>
      <c r="UY176" s="12">
        <f t="shared" si="747"/>
        <v>0</v>
      </c>
      <c r="UZ176" s="87">
        <f t="shared" si="748"/>
        <v>0.18645498420467549</v>
      </c>
      <c r="VA176" s="87" t="e">
        <f t="shared" si="749"/>
        <v>#DIV/0!</v>
      </c>
      <c r="VB176" s="169" t="str">
        <f t="shared" si="740"/>
        <v>SB</v>
      </c>
      <c r="VC176" s="12" t="e">
        <f t="shared" si="754"/>
        <v>#DIV/0!</v>
      </c>
      <c r="VD176" s="12" t="e">
        <f t="shared" si="750"/>
        <v>#DIV/0!</v>
      </c>
      <c r="VE176" s="3">
        <f>SUMIFS(Main!VR:VR,Main!B:B,B:B)</f>
        <v>0</v>
      </c>
      <c r="VF176" s="3">
        <f>SUMIFS(Main!VT:VT,Main!B:B,B:B)</f>
        <v>0</v>
      </c>
      <c r="VG176" s="3">
        <f>SUMIFS(Main!VV:VV,Main!B:B,B:B)</f>
        <v>0</v>
      </c>
      <c r="VH176" s="3">
        <f>SUMIFS(Main!VZ:VZ,Main!B:B,B:B)</f>
        <v>0</v>
      </c>
      <c r="VI176" s="3">
        <f>SUMIFS(Main!WB:WB,Main!B:B,B:B)</f>
        <v>0</v>
      </c>
      <c r="VJ176" s="3">
        <f>SUMIFS(Main!WD:WD,Main!B:B,B:B)</f>
        <v>0</v>
      </c>
      <c r="VK176" s="3">
        <f t="shared" si="751"/>
        <v>0</v>
      </c>
      <c r="VL176" s="88">
        <f t="shared" si="752"/>
        <v>0</v>
      </c>
      <c r="VM176" s="12">
        <f t="shared" si="753"/>
        <v>0</v>
      </c>
      <c r="VN176" s="3">
        <f>SUMIFS(Main!WH:WH,Main!B:B,B:B)</f>
        <v>0</v>
      </c>
    </row>
    <row r="177" spans="1:586">
      <c r="A177" s="157" t="s">
        <v>461</v>
      </c>
      <c r="B177" s="158" t="s">
        <v>622</v>
      </c>
      <c r="C177" s="150" t="s">
        <v>622</v>
      </c>
      <c r="D177" s="150" t="s">
        <v>669</v>
      </c>
      <c r="E177" s="154" t="s">
        <v>622</v>
      </c>
      <c r="F177" s="159" t="s">
        <v>622</v>
      </c>
      <c r="G177" s="150" t="s">
        <v>622</v>
      </c>
      <c r="H177" s="17">
        <v>0</v>
      </c>
      <c r="I177" s="1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87"/>
      <c r="V177" s="87"/>
      <c r="W177" s="12"/>
      <c r="X177" s="91"/>
      <c r="Y177" s="91"/>
      <c r="Z177" s="91"/>
      <c r="AA177" s="91"/>
      <c r="AB177" s="91"/>
      <c r="AC177" s="91"/>
      <c r="AD177" s="91"/>
      <c r="AE177" s="87"/>
      <c r="AF177" s="88"/>
      <c r="AG177" s="88"/>
      <c r="AH177" s="88"/>
      <c r="AI177" s="87"/>
      <c r="AJ177" s="87"/>
      <c r="AK177" s="12"/>
      <c r="AL177" s="3"/>
      <c r="AM177" s="3"/>
      <c r="AN177" s="3"/>
      <c r="AO177" s="3"/>
      <c r="AP177" s="3"/>
      <c r="AQ177" s="3"/>
      <c r="AR177" s="3"/>
      <c r="AS177" s="3"/>
      <c r="AT177" s="87"/>
      <c r="AU177" s="40"/>
      <c r="AV177" s="40"/>
      <c r="AW177" s="88"/>
      <c r="AX177" s="88"/>
      <c r="AY177" s="88"/>
      <c r="AZ177" s="87"/>
      <c r="BA177" s="87"/>
      <c r="BB177" s="87"/>
      <c r="BC177" s="89"/>
      <c r="BD177" s="12"/>
      <c r="BE177" s="3"/>
      <c r="BF177" s="3"/>
      <c r="BG177" s="3"/>
      <c r="BH177" s="3"/>
      <c r="BI177" s="3"/>
      <c r="BJ177" s="3"/>
      <c r="BK177" s="3"/>
      <c r="BL177" s="3"/>
      <c r="BM177" s="87"/>
      <c r="BN177" s="40"/>
      <c r="BO177" s="40"/>
      <c r="BP177" s="88"/>
      <c r="BQ177" s="88"/>
      <c r="BR177" s="88"/>
      <c r="BS177" s="12"/>
      <c r="BT177" s="12"/>
      <c r="BU177" s="87"/>
      <c r="BV177" s="89"/>
      <c r="BW177" s="90"/>
      <c r="BX177" s="12"/>
      <c r="BY177" s="3"/>
      <c r="BZ177" s="3"/>
      <c r="CA177" s="3"/>
      <c r="CB177" s="3"/>
      <c r="CC177" s="3"/>
      <c r="CD177" s="3"/>
      <c r="CE177" s="3"/>
      <c r="CF177" s="3"/>
      <c r="CG177" s="87"/>
      <c r="CH177" s="3"/>
      <c r="CI177" s="3"/>
      <c r="CJ177" s="88"/>
      <c r="CK177" s="88"/>
      <c r="CL177" s="88"/>
      <c r="CM177" s="87"/>
      <c r="CN177" s="87"/>
      <c r="CO177" s="12"/>
      <c r="CP177" s="12"/>
      <c r="CQ177" s="77"/>
      <c r="CR177" s="12"/>
      <c r="CS177" s="3"/>
      <c r="CT177" s="3"/>
      <c r="CU177" s="3"/>
      <c r="CV177" s="3"/>
      <c r="CW177" s="3"/>
      <c r="CX177" s="3"/>
      <c r="CY177" s="3"/>
      <c r="CZ177" s="3"/>
      <c r="DA177" s="87"/>
      <c r="DB177" s="45"/>
      <c r="DC177" s="3"/>
      <c r="DD177" s="88"/>
      <c r="DE177" s="88"/>
      <c r="DF177" s="88"/>
      <c r="DG177" s="12"/>
      <c r="DH177" s="12"/>
      <c r="DI177" s="12"/>
      <c r="DJ177" s="12"/>
      <c r="DK177" s="3"/>
      <c r="DL177" s="2"/>
      <c r="DM177" s="3"/>
      <c r="DN177" s="3"/>
      <c r="DO177" s="3"/>
      <c r="DP177" s="3"/>
      <c r="DQ177" s="3"/>
      <c r="DR177" s="3"/>
      <c r="DS177" s="3"/>
      <c r="DT177" s="3"/>
      <c r="DU177" s="12"/>
      <c r="DV177" s="87"/>
      <c r="DW177" s="3"/>
      <c r="DX177" s="3"/>
      <c r="DY177" s="88"/>
      <c r="DZ177" s="88"/>
      <c r="EA177" s="88"/>
      <c r="EB177" s="12"/>
      <c r="EC177" s="12"/>
      <c r="ED177" s="12"/>
      <c r="EE177" s="12"/>
      <c r="EF177" s="3"/>
      <c r="EG177" s="12"/>
      <c r="EH177" s="3"/>
      <c r="EI177" s="3"/>
      <c r="EJ177" s="3"/>
      <c r="EK177" s="3"/>
      <c r="EL177" s="3"/>
      <c r="EM177" s="3"/>
      <c r="EN177" s="3"/>
      <c r="EO177" s="3"/>
      <c r="EP177" s="12"/>
      <c r="EQ177" s="87"/>
      <c r="ER177" s="3"/>
      <c r="ES177" s="3"/>
      <c r="ET177" s="88"/>
      <c r="EU177" s="88"/>
      <c r="EV177" s="88"/>
      <c r="EW177" s="12"/>
      <c r="EX177" s="12"/>
      <c r="EY177" s="12"/>
      <c r="EZ177" s="12"/>
      <c r="FA177" s="3"/>
      <c r="FB177" s="12"/>
      <c r="FC177" s="3"/>
      <c r="FD177" s="3"/>
      <c r="FE177" s="3"/>
      <c r="FF177" s="3"/>
      <c r="FG177" s="3"/>
      <c r="FH177" s="3"/>
      <c r="FI177" s="3"/>
      <c r="FJ177" s="3"/>
      <c r="FK177" s="12"/>
      <c r="FL177" s="12"/>
      <c r="FM177" s="3"/>
      <c r="FN177" s="88"/>
      <c r="FO177" s="88"/>
      <c r="FP177" s="88"/>
      <c r="FQ177" s="88"/>
      <c r="FR177" s="12"/>
      <c r="FS177" s="12"/>
      <c r="FT177" s="12"/>
      <c r="FU177" s="39"/>
      <c r="FV177" s="77"/>
      <c r="FW177" s="12"/>
      <c r="FX177" s="3"/>
      <c r="FY177" s="3"/>
      <c r="FZ177" s="3"/>
      <c r="GA177" s="3"/>
      <c r="GB177" s="3"/>
      <c r="GC177" s="3"/>
      <c r="GD177" s="3"/>
      <c r="GE177" s="3"/>
      <c r="GF177" s="12"/>
      <c r="GG177" s="12"/>
      <c r="GH177" s="88"/>
      <c r="GI177" s="45"/>
      <c r="GJ177" s="88"/>
      <c r="GK177" s="88"/>
      <c r="GL177" s="88"/>
      <c r="GM177" s="12"/>
      <c r="GN177" s="12"/>
      <c r="GO177" s="12"/>
      <c r="GP177" s="12"/>
      <c r="GQ177" s="77"/>
      <c r="GR177" s="12"/>
      <c r="GS177" s="3"/>
      <c r="GT177" s="3"/>
      <c r="GU177" s="3"/>
      <c r="GV177" s="3"/>
      <c r="GW177" s="3"/>
      <c r="GX177" s="3"/>
      <c r="GY177" s="3"/>
      <c r="GZ177" s="3"/>
      <c r="HA177" s="12"/>
      <c r="HB177" s="12"/>
      <c r="HC177" s="88"/>
      <c r="HD177" s="45"/>
      <c r="HE177" s="88"/>
      <c r="HF177" s="88"/>
      <c r="HG177" s="88"/>
      <c r="HH177" s="12"/>
      <c r="HI177" s="12"/>
      <c r="HJ177" s="12"/>
      <c r="HK177" s="12"/>
      <c r="HL177" s="77" t="s">
        <v>622</v>
      </c>
      <c r="HM177" s="3">
        <v>0</v>
      </c>
      <c r="HN177" s="3">
        <v>1838880</v>
      </c>
      <c r="HO177" s="3">
        <v>6776</v>
      </c>
      <c r="HP177" s="3">
        <v>0</v>
      </c>
      <c r="HQ177" s="3">
        <v>228</v>
      </c>
      <c r="HR177" s="3">
        <f t="shared" si="884"/>
        <v>-228</v>
      </c>
      <c r="HS177" s="3">
        <v>0</v>
      </c>
      <c r="HT177" s="3">
        <f t="shared" si="885"/>
        <v>0</v>
      </c>
      <c r="HU177" s="12">
        <f t="shared" si="886"/>
        <v>0</v>
      </c>
      <c r="HV177" s="12">
        <f t="shared" si="887"/>
        <v>3.3648170011806373E-2</v>
      </c>
      <c r="HW177" s="88">
        <f t="shared" si="888"/>
        <v>164.60372807017544</v>
      </c>
      <c r="HX177" s="45" t="e">
        <f t="shared" si="889"/>
        <v>#DIV/0!</v>
      </c>
      <c r="HY177" s="3">
        <v>37529.65</v>
      </c>
      <c r="HZ177" s="3">
        <v>484201.62</v>
      </c>
      <c r="IA177" s="3">
        <v>0</v>
      </c>
      <c r="IB177" s="20">
        <f t="shared" si="890"/>
        <v>0</v>
      </c>
      <c r="IC177" s="12">
        <f t="shared" si="891"/>
        <v>7.7508311517008141E-2</v>
      </c>
      <c r="ID177" s="12" t="e">
        <f t="shared" si="892"/>
        <v>#DIV/0!</v>
      </c>
      <c r="IE177" s="12" t="e">
        <f t="shared" si="893"/>
        <v>#DIV/0!</v>
      </c>
      <c r="IF177" s="105" t="e">
        <f t="shared" si="894"/>
        <v>#DIV/0!</v>
      </c>
      <c r="IG177" s="100">
        <v>0</v>
      </c>
      <c r="IH177" s="3">
        <v>1843042</v>
      </c>
      <c r="II177" s="3">
        <v>7291</v>
      </c>
      <c r="IJ177" s="3">
        <v>0</v>
      </c>
      <c r="IK177" s="3">
        <v>201</v>
      </c>
      <c r="IL177" s="3">
        <f t="shared" si="895"/>
        <v>-201</v>
      </c>
      <c r="IM177" s="3">
        <v>0</v>
      </c>
      <c r="IN177" s="3">
        <f t="shared" si="896"/>
        <v>0</v>
      </c>
      <c r="IO177" s="12">
        <f t="shared" si="897"/>
        <v>0</v>
      </c>
      <c r="IP177" s="12">
        <f t="shared" si="898"/>
        <v>2.7568234810039775E-2</v>
      </c>
      <c r="IQ177" s="88">
        <f t="shared" si="899"/>
        <v>197.31472636815923</v>
      </c>
      <c r="IR177" s="45" t="e">
        <f t="shared" si="900"/>
        <v>#DIV/0!</v>
      </c>
      <c r="IS177" s="3">
        <v>39660.26</v>
      </c>
      <c r="IT177" s="3">
        <v>415168.47</v>
      </c>
      <c r="IU177" s="3">
        <v>0</v>
      </c>
      <c r="IV177" s="20">
        <f t="shared" si="901"/>
        <v>0</v>
      </c>
      <c r="IW177" s="12">
        <f t="shared" si="902"/>
        <v>9.5528111756656292E-2</v>
      </c>
      <c r="IX177" s="12" t="e">
        <f t="shared" si="903"/>
        <v>#DIV/0!</v>
      </c>
      <c r="IY177" s="12" t="e">
        <f t="shared" si="904"/>
        <v>#DIV/0!</v>
      </c>
      <c r="IZ177" s="12" t="e">
        <f t="shared" si="905"/>
        <v>#DIV/0!</v>
      </c>
      <c r="JA177" s="100">
        <v>0</v>
      </c>
      <c r="JB177" s="3">
        <v>2352720</v>
      </c>
      <c r="JC177" s="3">
        <v>8871</v>
      </c>
      <c r="JD177" s="3">
        <v>0</v>
      </c>
      <c r="JE177" s="3">
        <v>279</v>
      </c>
      <c r="JF177" s="3">
        <f t="shared" si="906"/>
        <v>-279</v>
      </c>
      <c r="JG177" s="3">
        <v>0</v>
      </c>
      <c r="JH177" s="3">
        <f t="shared" si="907"/>
        <v>0</v>
      </c>
      <c r="JI177" s="12">
        <f t="shared" si="908"/>
        <v>0</v>
      </c>
      <c r="JJ177" s="12">
        <f t="shared" si="909"/>
        <v>3.1450794724382822E-2</v>
      </c>
      <c r="JK177" s="88">
        <f t="shared" si="910"/>
        <v>222.76422939068101</v>
      </c>
      <c r="JL177" s="45" t="e">
        <f t="shared" si="911"/>
        <v>#DIV/0!</v>
      </c>
      <c r="JM177" s="3">
        <v>62151.22</v>
      </c>
      <c r="JN177" s="3">
        <v>613644.81999999995</v>
      </c>
      <c r="JO177" s="3">
        <v>0</v>
      </c>
      <c r="JP177" s="20">
        <f t="shared" si="912"/>
        <v>0</v>
      </c>
      <c r="JQ177" s="12">
        <f t="shared" si="913"/>
        <v>0.10128207388762771</v>
      </c>
      <c r="JR177" s="12" t="e">
        <f t="shared" si="914"/>
        <v>#DIV/0!</v>
      </c>
      <c r="JS177" s="12" t="e">
        <f t="shared" si="915"/>
        <v>#DIV/0!</v>
      </c>
      <c r="JT177" s="12" t="e">
        <f t="shared" si="916"/>
        <v>#DIV/0!</v>
      </c>
      <c r="JU177" s="100">
        <v>0</v>
      </c>
      <c r="JV177" s="3">
        <v>1663192</v>
      </c>
      <c r="JW177" s="3">
        <v>7014</v>
      </c>
      <c r="JX177" s="3">
        <v>0</v>
      </c>
      <c r="JY177" s="3">
        <v>252</v>
      </c>
      <c r="JZ177" s="3">
        <f t="shared" si="917"/>
        <v>-252</v>
      </c>
      <c r="KA177" s="3">
        <v>0</v>
      </c>
      <c r="KB177" s="3">
        <f t="shared" si="918"/>
        <v>0</v>
      </c>
      <c r="KC177" s="12">
        <f t="shared" si="919"/>
        <v>0</v>
      </c>
      <c r="KD177" s="12">
        <f t="shared" si="920"/>
        <v>3.5928143712574849E-2</v>
      </c>
      <c r="KE177" s="88">
        <f t="shared" si="921"/>
        <v>189.25567460317461</v>
      </c>
      <c r="KF177" s="45" t="e">
        <f t="shared" si="922"/>
        <v>#DIV/0!</v>
      </c>
      <c r="KG177" s="3">
        <v>47692.43</v>
      </c>
      <c r="KH177" s="3">
        <v>554863.97</v>
      </c>
      <c r="KI177" s="3">
        <v>0</v>
      </c>
      <c r="KJ177" s="20">
        <f t="shared" si="923"/>
        <v>0</v>
      </c>
      <c r="KK177" s="12">
        <f t="shared" si="924"/>
        <v>8.5953373400691355E-2</v>
      </c>
      <c r="KL177" s="12" t="e">
        <f t="shared" si="925"/>
        <v>#DIV/0!</v>
      </c>
      <c r="KM177" s="12" t="e">
        <f t="shared" si="926"/>
        <v>#DIV/0!</v>
      </c>
      <c r="KN177" s="12" t="e">
        <f t="shared" si="927"/>
        <v>#DIV/0!</v>
      </c>
      <c r="KO177" s="100">
        <v>0</v>
      </c>
      <c r="KP177" s="3">
        <v>1497603</v>
      </c>
      <c r="KQ177" s="3">
        <v>6516</v>
      </c>
      <c r="KR177" s="3">
        <v>0</v>
      </c>
      <c r="KS177" s="3">
        <v>233</v>
      </c>
      <c r="KT177" s="3">
        <f t="shared" si="928"/>
        <v>-233</v>
      </c>
      <c r="KU177" s="3">
        <v>0</v>
      </c>
      <c r="KV177" s="3">
        <f t="shared" si="929"/>
        <v>0</v>
      </c>
      <c r="KW177" s="12">
        <f t="shared" si="930"/>
        <v>0</v>
      </c>
      <c r="KX177" s="12">
        <f t="shared" si="931"/>
        <v>3.5758133824432166E-2</v>
      </c>
      <c r="KY177" s="88">
        <f t="shared" si="932"/>
        <v>167.00549356223175</v>
      </c>
      <c r="KZ177" s="45" t="e">
        <f t="shared" si="933"/>
        <v>#DIV/0!</v>
      </c>
      <c r="LA177" s="3">
        <v>38912.28</v>
      </c>
      <c r="LB177" s="3">
        <v>513846.82</v>
      </c>
      <c r="LC177" s="3">
        <v>0</v>
      </c>
      <c r="LD177" s="20">
        <f t="shared" si="934"/>
        <v>0</v>
      </c>
      <c r="LE177" s="12">
        <f t="shared" si="935"/>
        <v>7.5727392844427838E-2</v>
      </c>
      <c r="LF177" s="12" t="e">
        <f t="shared" si="936"/>
        <v>#DIV/0!</v>
      </c>
      <c r="LG177" s="12" t="e">
        <f t="shared" si="937"/>
        <v>#DIV/0!</v>
      </c>
      <c r="LH177" s="12" t="e">
        <f t="shared" si="938"/>
        <v>#DIV/0!</v>
      </c>
      <c r="LI177" s="100">
        <v>0</v>
      </c>
      <c r="LJ177" s="3">
        <v>991600</v>
      </c>
      <c r="LK177" s="3">
        <v>4538</v>
      </c>
      <c r="LL177" s="3">
        <v>0</v>
      </c>
      <c r="LM177" s="3">
        <v>157</v>
      </c>
      <c r="LN177" s="3">
        <f t="shared" si="939"/>
        <v>-157</v>
      </c>
      <c r="LO177" s="3">
        <v>0</v>
      </c>
      <c r="LP177" s="3">
        <f t="shared" si="940"/>
        <v>0</v>
      </c>
      <c r="LQ177" s="12">
        <f t="shared" si="941"/>
        <v>0</v>
      </c>
      <c r="LR177" s="12">
        <f t="shared" si="942"/>
        <v>3.4596738651388279E-2</v>
      </c>
      <c r="LS177" s="88">
        <f t="shared" si="943"/>
        <v>183.96121019108281</v>
      </c>
      <c r="LT177" s="45" t="e">
        <f t="shared" si="944"/>
        <v>#DIV/0!</v>
      </c>
      <c r="LU177" s="88">
        <v>28881.91</v>
      </c>
      <c r="LV177" s="88">
        <v>376427.22</v>
      </c>
      <c r="LW177" s="88">
        <v>0</v>
      </c>
      <c r="LX177" s="88">
        <f t="shared" si="945"/>
        <v>0</v>
      </c>
      <c r="LY177" s="12">
        <f t="shared" si="946"/>
        <v>7.6726412080401624E-2</v>
      </c>
      <c r="LZ177" s="12" t="e">
        <f t="shared" si="947"/>
        <v>#DIV/0!</v>
      </c>
      <c r="MA177" s="12" t="e">
        <f t="shared" si="948"/>
        <v>#DIV/0!</v>
      </c>
      <c r="MB177" s="12" t="e">
        <f t="shared" si="949"/>
        <v>#DIV/0!</v>
      </c>
      <c r="MC177" s="100">
        <v>0</v>
      </c>
      <c r="MD177" s="3">
        <v>331524</v>
      </c>
      <c r="ME177" s="3">
        <v>1547</v>
      </c>
      <c r="MF177" s="3">
        <v>0</v>
      </c>
      <c r="MG177" s="3">
        <v>37</v>
      </c>
      <c r="MH177" s="3">
        <f t="shared" si="950"/>
        <v>-37</v>
      </c>
      <c r="MI177" s="3">
        <v>0</v>
      </c>
      <c r="MJ177" s="3">
        <f t="shared" si="951"/>
        <v>0</v>
      </c>
      <c r="MK177" s="12">
        <f t="shared" si="952"/>
        <v>0</v>
      </c>
      <c r="ML177" s="12">
        <f t="shared" si="953"/>
        <v>2.3917259211376857E-2</v>
      </c>
      <c r="MM177" s="88">
        <f t="shared" si="954"/>
        <v>242.46999999999997</v>
      </c>
      <c r="MN177" s="45" t="e">
        <f t="shared" si="955"/>
        <v>#DIV/0!</v>
      </c>
      <c r="MO177" s="88">
        <v>8971.39</v>
      </c>
      <c r="MP177" s="88">
        <v>43111.05</v>
      </c>
      <c r="MQ177" s="88">
        <v>0</v>
      </c>
      <c r="MR177" s="88">
        <f t="shared" si="956"/>
        <v>0</v>
      </c>
      <c r="MS177" s="12">
        <f t="shared" si="957"/>
        <v>0.20809954756379162</v>
      </c>
      <c r="MT177" s="12" t="e">
        <f t="shared" si="958"/>
        <v>#DIV/0!</v>
      </c>
      <c r="MU177" s="12" t="e">
        <f t="shared" si="959"/>
        <v>#DIV/0!</v>
      </c>
      <c r="MV177" s="12" t="e">
        <f t="shared" si="960"/>
        <v>#DIV/0!</v>
      </c>
      <c r="MW177" s="100">
        <v>0</v>
      </c>
      <c r="MX177" s="3">
        <v>3945242</v>
      </c>
      <c r="MY177" s="3">
        <v>18012</v>
      </c>
      <c r="MZ177" s="3">
        <v>0</v>
      </c>
      <c r="NA177" s="3">
        <v>127</v>
      </c>
      <c r="NB177" s="3">
        <f t="shared" si="961"/>
        <v>-127</v>
      </c>
      <c r="NC177" s="3">
        <v>0</v>
      </c>
      <c r="ND177" s="3">
        <f t="shared" si="962"/>
        <v>0</v>
      </c>
      <c r="NE177" s="12">
        <f t="shared" si="963"/>
        <v>0</v>
      </c>
      <c r="NF177" s="12">
        <f t="shared" si="964"/>
        <v>7.0508549855651786E-3</v>
      </c>
      <c r="NG177" s="88">
        <f t="shared" si="965"/>
        <v>489.0291338582677</v>
      </c>
      <c r="NH177" s="45" t="e">
        <f t="shared" si="966"/>
        <v>#DIV/0!</v>
      </c>
      <c r="NI177" s="88">
        <v>62106.7</v>
      </c>
      <c r="NJ177" s="88">
        <v>289412.8</v>
      </c>
      <c r="NK177" s="88">
        <v>0</v>
      </c>
      <c r="NL177" s="88">
        <f t="shared" si="967"/>
        <v>0</v>
      </c>
      <c r="NM177" s="12">
        <f t="shared" si="968"/>
        <v>0.21459555347932088</v>
      </c>
      <c r="NN177" s="12" t="e">
        <f t="shared" si="969"/>
        <v>#DIV/0!</v>
      </c>
      <c r="NO177" s="12" t="e">
        <f t="shared" si="970"/>
        <v>#DIV/0!</v>
      </c>
      <c r="NP177" s="12" t="e">
        <f t="shared" si="971"/>
        <v>#DIV/0!</v>
      </c>
      <c r="NQ177" s="100">
        <v>0</v>
      </c>
      <c r="NR177" s="3">
        <v>3371176</v>
      </c>
      <c r="NS177" s="3">
        <v>13627</v>
      </c>
      <c r="NT177" s="3">
        <v>0</v>
      </c>
      <c r="NU177" s="3">
        <v>285</v>
      </c>
      <c r="NV177" s="3">
        <f t="shared" si="972"/>
        <v>-285</v>
      </c>
      <c r="NW177" s="3">
        <f t="shared" si="973"/>
        <v>0</v>
      </c>
      <c r="NX177" s="12">
        <f t="shared" si="974"/>
        <v>2.0914361194687019E-2</v>
      </c>
      <c r="NY177" s="88">
        <f t="shared" si="975"/>
        <v>219.40873684210527</v>
      </c>
      <c r="NZ177" s="45" t="e">
        <f t="shared" si="976"/>
        <v>#DIV/0!</v>
      </c>
      <c r="OA177" s="88">
        <v>62531.49</v>
      </c>
      <c r="OB177" s="88">
        <v>613373.51</v>
      </c>
      <c r="OC177" s="88">
        <v>0</v>
      </c>
      <c r="OD177" s="88">
        <f t="shared" si="977"/>
        <v>0</v>
      </c>
      <c r="OE177" s="12">
        <f t="shared" si="978"/>
        <v>0</v>
      </c>
      <c r="OF177" s="12">
        <f t="shared" si="979"/>
        <v>0.10194683823238469</v>
      </c>
      <c r="OG177" s="12" t="e">
        <f t="shared" si="980"/>
        <v>#DIV/0!</v>
      </c>
      <c r="OH177" s="12" t="e">
        <f t="shared" si="981"/>
        <v>#DIV/0!</v>
      </c>
      <c r="OI177" s="12" t="e">
        <f t="shared" si="982"/>
        <v>#DIV/0!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f t="shared" si="983"/>
        <v>0</v>
      </c>
      <c r="OP177" s="88">
        <v>0</v>
      </c>
      <c r="OQ177" s="12">
        <f t="shared" si="985"/>
        <v>0</v>
      </c>
      <c r="OR177" s="3">
        <v>0</v>
      </c>
      <c r="OS177" s="100">
        <v>0</v>
      </c>
      <c r="OT177" s="3">
        <v>2248486</v>
      </c>
      <c r="OU177" s="3">
        <v>9289</v>
      </c>
      <c r="OV177" s="3">
        <v>0</v>
      </c>
      <c r="OW177" s="3">
        <v>205</v>
      </c>
      <c r="OX177" s="3">
        <f t="shared" si="986"/>
        <v>-205</v>
      </c>
      <c r="OY177" s="3">
        <f t="shared" si="987"/>
        <v>0</v>
      </c>
      <c r="OZ177" s="12">
        <f t="shared" si="988"/>
        <v>2.2069114005813326E-2</v>
      </c>
      <c r="PA177" s="88">
        <f t="shared" si="989"/>
        <v>211.39482926829268</v>
      </c>
      <c r="PB177" s="45" t="e">
        <f t="shared" si="990"/>
        <v>#DIV/0!</v>
      </c>
      <c r="PC177" s="88">
        <v>43335.94</v>
      </c>
      <c r="PD177" s="88">
        <v>432646.64</v>
      </c>
      <c r="PE177" s="88">
        <v>0</v>
      </c>
      <c r="PF177" s="88">
        <f t="shared" si="991"/>
        <v>0</v>
      </c>
      <c r="PG177" s="12">
        <f t="shared" si="992"/>
        <v>0</v>
      </c>
      <c r="PH177" s="12">
        <f t="shared" si="993"/>
        <v>0.10016474414316497</v>
      </c>
      <c r="PI177" s="12" t="e">
        <f t="shared" si="994"/>
        <v>#DIV/0!</v>
      </c>
      <c r="PJ177" s="12" t="e">
        <f t="shared" si="995"/>
        <v>#DIV/0!</v>
      </c>
      <c r="PK177" s="12" t="e">
        <f t="shared" si="996"/>
        <v>#DIV/0!</v>
      </c>
      <c r="PL177" s="3">
        <v>0</v>
      </c>
      <c r="PM177" s="3">
        <v>0</v>
      </c>
      <c r="PN177" s="3">
        <v>0</v>
      </c>
      <c r="PO177" s="3">
        <v>0</v>
      </c>
      <c r="PP177" s="3">
        <v>0</v>
      </c>
      <c r="PQ177" s="3">
        <v>0</v>
      </c>
      <c r="PR177" s="3">
        <f t="shared" si="997"/>
        <v>0</v>
      </c>
      <c r="PS177" s="88">
        <f t="shared" si="998"/>
        <v>0</v>
      </c>
      <c r="PT177" s="12">
        <f t="shared" si="999"/>
        <v>0</v>
      </c>
      <c r="PU177" s="3">
        <v>0</v>
      </c>
      <c r="PV177" s="100">
        <v>0</v>
      </c>
      <c r="PW177" s="3">
        <v>2706232</v>
      </c>
      <c r="PX177" s="3">
        <v>10935</v>
      </c>
      <c r="PY177" s="3">
        <v>0</v>
      </c>
      <c r="PZ177" s="3">
        <v>235</v>
      </c>
      <c r="QA177" s="3">
        <f t="shared" si="1000"/>
        <v>-235</v>
      </c>
      <c r="QB177" s="3">
        <f t="shared" si="1001"/>
        <v>0</v>
      </c>
      <c r="QC177" s="12">
        <f t="shared" si="1002"/>
        <v>2.1490626428898034E-2</v>
      </c>
      <c r="QD177" s="88">
        <f t="shared" si="1003"/>
        <v>212.06923404255318</v>
      </c>
      <c r="QE177" s="45" t="e">
        <f t="shared" si="1004"/>
        <v>#DIV/0!</v>
      </c>
      <c r="QF177" s="88">
        <v>49836.27</v>
      </c>
      <c r="QG177" s="88">
        <v>473782.09</v>
      </c>
      <c r="QH177" s="88">
        <v>0</v>
      </c>
      <c r="QI177" s="88">
        <f t="shared" si="1005"/>
        <v>0</v>
      </c>
      <c r="QJ177" s="12">
        <f t="shared" si="1006"/>
        <v>0</v>
      </c>
      <c r="QK177" s="12">
        <f t="shared" si="1007"/>
        <v>0.10518816783471066</v>
      </c>
      <c r="QL177" s="12" t="e">
        <f t="shared" si="1008"/>
        <v>#DIV/0!</v>
      </c>
      <c r="QM177" s="12" t="e">
        <f t="shared" si="1009"/>
        <v>#DIV/0!</v>
      </c>
      <c r="QN177" s="12" t="e">
        <f t="shared" si="1010"/>
        <v>#DIV/0!</v>
      </c>
      <c r="QO177" s="3">
        <v>0</v>
      </c>
      <c r="QP177" s="3"/>
      <c r="QQ177" s="3">
        <v>0</v>
      </c>
      <c r="QR177" s="3">
        <v>0</v>
      </c>
      <c r="QS177" s="3">
        <v>0</v>
      </c>
      <c r="QT177" s="3">
        <v>0</v>
      </c>
      <c r="QU177" s="3">
        <f t="shared" si="1011"/>
        <v>0</v>
      </c>
      <c r="QV177" s="88">
        <f t="shared" si="1012"/>
        <v>0</v>
      </c>
      <c r="QW177" s="12">
        <f t="shared" si="1013"/>
        <v>0</v>
      </c>
      <c r="QX177" s="3">
        <v>0</v>
      </c>
      <c r="QY177" s="100">
        <v>0</v>
      </c>
      <c r="QZ177" s="3">
        <v>3290770</v>
      </c>
      <c r="RA177" s="3">
        <v>11487</v>
      </c>
      <c r="RB177" s="3">
        <v>0</v>
      </c>
      <c r="RC177" s="3">
        <v>129</v>
      </c>
      <c r="RD177" s="3">
        <f t="shared" si="786"/>
        <v>-129</v>
      </c>
      <c r="RE177" s="3">
        <f t="shared" si="787"/>
        <v>0</v>
      </c>
      <c r="RF177" s="12">
        <f t="shared" si="788"/>
        <v>1.1230086184382345E-2</v>
      </c>
      <c r="RG177" s="88">
        <f t="shared" si="789"/>
        <v>572.84155038759684</v>
      </c>
      <c r="RH177" s="45" t="e">
        <f t="shared" si="790"/>
        <v>#DIV/0!</v>
      </c>
      <c r="RI177" s="88">
        <v>73896.56</v>
      </c>
      <c r="RJ177" s="88">
        <v>255940.56</v>
      </c>
      <c r="RK177" s="88">
        <v>0</v>
      </c>
      <c r="RL177" s="88">
        <f t="shared" si="791"/>
        <v>0</v>
      </c>
      <c r="RM177" s="12">
        <f t="shared" si="792"/>
        <v>0</v>
      </c>
      <c r="RN177" s="12">
        <f t="shared" si="793"/>
        <v>0.28872547594644632</v>
      </c>
      <c r="RO177" s="12" t="e">
        <f t="shared" si="794"/>
        <v>#DIV/0!</v>
      </c>
      <c r="RP177" s="169" t="str">
        <f t="shared" si="795"/>
        <v>SD</v>
      </c>
      <c r="RQ177" s="12" t="e">
        <f t="shared" si="796"/>
        <v>#DIV/0!</v>
      </c>
      <c r="RR177" s="12" t="e">
        <f t="shared" si="797"/>
        <v>#DIV/0!</v>
      </c>
      <c r="RS177" s="3">
        <v>0</v>
      </c>
      <c r="RT177" s="3">
        <v>0</v>
      </c>
      <c r="RU177" s="3">
        <v>0</v>
      </c>
      <c r="RV177" s="3">
        <v>0</v>
      </c>
      <c r="RW177" s="3">
        <v>0</v>
      </c>
      <c r="RX177" s="3">
        <v>0</v>
      </c>
      <c r="RY177" s="3">
        <f t="shared" si="798"/>
        <v>0</v>
      </c>
      <c r="RZ177" s="88">
        <f t="shared" si="799"/>
        <v>0</v>
      </c>
      <c r="SA177" s="12">
        <f t="shared" si="800"/>
        <v>0</v>
      </c>
      <c r="SB177" s="3">
        <v>0</v>
      </c>
      <c r="SC177" s="100">
        <v>0</v>
      </c>
      <c r="SD177" s="3">
        <v>2988082</v>
      </c>
      <c r="SE177" s="3">
        <v>11104</v>
      </c>
      <c r="SF177" s="3">
        <v>0</v>
      </c>
      <c r="SG177" s="3">
        <v>198</v>
      </c>
      <c r="SH177" s="3">
        <f t="shared" si="756"/>
        <v>-198</v>
      </c>
      <c r="SI177" s="3">
        <f t="shared" si="757"/>
        <v>0</v>
      </c>
      <c r="SJ177" s="12">
        <f t="shared" si="758"/>
        <v>1.7831412103746398E-2</v>
      </c>
      <c r="SK177" s="88">
        <f t="shared" si="759"/>
        <v>394.71954545454548</v>
      </c>
      <c r="SL177" s="45" t="e">
        <f t="shared" si="760"/>
        <v>#DIV/0!</v>
      </c>
      <c r="SM177" s="88">
        <v>78154.47</v>
      </c>
      <c r="SN177" s="88">
        <v>517978</v>
      </c>
      <c r="SO177" s="88">
        <v>0</v>
      </c>
      <c r="SP177" s="88">
        <f t="shared" si="761"/>
        <v>0</v>
      </c>
      <c r="SQ177" s="12">
        <f t="shared" si="762"/>
        <v>0</v>
      </c>
      <c r="SR177" s="87">
        <f t="shared" si="763"/>
        <v>0.15088376340307891</v>
      </c>
      <c r="SS177" s="87" t="e">
        <f t="shared" si="764"/>
        <v>#DIV/0!</v>
      </c>
      <c r="ST177" s="169" t="str">
        <f t="shared" si="765"/>
        <v>SD</v>
      </c>
      <c r="SU177" s="12" t="e">
        <f t="shared" si="766"/>
        <v>#DIV/0!</v>
      </c>
      <c r="SV177" s="12" t="e">
        <f t="shared" si="767"/>
        <v>#DIV/0!</v>
      </c>
      <c r="SW177" s="3">
        <v>0</v>
      </c>
      <c r="SX177" s="3">
        <v>0</v>
      </c>
      <c r="SY177" s="3">
        <v>0</v>
      </c>
      <c r="SZ177" s="3">
        <v>0</v>
      </c>
      <c r="TA177" s="3">
        <v>0</v>
      </c>
      <c r="TB177" s="3">
        <v>0</v>
      </c>
      <c r="TC177" s="3">
        <f t="shared" si="768"/>
        <v>0</v>
      </c>
      <c r="TD177" s="88">
        <f t="shared" si="769"/>
        <v>0</v>
      </c>
      <c r="TE177" s="12">
        <f t="shared" si="770"/>
        <v>0</v>
      </c>
      <c r="TF177" s="3">
        <v>0</v>
      </c>
      <c r="TG177" s="100">
        <f>SUMIFS(Main!TX:TX,Main!B:B,B:B)</f>
        <v>0</v>
      </c>
      <c r="TH177" s="3">
        <v>3414582</v>
      </c>
      <c r="TI177" s="3">
        <v>12163</v>
      </c>
      <c r="TJ177" s="3">
        <f>SUMIFS(Main!TT:TT,Main!B:B,B:B)</f>
        <v>0</v>
      </c>
      <c r="TK177" s="3">
        <v>269</v>
      </c>
      <c r="TL177" s="3">
        <f t="shared" si="771"/>
        <v>-269</v>
      </c>
      <c r="TM177" s="3">
        <f t="shared" si="772"/>
        <v>0</v>
      </c>
      <c r="TN177" s="12">
        <f t="shared" si="773"/>
        <v>2.211625421359862E-2</v>
      </c>
      <c r="TO177" s="88">
        <f t="shared" si="774"/>
        <v>318.17159851301119</v>
      </c>
      <c r="TP177" s="45" t="e">
        <f t="shared" si="775"/>
        <v>#DIV/0!</v>
      </c>
      <c r="TQ177" s="88">
        <v>85588.160000000003</v>
      </c>
      <c r="TR177" s="88">
        <v>712694.88</v>
      </c>
      <c r="TS177" s="88">
        <f>SUMIFS(Main!TU:TU,Main!B:B,B:B)</f>
        <v>0</v>
      </c>
      <c r="TT177" s="88">
        <f t="shared" si="776"/>
        <v>0</v>
      </c>
      <c r="TU177" s="12">
        <f t="shared" si="777"/>
        <v>0</v>
      </c>
      <c r="TV177" s="87">
        <f t="shared" si="778"/>
        <v>0.12009088657968191</v>
      </c>
      <c r="TW177" s="87" t="e">
        <f t="shared" si="779"/>
        <v>#DIV/0!</v>
      </c>
      <c r="TX177" s="169" t="str">
        <f t="shared" si="780"/>
        <v>SD</v>
      </c>
      <c r="TY177" s="12" t="e">
        <f t="shared" si="781"/>
        <v>#DIV/0!</v>
      </c>
      <c r="TZ177" s="12" t="e">
        <f t="shared" si="782"/>
        <v>#DIV/0!</v>
      </c>
      <c r="UA177" s="3">
        <f>SUMIFS(Main!UG:UG,Main!B:B,B:B)</f>
        <v>0</v>
      </c>
      <c r="UB177" s="3">
        <f>SUMIFS(Main!UI:UI,Main!B:B,B:B)</f>
        <v>0</v>
      </c>
      <c r="UC177" s="3">
        <f>SUMIFS(Main!UK:UK,Main!B:B,B:B)</f>
        <v>0</v>
      </c>
      <c r="UD177" s="3">
        <f>SUMIFS(Main!UO:UO,Main!B:B,B:B)</f>
        <v>0</v>
      </c>
      <c r="UE177" s="3">
        <f>SUMIFS(Main!UQ:UQ,Main!B:B,B:B)</f>
        <v>0</v>
      </c>
      <c r="UF177" s="3">
        <f>SUMIFS(Main!US:US,Main!B:B,B:B)</f>
        <v>0</v>
      </c>
      <c r="UG177" s="3">
        <f t="shared" si="783"/>
        <v>0</v>
      </c>
      <c r="UH177" s="88">
        <f t="shared" si="784"/>
        <v>0</v>
      </c>
      <c r="UI177" s="12">
        <f t="shared" si="785"/>
        <v>0</v>
      </c>
      <c r="UJ177" s="3">
        <f>SUMIFS(Main!UW:UW,Main!B:B,B:B)</f>
        <v>0</v>
      </c>
      <c r="UK177" s="100">
        <f>SUMIFS(Main!VI:VI,Main!A:A,A:A)</f>
        <v>0</v>
      </c>
      <c r="UL177" s="3">
        <v>3773510</v>
      </c>
      <c r="UM177" s="3">
        <v>12487</v>
      </c>
      <c r="UN177" s="3">
        <f>SUMIFS(Main!VE:VE,Main!A:A,A:A)</f>
        <v>0</v>
      </c>
      <c r="UO177" s="3">
        <v>228</v>
      </c>
      <c r="UP177" s="3">
        <f t="shared" si="741"/>
        <v>-228</v>
      </c>
      <c r="UQ177" s="3">
        <f t="shared" si="742"/>
        <v>0</v>
      </c>
      <c r="UR177" s="12">
        <f t="shared" si="743"/>
        <v>1.825898934892288E-2</v>
      </c>
      <c r="US177" s="88">
        <f t="shared" si="744"/>
        <v>372.08877192982459</v>
      </c>
      <c r="UT177" s="45" t="e">
        <f t="shared" si="745"/>
        <v>#DIV/0!</v>
      </c>
      <c r="UU177" s="88">
        <v>84836.24</v>
      </c>
      <c r="UV177" s="88">
        <v>607846.5</v>
      </c>
      <c r="UW177" s="88">
        <f>SUMIFS(Main!VF:VF,Main!A:A,A:A)</f>
        <v>0</v>
      </c>
      <c r="UX177" s="88">
        <f t="shared" si="746"/>
        <v>0</v>
      </c>
      <c r="UY177" s="12">
        <f t="shared" si="747"/>
        <v>0</v>
      </c>
      <c r="UZ177" s="87">
        <f t="shared" si="748"/>
        <v>0.13956852593541297</v>
      </c>
      <c r="VA177" s="87" t="e">
        <f t="shared" si="749"/>
        <v>#DIV/0!</v>
      </c>
      <c r="VB177" s="169" t="str">
        <f t="shared" si="740"/>
        <v>SD</v>
      </c>
      <c r="VC177" s="12" t="e">
        <f t="shared" si="754"/>
        <v>#DIV/0!</v>
      </c>
      <c r="VD177" s="12" t="e">
        <f t="shared" si="750"/>
        <v>#DIV/0!</v>
      </c>
      <c r="VE177" s="3">
        <f>SUMIFS(Main!VR:VR,Main!B:B,B:B)</f>
        <v>0</v>
      </c>
      <c r="VF177" s="3">
        <f>SUMIFS(Main!VT:VT,Main!B:B,B:B)</f>
        <v>0</v>
      </c>
      <c r="VG177" s="3">
        <f>SUMIFS(Main!VV:VV,Main!B:B,B:B)</f>
        <v>0</v>
      </c>
      <c r="VH177" s="3">
        <f>SUMIFS(Main!VZ:VZ,Main!B:B,B:B)</f>
        <v>0</v>
      </c>
      <c r="VI177" s="3">
        <f>SUMIFS(Main!WB:WB,Main!B:B,B:B)</f>
        <v>0</v>
      </c>
      <c r="VJ177" s="3">
        <f>SUMIFS(Main!WD:WD,Main!B:B,B:B)</f>
        <v>0</v>
      </c>
      <c r="VK177" s="3">
        <f t="shared" si="751"/>
        <v>0</v>
      </c>
      <c r="VL177" s="88">
        <f t="shared" si="752"/>
        <v>0</v>
      </c>
      <c r="VM177" s="12">
        <f t="shared" si="753"/>
        <v>0</v>
      </c>
      <c r="VN177" s="3">
        <f>SUMIFS(Main!WH:WH,Main!B:B,B:B)</f>
        <v>0</v>
      </c>
    </row>
    <row r="178" spans="1:586">
      <c r="A178" s="159" t="s">
        <v>461</v>
      </c>
      <c r="B178" s="191" t="s">
        <v>969</v>
      </c>
      <c r="C178" s="150" t="s">
        <v>664</v>
      </c>
      <c r="D178" s="150" t="s">
        <v>669</v>
      </c>
      <c r="E178" s="150" t="s">
        <v>975</v>
      </c>
      <c r="F178" s="159" t="s">
        <v>470</v>
      </c>
      <c r="G178" s="150" t="s">
        <v>435</v>
      </c>
      <c r="H178" s="17">
        <v>748.63</v>
      </c>
      <c r="I178" s="12"/>
      <c r="J178" s="3"/>
      <c r="K178" s="3"/>
      <c r="L178" s="3"/>
      <c r="M178" s="3"/>
      <c r="N178" s="3"/>
      <c r="O178" s="3"/>
      <c r="P178" s="3"/>
      <c r="Q178" s="87"/>
      <c r="R178" s="88"/>
      <c r="S178" s="88"/>
      <c r="T178" s="88"/>
      <c r="U178" s="87"/>
      <c r="V178" s="87"/>
      <c r="W178" s="12"/>
      <c r="X178" s="3"/>
      <c r="Y178" s="3"/>
      <c r="Z178" s="3"/>
      <c r="AA178" s="3"/>
      <c r="AB178" s="3"/>
      <c r="AC178" s="3"/>
      <c r="AD178" s="3"/>
      <c r="AE178" s="87"/>
      <c r="AF178" s="88"/>
      <c r="AG178" s="88"/>
      <c r="AH178" s="88"/>
      <c r="AI178" s="87"/>
      <c r="AJ178" s="87"/>
      <c r="AK178" s="12"/>
      <c r="AL178" s="3"/>
      <c r="AM178" s="3"/>
      <c r="AN178" s="3"/>
      <c r="AO178" s="3"/>
      <c r="AP178" s="3"/>
      <c r="AQ178" s="3"/>
      <c r="AR178" s="3"/>
      <c r="AS178" s="3"/>
      <c r="AT178" s="87"/>
      <c r="AU178" s="40"/>
      <c r="AV178" s="40"/>
      <c r="AW178" s="88"/>
      <c r="AX178" s="88"/>
      <c r="AY178" s="88"/>
      <c r="AZ178" s="87"/>
      <c r="BA178" s="87"/>
      <c r="BB178" s="87"/>
      <c r="BC178" s="89"/>
      <c r="BD178" s="12"/>
      <c r="BE178" s="3"/>
      <c r="BF178" s="3"/>
      <c r="BG178" s="3"/>
      <c r="BH178" s="3"/>
      <c r="BI178" s="3"/>
      <c r="BJ178" s="3"/>
      <c r="BK178" s="3"/>
      <c r="BL178" s="3"/>
      <c r="BM178" s="87"/>
      <c r="BN178" s="40"/>
      <c r="BO178" s="40"/>
      <c r="BP178" s="88"/>
      <c r="BQ178" s="88"/>
      <c r="BR178" s="88"/>
      <c r="BS178" s="12"/>
      <c r="BT178" s="12"/>
      <c r="BU178" s="87"/>
      <c r="BV178" s="89"/>
      <c r="BW178" s="90"/>
      <c r="BX178" s="12"/>
      <c r="BY178" s="3"/>
      <c r="BZ178" s="3"/>
      <c r="CA178" s="3"/>
      <c r="CB178" s="3"/>
      <c r="CC178" s="3"/>
      <c r="CD178" s="3"/>
      <c r="CE178" s="3"/>
      <c r="CF178" s="3"/>
      <c r="CG178" s="87"/>
      <c r="CH178" s="3"/>
      <c r="CI178" s="3"/>
      <c r="CJ178" s="88"/>
      <c r="CK178" s="88"/>
      <c r="CL178" s="88"/>
      <c r="CM178" s="87"/>
      <c r="CN178" s="87"/>
      <c r="CO178" s="12"/>
      <c r="CP178" s="12"/>
      <c r="CQ178" s="77"/>
      <c r="CR178" s="12"/>
      <c r="CS178" s="3"/>
      <c r="CT178" s="3"/>
      <c r="CU178" s="3"/>
      <c r="CV178" s="3"/>
      <c r="CW178" s="3"/>
      <c r="CX178" s="3"/>
      <c r="CY178" s="3"/>
      <c r="CZ178" s="3"/>
      <c r="DA178" s="87"/>
      <c r="DB178" s="45"/>
      <c r="DC178" s="3"/>
      <c r="DD178" s="88"/>
      <c r="DE178" s="88"/>
      <c r="DF178" s="88"/>
      <c r="DG178" s="12"/>
      <c r="DH178" s="12"/>
      <c r="DI178" s="12"/>
      <c r="DJ178" s="12"/>
      <c r="DK178" s="3"/>
      <c r="DL178" s="12"/>
      <c r="DM178" s="3"/>
      <c r="DN178" s="3"/>
      <c r="DO178" s="3"/>
      <c r="DP178" s="3"/>
      <c r="DQ178" s="3"/>
      <c r="DR178" s="3"/>
      <c r="DS178" s="3"/>
      <c r="DT178" s="3"/>
      <c r="DU178" s="12"/>
      <c r="DV178" s="87"/>
      <c r="DW178" s="3"/>
      <c r="DX178" s="3"/>
      <c r="DY178" s="88"/>
      <c r="DZ178" s="88"/>
      <c r="EA178" s="88"/>
      <c r="EB178" s="12"/>
      <c r="EC178" s="12"/>
      <c r="ED178" s="12"/>
      <c r="EE178" s="12"/>
      <c r="EF178" s="3"/>
      <c r="EG178" s="12"/>
      <c r="EH178" s="3"/>
      <c r="EI178" s="3"/>
      <c r="EJ178" s="3"/>
      <c r="EK178" s="3"/>
      <c r="EL178" s="3"/>
      <c r="EM178" s="3"/>
      <c r="EN178" s="3"/>
      <c r="EO178" s="3"/>
      <c r="EP178" s="12"/>
      <c r="EQ178" s="87"/>
      <c r="ER178" s="3"/>
      <c r="ES178" s="3"/>
      <c r="ET178" s="88"/>
      <c r="EU178" s="88"/>
      <c r="EV178" s="88"/>
      <c r="EW178" s="12"/>
      <c r="EX178" s="12"/>
      <c r="EY178" s="12"/>
      <c r="EZ178" s="12"/>
      <c r="FA178" s="3"/>
      <c r="FB178" s="12"/>
      <c r="FC178" s="3"/>
      <c r="FD178" s="3"/>
      <c r="FE178" s="3"/>
      <c r="FF178" s="3"/>
      <c r="FG178" s="3"/>
      <c r="FH178" s="3"/>
      <c r="FI178" s="3"/>
      <c r="FJ178" s="3"/>
      <c r="FK178" s="12"/>
      <c r="FL178" s="12"/>
      <c r="FM178" s="3"/>
      <c r="FN178" s="88"/>
      <c r="FO178" s="88"/>
      <c r="FP178" s="88"/>
      <c r="FQ178" s="88"/>
      <c r="FR178" s="12"/>
      <c r="FS178" s="12"/>
      <c r="FT178" s="12"/>
      <c r="FU178" s="39"/>
      <c r="FV178" s="77"/>
      <c r="FW178" s="12"/>
      <c r="FX178" s="3"/>
      <c r="FY178" s="3"/>
      <c r="FZ178" s="3"/>
      <c r="GA178" s="3"/>
      <c r="GB178" s="3"/>
      <c r="GC178" s="3"/>
      <c r="GD178" s="3"/>
      <c r="GE178" s="3"/>
      <c r="GF178" s="12"/>
      <c r="GG178" s="12"/>
      <c r="GH178" s="88"/>
      <c r="GI178" s="45"/>
      <c r="GJ178" s="88"/>
      <c r="GK178" s="88"/>
      <c r="GL178" s="88"/>
      <c r="GM178" s="12"/>
      <c r="GN178" s="12"/>
      <c r="GO178" s="12"/>
      <c r="GP178" s="12"/>
      <c r="GQ178" s="77"/>
      <c r="GR178" s="12"/>
      <c r="GS178" s="3"/>
      <c r="GT178" s="3"/>
      <c r="GU178" s="3"/>
      <c r="GV178" s="3"/>
      <c r="GW178" s="3"/>
      <c r="GX178" s="3"/>
      <c r="GY178" s="3"/>
      <c r="GZ178" s="3"/>
      <c r="HA178" s="12"/>
      <c r="HB178" s="12"/>
      <c r="HC178" s="88"/>
      <c r="HD178" s="45"/>
      <c r="HE178" s="88"/>
      <c r="HF178" s="88"/>
      <c r="HG178" s="88"/>
      <c r="HH178" s="12"/>
      <c r="HI178" s="12"/>
      <c r="HJ178" s="12"/>
      <c r="HK178" s="12"/>
      <c r="HL178" s="77"/>
      <c r="HM178" s="3"/>
      <c r="HN178" s="3"/>
      <c r="HO178" s="3"/>
      <c r="HP178" s="3"/>
      <c r="HQ178" s="3"/>
      <c r="HR178" s="3"/>
      <c r="HS178" s="3"/>
      <c r="HT178" s="3"/>
      <c r="HU178" s="12"/>
      <c r="HV178" s="12"/>
      <c r="HW178" s="88"/>
      <c r="HX178" s="45"/>
      <c r="HY178" s="3"/>
      <c r="HZ178" s="3"/>
      <c r="IA178" s="3"/>
      <c r="IB178" s="20"/>
      <c r="IC178" s="12"/>
      <c r="ID178" s="12"/>
      <c r="IE178" s="12"/>
      <c r="IF178" s="105"/>
      <c r="IG178" s="100"/>
      <c r="IH178" s="3"/>
      <c r="II178" s="3"/>
      <c r="IJ178" s="3"/>
      <c r="IK178" s="3"/>
      <c r="IL178" s="3"/>
      <c r="IM178" s="3"/>
      <c r="IN178" s="3"/>
      <c r="IO178" s="12"/>
      <c r="IP178" s="12"/>
      <c r="IQ178" s="88"/>
      <c r="IR178" s="45"/>
      <c r="IS178" s="3"/>
      <c r="IT178" s="3"/>
      <c r="IU178" s="3"/>
      <c r="IV178" s="20"/>
      <c r="IW178" s="12"/>
      <c r="IX178" s="12"/>
      <c r="IY178" s="12"/>
      <c r="IZ178" s="12"/>
      <c r="JA178" s="100"/>
      <c r="JB178" s="3"/>
      <c r="JC178" s="3"/>
      <c r="JD178" s="3"/>
      <c r="JE178" s="3"/>
      <c r="JF178" s="3"/>
      <c r="JG178" s="3"/>
      <c r="JH178" s="3"/>
      <c r="JI178" s="12"/>
      <c r="JJ178" s="12"/>
      <c r="JK178" s="88"/>
      <c r="JL178" s="45"/>
      <c r="JM178" s="3"/>
      <c r="JN178" s="3"/>
      <c r="JO178" s="3"/>
      <c r="JP178" s="20"/>
      <c r="JQ178" s="12"/>
      <c r="JR178" s="12"/>
      <c r="JS178" s="12"/>
      <c r="JT178" s="12"/>
      <c r="JU178" s="100"/>
      <c r="JV178" s="3"/>
      <c r="JW178" s="3"/>
      <c r="JX178" s="3"/>
      <c r="JY178" s="3"/>
      <c r="JZ178" s="3"/>
      <c r="KA178" s="3"/>
      <c r="KB178" s="3"/>
      <c r="KC178" s="12"/>
      <c r="KD178" s="12"/>
      <c r="KE178" s="88"/>
      <c r="KF178" s="45"/>
      <c r="KG178" s="3"/>
      <c r="KH178" s="3"/>
      <c r="KI178" s="3"/>
      <c r="KJ178" s="20"/>
      <c r="KK178" s="12"/>
      <c r="KL178" s="12"/>
      <c r="KM178" s="12"/>
      <c r="KN178" s="12"/>
      <c r="KO178" s="100"/>
      <c r="KP178" s="3"/>
      <c r="KQ178" s="3"/>
      <c r="KR178" s="3"/>
      <c r="KS178" s="3"/>
      <c r="KT178" s="3"/>
      <c r="KU178" s="3"/>
      <c r="KV178" s="3"/>
      <c r="KW178" s="12"/>
      <c r="KX178" s="12"/>
      <c r="KY178" s="88"/>
      <c r="KZ178" s="45"/>
      <c r="LA178" s="3"/>
      <c r="LB178" s="3"/>
      <c r="LC178" s="3"/>
      <c r="LD178" s="20"/>
      <c r="LE178" s="12"/>
      <c r="LF178" s="12"/>
      <c r="LG178" s="12"/>
      <c r="LH178" s="12"/>
      <c r="LI178" s="100"/>
      <c r="LJ178" s="3"/>
      <c r="LK178" s="3"/>
      <c r="LL178" s="3"/>
      <c r="LM178" s="3"/>
      <c r="LN178" s="3"/>
      <c r="LO178" s="3"/>
      <c r="LP178" s="3"/>
      <c r="LQ178" s="12"/>
      <c r="LR178" s="12"/>
      <c r="LS178" s="88"/>
      <c r="LT178" s="45"/>
      <c r="LU178" s="88"/>
      <c r="LV178" s="88"/>
      <c r="LW178" s="88"/>
      <c r="LX178" s="88"/>
      <c r="LY178" s="12"/>
      <c r="LZ178" s="12"/>
      <c r="MA178" s="12"/>
      <c r="MB178" s="12"/>
      <c r="MC178" s="100"/>
      <c r="MD178" s="3"/>
      <c r="ME178" s="3"/>
      <c r="MF178" s="3"/>
      <c r="MG178" s="3"/>
      <c r="MH178" s="3"/>
      <c r="MI178" s="3"/>
      <c r="MJ178" s="3"/>
      <c r="MK178" s="12"/>
      <c r="ML178" s="12"/>
      <c r="MM178" s="88"/>
      <c r="MN178" s="45"/>
      <c r="MO178" s="88"/>
      <c r="MP178" s="88"/>
      <c r="MQ178" s="88"/>
      <c r="MR178" s="88"/>
      <c r="MS178" s="12"/>
      <c r="MT178" s="12"/>
      <c r="MU178" s="12"/>
      <c r="MV178" s="12"/>
      <c r="MW178" s="100"/>
      <c r="MX178" s="3"/>
      <c r="MY178" s="3"/>
      <c r="MZ178" s="3"/>
      <c r="NA178" s="3"/>
      <c r="NB178" s="3"/>
      <c r="NC178" s="3"/>
      <c r="ND178" s="3"/>
      <c r="NE178" s="12"/>
      <c r="NF178" s="12"/>
      <c r="NG178" s="88"/>
      <c r="NH178" s="45"/>
      <c r="NI178" s="88"/>
      <c r="NJ178" s="88"/>
      <c r="NK178" s="88"/>
      <c r="NL178" s="88"/>
      <c r="NM178" s="12"/>
      <c r="NN178" s="12"/>
      <c r="NO178" s="12"/>
      <c r="NP178" s="12"/>
      <c r="NQ178" s="100"/>
      <c r="NR178" s="3"/>
      <c r="NS178" s="3"/>
      <c r="NT178" s="3"/>
      <c r="NU178" s="3"/>
      <c r="NV178" s="3"/>
      <c r="NW178" s="3"/>
      <c r="NX178" s="12"/>
      <c r="NY178" s="88"/>
      <c r="NZ178" s="45"/>
      <c r="OA178" s="88"/>
      <c r="OB178" s="88"/>
      <c r="OC178" s="88"/>
      <c r="OD178" s="88"/>
      <c r="OE178" s="12"/>
      <c r="OF178" s="12"/>
      <c r="OG178" s="12"/>
      <c r="OH178" s="12"/>
      <c r="OI178" s="12"/>
      <c r="OJ178" s="3"/>
      <c r="OK178" s="3"/>
      <c r="OL178" s="3"/>
      <c r="OM178" s="3"/>
      <c r="ON178" s="3"/>
      <c r="OO178" s="3"/>
      <c r="OP178" s="88"/>
      <c r="OQ178" s="12"/>
      <c r="OR178" s="3"/>
      <c r="OS178" s="100"/>
      <c r="OT178" s="3"/>
      <c r="OU178" s="3"/>
      <c r="OV178" s="3"/>
      <c r="OW178" s="3"/>
      <c r="OX178" s="3"/>
      <c r="OY178" s="3"/>
      <c r="OZ178" s="12"/>
      <c r="PA178" s="88"/>
      <c r="PB178" s="45"/>
      <c r="PC178" s="88"/>
      <c r="PD178" s="88"/>
      <c r="PE178" s="88"/>
      <c r="PF178" s="88"/>
      <c r="PG178" s="12"/>
      <c r="PH178" s="12"/>
      <c r="PI178" s="12"/>
      <c r="PJ178" s="12"/>
      <c r="PK178" s="12"/>
      <c r="PL178" s="3"/>
      <c r="PM178" s="3"/>
      <c r="PN178" s="3"/>
      <c r="PO178" s="3"/>
      <c r="PP178" s="3"/>
      <c r="PQ178" s="3"/>
      <c r="PR178" s="3"/>
      <c r="PS178" s="88"/>
      <c r="PT178" s="12"/>
      <c r="PU178" s="3"/>
      <c r="PV178" s="100"/>
      <c r="PW178" s="3"/>
      <c r="PX178" s="3"/>
      <c r="PY178" s="3"/>
      <c r="PZ178" s="3"/>
      <c r="QA178" s="3"/>
      <c r="QB178" s="3"/>
      <c r="QC178" s="12"/>
      <c r="QD178" s="88"/>
      <c r="QE178" s="45"/>
      <c r="QF178" s="88"/>
      <c r="QG178" s="88"/>
      <c r="QH178" s="88"/>
      <c r="QI178" s="88"/>
      <c r="QJ178" s="12"/>
      <c r="QK178" s="12"/>
      <c r="QL178" s="12"/>
      <c r="QM178" s="12"/>
      <c r="QN178" s="12"/>
      <c r="QO178" s="3"/>
      <c r="QP178" s="3"/>
      <c r="QQ178" s="3"/>
      <c r="QR178" s="3"/>
      <c r="QS178" s="3"/>
      <c r="QT178" s="3"/>
      <c r="QU178" s="3"/>
      <c r="QV178" s="88"/>
      <c r="QW178" s="12"/>
      <c r="QX178" s="3"/>
      <c r="QY178" s="100"/>
      <c r="QZ178" s="3"/>
      <c r="RA178" s="3"/>
      <c r="RB178" s="3"/>
      <c r="RC178" s="3"/>
      <c r="RD178" s="3"/>
      <c r="RE178" s="3"/>
      <c r="RF178" s="12"/>
      <c r="RG178" s="88"/>
      <c r="RH178" s="45"/>
      <c r="RI178" s="88"/>
      <c r="RJ178" s="88"/>
      <c r="RK178" s="88"/>
      <c r="RL178" s="88"/>
      <c r="RM178" s="12"/>
      <c r="RN178" s="12"/>
      <c r="RO178" s="12"/>
      <c r="RP178" s="169"/>
      <c r="RQ178" s="12"/>
      <c r="RR178" s="12"/>
      <c r="RS178" s="3"/>
      <c r="RT178" s="3"/>
      <c r="RU178" s="3"/>
      <c r="RV178" s="3"/>
      <c r="RW178" s="3"/>
      <c r="RX178" s="3"/>
      <c r="RY178" s="3"/>
      <c r="RZ178" s="88"/>
      <c r="SA178" s="12"/>
      <c r="SB178" s="3"/>
      <c r="SC178" s="100"/>
      <c r="SD178" s="3"/>
      <c r="SE178" s="3"/>
      <c r="SF178" s="3"/>
      <c r="SG178" s="3"/>
      <c r="SH178" s="3"/>
      <c r="SI178" s="3"/>
      <c r="SJ178" s="12"/>
      <c r="SK178" s="88"/>
      <c r="SL178" s="45"/>
      <c r="SM178" s="88"/>
      <c r="SN178" s="88"/>
      <c r="SO178" s="88"/>
      <c r="SP178" s="88"/>
      <c r="SQ178" s="12"/>
      <c r="SR178" s="87"/>
      <c r="SS178" s="87"/>
      <c r="ST178" s="169"/>
      <c r="SU178" s="12"/>
      <c r="SV178" s="12"/>
      <c r="SW178" s="3"/>
      <c r="SX178" s="3"/>
      <c r="SY178" s="3"/>
      <c r="SZ178" s="3"/>
      <c r="TA178" s="3"/>
      <c r="TB178" s="3"/>
      <c r="TC178" s="3"/>
      <c r="TD178" s="88"/>
      <c r="TE178" s="12"/>
      <c r="TF178" s="3"/>
      <c r="TG178" s="100"/>
      <c r="TH178" s="3"/>
      <c r="TI178" s="3"/>
      <c r="TJ178" s="3"/>
      <c r="TK178" s="3"/>
      <c r="TL178" s="3"/>
      <c r="TM178" s="3"/>
      <c r="TN178" s="12"/>
      <c r="TO178" s="88"/>
      <c r="TP178" s="45"/>
      <c r="TQ178" s="88"/>
      <c r="TR178" s="88"/>
      <c r="TS178" s="88"/>
      <c r="TT178" s="88"/>
      <c r="TU178" s="12"/>
      <c r="TV178" s="87"/>
      <c r="TW178" s="87"/>
      <c r="TX178" s="169"/>
      <c r="TY178" s="12"/>
      <c r="TZ178" s="12"/>
      <c r="UA178" s="3"/>
      <c r="UB178" s="3"/>
      <c r="UC178" s="3"/>
      <c r="UD178" s="3"/>
      <c r="UE178" s="3"/>
      <c r="UF178" s="3"/>
      <c r="UG178" s="3"/>
      <c r="UH178" s="88"/>
      <c r="UI178" s="12"/>
      <c r="UJ178" s="3"/>
      <c r="UK178" s="100">
        <f>SUMIFS(Main!VI:VI,Main!A:A,A:A)</f>
        <v>0</v>
      </c>
      <c r="UL178" s="3">
        <v>0</v>
      </c>
      <c r="UM178" s="3">
        <v>0</v>
      </c>
      <c r="UN178" s="3">
        <f>SUMIFS(Main!VE:VE,Main!A:A,A:A)</f>
        <v>0</v>
      </c>
      <c r="UO178" s="3">
        <v>0</v>
      </c>
      <c r="UP178" s="3">
        <f t="shared" si="741"/>
        <v>0</v>
      </c>
      <c r="UQ178" s="3">
        <f t="shared" si="742"/>
        <v>0</v>
      </c>
      <c r="UR178" s="12">
        <f t="shared" si="743"/>
        <v>0</v>
      </c>
      <c r="US178" s="88">
        <f t="shared" si="744"/>
        <v>0</v>
      </c>
      <c r="UT178" s="45">
        <f t="shared" si="745"/>
        <v>0</v>
      </c>
      <c r="UU178" s="88">
        <v>0</v>
      </c>
      <c r="UV178" s="88">
        <v>0</v>
      </c>
      <c r="UW178" s="88">
        <f>SUMIFS(Main!VF:VF,Main!A:A,A:A)</f>
        <v>0</v>
      </c>
      <c r="UX178" s="88">
        <f t="shared" si="746"/>
        <v>0</v>
      </c>
      <c r="UY178" s="12">
        <f t="shared" si="747"/>
        <v>0</v>
      </c>
      <c r="UZ178" s="87">
        <f t="shared" si="748"/>
        <v>0</v>
      </c>
      <c r="VA178" s="87">
        <f t="shared" si="749"/>
        <v>0</v>
      </c>
      <c r="VB178" s="169" t="str">
        <f t="shared" si="740"/>
        <v>AM-C52</v>
      </c>
      <c r="VC178" s="12" t="e">
        <f t="shared" si="754"/>
        <v>#DIV/0!</v>
      </c>
      <c r="VD178" s="12" t="e">
        <f t="shared" si="750"/>
        <v>#DIV/0!</v>
      </c>
      <c r="VE178" s="3">
        <f>SUMIFS(Main!VR:VR,Main!B:B,B:B)</f>
        <v>0</v>
      </c>
      <c r="VF178" s="3">
        <f>SUMIFS(Main!VT:VT,Main!B:B,B:B)</f>
        <v>0</v>
      </c>
      <c r="VG178" s="3">
        <f>SUMIFS(Main!VV:VV,Main!B:B,B:B)</f>
        <v>0</v>
      </c>
      <c r="VH178" s="3">
        <f>SUMIFS(Main!VZ:VZ,Main!B:B,B:B)</f>
        <v>0</v>
      </c>
      <c r="VI178" s="3">
        <f>SUMIFS(Main!WB:WB,Main!B:B,B:B)</f>
        <v>500</v>
      </c>
      <c r="VJ178" s="3">
        <f>SUMIFS(Main!WD:WD,Main!B:B,B:B)</f>
        <v>0</v>
      </c>
      <c r="VK178" s="3">
        <f t="shared" si="751"/>
        <v>0</v>
      </c>
      <c r="VL178" s="88">
        <f t="shared" si="752"/>
        <v>0</v>
      </c>
      <c r="VM178" s="12">
        <f t="shared" si="753"/>
        <v>0</v>
      </c>
      <c r="VN178" s="3">
        <f>SUMIFS(Main!WH:WH,Main!B:B,B:B)</f>
        <v>0</v>
      </c>
    </row>
    <row r="179" spans="1:586">
      <c r="A179" s="159" t="s">
        <v>461</v>
      </c>
      <c r="B179" s="191" t="s">
        <v>970</v>
      </c>
      <c r="C179" s="150" t="s">
        <v>664</v>
      </c>
      <c r="D179" s="150" t="s">
        <v>669</v>
      </c>
      <c r="E179" s="150" t="s">
        <v>976</v>
      </c>
      <c r="F179" s="159" t="s">
        <v>868</v>
      </c>
      <c r="G179" s="150" t="s">
        <v>980</v>
      </c>
      <c r="H179" s="17">
        <v>16932.2</v>
      </c>
      <c r="I179" s="12"/>
      <c r="J179" s="3"/>
      <c r="K179" s="3"/>
      <c r="L179" s="3"/>
      <c r="M179" s="3"/>
      <c r="N179" s="3"/>
      <c r="O179" s="3"/>
      <c r="P179" s="3"/>
      <c r="Q179" s="87"/>
      <c r="R179" s="88"/>
      <c r="S179" s="88"/>
      <c r="T179" s="88"/>
      <c r="U179" s="87"/>
      <c r="V179" s="87"/>
      <c r="W179" s="12"/>
      <c r="X179" s="3"/>
      <c r="Y179" s="3"/>
      <c r="Z179" s="3"/>
      <c r="AA179" s="3"/>
      <c r="AB179" s="3"/>
      <c r="AC179" s="3"/>
      <c r="AD179" s="3"/>
      <c r="AE179" s="87"/>
      <c r="AF179" s="88"/>
      <c r="AG179" s="88"/>
      <c r="AH179" s="88"/>
      <c r="AI179" s="87"/>
      <c r="AJ179" s="87"/>
      <c r="AK179" s="12"/>
      <c r="AL179" s="3"/>
      <c r="AM179" s="3"/>
      <c r="AN179" s="3"/>
      <c r="AO179" s="3"/>
      <c r="AP179" s="3"/>
      <c r="AQ179" s="3"/>
      <c r="AR179" s="3"/>
      <c r="AS179" s="3"/>
      <c r="AT179" s="87"/>
      <c r="AU179" s="40"/>
      <c r="AV179" s="40"/>
      <c r="AW179" s="88"/>
      <c r="AX179" s="88"/>
      <c r="AY179" s="88"/>
      <c r="AZ179" s="87"/>
      <c r="BA179" s="87"/>
      <c r="BB179" s="87"/>
      <c r="BC179" s="89"/>
      <c r="BD179" s="12"/>
      <c r="BE179" s="3"/>
      <c r="BF179" s="3"/>
      <c r="BG179" s="3"/>
      <c r="BH179" s="3"/>
      <c r="BI179" s="3"/>
      <c r="BJ179" s="3"/>
      <c r="BK179" s="3"/>
      <c r="BL179" s="3"/>
      <c r="BM179" s="87"/>
      <c r="BN179" s="40"/>
      <c r="BO179" s="40"/>
      <c r="BP179" s="88"/>
      <c r="BQ179" s="88"/>
      <c r="BR179" s="88"/>
      <c r="BS179" s="12"/>
      <c r="BT179" s="12"/>
      <c r="BU179" s="87"/>
      <c r="BV179" s="89"/>
      <c r="BW179" s="90"/>
      <c r="BX179" s="12"/>
      <c r="BY179" s="3"/>
      <c r="BZ179" s="3"/>
      <c r="CA179" s="3"/>
      <c r="CB179" s="3"/>
      <c r="CC179" s="3"/>
      <c r="CD179" s="3"/>
      <c r="CE179" s="3"/>
      <c r="CF179" s="3"/>
      <c r="CG179" s="87"/>
      <c r="CH179" s="3"/>
      <c r="CI179" s="3"/>
      <c r="CJ179" s="88"/>
      <c r="CK179" s="88"/>
      <c r="CL179" s="88"/>
      <c r="CM179" s="87"/>
      <c r="CN179" s="87"/>
      <c r="CO179" s="12"/>
      <c r="CP179" s="12"/>
      <c r="CQ179" s="77"/>
      <c r="CR179" s="12"/>
      <c r="CS179" s="3"/>
      <c r="CT179" s="3"/>
      <c r="CU179" s="3"/>
      <c r="CV179" s="3"/>
      <c r="CW179" s="3"/>
      <c r="CX179" s="3"/>
      <c r="CY179" s="3"/>
      <c r="CZ179" s="3"/>
      <c r="DA179" s="87"/>
      <c r="DB179" s="45"/>
      <c r="DC179" s="3"/>
      <c r="DD179" s="88"/>
      <c r="DE179" s="88"/>
      <c r="DF179" s="88"/>
      <c r="DG179" s="12"/>
      <c r="DH179" s="12"/>
      <c r="DI179" s="12"/>
      <c r="DJ179" s="12"/>
      <c r="DK179" s="3"/>
      <c r="DL179" s="12"/>
      <c r="DM179" s="3"/>
      <c r="DN179" s="3"/>
      <c r="DO179" s="3"/>
      <c r="DP179" s="3"/>
      <c r="DQ179" s="3"/>
      <c r="DR179" s="3"/>
      <c r="DS179" s="3"/>
      <c r="DT179" s="3"/>
      <c r="DU179" s="12"/>
      <c r="DV179" s="87"/>
      <c r="DW179" s="3"/>
      <c r="DX179" s="3"/>
      <c r="DY179" s="88"/>
      <c r="DZ179" s="88"/>
      <c r="EA179" s="88"/>
      <c r="EB179" s="12"/>
      <c r="EC179" s="12"/>
      <c r="ED179" s="12"/>
      <c r="EE179" s="12"/>
      <c r="EF179" s="3"/>
      <c r="EG179" s="12"/>
      <c r="EH179" s="3"/>
      <c r="EI179" s="3"/>
      <c r="EJ179" s="3"/>
      <c r="EK179" s="3"/>
      <c r="EL179" s="3"/>
      <c r="EM179" s="3"/>
      <c r="EN179" s="3"/>
      <c r="EO179" s="3"/>
      <c r="EP179" s="12"/>
      <c r="EQ179" s="87"/>
      <c r="ER179" s="3"/>
      <c r="ES179" s="3"/>
      <c r="ET179" s="88"/>
      <c r="EU179" s="88"/>
      <c r="EV179" s="88"/>
      <c r="EW179" s="12"/>
      <c r="EX179" s="12"/>
      <c r="EY179" s="12"/>
      <c r="EZ179" s="12"/>
      <c r="FA179" s="3"/>
      <c r="FB179" s="12"/>
      <c r="FC179" s="3"/>
      <c r="FD179" s="3"/>
      <c r="FE179" s="3"/>
      <c r="FF179" s="3"/>
      <c r="FG179" s="3"/>
      <c r="FH179" s="3"/>
      <c r="FI179" s="3"/>
      <c r="FJ179" s="3"/>
      <c r="FK179" s="12"/>
      <c r="FL179" s="12"/>
      <c r="FM179" s="3"/>
      <c r="FN179" s="88"/>
      <c r="FO179" s="88"/>
      <c r="FP179" s="88"/>
      <c r="FQ179" s="88"/>
      <c r="FR179" s="12"/>
      <c r="FS179" s="12"/>
      <c r="FT179" s="12"/>
      <c r="FU179" s="39"/>
      <c r="FV179" s="77"/>
      <c r="FW179" s="12"/>
      <c r="FX179" s="3"/>
      <c r="FY179" s="3"/>
      <c r="FZ179" s="3"/>
      <c r="GA179" s="3"/>
      <c r="GB179" s="3"/>
      <c r="GC179" s="3"/>
      <c r="GD179" s="3"/>
      <c r="GE179" s="3"/>
      <c r="GF179" s="12"/>
      <c r="GG179" s="12"/>
      <c r="GH179" s="88"/>
      <c r="GI179" s="45"/>
      <c r="GJ179" s="88"/>
      <c r="GK179" s="88"/>
      <c r="GL179" s="88"/>
      <c r="GM179" s="12"/>
      <c r="GN179" s="12"/>
      <c r="GO179" s="12"/>
      <c r="GP179" s="12"/>
      <c r="GQ179" s="77"/>
      <c r="GR179" s="12"/>
      <c r="GS179" s="3"/>
      <c r="GT179" s="3"/>
      <c r="GU179" s="3"/>
      <c r="GV179" s="3"/>
      <c r="GW179" s="3"/>
      <c r="GX179" s="3"/>
      <c r="GY179" s="3"/>
      <c r="GZ179" s="3"/>
      <c r="HA179" s="12"/>
      <c r="HB179" s="12"/>
      <c r="HC179" s="88"/>
      <c r="HD179" s="45"/>
      <c r="HE179" s="88"/>
      <c r="HF179" s="88"/>
      <c r="HG179" s="88"/>
      <c r="HH179" s="12"/>
      <c r="HI179" s="12"/>
      <c r="HJ179" s="12"/>
      <c r="HK179" s="12"/>
      <c r="HL179" s="77"/>
      <c r="HM179" s="3"/>
      <c r="HN179" s="3"/>
      <c r="HO179" s="3"/>
      <c r="HP179" s="3"/>
      <c r="HQ179" s="3"/>
      <c r="HR179" s="3"/>
      <c r="HS179" s="3"/>
      <c r="HT179" s="3"/>
      <c r="HU179" s="12"/>
      <c r="HV179" s="12"/>
      <c r="HW179" s="88"/>
      <c r="HX179" s="45"/>
      <c r="HY179" s="3"/>
      <c r="HZ179" s="3"/>
      <c r="IA179" s="3"/>
      <c r="IB179" s="20"/>
      <c r="IC179" s="12"/>
      <c r="ID179" s="12"/>
      <c r="IE179" s="12"/>
      <c r="IF179" s="105"/>
      <c r="IG179" s="100"/>
      <c r="IH179" s="3"/>
      <c r="II179" s="3"/>
      <c r="IJ179" s="3"/>
      <c r="IK179" s="3"/>
      <c r="IL179" s="3"/>
      <c r="IM179" s="3"/>
      <c r="IN179" s="3"/>
      <c r="IO179" s="12"/>
      <c r="IP179" s="12"/>
      <c r="IQ179" s="88"/>
      <c r="IR179" s="45"/>
      <c r="IS179" s="3"/>
      <c r="IT179" s="3"/>
      <c r="IU179" s="3"/>
      <c r="IV179" s="20"/>
      <c r="IW179" s="12"/>
      <c r="IX179" s="12"/>
      <c r="IY179" s="12"/>
      <c r="IZ179" s="12"/>
      <c r="JA179" s="100"/>
      <c r="JB179" s="3"/>
      <c r="JC179" s="3"/>
      <c r="JD179" s="3"/>
      <c r="JE179" s="3"/>
      <c r="JF179" s="3"/>
      <c r="JG179" s="3"/>
      <c r="JH179" s="3"/>
      <c r="JI179" s="12"/>
      <c r="JJ179" s="12"/>
      <c r="JK179" s="88"/>
      <c r="JL179" s="45"/>
      <c r="JM179" s="3"/>
      <c r="JN179" s="3"/>
      <c r="JO179" s="3"/>
      <c r="JP179" s="20"/>
      <c r="JQ179" s="12"/>
      <c r="JR179" s="12"/>
      <c r="JS179" s="12"/>
      <c r="JT179" s="12"/>
      <c r="JU179" s="100"/>
      <c r="JV179" s="3"/>
      <c r="JW179" s="3"/>
      <c r="JX179" s="3"/>
      <c r="JY179" s="3"/>
      <c r="JZ179" s="3"/>
      <c r="KA179" s="3"/>
      <c r="KB179" s="3"/>
      <c r="KC179" s="12"/>
      <c r="KD179" s="12"/>
      <c r="KE179" s="88"/>
      <c r="KF179" s="45"/>
      <c r="KG179" s="3"/>
      <c r="KH179" s="3"/>
      <c r="KI179" s="3"/>
      <c r="KJ179" s="20"/>
      <c r="KK179" s="12"/>
      <c r="KL179" s="12"/>
      <c r="KM179" s="12"/>
      <c r="KN179" s="12"/>
      <c r="KO179" s="100"/>
      <c r="KP179" s="3"/>
      <c r="KQ179" s="3"/>
      <c r="KR179" s="3"/>
      <c r="KS179" s="3"/>
      <c r="KT179" s="3"/>
      <c r="KU179" s="3"/>
      <c r="KV179" s="3"/>
      <c r="KW179" s="12"/>
      <c r="KX179" s="12"/>
      <c r="KY179" s="88"/>
      <c r="KZ179" s="45"/>
      <c r="LA179" s="3"/>
      <c r="LB179" s="3"/>
      <c r="LC179" s="3"/>
      <c r="LD179" s="20"/>
      <c r="LE179" s="12"/>
      <c r="LF179" s="12"/>
      <c r="LG179" s="12"/>
      <c r="LH179" s="12"/>
      <c r="LI179" s="100"/>
      <c r="LJ179" s="3"/>
      <c r="LK179" s="3"/>
      <c r="LL179" s="3"/>
      <c r="LM179" s="3"/>
      <c r="LN179" s="3"/>
      <c r="LO179" s="3"/>
      <c r="LP179" s="3"/>
      <c r="LQ179" s="12"/>
      <c r="LR179" s="12"/>
      <c r="LS179" s="88"/>
      <c r="LT179" s="45"/>
      <c r="LU179" s="88"/>
      <c r="LV179" s="88"/>
      <c r="LW179" s="88"/>
      <c r="LX179" s="88"/>
      <c r="LY179" s="12"/>
      <c r="LZ179" s="12"/>
      <c r="MA179" s="12"/>
      <c r="MB179" s="12"/>
      <c r="MC179" s="100"/>
      <c r="MD179" s="3"/>
      <c r="ME179" s="3"/>
      <c r="MF179" s="3"/>
      <c r="MG179" s="3"/>
      <c r="MH179" s="3"/>
      <c r="MI179" s="3"/>
      <c r="MJ179" s="3"/>
      <c r="MK179" s="12"/>
      <c r="ML179" s="12"/>
      <c r="MM179" s="88"/>
      <c r="MN179" s="45"/>
      <c r="MO179" s="88"/>
      <c r="MP179" s="88"/>
      <c r="MQ179" s="88"/>
      <c r="MR179" s="88"/>
      <c r="MS179" s="12"/>
      <c r="MT179" s="12"/>
      <c r="MU179" s="12"/>
      <c r="MV179" s="12"/>
      <c r="MW179" s="100"/>
      <c r="MX179" s="3"/>
      <c r="MY179" s="3"/>
      <c r="MZ179" s="3"/>
      <c r="NA179" s="3"/>
      <c r="NB179" s="3"/>
      <c r="NC179" s="3"/>
      <c r="ND179" s="3"/>
      <c r="NE179" s="12"/>
      <c r="NF179" s="12"/>
      <c r="NG179" s="88"/>
      <c r="NH179" s="45"/>
      <c r="NI179" s="88"/>
      <c r="NJ179" s="88"/>
      <c r="NK179" s="88"/>
      <c r="NL179" s="88"/>
      <c r="NM179" s="12"/>
      <c r="NN179" s="12"/>
      <c r="NO179" s="12"/>
      <c r="NP179" s="12"/>
      <c r="NQ179" s="100"/>
      <c r="NR179" s="3"/>
      <c r="NS179" s="3"/>
      <c r="NT179" s="3"/>
      <c r="NU179" s="3"/>
      <c r="NV179" s="3"/>
      <c r="NW179" s="3"/>
      <c r="NX179" s="12"/>
      <c r="NY179" s="88"/>
      <c r="NZ179" s="45"/>
      <c r="OA179" s="88"/>
      <c r="OB179" s="88"/>
      <c r="OC179" s="88"/>
      <c r="OD179" s="88"/>
      <c r="OE179" s="12"/>
      <c r="OF179" s="12"/>
      <c r="OG179" s="12"/>
      <c r="OH179" s="12"/>
      <c r="OI179" s="12"/>
      <c r="OJ179" s="3"/>
      <c r="OK179" s="3"/>
      <c r="OL179" s="3"/>
      <c r="OM179" s="3"/>
      <c r="ON179" s="3"/>
      <c r="OO179" s="3"/>
      <c r="OP179" s="88"/>
      <c r="OQ179" s="12"/>
      <c r="OR179" s="3"/>
      <c r="OS179" s="100"/>
      <c r="OT179" s="3"/>
      <c r="OU179" s="3"/>
      <c r="OV179" s="3"/>
      <c r="OW179" s="3"/>
      <c r="OX179" s="3"/>
      <c r="OY179" s="3"/>
      <c r="OZ179" s="12"/>
      <c r="PA179" s="88"/>
      <c r="PB179" s="45"/>
      <c r="PC179" s="88"/>
      <c r="PD179" s="88"/>
      <c r="PE179" s="88"/>
      <c r="PF179" s="88"/>
      <c r="PG179" s="12"/>
      <c r="PH179" s="12"/>
      <c r="PI179" s="12"/>
      <c r="PJ179" s="12"/>
      <c r="PK179" s="12"/>
      <c r="PL179" s="3"/>
      <c r="PM179" s="3"/>
      <c r="PN179" s="3"/>
      <c r="PO179" s="3"/>
      <c r="PP179" s="3"/>
      <c r="PQ179" s="3"/>
      <c r="PR179" s="3"/>
      <c r="PS179" s="88"/>
      <c r="PT179" s="12"/>
      <c r="PU179" s="3"/>
      <c r="PV179" s="100"/>
      <c r="PW179" s="3"/>
      <c r="PX179" s="3"/>
      <c r="PY179" s="3"/>
      <c r="PZ179" s="3"/>
      <c r="QA179" s="3"/>
      <c r="QB179" s="3"/>
      <c r="QC179" s="12"/>
      <c r="QD179" s="88"/>
      <c r="QE179" s="45"/>
      <c r="QF179" s="88"/>
      <c r="QG179" s="88"/>
      <c r="QH179" s="88"/>
      <c r="QI179" s="88"/>
      <c r="QJ179" s="12"/>
      <c r="QK179" s="12"/>
      <c r="QL179" s="12"/>
      <c r="QM179" s="12"/>
      <c r="QN179" s="12"/>
      <c r="QO179" s="3"/>
      <c r="QP179" s="3"/>
      <c r="QQ179" s="3"/>
      <c r="QR179" s="3"/>
      <c r="QS179" s="3"/>
      <c r="QT179" s="3"/>
      <c r="QU179" s="3"/>
      <c r="QV179" s="88"/>
      <c r="QW179" s="12"/>
      <c r="QX179" s="3"/>
      <c r="QY179" s="100"/>
      <c r="QZ179" s="3"/>
      <c r="RA179" s="3"/>
      <c r="RB179" s="3"/>
      <c r="RC179" s="3"/>
      <c r="RD179" s="3"/>
      <c r="RE179" s="3"/>
      <c r="RF179" s="12"/>
      <c r="RG179" s="88"/>
      <c r="RH179" s="45"/>
      <c r="RI179" s="88"/>
      <c r="RJ179" s="88"/>
      <c r="RK179" s="88"/>
      <c r="RL179" s="88"/>
      <c r="RM179" s="12"/>
      <c r="RN179" s="12"/>
      <c r="RO179" s="12"/>
      <c r="RP179" s="169"/>
      <c r="RQ179" s="12"/>
      <c r="RR179" s="12"/>
      <c r="RS179" s="3"/>
      <c r="RT179" s="3"/>
      <c r="RU179" s="3"/>
      <c r="RV179" s="3"/>
      <c r="RW179" s="3"/>
      <c r="RX179" s="3"/>
      <c r="RY179" s="3"/>
      <c r="RZ179" s="88"/>
      <c r="SA179" s="12"/>
      <c r="SB179" s="3"/>
      <c r="SC179" s="100"/>
      <c r="SD179" s="3"/>
      <c r="SE179" s="3"/>
      <c r="SF179" s="3"/>
      <c r="SG179" s="3"/>
      <c r="SH179" s="3"/>
      <c r="SI179" s="3"/>
      <c r="SJ179" s="12"/>
      <c r="SK179" s="88"/>
      <c r="SL179" s="45"/>
      <c r="SM179" s="88"/>
      <c r="SN179" s="88"/>
      <c r="SO179" s="88"/>
      <c r="SP179" s="88"/>
      <c r="SQ179" s="12"/>
      <c r="SR179" s="87"/>
      <c r="SS179" s="87"/>
      <c r="ST179" s="169"/>
      <c r="SU179" s="12"/>
      <c r="SV179" s="12"/>
      <c r="SW179" s="3"/>
      <c r="SX179" s="3"/>
      <c r="SY179" s="3"/>
      <c r="SZ179" s="3"/>
      <c r="TA179" s="3"/>
      <c r="TB179" s="3"/>
      <c r="TC179" s="3"/>
      <c r="TD179" s="88"/>
      <c r="TE179" s="12"/>
      <c r="TF179" s="3"/>
      <c r="TG179" s="100"/>
      <c r="TH179" s="3"/>
      <c r="TI179" s="3"/>
      <c r="TJ179" s="3"/>
      <c r="TK179" s="3"/>
      <c r="TL179" s="3"/>
      <c r="TM179" s="3"/>
      <c r="TN179" s="12"/>
      <c r="TO179" s="88"/>
      <c r="TP179" s="45"/>
      <c r="TQ179" s="88"/>
      <c r="TR179" s="88"/>
      <c r="TS179" s="88"/>
      <c r="TT179" s="88"/>
      <c r="TU179" s="12"/>
      <c r="TV179" s="87"/>
      <c r="TW179" s="87"/>
      <c r="TX179" s="169"/>
      <c r="TY179" s="12"/>
      <c r="TZ179" s="12"/>
      <c r="UA179" s="3"/>
      <c r="UB179" s="3"/>
      <c r="UC179" s="3"/>
      <c r="UD179" s="3"/>
      <c r="UE179" s="3"/>
      <c r="UF179" s="3"/>
      <c r="UG179" s="3"/>
      <c r="UH179" s="88"/>
      <c r="UI179" s="12"/>
      <c r="UJ179" s="3"/>
      <c r="UK179" s="100">
        <f>SUMIFS(Main!VI:VI,Main!A:A,A:A)</f>
        <v>0</v>
      </c>
      <c r="UL179" s="3">
        <v>0</v>
      </c>
      <c r="UM179" s="3">
        <v>0</v>
      </c>
      <c r="UN179" s="3">
        <f>SUMIFS(Main!VE:VE,Main!A:A,A:A)</f>
        <v>0</v>
      </c>
      <c r="UO179" s="3">
        <v>0</v>
      </c>
      <c r="UP179" s="3">
        <f t="shared" si="741"/>
        <v>0</v>
      </c>
      <c r="UQ179" s="3">
        <f t="shared" si="742"/>
        <v>0</v>
      </c>
      <c r="UR179" s="12">
        <f t="shared" si="743"/>
        <v>0</v>
      </c>
      <c r="US179" s="88">
        <f t="shared" si="744"/>
        <v>0</v>
      </c>
      <c r="UT179" s="45">
        <f t="shared" si="745"/>
        <v>0</v>
      </c>
      <c r="UU179" s="88">
        <v>0</v>
      </c>
      <c r="UV179" s="88">
        <v>0</v>
      </c>
      <c r="UW179" s="88">
        <f>SUMIFS(Main!VF:VF,Main!A:A,A:A)</f>
        <v>0</v>
      </c>
      <c r="UX179" s="88">
        <f t="shared" si="746"/>
        <v>0</v>
      </c>
      <c r="UY179" s="12">
        <f t="shared" si="747"/>
        <v>0</v>
      </c>
      <c r="UZ179" s="87">
        <f t="shared" si="748"/>
        <v>0</v>
      </c>
      <c r="VA179" s="87">
        <f t="shared" si="749"/>
        <v>0</v>
      </c>
      <c r="VB179" s="169" t="str">
        <f t="shared" si="740"/>
        <v>AM-Pro16</v>
      </c>
      <c r="VC179" s="12" t="e">
        <f t="shared" si="754"/>
        <v>#DIV/0!</v>
      </c>
      <c r="VD179" s="12" t="e">
        <f t="shared" si="750"/>
        <v>#DIV/0!</v>
      </c>
      <c r="VE179" s="3">
        <f>SUMIFS(Main!VR:VR,Main!B:B,B:B)</f>
        <v>0</v>
      </c>
      <c r="VF179" s="3">
        <f>SUMIFS(Main!VT:VT,Main!B:B,B:B)</f>
        <v>0</v>
      </c>
      <c r="VG179" s="3">
        <f>SUMIFS(Main!VV:VV,Main!B:B,B:B)</f>
        <v>0</v>
      </c>
      <c r="VH179" s="3">
        <f>SUMIFS(Main!VZ:VZ,Main!B:B,B:B)</f>
        <v>0</v>
      </c>
      <c r="VI179" s="3">
        <f>SUMIFS(Main!WB:WB,Main!B:B,B:B)</f>
        <v>10</v>
      </c>
      <c r="VJ179" s="3">
        <f>SUMIFS(Main!WD:WD,Main!B:B,B:B)</f>
        <v>0</v>
      </c>
      <c r="VK179" s="3">
        <f t="shared" si="751"/>
        <v>0</v>
      </c>
      <c r="VL179" s="88">
        <f t="shared" si="752"/>
        <v>0</v>
      </c>
      <c r="VM179" s="12">
        <f t="shared" si="753"/>
        <v>0</v>
      </c>
      <c r="VN179" s="3">
        <f>SUMIFS(Main!WH:WH,Main!B:B,B:B)</f>
        <v>0</v>
      </c>
    </row>
    <row r="180" spans="1:586">
      <c r="A180" s="159" t="s">
        <v>461</v>
      </c>
      <c r="B180" s="191" t="s">
        <v>971</v>
      </c>
      <c r="C180" s="150" t="s">
        <v>664</v>
      </c>
      <c r="D180" s="150" t="s">
        <v>669</v>
      </c>
      <c r="E180" s="150" t="s">
        <v>977</v>
      </c>
      <c r="F180" s="159" t="s">
        <v>868</v>
      </c>
      <c r="G180" s="150" t="s">
        <v>981</v>
      </c>
      <c r="H180" s="17">
        <v>22833</v>
      </c>
      <c r="I180" s="12"/>
      <c r="J180" s="3"/>
      <c r="K180" s="3"/>
      <c r="L180" s="3"/>
      <c r="M180" s="3"/>
      <c r="N180" s="3"/>
      <c r="O180" s="3"/>
      <c r="P180" s="3"/>
      <c r="Q180" s="87"/>
      <c r="R180" s="88"/>
      <c r="S180" s="88"/>
      <c r="T180" s="88"/>
      <c r="U180" s="87"/>
      <c r="V180" s="87"/>
      <c r="W180" s="12"/>
      <c r="X180" s="3"/>
      <c r="Y180" s="3"/>
      <c r="Z180" s="3"/>
      <c r="AA180" s="3"/>
      <c r="AB180" s="3"/>
      <c r="AC180" s="3"/>
      <c r="AD180" s="3"/>
      <c r="AE180" s="87"/>
      <c r="AF180" s="88"/>
      <c r="AG180" s="88"/>
      <c r="AH180" s="88"/>
      <c r="AI180" s="87"/>
      <c r="AJ180" s="87"/>
      <c r="AK180" s="12"/>
      <c r="AL180" s="3"/>
      <c r="AM180" s="3"/>
      <c r="AN180" s="3"/>
      <c r="AO180" s="3"/>
      <c r="AP180" s="3"/>
      <c r="AQ180" s="3"/>
      <c r="AR180" s="3"/>
      <c r="AS180" s="3"/>
      <c r="AT180" s="87"/>
      <c r="AU180" s="40"/>
      <c r="AV180" s="40"/>
      <c r="AW180" s="88"/>
      <c r="AX180" s="88"/>
      <c r="AY180" s="88"/>
      <c r="AZ180" s="87"/>
      <c r="BA180" s="87"/>
      <c r="BB180" s="87"/>
      <c r="BC180" s="89"/>
      <c r="BD180" s="12"/>
      <c r="BE180" s="3"/>
      <c r="BF180" s="3"/>
      <c r="BG180" s="3"/>
      <c r="BH180" s="3"/>
      <c r="BI180" s="3"/>
      <c r="BJ180" s="3"/>
      <c r="BK180" s="3"/>
      <c r="BL180" s="3"/>
      <c r="BM180" s="87"/>
      <c r="BN180" s="40"/>
      <c r="BO180" s="40"/>
      <c r="BP180" s="88"/>
      <c r="BQ180" s="88"/>
      <c r="BR180" s="88"/>
      <c r="BS180" s="12"/>
      <c r="BT180" s="12"/>
      <c r="BU180" s="87"/>
      <c r="BV180" s="89"/>
      <c r="BW180" s="90"/>
      <c r="BX180" s="12"/>
      <c r="BY180" s="3"/>
      <c r="BZ180" s="3"/>
      <c r="CA180" s="3"/>
      <c r="CB180" s="3"/>
      <c r="CC180" s="3"/>
      <c r="CD180" s="3"/>
      <c r="CE180" s="3"/>
      <c r="CF180" s="3"/>
      <c r="CG180" s="87"/>
      <c r="CH180" s="3"/>
      <c r="CI180" s="3"/>
      <c r="CJ180" s="88"/>
      <c r="CK180" s="88"/>
      <c r="CL180" s="88"/>
      <c r="CM180" s="87"/>
      <c r="CN180" s="87"/>
      <c r="CO180" s="12"/>
      <c r="CP180" s="12"/>
      <c r="CQ180" s="77"/>
      <c r="CR180" s="12"/>
      <c r="CS180" s="3"/>
      <c r="CT180" s="3"/>
      <c r="CU180" s="3"/>
      <c r="CV180" s="3"/>
      <c r="CW180" s="3"/>
      <c r="CX180" s="3"/>
      <c r="CY180" s="3"/>
      <c r="CZ180" s="3"/>
      <c r="DA180" s="87"/>
      <c r="DB180" s="45"/>
      <c r="DC180" s="3"/>
      <c r="DD180" s="88"/>
      <c r="DE180" s="88"/>
      <c r="DF180" s="88"/>
      <c r="DG180" s="12"/>
      <c r="DH180" s="12"/>
      <c r="DI180" s="12"/>
      <c r="DJ180" s="12"/>
      <c r="DK180" s="3"/>
      <c r="DL180" s="12"/>
      <c r="DM180" s="3"/>
      <c r="DN180" s="3"/>
      <c r="DO180" s="3"/>
      <c r="DP180" s="3"/>
      <c r="DQ180" s="3"/>
      <c r="DR180" s="3"/>
      <c r="DS180" s="3"/>
      <c r="DT180" s="3"/>
      <c r="DU180" s="12"/>
      <c r="DV180" s="87"/>
      <c r="DW180" s="3"/>
      <c r="DX180" s="3"/>
      <c r="DY180" s="88"/>
      <c r="DZ180" s="88"/>
      <c r="EA180" s="88"/>
      <c r="EB180" s="12"/>
      <c r="EC180" s="12"/>
      <c r="ED180" s="12"/>
      <c r="EE180" s="12"/>
      <c r="EF180" s="3"/>
      <c r="EG180" s="12"/>
      <c r="EH180" s="3"/>
      <c r="EI180" s="3"/>
      <c r="EJ180" s="3"/>
      <c r="EK180" s="3"/>
      <c r="EL180" s="3"/>
      <c r="EM180" s="3"/>
      <c r="EN180" s="3"/>
      <c r="EO180" s="3"/>
      <c r="EP180" s="12"/>
      <c r="EQ180" s="87"/>
      <c r="ER180" s="3"/>
      <c r="ES180" s="3"/>
      <c r="ET180" s="88"/>
      <c r="EU180" s="88"/>
      <c r="EV180" s="88"/>
      <c r="EW180" s="12"/>
      <c r="EX180" s="12"/>
      <c r="EY180" s="12"/>
      <c r="EZ180" s="12"/>
      <c r="FA180" s="3"/>
      <c r="FB180" s="12"/>
      <c r="FC180" s="3"/>
      <c r="FD180" s="3"/>
      <c r="FE180" s="3"/>
      <c r="FF180" s="3"/>
      <c r="FG180" s="3"/>
      <c r="FH180" s="3"/>
      <c r="FI180" s="3"/>
      <c r="FJ180" s="3"/>
      <c r="FK180" s="12"/>
      <c r="FL180" s="12"/>
      <c r="FM180" s="3"/>
      <c r="FN180" s="88"/>
      <c r="FO180" s="88"/>
      <c r="FP180" s="88"/>
      <c r="FQ180" s="88"/>
      <c r="FR180" s="12"/>
      <c r="FS180" s="12"/>
      <c r="FT180" s="12"/>
      <c r="FU180" s="39"/>
      <c r="FV180" s="77"/>
      <c r="FW180" s="12"/>
      <c r="FX180" s="3"/>
      <c r="FY180" s="3"/>
      <c r="FZ180" s="3"/>
      <c r="GA180" s="3"/>
      <c r="GB180" s="3"/>
      <c r="GC180" s="3"/>
      <c r="GD180" s="3"/>
      <c r="GE180" s="3"/>
      <c r="GF180" s="12"/>
      <c r="GG180" s="12"/>
      <c r="GH180" s="88"/>
      <c r="GI180" s="45"/>
      <c r="GJ180" s="88"/>
      <c r="GK180" s="88"/>
      <c r="GL180" s="88"/>
      <c r="GM180" s="12"/>
      <c r="GN180" s="12"/>
      <c r="GO180" s="12"/>
      <c r="GP180" s="12"/>
      <c r="GQ180" s="77"/>
      <c r="GR180" s="12"/>
      <c r="GS180" s="3"/>
      <c r="GT180" s="3"/>
      <c r="GU180" s="3"/>
      <c r="GV180" s="3"/>
      <c r="GW180" s="3"/>
      <c r="GX180" s="3"/>
      <c r="GY180" s="3"/>
      <c r="GZ180" s="3"/>
      <c r="HA180" s="12"/>
      <c r="HB180" s="12"/>
      <c r="HC180" s="88"/>
      <c r="HD180" s="45"/>
      <c r="HE180" s="88"/>
      <c r="HF180" s="88"/>
      <c r="HG180" s="88"/>
      <c r="HH180" s="12"/>
      <c r="HI180" s="12"/>
      <c r="HJ180" s="12"/>
      <c r="HK180" s="12"/>
      <c r="HL180" s="77"/>
      <c r="HM180" s="3"/>
      <c r="HN180" s="3"/>
      <c r="HO180" s="3"/>
      <c r="HP180" s="3"/>
      <c r="HQ180" s="3"/>
      <c r="HR180" s="3"/>
      <c r="HS180" s="3"/>
      <c r="HT180" s="3"/>
      <c r="HU180" s="12"/>
      <c r="HV180" s="12"/>
      <c r="HW180" s="88"/>
      <c r="HX180" s="45"/>
      <c r="HY180" s="3"/>
      <c r="HZ180" s="3"/>
      <c r="IA180" s="3"/>
      <c r="IB180" s="20"/>
      <c r="IC180" s="12"/>
      <c r="ID180" s="12"/>
      <c r="IE180" s="12"/>
      <c r="IF180" s="105"/>
      <c r="IG180" s="100"/>
      <c r="IH180" s="3"/>
      <c r="II180" s="3"/>
      <c r="IJ180" s="3"/>
      <c r="IK180" s="3"/>
      <c r="IL180" s="3"/>
      <c r="IM180" s="3"/>
      <c r="IN180" s="3"/>
      <c r="IO180" s="12"/>
      <c r="IP180" s="12"/>
      <c r="IQ180" s="88"/>
      <c r="IR180" s="45"/>
      <c r="IS180" s="3"/>
      <c r="IT180" s="3"/>
      <c r="IU180" s="3"/>
      <c r="IV180" s="20"/>
      <c r="IW180" s="12"/>
      <c r="IX180" s="12"/>
      <c r="IY180" s="12"/>
      <c r="IZ180" s="12"/>
      <c r="JA180" s="100"/>
      <c r="JB180" s="3"/>
      <c r="JC180" s="3"/>
      <c r="JD180" s="3"/>
      <c r="JE180" s="3"/>
      <c r="JF180" s="3"/>
      <c r="JG180" s="3"/>
      <c r="JH180" s="3"/>
      <c r="JI180" s="12"/>
      <c r="JJ180" s="12"/>
      <c r="JK180" s="88"/>
      <c r="JL180" s="45"/>
      <c r="JM180" s="3"/>
      <c r="JN180" s="3"/>
      <c r="JO180" s="3"/>
      <c r="JP180" s="20"/>
      <c r="JQ180" s="12"/>
      <c r="JR180" s="12"/>
      <c r="JS180" s="12"/>
      <c r="JT180" s="12"/>
      <c r="JU180" s="100"/>
      <c r="JV180" s="3"/>
      <c r="JW180" s="3"/>
      <c r="JX180" s="3"/>
      <c r="JY180" s="3"/>
      <c r="JZ180" s="3"/>
      <c r="KA180" s="3"/>
      <c r="KB180" s="3"/>
      <c r="KC180" s="12"/>
      <c r="KD180" s="12"/>
      <c r="KE180" s="88"/>
      <c r="KF180" s="45"/>
      <c r="KG180" s="3"/>
      <c r="KH180" s="3"/>
      <c r="KI180" s="3"/>
      <c r="KJ180" s="20"/>
      <c r="KK180" s="12"/>
      <c r="KL180" s="12"/>
      <c r="KM180" s="12"/>
      <c r="KN180" s="12"/>
      <c r="KO180" s="100"/>
      <c r="KP180" s="3"/>
      <c r="KQ180" s="3"/>
      <c r="KR180" s="3"/>
      <c r="KS180" s="3"/>
      <c r="KT180" s="3"/>
      <c r="KU180" s="3"/>
      <c r="KV180" s="3"/>
      <c r="KW180" s="12"/>
      <c r="KX180" s="12"/>
      <c r="KY180" s="88"/>
      <c r="KZ180" s="45"/>
      <c r="LA180" s="3"/>
      <c r="LB180" s="3"/>
      <c r="LC180" s="3"/>
      <c r="LD180" s="20"/>
      <c r="LE180" s="12"/>
      <c r="LF180" s="12"/>
      <c r="LG180" s="12"/>
      <c r="LH180" s="12"/>
      <c r="LI180" s="100"/>
      <c r="LJ180" s="3"/>
      <c r="LK180" s="3"/>
      <c r="LL180" s="3"/>
      <c r="LM180" s="3"/>
      <c r="LN180" s="3"/>
      <c r="LO180" s="3"/>
      <c r="LP180" s="3"/>
      <c r="LQ180" s="12"/>
      <c r="LR180" s="12"/>
      <c r="LS180" s="88"/>
      <c r="LT180" s="45"/>
      <c r="LU180" s="88"/>
      <c r="LV180" s="88"/>
      <c r="LW180" s="88"/>
      <c r="LX180" s="88"/>
      <c r="LY180" s="12"/>
      <c r="LZ180" s="12"/>
      <c r="MA180" s="12"/>
      <c r="MB180" s="12"/>
      <c r="MC180" s="100"/>
      <c r="MD180" s="3"/>
      <c r="ME180" s="3"/>
      <c r="MF180" s="3"/>
      <c r="MG180" s="3"/>
      <c r="MH180" s="3"/>
      <c r="MI180" s="3"/>
      <c r="MJ180" s="3"/>
      <c r="MK180" s="12"/>
      <c r="ML180" s="12"/>
      <c r="MM180" s="88"/>
      <c r="MN180" s="45"/>
      <c r="MO180" s="88"/>
      <c r="MP180" s="88"/>
      <c r="MQ180" s="88"/>
      <c r="MR180" s="88"/>
      <c r="MS180" s="12"/>
      <c r="MT180" s="12"/>
      <c r="MU180" s="12"/>
      <c r="MV180" s="12"/>
      <c r="MW180" s="100"/>
      <c r="MX180" s="3"/>
      <c r="MY180" s="3"/>
      <c r="MZ180" s="3"/>
      <c r="NA180" s="3"/>
      <c r="NB180" s="3"/>
      <c r="NC180" s="3"/>
      <c r="ND180" s="3"/>
      <c r="NE180" s="12"/>
      <c r="NF180" s="12"/>
      <c r="NG180" s="88"/>
      <c r="NH180" s="45"/>
      <c r="NI180" s="88"/>
      <c r="NJ180" s="88"/>
      <c r="NK180" s="88"/>
      <c r="NL180" s="88"/>
      <c r="NM180" s="12"/>
      <c r="NN180" s="12"/>
      <c r="NO180" s="12"/>
      <c r="NP180" s="12"/>
      <c r="NQ180" s="100"/>
      <c r="NR180" s="3"/>
      <c r="NS180" s="3"/>
      <c r="NT180" s="3"/>
      <c r="NU180" s="3"/>
      <c r="NV180" s="3"/>
      <c r="NW180" s="3"/>
      <c r="NX180" s="12"/>
      <c r="NY180" s="88"/>
      <c r="NZ180" s="45"/>
      <c r="OA180" s="88"/>
      <c r="OB180" s="88"/>
      <c r="OC180" s="88"/>
      <c r="OD180" s="88"/>
      <c r="OE180" s="12"/>
      <c r="OF180" s="12"/>
      <c r="OG180" s="12"/>
      <c r="OH180" s="12"/>
      <c r="OI180" s="12"/>
      <c r="OJ180" s="3"/>
      <c r="OK180" s="3"/>
      <c r="OL180" s="3"/>
      <c r="OM180" s="3"/>
      <c r="ON180" s="3"/>
      <c r="OO180" s="3"/>
      <c r="OP180" s="88"/>
      <c r="OQ180" s="12"/>
      <c r="OR180" s="3"/>
      <c r="OS180" s="100"/>
      <c r="OT180" s="3"/>
      <c r="OU180" s="3"/>
      <c r="OV180" s="3"/>
      <c r="OW180" s="3"/>
      <c r="OX180" s="3"/>
      <c r="OY180" s="3"/>
      <c r="OZ180" s="12"/>
      <c r="PA180" s="88"/>
      <c r="PB180" s="45"/>
      <c r="PC180" s="88"/>
      <c r="PD180" s="88"/>
      <c r="PE180" s="88"/>
      <c r="PF180" s="88"/>
      <c r="PG180" s="12"/>
      <c r="PH180" s="12"/>
      <c r="PI180" s="12"/>
      <c r="PJ180" s="12"/>
      <c r="PK180" s="12"/>
      <c r="PL180" s="3"/>
      <c r="PM180" s="3"/>
      <c r="PN180" s="3"/>
      <c r="PO180" s="3"/>
      <c r="PP180" s="3"/>
      <c r="PQ180" s="3"/>
      <c r="PR180" s="3"/>
      <c r="PS180" s="88"/>
      <c r="PT180" s="12"/>
      <c r="PU180" s="3"/>
      <c r="PV180" s="100"/>
      <c r="PW180" s="3"/>
      <c r="PX180" s="3"/>
      <c r="PY180" s="3"/>
      <c r="PZ180" s="3"/>
      <c r="QA180" s="3"/>
      <c r="QB180" s="3"/>
      <c r="QC180" s="12"/>
      <c r="QD180" s="88"/>
      <c r="QE180" s="45"/>
      <c r="QF180" s="88"/>
      <c r="QG180" s="88"/>
      <c r="QH180" s="88"/>
      <c r="QI180" s="88"/>
      <c r="QJ180" s="12"/>
      <c r="QK180" s="12"/>
      <c r="QL180" s="12"/>
      <c r="QM180" s="12"/>
      <c r="QN180" s="12"/>
      <c r="QO180" s="3"/>
      <c r="QP180" s="3"/>
      <c r="QQ180" s="3"/>
      <c r="QR180" s="3"/>
      <c r="QS180" s="3"/>
      <c r="QT180" s="3"/>
      <c r="QU180" s="3"/>
      <c r="QV180" s="88"/>
      <c r="QW180" s="12"/>
      <c r="QX180" s="3"/>
      <c r="QY180" s="100"/>
      <c r="QZ180" s="3"/>
      <c r="RA180" s="3"/>
      <c r="RB180" s="3"/>
      <c r="RC180" s="3"/>
      <c r="RD180" s="3"/>
      <c r="RE180" s="3"/>
      <c r="RF180" s="12"/>
      <c r="RG180" s="88"/>
      <c r="RH180" s="45"/>
      <c r="RI180" s="88"/>
      <c r="RJ180" s="88"/>
      <c r="RK180" s="88"/>
      <c r="RL180" s="88"/>
      <c r="RM180" s="12"/>
      <c r="RN180" s="12"/>
      <c r="RO180" s="12"/>
      <c r="RP180" s="169"/>
      <c r="RQ180" s="12"/>
      <c r="RR180" s="12"/>
      <c r="RS180" s="3"/>
      <c r="RT180" s="3"/>
      <c r="RU180" s="3"/>
      <c r="RV180" s="3"/>
      <c r="RW180" s="3"/>
      <c r="RX180" s="3"/>
      <c r="RY180" s="3"/>
      <c r="RZ180" s="88"/>
      <c r="SA180" s="12"/>
      <c r="SB180" s="3"/>
      <c r="SC180" s="100"/>
      <c r="SD180" s="3"/>
      <c r="SE180" s="3"/>
      <c r="SF180" s="3"/>
      <c r="SG180" s="3"/>
      <c r="SH180" s="3"/>
      <c r="SI180" s="3"/>
      <c r="SJ180" s="12"/>
      <c r="SK180" s="88"/>
      <c r="SL180" s="45"/>
      <c r="SM180" s="88"/>
      <c r="SN180" s="88"/>
      <c r="SO180" s="88"/>
      <c r="SP180" s="88"/>
      <c r="SQ180" s="12"/>
      <c r="SR180" s="87"/>
      <c r="SS180" s="87"/>
      <c r="ST180" s="169"/>
      <c r="SU180" s="12"/>
      <c r="SV180" s="12"/>
      <c r="SW180" s="3"/>
      <c r="SX180" s="3"/>
      <c r="SY180" s="3"/>
      <c r="SZ180" s="3"/>
      <c r="TA180" s="3"/>
      <c r="TB180" s="3"/>
      <c r="TC180" s="3"/>
      <c r="TD180" s="88"/>
      <c r="TE180" s="12"/>
      <c r="TF180" s="3"/>
      <c r="TG180" s="100"/>
      <c r="TH180" s="3"/>
      <c r="TI180" s="3"/>
      <c r="TJ180" s="3"/>
      <c r="TK180" s="3"/>
      <c r="TL180" s="3"/>
      <c r="TM180" s="3"/>
      <c r="TN180" s="12"/>
      <c r="TO180" s="88"/>
      <c r="TP180" s="45"/>
      <c r="TQ180" s="88"/>
      <c r="TR180" s="88"/>
      <c r="TS180" s="88"/>
      <c r="TT180" s="88"/>
      <c r="TU180" s="12"/>
      <c r="TV180" s="87"/>
      <c r="TW180" s="87"/>
      <c r="TX180" s="169"/>
      <c r="TY180" s="12"/>
      <c r="TZ180" s="12"/>
      <c r="UA180" s="3"/>
      <c r="UB180" s="3"/>
      <c r="UC180" s="3"/>
      <c r="UD180" s="3"/>
      <c r="UE180" s="3"/>
      <c r="UF180" s="3"/>
      <c r="UG180" s="3"/>
      <c r="UH180" s="88"/>
      <c r="UI180" s="12"/>
      <c r="UJ180" s="3"/>
      <c r="UK180" s="100">
        <f>SUMIFS(Main!VI:VI,Main!A:A,A:A)</f>
        <v>0</v>
      </c>
      <c r="UL180" s="3">
        <v>0</v>
      </c>
      <c r="UM180" s="3">
        <v>0</v>
      </c>
      <c r="UN180" s="3">
        <f>SUMIFS(Main!VE:VE,Main!A:A,A:A)</f>
        <v>0</v>
      </c>
      <c r="UO180" s="3">
        <v>0</v>
      </c>
      <c r="UP180" s="3">
        <f t="shared" si="741"/>
        <v>0</v>
      </c>
      <c r="UQ180" s="3">
        <f t="shared" si="742"/>
        <v>0</v>
      </c>
      <c r="UR180" s="12">
        <f t="shared" si="743"/>
        <v>0</v>
      </c>
      <c r="US180" s="88">
        <f t="shared" si="744"/>
        <v>0</v>
      </c>
      <c r="UT180" s="45">
        <f t="shared" si="745"/>
        <v>0</v>
      </c>
      <c r="UU180" s="88">
        <v>0</v>
      </c>
      <c r="UV180" s="88">
        <v>0</v>
      </c>
      <c r="UW180" s="88">
        <f>SUMIFS(Main!VF:VF,Main!A:A,A:A)</f>
        <v>0</v>
      </c>
      <c r="UX180" s="88">
        <f t="shared" si="746"/>
        <v>0</v>
      </c>
      <c r="UY180" s="12">
        <f t="shared" si="747"/>
        <v>0</v>
      </c>
      <c r="UZ180" s="87">
        <f t="shared" si="748"/>
        <v>0</v>
      </c>
      <c r="VA180" s="87">
        <f t="shared" si="749"/>
        <v>0</v>
      </c>
      <c r="VB180" s="169" t="str">
        <f t="shared" si="740"/>
        <v>AM-Pro24</v>
      </c>
      <c r="VC180" s="12" t="e">
        <f t="shared" si="754"/>
        <v>#DIV/0!</v>
      </c>
      <c r="VD180" s="12" t="e">
        <f t="shared" si="750"/>
        <v>#DIV/0!</v>
      </c>
      <c r="VE180" s="3">
        <f>SUMIFS(Main!VR:VR,Main!B:B,B:B)</f>
        <v>0</v>
      </c>
      <c r="VF180" s="3">
        <f>SUMIFS(Main!VT:VT,Main!B:B,B:B)</f>
        <v>0</v>
      </c>
      <c r="VG180" s="3">
        <f>SUMIFS(Main!VV:VV,Main!B:B,B:B)</f>
        <v>0</v>
      </c>
      <c r="VH180" s="3">
        <f>SUMIFS(Main!VZ:VZ,Main!B:B,B:B)</f>
        <v>0</v>
      </c>
      <c r="VI180" s="3">
        <f>SUMIFS(Main!WB:WB,Main!B:B,B:B)</f>
        <v>10</v>
      </c>
      <c r="VJ180" s="3">
        <f>SUMIFS(Main!WD:WD,Main!B:B,B:B)</f>
        <v>0</v>
      </c>
      <c r="VK180" s="3">
        <f t="shared" si="751"/>
        <v>0</v>
      </c>
      <c r="VL180" s="88">
        <f t="shared" si="752"/>
        <v>0</v>
      </c>
      <c r="VM180" s="12">
        <f t="shared" si="753"/>
        <v>0</v>
      </c>
      <c r="VN180" s="3">
        <f>SUMIFS(Main!WH:WH,Main!B:B,B:B)</f>
        <v>0</v>
      </c>
    </row>
    <row r="181" spans="1:586">
      <c r="A181" s="159" t="s">
        <v>461</v>
      </c>
      <c r="B181" s="191" t="s">
        <v>972</v>
      </c>
      <c r="C181" s="150" t="s">
        <v>664</v>
      </c>
      <c r="D181" s="150" t="s">
        <v>669</v>
      </c>
      <c r="E181" s="150" t="s">
        <v>978</v>
      </c>
      <c r="F181" s="159" t="s">
        <v>868</v>
      </c>
      <c r="G181" s="150" t="s">
        <v>982</v>
      </c>
      <c r="H181" s="17">
        <v>15360.1</v>
      </c>
      <c r="I181" s="12"/>
      <c r="J181" s="3"/>
      <c r="K181" s="3"/>
      <c r="L181" s="3"/>
      <c r="M181" s="3"/>
      <c r="N181" s="3"/>
      <c r="O181" s="3"/>
      <c r="P181" s="3"/>
      <c r="Q181" s="87"/>
      <c r="R181" s="88"/>
      <c r="S181" s="88"/>
      <c r="T181" s="88"/>
      <c r="U181" s="87"/>
      <c r="V181" s="87"/>
      <c r="W181" s="12"/>
      <c r="X181" s="3"/>
      <c r="Y181" s="3"/>
      <c r="Z181" s="3"/>
      <c r="AA181" s="3"/>
      <c r="AB181" s="3"/>
      <c r="AC181" s="3"/>
      <c r="AD181" s="3"/>
      <c r="AE181" s="87"/>
      <c r="AF181" s="88"/>
      <c r="AG181" s="88"/>
      <c r="AH181" s="88"/>
      <c r="AI181" s="87"/>
      <c r="AJ181" s="87"/>
      <c r="AK181" s="12"/>
      <c r="AL181" s="3"/>
      <c r="AM181" s="3"/>
      <c r="AN181" s="3"/>
      <c r="AO181" s="3"/>
      <c r="AP181" s="3"/>
      <c r="AQ181" s="3"/>
      <c r="AR181" s="3"/>
      <c r="AS181" s="3"/>
      <c r="AT181" s="87"/>
      <c r="AU181" s="40"/>
      <c r="AV181" s="40"/>
      <c r="AW181" s="88"/>
      <c r="AX181" s="88"/>
      <c r="AY181" s="88"/>
      <c r="AZ181" s="87"/>
      <c r="BA181" s="87"/>
      <c r="BB181" s="87"/>
      <c r="BC181" s="89"/>
      <c r="BD181" s="12"/>
      <c r="BE181" s="3"/>
      <c r="BF181" s="3"/>
      <c r="BG181" s="3"/>
      <c r="BH181" s="3"/>
      <c r="BI181" s="3"/>
      <c r="BJ181" s="3"/>
      <c r="BK181" s="3"/>
      <c r="BL181" s="3"/>
      <c r="BM181" s="87"/>
      <c r="BN181" s="40"/>
      <c r="BO181" s="40"/>
      <c r="BP181" s="88"/>
      <c r="BQ181" s="88"/>
      <c r="BR181" s="88"/>
      <c r="BS181" s="12"/>
      <c r="BT181" s="12"/>
      <c r="BU181" s="87"/>
      <c r="BV181" s="89"/>
      <c r="BW181" s="90"/>
      <c r="BX181" s="12"/>
      <c r="BY181" s="3"/>
      <c r="BZ181" s="3"/>
      <c r="CA181" s="3"/>
      <c r="CB181" s="3"/>
      <c r="CC181" s="3"/>
      <c r="CD181" s="3"/>
      <c r="CE181" s="3"/>
      <c r="CF181" s="3"/>
      <c r="CG181" s="87"/>
      <c r="CH181" s="3"/>
      <c r="CI181" s="3"/>
      <c r="CJ181" s="88"/>
      <c r="CK181" s="88"/>
      <c r="CL181" s="88"/>
      <c r="CM181" s="87"/>
      <c r="CN181" s="87"/>
      <c r="CO181" s="12"/>
      <c r="CP181" s="12"/>
      <c r="CQ181" s="77"/>
      <c r="CR181" s="12"/>
      <c r="CS181" s="3"/>
      <c r="CT181" s="3"/>
      <c r="CU181" s="3"/>
      <c r="CV181" s="3"/>
      <c r="CW181" s="3"/>
      <c r="CX181" s="3"/>
      <c r="CY181" s="3"/>
      <c r="CZ181" s="3"/>
      <c r="DA181" s="87"/>
      <c r="DB181" s="45"/>
      <c r="DC181" s="3"/>
      <c r="DD181" s="88"/>
      <c r="DE181" s="88"/>
      <c r="DF181" s="88"/>
      <c r="DG181" s="12"/>
      <c r="DH181" s="12"/>
      <c r="DI181" s="12"/>
      <c r="DJ181" s="12"/>
      <c r="DK181" s="3"/>
      <c r="DL181" s="12"/>
      <c r="DM181" s="3"/>
      <c r="DN181" s="3"/>
      <c r="DO181" s="3"/>
      <c r="DP181" s="3"/>
      <c r="DQ181" s="3"/>
      <c r="DR181" s="3"/>
      <c r="DS181" s="3"/>
      <c r="DT181" s="3"/>
      <c r="DU181" s="12"/>
      <c r="DV181" s="87"/>
      <c r="DW181" s="3"/>
      <c r="DX181" s="3"/>
      <c r="DY181" s="88"/>
      <c r="DZ181" s="88"/>
      <c r="EA181" s="88"/>
      <c r="EB181" s="12"/>
      <c r="EC181" s="12"/>
      <c r="ED181" s="12"/>
      <c r="EE181" s="12"/>
      <c r="EF181" s="3"/>
      <c r="EG181" s="12"/>
      <c r="EH181" s="3"/>
      <c r="EI181" s="3"/>
      <c r="EJ181" s="3"/>
      <c r="EK181" s="3"/>
      <c r="EL181" s="3"/>
      <c r="EM181" s="3"/>
      <c r="EN181" s="3"/>
      <c r="EO181" s="3"/>
      <c r="EP181" s="12"/>
      <c r="EQ181" s="87"/>
      <c r="ER181" s="3"/>
      <c r="ES181" s="3"/>
      <c r="ET181" s="88"/>
      <c r="EU181" s="88"/>
      <c r="EV181" s="88"/>
      <c r="EW181" s="12"/>
      <c r="EX181" s="12"/>
      <c r="EY181" s="12"/>
      <c r="EZ181" s="12"/>
      <c r="FA181" s="3"/>
      <c r="FB181" s="12"/>
      <c r="FC181" s="3"/>
      <c r="FD181" s="3"/>
      <c r="FE181" s="3"/>
      <c r="FF181" s="3"/>
      <c r="FG181" s="3"/>
      <c r="FH181" s="3"/>
      <c r="FI181" s="3"/>
      <c r="FJ181" s="3"/>
      <c r="FK181" s="12"/>
      <c r="FL181" s="12"/>
      <c r="FM181" s="3"/>
      <c r="FN181" s="88"/>
      <c r="FO181" s="88"/>
      <c r="FP181" s="88"/>
      <c r="FQ181" s="88"/>
      <c r="FR181" s="12"/>
      <c r="FS181" s="12"/>
      <c r="FT181" s="12"/>
      <c r="FU181" s="39"/>
      <c r="FV181" s="77"/>
      <c r="FW181" s="12"/>
      <c r="FX181" s="3"/>
      <c r="FY181" s="3"/>
      <c r="FZ181" s="3"/>
      <c r="GA181" s="3"/>
      <c r="GB181" s="3"/>
      <c r="GC181" s="3"/>
      <c r="GD181" s="3"/>
      <c r="GE181" s="3"/>
      <c r="GF181" s="12"/>
      <c r="GG181" s="12"/>
      <c r="GH181" s="88"/>
      <c r="GI181" s="45"/>
      <c r="GJ181" s="88"/>
      <c r="GK181" s="88"/>
      <c r="GL181" s="88"/>
      <c r="GM181" s="12"/>
      <c r="GN181" s="12"/>
      <c r="GO181" s="12"/>
      <c r="GP181" s="12"/>
      <c r="GQ181" s="77"/>
      <c r="GR181" s="12"/>
      <c r="GS181" s="3"/>
      <c r="GT181" s="3"/>
      <c r="GU181" s="3"/>
      <c r="GV181" s="3"/>
      <c r="GW181" s="3"/>
      <c r="GX181" s="3"/>
      <c r="GY181" s="3"/>
      <c r="GZ181" s="3"/>
      <c r="HA181" s="12"/>
      <c r="HB181" s="12"/>
      <c r="HC181" s="88"/>
      <c r="HD181" s="45"/>
      <c r="HE181" s="88"/>
      <c r="HF181" s="88"/>
      <c r="HG181" s="88"/>
      <c r="HH181" s="12"/>
      <c r="HI181" s="12"/>
      <c r="HJ181" s="12"/>
      <c r="HK181" s="12"/>
      <c r="HL181" s="77"/>
      <c r="HM181" s="3"/>
      <c r="HN181" s="3"/>
      <c r="HO181" s="3"/>
      <c r="HP181" s="3"/>
      <c r="HQ181" s="3"/>
      <c r="HR181" s="3"/>
      <c r="HS181" s="3"/>
      <c r="HT181" s="3"/>
      <c r="HU181" s="12"/>
      <c r="HV181" s="12"/>
      <c r="HW181" s="88"/>
      <c r="HX181" s="45"/>
      <c r="HY181" s="3"/>
      <c r="HZ181" s="3"/>
      <c r="IA181" s="3"/>
      <c r="IB181" s="20"/>
      <c r="IC181" s="12"/>
      <c r="ID181" s="12"/>
      <c r="IE181" s="12"/>
      <c r="IF181" s="105"/>
      <c r="IG181" s="100"/>
      <c r="IH181" s="3"/>
      <c r="II181" s="3"/>
      <c r="IJ181" s="3"/>
      <c r="IK181" s="3"/>
      <c r="IL181" s="3"/>
      <c r="IM181" s="3"/>
      <c r="IN181" s="3"/>
      <c r="IO181" s="12"/>
      <c r="IP181" s="12"/>
      <c r="IQ181" s="88"/>
      <c r="IR181" s="45"/>
      <c r="IS181" s="3"/>
      <c r="IT181" s="3"/>
      <c r="IU181" s="3"/>
      <c r="IV181" s="20"/>
      <c r="IW181" s="12"/>
      <c r="IX181" s="12"/>
      <c r="IY181" s="12"/>
      <c r="IZ181" s="12"/>
      <c r="JA181" s="100"/>
      <c r="JB181" s="3"/>
      <c r="JC181" s="3"/>
      <c r="JD181" s="3"/>
      <c r="JE181" s="3"/>
      <c r="JF181" s="3"/>
      <c r="JG181" s="3"/>
      <c r="JH181" s="3"/>
      <c r="JI181" s="12"/>
      <c r="JJ181" s="12"/>
      <c r="JK181" s="88"/>
      <c r="JL181" s="45"/>
      <c r="JM181" s="3"/>
      <c r="JN181" s="3"/>
      <c r="JO181" s="3"/>
      <c r="JP181" s="20"/>
      <c r="JQ181" s="12"/>
      <c r="JR181" s="12"/>
      <c r="JS181" s="12"/>
      <c r="JT181" s="12"/>
      <c r="JU181" s="100"/>
      <c r="JV181" s="3"/>
      <c r="JW181" s="3"/>
      <c r="JX181" s="3"/>
      <c r="JY181" s="3"/>
      <c r="JZ181" s="3"/>
      <c r="KA181" s="3"/>
      <c r="KB181" s="3"/>
      <c r="KC181" s="12"/>
      <c r="KD181" s="12"/>
      <c r="KE181" s="88"/>
      <c r="KF181" s="45"/>
      <c r="KG181" s="3"/>
      <c r="KH181" s="3"/>
      <c r="KI181" s="3"/>
      <c r="KJ181" s="20"/>
      <c r="KK181" s="12"/>
      <c r="KL181" s="12"/>
      <c r="KM181" s="12"/>
      <c r="KN181" s="12"/>
      <c r="KO181" s="100"/>
      <c r="KP181" s="3"/>
      <c r="KQ181" s="3"/>
      <c r="KR181" s="3"/>
      <c r="KS181" s="3"/>
      <c r="KT181" s="3"/>
      <c r="KU181" s="3"/>
      <c r="KV181" s="3"/>
      <c r="KW181" s="12"/>
      <c r="KX181" s="12"/>
      <c r="KY181" s="88"/>
      <c r="KZ181" s="45"/>
      <c r="LA181" s="3"/>
      <c r="LB181" s="3"/>
      <c r="LC181" s="3"/>
      <c r="LD181" s="20"/>
      <c r="LE181" s="12"/>
      <c r="LF181" s="12"/>
      <c r="LG181" s="12"/>
      <c r="LH181" s="12"/>
      <c r="LI181" s="100"/>
      <c r="LJ181" s="3"/>
      <c r="LK181" s="3"/>
      <c r="LL181" s="3"/>
      <c r="LM181" s="3"/>
      <c r="LN181" s="3"/>
      <c r="LO181" s="3"/>
      <c r="LP181" s="3"/>
      <c r="LQ181" s="12"/>
      <c r="LR181" s="12"/>
      <c r="LS181" s="88"/>
      <c r="LT181" s="45"/>
      <c r="LU181" s="88"/>
      <c r="LV181" s="88"/>
      <c r="LW181" s="88"/>
      <c r="LX181" s="88"/>
      <c r="LY181" s="12"/>
      <c r="LZ181" s="12"/>
      <c r="MA181" s="12"/>
      <c r="MB181" s="12"/>
      <c r="MC181" s="100"/>
      <c r="MD181" s="3"/>
      <c r="ME181" s="3"/>
      <c r="MF181" s="3"/>
      <c r="MG181" s="3"/>
      <c r="MH181" s="3"/>
      <c r="MI181" s="3"/>
      <c r="MJ181" s="3"/>
      <c r="MK181" s="12"/>
      <c r="ML181" s="12"/>
      <c r="MM181" s="88"/>
      <c r="MN181" s="45"/>
      <c r="MO181" s="88"/>
      <c r="MP181" s="88"/>
      <c r="MQ181" s="88"/>
      <c r="MR181" s="88"/>
      <c r="MS181" s="12"/>
      <c r="MT181" s="12"/>
      <c r="MU181" s="12"/>
      <c r="MV181" s="12"/>
      <c r="MW181" s="100"/>
      <c r="MX181" s="3"/>
      <c r="MY181" s="3"/>
      <c r="MZ181" s="3"/>
      <c r="NA181" s="3"/>
      <c r="NB181" s="3"/>
      <c r="NC181" s="3"/>
      <c r="ND181" s="3"/>
      <c r="NE181" s="12"/>
      <c r="NF181" s="12"/>
      <c r="NG181" s="88"/>
      <c r="NH181" s="45"/>
      <c r="NI181" s="88"/>
      <c r="NJ181" s="88"/>
      <c r="NK181" s="88"/>
      <c r="NL181" s="88"/>
      <c r="NM181" s="12"/>
      <c r="NN181" s="12"/>
      <c r="NO181" s="12"/>
      <c r="NP181" s="12"/>
      <c r="NQ181" s="100"/>
      <c r="NR181" s="3"/>
      <c r="NS181" s="3"/>
      <c r="NT181" s="3"/>
      <c r="NU181" s="3"/>
      <c r="NV181" s="3"/>
      <c r="NW181" s="3"/>
      <c r="NX181" s="12"/>
      <c r="NY181" s="88"/>
      <c r="NZ181" s="45"/>
      <c r="OA181" s="88"/>
      <c r="OB181" s="88"/>
      <c r="OC181" s="88"/>
      <c r="OD181" s="88"/>
      <c r="OE181" s="12"/>
      <c r="OF181" s="12"/>
      <c r="OG181" s="12"/>
      <c r="OH181" s="12"/>
      <c r="OI181" s="12"/>
      <c r="OJ181" s="3"/>
      <c r="OK181" s="3"/>
      <c r="OL181" s="3"/>
      <c r="OM181" s="3"/>
      <c r="ON181" s="3"/>
      <c r="OO181" s="3"/>
      <c r="OP181" s="88"/>
      <c r="OQ181" s="12"/>
      <c r="OR181" s="3"/>
      <c r="OS181" s="100"/>
      <c r="OT181" s="3"/>
      <c r="OU181" s="3"/>
      <c r="OV181" s="3"/>
      <c r="OW181" s="3"/>
      <c r="OX181" s="3"/>
      <c r="OY181" s="3"/>
      <c r="OZ181" s="12"/>
      <c r="PA181" s="88"/>
      <c r="PB181" s="45"/>
      <c r="PC181" s="88"/>
      <c r="PD181" s="88"/>
      <c r="PE181" s="88"/>
      <c r="PF181" s="88"/>
      <c r="PG181" s="12"/>
      <c r="PH181" s="12"/>
      <c r="PI181" s="12"/>
      <c r="PJ181" s="12"/>
      <c r="PK181" s="12"/>
      <c r="PL181" s="3"/>
      <c r="PM181" s="3"/>
      <c r="PN181" s="3"/>
      <c r="PO181" s="3"/>
      <c r="PP181" s="3"/>
      <c r="PQ181" s="3"/>
      <c r="PR181" s="3"/>
      <c r="PS181" s="88"/>
      <c r="PT181" s="12"/>
      <c r="PU181" s="3"/>
      <c r="PV181" s="100"/>
      <c r="PW181" s="3"/>
      <c r="PX181" s="3"/>
      <c r="PY181" s="3"/>
      <c r="PZ181" s="3"/>
      <c r="QA181" s="3"/>
      <c r="QB181" s="3"/>
      <c r="QC181" s="12"/>
      <c r="QD181" s="88"/>
      <c r="QE181" s="45"/>
      <c r="QF181" s="88"/>
      <c r="QG181" s="88"/>
      <c r="QH181" s="88"/>
      <c r="QI181" s="88"/>
      <c r="QJ181" s="12"/>
      <c r="QK181" s="12"/>
      <c r="QL181" s="12"/>
      <c r="QM181" s="12"/>
      <c r="QN181" s="12"/>
      <c r="QO181" s="3"/>
      <c r="QP181" s="3"/>
      <c r="QQ181" s="3"/>
      <c r="QR181" s="3"/>
      <c r="QS181" s="3"/>
      <c r="QT181" s="3"/>
      <c r="QU181" s="3"/>
      <c r="QV181" s="88"/>
      <c r="QW181" s="12"/>
      <c r="QX181" s="3"/>
      <c r="QY181" s="100"/>
      <c r="QZ181" s="3"/>
      <c r="RA181" s="3"/>
      <c r="RB181" s="3"/>
      <c r="RC181" s="3"/>
      <c r="RD181" s="3"/>
      <c r="RE181" s="3"/>
      <c r="RF181" s="12"/>
      <c r="RG181" s="88"/>
      <c r="RH181" s="45"/>
      <c r="RI181" s="88"/>
      <c r="RJ181" s="88"/>
      <c r="RK181" s="88"/>
      <c r="RL181" s="88"/>
      <c r="RM181" s="12"/>
      <c r="RN181" s="12"/>
      <c r="RO181" s="12"/>
      <c r="RP181" s="169"/>
      <c r="RQ181" s="12"/>
      <c r="RR181" s="12"/>
      <c r="RS181" s="3"/>
      <c r="RT181" s="3"/>
      <c r="RU181" s="3"/>
      <c r="RV181" s="3"/>
      <c r="RW181" s="3"/>
      <c r="RX181" s="3"/>
      <c r="RY181" s="3"/>
      <c r="RZ181" s="88"/>
      <c r="SA181" s="12"/>
      <c r="SB181" s="3"/>
      <c r="SC181" s="100"/>
      <c r="SD181" s="3"/>
      <c r="SE181" s="3"/>
      <c r="SF181" s="3"/>
      <c r="SG181" s="3"/>
      <c r="SH181" s="3"/>
      <c r="SI181" s="3"/>
      <c r="SJ181" s="12"/>
      <c r="SK181" s="88"/>
      <c r="SL181" s="45"/>
      <c r="SM181" s="88"/>
      <c r="SN181" s="88"/>
      <c r="SO181" s="88"/>
      <c r="SP181" s="88"/>
      <c r="SQ181" s="12"/>
      <c r="SR181" s="87"/>
      <c r="SS181" s="87"/>
      <c r="ST181" s="169"/>
      <c r="SU181" s="12"/>
      <c r="SV181" s="12"/>
      <c r="SW181" s="3"/>
      <c r="SX181" s="3"/>
      <c r="SY181" s="3"/>
      <c r="SZ181" s="3"/>
      <c r="TA181" s="3"/>
      <c r="TB181" s="3"/>
      <c r="TC181" s="3"/>
      <c r="TD181" s="88"/>
      <c r="TE181" s="12"/>
      <c r="TF181" s="3"/>
      <c r="TG181" s="100"/>
      <c r="TH181" s="3"/>
      <c r="TI181" s="3"/>
      <c r="TJ181" s="3"/>
      <c r="TK181" s="3"/>
      <c r="TL181" s="3"/>
      <c r="TM181" s="3"/>
      <c r="TN181" s="12"/>
      <c r="TO181" s="88"/>
      <c r="TP181" s="45"/>
      <c r="TQ181" s="88"/>
      <c r="TR181" s="88"/>
      <c r="TS181" s="88"/>
      <c r="TT181" s="88"/>
      <c r="TU181" s="12"/>
      <c r="TV181" s="87"/>
      <c r="TW181" s="87"/>
      <c r="TX181" s="169"/>
      <c r="TY181" s="12"/>
      <c r="TZ181" s="12"/>
      <c r="UA181" s="3"/>
      <c r="UB181" s="3"/>
      <c r="UC181" s="3"/>
      <c r="UD181" s="3"/>
      <c r="UE181" s="3"/>
      <c r="UF181" s="3"/>
      <c r="UG181" s="3"/>
      <c r="UH181" s="88"/>
      <c r="UI181" s="12"/>
      <c r="UJ181" s="3"/>
      <c r="UK181" s="100">
        <f>SUMIFS(Main!VI:VI,Main!A:A,A:A)</f>
        <v>0</v>
      </c>
      <c r="UL181" s="3">
        <v>0</v>
      </c>
      <c r="UM181" s="3">
        <v>0</v>
      </c>
      <c r="UN181" s="3">
        <f>SUMIFS(Main!VE:VE,Main!A:A,A:A)</f>
        <v>0</v>
      </c>
      <c r="UO181" s="3">
        <v>0</v>
      </c>
      <c r="UP181" s="3">
        <f t="shared" si="741"/>
        <v>0</v>
      </c>
      <c r="UQ181" s="3">
        <f t="shared" si="742"/>
        <v>0</v>
      </c>
      <c r="UR181" s="12">
        <f t="shared" si="743"/>
        <v>0</v>
      </c>
      <c r="US181" s="88">
        <f t="shared" si="744"/>
        <v>0</v>
      </c>
      <c r="UT181" s="45">
        <f t="shared" si="745"/>
        <v>0</v>
      </c>
      <c r="UU181" s="88">
        <v>0</v>
      </c>
      <c r="UV181" s="88">
        <v>0</v>
      </c>
      <c r="UW181" s="88">
        <f>SUMIFS(Main!VF:VF,Main!A:A,A:A)</f>
        <v>0</v>
      </c>
      <c r="UX181" s="88">
        <f t="shared" si="746"/>
        <v>0</v>
      </c>
      <c r="UY181" s="12">
        <f t="shared" si="747"/>
        <v>0</v>
      </c>
      <c r="UZ181" s="87">
        <f t="shared" si="748"/>
        <v>0</v>
      </c>
      <c r="VA181" s="87">
        <f t="shared" si="749"/>
        <v>0</v>
      </c>
      <c r="VB181" s="169" t="str">
        <f t="shared" si="740"/>
        <v>XM-16</v>
      </c>
      <c r="VC181" s="12" t="e">
        <f t="shared" si="754"/>
        <v>#DIV/0!</v>
      </c>
      <c r="VD181" s="12" t="e">
        <f t="shared" si="750"/>
        <v>#DIV/0!</v>
      </c>
      <c r="VE181" s="3">
        <f>SUMIFS(Main!VR:VR,Main!B:B,B:B)</f>
        <v>0</v>
      </c>
      <c r="VF181" s="3">
        <f>SUMIFS(Main!VT:VT,Main!B:B,B:B)</f>
        <v>0</v>
      </c>
      <c r="VG181" s="3">
        <f>SUMIFS(Main!VV:VV,Main!B:B,B:B)</f>
        <v>0</v>
      </c>
      <c r="VH181" s="3">
        <f>SUMIFS(Main!VZ:VZ,Main!B:B,B:B)</f>
        <v>0</v>
      </c>
      <c r="VI181" s="3">
        <f>SUMIFS(Main!WB:WB,Main!B:B,B:B)</f>
        <v>10</v>
      </c>
      <c r="VJ181" s="3">
        <f>SUMIFS(Main!WD:WD,Main!B:B,B:B)</f>
        <v>0</v>
      </c>
      <c r="VK181" s="3">
        <f t="shared" si="751"/>
        <v>0</v>
      </c>
      <c r="VL181" s="88">
        <f t="shared" si="752"/>
        <v>0</v>
      </c>
      <c r="VM181" s="12">
        <f t="shared" si="753"/>
        <v>0</v>
      </c>
      <c r="VN181" s="3">
        <f>SUMIFS(Main!WH:WH,Main!B:B,B:B)</f>
        <v>0</v>
      </c>
    </row>
    <row r="182" spans="1:586">
      <c r="A182" s="159" t="s">
        <v>461</v>
      </c>
      <c r="B182" s="191" t="s">
        <v>973</v>
      </c>
      <c r="C182" s="150" t="s">
        <v>664</v>
      </c>
      <c r="D182" s="150" t="s">
        <v>669</v>
      </c>
      <c r="E182" s="150" t="s">
        <v>979</v>
      </c>
      <c r="F182" s="159" t="s">
        <v>868</v>
      </c>
      <c r="G182" s="150" t="s">
        <v>983</v>
      </c>
      <c r="H182" s="17">
        <v>19575.5</v>
      </c>
      <c r="I182" s="12"/>
      <c r="J182" s="3"/>
      <c r="K182" s="3"/>
      <c r="L182" s="3"/>
      <c r="M182" s="3"/>
      <c r="N182" s="3"/>
      <c r="O182" s="3"/>
      <c r="P182" s="3"/>
      <c r="Q182" s="87"/>
      <c r="R182" s="88"/>
      <c r="S182" s="88"/>
      <c r="T182" s="88"/>
      <c r="U182" s="87"/>
      <c r="V182" s="87"/>
      <c r="W182" s="12"/>
      <c r="X182" s="3"/>
      <c r="Y182" s="3"/>
      <c r="Z182" s="3"/>
      <c r="AA182" s="3"/>
      <c r="AB182" s="3"/>
      <c r="AC182" s="3"/>
      <c r="AD182" s="3"/>
      <c r="AE182" s="87"/>
      <c r="AF182" s="88"/>
      <c r="AG182" s="88"/>
      <c r="AH182" s="88"/>
      <c r="AI182" s="87"/>
      <c r="AJ182" s="87"/>
      <c r="AK182" s="12"/>
      <c r="AL182" s="3"/>
      <c r="AM182" s="3"/>
      <c r="AN182" s="3"/>
      <c r="AO182" s="3"/>
      <c r="AP182" s="3"/>
      <c r="AQ182" s="3"/>
      <c r="AR182" s="3"/>
      <c r="AS182" s="3"/>
      <c r="AT182" s="87"/>
      <c r="AU182" s="40"/>
      <c r="AV182" s="40"/>
      <c r="AW182" s="88"/>
      <c r="AX182" s="88"/>
      <c r="AY182" s="88"/>
      <c r="AZ182" s="87"/>
      <c r="BA182" s="87"/>
      <c r="BB182" s="87"/>
      <c r="BC182" s="89"/>
      <c r="BD182" s="12"/>
      <c r="BE182" s="3"/>
      <c r="BF182" s="3"/>
      <c r="BG182" s="3"/>
      <c r="BH182" s="3"/>
      <c r="BI182" s="3"/>
      <c r="BJ182" s="3"/>
      <c r="BK182" s="3"/>
      <c r="BL182" s="3"/>
      <c r="BM182" s="87"/>
      <c r="BN182" s="40"/>
      <c r="BO182" s="40"/>
      <c r="BP182" s="88"/>
      <c r="BQ182" s="88"/>
      <c r="BR182" s="88"/>
      <c r="BS182" s="12"/>
      <c r="BT182" s="12"/>
      <c r="BU182" s="87"/>
      <c r="BV182" s="89"/>
      <c r="BW182" s="90"/>
      <c r="BX182" s="12"/>
      <c r="BY182" s="3"/>
      <c r="BZ182" s="3"/>
      <c r="CA182" s="3"/>
      <c r="CB182" s="3"/>
      <c r="CC182" s="3"/>
      <c r="CD182" s="3"/>
      <c r="CE182" s="3"/>
      <c r="CF182" s="3"/>
      <c r="CG182" s="87"/>
      <c r="CH182" s="3"/>
      <c r="CI182" s="3"/>
      <c r="CJ182" s="88"/>
      <c r="CK182" s="88"/>
      <c r="CL182" s="88"/>
      <c r="CM182" s="87"/>
      <c r="CN182" s="87"/>
      <c r="CO182" s="12"/>
      <c r="CP182" s="12"/>
      <c r="CQ182" s="77"/>
      <c r="CR182" s="12"/>
      <c r="CS182" s="3"/>
      <c r="CT182" s="3"/>
      <c r="CU182" s="3"/>
      <c r="CV182" s="3"/>
      <c r="CW182" s="3"/>
      <c r="CX182" s="3"/>
      <c r="CY182" s="3"/>
      <c r="CZ182" s="3"/>
      <c r="DA182" s="87"/>
      <c r="DB182" s="45"/>
      <c r="DC182" s="3"/>
      <c r="DD182" s="88"/>
      <c r="DE182" s="88"/>
      <c r="DF182" s="88"/>
      <c r="DG182" s="12"/>
      <c r="DH182" s="12"/>
      <c r="DI182" s="12"/>
      <c r="DJ182" s="12"/>
      <c r="DK182" s="3"/>
      <c r="DL182" s="12"/>
      <c r="DM182" s="3"/>
      <c r="DN182" s="3"/>
      <c r="DO182" s="3"/>
      <c r="DP182" s="3"/>
      <c r="DQ182" s="3"/>
      <c r="DR182" s="3"/>
      <c r="DS182" s="3"/>
      <c r="DT182" s="3"/>
      <c r="DU182" s="12"/>
      <c r="DV182" s="87"/>
      <c r="DW182" s="3"/>
      <c r="DX182" s="3"/>
      <c r="DY182" s="88"/>
      <c r="DZ182" s="88"/>
      <c r="EA182" s="88"/>
      <c r="EB182" s="12"/>
      <c r="EC182" s="12"/>
      <c r="ED182" s="12"/>
      <c r="EE182" s="12"/>
      <c r="EF182" s="3"/>
      <c r="EG182" s="12"/>
      <c r="EH182" s="3"/>
      <c r="EI182" s="3"/>
      <c r="EJ182" s="3"/>
      <c r="EK182" s="3"/>
      <c r="EL182" s="3"/>
      <c r="EM182" s="3"/>
      <c r="EN182" s="3"/>
      <c r="EO182" s="3"/>
      <c r="EP182" s="12"/>
      <c r="EQ182" s="87"/>
      <c r="ER182" s="3"/>
      <c r="ES182" s="3"/>
      <c r="ET182" s="88"/>
      <c r="EU182" s="88"/>
      <c r="EV182" s="88"/>
      <c r="EW182" s="12"/>
      <c r="EX182" s="12"/>
      <c r="EY182" s="12"/>
      <c r="EZ182" s="12"/>
      <c r="FA182" s="3"/>
      <c r="FB182" s="12"/>
      <c r="FC182" s="3"/>
      <c r="FD182" s="3"/>
      <c r="FE182" s="3"/>
      <c r="FF182" s="3"/>
      <c r="FG182" s="3"/>
      <c r="FH182" s="3"/>
      <c r="FI182" s="3"/>
      <c r="FJ182" s="3"/>
      <c r="FK182" s="12"/>
      <c r="FL182" s="12"/>
      <c r="FM182" s="3"/>
      <c r="FN182" s="88"/>
      <c r="FO182" s="88"/>
      <c r="FP182" s="88"/>
      <c r="FQ182" s="88"/>
      <c r="FR182" s="12"/>
      <c r="FS182" s="12"/>
      <c r="FT182" s="12"/>
      <c r="FU182" s="39"/>
      <c r="FV182" s="77"/>
      <c r="FW182" s="12"/>
      <c r="FX182" s="3"/>
      <c r="FY182" s="3"/>
      <c r="FZ182" s="3"/>
      <c r="GA182" s="3"/>
      <c r="GB182" s="3"/>
      <c r="GC182" s="3"/>
      <c r="GD182" s="3"/>
      <c r="GE182" s="3"/>
      <c r="GF182" s="12"/>
      <c r="GG182" s="12"/>
      <c r="GH182" s="88"/>
      <c r="GI182" s="45"/>
      <c r="GJ182" s="88"/>
      <c r="GK182" s="88"/>
      <c r="GL182" s="88"/>
      <c r="GM182" s="12"/>
      <c r="GN182" s="12"/>
      <c r="GO182" s="12"/>
      <c r="GP182" s="12"/>
      <c r="GQ182" s="77"/>
      <c r="GR182" s="12"/>
      <c r="GS182" s="3"/>
      <c r="GT182" s="3"/>
      <c r="GU182" s="3"/>
      <c r="GV182" s="3"/>
      <c r="GW182" s="3"/>
      <c r="GX182" s="3"/>
      <c r="GY182" s="3"/>
      <c r="GZ182" s="3"/>
      <c r="HA182" s="12"/>
      <c r="HB182" s="12"/>
      <c r="HC182" s="88"/>
      <c r="HD182" s="45"/>
      <c r="HE182" s="88"/>
      <c r="HF182" s="88"/>
      <c r="HG182" s="88"/>
      <c r="HH182" s="12"/>
      <c r="HI182" s="12"/>
      <c r="HJ182" s="12"/>
      <c r="HK182" s="12"/>
      <c r="HL182" s="77"/>
      <c r="HM182" s="3"/>
      <c r="HN182" s="3"/>
      <c r="HO182" s="3"/>
      <c r="HP182" s="3"/>
      <c r="HQ182" s="3"/>
      <c r="HR182" s="3"/>
      <c r="HS182" s="3"/>
      <c r="HT182" s="3"/>
      <c r="HU182" s="12"/>
      <c r="HV182" s="12"/>
      <c r="HW182" s="88"/>
      <c r="HX182" s="45"/>
      <c r="HY182" s="3"/>
      <c r="HZ182" s="3"/>
      <c r="IA182" s="3"/>
      <c r="IB182" s="20"/>
      <c r="IC182" s="12"/>
      <c r="ID182" s="12"/>
      <c r="IE182" s="12"/>
      <c r="IF182" s="105"/>
      <c r="IG182" s="100"/>
      <c r="IH182" s="3"/>
      <c r="II182" s="3"/>
      <c r="IJ182" s="3"/>
      <c r="IK182" s="3"/>
      <c r="IL182" s="3"/>
      <c r="IM182" s="3"/>
      <c r="IN182" s="3"/>
      <c r="IO182" s="12"/>
      <c r="IP182" s="12"/>
      <c r="IQ182" s="88"/>
      <c r="IR182" s="45"/>
      <c r="IS182" s="3"/>
      <c r="IT182" s="3"/>
      <c r="IU182" s="3"/>
      <c r="IV182" s="20"/>
      <c r="IW182" s="12"/>
      <c r="IX182" s="12"/>
      <c r="IY182" s="12"/>
      <c r="IZ182" s="12"/>
      <c r="JA182" s="100"/>
      <c r="JB182" s="3"/>
      <c r="JC182" s="3"/>
      <c r="JD182" s="3"/>
      <c r="JE182" s="3"/>
      <c r="JF182" s="3"/>
      <c r="JG182" s="3"/>
      <c r="JH182" s="3"/>
      <c r="JI182" s="12"/>
      <c r="JJ182" s="12"/>
      <c r="JK182" s="88"/>
      <c r="JL182" s="45"/>
      <c r="JM182" s="3"/>
      <c r="JN182" s="3"/>
      <c r="JO182" s="3"/>
      <c r="JP182" s="20"/>
      <c r="JQ182" s="12"/>
      <c r="JR182" s="12"/>
      <c r="JS182" s="12"/>
      <c r="JT182" s="12"/>
      <c r="JU182" s="100"/>
      <c r="JV182" s="3"/>
      <c r="JW182" s="3"/>
      <c r="JX182" s="3"/>
      <c r="JY182" s="3"/>
      <c r="JZ182" s="3"/>
      <c r="KA182" s="3"/>
      <c r="KB182" s="3"/>
      <c r="KC182" s="12"/>
      <c r="KD182" s="12"/>
      <c r="KE182" s="88"/>
      <c r="KF182" s="45"/>
      <c r="KG182" s="3"/>
      <c r="KH182" s="3"/>
      <c r="KI182" s="3"/>
      <c r="KJ182" s="20"/>
      <c r="KK182" s="12"/>
      <c r="KL182" s="12"/>
      <c r="KM182" s="12"/>
      <c r="KN182" s="12"/>
      <c r="KO182" s="100"/>
      <c r="KP182" s="3"/>
      <c r="KQ182" s="3"/>
      <c r="KR182" s="3"/>
      <c r="KS182" s="3"/>
      <c r="KT182" s="3"/>
      <c r="KU182" s="3"/>
      <c r="KV182" s="3"/>
      <c r="KW182" s="12"/>
      <c r="KX182" s="12"/>
      <c r="KY182" s="88"/>
      <c r="KZ182" s="45"/>
      <c r="LA182" s="3"/>
      <c r="LB182" s="3"/>
      <c r="LC182" s="3"/>
      <c r="LD182" s="20"/>
      <c r="LE182" s="12"/>
      <c r="LF182" s="12"/>
      <c r="LG182" s="12"/>
      <c r="LH182" s="12"/>
      <c r="LI182" s="100"/>
      <c r="LJ182" s="3"/>
      <c r="LK182" s="3"/>
      <c r="LL182" s="3"/>
      <c r="LM182" s="3"/>
      <c r="LN182" s="3"/>
      <c r="LO182" s="3"/>
      <c r="LP182" s="3"/>
      <c r="LQ182" s="12"/>
      <c r="LR182" s="12"/>
      <c r="LS182" s="88"/>
      <c r="LT182" s="45"/>
      <c r="LU182" s="88"/>
      <c r="LV182" s="88"/>
      <c r="LW182" s="88"/>
      <c r="LX182" s="88"/>
      <c r="LY182" s="12"/>
      <c r="LZ182" s="12"/>
      <c r="MA182" s="12"/>
      <c r="MB182" s="12"/>
      <c r="MC182" s="100"/>
      <c r="MD182" s="3"/>
      <c r="ME182" s="3"/>
      <c r="MF182" s="3"/>
      <c r="MG182" s="3"/>
      <c r="MH182" s="3"/>
      <c r="MI182" s="3"/>
      <c r="MJ182" s="3"/>
      <c r="MK182" s="12"/>
      <c r="ML182" s="12"/>
      <c r="MM182" s="88"/>
      <c r="MN182" s="45"/>
      <c r="MO182" s="88"/>
      <c r="MP182" s="88"/>
      <c r="MQ182" s="88"/>
      <c r="MR182" s="88"/>
      <c r="MS182" s="12"/>
      <c r="MT182" s="12"/>
      <c r="MU182" s="12"/>
      <c r="MV182" s="12"/>
      <c r="MW182" s="100"/>
      <c r="MX182" s="3"/>
      <c r="MY182" s="3"/>
      <c r="MZ182" s="3"/>
      <c r="NA182" s="3"/>
      <c r="NB182" s="3"/>
      <c r="NC182" s="3"/>
      <c r="ND182" s="3"/>
      <c r="NE182" s="12"/>
      <c r="NF182" s="12"/>
      <c r="NG182" s="88"/>
      <c r="NH182" s="45"/>
      <c r="NI182" s="88"/>
      <c r="NJ182" s="88"/>
      <c r="NK182" s="88"/>
      <c r="NL182" s="88"/>
      <c r="NM182" s="12"/>
      <c r="NN182" s="12"/>
      <c r="NO182" s="12"/>
      <c r="NP182" s="12"/>
      <c r="NQ182" s="100"/>
      <c r="NR182" s="3"/>
      <c r="NS182" s="3"/>
      <c r="NT182" s="3"/>
      <c r="NU182" s="3"/>
      <c r="NV182" s="3"/>
      <c r="NW182" s="3"/>
      <c r="NX182" s="12"/>
      <c r="NY182" s="88"/>
      <c r="NZ182" s="45"/>
      <c r="OA182" s="88"/>
      <c r="OB182" s="88"/>
      <c r="OC182" s="88"/>
      <c r="OD182" s="88"/>
      <c r="OE182" s="12"/>
      <c r="OF182" s="12"/>
      <c r="OG182" s="12"/>
      <c r="OH182" s="12"/>
      <c r="OI182" s="12"/>
      <c r="OJ182" s="3"/>
      <c r="OK182" s="3"/>
      <c r="OL182" s="3"/>
      <c r="OM182" s="3"/>
      <c r="ON182" s="3"/>
      <c r="OO182" s="3"/>
      <c r="OP182" s="88"/>
      <c r="OQ182" s="12"/>
      <c r="OR182" s="3"/>
      <c r="OS182" s="100"/>
      <c r="OT182" s="3"/>
      <c r="OU182" s="3"/>
      <c r="OV182" s="3"/>
      <c r="OW182" s="3"/>
      <c r="OX182" s="3"/>
      <c r="OY182" s="3"/>
      <c r="OZ182" s="12"/>
      <c r="PA182" s="88"/>
      <c r="PB182" s="45"/>
      <c r="PC182" s="88"/>
      <c r="PD182" s="88"/>
      <c r="PE182" s="88"/>
      <c r="PF182" s="88"/>
      <c r="PG182" s="12"/>
      <c r="PH182" s="12"/>
      <c r="PI182" s="12"/>
      <c r="PJ182" s="12"/>
      <c r="PK182" s="12"/>
      <c r="PL182" s="3"/>
      <c r="PM182" s="3"/>
      <c r="PN182" s="3"/>
      <c r="PO182" s="3"/>
      <c r="PP182" s="3"/>
      <c r="PQ182" s="3"/>
      <c r="PR182" s="3"/>
      <c r="PS182" s="88"/>
      <c r="PT182" s="12"/>
      <c r="PU182" s="3"/>
      <c r="PV182" s="100"/>
      <c r="PW182" s="3"/>
      <c r="PX182" s="3"/>
      <c r="PY182" s="3"/>
      <c r="PZ182" s="3"/>
      <c r="QA182" s="3"/>
      <c r="QB182" s="3"/>
      <c r="QC182" s="12"/>
      <c r="QD182" s="88"/>
      <c r="QE182" s="45"/>
      <c r="QF182" s="88"/>
      <c r="QG182" s="88"/>
      <c r="QH182" s="88"/>
      <c r="QI182" s="88"/>
      <c r="QJ182" s="12"/>
      <c r="QK182" s="12"/>
      <c r="QL182" s="12"/>
      <c r="QM182" s="12"/>
      <c r="QN182" s="12"/>
      <c r="QO182" s="3"/>
      <c r="QP182" s="3"/>
      <c r="QQ182" s="3"/>
      <c r="QR182" s="3"/>
      <c r="QS182" s="3"/>
      <c r="QT182" s="3"/>
      <c r="QU182" s="3"/>
      <c r="QV182" s="88"/>
      <c r="QW182" s="12"/>
      <c r="QX182" s="3"/>
      <c r="QY182" s="100"/>
      <c r="QZ182" s="3"/>
      <c r="RA182" s="3"/>
      <c r="RB182" s="3"/>
      <c r="RC182" s="3"/>
      <c r="RD182" s="3"/>
      <c r="RE182" s="3"/>
      <c r="RF182" s="12"/>
      <c r="RG182" s="88"/>
      <c r="RH182" s="45"/>
      <c r="RI182" s="88"/>
      <c r="RJ182" s="88"/>
      <c r="RK182" s="88"/>
      <c r="RL182" s="88"/>
      <c r="RM182" s="12"/>
      <c r="RN182" s="12"/>
      <c r="RO182" s="12"/>
      <c r="RP182" s="169"/>
      <c r="RQ182" s="12"/>
      <c r="RR182" s="12"/>
      <c r="RS182" s="3"/>
      <c r="RT182" s="3"/>
      <c r="RU182" s="3"/>
      <c r="RV182" s="3"/>
      <c r="RW182" s="3"/>
      <c r="RX182" s="3"/>
      <c r="RY182" s="3"/>
      <c r="RZ182" s="88"/>
      <c r="SA182" s="12"/>
      <c r="SB182" s="3"/>
      <c r="SC182" s="100"/>
      <c r="SD182" s="3"/>
      <c r="SE182" s="3"/>
      <c r="SF182" s="3"/>
      <c r="SG182" s="3"/>
      <c r="SH182" s="3"/>
      <c r="SI182" s="3"/>
      <c r="SJ182" s="12"/>
      <c r="SK182" s="88"/>
      <c r="SL182" s="45"/>
      <c r="SM182" s="88"/>
      <c r="SN182" s="88"/>
      <c r="SO182" s="88"/>
      <c r="SP182" s="88"/>
      <c r="SQ182" s="12"/>
      <c r="SR182" s="87"/>
      <c r="SS182" s="87"/>
      <c r="ST182" s="169"/>
      <c r="SU182" s="12"/>
      <c r="SV182" s="12"/>
      <c r="SW182" s="3"/>
      <c r="SX182" s="3"/>
      <c r="SY182" s="3"/>
      <c r="SZ182" s="3"/>
      <c r="TA182" s="3"/>
      <c r="TB182" s="3"/>
      <c r="TC182" s="3"/>
      <c r="TD182" s="88"/>
      <c r="TE182" s="12"/>
      <c r="TF182" s="3"/>
      <c r="TG182" s="100"/>
      <c r="TH182" s="3"/>
      <c r="TI182" s="3"/>
      <c r="TJ182" s="3"/>
      <c r="TK182" s="3"/>
      <c r="TL182" s="3"/>
      <c r="TM182" s="3"/>
      <c r="TN182" s="12"/>
      <c r="TO182" s="88"/>
      <c r="TP182" s="45"/>
      <c r="TQ182" s="88"/>
      <c r="TR182" s="88"/>
      <c r="TS182" s="88"/>
      <c r="TT182" s="88"/>
      <c r="TU182" s="12"/>
      <c r="TV182" s="87"/>
      <c r="TW182" s="87"/>
      <c r="TX182" s="169"/>
      <c r="TY182" s="12"/>
      <c r="TZ182" s="12"/>
      <c r="UA182" s="3"/>
      <c r="UB182" s="3"/>
      <c r="UC182" s="3"/>
      <c r="UD182" s="3"/>
      <c r="UE182" s="3"/>
      <c r="UF182" s="3"/>
      <c r="UG182" s="3"/>
      <c r="UH182" s="88"/>
      <c r="UI182" s="12"/>
      <c r="UJ182" s="3"/>
      <c r="UK182" s="100">
        <f>SUMIFS(Main!VI:VI,Main!A:A,A:A)</f>
        <v>0</v>
      </c>
      <c r="UL182" s="3">
        <v>0</v>
      </c>
      <c r="UM182" s="3">
        <v>0</v>
      </c>
      <c r="UN182" s="3">
        <f>SUMIFS(Main!VE:VE,Main!A:A,A:A)</f>
        <v>0</v>
      </c>
      <c r="UO182" s="3">
        <v>0</v>
      </c>
      <c r="UP182" s="3">
        <f t="shared" si="741"/>
        <v>0</v>
      </c>
      <c r="UQ182" s="3">
        <f t="shared" si="742"/>
        <v>0</v>
      </c>
      <c r="UR182" s="12">
        <f t="shared" si="743"/>
        <v>0</v>
      </c>
      <c r="US182" s="88">
        <f t="shared" si="744"/>
        <v>0</v>
      </c>
      <c r="UT182" s="45">
        <f t="shared" si="745"/>
        <v>0</v>
      </c>
      <c r="UU182" s="88">
        <v>0</v>
      </c>
      <c r="UV182" s="88">
        <v>0</v>
      </c>
      <c r="UW182" s="88">
        <f>SUMIFS(Main!VF:VF,Main!A:A,A:A)</f>
        <v>0</v>
      </c>
      <c r="UX182" s="88">
        <f t="shared" si="746"/>
        <v>0</v>
      </c>
      <c r="UY182" s="12">
        <f t="shared" si="747"/>
        <v>0</v>
      </c>
      <c r="UZ182" s="87">
        <f t="shared" si="748"/>
        <v>0</v>
      </c>
      <c r="VA182" s="87">
        <f t="shared" si="749"/>
        <v>0</v>
      </c>
      <c r="VB182" s="169" t="str">
        <f t="shared" si="740"/>
        <v>XM-24</v>
      </c>
      <c r="VC182" s="12" t="e">
        <f t="shared" si="754"/>
        <v>#DIV/0!</v>
      </c>
      <c r="VD182" s="12" t="e">
        <f t="shared" si="750"/>
        <v>#DIV/0!</v>
      </c>
      <c r="VE182" s="3">
        <f>SUMIFS(Main!VR:VR,Main!B:B,B:B)</f>
        <v>0</v>
      </c>
      <c r="VF182" s="3">
        <f>SUMIFS(Main!VT:VT,Main!B:B,B:B)</f>
        <v>0</v>
      </c>
      <c r="VG182" s="3">
        <f>SUMIFS(Main!VV:VV,Main!B:B,B:B)</f>
        <v>0</v>
      </c>
      <c r="VH182" s="3">
        <f>SUMIFS(Main!VZ:VZ,Main!B:B,B:B)</f>
        <v>0</v>
      </c>
      <c r="VI182" s="3">
        <f>SUMIFS(Main!WB:WB,Main!B:B,B:B)</f>
        <v>10</v>
      </c>
      <c r="VJ182" s="3">
        <f>SUMIFS(Main!WD:WD,Main!B:B,B:B)</f>
        <v>0</v>
      </c>
      <c r="VK182" s="3">
        <f t="shared" si="751"/>
        <v>0</v>
      </c>
      <c r="VL182" s="88">
        <f t="shared" si="752"/>
        <v>0</v>
      </c>
      <c r="VM182" s="12">
        <f t="shared" si="753"/>
        <v>0</v>
      </c>
      <c r="VN182" s="3">
        <f>SUMIFS(Main!WH:WH,Main!B:B,B:B)</f>
        <v>0</v>
      </c>
    </row>
    <row r="183" spans="1:586">
      <c r="A183" s="160" t="s">
        <v>461</v>
      </c>
      <c r="B183" s="160" t="s">
        <v>906</v>
      </c>
      <c r="C183" s="150" t="s">
        <v>664</v>
      </c>
      <c r="D183" s="150" t="s">
        <v>669</v>
      </c>
      <c r="E183" s="154" t="s">
        <v>930</v>
      </c>
      <c r="F183" s="160" t="s">
        <v>473</v>
      </c>
      <c r="G183" s="150" t="s">
        <v>954</v>
      </c>
      <c r="H183" s="17">
        <v>125.48</v>
      </c>
      <c r="I183" s="1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87"/>
      <c r="V183" s="87"/>
      <c r="W183" s="12"/>
      <c r="X183" s="91"/>
      <c r="Y183" s="91"/>
      <c r="Z183" s="91"/>
      <c r="AA183" s="91"/>
      <c r="AB183" s="91"/>
      <c r="AC183" s="91"/>
      <c r="AD183" s="91"/>
      <c r="AE183" s="87"/>
      <c r="AF183" s="88"/>
      <c r="AG183" s="88"/>
      <c r="AH183" s="88"/>
      <c r="AI183" s="87"/>
      <c r="AJ183" s="87"/>
      <c r="AK183" s="12"/>
      <c r="AL183" s="3"/>
      <c r="AM183" s="3"/>
      <c r="AN183" s="3"/>
      <c r="AO183" s="3"/>
      <c r="AP183" s="3"/>
      <c r="AQ183" s="3"/>
      <c r="AR183" s="3"/>
      <c r="AS183" s="3"/>
      <c r="AT183" s="87"/>
      <c r="AU183" s="40"/>
      <c r="AV183" s="40"/>
      <c r="AW183" s="88"/>
      <c r="AX183" s="88"/>
      <c r="AY183" s="88"/>
      <c r="AZ183" s="87"/>
      <c r="BA183" s="87"/>
      <c r="BB183" s="87"/>
      <c r="BC183" s="89"/>
      <c r="BD183" s="12"/>
      <c r="BE183" s="3"/>
      <c r="BF183" s="3"/>
      <c r="BG183" s="3"/>
      <c r="BH183" s="3"/>
      <c r="BI183" s="3"/>
      <c r="BJ183" s="3"/>
      <c r="BK183" s="3"/>
      <c r="BL183" s="3"/>
      <c r="BM183" s="87"/>
      <c r="BN183" s="40"/>
      <c r="BO183" s="40"/>
      <c r="BP183" s="88"/>
      <c r="BQ183" s="88"/>
      <c r="BR183" s="88"/>
      <c r="BS183" s="12"/>
      <c r="BT183" s="12"/>
      <c r="BU183" s="87"/>
      <c r="BV183" s="89"/>
      <c r="BW183" s="90"/>
      <c r="BX183" s="12"/>
      <c r="BY183" s="3"/>
      <c r="BZ183" s="3"/>
      <c r="CA183" s="3"/>
      <c r="CB183" s="3"/>
      <c r="CC183" s="3"/>
      <c r="CD183" s="3"/>
      <c r="CE183" s="3"/>
      <c r="CF183" s="3"/>
      <c r="CG183" s="87"/>
      <c r="CH183" s="3"/>
      <c r="CI183" s="3"/>
      <c r="CJ183" s="88"/>
      <c r="CK183" s="88"/>
      <c r="CL183" s="88"/>
      <c r="CM183" s="87"/>
      <c r="CN183" s="87"/>
      <c r="CO183" s="12"/>
      <c r="CP183" s="12"/>
      <c r="CQ183" s="77"/>
      <c r="CR183" s="12"/>
      <c r="CS183" s="3"/>
      <c r="CT183" s="3"/>
      <c r="CU183" s="3"/>
      <c r="CV183" s="3"/>
      <c r="CW183" s="3"/>
      <c r="CX183" s="3"/>
      <c r="CY183" s="3"/>
      <c r="CZ183" s="3"/>
      <c r="DA183" s="87"/>
      <c r="DB183" s="45"/>
      <c r="DC183" s="3"/>
      <c r="DD183" s="88"/>
      <c r="DE183" s="88"/>
      <c r="DF183" s="88"/>
      <c r="DG183" s="12"/>
      <c r="DH183" s="12"/>
      <c r="DI183" s="12"/>
      <c r="DJ183" s="12"/>
      <c r="DK183" s="3"/>
      <c r="DL183" s="2"/>
      <c r="DM183" s="3"/>
      <c r="DN183" s="3"/>
      <c r="DO183" s="3"/>
      <c r="DP183" s="3"/>
      <c r="DQ183" s="3"/>
      <c r="DR183" s="3"/>
      <c r="DS183" s="3"/>
      <c r="DT183" s="3"/>
      <c r="DU183" s="12"/>
      <c r="DV183" s="87"/>
      <c r="DW183" s="3"/>
      <c r="DX183" s="3"/>
      <c r="DY183" s="88"/>
      <c r="DZ183" s="88"/>
      <c r="EA183" s="88"/>
      <c r="EB183" s="12"/>
      <c r="EC183" s="12"/>
      <c r="ED183" s="12"/>
      <c r="EE183" s="12"/>
      <c r="EF183" s="3"/>
      <c r="EG183" s="12"/>
      <c r="EH183" s="3"/>
      <c r="EI183" s="3"/>
      <c r="EJ183" s="3"/>
      <c r="EK183" s="3"/>
      <c r="EL183" s="3"/>
      <c r="EM183" s="3"/>
      <c r="EN183" s="3"/>
      <c r="EO183" s="3"/>
      <c r="EP183" s="12"/>
      <c r="EQ183" s="87"/>
      <c r="ER183" s="3"/>
      <c r="ES183" s="3"/>
      <c r="ET183" s="88"/>
      <c r="EU183" s="88"/>
      <c r="EV183" s="88"/>
      <c r="EW183" s="12"/>
      <c r="EX183" s="12"/>
      <c r="EY183" s="12"/>
      <c r="EZ183" s="12"/>
      <c r="FA183" s="3"/>
      <c r="FB183" s="12"/>
      <c r="FC183" s="3"/>
      <c r="FD183" s="3"/>
      <c r="FE183" s="3"/>
      <c r="FF183" s="3"/>
      <c r="FG183" s="3"/>
      <c r="FH183" s="3"/>
      <c r="FI183" s="3"/>
      <c r="FJ183" s="3"/>
      <c r="FK183" s="12"/>
      <c r="FL183" s="12"/>
      <c r="FM183" s="3"/>
      <c r="FN183" s="88"/>
      <c r="FO183" s="88"/>
      <c r="FP183" s="88"/>
      <c r="FQ183" s="88"/>
      <c r="FR183" s="12"/>
      <c r="FS183" s="12"/>
      <c r="FT183" s="12"/>
      <c r="FU183" s="39"/>
      <c r="FV183" s="77"/>
      <c r="FW183" s="12"/>
      <c r="FX183" s="3"/>
      <c r="FY183" s="3"/>
      <c r="FZ183" s="3"/>
      <c r="GA183" s="3"/>
      <c r="GB183" s="3"/>
      <c r="GC183" s="3"/>
      <c r="GD183" s="3"/>
      <c r="GE183" s="3"/>
      <c r="GF183" s="12"/>
      <c r="GG183" s="12"/>
      <c r="GH183" s="88"/>
      <c r="GI183" s="45"/>
      <c r="GJ183" s="88"/>
      <c r="GK183" s="88"/>
      <c r="GL183" s="88"/>
      <c r="GM183" s="12"/>
      <c r="GN183" s="12"/>
      <c r="GO183" s="12"/>
      <c r="GP183" s="12"/>
      <c r="GQ183" s="77"/>
      <c r="GR183" s="12"/>
      <c r="GS183" s="3"/>
      <c r="GT183" s="3"/>
      <c r="GU183" s="3"/>
      <c r="GV183" s="3"/>
      <c r="GW183" s="3"/>
      <c r="GX183" s="3"/>
      <c r="GY183" s="3"/>
      <c r="GZ183" s="3"/>
      <c r="HA183" s="12"/>
      <c r="HB183" s="12"/>
      <c r="HC183" s="88"/>
      <c r="HD183" s="45"/>
      <c r="HE183" s="88"/>
      <c r="HF183" s="88"/>
      <c r="HG183" s="88"/>
      <c r="HH183" s="12"/>
      <c r="HI183" s="12"/>
      <c r="HJ183" s="12"/>
      <c r="HK183" s="12"/>
      <c r="HL183" s="77"/>
      <c r="HM183" s="3"/>
      <c r="HN183" s="3"/>
      <c r="HO183" s="3"/>
      <c r="HP183" s="3"/>
      <c r="HQ183" s="3"/>
      <c r="HR183" s="3"/>
      <c r="HS183" s="3"/>
      <c r="HT183" s="3"/>
      <c r="HU183" s="12"/>
      <c r="HV183" s="12"/>
      <c r="HW183" s="88"/>
      <c r="HX183" s="45"/>
      <c r="HY183" s="3"/>
      <c r="HZ183" s="3"/>
      <c r="IA183" s="3"/>
      <c r="IB183" s="20"/>
      <c r="IC183" s="12"/>
      <c r="ID183" s="12"/>
      <c r="IE183" s="12"/>
      <c r="IF183" s="105"/>
      <c r="IG183" s="100"/>
      <c r="IH183" s="3"/>
      <c r="II183" s="3"/>
      <c r="IJ183" s="3"/>
      <c r="IK183" s="3"/>
      <c r="IL183" s="3"/>
      <c r="IM183" s="3"/>
      <c r="IN183" s="3"/>
      <c r="IO183" s="12"/>
      <c r="IP183" s="12"/>
      <c r="IQ183" s="88"/>
      <c r="IR183" s="45"/>
      <c r="IS183" s="3"/>
      <c r="IT183" s="3"/>
      <c r="IU183" s="3"/>
      <c r="IV183" s="20"/>
      <c r="IW183" s="12"/>
      <c r="IX183" s="12"/>
      <c r="IY183" s="12"/>
      <c r="IZ183" s="12"/>
      <c r="JA183" s="100"/>
      <c r="JB183" s="3"/>
      <c r="JC183" s="3"/>
      <c r="JD183" s="3"/>
      <c r="JE183" s="3"/>
      <c r="JF183" s="3"/>
      <c r="JG183" s="3"/>
      <c r="JH183" s="3"/>
      <c r="JI183" s="12"/>
      <c r="JJ183" s="12"/>
      <c r="JK183" s="88"/>
      <c r="JL183" s="45"/>
      <c r="JM183" s="3"/>
      <c r="JN183" s="3"/>
      <c r="JO183" s="3"/>
      <c r="JP183" s="20"/>
      <c r="JQ183" s="12"/>
      <c r="JR183" s="12"/>
      <c r="JS183" s="12"/>
      <c r="JT183" s="12"/>
      <c r="JU183" s="100"/>
      <c r="JV183" s="3"/>
      <c r="JW183" s="3"/>
      <c r="JX183" s="3"/>
      <c r="JY183" s="3"/>
      <c r="JZ183" s="3"/>
      <c r="KA183" s="3"/>
      <c r="KB183" s="3"/>
      <c r="KC183" s="12"/>
      <c r="KD183" s="12"/>
      <c r="KE183" s="88"/>
      <c r="KF183" s="45"/>
      <c r="KG183" s="3"/>
      <c r="KH183" s="3"/>
      <c r="KI183" s="3"/>
      <c r="KJ183" s="20"/>
      <c r="KK183" s="12"/>
      <c r="KL183" s="12"/>
      <c r="KM183" s="12"/>
      <c r="KN183" s="12"/>
      <c r="KO183" s="100"/>
      <c r="KP183" s="3"/>
      <c r="KQ183" s="3"/>
      <c r="KR183" s="3"/>
      <c r="KS183" s="3"/>
      <c r="KT183" s="3"/>
      <c r="KU183" s="3"/>
      <c r="KV183" s="3"/>
      <c r="KW183" s="12"/>
      <c r="KX183" s="12"/>
      <c r="KY183" s="88"/>
      <c r="KZ183" s="45"/>
      <c r="LA183" s="3"/>
      <c r="LB183" s="3"/>
      <c r="LC183" s="3"/>
      <c r="LD183" s="20"/>
      <c r="LE183" s="12"/>
      <c r="LF183" s="12"/>
      <c r="LG183" s="12"/>
      <c r="LH183" s="12"/>
      <c r="LI183" s="100"/>
      <c r="LJ183" s="3"/>
      <c r="LK183" s="3"/>
      <c r="LL183" s="3"/>
      <c r="LM183" s="3"/>
      <c r="LN183" s="3"/>
      <c r="LO183" s="3"/>
      <c r="LP183" s="3"/>
      <c r="LQ183" s="12"/>
      <c r="LR183" s="12"/>
      <c r="LS183" s="88"/>
      <c r="LT183" s="45"/>
      <c r="LU183" s="88"/>
      <c r="LV183" s="88"/>
      <c r="LW183" s="88"/>
      <c r="LX183" s="88"/>
      <c r="LY183" s="12"/>
      <c r="LZ183" s="12"/>
      <c r="MA183" s="12"/>
      <c r="MB183" s="12"/>
      <c r="MC183" s="100"/>
      <c r="MD183" s="3"/>
      <c r="ME183" s="3"/>
      <c r="MF183" s="3"/>
      <c r="MG183" s="3"/>
      <c r="MH183" s="3"/>
      <c r="MI183" s="3"/>
      <c r="MJ183" s="3"/>
      <c r="MK183" s="12"/>
      <c r="ML183" s="12"/>
      <c r="MM183" s="88"/>
      <c r="MN183" s="45"/>
      <c r="MO183" s="88"/>
      <c r="MP183" s="88"/>
      <c r="MQ183" s="88"/>
      <c r="MR183" s="88"/>
      <c r="MS183" s="12"/>
      <c r="MT183" s="12"/>
      <c r="MU183" s="12"/>
      <c r="MV183" s="12"/>
      <c r="MW183" s="100"/>
      <c r="MX183" s="3"/>
      <c r="MY183" s="3"/>
      <c r="MZ183" s="3"/>
      <c r="NA183" s="3"/>
      <c r="NB183" s="3"/>
      <c r="NC183" s="3"/>
      <c r="ND183" s="3"/>
      <c r="NE183" s="12"/>
      <c r="NF183" s="12"/>
      <c r="NG183" s="88"/>
      <c r="NH183" s="45"/>
      <c r="NI183" s="88"/>
      <c r="NJ183" s="88"/>
      <c r="NK183" s="88"/>
      <c r="NL183" s="88"/>
      <c r="NM183" s="12"/>
      <c r="NN183" s="12"/>
      <c r="NO183" s="12"/>
      <c r="NP183" s="12"/>
      <c r="NQ183" s="100"/>
      <c r="NR183" s="3"/>
      <c r="NS183" s="3"/>
      <c r="NT183" s="3"/>
      <c r="NU183" s="3"/>
      <c r="NV183" s="3"/>
      <c r="NW183" s="3"/>
      <c r="NX183" s="12"/>
      <c r="NY183" s="88"/>
      <c r="NZ183" s="45"/>
      <c r="OA183" s="88"/>
      <c r="OB183" s="88"/>
      <c r="OC183" s="88"/>
      <c r="OD183" s="88"/>
      <c r="OE183" s="12"/>
      <c r="OF183" s="12"/>
      <c r="OG183" s="12"/>
      <c r="OH183" s="12"/>
      <c r="OI183" s="12"/>
      <c r="OJ183" s="3"/>
      <c r="OK183" s="3"/>
      <c r="OL183" s="3"/>
      <c r="OM183" s="3"/>
      <c r="ON183" s="3"/>
      <c r="OO183" s="3"/>
      <c r="OP183" s="88"/>
      <c r="OQ183" s="12"/>
      <c r="OR183" s="3"/>
      <c r="OS183" s="100"/>
      <c r="OT183" s="3"/>
      <c r="OU183" s="3"/>
      <c r="OV183" s="3"/>
      <c r="OW183" s="3"/>
      <c r="OX183" s="3"/>
      <c r="OY183" s="3"/>
      <c r="OZ183" s="12"/>
      <c r="PA183" s="88"/>
      <c r="PB183" s="45"/>
      <c r="PC183" s="88"/>
      <c r="PD183" s="88"/>
      <c r="PE183" s="88"/>
      <c r="PF183" s="88"/>
      <c r="PG183" s="12"/>
      <c r="PH183" s="12"/>
      <c r="PI183" s="12"/>
      <c r="PJ183" s="12"/>
      <c r="PK183" s="12"/>
      <c r="PL183" s="3"/>
      <c r="PM183" s="3"/>
      <c r="PN183" s="3"/>
      <c r="PO183" s="3"/>
      <c r="PP183" s="3"/>
      <c r="PQ183" s="3"/>
      <c r="PR183" s="3"/>
      <c r="PS183" s="88"/>
      <c r="PT183" s="12"/>
      <c r="PU183" s="3"/>
      <c r="PV183" s="100"/>
      <c r="PW183" s="3"/>
      <c r="PX183" s="3"/>
      <c r="PY183" s="3"/>
      <c r="PZ183" s="3"/>
      <c r="QA183" s="3"/>
      <c r="QB183" s="3"/>
      <c r="QC183" s="12"/>
      <c r="QD183" s="88"/>
      <c r="QE183" s="45"/>
      <c r="QF183" s="88"/>
      <c r="QG183" s="88"/>
      <c r="QH183" s="88"/>
      <c r="QI183" s="88"/>
      <c r="QJ183" s="12"/>
      <c r="QK183" s="12"/>
      <c r="QL183" s="12"/>
      <c r="QM183" s="12"/>
      <c r="QN183" s="12"/>
      <c r="QO183" s="3"/>
      <c r="QP183" s="3"/>
      <c r="QQ183" s="3"/>
      <c r="QR183" s="3"/>
      <c r="QS183" s="3"/>
      <c r="QT183" s="3"/>
      <c r="QU183" s="3"/>
      <c r="QV183" s="88"/>
      <c r="QW183" s="12"/>
      <c r="QX183" s="3"/>
      <c r="QY183" s="100"/>
      <c r="QZ183" s="3"/>
      <c r="RA183" s="3"/>
      <c r="RB183" s="3"/>
      <c r="RC183" s="3"/>
      <c r="RD183" s="3"/>
      <c r="RE183" s="3"/>
      <c r="RF183" s="12"/>
      <c r="RG183" s="88"/>
      <c r="RH183" s="45"/>
      <c r="RI183" s="88"/>
      <c r="RJ183" s="88"/>
      <c r="RK183" s="88"/>
      <c r="RL183" s="88"/>
      <c r="RM183" s="12"/>
      <c r="RN183" s="12"/>
      <c r="RO183" s="12"/>
      <c r="RP183" s="169"/>
      <c r="RQ183" s="12"/>
      <c r="RR183" s="12"/>
      <c r="RS183" s="3"/>
      <c r="RT183" s="3"/>
      <c r="RU183" s="3"/>
      <c r="RV183" s="3"/>
      <c r="RW183" s="3"/>
      <c r="RX183" s="3"/>
      <c r="RY183" s="3"/>
      <c r="RZ183" s="88"/>
      <c r="SA183" s="12"/>
      <c r="SB183" s="3"/>
      <c r="SC183" s="100"/>
      <c r="SD183" s="3"/>
      <c r="SE183" s="3"/>
      <c r="SF183" s="3"/>
      <c r="SG183" s="3"/>
      <c r="SH183" s="3"/>
      <c r="SI183" s="3"/>
      <c r="SJ183" s="12"/>
      <c r="SK183" s="88"/>
      <c r="SL183" s="45"/>
      <c r="SM183" s="88"/>
      <c r="SN183" s="88"/>
      <c r="SO183" s="88"/>
      <c r="SP183" s="88"/>
      <c r="SQ183" s="12"/>
      <c r="SR183" s="87"/>
      <c r="SS183" s="87"/>
      <c r="ST183" s="169"/>
      <c r="SU183" s="12"/>
      <c r="SV183" s="12"/>
      <c r="SW183" s="3"/>
      <c r="SX183" s="3"/>
      <c r="SY183" s="3"/>
      <c r="SZ183" s="3"/>
      <c r="TA183" s="3"/>
      <c r="TB183" s="3"/>
      <c r="TC183" s="3"/>
      <c r="TD183" s="88"/>
      <c r="TE183" s="12"/>
      <c r="TF183" s="3"/>
      <c r="TG183" s="100"/>
      <c r="TH183" s="3"/>
      <c r="TI183" s="3"/>
      <c r="TJ183" s="3"/>
      <c r="TK183" s="3"/>
      <c r="TL183" s="3"/>
      <c r="TM183" s="3"/>
      <c r="TN183" s="12"/>
      <c r="TO183" s="88"/>
      <c r="TP183" s="45"/>
      <c r="TQ183" s="88"/>
      <c r="TR183" s="88"/>
      <c r="TS183" s="88"/>
      <c r="TT183" s="88"/>
      <c r="TU183" s="12"/>
      <c r="TV183" s="87"/>
      <c r="TW183" s="87"/>
      <c r="TX183" s="169"/>
      <c r="TY183" s="12"/>
      <c r="TZ183" s="12"/>
      <c r="UA183" s="3"/>
      <c r="UB183" s="3"/>
      <c r="UC183" s="3"/>
      <c r="UD183" s="3"/>
      <c r="UE183" s="3"/>
      <c r="UF183" s="3"/>
      <c r="UG183" s="3"/>
      <c r="UH183" s="88"/>
      <c r="UI183" s="12"/>
      <c r="UJ183" s="3"/>
      <c r="UK183" s="100">
        <f>SUMIFS(Main!VI:VI,Main!A:A,A:A)</f>
        <v>0</v>
      </c>
      <c r="UL183" s="3">
        <v>0</v>
      </c>
      <c r="UM183" s="3">
        <v>0</v>
      </c>
      <c r="UN183" s="3">
        <f>SUMIFS(Main!VE:VE,Main!A:A,A:A)</f>
        <v>0</v>
      </c>
      <c r="UO183" s="3">
        <v>0</v>
      </c>
      <c r="UP183" s="3">
        <f t="shared" si="741"/>
        <v>0</v>
      </c>
      <c r="UQ183" s="3">
        <f t="shared" si="742"/>
        <v>0</v>
      </c>
      <c r="UR183" s="12">
        <f t="shared" si="743"/>
        <v>0</v>
      </c>
      <c r="US183" s="88">
        <f t="shared" si="744"/>
        <v>0</v>
      </c>
      <c r="UT183" s="45">
        <f t="shared" si="745"/>
        <v>0</v>
      </c>
      <c r="UU183" s="88">
        <v>0</v>
      </c>
      <c r="UV183" s="88">
        <v>0</v>
      </c>
      <c r="UW183" s="88">
        <f>SUMIFS(Main!VF:VF,Main!A:A,A:A)</f>
        <v>0</v>
      </c>
      <c r="UX183" s="88">
        <f t="shared" si="746"/>
        <v>0</v>
      </c>
      <c r="UY183" s="12">
        <f t="shared" si="747"/>
        <v>0</v>
      </c>
      <c r="UZ183" s="87">
        <f t="shared" si="748"/>
        <v>0</v>
      </c>
      <c r="VA183" s="87">
        <f t="shared" si="749"/>
        <v>0</v>
      </c>
      <c r="VB183" s="169" t="str">
        <f t="shared" si="740"/>
        <v>A2-XLR</v>
      </c>
      <c r="VC183" s="12" t="e">
        <f t="shared" si="754"/>
        <v>#DIV/0!</v>
      </c>
      <c r="VD183" s="12" t="e">
        <f t="shared" si="750"/>
        <v>#DIV/0!</v>
      </c>
      <c r="VE183" s="3">
        <f>SUMIFS(Main!VR:VR,Main!B:B,B:B)</f>
        <v>0</v>
      </c>
      <c r="VF183" s="3">
        <f>SUMIFS(Main!VT:VT,Main!B:B,B:B)</f>
        <v>0</v>
      </c>
      <c r="VG183" s="3">
        <f>SUMIFS(Main!VV:VV,Main!B:B,B:B)</f>
        <v>0</v>
      </c>
      <c r="VH183" s="3">
        <f>SUMIFS(Main!VZ:VZ,Main!B:B,B:B)</f>
        <v>0</v>
      </c>
      <c r="VI183" s="3">
        <f>SUMIFS(Main!WB:WB,Main!B:B,B:B)</f>
        <v>0</v>
      </c>
      <c r="VJ183" s="3">
        <f>SUMIFS(Main!WD:WD,Main!B:B,B:B)</f>
        <v>0</v>
      </c>
      <c r="VK183" s="3">
        <f t="shared" si="751"/>
        <v>0</v>
      </c>
      <c r="VL183" s="88">
        <f t="shared" si="752"/>
        <v>0</v>
      </c>
      <c r="VM183" s="12">
        <f t="shared" si="753"/>
        <v>0</v>
      </c>
      <c r="VN183" s="3">
        <f>SUMIFS(Main!WH:WH,Main!B:B,B:B)</f>
        <v>0</v>
      </c>
    </row>
    <row r="184" spans="1:586">
      <c r="A184" s="160" t="s">
        <v>461</v>
      </c>
      <c r="B184" s="160" t="s">
        <v>911</v>
      </c>
      <c r="C184" s="150" t="s">
        <v>664</v>
      </c>
      <c r="D184" s="150" t="s">
        <v>669</v>
      </c>
      <c r="E184" s="154" t="s">
        <v>935</v>
      </c>
      <c r="F184" s="160" t="s">
        <v>470</v>
      </c>
      <c r="G184" s="150" t="s">
        <v>435</v>
      </c>
      <c r="H184" s="17">
        <v>428.74</v>
      </c>
      <c r="I184" s="1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87"/>
      <c r="V184" s="87"/>
      <c r="W184" s="12"/>
      <c r="X184" s="91"/>
      <c r="Y184" s="91"/>
      <c r="Z184" s="91"/>
      <c r="AA184" s="91"/>
      <c r="AB184" s="91"/>
      <c r="AC184" s="91"/>
      <c r="AD184" s="91"/>
      <c r="AE184" s="87"/>
      <c r="AF184" s="88"/>
      <c r="AG184" s="88"/>
      <c r="AH184" s="88"/>
      <c r="AI184" s="87"/>
      <c r="AJ184" s="87"/>
      <c r="AK184" s="12"/>
      <c r="AL184" s="3"/>
      <c r="AM184" s="3"/>
      <c r="AN184" s="3"/>
      <c r="AO184" s="3"/>
      <c r="AP184" s="3"/>
      <c r="AQ184" s="3"/>
      <c r="AR184" s="3"/>
      <c r="AS184" s="3"/>
      <c r="AT184" s="87"/>
      <c r="AU184" s="40"/>
      <c r="AV184" s="40"/>
      <c r="AW184" s="88"/>
      <c r="AX184" s="88"/>
      <c r="AY184" s="88"/>
      <c r="AZ184" s="87"/>
      <c r="BA184" s="87"/>
      <c r="BB184" s="87"/>
      <c r="BC184" s="89"/>
      <c r="BD184" s="12"/>
      <c r="BE184" s="3"/>
      <c r="BF184" s="3"/>
      <c r="BG184" s="3"/>
      <c r="BH184" s="3"/>
      <c r="BI184" s="3"/>
      <c r="BJ184" s="3"/>
      <c r="BK184" s="3"/>
      <c r="BL184" s="3"/>
      <c r="BM184" s="87"/>
      <c r="BN184" s="40"/>
      <c r="BO184" s="40"/>
      <c r="BP184" s="88"/>
      <c r="BQ184" s="88"/>
      <c r="BR184" s="88"/>
      <c r="BS184" s="12"/>
      <c r="BT184" s="12"/>
      <c r="BU184" s="87"/>
      <c r="BV184" s="89"/>
      <c r="BW184" s="90"/>
      <c r="BX184" s="12"/>
      <c r="BY184" s="3"/>
      <c r="BZ184" s="3"/>
      <c r="CA184" s="3"/>
      <c r="CB184" s="3"/>
      <c r="CC184" s="3"/>
      <c r="CD184" s="3"/>
      <c r="CE184" s="3"/>
      <c r="CF184" s="3"/>
      <c r="CG184" s="87"/>
      <c r="CH184" s="3"/>
      <c r="CI184" s="3"/>
      <c r="CJ184" s="88"/>
      <c r="CK184" s="88"/>
      <c r="CL184" s="88"/>
      <c r="CM184" s="87"/>
      <c r="CN184" s="87"/>
      <c r="CO184" s="12"/>
      <c r="CP184" s="12"/>
      <c r="CQ184" s="77"/>
      <c r="CR184" s="12"/>
      <c r="CS184" s="3"/>
      <c r="CT184" s="3"/>
      <c r="CU184" s="3"/>
      <c r="CV184" s="3"/>
      <c r="CW184" s="3"/>
      <c r="CX184" s="3"/>
      <c r="CY184" s="3"/>
      <c r="CZ184" s="3"/>
      <c r="DA184" s="87"/>
      <c r="DB184" s="45"/>
      <c r="DC184" s="3"/>
      <c r="DD184" s="88"/>
      <c r="DE184" s="88"/>
      <c r="DF184" s="88"/>
      <c r="DG184" s="12"/>
      <c r="DH184" s="12"/>
      <c r="DI184" s="12"/>
      <c r="DJ184" s="12"/>
      <c r="DK184" s="3"/>
      <c r="DL184" s="2"/>
      <c r="DM184" s="3"/>
      <c r="DN184" s="3"/>
      <c r="DO184" s="3"/>
      <c r="DP184" s="3"/>
      <c r="DQ184" s="3"/>
      <c r="DR184" s="3"/>
      <c r="DS184" s="3"/>
      <c r="DT184" s="3"/>
      <c r="DU184" s="12"/>
      <c r="DV184" s="87"/>
      <c r="DW184" s="3"/>
      <c r="DX184" s="3"/>
      <c r="DY184" s="88"/>
      <c r="DZ184" s="88"/>
      <c r="EA184" s="88"/>
      <c r="EB184" s="12"/>
      <c r="EC184" s="12"/>
      <c r="ED184" s="12"/>
      <c r="EE184" s="12"/>
      <c r="EF184" s="3"/>
      <c r="EG184" s="12"/>
      <c r="EH184" s="3"/>
      <c r="EI184" s="3"/>
      <c r="EJ184" s="3"/>
      <c r="EK184" s="3"/>
      <c r="EL184" s="3"/>
      <c r="EM184" s="3"/>
      <c r="EN184" s="3"/>
      <c r="EO184" s="3"/>
      <c r="EP184" s="12"/>
      <c r="EQ184" s="87"/>
      <c r="ER184" s="3"/>
      <c r="ES184" s="3"/>
      <c r="ET184" s="88"/>
      <c r="EU184" s="88"/>
      <c r="EV184" s="88"/>
      <c r="EW184" s="12"/>
      <c r="EX184" s="12"/>
      <c r="EY184" s="12"/>
      <c r="EZ184" s="12"/>
      <c r="FA184" s="3"/>
      <c r="FB184" s="12"/>
      <c r="FC184" s="3"/>
      <c r="FD184" s="3"/>
      <c r="FE184" s="3"/>
      <c r="FF184" s="3"/>
      <c r="FG184" s="3"/>
      <c r="FH184" s="3"/>
      <c r="FI184" s="3"/>
      <c r="FJ184" s="3"/>
      <c r="FK184" s="12"/>
      <c r="FL184" s="12"/>
      <c r="FM184" s="3"/>
      <c r="FN184" s="88"/>
      <c r="FO184" s="88"/>
      <c r="FP184" s="88"/>
      <c r="FQ184" s="88"/>
      <c r="FR184" s="12"/>
      <c r="FS184" s="12"/>
      <c r="FT184" s="12"/>
      <c r="FU184" s="39"/>
      <c r="FV184" s="77"/>
      <c r="FW184" s="12"/>
      <c r="FX184" s="3"/>
      <c r="FY184" s="3"/>
      <c r="FZ184" s="3"/>
      <c r="GA184" s="3"/>
      <c r="GB184" s="3"/>
      <c r="GC184" s="3"/>
      <c r="GD184" s="3"/>
      <c r="GE184" s="3"/>
      <c r="GF184" s="12"/>
      <c r="GG184" s="12"/>
      <c r="GH184" s="88"/>
      <c r="GI184" s="45"/>
      <c r="GJ184" s="88"/>
      <c r="GK184" s="88"/>
      <c r="GL184" s="88"/>
      <c r="GM184" s="12"/>
      <c r="GN184" s="12"/>
      <c r="GO184" s="12"/>
      <c r="GP184" s="12"/>
      <c r="GQ184" s="77"/>
      <c r="GR184" s="12"/>
      <c r="GS184" s="3"/>
      <c r="GT184" s="3"/>
      <c r="GU184" s="3"/>
      <c r="GV184" s="3"/>
      <c r="GW184" s="3"/>
      <c r="GX184" s="3"/>
      <c r="GY184" s="3"/>
      <c r="GZ184" s="3"/>
      <c r="HA184" s="12"/>
      <c r="HB184" s="12"/>
      <c r="HC184" s="88"/>
      <c r="HD184" s="45"/>
      <c r="HE184" s="88"/>
      <c r="HF184" s="88"/>
      <c r="HG184" s="88"/>
      <c r="HH184" s="12"/>
      <c r="HI184" s="12"/>
      <c r="HJ184" s="12"/>
      <c r="HK184" s="12"/>
      <c r="HL184" s="77"/>
      <c r="HM184" s="3"/>
      <c r="HN184" s="3"/>
      <c r="HO184" s="3"/>
      <c r="HP184" s="3"/>
      <c r="HQ184" s="3"/>
      <c r="HR184" s="3"/>
      <c r="HS184" s="3"/>
      <c r="HT184" s="3"/>
      <c r="HU184" s="12"/>
      <c r="HV184" s="12"/>
      <c r="HW184" s="88"/>
      <c r="HX184" s="45"/>
      <c r="HY184" s="3"/>
      <c r="HZ184" s="3"/>
      <c r="IA184" s="3"/>
      <c r="IB184" s="20"/>
      <c r="IC184" s="12"/>
      <c r="ID184" s="12"/>
      <c r="IE184" s="12"/>
      <c r="IF184" s="105"/>
      <c r="IG184" s="100"/>
      <c r="IH184" s="3"/>
      <c r="II184" s="3"/>
      <c r="IJ184" s="3"/>
      <c r="IK184" s="3"/>
      <c r="IL184" s="3"/>
      <c r="IM184" s="3"/>
      <c r="IN184" s="3"/>
      <c r="IO184" s="12"/>
      <c r="IP184" s="12"/>
      <c r="IQ184" s="88"/>
      <c r="IR184" s="45"/>
      <c r="IS184" s="3"/>
      <c r="IT184" s="3"/>
      <c r="IU184" s="3"/>
      <c r="IV184" s="20"/>
      <c r="IW184" s="12"/>
      <c r="IX184" s="12"/>
      <c r="IY184" s="12"/>
      <c r="IZ184" s="12"/>
      <c r="JA184" s="100"/>
      <c r="JB184" s="3"/>
      <c r="JC184" s="3"/>
      <c r="JD184" s="3"/>
      <c r="JE184" s="3"/>
      <c r="JF184" s="3"/>
      <c r="JG184" s="3"/>
      <c r="JH184" s="3"/>
      <c r="JI184" s="12"/>
      <c r="JJ184" s="12"/>
      <c r="JK184" s="88"/>
      <c r="JL184" s="45"/>
      <c r="JM184" s="3"/>
      <c r="JN184" s="3"/>
      <c r="JO184" s="3"/>
      <c r="JP184" s="20"/>
      <c r="JQ184" s="12"/>
      <c r="JR184" s="12"/>
      <c r="JS184" s="12"/>
      <c r="JT184" s="12"/>
      <c r="JU184" s="100"/>
      <c r="JV184" s="3"/>
      <c r="JW184" s="3"/>
      <c r="JX184" s="3"/>
      <c r="JY184" s="3"/>
      <c r="JZ184" s="3"/>
      <c r="KA184" s="3"/>
      <c r="KB184" s="3"/>
      <c r="KC184" s="12"/>
      <c r="KD184" s="12"/>
      <c r="KE184" s="88"/>
      <c r="KF184" s="45"/>
      <c r="KG184" s="3"/>
      <c r="KH184" s="3"/>
      <c r="KI184" s="3"/>
      <c r="KJ184" s="20"/>
      <c r="KK184" s="12"/>
      <c r="KL184" s="12"/>
      <c r="KM184" s="12"/>
      <c r="KN184" s="12"/>
      <c r="KO184" s="100"/>
      <c r="KP184" s="3"/>
      <c r="KQ184" s="3"/>
      <c r="KR184" s="3"/>
      <c r="KS184" s="3"/>
      <c r="KT184" s="3"/>
      <c r="KU184" s="3"/>
      <c r="KV184" s="3"/>
      <c r="KW184" s="12"/>
      <c r="KX184" s="12"/>
      <c r="KY184" s="88"/>
      <c r="KZ184" s="45"/>
      <c r="LA184" s="3"/>
      <c r="LB184" s="3"/>
      <c r="LC184" s="3"/>
      <c r="LD184" s="20"/>
      <c r="LE184" s="12"/>
      <c r="LF184" s="12"/>
      <c r="LG184" s="12"/>
      <c r="LH184" s="12"/>
      <c r="LI184" s="100"/>
      <c r="LJ184" s="3"/>
      <c r="LK184" s="3"/>
      <c r="LL184" s="3"/>
      <c r="LM184" s="3"/>
      <c r="LN184" s="3"/>
      <c r="LO184" s="3"/>
      <c r="LP184" s="3"/>
      <c r="LQ184" s="12"/>
      <c r="LR184" s="12"/>
      <c r="LS184" s="88"/>
      <c r="LT184" s="45"/>
      <c r="LU184" s="88"/>
      <c r="LV184" s="88"/>
      <c r="LW184" s="88"/>
      <c r="LX184" s="88"/>
      <c r="LY184" s="12"/>
      <c r="LZ184" s="12"/>
      <c r="MA184" s="12"/>
      <c r="MB184" s="12"/>
      <c r="MC184" s="100"/>
      <c r="MD184" s="3"/>
      <c r="ME184" s="3"/>
      <c r="MF184" s="3"/>
      <c r="MG184" s="3"/>
      <c r="MH184" s="3"/>
      <c r="MI184" s="3"/>
      <c r="MJ184" s="3"/>
      <c r="MK184" s="12"/>
      <c r="ML184" s="12"/>
      <c r="MM184" s="88"/>
      <c r="MN184" s="45"/>
      <c r="MO184" s="88"/>
      <c r="MP184" s="88"/>
      <c r="MQ184" s="88"/>
      <c r="MR184" s="88"/>
      <c r="MS184" s="12"/>
      <c r="MT184" s="12"/>
      <c r="MU184" s="12"/>
      <c r="MV184" s="12"/>
      <c r="MW184" s="100"/>
      <c r="MX184" s="3"/>
      <c r="MY184" s="3"/>
      <c r="MZ184" s="3"/>
      <c r="NA184" s="3"/>
      <c r="NB184" s="3"/>
      <c r="NC184" s="3"/>
      <c r="ND184" s="3"/>
      <c r="NE184" s="12"/>
      <c r="NF184" s="12"/>
      <c r="NG184" s="88"/>
      <c r="NH184" s="45"/>
      <c r="NI184" s="88"/>
      <c r="NJ184" s="88"/>
      <c r="NK184" s="88"/>
      <c r="NL184" s="88"/>
      <c r="NM184" s="12"/>
      <c r="NN184" s="12"/>
      <c r="NO184" s="12"/>
      <c r="NP184" s="12"/>
      <c r="NQ184" s="100"/>
      <c r="NR184" s="3"/>
      <c r="NS184" s="3"/>
      <c r="NT184" s="3"/>
      <c r="NU184" s="3"/>
      <c r="NV184" s="3"/>
      <c r="NW184" s="3"/>
      <c r="NX184" s="12"/>
      <c r="NY184" s="88"/>
      <c r="NZ184" s="45"/>
      <c r="OA184" s="88"/>
      <c r="OB184" s="88"/>
      <c r="OC184" s="88"/>
      <c r="OD184" s="88"/>
      <c r="OE184" s="12"/>
      <c r="OF184" s="12"/>
      <c r="OG184" s="12"/>
      <c r="OH184" s="12"/>
      <c r="OI184" s="12"/>
      <c r="OJ184" s="3"/>
      <c r="OK184" s="3"/>
      <c r="OL184" s="3"/>
      <c r="OM184" s="3"/>
      <c r="ON184" s="3"/>
      <c r="OO184" s="3"/>
      <c r="OP184" s="88"/>
      <c r="OQ184" s="12"/>
      <c r="OR184" s="3"/>
      <c r="OS184" s="100"/>
      <c r="OT184" s="3"/>
      <c r="OU184" s="3"/>
      <c r="OV184" s="3"/>
      <c r="OW184" s="3"/>
      <c r="OX184" s="3"/>
      <c r="OY184" s="3"/>
      <c r="OZ184" s="12"/>
      <c r="PA184" s="88"/>
      <c r="PB184" s="45"/>
      <c r="PC184" s="88"/>
      <c r="PD184" s="88"/>
      <c r="PE184" s="88"/>
      <c r="PF184" s="88"/>
      <c r="PG184" s="12"/>
      <c r="PH184" s="12"/>
      <c r="PI184" s="12"/>
      <c r="PJ184" s="12"/>
      <c r="PK184" s="12"/>
      <c r="PL184" s="3"/>
      <c r="PM184" s="3"/>
      <c r="PN184" s="3"/>
      <c r="PO184" s="3"/>
      <c r="PP184" s="3"/>
      <c r="PQ184" s="3"/>
      <c r="PR184" s="3"/>
      <c r="PS184" s="88"/>
      <c r="PT184" s="12"/>
      <c r="PU184" s="3"/>
      <c r="PV184" s="100"/>
      <c r="PW184" s="3"/>
      <c r="PX184" s="3"/>
      <c r="PY184" s="3"/>
      <c r="PZ184" s="3"/>
      <c r="QA184" s="3"/>
      <c r="QB184" s="3"/>
      <c r="QC184" s="12"/>
      <c r="QD184" s="88"/>
      <c r="QE184" s="45"/>
      <c r="QF184" s="88"/>
      <c r="QG184" s="88"/>
      <c r="QH184" s="88"/>
      <c r="QI184" s="88"/>
      <c r="QJ184" s="12"/>
      <c r="QK184" s="12"/>
      <c r="QL184" s="12"/>
      <c r="QM184" s="12"/>
      <c r="QN184" s="12"/>
      <c r="QO184" s="3"/>
      <c r="QP184" s="3"/>
      <c r="QQ184" s="3"/>
      <c r="QR184" s="3"/>
      <c r="QS184" s="3"/>
      <c r="QT184" s="3"/>
      <c r="QU184" s="3"/>
      <c r="QV184" s="88"/>
      <c r="QW184" s="12"/>
      <c r="QX184" s="3"/>
      <c r="QY184" s="100"/>
      <c r="QZ184" s="3"/>
      <c r="RA184" s="3"/>
      <c r="RB184" s="3"/>
      <c r="RC184" s="3"/>
      <c r="RD184" s="3"/>
      <c r="RE184" s="3"/>
      <c r="RF184" s="12"/>
      <c r="RG184" s="88"/>
      <c r="RH184" s="45"/>
      <c r="RI184" s="88"/>
      <c r="RJ184" s="88"/>
      <c r="RK184" s="88"/>
      <c r="RL184" s="88"/>
      <c r="RM184" s="12"/>
      <c r="RN184" s="12"/>
      <c r="RO184" s="12"/>
      <c r="RP184" s="169"/>
      <c r="RQ184" s="12"/>
      <c r="RR184" s="12"/>
      <c r="RS184" s="3"/>
      <c r="RT184" s="3"/>
      <c r="RU184" s="3"/>
      <c r="RV184" s="3"/>
      <c r="RW184" s="3"/>
      <c r="RX184" s="3"/>
      <c r="RY184" s="3"/>
      <c r="RZ184" s="88"/>
      <c r="SA184" s="12"/>
      <c r="SB184" s="3"/>
      <c r="SC184" s="100"/>
      <c r="SD184" s="3"/>
      <c r="SE184" s="3"/>
      <c r="SF184" s="3"/>
      <c r="SG184" s="3"/>
      <c r="SH184" s="3"/>
      <c r="SI184" s="3"/>
      <c r="SJ184" s="12"/>
      <c r="SK184" s="88"/>
      <c r="SL184" s="45"/>
      <c r="SM184" s="88"/>
      <c r="SN184" s="88"/>
      <c r="SO184" s="88"/>
      <c r="SP184" s="88"/>
      <c r="SQ184" s="12"/>
      <c r="SR184" s="87"/>
      <c r="SS184" s="87"/>
      <c r="ST184" s="169"/>
      <c r="SU184" s="12"/>
      <c r="SV184" s="12"/>
      <c r="SW184" s="3"/>
      <c r="SX184" s="3"/>
      <c r="SY184" s="3"/>
      <c r="SZ184" s="3"/>
      <c r="TA184" s="3"/>
      <c r="TB184" s="3"/>
      <c r="TC184" s="3"/>
      <c r="TD184" s="88"/>
      <c r="TE184" s="12"/>
      <c r="TF184" s="3"/>
      <c r="TG184" s="100"/>
      <c r="TH184" s="3"/>
      <c r="TI184" s="3"/>
      <c r="TJ184" s="3"/>
      <c r="TK184" s="3"/>
      <c r="TL184" s="3"/>
      <c r="TM184" s="3"/>
      <c r="TN184" s="12"/>
      <c r="TO184" s="88"/>
      <c r="TP184" s="45"/>
      <c r="TQ184" s="88"/>
      <c r="TR184" s="88"/>
      <c r="TS184" s="88"/>
      <c r="TT184" s="88"/>
      <c r="TU184" s="12"/>
      <c r="TV184" s="87"/>
      <c r="TW184" s="87"/>
      <c r="TX184" s="169"/>
      <c r="TY184" s="12"/>
      <c r="TZ184" s="12"/>
      <c r="UA184" s="3"/>
      <c r="UB184" s="3"/>
      <c r="UC184" s="3"/>
      <c r="UD184" s="3"/>
      <c r="UE184" s="3"/>
      <c r="UF184" s="3"/>
      <c r="UG184" s="3"/>
      <c r="UH184" s="88"/>
      <c r="UI184" s="12"/>
      <c r="UJ184" s="3"/>
      <c r="UK184" s="100">
        <f>SUMIFS(Main!VI:VI,Main!A:A,A:A)</f>
        <v>0</v>
      </c>
      <c r="UL184" s="3">
        <v>0</v>
      </c>
      <c r="UM184" s="3">
        <v>0</v>
      </c>
      <c r="UN184" s="3">
        <f>SUMIFS(Main!VE:VE,Main!A:A,A:A)</f>
        <v>0</v>
      </c>
      <c r="UO184" s="3">
        <v>0</v>
      </c>
      <c r="UP184" s="3">
        <f t="shared" si="741"/>
        <v>0</v>
      </c>
      <c r="UQ184" s="3">
        <f t="shared" si="742"/>
        <v>0</v>
      </c>
      <c r="UR184" s="12">
        <f t="shared" si="743"/>
        <v>0</v>
      </c>
      <c r="US184" s="88">
        <f t="shared" si="744"/>
        <v>0</v>
      </c>
      <c r="UT184" s="45">
        <f t="shared" si="745"/>
        <v>0</v>
      </c>
      <c r="UU184" s="88">
        <v>0</v>
      </c>
      <c r="UV184" s="88">
        <v>0</v>
      </c>
      <c r="UW184" s="88">
        <f>SUMIFS(Main!VF:VF,Main!A:A,A:A)</f>
        <v>0</v>
      </c>
      <c r="UX184" s="88">
        <f t="shared" si="746"/>
        <v>0</v>
      </c>
      <c r="UY184" s="12">
        <f t="shared" si="747"/>
        <v>0</v>
      </c>
      <c r="UZ184" s="87">
        <f t="shared" si="748"/>
        <v>0</v>
      </c>
      <c r="VA184" s="87">
        <f t="shared" si="749"/>
        <v>0</v>
      </c>
      <c r="VB184" s="169" t="str">
        <f t="shared" si="740"/>
        <v>AM-C3 Pro Black</v>
      </c>
      <c r="VC184" s="12" t="e">
        <f t="shared" si="754"/>
        <v>#DIV/0!</v>
      </c>
      <c r="VD184" s="12" t="e">
        <f t="shared" si="750"/>
        <v>#DIV/0!</v>
      </c>
      <c r="VE184" s="3">
        <f>SUMIFS(Main!VR:VR,Main!B:B,B:B)</f>
        <v>0</v>
      </c>
      <c r="VF184" s="3">
        <f>SUMIFS(Main!VT:VT,Main!B:B,B:B)</f>
        <v>0</v>
      </c>
      <c r="VG184" s="3">
        <f>SUMIFS(Main!VV:VV,Main!B:B,B:B)</f>
        <v>0</v>
      </c>
      <c r="VH184" s="3">
        <f>SUMIFS(Main!VZ:VZ,Main!B:B,B:B)</f>
        <v>0</v>
      </c>
      <c r="VI184" s="3">
        <f>SUMIFS(Main!WB:WB,Main!B:B,B:B)</f>
        <v>500</v>
      </c>
      <c r="VJ184" s="3">
        <f>SUMIFS(Main!WD:WD,Main!B:B,B:B)</f>
        <v>0</v>
      </c>
      <c r="VK184" s="3">
        <f t="shared" si="751"/>
        <v>0</v>
      </c>
      <c r="VL184" s="88">
        <f t="shared" si="752"/>
        <v>0</v>
      </c>
      <c r="VM184" s="12">
        <f t="shared" si="753"/>
        <v>0</v>
      </c>
      <c r="VN184" s="3">
        <f>SUMIFS(Main!WH:WH,Main!B:B,B:B)</f>
        <v>0</v>
      </c>
    </row>
    <row r="185" spans="1:586">
      <c r="A185" s="160" t="s">
        <v>775</v>
      </c>
      <c r="B185" s="160" t="s">
        <v>791</v>
      </c>
      <c r="C185" s="150" t="s">
        <v>480</v>
      </c>
      <c r="D185" s="150" t="s">
        <v>669</v>
      </c>
      <c r="E185" s="154" t="s">
        <v>837</v>
      </c>
      <c r="F185" s="160" t="s">
        <v>480</v>
      </c>
      <c r="G185" s="150" t="s">
        <v>837</v>
      </c>
      <c r="H185" s="17">
        <v>2436.8651999999997</v>
      </c>
      <c r="I185" s="1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87"/>
      <c r="V185" s="87"/>
      <c r="W185" s="12"/>
      <c r="X185" s="91"/>
      <c r="Y185" s="91"/>
      <c r="Z185" s="91"/>
      <c r="AA185" s="91"/>
      <c r="AB185" s="91"/>
      <c r="AC185" s="91"/>
      <c r="AD185" s="91"/>
      <c r="AE185" s="87"/>
      <c r="AF185" s="88"/>
      <c r="AG185" s="88"/>
      <c r="AH185" s="88"/>
      <c r="AI185" s="87"/>
      <c r="AJ185" s="87"/>
      <c r="AK185" s="12"/>
      <c r="AL185" s="3"/>
      <c r="AM185" s="3"/>
      <c r="AN185" s="3"/>
      <c r="AO185" s="3"/>
      <c r="AP185" s="3"/>
      <c r="AQ185" s="3"/>
      <c r="AR185" s="3"/>
      <c r="AS185" s="3"/>
      <c r="AT185" s="87"/>
      <c r="AU185" s="40"/>
      <c r="AV185" s="40"/>
      <c r="AW185" s="88"/>
      <c r="AX185" s="88"/>
      <c r="AY185" s="88"/>
      <c r="AZ185" s="87"/>
      <c r="BA185" s="87"/>
      <c r="BB185" s="87"/>
      <c r="BC185" s="89"/>
      <c r="BD185" s="12"/>
      <c r="BE185" s="3"/>
      <c r="BF185" s="3"/>
      <c r="BG185" s="3"/>
      <c r="BH185" s="3"/>
      <c r="BI185" s="3"/>
      <c r="BJ185" s="3"/>
      <c r="BK185" s="3"/>
      <c r="BL185" s="3"/>
      <c r="BM185" s="87"/>
      <c r="BN185" s="40"/>
      <c r="BO185" s="40"/>
      <c r="BP185" s="88"/>
      <c r="BQ185" s="88"/>
      <c r="BR185" s="88"/>
      <c r="BS185" s="12"/>
      <c r="BT185" s="12"/>
      <c r="BU185" s="87"/>
      <c r="BV185" s="89"/>
      <c r="BW185" s="90"/>
      <c r="BX185" s="12"/>
      <c r="BY185" s="3"/>
      <c r="BZ185" s="3"/>
      <c r="CA185" s="3"/>
      <c r="CB185" s="3"/>
      <c r="CC185" s="3"/>
      <c r="CD185" s="3"/>
      <c r="CE185" s="3"/>
      <c r="CF185" s="3"/>
      <c r="CG185" s="87"/>
      <c r="CH185" s="3"/>
      <c r="CI185" s="3"/>
      <c r="CJ185" s="88"/>
      <c r="CK185" s="88"/>
      <c r="CL185" s="88"/>
      <c r="CM185" s="87"/>
      <c r="CN185" s="87"/>
      <c r="CO185" s="12"/>
      <c r="CP185" s="12"/>
      <c r="CQ185" s="77"/>
      <c r="CR185" s="12"/>
      <c r="CS185" s="3"/>
      <c r="CT185" s="3"/>
      <c r="CU185" s="3"/>
      <c r="CV185" s="3"/>
      <c r="CW185" s="3"/>
      <c r="CX185" s="3"/>
      <c r="CY185" s="3"/>
      <c r="CZ185" s="3"/>
      <c r="DA185" s="87"/>
      <c r="DB185" s="45"/>
      <c r="DC185" s="3"/>
      <c r="DD185" s="88"/>
      <c r="DE185" s="88"/>
      <c r="DF185" s="88"/>
      <c r="DG185" s="12"/>
      <c r="DH185" s="12"/>
      <c r="DI185" s="12"/>
      <c r="DJ185" s="12"/>
      <c r="DK185" s="3"/>
      <c r="DL185" s="2"/>
      <c r="DM185" s="3"/>
      <c r="DN185" s="3"/>
      <c r="DO185" s="3"/>
      <c r="DP185" s="3"/>
      <c r="DQ185" s="3"/>
      <c r="DR185" s="3"/>
      <c r="DS185" s="3"/>
      <c r="DT185" s="3"/>
      <c r="DU185" s="12"/>
      <c r="DV185" s="87"/>
      <c r="DW185" s="3"/>
      <c r="DX185" s="3"/>
      <c r="DY185" s="88"/>
      <c r="DZ185" s="88"/>
      <c r="EA185" s="88"/>
      <c r="EB185" s="12"/>
      <c r="EC185" s="12"/>
      <c r="ED185" s="12"/>
      <c r="EE185" s="12"/>
      <c r="EF185" s="3"/>
      <c r="EG185" s="12"/>
      <c r="EH185" s="3"/>
      <c r="EI185" s="3"/>
      <c r="EJ185" s="3"/>
      <c r="EK185" s="3"/>
      <c r="EL185" s="3"/>
      <c r="EM185" s="3"/>
      <c r="EN185" s="3"/>
      <c r="EO185" s="3"/>
      <c r="EP185" s="12"/>
      <c r="EQ185" s="87"/>
      <c r="ER185" s="3"/>
      <c r="ES185" s="3"/>
      <c r="ET185" s="88"/>
      <c r="EU185" s="88"/>
      <c r="EV185" s="88"/>
      <c r="EW185" s="12"/>
      <c r="EX185" s="12"/>
      <c r="EY185" s="12"/>
      <c r="EZ185" s="12"/>
      <c r="FA185" s="3"/>
      <c r="FB185" s="12"/>
      <c r="FC185" s="3"/>
      <c r="FD185" s="3"/>
      <c r="FE185" s="3"/>
      <c r="FF185" s="3"/>
      <c r="FG185" s="3"/>
      <c r="FH185" s="3"/>
      <c r="FI185" s="3"/>
      <c r="FJ185" s="3"/>
      <c r="FK185" s="12"/>
      <c r="FL185" s="12"/>
      <c r="FM185" s="3"/>
      <c r="FN185" s="88"/>
      <c r="FO185" s="88"/>
      <c r="FP185" s="88"/>
      <c r="FQ185" s="88"/>
      <c r="FR185" s="12"/>
      <c r="FS185" s="12"/>
      <c r="FT185" s="12"/>
      <c r="FU185" s="39"/>
      <c r="FV185" s="77"/>
      <c r="FW185" s="12"/>
      <c r="FX185" s="3"/>
      <c r="FY185" s="3"/>
      <c r="FZ185" s="3"/>
      <c r="GA185" s="3"/>
      <c r="GB185" s="3"/>
      <c r="GC185" s="3"/>
      <c r="GD185" s="3"/>
      <c r="GE185" s="3"/>
      <c r="GF185" s="12"/>
      <c r="GG185" s="12"/>
      <c r="GH185" s="88"/>
      <c r="GI185" s="45"/>
      <c r="GJ185" s="88"/>
      <c r="GK185" s="88"/>
      <c r="GL185" s="88"/>
      <c r="GM185" s="12"/>
      <c r="GN185" s="12"/>
      <c r="GO185" s="12"/>
      <c r="GP185" s="12"/>
      <c r="GQ185" s="77"/>
      <c r="GR185" s="12"/>
      <c r="GS185" s="3"/>
      <c r="GT185" s="3"/>
      <c r="GU185" s="3"/>
      <c r="GV185" s="3"/>
      <c r="GW185" s="3"/>
      <c r="GX185" s="3"/>
      <c r="GY185" s="3"/>
      <c r="GZ185" s="3"/>
      <c r="HA185" s="12"/>
      <c r="HB185" s="12"/>
      <c r="HC185" s="88"/>
      <c r="HD185" s="45"/>
      <c r="HE185" s="88"/>
      <c r="HF185" s="88"/>
      <c r="HG185" s="88"/>
      <c r="HH185" s="12"/>
      <c r="HI185" s="12"/>
      <c r="HJ185" s="12"/>
      <c r="HK185" s="12"/>
      <c r="HL185" s="77"/>
      <c r="HM185" s="3"/>
      <c r="HN185" s="3"/>
      <c r="HO185" s="3"/>
      <c r="HP185" s="3"/>
      <c r="HQ185" s="3"/>
      <c r="HR185" s="3"/>
      <c r="HS185" s="3"/>
      <c r="HT185" s="3"/>
      <c r="HU185" s="12"/>
      <c r="HV185" s="12"/>
      <c r="HW185" s="88"/>
      <c r="HX185" s="45"/>
      <c r="HY185" s="3"/>
      <c r="HZ185" s="3"/>
      <c r="IA185" s="3"/>
      <c r="IB185" s="20"/>
      <c r="IC185" s="12"/>
      <c r="ID185" s="12"/>
      <c r="IE185" s="12"/>
      <c r="IF185" s="105"/>
      <c r="IG185" s="100"/>
      <c r="IH185" s="3"/>
      <c r="II185" s="3"/>
      <c r="IJ185" s="3"/>
      <c r="IK185" s="3"/>
      <c r="IL185" s="3"/>
      <c r="IM185" s="3"/>
      <c r="IN185" s="3"/>
      <c r="IO185" s="12"/>
      <c r="IP185" s="12"/>
      <c r="IQ185" s="88"/>
      <c r="IR185" s="45"/>
      <c r="IS185" s="3"/>
      <c r="IT185" s="3"/>
      <c r="IU185" s="3"/>
      <c r="IV185" s="20"/>
      <c r="IW185" s="12"/>
      <c r="IX185" s="12"/>
      <c r="IY185" s="12"/>
      <c r="IZ185" s="12"/>
      <c r="JA185" s="100"/>
      <c r="JB185" s="3"/>
      <c r="JC185" s="3"/>
      <c r="JD185" s="3"/>
      <c r="JE185" s="3"/>
      <c r="JF185" s="3"/>
      <c r="JG185" s="3"/>
      <c r="JH185" s="3"/>
      <c r="JI185" s="12"/>
      <c r="JJ185" s="12"/>
      <c r="JK185" s="88"/>
      <c r="JL185" s="45"/>
      <c r="JM185" s="3"/>
      <c r="JN185" s="3"/>
      <c r="JO185" s="3"/>
      <c r="JP185" s="20"/>
      <c r="JQ185" s="12"/>
      <c r="JR185" s="12"/>
      <c r="JS185" s="12"/>
      <c r="JT185" s="12"/>
      <c r="JU185" s="100"/>
      <c r="JV185" s="3"/>
      <c r="JW185" s="3"/>
      <c r="JX185" s="3"/>
      <c r="JY185" s="3"/>
      <c r="JZ185" s="3"/>
      <c r="KA185" s="3"/>
      <c r="KB185" s="3"/>
      <c r="KC185" s="12"/>
      <c r="KD185" s="12"/>
      <c r="KE185" s="88"/>
      <c r="KF185" s="45"/>
      <c r="KG185" s="3"/>
      <c r="KH185" s="3"/>
      <c r="KI185" s="3"/>
      <c r="KJ185" s="20"/>
      <c r="KK185" s="12"/>
      <c r="KL185" s="12"/>
      <c r="KM185" s="12"/>
      <c r="KN185" s="12"/>
      <c r="KO185" s="100"/>
      <c r="KP185" s="3"/>
      <c r="KQ185" s="3"/>
      <c r="KR185" s="3"/>
      <c r="KS185" s="3"/>
      <c r="KT185" s="3"/>
      <c r="KU185" s="3"/>
      <c r="KV185" s="3"/>
      <c r="KW185" s="12"/>
      <c r="KX185" s="12"/>
      <c r="KY185" s="88"/>
      <c r="KZ185" s="45"/>
      <c r="LA185" s="3"/>
      <c r="LB185" s="3"/>
      <c r="LC185" s="3"/>
      <c r="LD185" s="20"/>
      <c r="LE185" s="12"/>
      <c r="LF185" s="12"/>
      <c r="LG185" s="12"/>
      <c r="LH185" s="12"/>
      <c r="LI185" s="100"/>
      <c r="LJ185" s="3"/>
      <c r="LK185" s="3"/>
      <c r="LL185" s="3"/>
      <c r="LM185" s="3"/>
      <c r="LN185" s="3"/>
      <c r="LO185" s="3"/>
      <c r="LP185" s="3"/>
      <c r="LQ185" s="12"/>
      <c r="LR185" s="12"/>
      <c r="LS185" s="88"/>
      <c r="LT185" s="45"/>
      <c r="LU185" s="88"/>
      <c r="LV185" s="88"/>
      <c r="LW185" s="88"/>
      <c r="LX185" s="88"/>
      <c r="LY185" s="12"/>
      <c r="LZ185" s="12"/>
      <c r="MA185" s="12"/>
      <c r="MB185" s="12"/>
      <c r="MC185" s="100"/>
      <c r="MD185" s="3"/>
      <c r="ME185" s="3"/>
      <c r="MF185" s="3"/>
      <c r="MG185" s="3"/>
      <c r="MH185" s="3"/>
      <c r="MI185" s="3"/>
      <c r="MJ185" s="3"/>
      <c r="MK185" s="12"/>
      <c r="ML185" s="12"/>
      <c r="MM185" s="88"/>
      <c r="MN185" s="45"/>
      <c r="MO185" s="88"/>
      <c r="MP185" s="88"/>
      <c r="MQ185" s="88"/>
      <c r="MR185" s="88"/>
      <c r="MS185" s="12"/>
      <c r="MT185" s="12"/>
      <c r="MU185" s="12"/>
      <c r="MV185" s="12"/>
      <c r="MW185" s="100"/>
      <c r="MX185" s="3"/>
      <c r="MY185" s="3"/>
      <c r="MZ185" s="3"/>
      <c r="NA185" s="3"/>
      <c r="NB185" s="3"/>
      <c r="NC185" s="3"/>
      <c r="ND185" s="3"/>
      <c r="NE185" s="12"/>
      <c r="NF185" s="12"/>
      <c r="NG185" s="88"/>
      <c r="NH185" s="45"/>
      <c r="NI185" s="88"/>
      <c r="NJ185" s="88"/>
      <c r="NK185" s="88"/>
      <c r="NL185" s="88"/>
      <c r="NM185" s="12"/>
      <c r="NN185" s="12"/>
      <c r="NO185" s="12"/>
      <c r="NP185" s="12"/>
      <c r="NQ185" s="100"/>
      <c r="NR185" s="3"/>
      <c r="NS185" s="3"/>
      <c r="NT185" s="3"/>
      <c r="NU185" s="3"/>
      <c r="NV185" s="3"/>
      <c r="NW185" s="3"/>
      <c r="NX185" s="12"/>
      <c r="NY185" s="88"/>
      <c r="NZ185" s="45"/>
      <c r="OA185" s="88"/>
      <c r="OB185" s="88"/>
      <c r="OC185" s="88"/>
      <c r="OD185" s="88"/>
      <c r="OE185" s="12"/>
      <c r="OF185" s="12"/>
      <c r="OG185" s="12"/>
      <c r="OH185" s="12"/>
      <c r="OI185" s="12"/>
      <c r="OJ185" s="3"/>
      <c r="OK185" s="3"/>
      <c r="OL185" s="3"/>
      <c r="OM185" s="3"/>
      <c r="ON185" s="3"/>
      <c r="OO185" s="3"/>
      <c r="OP185" s="88"/>
      <c r="OQ185" s="12"/>
      <c r="OR185" s="3"/>
      <c r="OS185" s="100"/>
      <c r="OT185" s="3"/>
      <c r="OU185" s="3"/>
      <c r="OV185" s="3"/>
      <c r="OW185" s="3"/>
      <c r="OX185" s="3"/>
      <c r="OY185" s="3"/>
      <c r="OZ185" s="12"/>
      <c r="PA185" s="88"/>
      <c r="PB185" s="45"/>
      <c r="PC185" s="88"/>
      <c r="PD185" s="88"/>
      <c r="PE185" s="88"/>
      <c r="PF185" s="88"/>
      <c r="PG185" s="12"/>
      <c r="PH185" s="12"/>
      <c r="PI185" s="12"/>
      <c r="PJ185" s="12"/>
      <c r="PK185" s="12"/>
      <c r="PL185" s="3"/>
      <c r="PM185" s="3"/>
      <c r="PN185" s="3"/>
      <c r="PO185" s="3"/>
      <c r="PP185" s="3"/>
      <c r="PQ185" s="3"/>
      <c r="PR185" s="3"/>
      <c r="PS185" s="88"/>
      <c r="PT185" s="12"/>
      <c r="PU185" s="3"/>
      <c r="PV185" s="100"/>
      <c r="PW185" s="3"/>
      <c r="PX185" s="3"/>
      <c r="PY185" s="3"/>
      <c r="PZ185" s="3"/>
      <c r="QA185" s="3"/>
      <c r="QB185" s="3"/>
      <c r="QC185" s="12"/>
      <c r="QD185" s="88"/>
      <c r="QE185" s="45"/>
      <c r="QF185" s="88"/>
      <c r="QG185" s="88"/>
      <c r="QH185" s="88"/>
      <c r="QI185" s="88"/>
      <c r="QJ185" s="12"/>
      <c r="QK185" s="12"/>
      <c r="QL185" s="12"/>
      <c r="QM185" s="12"/>
      <c r="QN185" s="12"/>
      <c r="QO185" s="3"/>
      <c r="QP185" s="3"/>
      <c r="QQ185" s="3"/>
      <c r="QR185" s="3"/>
      <c r="QS185" s="3"/>
      <c r="QT185" s="3"/>
      <c r="QU185" s="3"/>
      <c r="QV185" s="88"/>
      <c r="QW185" s="12"/>
      <c r="QX185" s="3"/>
      <c r="QY185" s="100">
        <v>0</v>
      </c>
      <c r="QZ185" s="3">
        <v>0</v>
      </c>
      <c r="RA185" s="3">
        <v>0</v>
      </c>
      <c r="RB185" s="3">
        <v>0</v>
      </c>
      <c r="RC185" s="3">
        <v>0</v>
      </c>
      <c r="RD185" s="3">
        <f t="shared" ref="RD185:RD214" si="1087">RB185-RC185</f>
        <v>0</v>
      </c>
      <c r="RE185" s="3">
        <f t="shared" ref="RE185:RE214" si="1088">SUM(RC185:RD185)</f>
        <v>0</v>
      </c>
      <c r="RF185" s="12">
        <f t="shared" ref="RF185:RF214" si="1089">IF(RC185,RC185/RA185,0)</f>
        <v>0</v>
      </c>
      <c r="RG185" s="88">
        <f t="shared" ref="RG185:RG214" si="1090">IF(RI185,RI185/RC185,0)</f>
        <v>0</v>
      </c>
      <c r="RH185" s="45">
        <f t="shared" ref="RH185:RH214" si="1091">IF(RI185,RI185/RE185,0)</f>
        <v>0</v>
      </c>
      <c r="RI185" s="88">
        <v>0</v>
      </c>
      <c r="RJ185" s="88">
        <v>0</v>
      </c>
      <c r="RK185" s="88">
        <v>0</v>
      </c>
      <c r="RL185" s="88">
        <f t="shared" ref="RL185:RL214" si="1092">RK185/1.18</f>
        <v>0</v>
      </c>
      <c r="RM185" s="12">
        <f t="shared" ref="RM185:RM214" si="1093">RL185/$RL$2</f>
        <v>0</v>
      </c>
      <c r="RN185" s="12">
        <f t="shared" ref="RN185:RN214" si="1094">IF(RI185,RI185/RJ185,0)</f>
        <v>0</v>
      </c>
      <c r="RO185" s="12">
        <f t="shared" ref="RO185:RO214" si="1095">IF(RI185,RI185/RL185,0)</f>
        <v>0</v>
      </c>
      <c r="RP185" s="169" t="str">
        <f t="shared" ref="RP185:RP214" si="1096">E185</f>
        <v>PB-13 (AM-C43+AH-40-SL+AI-11)</v>
      </c>
      <c r="RQ185" s="12" t="e">
        <f t="shared" ref="RQ185:RQ214" si="1097">RC185/RE185</f>
        <v>#DIV/0!</v>
      </c>
      <c r="RR185" s="12" t="e">
        <f t="shared" ref="RR185:RR214" si="1098">1-RQ185</f>
        <v>#DIV/0!</v>
      </c>
      <c r="RS185" s="3">
        <v>5</v>
      </c>
      <c r="RT185" s="3">
        <v>0</v>
      </c>
      <c r="RU185" s="3">
        <v>0</v>
      </c>
      <c r="RV185" s="3">
        <v>0</v>
      </c>
      <c r="RW185" s="3">
        <v>0</v>
      </c>
      <c r="RX185" s="3">
        <v>0</v>
      </c>
      <c r="RY185" s="3">
        <f t="shared" ref="RY185:RY214" si="1099">RS185+RT185+RU185+RV185+RX185</f>
        <v>5</v>
      </c>
      <c r="RZ185" s="88">
        <f t="shared" ref="RZ185:RZ214" si="1100">RY185*H185</f>
        <v>12184.325999999999</v>
      </c>
      <c r="SA185" s="12">
        <f t="shared" ref="SA185:SA214" si="1101">RZ185/$RZ$2</f>
        <v>1.7180929247050827E-4</v>
      </c>
      <c r="SB185" s="3">
        <v>0</v>
      </c>
      <c r="SC185" s="100">
        <v>0</v>
      </c>
      <c r="SD185" s="3">
        <v>0</v>
      </c>
      <c r="SE185" s="3">
        <v>0</v>
      </c>
      <c r="SF185" s="3">
        <v>0</v>
      </c>
      <c r="SG185" s="3">
        <v>0</v>
      </c>
      <c r="SH185" s="3">
        <f t="shared" ref="SH185:SH214" si="1102">SF185-SG185</f>
        <v>0</v>
      </c>
      <c r="SI185" s="3">
        <f t="shared" ref="SI185:SI214" si="1103">SUM(SG185:SH185)</f>
        <v>0</v>
      </c>
      <c r="SJ185" s="12">
        <f t="shared" ref="SJ185:SJ214" si="1104">IF(SG185,SG185/SE185,0)</f>
        <v>0</v>
      </c>
      <c r="SK185" s="88">
        <f t="shared" ref="SK185:SK214" si="1105">IF(SM185,SM185/SG185,0)</f>
        <v>0</v>
      </c>
      <c r="SL185" s="45">
        <f t="shared" ref="SL185:SL214" si="1106">IF(SM185,SM185/SI185,0)</f>
        <v>0</v>
      </c>
      <c r="SM185" s="88">
        <v>0</v>
      </c>
      <c r="SN185" s="88">
        <v>0</v>
      </c>
      <c r="SO185" s="88">
        <v>0</v>
      </c>
      <c r="SP185" s="88">
        <f t="shared" ref="SP185:SP214" si="1107">SO185/1.18</f>
        <v>0</v>
      </c>
      <c r="SQ185" s="12">
        <f t="shared" ref="SQ185:SQ214" si="1108">SP185/$SP$2</f>
        <v>0</v>
      </c>
      <c r="SR185" s="87">
        <f t="shared" ref="SR185:SR214" si="1109">IF(SM185,SM185/SN185,0)</f>
        <v>0</v>
      </c>
      <c r="SS185" s="87">
        <f t="shared" ref="SS185:SS214" si="1110">IF(SM185,SM185/SP185,0)</f>
        <v>0</v>
      </c>
      <c r="ST185" s="169" t="str">
        <f t="shared" ref="ST185:ST214" si="1111">E185</f>
        <v>PB-13 (AM-C43+AH-40-SL+AI-11)</v>
      </c>
      <c r="SU185" s="12" t="e">
        <f t="shared" ref="SU185:SU214" si="1112">SG185/SI185</f>
        <v>#DIV/0!</v>
      </c>
      <c r="SV185" s="12" t="e">
        <f t="shared" ref="SV185:SV214" si="1113">1-SU185</f>
        <v>#DIV/0!</v>
      </c>
      <c r="SW185" s="3">
        <v>5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f t="shared" ref="TC185:TC214" si="1114">SW185+SX185+SY185+SZ185+TB185</f>
        <v>5</v>
      </c>
      <c r="TD185" s="88">
        <f t="shared" ref="TD185:TD214" si="1115">TC185*H185</f>
        <v>12184.325999999999</v>
      </c>
      <c r="TE185" s="12">
        <f t="shared" ref="TE185:TE214" si="1116">TD185/$TD$2</f>
        <v>1.3403797509853422E-4</v>
      </c>
      <c r="TF185" s="3">
        <v>0</v>
      </c>
      <c r="TG185" s="100">
        <f>SUMIFS(Main!TX:TX,Main!B:B,B:B)</f>
        <v>0</v>
      </c>
      <c r="TH185" s="3">
        <v>0</v>
      </c>
      <c r="TI185" s="3">
        <v>0</v>
      </c>
      <c r="TJ185" s="3">
        <f>SUMIFS(Main!TT:TT,Main!B:B,B:B)</f>
        <v>0</v>
      </c>
      <c r="TK185" s="3">
        <v>0</v>
      </c>
      <c r="TL185" s="3">
        <f t="shared" ref="TL185:TL214" si="1117">TJ185-TK185</f>
        <v>0</v>
      </c>
      <c r="TM185" s="3">
        <f t="shared" ref="TM185:TM214" si="1118">SUM(TK185:TL185)</f>
        <v>0</v>
      </c>
      <c r="TN185" s="12">
        <f t="shared" ref="TN185:TN214" si="1119">IF(TK185,TK185/TI185,0)</f>
        <v>0</v>
      </c>
      <c r="TO185" s="88">
        <f t="shared" ref="TO185:TO214" si="1120">IF(TQ185,TQ185/TK185,0)</f>
        <v>0</v>
      </c>
      <c r="TP185" s="45">
        <f t="shared" ref="TP185:TP214" si="1121">IF(TQ185,TQ185/TM185,0)</f>
        <v>0</v>
      </c>
      <c r="TQ185" s="88">
        <v>0</v>
      </c>
      <c r="TR185" s="88">
        <v>0</v>
      </c>
      <c r="TS185" s="88">
        <f>SUMIFS(Main!TU:TU,Main!B:B,B:B)</f>
        <v>0</v>
      </c>
      <c r="TT185" s="88">
        <f t="shared" ref="TT185:TT214" si="1122">TS185/1.18</f>
        <v>0</v>
      </c>
      <c r="TU185" s="12">
        <f t="shared" ref="TU185:TU214" si="1123">TT185/$TT$2</f>
        <v>0</v>
      </c>
      <c r="TV185" s="87">
        <f t="shared" ref="TV185:TV214" si="1124">IF(TQ185,TQ185/TR185,0)</f>
        <v>0</v>
      </c>
      <c r="TW185" s="87">
        <f t="shared" ref="TW185:TW214" si="1125">IF(TQ185,TQ185/TT185,0)</f>
        <v>0</v>
      </c>
      <c r="TX185" s="169" t="str">
        <f t="shared" ref="TX185:TX214" si="1126">E185</f>
        <v>PB-13 (AM-C43+AH-40-SL+AI-11)</v>
      </c>
      <c r="TY185" s="12" t="e">
        <f t="shared" ref="TY185:TY214" si="1127">TK185/TM185</f>
        <v>#DIV/0!</v>
      </c>
      <c r="TZ185" s="12" t="e">
        <f t="shared" ref="TZ185:TZ214" si="1128">1-TY185</f>
        <v>#DIV/0!</v>
      </c>
      <c r="UA185" s="3">
        <f>SUMIFS(Main!UG:UG,Main!B:B,B:B)</f>
        <v>5</v>
      </c>
      <c r="UB185" s="3">
        <f>SUMIFS(Main!UI:UI,Main!B:B,B:B)</f>
        <v>0</v>
      </c>
      <c r="UC185" s="3">
        <f>SUMIFS(Main!UK:UK,Main!B:B,B:B)</f>
        <v>0</v>
      </c>
      <c r="UD185" s="3">
        <f>SUMIFS(Main!UO:UO,Main!B:B,B:B)</f>
        <v>0</v>
      </c>
      <c r="UE185" s="3">
        <f>SUMIFS(Main!UQ:UQ,Main!B:B,B:B)</f>
        <v>0</v>
      </c>
      <c r="UF185" s="3">
        <f>SUMIFS(Main!US:US,Main!B:B,B:B)</f>
        <v>0</v>
      </c>
      <c r="UG185" s="3">
        <f t="shared" ref="UG185:UG214" si="1129">UA185+UB185+UC185+UD185+UF185</f>
        <v>5</v>
      </c>
      <c r="UH185" s="88">
        <f t="shared" ref="UH185:UH214" si="1130">UG185*H185</f>
        <v>12184.325999999999</v>
      </c>
      <c r="UI185" s="12">
        <f t="shared" ref="UI185:UI214" si="1131">UH185/$UH$2</f>
        <v>1.2088758217058959E-4</v>
      </c>
      <c r="UJ185" s="3">
        <f>SUMIFS(Main!UW:UW,Main!B:B,B:B)</f>
        <v>0</v>
      </c>
      <c r="UK185" s="100">
        <f>SUMIFS(Main!VI:VI,Main!A:A,A:A)</f>
        <v>0</v>
      </c>
      <c r="UL185" s="3">
        <v>0</v>
      </c>
      <c r="UM185" s="3">
        <v>0</v>
      </c>
      <c r="UN185" s="3">
        <f>SUMIFS(Main!VE:VE,Main!A:A,A:A)</f>
        <v>0</v>
      </c>
      <c r="UO185" s="3">
        <v>0</v>
      </c>
      <c r="UP185" s="3">
        <f t="shared" si="741"/>
        <v>0</v>
      </c>
      <c r="UQ185" s="3">
        <f t="shared" si="742"/>
        <v>0</v>
      </c>
      <c r="UR185" s="12">
        <f t="shared" si="743"/>
        <v>0</v>
      </c>
      <c r="US185" s="88">
        <f t="shared" si="744"/>
        <v>0</v>
      </c>
      <c r="UT185" s="45">
        <f t="shared" si="745"/>
        <v>0</v>
      </c>
      <c r="UU185" s="88">
        <v>0</v>
      </c>
      <c r="UV185" s="88">
        <v>0</v>
      </c>
      <c r="UW185" s="88">
        <f>SUMIFS(Main!VF:VF,Main!A:A,A:A)</f>
        <v>0</v>
      </c>
      <c r="UX185" s="88">
        <f t="shared" si="746"/>
        <v>0</v>
      </c>
      <c r="UY185" s="12">
        <f t="shared" si="747"/>
        <v>0</v>
      </c>
      <c r="UZ185" s="87">
        <f t="shared" si="748"/>
        <v>0</v>
      </c>
      <c r="VA185" s="87">
        <f t="shared" si="749"/>
        <v>0</v>
      </c>
      <c r="VB185" s="169" t="str">
        <f t="shared" si="740"/>
        <v>PB-13 (AM-C43+AH-40-SL+AI-11)</v>
      </c>
      <c r="VC185" s="12" t="e">
        <f t="shared" si="754"/>
        <v>#DIV/0!</v>
      </c>
      <c r="VD185" s="12" t="e">
        <f t="shared" si="750"/>
        <v>#DIV/0!</v>
      </c>
      <c r="VE185" s="3">
        <f>SUMIFS(Main!VR:VR,Main!B:B,B:B)</f>
        <v>0</v>
      </c>
      <c r="VF185" s="3">
        <f>SUMIFS(Main!VT:VT,Main!B:B,B:B)</f>
        <v>0</v>
      </c>
      <c r="VG185" s="3">
        <f>SUMIFS(Main!VV:VV,Main!B:B,B:B)</f>
        <v>0</v>
      </c>
      <c r="VH185" s="3">
        <f>SUMIFS(Main!VZ:VZ,Main!B:B,B:B)</f>
        <v>0</v>
      </c>
      <c r="VI185" s="3">
        <f>SUMIFS(Main!WB:WB,Main!B:B,B:B)</f>
        <v>0</v>
      </c>
      <c r="VJ185" s="3">
        <f>SUMIFS(Main!WD:WD,Main!B:B,B:B)</f>
        <v>0</v>
      </c>
      <c r="VK185" s="3">
        <f t="shared" si="751"/>
        <v>0</v>
      </c>
      <c r="VL185" s="88">
        <f t="shared" si="752"/>
        <v>0</v>
      </c>
      <c r="VM185" s="12">
        <f t="shared" si="753"/>
        <v>0</v>
      </c>
      <c r="VN185" s="3">
        <f>SUMIFS(Main!WH:WH,Main!B:B,B:B)</f>
        <v>0</v>
      </c>
    </row>
    <row r="186" spans="1:586">
      <c r="A186" s="158" t="s">
        <v>100</v>
      </c>
      <c r="B186" s="157" t="s">
        <v>99</v>
      </c>
      <c r="C186" s="150" t="s">
        <v>294</v>
      </c>
      <c r="D186" s="150" t="s">
        <v>669</v>
      </c>
      <c r="E186" s="154" t="s">
        <v>244</v>
      </c>
      <c r="F186" s="159" t="s">
        <v>479</v>
      </c>
      <c r="G186" s="150" t="s">
        <v>438</v>
      </c>
      <c r="H186" s="17">
        <v>1270.1690249705882</v>
      </c>
      <c r="I186" s="1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87"/>
      <c r="V186" s="87"/>
      <c r="W186" s="12"/>
      <c r="X186" s="91"/>
      <c r="Y186" s="91"/>
      <c r="Z186" s="91"/>
      <c r="AA186" s="91"/>
      <c r="AB186" s="91"/>
      <c r="AC186" s="91"/>
      <c r="AD186" s="91"/>
      <c r="AE186" s="87"/>
      <c r="AF186" s="88"/>
      <c r="AG186" s="88"/>
      <c r="AH186" s="88"/>
      <c r="AI186" s="87"/>
      <c r="AJ186" s="87"/>
      <c r="AK186" s="12"/>
      <c r="AL186" s="3"/>
      <c r="AM186" s="3"/>
      <c r="AN186" s="3"/>
      <c r="AO186" s="3"/>
      <c r="AP186" s="3"/>
      <c r="AQ186" s="3"/>
      <c r="AR186" s="3"/>
      <c r="AS186" s="3"/>
      <c r="AT186" s="87"/>
      <c r="AU186" s="40"/>
      <c r="AV186" s="40"/>
      <c r="AW186" s="88"/>
      <c r="AX186" s="88"/>
      <c r="AY186" s="88"/>
      <c r="AZ186" s="87"/>
      <c r="BA186" s="87"/>
      <c r="BB186" s="87"/>
      <c r="BC186" s="89"/>
      <c r="BD186" s="12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f t="shared" ref="BI186:BK188" si="1132">BG186-BH186</f>
        <v>0</v>
      </c>
      <c r="BJ186" s="3">
        <f t="shared" si="1132"/>
        <v>0</v>
      </c>
      <c r="BK186" s="3">
        <f t="shared" si="1132"/>
        <v>0</v>
      </c>
      <c r="BL186" s="3">
        <f>BH186+BI186+BJ186</f>
        <v>0</v>
      </c>
      <c r="BM186" s="87">
        <v>0</v>
      </c>
      <c r="BN186" s="40" t="e">
        <f>BP186/BH186</f>
        <v>#DIV/0!</v>
      </c>
      <c r="BO186" s="40" t="e">
        <f>BP186/BG186</f>
        <v>#DIV/0!</v>
      </c>
      <c r="BP186" s="88">
        <v>0</v>
      </c>
      <c r="BQ186" s="88">
        <v>0</v>
      </c>
      <c r="BR186" s="88">
        <v>0</v>
      </c>
      <c r="BS186" s="12" t="e">
        <f>BP186/BQ186</f>
        <v>#DIV/0!</v>
      </c>
      <c r="BT186" s="12" t="e">
        <f>BP186/BR186</f>
        <v>#DIV/0!</v>
      </c>
      <c r="BU186" s="87" t="e">
        <f>BH186/BL186</f>
        <v>#DIV/0!</v>
      </c>
      <c r="BV186" s="89" t="e">
        <f>1-BU186</f>
        <v>#DIV/0!</v>
      </c>
      <c r="BW186" s="90" t="str">
        <f>B186</f>
        <v>FBA76718</v>
      </c>
      <c r="BX186" s="12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f>CA186-CB186</f>
        <v>0</v>
      </c>
      <c r="CD186" s="3">
        <v>0</v>
      </c>
      <c r="CE186" s="3">
        <v>0</v>
      </c>
      <c r="CF186" s="3">
        <f>CB186+CC186+CD186</f>
        <v>0</v>
      </c>
      <c r="CG186" s="87" t="e">
        <f>CB186/BZ186</f>
        <v>#DIV/0!</v>
      </c>
      <c r="CH186" s="3" t="e">
        <f>CJ186/CB186</f>
        <v>#DIV/0!</v>
      </c>
      <c r="CI186" s="3" t="e">
        <f>CJ186/CA186</f>
        <v>#DIV/0!</v>
      </c>
      <c r="CJ186" s="88">
        <v>0</v>
      </c>
      <c r="CK186" s="88">
        <v>0</v>
      </c>
      <c r="CL186" s="88">
        <v>0</v>
      </c>
      <c r="CM186" s="87" t="e">
        <f>CJ186/CK186</f>
        <v>#DIV/0!</v>
      </c>
      <c r="CN186" s="87" t="e">
        <f>CJ186/CL186</f>
        <v>#DIV/0!</v>
      </c>
      <c r="CO186" s="12" t="e">
        <f>CB186/CF186</f>
        <v>#DIV/0!</v>
      </c>
      <c r="CP186" s="12" t="e">
        <f>1-CO186</f>
        <v>#DIV/0!</v>
      </c>
      <c r="CQ186" s="77" t="str">
        <f>B186</f>
        <v>FBA76718</v>
      </c>
      <c r="CR186" s="12">
        <v>0</v>
      </c>
      <c r="CS186" s="3">
        <v>0</v>
      </c>
      <c r="CT186" s="3">
        <v>0</v>
      </c>
      <c r="CU186" s="3" t="e">
        <f>VLOOKUP(C186,'[1]Monthly Sales'!C:AP,38,0)</f>
        <v>#N/A</v>
      </c>
      <c r="CV186" s="3">
        <v>0</v>
      </c>
      <c r="CW186" s="3" t="e">
        <f>CU186-CV186</f>
        <v>#N/A</v>
      </c>
      <c r="CX186" s="3">
        <v>0</v>
      </c>
      <c r="CY186" s="3">
        <v>0</v>
      </c>
      <c r="CZ186" s="3" t="e">
        <f>CV186+CW186+CX186</f>
        <v>#N/A</v>
      </c>
      <c r="DA186" s="87" t="e">
        <f>CV186/CT186</f>
        <v>#DIV/0!</v>
      </c>
      <c r="DB186" s="45" t="e">
        <f>DD186/CV186</f>
        <v>#DIV/0!</v>
      </c>
      <c r="DC186" s="3" t="e">
        <f>DD186/CZ186</f>
        <v>#N/A</v>
      </c>
      <c r="DD186" s="88">
        <v>0</v>
      </c>
      <c r="DE186" s="88">
        <v>0</v>
      </c>
      <c r="DF186" s="88">
        <v>0</v>
      </c>
      <c r="DG186" s="12" t="e">
        <f>DD186/DE186</f>
        <v>#DIV/0!</v>
      </c>
      <c r="DH186" s="12" t="e">
        <f>DD186/DF186</f>
        <v>#DIV/0!</v>
      </c>
      <c r="DI186" s="12" t="e">
        <f>CV186/CZ186</f>
        <v>#N/A</v>
      </c>
      <c r="DJ186" s="12" t="e">
        <f>1-DI186</f>
        <v>#N/A</v>
      </c>
      <c r="DK186" s="3" t="str">
        <f>B186</f>
        <v>FBA76718</v>
      </c>
      <c r="DL186" s="2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f t="shared" ref="DQ186:DR188" si="1133">DO186-DP186</f>
        <v>0</v>
      </c>
      <c r="DR186" s="3">
        <f t="shared" si="1133"/>
        <v>0</v>
      </c>
      <c r="DS186" s="3">
        <v>0</v>
      </c>
      <c r="DT186" s="3">
        <f>DP186+DQ186+DR186</f>
        <v>0</v>
      </c>
      <c r="DU186" s="12" t="e">
        <f>DR186/DT186</f>
        <v>#DIV/0!</v>
      </c>
      <c r="DV186" s="87" t="e">
        <f>DP186/DN186</f>
        <v>#DIV/0!</v>
      </c>
      <c r="DW186" s="3" t="e">
        <f>DY186/DP186</f>
        <v>#DIV/0!</v>
      </c>
      <c r="DX186" s="3" t="e">
        <f>DY186/DT186</f>
        <v>#DIV/0!</v>
      </c>
      <c r="DY186" s="88">
        <v>0</v>
      </c>
      <c r="DZ186" s="88">
        <v>0</v>
      </c>
      <c r="EA186" s="88">
        <v>0</v>
      </c>
      <c r="EB186" s="12" t="e">
        <f>DY186/DZ186</f>
        <v>#DIV/0!</v>
      </c>
      <c r="EC186" s="12" t="e">
        <f>DY186/EA186</f>
        <v>#DIV/0!</v>
      </c>
      <c r="ED186" s="12" t="e">
        <f>DP186/DT186</f>
        <v>#DIV/0!</v>
      </c>
      <c r="EE186" s="12" t="e">
        <f>1-ED186</f>
        <v>#DIV/0!</v>
      </c>
      <c r="EF186" s="3" t="str">
        <f>B186</f>
        <v>FBA76718</v>
      </c>
      <c r="EG186" s="12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f>EJ186-EK186</f>
        <v>0</v>
      </c>
      <c r="EM186" s="3">
        <v>0</v>
      </c>
      <c r="EN186" s="3">
        <v>0</v>
      </c>
      <c r="EO186" s="3">
        <f>EK186+EL186+EM186</f>
        <v>0</v>
      </c>
      <c r="EP186" s="12">
        <f>IF(EM186,EM186/EO186,0)</f>
        <v>0</v>
      </c>
      <c r="EQ186" s="87">
        <f>IF(EK186,EK186/EI186,0)</f>
        <v>0</v>
      </c>
      <c r="ER186" s="3">
        <f>IF(ET186,ET186/EK186,0)</f>
        <v>0</v>
      </c>
      <c r="ES186" s="3">
        <f>IF(ET186,ET186/EO186,0)</f>
        <v>0</v>
      </c>
      <c r="ET186" s="88">
        <v>0</v>
      </c>
      <c r="EU186" s="88">
        <v>0</v>
      </c>
      <c r="EV186" s="88">
        <v>0</v>
      </c>
      <c r="EW186" s="12">
        <f>IF(ET186,ET186/EU186,0)</f>
        <v>0</v>
      </c>
      <c r="EX186" s="12">
        <f>IF(ET186,ET186/EV186,0)</f>
        <v>0</v>
      </c>
      <c r="EY186" s="12">
        <f>IF(EK186,EK186/EO186,0)</f>
        <v>0</v>
      </c>
      <c r="EZ186" s="12">
        <f>IF(1-EY186,0)</f>
        <v>0</v>
      </c>
      <c r="FA186" s="3" t="str">
        <f>B186</f>
        <v>FBA76718</v>
      </c>
      <c r="FB186" s="12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f>FE186-FF186</f>
        <v>0</v>
      </c>
      <c r="FH186" s="3">
        <v>0</v>
      </c>
      <c r="FI186" s="3">
        <v>0</v>
      </c>
      <c r="FJ186" s="3">
        <f>FF186+FG186+FH186</f>
        <v>0</v>
      </c>
      <c r="FK186" s="12">
        <f>IF(FH186,FH186/FJ186,0)</f>
        <v>0</v>
      </c>
      <c r="FL186" s="12">
        <f>IF(FF186,FF186/FD186,0)</f>
        <v>0</v>
      </c>
      <c r="FM186" s="3">
        <f>IF(FO186,FO186/FF186,0)</f>
        <v>0</v>
      </c>
      <c r="FN186" s="88">
        <f>IF(FO186,FO186/FJ186,0)</f>
        <v>0</v>
      </c>
      <c r="FO186" s="88">
        <v>0</v>
      </c>
      <c r="FP186" s="88">
        <v>0</v>
      </c>
      <c r="FQ186" s="88">
        <v>0</v>
      </c>
      <c r="FR186" s="12">
        <f>IF(FO186,FO186/FP186,0)</f>
        <v>0</v>
      </c>
      <c r="FS186" s="12">
        <f>IF(FO186,FO186/FQ186,0)</f>
        <v>0</v>
      </c>
      <c r="FT186" s="12" t="e">
        <f>FF186/FJ186</f>
        <v>#DIV/0!</v>
      </c>
      <c r="FU186" s="39" t="e">
        <f>1-FT186</f>
        <v>#DIV/0!</v>
      </c>
      <c r="FV186" s="77" t="str">
        <f>B186</f>
        <v>FBA76718</v>
      </c>
      <c r="FW186" s="12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f>FZ186-GA186</f>
        <v>0</v>
      </c>
      <c r="GC186" s="3">
        <v>0</v>
      </c>
      <c r="GD186" s="3">
        <v>0</v>
      </c>
      <c r="GE186" s="3">
        <f>GA186+GB186+GC186</f>
        <v>0</v>
      </c>
      <c r="GF186" s="12">
        <f>IF(GC186,GC186/GE186,0)</f>
        <v>0</v>
      </c>
      <c r="GG186" s="12">
        <f>IF(GA186,GA186/FY186,0)</f>
        <v>0</v>
      </c>
      <c r="GH186" s="88">
        <f>IF(GJ186,GJ186/GA186,0)</f>
        <v>0</v>
      </c>
      <c r="GI186" s="45">
        <f>IF(GJ186,GJ186/GE186,0)</f>
        <v>0</v>
      </c>
      <c r="GJ186" s="88">
        <v>0</v>
      </c>
      <c r="GK186" s="88">
        <v>0</v>
      </c>
      <c r="GL186" s="88">
        <v>0</v>
      </c>
      <c r="GM186" s="12">
        <f>IF(GJ186,GJ186/GK186,0)</f>
        <v>0</v>
      </c>
      <c r="GN186" s="12">
        <f>IF(GJ186,GJ186/GL186,0)</f>
        <v>0</v>
      </c>
      <c r="GO186" s="12" t="e">
        <f>GA186/GE186</f>
        <v>#DIV/0!</v>
      </c>
      <c r="GP186" s="12" t="e">
        <f>1-GO186</f>
        <v>#DIV/0!</v>
      </c>
      <c r="GQ186" s="77" t="str">
        <f>B186</f>
        <v>FBA76718</v>
      </c>
      <c r="GR186" s="12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f>GU186-GV186</f>
        <v>0</v>
      </c>
      <c r="GX186" s="3">
        <v>0</v>
      </c>
      <c r="GY186" s="3">
        <v>0</v>
      </c>
      <c r="GZ186" s="3">
        <f>GV186+GW186+GX186</f>
        <v>0</v>
      </c>
      <c r="HA186" s="12">
        <f>IF(GX186,GX186/GZ186,0)</f>
        <v>0</v>
      </c>
      <c r="HB186" s="12">
        <f>IF(GV186,GV186/GT186,0)</f>
        <v>0</v>
      </c>
      <c r="HC186" s="88">
        <f>IF(HE186,HE186/GV186,0)</f>
        <v>0</v>
      </c>
      <c r="HD186" s="45">
        <f>IF(HE186,HE186/GZ186,0)</f>
        <v>0</v>
      </c>
      <c r="HE186" s="88">
        <v>0</v>
      </c>
      <c r="HF186" s="88">
        <v>0</v>
      </c>
      <c r="HG186" s="88">
        <v>0</v>
      </c>
      <c r="HH186" s="12">
        <f>IF(HE186,HE186/HF186,0)</f>
        <v>0</v>
      </c>
      <c r="HI186" s="12">
        <f>IF(HE186,HE186/HG186,0)</f>
        <v>0</v>
      </c>
      <c r="HJ186" s="12" t="e">
        <f>GV186/GZ186</f>
        <v>#DIV/0!</v>
      </c>
      <c r="HK186" s="12" t="e">
        <f>1-HJ186</f>
        <v>#DIV/0!</v>
      </c>
      <c r="HL186" s="77" t="s">
        <v>244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f>HP186-HQ186</f>
        <v>0</v>
      </c>
      <c r="HS186" s="3">
        <v>0</v>
      </c>
      <c r="HT186" s="3">
        <f>HQ186+HR186+HS186</f>
        <v>0</v>
      </c>
      <c r="HU186" s="12">
        <f>IF(HS186,HS186/HT186,0)</f>
        <v>0</v>
      </c>
      <c r="HV186" s="12">
        <f>IF(HQ186,HQ186/HO186,0)</f>
        <v>0</v>
      </c>
      <c r="HW186" s="88">
        <f>IF(HY186,HY186/HQ186,0)</f>
        <v>0</v>
      </c>
      <c r="HX186" s="45">
        <f>IF(HY186,HY186/HT186,0)</f>
        <v>0</v>
      </c>
      <c r="HY186" s="3">
        <v>0</v>
      </c>
      <c r="HZ186" s="3">
        <v>0</v>
      </c>
      <c r="IA186" s="3">
        <v>0</v>
      </c>
      <c r="IB186" s="20">
        <f>IA186/1.18</f>
        <v>0</v>
      </c>
      <c r="IC186" s="12">
        <f>IF(HY186,HY186/HZ186,0)</f>
        <v>0</v>
      </c>
      <c r="ID186" s="12">
        <f>IF(HY186,HY186/IB186,0)</f>
        <v>0</v>
      </c>
      <c r="IE186" s="12" t="e">
        <f>HQ186/HT186</f>
        <v>#DIV/0!</v>
      </c>
      <c r="IF186" s="105" t="e">
        <f>1-IE186</f>
        <v>#DIV/0!</v>
      </c>
      <c r="IG186" s="100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f>IJ186-IK186</f>
        <v>0</v>
      </c>
      <c r="IM186" s="3">
        <v>0</v>
      </c>
      <c r="IN186" s="3">
        <f>IK186+IL186+IM186</f>
        <v>0</v>
      </c>
      <c r="IO186" s="12">
        <f>IF(IM186,IM186/IN186,0)</f>
        <v>0</v>
      </c>
      <c r="IP186" s="12">
        <f>IF(IK186,IK186/II186,0)</f>
        <v>0</v>
      </c>
      <c r="IQ186" s="88">
        <f>IF(IS186,IS186/IK186,0)</f>
        <v>0</v>
      </c>
      <c r="IR186" s="45">
        <f>IF(IS186,IS186/IN186,0)</f>
        <v>0</v>
      </c>
      <c r="IS186" s="3">
        <v>0</v>
      </c>
      <c r="IT186" s="3">
        <v>0</v>
      </c>
      <c r="IU186" s="3">
        <v>0</v>
      </c>
      <c r="IV186" s="20">
        <f>IU186/1.18</f>
        <v>0</v>
      </c>
      <c r="IW186" s="12">
        <f>IF(IS186,IS186/IT186,0)</f>
        <v>0</v>
      </c>
      <c r="IX186" s="12">
        <f>IF(IS186,IS186/IV186,0)</f>
        <v>0</v>
      </c>
      <c r="IY186" s="12" t="e">
        <f>IK186/IN186</f>
        <v>#DIV/0!</v>
      </c>
      <c r="IZ186" s="12" t="e">
        <f>1-IY186</f>
        <v>#DIV/0!</v>
      </c>
      <c r="JA186" s="100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f>JD186-JE186</f>
        <v>0</v>
      </c>
      <c r="JG186" s="3">
        <v>0</v>
      </c>
      <c r="JH186" s="3">
        <f>SUM(JE186:JG186)</f>
        <v>0</v>
      </c>
      <c r="JI186" s="12">
        <f>IF(JG186,JG186/JH186,0)</f>
        <v>0</v>
      </c>
      <c r="JJ186" s="12">
        <f>IF(JE186,JE186/JC186,0)</f>
        <v>0</v>
      </c>
      <c r="JK186" s="88">
        <f>IF(JM186,JM186/JE186,0)</f>
        <v>0</v>
      </c>
      <c r="JL186" s="45">
        <f>IF(JM186,JM186/JH186,0)</f>
        <v>0</v>
      </c>
      <c r="JM186" s="3">
        <v>0</v>
      </c>
      <c r="JN186" s="3">
        <v>0</v>
      </c>
      <c r="JO186" s="3">
        <v>0</v>
      </c>
      <c r="JP186" s="20">
        <f>JO186/1.18</f>
        <v>0</v>
      </c>
      <c r="JQ186" s="12">
        <f>IF(JM186,JM186/JN186,0)</f>
        <v>0</v>
      </c>
      <c r="JR186" s="12">
        <f>IF(JM186,JM186/JP186,0)</f>
        <v>0</v>
      </c>
      <c r="JS186" s="12" t="e">
        <f>JE186/JH186</f>
        <v>#DIV/0!</v>
      </c>
      <c r="JT186" s="12" t="e">
        <f>1-JS186</f>
        <v>#DIV/0!</v>
      </c>
      <c r="JU186" s="100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f>JX186-JY186</f>
        <v>0</v>
      </c>
      <c r="KA186" s="3">
        <v>0</v>
      </c>
      <c r="KB186" s="3">
        <f>SUM(JY186:KA186)</f>
        <v>0</v>
      </c>
      <c r="KC186" s="12">
        <f>IF(KA186,KA186/KB186,0)</f>
        <v>0</v>
      </c>
      <c r="KD186" s="12">
        <f>IF(JY186,JY186/JW186,0)</f>
        <v>0</v>
      </c>
      <c r="KE186" s="88">
        <f>IF(KG186,KG186/JY186,0)</f>
        <v>0</v>
      </c>
      <c r="KF186" s="45">
        <f>IF(KG186,KG186/KB186,0)</f>
        <v>0</v>
      </c>
      <c r="KG186" s="3">
        <v>0</v>
      </c>
      <c r="KH186" s="3">
        <v>0</v>
      </c>
      <c r="KI186" s="3">
        <v>0</v>
      </c>
      <c r="KJ186" s="20">
        <f>KI186/1.18</f>
        <v>0</v>
      </c>
      <c r="KK186" s="12">
        <f>IF(KG186,KG186/KH186,0)</f>
        <v>0</v>
      </c>
      <c r="KL186" s="12">
        <f>IF(KG186,KG186/KJ186,0)</f>
        <v>0</v>
      </c>
      <c r="KM186" s="12" t="e">
        <f>JY186/KB186</f>
        <v>#DIV/0!</v>
      </c>
      <c r="KN186" s="12" t="e">
        <f>1-KM186</f>
        <v>#DIV/0!</v>
      </c>
      <c r="KO186" s="100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f>KR186-KS186</f>
        <v>0</v>
      </c>
      <c r="KU186" s="3">
        <v>0</v>
      </c>
      <c r="KV186" s="3">
        <f>SUM(KS186:KU186)</f>
        <v>0</v>
      </c>
      <c r="KW186" s="12">
        <f>IF(KU186,KU186/KV186,0)</f>
        <v>0</v>
      </c>
      <c r="KX186" s="12">
        <f>IF(KS186,KS186/KQ186,0)</f>
        <v>0</v>
      </c>
      <c r="KY186" s="88">
        <f>IF(LA186,LA186/KS186,0)</f>
        <v>0</v>
      </c>
      <c r="KZ186" s="45">
        <f>IF(LA186,LA186/KV186,0)</f>
        <v>0</v>
      </c>
      <c r="LA186" s="3">
        <v>0</v>
      </c>
      <c r="LB186" s="3">
        <v>0</v>
      </c>
      <c r="LC186" s="3">
        <v>0</v>
      </c>
      <c r="LD186" s="20">
        <f>LC186/1.18</f>
        <v>0</v>
      </c>
      <c r="LE186" s="12">
        <f>IF(LA186,LA186/LB186,0)</f>
        <v>0</v>
      </c>
      <c r="LF186" s="12">
        <f>IF(LA186,LA186/LD186,0)</f>
        <v>0</v>
      </c>
      <c r="LG186" s="12" t="e">
        <f>KS186/KV186</f>
        <v>#DIV/0!</v>
      </c>
      <c r="LH186" s="12" t="e">
        <f>1-LG186</f>
        <v>#DIV/0!</v>
      </c>
      <c r="LI186" s="100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f>LL186-LM186</f>
        <v>0</v>
      </c>
      <c r="LO186" s="3">
        <v>0</v>
      </c>
      <c r="LP186" s="3">
        <f>SUM(LM186:LO186)</f>
        <v>0</v>
      </c>
      <c r="LQ186" s="12">
        <f>IF(LO186,LO186/LP186,0)</f>
        <v>0</v>
      </c>
      <c r="LR186" s="12">
        <f>IF(LM186,LM186/LK186,0)</f>
        <v>0</v>
      </c>
      <c r="LS186" s="88">
        <f>IF(LU186,LU186/LM186,0)</f>
        <v>0</v>
      </c>
      <c r="LT186" s="45">
        <f>IF(LU186,LU186/LP186,0)</f>
        <v>0</v>
      </c>
      <c r="LU186" s="88">
        <v>0</v>
      </c>
      <c r="LV186" s="88">
        <v>0</v>
      </c>
      <c r="LW186" s="88">
        <v>0</v>
      </c>
      <c r="LX186" s="88">
        <f>LW186/1.18</f>
        <v>0</v>
      </c>
      <c r="LY186" s="12">
        <f>IF(LU186,LU186/LV186,0)</f>
        <v>0</v>
      </c>
      <c r="LZ186" s="12">
        <f>IF(LU186,LU186/LX186,0)</f>
        <v>0</v>
      </c>
      <c r="MA186" s="12" t="e">
        <f>LM186/LP186</f>
        <v>#DIV/0!</v>
      </c>
      <c r="MB186" s="12" t="e">
        <f>1-MA186</f>
        <v>#DIV/0!</v>
      </c>
      <c r="MC186" s="100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f>MF186-MG186</f>
        <v>0</v>
      </c>
      <c r="MI186" s="3">
        <v>0</v>
      </c>
      <c r="MJ186" s="3">
        <f>SUM(MG186:MI186)</f>
        <v>0</v>
      </c>
      <c r="MK186" s="12">
        <f>IF(MI186,MI186/MJ186,0)</f>
        <v>0</v>
      </c>
      <c r="ML186" s="12">
        <f>IF(MG186,MG186/ME186,0)</f>
        <v>0</v>
      </c>
      <c r="MM186" s="88">
        <f>IF(MO186,MO186/MG186,0)</f>
        <v>0</v>
      </c>
      <c r="MN186" s="45">
        <f>IF(MO186,MO186/MJ186,0)</f>
        <v>0</v>
      </c>
      <c r="MO186" s="88">
        <v>0</v>
      </c>
      <c r="MP186" s="88">
        <v>0</v>
      </c>
      <c r="MQ186" s="88">
        <v>0</v>
      </c>
      <c r="MR186" s="88">
        <f>MQ186/1.18</f>
        <v>0</v>
      </c>
      <c r="MS186" s="12">
        <f>IF(MO186,MO186/MP186,0)</f>
        <v>0</v>
      </c>
      <c r="MT186" s="12">
        <f>IF(MO186,MO186/MR186,0)</f>
        <v>0</v>
      </c>
      <c r="MU186" s="12" t="e">
        <f>MG186/MJ186</f>
        <v>#DIV/0!</v>
      </c>
      <c r="MV186" s="12" t="e">
        <f>1-MU186</f>
        <v>#DIV/0!</v>
      </c>
      <c r="MW186" s="100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f>MZ186-NA186</f>
        <v>0</v>
      </c>
      <c r="NC186" s="3">
        <v>0</v>
      </c>
      <c r="ND186" s="3">
        <f>SUM(NA186:NC186)</f>
        <v>0</v>
      </c>
      <c r="NE186" s="12">
        <f>IF(NC186,NC186/ND186,0)</f>
        <v>0</v>
      </c>
      <c r="NF186" s="12">
        <f>IF(NA186,NA186/MY186,0)</f>
        <v>0</v>
      </c>
      <c r="NG186" s="88">
        <f>IF(NI186,NI186/NA186,0)</f>
        <v>0</v>
      </c>
      <c r="NH186" s="45">
        <f>IF(NI186,NI186/ND186,0)</f>
        <v>0</v>
      </c>
      <c r="NI186" s="88">
        <v>0</v>
      </c>
      <c r="NJ186" s="88">
        <v>0</v>
      </c>
      <c r="NK186" s="88">
        <v>0</v>
      </c>
      <c r="NL186" s="88">
        <f>NK186/1.18</f>
        <v>0</v>
      </c>
      <c r="NM186" s="12">
        <f>IF(NI186,NI186/NJ186,0)</f>
        <v>0</v>
      </c>
      <c r="NN186" s="12">
        <f>IF(NI186,NI186/NL186,0)</f>
        <v>0</v>
      </c>
      <c r="NO186" s="12" t="e">
        <f>NA186/ND186</f>
        <v>#DIV/0!</v>
      </c>
      <c r="NP186" s="12" t="e">
        <f>1-NO186</f>
        <v>#DIV/0!</v>
      </c>
      <c r="NQ186" s="100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f t="shared" ref="NV186:NV202" si="1134">NT186-NU186</f>
        <v>0</v>
      </c>
      <c r="NW186" s="3">
        <f t="shared" ref="NW186:NW202" si="1135">SUM(NU186:NV186)</f>
        <v>0</v>
      </c>
      <c r="NX186" s="12">
        <f t="shared" ref="NX186:NX202" si="1136">IF(NU186,NU186/NS186,0)</f>
        <v>0</v>
      </c>
      <c r="NY186" s="88">
        <f t="shared" ref="NY186:NY202" si="1137">IF(OA186,OA186/NU186,0)</f>
        <v>0</v>
      </c>
      <c r="NZ186" s="45">
        <f t="shared" ref="NZ186:NZ202" si="1138">IF(OA186,OA186/NW186,0)</f>
        <v>0</v>
      </c>
      <c r="OA186" s="88">
        <v>0</v>
      </c>
      <c r="OB186" s="88">
        <v>0</v>
      </c>
      <c r="OC186" s="88">
        <v>0</v>
      </c>
      <c r="OD186" s="88">
        <f t="shared" ref="OD186:OD202" si="1139">OC186/1.18</f>
        <v>0</v>
      </c>
      <c r="OE186" s="12">
        <f t="shared" ref="OE186:OE202" si="1140">OD186/$OD$2</f>
        <v>0</v>
      </c>
      <c r="OF186" s="12">
        <f t="shared" ref="OF186:OF202" si="1141">IF(OA186,OA186/OB186,0)</f>
        <v>0</v>
      </c>
      <c r="OG186" s="12">
        <f t="shared" ref="OG186:OG202" si="1142">IF(OA186,OA186/OD186,0)</f>
        <v>0</v>
      </c>
      <c r="OH186" s="12" t="e">
        <f t="shared" ref="OH186:OH202" si="1143">NU186/NW186</f>
        <v>#DIV/0!</v>
      </c>
      <c r="OI186" s="12" t="e">
        <f t="shared" ref="OI186:OI202" si="1144">1-OH186</f>
        <v>#DIV/0!</v>
      </c>
      <c r="OJ186" s="3">
        <v>0</v>
      </c>
      <c r="OK186" s="3">
        <v>5</v>
      </c>
      <c r="OL186" s="3">
        <v>0</v>
      </c>
      <c r="OM186" s="3">
        <v>0</v>
      </c>
      <c r="ON186" s="3">
        <v>0</v>
      </c>
      <c r="OO186" s="3">
        <f t="shared" ref="OO186:OO202" si="1145">OJ186+OK186+OL186+OM186+ON186</f>
        <v>5</v>
      </c>
      <c r="OP186" s="88">
        <f t="shared" ref="OP186:OP202" si="1146">OO186*H186</f>
        <v>6350.8451248529409</v>
      </c>
      <c r="OQ186" s="12">
        <f t="shared" ref="OQ186:OQ202" si="1147">OP186/$OP$2</f>
        <v>7.7186710382112688E-5</v>
      </c>
      <c r="OR186" s="3">
        <v>0</v>
      </c>
      <c r="OS186" s="100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f t="shared" ref="OX186:OX204" si="1148">OV186-OW186</f>
        <v>0</v>
      </c>
      <c r="OY186" s="3">
        <f t="shared" ref="OY186:OY204" si="1149">SUM(OW186:OX186)</f>
        <v>0</v>
      </c>
      <c r="OZ186" s="12">
        <f t="shared" ref="OZ186:OZ204" si="1150">IF(OW186,OW186/OU186,0)</f>
        <v>0</v>
      </c>
      <c r="PA186" s="88">
        <f t="shared" ref="PA186:PA204" si="1151">IF(PC186,PC186/OW186,0)</f>
        <v>0</v>
      </c>
      <c r="PB186" s="45">
        <f t="shared" ref="PB186:PB204" si="1152">IF(PC186,PC186/OY186,0)</f>
        <v>0</v>
      </c>
      <c r="PC186" s="88">
        <v>0</v>
      </c>
      <c r="PD186" s="88">
        <v>0</v>
      </c>
      <c r="PE186" s="88">
        <v>0</v>
      </c>
      <c r="PF186" s="88">
        <f t="shared" ref="PF186:PF204" si="1153">PE186/1.18</f>
        <v>0</v>
      </c>
      <c r="PG186" s="12">
        <f t="shared" ref="PG186:PG204" si="1154">PF186/$PF$2</f>
        <v>0</v>
      </c>
      <c r="PH186" s="12">
        <f t="shared" ref="PH186:PH204" si="1155">IF(PC186,PC186/PD186,0)</f>
        <v>0</v>
      </c>
      <c r="PI186" s="12">
        <f t="shared" ref="PI186:PI204" si="1156">IF(PC186,PC186/PF186,0)</f>
        <v>0</v>
      </c>
      <c r="PJ186" s="12" t="e">
        <f t="shared" ref="PJ186:PJ204" si="1157">OW186/OY186</f>
        <v>#DIV/0!</v>
      </c>
      <c r="PK186" s="12" t="e">
        <f t="shared" ref="PK186:PK204" si="1158">1-PJ186</f>
        <v>#DIV/0!</v>
      </c>
      <c r="PL186" s="3">
        <v>0</v>
      </c>
      <c r="PM186" s="3">
        <v>5</v>
      </c>
      <c r="PN186" s="3">
        <v>0</v>
      </c>
      <c r="PO186" s="3">
        <v>0</v>
      </c>
      <c r="PP186" s="3">
        <v>0</v>
      </c>
      <c r="PQ186" s="3">
        <v>0</v>
      </c>
      <c r="PR186" s="3">
        <f t="shared" ref="PR186:PR204" si="1159">PL186+PM186+PN186+PO186+PQ186</f>
        <v>5</v>
      </c>
      <c r="PS186" s="88">
        <f t="shared" ref="PS186:PS204" si="1160">PR186*H186</f>
        <v>6350.8451248529409</v>
      </c>
      <c r="PT186" s="12">
        <f t="shared" ref="PT186:PT204" si="1161">PS186/$PS$2</f>
        <v>8.8225530999889719E-5</v>
      </c>
      <c r="PU186" s="3">
        <v>0</v>
      </c>
      <c r="PV186" s="100">
        <v>0</v>
      </c>
      <c r="PW186" s="3">
        <v>0</v>
      </c>
      <c r="PX186" s="3">
        <v>0</v>
      </c>
      <c r="PY186" s="3">
        <v>0</v>
      </c>
      <c r="PZ186" s="3">
        <v>0</v>
      </c>
      <c r="QA186" s="3">
        <f t="shared" ref="QA186:QA204" si="1162">PY186-PZ186</f>
        <v>0</v>
      </c>
      <c r="QB186" s="3">
        <f t="shared" ref="QB186:QB204" si="1163">SUM(PZ186:QA186)</f>
        <v>0</v>
      </c>
      <c r="QC186" s="12">
        <f t="shared" ref="QC186:QC204" si="1164">IF(PZ186,PZ186/PX186,0)</f>
        <v>0</v>
      </c>
      <c r="QD186" s="88">
        <f t="shared" ref="QD186:QD204" si="1165">IF(QF186,QF186/PZ186,0)</f>
        <v>0</v>
      </c>
      <c r="QE186" s="45">
        <f t="shared" ref="QE186:QE204" si="1166">IF(QF186,QF186/QB186,0)</f>
        <v>0</v>
      </c>
      <c r="QF186" s="88">
        <v>0</v>
      </c>
      <c r="QG186" s="88">
        <v>0</v>
      </c>
      <c r="QH186" s="88">
        <v>0</v>
      </c>
      <c r="QI186" s="88">
        <f t="shared" ref="QI186:QI204" si="1167">QH186/1.18</f>
        <v>0</v>
      </c>
      <c r="QJ186" s="12">
        <f t="shared" ref="QJ186:QJ204" si="1168">QI186/$QI$2</f>
        <v>0</v>
      </c>
      <c r="QK186" s="12">
        <f t="shared" ref="QK186:QK204" si="1169">IF(QF186,QF186/QG186,0)</f>
        <v>0</v>
      </c>
      <c r="QL186" s="12">
        <f t="shared" ref="QL186:QL204" si="1170">IF(QF186,QF186/QI186,0)</f>
        <v>0</v>
      </c>
      <c r="QM186" s="12" t="e">
        <f t="shared" ref="QM186:QM204" si="1171">PZ186/QB186</f>
        <v>#DIV/0!</v>
      </c>
      <c r="QN186" s="12" t="e">
        <f t="shared" ref="QN186:QN204" si="1172">1-QM186</f>
        <v>#DIV/0!</v>
      </c>
      <c r="QO186" s="3">
        <v>0</v>
      </c>
      <c r="QP186" s="3"/>
      <c r="QQ186" s="3">
        <v>0</v>
      </c>
      <c r="QR186" s="3">
        <v>0</v>
      </c>
      <c r="QS186" s="3">
        <v>0</v>
      </c>
      <c r="QT186" s="3">
        <v>0</v>
      </c>
      <c r="QU186" s="3">
        <f t="shared" ref="QU186:QU204" si="1173">QO186+QP186+QQ186+QR186+QT186</f>
        <v>0</v>
      </c>
      <c r="QV186" s="88">
        <f t="shared" ref="QV186:QV204" si="1174">QU186*H186</f>
        <v>0</v>
      </c>
      <c r="QW186" s="12">
        <f t="shared" ref="QW186:QW204" si="1175">QV186/$QV$2</f>
        <v>0</v>
      </c>
      <c r="QX186" s="3">
        <v>0</v>
      </c>
      <c r="QY186" s="100">
        <v>0</v>
      </c>
      <c r="QZ186" s="3">
        <v>0</v>
      </c>
      <c r="RA186" s="3">
        <v>0</v>
      </c>
      <c r="RB186" s="3">
        <v>0</v>
      </c>
      <c r="RC186" s="3">
        <v>0</v>
      </c>
      <c r="RD186" s="3">
        <f t="shared" si="1087"/>
        <v>0</v>
      </c>
      <c r="RE186" s="3">
        <f t="shared" si="1088"/>
        <v>0</v>
      </c>
      <c r="RF186" s="12">
        <f t="shared" si="1089"/>
        <v>0</v>
      </c>
      <c r="RG186" s="88">
        <f t="shared" si="1090"/>
        <v>0</v>
      </c>
      <c r="RH186" s="45">
        <f t="shared" si="1091"/>
        <v>0</v>
      </c>
      <c r="RI186" s="88">
        <v>0</v>
      </c>
      <c r="RJ186" s="88">
        <v>0</v>
      </c>
      <c r="RK186" s="88">
        <v>0</v>
      </c>
      <c r="RL186" s="88">
        <f t="shared" si="1092"/>
        <v>0</v>
      </c>
      <c r="RM186" s="12">
        <f t="shared" si="1093"/>
        <v>0</v>
      </c>
      <c r="RN186" s="12">
        <f t="shared" si="1094"/>
        <v>0</v>
      </c>
      <c r="RO186" s="12">
        <f t="shared" si="1095"/>
        <v>0</v>
      </c>
      <c r="RP186" s="169" t="str">
        <f t="shared" si="1096"/>
        <v>AM-C15</v>
      </c>
      <c r="RQ186" s="12" t="e">
        <f t="shared" si="1097"/>
        <v>#DIV/0!</v>
      </c>
      <c r="RR186" s="12" t="e">
        <f t="shared" si="1098"/>
        <v>#DIV/0!</v>
      </c>
      <c r="RS186" s="3">
        <v>0</v>
      </c>
      <c r="RT186" s="3">
        <v>5</v>
      </c>
      <c r="RU186" s="3">
        <v>0</v>
      </c>
      <c r="RV186" s="3">
        <v>0</v>
      </c>
      <c r="RW186" s="3">
        <v>0</v>
      </c>
      <c r="RX186" s="3">
        <v>0</v>
      </c>
      <c r="RY186" s="3">
        <f t="shared" si="1099"/>
        <v>5</v>
      </c>
      <c r="RZ186" s="88">
        <f t="shared" si="1100"/>
        <v>6350.8451248529409</v>
      </c>
      <c r="SA186" s="12">
        <f t="shared" si="1101"/>
        <v>8.9552282784518457E-5</v>
      </c>
      <c r="SB186" s="3">
        <v>0</v>
      </c>
      <c r="SC186" s="100">
        <v>0</v>
      </c>
      <c r="SD186" s="3">
        <v>0</v>
      </c>
      <c r="SE186" s="3">
        <v>0</v>
      </c>
      <c r="SF186" s="3">
        <v>0</v>
      </c>
      <c r="SG186" s="3">
        <v>0</v>
      </c>
      <c r="SH186" s="3">
        <f t="shared" si="1102"/>
        <v>0</v>
      </c>
      <c r="SI186" s="3">
        <f t="shared" si="1103"/>
        <v>0</v>
      </c>
      <c r="SJ186" s="12">
        <f t="shared" si="1104"/>
        <v>0</v>
      </c>
      <c r="SK186" s="88">
        <f t="shared" si="1105"/>
        <v>0</v>
      </c>
      <c r="SL186" s="45">
        <f t="shared" si="1106"/>
        <v>0</v>
      </c>
      <c r="SM186" s="88">
        <v>0</v>
      </c>
      <c r="SN186" s="88">
        <v>0</v>
      </c>
      <c r="SO186" s="88">
        <v>0</v>
      </c>
      <c r="SP186" s="88">
        <f t="shared" si="1107"/>
        <v>0</v>
      </c>
      <c r="SQ186" s="12">
        <f t="shared" si="1108"/>
        <v>0</v>
      </c>
      <c r="SR186" s="87">
        <f t="shared" si="1109"/>
        <v>0</v>
      </c>
      <c r="SS186" s="87">
        <f t="shared" si="1110"/>
        <v>0</v>
      </c>
      <c r="ST186" s="169" t="str">
        <f t="shared" si="1111"/>
        <v>AM-C15</v>
      </c>
      <c r="SU186" s="12" t="e">
        <f t="shared" si="1112"/>
        <v>#DIV/0!</v>
      </c>
      <c r="SV186" s="12" t="e">
        <f t="shared" si="1113"/>
        <v>#DIV/0!</v>
      </c>
      <c r="SW186" s="3">
        <v>0</v>
      </c>
      <c r="SX186" s="3">
        <v>5</v>
      </c>
      <c r="SY186" s="3">
        <v>0</v>
      </c>
      <c r="SZ186" s="3">
        <v>0</v>
      </c>
      <c r="TA186" s="3">
        <v>0</v>
      </c>
      <c r="TB186" s="3">
        <v>0</v>
      </c>
      <c r="TC186" s="3">
        <f t="shared" si="1114"/>
        <v>5</v>
      </c>
      <c r="TD186" s="88">
        <f t="shared" si="1115"/>
        <v>6350.8451248529409</v>
      </c>
      <c r="TE186" s="12">
        <f t="shared" si="1116"/>
        <v>6.9864711490786284E-5</v>
      </c>
      <c r="TF186" s="3">
        <v>0</v>
      </c>
      <c r="TG186" s="100">
        <f>SUMIFS(Main!TX:TX,Main!B:B,B:B)</f>
        <v>0</v>
      </c>
      <c r="TH186" s="3">
        <v>0</v>
      </c>
      <c r="TI186" s="3">
        <v>0</v>
      </c>
      <c r="TJ186" s="3">
        <f>SUMIFS(Main!TT:TT,Main!B:B,B:B)</f>
        <v>0</v>
      </c>
      <c r="TK186" s="3">
        <v>0</v>
      </c>
      <c r="TL186" s="3">
        <f t="shared" si="1117"/>
        <v>0</v>
      </c>
      <c r="TM186" s="3">
        <f t="shared" si="1118"/>
        <v>0</v>
      </c>
      <c r="TN186" s="12">
        <f t="shared" si="1119"/>
        <v>0</v>
      </c>
      <c r="TO186" s="88">
        <f t="shared" si="1120"/>
        <v>0</v>
      </c>
      <c r="TP186" s="45">
        <f t="shared" si="1121"/>
        <v>0</v>
      </c>
      <c r="TQ186" s="88">
        <v>0</v>
      </c>
      <c r="TR186" s="88">
        <v>0</v>
      </c>
      <c r="TS186" s="88">
        <f>SUMIFS(Main!TU:TU,Main!B:B,B:B)</f>
        <v>0</v>
      </c>
      <c r="TT186" s="88">
        <f t="shared" si="1122"/>
        <v>0</v>
      </c>
      <c r="TU186" s="12">
        <f t="shared" si="1123"/>
        <v>0</v>
      </c>
      <c r="TV186" s="87">
        <f t="shared" si="1124"/>
        <v>0</v>
      </c>
      <c r="TW186" s="87">
        <f t="shared" si="1125"/>
        <v>0</v>
      </c>
      <c r="TX186" s="169" t="str">
        <f t="shared" si="1126"/>
        <v>AM-C15</v>
      </c>
      <c r="TY186" s="12" t="e">
        <f t="shared" si="1127"/>
        <v>#DIV/0!</v>
      </c>
      <c r="TZ186" s="12" t="e">
        <f t="shared" si="1128"/>
        <v>#DIV/0!</v>
      </c>
      <c r="UA186" s="3">
        <f>SUMIFS(Main!UG:UG,Main!B:B,B:B)</f>
        <v>0</v>
      </c>
      <c r="UB186" s="3">
        <f>SUMIFS(Main!UI:UI,Main!B:B,B:B)</f>
        <v>5</v>
      </c>
      <c r="UC186" s="3">
        <f>SUMIFS(Main!UK:UK,Main!B:B,B:B)</f>
        <v>0</v>
      </c>
      <c r="UD186" s="3">
        <f>SUMIFS(Main!UO:UO,Main!B:B,B:B)</f>
        <v>0</v>
      </c>
      <c r="UE186" s="3">
        <f>SUMIFS(Main!UQ:UQ,Main!B:B,B:B)</f>
        <v>0</v>
      </c>
      <c r="UF186" s="3">
        <f>SUMIFS(Main!US:US,Main!B:B,B:B)</f>
        <v>0</v>
      </c>
      <c r="UG186" s="3">
        <f t="shared" si="1129"/>
        <v>5</v>
      </c>
      <c r="UH186" s="88">
        <f t="shared" si="1130"/>
        <v>6350.8451248529409</v>
      </c>
      <c r="UI186" s="12">
        <f t="shared" si="1131"/>
        <v>6.3010322596699091E-5</v>
      </c>
      <c r="UJ186" s="3">
        <f>SUMIFS(Main!UW:UW,Main!B:B,B:B)</f>
        <v>0</v>
      </c>
      <c r="UK186" s="100">
        <f>SUMIFS(Main!VI:VI,Main!A:A,A:A)</f>
        <v>0</v>
      </c>
      <c r="UL186" s="3">
        <v>0</v>
      </c>
      <c r="UM186" s="3">
        <v>0</v>
      </c>
      <c r="UN186" s="3">
        <f>SUMIFS(Main!VE:VE,Main!A:A,A:A)</f>
        <v>0</v>
      </c>
      <c r="UO186" s="3">
        <v>0</v>
      </c>
      <c r="UP186" s="3">
        <f t="shared" si="741"/>
        <v>0</v>
      </c>
      <c r="UQ186" s="3">
        <f t="shared" si="742"/>
        <v>0</v>
      </c>
      <c r="UR186" s="12">
        <f t="shared" si="743"/>
        <v>0</v>
      </c>
      <c r="US186" s="88">
        <f t="shared" si="744"/>
        <v>0</v>
      </c>
      <c r="UT186" s="45">
        <f t="shared" si="745"/>
        <v>0</v>
      </c>
      <c r="UU186" s="88">
        <v>0</v>
      </c>
      <c r="UV186" s="88">
        <v>0</v>
      </c>
      <c r="UW186" s="88">
        <f>SUMIFS(Main!VF:VF,Main!A:A,A:A)</f>
        <v>0</v>
      </c>
      <c r="UX186" s="88">
        <f t="shared" si="746"/>
        <v>0</v>
      </c>
      <c r="UY186" s="12">
        <f t="shared" si="747"/>
        <v>0</v>
      </c>
      <c r="UZ186" s="87">
        <f t="shared" si="748"/>
        <v>0</v>
      </c>
      <c r="VA186" s="87">
        <f t="shared" si="749"/>
        <v>0</v>
      </c>
      <c r="VB186" s="169" t="str">
        <f t="shared" si="740"/>
        <v>AM-C15</v>
      </c>
      <c r="VC186" s="12" t="e">
        <f t="shared" si="754"/>
        <v>#DIV/0!</v>
      </c>
      <c r="VD186" s="12" t="e">
        <f t="shared" si="750"/>
        <v>#DIV/0!</v>
      </c>
      <c r="VE186" s="3">
        <f>SUMIFS(Main!VR:VR,Main!B:B,B:B)</f>
        <v>0</v>
      </c>
      <c r="VF186" s="3">
        <f>SUMIFS(Main!VT:VT,Main!B:B,B:B)</f>
        <v>0</v>
      </c>
      <c r="VG186" s="3">
        <f>SUMIFS(Main!VV:VV,Main!B:B,B:B)</f>
        <v>0</v>
      </c>
      <c r="VH186" s="3">
        <f>SUMIFS(Main!VZ:VZ,Main!B:B,B:B)</f>
        <v>0</v>
      </c>
      <c r="VI186" s="3">
        <f>SUMIFS(Main!WB:WB,Main!B:B,B:B)</f>
        <v>0</v>
      </c>
      <c r="VJ186" s="3">
        <f>SUMIFS(Main!WD:WD,Main!B:B,B:B)</f>
        <v>0</v>
      </c>
      <c r="VK186" s="3">
        <f t="shared" si="751"/>
        <v>0</v>
      </c>
      <c r="VL186" s="88">
        <f t="shared" si="752"/>
        <v>0</v>
      </c>
      <c r="VM186" s="12">
        <f t="shared" si="753"/>
        <v>0</v>
      </c>
      <c r="VN186" s="3">
        <f>SUMIFS(Main!WH:WH,Main!B:B,B:B)</f>
        <v>0</v>
      </c>
    </row>
    <row r="187" spans="1:586">
      <c r="A187" s="158" t="s">
        <v>30</v>
      </c>
      <c r="B187" s="157" t="s">
        <v>29</v>
      </c>
      <c r="C187" s="150" t="s">
        <v>294</v>
      </c>
      <c r="D187" s="150" t="s">
        <v>669</v>
      </c>
      <c r="E187" s="154" t="s">
        <v>208</v>
      </c>
      <c r="F187" s="159" t="s">
        <v>473</v>
      </c>
      <c r="G187" s="150" t="s">
        <v>432</v>
      </c>
      <c r="H187" s="17">
        <v>1996.7517499999997</v>
      </c>
      <c r="I187" s="1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87"/>
      <c r="V187" s="87"/>
      <c r="W187" s="12"/>
      <c r="X187" s="91"/>
      <c r="Y187" s="91"/>
      <c r="Z187" s="91"/>
      <c r="AA187" s="91"/>
      <c r="AB187" s="91"/>
      <c r="AC187" s="91"/>
      <c r="AD187" s="91"/>
      <c r="AE187" s="87"/>
      <c r="AF187" s="88"/>
      <c r="AG187" s="88"/>
      <c r="AH187" s="88"/>
      <c r="AI187" s="87"/>
      <c r="AJ187" s="87"/>
      <c r="AK187" s="12"/>
      <c r="AL187" s="3"/>
      <c r="AM187" s="3"/>
      <c r="AN187" s="3"/>
      <c r="AO187" s="3"/>
      <c r="AP187" s="3"/>
      <c r="AQ187" s="3"/>
      <c r="AR187" s="3"/>
      <c r="AS187" s="3"/>
      <c r="AT187" s="87"/>
      <c r="AU187" s="40"/>
      <c r="AV187" s="40"/>
      <c r="AW187" s="88"/>
      <c r="AX187" s="88"/>
      <c r="AY187" s="88"/>
      <c r="AZ187" s="87"/>
      <c r="BA187" s="87"/>
      <c r="BB187" s="87"/>
      <c r="BC187" s="89"/>
      <c r="BD187" s="12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f t="shared" si="1132"/>
        <v>0</v>
      </c>
      <c r="BJ187" s="3">
        <f t="shared" si="1132"/>
        <v>0</v>
      </c>
      <c r="BK187" s="3">
        <f t="shared" si="1132"/>
        <v>0</v>
      </c>
      <c r="BL187" s="3">
        <f>BH187+BI187+BJ187</f>
        <v>0</v>
      </c>
      <c r="BM187" s="87">
        <v>0</v>
      </c>
      <c r="BN187" s="40" t="e">
        <f>BP187/BH187</f>
        <v>#DIV/0!</v>
      </c>
      <c r="BO187" s="40" t="e">
        <f>BP187/BG187</f>
        <v>#DIV/0!</v>
      </c>
      <c r="BP187" s="88">
        <v>0</v>
      </c>
      <c r="BQ187" s="88">
        <v>0</v>
      </c>
      <c r="BR187" s="88">
        <v>0</v>
      </c>
      <c r="BS187" s="12" t="e">
        <f>BP187/BQ187</f>
        <v>#DIV/0!</v>
      </c>
      <c r="BT187" s="12" t="e">
        <f>BP187/BR187</f>
        <v>#DIV/0!</v>
      </c>
      <c r="BU187" s="87" t="e">
        <f>BH187/BL187</f>
        <v>#DIV/0!</v>
      </c>
      <c r="BV187" s="89" t="e">
        <f>1-BU187</f>
        <v>#DIV/0!</v>
      </c>
      <c r="BW187" s="90" t="str">
        <f>B187</f>
        <v>FBA76737</v>
      </c>
      <c r="BX187" s="12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f>CA187-CB187</f>
        <v>0</v>
      </c>
      <c r="CD187" s="3">
        <v>0</v>
      </c>
      <c r="CE187" s="3">
        <v>0</v>
      </c>
      <c r="CF187" s="3">
        <f>CB187+CC187+CD187</f>
        <v>0</v>
      </c>
      <c r="CG187" s="87" t="e">
        <f>CB187/BZ187</f>
        <v>#DIV/0!</v>
      </c>
      <c r="CH187" s="3" t="e">
        <f>CJ187/CB187</f>
        <v>#DIV/0!</v>
      </c>
      <c r="CI187" s="3" t="e">
        <f>CJ187/CA187</f>
        <v>#DIV/0!</v>
      </c>
      <c r="CJ187" s="88">
        <v>0</v>
      </c>
      <c r="CK187" s="88">
        <v>0</v>
      </c>
      <c r="CL187" s="88">
        <v>0</v>
      </c>
      <c r="CM187" s="87" t="e">
        <f>CJ187/CK187</f>
        <v>#DIV/0!</v>
      </c>
      <c r="CN187" s="87" t="e">
        <f>CJ187/CL187</f>
        <v>#DIV/0!</v>
      </c>
      <c r="CO187" s="12" t="e">
        <f>CB187/CF187</f>
        <v>#DIV/0!</v>
      </c>
      <c r="CP187" s="12" t="e">
        <f>1-CO187</f>
        <v>#DIV/0!</v>
      </c>
      <c r="CQ187" s="77" t="str">
        <f>B187</f>
        <v>FBA76737</v>
      </c>
      <c r="CR187" s="12">
        <v>0</v>
      </c>
      <c r="CS187" s="3">
        <v>0</v>
      </c>
      <c r="CT187" s="3">
        <v>0</v>
      </c>
      <c r="CU187" s="3" t="e">
        <f>VLOOKUP(C187,'[1]Monthly Sales'!C:AP,38,0)</f>
        <v>#N/A</v>
      </c>
      <c r="CV187" s="3">
        <v>0</v>
      </c>
      <c r="CW187" s="3" t="e">
        <f>CU187-CV187</f>
        <v>#N/A</v>
      </c>
      <c r="CX187" s="3">
        <v>0</v>
      </c>
      <c r="CY187" s="3">
        <v>0</v>
      </c>
      <c r="CZ187" s="3" t="e">
        <f>CV187+CW187+CX187</f>
        <v>#N/A</v>
      </c>
      <c r="DA187" s="87" t="e">
        <f>CV187/CT187</f>
        <v>#DIV/0!</v>
      </c>
      <c r="DB187" s="45" t="e">
        <f>DD187/CV187</f>
        <v>#DIV/0!</v>
      </c>
      <c r="DC187" s="3" t="e">
        <f>DD187/CZ187</f>
        <v>#N/A</v>
      </c>
      <c r="DD187" s="88">
        <v>0</v>
      </c>
      <c r="DE187" s="88">
        <v>0</v>
      </c>
      <c r="DF187" s="88">
        <v>0</v>
      </c>
      <c r="DG187" s="12" t="e">
        <f>DD187/DE187</f>
        <v>#DIV/0!</v>
      </c>
      <c r="DH187" s="12" t="e">
        <f>DD187/DF187</f>
        <v>#DIV/0!</v>
      </c>
      <c r="DI187" s="12" t="e">
        <f>CV187/CZ187</f>
        <v>#N/A</v>
      </c>
      <c r="DJ187" s="12" t="e">
        <f>1-DI187</f>
        <v>#N/A</v>
      </c>
      <c r="DK187" s="3" t="str">
        <f>B187</f>
        <v>FBA76737</v>
      </c>
      <c r="DL187" s="2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f t="shared" si="1133"/>
        <v>0</v>
      </c>
      <c r="DR187" s="3">
        <f t="shared" si="1133"/>
        <v>0</v>
      </c>
      <c r="DS187" s="3">
        <v>0</v>
      </c>
      <c r="DT187" s="3">
        <f>DP187+DQ187+DR187</f>
        <v>0</v>
      </c>
      <c r="DU187" s="12" t="e">
        <f>DR187/DT187</f>
        <v>#DIV/0!</v>
      </c>
      <c r="DV187" s="87" t="e">
        <f>DP187/DN187</f>
        <v>#DIV/0!</v>
      </c>
      <c r="DW187" s="3" t="e">
        <f>DY187/DP187</f>
        <v>#DIV/0!</v>
      </c>
      <c r="DX187" s="3" t="e">
        <f>DY187/DT187</f>
        <v>#DIV/0!</v>
      </c>
      <c r="DY187" s="88">
        <v>0</v>
      </c>
      <c r="DZ187" s="88">
        <v>0</v>
      </c>
      <c r="EA187" s="88">
        <v>0</v>
      </c>
      <c r="EB187" s="12" t="e">
        <f>DY187/DZ187</f>
        <v>#DIV/0!</v>
      </c>
      <c r="EC187" s="12" t="e">
        <f>DY187/EA187</f>
        <v>#DIV/0!</v>
      </c>
      <c r="ED187" s="12" t="e">
        <f>DP187/DT187</f>
        <v>#DIV/0!</v>
      </c>
      <c r="EE187" s="12" t="e">
        <f>1-ED187</f>
        <v>#DIV/0!</v>
      </c>
      <c r="EF187" s="3" t="str">
        <f>B187</f>
        <v>FBA76737</v>
      </c>
      <c r="EG187" s="12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f>EJ187-EK187</f>
        <v>0</v>
      </c>
      <c r="EM187" s="3">
        <v>0</v>
      </c>
      <c r="EN187" s="3">
        <v>0</v>
      </c>
      <c r="EO187" s="3">
        <f>EK187+EL187+EM187</f>
        <v>0</v>
      </c>
      <c r="EP187" s="12">
        <f>IF(EM187,EM187/EO187,0)</f>
        <v>0</v>
      </c>
      <c r="EQ187" s="87">
        <f>IF(EK187,EK187/EI187,0)</f>
        <v>0</v>
      </c>
      <c r="ER187" s="3">
        <f>IF(ET187,ET187/EK187,0)</f>
        <v>0</v>
      </c>
      <c r="ES187" s="3">
        <f>IF(ET187,ET187/EO187,0)</f>
        <v>0</v>
      </c>
      <c r="ET187" s="88">
        <v>0</v>
      </c>
      <c r="EU187" s="88">
        <v>0</v>
      </c>
      <c r="EV187" s="88">
        <v>0</v>
      </c>
      <c r="EW187" s="12">
        <f>IF(ET187,ET187/EU187,0)</f>
        <v>0</v>
      </c>
      <c r="EX187" s="12">
        <f>IF(ET187,ET187/EV187,0)</f>
        <v>0</v>
      </c>
      <c r="EY187" s="12">
        <f>IF(EK187,EK187/EO187,0)</f>
        <v>0</v>
      </c>
      <c r="EZ187" s="12">
        <f>IF(1-EY187,0)</f>
        <v>0</v>
      </c>
      <c r="FA187" s="3" t="str">
        <f>B187</f>
        <v>FBA76737</v>
      </c>
      <c r="FB187" s="12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f>FE187-FF187</f>
        <v>0</v>
      </c>
      <c r="FH187" s="3">
        <v>0</v>
      </c>
      <c r="FI187" s="3">
        <v>0</v>
      </c>
      <c r="FJ187" s="3">
        <f>FF187+FG187+FH187</f>
        <v>0</v>
      </c>
      <c r="FK187" s="12">
        <f>IF(FH187,FH187/FJ187,0)</f>
        <v>0</v>
      </c>
      <c r="FL187" s="12">
        <f>IF(FF187,FF187/FD187,0)</f>
        <v>0</v>
      </c>
      <c r="FM187" s="3">
        <f>IF(FO187,FO187/FF187,0)</f>
        <v>0</v>
      </c>
      <c r="FN187" s="88">
        <f>IF(FO187,FO187/FJ187,0)</f>
        <v>0</v>
      </c>
      <c r="FO187" s="88">
        <v>0</v>
      </c>
      <c r="FP187" s="88">
        <v>0</v>
      </c>
      <c r="FQ187" s="88">
        <v>0</v>
      </c>
      <c r="FR187" s="12">
        <f>IF(FO187,FO187/FP187,0)</f>
        <v>0</v>
      </c>
      <c r="FS187" s="12">
        <f>IF(FO187,FO187/FQ187,0)</f>
        <v>0</v>
      </c>
      <c r="FT187" s="12" t="e">
        <f>FF187/FJ187</f>
        <v>#DIV/0!</v>
      </c>
      <c r="FU187" s="39" t="e">
        <f>1-FT187</f>
        <v>#DIV/0!</v>
      </c>
      <c r="FV187" s="77" t="str">
        <f>B187</f>
        <v>FBA76737</v>
      </c>
      <c r="FW187" s="12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f>FZ187-GA187</f>
        <v>0</v>
      </c>
      <c r="GC187" s="3">
        <v>0</v>
      </c>
      <c r="GD187" s="3">
        <v>0</v>
      </c>
      <c r="GE187" s="3">
        <f>GA187+GB187+GC187</f>
        <v>0</v>
      </c>
      <c r="GF187" s="12">
        <f>IF(GC187,GC187/GE187,0)</f>
        <v>0</v>
      </c>
      <c r="GG187" s="12">
        <f>IF(GA187,GA187/FY187,0)</f>
        <v>0</v>
      </c>
      <c r="GH187" s="88">
        <f>IF(GJ187,GJ187/GA187,0)</f>
        <v>0</v>
      </c>
      <c r="GI187" s="45">
        <f>IF(GJ187,GJ187/GE187,0)</f>
        <v>0</v>
      </c>
      <c r="GJ187" s="88">
        <v>0</v>
      </c>
      <c r="GK187" s="88">
        <v>0</v>
      </c>
      <c r="GL187" s="88">
        <v>0</v>
      </c>
      <c r="GM187" s="12">
        <f>IF(GJ187,GJ187/GK187,0)</f>
        <v>0</v>
      </c>
      <c r="GN187" s="12">
        <f>IF(GJ187,GJ187/GL187,0)</f>
        <v>0</v>
      </c>
      <c r="GO187" s="12" t="e">
        <f>GA187/GE187</f>
        <v>#DIV/0!</v>
      </c>
      <c r="GP187" s="12" t="e">
        <f>1-GO187</f>
        <v>#DIV/0!</v>
      </c>
      <c r="GQ187" s="77" t="str">
        <f>B187</f>
        <v>FBA76737</v>
      </c>
      <c r="GR187" s="12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f>GU187-GV187</f>
        <v>0</v>
      </c>
      <c r="GX187" s="3">
        <v>0</v>
      </c>
      <c r="GY187" s="3">
        <v>0</v>
      </c>
      <c r="GZ187" s="3">
        <f>GV187+GW187+GX187</f>
        <v>0</v>
      </c>
      <c r="HA187" s="12">
        <f>IF(GX187,GX187/GZ187,0)</f>
        <v>0</v>
      </c>
      <c r="HB187" s="12">
        <f>IF(GV187,GV187/GT187,0)</f>
        <v>0</v>
      </c>
      <c r="HC187" s="88">
        <f>IF(HE187,HE187/GV187,0)</f>
        <v>0</v>
      </c>
      <c r="HD187" s="45">
        <f>IF(HE187,HE187/GZ187,0)</f>
        <v>0</v>
      </c>
      <c r="HE187" s="88">
        <v>0</v>
      </c>
      <c r="HF187" s="88">
        <v>0</v>
      </c>
      <c r="HG187" s="88">
        <v>0</v>
      </c>
      <c r="HH187" s="12">
        <f>IF(HE187,HE187/HF187,0)</f>
        <v>0</v>
      </c>
      <c r="HI187" s="12">
        <f>IF(HE187,HE187/HG187,0)</f>
        <v>0</v>
      </c>
      <c r="HJ187" s="12" t="e">
        <f>GV187/GZ187</f>
        <v>#DIV/0!</v>
      </c>
      <c r="HK187" s="12" t="e">
        <f>1-HJ187</f>
        <v>#DIV/0!</v>
      </c>
      <c r="HL187" s="77" t="s">
        <v>208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f>HP187-HQ187</f>
        <v>0</v>
      </c>
      <c r="HS187" s="3">
        <v>0</v>
      </c>
      <c r="HT187" s="3">
        <f>HQ187+HR187+HS187</f>
        <v>0</v>
      </c>
      <c r="HU187" s="12">
        <f>IF(HS187,HS187/HT187,0)</f>
        <v>0</v>
      </c>
      <c r="HV187" s="12">
        <f>IF(HQ187,HQ187/HO187,0)</f>
        <v>0</v>
      </c>
      <c r="HW187" s="88">
        <f>IF(HY187,HY187/HQ187,0)</f>
        <v>0</v>
      </c>
      <c r="HX187" s="45">
        <f>IF(HY187,HY187/HT187,0)</f>
        <v>0</v>
      </c>
      <c r="HY187" s="3">
        <v>0</v>
      </c>
      <c r="HZ187" s="3">
        <v>0</v>
      </c>
      <c r="IA187" s="3">
        <v>0</v>
      </c>
      <c r="IB187" s="20">
        <f>IA187/1.18</f>
        <v>0</v>
      </c>
      <c r="IC187" s="12">
        <f>IF(HY187,HY187/HZ187,0)</f>
        <v>0</v>
      </c>
      <c r="ID187" s="12">
        <f>IF(HY187,HY187/IB187,0)</f>
        <v>0</v>
      </c>
      <c r="IE187" s="12" t="e">
        <f>HQ187/HT187</f>
        <v>#DIV/0!</v>
      </c>
      <c r="IF187" s="105" t="e">
        <f>1-IE187</f>
        <v>#DIV/0!</v>
      </c>
      <c r="IG187" s="100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f>IJ187-IK187</f>
        <v>0</v>
      </c>
      <c r="IM187" s="3">
        <v>0</v>
      </c>
      <c r="IN187" s="3">
        <f>IK187+IL187+IM187</f>
        <v>0</v>
      </c>
      <c r="IO187" s="12">
        <f>IF(IM187,IM187/IN187,0)</f>
        <v>0</v>
      </c>
      <c r="IP187" s="12">
        <f>IF(IK187,IK187/II187,0)</f>
        <v>0</v>
      </c>
      <c r="IQ187" s="88">
        <f>IF(IS187,IS187/IK187,0)</f>
        <v>0</v>
      </c>
      <c r="IR187" s="45">
        <f>IF(IS187,IS187/IN187,0)</f>
        <v>0</v>
      </c>
      <c r="IS187" s="3">
        <v>0</v>
      </c>
      <c r="IT187" s="3">
        <v>0</v>
      </c>
      <c r="IU187" s="3">
        <v>0</v>
      </c>
      <c r="IV187" s="20">
        <f>IU187/1.18</f>
        <v>0</v>
      </c>
      <c r="IW187" s="12">
        <f>IF(IS187,IS187/IT187,0)</f>
        <v>0</v>
      </c>
      <c r="IX187" s="12">
        <f>IF(IS187,IS187/IV187,0)</f>
        <v>0</v>
      </c>
      <c r="IY187" s="12" t="e">
        <f>IK187/IN187</f>
        <v>#DIV/0!</v>
      </c>
      <c r="IZ187" s="12" t="e">
        <f>1-IY187</f>
        <v>#DIV/0!</v>
      </c>
      <c r="JA187" s="100">
        <v>124</v>
      </c>
      <c r="JB187" s="3">
        <v>0</v>
      </c>
      <c r="JC187" s="3">
        <v>0</v>
      </c>
      <c r="JD187" s="3">
        <v>1</v>
      </c>
      <c r="JE187" s="3">
        <v>0</v>
      </c>
      <c r="JF187" s="3">
        <f>JD187-JE187</f>
        <v>1</v>
      </c>
      <c r="JG187" s="3">
        <v>0</v>
      </c>
      <c r="JH187" s="3">
        <f>SUM(JE187:JG187)</f>
        <v>1</v>
      </c>
      <c r="JI187" s="12">
        <f>IF(JG187,JG187/JH187,0)</f>
        <v>0</v>
      </c>
      <c r="JJ187" s="12">
        <f>IF(JE187,JE187/JC187,0)</f>
        <v>0</v>
      </c>
      <c r="JK187" s="88">
        <f>IF(JM187,JM187/JE187,0)</f>
        <v>0</v>
      </c>
      <c r="JL187" s="45">
        <f>IF(JM187,JM187/JH187,0)</f>
        <v>0</v>
      </c>
      <c r="JM187" s="3">
        <v>0</v>
      </c>
      <c r="JN187" s="3">
        <v>0</v>
      </c>
      <c r="JO187" s="3">
        <v>3299</v>
      </c>
      <c r="JP187" s="20">
        <f>JO187/1.18</f>
        <v>2795.7627118644068</v>
      </c>
      <c r="JQ187" s="12">
        <f>IF(JM187,JM187/JN187,0)</f>
        <v>0</v>
      </c>
      <c r="JR187" s="12">
        <f>IF(JM187,JM187/JP187,0)</f>
        <v>0</v>
      </c>
      <c r="JS187" s="12">
        <f>JE187/JH187</f>
        <v>0</v>
      </c>
      <c r="JT187" s="12">
        <f>1-JS187</f>
        <v>1</v>
      </c>
      <c r="JU187" s="100">
        <v>102</v>
      </c>
      <c r="JV187" s="3">
        <v>0</v>
      </c>
      <c r="JW187" s="3">
        <v>0</v>
      </c>
      <c r="JX187" s="3">
        <v>0</v>
      </c>
      <c r="JY187" s="3">
        <v>0</v>
      </c>
      <c r="JZ187" s="3">
        <f>JX187-JY187</f>
        <v>0</v>
      </c>
      <c r="KA187" s="3">
        <v>3</v>
      </c>
      <c r="KB187" s="3">
        <f>SUM(JY187:KA187)</f>
        <v>3</v>
      </c>
      <c r="KC187" s="12">
        <f>IF(KA187,KA187/KB187,0)</f>
        <v>1</v>
      </c>
      <c r="KD187" s="12">
        <f>IF(JY187,JY187/JW187,0)</f>
        <v>0</v>
      </c>
      <c r="KE187" s="88">
        <f>IF(KG187,KG187/JY187,0)</f>
        <v>0</v>
      </c>
      <c r="KF187" s="45">
        <f>IF(KG187,KG187/KB187,0)</f>
        <v>0</v>
      </c>
      <c r="KG187" s="3">
        <v>0</v>
      </c>
      <c r="KH187" s="3">
        <v>0</v>
      </c>
      <c r="KI187" s="3">
        <v>0</v>
      </c>
      <c r="KJ187" s="20">
        <f>KI187/1.18</f>
        <v>0</v>
      </c>
      <c r="KK187" s="12">
        <f>IF(KG187,KG187/KH187,0)</f>
        <v>0</v>
      </c>
      <c r="KL187" s="12">
        <f>IF(KG187,KG187/KJ187,0)</f>
        <v>0</v>
      </c>
      <c r="KM187" s="12">
        <f>JY187/KB187</f>
        <v>0</v>
      </c>
      <c r="KN187" s="12">
        <f>1-KM187</f>
        <v>1</v>
      </c>
      <c r="KO187" s="100">
        <v>94</v>
      </c>
      <c r="KP187" s="3">
        <v>0</v>
      </c>
      <c r="KQ187" s="3">
        <v>0</v>
      </c>
      <c r="KR187" s="3">
        <v>1</v>
      </c>
      <c r="KS187" s="3">
        <v>0</v>
      </c>
      <c r="KT187" s="3">
        <f>KR187-KS187</f>
        <v>1</v>
      </c>
      <c r="KU187" s="3">
        <v>0</v>
      </c>
      <c r="KV187" s="3">
        <f>SUM(KS187:KU187)</f>
        <v>1</v>
      </c>
      <c r="KW187" s="12">
        <f>IF(KU187,KU187/KV187,0)</f>
        <v>0</v>
      </c>
      <c r="KX187" s="12">
        <f>IF(KS187,KS187/KQ187,0)</f>
        <v>0</v>
      </c>
      <c r="KY187" s="88">
        <f>IF(LA187,LA187/KS187,0)</f>
        <v>0</v>
      </c>
      <c r="KZ187" s="45">
        <f>IF(LA187,LA187/KV187,0)</f>
        <v>0</v>
      </c>
      <c r="LA187" s="3">
        <v>0</v>
      </c>
      <c r="LB187" s="3">
        <v>0</v>
      </c>
      <c r="LC187" s="3">
        <v>3299</v>
      </c>
      <c r="LD187" s="20">
        <f>LC187/1.18</f>
        <v>2795.7627118644068</v>
      </c>
      <c r="LE187" s="12">
        <f>IF(LA187,LA187/LB187,0)</f>
        <v>0</v>
      </c>
      <c r="LF187" s="12">
        <f>IF(LA187,LA187/LD187,0)</f>
        <v>0</v>
      </c>
      <c r="LG187" s="12">
        <f>KS187/KV187</f>
        <v>0</v>
      </c>
      <c r="LH187" s="12">
        <f>1-LG187</f>
        <v>1</v>
      </c>
      <c r="LI187" s="100">
        <v>49</v>
      </c>
      <c r="LJ187" s="3">
        <v>0</v>
      </c>
      <c r="LK187" s="3">
        <v>0</v>
      </c>
      <c r="LL187" s="3">
        <v>0</v>
      </c>
      <c r="LM187" s="3">
        <v>0</v>
      </c>
      <c r="LN187" s="3">
        <f>LL187-LM187</f>
        <v>0</v>
      </c>
      <c r="LO187" s="3">
        <v>0</v>
      </c>
      <c r="LP187" s="3">
        <f>SUM(LM187:LO187)</f>
        <v>0</v>
      </c>
      <c r="LQ187" s="12">
        <f>IF(LO187,LO187/LP187,0)</f>
        <v>0</v>
      </c>
      <c r="LR187" s="12">
        <f>IF(LM187,LM187/LK187,0)</f>
        <v>0</v>
      </c>
      <c r="LS187" s="88">
        <f>IF(LU187,LU187/LM187,0)</f>
        <v>0</v>
      </c>
      <c r="LT187" s="45">
        <f>IF(LU187,LU187/LP187,0)</f>
        <v>0</v>
      </c>
      <c r="LU187" s="88">
        <v>0</v>
      </c>
      <c r="LV187" s="88">
        <v>0</v>
      </c>
      <c r="LW187" s="88">
        <v>0</v>
      </c>
      <c r="LX187" s="88">
        <f>LW187/1.18</f>
        <v>0</v>
      </c>
      <c r="LY187" s="12">
        <f>IF(LU187,LU187/LV187,0)</f>
        <v>0</v>
      </c>
      <c r="LZ187" s="12">
        <f>IF(LU187,LU187/LX187,0)</f>
        <v>0</v>
      </c>
      <c r="MA187" s="12" t="e">
        <f>LM187/LP187</f>
        <v>#DIV/0!</v>
      </c>
      <c r="MB187" s="12" t="e">
        <f>1-MA187</f>
        <v>#DIV/0!</v>
      </c>
      <c r="MC187" s="100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f>MF187-MG187</f>
        <v>0</v>
      </c>
      <c r="MI187" s="3">
        <v>0</v>
      </c>
      <c r="MJ187" s="3">
        <f>SUM(MG187:MI187)</f>
        <v>0</v>
      </c>
      <c r="MK187" s="12">
        <f>IF(MI187,MI187/MJ187,0)</f>
        <v>0</v>
      </c>
      <c r="ML187" s="12">
        <f>IF(MG187,MG187/ME187,0)</f>
        <v>0</v>
      </c>
      <c r="MM187" s="88">
        <f>IF(MO187,MO187/MG187,0)</f>
        <v>0</v>
      </c>
      <c r="MN187" s="45">
        <f>IF(MO187,MO187/MJ187,0)</f>
        <v>0</v>
      </c>
      <c r="MO187" s="88">
        <v>0</v>
      </c>
      <c r="MP187" s="88">
        <v>0</v>
      </c>
      <c r="MQ187" s="88">
        <v>0</v>
      </c>
      <c r="MR187" s="88">
        <f>MQ187/1.18</f>
        <v>0</v>
      </c>
      <c r="MS187" s="12">
        <f>IF(MO187,MO187/MP187,0)</f>
        <v>0</v>
      </c>
      <c r="MT187" s="12">
        <f>IF(MO187,MO187/MR187,0)</f>
        <v>0</v>
      </c>
      <c r="MU187" s="12" t="e">
        <f>MG187/MJ187</f>
        <v>#DIV/0!</v>
      </c>
      <c r="MV187" s="12" t="e">
        <f>1-MU187</f>
        <v>#DIV/0!</v>
      </c>
      <c r="MW187" s="100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f>MZ187-NA187</f>
        <v>0</v>
      </c>
      <c r="NC187" s="3">
        <v>0</v>
      </c>
      <c r="ND187" s="3">
        <f>SUM(NA187:NC187)</f>
        <v>0</v>
      </c>
      <c r="NE187" s="12">
        <f>IF(NC187,NC187/ND187,0)</f>
        <v>0</v>
      </c>
      <c r="NF187" s="12">
        <f>IF(NA187,NA187/MY187,0)</f>
        <v>0</v>
      </c>
      <c r="NG187" s="88">
        <f>IF(NI187,NI187/NA187,0)</f>
        <v>0</v>
      </c>
      <c r="NH187" s="45">
        <f>IF(NI187,NI187/ND187,0)</f>
        <v>0</v>
      </c>
      <c r="NI187" s="88">
        <v>0</v>
      </c>
      <c r="NJ187" s="88">
        <v>0</v>
      </c>
      <c r="NK187" s="88">
        <v>0</v>
      </c>
      <c r="NL187" s="88">
        <f>NK187/1.18</f>
        <v>0</v>
      </c>
      <c r="NM187" s="12">
        <f>IF(NI187,NI187/NJ187,0)</f>
        <v>0</v>
      </c>
      <c r="NN187" s="12">
        <f>IF(NI187,NI187/NL187,0)</f>
        <v>0</v>
      </c>
      <c r="NO187" s="12" t="e">
        <f>NA187/ND187</f>
        <v>#DIV/0!</v>
      </c>
      <c r="NP187" s="12" t="e">
        <f>1-NO187</f>
        <v>#DIV/0!</v>
      </c>
      <c r="NQ187" s="100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f t="shared" si="1134"/>
        <v>0</v>
      </c>
      <c r="NW187" s="3">
        <f t="shared" si="1135"/>
        <v>0</v>
      </c>
      <c r="NX187" s="12">
        <f t="shared" si="1136"/>
        <v>0</v>
      </c>
      <c r="NY187" s="88">
        <f t="shared" si="1137"/>
        <v>0</v>
      </c>
      <c r="NZ187" s="45">
        <f t="shared" si="1138"/>
        <v>0</v>
      </c>
      <c r="OA187" s="88">
        <v>0</v>
      </c>
      <c r="OB187" s="88">
        <v>0</v>
      </c>
      <c r="OC187" s="88">
        <v>0</v>
      </c>
      <c r="OD187" s="88">
        <f t="shared" si="1139"/>
        <v>0</v>
      </c>
      <c r="OE187" s="12">
        <f t="shared" si="1140"/>
        <v>0</v>
      </c>
      <c r="OF187" s="12">
        <f t="shared" si="1141"/>
        <v>0</v>
      </c>
      <c r="OG187" s="12">
        <f t="shared" si="1142"/>
        <v>0</v>
      </c>
      <c r="OH187" s="12" t="e">
        <f t="shared" si="1143"/>
        <v>#DIV/0!</v>
      </c>
      <c r="OI187" s="12" t="e">
        <f t="shared" si="1144"/>
        <v>#DIV/0!</v>
      </c>
      <c r="OJ187" s="3">
        <v>1</v>
      </c>
      <c r="OK187" s="3">
        <v>0</v>
      </c>
      <c r="OL187" s="3">
        <v>0</v>
      </c>
      <c r="OM187" s="3">
        <v>0</v>
      </c>
      <c r="ON187" s="3">
        <v>0</v>
      </c>
      <c r="OO187" s="3">
        <f t="shared" si="1145"/>
        <v>1</v>
      </c>
      <c r="OP187" s="88">
        <f t="shared" si="1146"/>
        <v>1996.7517499999997</v>
      </c>
      <c r="OQ187" s="12">
        <f t="shared" si="1147"/>
        <v>2.4268061337079999E-5</v>
      </c>
      <c r="OR187" s="3">
        <v>0</v>
      </c>
      <c r="OS187" s="100">
        <v>44</v>
      </c>
      <c r="OT187" s="3">
        <v>0</v>
      </c>
      <c r="OU187" s="3">
        <v>0</v>
      </c>
      <c r="OV187" s="3">
        <v>0</v>
      </c>
      <c r="OW187" s="3">
        <v>0</v>
      </c>
      <c r="OX187" s="3">
        <f t="shared" si="1148"/>
        <v>0</v>
      </c>
      <c r="OY187" s="3">
        <f t="shared" si="1149"/>
        <v>0</v>
      </c>
      <c r="OZ187" s="12">
        <f t="shared" si="1150"/>
        <v>0</v>
      </c>
      <c r="PA187" s="88">
        <f t="shared" si="1151"/>
        <v>0</v>
      </c>
      <c r="PB187" s="45">
        <f t="shared" si="1152"/>
        <v>0</v>
      </c>
      <c r="PC187" s="88">
        <v>0</v>
      </c>
      <c r="PD187" s="88">
        <v>0</v>
      </c>
      <c r="PE187" s="88">
        <v>0</v>
      </c>
      <c r="PF187" s="88">
        <f t="shared" si="1153"/>
        <v>0</v>
      </c>
      <c r="PG187" s="12">
        <f t="shared" si="1154"/>
        <v>0</v>
      </c>
      <c r="PH187" s="12">
        <f t="shared" si="1155"/>
        <v>0</v>
      </c>
      <c r="PI187" s="12">
        <f t="shared" si="1156"/>
        <v>0</v>
      </c>
      <c r="PJ187" s="12" t="e">
        <f t="shared" si="1157"/>
        <v>#DIV/0!</v>
      </c>
      <c r="PK187" s="12" t="e">
        <f t="shared" si="1158"/>
        <v>#DIV/0!</v>
      </c>
      <c r="PL187" s="3">
        <v>0</v>
      </c>
      <c r="PM187" s="3">
        <v>0</v>
      </c>
      <c r="PN187" s="3">
        <v>0</v>
      </c>
      <c r="PO187" s="3">
        <v>0</v>
      </c>
      <c r="PP187" s="3">
        <v>0</v>
      </c>
      <c r="PQ187" s="3">
        <v>0</v>
      </c>
      <c r="PR187" s="3">
        <f t="shared" si="1159"/>
        <v>0</v>
      </c>
      <c r="PS187" s="88">
        <f t="shared" si="1160"/>
        <v>0</v>
      </c>
      <c r="PT187" s="12">
        <f t="shared" si="1161"/>
        <v>0</v>
      </c>
      <c r="PU187" s="3">
        <v>0</v>
      </c>
      <c r="PV187" s="100">
        <v>53</v>
      </c>
      <c r="PW187" s="3">
        <v>0</v>
      </c>
      <c r="PX187" s="3">
        <v>0</v>
      </c>
      <c r="PY187" s="3">
        <v>0</v>
      </c>
      <c r="PZ187" s="3">
        <v>0</v>
      </c>
      <c r="QA187" s="3">
        <f t="shared" si="1162"/>
        <v>0</v>
      </c>
      <c r="QB187" s="3">
        <f t="shared" si="1163"/>
        <v>0</v>
      </c>
      <c r="QC187" s="12">
        <f t="shared" si="1164"/>
        <v>0</v>
      </c>
      <c r="QD187" s="88">
        <f t="shared" si="1165"/>
        <v>0</v>
      </c>
      <c r="QE187" s="45">
        <f t="shared" si="1166"/>
        <v>0</v>
      </c>
      <c r="QF187" s="88">
        <v>0</v>
      </c>
      <c r="QG187" s="88">
        <v>0</v>
      </c>
      <c r="QH187" s="88">
        <v>0</v>
      </c>
      <c r="QI187" s="88">
        <f t="shared" si="1167"/>
        <v>0</v>
      </c>
      <c r="QJ187" s="12">
        <f t="shared" si="1168"/>
        <v>0</v>
      </c>
      <c r="QK187" s="12">
        <f t="shared" si="1169"/>
        <v>0</v>
      </c>
      <c r="QL187" s="12">
        <f t="shared" si="1170"/>
        <v>0</v>
      </c>
      <c r="QM187" s="12" t="e">
        <f t="shared" si="1171"/>
        <v>#DIV/0!</v>
      </c>
      <c r="QN187" s="12" t="e">
        <f t="shared" si="1172"/>
        <v>#DIV/0!</v>
      </c>
      <c r="QO187" s="3">
        <v>1</v>
      </c>
      <c r="QP187" s="3"/>
      <c r="QQ187" s="3">
        <v>0</v>
      </c>
      <c r="QR187" s="3">
        <v>0</v>
      </c>
      <c r="QS187" s="3">
        <v>0</v>
      </c>
      <c r="QT187" s="3">
        <v>0</v>
      </c>
      <c r="QU187" s="3">
        <f t="shared" si="1173"/>
        <v>1</v>
      </c>
      <c r="QV187" s="88">
        <f t="shared" si="1174"/>
        <v>1996.7517499999997</v>
      </c>
      <c r="QW187" s="12">
        <f t="shared" si="1175"/>
        <v>4.382682349203747E-5</v>
      </c>
      <c r="QX187" s="3">
        <v>0</v>
      </c>
      <c r="QY187" s="100">
        <v>52</v>
      </c>
      <c r="QZ187" s="3">
        <v>0</v>
      </c>
      <c r="RA187" s="3">
        <v>0</v>
      </c>
      <c r="RB187" s="3">
        <v>0</v>
      </c>
      <c r="RC187" s="3">
        <v>0</v>
      </c>
      <c r="RD187" s="3">
        <f t="shared" si="1087"/>
        <v>0</v>
      </c>
      <c r="RE187" s="3">
        <f t="shared" si="1088"/>
        <v>0</v>
      </c>
      <c r="RF187" s="12">
        <f t="shared" si="1089"/>
        <v>0</v>
      </c>
      <c r="RG187" s="88">
        <f t="shared" si="1090"/>
        <v>0</v>
      </c>
      <c r="RH187" s="45">
        <f t="shared" si="1091"/>
        <v>0</v>
      </c>
      <c r="RI187" s="88">
        <v>0</v>
      </c>
      <c r="RJ187" s="88">
        <v>0</v>
      </c>
      <c r="RK187" s="88">
        <v>0</v>
      </c>
      <c r="RL187" s="88">
        <f t="shared" si="1092"/>
        <v>0</v>
      </c>
      <c r="RM187" s="12">
        <f t="shared" si="1093"/>
        <v>0</v>
      </c>
      <c r="RN187" s="12">
        <f t="shared" si="1094"/>
        <v>0</v>
      </c>
      <c r="RO187" s="12">
        <f t="shared" si="1095"/>
        <v>0</v>
      </c>
      <c r="RP187" s="169" t="str">
        <f t="shared" si="1096"/>
        <v>AA-10</v>
      </c>
      <c r="RQ187" s="12" t="e">
        <f t="shared" si="1097"/>
        <v>#DIV/0!</v>
      </c>
      <c r="RR187" s="12" t="e">
        <f t="shared" si="1098"/>
        <v>#DIV/0!</v>
      </c>
      <c r="RS187" s="3">
        <v>1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f t="shared" si="1099"/>
        <v>1</v>
      </c>
      <c r="RZ187" s="88">
        <f t="shared" si="1100"/>
        <v>1996.7517499999997</v>
      </c>
      <c r="SA187" s="12">
        <f t="shared" si="1101"/>
        <v>2.8155886949081072E-5</v>
      </c>
      <c r="SB187" s="3">
        <v>0</v>
      </c>
      <c r="SC187" s="100">
        <v>13</v>
      </c>
      <c r="SD187" s="3">
        <v>0</v>
      </c>
      <c r="SE187" s="3">
        <v>0</v>
      </c>
      <c r="SF187" s="3">
        <v>1</v>
      </c>
      <c r="SG187" s="3">
        <v>0</v>
      </c>
      <c r="SH187" s="3">
        <f t="shared" si="1102"/>
        <v>1</v>
      </c>
      <c r="SI187" s="3">
        <f t="shared" si="1103"/>
        <v>1</v>
      </c>
      <c r="SJ187" s="12">
        <f t="shared" si="1104"/>
        <v>0</v>
      </c>
      <c r="SK187" s="88">
        <f t="shared" si="1105"/>
        <v>0</v>
      </c>
      <c r="SL187" s="45">
        <f t="shared" si="1106"/>
        <v>0</v>
      </c>
      <c r="SM187" s="88">
        <v>0</v>
      </c>
      <c r="SN187" s="88">
        <v>0</v>
      </c>
      <c r="SO187" s="88">
        <v>3299</v>
      </c>
      <c r="SP187" s="88">
        <f t="shared" si="1107"/>
        <v>2795.7627118644068</v>
      </c>
      <c r="SQ187" s="12">
        <f t="shared" si="1108"/>
        <v>2.1134910753210675E-4</v>
      </c>
      <c r="SR187" s="87">
        <f t="shared" si="1109"/>
        <v>0</v>
      </c>
      <c r="SS187" s="87">
        <f t="shared" si="1110"/>
        <v>0</v>
      </c>
      <c r="ST187" s="169" t="str">
        <f t="shared" si="1111"/>
        <v>AA-10</v>
      </c>
      <c r="SU187" s="12">
        <f t="shared" si="1112"/>
        <v>0</v>
      </c>
      <c r="SV187" s="12">
        <f t="shared" si="1113"/>
        <v>1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f t="shared" si="1114"/>
        <v>0</v>
      </c>
      <c r="TD187" s="88">
        <f t="shared" si="1115"/>
        <v>0</v>
      </c>
      <c r="TE187" s="12">
        <f t="shared" si="1116"/>
        <v>0</v>
      </c>
      <c r="TF187" s="3">
        <v>0</v>
      </c>
      <c r="TG187" s="100">
        <f>SUMIFS(Main!TX:TX,Main!B:B,B:B)</f>
        <v>0</v>
      </c>
      <c r="TH187" s="3">
        <v>0</v>
      </c>
      <c r="TI187" s="3">
        <v>0</v>
      </c>
      <c r="TJ187" s="3">
        <f>SUMIFS(Main!TT:TT,Main!B:B,B:B)</f>
        <v>0</v>
      </c>
      <c r="TK187" s="3">
        <v>0</v>
      </c>
      <c r="TL187" s="3">
        <f t="shared" si="1117"/>
        <v>0</v>
      </c>
      <c r="TM187" s="3">
        <f t="shared" si="1118"/>
        <v>0</v>
      </c>
      <c r="TN187" s="12">
        <f t="shared" si="1119"/>
        <v>0</v>
      </c>
      <c r="TO187" s="88">
        <f t="shared" si="1120"/>
        <v>0</v>
      </c>
      <c r="TP187" s="45">
        <f t="shared" si="1121"/>
        <v>0</v>
      </c>
      <c r="TQ187" s="88">
        <v>0</v>
      </c>
      <c r="TR187" s="88">
        <v>0</v>
      </c>
      <c r="TS187" s="88">
        <f>SUMIFS(Main!TU:TU,Main!B:B,B:B)</f>
        <v>0</v>
      </c>
      <c r="TT187" s="88">
        <f t="shared" si="1122"/>
        <v>0</v>
      </c>
      <c r="TU187" s="12">
        <f t="shared" si="1123"/>
        <v>0</v>
      </c>
      <c r="TV187" s="87">
        <f t="shared" si="1124"/>
        <v>0</v>
      </c>
      <c r="TW187" s="87">
        <f t="shared" si="1125"/>
        <v>0</v>
      </c>
      <c r="TX187" s="169" t="str">
        <f t="shared" si="1126"/>
        <v>AA-10</v>
      </c>
      <c r="TY187" s="12" t="e">
        <f t="shared" si="1127"/>
        <v>#DIV/0!</v>
      </c>
      <c r="TZ187" s="12" t="e">
        <f t="shared" si="1128"/>
        <v>#DIV/0!</v>
      </c>
      <c r="UA187" s="3">
        <f>SUMIFS(Main!UG:UG,Main!B:B,B:B)</f>
        <v>0</v>
      </c>
      <c r="UB187" s="3">
        <f>SUMIFS(Main!UI:UI,Main!B:B,B:B)</f>
        <v>0</v>
      </c>
      <c r="UC187" s="3">
        <f>SUMIFS(Main!UK:UK,Main!B:B,B:B)</f>
        <v>0</v>
      </c>
      <c r="UD187" s="3">
        <f>SUMIFS(Main!UO:UO,Main!B:B,B:B)</f>
        <v>0</v>
      </c>
      <c r="UE187" s="3">
        <f>SUMIFS(Main!UQ:UQ,Main!B:B,B:B)</f>
        <v>0</v>
      </c>
      <c r="UF187" s="3">
        <f>SUMIFS(Main!US:US,Main!B:B,B:B)</f>
        <v>0</v>
      </c>
      <c r="UG187" s="3">
        <f t="shared" si="1129"/>
        <v>0</v>
      </c>
      <c r="UH187" s="88">
        <f t="shared" si="1130"/>
        <v>0</v>
      </c>
      <c r="UI187" s="12">
        <f t="shared" si="1131"/>
        <v>0</v>
      </c>
      <c r="UJ187" s="3">
        <f>SUMIFS(Main!UW:UW,Main!B:B,B:B)</f>
        <v>0</v>
      </c>
      <c r="UK187" s="100">
        <f>SUMIFS(Main!VI:VI,Main!A:A,A:A)</f>
        <v>0</v>
      </c>
      <c r="UL187" s="3">
        <v>0</v>
      </c>
      <c r="UM187" s="3">
        <v>0</v>
      </c>
      <c r="UN187" s="3">
        <f>SUMIFS(Main!VE:VE,Main!A:A,A:A)</f>
        <v>0</v>
      </c>
      <c r="UO187" s="3">
        <v>0</v>
      </c>
      <c r="UP187" s="3">
        <f t="shared" si="741"/>
        <v>0</v>
      </c>
      <c r="UQ187" s="3">
        <f t="shared" si="742"/>
        <v>0</v>
      </c>
      <c r="UR187" s="12">
        <f t="shared" si="743"/>
        <v>0</v>
      </c>
      <c r="US187" s="88">
        <f t="shared" si="744"/>
        <v>0</v>
      </c>
      <c r="UT187" s="45">
        <f t="shared" si="745"/>
        <v>0</v>
      </c>
      <c r="UU187" s="88">
        <v>0</v>
      </c>
      <c r="UV187" s="88">
        <v>0</v>
      </c>
      <c r="UW187" s="88">
        <f>SUMIFS(Main!VF:VF,Main!A:A,A:A)</f>
        <v>0</v>
      </c>
      <c r="UX187" s="88">
        <f t="shared" si="746"/>
        <v>0</v>
      </c>
      <c r="UY187" s="12">
        <f t="shared" si="747"/>
        <v>0</v>
      </c>
      <c r="UZ187" s="87">
        <f t="shared" si="748"/>
        <v>0</v>
      </c>
      <c r="VA187" s="87">
        <f t="shared" si="749"/>
        <v>0</v>
      </c>
      <c r="VB187" s="169" t="str">
        <f t="shared" si="740"/>
        <v>AA-10</v>
      </c>
      <c r="VC187" s="12" t="e">
        <f t="shared" si="754"/>
        <v>#DIV/0!</v>
      </c>
      <c r="VD187" s="12" t="e">
        <f t="shared" si="750"/>
        <v>#DIV/0!</v>
      </c>
      <c r="VE187" s="3">
        <f>SUMIFS(Main!VR:VR,Main!B:B,B:B)</f>
        <v>0</v>
      </c>
      <c r="VF187" s="3">
        <f>SUMIFS(Main!VT:VT,Main!B:B,B:B)</f>
        <v>0</v>
      </c>
      <c r="VG187" s="3">
        <f>SUMIFS(Main!VV:VV,Main!B:B,B:B)</f>
        <v>0</v>
      </c>
      <c r="VH187" s="3">
        <f>SUMIFS(Main!VZ:VZ,Main!B:B,B:B)</f>
        <v>0</v>
      </c>
      <c r="VI187" s="3">
        <f>SUMIFS(Main!WB:WB,Main!B:B,B:B)</f>
        <v>0</v>
      </c>
      <c r="VJ187" s="3">
        <f>SUMIFS(Main!WD:WD,Main!B:B,B:B)</f>
        <v>0</v>
      </c>
      <c r="VK187" s="3">
        <f t="shared" si="751"/>
        <v>0</v>
      </c>
      <c r="VL187" s="88">
        <f t="shared" si="752"/>
        <v>0</v>
      </c>
      <c r="VM187" s="12">
        <f t="shared" si="753"/>
        <v>0</v>
      </c>
      <c r="VN187" s="3">
        <f>SUMIFS(Main!WH:WH,Main!B:B,B:B)</f>
        <v>0</v>
      </c>
    </row>
    <row r="188" spans="1:586">
      <c r="A188" s="158" t="s">
        <v>36</v>
      </c>
      <c r="B188" s="157" t="s">
        <v>35</v>
      </c>
      <c r="C188" s="150" t="s">
        <v>294</v>
      </c>
      <c r="D188" s="150" t="s">
        <v>669</v>
      </c>
      <c r="E188" s="154" t="s">
        <v>211</v>
      </c>
      <c r="F188" s="159" t="s">
        <v>478</v>
      </c>
      <c r="G188" s="150" t="s">
        <v>440</v>
      </c>
      <c r="H188" s="17">
        <v>2377.7209094785294</v>
      </c>
      <c r="I188" s="1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87"/>
      <c r="V188" s="87"/>
      <c r="W188" s="12"/>
      <c r="X188" s="91"/>
      <c r="Y188" s="91"/>
      <c r="Z188" s="91"/>
      <c r="AA188" s="91"/>
      <c r="AB188" s="91"/>
      <c r="AC188" s="91"/>
      <c r="AD188" s="91"/>
      <c r="AE188" s="87"/>
      <c r="AF188" s="88"/>
      <c r="AG188" s="88"/>
      <c r="AH188" s="88"/>
      <c r="AI188" s="87"/>
      <c r="AJ188" s="87"/>
      <c r="AK188" s="12"/>
      <c r="AL188" s="3"/>
      <c r="AM188" s="3"/>
      <c r="AN188" s="3"/>
      <c r="AO188" s="3"/>
      <c r="AP188" s="3"/>
      <c r="AQ188" s="3"/>
      <c r="AR188" s="3"/>
      <c r="AS188" s="3"/>
      <c r="AT188" s="87"/>
      <c r="AU188" s="40"/>
      <c r="AV188" s="40"/>
      <c r="AW188" s="88"/>
      <c r="AX188" s="88"/>
      <c r="AY188" s="88"/>
      <c r="AZ188" s="87"/>
      <c r="BA188" s="87"/>
      <c r="BB188" s="87"/>
      <c r="BC188" s="89"/>
      <c r="BD188" s="12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f t="shared" si="1132"/>
        <v>0</v>
      </c>
      <c r="BJ188" s="3">
        <f t="shared" si="1132"/>
        <v>0</v>
      </c>
      <c r="BK188" s="3">
        <f t="shared" si="1132"/>
        <v>0</v>
      </c>
      <c r="BL188" s="3">
        <f>BH188+BI188+BJ188</f>
        <v>0</v>
      </c>
      <c r="BM188" s="87">
        <v>0</v>
      </c>
      <c r="BN188" s="40" t="e">
        <f>BP188/BH188</f>
        <v>#DIV/0!</v>
      </c>
      <c r="BO188" s="40" t="e">
        <f>BP188/BG188</f>
        <v>#DIV/0!</v>
      </c>
      <c r="BP188" s="88">
        <v>0</v>
      </c>
      <c r="BQ188" s="88">
        <v>0</v>
      </c>
      <c r="BR188" s="88">
        <v>0</v>
      </c>
      <c r="BS188" s="12" t="e">
        <f>BP188/BQ188</f>
        <v>#DIV/0!</v>
      </c>
      <c r="BT188" s="12" t="e">
        <f>BP188/BR188</f>
        <v>#DIV/0!</v>
      </c>
      <c r="BU188" s="87" t="e">
        <f>BH188/BL188</f>
        <v>#DIV/0!</v>
      </c>
      <c r="BV188" s="89" t="e">
        <f>1-BU188</f>
        <v>#DIV/0!</v>
      </c>
      <c r="BW188" s="90" t="str">
        <f>B188</f>
        <v>FBA76721</v>
      </c>
      <c r="BX188" s="12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f>CA188-CB188</f>
        <v>0</v>
      </c>
      <c r="CD188" s="3">
        <v>0</v>
      </c>
      <c r="CE188" s="3">
        <v>0</v>
      </c>
      <c r="CF188" s="3">
        <f>CB188+CC188+CD188</f>
        <v>0</v>
      </c>
      <c r="CG188" s="87" t="e">
        <f>CB188/BZ188</f>
        <v>#DIV/0!</v>
      </c>
      <c r="CH188" s="3" t="e">
        <f>CJ188/CB188</f>
        <v>#DIV/0!</v>
      </c>
      <c r="CI188" s="3" t="e">
        <f>CJ188/CA188</f>
        <v>#DIV/0!</v>
      </c>
      <c r="CJ188" s="88">
        <v>0</v>
      </c>
      <c r="CK188" s="88">
        <v>0</v>
      </c>
      <c r="CL188" s="88">
        <v>0</v>
      </c>
      <c r="CM188" s="87" t="e">
        <f>CJ188/CK188</f>
        <v>#DIV/0!</v>
      </c>
      <c r="CN188" s="87" t="e">
        <f>CJ188/CL188</f>
        <v>#DIV/0!</v>
      </c>
      <c r="CO188" s="12" t="e">
        <f>CB188/CF188</f>
        <v>#DIV/0!</v>
      </c>
      <c r="CP188" s="12" t="e">
        <f>1-CO188</f>
        <v>#DIV/0!</v>
      </c>
      <c r="CQ188" s="77" t="str">
        <f>B188</f>
        <v>FBA76721</v>
      </c>
      <c r="CR188" s="12">
        <v>0</v>
      </c>
      <c r="CS188" s="3">
        <v>0</v>
      </c>
      <c r="CT188" s="3">
        <v>0</v>
      </c>
      <c r="CU188" s="3" t="e">
        <f>VLOOKUP(C188,'[1]Monthly Sales'!C:AP,38,0)</f>
        <v>#N/A</v>
      </c>
      <c r="CV188" s="3">
        <v>0</v>
      </c>
      <c r="CW188" s="3" t="e">
        <f>CU188-CV188</f>
        <v>#N/A</v>
      </c>
      <c r="CX188" s="3">
        <v>0</v>
      </c>
      <c r="CY188" s="3">
        <v>0</v>
      </c>
      <c r="CZ188" s="3" t="e">
        <f>CV188+CW188+CX188</f>
        <v>#N/A</v>
      </c>
      <c r="DA188" s="87" t="e">
        <f>CV188/CT188</f>
        <v>#DIV/0!</v>
      </c>
      <c r="DB188" s="45" t="e">
        <f>DD188/CV188</f>
        <v>#DIV/0!</v>
      </c>
      <c r="DC188" s="3" t="e">
        <f>DD188/CZ188</f>
        <v>#N/A</v>
      </c>
      <c r="DD188" s="88">
        <v>0</v>
      </c>
      <c r="DE188" s="88">
        <v>0</v>
      </c>
      <c r="DF188" s="88">
        <v>0</v>
      </c>
      <c r="DG188" s="12" t="e">
        <f>DD188/DE188</f>
        <v>#DIV/0!</v>
      </c>
      <c r="DH188" s="12" t="e">
        <f>DD188/DF188</f>
        <v>#DIV/0!</v>
      </c>
      <c r="DI188" s="12" t="e">
        <f>CV188/CZ188</f>
        <v>#N/A</v>
      </c>
      <c r="DJ188" s="12" t="e">
        <f>1-DI188</f>
        <v>#N/A</v>
      </c>
      <c r="DK188" s="3" t="str">
        <f>B188</f>
        <v>FBA76721</v>
      </c>
      <c r="DL188" s="2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f t="shared" si="1133"/>
        <v>0</v>
      </c>
      <c r="DR188" s="3">
        <f t="shared" si="1133"/>
        <v>0</v>
      </c>
      <c r="DS188" s="3">
        <v>0</v>
      </c>
      <c r="DT188" s="3">
        <f>DP188+DQ188+DR188</f>
        <v>0</v>
      </c>
      <c r="DU188" s="12" t="e">
        <f>DR188/DT188</f>
        <v>#DIV/0!</v>
      </c>
      <c r="DV188" s="87" t="e">
        <f>DP188/DN188</f>
        <v>#DIV/0!</v>
      </c>
      <c r="DW188" s="3" t="e">
        <f>DY188/DP188</f>
        <v>#DIV/0!</v>
      </c>
      <c r="DX188" s="3" t="e">
        <f>DY188/DT188</f>
        <v>#DIV/0!</v>
      </c>
      <c r="DY188" s="88">
        <v>0</v>
      </c>
      <c r="DZ188" s="88">
        <v>0</v>
      </c>
      <c r="EA188" s="88">
        <v>0</v>
      </c>
      <c r="EB188" s="12" t="e">
        <f>DY188/DZ188</f>
        <v>#DIV/0!</v>
      </c>
      <c r="EC188" s="12" t="e">
        <f>DY188/EA188</f>
        <v>#DIV/0!</v>
      </c>
      <c r="ED188" s="12" t="e">
        <f>DP188/DT188</f>
        <v>#DIV/0!</v>
      </c>
      <c r="EE188" s="12" t="e">
        <f>1-ED188</f>
        <v>#DIV/0!</v>
      </c>
      <c r="EF188" s="3" t="str">
        <f>B188</f>
        <v>FBA76721</v>
      </c>
      <c r="EG188" s="12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f>EJ188-EK188</f>
        <v>0</v>
      </c>
      <c r="EM188" s="3">
        <v>0</v>
      </c>
      <c r="EN188" s="3">
        <v>0</v>
      </c>
      <c r="EO188" s="3">
        <f>EK188+EL188+EM188</f>
        <v>0</v>
      </c>
      <c r="EP188" s="12">
        <f>IF(EM188,EM188/EO188,0)</f>
        <v>0</v>
      </c>
      <c r="EQ188" s="87">
        <f>IF(EK188,EK188/EI188,0)</f>
        <v>0</v>
      </c>
      <c r="ER188" s="3">
        <f>IF(ET188,ET188/EK188,0)</f>
        <v>0</v>
      </c>
      <c r="ES188" s="3">
        <f>IF(ET188,ET188/EO188,0)</f>
        <v>0</v>
      </c>
      <c r="ET188" s="88">
        <v>0</v>
      </c>
      <c r="EU188" s="88">
        <v>0</v>
      </c>
      <c r="EV188" s="88">
        <v>0</v>
      </c>
      <c r="EW188" s="12">
        <f>IF(ET188,ET188/EU188,0)</f>
        <v>0</v>
      </c>
      <c r="EX188" s="12">
        <f>IF(ET188,ET188/EV188,0)</f>
        <v>0</v>
      </c>
      <c r="EY188" s="12">
        <f>IF(EK188,EK188/EO188,0)</f>
        <v>0</v>
      </c>
      <c r="EZ188" s="12">
        <f>IF(1-EY188,0)</f>
        <v>0</v>
      </c>
      <c r="FA188" s="3" t="str">
        <f>B188</f>
        <v>FBA76721</v>
      </c>
      <c r="FB188" s="12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f>FE188-FF188</f>
        <v>0</v>
      </c>
      <c r="FH188" s="3">
        <v>0</v>
      </c>
      <c r="FI188" s="3">
        <v>0</v>
      </c>
      <c r="FJ188" s="3">
        <f>FF188+FG188+FH188</f>
        <v>0</v>
      </c>
      <c r="FK188" s="12">
        <f>IF(FH188,FH188/FJ188,0)</f>
        <v>0</v>
      </c>
      <c r="FL188" s="12">
        <f>IF(FF188,FF188/FD188,0)</f>
        <v>0</v>
      </c>
      <c r="FM188" s="3">
        <f>IF(FO188,FO188/FF188,0)</f>
        <v>0</v>
      </c>
      <c r="FN188" s="88">
        <f>IF(FO188,FO188/FJ188,0)</f>
        <v>0</v>
      </c>
      <c r="FO188" s="88">
        <v>0</v>
      </c>
      <c r="FP188" s="88">
        <v>0</v>
      </c>
      <c r="FQ188" s="88">
        <v>0</v>
      </c>
      <c r="FR188" s="12">
        <f>IF(FO188,FO188/FP188,0)</f>
        <v>0</v>
      </c>
      <c r="FS188" s="12">
        <f>IF(FO188,FO188/FQ188,0)</f>
        <v>0</v>
      </c>
      <c r="FT188" s="12" t="e">
        <f>FF188/FJ188</f>
        <v>#DIV/0!</v>
      </c>
      <c r="FU188" s="39" t="e">
        <f>1-FT188</f>
        <v>#DIV/0!</v>
      </c>
      <c r="FV188" s="77" t="str">
        <f>B188</f>
        <v>FBA76721</v>
      </c>
      <c r="FW188" s="12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f>FZ188-GA188</f>
        <v>0</v>
      </c>
      <c r="GC188" s="3">
        <v>0</v>
      </c>
      <c r="GD188" s="3">
        <v>0</v>
      </c>
      <c r="GE188" s="3">
        <f>GA188+GB188+GC188</f>
        <v>0</v>
      </c>
      <c r="GF188" s="12">
        <f>IF(GC188,GC188/GE188,0)</f>
        <v>0</v>
      </c>
      <c r="GG188" s="12">
        <f>IF(GA188,GA188/FY188,0)</f>
        <v>0</v>
      </c>
      <c r="GH188" s="88">
        <f>IF(GJ188,GJ188/GA188,0)</f>
        <v>0</v>
      </c>
      <c r="GI188" s="45">
        <f>IF(GJ188,GJ188/GE188,0)</f>
        <v>0</v>
      </c>
      <c r="GJ188" s="88">
        <v>0</v>
      </c>
      <c r="GK188" s="88">
        <v>0</v>
      </c>
      <c r="GL188" s="88">
        <v>0</v>
      </c>
      <c r="GM188" s="12">
        <f>IF(GJ188,GJ188/GK188,0)</f>
        <v>0</v>
      </c>
      <c r="GN188" s="12">
        <f>IF(GJ188,GJ188/GL188,0)</f>
        <v>0</v>
      </c>
      <c r="GO188" s="12" t="e">
        <f>GA188/GE188</f>
        <v>#DIV/0!</v>
      </c>
      <c r="GP188" s="12" t="e">
        <f>1-GO188</f>
        <v>#DIV/0!</v>
      </c>
      <c r="GQ188" s="77" t="str">
        <f>B188</f>
        <v>FBA76721</v>
      </c>
      <c r="GR188" s="12">
        <v>0</v>
      </c>
      <c r="GS188" s="3">
        <v>0</v>
      </c>
      <c r="GT188" s="3">
        <v>0</v>
      </c>
      <c r="GU188" s="3">
        <v>7</v>
      </c>
      <c r="GV188" s="3">
        <v>0</v>
      </c>
      <c r="GW188" s="3">
        <f>GU188-GV188</f>
        <v>7</v>
      </c>
      <c r="GX188" s="3">
        <v>0</v>
      </c>
      <c r="GY188" s="3">
        <v>1</v>
      </c>
      <c r="GZ188" s="3">
        <f>GV188+GW188+GX188</f>
        <v>7</v>
      </c>
      <c r="HA188" s="12">
        <f>IF(GX188,GX188/GZ188,0)</f>
        <v>0</v>
      </c>
      <c r="HB188" s="12">
        <f>IF(GV188,GV188/GT188,0)</f>
        <v>0</v>
      </c>
      <c r="HC188" s="88">
        <f>IF(HE188,HE188/GV188,0)</f>
        <v>0</v>
      </c>
      <c r="HD188" s="45">
        <f>IF(HE188,HE188/GZ188,0)</f>
        <v>0</v>
      </c>
      <c r="HE188" s="88">
        <v>0</v>
      </c>
      <c r="HF188" s="88">
        <v>0</v>
      </c>
      <c r="HG188" s="88">
        <v>16297</v>
      </c>
      <c r="HH188" s="12">
        <f>IF(HE188,HE188/HF188,0)</f>
        <v>0</v>
      </c>
      <c r="HI188" s="12">
        <f>IF(HE188,HE188/HG188,0)</f>
        <v>0</v>
      </c>
      <c r="HJ188" s="12">
        <f>GV188/GZ188</f>
        <v>0</v>
      </c>
      <c r="HK188" s="12">
        <f>1-HJ188</f>
        <v>1</v>
      </c>
      <c r="HL188" s="77" t="s">
        <v>211</v>
      </c>
      <c r="HM188" s="3">
        <v>1078</v>
      </c>
      <c r="HN188" s="3">
        <v>73340</v>
      </c>
      <c r="HO188" s="3">
        <v>462</v>
      </c>
      <c r="HP188" s="3">
        <v>9</v>
      </c>
      <c r="HQ188" s="3">
        <v>5</v>
      </c>
      <c r="HR188" s="3">
        <f>HP188-HQ188</f>
        <v>4</v>
      </c>
      <c r="HS188" s="3">
        <v>5</v>
      </c>
      <c r="HT188" s="3">
        <f>HQ188+HR188+HS188</f>
        <v>14</v>
      </c>
      <c r="HU188" s="12">
        <f>IF(HS188,HS188/HT188,0)</f>
        <v>0.35714285714285715</v>
      </c>
      <c r="HV188" s="12">
        <f>IF(HQ188,HQ188/HO188,0)</f>
        <v>1.0822510822510822E-2</v>
      </c>
      <c r="HW188" s="88">
        <f>IF(HY188,HY188/HQ188,0)</f>
        <v>480.77799999999996</v>
      </c>
      <c r="HX188" s="45">
        <f>IF(HY188,HY188/HT188,0)</f>
        <v>171.70642857142857</v>
      </c>
      <c r="HY188" s="3">
        <v>2403.89</v>
      </c>
      <c r="HZ188" s="3">
        <v>6606.79</v>
      </c>
      <c r="IA188" s="3">
        <v>21391</v>
      </c>
      <c r="IB188" s="20">
        <f>IA188/1.18</f>
        <v>18127.966101694918</v>
      </c>
      <c r="IC188" s="12">
        <f>IF(HY188,HY188/HZ188,0)</f>
        <v>0.36385143163321371</v>
      </c>
      <c r="ID188" s="12">
        <f>IF(HY188,HY188/IB188,0)</f>
        <v>0.13260671310364169</v>
      </c>
      <c r="IE188" s="12">
        <f>HQ188/HT188</f>
        <v>0.35714285714285715</v>
      </c>
      <c r="IF188" s="105">
        <f>1-IE188</f>
        <v>0.64285714285714279</v>
      </c>
      <c r="IG188" s="100">
        <v>791</v>
      </c>
      <c r="IH188" s="3">
        <v>45146</v>
      </c>
      <c r="II188" s="3">
        <v>276</v>
      </c>
      <c r="IJ188" s="3">
        <v>11</v>
      </c>
      <c r="IK188" s="3">
        <v>7</v>
      </c>
      <c r="IL188" s="3">
        <f>IJ188-IK188</f>
        <v>4</v>
      </c>
      <c r="IM188" s="3">
        <v>2</v>
      </c>
      <c r="IN188" s="3">
        <f>IK188+IL188+IM188</f>
        <v>13</v>
      </c>
      <c r="IO188" s="12">
        <f>IF(IM188,IM188/IN188,0)</f>
        <v>0.15384615384615385</v>
      </c>
      <c r="IP188" s="12">
        <f>IF(IK188,IK188/II188,0)</f>
        <v>2.5362318840579712E-2</v>
      </c>
      <c r="IQ188" s="88">
        <f>IF(IS188,IS188/IK188,0)</f>
        <v>219.3342857142857</v>
      </c>
      <c r="IR188" s="45">
        <f>IF(IS188,IS188/IN188,0)</f>
        <v>118.10307692307691</v>
      </c>
      <c r="IS188" s="3">
        <v>1535.34</v>
      </c>
      <c r="IT188" s="3">
        <v>13098.309999999998</v>
      </c>
      <c r="IU188" s="3">
        <v>26551</v>
      </c>
      <c r="IV188" s="20">
        <f>IU188/1.18</f>
        <v>22500.847457627118</v>
      </c>
      <c r="IW188" s="12">
        <f>IF(IS188,IS188/IT188,0)</f>
        <v>0.11721664856000509</v>
      </c>
      <c r="IX188" s="12">
        <f>IF(IS188,IS188/IV188,0)</f>
        <v>6.823476328575194E-2</v>
      </c>
      <c r="IY188" s="12">
        <f>IK188/IN188</f>
        <v>0.53846153846153844</v>
      </c>
      <c r="IZ188" s="12">
        <f>1-IY188</f>
        <v>0.46153846153846156</v>
      </c>
      <c r="JA188" s="100">
        <v>971</v>
      </c>
      <c r="JB188" s="3">
        <v>38076</v>
      </c>
      <c r="JC188" s="3">
        <v>401</v>
      </c>
      <c r="JD188" s="3">
        <v>10</v>
      </c>
      <c r="JE188" s="3">
        <v>6</v>
      </c>
      <c r="JF188" s="3">
        <f>JD188-JE188</f>
        <v>4</v>
      </c>
      <c r="JG188" s="3">
        <v>2</v>
      </c>
      <c r="JH188" s="3">
        <f>SUM(JE188:JG188)</f>
        <v>12</v>
      </c>
      <c r="JI188" s="12">
        <f>IF(JG188,JG188/JH188,0)</f>
        <v>0.16666666666666666</v>
      </c>
      <c r="JJ188" s="12">
        <f>IF(JE188,JE188/JC188,0)</f>
        <v>1.4962593516209476E-2</v>
      </c>
      <c r="JK188" s="88">
        <f>IF(JM188,JM188/JE188,0)</f>
        <v>353.53166666666675</v>
      </c>
      <c r="JL188" s="45">
        <f>IF(JM188,JM188/JH188,0)</f>
        <v>176.76583333333338</v>
      </c>
      <c r="JM188" s="3">
        <v>2121.1900000000005</v>
      </c>
      <c r="JN188" s="3">
        <v>12113.56</v>
      </c>
      <c r="JO188" s="3">
        <v>23890</v>
      </c>
      <c r="JP188" s="20">
        <f>JO188/1.18</f>
        <v>20245.762711864409</v>
      </c>
      <c r="JQ188" s="12">
        <f>IF(JM188,JM188/JN188,0)</f>
        <v>0.17510872113565298</v>
      </c>
      <c r="JR188" s="12">
        <f>IF(JM188,JM188/JP188,0)</f>
        <v>0.1047720468815404</v>
      </c>
      <c r="JS188" s="12">
        <f>JE188/JH188</f>
        <v>0.5</v>
      </c>
      <c r="JT188" s="12">
        <f>1-JS188</f>
        <v>0.5</v>
      </c>
      <c r="JU188" s="100">
        <v>732</v>
      </c>
      <c r="JV188" s="3">
        <v>31090</v>
      </c>
      <c r="JW188" s="3">
        <v>299</v>
      </c>
      <c r="JX188" s="3">
        <v>3</v>
      </c>
      <c r="JY188" s="3">
        <v>1</v>
      </c>
      <c r="JZ188" s="3">
        <f>JX188-JY188</f>
        <v>2</v>
      </c>
      <c r="KA188" s="3">
        <v>2</v>
      </c>
      <c r="KB188" s="3">
        <f>SUM(JY188:KA188)</f>
        <v>5</v>
      </c>
      <c r="KC188" s="12">
        <f>IF(KA188,KA188/KB188,0)</f>
        <v>0.4</v>
      </c>
      <c r="KD188" s="12">
        <f>IF(JY188,JY188/JW188,0)</f>
        <v>3.3444816053511705E-3</v>
      </c>
      <c r="KE188" s="88">
        <f>IF(KG188,KG188/JY188,0)</f>
        <v>1143.4899999999996</v>
      </c>
      <c r="KF188" s="45">
        <f>IF(KG188,KG188/KB188,0)</f>
        <v>228.69799999999992</v>
      </c>
      <c r="KG188" s="3">
        <v>1143.4899999999996</v>
      </c>
      <c r="KH188" s="3">
        <v>2033.05</v>
      </c>
      <c r="KI188" s="3">
        <v>7197</v>
      </c>
      <c r="KJ188" s="20">
        <f>KI188/1.18</f>
        <v>6099.1525423728817</v>
      </c>
      <c r="KK188" s="12">
        <f>IF(KG188,KG188/KH188,0)</f>
        <v>0.562450505398293</v>
      </c>
      <c r="KL188" s="12">
        <f>IF(KG188,KG188/KJ188,0)</f>
        <v>0.18748342364874246</v>
      </c>
      <c r="KM188" s="12">
        <f>JY188/KB188</f>
        <v>0.2</v>
      </c>
      <c r="KN188" s="12">
        <f>1-KM188</f>
        <v>0.8</v>
      </c>
      <c r="KO188" s="100">
        <v>625</v>
      </c>
      <c r="KP188" s="3">
        <v>29319</v>
      </c>
      <c r="KQ188" s="3">
        <v>226</v>
      </c>
      <c r="KR188" s="3">
        <v>1</v>
      </c>
      <c r="KS188" s="3">
        <v>2</v>
      </c>
      <c r="KT188" s="3">
        <f>KR188-KS188</f>
        <v>-1</v>
      </c>
      <c r="KU188" s="3">
        <v>1</v>
      </c>
      <c r="KV188" s="3">
        <f>SUM(KS188:KU188)</f>
        <v>2</v>
      </c>
      <c r="KW188" s="12">
        <f>IF(KU188,KU188/KV188,0)</f>
        <v>0.5</v>
      </c>
      <c r="KX188" s="12">
        <f>IF(KS188,KS188/KQ188,0)</f>
        <v>8.8495575221238937E-3</v>
      </c>
      <c r="KY188" s="88">
        <f>IF(LA188,LA188/KS188,0)</f>
        <v>316.97499999999997</v>
      </c>
      <c r="KZ188" s="45">
        <f>IF(LA188,LA188/KV188,0)</f>
        <v>316.97499999999997</v>
      </c>
      <c r="LA188" s="3">
        <v>633.94999999999993</v>
      </c>
      <c r="LB188" s="3">
        <v>2033.05</v>
      </c>
      <c r="LC188" s="3">
        <v>2398.9999999999995</v>
      </c>
      <c r="LD188" s="20">
        <f>LC188/1.18</f>
        <v>2033.0508474576268</v>
      </c>
      <c r="LE188" s="12">
        <f>IF(LA188,LA188/LB188,0)</f>
        <v>0.31182213915053736</v>
      </c>
      <c r="LF188" s="12">
        <f>IF(LA188,LA188/LD188,0)</f>
        <v>0.31182200917048775</v>
      </c>
      <c r="LG188" s="12">
        <f>KS188/KV188</f>
        <v>1</v>
      </c>
      <c r="LH188" s="12">
        <f>1-LG188</f>
        <v>0</v>
      </c>
      <c r="LI188" s="100">
        <v>640</v>
      </c>
      <c r="LJ188" s="3">
        <v>27368</v>
      </c>
      <c r="LK188" s="3">
        <v>281</v>
      </c>
      <c r="LL188" s="3">
        <v>9</v>
      </c>
      <c r="LM188" s="3">
        <v>2</v>
      </c>
      <c r="LN188" s="3">
        <f>LL188-LM188</f>
        <v>7</v>
      </c>
      <c r="LO188" s="3">
        <v>0</v>
      </c>
      <c r="LP188" s="3">
        <f>SUM(LM188:LO188)</f>
        <v>9</v>
      </c>
      <c r="LQ188" s="12">
        <f>IF(LO188,LO188/LP188,0)</f>
        <v>0</v>
      </c>
      <c r="LR188" s="12">
        <f>IF(LM188,LM188/LK188,0)</f>
        <v>7.1174377224199285E-3</v>
      </c>
      <c r="LS188" s="88">
        <f>IF(LU188,LU188/LM188,0)</f>
        <v>386.9249999999999</v>
      </c>
      <c r="LT188" s="45">
        <f>IF(LU188,LU188/LP188,0)</f>
        <v>85.983333333333306</v>
      </c>
      <c r="LU188" s="88">
        <v>773.8499999999998</v>
      </c>
      <c r="LV188" s="88">
        <v>4187.28</v>
      </c>
      <c r="LW188" s="88">
        <v>21858.574999999997</v>
      </c>
      <c r="LX188" s="88">
        <f>LW188/1.18</f>
        <v>18524.216101694914</v>
      </c>
      <c r="LY188" s="12">
        <f>IF(LU188,LU188/LV188,0)</f>
        <v>0.18480970940562844</v>
      </c>
      <c r="LZ188" s="12">
        <f>IF(LU188,LU188/LX188,0)</f>
        <v>4.1775047092502592E-2</v>
      </c>
      <c r="MA188" s="12">
        <f>LM188/LP188</f>
        <v>0.22222222222222221</v>
      </c>
      <c r="MB188" s="12">
        <f>1-MA188</f>
        <v>0.77777777777777779</v>
      </c>
      <c r="MC188" s="100">
        <v>892</v>
      </c>
      <c r="MD188" s="3">
        <v>76911</v>
      </c>
      <c r="ME188" s="3">
        <v>541</v>
      </c>
      <c r="MF188" s="3">
        <v>5</v>
      </c>
      <c r="MG188" s="3">
        <v>3</v>
      </c>
      <c r="MH188" s="3">
        <f>MF188-MG188</f>
        <v>2</v>
      </c>
      <c r="MI188" s="3">
        <v>1</v>
      </c>
      <c r="MJ188" s="3">
        <f>SUM(MG188:MI188)</f>
        <v>6</v>
      </c>
      <c r="MK188" s="12">
        <f>IF(MI188,MI188/MJ188,0)</f>
        <v>0.16666666666666666</v>
      </c>
      <c r="ML188" s="12">
        <f>IF(MG188,MG188/ME188,0)</f>
        <v>5.5452865064695009E-3</v>
      </c>
      <c r="MM188" s="88">
        <f>IF(MO188,MO188/MG188,0)</f>
        <v>1031.7633333333331</v>
      </c>
      <c r="MN188" s="45">
        <f>IF(MO188,MO188/MJ188,0)</f>
        <v>515.88166666666655</v>
      </c>
      <c r="MO188" s="88">
        <v>3095.2899999999995</v>
      </c>
      <c r="MP188" s="88">
        <v>4066.1</v>
      </c>
      <c r="MQ188" s="88">
        <v>11849.015599999999</v>
      </c>
      <c r="MR188" s="88">
        <f>MQ188/1.18</f>
        <v>10041.538644067796</v>
      </c>
      <c r="MS188" s="12">
        <f>IF(MO188,MO188/MP188,0)</f>
        <v>0.76124296008460179</v>
      </c>
      <c r="MT188" s="12">
        <f>IF(MO188,MO188/MR188,0)</f>
        <v>0.30824857720670057</v>
      </c>
      <c r="MU188" s="12">
        <f>MG188/MJ188</f>
        <v>0.5</v>
      </c>
      <c r="MV188" s="12">
        <f>1-MU188</f>
        <v>0.5</v>
      </c>
      <c r="MW188" s="100">
        <v>487</v>
      </c>
      <c r="MX188" s="3">
        <v>15916</v>
      </c>
      <c r="MY188" s="3">
        <v>155</v>
      </c>
      <c r="MZ188" s="3">
        <v>6</v>
      </c>
      <c r="NA188" s="3">
        <v>3</v>
      </c>
      <c r="NB188" s="3">
        <f>MZ188-NA188</f>
        <v>3</v>
      </c>
      <c r="NC188" s="3">
        <v>1</v>
      </c>
      <c r="ND188" s="3">
        <f>SUM(NA188:NC188)</f>
        <v>7</v>
      </c>
      <c r="NE188" s="12">
        <f>IF(NC188,NC188/ND188,0)</f>
        <v>0.14285714285714285</v>
      </c>
      <c r="NF188" s="12">
        <f>IF(NA188,NA188/MY188,0)</f>
        <v>1.935483870967742E-2</v>
      </c>
      <c r="NG188" s="88">
        <f>IF(NI188,NI188/NA188,0)</f>
        <v>182.0566666666667</v>
      </c>
      <c r="NH188" s="45">
        <f>IF(NI188,NI188/ND188,0)</f>
        <v>78.024285714285725</v>
      </c>
      <c r="NI188" s="88">
        <v>546.17000000000007</v>
      </c>
      <c r="NJ188" s="88">
        <v>6179.66</v>
      </c>
      <c r="NK188" s="88">
        <v>14485.984</v>
      </c>
      <c r="NL188" s="88">
        <f>NK188/1.18</f>
        <v>12276.257627118644</v>
      </c>
      <c r="NM188" s="12">
        <f>IF(NI188,NI188/NJ188,0)</f>
        <v>8.8381885087529102E-2</v>
      </c>
      <c r="NN188" s="12">
        <f>IF(NI188,NI188/NL188,0)</f>
        <v>4.4489942830255785E-2</v>
      </c>
      <c r="NO188" s="12">
        <f>NA188/ND188</f>
        <v>0.42857142857142855</v>
      </c>
      <c r="NP188" s="12">
        <f>1-NO188</f>
        <v>0.5714285714285714</v>
      </c>
      <c r="NQ188" s="100">
        <v>594</v>
      </c>
      <c r="NR188" s="3">
        <v>16907</v>
      </c>
      <c r="NS188" s="3">
        <v>149</v>
      </c>
      <c r="NT188" s="3">
        <v>3</v>
      </c>
      <c r="NU188" s="3">
        <v>1</v>
      </c>
      <c r="NV188" s="3">
        <f t="shared" si="1134"/>
        <v>2</v>
      </c>
      <c r="NW188" s="3">
        <f t="shared" si="1135"/>
        <v>3</v>
      </c>
      <c r="NX188" s="12">
        <f t="shared" si="1136"/>
        <v>6.7114093959731542E-3</v>
      </c>
      <c r="NY188" s="88">
        <f t="shared" si="1137"/>
        <v>658.6600000000002</v>
      </c>
      <c r="NZ188" s="45">
        <f t="shared" si="1138"/>
        <v>219.5533333333334</v>
      </c>
      <c r="OA188" s="88">
        <v>658.6600000000002</v>
      </c>
      <c r="OB188" s="88">
        <v>2073.7199999999998</v>
      </c>
      <c r="OC188" s="88">
        <v>7193.9880000000003</v>
      </c>
      <c r="OD188" s="88">
        <f t="shared" si="1139"/>
        <v>6096.6</v>
      </c>
      <c r="OE188" s="12">
        <f t="shared" si="1140"/>
        <v>5.2545597616743343E-4</v>
      </c>
      <c r="OF188" s="12">
        <f t="shared" si="1141"/>
        <v>0.31762243697316911</v>
      </c>
      <c r="OG188" s="12">
        <f t="shared" si="1142"/>
        <v>0.10803726667322773</v>
      </c>
      <c r="OH188" s="12">
        <f t="shared" si="1143"/>
        <v>0.33333333333333331</v>
      </c>
      <c r="OI188" s="12">
        <f t="shared" si="1144"/>
        <v>0.66666666666666674</v>
      </c>
      <c r="OJ188" s="3">
        <v>7</v>
      </c>
      <c r="OK188" s="3">
        <v>0</v>
      </c>
      <c r="OL188" s="3">
        <v>11</v>
      </c>
      <c r="OM188" s="3">
        <v>0</v>
      </c>
      <c r="ON188" s="3">
        <v>0</v>
      </c>
      <c r="OO188" s="3">
        <f t="shared" si="1145"/>
        <v>18</v>
      </c>
      <c r="OP188" s="88">
        <f t="shared" si="1146"/>
        <v>42798.976370613527</v>
      </c>
      <c r="OQ188" s="12">
        <f t="shared" si="1147"/>
        <v>5.2016891119603973E-4</v>
      </c>
      <c r="OR188" s="3">
        <v>0</v>
      </c>
      <c r="OS188" s="100">
        <v>497</v>
      </c>
      <c r="OT188" s="3">
        <v>14003</v>
      </c>
      <c r="OU188" s="3">
        <v>156</v>
      </c>
      <c r="OV188" s="3">
        <v>7</v>
      </c>
      <c r="OW188" s="3">
        <v>2</v>
      </c>
      <c r="OX188" s="3">
        <f t="shared" si="1148"/>
        <v>5</v>
      </c>
      <c r="OY188" s="3">
        <f t="shared" si="1149"/>
        <v>7</v>
      </c>
      <c r="OZ188" s="12">
        <f t="shared" si="1150"/>
        <v>1.282051282051282E-2</v>
      </c>
      <c r="PA188" s="88">
        <f t="shared" si="1151"/>
        <v>325.91499999999991</v>
      </c>
      <c r="PB188" s="45">
        <f t="shared" si="1152"/>
        <v>93.1185714285714</v>
      </c>
      <c r="PC188" s="88">
        <v>651.82999999999981</v>
      </c>
      <c r="PD188" s="88">
        <v>4053.39</v>
      </c>
      <c r="PE188" s="88">
        <v>17049</v>
      </c>
      <c r="PF188" s="88">
        <f t="shared" si="1153"/>
        <v>14448.305084745763</v>
      </c>
      <c r="PG188" s="12">
        <f t="shared" si="1154"/>
        <v>1.194654041096923E-3</v>
      </c>
      <c r="PH188" s="12">
        <f t="shared" si="1155"/>
        <v>0.16081107418728516</v>
      </c>
      <c r="PI188" s="12">
        <f t="shared" si="1156"/>
        <v>4.5114634289401122E-2</v>
      </c>
      <c r="PJ188" s="12">
        <f t="shared" si="1157"/>
        <v>0.2857142857142857</v>
      </c>
      <c r="PK188" s="12">
        <f t="shared" si="1158"/>
        <v>0.7142857142857143</v>
      </c>
      <c r="PL188" s="3">
        <v>1</v>
      </c>
      <c r="PM188" s="3">
        <v>3</v>
      </c>
      <c r="PN188" s="3">
        <v>11</v>
      </c>
      <c r="PO188" s="3">
        <v>0</v>
      </c>
      <c r="PP188" s="3">
        <v>0</v>
      </c>
      <c r="PQ188" s="3">
        <v>0</v>
      </c>
      <c r="PR188" s="3">
        <f t="shared" si="1159"/>
        <v>15</v>
      </c>
      <c r="PS188" s="88">
        <f t="shared" si="1160"/>
        <v>35665.813642177942</v>
      </c>
      <c r="PT188" s="12">
        <f t="shared" si="1161"/>
        <v>4.9546718354230416E-4</v>
      </c>
      <c r="PU188" s="3">
        <v>0</v>
      </c>
      <c r="PV188" s="100">
        <v>24</v>
      </c>
      <c r="PW188" s="3">
        <v>26233</v>
      </c>
      <c r="PX188" s="3">
        <v>171</v>
      </c>
      <c r="PY188" s="3">
        <v>7</v>
      </c>
      <c r="PZ188" s="3">
        <v>7</v>
      </c>
      <c r="QA188" s="3">
        <f t="shared" si="1162"/>
        <v>0</v>
      </c>
      <c r="QB188" s="3">
        <f t="shared" si="1163"/>
        <v>7</v>
      </c>
      <c r="QC188" s="12">
        <f t="shared" si="1164"/>
        <v>4.0935672514619881E-2</v>
      </c>
      <c r="QD188" s="88">
        <f t="shared" si="1165"/>
        <v>101.9542857142857</v>
      </c>
      <c r="QE188" s="45">
        <f t="shared" si="1166"/>
        <v>101.9542857142857</v>
      </c>
      <c r="QF188" s="88">
        <v>713.68</v>
      </c>
      <c r="QG188" s="88">
        <v>13632.19</v>
      </c>
      <c r="QH188" s="88">
        <v>16336.987599999999</v>
      </c>
      <c r="QI188" s="88">
        <f t="shared" si="1167"/>
        <v>13844.904745762711</v>
      </c>
      <c r="QJ188" s="12">
        <f t="shared" si="1168"/>
        <v>9.2030150099167251E-4</v>
      </c>
      <c r="QK188" s="12">
        <f t="shared" si="1169"/>
        <v>5.2352556705855764E-2</v>
      </c>
      <c r="QL188" s="12">
        <f t="shared" si="1170"/>
        <v>5.1548205863852156E-2</v>
      </c>
      <c r="QM188" s="12">
        <f t="shared" si="1171"/>
        <v>1</v>
      </c>
      <c r="QN188" s="12">
        <f t="shared" si="1172"/>
        <v>0</v>
      </c>
      <c r="QO188" s="3">
        <v>0</v>
      </c>
      <c r="QP188" s="3"/>
      <c r="QQ188" s="3">
        <v>11</v>
      </c>
      <c r="QR188" s="3">
        <v>0</v>
      </c>
      <c r="QS188" s="3">
        <v>0</v>
      </c>
      <c r="QT188" s="3">
        <v>0</v>
      </c>
      <c r="QU188" s="3">
        <f t="shared" si="1173"/>
        <v>11</v>
      </c>
      <c r="QV188" s="88">
        <f t="shared" si="1174"/>
        <v>26154.930004263824</v>
      </c>
      <c r="QW188" s="12">
        <f t="shared" si="1175"/>
        <v>5.7407612175297486E-4</v>
      </c>
      <c r="QX188" s="3">
        <v>2</v>
      </c>
      <c r="QY188" s="100">
        <v>0</v>
      </c>
      <c r="QZ188" s="3">
        <v>7336</v>
      </c>
      <c r="RA188" s="3">
        <v>70</v>
      </c>
      <c r="RB188" s="3">
        <v>1</v>
      </c>
      <c r="RC188" s="3">
        <v>0</v>
      </c>
      <c r="RD188" s="3">
        <f t="shared" si="1087"/>
        <v>1</v>
      </c>
      <c r="RE188" s="3">
        <f t="shared" si="1088"/>
        <v>1</v>
      </c>
      <c r="RF188" s="12">
        <f t="shared" si="1089"/>
        <v>0</v>
      </c>
      <c r="RG188" s="88" t="e">
        <f t="shared" si="1090"/>
        <v>#DIV/0!</v>
      </c>
      <c r="RH188" s="45">
        <f t="shared" si="1091"/>
        <v>1492.3999999999999</v>
      </c>
      <c r="RI188" s="88">
        <v>1492.3999999999999</v>
      </c>
      <c r="RJ188" s="88">
        <v>0</v>
      </c>
      <c r="RK188" s="88">
        <v>3026</v>
      </c>
      <c r="RL188" s="88">
        <f t="shared" si="1092"/>
        <v>2564.406779661017</v>
      </c>
      <c r="RM188" s="12">
        <f t="shared" si="1093"/>
        <v>1.6192318943948302E-4</v>
      </c>
      <c r="RN188" s="12" t="e">
        <f t="shared" si="1094"/>
        <v>#DIV/0!</v>
      </c>
      <c r="RO188" s="12">
        <f t="shared" si="1095"/>
        <v>0.5819669530733641</v>
      </c>
      <c r="RP188" s="169" t="str">
        <f t="shared" si="1096"/>
        <v>AM-C18</v>
      </c>
      <c r="RQ188" s="12">
        <f t="shared" si="1097"/>
        <v>0</v>
      </c>
      <c r="RR188" s="12">
        <f t="shared" si="1098"/>
        <v>1</v>
      </c>
      <c r="RS188" s="3">
        <v>0</v>
      </c>
      <c r="RT188" s="3">
        <v>1</v>
      </c>
      <c r="RU188" s="3">
        <v>0</v>
      </c>
      <c r="RV188" s="3">
        <v>0</v>
      </c>
      <c r="RW188" s="3">
        <v>0</v>
      </c>
      <c r="RX188" s="3">
        <v>0</v>
      </c>
      <c r="RY188" s="3">
        <f t="shared" si="1099"/>
        <v>1</v>
      </c>
      <c r="RZ188" s="88">
        <f t="shared" si="1100"/>
        <v>2377.7209094785294</v>
      </c>
      <c r="SA188" s="12">
        <f t="shared" si="1101"/>
        <v>3.3527874020265016E-5</v>
      </c>
      <c r="SB188" s="3">
        <v>1</v>
      </c>
      <c r="SC188" s="100">
        <v>0</v>
      </c>
      <c r="SD188" s="3">
        <v>0</v>
      </c>
      <c r="SE188" s="3">
        <v>0</v>
      </c>
      <c r="SF188" s="3">
        <v>1</v>
      </c>
      <c r="SG188" s="3">
        <v>0</v>
      </c>
      <c r="SH188" s="3">
        <f t="shared" si="1102"/>
        <v>1</v>
      </c>
      <c r="SI188" s="3">
        <f t="shared" si="1103"/>
        <v>1</v>
      </c>
      <c r="SJ188" s="12">
        <f t="shared" si="1104"/>
        <v>0</v>
      </c>
      <c r="SK188" s="88">
        <f t="shared" si="1105"/>
        <v>0</v>
      </c>
      <c r="SL188" s="45">
        <f t="shared" si="1106"/>
        <v>0</v>
      </c>
      <c r="SM188" s="88">
        <v>0</v>
      </c>
      <c r="SN188" s="88">
        <v>0</v>
      </c>
      <c r="SO188" s="88">
        <v>2399</v>
      </c>
      <c r="SP188" s="88">
        <f t="shared" si="1107"/>
        <v>2033.0508474576272</v>
      </c>
      <c r="SQ188" s="12">
        <f t="shared" si="1108"/>
        <v>1.5369096967854625E-4</v>
      </c>
      <c r="SR188" s="87">
        <f t="shared" si="1109"/>
        <v>0</v>
      </c>
      <c r="SS188" s="87">
        <f t="shared" si="1110"/>
        <v>0</v>
      </c>
      <c r="ST188" s="169" t="str">
        <f t="shared" si="1111"/>
        <v>AM-C18</v>
      </c>
      <c r="SU188" s="12">
        <f t="shared" si="1112"/>
        <v>0</v>
      </c>
      <c r="SV188" s="12">
        <f t="shared" si="1113"/>
        <v>1</v>
      </c>
      <c r="SW188" s="3">
        <v>0</v>
      </c>
      <c r="SX188" s="3">
        <v>1</v>
      </c>
      <c r="SY188" s="3">
        <v>0</v>
      </c>
      <c r="SZ188" s="3">
        <v>0</v>
      </c>
      <c r="TA188" s="3">
        <v>0</v>
      </c>
      <c r="TB188" s="3">
        <v>0</v>
      </c>
      <c r="TC188" s="3">
        <f t="shared" si="1114"/>
        <v>1</v>
      </c>
      <c r="TD188" s="88">
        <f t="shared" si="1115"/>
        <v>2377.7209094785294</v>
      </c>
      <c r="TE188" s="12">
        <f t="shared" si="1116"/>
        <v>2.6156957393945902E-5</v>
      </c>
      <c r="TF188" s="3">
        <v>0</v>
      </c>
      <c r="TG188" s="100">
        <f>SUMIFS(Main!TX:TX,Main!B:B,B:B)</f>
        <v>0</v>
      </c>
      <c r="TH188" s="3">
        <v>0</v>
      </c>
      <c r="TI188" s="3">
        <v>0</v>
      </c>
      <c r="TJ188" s="3">
        <f>SUMIFS(Main!TT:TT,Main!B:B,B:B)</f>
        <v>0</v>
      </c>
      <c r="TK188" s="3">
        <v>0</v>
      </c>
      <c r="TL188" s="3">
        <f t="shared" si="1117"/>
        <v>0</v>
      </c>
      <c r="TM188" s="3">
        <f t="shared" si="1118"/>
        <v>0</v>
      </c>
      <c r="TN188" s="12">
        <f t="shared" si="1119"/>
        <v>0</v>
      </c>
      <c r="TO188" s="88">
        <f t="shared" si="1120"/>
        <v>0</v>
      </c>
      <c r="TP188" s="45">
        <f t="shared" si="1121"/>
        <v>0</v>
      </c>
      <c r="TQ188" s="88">
        <v>0</v>
      </c>
      <c r="TR188" s="88">
        <v>0</v>
      </c>
      <c r="TS188" s="88">
        <f>SUMIFS(Main!TU:TU,Main!B:B,B:B)</f>
        <v>0</v>
      </c>
      <c r="TT188" s="88">
        <f t="shared" si="1122"/>
        <v>0</v>
      </c>
      <c r="TU188" s="12">
        <f t="shared" si="1123"/>
        <v>0</v>
      </c>
      <c r="TV188" s="87">
        <f t="shared" si="1124"/>
        <v>0</v>
      </c>
      <c r="TW188" s="87">
        <f t="shared" si="1125"/>
        <v>0</v>
      </c>
      <c r="TX188" s="169" t="str">
        <f t="shared" si="1126"/>
        <v>AM-C18</v>
      </c>
      <c r="TY188" s="12" t="e">
        <f t="shared" si="1127"/>
        <v>#DIV/0!</v>
      </c>
      <c r="TZ188" s="12" t="e">
        <f t="shared" si="1128"/>
        <v>#DIV/0!</v>
      </c>
      <c r="UA188" s="3">
        <f>SUMIFS(Main!UG:UG,Main!B:B,B:B)</f>
        <v>0</v>
      </c>
      <c r="UB188" s="3">
        <f>SUMIFS(Main!UI:UI,Main!B:B,B:B)</f>
        <v>1</v>
      </c>
      <c r="UC188" s="3">
        <f>SUMIFS(Main!UK:UK,Main!B:B,B:B)</f>
        <v>0</v>
      </c>
      <c r="UD188" s="3">
        <f>SUMIFS(Main!UO:UO,Main!B:B,B:B)</f>
        <v>0</v>
      </c>
      <c r="UE188" s="3">
        <f>SUMIFS(Main!UQ:UQ,Main!B:B,B:B)</f>
        <v>0</v>
      </c>
      <c r="UF188" s="3">
        <f>SUMIFS(Main!US:US,Main!B:B,B:B)</f>
        <v>0</v>
      </c>
      <c r="UG188" s="3">
        <f t="shared" si="1129"/>
        <v>1</v>
      </c>
      <c r="UH188" s="88">
        <f t="shared" si="1130"/>
        <v>2377.7209094785294</v>
      </c>
      <c r="UI188" s="12">
        <f t="shared" si="1131"/>
        <v>2.3590712512396234E-5</v>
      </c>
      <c r="UJ188" s="3">
        <f>SUMIFS(Main!UW:UW,Main!B:B,B:B)</f>
        <v>0</v>
      </c>
      <c r="UK188" s="100">
        <f>SUMIFS(Main!VI:VI,Main!A:A,A:A)</f>
        <v>0</v>
      </c>
      <c r="UL188" s="3">
        <v>0</v>
      </c>
      <c r="UM188" s="3">
        <v>0</v>
      </c>
      <c r="UN188" s="3">
        <f>SUMIFS(Main!VE:VE,Main!A:A,A:A)</f>
        <v>0</v>
      </c>
      <c r="UO188" s="3"/>
      <c r="UP188" s="3">
        <f t="shared" si="741"/>
        <v>0</v>
      </c>
      <c r="UQ188" s="3">
        <f t="shared" si="742"/>
        <v>0</v>
      </c>
      <c r="UR188" s="12">
        <f t="shared" si="743"/>
        <v>0</v>
      </c>
      <c r="US188" s="88">
        <f t="shared" si="744"/>
        <v>0</v>
      </c>
      <c r="UT188" s="45">
        <f t="shared" si="745"/>
        <v>0</v>
      </c>
      <c r="UU188" s="88">
        <v>0</v>
      </c>
      <c r="UV188" s="88">
        <v>0</v>
      </c>
      <c r="UW188" s="88">
        <f>SUMIFS(Main!VF:VF,Main!A:A,A:A)</f>
        <v>0</v>
      </c>
      <c r="UX188" s="88">
        <f t="shared" si="746"/>
        <v>0</v>
      </c>
      <c r="UY188" s="12">
        <f t="shared" si="747"/>
        <v>0</v>
      </c>
      <c r="UZ188" s="87">
        <f t="shared" si="748"/>
        <v>0</v>
      </c>
      <c r="VA188" s="87">
        <f t="shared" si="749"/>
        <v>0</v>
      </c>
      <c r="VB188" s="169" t="str">
        <f t="shared" si="740"/>
        <v>AM-C18</v>
      </c>
      <c r="VC188" s="12" t="e">
        <f t="shared" si="754"/>
        <v>#DIV/0!</v>
      </c>
      <c r="VD188" s="12" t="e">
        <f t="shared" si="750"/>
        <v>#DIV/0!</v>
      </c>
      <c r="VE188" s="3">
        <f>SUMIFS(Main!VR:VR,Main!B:B,B:B)</f>
        <v>0</v>
      </c>
      <c r="VF188" s="3">
        <f>SUMIFS(Main!VT:VT,Main!B:B,B:B)</f>
        <v>0</v>
      </c>
      <c r="VG188" s="3">
        <f>SUMIFS(Main!VV:VV,Main!B:B,B:B)</f>
        <v>0</v>
      </c>
      <c r="VH188" s="3">
        <f>SUMIFS(Main!VZ:VZ,Main!B:B,B:B)</f>
        <v>0</v>
      </c>
      <c r="VI188" s="3">
        <f>SUMIFS(Main!WB:WB,Main!B:B,B:B)</f>
        <v>0</v>
      </c>
      <c r="VJ188" s="3">
        <f>SUMIFS(Main!WD:WD,Main!B:B,B:B)</f>
        <v>0</v>
      </c>
      <c r="VK188" s="3">
        <f t="shared" si="751"/>
        <v>0</v>
      </c>
      <c r="VL188" s="88">
        <f t="shared" si="752"/>
        <v>0</v>
      </c>
      <c r="VM188" s="12">
        <f t="shared" si="753"/>
        <v>0</v>
      </c>
      <c r="VN188" s="3">
        <f>SUMIFS(Main!WH:WH,Main!B:B,B:B)</f>
        <v>0</v>
      </c>
    </row>
    <row r="189" spans="1:586">
      <c r="A189" s="157" t="s">
        <v>461</v>
      </c>
      <c r="B189" s="158" t="s">
        <v>681</v>
      </c>
      <c r="C189" s="150" t="s">
        <v>296</v>
      </c>
      <c r="D189" s="150" t="s">
        <v>669</v>
      </c>
      <c r="E189" s="154" t="s">
        <v>690</v>
      </c>
      <c r="F189" s="159" t="s">
        <v>692</v>
      </c>
      <c r="G189" s="150" t="s">
        <v>692</v>
      </c>
      <c r="H189" s="17">
        <v>54.126090593999997</v>
      </c>
      <c r="I189" s="1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87"/>
      <c r="V189" s="87"/>
      <c r="W189" s="12"/>
      <c r="X189" s="91"/>
      <c r="Y189" s="91"/>
      <c r="Z189" s="91"/>
      <c r="AA189" s="91"/>
      <c r="AB189" s="91"/>
      <c r="AC189" s="91"/>
      <c r="AD189" s="91"/>
      <c r="AE189" s="87"/>
      <c r="AF189" s="88"/>
      <c r="AG189" s="88"/>
      <c r="AH189" s="88"/>
      <c r="AI189" s="87"/>
      <c r="AJ189" s="87"/>
      <c r="AK189" s="12"/>
      <c r="AL189" s="3"/>
      <c r="AM189" s="3"/>
      <c r="AN189" s="3"/>
      <c r="AO189" s="3"/>
      <c r="AP189" s="3"/>
      <c r="AQ189" s="3"/>
      <c r="AR189" s="3"/>
      <c r="AS189" s="3"/>
      <c r="AT189" s="87"/>
      <c r="AU189" s="40"/>
      <c r="AV189" s="40"/>
      <c r="AW189" s="88"/>
      <c r="AX189" s="88"/>
      <c r="AY189" s="88"/>
      <c r="AZ189" s="87"/>
      <c r="BA189" s="87"/>
      <c r="BB189" s="87"/>
      <c r="BC189" s="89"/>
      <c r="BD189" s="12"/>
      <c r="BE189" s="3"/>
      <c r="BF189" s="3"/>
      <c r="BG189" s="3"/>
      <c r="BH189" s="3"/>
      <c r="BI189" s="3"/>
      <c r="BJ189" s="3"/>
      <c r="BK189" s="3"/>
      <c r="BL189" s="3"/>
      <c r="BM189" s="87"/>
      <c r="BN189" s="40"/>
      <c r="BO189" s="40"/>
      <c r="BP189" s="88"/>
      <c r="BQ189" s="88"/>
      <c r="BR189" s="88"/>
      <c r="BS189" s="12"/>
      <c r="BT189" s="12"/>
      <c r="BU189" s="87"/>
      <c r="BV189" s="89"/>
      <c r="BW189" s="90"/>
      <c r="BX189" s="12"/>
      <c r="BY189" s="3"/>
      <c r="BZ189" s="3"/>
      <c r="CA189" s="3"/>
      <c r="CB189" s="3"/>
      <c r="CC189" s="3"/>
      <c r="CD189" s="3"/>
      <c r="CE189" s="3"/>
      <c r="CF189" s="3"/>
      <c r="CG189" s="87"/>
      <c r="CH189" s="3"/>
      <c r="CI189" s="3"/>
      <c r="CJ189" s="88"/>
      <c r="CK189" s="88"/>
      <c r="CL189" s="88"/>
      <c r="CM189" s="87"/>
      <c r="CN189" s="87"/>
      <c r="CO189" s="12"/>
      <c r="CP189" s="12"/>
      <c r="CQ189" s="77"/>
      <c r="CR189" s="12"/>
      <c r="CS189" s="3"/>
      <c r="CT189" s="3"/>
      <c r="CU189" s="3"/>
      <c r="CV189" s="3"/>
      <c r="CW189" s="3"/>
      <c r="CX189" s="3"/>
      <c r="CY189" s="3"/>
      <c r="CZ189" s="3"/>
      <c r="DA189" s="87"/>
      <c r="DB189" s="45"/>
      <c r="DC189" s="3"/>
      <c r="DD189" s="88"/>
      <c r="DE189" s="88"/>
      <c r="DF189" s="88"/>
      <c r="DG189" s="12"/>
      <c r="DH189" s="12"/>
      <c r="DI189" s="12"/>
      <c r="DJ189" s="12"/>
      <c r="DK189" s="3"/>
      <c r="DL189" s="2"/>
      <c r="DM189" s="3"/>
      <c r="DN189" s="3"/>
      <c r="DO189" s="3"/>
      <c r="DP189" s="3"/>
      <c r="DQ189" s="3"/>
      <c r="DR189" s="3"/>
      <c r="DS189" s="3"/>
      <c r="DT189" s="3"/>
      <c r="DU189" s="12"/>
      <c r="DV189" s="87"/>
      <c r="DW189" s="3"/>
      <c r="DX189" s="3"/>
      <c r="DY189" s="88"/>
      <c r="DZ189" s="88"/>
      <c r="EA189" s="88"/>
      <c r="EB189" s="12"/>
      <c r="EC189" s="12"/>
      <c r="ED189" s="12"/>
      <c r="EE189" s="12"/>
      <c r="EF189" s="3"/>
      <c r="EG189" s="12"/>
      <c r="EH189" s="3"/>
      <c r="EI189" s="3"/>
      <c r="EJ189" s="3"/>
      <c r="EK189" s="3"/>
      <c r="EL189" s="3"/>
      <c r="EM189" s="3"/>
      <c r="EN189" s="3"/>
      <c r="EO189" s="3"/>
      <c r="EP189" s="12"/>
      <c r="EQ189" s="87"/>
      <c r="ER189" s="3"/>
      <c r="ES189" s="3"/>
      <c r="ET189" s="88"/>
      <c r="EU189" s="88"/>
      <c r="EV189" s="88"/>
      <c r="EW189" s="12"/>
      <c r="EX189" s="12"/>
      <c r="EY189" s="12"/>
      <c r="EZ189" s="12"/>
      <c r="FA189" s="3"/>
      <c r="FB189" s="12"/>
      <c r="FC189" s="3"/>
      <c r="FD189" s="3"/>
      <c r="FE189" s="3"/>
      <c r="FF189" s="3"/>
      <c r="FG189" s="3"/>
      <c r="FH189" s="3"/>
      <c r="FI189" s="3"/>
      <c r="FJ189" s="3"/>
      <c r="FK189" s="12"/>
      <c r="FL189" s="12"/>
      <c r="FM189" s="3"/>
      <c r="FN189" s="88"/>
      <c r="FO189" s="88"/>
      <c r="FP189" s="88"/>
      <c r="FQ189" s="88"/>
      <c r="FR189" s="12"/>
      <c r="FS189" s="12"/>
      <c r="FT189" s="12"/>
      <c r="FU189" s="39"/>
      <c r="FV189" s="77"/>
      <c r="FW189" s="12"/>
      <c r="FX189" s="3"/>
      <c r="FY189" s="3"/>
      <c r="FZ189" s="3"/>
      <c r="GA189" s="3"/>
      <c r="GB189" s="3"/>
      <c r="GC189" s="3"/>
      <c r="GD189" s="3"/>
      <c r="GE189" s="3"/>
      <c r="GF189" s="12"/>
      <c r="GG189" s="12"/>
      <c r="GH189" s="88"/>
      <c r="GI189" s="45"/>
      <c r="GJ189" s="88"/>
      <c r="GK189" s="88"/>
      <c r="GL189" s="88"/>
      <c r="GM189" s="12"/>
      <c r="GN189" s="12"/>
      <c r="GO189" s="12"/>
      <c r="GP189" s="12"/>
      <c r="GQ189" s="77"/>
      <c r="GR189" s="12"/>
      <c r="GS189" s="3"/>
      <c r="GT189" s="3"/>
      <c r="GU189" s="3"/>
      <c r="GV189" s="3"/>
      <c r="GW189" s="3"/>
      <c r="GX189" s="3"/>
      <c r="GY189" s="3"/>
      <c r="GZ189" s="3"/>
      <c r="HA189" s="12"/>
      <c r="HB189" s="12"/>
      <c r="HC189" s="88"/>
      <c r="HD189" s="45"/>
      <c r="HE189" s="88"/>
      <c r="HF189" s="88"/>
      <c r="HG189" s="88"/>
      <c r="HH189" s="12"/>
      <c r="HI189" s="12"/>
      <c r="HJ189" s="12"/>
      <c r="HK189" s="12"/>
      <c r="HL189" s="77"/>
      <c r="HM189" s="3"/>
      <c r="HN189" s="3"/>
      <c r="HO189" s="3"/>
      <c r="HP189" s="3"/>
      <c r="HQ189" s="3"/>
      <c r="HR189" s="3"/>
      <c r="HS189" s="3"/>
      <c r="HT189" s="3"/>
      <c r="HU189" s="12"/>
      <c r="HV189" s="12"/>
      <c r="HW189" s="88"/>
      <c r="HX189" s="45"/>
      <c r="HY189" s="3"/>
      <c r="HZ189" s="3"/>
      <c r="IA189" s="3"/>
      <c r="IB189" s="20"/>
      <c r="IC189" s="12"/>
      <c r="ID189" s="12"/>
      <c r="IE189" s="12"/>
      <c r="IF189" s="105"/>
      <c r="IG189" s="100"/>
      <c r="IH189" s="3"/>
      <c r="II189" s="3"/>
      <c r="IJ189" s="3"/>
      <c r="IK189" s="3"/>
      <c r="IL189" s="3"/>
      <c r="IM189" s="3"/>
      <c r="IN189" s="3"/>
      <c r="IO189" s="12"/>
      <c r="IP189" s="12"/>
      <c r="IQ189" s="88"/>
      <c r="IR189" s="45"/>
      <c r="IS189" s="3"/>
      <c r="IT189" s="3"/>
      <c r="IU189" s="3"/>
      <c r="IV189" s="20"/>
      <c r="IW189" s="12"/>
      <c r="IX189" s="12"/>
      <c r="IY189" s="12"/>
      <c r="IZ189" s="12"/>
      <c r="JA189" s="100"/>
      <c r="JB189" s="3"/>
      <c r="JC189" s="3"/>
      <c r="JD189" s="3"/>
      <c r="JE189" s="3"/>
      <c r="JF189" s="3"/>
      <c r="JG189" s="3"/>
      <c r="JH189" s="3"/>
      <c r="JI189" s="12"/>
      <c r="JJ189" s="12"/>
      <c r="JK189" s="88"/>
      <c r="JL189" s="45"/>
      <c r="JM189" s="3"/>
      <c r="JN189" s="3"/>
      <c r="JO189" s="3"/>
      <c r="JP189" s="20"/>
      <c r="JQ189" s="12"/>
      <c r="JR189" s="12"/>
      <c r="JS189" s="12"/>
      <c r="JT189" s="12"/>
      <c r="JU189" s="100"/>
      <c r="JV189" s="3"/>
      <c r="JW189" s="3"/>
      <c r="JX189" s="3"/>
      <c r="JY189" s="3"/>
      <c r="JZ189" s="3"/>
      <c r="KA189" s="3"/>
      <c r="KB189" s="3"/>
      <c r="KC189" s="12"/>
      <c r="KD189" s="12"/>
      <c r="KE189" s="88"/>
      <c r="KF189" s="45"/>
      <c r="KG189" s="3"/>
      <c r="KH189" s="3"/>
      <c r="KI189" s="3"/>
      <c r="KJ189" s="20"/>
      <c r="KK189" s="12"/>
      <c r="KL189" s="12"/>
      <c r="KM189" s="12"/>
      <c r="KN189" s="12"/>
      <c r="KO189" s="100"/>
      <c r="KP189" s="3"/>
      <c r="KQ189" s="3"/>
      <c r="KR189" s="3"/>
      <c r="KS189" s="3"/>
      <c r="KT189" s="3"/>
      <c r="KU189" s="3"/>
      <c r="KV189" s="3"/>
      <c r="KW189" s="12"/>
      <c r="KX189" s="12"/>
      <c r="KY189" s="88"/>
      <c r="KZ189" s="45"/>
      <c r="LA189" s="3"/>
      <c r="LB189" s="3"/>
      <c r="LC189" s="3"/>
      <c r="LD189" s="20"/>
      <c r="LE189" s="12"/>
      <c r="LF189" s="12"/>
      <c r="LG189" s="12"/>
      <c r="LH189" s="12"/>
      <c r="LI189" s="100"/>
      <c r="LJ189" s="3"/>
      <c r="LK189" s="3"/>
      <c r="LL189" s="3"/>
      <c r="LM189" s="3"/>
      <c r="LN189" s="3"/>
      <c r="LO189" s="3"/>
      <c r="LP189" s="3"/>
      <c r="LQ189" s="12"/>
      <c r="LR189" s="12"/>
      <c r="LS189" s="88"/>
      <c r="LT189" s="45"/>
      <c r="LU189" s="88"/>
      <c r="LV189" s="88"/>
      <c r="LW189" s="88"/>
      <c r="LX189" s="88"/>
      <c r="LY189" s="12"/>
      <c r="LZ189" s="12"/>
      <c r="MA189" s="12"/>
      <c r="MB189" s="12"/>
      <c r="MC189" s="100"/>
      <c r="MD189" s="3"/>
      <c r="ME189" s="3"/>
      <c r="MF189" s="3"/>
      <c r="MG189" s="3"/>
      <c r="MH189" s="3"/>
      <c r="MI189" s="3"/>
      <c r="MJ189" s="3"/>
      <c r="MK189" s="12"/>
      <c r="ML189" s="12"/>
      <c r="MM189" s="88"/>
      <c r="MN189" s="45"/>
      <c r="MO189" s="88"/>
      <c r="MP189" s="88"/>
      <c r="MQ189" s="88"/>
      <c r="MR189" s="88"/>
      <c r="MS189" s="12"/>
      <c r="MT189" s="12"/>
      <c r="MU189" s="12"/>
      <c r="MV189" s="12"/>
      <c r="MW189" s="100"/>
      <c r="MX189" s="3"/>
      <c r="MY189" s="3"/>
      <c r="MZ189" s="3"/>
      <c r="NA189" s="3"/>
      <c r="NB189" s="3"/>
      <c r="NC189" s="3"/>
      <c r="ND189" s="3"/>
      <c r="NE189" s="12"/>
      <c r="NF189" s="12"/>
      <c r="NG189" s="88"/>
      <c r="NH189" s="45"/>
      <c r="NI189" s="88"/>
      <c r="NJ189" s="88"/>
      <c r="NK189" s="88"/>
      <c r="NL189" s="88"/>
      <c r="NM189" s="12"/>
      <c r="NN189" s="12"/>
      <c r="NO189" s="12"/>
      <c r="NP189" s="12"/>
      <c r="NQ189" s="100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f t="shared" si="1134"/>
        <v>0</v>
      </c>
      <c r="NW189" s="3">
        <f t="shared" si="1135"/>
        <v>0</v>
      </c>
      <c r="NX189" s="12">
        <f t="shared" si="1136"/>
        <v>0</v>
      </c>
      <c r="NY189" s="88">
        <f t="shared" si="1137"/>
        <v>0</v>
      </c>
      <c r="NZ189" s="45">
        <f t="shared" si="1138"/>
        <v>0</v>
      </c>
      <c r="OA189" s="88">
        <v>0</v>
      </c>
      <c r="OB189" s="88">
        <v>0</v>
      </c>
      <c r="OC189" s="88">
        <v>0</v>
      </c>
      <c r="OD189" s="88">
        <f t="shared" si="1139"/>
        <v>0</v>
      </c>
      <c r="OE189" s="12">
        <f t="shared" si="1140"/>
        <v>0</v>
      </c>
      <c r="OF189" s="12">
        <f t="shared" si="1141"/>
        <v>0</v>
      </c>
      <c r="OG189" s="12">
        <f t="shared" si="1142"/>
        <v>0</v>
      </c>
      <c r="OH189" s="12" t="e">
        <f t="shared" si="1143"/>
        <v>#DIV/0!</v>
      </c>
      <c r="OI189" s="12" t="e">
        <f t="shared" si="1144"/>
        <v>#DIV/0!</v>
      </c>
      <c r="OJ189" s="3">
        <v>0</v>
      </c>
      <c r="OK189" s="3">
        <v>0</v>
      </c>
      <c r="OL189" s="3">
        <v>0</v>
      </c>
      <c r="OM189" s="3">
        <v>0</v>
      </c>
      <c r="ON189" s="3">
        <v>400</v>
      </c>
      <c r="OO189" s="3">
        <f t="shared" si="1145"/>
        <v>400</v>
      </c>
      <c r="OP189" s="88">
        <f t="shared" si="1146"/>
        <v>21650.436237599999</v>
      </c>
      <c r="OQ189" s="12">
        <f t="shared" si="1147"/>
        <v>2.6313442048497837E-4</v>
      </c>
      <c r="OR189" s="3">
        <v>0</v>
      </c>
      <c r="OS189" s="100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f t="shared" si="1148"/>
        <v>0</v>
      </c>
      <c r="OY189" s="3">
        <f t="shared" si="1149"/>
        <v>0</v>
      </c>
      <c r="OZ189" s="12">
        <f t="shared" si="1150"/>
        <v>0</v>
      </c>
      <c r="PA189" s="88">
        <f t="shared" si="1151"/>
        <v>0</v>
      </c>
      <c r="PB189" s="45">
        <f t="shared" si="1152"/>
        <v>0</v>
      </c>
      <c r="PC189" s="88">
        <v>0</v>
      </c>
      <c r="PD189" s="88">
        <v>0</v>
      </c>
      <c r="PE189" s="88">
        <v>0</v>
      </c>
      <c r="PF189" s="88">
        <f t="shared" si="1153"/>
        <v>0</v>
      </c>
      <c r="PG189" s="12">
        <f t="shared" si="1154"/>
        <v>0</v>
      </c>
      <c r="PH189" s="12">
        <f t="shared" si="1155"/>
        <v>0</v>
      </c>
      <c r="PI189" s="12">
        <f t="shared" si="1156"/>
        <v>0</v>
      </c>
      <c r="PJ189" s="12" t="e">
        <f t="shared" si="1157"/>
        <v>#DIV/0!</v>
      </c>
      <c r="PK189" s="12" t="e">
        <f t="shared" si="1158"/>
        <v>#DIV/0!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400</v>
      </c>
      <c r="PR189" s="3">
        <f t="shared" si="1159"/>
        <v>400</v>
      </c>
      <c r="PS189" s="88">
        <f t="shared" si="1160"/>
        <v>21650.436237599999</v>
      </c>
      <c r="PT189" s="12">
        <f t="shared" si="1161"/>
        <v>3.0076646428781317E-4</v>
      </c>
      <c r="PU189" s="3">
        <v>0</v>
      </c>
      <c r="PV189" s="100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f t="shared" si="1162"/>
        <v>0</v>
      </c>
      <c r="QB189" s="3">
        <f t="shared" si="1163"/>
        <v>0</v>
      </c>
      <c r="QC189" s="12">
        <f t="shared" si="1164"/>
        <v>0</v>
      </c>
      <c r="QD189" s="88">
        <f t="shared" si="1165"/>
        <v>0</v>
      </c>
      <c r="QE189" s="45">
        <f t="shared" si="1166"/>
        <v>0</v>
      </c>
      <c r="QF189" s="88">
        <v>0</v>
      </c>
      <c r="QG189" s="88">
        <v>0</v>
      </c>
      <c r="QH189" s="88">
        <v>0</v>
      </c>
      <c r="QI189" s="88">
        <f t="shared" si="1167"/>
        <v>0</v>
      </c>
      <c r="QJ189" s="12">
        <f t="shared" si="1168"/>
        <v>0</v>
      </c>
      <c r="QK189" s="12">
        <f t="shared" si="1169"/>
        <v>0</v>
      </c>
      <c r="QL189" s="12">
        <f t="shared" si="1170"/>
        <v>0</v>
      </c>
      <c r="QM189" s="12" t="e">
        <f t="shared" si="1171"/>
        <v>#DIV/0!</v>
      </c>
      <c r="QN189" s="12" t="e">
        <f t="shared" si="1172"/>
        <v>#DIV/0!</v>
      </c>
      <c r="QO189" s="3">
        <v>0</v>
      </c>
      <c r="QP189" s="3"/>
      <c r="QQ189" s="3">
        <v>0</v>
      </c>
      <c r="QR189" s="3">
        <v>0</v>
      </c>
      <c r="QS189" s="3">
        <v>0</v>
      </c>
      <c r="QT189" s="3">
        <v>400</v>
      </c>
      <c r="QU189" s="3">
        <f t="shared" si="1173"/>
        <v>400</v>
      </c>
      <c r="QV189" s="88">
        <f t="shared" si="1174"/>
        <v>21650.436237599999</v>
      </c>
      <c r="QW189" s="12">
        <f t="shared" si="1175"/>
        <v>4.7520671886773459E-4</v>
      </c>
      <c r="QX189" s="3">
        <v>0</v>
      </c>
      <c r="QY189" s="100">
        <v>0</v>
      </c>
      <c r="QZ189" s="3">
        <v>0</v>
      </c>
      <c r="RA189" s="3">
        <v>0</v>
      </c>
      <c r="RB189" s="3">
        <v>0</v>
      </c>
      <c r="RC189" s="3">
        <v>0</v>
      </c>
      <c r="RD189" s="3">
        <f t="shared" si="1087"/>
        <v>0</v>
      </c>
      <c r="RE189" s="3">
        <f t="shared" si="1088"/>
        <v>0</v>
      </c>
      <c r="RF189" s="12">
        <f t="shared" si="1089"/>
        <v>0</v>
      </c>
      <c r="RG189" s="88">
        <f t="shared" si="1090"/>
        <v>0</v>
      </c>
      <c r="RH189" s="45">
        <f t="shared" si="1091"/>
        <v>0</v>
      </c>
      <c r="RI189" s="88">
        <v>0</v>
      </c>
      <c r="RJ189" s="88">
        <v>0</v>
      </c>
      <c r="RK189" s="88">
        <v>0</v>
      </c>
      <c r="RL189" s="88">
        <f t="shared" si="1092"/>
        <v>0</v>
      </c>
      <c r="RM189" s="12">
        <f t="shared" si="1093"/>
        <v>0</v>
      </c>
      <c r="RN189" s="12">
        <f t="shared" si="1094"/>
        <v>0</v>
      </c>
      <c r="RO189" s="12">
        <f t="shared" si="1095"/>
        <v>0</v>
      </c>
      <c r="RP189" s="169" t="str">
        <f t="shared" si="1096"/>
        <v>AH-50 Ear Cushion</v>
      </c>
      <c r="RQ189" s="12" t="e">
        <f t="shared" si="1097"/>
        <v>#DIV/0!</v>
      </c>
      <c r="RR189" s="12" t="e">
        <f t="shared" si="1098"/>
        <v>#DIV/0!</v>
      </c>
      <c r="RS189" s="3">
        <v>0</v>
      </c>
      <c r="RT189" s="3">
        <v>0</v>
      </c>
      <c r="RU189" s="3">
        <v>0</v>
      </c>
      <c r="RV189" s="3">
        <v>400</v>
      </c>
      <c r="RW189" s="3">
        <v>0</v>
      </c>
      <c r="RX189" s="3">
        <v>0</v>
      </c>
      <c r="RY189" s="3">
        <f t="shared" si="1099"/>
        <v>400</v>
      </c>
      <c r="RZ189" s="88">
        <f t="shared" si="1100"/>
        <v>21650.436237599999</v>
      </c>
      <c r="SA189" s="12">
        <f t="shared" si="1101"/>
        <v>3.052894457731933E-4</v>
      </c>
      <c r="SB189" s="3">
        <v>0</v>
      </c>
      <c r="SC189" s="100">
        <v>0</v>
      </c>
      <c r="SD189" s="3">
        <v>0</v>
      </c>
      <c r="SE189" s="3">
        <v>0</v>
      </c>
      <c r="SF189" s="3">
        <v>0</v>
      </c>
      <c r="SG189" s="3">
        <v>0</v>
      </c>
      <c r="SH189" s="3">
        <f t="shared" si="1102"/>
        <v>0</v>
      </c>
      <c r="SI189" s="3">
        <f t="shared" si="1103"/>
        <v>0</v>
      </c>
      <c r="SJ189" s="12">
        <f t="shared" si="1104"/>
        <v>0</v>
      </c>
      <c r="SK189" s="88">
        <f t="shared" si="1105"/>
        <v>0</v>
      </c>
      <c r="SL189" s="45">
        <f t="shared" si="1106"/>
        <v>0</v>
      </c>
      <c r="SM189" s="88">
        <v>0</v>
      </c>
      <c r="SN189" s="88">
        <v>0</v>
      </c>
      <c r="SO189" s="88">
        <v>0</v>
      </c>
      <c r="SP189" s="88">
        <f t="shared" si="1107"/>
        <v>0</v>
      </c>
      <c r="SQ189" s="12">
        <f t="shared" si="1108"/>
        <v>0</v>
      </c>
      <c r="SR189" s="87">
        <f t="shared" si="1109"/>
        <v>0</v>
      </c>
      <c r="SS189" s="87">
        <f t="shared" si="1110"/>
        <v>0</v>
      </c>
      <c r="ST189" s="169" t="str">
        <f t="shared" si="1111"/>
        <v>AH-50 Ear Cushion</v>
      </c>
      <c r="SU189" s="12" t="e">
        <f t="shared" si="1112"/>
        <v>#DIV/0!</v>
      </c>
      <c r="SV189" s="12" t="e">
        <f t="shared" si="1113"/>
        <v>#DIV/0!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f t="shared" si="1114"/>
        <v>0</v>
      </c>
      <c r="TD189" s="88">
        <f t="shared" si="1115"/>
        <v>0</v>
      </c>
      <c r="TE189" s="12">
        <f t="shared" si="1116"/>
        <v>0</v>
      </c>
      <c r="TF189" s="3">
        <v>0</v>
      </c>
      <c r="TG189" s="100">
        <f>SUMIFS(Main!TX:TX,Main!B:B,B:B)</f>
        <v>0</v>
      </c>
      <c r="TH189" s="3">
        <v>0</v>
      </c>
      <c r="TI189" s="3">
        <v>0</v>
      </c>
      <c r="TJ189" s="3">
        <f>SUMIFS(Main!TT:TT,Main!B:B,B:B)</f>
        <v>0</v>
      </c>
      <c r="TK189" s="3">
        <v>0</v>
      </c>
      <c r="TL189" s="3">
        <f t="shared" si="1117"/>
        <v>0</v>
      </c>
      <c r="TM189" s="3">
        <f t="shared" si="1118"/>
        <v>0</v>
      </c>
      <c r="TN189" s="12">
        <f t="shared" si="1119"/>
        <v>0</v>
      </c>
      <c r="TO189" s="88">
        <f t="shared" si="1120"/>
        <v>0</v>
      </c>
      <c r="TP189" s="45">
        <f t="shared" si="1121"/>
        <v>0</v>
      </c>
      <c r="TQ189" s="88">
        <v>0</v>
      </c>
      <c r="TR189" s="88">
        <v>0</v>
      </c>
      <c r="TS189" s="88">
        <f>SUMIFS(Main!TU:TU,Main!B:B,B:B)</f>
        <v>0</v>
      </c>
      <c r="TT189" s="88">
        <f t="shared" si="1122"/>
        <v>0</v>
      </c>
      <c r="TU189" s="12">
        <f t="shared" si="1123"/>
        <v>0</v>
      </c>
      <c r="TV189" s="87">
        <f t="shared" si="1124"/>
        <v>0</v>
      </c>
      <c r="TW189" s="87">
        <f t="shared" si="1125"/>
        <v>0</v>
      </c>
      <c r="TX189" s="169" t="str">
        <f t="shared" si="1126"/>
        <v>AH-50 Ear Cushion</v>
      </c>
      <c r="TY189" s="12" t="e">
        <f t="shared" si="1127"/>
        <v>#DIV/0!</v>
      </c>
      <c r="TZ189" s="12" t="e">
        <f t="shared" si="1128"/>
        <v>#DIV/0!</v>
      </c>
      <c r="UA189" s="3">
        <f>SUMIFS(Main!UG:UG,Main!B:B,B:B)</f>
        <v>0</v>
      </c>
      <c r="UB189" s="3">
        <f>SUMIFS(Main!UI:UI,Main!B:B,B:B)</f>
        <v>0</v>
      </c>
      <c r="UC189" s="3">
        <f>SUMIFS(Main!UK:UK,Main!B:B,B:B)</f>
        <v>0</v>
      </c>
      <c r="UD189" s="3">
        <f>SUMIFS(Main!UO:UO,Main!B:B,B:B)</f>
        <v>0</v>
      </c>
      <c r="UE189" s="3">
        <f>SUMIFS(Main!UQ:UQ,Main!B:B,B:B)</f>
        <v>0</v>
      </c>
      <c r="UF189" s="3">
        <f>SUMIFS(Main!US:US,Main!B:B,B:B)</f>
        <v>0</v>
      </c>
      <c r="UG189" s="3">
        <f t="shared" si="1129"/>
        <v>0</v>
      </c>
      <c r="UH189" s="88">
        <f t="shared" si="1130"/>
        <v>0</v>
      </c>
      <c r="UI189" s="12">
        <f t="shared" si="1131"/>
        <v>0</v>
      </c>
      <c r="UJ189" s="3">
        <f>SUMIFS(Main!UW:UW,Main!B:B,B:B)</f>
        <v>0</v>
      </c>
      <c r="UK189" s="100">
        <f>SUMIFS(Main!VI:VI,Main!A:A,A:A)</f>
        <v>0</v>
      </c>
      <c r="UL189" s="3">
        <v>0</v>
      </c>
      <c r="UM189" s="3">
        <v>0</v>
      </c>
      <c r="UN189" s="3">
        <f>SUMIFS(Main!VE:VE,Main!A:A,A:A)</f>
        <v>0</v>
      </c>
      <c r="UO189" s="3"/>
      <c r="UP189" s="3">
        <f t="shared" si="741"/>
        <v>0</v>
      </c>
      <c r="UQ189" s="3">
        <f t="shared" si="742"/>
        <v>0</v>
      </c>
      <c r="UR189" s="12">
        <f t="shared" si="743"/>
        <v>0</v>
      </c>
      <c r="US189" s="88">
        <f t="shared" si="744"/>
        <v>0</v>
      </c>
      <c r="UT189" s="45">
        <f t="shared" si="745"/>
        <v>0</v>
      </c>
      <c r="UU189" s="88">
        <v>0</v>
      </c>
      <c r="UV189" s="88">
        <v>0</v>
      </c>
      <c r="UW189" s="88">
        <f>SUMIFS(Main!VF:VF,Main!A:A,A:A)</f>
        <v>0</v>
      </c>
      <c r="UX189" s="88">
        <f t="shared" si="746"/>
        <v>0</v>
      </c>
      <c r="UY189" s="12">
        <f t="shared" si="747"/>
        <v>0</v>
      </c>
      <c r="UZ189" s="87">
        <f t="shared" si="748"/>
        <v>0</v>
      </c>
      <c r="VA189" s="87">
        <f t="shared" si="749"/>
        <v>0</v>
      </c>
      <c r="VB189" s="169" t="str">
        <f t="shared" si="740"/>
        <v>AH-50 Ear Cushion</v>
      </c>
      <c r="VC189" s="12" t="e">
        <f t="shared" si="754"/>
        <v>#DIV/0!</v>
      </c>
      <c r="VD189" s="12" t="e">
        <f t="shared" si="750"/>
        <v>#DIV/0!</v>
      </c>
      <c r="VE189" s="3">
        <f>SUMIFS(Main!VR:VR,Main!B:B,B:B)</f>
        <v>0</v>
      </c>
      <c r="VF189" s="3">
        <f>SUMIFS(Main!VT:VT,Main!B:B,B:B)</f>
        <v>0</v>
      </c>
      <c r="VG189" s="3">
        <f>SUMIFS(Main!VV:VV,Main!B:B,B:B)</f>
        <v>0</v>
      </c>
      <c r="VH189" s="3">
        <f>SUMIFS(Main!VZ:VZ,Main!B:B,B:B)</f>
        <v>0</v>
      </c>
      <c r="VI189" s="3">
        <f>SUMIFS(Main!WB:WB,Main!B:B,B:B)</f>
        <v>0</v>
      </c>
      <c r="VJ189" s="3">
        <f>SUMIFS(Main!WD:WD,Main!B:B,B:B)</f>
        <v>0</v>
      </c>
      <c r="VK189" s="3">
        <f t="shared" si="751"/>
        <v>0</v>
      </c>
      <c r="VL189" s="88">
        <f t="shared" si="752"/>
        <v>0</v>
      </c>
      <c r="VM189" s="12">
        <f t="shared" si="753"/>
        <v>0</v>
      </c>
      <c r="VN189" s="3">
        <f>SUMIFS(Main!WH:WH,Main!B:B,B:B)</f>
        <v>0</v>
      </c>
    </row>
    <row r="190" spans="1:586">
      <c r="A190" s="155" t="s">
        <v>183</v>
      </c>
      <c r="B190" s="154" t="s">
        <v>182</v>
      </c>
      <c r="C190" s="150" t="s">
        <v>294</v>
      </c>
      <c r="D190" s="150" t="s">
        <v>669</v>
      </c>
      <c r="E190" s="154" t="s">
        <v>285</v>
      </c>
      <c r="F190" s="150" t="s">
        <v>475</v>
      </c>
      <c r="G190" s="150" t="s">
        <v>447</v>
      </c>
      <c r="H190" s="17">
        <v>1315.1177526000001</v>
      </c>
      <c r="I190" s="1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87"/>
      <c r="V190" s="87"/>
      <c r="W190" s="12"/>
      <c r="X190" s="91"/>
      <c r="Y190" s="91"/>
      <c r="Z190" s="91"/>
      <c r="AA190" s="91"/>
      <c r="AB190" s="91"/>
      <c r="AC190" s="91"/>
      <c r="AD190" s="91"/>
      <c r="AE190" s="87"/>
      <c r="AF190" s="88"/>
      <c r="AG190" s="88"/>
      <c r="AH190" s="88"/>
      <c r="AI190" s="87"/>
      <c r="AJ190" s="87"/>
      <c r="AK190" s="12"/>
      <c r="AL190" s="3"/>
      <c r="AM190" s="3"/>
      <c r="AN190" s="3"/>
      <c r="AO190" s="3"/>
      <c r="AP190" s="3"/>
      <c r="AQ190" s="3"/>
      <c r="AR190" s="3"/>
      <c r="AS190" s="3"/>
      <c r="AT190" s="87"/>
      <c r="AU190" s="40"/>
      <c r="AV190" s="40"/>
      <c r="AW190" s="88"/>
      <c r="AX190" s="88"/>
      <c r="AY190" s="88"/>
      <c r="AZ190" s="87"/>
      <c r="BA190" s="87"/>
      <c r="BB190" s="87"/>
      <c r="BC190" s="89"/>
      <c r="BD190" s="12"/>
      <c r="BE190" s="3"/>
      <c r="BF190" s="3"/>
      <c r="BG190" s="3"/>
      <c r="BH190" s="3"/>
      <c r="BI190" s="3"/>
      <c r="BJ190" s="3"/>
      <c r="BK190" s="3"/>
      <c r="BL190" s="3"/>
      <c r="BM190" s="87"/>
      <c r="BN190" s="40"/>
      <c r="BO190" s="40"/>
      <c r="BP190" s="88"/>
      <c r="BQ190" s="88"/>
      <c r="BR190" s="88"/>
      <c r="BS190" s="12"/>
      <c r="BT190" s="12"/>
      <c r="BU190" s="87"/>
      <c r="BV190" s="89"/>
      <c r="BW190" s="90"/>
      <c r="BX190" s="12"/>
      <c r="BY190" s="3"/>
      <c r="BZ190" s="3"/>
      <c r="CA190" s="3"/>
      <c r="CB190" s="3"/>
      <c r="CC190" s="3"/>
      <c r="CD190" s="3"/>
      <c r="CE190" s="3"/>
      <c r="CF190" s="3"/>
      <c r="CG190" s="87"/>
      <c r="CH190" s="3"/>
      <c r="CI190" s="3"/>
      <c r="CJ190" s="88"/>
      <c r="CK190" s="88"/>
      <c r="CL190" s="88"/>
      <c r="CM190" s="87"/>
      <c r="CN190" s="87"/>
      <c r="CO190" s="12"/>
      <c r="CP190" s="12"/>
      <c r="CQ190" s="77"/>
      <c r="CR190" s="12"/>
      <c r="CS190" s="3"/>
      <c r="CT190" s="3"/>
      <c r="CU190" s="3"/>
      <c r="CV190" s="3"/>
      <c r="CW190" s="3"/>
      <c r="CX190" s="3"/>
      <c r="CY190" s="3"/>
      <c r="CZ190" s="3"/>
      <c r="DA190" s="87"/>
      <c r="DB190" s="45"/>
      <c r="DC190" s="3"/>
      <c r="DD190" s="88"/>
      <c r="DE190" s="88"/>
      <c r="DF190" s="88"/>
      <c r="DG190" s="12"/>
      <c r="DH190" s="12"/>
      <c r="DI190" s="12"/>
      <c r="DJ190" s="12"/>
      <c r="DK190" s="3"/>
      <c r="DL190" s="2"/>
      <c r="DM190" s="3"/>
      <c r="DN190" s="3"/>
      <c r="DO190" s="3"/>
      <c r="DP190" s="3"/>
      <c r="DQ190" s="3"/>
      <c r="DR190" s="3"/>
      <c r="DS190" s="3"/>
      <c r="DT190" s="3"/>
      <c r="DU190" s="12"/>
      <c r="DV190" s="87"/>
      <c r="DW190" s="3"/>
      <c r="DX190" s="3"/>
      <c r="DY190" s="88"/>
      <c r="DZ190" s="88"/>
      <c r="EA190" s="88"/>
      <c r="EB190" s="12"/>
      <c r="EC190" s="12"/>
      <c r="ED190" s="12"/>
      <c r="EE190" s="12"/>
      <c r="EF190" s="3"/>
      <c r="EG190" s="12"/>
      <c r="EH190" s="3"/>
      <c r="EI190" s="3"/>
      <c r="EJ190" s="3"/>
      <c r="EK190" s="3"/>
      <c r="EL190" s="3"/>
      <c r="EM190" s="3"/>
      <c r="EN190" s="3"/>
      <c r="EO190" s="3"/>
      <c r="EP190" s="12"/>
      <c r="EQ190" s="87"/>
      <c r="ER190" s="3"/>
      <c r="ES190" s="3"/>
      <c r="ET190" s="88"/>
      <c r="EU190" s="88"/>
      <c r="EV190" s="88"/>
      <c r="EW190" s="12"/>
      <c r="EX190" s="12"/>
      <c r="EY190" s="12"/>
      <c r="EZ190" s="12"/>
      <c r="FA190" s="3"/>
      <c r="FB190" s="12"/>
      <c r="FC190" s="3"/>
      <c r="FD190" s="3"/>
      <c r="FE190" s="3"/>
      <c r="FF190" s="3"/>
      <c r="FG190" s="3"/>
      <c r="FH190" s="3"/>
      <c r="FI190" s="3"/>
      <c r="FJ190" s="3"/>
      <c r="FK190" s="12"/>
      <c r="FL190" s="12"/>
      <c r="FM190" s="3"/>
      <c r="FN190" s="88"/>
      <c r="FO190" s="88"/>
      <c r="FP190" s="88"/>
      <c r="FQ190" s="88"/>
      <c r="FR190" s="12"/>
      <c r="FS190" s="12"/>
      <c r="FT190" s="12"/>
      <c r="FU190" s="39"/>
      <c r="FV190" s="77"/>
      <c r="FW190" s="12"/>
      <c r="FX190" s="3"/>
      <c r="FY190" s="3"/>
      <c r="FZ190" s="3"/>
      <c r="GA190" s="3"/>
      <c r="GB190" s="3"/>
      <c r="GC190" s="3"/>
      <c r="GD190" s="3"/>
      <c r="GE190" s="3"/>
      <c r="GF190" s="12"/>
      <c r="GG190" s="12"/>
      <c r="GH190" s="88"/>
      <c r="GI190" s="45"/>
      <c r="GJ190" s="88"/>
      <c r="GK190" s="88"/>
      <c r="GL190" s="88"/>
      <c r="GM190" s="12"/>
      <c r="GN190" s="12"/>
      <c r="GO190" s="12"/>
      <c r="GP190" s="12"/>
      <c r="GQ190" s="77" t="s">
        <v>619</v>
      </c>
      <c r="GR190" s="12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f t="shared" ref="GW190:GW202" si="1176">GU190-GV190</f>
        <v>0</v>
      </c>
      <c r="GX190" s="3">
        <v>0</v>
      </c>
      <c r="GY190" s="3">
        <v>0</v>
      </c>
      <c r="GZ190" s="3">
        <f t="shared" ref="GZ190:GZ202" si="1177">GV190+GW190+GX190</f>
        <v>0</v>
      </c>
      <c r="HA190" s="12">
        <f t="shared" ref="HA190:HA202" si="1178">IF(GX190,GX190/GZ190,0)</f>
        <v>0</v>
      </c>
      <c r="HB190" s="12">
        <f t="shared" ref="HB190:HB202" si="1179">IF(GV190,GV190/GT190,0)</f>
        <v>0</v>
      </c>
      <c r="HC190" s="88">
        <f t="shared" ref="HC190:HC202" si="1180">IF(HE190,HE190/GV190,0)</f>
        <v>0</v>
      </c>
      <c r="HD190" s="45">
        <f t="shared" ref="HD190:HD202" si="1181">IF(HE190,HE190/GZ190,0)</f>
        <v>0</v>
      </c>
      <c r="HE190" s="88">
        <v>0</v>
      </c>
      <c r="HF190" s="88">
        <v>0</v>
      </c>
      <c r="HG190" s="88">
        <v>0</v>
      </c>
      <c r="HH190" s="12">
        <f t="shared" ref="HH190:HH202" si="1182">IF(HE190,HE190/HF190,0)</f>
        <v>0</v>
      </c>
      <c r="HI190" s="12">
        <f t="shared" ref="HI190:HI202" si="1183">IF(HE190,HE190/HG190,0)</f>
        <v>0</v>
      </c>
      <c r="HJ190" s="12" t="e">
        <f t="shared" ref="HJ190:HJ202" si="1184">GV190/GZ190</f>
        <v>#DIV/0!</v>
      </c>
      <c r="HK190" s="12" t="e">
        <f t="shared" ref="HK190:HK202" si="1185">1-HJ190</f>
        <v>#DIV/0!</v>
      </c>
      <c r="HL190" s="77" t="s">
        <v>285</v>
      </c>
      <c r="HM190" s="3">
        <v>0</v>
      </c>
      <c r="HN190" s="3">
        <v>0</v>
      </c>
      <c r="HO190" s="3">
        <v>0</v>
      </c>
      <c r="HP190" s="3">
        <v>0</v>
      </c>
      <c r="HQ190" s="3">
        <v>0</v>
      </c>
      <c r="HR190" s="3">
        <f t="shared" ref="HR190:HR202" si="1186">HP190-HQ190</f>
        <v>0</v>
      </c>
      <c r="HS190" s="3">
        <v>0</v>
      </c>
      <c r="HT190" s="3">
        <f t="shared" ref="HT190:HT202" si="1187">HQ190+HR190+HS190</f>
        <v>0</v>
      </c>
      <c r="HU190" s="12">
        <f t="shared" ref="HU190:HU202" si="1188">IF(HS190,HS190/HT190,0)</f>
        <v>0</v>
      </c>
      <c r="HV190" s="12">
        <f t="shared" ref="HV190:HV202" si="1189">IF(HQ190,HQ190/HO190,0)</f>
        <v>0</v>
      </c>
      <c r="HW190" s="88">
        <f t="shared" ref="HW190:HW202" si="1190">IF(HY190,HY190/HQ190,0)</f>
        <v>0</v>
      </c>
      <c r="HX190" s="45">
        <f t="shared" ref="HX190:HX202" si="1191">IF(HY190,HY190/HT190,0)</f>
        <v>0</v>
      </c>
      <c r="HY190" s="3">
        <v>0</v>
      </c>
      <c r="HZ190" s="3">
        <v>0</v>
      </c>
      <c r="IA190" s="3">
        <v>0</v>
      </c>
      <c r="IB190" s="20">
        <f t="shared" ref="IB190:IB202" si="1192">IA190/1.18</f>
        <v>0</v>
      </c>
      <c r="IC190" s="12">
        <f t="shared" ref="IC190:IC202" si="1193">IF(HY190,HY190/HZ190,0)</f>
        <v>0</v>
      </c>
      <c r="ID190" s="12">
        <f t="shared" ref="ID190:ID202" si="1194">IF(HY190,HY190/IB190,0)</f>
        <v>0</v>
      </c>
      <c r="IE190" s="12" t="e">
        <f t="shared" ref="IE190:IE202" si="1195">HQ190/HT190</f>
        <v>#DIV/0!</v>
      </c>
      <c r="IF190" s="105" t="e">
        <f t="shared" ref="IF190:IF202" si="1196">1-IE190</f>
        <v>#DIV/0!</v>
      </c>
      <c r="IG190" s="100">
        <v>0</v>
      </c>
      <c r="IH190" s="3">
        <v>0</v>
      </c>
      <c r="II190" s="3">
        <v>0</v>
      </c>
      <c r="IJ190" s="3">
        <v>0</v>
      </c>
      <c r="IK190" s="3">
        <v>0</v>
      </c>
      <c r="IL190" s="3">
        <f t="shared" ref="IL190:IL202" si="1197">IJ190-IK190</f>
        <v>0</v>
      </c>
      <c r="IM190" s="3">
        <v>0</v>
      </c>
      <c r="IN190" s="3">
        <f t="shared" ref="IN190:IN202" si="1198">IK190+IL190+IM190</f>
        <v>0</v>
      </c>
      <c r="IO190" s="12">
        <f t="shared" ref="IO190:IO202" si="1199">IF(IM190,IM190/IN190,0)</f>
        <v>0</v>
      </c>
      <c r="IP190" s="12">
        <f t="shared" ref="IP190:IP202" si="1200">IF(IK190,IK190/II190,0)</f>
        <v>0</v>
      </c>
      <c r="IQ190" s="88">
        <f t="shared" ref="IQ190:IQ202" si="1201">IF(IS190,IS190/IK190,0)</f>
        <v>0</v>
      </c>
      <c r="IR190" s="45">
        <f t="shared" ref="IR190:IR202" si="1202">IF(IS190,IS190/IN190,0)</f>
        <v>0</v>
      </c>
      <c r="IS190" s="3">
        <v>0</v>
      </c>
      <c r="IT190" s="3">
        <v>0</v>
      </c>
      <c r="IU190" s="3">
        <v>0</v>
      </c>
      <c r="IV190" s="20">
        <f t="shared" ref="IV190:IV202" si="1203">IU190/1.18</f>
        <v>0</v>
      </c>
      <c r="IW190" s="12">
        <f t="shared" ref="IW190:IW202" si="1204">IF(IS190,IS190/IT190,0)</f>
        <v>0</v>
      </c>
      <c r="IX190" s="12">
        <f t="shared" ref="IX190:IX202" si="1205">IF(IS190,IS190/IV190,0)</f>
        <v>0</v>
      </c>
      <c r="IY190" s="12" t="e">
        <f t="shared" ref="IY190:IY202" si="1206">IK190/IN190</f>
        <v>#DIV/0!</v>
      </c>
      <c r="IZ190" s="12" t="e">
        <f t="shared" ref="IZ190:IZ202" si="1207">1-IY190</f>
        <v>#DIV/0!</v>
      </c>
      <c r="JA190" s="100">
        <v>0</v>
      </c>
      <c r="JB190" s="3">
        <v>0</v>
      </c>
      <c r="JC190" s="3">
        <v>0</v>
      </c>
      <c r="JD190" s="3">
        <v>0</v>
      </c>
      <c r="JE190" s="3">
        <v>0</v>
      </c>
      <c r="JF190" s="3">
        <f t="shared" ref="JF190:JF202" si="1208">JD190-JE190</f>
        <v>0</v>
      </c>
      <c r="JG190" s="3">
        <v>0</v>
      </c>
      <c r="JH190" s="3">
        <f t="shared" ref="JH190:JH202" si="1209">SUM(JE190:JG190)</f>
        <v>0</v>
      </c>
      <c r="JI190" s="12">
        <f t="shared" ref="JI190:JI202" si="1210">IF(JG190,JG190/JH190,0)</f>
        <v>0</v>
      </c>
      <c r="JJ190" s="12">
        <f t="shared" ref="JJ190:JJ202" si="1211">IF(JE190,JE190/JC190,0)</f>
        <v>0</v>
      </c>
      <c r="JK190" s="88">
        <f t="shared" ref="JK190:JK202" si="1212">IF(JM190,JM190/JE190,0)</f>
        <v>0</v>
      </c>
      <c r="JL190" s="45">
        <f t="shared" ref="JL190:JL202" si="1213">IF(JM190,JM190/JH190,0)</f>
        <v>0</v>
      </c>
      <c r="JM190" s="3">
        <v>0</v>
      </c>
      <c r="JN190" s="3">
        <v>0</v>
      </c>
      <c r="JO190" s="3">
        <v>0</v>
      </c>
      <c r="JP190" s="20">
        <f t="shared" ref="JP190:JP202" si="1214">JO190/1.18</f>
        <v>0</v>
      </c>
      <c r="JQ190" s="12">
        <f t="shared" ref="JQ190:JQ202" si="1215">IF(JM190,JM190/JN190,0)</f>
        <v>0</v>
      </c>
      <c r="JR190" s="12">
        <f t="shared" ref="JR190:JR202" si="1216">IF(JM190,JM190/JP190,0)</f>
        <v>0</v>
      </c>
      <c r="JS190" s="12" t="e">
        <f t="shared" ref="JS190:JS202" si="1217">JE190/JH190</f>
        <v>#DIV/0!</v>
      </c>
      <c r="JT190" s="12" t="e">
        <f t="shared" ref="JT190:JT202" si="1218">1-JS190</f>
        <v>#DIV/0!</v>
      </c>
      <c r="JU190" s="100">
        <v>0</v>
      </c>
      <c r="JV190" s="3">
        <v>0</v>
      </c>
      <c r="JW190" s="3">
        <v>0</v>
      </c>
      <c r="JX190" s="3">
        <v>0</v>
      </c>
      <c r="JY190" s="3">
        <v>0</v>
      </c>
      <c r="JZ190" s="3">
        <f t="shared" ref="JZ190:JZ202" si="1219">JX190-JY190</f>
        <v>0</v>
      </c>
      <c r="KA190" s="3">
        <v>0</v>
      </c>
      <c r="KB190" s="3">
        <f t="shared" ref="KB190:KB202" si="1220">SUM(JY190:KA190)</f>
        <v>0</v>
      </c>
      <c r="KC190" s="12">
        <f t="shared" ref="KC190:KC202" si="1221">IF(KA190,KA190/KB190,0)</f>
        <v>0</v>
      </c>
      <c r="KD190" s="12">
        <f t="shared" ref="KD190:KD202" si="1222">IF(JY190,JY190/JW190,0)</f>
        <v>0</v>
      </c>
      <c r="KE190" s="88">
        <f t="shared" ref="KE190:KE202" si="1223">IF(KG190,KG190/JY190,0)</f>
        <v>0</v>
      </c>
      <c r="KF190" s="45">
        <f t="shared" ref="KF190:KF202" si="1224">IF(KG190,KG190/KB190,0)</f>
        <v>0</v>
      </c>
      <c r="KG190" s="3">
        <v>0</v>
      </c>
      <c r="KH190" s="3">
        <v>0</v>
      </c>
      <c r="KI190" s="3">
        <v>0</v>
      </c>
      <c r="KJ190" s="20">
        <f t="shared" ref="KJ190:KJ202" si="1225">KI190/1.18</f>
        <v>0</v>
      </c>
      <c r="KK190" s="12">
        <f t="shared" ref="KK190:KK202" si="1226">IF(KG190,KG190/KH190,0)</f>
        <v>0</v>
      </c>
      <c r="KL190" s="12">
        <f t="shared" ref="KL190:KL202" si="1227">IF(KG190,KG190/KJ190,0)</f>
        <v>0</v>
      </c>
      <c r="KM190" s="12" t="e">
        <f t="shared" ref="KM190:KM202" si="1228">JY190/KB190</f>
        <v>#DIV/0!</v>
      </c>
      <c r="KN190" s="12" t="e">
        <f t="shared" ref="KN190:KN202" si="1229">1-KM190</f>
        <v>#DIV/0!</v>
      </c>
      <c r="KO190" s="100">
        <v>0</v>
      </c>
      <c r="KP190" s="3">
        <v>0</v>
      </c>
      <c r="KQ190" s="3">
        <v>0</v>
      </c>
      <c r="KR190" s="3">
        <v>0</v>
      </c>
      <c r="KS190" s="3">
        <v>0</v>
      </c>
      <c r="KT190" s="3">
        <f t="shared" ref="KT190:KT202" si="1230">KR190-KS190</f>
        <v>0</v>
      </c>
      <c r="KU190" s="3">
        <v>0</v>
      </c>
      <c r="KV190" s="3">
        <f t="shared" ref="KV190:KV202" si="1231">SUM(KS190:KU190)</f>
        <v>0</v>
      </c>
      <c r="KW190" s="12">
        <f t="shared" ref="KW190:KW202" si="1232">IF(KU190,KU190/KV190,0)</f>
        <v>0</v>
      </c>
      <c r="KX190" s="12">
        <f t="shared" ref="KX190:KX202" si="1233">IF(KS190,KS190/KQ190,0)</f>
        <v>0</v>
      </c>
      <c r="KY190" s="88">
        <f t="shared" ref="KY190:KY202" si="1234">IF(LA190,LA190/KS190,0)</f>
        <v>0</v>
      </c>
      <c r="KZ190" s="45">
        <f t="shared" ref="KZ190:KZ202" si="1235">IF(LA190,LA190/KV190,0)</f>
        <v>0</v>
      </c>
      <c r="LA190" s="3">
        <v>0</v>
      </c>
      <c r="LB190" s="3">
        <v>0</v>
      </c>
      <c r="LC190" s="3">
        <v>0</v>
      </c>
      <c r="LD190" s="20">
        <f t="shared" ref="LD190:LD202" si="1236">LC190/1.18</f>
        <v>0</v>
      </c>
      <c r="LE190" s="12">
        <f t="shared" ref="LE190:LE202" si="1237">IF(LA190,LA190/LB190,0)</f>
        <v>0</v>
      </c>
      <c r="LF190" s="12">
        <f t="shared" ref="LF190:LF202" si="1238">IF(LA190,LA190/LD190,0)</f>
        <v>0</v>
      </c>
      <c r="LG190" s="12" t="e">
        <f t="shared" ref="LG190:LG202" si="1239">KS190/KV190</f>
        <v>#DIV/0!</v>
      </c>
      <c r="LH190" s="12" t="e">
        <f t="shared" ref="LH190:LH202" si="1240">1-LG190</f>
        <v>#DIV/0!</v>
      </c>
      <c r="LI190" s="100">
        <v>0</v>
      </c>
      <c r="LJ190" s="3">
        <v>0</v>
      </c>
      <c r="LK190" s="3">
        <v>0</v>
      </c>
      <c r="LL190" s="3">
        <v>0</v>
      </c>
      <c r="LM190" s="3">
        <v>0</v>
      </c>
      <c r="LN190" s="3">
        <f t="shared" ref="LN190:LN202" si="1241">LL190-LM190</f>
        <v>0</v>
      </c>
      <c r="LO190" s="3">
        <v>0</v>
      </c>
      <c r="LP190" s="3">
        <f t="shared" ref="LP190:LP202" si="1242">SUM(LM190:LO190)</f>
        <v>0</v>
      </c>
      <c r="LQ190" s="12">
        <f t="shared" ref="LQ190:LQ202" si="1243">IF(LO190,LO190/LP190,0)</f>
        <v>0</v>
      </c>
      <c r="LR190" s="12">
        <f t="shared" ref="LR190:LR202" si="1244">IF(LM190,LM190/LK190,0)</f>
        <v>0</v>
      </c>
      <c r="LS190" s="88">
        <f t="shared" ref="LS190:LS202" si="1245">IF(LU190,LU190/LM190,0)</f>
        <v>0</v>
      </c>
      <c r="LT190" s="45">
        <f t="shared" ref="LT190:LT202" si="1246">IF(LU190,LU190/LP190,0)</f>
        <v>0</v>
      </c>
      <c r="LU190" s="88">
        <v>0</v>
      </c>
      <c r="LV190" s="88">
        <v>0</v>
      </c>
      <c r="LW190" s="88">
        <v>0</v>
      </c>
      <c r="LX190" s="88">
        <f t="shared" ref="LX190:LX202" si="1247">LW190/1.18</f>
        <v>0</v>
      </c>
      <c r="LY190" s="12">
        <f t="shared" ref="LY190:LY202" si="1248">IF(LU190,LU190/LV190,0)</f>
        <v>0</v>
      </c>
      <c r="LZ190" s="12">
        <f t="shared" ref="LZ190:LZ202" si="1249">IF(LU190,LU190/LX190,0)</f>
        <v>0</v>
      </c>
      <c r="MA190" s="12" t="e">
        <f t="shared" ref="MA190:MA202" si="1250">LM190/LP190</f>
        <v>#DIV/0!</v>
      </c>
      <c r="MB190" s="12" t="e">
        <f t="shared" ref="MB190:MB202" si="1251">1-MA190</f>
        <v>#DIV/0!</v>
      </c>
      <c r="MC190" s="100">
        <v>0</v>
      </c>
      <c r="MD190" s="3">
        <v>0</v>
      </c>
      <c r="ME190" s="3">
        <v>0</v>
      </c>
      <c r="MF190" s="3">
        <v>0</v>
      </c>
      <c r="MG190" s="3">
        <v>0</v>
      </c>
      <c r="MH190" s="3">
        <f t="shared" ref="MH190:MH202" si="1252">MF190-MG190</f>
        <v>0</v>
      </c>
      <c r="MI190" s="3">
        <v>0</v>
      </c>
      <c r="MJ190" s="3">
        <f t="shared" ref="MJ190:MJ202" si="1253">SUM(MG190:MI190)</f>
        <v>0</v>
      </c>
      <c r="MK190" s="12">
        <f t="shared" ref="MK190:MK202" si="1254">IF(MI190,MI190/MJ190,0)</f>
        <v>0</v>
      </c>
      <c r="ML190" s="12">
        <f t="shared" ref="ML190:ML202" si="1255">IF(MG190,MG190/ME190,0)</f>
        <v>0</v>
      </c>
      <c r="MM190" s="88">
        <f t="shared" ref="MM190:MM202" si="1256">IF(MO190,MO190/MG190,0)</f>
        <v>0</v>
      </c>
      <c r="MN190" s="45">
        <f t="shared" ref="MN190:MN202" si="1257">IF(MO190,MO190/MJ190,0)</f>
        <v>0</v>
      </c>
      <c r="MO190" s="88">
        <v>0</v>
      </c>
      <c r="MP190" s="88">
        <v>0</v>
      </c>
      <c r="MQ190" s="88">
        <v>0</v>
      </c>
      <c r="MR190" s="88">
        <f t="shared" ref="MR190:MR202" si="1258">MQ190/1.18</f>
        <v>0</v>
      </c>
      <c r="MS190" s="12">
        <f t="shared" ref="MS190:MS202" si="1259">IF(MO190,MO190/MP190,0)</f>
        <v>0</v>
      </c>
      <c r="MT190" s="12">
        <f t="shared" ref="MT190:MT202" si="1260">IF(MO190,MO190/MR190,0)</f>
        <v>0</v>
      </c>
      <c r="MU190" s="12" t="e">
        <f t="shared" ref="MU190:MU202" si="1261">MG190/MJ190</f>
        <v>#DIV/0!</v>
      </c>
      <c r="MV190" s="12" t="e">
        <f t="shared" ref="MV190:MV202" si="1262">1-MU190</f>
        <v>#DIV/0!</v>
      </c>
      <c r="MW190" s="100">
        <v>0</v>
      </c>
      <c r="MX190" s="3">
        <v>0</v>
      </c>
      <c r="MY190" s="3">
        <v>0</v>
      </c>
      <c r="MZ190" s="3">
        <v>0</v>
      </c>
      <c r="NA190" s="3">
        <v>0</v>
      </c>
      <c r="NB190" s="3">
        <f t="shared" ref="NB190:NB202" si="1263">MZ190-NA190</f>
        <v>0</v>
      </c>
      <c r="NC190" s="3">
        <v>0</v>
      </c>
      <c r="ND190" s="3">
        <f t="shared" ref="ND190:ND202" si="1264">SUM(NA190:NC190)</f>
        <v>0</v>
      </c>
      <c r="NE190" s="12">
        <f t="shared" ref="NE190:NE202" si="1265">IF(NC190,NC190/ND190,0)</f>
        <v>0</v>
      </c>
      <c r="NF190" s="12">
        <f t="shared" ref="NF190:NF202" si="1266">IF(NA190,NA190/MY190,0)</f>
        <v>0</v>
      </c>
      <c r="NG190" s="88">
        <f t="shared" ref="NG190:NG202" si="1267">IF(NI190,NI190/NA190,0)</f>
        <v>0</v>
      </c>
      <c r="NH190" s="45">
        <f t="shared" ref="NH190:NH202" si="1268">IF(NI190,NI190/ND190,0)</f>
        <v>0</v>
      </c>
      <c r="NI190" s="88">
        <v>0</v>
      </c>
      <c r="NJ190" s="88">
        <v>0</v>
      </c>
      <c r="NK190" s="88">
        <v>0</v>
      </c>
      <c r="NL190" s="88">
        <f t="shared" ref="NL190:NL202" si="1269">NK190/1.18</f>
        <v>0</v>
      </c>
      <c r="NM190" s="12">
        <f t="shared" ref="NM190:NM202" si="1270">IF(NI190,NI190/NJ190,0)</f>
        <v>0</v>
      </c>
      <c r="NN190" s="12">
        <f t="shared" ref="NN190:NN202" si="1271">IF(NI190,NI190/NL190,0)</f>
        <v>0</v>
      </c>
      <c r="NO190" s="12" t="e">
        <f t="shared" ref="NO190:NO202" si="1272">NA190/ND190</f>
        <v>#DIV/0!</v>
      </c>
      <c r="NP190" s="12" t="e">
        <f t="shared" ref="NP190:NP202" si="1273">1-NO190</f>
        <v>#DIV/0!</v>
      </c>
      <c r="NQ190" s="100">
        <v>0</v>
      </c>
      <c r="NR190" s="3">
        <v>0</v>
      </c>
      <c r="NS190" s="3">
        <v>0</v>
      </c>
      <c r="NT190" s="3">
        <v>0</v>
      </c>
      <c r="NU190" s="3">
        <v>0</v>
      </c>
      <c r="NV190" s="3">
        <f t="shared" si="1134"/>
        <v>0</v>
      </c>
      <c r="NW190" s="3">
        <f t="shared" si="1135"/>
        <v>0</v>
      </c>
      <c r="NX190" s="12">
        <f t="shared" si="1136"/>
        <v>0</v>
      </c>
      <c r="NY190" s="88">
        <f t="shared" si="1137"/>
        <v>0</v>
      </c>
      <c r="NZ190" s="45">
        <f t="shared" si="1138"/>
        <v>0</v>
      </c>
      <c r="OA190" s="88">
        <v>0</v>
      </c>
      <c r="OB190" s="88">
        <v>0</v>
      </c>
      <c r="OC190" s="88">
        <v>0</v>
      </c>
      <c r="OD190" s="88">
        <f t="shared" si="1139"/>
        <v>0</v>
      </c>
      <c r="OE190" s="12">
        <f t="shared" si="1140"/>
        <v>0</v>
      </c>
      <c r="OF190" s="12">
        <f t="shared" si="1141"/>
        <v>0</v>
      </c>
      <c r="OG190" s="12">
        <f t="shared" si="1142"/>
        <v>0</v>
      </c>
      <c r="OH190" s="12" t="e">
        <f t="shared" si="1143"/>
        <v>#DIV/0!</v>
      </c>
      <c r="OI190" s="12" t="e">
        <f t="shared" si="1144"/>
        <v>#DIV/0!</v>
      </c>
      <c r="OJ190" s="3">
        <v>0</v>
      </c>
      <c r="OK190" s="3">
        <v>1</v>
      </c>
      <c r="OL190" s="3">
        <v>0</v>
      </c>
      <c r="OM190" s="3">
        <v>0</v>
      </c>
      <c r="ON190" s="3">
        <v>0</v>
      </c>
      <c r="OO190" s="3">
        <f t="shared" si="1145"/>
        <v>1</v>
      </c>
      <c r="OP190" s="88">
        <f t="shared" si="1146"/>
        <v>1315.1177526000001</v>
      </c>
      <c r="OQ190" s="12">
        <f t="shared" si="1147"/>
        <v>1.5983638569781951E-5</v>
      </c>
      <c r="OR190" s="3">
        <v>0</v>
      </c>
      <c r="OS190" s="100">
        <v>0</v>
      </c>
      <c r="OT190" s="3">
        <v>0</v>
      </c>
      <c r="OU190" s="3">
        <v>0</v>
      </c>
      <c r="OV190" s="3">
        <v>0</v>
      </c>
      <c r="OW190" s="3">
        <v>0</v>
      </c>
      <c r="OX190" s="3">
        <f t="shared" si="1148"/>
        <v>0</v>
      </c>
      <c r="OY190" s="3">
        <f t="shared" si="1149"/>
        <v>0</v>
      </c>
      <c r="OZ190" s="12">
        <f t="shared" si="1150"/>
        <v>0</v>
      </c>
      <c r="PA190" s="88">
        <f t="shared" si="1151"/>
        <v>0</v>
      </c>
      <c r="PB190" s="45">
        <f t="shared" si="1152"/>
        <v>0</v>
      </c>
      <c r="PC190" s="88">
        <v>0</v>
      </c>
      <c r="PD190" s="88">
        <v>0</v>
      </c>
      <c r="PE190" s="88">
        <v>0</v>
      </c>
      <c r="PF190" s="88">
        <f t="shared" si="1153"/>
        <v>0</v>
      </c>
      <c r="PG190" s="12">
        <f t="shared" si="1154"/>
        <v>0</v>
      </c>
      <c r="PH190" s="12">
        <f t="shared" si="1155"/>
        <v>0</v>
      </c>
      <c r="PI190" s="12">
        <f t="shared" si="1156"/>
        <v>0</v>
      </c>
      <c r="PJ190" s="12" t="e">
        <f t="shared" si="1157"/>
        <v>#DIV/0!</v>
      </c>
      <c r="PK190" s="12" t="e">
        <f t="shared" si="1158"/>
        <v>#DIV/0!</v>
      </c>
      <c r="PL190" s="3">
        <v>0</v>
      </c>
      <c r="PM190" s="3">
        <v>1</v>
      </c>
      <c r="PN190" s="3">
        <v>0</v>
      </c>
      <c r="PO190" s="3">
        <v>0</v>
      </c>
      <c r="PP190" s="3">
        <v>0</v>
      </c>
      <c r="PQ190" s="3">
        <v>0</v>
      </c>
      <c r="PR190" s="3">
        <f t="shared" si="1159"/>
        <v>1</v>
      </c>
      <c r="PS190" s="88">
        <f t="shared" si="1160"/>
        <v>1315.1177526000001</v>
      </c>
      <c r="PT190" s="12">
        <f t="shared" si="1161"/>
        <v>1.8269531026109428E-5</v>
      </c>
      <c r="PU190" s="3">
        <v>0</v>
      </c>
      <c r="PV190" s="100">
        <v>0</v>
      </c>
      <c r="PW190" s="3">
        <v>0</v>
      </c>
      <c r="PX190" s="3">
        <v>0</v>
      </c>
      <c r="PY190" s="3">
        <v>0</v>
      </c>
      <c r="PZ190" s="3">
        <v>0</v>
      </c>
      <c r="QA190" s="3">
        <f t="shared" si="1162"/>
        <v>0</v>
      </c>
      <c r="QB190" s="3">
        <f t="shared" si="1163"/>
        <v>0</v>
      </c>
      <c r="QC190" s="12">
        <f t="shared" si="1164"/>
        <v>0</v>
      </c>
      <c r="QD190" s="88">
        <f t="shared" si="1165"/>
        <v>0</v>
      </c>
      <c r="QE190" s="45">
        <f t="shared" si="1166"/>
        <v>0</v>
      </c>
      <c r="QF190" s="88">
        <v>0</v>
      </c>
      <c r="QG190" s="88">
        <v>0</v>
      </c>
      <c r="QH190" s="88">
        <v>0</v>
      </c>
      <c r="QI190" s="88">
        <f t="shared" si="1167"/>
        <v>0</v>
      </c>
      <c r="QJ190" s="12">
        <f t="shared" si="1168"/>
        <v>0</v>
      </c>
      <c r="QK190" s="12">
        <f t="shared" si="1169"/>
        <v>0</v>
      </c>
      <c r="QL190" s="12">
        <f t="shared" si="1170"/>
        <v>0</v>
      </c>
      <c r="QM190" s="12" t="e">
        <f t="shared" si="1171"/>
        <v>#DIV/0!</v>
      </c>
      <c r="QN190" s="12" t="e">
        <f t="shared" si="1172"/>
        <v>#DIV/0!</v>
      </c>
      <c r="QO190" s="3">
        <v>0</v>
      </c>
      <c r="QP190" s="3"/>
      <c r="QQ190" s="3">
        <v>0</v>
      </c>
      <c r="QR190" s="3">
        <v>0</v>
      </c>
      <c r="QS190" s="3">
        <v>0</v>
      </c>
      <c r="QT190" s="3">
        <v>0</v>
      </c>
      <c r="QU190" s="3">
        <f t="shared" si="1173"/>
        <v>0</v>
      </c>
      <c r="QV190" s="88">
        <f t="shared" si="1174"/>
        <v>0</v>
      </c>
      <c r="QW190" s="12">
        <f t="shared" si="1175"/>
        <v>0</v>
      </c>
      <c r="QX190" s="3">
        <v>0</v>
      </c>
      <c r="QY190" s="100">
        <v>0</v>
      </c>
      <c r="QZ190" s="3">
        <v>0</v>
      </c>
      <c r="RA190" s="3">
        <v>0</v>
      </c>
      <c r="RB190" s="3">
        <v>0</v>
      </c>
      <c r="RC190" s="3">
        <v>0</v>
      </c>
      <c r="RD190" s="3">
        <f t="shared" si="1087"/>
        <v>0</v>
      </c>
      <c r="RE190" s="3">
        <f t="shared" si="1088"/>
        <v>0</v>
      </c>
      <c r="RF190" s="12">
        <f t="shared" si="1089"/>
        <v>0</v>
      </c>
      <c r="RG190" s="88">
        <f t="shared" si="1090"/>
        <v>0</v>
      </c>
      <c r="RH190" s="45">
        <f t="shared" si="1091"/>
        <v>0</v>
      </c>
      <c r="RI190" s="88">
        <v>0</v>
      </c>
      <c r="RJ190" s="88">
        <v>0</v>
      </c>
      <c r="RK190" s="88">
        <v>0</v>
      </c>
      <c r="RL190" s="88">
        <f t="shared" si="1092"/>
        <v>0</v>
      </c>
      <c r="RM190" s="12">
        <f t="shared" si="1093"/>
        <v>0</v>
      </c>
      <c r="RN190" s="12">
        <f t="shared" si="1094"/>
        <v>0</v>
      </c>
      <c r="RO190" s="12">
        <f t="shared" si="1095"/>
        <v>0</v>
      </c>
      <c r="RP190" s="169" t="str">
        <f t="shared" si="1096"/>
        <v>AI-07</v>
      </c>
      <c r="RQ190" s="12" t="e">
        <f t="shared" si="1097"/>
        <v>#DIV/0!</v>
      </c>
      <c r="RR190" s="12" t="e">
        <f t="shared" si="1098"/>
        <v>#DIV/0!</v>
      </c>
      <c r="RS190" s="3">
        <v>0</v>
      </c>
      <c r="RT190" s="3">
        <v>1</v>
      </c>
      <c r="RU190" s="3">
        <v>0</v>
      </c>
      <c r="RV190" s="3">
        <v>0</v>
      </c>
      <c r="RW190" s="3">
        <v>0</v>
      </c>
      <c r="RX190" s="3">
        <v>0</v>
      </c>
      <c r="RY190" s="3">
        <f t="shared" si="1099"/>
        <v>1</v>
      </c>
      <c r="RZ190" s="88">
        <f t="shared" si="1100"/>
        <v>1315.1177526000001</v>
      </c>
      <c r="SA190" s="12">
        <f t="shared" si="1101"/>
        <v>1.854427159857763E-5</v>
      </c>
      <c r="SB190" s="3">
        <v>0</v>
      </c>
      <c r="SC190" s="100">
        <v>0</v>
      </c>
      <c r="SD190" s="3">
        <v>0</v>
      </c>
      <c r="SE190" s="3">
        <v>0</v>
      </c>
      <c r="SF190" s="3">
        <v>0</v>
      </c>
      <c r="SG190" s="3">
        <v>0</v>
      </c>
      <c r="SH190" s="3">
        <f t="shared" si="1102"/>
        <v>0</v>
      </c>
      <c r="SI190" s="3">
        <f t="shared" si="1103"/>
        <v>0</v>
      </c>
      <c r="SJ190" s="12">
        <f t="shared" si="1104"/>
        <v>0</v>
      </c>
      <c r="SK190" s="88">
        <f t="shared" si="1105"/>
        <v>0</v>
      </c>
      <c r="SL190" s="45">
        <f t="shared" si="1106"/>
        <v>0</v>
      </c>
      <c r="SM190" s="88">
        <v>0</v>
      </c>
      <c r="SN190" s="88">
        <v>0</v>
      </c>
      <c r="SO190" s="88">
        <v>0</v>
      </c>
      <c r="SP190" s="88">
        <f t="shared" si="1107"/>
        <v>0</v>
      </c>
      <c r="SQ190" s="12">
        <f t="shared" si="1108"/>
        <v>0</v>
      </c>
      <c r="SR190" s="87">
        <f t="shared" si="1109"/>
        <v>0</v>
      </c>
      <c r="SS190" s="87">
        <f t="shared" si="1110"/>
        <v>0</v>
      </c>
      <c r="ST190" s="169" t="str">
        <f t="shared" si="1111"/>
        <v>AI-07</v>
      </c>
      <c r="SU190" s="12" t="e">
        <f t="shared" si="1112"/>
        <v>#DIV/0!</v>
      </c>
      <c r="SV190" s="12" t="e">
        <f t="shared" si="1113"/>
        <v>#DIV/0!</v>
      </c>
      <c r="SW190" s="3">
        <v>0</v>
      </c>
      <c r="SX190" s="3">
        <v>0</v>
      </c>
      <c r="SY190" s="3">
        <v>0</v>
      </c>
      <c r="SZ190" s="3">
        <v>0</v>
      </c>
      <c r="TA190" s="3">
        <v>0</v>
      </c>
      <c r="TB190" s="3">
        <v>0</v>
      </c>
      <c r="TC190" s="3">
        <f t="shared" si="1114"/>
        <v>0</v>
      </c>
      <c r="TD190" s="88">
        <f t="shared" si="1115"/>
        <v>0</v>
      </c>
      <c r="TE190" s="12">
        <f t="shared" si="1116"/>
        <v>0</v>
      </c>
      <c r="TF190" s="3">
        <v>0</v>
      </c>
      <c r="TG190" s="100">
        <f>SUMIFS(Main!TX:TX,Main!B:B,B:B)</f>
        <v>0</v>
      </c>
      <c r="TH190" s="3">
        <v>0</v>
      </c>
      <c r="TI190" s="3">
        <v>0</v>
      </c>
      <c r="TJ190" s="3">
        <f>SUMIFS(Main!TT:TT,Main!B:B,B:B)</f>
        <v>0</v>
      </c>
      <c r="TK190" s="3">
        <v>0</v>
      </c>
      <c r="TL190" s="3">
        <f t="shared" si="1117"/>
        <v>0</v>
      </c>
      <c r="TM190" s="3">
        <f t="shared" si="1118"/>
        <v>0</v>
      </c>
      <c r="TN190" s="12">
        <f t="shared" si="1119"/>
        <v>0</v>
      </c>
      <c r="TO190" s="88">
        <f t="shared" si="1120"/>
        <v>0</v>
      </c>
      <c r="TP190" s="45">
        <f t="shared" si="1121"/>
        <v>0</v>
      </c>
      <c r="TQ190" s="88">
        <v>0</v>
      </c>
      <c r="TR190" s="88">
        <v>0</v>
      </c>
      <c r="TS190" s="88">
        <f>SUMIFS(Main!TU:TU,Main!B:B,B:B)</f>
        <v>0</v>
      </c>
      <c r="TT190" s="88">
        <f t="shared" si="1122"/>
        <v>0</v>
      </c>
      <c r="TU190" s="12">
        <f t="shared" si="1123"/>
        <v>0</v>
      </c>
      <c r="TV190" s="87">
        <f t="shared" si="1124"/>
        <v>0</v>
      </c>
      <c r="TW190" s="87">
        <f t="shared" si="1125"/>
        <v>0</v>
      </c>
      <c r="TX190" s="169" t="str">
        <f t="shared" si="1126"/>
        <v>AI-07</v>
      </c>
      <c r="TY190" s="12" t="e">
        <f t="shared" si="1127"/>
        <v>#DIV/0!</v>
      </c>
      <c r="TZ190" s="12" t="e">
        <f t="shared" si="1128"/>
        <v>#DIV/0!</v>
      </c>
      <c r="UA190" s="3">
        <f>SUMIFS(Main!UG:UG,Main!B:B,B:B)</f>
        <v>0</v>
      </c>
      <c r="UB190" s="3">
        <f>SUMIFS(Main!UI:UI,Main!B:B,B:B)</f>
        <v>0</v>
      </c>
      <c r="UC190" s="3">
        <f>SUMIFS(Main!UK:UK,Main!B:B,B:B)</f>
        <v>0</v>
      </c>
      <c r="UD190" s="3">
        <f>SUMIFS(Main!UO:UO,Main!B:B,B:B)</f>
        <v>0</v>
      </c>
      <c r="UE190" s="3">
        <f>SUMIFS(Main!UQ:UQ,Main!B:B,B:B)</f>
        <v>0</v>
      </c>
      <c r="UF190" s="3">
        <f>SUMIFS(Main!US:US,Main!B:B,B:B)</f>
        <v>0</v>
      </c>
      <c r="UG190" s="3">
        <f t="shared" si="1129"/>
        <v>0</v>
      </c>
      <c r="UH190" s="88">
        <f t="shared" si="1130"/>
        <v>0</v>
      </c>
      <c r="UI190" s="12">
        <f t="shared" si="1131"/>
        <v>0</v>
      </c>
      <c r="UJ190" s="3">
        <f>SUMIFS(Main!UW:UW,Main!B:B,B:B)</f>
        <v>0</v>
      </c>
      <c r="UK190" s="100">
        <f>SUMIFS(Main!VI:VI,Main!A:A,A:A)</f>
        <v>0</v>
      </c>
      <c r="UL190" s="3">
        <v>0</v>
      </c>
      <c r="UM190" s="3">
        <v>0</v>
      </c>
      <c r="UN190" s="3">
        <f>SUMIFS(Main!VE:VE,Main!A:A,A:A)</f>
        <v>0</v>
      </c>
      <c r="UO190" s="3"/>
      <c r="UP190" s="3">
        <f t="shared" si="741"/>
        <v>0</v>
      </c>
      <c r="UQ190" s="3">
        <f t="shared" si="742"/>
        <v>0</v>
      </c>
      <c r="UR190" s="12">
        <f t="shared" si="743"/>
        <v>0</v>
      </c>
      <c r="US190" s="88">
        <f t="shared" si="744"/>
        <v>0</v>
      </c>
      <c r="UT190" s="45">
        <f t="shared" si="745"/>
        <v>0</v>
      </c>
      <c r="UU190" s="88">
        <v>0</v>
      </c>
      <c r="UV190" s="88">
        <v>0</v>
      </c>
      <c r="UW190" s="88">
        <f>SUMIFS(Main!VF:VF,Main!A:A,A:A)</f>
        <v>0</v>
      </c>
      <c r="UX190" s="88">
        <f t="shared" si="746"/>
        <v>0</v>
      </c>
      <c r="UY190" s="12">
        <f t="shared" si="747"/>
        <v>0</v>
      </c>
      <c r="UZ190" s="87">
        <f t="shared" si="748"/>
        <v>0</v>
      </c>
      <c r="VA190" s="87">
        <f t="shared" si="749"/>
        <v>0</v>
      </c>
      <c r="VB190" s="169" t="str">
        <f t="shared" si="740"/>
        <v>AI-07</v>
      </c>
      <c r="VC190" s="12" t="e">
        <f t="shared" si="754"/>
        <v>#DIV/0!</v>
      </c>
      <c r="VD190" s="12" t="e">
        <f t="shared" si="750"/>
        <v>#DIV/0!</v>
      </c>
      <c r="VE190" s="3">
        <f>SUMIFS(Main!VR:VR,Main!B:B,B:B)</f>
        <v>0</v>
      </c>
      <c r="VF190" s="3">
        <f>SUMIFS(Main!VT:VT,Main!B:B,B:B)</f>
        <v>0</v>
      </c>
      <c r="VG190" s="3">
        <f>SUMIFS(Main!VV:VV,Main!B:B,B:B)</f>
        <v>0</v>
      </c>
      <c r="VH190" s="3">
        <f>SUMIFS(Main!VZ:VZ,Main!B:B,B:B)</f>
        <v>0</v>
      </c>
      <c r="VI190" s="3">
        <f>SUMIFS(Main!WB:WB,Main!B:B,B:B)</f>
        <v>0</v>
      </c>
      <c r="VJ190" s="3">
        <f>SUMIFS(Main!WD:WD,Main!B:B,B:B)</f>
        <v>0</v>
      </c>
      <c r="VK190" s="3">
        <f t="shared" si="751"/>
        <v>0</v>
      </c>
      <c r="VL190" s="88">
        <f t="shared" si="752"/>
        <v>0</v>
      </c>
      <c r="VM190" s="12">
        <f t="shared" si="753"/>
        <v>0</v>
      </c>
      <c r="VN190" s="3">
        <f>SUMIFS(Main!WH:WH,Main!B:B,B:B)</f>
        <v>0</v>
      </c>
    </row>
    <row r="191" spans="1:586">
      <c r="A191" s="154" t="s">
        <v>38</v>
      </c>
      <c r="B191" s="155" t="s">
        <v>37</v>
      </c>
      <c r="C191" s="150" t="s">
        <v>294</v>
      </c>
      <c r="D191" s="150" t="s">
        <v>669</v>
      </c>
      <c r="E191" s="154" t="s">
        <v>212</v>
      </c>
      <c r="F191" s="150" t="s">
        <v>471</v>
      </c>
      <c r="G191" s="150" t="s">
        <v>458</v>
      </c>
      <c r="H191" s="17">
        <v>1465.9521918654232</v>
      </c>
      <c r="I191" s="12">
        <v>0.99870000000000003</v>
      </c>
      <c r="J191" s="3">
        <v>591</v>
      </c>
      <c r="K191" s="3">
        <v>17</v>
      </c>
      <c r="L191" s="3">
        <v>5</v>
      </c>
      <c r="M191" s="3">
        <f>K191-L191</f>
        <v>12</v>
      </c>
      <c r="N191" s="3">
        <v>4</v>
      </c>
      <c r="O191" s="3">
        <v>0</v>
      </c>
      <c r="P191" s="3">
        <f>L191+M191+N191</f>
        <v>21</v>
      </c>
      <c r="Q191" s="87">
        <v>5.62E-2</v>
      </c>
      <c r="R191" s="88">
        <v>529.38</v>
      </c>
      <c r="S191" s="88">
        <v>4102.68</v>
      </c>
      <c r="T191" s="88">
        <v>15886.21</v>
      </c>
      <c r="U191" s="87">
        <f>R191/S191</f>
        <v>0.12903272982538241</v>
      </c>
      <c r="V191" s="87">
        <f>R191/T191</f>
        <v>3.3323240722614146E-2</v>
      </c>
      <c r="W191" s="12">
        <v>0.99960000000000004</v>
      </c>
      <c r="X191" s="3">
        <v>1240</v>
      </c>
      <c r="Y191" s="91">
        <v>50</v>
      </c>
      <c r="Z191" s="3">
        <v>6</v>
      </c>
      <c r="AA191" s="3">
        <f>Y191-Z191</f>
        <v>44</v>
      </c>
      <c r="AB191" s="3">
        <v>13</v>
      </c>
      <c r="AC191" s="3">
        <v>0</v>
      </c>
      <c r="AD191" s="3">
        <f>Z191+AA191+AB191</f>
        <v>63</v>
      </c>
      <c r="AE191" s="87">
        <v>3.1399999999999997E-2</v>
      </c>
      <c r="AF191" s="88">
        <v>1311.13</v>
      </c>
      <c r="AG191" s="88">
        <v>4816.08</v>
      </c>
      <c r="AH191" s="88">
        <v>44953.21</v>
      </c>
      <c r="AI191" s="87">
        <f>AF191/AG191</f>
        <v>0.27224007906845404</v>
      </c>
      <c r="AJ191" s="87">
        <f>AF191/AH191</f>
        <v>2.9166548951676648E-2</v>
      </c>
      <c r="AK191" s="12">
        <v>1</v>
      </c>
      <c r="AL191" s="3">
        <v>594</v>
      </c>
      <c r="AM191" s="3">
        <v>178</v>
      </c>
      <c r="AN191" s="3">
        <v>21</v>
      </c>
      <c r="AO191" s="3">
        <v>7</v>
      </c>
      <c r="AP191" s="3">
        <f>AN191-AO191</f>
        <v>14</v>
      </c>
      <c r="AQ191" s="3">
        <v>4</v>
      </c>
      <c r="AR191" s="3">
        <v>0</v>
      </c>
      <c r="AS191" s="3">
        <f>AO191+AP191+AQ191</f>
        <v>25</v>
      </c>
      <c r="AT191" s="87">
        <f>AO191/AM191</f>
        <v>3.9325842696629212E-2</v>
      </c>
      <c r="AU191" s="40">
        <f>AW191/AO191</f>
        <v>135.53285714285715</v>
      </c>
      <c r="AV191" s="40">
        <f>AW191/AN191</f>
        <v>45.177619047619046</v>
      </c>
      <c r="AW191" s="88">
        <v>948.73</v>
      </c>
      <c r="AX191" s="88">
        <v>5797.33</v>
      </c>
      <c r="AY191" s="88">
        <v>19029</v>
      </c>
      <c r="AZ191" s="87">
        <f>AW191/AX191</f>
        <v>0.16364947311952227</v>
      </c>
      <c r="BA191" s="87">
        <f>AW191/AY191</f>
        <v>4.9857060276420201E-2</v>
      </c>
      <c r="BB191" s="87">
        <f>AO191/AS191</f>
        <v>0.28000000000000003</v>
      </c>
      <c r="BC191" s="89">
        <f>1-BB191</f>
        <v>0.72</v>
      </c>
      <c r="BD191" s="12">
        <v>1</v>
      </c>
      <c r="BE191" s="3">
        <v>10</v>
      </c>
      <c r="BF191" s="3">
        <v>0</v>
      </c>
      <c r="BG191" s="3">
        <v>1</v>
      </c>
      <c r="BH191" s="3">
        <v>0</v>
      </c>
      <c r="BI191" s="3">
        <f>BG191-BH191</f>
        <v>1</v>
      </c>
      <c r="BJ191" s="3">
        <v>0</v>
      </c>
      <c r="BK191" s="3">
        <v>0</v>
      </c>
      <c r="BL191" s="3">
        <f>BH191+BI191+BJ191</f>
        <v>1</v>
      </c>
      <c r="BM191" s="87" t="e">
        <f>BH191/BF191</f>
        <v>#DIV/0!</v>
      </c>
      <c r="BN191" s="40" t="e">
        <f>BP191/BH191</f>
        <v>#DIV/0!</v>
      </c>
      <c r="BO191" s="40">
        <f>BP191/BG191</f>
        <v>0</v>
      </c>
      <c r="BP191" s="88">
        <v>0</v>
      </c>
      <c r="BQ191" s="88">
        <v>0</v>
      </c>
      <c r="BR191" s="88">
        <v>899</v>
      </c>
      <c r="BS191" s="12" t="e">
        <f>BP191/BQ191</f>
        <v>#DIV/0!</v>
      </c>
      <c r="BT191" s="12">
        <f>BP191/BR191</f>
        <v>0</v>
      </c>
      <c r="BU191" s="87">
        <f>BH191/BL191</f>
        <v>0</v>
      </c>
      <c r="BV191" s="89">
        <f>1-BU191</f>
        <v>1</v>
      </c>
      <c r="BW191" s="90" t="str">
        <f>B191</f>
        <v>FBA76722</v>
      </c>
      <c r="BX191" s="12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f>CA191-CB191</f>
        <v>0</v>
      </c>
      <c r="CD191" s="3">
        <v>0</v>
      </c>
      <c r="CE191" s="3">
        <v>0</v>
      </c>
      <c r="CF191" s="3">
        <f>CB191+CC191+CD191</f>
        <v>0</v>
      </c>
      <c r="CG191" s="87" t="e">
        <f>CB191/BZ191</f>
        <v>#DIV/0!</v>
      </c>
      <c r="CH191" s="3" t="e">
        <f>CJ191/CB191</f>
        <v>#DIV/0!</v>
      </c>
      <c r="CI191" s="3" t="e">
        <f>CJ191/CA191</f>
        <v>#DIV/0!</v>
      </c>
      <c r="CJ191" s="88">
        <v>0</v>
      </c>
      <c r="CK191" s="88">
        <v>0</v>
      </c>
      <c r="CL191" s="88">
        <v>0</v>
      </c>
      <c r="CM191" s="87" t="e">
        <f>CJ191/CK191</f>
        <v>#DIV/0!</v>
      </c>
      <c r="CN191" s="87" t="e">
        <f>CJ191/CL191</f>
        <v>#DIV/0!</v>
      </c>
      <c r="CO191" s="12" t="e">
        <f>CB191/CF191</f>
        <v>#DIV/0!</v>
      </c>
      <c r="CP191" s="12" t="e">
        <f>1-CO191</f>
        <v>#DIV/0!</v>
      </c>
      <c r="CQ191" s="77" t="str">
        <f>B191</f>
        <v>FBA76722</v>
      </c>
      <c r="CR191" s="12">
        <v>0.97370000000000001</v>
      </c>
      <c r="CS191" s="3">
        <v>0</v>
      </c>
      <c r="CT191" s="3">
        <v>0</v>
      </c>
      <c r="CU191" s="3" t="e">
        <f>VLOOKUP(C191,'[1]Monthly Sales'!C:AP,38,0)</f>
        <v>#N/A</v>
      </c>
      <c r="CV191" s="3">
        <v>0</v>
      </c>
      <c r="CW191" s="3" t="e">
        <f>CU191-CV191</f>
        <v>#N/A</v>
      </c>
      <c r="CX191" s="3">
        <v>0</v>
      </c>
      <c r="CY191" s="3">
        <v>0</v>
      </c>
      <c r="CZ191" s="3" t="e">
        <f>CV191+CW191+CX191</f>
        <v>#N/A</v>
      </c>
      <c r="DA191" s="87" t="e">
        <f>CV191/CT191</f>
        <v>#DIV/0!</v>
      </c>
      <c r="DB191" s="45" t="e">
        <f>DD191/CV191</f>
        <v>#DIV/0!</v>
      </c>
      <c r="DC191" s="3" t="e">
        <f>DD191/CZ191</f>
        <v>#N/A</v>
      </c>
      <c r="DD191" s="88">
        <v>0</v>
      </c>
      <c r="DE191" s="88">
        <v>0</v>
      </c>
      <c r="DF191" s="88">
        <v>1798</v>
      </c>
      <c r="DG191" s="12" t="e">
        <f>DD191/DE191</f>
        <v>#DIV/0!</v>
      </c>
      <c r="DH191" s="12">
        <f>DD191/DF191</f>
        <v>0</v>
      </c>
      <c r="DI191" s="12" t="e">
        <f>CV191/CZ191</f>
        <v>#N/A</v>
      </c>
      <c r="DJ191" s="12" t="e">
        <f>1-DI191</f>
        <v>#N/A</v>
      </c>
      <c r="DK191" s="3" t="str">
        <f>B191</f>
        <v>FBA76722</v>
      </c>
      <c r="DL191" s="12">
        <v>1</v>
      </c>
      <c r="DM191" s="3">
        <v>0</v>
      </c>
      <c r="DN191" s="3">
        <v>0</v>
      </c>
      <c r="DO191" s="3">
        <v>1</v>
      </c>
      <c r="DP191" s="3">
        <v>0</v>
      </c>
      <c r="DQ191" s="3">
        <f>DO191-DP191</f>
        <v>1</v>
      </c>
      <c r="DR191" s="3">
        <v>0</v>
      </c>
      <c r="DS191" s="3">
        <v>0</v>
      </c>
      <c r="DT191" s="3">
        <f>DP191+DQ191+DR191</f>
        <v>1</v>
      </c>
      <c r="DU191" s="12">
        <f>DR191/DT191</f>
        <v>0</v>
      </c>
      <c r="DV191" s="87" t="e">
        <f>DP191/DN191</f>
        <v>#DIV/0!</v>
      </c>
      <c r="DW191" s="3" t="e">
        <f>DY191/DP191</f>
        <v>#DIV/0!</v>
      </c>
      <c r="DX191" s="3">
        <f>DY191/DT191</f>
        <v>0</v>
      </c>
      <c r="DY191" s="88">
        <v>0</v>
      </c>
      <c r="DZ191" s="88">
        <v>0</v>
      </c>
      <c r="EA191" s="88">
        <v>899</v>
      </c>
      <c r="EB191" s="12" t="e">
        <f>DY191/DZ191</f>
        <v>#DIV/0!</v>
      </c>
      <c r="EC191" s="12">
        <f>DY191/EA191</f>
        <v>0</v>
      </c>
      <c r="ED191" s="12">
        <f>DP191/DT191</f>
        <v>0</v>
      </c>
      <c r="EE191" s="12">
        <f>1-ED191</f>
        <v>1</v>
      </c>
      <c r="EF191" s="3" t="str">
        <f>B191</f>
        <v>FBA76722</v>
      </c>
      <c r="EG191" s="12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f>EJ191-EK191</f>
        <v>0</v>
      </c>
      <c r="EM191" s="3">
        <v>0</v>
      </c>
      <c r="EN191" s="3">
        <v>0</v>
      </c>
      <c r="EO191" s="3">
        <f>EK191+EL191+EM191</f>
        <v>0</v>
      </c>
      <c r="EP191" s="12">
        <f>IF(EM191,EM191/EO191,0)</f>
        <v>0</v>
      </c>
      <c r="EQ191" s="87">
        <f>IF(EK191,EK191/EI191,0)</f>
        <v>0</v>
      </c>
      <c r="ER191" s="3">
        <f>IF(ET191,ET191/EK191,0)</f>
        <v>0</v>
      </c>
      <c r="ES191" s="3">
        <f>IF(ET191,ET191/EO191,0)</f>
        <v>0</v>
      </c>
      <c r="ET191" s="88">
        <v>0</v>
      </c>
      <c r="EU191" s="88">
        <v>0</v>
      </c>
      <c r="EV191" s="88">
        <v>0</v>
      </c>
      <c r="EW191" s="12">
        <f>IF(ET191,ET191/EU191,0)</f>
        <v>0</v>
      </c>
      <c r="EX191" s="12">
        <f>IF(ET191,ET191/EV191,0)</f>
        <v>0</v>
      </c>
      <c r="EY191" s="12">
        <f>IF(EK191,EK191/EO191,0)</f>
        <v>0</v>
      </c>
      <c r="EZ191" s="12">
        <f>IF(1-EY191,0)</f>
        <v>0</v>
      </c>
      <c r="FA191" s="3" t="str">
        <f>B191</f>
        <v>FBA76722</v>
      </c>
      <c r="FB191" s="12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f>FE191-FF191</f>
        <v>0</v>
      </c>
      <c r="FH191" s="3">
        <v>0</v>
      </c>
      <c r="FI191" s="3">
        <v>0</v>
      </c>
      <c r="FJ191" s="3">
        <f>FF191+FG191+FH191</f>
        <v>0</v>
      </c>
      <c r="FK191" s="12">
        <f>IF(FH191,FH191/FJ191,0)</f>
        <v>0</v>
      </c>
      <c r="FL191" s="12">
        <f>IF(FF191,FF191/FD191,0)</f>
        <v>0</v>
      </c>
      <c r="FM191" s="3">
        <f>IF(FO191,FO191/FF191,0)</f>
        <v>0</v>
      </c>
      <c r="FN191" s="88">
        <f>IF(FO191,FO191/FJ191,0)</f>
        <v>0</v>
      </c>
      <c r="FO191" s="88">
        <v>0</v>
      </c>
      <c r="FP191" s="88">
        <v>0</v>
      </c>
      <c r="FQ191" s="88">
        <v>0</v>
      </c>
      <c r="FR191" s="12">
        <f>IF(FO191,FO191/FP191,0)</f>
        <v>0</v>
      </c>
      <c r="FS191" s="12">
        <f>IF(FO191,FO191/FQ191,0)</f>
        <v>0</v>
      </c>
      <c r="FT191" s="12" t="e">
        <f>FF191/FJ191</f>
        <v>#DIV/0!</v>
      </c>
      <c r="FU191" s="39" t="e">
        <f>1-FT191</f>
        <v>#DIV/0!</v>
      </c>
      <c r="FV191" s="77" t="str">
        <f>B191</f>
        <v>FBA76722</v>
      </c>
      <c r="FW191" s="12">
        <v>0</v>
      </c>
      <c r="FX191" s="3">
        <v>0</v>
      </c>
      <c r="FY191" s="3">
        <v>0</v>
      </c>
      <c r="FZ191" s="3">
        <v>0</v>
      </c>
      <c r="GA191" s="3">
        <v>0</v>
      </c>
      <c r="GB191" s="3">
        <f>FZ191-GA191</f>
        <v>0</v>
      </c>
      <c r="GC191" s="3">
        <v>0</v>
      </c>
      <c r="GD191" s="3">
        <v>0</v>
      </c>
      <c r="GE191" s="3">
        <f>GA191+GB191+GC191</f>
        <v>0</v>
      </c>
      <c r="GF191" s="12">
        <f>IF(GC191,GC191/GE191,0)</f>
        <v>0</v>
      </c>
      <c r="GG191" s="12">
        <f>IF(GA191,GA191/FY191,0)</f>
        <v>0</v>
      </c>
      <c r="GH191" s="88">
        <f>IF(GJ191,GJ191/GA191,0)</f>
        <v>0</v>
      </c>
      <c r="GI191" s="45">
        <f>IF(GJ191,GJ191/GE191,0)</f>
        <v>0</v>
      </c>
      <c r="GJ191" s="88">
        <v>0</v>
      </c>
      <c r="GK191" s="88">
        <v>0</v>
      </c>
      <c r="GL191" s="88">
        <v>0</v>
      </c>
      <c r="GM191" s="12">
        <f>IF(GJ191,GJ191/GK191,0)</f>
        <v>0</v>
      </c>
      <c r="GN191" s="12">
        <f>IF(GJ191,GJ191/GL191,0)</f>
        <v>0</v>
      </c>
      <c r="GO191" s="12" t="e">
        <f>GA191/GE191</f>
        <v>#DIV/0!</v>
      </c>
      <c r="GP191" s="12" t="e">
        <f>1-GO191</f>
        <v>#DIV/0!</v>
      </c>
      <c r="GQ191" s="77" t="str">
        <f>B191</f>
        <v>FBA76722</v>
      </c>
      <c r="GR191" s="12">
        <v>0</v>
      </c>
      <c r="GS191" s="3">
        <v>0</v>
      </c>
      <c r="GT191" s="3">
        <v>0</v>
      </c>
      <c r="GU191" s="3">
        <v>0</v>
      </c>
      <c r="GV191" s="3">
        <v>0</v>
      </c>
      <c r="GW191" s="3">
        <f t="shared" si="1176"/>
        <v>0</v>
      </c>
      <c r="GX191" s="3">
        <v>0</v>
      </c>
      <c r="GY191" s="3">
        <v>0</v>
      </c>
      <c r="GZ191" s="3">
        <f t="shared" si="1177"/>
        <v>0</v>
      </c>
      <c r="HA191" s="12">
        <f t="shared" si="1178"/>
        <v>0</v>
      </c>
      <c r="HB191" s="12">
        <f t="shared" si="1179"/>
        <v>0</v>
      </c>
      <c r="HC191" s="88">
        <f t="shared" si="1180"/>
        <v>0</v>
      </c>
      <c r="HD191" s="45">
        <f t="shared" si="1181"/>
        <v>0</v>
      </c>
      <c r="HE191" s="88">
        <v>0</v>
      </c>
      <c r="HF191" s="88">
        <v>0</v>
      </c>
      <c r="HG191" s="88">
        <v>0</v>
      </c>
      <c r="HH191" s="12">
        <f t="shared" si="1182"/>
        <v>0</v>
      </c>
      <c r="HI191" s="12">
        <f t="shared" si="1183"/>
        <v>0</v>
      </c>
      <c r="HJ191" s="12" t="e">
        <f t="shared" si="1184"/>
        <v>#DIV/0!</v>
      </c>
      <c r="HK191" s="12" t="e">
        <f t="shared" si="1185"/>
        <v>#DIV/0!</v>
      </c>
      <c r="HL191" s="77" t="s">
        <v>212</v>
      </c>
      <c r="HM191" s="3">
        <v>350</v>
      </c>
      <c r="HN191" s="3">
        <v>0</v>
      </c>
      <c r="HO191" s="3">
        <v>0</v>
      </c>
      <c r="HP191" s="3">
        <v>3</v>
      </c>
      <c r="HQ191" s="3">
        <v>0</v>
      </c>
      <c r="HR191" s="3">
        <f t="shared" si="1186"/>
        <v>3</v>
      </c>
      <c r="HS191" s="3">
        <v>0</v>
      </c>
      <c r="HT191" s="3">
        <f t="shared" si="1187"/>
        <v>3</v>
      </c>
      <c r="HU191" s="12">
        <f t="shared" si="1188"/>
        <v>0</v>
      </c>
      <c r="HV191" s="12">
        <f t="shared" si="1189"/>
        <v>0</v>
      </c>
      <c r="HW191" s="88">
        <f t="shared" si="1190"/>
        <v>0</v>
      </c>
      <c r="HX191" s="45">
        <f t="shared" si="1191"/>
        <v>0</v>
      </c>
      <c r="HY191" s="3">
        <v>0</v>
      </c>
      <c r="HZ191" s="3">
        <v>0</v>
      </c>
      <c r="IA191" s="3">
        <v>4905</v>
      </c>
      <c r="IB191" s="20">
        <f t="shared" si="1192"/>
        <v>4156.7796610169489</v>
      </c>
      <c r="IC191" s="12">
        <f t="shared" si="1193"/>
        <v>0</v>
      </c>
      <c r="ID191" s="12">
        <f t="shared" si="1194"/>
        <v>0</v>
      </c>
      <c r="IE191" s="12">
        <f t="shared" si="1195"/>
        <v>0</v>
      </c>
      <c r="IF191" s="105">
        <f t="shared" si="1196"/>
        <v>1</v>
      </c>
      <c r="IG191" s="100">
        <v>693</v>
      </c>
      <c r="IH191" s="3">
        <v>0</v>
      </c>
      <c r="II191" s="3">
        <v>0</v>
      </c>
      <c r="IJ191" s="3">
        <v>11</v>
      </c>
      <c r="IK191" s="3">
        <v>0</v>
      </c>
      <c r="IL191" s="3">
        <f t="shared" si="1197"/>
        <v>11</v>
      </c>
      <c r="IM191" s="3">
        <v>1</v>
      </c>
      <c r="IN191" s="3">
        <f t="shared" si="1198"/>
        <v>12</v>
      </c>
      <c r="IO191" s="12">
        <f t="shared" si="1199"/>
        <v>8.3333333333333329E-2</v>
      </c>
      <c r="IP191" s="12">
        <f t="shared" si="1200"/>
        <v>0</v>
      </c>
      <c r="IQ191" s="88">
        <f t="shared" si="1201"/>
        <v>0</v>
      </c>
      <c r="IR191" s="45">
        <f t="shared" si="1202"/>
        <v>0</v>
      </c>
      <c r="IS191" s="3">
        <v>0</v>
      </c>
      <c r="IT191" s="3">
        <v>0</v>
      </c>
      <c r="IU191" s="3">
        <v>17593.580000000002</v>
      </c>
      <c r="IV191" s="20">
        <f t="shared" si="1203"/>
        <v>14909.813559322036</v>
      </c>
      <c r="IW191" s="12">
        <f t="shared" si="1204"/>
        <v>0</v>
      </c>
      <c r="IX191" s="12">
        <f t="shared" si="1205"/>
        <v>0</v>
      </c>
      <c r="IY191" s="12">
        <f t="shared" si="1206"/>
        <v>0</v>
      </c>
      <c r="IZ191" s="12">
        <f t="shared" si="1207"/>
        <v>1</v>
      </c>
      <c r="JA191" s="100">
        <v>563</v>
      </c>
      <c r="JB191" s="3">
        <v>0</v>
      </c>
      <c r="JC191" s="3">
        <v>0</v>
      </c>
      <c r="JD191" s="3">
        <v>4</v>
      </c>
      <c r="JE191" s="3">
        <v>0</v>
      </c>
      <c r="JF191" s="3">
        <f t="shared" si="1208"/>
        <v>4</v>
      </c>
      <c r="JG191" s="3">
        <v>2</v>
      </c>
      <c r="JH191" s="3">
        <f t="shared" si="1209"/>
        <v>6</v>
      </c>
      <c r="JI191" s="12">
        <f t="shared" si="1210"/>
        <v>0.33333333333333331</v>
      </c>
      <c r="JJ191" s="12">
        <f t="shared" si="1211"/>
        <v>0</v>
      </c>
      <c r="JK191" s="88">
        <f t="shared" si="1212"/>
        <v>0</v>
      </c>
      <c r="JL191" s="45">
        <f t="shared" si="1213"/>
        <v>0</v>
      </c>
      <c r="JM191" s="3">
        <v>0</v>
      </c>
      <c r="JN191" s="3">
        <v>0</v>
      </c>
      <c r="JO191" s="3">
        <v>6736</v>
      </c>
      <c r="JP191" s="20">
        <f t="shared" si="1214"/>
        <v>5708.4745762711864</v>
      </c>
      <c r="JQ191" s="12">
        <f t="shared" si="1215"/>
        <v>0</v>
      </c>
      <c r="JR191" s="12">
        <f t="shared" si="1216"/>
        <v>0</v>
      </c>
      <c r="JS191" s="12">
        <f t="shared" si="1217"/>
        <v>0</v>
      </c>
      <c r="JT191" s="12">
        <f t="shared" si="1218"/>
        <v>1</v>
      </c>
      <c r="JU191" s="100">
        <v>536</v>
      </c>
      <c r="JV191" s="3">
        <v>0</v>
      </c>
      <c r="JW191" s="3">
        <v>0</v>
      </c>
      <c r="JX191" s="3">
        <v>3</v>
      </c>
      <c r="JY191" s="3">
        <v>0</v>
      </c>
      <c r="JZ191" s="3">
        <f t="shared" si="1219"/>
        <v>3</v>
      </c>
      <c r="KA191" s="3">
        <v>2</v>
      </c>
      <c r="KB191" s="3">
        <f t="shared" si="1220"/>
        <v>5</v>
      </c>
      <c r="KC191" s="12">
        <f t="shared" si="1221"/>
        <v>0.4</v>
      </c>
      <c r="KD191" s="12">
        <f t="shared" si="1222"/>
        <v>0</v>
      </c>
      <c r="KE191" s="88">
        <f t="shared" si="1223"/>
        <v>0</v>
      </c>
      <c r="KF191" s="45">
        <f t="shared" si="1224"/>
        <v>0</v>
      </c>
      <c r="KG191" s="3">
        <v>0</v>
      </c>
      <c r="KH191" s="3">
        <v>0</v>
      </c>
      <c r="KI191" s="3">
        <v>5277</v>
      </c>
      <c r="KJ191" s="20">
        <f t="shared" si="1225"/>
        <v>4472.0338983050851</v>
      </c>
      <c r="KK191" s="12">
        <f t="shared" si="1226"/>
        <v>0</v>
      </c>
      <c r="KL191" s="12">
        <f t="shared" si="1227"/>
        <v>0</v>
      </c>
      <c r="KM191" s="12">
        <f t="shared" si="1228"/>
        <v>0</v>
      </c>
      <c r="KN191" s="12">
        <f t="shared" si="1229"/>
        <v>1</v>
      </c>
      <c r="KO191" s="100">
        <v>0</v>
      </c>
      <c r="KP191" s="3">
        <v>0</v>
      </c>
      <c r="KQ191" s="3">
        <v>0</v>
      </c>
      <c r="KR191" s="3">
        <v>1</v>
      </c>
      <c r="KS191" s="3">
        <v>0</v>
      </c>
      <c r="KT191" s="3">
        <f t="shared" si="1230"/>
        <v>1</v>
      </c>
      <c r="KU191" s="3">
        <v>0</v>
      </c>
      <c r="KV191" s="3">
        <f t="shared" si="1231"/>
        <v>1</v>
      </c>
      <c r="KW191" s="12">
        <f t="shared" si="1232"/>
        <v>0</v>
      </c>
      <c r="KX191" s="12">
        <f t="shared" si="1233"/>
        <v>0</v>
      </c>
      <c r="KY191" s="88">
        <f t="shared" si="1234"/>
        <v>0</v>
      </c>
      <c r="KZ191" s="45">
        <f t="shared" si="1235"/>
        <v>0</v>
      </c>
      <c r="LA191" s="3">
        <v>0</v>
      </c>
      <c r="LB191" s="3">
        <v>0</v>
      </c>
      <c r="LC191" s="3">
        <v>1886</v>
      </c>
      <c r="LD191" s="20">
        <f t="shared" si="1236"/>
        <v>1598.3050847457628</v>
      </c>
      <c r="LE191" s="12">
        <f t="shared" si="1237"/>
        <v>0</v>
      </c>
      <c r="LF191" s="12">
        <f t="shared" si="1238"/>
        <v>0</v>
      </c>
      <c r="LG191" s="12">
        <f t="shared" si="1239"/>
        <v>0</v>
      </c>
      <c r="LH191" s="12">
        <f t="shared" si="1240"/>
        <v>1</v>
      </c>
      <c r="LI191" s="100">
        <v>0</v>
      </c>
      <c r="LJ191" s="3">
        <v>0</v>
      </c>
      <c r="LK191" s="3">
        <v>0</v>
      </c>
      <c r="LL191" s="3">
        <v>2</v>
      </c>
      <c r="LM191" s="3">
        <v>0</v>
      </c>
      <c r="LN191" s="3">
        <f t="shared" si="1241"/>
        <v>2</v>
      </c>
      <c r="LO191" s="3">
        <v>0</v>
      </c>
      <c r="LP191" s="3">
        <f t="shared" si="1242"/>
        <v>2</v>
      </c>
      <c r="LQ191" s="12">
        <f t="shared" si="1243"/>
        <v>0</v>
      </c>
      <c r="LR191" s="12">
        <f t="shared" si="1244"/>
        <v>0</v>
      </c>
      <c r="LS191" s="88">
        <f t="shared" si="1245"/>
        <v>0</v>
      </c>
      <c r="LT191" s="45">
        <f t="shared" si="1246"/>
        <v>0</v>
      </c>
      <c r="LU191" s="88">
        <v>0</v>
      </c>
      <c r="LV191" s="88">
        <v>0</v>
      </c>
      <c r="LW191" s="88">
        <v>3698.002</v>
      </c>
      <c r="LX191" s="88">
        <f t="shared" si="1247"/>
        <v>3133.9</v>
      </c>
      <c r="LY191" s="12">
        <f t="shared" si="1248"/>
        <v>0</v>
      </c>
      <c r="LZ191" s="12">
        <f t="shared" si="1249"/>
        <v>0</v>
      </c>
      <c r="MA191" s="12">
        <f t="shared" si="1250"/>
        <v>0</v>
      </c>
      <c r="MB191" s="12">
        <f t="shared" si="1251"/>
        <v>1</v>
      </c>
      <c r="MC191" s="100">
        <v>0</v>
      </c>
      <c r="MD191" s="3">
        <v>0</v>
      </c>
      <c r="ME191" s="3">
        <v>0</v>
      </c>
      <c r="MF191" s="3">
        <v>0</v>
      </c>
      <c r="MG191" s="3">
        <v>0</v>
      </c>
      <c r="MH191" s="3">
        <f t="shared" si="1252"/>
        <v>0</v>
      </c>
      <c r="MI191" s="3">
        <v>0</v>
      </c>
      <c r="MJ191" s="3">
        <f t="shared" si="1253"/>
        <v>0</v>
      </c>
      <c r="MK191" s="12">
        <f t="shared" si="1254"/>
        <v>0</v>
      </c>
      <c r="ML191" s="12">
        <f t="shared" si="1255"/>
        <v>0</v>
      </c>
      <c r="MM191" s="88">
        <f t="shared" si="1256"/>
        <v>0</v>
      </c>
      <c r="MN191" s="45">
        <f t="shared" si="1257"/>
        <v>0</v>
      </c>
      <c r="MO191" s="88">
        <v>0</v>
      </c>
      <c r="MP191" s="88">
        <v>0</v>
      </c>
      <c r="MQ191" s="88">
        <v>0</v>
      </c>
      <c r="MR191" s="88">
        <f t="shared" si="1258"/>
        <v>0</v>
      </c>
      <c r="MS191" s="12">
        <f t="shared" si="1259"/>
        <v>0</v>
      </c>
      <c r="MT191" s="12">
        <f t="shared" si="1260"/>
        <v>0</v>
      </c>
      <c r="MU191" s="12" t="e">
        <f t="shared" si="1261"/>
        <v>#DIV/0!</v>
      </c>
      <c r="MV191" s="12" t="e">
        <f t="shared" si="1262"/>
        <v>#DIV/0!</v>
      </c>
      <c r="MW191" s="100">
        <v>0</v>
      </c>
      <c r="MX191" s="3">
        <v>0</v>
      </c>
      <c r="MY191" s="3">
        <v>0</v>
      </c>
      <c r="MZ191" s="3">
        <v>0</v>
      </c>
      <c r="NA191" s="3">
        <v>0</v>
      </c>
      <c r="NB191" s="3">
        <f t="shared" si="1263"/>
        <v>0</v>
      </c>
      <c r="NC191" s="3">
        <v>0</v>
      </c>
      <c r="ND191" s="3">
        <f t="shared" si="1264"/>
        <v>0</v>
      </c>
      <c r="NE191" s="12">
        <f t="shared" si="1265"/>
        <v>0</v>
      </c>
      <c r="NF191" s="12">
        <f t="shared" si="1266"/>
        <v>0</v>
      </c>
      <c r="NG191" s="88">
        <f t="shared" si="1267"/>
        <v>0</v>
      </c>
      <c r="NH191" s="45">
        <f t="shared" si="1268"/>
        <v>0</v>
      </c>
      <c r="NI191" s="88">
        <v>0</v>
      </c>
      <c r="NJ191" s="88">
        <v>0</v>
      </c>
      <c r="NK191" s="88">
        <v>0</v>
      </c>
      <c r="NL191" s="88">
        <f t="shared" si="1269"/>
        <v>0</v>
      </c>
      <c r="NM191" s="12">
        <f t="shared" si="1270"/>
        <v>0</v>
      </c>
      <c r="NN191" s="12">
        <f t="shared" si="1271"/>
        <v>0</v>
      </c>
      <c r="NO191" s="12" t="e">
        <f t="shared" si="1272"/>
        <v>#DIV/0!</v>
      </c>
      <c r="NP191" s="12" t="e">
        <f t="shared" si="1273"/>
        <v>#DIV/0!</v>
      </c>
      <c r="NQ191" s="100">
        <v>0</v>
      </c>
      <c r="NR191" s="3">
        <v>0</v>
      </c>
      <c r="NS191" s="3">
        <v>0</v>
      </c>
      <c r="NT191" s="3">
        <v>0</v>
      </c>
      <c r="NU191" s="3">
        <v>0</v>
      </c>
      <c r="NV191" s="3">
        <f t="shared" si="1134"/>
        <v>0</v>
      </c>
      <c r="NW191" s="3">
        <f t="shared" si="1135"/>
        <v>0</v>
      </c>
      <c r="NX191" s="12">
        <f t="shared" si="1136"/>
        <v>0</v>
      </c>
      <c r="NY191" s="88">
        <f t="shared" si="1137"/>
        <v>0</v>
      </c>
      <c r="NZ191" s="45">
        <f t="shared" si="1138"/>
        <v>0</v>
      </c>
      <c r="OA191" s="88">
        <v>0</v>
      </c>
      <c r="OB191" s="88">
        <v>0</v>
      </c>
      <c r="OC191" s="88">
        <v>0</v>
      </c>
      <c r="OD191" s="88">
        <f t="shared" si="1139"/>
        <v>0</v>
      </c>
      <c r="OE191" s="12">
        <f t="shared" si="1140"/>
        <v>0</v>
      </c>
      <c r="OF191" s="12">
        <f t="shared" si="1141"/>
        <v>0</v>
      </c>
      <c r="OG191" s="12">
        <f t="shared" si="1142"/>
        <v>0</v>
      </c>
      <c r="OH191" s="12" t="e">
        <f t="shared" si="1143"/>
        <v>#DIV/0!</v>
      </c>
      <c r="OI191" s="12" t="e">
        <f t="shared" si="1144"/>
        <v>#DIV/0!</v>
      </c>
      <c r="OJ191" s="3">
        <v>0</v>
      </c>
      <c r="OK191" s="3">
        <v>1</v>
      </c>
      <c r="OL191" s="3">
        <v>0</v>
      </c>
      <c r="OM191" s="3">
        <v>0</v>
      </c>
      <c r="ON191" s="3">
        <v>0</v>
      </c>
      <c r="OO191" s="3">
        <f t="shared" si="1145"/>
        <v>1</v>
      </c>
      <c r="OP191" s="88">
        <f t="shared" si="1146"/>
        <v>1465.9521918654232</v>
      </c>
      <c r="OQ191" s="12">
        <f t="shared" si="1147"/>
        <v>1.7816845639132137E-5</v>
      </c>
      <c r="OR191" s="3">
        <v>0</v>
      </c>
      <c r="OS191" s="100">
        <v>0</v>
      </c>
      <c r="OT191" s="3">
        <v>0</v>
      </c>
      <c r="OU191" s="3">
        <v>0</v>
      </c>
      <c r="OV191" s="3">
        <v>0</v>
      </c>
      <c r="OW191" s="3">
        <v>0</v>
      </c>
      <c r="OX191" s="3">
        <f t="shared" si="1148"/>
        <v>0</v>
      </c>
      <c r="OY191" s="3">
        <f t="shared" si="1149"/>
        <v>0</v>
      </c>
      <c r="OZ191" s="12">
        <f t="shared" si="1150"/>
        <v>0</v>
      </c>
      <c r="PA191" s="88">
        <f t="shared" si="1151"/>
        <v>0</v>
      </c>
      <c r="PB191" s="45">
        <f t="shared" si="1152"/>
        <v>0</v>
      </c>
      <c r="PC191" s="88">
        <v>0</v>
      </c>
      <c r="PD191" s="88">
        <v>0</v>
      </c>
      <c r="PE191" s="88">
        <v>0</v>
      </c>
      <c r="PF191" s="88">
        <f t="shared" si="1153"/>
        <v>0</v>
      </c>
      <c r="PG191" s="12">
        <f t="shared" si="1154"/>
        <v>0</v>
      </c>
      <c r="PH191" s="12">
        <f t="shared" si="1155"/>
        <v>0</v>
      </c>
      <c r="PI191" s="12">
        <f t="shared" si="1156"/>
        <v>0</v>
      </c>
      <c r="PJ191" s="12" t="e">
        <f t="shared" si="1157"/>
        <v>#DIV/0!</v>
      </c>
      <c r="PK191" s="12" t="e">
        <f t="shared" si="1158"/>
        <v>#DIV/0!</v>
      </c>
      <c r="PL191" s="3">
        <v>0</v>
      </c>
      <c r="PM191" s="3">
        <v>0</v>
      </c>
      <c r="PN191" s="3">
        <v>0</v>
      </c>
      <c r="PO191" s="3">
        <v>0</v>
      </c>
      <c r="PP191" s="3">
        <v>0</v>
      </c>
      <c r="PQ191" s="3">
        <v>0</v>
      </c>
      <c r="PR191" s="3">
        <f t="shared" si="1159"/>
        <v>0</v>
      </c>
      <c r="PS191" s="88">
        <f t="shared" si="1160"/>
        <v>0</v>
      </c>
      <c r="PT191" s="12">
        <f t="shared" si="1161"/>
        <v>0</v>
      </c>
      <c r="PU191" s="3">
        <v>1</v>
      </c>
      <c r="PV191" s="100">
        <v>0</v>
      </c>
      <c r="PW191" s="3">
        <v>0</v>
      </c>
      <c r="PX191" s="3">
        <v>0</v>
      </c>
      <c r="PY191" s="3">
        <v>1</v>
      </c>
      <c r="PZ191" s="3">
        <v>0</v>
      </c>
      <c r="QA191" s="3">
        <f t="shared" si="1162"/>
        <v>1</v>
      </c>
      <c r="QB191" s="3">
        <f t="shared" si="1163"/>
        <v>1</v>
      </c>
      <c r="QC191" s="12">
        <f t="shared" si="1164"/>
        <v>0</v>
      </c>
      <c r="QD191" s="88">
        <f t="shared" si="1165"/>
        <v>0</v>
      </c>
      <c r="QE191" s="45">
        <f t="shared" si="1166"/>
        <v>0</v>
      </c>
      <c r="QF191" s="88">
        <v>0</v>
      </c>
      <c r="QG191" s="88">
        <v>0</v>
      </c>
      <c r="QH191" s="88">
        <v>1849.001</v>
      </c>
      <c r="QI191" s="88">
        <f t="shared" si="1167"/>
        <v>1566.95</v>
      </c>
      <c r="QJ191" s="12">
        <f t="shared" si="1168"/>
        <v>1.0415863911380478E-4</v>
      </c>
      <c r="QK191" s="12">
        <f t="shared" si="1169"/>
        <v>0</v>
      </c>
      <c r="QL191" s="12">
        <f t="shared" si="1170"/>
        <v>0</v>
      </c>
      <c r="QM191" s="12">
        <f t="shared" si="1171"/>
        <v>0</v>
      </c>
      <c r="QN191" s="12">
        <f t="shared" si="1172"/>
        <v>1</v>
      </c>
      <c r="QO191" s="3">
        <v>0</v>
      </c>
      <c r="QP191" s="3"/>
      <c r="QQ191" s="3">
        <v>0</v>
      </c>
      <c r="QR191" s="3">
        <v>0</v>
      </c>
      <c r="QS191" s="3">
        <v>0</v>
      </c>
      <c r="QT191" s="3">
        <v>0</v>
      </c>
      <c r="QU191" s="3">
        <f t="shared" si="1173"/>
        <v>0</v>
      </c>
      <c r="QV191" s="88">
        <f t="shared" si="1174"/>
        <v>0</v>
      </c>
      <c r="QW191" s="12">
        <f t="shared" si="1175"/>
        <v>0</v>
      </c>
      <c r="QX191" s="3">
        <v>0</v>
      </c>
      <c r="QY191" s="100">
        <v>0</v>
      </c>
      <c r="QZ191" s="3">
        <v>0</v>
      </c>
      <c r="RA191" s="3">
        <v>0</v>
      </c>
      <c r="RB191" s="3">
        <v>0</v>
      </c>
      <c r="RC191" s="3">
        <v>0</v>
      </c>
      <c r="RD191" s="3">
        <f t="shared" si="1087"/>
        <v>0</v>
      </c>
      <c r="RE191" s="3">
        <f t="shared" si="1088"/>
        <v>0</v>
      </c>
      <c r="RF191" s="12">
        <f t="shared" si="1089"/>
        <v>0</v>
      </c>
      <c r="RG191" s="88">
        <f t="shared" si="1090"/>
        <v>0</v>
      </c>
      <c r="RH191" s="45">
        <f t="shared" si="1091"/>
        <v>0</v>
      </c>
      <c r="RI191" s="88">
        <v>0</v>
      </c>
      <c r="RJ191" s="88">
        <v>0</v>
      </c>
      <c r="RK191" s="88">
        <v>0</v>
      </c>
      <c r="RL191" s="88">
        <f t="shared" si="1092"/>
        <v>0</v>
      </c>
      <c r="RM191" s="12">
        <f t="shared" si="1093"/>
        <v>0</v>
      </c>
      <c r="RN191" s="12">
        <f t="shared" si="1094"/>
        <v>0</v>
      </c>
      <c r="RO191" s="12">
        <f t="shared" si="1095"/>
        <v>0</v>
      </c>
      <c r="RP191" s="169" t="str">
        <f t="shared" si="1096"/>
        <v>AM-C19</v>
      </c>
      <c r="RQ191" s="12" t="e">
        <f t="shared" si="1097"/>
        <v>#DIV/0!</v>
      </c>
      <c r="RR191" s="12" t="e">
        <f t="shared" si="1098"/>
        <v>#DIV/0!</v>
      </c>
      <c r="RS191" s="3">
        <v>0</v>
      </c>
      <c r="RT191" s="3">
        <v>0</v>
      </c>
      <c r="RU191" s="3">
        <v>0</v>
      </c>
      <c r="RV191" s="3">
        <v>0</v>
      </c>
      <c r="RW191" s="3">
        <v>0</v>
      </c>
      <c r="RX191" s="3">
        <v>0</v>
      </c>
      <c r="RY191" s="3">
        <f t="shared" si="1099"/>
        <v>0</v>
      </c>
      <c r="RZ191" s="88">
        <f t="shared" si="1100"/>
        <v>0</v>
      </c>
      <c r="SA191" s="12">
        <f t="shared" si="1101"/>
        <v>0</v>
      </c>
      <c r="SB191" s="3">
        <v>0</v>
      </c>
      <c r="SC191" s="100">
        <v>0</v>
      </c>
      <c r="SD191" s="3">
        <v>0</v>
      </c>
      <c r="SE191" s="3">
        <v>0</v>
      </c>
      <c r="SF191" s="3">
        <v>0</v>
      </c>
      <c r="SG191" s="3">
        <v>0</v>
      </c>
      <c r="SH191" s="3">
        <f t="shared" si="1102"/>
        <v>0</v>
      </c>
      <c r="SI191" s="3">
        <f t="shared" si="1103"/>
        <v>0</v>
      </c>
      <c r="SJ191" s="12">
        <f t="shared" si="1104"/>
        <v>0</v>
      </c>
      <c r="SK191" s="88">
        <f t="shared" si="1105"/>
        <v>0</v>
      </c>
      <c r="SL191" s="45">
        <f t="shared" si="1106"/>
        <v>0</v>
      </c>
      <c r="SM191" s="88">
        <v>0</v>
      </c>
      <c r="SN191" s="88">
        <v>0</v>
      </c>
      <c r="SO191" s="88">
        <v>0</v>
      </c>
      <c r="SP191" s="88">
        <f t="shared" si="1107"/>
        <v>0</v>
      </c>
      <c r="SQ191" s="12">
        <f t="shared" si="1108"/>
        <v>0</v>
      </c>
      <c r="SR191" s="87">
        <f t="shared" si="1109"/>
        <v>0</v>
      </c>
      <c r="SS191" s="87">
        <f t="shared" si="1110"/>
        <v>0</v>
      </c>
      <c r="ST191" s="169" t="str">
        <f t="shared" si="1111"/>
        <v>AM-C19</v>
      </c>
      <c r="SU191" s="12" t="e">
        <f t="shared" si="1112"/>
        <v>#DIV/0!</v>
      </c>
      <c r="SV191" s="12" t="e">
        <f t="shared" si="1113"/>
        <v>#DIV/0!</v>
      </c>
      <c r="SW191" s="3">
        <v>0</v>
      </c>
      <c r="SX191" s="3">
        <v>0</v>
      </c>
      <c r="SY191" s="3">
        <v>0</v>
      </c>
      <c r="SZ191" s="3">
        <v>0</v>
      </c>
      <c r="TA191" s="3">
        <v>0</v>
      </c>
      <c r="TB191" s="3">
        <v>0</v>
      </c>
      <c r="TC191" s="3">
        <f t="shared" si="1114"/>
        <v>0</v>
      </c>
      <c r="TD191" s="88">
        <f t="shared" si="1115"/>
        <v>0</v>
      </c>
      <c r="TE191" s="12">
        <f t="shared" si="1116"/>
        <v>0</v>
      </c>
      <c r="TF191" s="3">
        <v>0</v>
      </c>
      <c r="TG191" s="100">
        <f>SUMIFS(Main!TX:TX,Main!B:B,B:B)</f>
        <v>0</v>
      </c>
      <c r="TH191" s="3">
        <v>0</v>
      </c>
      <c r="TI191" s="3">
        <v>0</v>
      </c>
      <c r="TJ191" s="3">
        <f>SUMIFS(Main!TT:TT,Main!B:B,B:B)</f>
        <v>0</v>
      </c>
      <c r="TK191" s="3">
        <v>0</v>
      </c>
      <c r="TL191" s="3">
        <f t="shared" si="1117"/>
        <v>0</v>
      </c>
      <c r="TM191" s="3">
        <f t="shared" si="1118"/>
        <v>0</v>
      </c>
      <c r="TN191" s="12">
        <f t="shared" si="1119"/>
        <v>0</v>
      </c>
      <c r="TO191" s="88">
        <f t="shared" si="1120"/>
        <v>0</v>
      </c>
      <c r="TP191" s="45">
        <f t="shared" si="1121"/>
        <v>0</v>
      </c>
      <c r="TQ191" s="88">
        <v>0</v>
      </c>
      <c r="TR191" s="88">
        <v>0</v>
      </c>
      <c r="TS191" s="88">
        <f>SUMIFS(Main!TU:TU,Main!B:B,B:B)</f>
        <v>0</v>
      </c>
      <c r="TT191" s="88">
        <f t="shared" si="1122"/>
        <v>0</v>
      </c>
      <c r="TU191" s="12">
        <f t="shared" si="1123"/>
        <v>0</v>
      </c>
      <c r="TV191" s="87">
        <f t="shared" si="1124"/>
        <v>0</v>
      </c>
      <c r="TW191" s="87">
        <f t="shared" si="1125"/>
        <v>0</v>
      </c>
      <c r="TX191" s="169" t="str">
        <f t="shared" si="1126"/>
        <v>AM-C19</v>
      </c>
      <c r="TY191" s="12" t="e">
        <f t="shared" si="1127"/>
        <v>#DIV/0!</v>
      </c>
      <c r="TZ191" s="12" t="e">
        <f t="shared" si="1128"/>
        <v>#DIV/0!</v>
      </c>
      <c r="UA191" s="3">
        <f>SUMIFS(Main!UG:UG,Main!B:B,B:B)</f>
        <v>0</v>
      </c>
      <c r="UB191" s="3">
        <f>SUMIFS(Main!UI:UI,Main!B:B,B:B)</f>
        <v>0</v>
      </c>
      <c r="UC191" s="3">
        <f>SUMIFS(Main!UK:UK,Main!B:B,B:B)</f>
        <v>0</v>
      </c>
      <c r="UD191" s="3">
        <f>SUMIFS(Main!UO:UO,Main!B:B,B:B)</f>
        <v>0</v>
      </c>
      <c r="UE191" s="3">
        <f>SUMIFS(Main!UQ:UQ,Main!B:B,B:B)</f>
        <v>0</v>
      </c>
      <c r="UF191" s="3">
        <f>SUMIFS(Main!US:US,Main!B:B,B:B)</f>
        <v>0</v>
      </c>
      <c r="UG191" s="3">
        <f t="shared" si="1129"/>
        <v>0</v>
      </c>
      <c r="UH191" s="88">
        <f t="shared" si="1130"/>
        <v>0</v>
      </c>
      <c r="UI191" s="12">
        <f t="shared" si="1131"/>
        <v>0</v>
      </c>
      <c r="UJ191" s="3">
        <f>SUMIFS(Main!UW:UW,Main!B:B,B:B)</f>
        <v>0</v>
      </c>
      <c r="UK191" s="100">
        <f>SUMIFS(Main!VI:VI,Main!A:A,A:A)</f>
        <v>0</v>
      </c>
      <c r="UL191" s="3">
        <v>0</v>
      </c>
      <c r="UM191" s="3">
        <v>0</v>
      </c>
      <c r="UN191" s="3">
        <f>SUMIFS(Main!VE:VE,Main!A:A,A:A)</f>
        <v>0</v>
      </c>
      <c r="UO191" s="3"/>
      <c r="UP191" s="3">
        <f t="shared" si="741"/>
        <v>0</v>
      </c>
      <c r="UQ191" s="3">
        <f t="shared" si="742"/>
        <v>0</v>
      </c>
      <c r="UR191" s="12">
        <f t="shared" si="743"/>
        <v>0</v>
      </c>
      <c r="US191" s="88">
        <f t="shared" si="744"/>
        <v>0</v>
      </c>
      <c r="UT191" s="45">
        <f t="shared" si="745"/>
        <v>0</v>
      </c>
      <c r="UU191" s="88">
        <v>0</v>
      </c>
      <c r="UV191" s="88">
        <v>0</v>
      </c>
      <c r="UW191" s="88">
        <f>SUMIFS(Main!VF:VF,Main!A:A,A:A)</f>
        <v>0</v>
      </c>
      <c r="UX191" s="88">
        <f t="shared" si="746"/>
        <v>0</v>
      </c>
      <c r="UY191" s="12">
        <f t="shared" si="747"/>
        <v>0</v>
      </c>
      <c r="UZ191" s="87">
        <f t="shared" si="748"/>
        <v>0</v>
      </c>
      <c r="VA191" s="87">
        <f t="shared" si="749"/>
        <v>0</v>
      </c>
      <c r="VB191" s="169" t="str">
        <f t="shared" si="740"/>
        <v>AM-C19</v>
      </c>
      <c r="VC191" s="12" t="e">
        <f t="shared" si="754"/>
        <v>#DIV/0!</v>
      </c>
      <c r="VD191" s="12" t="e">
        <f t="shared" si="750"/>
        <v>#DIV/0!</v>
      </c>
      <c r="VE191" s="3">
        <f>SUMIFS(Main!VR:VR,Main!B:B,B:B)</f>
        <v>0</v>
      </c>
      <c r="VF191" s="3">
        <f>SUMIFS(Main!VT:VT,Main!B:B,B:B)</f>
        <v>0</v>
      </c>
      <c r="VG191" s="3">
        <f>SUMIFS(Main!VV:VV,Main!B:B,B:B)</f>
        <v>0</v>
      </c>
      <c r="VH191" s="3">
        <f>SUMIFS(Main!VZ:VZ,Main!B:B,B:B)</f>
        <v>0</v>
      </c>
      <c r="VI191" s="3">
        <f>SUMIFS(Main!WB:WB,Main!B:B,B:B)</f>
        <v>0</v>
      </c>
      <c r="VJ191" s="3">
        <f>SUMIFS(Main!WD:WD,Main!B:B,B:B)</f>
        <v>0</v>
      </c>
      <c r="VK191" s="3">
        <f t="shared" si="751"/>
        <v>0</v>
      </c>
      <c r="VL191" s="88">
        <f t="shared" si="752"/>
        <v>0</v>
      </c>
      <c r="VM191" s="12">
        <f t="shared" si="753"/>
        <v>0</v>
      </c>
      <c r="VN191" s="3">
        <f>SUMIFS(Main!WH:WH,Main!B:B,B:B)</f>
        <v>0</v>
      </c>
    </row>
    <row r="192" spans="1:586">
      <c r="A192" s="154" t="s">
        <v>26</v>
      </c>
      <c r="B192" s="155" t="s">
        <v>25</v>
      </c>
      <c r="C192" s="150" t="s">
        <v>294</v>
      </c>
      <c r="D192" s="150" t="s">
        <v>669</v>
      </c>
      <c r="E192" s="154" t="s">
        <v>206</v>
      </c>
      <c r="F192" s="150" t="s">
        <v>431</v>
      </c>
      <c r="G192" s="150" t="s">
        <v>431</v>
      </c>
      <c r="H192" s="17">
        <v>2165.9611208159704</v>
      </c>
      <c r="I192" s="1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87"/>
      <c r="V192" s="87"/>
      <c r="W192" s="12"/>
      <c r="X192" s="91"/>
      <c r="Y192" s="91"/>
      <c r="Z192" s="91"/>
      <c r="AA192" s="91"/>
      <c r="AB192" s="91"/>
      <c r="AC192" s="91"/>
      <c r="AD192" s="91"/>
      <c r="AE192" s="87"/>
      <c r="AF192" s="88"/>
      <c r="AG192" s="88"/>
      <c r="AH192" s="88"/>
      <c r="AI192" s="87"/>
      <c r="AJ192" s="87"/>
      <c r="AK192" s="12"/>
      <c r="AL192" s="3"/>
      <c r="AM192" s="3"/>
      <c r="AN192" s="3"/>
      <c r="AO192" s="3"/>
      <c r="AP192" s="3"/>
      <c r="AQ192" s="3"/>
      <c r="AR192" s="3"/>
      <c r="AS192" s="3"/>
      <c r="AT192" s="87"/>
      <c r="AU192" s="40"/>
      <c r="AV192" s="40"/>
      <c r="AW192" s="88"/>
      <c r="AX192" s="88"/>
      <c r="AY192" s="88"/>
      <c r="AZ192" s="87"/>
      <c r="BA192" s="87"/>
      <c r="BB192" s="87"/>
      <c r="BC192" s="89"/>
      <c r="BD192" s="12"/>
      <c r="BE192" s="3"/>
      <c r="BF192" s="3"/>
      <c r="BG192" s="3"/>
      <c r="BH192" s="3"/>
      <c r="BI192" s="3"/>
      <c r="BJ192" s="3"/>
      <c r="BK192" s="3"/>
      <c r="BL192" s="3"/>
      <c r="BM192" s="87"/>
      <c r="BN192" s="40"/>
      <c r="BO192" s="40"/>
      <c r="BP192" s="88"/>
      <c r="BQ192" s="88"/>
      <c r="BR192" s="88"/>
      <c r="BS192" s="12"/>
      <c r="BT192" s="12"/>
      <c r="BU192" s="87"/>
      <c r="BV192" s="89"/>
      <c r="BW192" s="90"/>
      <c r="BX192" s="12"/>
      <c r="BY192" s="3"/>
      <c r="BZ192" s="3"/>
      <c r="CA192" s="3"/>
      <c r="CB192" s="3"/>
      <c r="CC192" s="3"/>
      <c r="CD192" s="3"/>
      <c r="CE192" s="3"/>
      <c r="CF192" s="3"/>
      <c r="CG192" s="87"/>
      <c r="CH192" s="3"/>
      <c r="CI192" s="3"/>
      <c r="CJ192" s="88"/>
      <c r="CK192" s="88"/>
      <c r="CL192" s="88"/>
      <c r="CM192" s="87"/>
      <c r="CN192" s="87"/>
      <c r="CO192" s="12"/>
      <c r="CP192" s="12"/>
      <c r="CQ192" s="77"/>
      <c r="CR192" s="12"/>
      <c r="CS192" s="3"/>
      <c r="CT192" s="3"/>
      <c r="CU192" s="3"/>
      <c r="CV192" s="3"/>
      <c r="CW192" s="3"/>
      <c r="CX192" s="3"/>
      <c r="CY192" s="3"/>
      <c r="CZ192" s="3"/>
      <c r="DA192" s="87"/>
      <c r="DB192" s="45"/>
      <c r="DC192" s="3"/>
      <c r="DD192" s="88"/>
      <c r="DE192" s="88"/>
      <c r="DF192" s="88"/>
      <c r="DG192" s="12"/>
      <c r="DH192" s="12"/>
      <c r="DI192" s="12"/>
      <c r="DJ192" s="12"/>
      <c r="DK192" s="3"/>
      <c r="DL192" s="2"/>
      <c r="DM192" s="3"/>
      <c r="DN192" s="3"/>
      <c r="DO192" s="3"/>
      <c r="DP192" s="3"/>
      <c r="DQ192" s="3"/>
      <c r="DR192" s="3"/>
      <c r="DS192" s="3"/>
      <c r="DT192" s="3"/>
      <c r="DU192" s="12"/>
      <c r="DV192" s="87"/>
      <c r="DW192" s="3"/>
      <c r="DX192" s="3"/>
      <c r="DY192" s="88"/>
      <c r="DZ192" s="88"/>
      <c r="EA192" s="88"/>
      <c r="EB192" s="12"/>
      <c r="EC192" s="12"/>
      <c r="ED192" s="12"/>
      <c r="EE192" s="12"/>
      <c r="EF192" s="3"/>
      <c r="EG192" s="12"/>
      <c r="EH192" s="3"/>
      <c r="EI192" s="3"/>
      <c r="EJ192" s="3"/>
      <c r="EK192" s="3"/>
      <c r="EL192" s="3"/>
      <c r="EM192" s="3"/>
      <c r="EN192" s="3"/>
      <c r="EO192" s="3"/>
      <c r="EP192" s="12"/>
      <c r="EQ192" s="87"/>
      <c r="ER192" s="3"/>
      <c r="ES192" s="3"/>
      <c r="ET192" s="88"/>
      <c r="EU192" s="88"/>
      <c r="EV192" s="88"/>
      <c r="EW192" s="12"/>
      <c r="EX192" s="12"/>
      <c r="EY192" s="12"/>
      <c r="EZ192" s="12"/>
      <c r="FA192" s="3"/>
      <c r="FB192" s="12"/>
      <c r="FC192" s="3"/>
      <c r="FD192" s="3"/>
      <c r="FE192" s="3"/>
      <c r="FF192" s="3"/>
      <c r="FG192" s="3"/>
      <c r="FH192" s="3"/>
      <c r="FI192" s="3"/>
      <c r="FJ192" s="3"/>
      <c r="FK192" s="12"/>
      <c r="FL192" s="12"/>
      <c r="FM192" s="3"/>
      <c r="FN192" s="88"/>
      <c r="FO192" s="88"/>
      <c r="FP192" s="88"/>
      <c r="FQ192" s="88"/>
      <c r="FR192" s="12"/>
      <c r="FS192" s="12"/>
      <c r="FT192" s="12"/>
      <c r="FU192" s="39"/>
      <c r="FV192" s="77"/>
      <c r="FW192" s="12"/>
      <c r="FX192" s="3"/>
      <c r="FY192" s="3"/>
      <c r="FZ192" s="3"/>
      <c r="GA192" s="3"/>
      <c r="GB192" s="3"/>
      <c r="GC192" s="3"/>
      <c r="GD192" s="3"/>
      <c r="GE192" s="3"/>
      <c r="GF192" s="12"/>
      <c r="GG192" s="12"/>
      <c r="GH192" s="88"/>
      <c r="GI192" s="45"/>
      <c r="GJ192" s="88"/>
      <c r="GK192" s="88"/>
      <c r="GL192" s="88"/>
      <c r="GM192" s="12"/>
      <c r="GN192" s="12"/>
      <c r="GO192" s="12"/>
      <c r="GP192" s="12"/>
      <c r="GQ192" s="77" t="s">
        <v>613</v>
      </c>
      <c r="GR192" s="12">
        <v>0</v>
      </c>
      <c r="GS192" s="3">
        <v>0</v>
      </c>
      <c r="GT192" s="3">
        <v>0</v>
      </c>
      <c r="GU192" s="3">
        <v>0</v>
      </c>
      <c r="GV192" s="3">
        <v>0</v>
      </c>
      <c r="GW192" s="3">
        <f t="shared" si="1176"/>
        <v>0</v>
      </c>
      <c r="GX192" s="3">
        <v>0</v>
      </c>
      <c r="GY192" s="3">
        <v>0</v>
      </c>
      <c r="GZ192" s="3">
        <f t="shared" si="1177"/>
        <v>0</v>
      </c>
      <c r="HA192" s="12">
        <f t="shared" si="1178"/>
        <v>0</v>
      </c>
      <c r="HB192" s="12">
        <f t="shared" si="1179"/>
        <v>0</v>
      </c>
      <c r="HC192" s="88">
        <f t="shared" si="1180"/>
        <v>0</v>
      </c>
      <c r="HD192" s="45">
        <f t="shared" si="1181"/>
        <v>0</v>
      </c>
      <c r="HE192" s="88">
        <v>0</v>
      </c>
      <c r="HF192" s="88">
        <v>0</v>
      </c>
      <c r="HG192" s="88">
        <v>0</v>
      </c>
      <c r="HH192" s="12">
        <f t="shared" si="1182"/>
        <v>0</v>
      </c>
      <c r="HI192" s="12">
        <f t="shared" si="1183"/>
        <v>0</v>
      </c>
      <c r="HJ192" s="12" t="e">
        <f t="shared" si="1184"/>
        <v>#DIV/0!</v>
      </c>
      <c r="HK192" s="12" t="e">
        <f t="shared" si="1185"/>
        <v>#DIV/0!</v>
      </c>
      <c r="HL192" s="77" t="s">
        <v>206</v>
      </c>
      <c r="HM192" s="3">
        <v>0</v>
      </c>
      <c r="HN192" s="3">
        <v>0</v>
      </c>
      <c r="HO192" s="3">
        <v>0</v>
      </c>
      <c r="HP192" s="3">
        <v>2</v>
      </c>
      <c r="HQ192" s="3">
        <v>0</v>
      </c>
      <c r="HR192" s="3">
        <f t="shared" si="1186"/>
        <v>2</v>
      </c>
      <c r="HS192" s="3">
        <v>0</v>
      </c>
      <c r="HT192" s="3">
        <f t="shared" si="1187"/>
        <v>2</v>
      </c>
      <c r="HU192" s="12">
        <f t="shared" si="1188"/>
        <v>0</v>
      </c>
      <c r="HV192" s="12">
        <f t="shared" si="1189"/>
        <v>0</v>
      </c>
      <c r="HW192" s="88">
        <f t="shared" si="1190"/>
        <v>0</v>
      </c>
      <c r="HX192" s="45">
        <f t="shared" si="1191"/>
        <v>0</v>
      </c>
      <c r="HY192" s="3">
        <v>0</v>
      </c>
      <c r="HZ192" s="3">
        <v>0</v>
      </c>
      <c r="IA192" s="3">
        <v>8798</v>
      </c>
      <c r="IB192" s="20">
        <f t="shared" si="1192"/>
        <v>7455.9322033898306</v>
      </c>
      <c r="IC192" s="12">
        <f t="shared" si="1193"/>
        <v>0</v>
      </c>
      <c r="ID192" s="12">
        <f t="shared" si="1194"/>
        <v>0</v>
      </c>
      <c r="IE192" s="12">
        <f t="shared" si="1195"/>
        <v>0</v>
      </c>
      <c r="IF192" s="105">
        <f t="shared" si="1196"/>
        <v>1</v>
      </c>
      <c r="IG192" s="100">
        <v>382</v>
      </c>
      <c r="IH192" s="3">
        <v>0</v>
      </c>
      <c r="II192" s="3">
        <v>0</v>
      </c>
      <c r="IJ192" s="3">
        <v>2</v>
      </c>
      <c r="IK192" s="3">
        <v>0</v>
      </c>
      <c r="IL192" s="3">
        <f t="shared" si="1197"/>
        <v>2</v>
      </c>
      <c r="IM192" s="3">
        <v>0</v>
      </c>
      <c r="IN192" s="3">
        <f t="shared" si="1198"/>
        <v>2</v>
      </c>
      <c r="IO192" s="12">
        <f t="shared" si="1199"/>
        <v>0</v>
      </c>
      <c r="IP192" s="12">
        <f t="shared" si="1200"/>
        <v>0</v>
      </c>
      <c r="IQ192" s="88">
        <f t="shared" si="1201"/>
        <v>0</v>
      </c>
      <c r="IR192" s="45">
        <f t="shared" si="1202"/>
        <v>0</v>
      </c>
      <c r="IS192" s="3">
        <v>0</v>
      </c>
      <c r="IT192" s="3">
        <v>0</v>
      </c>
      <c r="IU192" s="3">
        <v>9298</v>
      </c>
      <c r="IV192" s="20">
        <f t="shared" si="1203"/>
        <v>7879.6610169491532</v>
      </c>
      <c r="IW192" s="12">
        <f t="shared" si="1204"/>
        <v>0</v>
      </c>
      <c r="IX192" s="12">
        <f t="shared" si="1205"/>
        <v>0</v>
      </c>
      <c r="IY192" s="12">
        <f t="shared" si="1206"/>
        <v>0</v>
      </c>
      <c r="IZ192" s="12">
        <f t="shared" si="1207"/>
        <v>1</v>
      </c>
      <c r="JA192" s="100">
        <v>0</v>
      </c>
      <c r="JB192" s="3">
        <v>0</v>
      </c>
      <c r="JC192" s="3">
        <v>0</v>
      </c>
      <c r="JD192" s="3">
        <v>0</v>
      </c>
      <c r="JE192" s="3">
        <v>0</v>
      </c>
      <c r="JF192" s="3">
        <f t="shared" si="1208"/>
        <v>0</v>
      </c>
      <c r="JG192" s="3">
        <v>0</v>
      </c>
      <c r="JH192" s="3">
        <f t="shared" si="1209"/>
        <v>0</v>
      </c>
      <c r="JI192" s="12">
        <f t="shared" si="1210"/>
        <v>0</v>
      </c>
      <c r="JJ192" s="12">
        <f t="shared" si="1211"/>
        <v>0</v>
      </c>
      <c r="JK192" s="88">
        <f t="shared" si="1212"/>
        <v>0</v>
      </c>
      <c r="JL192" s="45">
        <f t="shared" si="1213"/>
        <v>0</v>
      </c>
      <c r="JM192" s="3">
        <v>0</v>
      </c>
      <c r="JN192" s="3">
        <v>0</v>
      </c>
      <c r="JO192" s="3">
        <v>0</v>
      </c>
      <c r="JP192" s="20">
        <f t="shared" si="1214"/>
        <v>0</v>
      </c>
      <c r="JQ192" s="12">
        <f t="shared" si="1215"/>
        <v>0</v>
      </c>
      <c r="JR192" s="12">
        <f t="shared" si="1216"/>
        <v>0</v>
      </c>
      <c r="JS192" s="12" t="e">
        <f t="shared" si="1217"/>
        <v>#DIV/0!</v>
      </c>
      <c r="JT192" s="12" t="e">
        <f t="shared" si="1218"/>
        <v>#DIV/0!</v>
      </c>
      <c r="JU192" s="100">
        <v>0</v>
      </c>
      <c r="JV192" s="3">
        <v>0</v>
      </c>
      <c r="JW192" s="3">
        <v>0</v>
      </c>
      <c r="JX192" s="3">
        <v>0</v>
      </c>
      <c r="JY192" s="3">
        <v>0</v>
      </c>
      <c r="JZ192" s="3">
        <f t="shared" si="1219"/>
        <v>0</v>
      </c>
      <c r="KA192" s="3">
        <v>0</v>
      </c>
      <c r="KB192" s="3">
        <f t="shared" si="1220"/>
        <v>0</v>
      </c>
      <c r="KC192" s="12">
        <f t="shared" si="1221"/>
        <v>0</v>
      </c>
      <c r="KD192" s="12">
        <f t="shared" si="1222"/>
        <v>0</v>
      </c>
      <c r="KE192" s="88">
        <f t="shared" si="1223"/>
        <v>0</v>
      </c>
      <c r="KF192" s="45">
        <f t="shared" si="1224"/>
        <v>0</v>
      </c>
      <c r="KG192" s="3">
        <v>0</v>
      </c>
      <c r="KH192" s="3">
        <v>0</v>
      </c>
      <c r="KI192" s="3">
        <v>0</v>
      </c>
      <c r="KJ192" s="20">
        <f t="shared" si="1225"/>
        <v>0</v>
      </c>
      <c r="KK192" s="12">
        <f t="shared" si="1226"/>
        <v>0</v>
      </c>
      <c r="KL192" s="12">
        <f t="shared" si="1227"/>
        <v>0</v>
      </c>
      <c r="KM192" s="12" t="e">
        <f t="shared" si="1228"/>
        <v>#DIV/0!</v>
      </c>
      <c r="KN192" s="12" t="e">
        <f t="shared" si="1229"/>
        <v>#DIV/0!</v>
      </c>
      <c r="KO192" s="100">
        <v>0</v>
      </c>
      <c r="KP192" s="3">
        <v>0</v>
      </c>
      <c r="KQ192" s="3">
        <v>0</v>
      </c>
      <c r="KR192" s="3">
        <v>0</v>
      </c>
      <c r="KS192" s="3">
        <v>0</v>
      </c>
      <c r="KT192" s="3">
        <f t="shared" si="1230"/>
        <v>0</v>
      </c>
      <c r="KU192" s="3">
        <v>0</v>
      </c>
      <c r="KV192" s="3">
        <f t="shared" si="1231"/>
        <v>0</v>
      </c>
      <c r="KW192" s="12">
        <f t="shared" si="1232"/>
        <v>0</v>
      </c>
      <c r="KX192" s="12">
        <f t="shared" si="1233"/>
        <v>0</v>
      </c>
      <c r="KY192" s="88">
        <f t="shared" si="1234"/>
        <v>0</v>
      </c>
      <c r="KZ192" s="45">
        <f t="shared" si="1235"/>
        <v>0</v>
      </c>
      <c r="LA192" s="3">
        <v>0</v>
      </c>
      <c r="LB192" s="3">
        <v>0</v>
      </c>
      <c r="LC192" s="3">
        <v>0</v>
      </c>
      <c r="LD192" s="20">
        <f t="shared" si="1236"/>
        <v>0</v>
      </c>
      <c r="LE192" s="12">
        <f t="shared" si="1237"/>
        <v>0</v>
      </c>
      <c r="LF192" s="12">
        <f t="shared" si="1238"/>
        <v>0</v>
      </c>
      <c r="LG192" s="12" t="e">
        <f t="shared" si="1239"/>
        <v>#DIV/0!</v>
      </c>
      <c r="LH192" s="12" t="e">
        <f t="shared" si="1240"/>
        <v>#DIV/0!</v>
      </c>
      <c r="LI192" s="100">
        <v>0</v>
      </c>
      <c r="LJ192" s="3">
        <v>0</v>
      </c>
      <c r="LK192" s="3">
        <v>0</v>
      </c>
      <c r="LL192" s="3">
        <v>0</v>
      </c>
      <c r="LM192" s="3">
        <v>0</v>
      </c>
      <c r="LN192" s="3">
        <f t="shared" si="1241"/>
        <v>0</v>
      </c>
      <c r="LO192" s="3">
        <v>0</v>
      </c>
      <c r="LP192" s="3">
        <f t="shared" si="1242"/>
        <v>0</v>
      </c>
      <c r="LQ192" s="12">
        <f t="shared" si="1243"/>
        <v>0</v>
      </c>
      <c r="LR192" s="12">
        <f t="shared" si="1244"/>
        <v>0</v>
      </c>
      <c r="LS192" s="88">
        <f t="shared" si="1245"/>
        <v>0</v>
      </c>
      <c r="LT192" s="45">
        <f t="shared" si="1246"/>
        <v>0</v>
      </c>
      <c r="LU192" s="88">
        <v>0</v>
      </c>
      <c r="LV192" s="88">
        <v>0</v>
      </c>
      <c r="LW192" s="88">
        <v>0</v>
      </c>
      <c r="LX192" s="88">
        <f t="shared" si="1247"/>
        <v>0</v>
      </c>
      <c r="LY192" s="12">
        <f t="shared" si="1248"/>
        <v>0</v>
      </c>
      <c r="LZ192" s="12">
        <f t="shared" si="1249"/>
        <v>0</v>
      </c>
      <c r="MA192" s="12" t="e">
        <f t="shared" si="1250"/>
        <v>#DIV/0!</v>
      </c>
      <c r="MB192" s="12" t="e">
        <f t="shared" si="1251"/>
        <v>#DIV/0!</v>
      </c>
      <c r="MC192" s="100">
        <v>0</v>
      </c>
      <c r="MD192" s="3">
        <v>0</v>
      </c>
      <c r="ME192" s="3">
        <v>0</v>
      </c>
      <c r="MF192" s="3">
        <v>0</v>
      </c>
      <c r="MG192" s="3">
        <v>0</v>
      </c>
      <c r="MH192" s="3">
        <f t="shared" si="1252"/>
        <v>0</v>
      </c>
      <c r="MI192" s="3">
        <v>0</v>
      </c>
      <c r="MJ192" s="3">
        <f t="shared" si="1253"/>
        <v>0</v>
      </c>
      <c r="MK192" s="12">
        <f t="shared" si="1254"/>
        <v>0</v>
      </c>
      <c r="ML192" s="12">
        <f t="shared" si="1255"/>
        <v>0</v>
      </c>
      <c r="MM192" s="88">
        <f t="shared" si="1256"/>
        <v>0</v>
      </c>
      <c r="MN192" s="45">
        <f t="shared" si="1257"/>
        <v>0</v>
      </c>
      <c r="MO192" s="88">
        <v>0</v>
      </c>
      <c r="MP192" s="88">
        <v>0</v>
      </c>
      <c r="MQ192" s="88">
        <v>0</v>
      </c>
      <c r="MR192" s="88">
        <f t="shared" si="1258"/>
        <v>0</v>
      </c>
      <c r="MS192" s="12">
        <f t="shared" si="1259"/>
        <v>0</v>
      </c>
      <c r="MT192" s="12">
        <f t="shared" si="1260"/>
        <v>0</v>
      </c>
      <c r="MU192" s="12" t="e">
        <f t="shared" si="1261"/>
        <v>#DIV/0!</v>
      </c>
      <c r="MV192" s="12" t="e">
        <f t="shared" si="1262"/>
        <v>#DIV/0!</v>
      </c>
      <c r="MW192" s="100">
        <v>0</v>
      </c>
      <c r="MX192" s="3">
        <v>0</v>
      </c>
      <c r="MY192" s="3">
        <v>0</v>
      </c>
      <c r="MZ192" s="3">
        <v>0</v>
      </c>
      <c r="NA192" s="3">
        <v>0</v>
      </c>
      <c r="NB192" s="3">
        <f t="shared" si="1263"/>
        <v>0</v>
      </c>
      <c r="NC192" s="3">
        <v>0</v>
      </c>
      <c r="ND192" s="3">
        <f t="shared" si="1264"/>
        <v>0</v>
      </c>
      <c r="NE192" s="12">
        <f t="shared" si="1265"/>
        <v>0</v>
      </c>
      <c r="NF192" s="12">
        <f t="shared" si="1266"/>
        <v>0</v>
      </c>
      <c r="NG192" s="88">
        <f t="shared" si="1267"/>
        <v>0</v>
      </c>
      <c r="NH192" s="45">
        <f t="shared" si="1268"/>
        <v>0</v>
      </c>
      <c r="NI192" s="88">
        <v>0</v>
      </c>
      <c r="NJ192" s="88">
        <v>0</v>
      </c>
      <c r="NK192" s="88">
        <v>0</v>
      </c>
      <c r="NL192" s="88">
        <f t="shared" si="1269"/>
        <v>0</v>
      </c>
      <c r="NM192" s="12">
        <f t="shared" si="1270"/>
        <v>0</v>
      </c>
      <c r="NN192" s="12">
        <f t="shared" si="1271"/>
        <v>0</v>
      </c>
      <c r="NO192" s="12" t="e">
        <f t="shared" si="1272"/>
        <v>#DIV/0!</v>
      </c>
      <c r="NP192" s="12" t="e">
        <f t="shared" si="1273"/>
        <v>#DIV/0!</v>
      </c>
      <c r="NQ192" s="100">
        <v>0</v>
      </c>
      <c r="NR192" s="3">
        <v>0</v>
      </c>
      <c r="NS192" s="3">
        <v>0</v>
      </c>
      <c r="NT192" s="3">
        <v>0</v>
      </c>
      <c r="NU192" s="3">
        <v>0</v>
      </c>
      <c r="NV192" s="3">
        <f t="shared" si="1134"/>
        <v>0</v>
      </c>
      <c r="NW192" s="3">
        <f t="shared" si="1135"/>
        <v>0</v>
      </c>
      <c r="NX192" s="12">
        <f t="shared" si="1136"/>
        <v>0</v>
      </c>
      <c r="NY192" s="88">
        <f t="shared" si="1137"/>
        <v>0</v>
      </c>
      <c r="NZ192" s="45">
        <f t="shared" si="1138"/>
        <v>0</v>
      </c>
      <c r="OA192" s="88">
        <v>0</v>
      </c>
      <c r="OB192" s="88">
        <v>0</v>
      </c>
      <c r="OC192" s="88">
        <v>0</v>
      </c>
      <c r="OD192" s="88">
        <f t="shared" si="1139"/>
        <v>0</v>
      </c>
      <c r="OE192" s="12">
        <f t="shared" si="1140"/>
        <v>0</v>
      </c>
      <c r="OF192" s="12">
        <f t="shared" si="1141"/>
        <v>0</v>
      </c>
      <c r="OG192" s="12">
        <f t="shared" si="1142"/>
        <v>0</v>
      </c>
      <c r="OH192" s="12" t="e">
        <f t="shared" si="1143"/>
        <v>#DIV/0!</v>
      </c>
      <c r="OI192" s="12" t="e">
        <f t="shared" si="1144"/>
        <v>#DIV/0!</v>
      </c>
      <c r="OJ192" s="3">
        <v>0</v>
      </c>
      <c r="OK192" s="3">
        <v>0</v>
      </c>
      <c r="OL192" s="3">
        <v>0</v>
      </c>
      <c r="OM192" s="3">
        <v>0</v>
      </c>
      <c r="ON192" s="3">
        <v>0</v>
      </c>
      <c r="OO192" s="3">
        <f t="shared" si="1145"/>
        <v>0</v>
      </c>
      <c r="OP192" s="88">
        <f t="shared" si="1146"/>
        <v>0</v>
      </c>
      <c r="OQ192" s="12">
        <f t="shared" si="1147"/>
        <v>0</v>
      </c>
      <c r="OR192" s="3">
        <v>1</v>
      </c>
      <c r="OS192" s="100">
        <v>0</v>
      </c>
      <c r="OT192" s="3">
        <v>0</v>
      </c>
      <c r="OU192" s="3">
        <v>0</v>
      </c>
      <c r="OV192" s="3">
        <v>0</v>
      </c>
      <c r="OW192" s="3">
        <v>0</v>
      </c>
      <c r="OX192" s="3">
        <f t="shared" si="1148"/>
        <v>0</v>
      </c>
      <c r="OY192" s="3">
        <f t="shared" si="1149"/>
        <v>0</v>
      </c>
      <c r="OZ192" s="12">
        <f t="shared" si="1150"/>
        <v>0</v>
      </c>
      <c r="PA192" s="88">
        <f t="shared" si="1151"/>
        <v>0</v>
      </c>
      <c r="PB192" s="45">
        <f t="shared" si="1152"/>
        <v>0</v>
      </c>
      <c r="PC192" s="88">
        <v>0</v>
      </c>
      <c r="PD192" s="88">
        <v>0</v>
      </c>
      <c r="PE192" s="88">
        <v>0</v>
      </c>
      <c r="PF192" s="88">
        <f t="shared" si="1153"/>
        <v>0</v>
      </c>
      <c r="PG192" s="12">
        <f t="shared" si="1154"/>
        <v>0</v>
      </c>
      <c r="PH192" s="12">
        <f t="shared" si="1155"/>
        <v>0</v>
      </c>
      <c r="PI192" s="12">
        <f t="shared" si="1156"/>
        <v>0</v>
      </c>
      <c r="PJ192" s="12" t="e">
        <f t="shared" si="1157"/>
        <v>#DIV/0!</v>
      </c>
      <c r="PK192" s="12" t="e">
        <f t="shared" si="1158"/>
        <v>#DIV/0!</v>
      </c>
      <c r="PL192" s="3">
        <v>0</v>
      </c>
      <c r="PM192" s="3">
        <v>0</v>
      </c>
      <c r="PN192" s="3">
        <v>0</v>
      </c>
      <c r="PO192" s="3">
        <v>0</v>
      </c>
      <c r="PP192" s="3">
        <v>0</v>
      </c>
      <c r="PQ192" s="3">
        <v>0</v>
      </c>
      <c r="PR192" s="3">
        <f t="shared" si="1159"/>
        <v>0</v>
      </c>
      <c r="PS192" s="88">
        <f t="shared" si="1160"/>
        <v>0</v>
      </c>
      <c r="PT192" s="12">
        <f t="shared" si="1161"/>
        <v>0</v>
      </c>
      <c r="PU192" s="3">
        <v>1</v>
      </c>
      <c r="PV192" s="100">
        <v>0</v>
      </c>
      <c r="PW192" s="3">
        <v>0</v>
      </c>
      <c r="PX192" s="3">
        <v>0</v>
      </c>
      <c r="PY192" s="3">
        <v>0</v>
      </c>
      <c r="PZ192" s="3">
        <v>0</v>
      </c>
      <c r="QA192" s="3">
        <f t="shared" si="1162"/>
        <v>0</v>
      </c>
      <c r="QB192" s="3">
        <f t="shared" si="1163"/>
        <v>0</v>
      </c>
      <c r="QC192" s="12">
        <f t="shared" si="1164"/>
        <v>0</v>
      </c>
      <c r="QD192" s="88">
        <f t="shared" si="1165"/>
        <v>0</v>
      </c>
      <c r="QE192" s="45">
        <f t="shared" si="1166"/>
        <v>0</v>
      </c>
      <c r="QF192" s="88">
        <v>0</v>
      </c>
      <c r="QG192" s="88">
        <v>0</v>
      </c>
      <c r="QH192" s="88">
        <v>0</v>
      </c>
      <c r="QI192" s="88">
        <f t="shared" si="1167"/>
        <v>0</v>
      </c>
      <c r="QJ192" s="12">
        <f t="shared" si="1168"/>
        <v>0</v>
      </c>
      <c r="QK192" s="12">
        <f t="shared" si="1169"/>
        <v>0</v>
      </c>
      <c r="QL192" s="12">
        <f t="shared" si="1170"/>
        <v>0</v>
      </c>
      <c r="QM192" s="12" t="e">
        <f t="shared" si="1171"/>
        <v>#DIV/0!</v>
      </c>
      <c r="QN192" s="12" t="e">
        <f t="shared" si="1172"/>
        <v>#DIV/0!</v>
      </c>
      <c r="QO192" s="3">
        <v>0</v>
      </c>
      <c r="QP192" s="3"/>
      <c r="QQ192" s="3">
        <v>0</v>
      </c>
      <c r="QR192" s="3">
        <v>0</v>
      </c>
      <c r="QS192" s="3">
        <v>0</v>
      </c>
      <c r="QT192" s="3">
        <v>0</v>
      </c>
      <c r="QU192" s="3">
        <f t="shared" si="1173"/>
        <v>0</v>
      </c>
      <c r="QV192" s="88">
        <f t="shared" si="1174"/>
        <v>0</v>
      </c>
      <c r="QW192" s="12">
        <f t="shared" si="1175"/>
        <v>0</v>
      </c>
      <c r="QX192" s="3">
        <v>1</v>
      </c>
      <c r="QY192" s="100">
        <v>0</v>
      </c>
      <c r="QZ192" s="3">
        <v>0</v>
      </c>
      <c r="RA192" s="3">
        <v>0</v>
      </c>
      <c r="RB192" s="3">
        <v>0</v>
      </c>
      <c r="RC192" s="3">
        <v>0</v>
      </c>
      <c r="RD192" s="3">
        <f t="shared" si="1087"/>
        <v>0</v>
      </c>
      <c r="RE192" s="3">
        <f t="shared" si="1088"/>
        <v>0</v>
      </c>
      <c r="RF192" s="12">
        <f t="shared" si="1089"/>
        <v>0</v>
      </c>
      <c r="RG192" s="88">
        <f t="shared" si="1090"/>
        <v>0</v>
      </c>
      <c r="RH192" s="45">
        <f t="shared" si="1091"/>
        <v>0</v>
      </c>
      <c r="RI192" s="88">
        <v>0</v>
      </c>
      <c r="RJ192" s="88">
        <v>0</v>
      </c>
      <c r="RK192" s="88">
        <v>0</v>
      </c>
      <c r="RL192" s="88">
        <f t="shared" si="1092"/>
        <v>0</v>
      </c>
      <c r="RM192" s="12">
        <f t="shared" si="1093"/>
        <v>0</v>
      </c>
      <c r="RN192" s="12">
        <f t="shared" si="1094"/>
        <v>0</v>
      </c>
      <c r="RO192" s="12">
        <f t="shared" si="1095"/>
        <v>0</v>
      </c>
      <c r="RP192" s="169" t="str">
        <f t="shared" si="1096"/>
        <v>AI-04 Black</v>
      </c>
      <c r="RQ192" s="12" t="e">
        <f t="shared" si="1097"/>
        <v>#DIV/0!</v>
      </c>
      <c r="RR192" s="12" t="e">
        <f t="shared" si="1098"/>
        <v>#DIV/0!</v>
      </c>
      <c r="RS192" s="3">
        <v>0</v>
      </c>
      <c r="RT192" s="3">
        <v>0</v>
      </c>
      <c r="RU192" s="3">
        <v>0</v>
      </c>
      <c r="RV192" s="3">
        <v>0</v>
      </c>
      <c r="RW192" s="3">
        <v>0</v>
      </c>
      <c r="RX192" s="3">
        <v>0</v>
      </c>
      <c r="RY192" s="3">
        <f t="shared" si="1099"/>
        <v>0</v>
      </c>
      <c r="RZ192" s="88">
        <f t="shared" si="1100"/>
        <v>0</v>
      </c>
      <c r="SA192" s="12">
        <f t="shared" si="1101"/>
        <v>0</v>
      </c>
      <c r="SB192" s="3">
        <v>1</v>
      </c>
      <c r="SC192" s="100">
        <v>0</v>
      </c>
      <c r="SD192" s="3">
        <v>0</v>
      </c>
      <c r="SE192" s="3">
        <v>0</v>
      </c>
      <c r="SF192" s="3">
        <v>0</v>
      </c>
      <c r="SG192" s="3">
        <v>0</v>
      </c>
      <c r="SH192" s="3">
        <f t="shared" si="1102"/>
        <v>0</v>
      </c>
      <c r="SI192" s="3">
        <f t="shared" si="1103"/>
        <v>0</v>
      </c>
      <c r="SJ192" s="12">
        <f t="shared" si="1104"/>
        <v>0</v>
      </c>
      <c r="SK192" s="88">
        <f t="shared" si="1105"/>
        <v>0</v>
      </c>
      <c r="SL192" s="45">
        <f t="shared" si="1106"/>
        <v>0</v>
      </c>
      <c r="SM192" s="88">
        <v>0</v>
      </c>
      <c r="SN192" s="88">
        <v>0</v>
      </c>
      <c r="SO192" s="88">
        <v>0</v>
      </c>
      <c r="SP192" s="88">
        <f t="shared" si="1107"/>
        <v>0</v>
      </c>
      <c r="SQ192" s="12">
        <f t="shared" si="1108"/>
        <v>0</v>
      </c>
      <c r="SR192" s="87">
        <f t="shared" si="1109"/>
        <v>0</v>
      </c>
      <c r="SS192" s="87">
        <f t="shared" si="1110"/>
        <v>0</v>
      </c>
      <c r="ST192" s="169" t="str">
        <f t="shared" si="1111"/>
        <v>AI-04 Black</v>
      </c>
      <c r="SU192" s="12" t="e">
        <f t="shared" si="1112"/>
        <v>#DIV/0!</v>
      </c>
      <c r="SV192" s="12" t="e">
        <f t="shared" si="1113"/>
        <v>#DIV/0!</v>
      </c>
      <c r="SW192" s="3">
        <v>0</v>
      </c>
      <c r="SX192" s="3">
        <v>0</v>
      </c>
      <c r="SY192" s="3">
        <v>0</v>
      </c>
      <c r="SZ192" s="3">
        <v>0</v>
      </c>
      <c r="TA192" s="3">
        <v>0</v>
      </c>
      <c r="TB192" s="3">
        <v>0</v>
      </c>
      <c r="TC192" s="3">
        <f t="shared" si="1114"/>
        <v>0</v>
      </c>
      <c r="TD192" s="88">
        <f t="shared" si="1115"/>
        <v>0</v>
      </c>
      <c r="TE192" s="12">
        <f t="shared" si="1116"/>
        <v>0</v>
      </c>
      <c r="TF192" s="3">
        <v>1</v>
      </c>
      <c r="TG192" s="100">
        <f>SUMIFS(Main!TX:TX,Main!B:B,B:B)</f>
        <v>0</v>
      </c>
      <c r="TH192" s="3">
        <v>0</v>
      </c>
      <c r="TI192" s="3">
        <v>0</v>
      </c>
      <c r="TJ192" s="3">
        <f>SUMIFS(Main!TT:TT,Main!B:B,B:B)</f>
        <v>0</v>
      </c>
      <c r="TK192" s="3">
        <v>0</v>
      </c>
      <c r="TL192" s="3">
        <f t="shared" si="1117"/>
        <v>0</v>
      </c>
      <c r="TM192" s="3">
        <f t="shared" si="1118"/>
        <v>0</v>
      </c>
      <c r="TN192" s="12">
        <f t="shared" si="1119"/>
        <v>0</v>
      </c>
      <c r="TO192" s="88">
        <f t="shared" si="1120"/>
        <v>0</v>
      </c>
      <c r="TP192" s="45">
        <f t="shared" si="1121"/>
        <v>0</v>
      </c>
      <c r="TQ192" s="88">
        <v>0</v>
      </c>
      <c r="TR192" s="88">
        <v>0</v>
      </c>
      <c r="TS192" s="88">
        <f>SUMIFS(Main!TU:TU,Main!B:B,B:B)</f>
        <v>0</v>
      </c>
      <c r="TT192" s="88">
        <f t="shared" si="1122"/>
        <v>0</v>
      </c>
      <c r="TU192" s="12">
        <f t="shared" si="1123"/>
        <v>0</v>
      </c>
      <c r="TV192" s="87">
        <f t="shared" si="1124"/>
        <v>0</v>
      </c>
      <c r="TW192" s="87">
        <f t="shared" si="1125"/>
        <v>0</v>
      </c>
      <c r="TX192" s="169" t="str">
        <f t="shared" si="1126"/>
        <v>AI-04 Black</v>
      </c>
      <c r="TY192" s="12" t="e">
        <f t="shared" si="1127"/>
        <v>#DIV/0!</v>
      </c>
      <c r="TZ192" s="12" t="e">
        <f t="shared" si="1128"/>
        <v>#DIV/0!</v>
      </c>
      <c r="UA192" s="3">
        <f>SUMIFS(Main!UG:UG,Main!B:B,B:B)</f>
        <v>0</v>
      </c>
      <c r="UB192" s="3">
        <f>SUMIFS(Main!UI:UI,Main!B:B,B:B)</f>
        <v>0</v>
      </c>
      <c r="UC192" s="3">
        <f>SUMIFS(Main!UK:UK,Main!B:B,B:B)</f>
        <v>0</v>
      </c>
      <c r="UD192" s="3">
        <f>SUMIFS(Main!UO:UO,Main!B:B,B:B)</f>
        <v>0</v>
      </c>
      <c r="UE192" s="3">
        <f>SUMIFS(Main!UQ:UQ,Main!B:B,B:B)</f>
        <v>0</v>
      </c>
      <c r="UF192" s="3">
        <f>SUMIFS(Main!US:US,Main!B:B,B:B)</f>
        <v>0</v>
      </c>
      <c r="UG192" s="3">
        <f t="shared" si="1129"/>
        <v>0</v>
      </c>
      <c r="UH192" s="88">
        <f t="shared" si="1130"/>
        <v>0</v>
      </c>
      <c r="UI192" s="12">
        <f t="shared" si="1131"/>
        <v>0</v>
      </c>
      <c r="UJ192" s="3">
        <f>SUMIFS(Main!UW:UW,Main!B:B,B:B)</f>
        <v>1</v>
      </c>
      <c r="UK192" s="100">
        <f>SUMIFS(Main!VI:VI,Main!A:A,A:A)</f>
        <v>0</v>
      </c>
      <c r="UL192" s="3">
        <v>0</v>
      </c>
      <c r="UM192" s="3">
        <v>0</v>
      </c>
      <c r="UN192" s="3">
        <f>SUMIFS(Main!VE:VE,Main!A:A,A:A)</f>
        <v>0</v>
      </c>
      <c r="UO192" s="3"/>
      <c r="UP192" s="3">
        <f t="shared" si="741"/>
        <v>0</v>
      </c>
      <c r="UQ192" s="3">
        <f t="shared" si="742"/>
        <v>0</v>
      </c>
      <c r="UR192" s="12">
        <f t="shared" si="743"/>
        <v>0</v>
      </c>
      <c r="US192" s="88">
        <f t="shared" si="744"/>
        <v>0</v>
      </c>
      <c r="UT192" s="45">
        <f t="shared" si="745"/>
        <v>0</v>
      </c>
      <c r="UU192" s="88">
        <v>0</v>
      </c>
      <c r="UV192" s="88">
        <v>0</v>
      </c>
      <c r="UW192" s="88">
        <f>SUMIFS(Main!VF:VF,Main!A:A,A:A)</f>
        <v>0</v>
      </c>
      <c r="UX192" s="88">
        <f t="shared" si="746"/>
        <v>0</v>
      </c>
      <c r="UY192" s="12">
        <f t="shared" si="747"/>
        <v>0</v>
      </c>
      <c r="UZ192" s="87">
        <f t="shared" si="748"/>
        <v>0</v>
      </c>
      <c r="VA192" s="87">
        <f t="shared" si="749"/>
        <v>0</v>
      </c>
      <c r="VB192" s="169" t="str">
        <f t="shared" si="740"/>
        <v>AI-04 Black</v>
      </c>
      <c r="VC192" s="12" t="e">
        <f t="shared" si="754"/>
        <v>#DIV/0!</v>
      </c>
      <c r="VD192" s="12" t="e">
        <f t="shared" si="750"/>
        <v>#DIV/0!</v>
      </c>
      <c r="VE192" s="3">
        <f>SUMIFS(Main!VR:VR,Main!B:B,B:B)</f>
        <v>0</v>
      </c>
      <c r="VF192" s="3">
        <f>SUMIFS(Main!VT:VT,Main!B:B,B:B)</f>
        <v>0</v>
      </c>
      <c r="VG192" s="3">
        <f>SUMIFS(Main!VV:VV,Main!B:B,B:B)</f>
        <v>0</v>
      </c>
      <c r="VH192" s="3">
        <f>SUMIFS(Main!VZ:VZ,Main!B:B,B:B)</f>
        <v>0</v>
      </c>
      <c r="VI192" s="3">
        <f>SUMIFS(Main!WB:WB,Main!B:B,B:B)</f>
        <v>0</v>
      </c>
      <c r="VJ192" s="3">
        <f>SUMIFS(Main!WD:WD,Main!B:B,B:B)</f>
        <v>0</v>
      </c>
      <c r="VK192" s="3">
        <f t="shared" si="751"/>
        <v>0</v>
      </c>
      <c r="VL192" s="88">
        <f t="shared" si="752"/>
        <v>0</v>
      </c>
      <c r="VM192" s="12">
        <f t="shared" si="753"/>
        <v>0</v>
      </c>
      <c r="VN192" s="3">
        <f>SUMIFS(Main!WH:WH,Main!B:B,B:B)</f>
        <v>1</v>
      </c>
    </row>
    <row r="193" spans="1:586">
      <c r="A193" s="154" t="s">
        <v>68</v>
      </c>
      <c r="B193" s="155" t="s">
        <v>67</v>
      </c>
      <c r="C193" s="150" t="s">
        <v>292</v>
      </c>
      <c r="D193" s="150" t="s">
        <v>669</v>
      </c>
      <c r="E193" s="155" t="s">
        <v>227</v>
      </c>
      <c r="F193" s="150" t="s">
        <v>477</v>
      </c>
      <c r="G193" s="150" t="s">
        <v>439</v>
      </c>
      <c r="H193" s="17">
        <v>8876.9877799999995</v>
      </c>
      <c r="I193" s="12">
        <v>0.99550000000000005</v>
      </c>
      <c r="J193" s="3">
        <v>195</v>
      </c>
      <c r="K193" s="3">
        <v>5</v>
      </c>
      <c r="L193" s="3">
        <v>4</v>
      </c>
      <c r="M193" s="3">
        <f>K193-L193</f>
        <v>1</v>
      </c>
      <c r="N193" s="3">
        <v>0</v>
      </c>
      <c r="O193" s="3">
        <v>0</v>
      </c>
      <c r="P193" s="3">
        <f>L193+M193+N193</f>
        <v>5</v>
      </c>
      <c r="Q193" s="87">
        <v>2.7199999999999998E-2</v>
      </c>
      <c r="R193" s="88">
        <v>1667.7</v>
      </c>
      <c r="S193" s="88">
        <v>2794.07</v>
      </c>
      <c r="T193" s="88">
        <v>3995</v>
      </c>
      <c r="U193" s="87">
        <f>R193/S193</f>
        <v>0.59687123085677884</v>
      </c>
      <c r="V193" s="87">
        <f>R193/T193</f>
        <v>0.41744680851063831</v>
      </c>
      <c r="W193" s="12">
        <v>0.99319999999999997</v>
      </c>
      <c r="X193" s="3">
        <v>496</v>
      </c>
      <c r="Y193" s="91">
        <v>27</v>
      </c>
      <c r="Z193" s="3">
        <v>23</v>
      </c>
      <c r="AA193" s="3">
        <f>Y193-Z193</f>
        <v>4</v>
      </c>
      <c r="AB193" s="3">
        <v>3</v>
      </c>
      <c r="AC193" s="3">
        <v>0</v>
      </c>
      <c r="AD193" s="3">
        <f>Z193+AA193+AB193</f>
        <v>30</v>
      </c>
      <c r="AE193" s="87">
        <v>7.0999999999999994E-2</v>
      </c>
      <c r="AF193" s="88">
        <v>6674.5</v>
      </c>
      <c r="AG193" s="88">
        <v>12183.89</v>
      </c>
      <c r="AH193" s="88">
        <v>16173</v>
      </c>
      <c r="AI193" s="87">
        <f>AF193/AG193</f>
        <v>0.5478135472332728</v>
      </c>
      <c r="AJ193" s="87">
        <f>AF193/AH193</f>
        <v>0.41269399616645025</v>
      </c>
      <c r="AK193" s="12">
        <v>0.99819999999999998</v>
      </c>
      <c r="AL193" s="3">
        <v>796</v>
      </c>
      <c r="AM193" s="3">
        <v>694</v>
      </c>
      <c r="AN193" s="3">
        <v>42</v>
      </c>
      <c r="AO193" s="3">
        <v>43</v>
      </c>
      <c r="AP193" s="3">
        <f>AN193-AO193</f>
        <v>-1</v>
      </c>
      <c r="AQ193" s="3">
        <v>8</v>
      </c>
      <c r="AR193" s="3">
        <v>0</v>
      </c>
      <c r="AS193" s="3">
        <f>AO193+AP193+AQ193</f>
        <v>50</v>
      </c>
      <c r="AT193" s="87">
        <f>AO193/AM193</f>
        <v>6.1959654178674349E-2</v>
      </c>
      <c r="AU193" s="40">
        <f>AW193/AO193</f>
        <v>289.23302325581398</v>
      </c>
      <c r="AV193" s="40">
        <f>AW193/AN193</f>
        <v>296.1195238095238</v>
      </c>
      <c r="AW193" s="88">
        <v>12437.02</v>
      </c>
      <c r="AX193" s="88">
        <v>23775.48</v>
      </c>
      <c r="AY193" s="88">
        <v>25308</v>
      </c>
      <c r="AZ193" s="87">
        <f>AW193/AX193</f>
        <v>0.52310279329796916</v>
      </c>
      <c r="BA193" s="87">
        <f>AW193/AY193</f>
        <v>0.49142642642642642</v>
      </c>
      <c r="BB193" s="87">
        <f>AO193/AS193</f>
        <v>0.86</v>
      </c>
      <c r="BC193" s="89">
        <f>1-BB193</f>
        <v>0.14000000000000001</v>
      </c>
      <c r="BD193" s="12">
        <v>0.99880000000000002</v>
      </c>
      <c r="BE193" s="3">
        <v>446</v>
      </c>
      <c r="BF193" s="3">
        <v>66</v>
      </c>
      <c r="BG193" s="3">
        <v>28</v>
      </c>
      <c r="BH193" s="3">
        <v>10</v>
      </c>
      <c r="BI193" s="3">
        <f>BG193-BH193</f>
        <v>18</v>
      </c>
      <c r="BJ193" s="3">
        <v>5</v>
      </c>
      <c r="BK193" s="3">
        <v>0</v>
      </c>
      <c r="BL193" s="3">
        <f>BH193+BI193+BJ193</f>
        <v>33</v>
      </c>
      <c r="BM193" s="87">
        <f>BH193/BF193</f>
        <v>0.15151515151515152</v>
      </c>
      <c r="BN193" s="40">
        <f>BP193/BH193</f>
        <v>45.93</v>
      </c>
      <c r="BO193" s="40">
        <f>BP193/BG193</f>
        <v>16.403571428571428</v>
      </c>
      <c r="BP193" s="88">
        <v>459.3</v>
      </c>
      <c r="BQ193" s="88">
        <v>5203.3900000000003</v>
      </c>
      <c r="BR193" s="88">
        <v>17970</v>
      </c>
      <c r="BS193" s="12">
        <f>BP193/BQ193</f>
        <v>8.8269378232267812E-2</v>
      </c>
      <c r="BT193" s="12">
        <f>BP193/BR193</f>
        <v>2.5559265442404007E-2</v>
      </c>
      <c r="BU193" s="87">
        <f>BH193/BL193</f>
        <v>0.30303030303030304</v>
      </c>
      <c r="BV193" s="89">
        <f>1-BU193</f>
        <v>0.69696969696969702</v>
      </c>
      <c r="BW193" s="90" t="str">
        <f>B193</f>
        <v>FBA76744</v>
      </c>
      <c r="BX193" s="12">
        <v>0.98729999999999996</v>
      </c>
      <c r="BY193" s="3">
        <v>137656</v>
      </c>
      <c r="BZ193" s="3">
        <v>122</v>
      </c>
      <c r="CA193" s="3">
        <v>13</v>
      </c>
      <c r="CB193" s="3">
        <v>7</v>
      </c>
      <c r="CC193" s="3">
        <f>CA193-CB193</f>
        <v>6</v>
      </c>
      <c r="CD193" s="3">
        <v>2</v>
      </c>
      <c r="CE193" s="3">
        <v>1</v>
      </c>
      <c r="CF193" s="3">
        <f>CB193+CC193+CD193</f>
        <v>15</v>
      </c>
      <c r="CG193" s="87">
        <f>CB193/BZ193</f>
        <v>5.737704918032787E-2</v>
      </c>
      <c r="CH193" s="3">
        <f>CJ193/CB193</f>
        <v>180.00571428571428</v>
      </c>
      <c r="CI193" s="3">
        <f>CJ193/CA193</f>
        <v>96.926153846153838</v>
      </c>
      <c r="CJ193" s="88">
        <v>1260.04</v>
      </c>
      <c r="CK193" s="88">
        <v>3638.14</v>
      </c>
      <c r="CL193" s="88">
        <v>7787</v>
      </c>
      <c r="CM193" s="87">
        <f>CJ193/CK193</f>
        <v>0.34634181202482589</v>
      </c>
      <c r="CN193" s="87">
        <f>CJ193/CL193</f>
        <v>0.16181327854115835</v>
      </c>
      <c r="CO193" s="12">
        <f>CB193/CF193</f>
        <v>0.46666666666666667</v>
      </c>
      <c r="CP193" s="12">
        <f>1-CO193</f>
        <v>0.53333333333333333</v>
      </c>
      <c r="CQ193" s="77" t="str">
        <f>B193</f>
        <v>FBA76744</v>
      </c>
      <c r="CR193" s="12">
        <v>0.997</v>
      </c>
      <c r="CS193" s="3">
        <v>165700</v>
      </c>
      <c r="CT193" s="3">
        <v>193</v>
      </c>
      <c r="CU193" s="3" t="e">
        <f>VLOOKUP(C193,'[1]Monthly Sales'!C:AP,38,0)</f>
        <v>#N/A</v>
      </c>
      <c r="CV193" s="3">
        <v>27</v>
      </c>
      <c r="CW193" s="3" t="e">
        <f>CU193-CV193</f>
        <v>#N/A</v>
      </c>
      <c r="CX193" s="3">
        <v>6</v>
      </c>
      <c r="CY193" s="3">
        <v>0</v>
      </c>
      <c r="CZ193" s="3" t="e">
        <f>CV193+CW193+CX193</f>
        <v>#N/A</v>
      </c>
      <c r="DA193" s="87">
        <f>CV193/CT193</f>
        <v>0.13989637305699482</v>
      </c>
      <c r="DB193" s="45">
        <f>DD193/CV193</f>
        <v>74.728148148148151</v>
      </c>
      <c r="DC193" s="3" t="e">
        <f>DD193/CZ193</f>
        <v>#N/A</v>
      </c>
      <c r="DD193" s="88">
        <v>2017.66</v>
      </c>
      <c r="DE193" s="88">
        <v>13199.21</v>
      </c>
      <c r="DF193" s="88">
        <v>17490</v>
      </c>
      <c r="DG193" s="12">
        <f>DD193/DE193</f>
        <v>0.15286217887282649</v>
      </c>
      <c r="DH193" s="12">
        <f>DD193/DF193</f>
        <v>0.11536077758719268</v>
      </c>
      <c r="DI193" s="12" t="e">
        <f>CV193/CZ193</f>
        <v>#N/A</v>
      </c>
      <c r="DJ193" s="12" t="e">
        <f>1-DI193</f>
        <v>#N/A</v>
      </c>
      <c r="DK193" s="3" t="str">
        <f>B193</f>
        <v>FBA76744</v>
      </c>
      <c r="DL193" s="12">
        <v>0.99739999999999995</v>
      </c>
      <c r="DM193" s="3">
        <v>77088</v>
      </c>
      <c r="DN193" s="3">
        <v>195</v>
      </c>
      <c r="DO193" s="3">
        <v>13</v>
      </c>
      <c r="DP193" s="3">
        <v>14</v>
      </c>
      <c r="DQ193" s="3">
        <f>DO193-DP193</f>
        <v>-1</v>
      </c>
      <c r="DR193" s="3">
        <v>4</v>
      </c>
      <c r="DS193" s="3">
        <v>0</v>
      </c>
      <c r="DT193" s="3">
        <f>DP193+DQ193+DR193</f>
        <v>17</v>
      </c>
      <c r="DU193" s="12">
        <f>DR193/DT193</f>
        <v>0.23529411764705882</v>
      </c>
      <c r="DV193" s="87">
        <f>DP193/DN193</f>
        <v>7.179487179487179E-2</v>
      </c>
      <c r="DW193" s="3">
        <f>DY193/DP193</f>
        <v>204.60214285714284</v>
      </c>
      <c r="DX193" s="3">
        <f>DY193/DT193</f>
        <v>168.49588235294118</v>
      </c>
      <c r="DY193" s="88">
        <v>2864.43</v>
      </c>
      <c r="DZ193" s="88">
        <v>8025.47</v>
      </c>
      <c r="EA193" s="88">
        <v>7865.99</v>
      </c>
      <c r="EB193" s="12">
        <f>DY193/DZ193</f>
        <v>0.35691741418259615</v>
      </c>
      <c r="EC193" s="12">
        <f>DY193/EA193</f>
        <v>0.36415378102438473</v>
      </c>
      <c r="ED193" s="12">
        <f>DP193/DT193</f>
        <v>0.82352941176470584</v>
      </c>
      <c r="EE193" s="12">
        <f>1-ED193</f>
        <v>0.17647058823529416</v>
      </c>
      <c r="EF193" s="3" t="str">
        <f>B193</f>
        <v>FBA76744</v>
      </c>
      <c r="EG193" s="12">
        <v>0.99380000000000002</v>
      </c>
      <c r="EH193" s="3">
        <v>84738</v>
      </c>
      <c r="EI193" s="3">
        <v>149</v>
      </c>
      <c r="EJ193" s="3">
        <v>14</v>
      </c>
      <c r="EK193" s="3">
        <v>10</v>
      </c>
      <c r="EL193" s="3">
        <f>EJ193-EK193</f>
        <v>4</v>
      </c>
      <c r="EM193" s="3">
        <v>2</v>
      </c>
      <c r="EN193" s="3">
        <v>0</v>
      </c>
      <c r="EO193" s="3">
        <f>EK193+EL193+EM193</f>
        <v>16</v>
      </c>
      <c r="EP193" s="12">
        <f>IF(EM193,EM193/EO193,0)</f>
        <v>0.125</v>
      </c>
      <c r="EQ193" s="87">
        <f>IF(EK193,EK193/EI193,0)</f>
        <v>6.7114093959731544E-2</v>
      </c>
      <c r="ER193" s="3">
        <f>IF(ET193,ET193/EK193,0)</f>
        <v>273.18899999999996</v>
      </c>
      <c r="ES193" s="3">
        <f>IF(ET193,ET193/EO193,0)</f>
        <v>170.74312499999999</v>
      </c>
      <c r="ET193" s="88">
        <v>2731.89</v>
      </c>
      <c r="EU193" s="88">
        <v>5463.3</v>
      </c>
      <c r="EV193" s="88">
        <v>8386</v>
      </c>
      <c r="EW193" s="12">
        <f>IF(ET193,ET193/EU193,0)</f>
        <v>0.50004392949316345</v>
      </c>
      <c r="EX193" s="12">
        <f>IF(ET193,ET193/EV193,0)</f>
        <v>0.32576794657762936</v>
      </c>
      <c r="EY193" s="12">
        <f>IF(EK193,EK193/EO193,0)</f>
        <v>0.625</v>
      </c>
      <c r="EZ193" s="12">
        <f>1-EY193</f>
        <v>0.375</v>
      </c>
      <c r="FA193" s="3" t="str">
        <f>B193</f>
        <v>FBA76744</v>
      </c>
      <c r="FB193" s="12">
        <v>0.99260000000000004</v>
      </c>
      <c r="FC193" s="3">
        <v>36028</v>
      </c>
      <c r="FD193" s="3">
        <v>56</v>
      </c>
      <c r="FE193" s="3">
        <v>10</v>
      </c>
      <c r="FF193" s="3">
        <v>6</v>
      </c>
      <c r="FG193" s="3">
        <f>FE193-FF193</f>
        <v>4</v>
      </c>
      <c r="FH193" s="3">
        <v>3</v>
      </c>
      <c r="FI193" s="3">
        <v>0</v>
      </c>
      <c r="FJ193" s="3">
        <f>FF193+FG193+FH193</f>
        <v>13</v>
      </c>
      <c r="FK193" s="12">
        <f>IF(FH193,FH193/FJ193,0)</f>
        <v>0.23076923076923078</v>
      </c>
      <c r="FL193" s="12">
        <f>IF(FF193,FF193/FD193,0)</f>
        <v>0.10714285714285714</v>
      </c>
      <c r="FM193" s="3">
        <f>IF(FO193,FO193/FF193,0)</f>
        <v>101.18833333333333</v>
      </c>
      <c r="FN193" s="88">
        <f>IF(FO193,FO193/FJ193,0)</f>
        <v>46.702307692307691</v>
      </c>
      <c r="FO193" s="88">
        <v>607.13</v>
      </c>
      <c r="FP193" s="88">
        <v>3266.47</v>
      </c>
      <c r="FQ193" s="88">
        <v>5990</v>
      </c>
      <c r="FR193" s="12">
        <f>IF(FO193,FO193/FP193,0)</f>
        <v>0.18586731241982937</v>
      </c>
      <c r="FS193" s="12">
        <f>IF(FO193,FO193/FQ193,0)</f>
        <v>0.10135726210350585</v>
      </c>
      <c r="FT193" s="12">
        <f>FF193/FJ193</f>
        <v>0.46153846153846156</v>
      </c>
      <c r="FU193" s="39">
        <f>1-FT193</f>
        <v>0.53846153846153844</v>
      </c>
      <c r="FV193" s="77" t="str">
        <f>B193</f>
        <v>FBA76744</v>
      </c>
      <c r="FW193" s="12">
        <v>1</v>
      </c>
      <c r="FX193" s="3">
        <v>35743</v>
      </c>
      <c r="FY193" s="3">
        <v>138</v>
      </c>
      <c r="FZ193" s="3">
        <v>17</v>
      </c>
      <c r="GA193" s="3">
        <v>14</v>
      </c>
      <c r="GB193" s="3">
        <f>FZ193-GA193</f>
        <v>3</v>
      </c>
      <c r="GC193" s="3">
        <v>1</v>
      </c>
      <c r="GD193" s="3">
        <v>0</v>
      </c>
      <c r="GE193" s="3">
        <f>GA193+GB193+GC193</f>
        <v>18</v>
      </c>
      <c r="GF193" s="12">
        <f>IF(GC193,GC193/GE193,0)</f>
        <v>5.5555555555555552E-2</v>
      </c>
      <c r="GG193" s="12">
        <f>IF(GA193,GA193/FY193,0)</f>
        <v>0.10144927536231885</v>
      </c>
      <c r="GH193" s="88">
        <f>IF(GJ193,GJ193/GA193,0)</f>
        <v>134.04928571428573</v>
      </c>
      <c r="GI193" s="45">
        <f>IF(GJ193,GJ193/GE193,0)</f>
        <v>104.26055555555556</v>
      </c>
      <c r="GJ193" s="88">
        <v>1876.69</v>
      </c>
      <c r="GK193" s="88">
        <v>8189.6</v>
      </c>
      <c r="GL193" s="88">
        <v>8650.0084745762724</v>
      </c>
      <c r="GM193" s="12">
        <f>IF(GJ193,GJ193/GK193,0)</f>
        <v>0.22915527009866171</v>
      </c>
      <c r="GN193" s="12">
        <f>IF(GJ193,GJ193/GL193,0)</f>
        <v>0.21695816894467623</v>
      </c>
      <c r="GO193" s="12">
        <f>GA193/GE193</f>
        <v>0.77777777777777779</v>
      </c>
      <c r="GP193" s="12">
        <f>1-GO193</f>
        <v>0.22222222222222221</v>
      </c>
      <c r="GQ193" s="77" t="str">
        <f>B193</f>
        <v>FBA76744</v>
      </c>
      <c r="GR193" s="12">
        <v>1</v>
      </c>
      <c r="GS193" s="3">
        <v>10144</v>
      </c>
      <c r="GT193" s="3">
        <v>30</v>
      </c>
      <c r="GU193" s="3">
        <v>18</v>
      </c>
      <c r="GV193" s="3">
        <v>2</v>
      </c>
      <c r="GW193" s="3">
        <f t="shared" si="1176"/>
        <v>16</v>
      </c>
      <c r="GX193" s="3">
        <v>2</v>
      </c>
      <c r="GY193" s="3">
        <v>1</v>
      </c>
      <c r="GZ193" s="3">
        <f t="shared" si="1177"/>
        <v>20</v>
      </c>
      <c r="HA193" s="12">
        <f t="shared" si="1178"/>
        <v>0.1</v>
      </c>
      <c r="HB193" s="12">
        <f t="shared" si="1179"/>
        <v>6.6666666666666666E-2</v>
      </c>
      <c r="HC193" s="88">
        <f t="shared" si="1180"/>
        <v>297.065</v>
      </c>
      <c r="HD193" s="45">
        <f t="shared" si="1181"/>
        <v>29.706499999999998</v>
      </c>
      <c r="HE193" s="88">
        <v>594.13</v>
      </c>
      <c r="HF193" s="88">
        <v>1042.45</v>
      </c>
      <c r="HG193" s="88">
        <v>10809</v>
      </c>
      <c r="HH193" s="12">
        <f t="shared" si="1182"/>
        <v>0.56993620797160527</v>
      </c>
      <c r="HI193" s="12">
        <f t="shared" si="1183"/>
        <v>5.496623184383384E-2</v>
      </c>
      <c r="HJ193" s="12">
        <f t="shared" si="1184"/>
        <v>0.1</v>
      </c>
      <c r="HK193" s="12">
        <f t="shared" si="1185"/>
        <v>0.9</v>
      </c>
      <c r="HL193" s="77" t="s">
        <v>227</v>
      </c>
      <c r="HM193" s="3">
        <v>1155</v>
      </c>
      <c r="HN193" s="3">
        <v>50263</v>
      </c>
      <c r="HO193" s="3">
        <v>355</v>
      </c>
      <c r="HP193" s="3">
        <v>3</v>
      </c>
      <c r="HQ193" s="3">
        <v>3</v>
      </c>
      <c r="HR193" s="3">
        <f t="shared" si="1186"/>
        <v>0</v>
      </c>
      <c r="HS193" s="3">
        <v>1</v>
      </c>
      <c r="HT193" s="3">
        <f t="shared" si="1187"/>
        <v>4</v>
      </c>
      <c r="HU193" s="12">
        <f t="shared" si="1188"/>
        <v>0.25</v>
      </c>
      <c r="HV193" s="12">
        <f t="shared" si="1189"/>
        <v>8.4507042253521118E-3</v>
      </c>
      <c r="HW193" s="88">
        <f t="shared" si="1190"/>
        <v>828.74000000000024</v>
      </c>
      <c r="HX193" s="45">
        <f t="shared" si="1191"/>
        <v>621.55500000000018</v>
      </c>
      <c r="HY193" s="3">
        <v>2486.2200000000007</v>
      </c>
      <c r="HZ193" s="3">
        <v>32624.57</v>
      </c>
      <c r="IA193" s="3">
        <v>41997</v>
      </c>
      <c r="IB193" s="20">
        <f t="shared" si="1192"/>
        <v>35590.677966101699</v>
      </c>
      <c r="IC193" s="12">
        <f t="shared" si="1193"/>
        <v>7.6206981425349082E-2</v>
      </c>
      <c r="ID193" s="12">
        <f t="shared" si="1194"/>
        <v>6.985593256661192E-2</v>
      </c>
      <c r="IE193" s="12">
        <f t="shared" si="1195"/>
        <v>0.75</v>
      </c>
      <c r="IF193" s="105">
        <f t="shared" si="1196"/>
        <v>0.25</v>
      </c>
      <c r="IG193" s="100">
        <v>697</v>
      </c>
      <c r="IH193" s="3">
        <v>15444</v>
      </c>
      <c r="II193" s="3">
        <v>221</v>
      </c>
      <c r="IJ193" s="3">
        <v>2</v>
      </c>
      <c r="IK193" s="3">
        <v>2</v>
      </c>
      <c r="IL193" s="3">
        <f t="shared" si="1197"/>
        <v>0</v>
      </c>
      <c r="IM193" s="3">
        <v>1</v>
      </c>
      <c r="IN193" s="3">
        <f t="shared" si="1198"/>
        <v>3</v>
      </c>
      <c r="IO193" s="12">
        <f t="shared" si="1199"/>
        <v>0.33333333333333331</v>
      </c>
      <c r="IP193" s="12">
        <f t="shared" si="1200"/>
        <v>9.0497737556561094E-3</v>
      </c>
      <c r="IQ193" s="88">
        <f t="shared" si="1201"/>
        <v>764.92500000000007</v>
      </c>
      <c r="IR193" s="45">
        <f t="shared" si="1202"/>
        <v>509.95000000000005</v>
      </c>
      <c r="IS193" s="3">
        <v>1529.8500000000001</v>
      </c>
      <c r="IT193" s="3">
        <v>12701.699999999999</v>
      </c>
      <c r="IU193" s="3">
        <v>27998</v>
      </c>
      <c r="IV193" s="20">
        <f t="shared" si="1203"/>
        <v>23727.118644067799</v>
      </c>
      <c r="IW193" s="12">
        <f t="shared" si="1204"/>
        <v>0.12044450742813956</v>
      </c>
      <c r="IX193" s="12">
        <f t="shared" si="1205"/>
        <v>6.4476855489677826E-2</v>
      </c>
      <c r="IY193" s="12">
        <f t="shared" si="1206"/>
        <v>0.66666666666666663</v>
      </c>
      <c r="IZ193" s="12">
        <f t="shared" si="1207"/>
        <v>0.33333333333333337</v>
      </c>
      <c r="JA193" s="100">
        <v>757</v>
      </c>
      <c r="JB193" s="3">
        <v>15905</v>
      </c>
      <c r="JC193" s="3">
        <v>295</v>
      </c>
      <c r="JD193" s="3">
        <v>2</v>
      </c>
      <c r="JE193" s="3">
        <v>1</v>
      </c>
      <c r="JF193" s="3">
        <f t="shared" si="1208"/>
        <v>1</v>
      </c>
      <c r="JG193" s="3">
        <v>0</v>
      </c>
      <c r="JH193" s="3">
        <f t="shared" si="1209"/>
        <v>2</v>
      </c>
      <c r="JI193" s="12">
        <f t="shared" si="1210"/>
        <v>0</v>
      </c>
      <c r="JJ193" s="12">
        <f t="shared" si="1211"/>
        <v>3.3898305084745762E-3</v>
      </c>
      <c r="JK193" s="88">
        <f t="shared" si="1212"/>
        <v>1361.59</v>
      </c>
      <c r="JL193" s="45">
        <f t="shared" si="1213"/>
        <v>680.79499999999996</v>
      </c>
      <c r="JM193" s="3">
        <v>1361.59</v>
      </c>
      <c r="JN193" s="3">
        <v>9550</v>
      </c>
      <c r="JO193" s="3">
        <v>27998</v>
      </c>
      <c r="JP193" s="20">
        <f t="shared" si="1214"/>
        <v>23727.118644067799</v>
      </c>
      <c r="JQ193" s="12">
        <f t="shared" si="1215"/>
        <v>0.14257486910994763</v>
      </c>
      <c r="JR193" s="12">
        <f t="shared" si="1216"/>
        <v>5.7385391813700969E-2</v>
      </c>
      <c r="JS193" s="12">
        <f t="shared" si="1217"/>
        <v>0.5</v>
      </c>
      <c r="JT193" s="12">
        <f t="shared" si="1218"/>
        <v>0.5</v>
      </c>
      <c r="JU193" s="100">
        <v>639</v>
      </c>
      <c r="JV193" s="3">
        <v>13168</v>
      </c>
      <c r="JW193" s="3">
        <v>218</v>
      </c>
      <c r="JX193" s="3">
        <v>1</v>
      </c>
      <c r="JY193" s="3">
        <v>2</v>
      </c>
      <c r="JZ193" s="3">
        <f t="shared" si="1219"/>
        <v>-1</v>
      </c>
      <c r="KA193" s="3">
        <v>2</v>
      </c>
      <c r="KB193" s="3">
        <f t="shared" si="1220"/>
        <v>3</v>
      </c>
      <c r="KC193" s="12">
        <f t="shared" si="1221"/>
        <v>0.66666666666666663</v>
      </c>
      <c r="KD193" s="12">
        <f t="shared" si="1222"/>
        <v>9.1743119266055051E-3</v>
      </c>
      <c r="KE193" s="88">
        <f t="shared" si="1223"/>
        <v>492.37</v>
      </c>
      <c r="KF193" s="45">
        <f t="shared" si="1224"/>
        <v>328.24666666666667</v>
      </c>
      <c r="KG193" s="3">
        <v>984.74</v>
      </c>
      <c r="KH193" s="3">
        <v>23727.119999999999</v>
      </c>
      <c r="KI193" s="3">
        <v>13999</v>
      </c>
      <c r="KJ193" s="20">
        <f t="shared" si="1225"/>
        <v>11863.5593220339</v>
      </c>
      <c r="KK193" s="12">
        <f t="shared" si="1226"/>
        <v>4.1502719251219705E-2</v>
      </c>
      <c r="KL193" s="12">
        <f t="shared" si="1227"/>
        <v>8.3005443245946137E-2</v>
      </c>
      <c r="KM193" s="12">
        <f t="shared" si="1228"/>
        <v>0.66666666666666663</v>
      </c>
      <c r="KN193" s="12">
        <f t="shared" si="1229"/>
        <v>0.33333333333333337</v>
      </c>
      <c r="KO193" s="100">
        <v>505</v>
      </c>
      <c r="KP193" s="3">
        <v>10151</v>
      </c>
      <c r="KQ193" s="3">
        <v>164</v>
      </c>
      <c r="KR193" s="3">
        <v>3</v>
      </c>
      <c r="KS193" s="3">
        <v>1</v>
      </c>
      <c r="KT193" s="3">
        <f t="shared" si="1230"/>
        <v>2</v>
      </c>
      <c r="KU193" s="3">
        <v>0</v>
      </c>
      <c r="KV193" s="3">
        <f t="shared" si="1231"/>
        <v>3</v>
      </c>
      <c r="KW193" s="12">
        <f t="shared" si="1232"/>
        <v>0</v>
      </c>
      <c r="KX193" s="12">
        <f t="shared" si="1233"/>
        <v>6.0975609756097563E-3</v>
      </c>
      <c r="KY193" s="88">
        <f t="shared" si="1234"/>
        <v>807.18999999999983</v>
      </c>
      <c r="KZ193" s="45">
        <f t="shared" si="1235"/>
        <v>269.06333333333328</v>
      </c>
      <c r="LA193" s="3">
        <v>807.18999999999983</v>
      </c>
      <c r="LB193" s="3">
        <v>11861.86</v>
      </c>
      <c r="LC193" s="3">
        <v>41997</v>
      </c>
      <c r="LD193" s="20">
        <f t="shared" si="1236"/>
        <v>35590.677966101699</v>
      </c>
      <c r="LE193" s="12">
        <f t="shared" si="1237"/>
        <v>6.8049192959620142E-2</v>
      </c>
      <c r="LF193" s="12">
        <f t="shared" si="1238"/>
        <v>2.267981522489701E-2</v>
      </c>
      <c r="LG193" s="12">
        <f t="shared" si="1239"/>
        <v>0.33333333333333331</v>
      </c>
      <c r="LH193" s="12">
        <f t="shared" si="1240"/>
        <v>0.66666666666666674</v>
      </c>
      <c r="LI193" s="100">
        <v>584</v>
      </c>
      <c r="LJ193" s="3">
        <v>11872</v>
      </c>
      <c r="LK193" s="3">
        <v>191</v>
      </c>
      <c r="LL193" s="3">
        <v>7</v>
      </c>
      <c r="LM193" s="3">
        <v>1</v>
      </c>
      <c r="LN193" s="3">
        <f t="shared" si="1241"/>
        <v>6</v>
      </c>
      <c r="LO193" s="3">
        <v>1</v>
      </c>
      <c r="LP193" s="3">
        <f t="shared" si="1242"/>
        <v>8</v>
      </c>
      <c r="LQ193" s="12">
        <f t="shared" si="1243"/>
        <v>0.125</v>
      </c>
      <c r="LR193" s="12">
        <f t="shared" si="1244"/>
        <v>5.235602094240838E-3</v>
      </c>
      <c r="LS193" s="88">
        <f t="shared" si="1245"/>
        <v>1016.7200000000003</v>
      </c>
      <c r="LT193" s="45">
        <f t="shared" si="1246"/>
        <v>127.09000000000003</v>
      </c>
      <c r="LU193" s="88">
        <v>1016.7200000000003</v>
      </c>
      <c r="LV193" s="88">
        <v>11861.86</v>
      </c>
      <c r="LW193" s="88">
        <v>97979</v>
      </c>
      <c r="LX193" s="88">
        <f t="shared" si="1247"/>
        <v>83033.050847457635</v>
      </c>
      <c r="LY193" s="12">
        <f t="shared" si="1248"/>
        <v>8.5713370415769555E-2</v>
      </c>
      <c r="LZ193" s="12">
        <f t="shared" si="1249"/>
        <v>1.2244762653221612E-2</v>
      </c>
      <c r="MA193" s="12">
        <f t="shared" si="1250"/>
        <v>0.125</v>
      </c>
      <c r="MB193" s="12">
        <f t="shared" si="1251"/>
        <v>0.875</v>
      </c>
      <c r="MC193" s="100">
        <v>280</v>
      </c>
      <c r="MD193" s="3">
        <v>13664</v>
      </c>
      <c r="ME193" s="3">
        <v>188</v>
      </c>
      <c r="MF193" s="3">
        <v>3</v>
      </c>
      <c r="MG193" s="3">
        <v>1</v>
      </c>
      <c r="MH193" s="3">
        <f t="shared" si="1252"/>
        <v>2</v>
      </c>
      <c r="MI193" s="3">
        <v>0</v>
      </c>
      <c r="MJ193" s="3">
        <f t="shared" si="1253"/>
        <v>3</v>
      </c>
      <c r="MK193" s="12">
        <f t="shared" si="1254"/>
        <v>0</v>
      </c>
      <c r="ML193" s="12">
        <f t="shared" si="1255"/>
        <v>5.3191489361702126E-3</v>
      </c>
      <c r="MM193" s="88">
        <f t="shared" si="1256"/>
        <v>1273.6299999999999</v>
      </c>
      <c r="MN193" s="45">
        <f t="shared" si="1257"/>
        <v>424.54333333333329</v>
      </c>
      <c r="MO193" s="88">
        <v>1273.6299999999999</v>
      </c>
      <c r="MP193" s="88">
        <v>11982.2</v>
      </c>
      <c r="MQ193" s="88">
        <v>40995</v>
      </c>
      <c r="MR193" s="88">
        <f t="shared" si="1258"/>
        <v>34741.525423728817</v>
      </c>
      <c r="MS193" s="12">
        <f t="shared" si="1259"/>
        <v>0.10629350202800819</v>
      </c>
      <c r="MT193" s="12">
        <f t="shared" si="1260"/>
        <v>3.6660163434565185E-2</v>
      </c>
      <c r="MU193" s="12">
        <f t="shared" si="1261"/>
        <v>0.33333333333333331</v>
      </c>
      <c r="MV193" s="12">
        <f t="shared" si="1262"/>
        <v>0.66666666666666674</v>
      </c>
      <c r="MW193" s="100">
        <v>234</v>
      </c>
      <c r="MX193" s="3">
        <v>8208</v>
      </c>
      <c r="MY193" s="3">
        <v>147</v>
      </c>
      <c r="MZ193" s="3">
        <v>3</v>
      </c>
      <c r="NA193" s="3">
        <v>2</v>
      </c>
      <c r="NB193" s="3">
        <f t="shared" si="1263"/>
        <v>1</v>
      </c>
      <c r="NC193" s="3">
        <v>0</v>
      </c>
      <c r="ND193" s="3">
        <f t="shared" si="1264"/>
        <v>3</v>
      </c>
      <c r="NE193" s="12">
        <f t="shared" si="1265"/>
        <v>0</v>
      </c>
      <c r="NF193" s="12">
        <f t="shared" si="1266"/>
        <v>1.3605442176870748E-2</v>
      </c>
      <c r="NG193" s="88">
        <f t="shared" si="1267"/>
        <v>497.11999999999995</v>
      </c>
      <c r="NH193" s="45">
        <f t="shared" si="1268"/>
        <v>331.4133333333333</v>
      </c>
      <c r="NI193" s="88">
        <v>994.2399999999999</v>
      </c>
      <c r="NJ193" s="88">
        <v>23964.400000000001</v>
      </c>
      <c r="NK193" s="88">
        <v>42417</v>
      </c>
      <c r="NL193" s="88">
        <f t="shared" si="1269"/>
        <v>35946.610169491527</v>
      </c>
      <c r="NM193" s="12">
        <f t="shared" si="1270"/>
        <v>4.1488207507803236E-2</v>
      </c>
      <c r="NN193" s="12">
        <f t="shared" si="1271"/>
        <v>2.765879718037579E-2</v>
      </c>
      <c r="NO193" s="12">
        <f t="shared" si="1272"/>
        <v>0.66666666666666663</v>
      </c>
      <c r="NP193" s="12">
        <f t="shared" si="1273"/>
        <v>0.33333333333333337</v>
      </c>
      <c r="NQ193" s="100">
        <v>547</v>
      </c>
      <c r="NR193" s="3">
        <v>4786</v>
      </c>
      <c r="NS193" s="3">
        <v>98</v>
      </c>
      <c r="NT193" s="3">
        <v>3</v>
      </c>
      <c r="NU193" s="3">
        <v>1</v>
      </c>
      <c r="NV193" s="3">
        <f t="shared" si="1134"/>
        <v>2</v>
      </c>
      <c r="NW193" s="3">
        <f t="shared" si="1135"/>
        <v>3</v>
      </c>
      <c r="NX193" s="12">
        <f t="shared" si="1136"/>
        <v>1.020408163265306E-2</v>
      </c>
      <c r="NY193" s="88">
        <f t="shared" si="1137"/>
        <v>532.2700000000001</v>
      </c>
      <c r="NZ193" s="45">
        <f t="shared" si="1138"/>
        <v>177.42333333333337</v>
      </c>
      <c r="OA193" s="88">
        <v>532.2700000000001</v>
      </c>
      <c r="OB193" s="88">
        <v>12100.85</v>
      </c>
      <c r="OC193" s="88">
        <v>41644</v>
      </c>
      <c r="OD193" s="88">
        <f t="shared" si="1139"/>
        <v>35291.525423728817</v>
      </c>
      <c r="OE193" s="12">
        <f t="shared" si="1140"/>
        <v>3.0417188173675852E-3</v>
      </c>
      <c r="OF193" s="12">
        <f t="shared" si="1141"/>
        <v>4.3986166261047781E-2</v>
      </c>
      <c r="OG193" s="12">
        <f t="shared" si="1142"/>
        <v>1.50820910575353E-2</v>
      </c>
      <c r="OH193" s="12">
        <f t="shared" si="1143"/>
        <v>0.33333333333333331</v>
      </c>
      <c r="OI193" s="12">
        <f t="shared" si="1144"/>
        <v>0.66666666666666674</v>
      </c>
      <c r="OJ193" s="3">
        <v>0</v>
      </c>
      <c r="OK193" s="3">
        <v>1</v>
      </c>
      <c r="OL193" s="3">
        <v>2</v>
      </c>
      <c r="OM193" s="3">
        <v>0</v>
      </c>
      <c r="ON193" s="3">
        <v>0</v>
      </c>
      <c r="OO193" s="3">
        <f t="shared" si="1145"/>
        <v>3</v>
      </c>
      <c r="OP193" s="88">
        <f t="shared" si="1146"/>
        <v>26630.963339999998</v>
      </c>
      <c r="OQ193" s="12">
        <f t="shared" si="1147"/>
        <v>3.2366660091854129E-4</v>
      </c>
      <c r="OR193" s="3">
        <v>0</v>
      </c>
      <c r="OS193" s="100">
        <v>0</v>
      </c>
      <c r="OT193" s="3">
        <v>0</v>
      </c>
      <c r="OU193" s="3">
        <v>0</v>
      </c>
      <c r="OV193" s="3">
        <v>0</v>
      </c>
      <c r="OW193" s="3">
        <v>0</v>
      </c>
      <c r="OX193" s="3">
        <f t="shared" si="1148"/>
        <v>0</v>
      </c>
      <c r="OY193" s="3">
        <f t="shared" si="1149"/>
        <v>0</v>
      </c>
      <c r="OZ193" s="12">
        <f t="shared" si="1150"/>
        <v>0</v>
      </c>
      <c r="PA193" s="88">
        <f t="shared" si="1151"/>
        <v>0</v>
      </c>
      <c r="PB193" s="45">
        <f t="shared" si="1152"/>
        <v>0</v>
      </c>
      <c r="PC193" s="88">
        <v>0</v>
      </c>
      <c r="PD193" s="88">
        <v>0</v>
      </c>
      <c r="PE193" s="88">
        <v>0</v>
      </c>
      <c r="PF193" s="88">
        <f t="shared" si="1153"/>
        <v>0</v>
      </c>
      <c r="PG193" s="12">
        <f t="shared" si="1154"/>
        <v>0</v>
      </c>
      <c r="PH193" s="12">
        <f t="shared" si="1155"/>
        <v>0</v>
      </c>
      <c r="PI193" s="12">
        <f t="shared" si="1156"/>
        <v>0</v>
      </c>
      <c r="PJ193" s="12" t="e">
        <f t="shared" si="1157"/>
        <v>#DIV/0!</v>
      </c>
      <c r="PK193" s="12" t="e">
        <f t="shared" si="1158"/>
        <v>#DIV/0!</v>
      </c>
      <c r="PL193" s="3">
        <v>0</v>
      </c>
      <c r="PM193" s="3">
        <v>1</v>
      </c>
      <c r="PN193" s="3">
        <v>2</v>
      </c>
      <c r="PO193" s="3">
        <v>0</v>
      </c>
      <c r="PP193" s="3">
        <v>0</v>
      </c>
      <c r="PQ193" s="3">
        <v>0</v>
      </c>
      <c r="PR193" s="3">
        <f t="shared" si="1159"/>
        <v>3</v>
      </c>
      <c r="PS193" s="88">
        <f t="shared" si="1160"/>
        <v>26630.963339999998</v>
      </c>
      <c r="PT193" s="12">
        <f t="shared" si="1161"/>
        <v>3.6995562567186706E-4</v>
      </c>
      <c r="PU193" s="3">
        <v>0</v>
      </c>
      <c r="PV193" s="100">
        <v>0</v>
      </c>
      <c r="PW193" s="3">
        <v>1</v>
      </c>
      <c r="PX193" s="3">
        <v>0</v>
      </c>
      <c r="PY193" s="3">
        <v>0</v>
      </c>
      <c r="PZ193" s="3">
        <v>0</v>
      </c>
      <c r="QA193" s="3">
        <f t="shared" si="1162"/>
        <v>0</v>
      </c>
      <c r="QB193" s="3">
        <f t="shared" si="1163"/>
        <v>0</v>
      </c>
      <c r="QC193" s="12">
        <f t="shared" si="1164"/>
        <v>0</v>
      </c>
      <c r="QD193" s="88">
        <f t="shared" si="1165"/>
        <v>0</v>
      </c>
      <c r="QE193" s="45">
        <f t="shared" si="1166"/>
        <v>0</v>
      </c>
      <c r="QF193" s="88">
        <v>0</v>
      </c>
      <c r="QG193" s="88">
        <v>0</v>
      </c>
      <c r="QH193" s="88">
        <v>0</v>
      </c>
      <c r="QI193" s="88">
        <f t="shared" si="1167"/>
        <v>0</v>
      </c>
      <c r="QJ193" s="12">
        <f t="shared" si="1168"/>
        <v>0</v>
      </c>
      <c r="QK193" s="12">
        <f t="shared" si="1169"/>
        <v>0</v>
      </c>
      <c r="QL193" s="12">
        <f t="shared" si="1170"/>
        <v>0</v>
      </c>
      <c r="QM193" s="12" t="e">
        <f t="shared" si="1171"/>
        <v>#DIV/0!</v>
      </c>
      <c r="QN193" s="12" t="e">
        <f t="shared" si="1172"/>
        <v>#DIV/0!</v>
      </c>
      <c r="QO193" s="3">
        <v>0</v>
      </c>
      <c r="QP193" s="3"/>
      <c r="QQ193" s="3">
        <v>2</v>
      </c>
      <c r="QR193" s="3">
        <v>0</v>
      </c>
      <c r="QS193" s="3">
        <v>0</v>
      </c>
      <c r="QT193" s="3">
        <v>0</v>
      </c>
      <c r="QU193" s="3">
        <f t="shared" si="1173"/>
        <v>2</v>
      </c>
      <c r="QV193" s="88">
        <f t="shared" si="1174"/>
        <v>17753.975559999999</v>
      </c>
      <c r="QW193" s="12">
        <f t="shared" si="1175"/>
        <v>3.8968307059205893E-4</v>
      </c>
      <c r="QX193" s="3">
        <v>0</v>
      </c>
      <c r="QY193" s="100">
        <v>0</v>
      </c>
      <c r="QZ193" s="3">
        <v>0</v>
      </c>
      <c r="RA193" s="3">
        <v>0</v>
      </c>
      <c r="RB193" s="3">
        <v>0</v>
      </c>
      <c r="RC193" s="3">
        <v>0</v>
      </c>
      <c r="RD193" s="3">
        <f t="shared" si="1087"/>
        <v>0</v>
      </c>
      <c r="RE193" s="3">
        <f t="shared" si="1088"/>
        <v>0</v>
      </c>
      <c r="RF193" s="12">
        <f t="shared" si="1089"/>
        <v>0</v>
      </c>
      <c r="RG193" s="88">
        <f t="shared" si="1090"/>
        <v>0</v>
      </c>
      <c r="RH193" s="45">
        <f t="shared" si="1091"/>
        <v>0</v>
      </c>
      <c r="RI193" s="88">
        <v>0</v>
      </c>
      <c r="RJ193" s="88">
        <v>0</v>
      </c>
      <c r="RK193" s="88">
        <v>0</v>
      </c>
      <c r="RL193" s="88">
        <f t="shared" si="1092"/>
        <v>0</v>
      </c>
      <c r="RM193" s="12">
        <f t="shared" si="1093"/>
        <v>0</v>
      </c>
      <c r="RN193" s="12">
        <f t="shared" si="1094"/>
        <v>0</v>
      </c>
      <c r="RO193" s="12">
        <f t="shared" si="1095"/>
        <v>0</v>
      </c>
      <c r="RP193" s="169" t="str">
        <f t="shared" si="1096"/>
        <v>AM-K3</v>
      </c>
      <c r="RQ193" s="12" t="e">
        <f t="shared" si="1097"/>
        <v>#DIV/0!</v>
      </c>
      <c r="RR193" s="12" t="e">
        <f t="shared" si="1098"/>
        <v>#DIV/0!</v>
      </c>
      <c r="RS193" s="3">
        <v>0</v>
      </c>
      <c r="RT193" s="3">
        <v>0</v>
      </c>
      <c r="RU193" s="3">
        <v>0</v>
      </c>
      <c r="RV193" s="3">
        <v>0</v>
      </c>
      <c r="RW193" s="3">
        <v>0</v>
      </c>
      <c r="RX193" s="3">
        <v>0</v>
      </c>
      <c r="RY193" s="3">
        <f t="shared" si="1099"/>
        <v>0</v>
      </c>
      <c r="RZ193" s="88">
        <f t="shared" si="1100"/>
        <v>0</v>
      </c>
      <c r="SA193" s="12">
        <f t="shared" si="1101"/>
        <v>0</v>
      </c>
      <c r="SB193" s="3">
        <v>0</v>
      </c>
      <c r="SC193" s="100">
        <v>0</v>
      </c>
      <c r="SD193" s="3">
        <v>0</v>
      </c>
      <c r="SE193" s="3">
        <v>0</v>
      </c>
      <c r="SF193" s="3">
        <v>0</v>
      </c>
      <c r="SG193" s="3">
        <v>0</v>
      </c>
      <c r="SH193" s="3">
        <f t="shared" si="1102"/>
        <v>0</v>
      </c>
      <c r="SI193" s="3">
        <f t="shared" si="1103"/>
        <v>0</v>
      </c>
      <c r="SJ193" s="12">
        <f t="shared" si="1104"/>
        <v>0</v>
      </c>
      <c r="SK193" s="88">
        <f t="shared" si="1105"/>
        <v>0</v>
      </c>
      <c r="SL193" s="45">
        <f t="shared" si="1106"/>
        <v>0</v>
      </c>
      <c r="SM193" s="88">
        <v>0</v>
      </c>
      <c r="SN193" s="88">
        <v>0</v>
      </c>
      <c r="SO193" s="88">
        <v>0</v>
      </c>
      <c r="SP193" s="88">
        <f t="shared" si="1107"/>
        <v>0</v>
      </c>
      <c r="SQ193" s="12">
        <f t="shared" si="1108"/>
        <v>0</v>
      </c>
      <c r="SR193" s="87">
        <f t="shared" si="1109"/>
        <v>0</v>
      </c>
      <c r="SS193" s="87">
        <f t="shared" si="1110"/>
        <v>0</v>
      </c>
      <c r="ST193" s="169" t="str">
        <f t="shared" si="1111"/>
        <v>AM-K3</v>
      </c>
      <c r="SU193" s="12" t="e">
        <f t="shared" si="1112"/>
        <v>#DIV/0!</v>
      </c>
      <c r="SV193" s="12" t="e">
        <f t="shared" si="1113"/>
        <v>#DIV/0!</v>
      </c>
      <c r="SW193" s="3">
        <v>0</v>
      </c>
      <c r="SX193" s="3">
        <v>0</v>
      </c>
      <c r="SY193" s="3">
        <v>0</v>
      </c>
      <c r="SZ193" s="3">
        <v>0</v>
      </c>
      <c r="TA193" s="3">
        <v>0</v>
      </c>
      <c r="TB193" s="3">
        <v>0</v>
      </c>
      <c r="TC193" s="3">
        <f t="shared" si="1114"/>
        <v>0</v>
      </c>
      <c r="TD193" s="88">
        <f t="shared" si="1115"/>
        <v>0</v>
      </c>
      <c r="TE193" s="12">
        <f t="shared" si="1116"/>
        <v>0</v>
      </c>
      <c r="TF193" s="3">
        <v>0</v>
      </c>
      <c r="TG193" s="100">
        <f>SUMIFS(Main!TX:TX,Main!B:B,B:B)</f>
        <v>0</v>
      </c>
      <c r="TH193" s="3">
        <v>0</v>
      </c>
      <c r="TI193" s="3">
        <v>0</v>
      </c>
      <c r="TJ193" s="3">
        <f>SUMIFS(Main!TT:TT,Main!B:B,B:B)</f>
        <v>0</v>
      </c>
      <c r="TK193" s="3">
        <v>0</v>
      </c>
      <c r="TL193" s="3">
        <f t="shared" si="1117"/>
        <v>0</v>
      </c>
      <c r="TM193" s="3">
        <f t="shared" si="1118"/>
        <v>0</v>
      </c>
      <c r="TN193" s="12">
        <f t="shared" si="1119"/>
        <v>0</v>
      </c>
      <c r="TO193" s="88">
        <f t="shared" si="1120"/>
        <v>0</v>
      </c>
      <c r="TP193" s="45">
        <f t="shared" si="1121"/>
        <v>0</v>
      </c>
      <c r="TQ193" s="88">
        <v>0</v>
      </c>
      <c r="TR193" s="88">
        <v>0</v>
      </c>
      <c r="TS193" s="88">
        <f>SUMIFS(Main!TU:TU,Main!B:B,B:B)</f>
        <v>0</v>
      </c>
      <c r="TT193" s="88">
        <f t="shared" si="1122"/>
        <v>0</v>
      </c>
      <c r="TU193" s="12">
        <f t="shared" si="1123"/>
        <v>0</v>
      </c>
      <c r="TV193" s="87">
        <f t="shared" si="1124"/>
        <v>0</v>
      </c>
      <c r="TW193" s="87">
        <f t="shared" si="1125"/>
        <v>0</v>
      </c>
      <c r="TX193" s="169" t="str">
        <f t="shared" si="1126"/>
        <v>AM-K3</v>
      </c>
      <c r="TY193" s="12" t="e">
        <f t="shared" si="1127"/>
        <v>#DIV/0!</v>
      </c>
      <c r="TZ193" s="12" t="e">
        <f t="shared" si="1128"/>
        <v>#DIV/0!</v>
      </c>
      <c r="UA193" s="3">
        <f>SUMIFS(Main!UG:UG,Main!B:B,B:B)</f>
        <v>0</v>
      </c>
      <c r="UB193" s="3">
        <f>SUMIFS(Main!UI:UI,Main!B:B,B:B)</f>
        <v>0</v>
      </c>
      <c r="UC193" s="3">
        <f>SUMIFS(Main!UK:UK,Main!B:B,B:B)</f>
        <v>0</v>
      </c>
      <c r="UD193" s="3">
        <f>SUMIFS(Main!UO:UO,Main!B:B,B:B)</f>
        <v>0</v>
      </c>
      <c r="UE193" s="3">
        <f>SUMIFS(Main!UQ:UQ,Main!B:B,B:B)</f>
        <v>0</v>
      </c>
      <c r="UF193" s="3">
        <f>SUMIFS(Main!US:US,Main!B:B,B:B)</f>
        <v>0</v>
      </c>
      <c r="UG193" s="3">
        <f t="shared" si="1129"/>
        <v>0</v>
      </c>
      <c r="UH193" s="88">
        <f t="shared" si="1130"/>
        <v>0</v>
      </c>
      <c r="UI193" s="12">
        <f t="shared" si="1131"/>
        <v>0</v>
      </c>
      <c r="UJ193" s="3">
        <f>SUMIFS(Main!UW:UW,Main!B:B,B:B)</f>
        <v>0</v>
      </c>
      <c r="UK193" s="100">
        <f>SUMIFS(Main!VI:VI,Main!A:A,A:A)</f>
        <v>0</v>
      </c>
      <c r="UL193" s="3">
        <v>0</v>
      </c>
      <c r="UM193" s="3">
        <v>0</v>
      </c>
      <c r="UN193" s="3">
        <f>SUMIFS(Main!VE:VE,Main!A:A,A:A)</f>
        <v>0</v>
      </c>
      <c r="UO193" s="3"/>
      <c r="UP193" s="3">
        <f t="shared" si="741"/>
        <v>0</v>
      </c>
      <c r="UQ193" s="3">
        <f t="shared" si="742"/>
        <v>0</v>
      </c>
      <c r="UR193" s="12">
        <f t="shared" si="743"/>
        <v>0</v>
      </c>
      <c r="US193" s="88">
        <f t="shared" si="744"/>
        <v>0</v>
      </c>
      <c r="UT193" s="45">
        <f t="shared" si="745"/>
        <v>0</v>
      </c>
      <c r="UU193" s="88">
        <v>0</v>
      </c>
      <c r="UV193" s="88">
        <v>0</v>
      </c>
      <c r="UW193" s="88">
        <f>SUMIFS(Main!VF:VF,Main!A:A,A:A)</f>
        <v>0</v>
      </c>
      <c r="UX193" s="88">
        <f t="shared" si="746"/>
        <v>0</v>
      </c>
      <c r="UY193" s="12">
        <f t="shared" si="747"/>
        <v>0</v>
      </c>
      <c r="UZ193" s="87">
        <f t="shared" si="748"/>
        <v>0</v>
      </c>
      <c r="VA193" s="87">
        <f t="shared" si="749"/>
        <v>0</v>
      </c>
      <c r="VB193" s="169" t="str">
        <f t="shared" si="740"/>
        <v>AM-K3</v>
      </c>
      <c r="VC193" s="12" t="e">
        <f t="shared" si="754"/>
        <v>#DIV/0!</v>
      </c>
      <c r="VD193" s="12" t="e">
        <f t="shared" si="750"/>
        <v>#DIV/0!</v>
      </c>
      <c r="VE193" s="3">
        <f>SUMIFS(Main!VR:VR,Main!B:B,B:B)</f>
        <v>0</v>
      </c>
      <c r="VF193" s="3">
        <f>SUMIFS(Main!VT:VT,Main!B:B,B:B)</f>
        <v>0</v>
      </c>
      <c r="VG193" s="3">
        <f>SUMIFS(Main!VV:VV,Main!B:B,B:B)</f>
        <v>0</v>
      </c>
      <c r="VH193" s="3">
        <f>SUMIFS(Main!VZ:VZ,Main!B:B,B:B)</f>
        <v>0</v>
      </c>
      <c r="VI193" s="3">
        <f>SUMIFS(Main!WB:WB,Main!B:B,B:B)</f>
        <v>0</v>
      </c>
      <c r="VJ193" s="3">
        <f>SUMIFS(Main!WD:WD,Main!B:B,B:B)</f>
        <v>0</v>
      </c>
      <c r="VK193" s="3">
        <f t="shared" si="751"/>
        <v>0</v>
      </c>
      <c r="VL193" s="88">
        <f t="shared" si="752"/>
        <v>0</v>
      </c>
      <c r="VM193" s="12">
        <f t="shared" si="753"/>
        <v>0</v>
      </c>
      <c r="VN193" s="3">
        <f>SUMIFS(Main!WH:WH,Main!B:B,B:B)</f>
        <v>0</v>
      </c>
    </row>
    <row r="194" spans="1:586">
      <c r="A194" s="154" t="s">
        <v>142</v>
      </c>
      <c r="B194" s="155" t="s">
        <v>141</v>
      </c>
      <c r="C194" s="150" t="s">
        <v>481</v>
      </c>
      <c r="D194" s="150" t="s">
        <v>669</v>
      </c>
      <c r="E194" s="154" t="s">
        <v>265</v>
      </c>
      <c r="F194" s="150" t="s">
        <v>478</v>
      </c>
      <c r="G194" s="150" t="s">
        <v>444</v>
      </c>
      <c r="H194" s="17">
        <v>880.96459009800003</v>
      </c>
      <c r="I194" s="12"/>
      <c r="J194" s="3"/>
      <c r="K194" s="3"/>
      <c r="L194" s="3"/>
      <c r="M194" s="3"/>
      <c r="N194" s="3"/>
      <c r="O194" s="3"/>
      <c r="P194" s="3"/>
      <c r="Q194" s="87"/>
      <c r="R194" s="88"/>
      <c r="S194" s="88"/>
      <c r="T194" s="88"/>
      <c r="U194" s="87"/>
      <c r="V194" s="87"/>
      <c r="W194" s="12"/>
      <c r="X194" s="3"/>
      <c r="Y194" s="3"/>
      <c r="Z194" s="3"/>
      <c r="AA194" s="3"/>
      <c r="AB194" s="3"/>
      <c r="AC194" s="3"/>
      <c r="AD194" s="3"/>
      <c r="AE194" s="87"/>
      <c r="AF194" s="88"/>
      <c r="AG194" s="88"/>
      <c r="AH194" s="88"/>
      <c r="AI194" s="87"/>
      <c r="AJ194" s="87"/>
      <c r="AK194" s="12"/>
      <c r="AL194" s="3"/>
      <c r="AM194" s="3"/>
      <c r="AN194" s="3"/>
      <c r="AO194" s="3"/>
      <c r="AP194" s="3"/>
      <c r="AQ194" s="3"/>
      <c r="AR194" s="3"/>
      <c r="AS194" s="3"/>
      <c r="AT194" s="87"/>
      <c r="AU194" s="40"/>
      <c r="AV194" s="40"/>
      <c r="AW194" s="88"/>
      <c r="AX194" s="88"/>
      <c r="AY194" s="88"/>
      <c r="AZ194" s="87"/>
      <c r="BA194" s="87"/>
      <c r="BB194" s="87"/>
      <c r="BC194" s="89"/>
      <c r="BD194" s="12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f>BG194-BH194</f>
        <v>0</v>
      </c>
      <c r="BJ194" s="3">
        <f>BH194-BI194</f>
        <v>0</v>
      </c>
      <c r="BK194" s="3">
        <f>BI194-BJ194</f>
        <v>0</v>
      </c>
      <c r="BL194" s="3">
        <f>BH194+BI194+BJ194</f>
        <v>0</v>
      </c>
      <c r="BM194" s="87">
        <v>0</v>
      </c>
      <c r="BN194" s="40" t="e">
        <f>BP194/BH194</f>
        <v>#DIV/0!</v>
      </c>
      <c r="BO194" s="40" t="e">
        <f>BP194/BG194</f>
        <v>#DIV/0!</v>
      </c>
      <c r="BP194" s="88">
        <v>0</v>
      </c>
      <c r="BQ194" s="88">
        <v>0</v>
      </c>
      <c r="BR194" s="88">
        <v>0</v>
      </c>
      <c r="BS194" s="12" t="e">
        <f>BP194/BQ194</f>
        <v>#DIV/0!</v>
      </c>
      <c r="BT194" s="12" t="e">
        <f>BP194/BR194</f>
        <v>#DIV/0!</v>
      </c>
      <c r="BU194" s="87" t="e">
        <f>BH194/BL194</f>
        <v>#DIV/0!</v>
      </c>
      <c r="BV194" s="89" t="e">
        <f>1-BU194</f>
        <v>#DIV/0!</v>
      </c>
      <c r="BW194" s="90" t="str">
        <f>B194</f>
        <v>FBA76717</v>
      </c>
      <c r="BX194" s="12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f>CA194-CB194</f>
        <v>0</v>
      </c>
      <c r="CD194" s="3">
        <v>0</v>
      </c>
      <c r="CE194" s="3">
        <v>0</v>
      </c>
      <c r="CF194" s="3">
        <f>CB194+CC194+CD194</f>
        <v>0</v>
      </c>
      <c r="CG194" s="87" t="e">
        <f>CB194/BZ194</f>
        <v>#DIV/0!</v>
      </c>
      <c r="CH194" s="3" t="e">
        <f>CJ194/CB194</f>
        <v>#DIV/0!</v>
      </c>
      <c r="CI194" s="3" t="e">
        <f>CJ194/CA194</f>
        <v>#DIV/0!</v>
      </c>
      <c r="CJ194" s="88">
        <v>0</v>
      </c>
      <c r="CK194" s="88">
        <v>0</v>
      </c>
      <c r="CL194" s="88">
        <v>0</v>
      </c>
      <c r="CM194" s="87" t="e">
        <f>CJ194/CK194</f>
        <v>#DIV/0!</v>
      </c>
      <c r="CN194" s="87" t="e">
        <f>CJ194/CL194</f>
        <v>#DIV/0!</v>
      </c>
      <c r="CO194" s="12" t="e">
        <f>CB194/CF194</f>
        <v>#DIV/0!</v>
      </c>
      <c r="CP194" s="12" t="e">
        <f>1-CO194</f>
        <v>#DIV/0!</v>
      </c>
      <c r="CQ194" s="77" t="str">
        <f>B194</f>
        <v>FBA76717</v>
      </c>
      <c r="CR194" s="12">
        <v>0</v>
      </c>
      <c r="CS194" s="3">
        <v>0</v>
      </c>
      <c r="CT194" s="3">
        <v>0</v>
      </c>
      <c r="CU194" s="3" t="e">
        <f>VLOOKUP(C194,'[1]Monthly Sales'!C:AP,38,0)</f>
        <v>#N/A</v>
      </c>
      <c r="CV194" s="3">
        <v>0</v>
      </c>
      <c r="CW194" s="3" t="e">
        <f>CU194-CV194</f>
        <v>#N/A</v>
      </c>
      <c r="CX194" s="3">
        <v>0</v>
      </c>
      <c r="CY194" s="3">
        <v>0</v>
      </c>
      <c r="CZ194" s="3" t="e">
        <f>CV194+CW194+CX194</f>
        <v>#N/A</v>
      </c>
      <c r="DA194" s="87" t="e">
        <f>CV194/CT194</f>
        <v>#DIV/0!</v>
      </c>
      <c r="DB194" s="45" t="e">
        <f>DD194/CV194</f>
        <v>#DIV/0!</v>
      </c>
      <c r="DC194" s="3" t="e">
        <f>DD194/CZ194</f>
        <v>#N/A</v>
      </c>
      <c r="DD194" s="88">
        <v>0</v>
      </c>
      <c r="DE194" s="88">
        <v>0</v>
      </c>
      <c r="DF194" s="88">
        <v>0</v>
      </c>
      <c r="DG194" s="12" t="e">
        <f>DD194/DE194</f>
        <v>#DIV/0!</v>
      </c>
      <c r="DH194" s="12" t="e">
        <f>DD194/DF194</f>
        <v>#DIV/0!</v>
      </c>
      <c r="DI194" s="12" t="e">
        <f>CV194/CZ194</f>
        <v>#N/A</v>
      </c>
      <c r="DJ194" s="12" t="e">
        <f>1-DI194</f>
        <v>#N/A</v>
      </c>
      <c r="DK194" s="3" t="str">
        <f>B194</f>
        <v>FBA76717</v>
      </c>
      <c r="DL194" s="12">
        <v>1</v>
      </c>
      <c r="DM194" s="3">
        <v>3331</v>
      </c>
      <c r="DN194" s="3">
        <v>20</v>
      </c>
      <c r="DO194" s="3">
        <v>2</v>
      </c>
      <c r="DP194" s="3">
        <v>2</v>
      </c>
      <c r="DQ194" s="3">
        <f>DO194-DP194</f>
        <v>0</v>
      </c>
      <c r="DR194" s="3">
        <v>0</v>
      </c>
      <c r="DS194" s="3">
        <v>0</v>
      </c>
      <c r="DT194" s="3">
        <f>DP194+DQ194+DR194</f>
        <v>2</v>
      </c>
      <c r="DU194" s="12">
        <f>DR194/DT194</f>
        <v>0</v>
      </c>
      <c r="DV194" s="87">
        <f>DP194/DN194</f>
        <v>0.1</v>
      </c>
      <c r="DW194" s="3">
        <f>DY194/DP194</f>
        <v>79.31</v>
      </c>
      <c r="DX194" s="3">
        <f>DY194/DT194</f>
        <v>79.31</v>
      </c>
      <c r="DY194" s="88">
        <v>158.62</v>
      </c>
      <c r="DZ194" s="88">
        <v>1184.75</v>
      </c>
      <c r="EA194" s="88">
        <v>1398</v>
      </c>
      <c r="EB194" s="12">
        <f>DY194/DZ194</f>
        <v>0.13388478581979321</v>
      </c>
      <c r="EC194" s="12">
        <f>DY194/EA194</f>
        <v>0.1134620886981402</v>
      </c>
      <c r="ED194" s="12">
        <f>DP194/DT194</f>
        <v>1</v>
      </c>
      <c r="EE194" s="12">
        <f>1-ED194</f>
        <v>0</v>
      </c>
      <c r="EF194" s="3" t="str">
        <f>B194</f>
        <v>FBA76717</v>
      </c>
      <c r="EG194" s="12">
        <v>0.98629999999999995</v>
      </c>
      <c r="EH194" s="3">
        <v>5072</v>
      </c>
      <c r="EI194" s="3">
        <v>27</v>
      </c>
      <c r="EJ194" s="3">
        <v>2</v>
      </c>
      <c r="EK194" s="3">
        <v>0</v>
      </c>
      <c r="EL194" s="3">
        <f>EJ194-EK194</f>
        <v>2</v>
      </c>
      <c r="EM194" s="3">
        <v>0</v>
      </c>
      <c r="EN194" s="3">
        <v>0</v>
      </c>
      <c r="EO194" s="3">
        <f>EK194+EL194+EM194</f>
        <v>2</v>
      </c>
      <c r="EP194" s="12">
        <f>IF(EM194,EM194/EO194,0)</f>
        <v>0</v>
      </c>
      <c r="EQ194" s="87">
        <f>IF(EK194,EK194/EI194,0)</f>
        <v>0</v>
      </c>
      <c r="ER194" s="3" t="e">
        <f>IF(ET194,ET194/EK194,0)</f>
        <v>#DIV/0!</v>
      </c>
      <c r="ES194" s="3">
        <f>IF(ET194,ET194/EO194,0)</f>
        <v>101.925</v>
      </c>
      <c r="ET194" s="88">
        <v>203.85</v>
      </c>
      <c r="EU194" s="88">
        <v>0</v>
      </c>
      <c r="EV194" s="88">
        <v>1278</v>
      </c>
      <c r="EW194" s="12" t="e">
        <f>IF(ET194,ET194/EU194,0)</f>
        <v>#DIV/0!</v>
      </c>
      <c r="EX194" s="12">
        <f>IF(ET194,ET194/EV194,0)</f>
        <v>0.15950704225352111</v>
      </c>
      <c r="EY194" s="12">
        <f>IF(EK194,EK194/EO194,0)</f>
        <v>0</v>
      </c>
      <c r="EZ194" s="12">
        <f>IF(1-EY194,0)</f>
        <v>0</v>
      </c>
      <c r="FA194" s="3" t="str">
        <f>B194</f>
        <v>FBA76717</v>
      </c>
      <c r="FB194" s="12">
        <v>1</v>
      </c>
      <c r="FC194" s="3">
        <v>4076</v>
      </c>
      <c r="FD194" s="3">
        <v>6</v>
      </c>
      <c r="FE194" s="3">
        <v>0</v>
      </c>
      <c r="FF194" s="3">
        <v>0</v>
      </c>
      <c r="FG194" s="3">
        <f>FE194-FF194</f>
        <v>0</v>
      </c>
      <c r="FH194" s="3">
        <v>0</v>
      </c>
      <c r="FI194" s="3">
        <v>0</v>
      </c>
      <c r="FJ194" s="3">
        <f>FF194+FG194+FH194</f>
        <v>0</v>
      </c>
      <c r="FK194" s="12">
        <f>IF(FH194,FH194/FJ194,0)</f>
        <v>0</v>
      </c>
      <c r="FL194" s="12">
        <f>IF(FF194,FF194/FD194,0)</f>
        <v>0</v>
      </c>
      <c r="FM194" s="3" t="e">
        <f>IF(FO194,FO194/FF194,0)</f>
        <v>#DIV/0!</v>
      </c>
      <c r="FN194" s="88" t="e">
        <f>IF(FO194,FO194/FJ194,0)</f>
        <v>#DIV/0!</v>
      </c>
      <c r="FO194" s="88">
        <v>57.59</v>
      </c>
      <c r="FP194" s="88">
        <v>0</v>
      </c>
      <c r="FQ194" s="88">
        <v>0</v>
      </c>
      <c r="FR194" s="12" t="e">
        <f>IF(FO194,FO194/FP194,0)</f>
        <v>#DIV/0!</v>
      </c>
      <c r="FS194" s="12" t="e">
        <f>IF(FO194,FO194/FQ194,0)</f>
        <v>#DIV/0!</v>
      </c>
      <c r="FT194" s="12" t="e">
        <f>FF194/FJ194</f>
        <v>#DIV/0!</v>
      </c>
      <c r="FU194" s="39" t="e">
        <f>1-FT194</f>
        <v>#DIV/0!</v>
      </c>
      <c r="FV194" s="77" t="str">
        <f>B194</f>
        <v>FBA76717</v>
      </c>
      <c r="FW194" s="12">
        <v>1</v>
      </c>
      <c r="FX194" s="3">
        <v>384</v>
      </c>
      <c r="FY194" s="3">
        <v>1</v>
      </c>
      <c r="FZ194" s="3">
        <v>0</v>
      </c>
      <c r="GA194" s="3">
        <v>0</v>
      </c>
      <c r="GB194" s="3">
        <f>FZ194-GA194</f>
        <v>0</v>
      </c>
      <c r="GC194" s="3">
        <v>0</v>
      </c>
      <c r="GD194" s="3">
        <v>0</v>
      </c>
      <c r="GE194" s="3">
        <f>GA194+GB194+GC194</f>
        <v>0</v>
      </c>
      <c r="GF194" s="12">
        <f>IF(GC194,GC194/GE194,0)</f>
        <v>0</v>
      </c>
      <c r="GG194" s="12">
        <f>IF(GA194,GA194/FY194,0)</f>
        <v>0</v>
      </c>
      <c r="GH194" s="88" t="e">
        <f>IF(GJ194,GJ194/GA194,0)</f>
        <v>#DIV/0!</v>
      </c>
      <c r="GI194" s="45" t="e">
        <f>IF(GJ194,GJ194/GE194,0)</f>
        <v>#DIV/0!</v>
      </c>
      <c r="GJ194" s="88">
        <v>3.07</v>
      </c>
      <c r="GK194" s="88">
        <v>0</v>
      </c>
      <c r="GL194" s="88">
        <v>0</v>
      </c>
      <c r="GM194" s="12" t="e">
        <f>IF(GJ194,GJ194/GK194,0)</f>
        <v>#DIV/0!</v>
      </c>
      <c r="GN194" s="12" t="e">
        <f>IF(GJ194,GJ194/GL194,0)</f>
        <v>#DIV/0!</v>
      </c>
      <c r="GO194" s="12" t="e">
        <f>GA194/GE194</f>
        <v>#DIV/0!</v>
      </c>
      <c r="GP194" s="12" t="e">
        <f>1-GO194</f>
        <v>#DIV/0!</v>
      </c>
      <c r="GQ194" s="77" t="str">
        <f>B194</f>
        <v>FBA76717</v>
      </c>
      <c r="GR194" s="12">
        <v>1</v>
      </c>
      <c r="GS194" s="3">
        <v>0</v>
      </c>
      <c r="GT194" s="3">
        <v>0</v>
      </c>
      <c r="GU194" s="3">
        <v>0</v>
      </c>
      <c r="GV194" s="3">
        <v>0</v>
      </c>
      <c r="GW194" s="3">
        <f t="shared" si="1176"/>
        <v>0</v>
      </c>
      <c r="GX194" s="3">
        <v>0</v>
      </c>
      <c r="GY194" s="3">
        <v>0</v>
      </c>
      <c r="GZ194" s="3">
        <f t="shared" si="1177"/>
        <v>0</v>
      </c>
      <c r="HA194" s="12">
        <f t="shared" si="1178"/>
        <v>0</v>
      </c>
      <c r="HB194" s="12">
        <f t="shared" si="1179"/>
        <v>0</v>
      </c>
      <c r="HC194" s="88">
        <f t="shared" si="1180"/>
        <v>0</v>
      </c>
      <c r="HD194" s="45">
        <f t="shared" si="1181"/>
        <v>0</v>
      </c>
      <c r="HE194" s="88">
        <v>0</v>
      </c>
      <c r="HF194" s="88">
        <v>0</v>
      </c>
      <c r="HG194" s="88">
        <v>0</v>
      </c>
      <c r="HH194" s="12">
        <f t="shared" si="1182"/>
        <v>0</v>
      </c>
      <c r="HI194" s="12">
        <f t="shared" si="1183"/>
        <v>0</v>
      </c>
      <c r="HJ194" s="12" t="e">
        <f t="shared" si="1184"/>
        <v>#DIV/0!</v>
      </c>
      <c r="HK194" s="12" t="e">
        <f t="shared" si="1185"/>
        <v>#DIV/0!</v>
      </c>
      <c r="HL194" s="77" t="s">
        <v>265</v>
      </c>
      <c r="HM194" s="3">
        <v>155</v>
      </c>
      <c r="HN194" s="3">
        <v>0</v>
      </c>
      <c r="HO194" s="3">
        <v>0</v>
      </c>
      <c r="HP194" s="3">
        <v>2</v>
      </c>
      <c r="HQ194" s="3">
        <v>0</v>
      </c>
      <c r="HR194" s="3">
        <f t="shared" si="1186"/>
        <v>2</v>
      </c>
      <c r="HS194" s="3">
        <v>0</v>
      </c>
      <c r="HT194" s="3">
        <f t="shared" si="1187"/>
        <v>2</v>
      </c>
      <c r="HU194" s="12">
        <f t="shared" si="1188"/>
        <v>0</v>
      </c>
      <c r="HV194" s="12">
        <f t="shared" si="1189"/>
        <v>0</v>
      </c>
      <c r="HW194" s="88">
        <f t="shared" si="1190"/>
        <v>0</v>
      </c>
      <c r="HX194" s="45">
        <f t="shared" si="1191"/>
        <v>0</v>
      </c>
      <c r="HY194" s="3">
        <v>0</v>
      </c>
      <c r="HZ194" s="3">
        <v>0</v>
      </c>
      <c r="IA194" s="3">
        <v>3398</v>
      </c>
      <c r="IB194" s="20">
        <f t="shared" si="1192"/>
        <v>2879.6610169491528</v>
      </c>
      <c r="IC194" s="12">
        <f t="shared" si="1193"/>
        <v>0</v>
      </c>
      <c r="ID194" s="12">
        <f t="shared" si="1194"/>
        <v>0</v>
      </c>
      <c r="IE194" s="12">
        <f t="shared" si="1195"/>
        <v>0</v>
      </c>
      <c r="IF194" s="105">
        <f t="shared" si="1196"/>
        <v>1</v>
      </c>
      <c r="IG194" s="100">
        <v>130</v>
      </c>
      <c r="IH194" s="3">
        <v>0</v>
      </c>
      <c r="II194" s="3">
        <v>0</v>
      </c>
      <c r="IJ194" s="3">
        <v>0</v>
      </c>
      <c r="IK194" s="3">
        <v>0</v>
      </c>
      <c r="IL194" s="3">
        <f t="shared" si="1197"/>
        <v>0</v>
      </c>
      <c r="IM194" s="3">
        <v>0</v>
      </c>
      <c r="IN194" s="3">
        <f t="shared" si="1198"/>
        <v>0</v>
      </c>
      <c r="IO194" s="12">
        <f t="shared" si="1199"/>
        <v>0</v>
      </c>
      <c r="IP194" s="12">
        <f t="shared" si="1200"/>
        <v>0</v>
      </c>
      <c r="IQ194" s="88">
        <f t="shared" si="1201"/>
        <v>0</v>
      </c>
      <c r="IR194" s="45">
        <f t="shared" si="1202"/>
        <v>0</v>
      </c>
      <c r="IS194" s="3">
        <v>0</v>
      </c>
      <c r="IT194" s="3">
        <v>0</v>
      </c>
      <c r="IU194" s="3">
        <v>0</v>
      </c>
      <c r="IV194" s="20">
        <f t="shared" si="1203"/>
        <v>0</v>
      </c>
      <c r="IW194" s="12">
        <f t="shared" si="1204"/>
        <v>0</v>
      </c>
      <c r="IX194" s="12">
        <f t="shared" si="1205"/>
        <v>0</v>
      </c>
      <c r="IY194" s="12" t="e">
        <f t="shared" si="1206"/>
        <v>#DIV/0!</v>
      </c>
      <c r="IZ194" s="12" t="e">
        <f t="shared" si="1207"/>
        <v>#DIV/0!</v>
      </c>
      <c r="JA194" s="100">
        <v>138</v>
      </c>
      <c r="JB194" s="3">
        <v>0</v>
      </c>
      <c r="JC194" s="3">
        <v>0</v>
      </c>
      <c r="JD194" s="3">
        <v>0</v>
      </c>
      <c r="JE194" s="3">
        <v>0</v>
      </c>
      <c r="JF194" s="3">
        <f t="shared" si="1208"/>
        <v>0</v>
      </c>
      <c r="JG194" s="3">
        <v>1</v>
      </c>
      <c r="JH194" s="3">
        <f t="shared" si="1209"/>
        <v>1</v>
      </c>
      <c r="JI194" s="12">
        <f t="shared" si="1210"/>
        <v>1</v>
      </c>
      <c r="JJ194" s="12">
        <f t="shared" si="1211"/>
        <v>0</v>
      </c>
      <c r="JK194" s="88">
        <f t="shared" si="1212"/>
        <v>0</v>
      </c>
      <c r="JL194" s="45">
        <f t="shared" si="1213"/>
        <v>0</v>
      </c>
      <c r="JM194" s="3">
        <v>0</v>
      </c>
      <c r="JN194" s="3">
        <v>0</v>
      </c>
      <c r="JO194" s="3">
        <v>0</v>
      </c>
      <c r="JP194" s="20">
        <f t="shared" si="1214"/>
        <v>0</v>
      </c>
      <c r="JQ194" s="12">
        <f t="shared" si="1215"/>
        <v>0</v>
      </c>
      <c r="JR194" s="12">
        <f t="shared" si="1216"/>
        <v>0</v>
      </c>
      <c r="JS194" s="12">
        <f t="shared" si="1217"/>
        <v>0</v>
      </c>
      <c r="JT194" s="12">
        <f t="shared" si="1218"/>
        <v>1</v>
      </c>
      <c r="JU194" s="100">
        <v>89</v>
      </c>
      <c r="JV194" s="3">
        <v>0</v>
      </c>
      <c r="JW194" s="3">
        <v>0</v>
      </c>
      <c r="JX194" s="3">
        <v>0</v>
      </c>
      <c r="JY194" s="3">
        <v>0</v>
      </c>
      <c r="JZ194" s="3">
        <f t="shared" si="1219"/>
        <v>0</v>
      </c>
      <c r="KA194" s="3">
        <v>0</v>
      </c>
      <c r="KB194" s="3">
        <f t="shared" si="1220"/>
        <v>0</v>
      </c>
      <c r="KC194" s="12">
        <f t="shared" si="1221"/>
        <v>0</v>
      </c>
      <c r="KD194" s="12">
        <f t="shared" si="1222"/>
        <v>0</v>
      </c>
      <c r="KE194" s="88">
        <f t="shared" si="1223"/>
        <v>0</v>
      </c>
      <c r="KF194" s="45">
        <f t="shared" si="1224"/>
        <v>0</v>
      </c>
      <c r="KG194" s="3">
        <v>0</v>
      </c>
      <c r="KH194" s="3">
        <v>0</v>
      </c>
      <c r="KI194" s="3">
        <v>0</v>
      </c>
      <c r="KJ194" s="20">
        <f t="shared" si="1225"/>
        <v>0</v>
      </c>
      <c r="KK194" s="12">
        <f t="shared" si="1226"/>
        <v>0</v>
      </c>
      <c r="KL194" s="12">
        <f t="shared" si="1227"/>
        <v>0</v>
      </c>
      <c r="KM194" s="12" t="e">
        <f t="shared" si="1228"/>
        <v>#DIV/0!</v>
      </c>
      <c r="KN194" s="12" t="e">
        <f t="shared" si="1229"/>
        <v>#DIV/0!</v>
      </c>
      <c r="KO194" s="100">
        <v>0</v>
      </c>
      <c r="KP194" s="3">
        <v>0</v>
      </c>
      <c r="KQ194" s="3">
        <v>0</v>
      </c>
      <c r="KR194" s="3">
        <v>0</v>
      </c>
      <c r="KS194" s="3">
        <v>0</v>
      </c>
      <c r="KT194" s="3">
        <f t="shared" si="1230"/>
        <v>0</v>
      </c>
      <c r="KU194" s="3">
        <v>0</v>
      </c>
      <c r="KV194" s="3">
        <f t="shared" si="1231"/>
        <v>0</v>
      </c>
      <c r="KW194" s="12">
        <f t="shared" si="1232"/>
        <v>0</v>
      </c>
      <c r="KX194" s="12">
        <f t="shared" si="1233"/>
        <v>0</v>
      </c>
      <c r="KY194" s="88">
        <f t="shared" si="1234"/>
        <v>0</v>
      </c>
      <c r="KZ194" s="45">
        <f t="shared" si="1235"/>
        <v>0</v>
      </c>
      <c r="LA194" s="3">
        <v>0</v>
      </c>
      <c r="LB194" s="3">
        <v>0</v>
      </c>
      <c r="LC194" s="3">
        <v>0</v>
      </c>
      <c r="LD194" s="20">
        <f t="shared" si="1236"/>
        <v>0</v>
      </c>
      <c r="LE194" s="12">
        <f t="shared" si="1237"/>
        <v>0</v>
      </c>
      <c r="LF194" s="12">
        <f t="shared" si="1238"/>
        <v>0</v>
      </c>
      <c r="LG194" s="12" t="e">
        <f t="shared" si="1239"/>
        <v>#DIV/0!</v>
      </c>
      <c r="LH194" s="12" t="e">
        <f t="shared" si="1240"/>
        <v>#DIV/0!</v>
      </c>
      <c r="LI194" s="100">
        <v>0</v>
      </c>
      <c r="LJ194" s="3">
        <v>0</v>
      </c>
      <c r="LK194" s="3">
        <v>0</v>
      </c>
      <c r="LL194" s="3">
        <v>0</v>
      </c>
      <c r="LM194" s="3">
        <v>0</v>
      </c>
      <c r="LN194" s="3">
        <f t="shared" si="1241"/>
        <v>0</v>
      </c>
      <c r="LO194" s="3">
        <v>0</v>
      </c>
      <c r="LP194" s="3">
        <f t="shared" si="1242"/>
        <v>0</v>
      </c>
      <c r="LQ194" s="12">
        <f t="shared" si="1243"/>
        <v>0</v>
      </c>
      <c r="LR194" s="12">
        <f t="shared" si="1244"/>
        <v>0</v>
      </c>
      <c r="LS194" s="88">
        <f t="shared" si="1245"/>
        <v>0</v>
      </c>
      <c r="LT194" s="45">
        <f t="shared" si="1246"/>
        <v>0</v>
      </c>
      <c r="LU194" s="88">
        <v>0</v>
      </c>
      <c r="LV194" s="88">
        <v>0</v>
      </c>
      <c r="LW194" s="88">
        <v>0</v>
      </c>
      <c r="LX194" s="88">
        <f t="shared" si="1247"/>
        <v>0</v>
      </c>
      <c r="LY194" s="12">
        <f t="shared" si="1248"/>
        <v>0</v>
      </c>
      <c r="LZ194" s="12">
        <f t="shared" si="1249"/>
        <v>0</v>
      </c>
      <c r="MA194" s="12" t="e">
        <f t="shared" si="1250"/>
        <v>#DIV/0!</v>
      </c>
      <c r="MB194" s="12" t="e">
        <f t="shared" si="1251"/>
        <v>#DIV/0!</v>
      </c>
      <c r="MC194" s="100">
        <v>0</v>
      </c>
      <c r="MD194" s="3">
        <v>0</v>
      </c>
      <c r="ME194" s="3">
        <v>0</v>
      </c>
      <c r="MF194" s="3">
        <v>0</v>
      </c>
      <c r="MG194" s="3">
        <v>0</v>
      </c>
      <c r="MH194" s="3">
        <f t="shared" si="1252"/>
        <v>0</v>
      </c>
      <c r="MI194" s="3">
        <v>0</v>
      </c>
      <c r="MJ194" s="3">
        <f t="shared" si="1253"/>
        <v>0</v>
      </c>
      <c r="MK194" s="12">
        <f t="shared" si="1254"/>
        <v>0</v>
      </c>
      <c r="ML194" s="12">
        <f t="shared" si="1255"/>
        <v>0</v>
      </c>
      <c r="MM194" s="88">
        <f t="shared" si="1256"/>
        <v>0</v>
      </c>
      <c r="MN194" s="45">
        <f t="shared" si="1257"/>
        <v>0</v>
      </c>
      <c r="MO194" s="88">
        <v>0</v>
      </c>
      <c r="MP194" s="88">
        <v>0</v>
      </c>
      <c r="MQ194" s="88">
        <v>0</v>
      </c>
      <c r="MR194" s="88">
        <f t="shared" si="1258"/>
        <v>0</v>
      </c>
      <c r="MS194" s="12">
        <f t="shared" si="1259"/>
        <v>0</v>
      </c>
      <c r="MT194" s="12">
        <f t="shared" si="1260"/>
        <v>0</v>
      </c>
      <c r="MU194" s="12" t="e">
        <f t="shared" si="1261"/>
        <v>#DIV/0!</v>
      </c>
      <c r="MV194" s="12" t="e">
        <f t="shared" si="1262"/>
        <v>#DIV/0!</v>
      </c>
      <c r="MW194" s="100">
        <v>0</v>
      </c>
      <c r="MX194" s="3">
        <v>0</v>
      </c>
      <c r="MY194" s="3">
        <v>0</v>
      </c>
      <c r="MZ194" s="3">
        <v>0</v>
      </c>
      <c r="NA194" s="3">
        <v>0</v>
      </c>
      <c r="NB194" s="3">
        <f t="shared" si="1263"/>
        <v>0</v>
      </c>
      <c r="NC194" s="3">
        <v>0</v>
      </c>
      <c r="ND194" s="3">
        <f t="shared" si="1264"/>
        <v>0</v>
      </c>
      <c r="NE194" s="12">
        <f t="shared" si="1265"/>
        <v>0</v>
      </c>
      <c r="NF194" s="12">
        <f t="shared" si="1266"/>
        <v>0</v>
      </c>
      <c r="NG194" s="88">
        <f t="shared" si="1267"/>
        <v>0</v>
      </c>
      <c r="NH194" s="45">
        <f t="shared" si="1268"/>
        <v>0</v>
      </c>
      <c r="NI194" s="88">
        <v>0</v>
      </c>
      <c r="NJ194" s="88">
        <v>0</v>
      </c>
      <c r="NK194" s="88">
        <v>0</v>
      </c>
      <c r="NL194" s="88">
        <f t="shared" si="1269"/>
        <v>0</v>
      </c>
      <c r="NM194" s="12">
        <f t="shared" si="1270"/>
        <v>0</v>
      </c>
      <c r="NN194" s="12">
        <f t="shared" si="1271"/>
        <v>0</v>
      </c>
      <c r="NO194" s="12" t="e">
        <f t="shared" si="1272"/>
        <v>#DIV/0!</v>
      </c>
      <c r="NP194" s="12" t="e">
        <f t="shared" si="1273"/>
        <v>#DIV/0!</v>
      </c>
      <c r="NQ194" s="100">
        <v>0</v>
      </c>
      <c r="NR194" s="3">
        <v>0</v>
      </c>
      <c r="NS194" s="3">
        <v>0</v>
      </c>
      <c r="NT194" s="3">
        <v>0</v>
      </c>
      <c r="NU194" s="3">
        <v>0</v>
      </c>
      <c r="NV194" s="3">
        <f t="shared" si="1134"/>
        <v>0</v>
      </c>
      <c r="NW194" s="3">
        <f t="shared" si="1135"/>
        <v>0</v>
      </c>
      <c r="NX194" s="12">
        <f t="shared" si="1136"/>
        <v>0</v>
      </c>
      <c r="NY194" s="88">
        <f t="shared" si="1137"/>
        <v>0</v>
      </c>
      <c r="NZ194" s="45">
        <f t="shared" si="1138"/>
        <v>0</v>
      </c>
      <c r="OA194" s="88">
        <v>0</v>
      </c>
      <c r="OB194" s="88">
        <v>0</v>
      </c>
      <c r="OC194" s="88">
        <v>0</v>
      </c>
      <c r="OD194" s="88">
        <f t="shared" si="1139"/>
        <v>0</v>
      </c>
      <c r="OE194" s="12">
        <f t="shared" si="1140"/>
        <v>0</v>
      </c>
      <c r="OF194" s="12">
        <f t="shared" si="1141"/>
        <v>0</v>
      </c>
      <c r="OG194" s="12">
        <f t="shared" si="1142"/>
        <v>0</v>
      </c>
      <c r="OH194" s="12" t="e">
        <f t="shared" si="1143"/>
        <v>#DIV/0!</v>
      </c>
      <c r="OI194" s="12" t="e">
        <f t="shared" si="1144"/>
        <v>#DIV/0!</v>
      </c>
      <c r="OJ194" s="3">
        <v>0</v>
      </c>
      <c r="OK194" s="3">
        <v>0</v>
      </c>
      <c r="OL194" s="3">
        <v>0</v>
      </c>
      <c r="OM194" s="3">
        <v>0</v>
      </c>
      <c r="ON194" s="3">
        <v>0</v>
      </c>
      <c r="OO194" s="3">
        <f t="shared" si="1145"/>
        <v>0</v>
      </c>
      <c r="OP194" s="88">
        <f t="shared" si="1146"/>
        <v>0</v>
      </c>
      <c r="OQ194" s="12">
        <f t="shared" si="1147"/>
        <v>0</v>
      </c>
      <c r="OR194" s="3">
        <v>0</v>
      </c>
      <c r="OS194" s="100">
        <v>0</v>
      </c>
      <c r="OT194" s="3">
        <v>0</v>
      </c>
      <c r="OU194" s="3">
        <v>0</v>
      </c>
      <c r="OV194" s="3">
        <v>0</v>
      </c>
      <c r="OW194" s="3">
        <v>0</v>
      </c>
      <c r="OX194" s="3">
        <f t="shared" si="1148"/>
        <v>0</v>
      </c>
      <c r="OY194" s="3">
        <f t="shared" si="1149"/>
        <v>0</v>
      </c>
      <c r="OZ194" s="12">
        <f t="shared" si="1150"/>
        <v>0</v>
      </c>
      <c r="PA194" s="88">
        <f t="shared" si="1151"/>
        <v>0</v>
      </c>
      <c r="PB194" s="45">
        <f t="shared" si="1152"/>
        <v>0</v>
      </c>
      <c r="PC194" s="88">
        <v>0</v>
      </c>
      <c r="PD194" s="88">
        <v>0</v>
      </c>
      <c r="PE194" s="88">
        <v>0</v>
      </c>
      <c r="PF194" s="88">
        <f t="shared" si="1153"/>
        <v>0</v>
      </c>
      <c r="PG194" s="12">
        <f t="shared" si="1154"/>
        <v>0</v>
      </c>
      <c r="PH194" s="12">
        <f t="shared" si="1155"/>
        <v>0</v>
      </c>
      <c r="PI194" s="12">
        <f t="shared" si="1156"/>
        <v>0</v>
      </c>
      <c r="PJ194" s="12" t="e">
        <f t="shared" si="1157"/>
        <v>#DIV/0!</v>
      </c>
      <c r="PK194" s="12" t="e">
        <f t="shared" si="1158"/>
        <v>#DIV/0!</v>
      </c>
      <c r="PL194" s="3">
        <v>0</v>
      </c>
      <c r="PM194" s="3">
        <v>0</v>
      </c>
      <c r="PN194" s="3">
        <v>0</v>
      </c>
      <c r="PO194" s="3">
        <v>0</v>
      </c>
      <c r="PP194" s="3">
        <v>0</v>
      </c>
      <c r="PQ194" s="3">
        <v>0</v>
      </c>
      <c r="PR194" s="3">
        <f t="shared" si="1159"/>
        <v>0</v>
      </c>
      <c r="PS194" s="88">
        <f t="shared" si="1160"/>
        <v>0</v>
      </c>
      <c r="PT194" s="12">
        <f t="shared" si="1161"/>
        <v>0</v>
      </c>
      <c r="PU194" s="3">
        <v>0</v>
      </c>
      <c r="PV194" s="100">
        <v>0</v>
      </c>
      <c r="PW194" s="3">
        <v>0</v>
      </c>
      <c r="PX194" s="3">
        <v>0</v>
      </c>
      <c r="PY194" s="3">
        <v>0</v>
      </c>
      <c r="PZ194" s="3">
        <v>0</v>
      </c>
      <c r="QA194" s="3">
        <f t="shared" si="1162"/>
        <v>0</v>
      </c>
      <c r="QB194" s="3">
        <f t="shared" si="1163"/>
        <v>0</v>
      </c>
      <c r="QC194" s="12">
        <f t="shared" si="1164"/>
        <v>0</v>
      </c>
      <c r="QD194" s="88">
        <f t="shared" si="1165"/>
        <v>0</v>
      </c>
      <c r="QE194" s="45">
        <f t="shared" si="1166"/>
        <v>0</v>
      </c>
      <c r="QF194" s="88">
        <v>0</v>
      </c>
      <c r="QG194" s="88">
        <v>0</v>
      </c>
      <c r="QH194" s="88">
        <v>0</v>
      </c>
      <c r="QI194" s="88">
        <f t="shared" si="1167"/>
        <v>0</v>
      </c>
      <c r="QJ194" s="12">
        <f t="shared" si="1168"/>
        <v>0</v>
      </c>
      <c r="QK194" s="12">
        <f t="shared" si="1169"/>
        <v>0</v>
      </c>
      <c r="QL194" s="12">
        <f t="shared" si="1170"/>
        <v>0</v>
      </c>
      <c r="QM194" s="12" t="e">
        <f t="shared" si="1171"/>
        <v>#DIV/0!</v>
      </c>
      <c r="QN194" s="12" t="e">
        <f t="shared" si="1172"/>
        <v>#DIV/0!</v>
      </c>
      <c r="QO194" s="3">
        <v>0</v>
      </c>
      <c r="QP194" s="3"/>
      <c r="QQ194" s="3">
        <v>0</v>
      </c>
      <c r="QR194" s="3">
        <v>0</v>
      </c>
      <c r="QS194" s="3">
        <v>0</v>
      </c>
      <c r="QT194" s="3">
        <v>0</v>
      </c>
      <c r="QU194" s="3">
        <f t="shared" si="1173"/>
        <v>0</v>
      </c>
      <c r="QV194" s="88">
        <f t="shared" si="1174"/>
        <v>0</v>
      </c>
      <c r="QW194" s="12">
        <f t="shared" si="1175"/>
        <v>0</v>
      </c>
      <c r="QX194" s="3">
        <v>0</v>
      </c>
      <c r="QY194" s="100">
        <v>0</v>
      </c>
      <c r="QZ194" s="3">
        <v>0</v>
      </c>
      <c r="RA194" s="3">
        <v>0</v>
      </c>
      <c r="RB194" s="3">
        <v>0</v>
      </c>
      <c r="RC194" s="3">
        <v>0</v>
      </c>
      <c r="RD194" s="3">
        <f t="shared" si="1087"/>
        <v>0</v>
      </c>
      <c r="RE194" s="3">
        <f t="shared" si="1088"/>
        <v>0</v>
      </c>
      <c r="RF194" s="12">
        <f t="shared" si="1089"/>
        <v>0</v>
      </c>
      <c r="RG194" s="88">
        <f t="shared" si="1090"/>
        <v>0</v>
      </c>
      <c r="RH194" s="45">
        <f t="shared" si="1091"/>
        <v>0</v>
      </c>
      <c r="RI194" s="88">
        <v>0</v>
      </c>
      <c r="RJ194" s="88">
        <v>0</v>
      </c>
      <c r="RK194" s="88">
        <v>0</v>
      </c>
      <c r="RL194" s="88">
        <f t="shared" si="1092"/>
        <v>0</v>
      </c>
      <c r="RM194" s="12">
        <f t="shared" si="1093"/>
        <v>0</v>
      </c>
      <c r="RN194" s="12">
        <f t="shared" si="1094"/>
        <v>0</v>
      </c>
      <c r="RO194" s="12">
        <f t="shared" si="1095"/>
        <v>0</v>
      </c>
      <c r="RP194" s="169" t="str">
        <f t="shared" si="1096"/>
        <v>AM-C14</v>
      </c>
      <c r="RQ194" s="12" t="e">
        <f t="shared" si="1097"/>
        <v>#DIV/0!</v>
      </c>
      <c r="RR194" s="12" t="e">
        <f t="shared" si="1098"/>
        <v>#DIV/0!</v>
      </c>
      <c r="RS194" s="3">
        <v>0</v>
      </c>
      <c r="RT194" s="3">
        <v>0</v>
      </c>
      <c r="RU194" s="3">
        <v>0</v>
      </c>
      <c r="RV194" s="3">
        <v>0</v>
      </c>
      <c r="RW194" s="3">
        <v>0</v>
      </c>
      <c r="RX194" s="3">
        <v>0</v>
      </c>
      <c r="RY194" s="3">
        <f t="shared" si="1099"/>
        <v>0</v>
      </c>
      <c r="RZ194" s="88">
        <f t="shared" si="1100"/>
        <v>0</v>
      </c>
      <c r="SA194" s="12">
        <f t="shared" si="1101"/>
        <v>0</v>
      </c>
      <c r="SB194" s="3">
        <v>0</v>
      </c>
      <c r="SC194" s="100">
        <v>0</v>
      </c>
      <c r="SD194" s="3">
        <v>0</v>
      </c>
      <c r="SE194" s="3">
        <v>0</v>
      </c>
      <c r="SF194" s="3">
        <v>0</v>
      </c>
      <c r="SG194" s="3">
        <v>0</v>
      </c>
      <c r="SH194" s="3">
        <f t="shared" si="1102"/>
        <v>0</v>
      </c>
      <c r="SI194" s="3">
        <f t="shared" si="1103"/>
        <v>0</v>
      </c>
      <c r="SJ194" s="12">
        <f t="shared" si="1104"/>
        <v>0</v>
      </c>
      <c r="SK194" s="88">
        <f t="shared" si="1105"/>
        <v>0</v>
      </c>
      <c r="SL194" s="45">
        <f t="shared" si="1106"/>
        <v>0</v>
      </c>
      <c r="SM194" s="88">
        <v>0</v>
      </c>
      <c r="SN194" s="88">
        <v>0</v>
      </c>
      <c r="SO194" s="88">
        <v>0</v>
      </c>
      <c r="SP194" s="88">
        <f t="shared" si="1107"/>
        <v>0</v>
      </c>
      <c r="SQ194" s="12">
        <f t="shared" si="1108"/>
        <v>0</v>
      </c>
      <c r="SR194" s="87">
        <f t="shared" si="1109"/>
        <v>0</v>
      </c>
      <c r="SS194" s="87">
        <f t="shared" si="1110"/>
        <v>0</v>
      </c>
      <c r="ST194" s="169" t="str">
        <f t="shared" si="1111"/>
        <v>AM-C14</v>
      </c>
      <c r="SU194" s="12" t="e">
        <f t="shared" si="1112"/>
        <v>#DIV/0!</v>
      </c>
      <c r="SV194" s="12" t="e">
        <f t="shared" si="1113"/>
        <v>#DIV/0!</v>
      </c>
      <c r="SW194" s="3">
        <v>0</v>
      </c>
      <c r="SX194" s="3">
        <v>0</v>
      </c>
      <c r="SY194" s="3">
        <v>0</v>
      </c>
      <c r="SZ194" s="3">
        <v>0</v>
      </c>
      <c r="TA194" s="3">
        <v>0</v>
      </c>
      <c r="TB194" s="3">
        <v>0</v>
      </c>
      <c r="TC194" s="3">
        <f t="shared" si="1114"/>
        <v>0</v>
      </c>
      <c r="TD194" s="88">
        <f t="shared" si="1115"/>
        <v>0</v>
      </c>
      <c r="TE194" s="12">
        <f t="shared" si="1116"/>
        <v>0</v>
      </c>
      <c r="TF194" s="3">
        <v>0</v>
      </c>
      <c r="TG194" s="100">
        <f>SUMIFS(Main!TX:TX,Main!B:B,B:B)</f>
        <v>0</v>
      </c>
      <c r="TH194" s="3">
        <v>0</v>
      </c>
      <c r="TI194" s="3">
        <v>0</v>
      </c>
      <c r="TJ194" s="3">
        <f>SUMIFS(Main!TT:TT,Main!B:B,B:B)</f>
        <v>0</v>
      </c>
      <c r="TK194" s="3">
        <v>0</v>
      </c>
      <c r="TL194" s="3">
        <f t="shared" si="1117"/>
        <v>0</v>
      </c>
      <c r="TM194" s="3">
        <f t="shared" si="1118"/>
        <v>0</v>
      </c>
      <c r="TN194" s="12">
        <f t="shared" si="1119"/>
        <v>0</v>
      </c>
      <c r="TO194" s="88">
        <f t="shared" si="1120"/>
        <v>0</v>
      </c>
      <c r="TP194" s="45">
        <f t="shared" si="1121"/>
        <v>0</v>
      </c>
      <c r="TQ194" s="88">
        <v>0</v>
      </c>
      <c r="TR194" s="88">
        <v>0</v>
      </c>
      <c r="TS194" s="88">
        <f>SUMIFS(Main!TU:TU,Main!B:B,B:B)</f>
        <v>0</v>
      </c>
      <c r="TT194" s="88">
        <f t="shared" si="1122"/>
        <v>0</v>
      </c>
      <c r="TU194" s="12">
        <f t="shared" si="1123"/>
        <v>0</v>
      </c>
      <c r="TV194" s="87">
        <f t="shared" si="1124"/>
        <v>0</v>
      </c>
      <c r="TW194" s="87">
        <f t="shared" si="1125"/>
        <v>0</v>
      </c>
      <c r="TX194" s="169" t="str">
        <f t="shared" si="1126"/>
        <v>AM-C14</v>
      </c>
      <c r="TY194" s="12" t="e">
        <f t="shared" si="1127"/>
        <v>#DIV/0!</v>
      </c>
      <c r="TZ194" s="12" t="e">
        <f t="shared" si="1128"/>
        <v>#DIV/0!</v>
      </c>
      <c r="UA194" s="3">
        <f>SUMIFS(Main!UG:UG,Main!B:B,B:B)</f>
        <v>0</v>
      </c>
      <c r="UB194" s="3">
        <f>SUMIFS(Main!UI:UI,Main!B:B,B:B)</f>
        <v>0</v>
      </c>
      <c r="UC194" s="3">
        <f>SUMIFS(Main!UK:UK,Main!B:B,B:B)</f>
        <v>0</v>
      </c>
      <c r="UD194" s="3">
        <f>SUMIFS(Main!UO:UO,Main!B:B,B:B)</f>
        <v>0</v>
      </c>
      <c r="UE194" s="3">
        <f>SUMIFS(Main!UQ:UQ,Main!B:B,B:B)</f>
        <v>0</v>
      </c>
      <c r="UF194" s="3">
        <f>SUMIFS(Main!US:US,Main!B:B,B:B)</f>
        <v>0</v>
      </c>
      <c r="UG194" s="3">
        <f t="shared" si="1129"/>
        <v>0</v>
      </c>
      <c r="UH194" s="88">
        <f t="shared" si="1130"/>
        <v>0</v>
      </c>
      <c r="UI194" s="12">
        <f t="shared" si="1131"/>
        <v>0</v>
      </c>
      <c r="UJ194" s="3">
        <f>SUMIFS(Main!UW:UW,Main!B:B,B:B)</f>
        <v>0</v>
      </c>
      <c r="UK194" s="100">
        <f>SUMIFS(Main!VI:VI,Main!A:A,A:A)</f>
        <v>0</v>
      </c>
      <c r="UL194" s="3">
        <v>0</v>
      </c>
      <c r="UM194" s="3">
        <v>0</v>
      </c>
      <c r="UN194" s="3">
        <f>SUMIFS(Main!VE:VE,Main!A:A,A:A)</f>
        <v>0</v>
      </c>
      <c r="UO194" s="3"/>
      <c r="UP194" s="3">
        <f t="shared" si="741"/>
        <v>0</v>
      </c>
      <c r="UQ194" s="3">
        <f t="shared" si="742"/>
        <v>0</v>
      </c>
      <c r="UR194" s="12">
        <f t="shared" si="743"/>
        <v>0</v>
      </c>
      <c r="US194" s="88">
        <f t="shared" si="744"/>
        <v>0</v>
      </c>
      <c r="UT194" s="45">
        <f t="shared" si="745"/>
        <v>0</v>
      </c>
      <c r="UU194" s="88">
        <v>0</v>
      </c>
      <c r="UV194" s="88">
        <v>0</v>
      </c>
      <c r="UW194" s="88">
        <f>SUMIFS(Main!VF:VF,Main!A:A,A:A)</f>
        <v>0</v>
      </c>
      <c r="UX194" s="88">
        <f t="shared" si="746"/>
        <v>0</v>
      </c>
      <c r="UY194" s="12">
        <f t="shared" si="747"/>
        <v>0</v>
      </c>
      <c r="UZ194" s="87">
        <f t="shared" si="748"/>
        <v>0</v>
      </c>
      <c r="VA194" s="87">
        <f t="shared" si="749"/>
        <v>0</v>
      </c>
      <c r="VB194" s="169" t="str">
        <f t="shared" si="740"/>
        <v>AM-C14</v>
      </c>
      <c r="VC194" s="12" t="e">
        <f t="shared" si="754"/>
        <v>#DIV/0!</v>
      </c>
      <c r="VD194" s="12" t="e">
        <f t="shared" si="750"/>
        <v>#DIV/0!</v>
      </c>
      <c r="VE194" s="3">
        <f>SUMIFS(Main!VR:VR,Main!B:B,B:B)</f>
        <v>0</v>
      </c>
      <c r="VF194" s="3">
        <f>SUMIFS(Main!VT:VT,Main!B:B,B:B)</f>
        <v>0</v>
      </c>
      <c r="VG194" s="3">
        <f>SUMIFS(Main!VV:VV,Main!B:B,B:B)</f>
        <v>0</v>
      </c>
      <c r="VH194" s="3">
        <f>SUMIFS(Main!VZ:VZ,Main!B:B,B:B)</f>
        <v>0</v>
      </c>
      <c r="VI194" s="3">
        <f>SUMIFS(Main!WB:WB,Main!B:B,B:B)</f>
        <v>0</v>
      </c>
      <c r="VJ194" s="3">
        <f>SUMIFS(Main!WD:WD,Main!B:B,B:B)</f>
        <v>0</v>
      </c>
      <c r="VK194" s="3">
        <f t="shared" si="751"/>
        <v>0</v>
      </c>
      <c r="VL194" s="88">
        <f t="shared" si="752"/>
        <v>0</v>
      </c>
      <c r="VM194" s="12">
        <f t="shared" si="753"/>
        <v>0</v>
      </c>
      <c r="VN194" s="3">
        <f>SUMIFS(Main!WH:WH,Main!B:B,B:B)</f>
        <v>0</v>
      </c>
    </row>
    <row r="195" spans="1:586">
      <c r="A195" s="154" t="s">
        <v>48</v>
      </c>
      <c r="B195" s="155" t="s">
        <v>47</v>
      </c>
      <c r="C195" s="150" t="s">
        <v>294</v>
      </c>
      <c r="D195" s="150" t="s">
        <v>669</v>
      </c>
      <c r="E195" s="154" t="s">
        <v>217</v>
      </c>
      <c r="F195" s="150" t="s">
        <v>471</v>
      </c>
      <c r="G195" s="150" t="s">
        <v>456</v>
      </c>
      <c r="H195" s="17">
        <v>1736.0367800915292</v>
      </c>
      <c r="I195" s="12">
        <v>0.98240000000000005</v>
      </c>
      <c r="J195" s="3">
        <v>610</v>
      </c>
      <c r="K195" s="3">
        <v>44</v>
      </c>
      <c r="L195" s="3">
        <v>2</v>
      </c>
      <c r="M195" s="3">
        <f>K195-L195</f>
        <v>42</v>
      </c>
      <c r="N195" s="3">
        <v>2</v>
      </c>
      <c r="O195" s="3">
        <v>0</v>
      </c>
      <c r="P195" s="3">
        <f>L195+M195+N195</f>
        <v>46</v>
      </c>
      <c r="Q195" s="87">
        <v>3.5099999999999999E-2</v>
      </c>
      <c r="R195" s="88">
        <v>618.01</v>
      </c>
      <c r="S195" s="88">
        <v>1354.24</v>
      </c>
      <c r="T195" s="88">
        <v>34560.58</v>
      </c>
      <c r="U195" s="87">
        <f>R195/S195</f>
        <v>0.45635190217391303</v>
      </c>
      <c r="V195" s="87">
        <f>R195/T195</f>
        <v>1.7881933694399804E-2</v>
      </c>
      <c r="W195" s="12">
        <v>0.99129999999999996</v>
      </c>
      <c r="X195" s="3">
        <v>1570</v>
      </c>
      <c r="Y195" s="91">
        <v>100</v>
      </c>
      <c r="Z195" s="3">
        <v>21</v>
      </c>
      <c r="AA195" s="3">
        <f>Y195-Z195</f>
        <v>79</v>
      </c>
      <c r="AB195" s="3">
        <v>15</v>
      </c>
      <c r="AC195" s="3">
        <v>1</v>
      </c>
      <c r="AD195" s="3">
        <f>Z195+AA195+AB195</f>
        <v>115</v>
      </c>
      <c r="AE195" s="87">
        <v>6.8199999999999997E-2</v>
      </c>
      <c r="AF195" s="88">
        <v>4057.68</v>
      </c>
      <c r="AG195" s="88">
        <v>12567.8</v>
      </c>
      <c r="AH195" s="88">
        <v>65504.58</v>
      </c>
      <c r="AI195" s="87">
        <f>AF195/AG195</f>
        <v>0.32286319005713016</v>
      </c>
      <c r="AJ195" s="87">
        <f>AF195/AH195</f>
        <v>6.1944981557014785E-2</v>
      </c>
      <c r="AK195" s="12">
        <v>0.99739999999999995</v>
      </c>
      <c r="AL195" s="3">
        <v>859</v>
      </c>
      <c r="AM195" s="3">
        <v>148</v>
      </c>
      <c r="AN195" s="3">
        <v>50</v>
      </c>
      <c r="AO195" s="3">
        <v>13</v>
      </c>
      <c r="AP195" s="3">
        <f>AN195-AO195</f>
        <v>37</v>
      </c>
      <c r="AQ195" s="3">
        <v>10</v>
      </c>
      <c r="AR195" s="3">
        <v>0</v>
      </c>
      <c r="AS195" s="3">
        <f>AO195+AP195+AQ195</f>
        <v>60</v>
      </c>
      <c r="AT195" s="87">
        <f>AO195/AM195</f>
        <v>8.7837837837837843E-2</v>
      </c>
      <c r="AU195" s="40">
        <f>AW195/AO195</f>
        <v>120.62769230769231</v>
      </c>
      <c r="AV195" s="40">
        <f>AW195/AN195</f>
        <v>31.363200000000003</v>
      </c>
      <c r="AW195" s="88">
        <v>1568.16</v>
      </c>
      <c r="AX195" s="88">
        <v>7404.25</v>
      </c>
      <c r="AY195" s="88">
        <v>34950</v>
      </c>
      <c r="AZ195" s="87">
        <f>AW195/AX195</f>
        <v>0.21179187628726745</v>
      </c>
      <c r="BA195" s="87">
        <f>AW195/AY195</f>
        <v>4.4868669527896997E-2</v>
      </c>
      <c r="BB195" s="87">
        <f>AO195/AS195</f>
        <v>0.21666666666666667</v>
      </c>
      <c r="BC195" s="89">
        <f>1-BB195</f>
        <v>0.78333333333333333</v>
      </c>
      <c r="BD195" s="12">
        <v>0.99850000000000005</v>
      </c>
      <c r="BE195" s="3">
        <v>343</v>
      </c>
      <c r="BF195" s="3">
        <v>7</v>
      </c>
      <c r="BG195" s="3">
        <v>20</v>
      </c>
      <c r="BH195" s="3">
        <v>0</v>
      </c>
      <c r="BI195" s="3">
        <f>BG195-BH195</f>
        <v>20</v>
      </c>
      <c r="BJ195" s="3">
        <v>10</v>
      </c>
      <c r="BK195" s="3">
        <v>0</v>
      </c>
      <c r="BL195" s="3">
        <f>BH195+BI195+BJ195</f>
        <v>30</v>
      </c>
      <c r="BM195" s="87">
        <f>BH195/BF195</f>
        <v>0</v>
      </c>
      <c r="BN195" s="40" t="e">
        <f>BP195/BH195</f>
        <v>#DIV/0!</v>
      </c>
      <c r="BO195" s="40">
        <f>BP195/BG195</f>
        <v>1.9899999999999998</v>
      </c>
      <c r="BP195" s="88">
        <v>39.799999999999997</v>
      </c>
      <c r="BQ195" s="88">
        <v>0</v>
      </c>
      <c r="BR195" s="88">
        <v>13360</v>
      </c>
      <c r="BS195" s="12" t="e">
        <f>BP195/BQ195</f>
        <v>#DIV/0!</v>
      </c>
      <c r="BT195" s="12">
        <f>BP195/BR195</f>
        <v>2.9790419161676643E-3</v>
      </c>
      <c r="BU195" s="87">
        <f>BH195/BL195</f>
        <v>0</v>
      </c>
      <c r="BV195" s="89">
        <f>1-BU195</f>
        <v>1</v>
      </c>
      <c r="BW195" s="90" t="str">
        <f>B195</f>
        <v>FBA76729</v>
      </c>
      <c r="BX195" s="12">
        <v>0</v>
      </c>
      <c r="BY195" s="3">
        <v>965</v>
      </c>
      <c r="BZ195" s="3">
        <v>2</v>
      </c>
      <c r="CA195" s="3">
        <v>1</v>
      </c>
      <c r="CB195" s="3">
        <v>0</v>
      </c>
      <c r="CC195" s="3">
        <f>CA195-CB195</f>
        <v>1</v>
      </c>
      <c r="CD195" s="3">
        <v>1</v>
      </c>
      <c r="CE195" s="3">
        <v>0</v>
      </c>
      <c r="CF195" s="3">
        <f>CB195+CC195+CD195</f>
        <v>2</v>
      </c>
      <c r="CG195" s="87">
        <f>CB195/BZ195</f>
        <v>0</v>
      </c>
      <c r="CH195" s="3" t="e">
        <f>CJ195/CB195</f>
        <v>#DIV/0!</v>
      </c>
      <c r="CI195" s="3">
        <f>CJ195/CA195</f>
        <v>13.11</v>
      </c>
      <c r="CJ195" s="88">
        <v>13.11</v>
      </c>
      <c r="CK195" s="88">
        <v>0</v>
      </c>
      <c r="CL195" s="88">
        <v>699</v>
      </c>
      <c r="CM195" s="87" t="e">
        <f>CJ195/CK195</f>
        <v>#DIV/0!</v>
      </c>
      <c r="CN195" s="87">
        <f>CJ195/CL195</f>
        <v>1.8755364806866952E-2</v>
      </c>
      <c r="CO195" s="12">
        <f>CB195/CF195</f>
        <v>0</v>
      </c>
      <c r="CP195" s="12">
        <f>1-CO195</f>
        <v>1</v>
      </c>
      <c r="CQ195" s="77" t="str">
        <f>B195</f>
        <v>FBA76729</v>
      </c>
      <c r="CR195" s="12">
        <v>0</v>
      </c>
      <c r="CS195" s="3">
        <v>0</v>
      </c>
      <c r="CT195" s="3">
        <v>0</v>
      </c>
      <c r="CU195" s="3" t="e">
        <f>VLOOKUP(C195,'[1]Monthly Sales'!C:AP,38,0)</f>
        <v>#N/A</v>
      </c>
      <c r="CV195" s="3">
        <v>0</v>
      </c>
      <c r="CW195" s="3" t="e">
        <f>CU195-CV195</f>
        <v>#N/A</v>
      </c>
      <c r="CX195" s="3">
        <v>0</v>
      </c>
      <c r="CY195" s="3">
        <v>0</v>
      </c>
      <c r="CZ195" s="3" t="e">
        <f>CV195+CW195+CX195</f>
        <v>#N/A</v>
      </c>
      <c r="DA195" s="87" t="e">
        <f>CV195/CT195</f>
        <v>#DIV/0!</v>
      </c>
      <c r="DB195" s="45" t="e">
        <f>DD195/CV195</f>
        <v>#DIV/0!</v>
      </c>
      <c r="DC195" s="3" t="e">
        <f>DD195/CZ195</f>
        <v>#N/A</v>
      </c>
      <c r="DD195" s="88">
        <v>0</v>
      </c>
      <c r="DE195" s="88">
        <v>0</v>
      </c>
      <c r="DF195" s="88">
        <v>0</v>
      </c>
      <c r="DG195" s="12" t="e">
        <f>DD195/DE195</f>
        <v>#DIV/0!</v>
      </c>
      <c r="DH195" s="12" t="e">
        <f>DD195/DF195</f>
        <v>#DIV/0!</v>
      </c>
      <c r="DI195" s="12" t="e">
        <f>CV195/CZ195</f>
        <v>#N/A</v>
      </c>
      <c r="DJ195" s="12" t="e">
        <f>1-DI195</f>
        <v>#N/A</v>
      </c>
      <c r="DK195" s="3" t="str">
        <f>B195</f>
        <v>FBA76729</v>
      </c>
      <c r="DL195" s="12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f>DO195-DP195</f>
        <v>0</v>
      </c>
      <c r="DR195" s="3">
        <v>0</v>
      </c>
      <c r="DS195" s="3">
        <v>0</v>
      </c>
      <c r="DT195" s="3">
        <f>DP195+DQ195+DR195</f>
        <v>0</v>
      </c>
      <c r="DU195" s="12" t="e">
        <f>DR195/DT195</f>
        <v>#DIV/0!</v>
      </c>
      <c r="DV195" s="87" t="e">
        <f>DP195/DN195</f>
        <v>#DIV/0!</v>
      </c>
      <c r="DW195" s="3" t="e">
        <f>DY195/DP195</f>
        <v>#DIV/0!</v>
      </c>
      <c r="DX195" s="3" t="e">
        <f>DY195/DT195</f>
        <v>#DIV/0!</v>
      </c>
      <c r="DY195" s="88">
        <v>0</v>
      </c>
      <c r="DZ195" s="88">
        <v>0</v>
      </c>
      <c r="EA195" s="88">
        <v>0</v>
      </c>
      <c r="EB195" s="12" t="e">
        <f>DY195/DZ195</f>
        <v>#DIV/0!</v>
      </c>
      <c r="EC195" s="12" t="e">
        <f>DY195/EA195</f>
        <v>#DIV/0!</v>
      </c>
      <c r="ED195" s="12" t="e">
        <f>DP195/DT195</f>
        <v>#DIV/0!</v>
      </c>
      <c r="EE195" s="12" t="e">
        <f>1-ED195</f>
        <v>#DIV/0!</v>
      </c>
      <c r="EF195" s="3" t="str">
        <f>B195</f>
        <v>FBA76729</v>
      </c>
      <c r="EG195" s="12">
        <v>1</v>
      </c>
      <c r="EH195" s="3">
        <v>297</v>
      </c>
      <c r="EI195" s="3">
        <v>3</v>
      </c>
      <c r="EJ195" s="3">
        <v>1</v>
      </c>
      <c r="EK195" s="3">
        <v>0</v>
      </c>
      <c r="EL195" s="3">
        <f>EJ195-EK195</f>
        <v>1</v>
      </c>
      <c r="EM195" s="3">
        <v>0</v>
      </c>
      <c r="EN195" s="3">
        <v>0</v>
      </c>
      <c r="EO195" s="3">
        <f>EK195+EL195+EM195</f>
        <v>1</v>
      </c>
      <c r="EP195" s="12">
        <f>IF(EM195,EM195/EO195,0)</f>
        <v>0</v>
      </c>
      <c r="EQ195" s="87">
        <f>IF(EK195,EK195/EI195,0)</f>
        <v>0</v>
      </c>
      <c r="ER195" s="3" t="e">
        <f>IF(ET195,ET195/EK195,0)</f>
        <v>#DIV/0!</v>
      </c>
      <c r="ES195" s="3">
        <f>IF(ET195,ET195/EO195,0)</f>
        <v>25.32</v>
      </c>
      <c r="ET195" s="88">
        <v>25.32</v>
      </c>
      <c r="EU195" s="88">
        <v>0</v>
      </c>
      <c r="EV195" s="88">
        <v>699</v>
      </c>
      <c r="EW195" s="12" t="e">
        <f>IF(ET195,ET195/EU195,0)</f>
        <v>#DIV/0!</v>
      </c>
      <c r="EX195" s="12">
        <f>IF(ET195,ET195/EV195,0)</f>
        <v>3.6223175965665239E-2</v>
      </c>
      <c r="EY195" s="12">
        <f>IF(EK195,EK195/EO195,0)</f>
        <v>0</v>
      </c>
      <c r="EZ195" s="12">
        <f>IF(1-EY195,0)</f>
        <v>0</v>
      </c>
      <c r="FA195" s="3" t="str">
        <f>B195</f>
        <v>FBA76729</v>
      </c>
      <c r="FB195" s="12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f>FE195-FF195</f>
        <v>0</v>
      </c>
      <c r="FH195" s="3">
        <v>0</v>
      </c>
      <c r="FI195" s="3">
        <v>0</v>
      </c>
      <c r="FJ195" s="3">
        <f>FF195+FG195+FH195</f>
        <v>0</v>
      </c>
      <c r="FK195" s="12">
        <f>IF(FH195,FH195/FJ195,0)</f>
        <v>0</v>
      </c>
      <c r="FL195" s="12">
        <f>IF(FF195,FF195/FD195,0)</f>
        <v>0</v>
      </c>
      <c r="FM195" s="3">
        <f>IF(FO195,FO195/FF195,0)</f>
        <v>0</v>
      </c>
      <c r="FN195" s="88">
        <f>IF(FO195,FO195/FJ195,0)</f>
        <v>0</v>
      </c>
      <c r="FO195" s="88">
        <v>0</v>
      </c>
      <c r="FP195" s="88">
        <v>0</v>
      </c>
      <c r="FQ195" s="88">
        <v>0</v>
      </c>
      <c r="FR195" s="12">
        <f>IF(FO195,FO195/FP195,0)</f>
        <v>0</v>
      </c>
      <c r="FS195" s="12">
        <f>IF(FO195,FO195/FQ195,0)</f>
        <v>0</v>
      </c>
      <c r="FT195" s="12" t="e">
        <f>FF195/FJ195</f>
        <v>#DIV/0!</v>
      </c>
      <c r="FU195" s="39" t="e">
        <f>1-FT195</f>
        <v>#DIV/0!</v>
      </c>
      <c r="FV195" s="77" t="str">
        <f>B195</f>
        <v>FBA76729</v>
      </c>
      <c r="FW195" s="12">
        <v>0</v>
      </c>
      <c r="FX195" s="3">
        <v>0</v>
      </c>
      <c r="FY195" s="3">
        <v>0</v>
      </c>
      <c r="FZ195" s="3">
        <v>0</v>
      </c>
      <c r="GA195" s="3">
        <v>0</v>
      </c>
      <c r="GB195" s="3">
        <f>FZ195-GA195</f>
        <v>0</v>
      </c>
      <c r="GC195" s="3">
        <v>0</v>
      </c>
      <c r="GD195" s="3">
        <v>0</v>
      </c>
      <c r="GE195" s="3">
        <f>GA195+GB195+GC195</f>
        <v>0</v>
      </c>
      <c r="GF195" s="12">
        <f>IF(GC195,GC195/GE195,0)</f>
        <v>0</v>
      </c>
      <c r="GG195" s="12">
        <f>IF(GA195,GA195/FY195,0)</f>
        <v>0</v>
      </c>
      <c r="GH195" s="88">
        <f>IF(GJ195,GJ195/GA195,0)</f>
        <v>0</v>
      </c>
      <c r="GI195" s="45">
        <f>IF(GJ195,GJ195/GE195,0)</f>
        <v>0</v>
      </c>
      <c r="GJ195" s="88">
        <v>0</v>
      </c>
      <c r="GK195" s="88">
        <v>0</v>
      </c>
      <c r="GL195" s="88">
        <v>0</v>
      </c>
      <c r="GM195" s="12">
        <f>IF(GJ195,GJ195/GK195,0)</f>
        <v>0</v>
      </c>
      <c r="GN195" s="12">
        <f>IF(GJ195,GJ195/GL195,0)</f>
        <v>0</v>
      </c>
      <c r="GO195" s="12" t="e">
        <f>GA195/GE195</f>
        <v>#DIV/0!</v>
      </c>
      <c r="GP195" s="12" t="e">
        <f>1-GO195</f>
        <v>#DIV/0!</v>
      </c>
      <c r="GQ195" s="77" t="str">
        <f>B195</f>
        <v>FBA76729</v>
      </c>
      <c r="GR195" s="12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f t="shared" si="1176"/>
        <v>0</v>
      </c>
      <c r="GX195" s="3">
        <v>0</v>
      </c>
      <c r="GY195" s="3">
        <v>0</v>
      </c>
      <c r="GZ195" s="3">
        <f t="shared" si="1177"/>
        <v>0</v>
      </c>
      <c r="HA195" s="12">
        <f t="shared" si="1178"/>
        <v>0</v>
      </c>
      <c r="HB195" s="12">
        <f t="shared" si="1179"/>
        <v>0</v>
      </c>
      <c r="HC195" s="88">
        <f t="shared" si="1180"/>
        <v>0</v>
      </c>
      <c r="HD195" s="45">
        <f t="shared" si="1181"/>
        <v>0</v>
      </c>
      <c r="HE195" s="88">
        <v>0</v>
      </c>
      <c r="HF195" s="88">
        <v>0</v>
      </c>
      <c r="HG195" s="88">
        <v>0</v>
      </c>
      <c r="HH195" s="12">
        <f t="shared" si="1182"/>
        <v>0</v>
      </c>
      <c r="HI195" s="12">
        <f t="shared" si="1183"/>
        <v>0</v>
      </c>
      <c r="HJ195" s="12" t="e">
        <f t="shared" si="1184"/>
        <v>#DIV/0!</v>
      </c>
      <c r="HK195" s="12" t="e">
        <f t="shared" si="1185"/>
        <v>#DIV/0!</v>
      </c>
      <c r="HL195" s="77" t="s">
        <v>217</v>
      </c>
      <c r="HM195" s="3">
        <v>0</v>
      </c>
      <c r="HN195" s="3">
        <v>0</v>
      </c>
      <c r="HO195" s="3">
        <v>0</v>
      </c>
      <c r="HP195" s="3">
        <v>2</v>
      </c>
      <c r="HQ195" s="3">
        <v>0</v>
      </c>
      <c r="HR195" s="3">
        <f t="shared" si="1186"/>
        <v>2</v>
      </c>
      <c r="HS195" s="3">
        <v>0</v>
      </c>
      <c r="HT195" s="3">
        <f t="shared" si="1187"/>
        <v>2</v>
      </c>
      <c r="HU195" s="12">
        <f t="shared" si="1188"/>
        <v>0</v>
      </c>
      <c r="HV195" s="12">
        <f t="shared" si="1189"/>
        <v>0</v>
      </c>
      <c r="HW195" s="88">
        <f t="shared" si="1190"/>
        <v>0</v>
      </c>
      <c r="HX195" s="45">
        <f t="shared" si="1191"/>
        <v>0</v>
      </c>
      <c r="HY195" s="3">
        <v>0</v>
      </c>
      <c r="HZ195" s="3">
        <v>0</v>
      </c>
      <c r="IA195" s="3">
        <v>4298</v>
      </c>
      <c r="IB195" s="20">
        <f t="shared" si="1192"/>
        <v>3642.3728813559323</v>
      </c>
      <c r="IC195" s="12">
        <f t="shared" si="1193"/>
        <v>0</v>
      </c>
      <c r="ID195" s="12">
        <f t="shared" si="1194"/>
        <v>0</v>
      </c>
      <c r="IE195" s="12">
        <f t="shared" si="1195"/>
        <v>0</v>
      </c>
      <c r="IF195" s="105">
        <f t="shared" si="1196"/>
        <v>1</v>
      </c>
      <c r="IG195" s="100">
        <v>75</v>
      </c>
      <c r="IH195" s="3">
        <v>0</v>
      </c>
      <c r="II195" s="3">
        <v>0</v>
      </c>
      <c r="IJ195" s="3">
        <v>0</v>
      </c>
      <c r="IK195" s="3">
        <v>0</v>
      </c>
      <c r="IL195" s="3">
        <f t="shared" si="1197"/>
        <v>0</v>
      </c>
      <c r="IM195" s="3">
        <v>0</v>
      </c>
      <c r="IN195" s="3">
        <f t="shared" si="1198"/>
        <v>0</v>
      </c>
      <c r="IO195" s="12">
        <f t="shared" si="1199"/>
        <v>0</v>
      </c>
      <c r="IP195" s="12">
        <f t="shared" si="1200"/>
        <v>0</v>
      </c>
      <c r="IQ195" s="88">
        <f t="shared" si="1201"/>
        <v>0</v>
      </c>
      <c r="IR195" s="45">
        <f t="shared" si="1202"/>
        <v>0</v>
      </c>
      <c r="IS195" s="3">
        <v>0</v>
      </c>
      <c r="IT195" s="3">
        <v>0</v>
      </c>
      <c r="IU195" s="3">
        <v>0</v>
      </c>
      <c r="IV195" s="20">
        <f t="shared" si="1203"/>
        <v>0</v>
      </c>
      <c r="IW195" s="12">
        <f t="shared" si="1204"/>
        <v>0</v>
      </c>
      <c r="IX195" s="12">
        <f t="shared" si="1205"/>
        <v>0</v>
      </c>
      <c r="IY195" s="12" t="e">
        <f t="shared" si="1206"/>
        <v>#DIV/0!</v>
      </c>
      <c r="IZ195" s="12" t="e">
        <f t="shared" si="1207"/>
        <v>#DIV/0!</v>
      </c>
      <c r="JA195" s="100">
        <v>0</v>
      </c>
      <c r="JB195" s="3">
        <v>0</v>
      </c>
      <c r="JC195" s="3">
        <v>0</v>
      </c>
      <c r="JD195" s="3">
        <v>1</v>
      </c>
      <c r="JE195" s="3">
        <v>0</v>
      </c>
      <c r="JF195" s="3">
        <f t="shared" si="1208"/>
        <v>1</v>
      </c>
      <c r="JG195" s="3">
        <v>0</v>
      </c>
      <c r="JH195" s="3">
        <f t="shared" si="1209"/>
        <v>1</v>
      </c>
      <c r="JI195" s="12">
        <f t="shared" si="1210"/>
        <v>0</v>
      </c>
      <c r="JJ195" s="12">
        <f t="shared" si="1211"/>
        <v>0</v>
      </c>
      <c r="JK195" s="88">
        <f t="shared" si="1212"/>
        <v>0</v>
      </c>
      <c r="JL195" s="45">
        <f t="shared" si="1213"/>
        <v>0</v>
      </c>
      <c r="JM195" s="3">
        <v>0</v>
      </c>
      <c r="JN195" s="3">
        <v>0</v>
      </c>
      <c r="JO195" s="3">
        <v>2330</v>
      </c>
      <c r="JP195" s="20">
        <f t="shared" si="1214"/>
        <v>1974.5762711864409</v>
      </c>
      <c r="JQ195" s="12">
        <f t="shared" si="1215"/>
        <v>0</v>
      </c>
      <c r="JR195" s="12">
        <f t="shared" si="1216"/>
        <v>0</v>
      </c>
      <c r="JS195" s="12">
        <f t="shared" si="1217"/>
        <v>0</v>
      </c>
      <c r="JT195" s="12">
        <f t="shared" si="1218"/>
        <v>1</v>
      </c>
      <c r="JU195" s="100">
        <v>0</v>
      </c>
      <c r="JV195" s="3">
        <v>0</v>
      </c>
      <c r="JW195" s="3">
        <v>0</v>
      </c>
      <c r="JX195" s="3">
        <v>0</v>
      </c>
      <c r="JY195" s="3">
        <v>0</v>
      </c>
      <c r="JZ195" s="3">
        <f t="shared" si="1219"/>
        <v>0</v>
      </c>
      <c r="KA195" s="3">
        <v>0</v>
      </c>
      <c r="KB195" s="3">
        <f t="shared" si="1220"/>
        <v>0</v>
      </c>
      <c r="KC195" s="12">
        <f t="shared" si="1221"/>
        <v>0</v>
      </c>
      <c r="KD195" s="12">
        <f t="shared" si="1222"/>
        <v>0</v>
      </c>
      <c r="KE195" s="88">
        <f t="shared" si="1223"/>
        <v>0</v>
      </c>
      <c r="KF195" s="45">
        <f t="shared" si="1224"/>
        <v>0</v>
      </c>
      <c r="KG195" s="3">
        <v>0</v>
      </c>
      <c r="KH195" s="3">
        <v>0</v>
      </c>
      <c r="KI195" s="3">
        <v>0</v>
      </c>
      <c r="KJ195" s="20">
        <f t="shared" si="1225"/>
        <v>0</v>
      </c>
      <c r="KK195" s="12">
        <f t="shared" si="1226"/>
        <v>0</v>
      </c>
      <c r="KL195" s="12">
        <f t="shared" si="1227"/>
        <v>0</v>
      </c>
      <c r="KM195" s="12" t="e">
        <f t="shared" si="1228"/>
        <v>#DIV/0!</v>
      </c>
      <c r="KN195" s="12" t="e">
        <f t="shared" si="1229"/>
        <v>#DIV/0!</v>
      </c>
      <c r="KO195" s="100">
        <v>0</v>
      </c>
      <c r="KP195" s="3">
        <v>0</v>
      </c>
      <c r="KQ195" s="3">
        <v>0</v>
      </c>
      <c r="KR195" s="3">
        <v>0</v>
      </c>
      <c r="KS195" s="3">
        <v>0</v>
      </c>
      <c r="KT195" s="3">
        <f t="shared" si="1230"/>
        <v>0</v>
      </c>
      <c r="KU195" s="3">
        <v>0</v>
      </c>
      <c r="KV195" s="3">
        <f t="shared" si="1231"/>
        <v>0</v>
      </c>
      <c r="KW195" s="12">
        <f t="shared" si="1232"/>
        <v>0</v>
      </c>
      <c r="KX195" s="12">
        <f t="shared" si="1233"/>
        <v>0</v>
      </c>
      <c r="KY195" s="88">
        <f t="shared" si="1234"/>
        <v>0</v>
      </c>
      <c r="KZ195" s="45">
        <f t="shared" si="1235"/>
        <v>0</v>
      </c>
      <c r="LA195" s="3">
        <v>0</v>
      </c>
      <c r="LB195" s="3">
        <v>0</v>
      </c>
      <c r="LC195" s="3">
        <v>0</v>
      </c>
      <c r="LD195" s="20">
        <f t="shared" si="1236"/>
        <v>0</v>
      </c>
      <c r="LE195" s="12">
        <f t="shared" si="1237"/>
        <v>0</v>
      </c>
      <c r="LF195" s="12">
        <f t="shared" si="1238"/>
        <v>0</v>
      </c>
      <c r="LG195" s="12" t="e">
        <f t="shared" si="1239"/>
        <v>#DIV/0!</v>
      </c>
      <c r="LH195" s="12" t="e">
        <f t="shared" si="1240"/>
        <v>#DIV/0!</v>
      </c>
      <c r="LI195" s="100">
        <v>0</v>
      </c>
      <c r="LJ195" s="3">
        <v>0</v>
      </c>
      <c r="LK195" s="3">
        <v>0</v>
      </c>
      <c r="LL195" s="3">
        <v>0</v>
      </c>
      <c r="LM195" s="3">
        <v>0</v>
      </c>
      <c r="LN195" s="3">
        <f t="shared" si="1241"/>
        <v>0</v>
      </c>
      <c r="LO195" s="3">
        <v>0</v>
      </c>
      <c r="LP195" s="3">
        <f t="shared" si="1242"/>
        <v>0</v>
      </c>
      <c r="LQ195" s="12">
        <f t="shared" si="1243"/>
        <v>0</v>
      </c>
      <c r="LR195" s="12">
        <f t="shared" si="1244"/>
        <v>0</v>
      </c>
      <c r="LS195" s="88">
        <f t="shared" si="1245"/>
        <v>0</v>
      </c>
      <c r="LT195" s="45">
        <f t="shared" si="1246"/>
        <v>0</v>
      </c>
      <c r="LU195" s="88">
        <v>0</v>
      </c>
      <c r="LV195" s="88">
        <v>0</v>
      </c>
      <c r="LW195" s="88">
        <v>0</v>
      </c>
      <c r="LX195" s="88">
        <f t="shared" si="1247"/>
        <v>0</v>
      </c>
      <c r="LY195" s="12">
        <f t="shared" si="1248"/>
        <v>0</v>
      </c>
      <c r="LZ195" s="12">
        <f t="shared" si="1249"/>
        <v>0</v>
      </c>
      <c r="MA195" s="12" t="e">
        <f t="shared" si="1250"/>
        <v>#DIV/0!</v>
      </c>
      <c r="MB195" s="12" t="e">
        <f t="shared" si="1251"/>
        <v>#DIV/0!</v>
      </c>
      <c r="MC195" s="100">
        <v>0</v>
      </c>
      <c r="MD195" s="3">
        <v>0</v>
      </c>
      <c r="ME195" s="3">
        <v>0</v>
      </c>
      <c r="MF195" s="3">
        <v>0</v>
      </c>
      <c r="MG195" s="3">
        <v>0</v>
      </c>
      <c r="MH195" s="3">
        <f t="shared" si="1252"/>
        <v>0</v>
      </c>
      <c r="MI195" s="3">
        <v>0</v>
      </c>
      <c r="MJ195" s="3">
        <f t="shared" si="1253"/>
        <v>0</v>
      </c>
      <c r="MK195" s="12">
        <f t="shared" si="1254"/>
        <v>0</v>
      </c>
      <c r="ML195" s="12">
        <f t="shared" si="1255"/>
        <v>0</v>
      </c>
      <c r="MM195" s="88">
        <f t="shared" si="1256"/>
        <v>0</v>
      </c>
      <c r="MN195" s="45">
        <f t="shared" si="1257"/>
        <v>0</v>
      </c>
      <c r="MO195" s="88">
        <v>0</v>
      </c>
      <c r="MP195" s="88">
        <v>0</v>
      </c>
      <c r="MQ195" s="88">
        <v>0</v>
      </c>
      <c r="MR195" s="88">
        <f t="shared" si="1258"/>
        <v>0</v>
      </c>
      <c r="MS195" s="12">
        <f t="shared" si="1259"/>
        <v>0</v>
      </c>
      <c r="MT195" s="12">
        <f t="shared" si="1260"/>
        <v>0</v>
      </c>
      <c r="MU195" s="12" t="e">
        <f t="shared" si="1261"/>
        <v>#DIV/0!</v>
      </c>
      <c r="MV195" s="12" t="e">
        <f t="shared" si="1262"/>
        <v>#DIV/0!</v>
      </c>
      <c r="MW195" s="100">
        <v>0</v>
      </c>
      <c r="MX195" s="3">
        <v>0</v>
      </c>
      <c r="MY195" s="3">
        <v>0</v>
      </c>
      <c r="MZ195" s="3">
        <v>0</v>
      </c>
      <c r="NA195" s="3">
        <v>0</v>
      </c>
      <c r="NB195" s="3">
        <f t="shared" si="1263"/>
        <v>0</v>
      </c>
      <c r="NC195" s="3">
        <v>0</v>
      </c>
      <c r="ND195" s="3">
        <f t="shared" si="1264"/>
        <v>0</v>
      </c>
      <c r="NE195" s="12">
        <f t="shared" si="1265"/>
        <v>0</v>
      </c>
      <c r="NF195" s="12">
        <f t="shared" si="1266"/>
        <v>0</v>
      </c>
      <c r="NG195" s="88">
        <f t="shared" si="1267"/>
        <v>0</v>
      </c>
      <c r="NH195" s="45">
        <f t="shared" si="1268"/>
        <v>0</v>
      </c>
      <c r="NI195" s="88">
        <v>0</v>
      </c>
      <c r="NJ195" s="88">
        <v>0</v>
      </c>
      <c r="NK195" s="88">
        <v>0</v>
      </c>
      <c r="NL195" s="88">
        <f t="shared" si="1269"/>
        <v>0</v>
      </c>
      <c r="NM195" s="12">
        <f t="shared" si="1270"/>
        <v>0</v>
      </c>
      <c r="NN195" s="12">
        <f t="shared" si="1271"/>
        <v>0</v>
      </c>
      <c r="NO195" s="12" t="e">
        <f t="shared" si="1272"/>
        <v>#DIV/0!</v>
      </c>
      <c r="NP195" s="12" t="e">
        <f t="shared" si="1273"/>
        <v>#DIV/0!</v>
      </c>
      <c r="NQ195" s="100">
        <v>0</v>
      </c>
      <c r="NR195" s="3">
        <v>0</v>
      </c>
      <c r="NS195" s="3">
        <v>0</v>
      </c>
      <c r="NT195" s="3">
        <v>0</v>
      </c>
      <c r="NU195" s="3">
        <v>0</v>
      </c>
      <c r="NV195" s="3">
        <f t="shared" si="1134"/>
        <v>0</v>
      </c>
      <c r="NW195" s="3">
        <f t="shared" si="1135"/>
        <v>0</v>
      </c>
      <c r="NX195" s="12">
        <f t="shared" si="1136"/>
        <v>0</v>
      </c>
      <c r="NY195" s="88">
        <f t="shared" si="1137"/>
        <v>0</v>
      </c>
      <c r="NZ195" s="45">
        <f t="shared" si="1138"/>
        <v>0</v>
      </c>
      <c r="OA195" s="88">
        <v>0</v>
      </c>
      <c r="OB195" s="88">
        <v>0</v>
      </c>
      <c r="OC195" s="88">
        <v>0</v>
      </c>
      <c r="OD195" s="88">
        <f t="shared" si="1139"/>
        <v>0</v>
      </c>
      <c r="OE195" s="12">
        <f t="shared" si="1140"/>
        <v>0</v>
      </c>
      <c r="OF195" s="12">
        <f t="shared" si="1141"/>
        <v>0</v>
      </c>
      <c r="OG195" s="12">
        <f t="shared" si="1142"/>
        <v>0</v>
      </c>
      <c r="OH195" s="12" t="e">
        <f t="shared" si="1143"/>
        <v>#DIV/0!</v>
      </c>
      <c r="OI195" s="12" t="e">
        <f t="shared" si="1144"/>
        <v>#DIV/0!</v>
      </c>
      <c r="OJ195" s="3">
        <v>0</v>
      </c>
      <c r="OK195" s="3">
        <v>0</v>
      </c>
      <c r="OL195" s="3">
        <v>0</v>
      </c>
      <c r="OM195" s="3">
        <v>0</v>
      </c>
      <c r="ON195" s="3">
        <v>0</v>
      </c>
      <c r="OO195" s="3">
        <f t="shared" si="1145"/>
        <v>0</v>
      </c>
      <c r="OP195" s="88">
        <f t="shared" si="1146"/>
        <v>0</v>
      </c>
      <c r="OQ195" s="12">
        <f t="shared" si="1147"/>
        <v>0</v>
      </c>
      <c r="OR195" s="3">
        <v>0</v>
      </c>
      <c r="OS195" s="100">
        <v>0</v>
      </c>
      <c r="OT195" s="3">
        <v>0</v>
      </c>
      <c r="OU195" s="3">
        <v>0</v>
      </c>
      <c r="OV195" s="3">
        <v>0</v>
      </c>
      <c r="OW195" s="3">
        <v>0</v>
      </c>
      <c r="OX195" s="3">
        <f t="shared" si="1148"/>
        <v>0</v>
      </c>
      <c r="OY195" s="3">
        <f t="shared" si="1149"/>
        <v>0</v>
      </c>
      <c r="OZ195" s="12">
        <f t="shared" si="1150"/>
        <v>0</v>
      </c>
      <c r="PA195" s="88">
        <f t="shared" si="1151"/>
        <v>0</v>
      </c>
      <c r="PB195" s="45">
        <f t="shared" si="1152"/>
        <v>0</v>
      </c>
      <c r="PC195" s="88">
        <v>0</v>
      </c>
      <c r="PD195" s="88">
        <v>0</v>
      </c>
      <c r="PE195" s="88">
        <v>0</v>
      </c>
      <c r="PF195" s="88">
        <f t="shared" si="1153"/>
        <v>0</v>
      </c>
      <c r="PG195" s="12">
        <f t="shared" si="1154"/>
        <v>0</v>
      </c>
      <c r="PH195" s="12">
        <f t="shared" si="1155"/>
        <v>0</v>
      </c>
      <c r="PI195" s="12">
        <f t="shared" si="1156"/>
        <v>0</v>
      </c>
      <c r="PJ195" s="12" t="e">
        <f t="shared" si="1157"/>
        <v>#DIV/0!</v>
      </c>
      <c r="PK195" s="12" t="e">
        <f t="shared" si="1158"/>
        <v>#DIV/0!</v>
      </c>
      <c r="PL195" s="3">
        <v>0</v>
      </c>
      <c r="PM195" s="3">
        <v>0</v>
      </c>
      <c r="PN195" s="3">
        <v>0</v>
      </c>
      <c r="PO195" s="3">
        <v>0</v>
      </c>
      <c r="PP195" s="3">
        <v>0</v>
      </c>
      <c r="PQ195" s="3">
        <v>0</v>
      </c>
      <c r="PR195" s="3">
        <f t="shared" si="1159"/>
        <v>0</v>
      </c>
      <c r="PS195" s="88">
        <f t="shared" si="1160"/>
        <v>0</v>
      </c>
      <c r="PT195" s="12">
        <f t="shared" si="1161"/>
        <v>0</v>
      </c>
      <c r="PU195" s="3">
        <v>0</v>
      </c>
      <c r="PV195" s="100">
        <v>0</v>
      </c>
      <c r="PW195" s="3">
        <v>0</v>
      </c>
      <c r="PX195" s="3">
        <v>0</v>
      </c>
      <c r="PY195" s="3">
        <v>0</v>
      </c>
      <c r="PZ195" s="3">
        <v>0</v>
      </c>
      <c r="QA195" s="3">
        <f t="shared" si="1162"/>
        <v>0</v>
      </c>
      <c r="QB195" s="3">
        <f t="shared" si="1163"/>
        <v>0</v>
      </c>
      <c r="QC195" s="12">
        <f t="shared" si="1164"/>
        <v>0</v>
      </c>
      <c r="QD195" s="88">
        <f t="shared" si="1165"/>
        <v>0</v>
      </c>
      <c r="QE195" s="45">
        <f t="shared" si="1166"/>
        <v>0</v>
      </c>
      <c r="QF195" s="88">
        <v>0</v>
      </c>
      <c r="QG195" s="88">
        <v>0</v>
      </c>
      <c r="QH195" s="88">
        <v>0</v>
      </c>
      <c r="QI195" s="88">
        <f t="shared" si="1167"/>
        <v>0</v>
      </c>
      <c r="QJ195" s="12">
        <f t="shared" si="1168"/>
        <v>0</v>
      </c>
      <c r="QK195" s="12">
        <f t="shared" si="1169"/>
        <v>0</v>
      </c>
      <c r="QL195" s="12">
        <f t="shared" si="1170"/>
        <v>0</v>
      </c>
      <c r="QM195" s="12" t="e">
        <f t="shared" si="1171"/>
        <v>#DIV/0!</v>
      </c>
      <c r="QN195" s="12" t="e">
        <f t="shared" si="1172"/>
        <v>#DIV/0!</v>
      </c>
      <c r="QO195" s="3">
        <v>0</v>
      </c>
      <c r="QP195" s="3"/>
      <c r="QQ195" s="3">
        <v>0</v>
      </c>
      <c r="QR195" s="3">
        <v>0</v>
      </c>
      <c r="QS195" s="3">
        <v>0</v>
      </c>
      <c r="QT195" s="3">
        <v>0</v>
      </c>
      <c r="QU195" s="3">
        <f t="shared" si="1173"/>
        <v>0</v>
      </c>
      <c r="QV195" s="88">
        <f t="shared" si="1174"/>
        <v>0</v>
      </c>
      <c r="QW195" s="12">
        <f t="shared" si="1175"/>
        <v>0</v>
      </c>
      <c r="QX195" s="3">
        <v>0</v>
      </c>
      <c r="QY195" s="100">
        <v>0</v>
      </c>
      <c r="QZ195" s="3">
        <v>0</v>
      </c>
      <c r="RA195" s="3">
        <v>0</v>
      </c>
      <c r="RB195" s="3">
        <v>0</v>
      </c>
      <c r="RC195" s="3">
        <v>0</v>
      </c>
      <c r="RD195" s="3">
        <f t="shared" si="1087"/>
        <v>0</v>
      </c>
      <c r="RE195" s="3">
        <f t="shared" si="1088"/>
        <v>0</v>
      </c>
      <c r="RF195" s="12">
        <f t="shared" si="1089"/>
        <v>0</v>
      </c>
      <c r="RG195" s="88">
        <f t="shared" si="1090"/>
        <v>0</v>
      </c>
      <c r="RH195" s="45">
        <f t="shared" si="1091"/>
        <v>0</v>
      </c>
      <c r="RI195" s="88">
        <v>0</v>
      </c>
      <c r="RJ195" s="88">
        <v>0</v>
      </c>
      <c r="RK195" s="88">
        <v>0</v>
      </c>
      <c r="RL195" s="88">
        <f t="shared" si="1092"/>
        <v>0</v>
      </c>
      <c r="RM195" s="12">
        <f t="shared" si="1093"/>
        <v>0</v>
      </c>
      <c r="RN195" s="12">
        <f t="shared" si="1094"/>
        <v>0</v>
      </c>
      <c r="RO195" s="12">
        <f t="shared" si="1095"/>
        <v>0</v>
      </c>
      <c r="RP195" s="169" t="str">
        <f t="shared" si="1096"/>
        <v>AM-C26</v>
      </c>
      <c r="RQ195" s="12" t="e">
        <f t="shared" si="1097"/>
        <v>#DIV/0!</v>
      </c>
      <c r="RR195" s="12" t="e">
        <f t="shared" si="1098"/>
        <v>#DIV/0!</v>
      </c>
      <c r="RS195" s="3">
        <v>0</v>
      </c>
      <c r="RT195" s="3">
        <v>0</v>
      </c>
      <c r="RU195" s="3">
        <v>0</v>
      </c>
      <c r="RV195" s="3">
        <v>0</v>
      </c>
      <c r="RW195" s="3">
        <v>0</v>
      </c>
      <c r="RX195" s="3">
        <v>0</v>
      </c>
      <c r="RY195" s="3">
        <f t="shared" si="1099"/>
        <v>0</v>
      </c>
      <c r="RZ195" s="88">
        <f t="shared" si="1100"/>
        <v>0</v>
      </c>
      <c r="SA195" s="12">
        <f t="shared" si="1101"/>
        <v>0</v>
      </c>
      <c r="SB195" s="3">
        <v>0</v>
      </c>
      <c r="SC195" s="100">
        <v>0</v>
      </c>
      <c r="SD195" s="3">
        <v>0</v>
      </c>
      <c r="SE195" s="3">
        <v>0</v>
      </c>
      <c r="SF195" s="3">
        <v>0</v>
      </c>
      <c r="SG195" s="3">
        <v>0</v>
      </c>
      <c r="SH195" s="3">
        <f t="shared" si="1102"/>
        <v>0</v>
      </c>
      <c r="SI195" s="3">
        <f t="shared" si="1103"/>
        <v>0</v>
      </c>
      <c r="SJ195" s="12">
        <f t="shared" si="1104"/>
        <v>0</v>
      </c>
      <c r="SK195" s="88">
        <f t="shared" si="1105"/>
        <v>0</v>
      </c>
      <c r="SL195" s="45">
        <f t="shared" si="1106"/>
        <v>0</v>
      </c>
      <c r="SM195" s="88">
        <v>0</v>
      </c>
      <c r="SN195" s="88">
        <v>0</v>
      </c>
      <c r="SO195" s="88">
        <v>0</v>
      </c>
      <c r="SP195" s="88">
        <f t="shared" si="1107"/>
        <v>0</v>
      </c>
      <c r="SQ195" s="12">
        <f t="shared" si="1108"/>
        <v>0</v>
      </c>
      <c r="SR195" s="87">
        <f t="shared" si="1109"/>
        <v>0</v>
      </c>
      <c r="SS195" s="87">
        <f t="shared" si="1110"/>
        <v>0</v>
      </c>
      <c r="ST195" s="169" t="str">
        <f t="shared" si="1111"/>
        <v>AM-C26</v>
      </c>
      <c r="SU195" s="12" t="e">
        <f t="shared" si="1112"/>
        <v>#DIV/0!</v>
      </c>
      <c r="SV195" s="12" t="e">
        <f t="shared" si="1113"/>
        <v>#DIV/0!</v>
      </c>
      <c r="SW195" s="3">
        <v>0</v>
      </c>
      <c r="SX195" s="3">
        <v>0</v>
      </c>
      <c r="SY195" s="3">
        <v>0</v>
      </c>
      <c r="SZ195" s="3">
        <v>0</v>
      </c>
      <c r="TA195" s="3">
        <v>0</v>
      </c>
      <c r="TB195" s="3">
        <v>0</v>
      </c>
      <c r="TC195" s="3">
        <f t="shared" si="1114"/>
        <v>0</v>
      </c>
      <c r="TD195" s="88">
        <f t="shared" si="1115"/>
        <v>0</v>
      </c>
      <c r="TE195" s="12">
        <f t="shared" si="1116"/>
        <v>0</v>
      </c>
      <c r="TF195" s="3">
        <v>0</v>
      </c>
      <c r="TG195" s="100">
        <f>SUMIFS(Main!TX:TX,Main!B:B,B:B)</f>
        <v>0</v>
      </c>
      <c r="TH195" s="3">
        <v>0</v>
      </c>
      <c r="TI195" s="3">
        <v>0</v>
      </c>
      <c r="TJ195" s="3">
        <f>SUMIFS(Main!TT:TT,Main!B:B,B:B)</f>
        <v>0</v>
      </c>
      <c r="TK195" s="3">
        <v>0</v>
      </c>
      <c r="TL195" s="3">
        <f t="shared" si="1117"/>
        <v>0</v>
      </c>
      <c r="TM195" s="3">
        <f t="shared" si="1118"/>
        <v>0</v>
      </c>
      <c r="TN195" s="12">
        <f t="shared" si="1119"/>
        <v>0</v>
      </c>
      <c r="TO195" s="88">
        <f t="shared" si="1120"/>
        <v>0</v>
      </c>
      <c r="TP195" s="45">
        <f t="shared" si="1121"/>
        <v>0</v>
      </c>
      <c r="TQ195" s="88">
        <v>0</v>
      </c>
      <c r="TR195" s="88">
        <v>0</v>
      </c>
      <c r="TS195" s="88">
        <f>SUMIFS(Main!TU:TU,Main!B:B,B:B)</f>
        <v>0</v>
      </c>
      <c r="TT195" s="88">
        <f t="shared" si="1122"/>
        <v>0</v>
      </c>
      <c r="TU195" s="12">
        <f t="shared" si="1123"/>
        <v>0</v>
      </c>
      <c r="TV195" s="87">
        <f t="shared" si="1124"/>
        <v>0</v>
      </c>
      <c r="TW195" s="87">
        <f t="shared" si="1125"/>
        <v>0</v>
      </c>
      <c r="TX195" s="169" t="str">
        <f t="shared" si="1126"/>
        <v>AM-C26</v>
      </c>
      <c r="TY195" s="12" t="e">
        <f t="shared" si="1127"/>
        <v>#DIV/0!</v>
      </c>
      <c r="TZ195" s="12" t="e">
        <f t="shared" si="1128"/>
        <v>#DIV/0!</v>
      </c>
      <c r="UA195" s="3">
        <f>SUMIFS(Main!UG:UG,Main!B:B,B:B)</f>
        <v>0</v>
      </c>
      <c r="UB195" s="3">
        <f>SUMIFS(Main!UI:UI,Main!B:B,B:B)</f>
        <v>0</v>
      </c>
      <c r="UC195" s="3">
        <f>SUMIFS(Main!UK:UK,Main!B:B,B:B)</f>
        <v>0</v>
      </c>
      <c r="UD195" s="3">
        <f>SUMIFS(Main!UO:UO,Main!B:B,B:B)</f>
        <v>0</v>
      </c>
      <c r="UE195" s="3">
        <f>SUMIFS(Main!UQ:UQ,Main!B:B,B:B)</f>
        <v>0</v>
      </c>
      <c r="UF195" s="3">
        <f>SUMIFS(Main!US:US,Main!B:B,B:B)</f>
        <v>0</v>
      </c>
      <c r="UG195" s="3">
        <f t="shared" si="1129"/>
        <v>0</v>
      </c>
      <c r="UH195" s="88">
        <f t="shared" si="1130"/>
        <v>0</v>
      </c>
      <c r="UI195" s="12">
        <f t="shared" si="1131"/>
        <v>0</v>
      </c>
      <c r="UJ195" s="3">
        <f>SUMIFS(Main!UW:UW,Main!B:B,B:B)</f>
        <v>0</v>
      </c>
      <c r="UK195" s="100">
        <f>SUMIFS(Main!VI:VI,Main!A:A,A:A)</f>
        <v>0</v>
      </c>
      <c r="UL195" s="3">
        <v>0</v>
      </c>
      <c r="UM195" s="3">
        <v>0</v>
      </c>
      <c r="UN195" s="3">
        <f>SUMIFS(Main!VE:VE,Main!A:A,A:A)</f>
        <v>0</v>
      </c>
      <c r="UO195" s="3"/>
      <c r="UP195" s="3">
        <f t="shared" si="741"/>
        <v>0</v>
      </c>
      <c r="UQ195" s="3">
        <f t="shared" si="742"/>
        <v>0</v>
      </c>
      <c r="UR195" s="12">
        <f t="shared" si="743"/>
        <v>0</v>
      </c>
      <c r="US195" s="88">
        <f t="shared" si="744"/>
        <v>0</v>
      </c>
      <c r="UT195" s="45">
        <f t="shared" si="745"/>
        <v>0</v>
      </c>
      <c r="UU195" s="88">
        <v>0</v>
      </c>
      <c r="UV195" s="88">
        <v>0</v>
      </c>
      <c r="UW195" s="88">
        <f>SUMIFS(Main!VF:VF,Main!A:A,A:A)</f>
        <v>0</v>
      </c>
      <c r="UX195" s="88">
        <f t="shared" si="746"/>
        <v>0</v>
      </c>
      <c r="UY195" s="12">
        <f t="shared" si="747"/>
        <v>0</v>
      </c>
      <c r="UZ195" s="87">
        <f t="shared" si="748"/>
        <v>0</v>
      </c>
      <c r="VA195" s="87">
        <f t="shared" si="749"/>
        <v>0</v>
      </c>
      <c r="VB195" s="169" t="str">
        <f t="shared" ref="VB195:VB214" si="1274">E195</f>
        <v>AM-C26</v>
      </c>
      <c r="VC195" s="12" t="e">
        <f t="shared" si="754"/>
        <v>#DIV/0!</v>
      </c>
      <c r="VD195" s="12" t="e">
        <f t="shared" si="750"/>
        <v>#DIV/0!</v>
      </c>
      <c r="VE195" s="3">
        <f>SUMIFS(Main!VR:VR,Main!B:B,B:B)</f>
        <v>0</v>
      </c>
      <c r="VF195" s="3">
        <f>SUMIFS(Main!VT:VT,Main!B:B,B:B)</f>
        <v>0</v>
      </c>
      <c r="VG195" s="3">
        <f>SUMIFS(Main!VV:VV,Main!B:B,B:B)</f>
        <v>0</v>
      </c>
      <c r="VH195" s="3">
        <f>SUMIFS(Main!VZ:VZ,Main!B:B,B:B)</f>
        <v>0</v>
      </c>
      <c r="VI195" s="3">
        <f>SUMIFS(Main!WB:WB,Main!B:B,B:B)</f>
        <v>0</v>
      </c>
      <c r="VJ195" s="3">
        <f>SUMIFS(Main!WD:WD,Main!B:B,B:B)</f>
        <v>0</v>
      </c>
      <c r="VK195" s="3">
        <f t="shared" si="751"/>
        <v>0</v>
      </c>
      <c r="VL195" s="88">
        <f t="shared" si="752"/>
        <v>0</v>
      </c>
      <c r="VM195" s="12">
        <f t="shared" si="753"/>
        <v>0</v>
      </c>
      <c r="VN195" s="3">
        <f>SUMIFS(Main!WH:WH,Main!B:B,B:B)</f>
        <v>0</v>
      </c>
    </row>
    <row r="196" spans="1:586">
      <c r="A196" s="155" t="s">
        <v>172</v>
      </c>
      <c r="B196" s="155" t="s">
        <v>171</v>
      </c>
      <c r="C196" s="150" t="s">
        <v>294</v>
      </c>
      <c r="D196" s="150" t="s">
        <v>669</v>
      </c>
      <c r="E196" s="155" t="s">
        <v>280</v>
      </c>
      <c r="F196" s="150" t="s">
        <v>431</v>
      </c>
      <c r="G196" s="150" t="s">
        <v>431</v>
      </c>
      <c r="H196" s="17">
        <v>4655.2840799999994</v>
      </c>
      <c r="I196" s="1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87"/>
      <c r="V196" s="87"/>
      <c r="W196" s="12"/>
      <c r="X196" s="91"/>
      <c r="Y196" s="91"/>
      <c r="Z196" s="91"/>
      <c r="AA196" s="91"/>
      <c r="AB196" s="91"/>
      <c r="AC196" s="91"/>
      <c r="AD196" s="91"/>
      <c r="AE196" s="87"/>
      <c r="AF196" s="88"/>
      <c r="AG196" s="88"/>
      <c r="AH196" s="88"/>
      <c r="AI196" s="87"/>
      <c r="AJ196" s="87"/>
      <c r="AK196" s="12"/>
      <c r="AL196" s="3"/>
      <c r="AM196" s="3"/>
      <c r="AN196" s="3"/>
      <c r="AO196" s="3"/>
      <c r="AP196" s="3"/>
      <c r="AQ196" s="3"/>
      <c r="AR196" s="3"/>
      <c r="AS196" s="3"/>
      <c r="AT196" s="87"/>
      <c r="AU196" s="40"/>
      <c r="AV196" s="40"/>
      <c r="AW196" s="88"/>
      <c r="AX196" s="88"/>
      <c r="AY196" s="88"/>
      <c r="AZ196" s="87"/>
      <c r="BA196" s="87"/>
      <c r="BB196" s="87"/>
      <c r="BC196" s="89"/>
      <c r="BD196" s="12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f>BG196-BH196</f>
        <v>0</v>
      </c>
      <c r="BJ196" s="3">
        <f>BH196-BI196</f>
        <v>0</v>
      </c>
      <c r="BK196" s="3">
        <f>BI196-BJ196</f>
        <v>0</v>
      </c>
      <c r="BL196" s="3">
        <f>BH196+BI196+BJ196</f>
        <v>0</v>
      </c>
      <c r="BM196" s="87">
        <v>0</v>
      </c>
      <c r="BN196" s="40" t="e">
        <f>BP196/BH196</f>
        <v>#DIV/0!</v>
      </c>
      <c r="BO196" s="40" t="e">
        <f>BP196/BG196</f>
        <v>#DIV/0!</v>
      </c>
      <c r="BP196" s="88">
        <v>0</v>
      </c>
      <c r="BQ196" s="88">
        <v>0</v>
      </c>
      <c r="BR196" s="88">
        <v>0</v>
      </c>
      <c r="BS196" s="12" t="e">
        <f>BP196/BQ196</f>
        <v>#DIV/0!</v>
      </c>
      <c r="BT196" s="12" t="e">
        <f>BP196/BR196</f>
        <v>#DIV/0!</v>
      </c>
      <c r="BU196" s="87" t="e">
        <f>BH196/BL196</f>
        <v>#DIV/0!</v>
      </c>
      <c r="BV196" s="89" t="e">
        <f>1-BU196</f>
        <v>#DIV/0!</v>
      </c>
      <c r="BW196" s="90" t="str">
        <f>B196</f>
        <v>FBA79004</v>
      </c>
      <c r="BX196" s="12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f>CA196-CB196</f>
        <v>0</v>
      </c>
      <c r="CD196" s="3">
        <v>0</v>
      </c>
      <c r="CE196" s="3">
        <v>0</v>
      </c>
      <c r="CF196" s="3">
        <f>CB196+CC196+CD196</f>
        <v>0</v>
      </c>
      <c r="CG196" s="87" t="e">
        <f>CB196/BZ196</f>
        <v>#DIV/0!</v>
      </c>
      <c r="CH196" s="3" t="e">
        <f>CJ196/CB196</f>
        <v>#DIV/0!</v>
      </c>
      <c r="CI196" s="3" t="e">
        <f>CJ196/CA196</f>
        <v>#DIV/0!</v>
      </c>
      <c r="CJ196" s="88">
        <v>0</v>
      </c>
      <c r="CK196" s="88">
        <v>0</v>
      </c>
      <c r="CL196" s="88">
        <v>0</v>
      </c>
      <c r="CM196" s="87" t="e">
        <f>CJ196/CK196</f>
        <v>#DIV/0!</v>
      </c>
      <c r="CN196" s="87" t="e">
        <f>CJ196/CL196</f>
        <v>#DIV/0!</v>
      </c>
      <c r="CO196" s="12" t="e">
        <f>CB196/CF196</f>
        <v>#DIV/0!</v>
      </c>
      <c r="CP196" s="12" t="e">
        <f>1-CO196</f>
        <v>#DIV/0!</v>
      </c>
      <c r="CQ196" s="77" t="str">
        <f>B196</f>
        <v>FBA79004</v>
      </c>
      <c r="CR196" s="12">
        <v>0</v>
      </c>
      <c r="CS196" s="3">
        <v>0</v>
      </c>
      <c r="CT196" s="3">
        <v>0</v>
      </c>
      <c r="CU196" s="3" t="e">
        <f>VLOOKUP(C196,'[1]Monthly Sales'!C:AP,38,0)</f>
        <v>#N/A</v>
      </c>
      <c r="CV196" s="3">
        <v>0</v>
      </c>
      <c r="CW196" s="3" t="e">
        <f>CU196-CV196</f>
        <v>#N/A</v>
      </c>
      <c r="CX196" s="3">
        <v>0</v>
      </c>
      <c r="CY196" s="3">
        <v>0</v>
      </c>
      <c r="CZ196" s="3" t="e">
        <f>CV196+CW196+CX196</f>
        <v>#N/A</v>
      </c>
      <c r="DA196" s="87" t="e">
        <f>CV196/CT196</f>
        <v>#DIV/0!</v>
      </c>
      <c r="DB196" s="45" t="e">
        <f>DD196/CV196</f>
        <v>#DIV/0!</v>
      </c>
      <c r="DC196" s="3" t="e">
        <f>DD196/CZ196</f>
        <v>#N/A</v>
      </c>
      <c r="DD196" s="88">
        <v>0</v>
      </c>
      <c r="DE196" s="88">
        <v>0</v>
      </c>
      <c r="DF196" s="88">
        <v>0</v>
      </c>
      <c r="DG196" s="12" t="e">
        <f>DD196/DE196</f>
        <v>#DIV/0!</v>
      </c>
      <c r="DH196" s="12" t="e">
        <f>DD196/DF196</f>
        <v>#DIV/0!</v>
      </c>
      <c r="DI196" s="12" t="e">
        <f>CV196/CZ196</f>
        <v>#N/A</v>
      </c>
      <c r="DJ196" s="12" t="e">
        <f>1-DI196</f>
        <v>#N/A</v>
      </c>
      <c r="DK196" s="3" t="str">
        <f>B196</f>
        <v>FBA79004</v>
      </c>
      <c r="DL196" s="2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f>DO196-DP196</f>
        <v>0</v>
      </c>
      <c r="DR196" s="3">
        <f>DP196-DQ196</f>
        <v>0</v>
      </c>
      <c r="DS196" s="3">
        <v>0</v>
      </c>
      <c r="DT196" s="3">
        <f>DP196+DQ196+DR196</f>
        <v>0</v>
      </c>
      <c r="DU196" s="12" t="e">
        <f>DR196/DT196</f>
        <v>#DIV/0!</v>
      </c>
      <c r="DV196" s="87" t="e">
        <f>DP196/DN196</f>
        <v>#DIV/0!</v>
      </c>
      <c r="DW196" s="3" t="e">
        <f>DY196/DP196</f>
        <v>#DIV/0!</v>
      </c>
      <c r="DX196" s="3" t="e">
        <f>DY196/DT196</f>
        <v>#DIV/0!</v>
      </c>
      <c r="DY196" s="88">
        <v>0</v>
      </c>
      <c r="DZ196" s="88">
        <v>0</v>
      </c>
      <c r="EA196" s="88">
        <v>0</v>
      </c>
      <c r="EB196" s="12" t="e">
        <f>DY196/DZ196</f>
        <v>#DIV/0!</v>
      </c>
      <c r="EC196" s="12" t="e">
        <f>DY196/EA196</f>
        <v>#DIV/0!</v>
      </c>
      <c r="ED196" s="12" t="e">
        <f>DP196/DT196</f>
        <v>#DIV/0!</v>
      </c>
      <c r="EE196" s="12" t="e">
        <f>1-ED196</f>
        <v>#DIV/0!</v>
      </c>
      <c r="EF196" s="3" t="str">
        <f>B196</f>
        <v>FBA79004</v>
      </c>
      <c r="EG196" s="12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f>EJ196-EK196</f>
        <v>0</v>
      </c>
      <c r="EM196" s="3">
        <v>0</v>
      </c>
      <c r="EN196" s="3">
        <v>0</v>
      </c>
      <c r="EO196" s="3">
        <f>EK196+EL196+EM196</f>
        <v>0</v>
      </c>
      <c r="EP196" s="12">
        <f>IF(EM196,EM196/EO196,0)</f>
        <v>0</v>
      </c>
      <c r="EQ196" s="87">
        <f>IF(EK196,EK196/EI196,0)</f>
        <v>0</v>
      </c>
      <c r="ER196" s="3">
        <f>IF(ET196,ET196/EK196,0)</f>
        <v>0</v>
      </c>
      <c r="ES196" s="3">
        <f>IF(ET196,ET196/EO196,0)</f>
        <v>0</v>
      </c>
      <c r="ET196" s="88">
        <v>0</v>
      </c>
      <c r="EU196" s="88">
        <v>0</v>
      </c>
      <c r="EV196" s="88">
        <v>0</v>
      </c>
      <c r="EW196" s="12">
        <f>IF(ET196,ET196/EU196,0)</f>
        <v>0</v>
      </c>
      <c r="EX196" s="12">
        <f>IF(ET196,ET196/EV196,0)</f>
        <v>0</v>
      </c>
      <c r="EY196" s="12">
        <f>IF(EK196,EK196/EO196,0)</f>
        <v>0</v>
      </c>
      <c r="EZ196" s="12">
        <f>IF(1-EY196,0)</f>
        <v>0</v>
      </c>
      <c r="FA196" s="3" t="str">
        <f>B196</f>
        <v>FBA79004</v>
      </c>
      <c r="FB196" s="12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f>FE196-FF196</f>
        <v>0</v>
      </c>
      <c r="FH196" s="3">
        <v>0</v>
      </c>
      <c r="FI196" s="3">
        <v>0</v>
      </c>
      <c r="FJ196" s="3">
        <f>FF196+FG196+FH196</f>
        <v>0</v>
      </c>
      <c r="FK196" s="12">
        <f>IF(FH196,FH196/FJ196,0)</f>
        <v>0</v>
      </c>
      <c r="FL196" s="12">
        <f>IF(FF196,FF196/FD196,0)</f>
        <v>0</v>
      </c>
      <c r="FM196" s="3">
        <f>IF(FO196,FO196/FF196,0)</f>
        <v>0</v>
      </c>
      <c r="FN196" s="88">
        <f>IF(FO196,FO196/FJ196,0)</f>
        <v>0</v>
      </c>
      <c r="FO196" s="88">
        <v>0</v>
      </c>
      <c r="FP196" s="88">
        <v>0</v>
      </c>
      <c r="FQ196" s="88">
        <v>0</v>
      </c>
      <c r="FR196" s="12">
        <f>IF(FO196,FO196/FP196,0)</f>
        <v>0</v>
      </c>
      <c r="FS196" s="12">
        <f>IF(FO196,FO196/FQ196,0)</f>
        <v>0</v>
      </c>
      <c r="FT196" s="12" t="e">
        <f>FF196/FJ196</f>
        <v>#DIV/0!</v>
      </c>
      <c r="FU196" s="39" t="e">
        <f>1-FT196</f>
        <v>#DIV/0!</v>
      </c>
      <c r="FV196" s="77" t="str">
        <f>B196</f>
        <v>FBA79004</v>
      </c>
      <c r="FW196" s="12">
        <v>0</v>
      </c>
      <c r="FX196" s="3">
        <v>0</v>
      </c>
      <c r="FY196" s="3">
        <v>0</v>
      </c>
      <c r="FZ196" s="3">
        <v>0</v>
      </c>
      <c r="GA196" s="3">
        <v>0</v>
      </c>
      <c r="GB196" s="3">
        <f>FZ196-GA196</f>
        <v>0</v>
      </c>
      <c r="GC196" s="3">
        <v>0</v>
      </c>
      <c r="GD196" s="3">
        <v>0</v>
      </c>
      <c r="GE196" s="3">
        <f>GA196+GB196+GC196</f>
        <v>0</v>
      </c>
      <c r="GF196" s="12">
        <f>IF(GC196,GC196/GE196,0)</f>
        <v>0</v>
      </c>
      <c r="GG196" s="12">
        <f>IF(GA196,GA196/FY196,0)</f>
        <v>0</v>
      </c>
      <c r="GH196" s="88">
        <f>IF(GJ196,GJ196/GA196,0)</f>
        <v>0</v>
      </c>
      <c r="GI196" s="45">
        <f>IF(GJ196,GJ196/GE196,0)</f>
        <v>0</v>
      </c>
      <c r="GJ196" s="88">
        <v>0</v>
      </c>
      <c r="GK196" s="88">
        <v>0</v>
      </c>
      <c r="GL196" s="88">
        <v>0</v>
      </c>
      <c r="GM196" s="12">
        <f>IF(GJ196,GJ196/GK196,0)</f>
        <v>0</v>
      </c>
      <c r="GN196" s="12">
        <f>IF(GJ196,GJ196/GL196,0)</f>
        <v>0</v>
      </c>
      <c r="GO196" s="12" t="e">
        <f>GA196/GE196</f>
        <v>#DIV/0!</v>
      </c>
      <c r="GP196" s="12" t="e">
        <f>1-GO196</f>
        <v>#DIV/0!</v>
      </c>
      <c r="GQ196" s="77" t="str">
        <f>B196</f>
        <v>FBA79004</v>
      </c>
      <c r="GR196" s="12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f t="shared" si="1176"/>
        <v>0</v>
      </c>
      <c r="GX196" s="3">
        <v>0</v>
      </c>
      <c r="GY196" s="3">
        <v>0</v>
      </c>
      <c r="GZ196" s="3">
        <f t="shared" si="1177"/>
        <v>0</v>
      </c>
      <c r="HA196" s="12">
        <f t="shared" si="1178"/>
        <v>0</v>
      </c>
      <c r="HB196" s="12">
        <f t="shared" si="1179"/>
        <v>0</v>
      </c>
      <c r="HC196" s="88">
        <f t="shared" si="1180"/>
        <v>0</v>
      </c>
      <c r="HD196" s="45">
        <f t="shared" si="1181"/>
        <v>0</v>
      </c>
      <c r="HE196" s="88">
        <v>0</v>
      </c>
      <c r="HF196" s="88">
        <v>0</v>
      </c>
      <c r="HG196" s="88">
        <v>0</v>
      </c>
      <c r="HH196" s="12">
        <f t="shared" si="1182"/>
        <v>0</v>
      </c>
      <c r="HI196" s="12">
        <f t="shared" si="1183"/>
        <v>0</v>
      </c>
      <c r="HJ196" s="12" t="e">
        <f t="shared" si="1184"/>
        <v>#DIV/0!</v>
      </c>
      <c r="HK196" s="12" t="e">
        <f t="shared" si="1185"/>
        <v>#DIV/0!</v>
      </c>
      <c r="HL196" s="77" t="s">
        <v>280</v>
      </c>
      <c r="HM196" s="3">
        <v>0</v>
      </c>
      <c r="HN196" s="3">
        <v>0</v>
      </c>
      <c r="HO196" s="3">
        <v>0</v>
      </c>
      <c r="HP196" s="3">
        <v>0</v>
      </c>
      <c r="HQ196" s="3">
        <v>0</v>
      </c>
      <c r="HR196" s="3">
        <f t="shared" si="1186"/>
        <v>0</v>
      </c>
      <c r="HS196" s="3">
        <v>0</v>
      </c>
      <c r="HT196" s="3">
        <f t="shared" si="1187"/>
        <v>0</v>
      </c>
      <c r="HU196" s="12">
        <f t="shared" si="1188"/>
        <v>0</v>
      </c>
      <c r="HV196" s="12">
        <f t="shared" si="1189"/>
        <v>0</v>
      </c>
      <c r="HW196" s="88">
        <f t="shared" si="1190"/>
        <v>0</v>
      </c>
      <c r="HX196" s="45">
        <f t="shared" si="1191"/>
        <v>0</v>
      </c>
      <c r="HY196" s="3">
        <v>0</v>
      </c>
      <c r="HZ196" s="3">
        <v>0</v>
      </c>
      <c r="IA196" s="3">
        <v>0</v>
      </c>
      <c r="IB196" s="20">
        <f t="shared" si="1192"/>
        <v>0</v>
      </c>
      <c r="IC196" s="12">
        <f t="shared" si="1193"/>
        <v>0</v>
      </c>
      <c r="ID196" s="12">
        <f t="shared" si="1194"/>
        <v>0</v>
      </c>
      <c r="IE196" s="12" t="e">
        <f t="shared" si="1195"/>
        <v>#DIV/0!</v>
      </c>
      <c r="IF196" s="105" t="e">
        <f t="shared" si="1196"/>
        <v>#DIV/0!</v>
      </c>
      <c r="IG196" s="100">
        <v>0</v>
      </c>
      <c r="IH196" s="3">
        <v>0</v>
      </c>
      <c r="II196" s="3">
        <v>0</v>
      </c>
      <c r="IJ196" s="3">
        <v>0</v>
      </c>
      <c r="IK196" s="3">
        <v>0</v>
      </c>
      <c r="IL196" s="3">
        <f t="shared" si="1197"/>
        <v>0</v>
      </c>
      <c r="IM196" s="3">
        <v>0</v>
      </c>
      <c r="IN196" s="3">
        <f t="shared" si="1198"/>
        <v>0</v>
      </c>
      <c r="IO196" s="12">
        <f t="shared" si="1199"/>
        <v>0</v>
      </c>
      <c r="IP196" s="12">
        <f t="shared" si="1200"/>
        <v>0</v>
      </c>
      <c r="IQ196" s="88">
        <f t="shared" si="1201"/>
        <v>0</v>
      </c>
      <c r="IR196" s="45">
        <f t="shared" si="1202"/>
        <v>0</v>
      </c>
      <c r="IS196" s="3">
        <v>0</v>
      </c>
      <c r="IT196" s="3">
        <v>0</v>
      </c>
      <c r="IU196" s="3">
        <v>0</v>
      </c>
      <c r="IV196" s="20">
        <f t="shared" si="1203"/>
        <v>0</v>
      </c>
      <c r="IW196" s="12">
        <f t="shared" si="1204"/>
        <v>0</v>
      </c>
      <c r="IX196" s="12">
        <f t="shared" si="1205"/>
        <v>0</v>
      </c>
      <c r="IY196" s="12" t="e">
        <f t="shared" si="1206"/>
        <v>#DIV/0!</v>
      </c>
      <c r="IZ196" s="12" t="e">
        <f t="shared" si="1207"/>
        <v>#DIV/0!</v>
      </c>
      <c r="JA196" s="100">
        <v>0</v>
      </c>
      <c r="JB196" s="3">
        <v>0</v>
      </c>
      <c r="JC196" s="3">
        <v>0</v>
      </c>
      <c r="JD196" s="3">
        <v>0</v>
      </c>
      <c r="JE196" s="3">
        <v>0</v>
      </c>
      <c r="JF196" s="3">
        <f t="shared" si="1208"/>
        <v>0</v>
      </c>
      <c r="JG196" s="3">
        <v>0</v>
      </c>
      <c r="JH196" s="3">
        <f t="shared" si="1209"/>
        <v>0</v>
      </c>
      <c r="JI196" s="12">
        <f t="shared" si="1210"/>
        <v>0</v>
      </c>
      <c r="JJ196" s="12">
        <f t="shared" si="1211"/>
        <v>0</v>
      </c>
      <c r="JK196" s="88">
        <f t="shared" si="1212"/>
        <v>0</v>
      </c>
      <c r="JL196" s="45">
        <f t="shared" si="1213"/>
        <v>0</v>
      </c>
      <c r="JM196" s="3">
        <v>0</v>
      </c>
      <c r="JN196" s="3">
        <v>0</v>
      </c>
      <c r="JO196" s="3">
        <v>0</v>
      </c>
      <c r="JP196" s="20">
        <f t="shared" si="1214"/>
        <v>0</v>
      </c>
      <c r="JQ196" s="12">
        <f t="shared" si="1215"/>
        <v>0</v>
      </c>
      <c r="JR196" s="12">
        <f t="shared" si="1216"/>
        <v>0</v>
      </c>
      <c r="JS196" s="12" t="e">
        <f t="shared" si="1217"/>
        <v>#DIV/0!</v>
      </c>
      <c r="JT196" s="12" t="e">
        <f t="shared" si="1218"/>
        <v>#DIV/0!</v>
      </c>
      <c r="JU196" s="100">
        <v>0</v>
      </c>
      <c r="JV196" s="3">
        <v>0</v>
      </c>
      <c r="JW196" s="3">
        <v>0</v>
      </c>
      <c r="JX196" s="3">
        <v>0</v>
      </c>
      <c r="JY196" s="3">
        <v>0</v>
      </c>
      <c r="JZ196" s="3">
        <f t="shared" si="1219"/>
        <v>0</v>
      </c>
      <c r="KA196" s="3">
        <v>0</v>
      </c>
      <c r="KB196" s="3">
        <f t="shared" si="1220"/>
        <v>0</v>
      </c>
      <c r="KC196" s="12">
        <f t="shared" si="1221"/>
        <v>0</v>
      </c>
      <c r="KD196" s="12">
        <f t="shared" si="1222"/>
        <v>0</v>
      </c>
      <c r="KE196" s="88">
        <f t="shared" si="1223"/>
        <v>0</v>
      </c>
      <c r="KF196" s="45">
        <f t="shared" si="1224"/>
        <v>0</v>
      </c>
      <c r="KG196" s="3">
        <v>0</v>
      </c>
      <c r="KH196" s="3">
        <v>0</v>
      </c>
      <c r="KI196" s="3">
        <v>0</v>
      </c>
      <c r="KJ196" s="20">
        <f t="shared" si="1225"/>
        <v>0</v>
      </c>
      <c r="KK196" s="12">
        <f t="shared" si="1226"/>
        <v>0</v>
      </c>
      <c r="KL196" s="12">
        <f t="shared" si="1227"/>
        <v>0</v>
      </c>
      <c r="KM196" s="12" t="e">
        <f t="shared" si="1228"/>
        <v>#DIV/0!</v>
      </c>
      <c r="KN196" s="12" t="e">
        <f t="shared" si="1229"/>
        <v>#DIV/0!</v>
      </c>
      <c r="KO196" s="100">
        <v>0</v>
      </c>
      <c r="KP196" s="3">
        <v>0</v>
      </c>
      <c r="KQ196" s="3">
        <v>0</v>
      </c>
      <c r="KR196" s="3">
        <v>0</v>
      </c>
      <c r="KS196" s="3">
        <v>0</v>
      </c>
      <c r="KT196" s="3">
        <f t="shared" si="1230"/>
        <v>0</v>
      </c>
      <c r="KU196" s="3">
        <v>0</v>
      </c>
      <c r="KV196" s="3">
        <f t="shared" si="1231"/>
        <v>0</v>
      </c>
      <c r="KW196" s="12">
        <f t="shared" si="1232"/>
        <v>0</v>
      </c>
      <c r="KX196" s="12">
        <f t="shared" si="1233"/>
        <v>0</v>
      </c>
      <c r="KY196" s="88">
        <f t="shared" si="1234"/>
        <v>0</v>
      </c>
      <c r="KZ196" s="45">
        <f t="shared" si="1235"/>
        <v>0</v>
      </c>
      <c r="LA196" s="3">
        <v>0</v>
      </c>
      <c r="LB196" s="3">
        <v>0</v>
      </c>
      <c r="LC196" s="3">
        <v>0</v>
      </c>
      <c r="LD196" s="20">
        <f t="shared" si="1236"/>
        <v>0</v>
      </c>
      <c r="LE196" s="12">
        <f t="shared" si="1237"/>
        <v>0</v>
      </c>
      <c r="LF196" s="12">
        <f t="shared" si="1238"/>
        <v>0</v>
      </c>
      <c r="LG196" s="12" t="e">
        <f t="shared" si="1239"/>
        <v>#DIV/0!</v>
      </c>
      <c r="LH196" s="12" t="e">
        <f t="shared" si="1240"/>
        <v>#DIV/0!</v>
      </c>
      <c r="LI196" s="100">
        <v>0</v>
      </c>
      <c r="LJ196" s="3">
        <v>0</v>
      </c>
      <c r="LK196" s="3">
        <v>0</v>
      </c>
      <c r="LL196" s="3">
        <v>0</v>
      </c>
      <c r="LM196" s="3">
        <v>0</v>
      </c>
      <c r="LN196" s="3">
        <f t="shared" si="1241"/>
        <v>0</v>
      </c>
      <c r="LO196" s="3">
        <v>0</v>
      </c>
      <c r="LP196" s="3">
        <f t="shared" si="1242"/>
        <v>0</v>
      </c>
      <c r="LQ196" s="12">
        <f t="shared" si="1243"/>
        <v>0</v>
      </c>
      <c r="LR196" s="12">
        <f t="shared" si="1244"/>
        <v>0</v>
      </c>
      <c r="LS196" s="88">
        <f t="shared" si="1245"/>
        <v>0</v>
      </c>
      <c r="LT196" s="45">
        <f t="shared" si="1246"/>
        <v>0</v>
      </c>
      <c r="LU196" s="88">
        <v>0</v>
      </c>
      <c r="LV196" s="88">
        <v>0</v>
      </c>
      <c r="LW196" s="88">
        <v>0</v>
      </c>
      <c r="LX196" s="88">
        <f t="shared" si="1247"/>
        <v>0</v>
      </c>
      <c r="LY196" s="12">
        <f t="shared" si="1248"/>
        <v>0</v>
      </c>
      <c r="LZ196" s="12">
        <f t="shared" si="1249"/>
        <v>0</v>
      </c>
      <c r="MA196" s="12" t="e">
        <f t="shared" si="1250"/>
        <v>#DIV/0!</v>
      </c>
      <c r="MB196" s="12" t="e">
        <f t="shared" si="1251"/>
        <v>#DIV/0!</v>
      </c>
      <c r="MC196" s="100">
        <v>0</v>
      </c>
      <c r="MD196" s="3">
        <v>0</v>
      </c>
      <c r="ME196" s="3">
        <v>0</v>
      </c>
      <c r="MF196" s="3">
        <v>0</v>
      </c>
      <c r="MG196" s="3">
        <v>0</v>
      </c>
      <c r="MH196" s="3">
        <f t="shared" si="1252"/>
        <v>0</v>
      </c>
      <c r="MI196" s="3">
        <v>0</v>
      </c>
      <c r="MJ196" s="3">
        <f t="shared" si="1253"/>
        <v>0</v>
      </c>
      <c r="MK196" s="12">
        <f t="shared" si="1254"/>
        <v>0</v>
      </c>
      <c r="ML196" s="12">
        <f t="shared" si="1255"/>
        <v>0</v>
      </c>
      <c r="MM196" s="88">
        <f t="shared" si="1256"/>
        <v>0</v>
      </c>
      <c r="MN196" s="45">
        <f t="shared" si="1257"/>
        <v>0</v>
      </c>
      <c r="MO196" s="88">
        <v>0</v>
      </c>
      <c r="MP196" s="88">
        <v>0</v>
      </c>
      <c r="MQ196" s="88">
        <v>0</v>
      </c>
      <c r="MR196" s="88">
        <f t="shared" si="1258"/>
        <v>0</v>
      </c>
      <c r="MS196" s="12">
        <f t="shared" si="1259"/>
        <v>0</v>
      </c>
      <c r="MT196" s="12">
        <f t="shared" si="1260"/>
        <v>0</v>
      </c>
      <c r="MU196" s="12" t="e">
        <f t="shared" si="1261"/>
        <v>#DIV/0!</v>
      </c>
      <c r="MV196" s="12" t="e">
        <f t="shared" si="1262"/>
        <v>#DIV/0!</v>
      </c>
      <c r="MW196" s="100">
        <v>0</v>
      </c>
      <c r="MX196" s="3">
        <v>0</v>
      </c>
      <c r="MY196" s="3">
        <v>0</v>
      </c>
      <c r="MZ196" s="3">
        <v>0</v>
      </c>
      <c r="NA196" s="3">
        <v>0</v>
      </c>
      <c r="NB196" s="3">
        <f t="shared" si="1263"/>
        <v>0</v>
      </c>
      <c r="NC196" s="3">
        <v>0</v>
      </c>
      <c r="ND196" s="3">
        <f t="shared" si="1264"/>
        <v>0</v>
      </c>
      <c r="NE196" s="12">
        <f t="shared" si="1265"/>
        <v>0</v>
      </c>
      <c r="NF196" s="12">
        <f t="shared" si="1266"/>
        <v>0</v>
      </c>
      <c r="NG196" s="88">
        <f t="shared" si="1267"/>
        <v>0</v>
      </c>
      <c r="NH196" s="45">
        <f t="shared" si="1268"/>
        <v>0</v>
      </c>
      <c r="NI196" s="88">
        <v>0</v>
      </c>
      <c r="NJ196" s="88">
        <v>0</v>
      </c>
      <c r="NK196" s="88">
        <v>0</v>
      </c>
      <c r="NL196" s="88">
        <f t="shared" si="1269"/>
        <v>0</v>
      </c>
      <c r="NM196" s="12">
        <f t="shared" si="1270"/>
        <v>0</v>
      </c>
      <c r="NN196" s="12">
        <f t="shared" si="1271"/>
        <v>0</v>
      </c>
      <c r="NO196" s="12" t="e">
        <f t="shared" si="1272"/>
        <v>#DIV/0!</v>
      </c>
      <c r="NP196" s="12" t="e">
        <f t="shared" si="1273"/>
        <v>#DIV/0!</v>
      </c>
      <c r="NQ196" s="100">
        <v>0</v>
      </c>
      <c r="NR196" s="3">
        <v>0</v>
      </c>
      <c r="NS196" s="3">
        <v>0</v>
      </c>
      <c r="NT196" s="3">
        <v>0</v>
      </c>
      <c r="NU196" s="3">
        <v>0</v>
      </c>
      <c r="NV196" s="3">
        <f t="shared" si="1134"/>
        <v>0</v>
      </c>
      <c r="NW196" s="3">
        <f t="shared" si="1135"/>
        <v>0</v>
      </c>
      <c r="NX196" s="12">
        <f t="shared" si="1136"/>
        <v>0</v>
      </c>
      <c r="NY196" s="88">
        <f t="shared" si="1137"/>
        <v>0</v>
      </c>
      <c r="NZ196" s="45">
        <f t="shared" si="1138"/>
        <v>0</v>
      </c>
      <c r="OA196" s="88">
        <v>0</v>
      </c>
      <c r="OB196" s="88">
        <v>0</v>
      </c>
      <c r="OC196" s="88">
        <v>0</v>
      </c>
      <c r="OD196" s="88">
        <f t="shared" si="1139"/>
        <v>0</v>
      </c>
      <c r="OE196" s="12">
        <f t="shared" si="1140"/>
        <v>0</v>
      </c>
      <c r="OF196" s="12">
        <f t="shared" si="1141"/>
        <v>0</v>
      </c>
      <c r="OG196" s="12">
        <f t="shared" si="1142"/>
        <v>0</v>
      </c>
      <c r="OH196" s="12" t="e">
        <f t="shared" si="1143"/>
        <v>#DIV/0!</v>
      </c>
      <c r="OI196" s="12" t="e">
        <f t="shared" si="1144"/>
        <v>#DIV/0!</v>
      </c>
      <c r="OJ196" s="3">
        <v>0</v>
      </c>
      <c r="OK196" s="3">
        <v>0</v>
      </c>
      <c r="OL196" s="3">
        <v>0</v>
      </c>
      <c r="OM196" s="3">
        <v>0</v>
      </c>
      <c r="ON196" s="3">
        <v>0</v>
      </c>
      <c r="OO196" s="3">
        <f t="shared" si="1145"/>
        <v>0</v>
      </c>
      <c r="OP196" s="88">
        <f t="shared" si="1146"/>
        <v>0</v>
      </c>
      <c r="OQ196" s="12">
        <f t="shared" si="1147"/>
        <v>0</v>
      </c>
      <c r="OR196" s="3">
        <v>0</v>
      </c>
      <c r="OS196" s="100">
        <v>0</v>
      </c>
      <c r="OT196" s="3">
        <v>0</v>
      </c>
      <c r="OU196" s="3">
        <v>0</v>
      </c>
      <c r="OV196" s="3">
        <v>0</v>
      </c>
      <c r="OW196" s="3">
        <v>0</v>
      </c>
      <c r="OX196" s="3">
        <f t="shared" si="1148"/>
        <v>0</v>
      </c>
      <c r="OY196" s="3">
        <f t="shared" si="1149"/>
        <v>0</v>
      </c>
      <c r="OZ196" s="12">
        <f t="shared" si="1150"/>
        <v>0</v>
      </c>
      <c r="PA196" s="88">
        <f t="shared" si="1151"/>
        <v>0</v>
      </c>
      <c r="PB196" s="45">
        <f t="shared" si="1152"/>
        <v>0</v>
      </c>
      <c r="PC196" s="88">
        <v>0</v>
      </c>
      <c r="PD196" s="88">
        <v>0</v>
      </c>
      <c r="PE196" s="88">
        <v>0</v>
      </c>
      <c r="PF196" s="88">
        <f t="shared" si="1153"/>
        <v>0</v>
      </c>
      <c r="PG196" s="12">
        <f t="shared" si="1154"/>
        <v>0</v>
      </c>
      <c r="PH196" s="12">
        <f t="shared" si="1155"/>
        <v>0</v>
      </c>
      <c r="PI196" s="12">
        <f t="shared" si="1156"/>
        <v>0</v>
      </c>
      <c r="PJ196" s="12" t="e">
        <f t="shared" si="1157"/>
        <v>#DIV/0!</v>
      </c>
      <c r="PK196" s="12" t="e">
        <f t="shared" si="1158"/>
        <v>#DIV/0!</v>
      </c>
      <c r="PL196" s="3">
        <v>0</v>
      </c>
      <c r="PM196" s="3">
        <v>0</v>
      </c>
      <c r="PN196" s="3">
        <v>0</v>
      </c>
      <c r="PO196" s="3">
        <v>0</v>
      </c>
      <c r="PP196" s="3">
        <v>0</v>
      </c>
      <c r="PQ196" s="3">
        <v>0</v>
      </c>
      <c r="PR196" s="3">
        <f t="shared" si="1159"/>
        <v>0</v>
      </c>
      <c r="PS196" s="88">
        <f t="shared" si="1160"/>
        <v>0</v>
      </c>
      <c r="PT196" s="12">
        <f t="shared" si="1161"/>
        <v>0</v>
      </c>
      <c r="PU196" s="3">
        <v>0</v>
      </c>
      <c r="PV196" s="100">
        <v>0</v>
      </c>
      <c r="PW196" s="3">
        <v>0</v>
      </c>
      <c r="PX196" s="3">
        <v>0</v>
      </c>
      <c r="PY196" s="3">
        <v>0</v>
      </c>
      <c r="PZ196" s="3">
        <v>0</v>
      </c>
      <c r="QA196" s="3">
        <f t="shared" si="1162"/>
        <v>0</v>
      </c>
      <c r="QB196" s="3">
        <f t="shared" si="1163"/>
        <v>0</v>
      </c>
      <c r="QC196" s="12">
        <f t="shared" si="1164"/>
        <v>0</v>
      </c>
      <c r="QD196" s="88">
        <f t="shared" si="1165"/>
        <v>0</v>
      </c>
      <c r="QE196" s="45">
        <f t="shared" si="1166"/>
        <v>0</v>
      </c>
      <c r="QF196" s="88">
        <v>0</v>
      </c>
      <c r="QG196" s="88">
        <v>0</v>
      </c>
      <c r="QH196" s="88">
        <v>0</v>
      </c>
      <c r="QI196" s="88">
        <f t="shared" si="1167"/>
        <v>0</v>
      </c>
      <c r="QJ196" s="12">
        <f t="shared" si="1168"/>
        <v>0</v>
      </c>
      <c r="QK196" s="12">
        <f t="shared" si="1169"/>
        <v>0</v>
      </c>
      <c r="QL196" s="12">
        <f t="shared" si="1170"/>
        <v>0</v>
      </c>
      <c r="QM196" s="12" t="e">
        <f t="shared" si="1171"/>
        <v>#DIV/0!</v>
      </c>
      <c r="QN196" s="12" t="e">
        <f t="shared" si="1172"/>
        <v>#DIV/0!</v>
      </c>
      <c r="QO196" s="3">
        <v>0</v>
      </c>
      <c r="QP196" s="3"/>
      <c r="QQ196" s="3">
        <v>0</v>
      </c>
      <c r="QR196" s="3">
        <v>0</v>
      </c>
      <c r="QS196" s="3">
        <v>0</v>
      </c>
      <c r="QT196" s="3">
        <v>0</v>
      </c>
      <c r="QU196" s="3">
        <f t="shared" si="1173"/>
        <v>0</v>
      </c>
      <c r="QV196" s="88">
        <f t="shared" si="1174"/>
        <v>0</v>
      </c>
      <c r="QW196" s="12">
        <f t="shared" si="1175"/>
        <v>0</v>
      </c>
      <c r="QX196" s="3">
        <v>0</v>
      </c>
      <c r="QY196" s="100">
        <v>0</v>
      </c>
      <c r="QZ196" s="3">
        <v>0</v>
      </c>
      <c r="RA196" s="3">
        <v>0</v>
      </c>
      <c r="RB196" s="3">
        <v>0</v>
      </c>
      <c r="RC196" s="3">
        <v>0</v>
      </c>
      <c r="RD196" s="3">
        <f t="shared" si="1087"/>
        <v>0</v>
      </c>
      <c r="RE196" s="3">
        <f t="shared" si="1088"/>
        <v>0</v>
      </c>
      <c r="RF196" s="12">
        <f t="shared" si="1089"/>
        <v>0</v>
      </c>
      <c r="RG196" s="88">
        <f t="shared" si="1090"/>
        <v>0</v>
      </c>
      <c r="RH196" s="45">
        <f t="shared" si="1091"/>
        <v>0</v>
      </c>
      <c r="RI196" s="88">
        <v>0</v>
      </c>
      <c r="RJ196" s="88">
        <v>0</v>
      </c>
      <c r="RK196" s="88">
        <v>0</v>
      </c>
      <c r="RL196" s="88">
        <f t="shared" si="1092"/>
        <v>0</v>
      </c>
      <c r="RM196" s="12">
        <f t="shared" si="1093"/>
        <v>0</v>
      </c>
      <c r="RN196" s="12">
        <f t="shared" si="1094"/>
        <v>0</v>
      </c>
      <c r="RO196" s="12">
        <f t="shared" si="1095"/>
        <v>0</v>
      </c>
      <c r="RP196" s="169" t="str">
        <f t="shared" si="1096"/>
        <v>AI-05</v>
      </c>
      <c r="RQ196" s="12" t="e">
        <f t="shared" si="1097"/>
        <v>#DIV/0!</v>
      </c>
      <c r="RR196" s="12" t="e">
        <f t="shared" si="1098"/>
        <v>#DIV/0!</v>
      </c>
      <c r="RS196" s="3">
        <v>0</v>
      </c>
      <c r="RT196" s="3">
        <v>0</v>
      </c>
      <c r="RU196" s="3">
        <v>0</v>
      </c>
      <c r="RV196" s="3">
        <v>0</v>
      </c>
      <c r="RW196" s="3">
        <v>0</v>
      </c>
      <c r="RX196" s="3">
        <v>0</v>
      </c>
      <c r="RY196" s="3">
        <f t="shared" si="1099"/>
        <v>0</v>
      </c>
      <c r="RZ196" s="88">
        <f t="shared" si="1100"/>
        <v>0</v>
      </c>
      <c r="SA196" s="12">
        <f t="shared" si="1101"/>
        <v>0</v>
      </c>
      <c r="SB196" s="3">
        <v>0</v>
      </c>
      <c r="SC196" s="100">
        <v>0</v>
      </c>
      <c r="SD196" s="3">
        <v>0</v>
      </c>
      <c r="SE196" s="3">
        <v>0</v>
      </c>
      <c r="SF196" s="3">
        <v>0</v>
      </c>
      <c r="SG196" s="3">
        <v>0</v>
      </c>
      <c r="SH196" s="3">
        <f t="shared" si="1102"/>
        <v>0</v>
      </c>
      <c r="SI196" s="3">
        <f t="shared" si="1103"/>
        <v>0</v>
      </c>
      <c r="SJ196" s="12">
        <f t="shared" si="1104"/>
        <v>0</v>
      </c>
      <c r="SK196" s="88">
        <f t="shared" si="1105"/>
        <v>0</v>
      </c>
      <c r="SL196" s="45">
        <f t="shared" si="1106"/>
        <v>0</v>
      </c>
      <c r="SM196" s="88">
        <v>0</v>
      </c>
      <c r="SN196" s="88">
        <v>0</v>
      </c>
      <c r="SO196" s="88">
        <v>0</v>
      </c>
      <c r="SP196" s="88">
        <f t="shared" si="1107"/>
        <v>0</v>
      </c>
      <c r="SQ196" s="12">
        <f t="shared" si="1108"/>
        <v>0</v>
      </c>
      <c r="SR196" s="87">
        <f t="shared" si="1109"/>
        <v>0</v>
      </c>
      <c r="SS196" s="87">
        <f t="shared" si="1110"/>
        <v>0</v>
      </c>
      <c r="ST196" s="169" t="str">
        <f t="shared" si="1111"/>
        <v>AI-05</v>
      </c>
      <c r="SU196" s="12" t="e">
        <f t="shared" si="1112"/>
        <v>#DIV/0!</v>
      </c>
      <c r="SV196" s="12" t="e">
        <f t="shared" si="1113"/>
        <v>#DIV/0!</v>
      </c>
      <c r="SW196" s="3">
        <v>0</v>
      </c>
      <c r="SX196" s="3">
        <v>0</v>
      </c>
      <c r="SY196" s="3">
        <v>0</v>
      </c>
      <c r="SZ196" s="3">
        <v>0</v>
      </c>
      <c r="TA196" s="3">
        <v>0</v>
      </c>
      <c r="TB196" s="3">
        <v>0</v>
      </c>
      <c r="TC196" s="3">
        <f t="shared" si="1114"/>
        <v>0</v>
      </c>
      <c r="TD196" s="88">
        <f t="shared" si="1115"/>
        <v>0</v>
      </c>
      <c r="TE196" s="12">
        <f t="shared" si="1116"/>
        <v>0</v>
      </c>
      <c r="TF196" s="3">
        <v>0</v>
      </c>
      <c r="TG196" s="100">
        <f>SUMIFS(Main!TX:TX,Main!B:B,B:B)</f>
        <v>0</v>
      </c>
      <c r="TH196" s="3">
        <v>0</v>
      </c>
      <c r="TI196" s="3">
        <v>0</v>
      </c>
      <c r="TJ196" s="3">
        <f>SUMIFS(Main!TT:TT,Main!B:B,B:B)</f>
        <v>0</v>
      </c>
      <c r="TK196" s="3">
        <v>0</v>
      </c>
      <c r="TL196" s="3">
        <f t="shared" si="1117"/>
        <v>0</v>
      </c>
      <c r="TM196" s="3">
        <f t="shared" si="1118"/>
        <v>0</v>
      </c>
      <c r="TN196" s="12">
        <f t="shared" si="1119"/>
        <v>0</v>
      </c>
      <c r="TO196" s="88">
        <f t="shared" si="1120"/>
        <v>0</v>
      </c>
      <c r="TP196" s="45">
        <f t="shared" si="1121"/>
        <v>0</v>
      </c>
      <c r="TQ196" s="88">
        <v>0</v>
      </c>
      <c r="TR196" s="88">
        <v>0</v>
      </c>
      <c r="TS196" s="88">
        <f>SUMIFS(Main!TU:TU,Main!B:B,B:B)</f>
        <v>0</v>
      </c>
      <c r="TT196" s="88">
        <f t="shared" si="1122"/>
        <v>0</v>
      </c>
      <c r="TU196" s="12">
        <f t="shared" si="1123"/>
        <v>0</v>
      </c>
      <c r="TV196" s="87">
        <f t="shared" si="1124"/>
        <v>0</v>
      </c>
      <c r="TW196" s="87">
        <f t="shared" si="1125"/>
        <v>0</v>
      </c>
      <c r="TX196" s="169" t="str">
        <f t="shared" si="1126"/>
        <v>AI-05</v>
      </c>
      <c r="TY196" s="12" t="e">
        <f t="shared" si="1127"/>
        <v>#DIV/0!</v>
      </c>
      <c r="TZ196" s="12" t="e">
        <f t="shared" si="1128"/>
        <v>#DIV/0!</v>
      </c>
      <c r="UA196" s="3">
        <f>SUMIFS(Main!UG:UG,Main!B:B,B:B)</f>
        <v>0</v>
      </c>
      <c r="UB196" s="3">
        <f>SUMIFS(Main!UI:UI,Main!B:B,B:B)</f>
        <v>0</v>
      </c>
      <c r="UC196" s="3">
        <f>SUMIFS(Main!UK:UK,Main!B:B,B:B)</f>
        <v>0</v>
      </c>
      <c r="UD196" s="3">
        <f>SUMIFS(Main!UO:UO,Main!B:B,B:B)</f>
        <v>0</v>
      </c>
      <c r="UE196" s="3">
        <f>SUMIFS(Main!UQ:UQ,Main!B:B,B:B)</f>
        <v>0</v>
      </c>
      <c r="UF196" s="3">
        <f>SUMIFS(Main!US:US,Main!B:B,B:B)</f>
        <v>0</v>
      </c>
      <c r="UG196" s="3">
        <f t="shared" si="1129"/>
        <v>0</v>
      </c>
      <c r="UH196" s="88">
        <f t="shared" si="1130"/>
        <v>0</v>
      </c>
      <c r="UI196" s="12">
        <f t="shared" si="1131"/>
        <v>0</v>
      </c>
      <c r="UJ196" s="3">
        <f>SUMIFS(Main!UW:UW,Main!B:B,B:B)</f>
        <v>0</v>
      </c>
      <c r="UK196" s="100">
        <f>SUMIFS(Main!VI:VI,Main!A:A,A:A)</f>
        <v>0</v>
      </c>
      <c r="UL196" s="3">
        <v>0</v>
      </c>
      <c r="UM196" s="3">
        <v>0</v>
      </c>
      <c r="UN196" s="3">
        <f>SUMIFS(Main!VE:VE,Main!A:A,A:A)</f>
        <v>0</v>
      </c>
      <c r="UO196" s="3"/>
      <c r="UP196" s="3">
        <f t="shared" ref="UP196:UP259" si="1275">UN196-UO196</f>
        <v>0</v>
      </c>
      <c r="UQ196" s="3">
        <f t="shared" ref="UQ196:UQ259" si="1276">SUM(UO196:UP196)</f>
        <v>0</v>
      </c>
      <c r="UR196" s="12">
        <f t="shared" ref="UR196:UR214" si="1277">IF(UO196,UO196/UM196,0)</f>
        <v>0</v>
      </c>
      <c r="US196" s="88">
        <f t="shared" ref="US196:US214" si="1278">IF(UU196,UU196/UO196,0)</f>
        <v>0</v>
      </c>
      <c r="UT196" s="45">
        <f t="shared" ref="UT196:UT259" si="1279">IF(UU196,UU196/UQ196,0)</f>
        <v>0</v>
      </c>
      <c r="UU196" s="88">
        <v>0</v>
      </c>
      <c r="UV196" s="88">
        <v>0</v>
      </c>
      <c r="UW196" s="88">
        <f>SUMIFS(Main!VF:VF,Main!A:A,A:A)</f>
        <v>0</v>
      </c>
      <c r="UX196" s="88">
        <f t="shared" ref="UX196:UX259" si="1280">UW196/1.18</f>
        <v>0</v>
      </c>
      <c r="UY196" s="12">
        <f t="shared" ref="UY196:UY259" si="1281">UX196/$UX$2</f>
        <v>0</v>
      </c>
      <c r="UZ196" s="87">
        <f t="shared" ref="UZ196:UZ214" si="1282">IF(UU196,UU196/UV196,0)</f>
        <v>0</v>
      </c>
      <c r="VA196" s="87">
        <f t="shared" ref="VA196:VA214" si="1283">IF(UU196,UU196/UX196,0)</f>
        <v>0</v>
      </c>
      <c r="VB196" s="169" t="str">
        <f t="shared" si="1274"/>
        <v>AI-05</v>
      </c>
      <c r="VC196" s="12" t="e">
        <f t="shared" si="754"/>
        <v>#DIV/0!</v>
      </c>
      <c r="VD196" s="12" t="e">
        <f t="shared" ref="VD196:VD259" si="1284">1-VC196</f>
        <v>#DIV/0!</v>
      </c>
      <c r="VE196" s="3">
        <f>SUMIFS(Main!VR:VR,Main!B:B,B:B)</f>
        <v>0</v>
      </c>
      <c r="VF196" s="3">
        <f>SUMIFS(Main!VT:VT,Main!B:B,B:B)</f>
        <v>0</v>
      </c>
      <c r="VG196" s="3">
        <f>SUMIFS(Main!VV:VV,Main!B:B,B:B)</f>
        <v>0</v>
      </c>
      <c r="VH196" s="3">
        <f>SUMIFS(Main!VZ:VZ,Main!B:B,B:B)</f>
        <v>0</v>
      </c>
      <c r="VI196" s="3">
        <f>SUMIFS(Main!WB:WB,Main!B:B,B:B)</f>
        <v>0</v>
      </c>
      <c r="VJ196" s="3">
        <f>SUMIFS(Main!WD:WD,Main!B:B,B:B)</f>
        <v>0</v>
      </c>
      <c r="VK196" s="3">
        <f t="shared" ref="VK196:VK259" si="1285">VE196+VF196+VG196+VH196+VJ196</f>
        <v>0</v>
      </c>
      <c r="VL196" s="88">
        <f t="shared" ref="VL196:VL259" si="1286">VK196*H196</f>
        <v>0</v>
      </c>
      <c r="VM196" s="12">
        <f t="shared" ref="VM196:VM259" si="1287">VL196/$VL$2</f>
        <v>0</v>
      </c>
      <c r="VN196" s="3">
        <f>SUMIFS(Main!WH:WH,Main!B:B,B:B)</f>
        <v>0</v>
      </c>
    </row>
    <row r="197" spans="1:586">
      <c r="A197" s="154" t="s">
        <v>108</v>
      </c>
      <c r="B197" s="155" t="s">
        <v>107</v>
      </c>
      <c r="C197" s="150" t="s">
        <v>294</v>
      </c>
      <c r="D197" s="150" t="s">
        <v>669</v>
      </c>
      <c r="E197" s="154" t="s">
        <v>248</v>
      </c>
      <c r="F197" s="150" t="s">
        <v>473</v>
      </c>
      <c r="G197" s="150" t="s">
        <v>432</v>
      </c>
      <c r="H197" s="17">
        <v>1278.9846000497057</v>
      </c>
      <c r="I197" s="1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87"/>
      <c r="V197" s="87"/>
      <c r="W197" s="12"/>
      <c r="X197" s="91"/>
      <c r="Y197" s="91"/>
      <c r="Z197" s="91"/>
      <c r="AA197" s="91"/>
      <c r="AB197" s="91"/>
      <c r="AC197" s="91"/>
      <c r="AD197" s="91"/>
      <c r="AE197" s="87"/>
      <c r="AF197" s="88"/>
      <c r="AG197" s="88"/>
      <c r="AH197" s="88"/>
      <c r="AI197" s="87"/>
      <c r="AJ197" s="87"/>
      <c r="AK197" s="12"/>
      <c r="AL197" s="3"/>
      <c r="AM197" s="3"/>
      <c r="AN197" s="3"/>
      <c r="AO197" s="3"/>
      <c r="AP197" s="3"/>
      <c r="AQ197" s="3"/>
      <c r="AR197" s="3"/>
      <c r="AS197" s="3"/>
      <c r="AT197" s="87"/>
      <c r="AU197" s="40"/>
      <c r="AV197" s="40"/>
      <c r="AW197" s="88"/>
      <c r="AX197" s="88"/>
      <c r="AY197" s="88"/>
      <c r="AZ197" s="87"/>
      <c r="BA197" s="87"/>
      <c r="BB197" s="87"/>
      <c r="BC197" s="89"/>
      <c r="BD197" s="12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f>BG197-BH197</f>
        <v>0</v>
      </c>
      <c r="BJ197" s="3">
        <f>BH197-BI197</f>
        <v>0</v>
      </c>
      <c r="BK197" s="3">
        <f>BI197-BJ197</f>
        <v>0</v>
      </c>
      <c r="BL197" s="3">
        <f>BH197+BI197+BJ197</f>
        <v>0</v>
      </c>
      <c r="BM197" s="87">
        <v>0</v>
      </c>
      <c r="BN197" s="40" t="e">
        <f>BP197/BH197</f>
        <v>#DIV/0!</v>
      </c>
      <c r="BO197" s="40" t="e">
        <f>BP197/BG197</f>
        <v>#DIV/0!</v>
      </c>
      <c r="BP197" s="88">
        <v>0</v>
      </c>
      <c r="BQ197" s="88">
        <v>0</v>
      </c>
      <c r="BR197" s="88">
        <v>0</v>
      </c>
      <c r="BS197" s="12" t="e">
        <f>BP197/BQ197</f>
        <v>#DIV/0!</v>
      </c>
      <c r="BT197" s="12" t="e">
        <f>BP197/BR197</f>
        <v>#DIV/0!</v>
      </c>
      <c r="BU197" s="87" t="e">
        <f>BH197/BL197</f>
        <v>#DIV/0!</v>
      </c>
      <c r="BV197" s="89" t="e">
        <f>1-BU197</f>
        <v>#DIV/0!</v>
      </c>
      <c r="BW197" s="90" t="str">
        <f>B197</f>
        <v>FBA76738</v>
      </c>
      <c r="BX197" s="12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f>CA197-CB197</f>
        <v>0</v>
      </c>
      <c r="CD197" s="3">
        <v>0</v>
      </c>
      <c r="CE197" s="3">
        <v>0</v>
      </c>
      <c r="CF197" s="3">
        <f>CB197+CC197+CD197</f>
        <v>0</v>
      </c>
      <c r="CG197" s="87" t="e">
        <f>CB197/BZ197</f>
        <v>#DIV/0!</v>
      </c>
      <c r="CH197" s="3" t="e">
        <f>CJ197/CB197</f>
        <v>#DIV/0!</v>
      </c>
      <c r="CI197" s="3" t="e">
        <f>CJ197/CA197</f>
        <v>#DIV/0!</v>
      </c>
      <c r="CJ197" s="88">
        <v>0</v>
      </c>
      <c r="CK197" s="88">
        <v>0</v>
      </c>
      <c r="CL197" s="88">
        <v>0</v>
      </c>
      <c r="CM197" s="87" t="e">
        <f>CJ197/CK197</f>
        <v>#DIV/0!</v>
      </c>
      <c r="CN197" s="87" t="e">
        <f>CJ197/CL197</f>
        <v>#DIV/0!</v>
      </c>
      <c r="CO197" s="12" t="e">
        <f>CB197/CF197</f>
        <v>#DIV/0!</v>
      </c>
      <c r="CP197" s="12" t="e">
        <f>1-CO197</f>
        <v>#DIV/0!</v>
      </c>
      <c r="CQ197" s="77" t="str">
        <f>B197</f>
        <v>FBA76738</v>
      </c>
      <c r="CR197" s="12">
        <v>0</v>
      </c>
      <c r="CS197" s="3">
        <v>0</v>
      </c>
      <c r="CT197" s="3">
        <v>0</v>
      </c>
      <c r="CU197" s="3" t="e">
        <f>VLOOKUP(C197,'[1]Monthly Sales'!C:AP,38,0)</f>
        <v>#N/A</v>
      </c>
      <c r="CV197" s="3">
        <v>0</v>
      </c>
      <c r="CW197" s="3" t="e">
        <f>CU197-CV197</f>
        <v>#N/A</v>
      </c>
      <c r="CX197" s="3">
        <v>0</v>
      </c>
      <c r="CY197" s="3">
        <v>0</v>
      </c>
      <c r="CZ197" s="3" t="e">
        <f>CV197+CW197+CX197</f>
        <v>#N/A</v>
      </c>
      <c r="DA197" s="87" t="e">
        <f>CV197/CT197</f>
        <v>#DIV/0!</v>
      </c>
      <c r="DB197" s="45" t="e">
        <f>DD197/CV197</f>
        <v>#DIV/0!</v>
      </c>
      <c r="DC197" s="3" t="e">
        <f>DD197/CZ197</f>
        <v>#N/A</v>
      </c>
      <c r="DD197" s="88">
        <v>0</v>
      </c>
      <c r="DE197" s="88">
        <v>0</v>
      </c>
      <c r="DF197" s="88">
        <v>0</v>
      </c>
      <c r="DG197" s="12" t="e">
        <f>DD197/DE197</f>
        <v>#DIV/0!</v>
      </c>
      <c r="DH197" s="12" t="e">
        <f>DD197/DF197</f>
        <v>#DIV/0!</v>
      </c>
      <c r="DI197" s="12" t="e">
        <f>CV197/CZ197</f>
        <v>#N/A</v>
      </c>
      <c r="DJ197" s="12" t="e">
        <f>1-DI197</f>
        <v>#N/A</v>
      </c>
      <c r="DK197" s="3" t="str">
        <f>B197</f>
        <v>FBA76738</v>
      </c>
      <c r="DL197" s="2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f>DO197-DP197</f>
        <v>0</v>
      </c>
      <c r="DR197" s="3">
        <f>DP197-DQ197</f>
        <v>0</v>
      </c>
      <c r="DS197" s="3">
        <v>0</v>
      </c>
      <c r="DT197" s="3">
        <f>DP197+DQ197+DR197</f>
        <v>0</v>
      </c>
      <c r="DU197" s="12" t="e">
        <f>DR197/DT197</f>
        <v>#DIV/0!</v>
      </c>
      <c r="DV197" s="87" t="e">
        <f>DP197/DN197</f>
        <v>#DIV/0!</v>
      </c>
      <c r="DW197" s="3" t="e">
        <f>DY197/DP197</f>
        <v>#DIV/0!</v>
      </c>
      <c r="DX197" s="3" t="e">
        <f>DY197/DT197</f>
        <v>#DIV/0!</v>
      </c>
      <c r="DY197" s="88">
        <v>0</v>
      </c>
      <c r="DZ197" s="88">
        <v>0</v>
      </c>
      <c r="EA197" s="88">
        <v>0</v>
      </c>
      <c r="EB197" s="12" t="e">
        <f>DY197/DZ197</f>
        <v>#DIV/0!</v>
      </c>
      <c r="EC197" s="12" t="e">
        <f>DY197/EA197</f>
        <v>#DIV/0!</v>
      </c>
      <c r="ED197" s="12" t="e">
        <f>DP197/DT197</f>
        <v>#DIV/0!</v>
      </c>
      <c r="EE197" s="12" t="e">
        <f>1-ED197</f>
        <v>#DIV/0!</v>
      </c>
      <c r="EF197" s="3" t="str">
        <f>B197</f>
        <v>FBA76738</v>
      </c>
      <c r="EG197" s="12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f>EJ197-EK197</f>
        <v>0</v>
      </c>
      <c r="EM197" s="3">
        <v>0</v>
      </c>
      <c r="EN197" s="3">
        <v>0</v>
      </c>
      <c r="EO197" s="3">
        <f>EK197+EL197+EM197</f>
        <v>0</v>
      </c>
      <c r="EP197" s="12">
        <f>IF(EM197,EM197/EO197,0)</f>
        <v>0</v>
      </c>
      <c r="EQ197" s="87">
        <f>IF(EK197,EK197/EI197,0)</f>
        <v>0</v>
      </c>
      <c r="ER197" s="3">
        <f>IF(ET197,ET197/EK197,0)</f>
        <v>0</v>
      </c>
      <c r="ES197" s="3">
        <f>IF(ET197,ET197/EO197,0)</f>
        <v>0</v>
      </c>
      <c r="ET197" s="88">
        <v>0</v>
      </c>
      <c r="EU197" s="88">
        <v>0</v>
      </c>
      <c r="EV197" s="88">
        <v>0</v>
      </c>
      <c r="EW197" s="12">
        <f>IF(ET197,ET197/EU197,0)</f>
        <v>0</v>
      </c>
      <c r="EX197" s="12">
        <f>IF(ET197,ET197/EV197,0)</f>
        <v>0</v>
      </c>
      <c r="EY197" s="12">
        <f>IF(EK197,EK197/EO197,0)</f>
        <v>0</v>
      </c>
      <c r="EZ197" s="12">
        <f>IF(1-EY197,0)</f>
        <v>0</v>
      </c>
      <c r="FA197" s="3" t="str">
        <f>B197</f>
        <v>FBA76738</v>
      </c>
      <c r="FB197" s="12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f>FE197-FF197</f>
        <v>0</v>
      </c>
      <c r="FH197" s="3">
        <v>0</v>
      </c>
      <c r="FI197" s="3">
        <v>0</v>
      </c>
      <c r="FJ197" s="3">
        <f>FF197+FG197+FH197</f>
        <v>0</v>
      </c>
      <c r="FK197" s="12">
        <f>IF(FH197,FH197/FJ197,0)</f>
        <v>0</v>
      </c>
      <c r="FL197" s="12">
        <f>IF(FF197,FF197/FD197,0)</f>
        <v>0</v>
      </c>
      <c r="FM197" s="3">
        <f>IF(FO197,FO197/FF197,0)</f>
        <v>0</v>
      </c>
      <c r="FN197" s="88">
        <f>IF(FO197,FO197/FJ197,0)</f>
        <v>0</v>
      </c>
      <c r="FO197" s="88">
        <v>0</v>
      </c>
      <c r="FP197" s="88">
        <v>0</v>
      </c>
      <c r="FQ197" s="88">
        <v>0</v>
      </c>
      <c r="FR197" s="12">
        <f>IF(FO197,FO197/FP197,0)</f>
        <v>0</v>
      </c>
      <c r="FS197" s="12">
        <f>IF(FO197,FO197/FQ197,0)</f>
        <v>0</v>
      </c>
      <c r="FT197" s="12" t="e">
        <f>FF197/FJ197</f>
        <v>#DIV/0!</v>
      </c>
      <c r="FU197" s="39" t="e">
        <f>1-FT197</f>
        <v>#DIV/0!</v>
      </c>
      <c r="FV197" s="77" t="str">
        <f>B197</f>
        <v>FBA76738</v>
      </c>
      <c r="FW197" s="12">
        <v>0</v>
      </c>
      <c r="FX197" s="3">
        <v>0</v>
      </c>
      <c r="FY197" s="3">
        <v>0</v>
      </c>
      <c r="FZ197" s="3">
        <v>0</v>
      </c>
      <c r="GA197" s="3">
        <v>0</v>
      </c>
      <c r="GB197" s="3">
        <f>FZ197-GA197</f>
        <v>0</v>
      </c>
      <c r="GC197" s="3">
        <v>0</v>
      </c>
      <c r="GD197" s="3">
        <v>0</v>
      </c>
      <c r="GE197" s="3">
        <f>GA197+GB197+GC197</f>
        <v>0</v>
      </c>
      <c r="GF197" s="12">
        <f>IF(GC197,GC197/GE197,0)</f>
        <v>0</v>
      </c>
      <c r="GG197" s="12">
        <f>IF(GA197,GA197/FY197,0)</f>
        <v>0</v>
      </c>
      <c r="GH197" s="88">
        <f>IF(GJ197,GJ197/GA197,0)</f>
        <v>0</v>
      </c>
      <c r="GI197" s="45">
        <f>IF(GJ197,GJ197/GE197,0)</f>
        <v>0</v>
      </c>
      <c r="GJ197" s="88">
        <v>0</v>
      </c>
      <c r="GK197" s="88">
        <v>0</v>
      </c>
      <c r="GL197" s="88">
        <v>0</v>
      </c>
      <c r="GM197" s="12">
        <f>IF(GJ197,GJ197/GK197,0)</f>
        <v>0</v>
      </c>
      <c r="GN197" s="12">
        <f>IF(GJ197,GJ197/GL197,0)</f>
        <v>0</v>
      </c>
      <c r="GO197" s="12" t="e">
        <f>GA197/GE197</f>
        <v>#DIV/0!</v>
      </c>
      <c r="GP197" s="12" t="e">
        <f>1-GO197</f>
        <v>#DIV/0!</v>
      </c>
      <c r="GQ197" s="77" t="str">
        <f>B197</f>
        <v>FBA76738</v>
      </c>
      <c r="GR197" s="12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f t="shared" si="1176"/>
        <v>0</v>
      </c>
      <c r="GX197" s="3">
        <v>0</v>
      </c>
      <c r="GY197" s="3">
        <v>0</v>
      </c>
      <c r="GZ197" s="3">
        <f t="shared" si="1177"/>
        <v>0</v>
      </c>
      <c r="HA197" s="12">
        <f t="shared" si="1178"/>
        <v>0</v>
      </c>
      <c r="HB197" s="12">
        <f t="shared" si="1179"/>
        <v>0</v>
      </c>
      <c r="HC197" s="88">
        <f t="shared" si="1180"/>
        <v>0</v>
      </c>
      <c r="HD197" s="45">
        <f t="shared" si="1181"/>
        <v>0</v>
      </c>
      <c r="HE197" s="88">
        <v>0</v>
      </c>
      <c r="HF197" s="88">
        <v>0</v>
      </c>
      <c r="HG197" s="88">
        <v>0</v>
      </c>
      <c r="HH197" s="12">
        <f t="shared" si="1182"/>
        <v>0</v>
      </c>
      <c r="HI197" s="12">
        <f t="shared" si="1183"/>
        <v>0</v>
      </c>
      <c r="HJ197" s="12" t="e">
        <f t="shared" si="1184"/>
        <v>#DIV/0!</v>
      </c>
      <c r="HK197" s="12" t="e">
        <f t="shared" si="1185"/>
        <v>#DIV/0!</v>
      </c>
      <c r="HL197" s="77" t="s">
        <v>248</v>
      </c>
      <c r="HM197" s="3">
        <v>0</v>
      </c>
      <c r="HN197" s="3">
        <v>0</v>
      </c>
      <c r="HO197" s="3">
        <v>0</v>
      </c>
      <c r="HP197" s="3">
        <v>0</v>
      </c>
      <c r="HQ197" s="3">
        <v>0</v>
      </c>
      <c r="HR197" s="3">
        <f t="shared" si="1186"/>
        <v>0</v>
      </c>
      <c r="HS197" s="3">
        <v>0</v>
      </c>
      <c r="HT197" s="3">
        <f t="shared" si="1187"/>
        <v>0</v>
      </c>
      <c r="HU197" s="12">
        <f t="shared" si="1188"/>
        <v>0</v>
      </c>
      <c r="HV197" s="12">
        <f t="shared" si="1189"/>
        <v>0</v>
      </c>
      <c r="HW197" s="88">
        <f t="shared" si="1190"/>
        <v>0</v>
      </c>
      <c r="HX197" s="45">
        <f t="shared" si="1191"/>
        <v>0</v>
      </c>
      <c r="HY197" s="3">
        <v>0</v>
      </c>
      <c r="HZ197" s="3">
        <v>0</v>
      </c>
      <c r="IA197" s="3">
        <v>0</v>
      </c>
      <c r="IB197" s="20">
        <f t="shared" si="1192"/>
        <v>0</v>
      </c>
      <c r="IC197" s="12">
        <f t="shared" si="1193"/>
        <v>0</v>
      </c>
      <c r="ID197" s="12">
        <f t="shared" si="1194"/>
        <v>0</v>
      </c>
      <c r="IE197" s="12" t="e">
        <f t="shared" si="1195"/>
        <v>#DIV/0!</v>
      </c>
      <c r="IF197" s="105" t="e">
        <f t="shared" si="1196"/>
        <v>#DIV/0!</v>
      </c>
      <c r="IG197" s="100">
        <v>0</v>
      </c>
      <c r="IH197" s="3">
        <v>0</v>
      </c>
      <c r="II197" s="3">
        <v>0</v>
      </c>
      <c r="IJ197" s="3">
        <v>0</v>
      </c>
      <c r="IK197" s="3">
        <v>0</v>
      </c>
      <c r="IL197" s="3">
        <f t="shared" si="1197"/>
        <v>0</v>
      </c>
      <c r="IM197" s="3">
        <v>0</v>
      </c>
      <c r="IN197" s="3">
        <f t="shared" si="1198"/>
        <v>0</v>
      </c>
      <c r="IO197" s="12">
        <f t="shared" si="1199"/>
        <v>0</v>
      </c>
      <c r="IP197" s="12">
        <f t="shared" si="1200"/>
        <v>0</v>
      </c>
      <c r="IQ197" s="88">
        <f t="shared" si="1201"/>
        <v>0</v>
      </c>
      <c r="IR197" s="45">
        <f t="shared" si="1202"/>
        <v>0</v>
      </c>
      <c r="IS197" s="3">
        <v>0</v>
      </c>
      <c r="IT197" s="3">
        <v>0</v>
      </c>
      <c r="IU197" s="3">
        <v>0</v>
      </c>
      <c r="IV197" s="20">
        <f t="shared" si="1203"/>
        <v>0</v>
      </c>
      <c r="IW197" s="12">
        <f t="shared" si="1204"/>
        <v>0</v>
      </c>
      <c r="IX197" s="12">
        <f t="shared" si="1205"/>
        <v>0</v>
      </c>
      <c r="IY197" s="12" t="e">
        <f t="shared" si="1206"/>
        <v>#DIV/0!</v>
      </c>
      <c r="IZ197" s="12" t="e">
        <f t="shared" si="1207"/>
        <v>#DIV/0!</v>
      </c>
      <c r="JA197" s="100">
        <v>0</v>
      </c>
      <c r="JB197" s="3">
        <v>0</v>
      </c>
      <c r="JC197" s="3">
        <v>0</v>
      </c>
      <c r="JD197" s="3">
        <v>0</v>
      </c>
      <c r="JE197" s="3">
        <v>0</v>
      </c>
      <c r="JF197" s="3">
        <f t="shared" si="1208"/>
        <v>0</v>
      </c>
      <c r="JG197" s="3">
        <v>0</v>
      </c>
      <c r="JH197" s="3">
        <f t="shared" si="1209"/>
        <v>0</v>
      </c>
      <c r="JI197" s="12">
        <f t="shared" si="1210"/>
        <v>0</v>
      </c>
      <c r="JJ197" s="12">
        <f t="shared" si="1211"/>
        <v>0</v>
      </c>
      <c r="JK197" s="88">
        <f t="shared" si="1212"/>
        <v>0</v>
      </c>
      <c r="JL197" s="45">
        <f t="shared" si="1213"/>
        <v>0</v>
      </c>
      <c r="JM197" s="3">
        <v>0</v>
      </c>
      <c r="JN197" s="3">
        <v>0</v>
      </c>
      <c r="JO197" s="3">
        <v>0</v>
      </c>
      <c r="JP197" s="20">
        <f t="shared" si="1214"/>
        <v>0</v>
      </c>
      <c r="JQ197" s="12">
        <f t="shared" si="1215"/>
        <v>0</v>
      </c>
      <c r="JR197" s="12">
        <f t="shared" si="1216"/>
        <v>0</v>
      </c>
      <c r="JS197" s="12" t="e">
        <f t="shared" si="1217"/>
        <v>#DIV/0!</v>
      </c>
      <c r="JT197" s="12" t="e">
        <f t="shared" si="1218"/>
        <v>#DIV/0!</v>
      </c>
      <c r="JU197" s="100">
        <v>0</v>
      </c>
      <c r="JV197" s="3">
        <v>0</v>
      </c>
      <c r="JW197" s="3">
        <v>0</v>
      </c>
      <c r="JX197" s="3">
        <v>0</v>
      </c>
      <c r="JY197" s="3">
        <v>0</v>
      </c>
      <c r="JZ197" s="3">
        <f t="shared" si="1219"/>
        <v>0</v>
      </c>
      <c r="KA197" s="3">
        <v>0</v>
      </c>
      <c r="KB197" s="3">
        <f t="shared" si="1220"/>
        <v>0</v>
      </c>
      <c r="KC197" s="12">
        <f t="shared" si="1221"/>
        <v>0</v>
      </c>
      <c r="KD197" s="12">
        <f t="shared" si="1222"/>
        <v>0</v>
      </c>
      <c r="KE197" s="88">
        <f t="shared" si="1223"/>
        <v>0</v>
      </c>
      <c r="KF197" s="45">
        <f t="shared" si="1224"/>
        <v>0</v>
      </c>
      <c r="KG197" s="3">
        <v>0</v>
      </c>
      <c r="KH197" s="3">
        <v>0</v>
      </c>
      <c r="KI197" s="3">
        <v>0</v>
      </c>
      <c r="KJ197" s="20">
        <f t="shared" si="1225"/>
        <v>0</v>
      </c>
      <c r="KK197" s="12">
        <f t="shared" si="1226"/>
        <v>0</v>
      </c>
      <c r="KL197" s="12">
        <f t="shared" si="1227"/>
        <v>0</v>
      </c>
      <c r="KM197" s="12" t="e">
        <f t="shared" si="1228"/>
        <v>#DIV/0!</v>
      </c>
      <c r="KN197" s="12" t="e">
        <f t="shared" si="1229"/>
        <v>#DIV/0!</v>
      </c>
      <c r="KO197" s="100">
        <v>0</v>
      </c>
      <c r="KP197" s="3">
        <v>0</v>
      </c>
      <c r="KQ197" s="3">
        <v>0</v>
      </c>
      <c r="KR197" s="3">
        <v>0</v>
      </c>
      <c r="KS197" s="3">
        <v>0</v>
      </c>
      <c r="KT197" s="3">
        <f t="shared" si="1230"/>
        <v>0</v>
      </c>
      <c r="KU197" s="3">
        <v>0</v>
      </c>
      <c r="KV197" s="3">
        <f t="shared" si="1231"/>
        <v>0</v>
      </c>
      <c r="KW197" s="12">
        <f t="shared" si="1232"/>
        <v>0</v>
      </c>
      <c r="KX197" s="12">
        <f t="shared" si="1233"/>
        <v>0</v>
      </c>
      <c r="KY197" s="88">
        <f t="shared" si="1234"/>
        <v>0</v>
      </c>
      <c r="KZ197" s="45">
        <f t="shared" si="1235"/>
        <v>0</v>
      </c>
      <c r="LA197" s="3">
        <v>0</v>
      </c>
      <c r="LB197" s="3">
        <v>0</v>
      </c>
      <c r="LC197" s="3">
        <v>0</v>
      </c>
      <c r="LD197" s="20">
        <f t="shared" si="1236"/>
        <v>0</v>
      </c>
      <c r="LE197" s="12">
        <f t="shared" si="1237"/>
        <v>0</v>
      </c>
      <c r="LF197" s="12">
        <f t="shared" si="1238"/>
        <v>0</v>
      </c>
      <c r="LG197" s="12" t="e">
        <f t="shared" si="1239"/>
        <v>#DIV/0!</v>
      </c>
      <c r="LH197" s="12" t="e">
        <f t="shared" si="1240"/>
        <v>#DIV/0!</v>
      </c>
      <c r="LI197" s="100">
        <v>0</v>
      </c>
      <c r="LJ197" s="3">
        <v>0</v>
      </c>
      <c r="LK197" s="3">
        <v>0</v>
      </c>
      <c r="LL197" s="3">
        <v>0</v>
      </c>
      <c r="LM197" s="3">
        <v>0</v>
      </c>
      <c r="LN197" s="3">
        <f t="shared" si="1241"/>
        <v>0</v>
      </c>
      <c r="LO197" s="3">
        <v>0</v>
      </c>
      <c r="LP197" s="3">
        <f t="shared" si="1242"/>
        <v>0</v>
      </c>
      <c r="LQ197" s="12">
        <f t="shared" si="1243"/>
        <v>0</v>
      </c>
      <c r="LR197" s="12">
        <f t="shared" si="1244"/>
        <v>0</v>
      </c>
      <c r="LS197" s="88">
        <f t="shared" si="1245"/>
        <v>0</v>
      </c>
      <c r="LT197" s="45">
        <f t="shared" si="1246"/>
        <v>0</v>
      </c>
      <c r="LU197" s="88">
        <v>0</v>
      </c>
      <c r="LV197" s="88">
        <v>0</v>
      </c>
      <c r="LW197" s="88">
        <v>0</v>
      </c>
      <c r="LX197" s="88">
        <f t="shared" si="1247"/>
        <v>0</v>
      </c>
      <c r="LY197" s="12">
        <f t="shared" si="1248"/>
        <v>0</v>
      </c>
      <c r="LZ197" s="12">
        <f t="shared" si="1249"/>
        <v>0</v>
      </c>
      <c r="MA197" s="12" t="e">
        <f t="shared" si="1250"/>
        <v>#DIV/0!</v>
      </c>
      <c r="MB197" s="12" t="e">
        <f t="shared" si="1251"/>
        <v>#DIV/0!</v>
      </c>
      <c r="MC197" s="100">
        <v>0</v>
      </c>
      <c r="MD197" s="3">
        <v>0</v>
      </c>
      <c r="ME197" s="3">
        <v>0</v>
      </c>
      <c r="MF197" s="3">
        <v>0</v>
      </c>
      <c r="MG197" s="3">
        <v>0</v>
      </c>
      <c r="MH197" s="3">
        <f t="shared" si="1252"/>
        <v>0</v>
      </c>
      <c r="MI197" s="3">
        <v>0</v>
      </c>
      <c r="MJ197" s="3">
        <f t="shared" si="1253"/>
        <v>0</v>
      </c>
      <c r="MK197" s="12">
        <f t="shared" si="1254"/>
        <v>0</v>
      </c>
      <c r="ML197" s="12">
        <f t="shared" si="1255"/>
        <v>0</v>
      </c>
      <c r="MM197" s="88">
        <f t="shared" si="1256"/>
        <v>0</v>
      </c>
      <c r="MN197" s="45">
        <f t="shared" si="1257"/>
        <v>0</v>
      </c>
      <c r="MO197" s="88">
        <v>0</v>
      </c>
      <c r="MP197" s="88">
        <v>0</v>
      </c>
      <c r="MQ197" s="88">
        <v>0</v>
      </c>
      <c r="MR197" s="88">
        <f t="shared" si="1258"/>
        <v>0</v>
      </c>
      <c r="MS197" s="12">
        <f t="shared" si="1259"/>
        <v>0</v>
      </c>
      <c r="MT197" s="12">
        <f t="shared" si="1260"/>
        <v>0</v>
      </c>
      <c r="MU197" s="12" t="e">
        <f t="shared" si="1261"/>
        <v>#DIV/0!</v>
      </c>
      <c r="MV197" s="12" t="e">
        <f t="shared" si="1262"/>
        <v>#DIV/0!</v>
      </c>
      <c r="MW197" s="100">
        <v>0</v>
      </c>
      <c r="MX197" s="3">
        <v>0</v>
      </c>
      <c r="MY197" s="3">
        <v>0</v>
      </c>
      <c r="MZ197" s="3">
        <v>0</v>
      </c>
      <c r="NA197" s="3">
        <v>0</v>
      </c>
      <c r="NB197" s="3">
        <f t="shared" si="1263"/>
        <v>0</v>
      </c>
      <c r="NC197" s="3">
        <v>0</v>
      </c>
      <c r="ND197" s="3">
        <f t="shared" si="1264"/>
        <v>0</v>
      </c>
      <c r="NE197" s="12">
        <f t="shared" si="1265"/>
        <v>0</v>
      </c>
      <c r="NF197" s="12">
        <f t="shared" si="1266"/>
        <v>0</v>
      </c>
      <c r="NG197" s="88">
        <f t="shared" si="1267"/>
        <v>0</v>
      </c>
      <c r="NH197" s="45">
        <f t="shared" si="1268"/>
        <v>0</v>
      </c>
      <c r="NI197" s="88">
        <v>0</v>
      </c>
      <c r="NJ197" s="88">
        <v>0</v>
      </c>
      <c r="NK197" s="88">
        <v>0</v>
      </c>
      <c r="NL197" s="88">
        <f t="shared" si="1269"/>
        <v>0</v>
      </c>
      <c r="NM197" s="12">
        <f t="shared" si="1270"/>
        <v>0</v>
      </c>
      <c r="NN197" s="12">
        <f t="shared" si="1271"/>
        <v>0</v>
      </c>
      <c r="NO197" s="12" t="e">
        <f t="shared" si="1272"/>
        <v>#DIV/0!</v>
      </c>
      <c r="NP197" s="12" t="e">
        <f t="shared" si="1273"/>
        <v>#DIV/0!</v>
      </c>
      <c r="NQ197" s="100">
        <v>0</v>
      </c>
      <c r="NR197" s="3">
        <v>0</v>
      </c>
      <c r="NS197" s="3">
        <v>0</v>
      </c>
      <c r="NT197" s="3">
        <v>0</v>
      </c>
      <c r="NU197" s="3">
        <v>0</v>
      </c>
      <c r="NV197" s="3">
        <f t="shared" si="1134"/>
        <v>0</v>
      </c>
      <c r="NW197" s="3">
        <f t="shared" si="1135"/>
        <v>0</v>
      </c>
      <c r="NX197" s="12">
        <f t="shared" si="1136"/>
        <v>0</v>
      </c>
      <c r="NY197" s="88">
        <f t="shared" si="1137"/>
        <v>0</v>
      </c>
      <c r="NZ197" s="45">
        <f t="shared" si="1138"/>
        <v>0</v>
      </c>
      <c r="OA197" s="88">
        <v>0</v>
      </c>
      <c r="OB197" s="88">
        <v>0</v>
      </c>
      <c r="OC197" s="88">
        <v>0</v>
      </c>
      <c r="OD197" s="88">
        <f t="shared" si="1139"/>
        <v>0</v>
      </c>
      <c r="OE197" s="12">
        <f t="shared" si="1140"/>
        <v>0</v>
      </c>
      <c r="OF197" s="12">
        <f t="shared" si="1141"/>
        <v>0</v>
      </c>
      <c r="OG197" s="12">
        <f t="shared" si="1142"/>
        <v>0</v>
      </c>
      <c r="OH197" s="12" t="e">
        <f t="shared" si="1143"/>
        <v>#DIV/0!</v>
      </c>
      <c r="OI197" s="12" t="e">
        <f t="shared" si="1144"/>
        <v>#DIV/0!</v>
      </c>
      <c r="OJ197" s="3">
        <v>0</v>
      </c>
      <c r="OK197" s="3">
        <v>0</v>
      </c>
      <c r="OL197" s="3">
        <v>0</v>
      </c>
      <c r="OM197" s="3">
        <v>0</v>
      </c>
      <c r="ON197" s="3">
        <v>0</v>
      </c>
      <c r="OO197" s="3">
        <f t="shared" si="1145"/>
        <v>0</v>
      </c>
      <c r="OP197" s="88">
        <f t="shared" si="1146"/>
        <v>0</v>
      </c>
      <c r="OQ197" s="12">
        <f t="shared" si="1147"/>
        <v>0</v>
      </c>
      <c r="OR197" s="3">
        <v>0</v>
      </c>
      <c r="OS197" s="100">
        <v>0</v>
      </c>
      <c r="OT197" s="3">
        <v>0</v>
      </c>
      <c r="OU197" s="3">
        <v>0</v>
      </c>
      <c r="OV197" s="3">
        <v>0</v>
      </c>
      <c r="OW197" s="3">
        <v>0</v>
      </c>
      <c r="OX197" s="3">
        <f t="shared" si="1148"/>
        <v>0</v>
      </c>
      <c r="OY197" s="3">
        <f t="shared" si="1149"/>
        <v>0</v>
      </c>
      <c r="OZ197" s="12">
        <f t="shared" si="1150"/>
        <v>0</v>
      </c>
      <c r="PA197" s="88">
        <f t="shared" si="1151"/>
        <v>0</v>
      </c>
      <c r="PB197" s="45">
        <f t="shared" si="1152"/>
        <v>0</v>
      </c>
      <c r="PC197" s="88">
        <v>0</v>
      </c>
      <c r="PD197" s="88">
        <v>0</v>
      </c>
      <c r="PE197" s="88">
        <v>0</v>
      </c>
      <c r="PF197" s="88">
        <f t="shared" si="1153"/>
        <v>0</v>
      </c>
      <c r="PG197" s="12">
        <f t="shared" si="1154"/>
        <v>0</v>
      </c>
      <c r="PH197" s="12">
        <f t="shared" si="1155"/>
        <v>0</v>
      </c>
      <c r="PI197" s="12">
        <f t="shared" si="1156"/>
        <v>0</v>
      </c>
      <c r="PJ197" s="12" t="e">
        <f t="shared" si="1157"/>
        <v>#DIV/0!</v>
      </c>
      <c r="PK197" s="12" t="e">
        <f t="shared" si="1158"/>
        <v>#DIV/0!</v>
      </c>
      <c r="PL197" s="3">
        <v>0</v>
      </c>
      <c r="PM197" s="3">
        <v>0</v>
      </c>
      <c r="PN197" s="3">
        <v>0</v>
      </c>
      <c r="PO197" s="3">
        <v>0</v>
      </c>
      <c r="PP197" s="3">
        <v>0</v>
      </c>
      <c r="PQ197" s="3">
        <v>0</v>
      </c>
      <c r="PR197" s="3">
        <f t="shared" si="1159"/>
        <v>0</v>
      </c>
      <c r="PS197" s="88">
        <f t="shared" si="1160"/>
        <v>0</v>
      </c>
      <c r="PT197" s="12">
        <f t="shared" si="1161"/>
        <v>0</v>
      </c>
      <c r="PU197" s="3">
        <v>0</v>
      </c>
      <c r="PV197" s="100">
        <v>0</v>
      </c>
      <c r="PW197" s="3">
        <v>0</v>
      </c>
      <c r="PX197" s="3">
        <v>0</v>
      </c>
      <c r="PY197" s="3">
        <v>0</v>
      </c>
      <c r="PZ197" s="3">
        <v>0</v>
      </c>
      <c r="QA197" s="3">
        <f t="shared" si="1162"/>
        <v>0</v>
      </c>
      <c r="QB197" s="3">
        <f t="shared" si="1163"/>
        <v>0</v>
      </c>
      <c r="QC197" s="12">
        <f t="shared" si="1164"/>
        <v>0</v>
      </c>
      <c r="QD197" s="88">
        <f t="shared" si="1165"/>
        <v>0</v>
      </c>
      <c r="QE197" s="45">
        <f t="shared" si="1166"/>
        <v>0</v>
      </c>
      <c r="QF197" s="88">
        <v>0</v>
      </c>
      <c r="QG197" s="88">
        <v>0</v>
      </c>
      <c r="QH197" s="88">
        <v>0</v>
      </c>
      <c r="QI197" s="88">
        <f t="shared" si="1167"/>
        <v>0</v>
      </c>
      <c r="QJ197" s="12">
        <f t="shared" si="1168"/>
        <v>0</v>
      </c>
      <c r="QK197" s="12">
        <f t="shared" si="1169"/>
        <v>0</v>
      </c>
      <c r="QL197" s="12">
        <f t="shared" si="1170"/>
        <v>0</v>
      </c>
      <c r="QM197" s="12" t="e">
        <f t="shared" si="1171"/>
        <v>#DIV/0!</v>
      </c>
      <c r="QN197" s="12" t="e">
        <f t="shared" si="1172"/>
        <v>#DIV/0!</v>
      </c>
      <c r="QO197" s="3">
        <v>0</v>
      </c>
      <c r="QP197" s="3"/>
      <c r="QQ197" s="3">
        <v>0</v>
      </c>
      <c r="QR197" s="3">
        <v>0</v>
      </c>
      <c r="QS197" s="3">
        <v>0</v>
      </c>
      <c r="QT197" s="3">
        <v>0</v>
      </c>
      <c r="QU197" s="3">
        <f t="shared" si="1173"/>
        <v>0</v>
      </c>
      <c r="QV197" s="88">
        <f t="shared" si="1174"/>
        <v>0</v>
      </c>
      <c r="QW197" s="12">
        <f t="shared" si="1175"/>
        <v>0</v>
      </c>
      <c r="QX197" s="3">
        <v>0</v>
      </c>
      <c r="QY197" s="100">
        <v>0</v>
      </c>
      <c r="QZ197" s="3">
        <v>0</v>
      </c>
      <c r="RA197" s="3">
        <v>0</v>
      </c>
      <c r="RB197" s="3">
        <v>0</v>
      </c>
      <c r="RC197" s="3">
        <v>0</v>
      </c>
      <c r="RD197" s="3">
        <f t="shared" si="1087"/>
        <v>0</v>
      </c>
      <c r="RE197" s="3">
        <f t="shared" si="1088"/>
        <v>0</v>
      </c>
      <c r="RF197" s="12">
        <f t="shared" si="1089"/>
        <v>0</v>
      </c>
      <c r="RG197" s="88">
        <f t="shared" si="1090"/>
        <v>0</v>
      </c>
      <c r="RH197" s="45">
        <f t="shared" si="1091"/>
        <v>0</v>
      </c>
      <c r="RI197" s="88">
        <v>0</v>
      </c>
      <c r="RJ197" s="88">
        <v>0</v>
      </c>
      <c r="RK197" s="88">
        <v>0</v>
      </c>
      <c r="RL197" s="88">
        <f t="shared" si="1092"/>
        <v>0</v>
      </c>
      <c r="RM197" s="12">
        <f t="shared" si="1093"/>
        <v>0</v>
      </c>
      <c r="RN197" s="12">
        <f t="shared" si="1094"/>
        <v>0</v>
      </c>
      <c r="RO197" s="12">
        <f t="shared" si="1095"/>
        <v>0</v>
      </c>
      <c r="RP197" s="169" t="str">
        <f t="shared" si="1096"/>
        <v>AA-11</v>
      </c>
      <c r="RQ197" s="12" t="e">
        <f t="shared" si="1097"/>
        <v>#DIV/0!</v>
      </c>
      <c r="RR197" s="12" t="e">
        <f t="shared" si="1098"/>
        <v>#DIV/0!</v>
      </c>
      <c r="RS197" s="3">
        <v>0</v>
      </c>
      <c r="RT197" s="3">
        <v>0</v>
      </c>
      <c r="RU197" s="3">
        <v>0</v>
      </c>
      <c r="RV197" s="3">
        <v>0</v>
      </c>
      <c r="RW197" s="3">
        <v>0</v>
      </c>
      <c r="RX197" s="3">
        <v>0</v>
      </c>
      <c r="RY197" s="3">
        <f t="shared" si="1099"/>
        <v>0</v>
      </c>
      <c r="RZ197" s="88">
        <f t="shared" si="1100"/>
        <v>0</v>
      </c>
      <c r="SA197" s="12">
        <f t="shared" si="1101"/>
        <v>0</v>
      </c>
      <c r="SB197" s="3">
        <v>0</v>
      </c>
      <c r="SC197" s="100">
        <v>0</v>
      </c>
      <c r="SD197" s="3">
        <v>0</v>
      </c>
      <c r="SE197" s="3">
        <v>0</v>
      </c>
      <c r="SF197" s="3">
        <v>0</v>
      </c>
      <c r="SG197" s="3">
        <v>0</v>
      </c>
      <c r="SH197" s="3">
        <f t="shared" si="1102"/>
        <v>0</v>
      </c>
      <c r="SI197" s="3">
        <f t="shared" si="1103"/>
        <v>0</v>
      </c>
      <c r="SJ197" s="12">
        <f t="shared" si="1104"/>
        <v>0</v>
      </c>
      <c r="SK197" s="88">
        <f t="shared" si="1105"/>
        <v>0</v>
      </c>
      <c r="SL197" s="45">
        <f t="shared" si="1106"/>
        <v>0</v>
      </c>
      <c r="SM197" s="88">
        <v>0</v>
      </c>
      <c r="SN197" s="88">
        <v>0</v>
      </c>
      <c r="SO197" s="88">
        <v>0</v>
      </c>
      <c r="SP197" s="88">
        <f t="shared" si="1107"/>
        <v>0</v>
      </c>
      <c r="SQ197" s="12">
        <f t="shared" si="1108"/>
        <v>0</v>
      </c>
      <c r="SR197" s="87">
        <f t="shared" si="1109"/>
        <v>0</v>
      </c>
      <c r="SS197" s="87">
        <f t="shared" si="1110"/>
        <v>0</v>
      </c>
      <c r="ST197" s="169" t="str">
        <f t="shared" si="1111"/>
        <v>AA-11</v>
      </c>
      <c r="SU197" s="12" t="e">
        <f t="shared" si="1112"/>
        <v>#DIV/0!</v>
      </c>
      <c r="SV197" s="12" t="e">
        <f t="shared" si="1113"/>
        <v>#DIV/0!</v>
      </c>
      <c r="SW197" s="3">
        <v>0</v>
      </c>
      <c r="SX197" s="3">
        <v>0</v>
      </c>
      <c r="SY197" s="3">
        <v>0</v>
      </c>
      <c r="SZ197" s="3">
        <v>0</v>
      </c>
      <c r="TA197" s="3">
        <v>0</v>
      </c>
      <c r="TB197" s="3">
        <v>0</v>
      </c>
      <c r="TC197" s="3">
        <f t="shared" si="1114"/>
        <v>0</v>
      </c>
      <c r="TD197" s="88">
        <f t="shared" si="1115"/>
        <v>0</v>
      </c>
      <c r="TE197" s="12">
        <f t="shared" si="1116"/>
        <v>0</v>
      </c>
      <c r="TF197" s="3">
        <v>0</v>
      </c>
      <c r="TG197" s="100">
        <f>SUMIFS(Main!TX:TX,Main!B:B,B:B)</f>
        <v>0</v>
      </c>
      <c r="TH197" s="3">
        <v>0</v>
      </c>
      <c r="TI197" s="3">
        <v>0</v>
      </c>
      <c r="TJ197" s="3">
        <f>SUMIFS(Main!TT:TT,Main!B:B,B:B)</f>
        <v>0</v>
      </c>
      <c r="TK197" s="3">
        <v>0</v>
      </c>
      <c r="TL197" s="3">
        <f t="shared" si="1117"/>
        <v>0</v>
      </c>
      <c r="TM197" s="3">
        <f t="shared" si="1118"/>
        <v>0</v>
      </c>
      <c r="TN197" s="12">
        <f t="shared" si="1119"/>
        <v>0</v>
      </c>
      <c r="TO197" s="88">
        <f t="shared" si="1120"/>
        <v>0</v>
      </c>
      <c r="TP197" s="45">
        <f t="shared" si="1121"/>
        <v>0</v>
      </c>
      <c r="TQ197" s="88">
        <v>0</v>
      </c>
      <c r="TR197" s="88">
        <v>0</v>
      </c>
      <c r="TS197" s="88">
        <f>SUMIFS(Main!TU:TU,Main!B:B,B:B)</f>
        <v>0</v>
      </c>
      <c r="TT197" s="88">
        <f t="shared" si="1122"/>
        <v>0</v>
      </c>
      <c r="TU197" s="12">
        <f t="shared" si="1123"/>
        <v>0</v>
      </c>
      <c r="TV197" s="87">
        <f t="shared" si="1124"/>
        <v>0</v>
      </c>
      <c r="TW197" s="87">
        <f t="shared" si="1125"/>
        <v>0</v>
      </c>
      <c r="TX197" s="169" t="str">
        <f t="shared" si="1126"/>
        <v>AA-11</v>
      </c>
      <c r="TY197" s="12" t="e">
        <f t="shared" si="1127"/>
        <v>#DIV/0!</v>
      </c>
      <c r="TZ197" s="12" t="e">
        <f t="shared" si="1128"/>
        <v>#DIV/0!</v>
      </c>
      <c r="UA197" s="3">
        <f>SUMIFS(Main!UG:UG,Main!B:B,B:B)</f>
        <v>0</v>
      </c>
      <c r="UB197" s="3">
        <f>SUMIFS(Main!UI:UI,Main!B:B,B:B)</f>
        <v>0</v>
      </c>
      <c r="UC197" s="3">
        <f>SUMIFS(Main!UK:UK,Main!B:B,B:B)</f>
        <v>0</v>
      </c>
      <c r="UD197" s="3">
        <f>SUMIFS(Main!UO:UO,Main!B:B,B:B)</f>
        <v>0</v>
      </c>
      <c r="UE197" s="3">
        <f>SUMIFS(Main!UQ:UQ,Main!B:B,B:B)</f>
        <v>0</v>
      </c>
      <c r="UF197" s="3">
        <f>SUMIFS(Main!US:US,Main!B:B,B:B)</f>
        <v>0</v>
      </c>
      <c r="UG197" s="3">
        <f t="shared" si="1129"/>
        <v>0</v>
      </c>
      <c r="UH197" s="88">
        <f t="shared" si="1130"/>
        <v>0</v>
      </c>
      <c r="UI197" s="12">
        <f t="shared" si="1131"/>
        <v>0</v>
      </c>
      <c r="UJ197" s="3">
        <f>SUMIFS(Main!UW:UW,Main!B:B,B:B)</f>
        <v>0</v>
      </c>
      <c r="UK197" s="100">
        <f>SUMIFS(Main!VI:VI,Main!A:A,A:A)</f>
        <v>0</v>
      </c>
      <c r="UL197" s="3">
        <v>0</v>
      </c>
      <c r="UM197" s="3">
        <v>0</v>
      </c>
      <c r="UN197" s="3">
        <f>SUMIFS(Main!VE:VE,Main!A:A,A:A)</f>
        <v>0</v>
      </c>
      <c r="UO197" s="3"/>
      <c r="UP197" s="3">
        <f t="shared" si="1275"/>
        <v>0</v>
      </c>
      <c r="UQ197" s="3">
        <f t="shared" si="1276"/>
        <v>0</v>
      </c>
      <c r="UR197" s="12">
        <f t="shared" si="1277"/>
        <v>0</v>
      </c>
      <c r="US197" s="88">
        <f t="shared" si="1278"/>
        <v>0</v>
      </c>
      <c r="UT197" s="45">
        <f t="shared" si="1279"/>
        <v>0</v>
      </c>
      <c r="UU197" s="88">
        <v>0</v>
      </c>
      <c r="UV197" s="88">
        <v>0</v>
      </c>
      <c r="UW197" s="88">
        <f>SUMIFS(Main!VF:VF,Main!A:A,A:A)</f>
        <v>0</v>
      </c>
      <c r="UX197" s="88">
        <f t="shared" si="1280"/>
        <v>0</v>
      </c>
      <c r="UY197" s="12">
        <f t="shared" si="1281"/>
        <v>0</v>
      </c>
      <c r="UZ197" s="87">
        <f t="shared" si="1282"/>
        <v>0</v>
      </c>
      <c r="VA197" s="87">
        <f t="shared" si="1283"/>
        <v>0</v>
      </c>
      <c r="VB197" s="169" t="str">
        <f t="shared" si="1274"/>
        <v>AA-11</v>
      </c>
      <c r="VC197" s="12" t="e">
        <f t="shared" ref="VC197:VC214" si="1288">UV197/UX197</f>
        <v>#DIV/0!</v>
      </c>
      <c r="VD197" s="12" t="e">
        <f t="shared" si="1284"/>
        <v>#DIV/0!</v>
      </c>
      <c r="VE197" s="3">
        <f>SUMIFS(Main!VR:VR,Main!B:B,B:B)</f>
        <v>0</v>
      </c>
      <c r="VF197" s="3">
        <f>SUMIFS(Main!VT:VT,Main!B:B,B:B)</f>
        <v>0</v>
      </c>
      <c r="VG197" s="3">
        <f>SUMIFS(Main!VV:VV,Main!B:B,B:B)</f>
        <v>0</v>
      </c>
      <c r="VH197" s="3">
        <f>SUMIFS(Main!VZ:VZ,Main!B:B,B:B)</f>
        <v>0</v>
      </c>
      <c r="VI197" s="3">
        <f>SUMIFS(Main!WB:WB,Main!B:B,B:B)</f>
        <v>0</v>
      </c>
      <c r="VJ197" s="3">
        <f>SUMIFS(Main!WD:WD,Main!B:B,B:B)</f>
        <v>0</v>
      </c>
      <c r="VK197" s="3">
        <f t="shared" si="1285"/>
        <v>0</v>
      </c>
      <c r="VL197" s="88">
        <f t="shared" si="1286"/>
        <v>0</v>
      </c>
      <c r="VM197" s="12">
        <f t="shared" si="1287"/>
        <v>0</v>
      </c>
      <c r="VN197" s="3">
        <f>SUMIFS(Main!WH:WH,Main!B:B,B:B)</f>
        <v>0</v>
      </c>
    </row>
    <row r="198" spans="1:586">
      <c r="A198" s="154" t="s">
        <v>28</v>
      </c>
      <c r="B198" s="155" t="s">
        <v>27</v>
      </c>
      <c r="C198" s="150" t="s">
        <v>294</v>
      </c>
      <c r="D198" s="150" t="s">
        <v>669</v>
      </c>
      <c r="E198" s="154" t="s">
        <v>207</v>
      </c>
      <c r="F198" s="150" t="s">
        <v>473</v>
      </c>
      <c r="G198" s="150" t="s">
        <v>432</v>
      </c>
      <c r="H198" s="17">
        <v>1713.7059810497055</v>
      </c>
      <c r="I198" s="1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87"/>
      <c r="V198" s="87"/>
      <c r="W198" s="12"/>
      <c r="X198" s="91"/>
      <c r="Y198" s="91"/>
      <c r="Z198" s="91"/>
      <c r="AA198" s="91"/>
      <c r="AB198" s="91"/>
      <c r="AC198" s="91"/>
      <c r="AD198" s="91"/>
      <c r="AE198" s="87"/>
      <c r="AF198" s="88"/>
      <c r="AG198" s="88"/>
      <c r="AH198" s="88"/>
      <c r="AI198" s="87"/>
      <c r="AJ198" s="87"/>
      <c r="AK198" s="12"/>
      <c r="AL198" s="3"/>
      <c r="AM198" s="3"/>
      <c r="AN198" s="3"/>
      <c r="AO198" s="3"/>
      <c r="AP198" s="3"/>
      <c r="AQ198" s="3"/>
      <c r="AR198" s="3"/>
      <c r="AS198" s="3"/>
      <c r="AT198" s="87"/>
      <c r="AU198" s="40"/>
      <c r="AV198" s="40"/>
      <c r="AW198" s="88"/>
      <c r="AX198" s="88"/>
      <c r="AY198" s="88"/>
      <c r="AZ198" s="87"/>
      <c r="BA198" s="87"/>
      <c r="BB198" s="87"/>
      <c r="BC198" s="89"/>
      <c r="BD198" s="12"/>
      <c r="BE198" s="3"/>
      <c r="BF198" s="3"/>
      <c r="BG198" s="3"/>
      <c r="BH198" s="3"/>
      <c r="BI198" s="3"/>
      <c r="BJ198" s="3"/>
      <c r="BK198" s="3"/>
      <c r="BL198" s="3"/>
      <c r="BM198" s="87"/>
      <c r="BN198" s="40"/>
      <c r="BO198" s="40"/>
      <c r="BP198" s="88"/>
      <c r="BQ198" s="88"/>
      <c r="BR198" s="88"/>
      <c r="BS198" s="12"/>
      <c r="BT198" s="12"/>
      <c r="BU198" s="87"/>
      <c r="BV198" s="89"/>
      <c r="BW198" s="90"/>
      <c r="BX198" s="12"/>
      <c r="BY198" s="3"/>
      <c r="BZ198" s="3"/>
      <c r="CA198" s="3"/>
      <c r="CB198" s="3"/>
      <c r="CC198" s="3"/>
      <c r="CD198" s="3"/>
      <c r="CE198" s="3"/>
      <c r="CF198" s="3"/>
      <c r="CG198" s="87"/>
      <c r="CH198" s="3"/>
      <c r="CI198" s="3"/>
      <c r="CJ198" s="88"/>
      <c r="CK198" s="88"/>
      <c r="CL198" s="88"/>
      <c r="CM198" s="87"/>
      <c r="CN198" s="87"/>
      <c r="CO198" s="12"/>
      <c r="CP198" s="12"/>
      <c r="CQ198" s="77"/>
      <c r="CR198" s="12"/>
      <c r="CS198" s="3"/>
      <c r="CT198" s="3"/>
      <c r="CU198" s="3"/>
      <c r="CV198" s="3"/>
      <c r="CW198" s="3"/>
      <c r="CX198" s="3"/>
      <c r="CY198" s="3"/>
      <c r="CZ198" s="3"/>
      <c r="DA198" s="87"/>
      <c r="DB198" s="45"/>
      <c r="DC198" s="3"/>
      <c r="DD198" s="88"/>
      <c r="DE198" s="88"/>
      <c r="DF198" s="88"/>
      <c r="DG198" s="12"/>
      <c r="DH198" s="12"/>
      <c r="DI198" s="12"/>
      <c r="DJ198" s="12"/>
      <c r="DK198" s="3"/>
      <c r="DL198" s="2"/>
      <c r="DM198" s="3"/>
      <c r="DN198" s="3"/>
      <c r="DO198" s="3"/>
      <c r="DP198" s="3"/>
      <c r="DQ198" s="3"/>
      <c r="DR198" s="3"/>
      <c r="DS198" s="3"/>
      <c r="DT198" s="3"/>
      <c r="DU198" s="12"/>
      <c r="DV198" s="87"/>
      <c r="DW198" s="3"/>
      <c r="DX198" s="3"/>
      <c r="DY198" s="88"/>
      <c r="DZ198" s="88"/>
      <c r="EA198" s="88"/>
      <c r="EB198" s="12"/>
      <c r="EC198" s="12"/>
      <c r="ED198" s="12"/>
      <c r="EE198" s="12"/>
      <c r="EF198" s="3"/>
      <c r="EG198" s="12"/>
      <c r="EH198" s="3"/>
      <c r="EI198" s="3"/>
      <c r="EJ198" s="3"/>
      <c r="EK198" s="3"/>
      <c r="EL198" s="3"/>
      <c r="EM198" s="3"/>
      <c r="EN198" s="3"/>
      <c r="EO198" s="3"/>
      <c r="EP198" s="12"/>
      <c r="EQ198" s="87"/>
      <c r="ER198" s="3"/>
      <c r="ES198" s="3"/>
      <c r="ET198" s="88"/>
      <c r="EU198" s="88"/>
      <c r="EV198" s="88"/>
      <c r="EW198" s="12"/>
      <c r="EX198" s="12"/>
      <c r="EY198" s="12"/>
      <c r="EZ198" s="12"/>
      <c r="FA198" s="3"/>
      <c r="FB198" s="12"/>
      <c r="FC198" s="3"/>
      <c r="FD198" s="3"/>
      <c r="FE198" s="3"/>
      <c r="FF198" s="3"/>
      <c r="FG198" s="3"/>
      <c r="FH198" s="3"/>
      <c r="FI198" s="3"/>
      <c r="FJ198" s="3"/>
      <c r="FK198" s="12"/>
      <c r="FL198" s="12"/>
      <c r="FM198" s="3"/>
      <c r="FN198" s="88"/>
      <c r="FO198" s="88"/>
      <c r="FP198" s="88"/>
      <c r="FQ198" s="88"/>
      <c r="FR198" s="12"/>
      <c r="FS198" s="12"/>
      <c r="FT198" s="12"/>
      <c r="FU198" s="39"/>
      <c r="FV198" s="77"/>
      <c r="FW198" s="12"/>
      <c r="FX198" s="3"/>
      <c r="FY198" s="3"/>
      <c r="FZ198" s="3"/>
      <c r="GA198" s="3"/>
      <c r="GB198" s="3"/>
      <c r="GC198" s="3"/>
      <c r="GD198" s="3"/>
      <c r="GE198" s="3"/>
      <c r="GF198" s="12"/>
      <c r="GG198" s="12"/>
      <c r="GH198" s="88"/>
      <c r="GI198" s="45"/>
      <c r="GJ198" s="88"/>
      <c r="GK198" s="88"/>
      <c r="GL198" s="88"/>
      <c r="GM198" s="12"/>
      <c r="GN198" s="12"/>
      <c r="GO198" s="12"/>
      <c r="GP198" s="12"/>
      <c r="GQ198" s="77" t="s">
        <v>614</v>
      </c>
      <c r="GR198" s="12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f t="shared" si="1176"/>
        <v>0</v>
      </c>
      <c r="GX198" s="3">
        <v>0</v>
      </c>
      <c r="GY198" s="3">
        <v>0</v>
      </c>
      <c r="GZ198" s="3">
        <f t="shared" si="1177"/>
        <v>0</v>
      </c>
      <c r="HA198" s="12">
        <f t="shared" si="1178"/>
        <v>0</v>
      </c>
      <c r="HB198" s="12">
        <f t="shared" si="1179"/>
        <v>0</v>
      </c>
      <c r="HC198" s="88">
        <f t="shared" si="1180"/>
        <v>0</v>
      </c>
      <c r="HD198" s="45">
        <f t="shared" si="1181"/>
        <v>0</v>
      </c>
      <c r="HE198" s="88">
        <v>0</v>
      </c>
      <c r="HF198" s="88">
        <v>0</v>
      </c>
      <c r="HG198" s="88">
        <v>0</v>
      </c>
      <c r="HH198" s="12">
        <f t="shared" si="1182"/>
        <v>0</v>
      </c>
      <c r="HI198" s="12">
        <f t="shared" si="1183"/>
        <v>0</v>
      </c>
      <c r="HJ198" s="12" t="e">
        <f t="shared" si="1184"/>
        <v>#DIV/0!</v>
      </c>
      <c r="HK198" s="12" t="e">
        <f t="shared" si="1185"/>
        <v>#DIV/0!</v>
      </c>
      <c r="HL198" s="77" t="s">
        <v>207</v>
      </c>
      <c r="HM198" s="3">
        <v>0</v>
      </c>
      <c r="HN198" s="3">
        <v>0</v>
      </c>
      <c r="HO198" s="3">
        <v>0</v>
      </c>
      <c r="HP198" s="3">
        <v>0</v>
      </c>
      <c r="HQ198" s="3">
        <v>0</v>
      </c>
      <c r="HR198" s="3">
        <f t="shared" si="1186"/>
        <v>0</v>
      </c>
      <c r="HS198" s="3">
        <v>0</v>
      </c>
      <c r="HT198" s="3">
        <f t="shared" si="1187"/>
        <v>0</v>
      </c>
      <c r="HU198" s="12">
        <f t="shared" si="1188"/>
        <v>0</v>
      </c>
      <c r="HV198" s="12">
        <f t="shared" si="1189"/>
        <v>0</v>
      </c>
      <c r="HW198" s="88">
        <f t="shared" si="1190"/>
        <v>0</v>
      </c>
      <c r="HX198" s="45">
        <f t="shared" si="1191"/>
        <v>0</v>
      </c>
      <c r="HY198" s="3">
        <v>0</v>
      </c>
      <c r="HZ198" s="3">
        <v>0</v>
      </c>
      <c r="IA198" s="3">
        <v>0</v>
      </c>
      <c r="IB198" s="20">
        <f t="shared" si="1192"/>
        <v>0</v>
      </c>
      <c r="IC198" s="12">
        <f t="shared" si="1193"/>
        <v>0</v>
      </c>
      <c r="ID198" s="12">
        <f t="shared" si="1194"/>
        <v>0</v>
      </c>
      <c r="IE198" s="12" t="e">
        <f t="shared" si="1195"/>
        <v>#DIV/0!</v>
      </c>
      <c r="IF198" s="105" t="e">
        <f t="shared" si="1196"/>
        <v>#DIV/0!</v>
      </c>
      <c r="IG198" s="100">
        <v>0</v>
      </c>
      <c r="IH198" s="3">
        <v>0</v>
      </c>
      <c r="II198" s="3">
        <v>0</v>
      </c>
      <c r="IJ198" s="3">
        <v>0</v>
      </c>
      <c r="IK198" s="3">
        <v>0</v>
      </c>
      <c r="IL198" s="3">
        <f t="shared" si="1197"/>
        <v>0</v>
      </c>
      <c r="IM198" s="3">
        <v>0</v>
      </c>
      <c r="IN198" s="3">
        <f t="shared" si="1198"/>
        <v>0</v>
      </c>
      <c r="IO198" s="12">
        <f t="shared" si="1199"/>
        <v>0</v>
      </c>
      <c r="IP198" s="12">
        <f t="shared" si="1200"/>
        <v>0</v>
      </c>
      <c r="IQ198" s="88">
        <f t="shared" si="1201"/>
        <v>0</v>
      </c>
      <c r="IR198" s="45">
        <f t="shared" si="1202"/>
        <v>0</v>
      </c>
      <c r="IS198" s="3">
        <v>0</v>
      </c>
      <c r="IT198" s="3">
        <v>0</v>
      </c>
      <c r="IU198" s="3">
        <v>0</v>
      </c>
      <c r="IV198" s="20">
        <f t="shared" si="1203"/>
        <v>0</v>
      </c>
      <c r="IW198" s="12">
        <f t="shared" si="1204"/>
        <v>0</v>
      </c>
      <c r="IX198" s="12">
        <f t="shared" si="1205"/>
        <v>0</v>
      </c>
      <c r="IY198" s="12" t="e">
        <f t="shared" si="1206"/>
        <v>#DIV/0!</v>
      </c>
      <c r="IZ198" s="12" t="e">
        <f t="shared" si="1207"/>
        <v>#DIV/0!</v>
      </c>
      <c r="JA198" s="100">
        <v>0</v>
      </c>
      <c r="JB198" s="3">
        <v>0</v>
      </c>
      <c r="JC198" s="3">
        <v>0</v>
      </c>
      <c r="JD198" s="3">
        <v>0</v>
      </c>
      <c r="JE198" s="3">
        <v>0</v>
      </c>
      <c r="JF198" s="3">
        <f t="shared" si="1208"/>
        <v>0</v>
      </c>
      <c r="JG198" s="3">
        <v>0</v>
      </c>
      <c r="JH198" s="3">
        <f t="shared" si="1209"/>
        <v>0</v>
      </c>
      <c r="JI198" s="12">
        <f t="shared" si="1210"/>
        <v>0</v>
      </c>
      <c r="JJ198" s="12">
        <f t="shared" si="1211"/>
        <v>0</v>
      </c>
      <c r="JK198" s="88">
        <f t="shared" si="1212"/>
        <v>0</v>
      </c>
      <c r="JL198" s="45">
        <f t="shared" si="1213"/>
        <v>0</v>
      </c>
      <c r="JM198" s="3">
        <v>0</v>
      </c>
      <c r="JN198" s="3">
        <v>0</v>
      </c>
      <c r="JO198" s="3">
        <v>0</v>
      </c>
      <c r="JP198" s="20">
        <f t="shared" si="1214"/>
        <v>0</v>
      </c>
      <c r="JQ198" s="12">
        <f t="shared" si="1215"/>
        <v>0</v>
      </c>
      <c r="JR198" s="12">
        <f t="shared" si="1216"/>
        <v>0</v>
      </c>
      <c r="JS198" s="12" t="e">
        <f t="shared" si="1217"/>
        <v>#DIV/0!</v>
      </c>
      <c r="JT198" s="12" t="e">
        <f t="shared" si="1218"/>
        <v>#DIV/0!</v>
      </c>
      <c r="JU198" s="100">
        <v>0</v>
      </c>
      <c r="JV198" s="3">
        <v>0</v>
      </c>
      <c r="JW198" s="3">
        <v>0</v>
      </c>
      <c r="JX198" s="3">
        <v>0</v>
      </c>
      <c r="JY198" s="3">
        <v>0</v>
      </c>
      <c r="JZ198" s="3">
        <f t="shared" si="1219"/>
        <v>0</v>
      </c>
      <c r="KA198" s="3">
        <v>0</v>
      </c>
      <c r="KB198" s="3">
        <f t="shared" si="1220"/>
        <v>0</v>
      </c>
      <c r="KC198" s="12">
        <f t="shared" si="1221"/>
        <v>0</v>
      </c>
      <c r="KD198" s="12">
        <f t="shared" si="1222"/>
        <v>0</v>
      </c>
      <c r="KE198" s="88">
        <f t="shared" si="1223"/>
        <v>0</v>
      </c>
      <c r="KF198" s="45">
        <f t="shared" si="1224"/>
        <v>0</v>
      </c>
      <c r="KG198" s="3">
        <v>0</v>
      </c>
      <c r="KH198" s="3">
        <v>0</v>
      </c>
      <c r="KI198" s="3">
        <v>0</v>
      </c>
      <c r="KJ198" s="20">
        <f t="shared" si="1225"/>
        <v>0</v>
      </c>
      <c r="KK198" s="12">
        <f t="shared" si="1226"/>
        <v>0</v>
      </c>
      <c r="KL198" s="12">
        <f t="shared" si="1227"/>
        <v>0</v>
      </c>
      <c r="KM198" s="12" t="e">
        <f t="shared" si="1228"/>
        <v>#DIV/0!</v>
      </c>
      <c r="KN198" s="12" t="e">
        <f t="shared" si="1229"/>
        <v>#DIV/0!</v>
      </c>
      <c r="KO198" s="100">
        <v>0</v>
      </c>
      <c r="KP198" s="3">
        <v>0</v>
      </c>
      <c r="KQ198" s="3">
        <v>0</v>
      </c>
      <c r="KR198" s="3">
        <v>0</v>
      </c>
      <c r="KS198" s="3">
        <v>0</v>
      </c>
      <c r="KT198" s="3">
        <f t="shared" si="1230"/>
        <v>0</v>
      </c>
      <c r="KU198" s="3">
        <v>0</v>
      </c>
      <c r="KV198" s="3">
        <f t="shared" si="1231"/>
        <v>0</v>
      </c>
      <c r="KW198" s="12">
        <f t="shared" si="1232"/>
        <v>0</v>
      </c>
      <c r="KX198" s="12">
        <f t="shared" si="1233"/>
        <v>0</v>
      </c>
      <c r="KY198" s="88">
        <f t="shared" si="1234"/>
        <v>0</v>
      </c>
      <c r="KZ198" s="45">
        <f t="shared" si="1235"/>
        <v>0</v>
      </c>
      <c r="LA198" s="3">
        <v>0</v>
      </c>
      <c r="LB198" s="3">
        <v>0</v>
      </c>
      <c r="LC198" s="3">
        <v>0</v>
      </c>
      <c r="LD198" s="20">
        <f t="shared" si="1236"/>
        <v>0</v>
      </c>
      <c r="LE198" s="12">
        <f t="shared" si="1237"/>
        <v>0</v>
      </c>
      <c r="LF198" s="12">
        <f t="shared" si="1238"/>
        <v>0</v>
      </c>
      <c r="LG198" s="12" t="e">
        <f t="shared" si="1239"/>
        <v>#DIV/0!</v>
      </c>
      <c r="LH198" s="12" t="e">
        <f t="shared" si="1240"/>
        <v>#DIV/0!</v>
      </c>
      <c r="LI198" s="100">
        <v>0</v>
      </c>
      <c r="LJ198" s="3">
        <v>0</v>
      </c>
      <c r="LK198" s="3">
        <v>0</v>
      </c>
      <c r="LL198" s="3">
        <v>0</v>
      </c>
      <c r="LM198" s="3">
        <v>0</v>
      </c>
      <c r="LN198" s="3">
        <f t="shared" si="1241"/>
        <v>0</v>
      </c>
      <c r="LO198" s="3">
        <v>0</v>
      </c>
      <c r="LP198" s="3">
        <f t="shared" si="1242"/>
        <v>0</v>
      </c>
      <c r="LQ198" s="12">
        <f t="shared" si="1243"/>
        <v>0</v>
      </c>
      <c r="LR198" s="12">
        <f t="shared" si="1244"/>
        <v>0</v>
      </c>
      <c r="LS198" s="88">
        <f t="shared" si="1245"/>
        <v>0</v>
      </c>
      <c r="LT198" s="45">
        <f t="shared" si="1246"/>
        <v>0</v>
      </c>
      <c r="LU198" s="88">
        <v>0</v>
      </c>
      <c r="LV198" s="88">
        <v>0</v>
      </c>
      <c r="LW198" s="88">
        <v>0</v>
      </c>
      <c r="LX198" s="88">
        <f t="shared" si="1247"/>
        <v>0</v>
      </c>
      <c r="LY198" s="12">
        <f t="shared" si="1248"/>
        <v>0</v>
      </c>
      <c r="LZ198" s="12">
        <f t="shared" si="1249"/>
        <v>0</v>
      </c>
      <c r="MA198" s="12" t="e">
        <f t="shared" si="1250"/>
        <v>#DIV/0!</v>
      </c>
      <c r="MB198" s="12" t="e">
        <f t="shared" si="1251"/>
        <v>#DIV/0!</v>
      </c>
      <c r="MC198" s="100">
        <v>0</v>
      </c>
      <c r="MD198" s="3">
        <v>0</v>
      </c>
      <c r="ME198" s="3">
        <v>0</v>
      </c>
      <c r="MF198" s="3">
        <v>0</v>
      </c>
      <c r="MG198" s="3">
        <v>0</v>
      </c>
      <c r="MH198" s="3">
        <f t="shared" si="1252"/>
        <v>0</v>
      </c>
      <c r="MI198" s="3">
        <v>0</v>
      </c>
      <c r="MJ198" s="3">
        <f t="shared" si="1253"/>
        <v>0</v>
      </c>
      <c r="MK198" s="12">
        <f t="shared" si="1254"/>
        <v>0</v>
      </c>
      <c r="ML198" s="12">
        <f t="shared" si="1255"/>
        <v>0</v>
      </c>
      <c r="MM198" s="88">
        <f t="shared" si="1256"/>
        <v>0</v>
      </c>
      <c r="MN198" s="45">
        <f t="shared" si="1257"/>
        <v>0</v>
      </c>
      <c r="MO198" s="88">
        <v>0</v>
      </c>
      <c r="MP198" s="88">
        <v>0</v>
      </c>
      <c r="MQ198" s="88">
        <v>0</v>
      </c>
      <c r="MR198" s="88">
        <f t="shared" si="1258"/>
        <v>0</v>
      </c>
      <c r="MS198" s="12">
        <f t="shared" si="1259"/>
        <v>0</v>
      </c>
      <c r="MT198" s="12">
        <f t="shared" si="1260"/>
        <v>0</v>
      </c>
      <c r="MU198" s="12" t="e">
        <f t="shared" si="1261"/>
        <v>#DIV/0!</v>
      </c>
      <c r="MV198" s="12" t="e">
        <f t="shared" si="1262"/>
        <v>#DIV/0!</v>
      </c>
      <c r="MW198" s="100">
        <v>0</v>
      </c>
      <c r="MX198" s="3">
        <v>0</v>
      </c>
      <c r="MY198" s="3">
        <v>0</v>
      </c>
      <c r="MZ198" s="3">
        <v>0</v>
      </c>
      <c r="NA198" s="3">
        <v>0</v>
      </c>
      <c r="NB198" s="3">
        <f t="shared" si="1263"/>
        <v>0</v>
      </c>
      <c r="NC198" s="3">
        <v>0</v>
      </c>
      <c r="ND198" s="3">
        <f t="shared" si="1264"/>
        <v>0</v>
      </c>
      <c r="NE198" s="12">
        <f t="shared" si="1265"/>
        <v>0</v>
      </c>
      <c r="NF198" s="12">
        <f t="shared" si="1266"/>
        <v>0</v>
      </c>
      <c r="NG198" s="88">
        <f t="shared" si="1267"/>
        <v>0</v>
      </c>
      <c r="NH198" s="45">
        <f t="shared" si="1268"/>
        <v>0</v>
      </c>
      <c r="NI198" s="88">
        <v>0</v>
      </c>
      <c r="NJ198" s="88">
        <v>0</v>
      </c>
      <c r="NK198" s="88">
        <v>0</v>
      </c>
      <c r="NL198" s="88">
        <f t="shared" si="1269"/>
        <v>0</v>
      </c>
      <c r="NM198" s="12">
        <f t="shared" si="1270"/>
        <v>0</v>
      </c>
      <c r="NN198" s="12">
        <f t="shared" si="1271"/>
        <v>0</v>
      </c>
      <c r="NO198" s="12" t="e">
        <f t="shared" si="1272"/>
        <v>#DIV/0!</v>
      </c>
      <c r="NP198" s="12" t="e">
        <f t="shared" si="1273"/>
        <v>#DIV/0!</v>
      </c>
      <c r="NQ198" s="100">
        <v>0</v>
      </c>
      <c r="NR198" s="3">
        <v>0</v>
      </c>
      <c r="NS198" s="3">
        <v>0</v>
      </c>
      <c r="NT198" s="3">
        <v>0</v>
      </c>
      <c r="NU198" s="3">
        <v>0</v>
      </c>
      <c r="NV198" s="3">
        <f t="shared" si="1134"/>
        <v>0</v>
      </c>
      <c r="NW198" s="3">
        <f t="shared" si="1135"/>
        <v>0</v>
      </c>
      <c r="NX198" s="12">
        <f t="shared" si="1136"/>
        <v>0</v>
      </c>
      <c r="NY198" s="88">
        <f t="shared" si="1137"/>
        <v>0</v>
      </c>
      <c r="NZ198" s="45">
        <f t="shared" si="1138"/>
        <v>0</v>
      </c>
      <c r="OA198" s="88">
        <v>0</v>
      </c>
      <c r="OB198" s="88">
        <v>0</v>
      </c>
      <c r="OC198" s="88">
        <v>0</v>
      </c>
      <c r="OD198" s="88">
        <f t="shared" si="1139"/>
        <v>0</v>
      </c>
      <c r="OE198" s="12">
        <f t="shared" si="1140"/>
        <v>0</v>
      </c>
      <c r="OF198" s="12">
        <f t="shared" si="1141"/>
        <v>0</v>
      </c>
      <c r="OG198" s="12">
        <f t="shared" si="1142"/>
        <v>0</v>
      </c>
      <c r="OH198" s="12" t="e">
        <f t="shared" si="1143"/>
        <v>#DIV/0!</v>
      </c>
      <c r="OI198" s="12" t="e">
        <f t="shared" si="1144"/>
        <v>#DIV/0!</v>
      </c>
      <c r="OJ198" s="3">
        <v>0</v>
      </c>
      <c r="OK198" s="3">
        <v>0</v>
      </c>
      <c r="OL198" s="3">
        <v>0</v>
      </c>
      <c r="OM198" s="3">
        <v>0</v>
      </c>
      <c r="ON198" s="3">
        <v>0</v>
      </c>
      <c r="OO198" s="3">
        <f t="shared" si="1145"/>
        <v>0</v>
      </c>
      <c r="OP198" s="88">
        <f t="shared" si="1146"/>
        <v>0</v>
      </c>
      <c r="OQ198" s="12">
        <f t="shared" si="1147"/>
        <v>0</v>
      </c>
      <c r="OR198" s="3">
        <v>0</v>
      </c>
      <c r="OS198" s="100">
        <v>0</v>
      </c>
      <c r="OT198" s="3">
        <v>0</v>
      </c>
      <c r="OU198" s="3">
        <v>0</v>
      </c>
      <c r="OV198" s="3">
        <v>0</v>
      </c>
      <c r="OW198" s="3">
        <v>0</v>
      </c>
      <c r="OX198" s="3">
        <f t="shared" si="1148"/>
        <v>0</v>
      </c>
      <c r="OY198" s="3">
        <f t="shared" si="1149"/>
        <v>0</v>
      </c>
      <c r="OZ198" s="12">
        <f t="shared" si="1150"/>
        <v>0</v>
      </c>
      <c r="PA198" s="88">
        <f t="shared" si="1151"/>
        <v>0</v>
      </c>
      <c r="PB198" s="45">
        <f t="shared" si="1152"/>
        <v>0</v>
      </c>
      <c r="PC198" s="88">
        <v>0</v>
      </c>
      <c r="PD198" s="88">
        <v>0</v>
      </c>
      <c r="PE198" s="88">
        <v>0</v>
      </c>
      <c r="PF198" s="88">
        <f t="shared" si="1153"/>
        <v>0</v>
      </c>
      <c r="PG198" s="12">
        <f t="shared" si="1154"/>
        <v>0</v>
      </c>
      <c r="PH198" s="12">
        <f t="shared" si="1155"/>
        <v>0</v>
      </c>
      <c r="PI198" s="12">
        <f t="shared" si="1156"/>
        <v>0</v>
      </c>
      <c r="PJ198" s="12" t="e">
        <f t="shared" si="1157"/>
        <v>#DIV/0!</v>
      </c>
      <c r="PK198" s="12" t="e">
        <f t="shared" si="1158"/>
        <v>#DIV/0!</v>
      </c>
      <c r="PL198" s="3">
        <v>0</v>
      </c>
      <c r="PM198" s="3">
        <v>0</v>
      </c>
      <c r="PN198" s="3">
        <v>0</v>
      </c>
      <c r="PO198" s="3">
        <v>0</v>
      </c>
      <c r="PP198" s="3">
        <v>0</v>
      </c>
      <c r="PQ198" s="3">
        <v>0</v>
      </c>
      <c r="PR198" s="3">
        <f t="shared" si="1159"/>
        <v>0</v>
      </c>
      <c r="PS198" s="88">
        <f t="shared" si="1160"/>
        <v>0</v>
      </c>
      <c r="PT198" s="12">
        <f t="shared" si="1161"/>
        <v>0</v>
      </c>
      <c r="PU198" s="3">
        <v>0</v>
      </c>
      <c r="PV198" s="100">
        <v>0</v>
      </c>
      <c r="PW198" s="3">
        <v>0</v>
      </c>
      <c r="PX198" s="3">
        <v>0</v>
      </c>
      <c r="PY198" s="3">
        <v>0</v>
      </c>
      <c r="PZ198" s="3">
        <v>0</v>
      </c>
      <c r="QA198" s="3">
        <f t="shared" si="1162"/>
        <v>0</v>
      </c>
      <c r="QB198" s="3">
        <f t="shared" si="1163"/>
        <v>0</v>
      </c>
      <c r="QC198" s="12">
        <f t="shared" si="1164"/>
        <v>0</v>
      </c>
      <c r="QD198" s="88">
        <f t="shared" si="1165"/>
        <v>0</v>
      </c>
      <c r="QE198" s="45">
        <f t="shared" si="1166"/>
        <v>0</v>
      </c>
      <c r="QF198" s="88">
        <v>0</v>
      </c>
      <c r="QG198" s="88">
        <v>0</v>
      </c>
      <c r="QH198" s="88">
        <v>0</v>
      </c>
      <c r="QI198" s="88">
        <f t="shared" si="1167"/>
        <v>0</v>
      </c>
      <c r="QJ198" s="12">
        <f t="shared" si="1168"/>
        <v>0</v>
      </c>
      <c r="QK198" s="12">
        <f t="shared" si="1169"/>
        <v>0</v>
      </c>
      <c r="QL198" s="12">
        <f t="shared" si="1170"/>
        <v>0</v>
      </c>
      <c r="QM198" s="12" t="e">
        <f t="shared" si="1171"/>
        <v>#DIV/0!</v>
      </c>
      <c r="QN198" s="12" t="e">
        <f t="shared" si="1172"/>
        <v>#DIV/0!</v>
      </c>
      <c r="QO198" s="3">
        <v>0</v>
      </c>
      <c r="QP198" s="3"/>
      <c r="QQ198" s="3">
        <v>0</v>
      </c>
      <c r="QR198" s="3">
        <v>0</v>
      </c>
      <c r="QS198" s="3">
        <v>0</v>
      </c>
      <c r="QT198" s="3">
        <v>0</v>
      </c>
      <c r="QU198" s="3">
        <f t="shared" si="1173"/>
        <v>0</v>
      </c>
      <c r="QV198" s="88">
        <f t="shared" si="1174"/>
        <v>0</v>
      </c>
      <c r="QW198" s="12">
        <f t="shared" si="1175"/>
        <v>0</v>
      </c>
      <c r="QX198" s="3">
        <v>0</v>
      </c>
      <c r="QY198" s="100">
        <v>0</v>
      </c>
      <c r="QZ198" s="3">
        <v>0</v>
      </c>
      <c r="RA198" s="3">
        <v>0</v>
      </c>
      <c r="RB198" s="3">
        <v>0</v>
      </c>
      <c r="RC198" s="3">
        <v>0</v>
      </c>
      <c r="RD198" s="3">
        <f t="shared" si="1087"/>
        <v>0</v>
      </c>
      <c r="RE198" s="3">
        <f t="shared" si="1088"/>
        <v>0</v>
      </c>
      <c r="RF198" s="12">
        <f t="shared" si="1089"/>
        <v>0</v>
      </c>
      <c r="RG198" s="88">
        <f t="shared" si="1090"/>
        <v>0</v>
      </c>
      <c r="RH198" s="45">
        <f t="shared" si="1091"/>
        <v>0</v>
      </c>
      <c r="RI198" s="88">
        <v>0</v>
      </c>
      <c r="RJ198" s="88">
        <v>0</v>
      </c>
      <c r="RK198" s="88">
        <v>0</v>
      </c>
      <c r="RL198" s="88">
        <f t="shared" si="1092"/>
        <v>0</v>
      </c>
      <c r="RM198" s="12">
        <f t="shared" si="1093"/>
        <v>0</v>
      </c>
      <c r="RN198" s="12">
        <f t="shared" si="1094"/>
        <v>0</v>
      </c>
      <c r="RO198" s="12">
        <f t="shared" si="1095"/>
        <v>0</v>
      </c>
      <c r="RP198" s="169" t="str">
        <f t="shared" si="1096"/>
        <v>AA-09</v>
      </c>
      <c r="RQ198" s="12" t="e">
        <f t="shared" si="1097"/>
        <v>#DIV/0!</v>
      </c>
      <c r="RR198" s="12" t="e">
        <f t="shared" si="1098"/>
        <v>#DIV/0!</v>
      </c>
      <c r="RS198" s="3">
        <v>0</v>
      </c>
      <c r="RT198" s="3">
        <v>0</v>
      </c>
      <c r="RU198" s="3">
        <v>0</v>
      </c>
      <c r="RV198" s="3">
        <v>0</v>
      </c>
      <c r="RW198" s="3">
        <v>0</v>
      </c>
      <c r="RX198" s="3">
        <v>0</v>
      </c>
      <c r="RY198" s="3">
        <f t="shared" si="1099"/>
        <v>0</v>
      </c>
      <c r="RZ198" s="88">
        <f t="shared" si="1100"/>
        <v>0</v>
      </c>
      <c r="SA198" s="12">
        <f t="shared" si="1101"/>
        <v>0</v>
      </c>
      <c r="SB198" s="3">
        <v>0</v>
      </c>
      <c r="SC198" s="100">
        <v>0</v>
      </c>
      <c r="SD198" s="3">
        <v>0</v>
      </c>
      <c r="SE198" s="3">
        <v>0</v>
      </c>
      <c r="SF198" s="3">
        <v>0</v>
      </c>
      <c r="SG198" s="3">
        <v>0</v>
      </c>
      <c r="SH198" s="3">
        <f t="shared" si="1102"/>
        <v>0</v>
      </c>
      <c r="SI198" s="3">
        <f t="shared" si="1103"/>
        <v>0</v>
      </c>
      <c r="SJ198" s="12">
        <f t="shared" si="1104"/>
        <v>0</v>
      </c>
      <c r="SK198" s="88">
        <f t="shared" si="1105"/>
        <v>0</v>
      </c>
      <c r="SL198" s="45">
        <f t="shared" si="1106"/>
        <v>0</v>
      </c>
      <c r="SM198" s="88">
        <v>0</v>
      </c>
      <c r="SN198" s="88">
        <v>0</v>
      </c>
      <c r="SO198" s="88">
        <v>0</v>
      </c>
      <c r="SP198" s="88">
        <f t="shared" si="1107"/>
        <v>0</v>
      </c>
      <c r="SQ198" s="12">
        <f t="shared" si="1108"/>
        <v>0</v>
      </c>
      <c r="SR198" s="87">
        <f t="shared" si="1109"/>
        <v>0</v>
      </c>
      <c r="SS198" s="87">
        <f t="shared" si="1110"/>
        <v>0</v>
      </c>
      <c r="ST198" s="169" t="str">
        <f t="shared" si="1111"/>
        <v>AA-09</v>
      </c>
      <c r="SU198" s="12" t="e">
        <f t="shared" si="1112"/>
        <v>#DIV/0!</v>
      </c>
      <c r="SV198" s="12" t="e">
        <f t="shared" si="1113"/>
        <v>#DIV/0!</v>
      </c>
      <c r="SW198" s="3">
        <v>0</v>
      </c>
      <c r="SX198" s="3">
        <v>0</v>
      </c>
      <c r="SY198" s="3">
        <v>0</v>
      </c>
      <c r="SZ198" s="3">
        <v>0</v>
      </c>
      <c r="TA198" s="3">
        <v>0</v>
      </c>
      <c r="TB198" s="3">
        <v>0</v>
      </c>
      <c r="TC198" s="3">
        <f t="shared" si="1114"/>
        <v>0</v>
      </c>
      <c r="TD198" s="88">
        <f t="shared" si="1115"/>
        <v>0</v>
      </c>
      <c r="TE198" s="12">
        <f t="shared" si="1116"/>
        <v>0</v>
      </c>
      <c r="TF198" s="3">
        <v>0</v>
      </c>
      <c r="TG198" s="100">
        <f>SUMIFS(Main!TX:TX,Main!B:B,B:B)</f>
        <v>0</v>
      </c>
      <c r="TH198" s="3">
        <v>0</v>
      </c>
      <c r="TI198" s="3">
        <v>0</v>
      </c>
      <c r="TJ198" s="3">
        <f>SUMIFS(Main!TT:TT,Main!B:B,B:B)</f>
        <v>0</v>
      </c>
      <c r="TK198" s="3">
        <v>0</v>
      </c>
      <c r="TL198" s="3">
        <f t="shared" si="1117"/>
        <v>0</v>
      </c>
      <c r="TM198" s="3">
        <f t="shared" si="1118"/>
        <v>0</v>
      </c>
      <c r="TN198" s="12">
        <f t="shared" si="1119"/>
        <v>0</v>
      </c>
      <c r="TO198" s="88">
        <f t="shared" si="1120"/>
        <v>0</v>
      </c>
      <c r="TP198" s="45">
        <f t="shared" si="1121"/>
        <v>0</v>
      </c>
      <c r="TQ198" s="88">
        <v>0</v>
      </c>
      <c r="TR198" s="88">
        <v>0</v>
      </c>
      <c r="TS198" s="88">
        <f>SUMIFS(Main!TU:TU,Main!B:B,B:B)</f>
        <v>0</v>
      </c>
      <c r="TT198" s="88">
        <f t="shared" si="1122"/>
        <v>0</v>
      </c>
      <c r="TU198" s="12">
        <f t="shared" si="1123"/>
        <v>0</v>
      </c>
      <c r="TV198" s="87">
        <f t="shared" si="1124"/>
        <v>0</v>
      </c>
      <c r="TW198" s="87">
        <f t="shared" si="1125"/>
        <v>0</v>
      </c>
      <c r="TX198" s="169" t="str">
        <f t="shared" si="1126"/>
        <v>AA-09</v>
      </c>
      <c r="TY198" s="12" t="e">
        <f t="shared" si="1127"/>
        <v>#DIV/0!</v>
      </c>
      <c r="TZ198" s="12" t="e">
        <f t="shared" si="1128"/>
        <v>#DIV/0!</v>
      </c>
      <c r="UA198" s="3">
        <f>SUMIFS(Main!UG:UG,Main!B:B,B:B)</f>
        <v>0</v>
      </c>
      <c r="UB198" s="3">
        <f>SUMIFS(Main!UI:UI,Main!B:B,B:B)</f>
        <v>0</v>
      </c>
      <c r="UC198" s="3">
        <f>SUMIFS(Main!UK:UK,Main!B:B,B:B)</f>
        <v>0</v>
      </c>
      <c r="UD198" s="3">
        <f>SUMIFS(Main!UO:UO,Main!B:B,B:B)</f>
        <v>0</v>
      </c>
      <c r="UE198" s="3">
        <f>SUMIFS(Main!UQ:UQ,Main!B:B,B:B)</f>
        <v>0</v>
      </c>
      <c r="UF198" s="3">
        <f>SUMIFS(Main!US:US,Main!B:B,B:B)</f>
        <v>0</v>
      </c>
      <c r="UG198" s="3">
        <f t="shared" si="1129"/>
        <v>0</v>
      </c>
      <c r="UH198" s="88">
        <f t="shared" si="1130"/>
        <v>0</v>
      </c>
      <c r="UI198" s="12">
        <f t="shared" si="1131"/>
        <v>0</v>
      </c>
      <c r="UJ198" s="3">
        <f>SUMIFS(Main!UW:UW,Main!B:B,B:B)</f>
        <v>0</v>
      </c>
      <c r="UK198" s="100">
        <f>SUMIFS(Main!VI:VI,Main!A:A,A:A)</f>
        <v>0</v>
      </c>
      <c r="UL198" s="3">
        <v>0</v>
      </c>
      <c r="UM198" s="3">
        <v>0</v>
      </c>
      <c r="UN198" s="3">
        <f>SUMIFS(Main!VE:VE,Main!A:A,A:A)</f>
        <v>0</v>
      </c>
      <c r="UO198" s="3"/>
      <c r="UP198" s="3">
        <f t="shared" si="1275"/>
        <v>0</v>
      </c>
      <c r="UQ198" s="3">
        <f t="shared" si="1276"/>
        <v>0</v>
      </c>
      <c r="UR198" s="12">
        <f t="shared" si="1277"/>
        <v>0</v>
      </c>
      <c r="US198" s="88">
        <f t="shared" si="1278"/>
        <v>0</v>
      </c>
      <c r="UT198" s="45">
        <f t="shared" si="1279"/>
        <v>0</v>
      </c>
      <c r="UU198" s="88">
        <v>0</v>
      </c>
      <c r="UV198" s="88">
        <v>0</v>
      </c>
      <c r="UW198" s="88">
        <f>SUMIFS(Main!VF:VF,Main!A:A,A:A)</f>
        <v>0</v>
      </c>
      <c r="UX198" s="88">
        <f t="shared" si="1280"/>
        <v>0</v>
      </c>
      <c r="UY198" s="12">
        <f t="shared" si="1281"/>
        <v>0</v>
      </c>
      <c r="UZ198" s="87">
        <f t="shared" si="1282"/>
        <v>0</v>
      </c>
      <c r="VA198" s="87">
        <f t="shared" si="1283"/>
        <v>0</v>
      </c>
      <c r="VB198" s="169" t="str">
        <f t="shared" si="1274"/>
        <v>AA-09</v>
      </c>
      <c r="VC198" s="12" t="e">
        <f t="shared" si="1288"/>
        <v>#DIV/0!</v>
      </c>
      <c r="VD198" s="12" t="e">
        <f t="shared" si="1284"/>
        <v>#DIV/0!</v>
      </c>
      <c r="VE198" s="3">
        <f>SUMIFS(Main!VR:VR,Main!B:B,B:B)</f>
        <v>0</v>
      </c>
      <c r="VF198" s="3">
        <f>SUMIFS(Main!VT:VT,Main!B:B,B:B)</f>
        <v>0</v>
      </c>
      <c r="VG198" s="3">
        <f>SUMIFS(Main!VV:VV,Main!B:B,B:B)</f>
        <v>0</v>
      </c>
      <c r="VH198" s="3">
        <f>SUMIFS(Main!VZ:VZ,Main!B:B,B:B)</f>
        <v>0</v>
      </c>
      <c r="VI198" s="3">
        <f>SUMIFS(Main!WB:WB,Main!B:B,B:B)</f>
        <v>0</v>
      </c>
      <c r="VJ198" s="3">
        <f>SUMIFS(Main!WD:WD,Main!B:B,B:B)</f>
        <v>0</v>
      </c>
      <c r="VK198" s="3">
        <f t="shared" si="1285"/>
        <v>0</v>
      </c>
      <c r="VL198" s="88">
        <f t="shared" si="1286"/>
        <v>0</v>
      </c>
      <c r="VM198" s="12">
        <f t="shared" si="1287"/>
        <v>0</v>
      </c>
      <c r="VN198" s="3">
        <f>SUMIFS(Main!WH:WH,Main!B:B,B:B)</f>
        <v>0</v>
      </c>
    </row>
    <row r="199" spans="1:586">
      <c r="A199" s="154" t="s">
        <v>76</v>
      </c>
      <c r="B199" s="155" t="s">
        <v>75</v>
      </c>
      <c r="C199" s="150" t="s">
        <v>294</v>
      </c>
      <c r="D199" s="150" t="s">
        <v>669</v>
      </c>
      <c r="E199" s="154" t="s">
        <v>231</v>
      </c>
      <c r="F199" s="150" t="s">
        <v>431</v>
      </c>
      <c r="G199" s="150" t="s">
        <v>431</v>
      </c>
      <c r="H199" s="17">
        <v>3557.5067147939703</v>
      </c>
      <c r="I199" s="1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87"/>
      <c r="V199" s="87"/>
      <c r="W199" s="12"/>
      <c r="X199" s="91"/>
      <c r="Y199" s="91"/>
      <c r="Z199" s="91"/>
      <c r="AA199" s="91"/>
      <c r="AB199" s="91"/>
      <c r="AC199" s="91"/>
      <c r="AD199" s="91"/>
      <c r="AE199" s="87"/>
      <c r="AF199" s="88"/>
      <c r="AG199" s="88"/>
      <c r="AH199" s="88"/>
      <c r="AI199" s="87"/>
      <c r="AJ199" s="87"/>
      <c r="AK199" s="12"/>
      <c r="AL199" s="3"/>
      <c r="AM199" s="3"/>
      <c r="AN199" s="3"/>
      <c r="AO199" s="3"/>
      <c r="AP199" s="3"/>
      <c r="AQ199" s="3"/>
      <c r="AR199" s="3"/>
      <c r="AS199" s="3"/>
      <c r="AT199" s="87"/>
      <c r="AU199" s="40"/>
      <c r="AV199" s="40"/>
      <c r="AW199" s="88"/>
      <c r="AX199" s="88"/>
      <c r="AY199" s="88"/>
      <c r="AZ199" s="87"/>
      <c r="BA199" s="87"/>
      <c r="BB199" s="87"/>
      <c r="BC199" s="89"/>
      <c r="BD199" s="12"/>
      <c r="BE199" s="3"/>
      <c r="BF199" s="3"/>
      <c r="BG199" s="3"/>
      <c r="BH199" s="3"/>
      <c r="BI199" s="3"/>
      <c r="BJ199" s="3"/>
      <c r="BK199" s="3"/>
      <c r="BL199" s="3"/>
      <c r="BM199" s="87"/>
      <c r="BN199" s="40"/>
      <c r="BO199" s="40"/>
      <c r="BP199" s="88"/>
      <c r="BQ199" s="88"/>
      <c r="BR199" s="88"/>
      <c r="BS199" s="12"/>
      <c r="BT199" s="12"/>
      <c r="BU199" s="87"/>
      <c r="BV199" s="89"/>
      <c r="BW199" s="90"/>
      <c r="BX199" s="12"/>
      <c r="BY199" s="3"/>
      <c r="BZ199" s="3"/>
      <c r="CA199" s="3"/>
      <c r="CB199" s="3"/>
      <c r="CC199" s="3"/>
      <c r="CD199" s="3"/>
      <c r="CE199" s="3"/>
      <c r="CF199" s="3"/>
      <c r="CG199" s="87"/>
      <c r="CH199" s="3"/>
      <c r="CI199" s="3"/>
      <c r="CJ199" s="88"/>
      <c r="CK199" s="88"/>
      <c r="CL199" s="88"/>
      <c r="CM199" s="87"/>
      <c r="CN199" s="87"/>
      <c r="CO199" s="12"/>
      <c r="CP199" s="12"/>
      <c r="CQ199" s="77"/>
      <c r="CR199" s="12"/>
      <c r="CS199" s="3"/>
      <c r="CT199" s="3"/>
      <c r="CU199" s="3"/>
      <c r="CV199" s="3"/>
      <c r="CW199" s="3"/>
      <c r="CX199" s="3"/>
      <c r="CY199" s="3"/>
      <c r="CZ199" s="3"/>
      <c r="DA199" s="87"/>
      <c r="DB199" s="45"/>
      <c r="DC199" s="3"/>
      <c r="DD199" s="88"/>
      <c r="DE199" s="88"/>
      <c r="DF199" s="88"/>
      <c r="DG199" s="12"/>
      <c r="DH199" s="12"/>
      <c r="DI199" s="12"/>
      <c r="DJ199" s="12"/>
      <c r="DK199" s="3"/>
      <c r="DL199" s="2"/>
      <c r="DM199" s="3"/>
      <c r="DN199" s="3"/>
      <c r="DO199" s="3"/>
      <c r="DP199" s="3"/>
      <c r="DQ199" s="3"/>
      <c r="DR199" s="3"/>
      <c r="DS199" s="3"/>
      <c r="DT199" s="3"/>
      <c r="DU199" s="12"/>
      <c r="DV199" s="87"/>
      <c r="DW199" s="3"/>
      <c r="DX199" s="3"/>
      <c r="DY199" s="88"/>
      <c r="DZ199" s="88"/>
      <c r="EA199" s="88"/>
      <c r="EB199" s="12"/>
      <c r="EC199" s="12"/>
      <c r="ED199" s="12"/>
      <c r="EE199" s="12"/>
      <c r="EF199" s="3"/>
      <c r="EG199" s="12"/>
      <c r="EH199" s="3"/>
      <c r="EI199" s="3"/>
      <c r="EJ199" s="3"/>
      <c r="EK199" s="3"/>
      <c r="EL199" s="3"/>
      <c r="EM199" s="3"/>
      <c r="EN199" s="3"/>
      <c r="EO199" s="3"/>
      <c r="EP199" s="12"/>
      <c r="EQ199" s="87"/>
      <c r="ER199" s="3"/>
      <c r="ES199" s="3"/>
      <c r="ET199" s="88"/>
      <c r="EU199" s="88"/>
      <c r="EV199" s="88"/>
      <c r="EW199" s="12"/>
      <c r="EX199" s="12"/>
      <c r="EY199" s="12"/>
      <c r="EZ199" s="12"/>
      <c r="FA199" s="3"/>
      <c r="FB199" s="12"/>
      <c r="FC199" s="3"/>
      <c r="FD199" s="3"/>
      <c r="FE199" s="3"/>
      <c r="FF199" s="3"/>
      <c r="FG199" s="3"/>
      <c r="FH199" s="3"/>
      <c r="FI199" s="3"/>
      <c r="FJ199" s="3"/>
      <c r="FK199" s="12"/>
      <c r="FL199" s="12"/>
      <c r="FM199" s="3"/>
      <c r="FN199" s="88"/>
      <c r="FO199" s="88"/>
      <c r="FP199" s="88"/>
      <c r="FQ199" s="88"/>
      <c r="FR199" s="12"/>
      <c r="FS199" s="12"/>
      <c r="FT199" s="12"/>
      <c r="FU199" s="39"/>
      <c r="FV199" s="77"/>
      <c r="FW199" s="12"/>
      <c r="FX199" s="3"/>
      <c r="FY199" s="3"/>
      <c r="FZ199" s="3"/>
      <c r="GA199" s="3"/>
      <c r="GB199" s="3"/>
      <c r="GC199" s="3"/>
      <c r="GD199" s="3"/>
      <c r="GE199" s="3"/>
      <c r="GF199" s="12"/>
      <c r="GG199" s="12"/>
      <c r="GH199" s="88"/>
      <c r="GI199" s="45"/>
      <c r="GJ199" s="88"/>
      <c r="GK199" s="88"/>
      <c r="GL199" s="88"/>
      <c r="GM199" s="12"/>
      <c r="GN199" s="12"/>
      <c r="GO199" s="12"/>
      <c r="GP199" s="12"/>
      <c r="GQ199" s="77" t="s">
        <v>615</v>
      </c>
      <c r="GR199" s="12">
        <v>0</v>
      </c>
      <c r="GS199" s="3">
        <v>0</v>
      </c>
      <c r="GT199" s="3">
        <v>0</v>
      </c>
      <c r="GU199" s="3">
        <v>0</v>
      </c>
      <c r="GV199" s="3">
        <v>0</v>
      </c>
      <c r="GW199" s="3">
        <f t="shared" si="1176"/>
        <v>0</v>
      </c>
      <c r="GX199" s="3">
        <v>0</v>
      </c>
      <c r="GY199" s="3">
        <v>0</v>
      </c>
      <c r="GZ199" s="3">
        <f t="shared" si="1177"/>
        <v>0</v>
      </c>
      <c r="HA199" s="12">
        <f t="shared" si="1178"/>
        <v>0</v>
      </c>
      <c r="HB199" s="12">
        <f t="shared" si="1179"/>
        <v>0</v>
      </c>
      <c r="HC199" s="88">
        <f t="shared" si="1180"/>
        <v>0</v>
      </c>
      <c r="HD199" s="45">
        <f t="shared" si="1181"/>
        <v>0</v>
      </c>
      <c r="HE199" s="88">
        <v>0</v>
      </c>
      <c r="HF199" s="88">
        <v>0</v>
      </c>
      <c r="HG199" s="88">
        <v>0</v>
      </c>
      <c r="HH199" s="12">
        <f t="shared" si="1182"/>
        <v>0</v>
      </c>
      <c r="HI199" s="12">
        <f t="shared" si="1183"/>
        <v>0</v>
      </c>
      <c r="HJ199" s="12" t="e">
        <f t="shared" si="1184"/>
        <v>#DIV/0!</v>
      </c>
      <c r="HK199" s="12" t="e">
        <f t="shared" si="1185"/>
        <v>#DIV/0!</v>
      </c>
      <c r="HL199" s="77" t="s">
        <v>231</v>
      </c>
      <c r="HM199" s="3">
        <v>0</v>
      </c>
      <c r="HN199" s="3">
        <v>0</v>
      </c>
      <c r="HO199" s="3">
        <v>0</v>
      </c>
      <c r="HP199" s="3">
        <v>0</v>
      </c>
      <c r="HQ199" s="3">
        <v>0</v>
      </c>
      <c r="HR199" s="3">
        <f t="shared" si="1186"/>
        <v>0</v>
      </c>
      <c r="HS199" s="3">
        <v>0</v>
      </c>
      <c r="HT199" s="3">
        <f t="shared" si="1187"/>
        <v>0</v>
      </c>
      <c r="HU199" s="12">
        <f t="shared" si="1188"/>
        <v>0</v>
      </c>
      <c r="HV199" s="12">
        <f t="shared" si="1189"/>
        <v>0</v>
      </c>
      <c r="HW199" s="88">
        <f t="shared" si="1190"/>
        <v>0</v>
      </c>
      <c r="HX199" s="45">
        <f t="shared" si="1191"/>
        <v>0</v>
      </c>
      <c r="HY199" s="3">
        <v>0</v>
      </c>
      <c r="HZ199" s="3">
        <v>0</v>
      </c>
      <c r="IA199" s="3">
        <v>0</v>
      </c>
      <c r="IB199" s="20">
        <f t="shared" si="1192"/>
        <v>0</v>
      </c>
      <c r="IC199" s="12">
        <f t="shared" si="1193"/>
        <v>0</v>
      </c>
      <c r="ID199" s="12">
        <f t="shared" si="1194"/>
        <v>0</v>
      </c>
      <c r="IE199" s="12" t="e">
        <f t="shared" si="1195"/>
        <v>#DIV/0!</v>
      </c>
      <c r="IF199" s="105" t="e">
        <f t="shared" si="1196"/>
        <v>#DIV/0!</v>
      </c>
      <c r="IG199" s="100">
        <v>0</v>
      </c>
      <c r="IH199" s="3">
        <v>0</v>
      </c>
      <c r="II199" s="3">
        <v>0</v>
      </c>
      <c r="IJ199" s="3">
        <v>0</v>
      </c>
      <c r="IK199" s="3">
        <v>0</v>
      </c>
      <c r="IL199" s="3">
        <f t="shared" si="1197"/>
        <v>0</v>
      </c>
      <c r="IM199" s="3">
        <v>0</v>
      </c>
      <c r="IN199" s="3">
        <f t="shared" si="1198"/>
        <v>0</v>
      </c>
      <c r="IO199" s="12">
        <f t="shared" si="1199"/>
        <v>0</v>
      </c>
      <c r="IP199" s="12">
        <f t="shared" si="1200"/>
        <v>0</v>
      </c>
      <c r="IQ199" s="88">
        <f t="shared" si="1201"/>
        <v>0</v>
      </c>
      <c r="IR199" s="45">
        <f t="shared" si="1202"/>
        <v>0</v>
      </c>
      <c r="IS199" s="3">
        <v>0</v>
      </c>
      <c r="IT199" s="3">
        <v>0</v>
      </c>
      <c r="IU199" s="3">
        <v>0</v>
      </c>
      <c r="IV199" s="20">
        <f t="shared" si="1203"/>
        <v>0</v>
      </c>
      <c r="IW199" s="12">
        <f t="shared" si="1204"/>
        <v>0</v>
      </c>
      <c r="IX199" s="12">
        <f t="shared" si="1205"/>
        <v>0</v>
      </c>
      <c r="IY199" s="12" t="e">
        <f t="shared" si="1206"/>
        <v>#DIV/0!</v>
      </c>
      <c r="IZ199" s="12" t="e">
        <f t="shared" si="1207"/>
        <v>#DIV/0!</v>
      </c>
      <c r="JA199" s="100">
        <v>0</v>
      </c>
      <c r="JB199" s="3">
        <v>0</v>
      </c>
      <c r="JC199" s="3">
        <v>0</v>
      </c>
      <c r="JD199" s="3">
        <v>0</v>
      </c>
      <c r="JE199" s="3">
        <v>0</v>
      </c>
      <c r="JF199" s="3">
        <f t="shared" si="1208"/>
        <v>0</v>
      </c>
      <c r="JG199" s="3">
        <v>0</v>
      </c>
      <c r="JH199" s="3">
        <f t="shared" si="1209"/>
        <v>0</v>
      </c>
      <c r="JI199" s="12">
        <f t="shared" si="1210"/>
        <v>0</v>
      </c>
      <c r="JJ199" s="12">
        <f t="shared" si="1211"/>
        <v>0</v>
      </c>
      <c r="JK199" s="88">
        <f t="shared" si="1212"/>
        <v>0</v>
      </c>
      <c r="JL199" s="45">
        <f t="shared" si="1213"/>
        <v>0</v>
      </c>
      <c r="JM199" s="3">
        <v>0</v>
      </c>
      <c r="JN199" s="3">
        <v>0</v>
      </c>
      <c r="JO199" s="3">
        <v>0</v>
      </c>
      <c r="JP199" s="20">
        <f t="shared" si="1214"/>
        <v>0</v>
      </c>
      <c r="JQ199" s="12">
        <f t="shared" si="1215"/>
        <v>0</v>
      </c>
      <c r="JR199" s="12">
        <f t="shared" si="1216"/>
        <v>0</v>
      </c>
      <c r="JS199" s="12" t="e">
        <f t="shared" si="1217"/>
        <v>#DIV/0!</v>
      </c>
      <c r="JT199" s="12" t="e">
        <f t="shared" si="1218"/>
        <v>#DIV/0!</v>
      </c>
      <c r="JU199" s="100">
        <v>0</v>
      </c>
      <c r="JV199" s="3">
        <v>0</v>
      </c>
      <c r="JW199" s="3">
        <v>0</v>
      </c>
      <c r="JX199" s="3">
        <v>0</v>
      </c>
      <c r="JY199" s="3">
        <v>0</v>
      </c>
      <c r="JZ199" s="3">
        <f t="shared" si="1219"/>
        <v>0</v>
      </c>
      <c r="KA199" s="3">
        <v>0</v>
      </c>
      <c r="KB199" s="3">
        <f t="shared" si="1220"/>
        <v>0</v>
      </c>
      <c r="KC199" s="12">
        <f t="shared" si="1221"/>
        <v>0</v>
      </c>
      <c r="KD199" s="12">
        <f t="shared" si="1222"/>
        <v>0</v>
      </c>
      <c r="KE199" s="88">
        <f t="shared" si="1223"/>
        <v>0</v>
      </c>
      <c r="KF199" s="45">
        <f t="shared" si="1224"/>
        <v>0</v>
      </c>
      <c r="KG199" s="3">
        <v>0</v>
      </c>
      <c r="KH199" s="3">
        <v>0</v>
      </c>
      <c r="KI199" s="3">
        <v>0</v>
      </c>
      <c r="KJ199" s="20">
        <f t="shared" si="1225"/>
        <v>0</v>
      </c>
      <c r="KK199" s="12">
        <f t="shared" si="1226"/>
        <v>0</v>
      </c>
      <c r="KL199" s="12">
        <f t="shared" si="1227"/>
        <v>0</v>
      </c>
      <c r="KM199" s="12" t="e">
        <f t="shared" si="1228"/>
        <v>#DIV/0!</v>
      </c>
      <c r="KN199" s="12" t="e">
        <f t="shared" si="1229"/>
        <v>#DIV/0!</v>
      </c>
      <c r="KO199" s="100">
        <v>0</v>
      </c>
      <c r="KP199" s="3">
        <v>0</v>
      </c>
      <c r="KQ199" s="3">
        <v>0</v>
      </c>
      <c r="KR199" s="3">
        <v>0</v>
      </c>
      <c r="KS199" s="3">
        <v>0</v>
      </c>
      <c r="KT199" s="3">
        <f t="shared" si="1230"/>
        <v>0</v>
      </c>
      <c r="KU199" s="3">
        <v>0</v>
      </c>
      <c r="KV199" s="3">
        <f t="shared" si="1231"/>
        <v>0</v>
      </c>
      <c r="KW199" s="12">
        <f t="shared" si="1232"/>
        <v>0</v>
      </c>
      <c r="KX199" s="12">
        <f t="shared" si="1233"/>
        <v>0</v>
      </c>
      <c r="KY199" s="88">
        <f t="shared" si="1234"/>
        <v>0</v>
      </c>
      <c r="KZ199" s="45">
        <f t="shared" si="1235"/>
        <v>0</v>
      </c>
      <c r="LA199" s="3">
        <v>0</v>
      </c>
      <c r="LB199" s="3">
        <v>0</v>
      </c>
      <c r="LC199" s="3">
        <v>0</v>
      </c>
      <c r="LD199" s="20">
        <f t="shared" si="1236"/>
        <v>0</v>
      </c>
      <c r="LE199" s="12">
        <f t="shared" si="1237"/>
        <v>0</v>
      </c>
      <c r="LF199" s="12">
        <f t="shared" si="1238"/>
        <v>0</v>
      </c>
      <c r="LG199" s="12" t="e">
        <f t="shared" si="1239"/>
        <v>#DIV/0!</v>
      </c>
      <c r="LH199" s="12" t="e">
        <f t="shared" si="1240"/>
        <v>#DIV/0!</v>
      </c>
      <c r="LI199" s="100">
        <v>0</v>
      </c>
      <c r="LJ199" s="3">
        <v>0</v>
      </c>
      <c r="LK199" s="3">
        <v>0</v>
      </c>
      <c r="LL199" s="3">
        <v>0</v>
      </c>
      <c r="LM199" s="3">
        <v>0</v>
      </c>
      <c r="LN199" s="3">
        <f t="shared" si="1241"/>
        <v>0</v>
      </c>
      <c r="LO199" s="3">
        <v>0</v>
      </c>
      <c r="LP199" s="3">
        <f t="shared" si="1242"/>
        <v>0</v>
      </c>
      <c r="LQ199" s="12">
        <f t="shared" si="1243"/>
        <v>0</v>
      </c>
      <c r="LR199" s="12">
        <f t="shared" si="1244"/>
        <v>0</v>
      </c>
      <c r="LS199" s="88">
        <f t="shared" si="1245"/>
        <v>0</v>
      </c>
      <c r="LT199" s="45">
        <f t="shared" si="1246"/>
        <v>0</v>
      </c>
      <c r="LU199" s="88">
        <v>0</v>
      </c>
      <c r="LV199" s="88">
        <v>0</v>
      </c>
      <c r="LW199" s="88">
        <v>0</v>
      </c>
      <c r="LX199" s="88">
        <f t="shared" si="1247"/>
        <v>0</v>
      </c>
      <c r="LY199" s="12">
        <f t="shared" si="1248"/>
        <v>0</v>
      </c>
      <c r="LZ199" s="12">
        <f t="shared" si="1249"/>
        <v>0</v>
      </c>
      <c r="MA199" s="12" t="e">
        <f t="shared" si="1250"/>
        <v>#DIV/0!</v>
      </c>
      <c r="MB199" s="12" t="e">
        <f t="shared" si="1251"/>
        <v>#DIV/0!</v>
      </c>
      <c r="MC199" s="100">
        <v>0</v>
      </c>
      <c r="MD199" s="3">
        <v>0</v>
      </c>
      <c r="ME199" s="3">
        <v>0</v>
      </c>
      <c r="MF199" s="3">
        <v>0</v>
      </c>
      <c r="MG199" s="3">
        <v>0</v>
      </c>
      <c r="MH199" s="3">
        <f t="shared" si="1252"/>
        <v>0</v>
      </c>
      <c r="MI199" s="3">
        <v>0</v>
      </c>
      <c r="MJ199" s="3">
        <f t="shared" si="1253"/>
        <v>0</v>
      </c>
      <c r="MK199" s="12">
        <f t="shared" si="1254"/>
        <v>0</v>
      </c>
      <c r="ML199" s="12">
        <f t="shared" si="1255"/>
        <v>0</v>
      </c>
      <c r="MM199" s="88">
        <f t="shared" si="1256"/>
        <v>0</v>
      </c>
      <c r="MN199" s="45">
        <f t="shared" si="1257"/>
        <v>0</v>
      </c>
      <c r="MO199" s="88">
        <v>0</v>
      </c>
      <c r="MP199" s="88">
        <v>0</v>
      </c>
      <c r="MQ199" s="88">
        <v>0</v>
      </c>
      <c r="MR199" s="88">
        <f t="shared" si="1258"/>
        <v>0</v>
      </c>
      <c r="MS199" s="12">
        <f t="shared" si="1259"/>
        <v>0</v>
      </c>
      <c r="MT199" s="12">
        <f t="shared" si="1260"/>
        <v>0</v>
      </c>
      <c r="MU199" s="12" t="e">
        <f t="shared" si="1261"/>
        <v>#DIV/0!</v>
      </c>
      <c r="MV199" s="12" t="e">
        <f t="shared" si="1262"/>
        <v>#DIV/0!</v>
      </c>
      <c r="MW199" s="100">
        <v>0</v>
      </c>
      <c r="MX199" s="3">
        <v>0</v>
      </c>
      <c r="MY199" s="3">
        <v>0</v>
      </c>
      <c r="MZ199" s="3">
        <v>0</v>
      </c>
      <c r="NA199" s="3">
        <v>0</v>
      </c>
      <c r="NB199" s="3">
        <f t="shared" si="1263"/>
        <v>0</v>
      </c>
      <c r="NC199" s="3">
        <v>0</v>
      </c>
      <c r="ND199" s="3">
        <f t="shared" si="1264"/>
        <v>0</v>
      </c>
      <c r="NE199" s="12">
        <f t="shared" si="1265"/>
        <v>0</v>
      </c>
      <c r="NF199" s="12">
        <f t="shared" si="1266"/>
        <v>0</v>
      </c>
      <c r="NG199" s="88">
        <f t="shared" si="1267"/>
        <v>0</v>
      </c>
      <c r="NH199" s="45">
        <f t="shared" si="1268"/>
        <v>0</v>
      </c>
      <c r="NI199" s="88">
        <v>0</v>
      </c>
      <c r="NJ199" s="88">
        <v>0</v>
      </c>
      <c r="NK199" s="88">
        <v>0</v>
      </c>
      <c r="NL199" s="88">
        <f t="shared" si="1269"/>
        <v>0</v>
      </c>
      <c r="NM199" s="12">
        <f t="shared" si="1270"/>
        <v>0</v>
      </c>
      <c r="NN199" s="12">
        <f t="shared" si="1271"/>
        <v>0</v>
      </c>
      <c r="NO199" s="12" t="e">
        <f t="shared" si="1272"/>
        <v>#DIV/0!</v>
      </c>
      <c r="NP199" s="12" t="e">
        <f t="shared" si="1273"/>
        <v>#DIV/0!</v>
      </c>
      <c r="NQ199" s="100">
        <v>0</v>
      </c>
      <c r="NR199" s="3">
        <v>0</v>
      </c>
      <c r="NS199" s="3">
        <v>0</v>
      </c>
      <c r="NT199" s="3">
        <v>0</v>
      </c>
      <c r="NU199" s="3">
        <v>0</v>
      </c>
      <c r="NV199" s="3">
        <f t="shared" si="1134"/>
        <v>0</v>
      </c>
      <c r="NW199" s="3">
        <f t="shared" si="1135"/>
        <v>0</v>
      </c>
      <c r="NX199" s="12">
        <f t="shared" si="1136"/>
        <v>0</v>
      </c>
      <c r="NY199" s="88">
        <f t="shared" si="1137"/>
        <v>0</v>
      </c>
      <c r="NZ199" s="45">
        <f t="shared" si="1138"/>
        <v>0</v>
      </c>
      <c r="OA199" s="88">
        <v>0</v>
      </c>
      <c r="OB199" s="88">
        <v>0</v>
      </c>
      <c r="OC199" s="88">
        <v>0</v>
      </c>
      <c r="OD199" s="88">
        <f t="shared" si="1139"/>
        <v>0</v>
      </c>
      <c r="OE199" s="12">
        <f t="shared" si="1140"/>
        <v>0</v>
      </c>
      <c r="OF199" s="12">
        <f t="shared" si="1141"/>
        <v>0</v>
      </c>
      <c r="OG199" s="12">
        <f t="shared" si="1142"/>
        <v>0</v>
      </c>
      <c r="OH199" s="12" t="e">
        <f t="shared" si="1143"/>
        <v>#DIV/0!</v>
      </c>
      <c r="OI199" s="12" t="e">
        <f t="shared" si="1144"/>
        <v>#DIV/0!</v>
      </c>
      <c r="OJ199" s="3">
        <v>0</v>
      </c>
      <c r="OK199" s="3">
        <v>0</v>
      </c>
      <c r="OL199" s="3">
        <v>0</v>
      </c>
      <c r="OM199" s="3">
        <v>0</v>
      </c>
      <c r="ON199" s="3">
        <v>0</v>
      </c>
      <c r="OO199" s="3">
        <f t="shared" si="1145"/>
        <v>0</v>
      </c>
      <c r="OP199" s="88">
        <f t="shared" si="1146"/>
        <v>0</v>
      </c>
      <c r="OQ199" s="12">
        <f t="shared" si="1147"/>
        <v>0</v>
      </c>
      <c r="OR199" s="3">
        <v>0</v>
      </c>
      <c r="OS199" s="100">
        <v>0</v>
      </c>
      <c r="OT199" s="3">
        <v>0</v>
      </c>
      <c r="OU199" s="3">
        <v>0</v>
      </c>
      <c r="OV199" s="3">
        <v>0</v>
      </c>
      <c r="OW199" s="3">
        <v>0</v>
      </c>
      <c r="OX199" s="3">
        <f t="shared" si="1148"/>
        <v>0</v>
      </c>
      <c r="OY199" s="3">
        <f t="shared" si="1149"/>
        <v>0</v>
      </c>
      <c r="OZ199" s="12">
        <f t="shared" si="1150"/>
        <v>0</v>
      </c>
      <c r="PA199" s="88">
        <f t="shared" si="1151"/>
        <v>0</v>
      </c>
      <c r="PB199" s="45">
        <f t="shared" si="1152"/>
        <v>0</v>
      </c>
      <c r="PC199" s="88">
        <v>0</v>
      </c>
      <c r="PD199" s="88">
        <v>0</v>
      </c>
      <c r="PE199" s="88">
        <v>0</v>
      </c>
      <c r="PF199" s="88">
        <f t="shared" si="1153"/>
        <v>0</v>
      </c>
      <c r="PG199" s="12">
        <f t="shared" si="1154"/>
        <v>0</v>
      </c>
      <c r="PH199" s="12">
        <f t="shared" si="1155"/>
        <v>0</v>
      </c>
      <c r="PI199" s="12">
        <f t="shared" si="1156"/>
        <v>0</v>
      </c>
      <c r="PJ199" s="12" t="e">
        <f t="shared" si="1157"/>
        <v>#DIV/0!</v>
      </c>
      <c r="PK199" s="12" t="e">
        <f t="shared" si="1158"/>
        <v>#DIV/0!</v>
      </c>
      <c r="PL199" s="3">
        <v>0</v>
      </c>
      <c r="PM199" s="3">
        <v>0</v>
      </c>
      <c r="PN199" s="3">
        <v>0</v>
      </c>
      <c r="PO199" s="3">
        <v>0</v>
      </c>
      <c r="PP199" s="3">
        <v>0</v>
      </c>
      <c r="PQ199" s="3">
        <v>0</v>
      </c>
      <c r="PR199" s="3">
        <f t="shared" si="1159"/>
        <v>0</v>
      </c>
      <c r="PS199" s="88">
        <f t="shared" si="1160"/>
        <v>0</v>
      </c>
      <c r="PT199" s="12">
        <f t="shared" si="1161"/>
        <v>0</v>
      </c>
      <c r="PU199" s="3">
        <v>0</v>
      </c>
      <c r="PV199" s="100">
        <v>0</v>
      </c>
      <c r="PW199" s="3">
        <v>0</v>
      </c>
      <c r="PX199" s="3">
        <v>0</v>
      </c>
      <c r="PY199" s="3">
        <v>0</v>
      </c>
      <c r="PZ199" s="3">
        <v>0</v>
      </c>
      <c r="QA199" s="3">
        <f t="shared" si="1162"/>
        <v>0</v>
      </c>
      <c r="QB199" s="3">
        <f t="shared" si="1163"/>
        <v>0</v>
      </c>
      <c r="QC199" s="12">
        <f t="shared" si="1164"/>
        <v>0</v>
      </c>
      <c r="QD199" s="88">
        <f t="shared" si="1165"/>
        <v>0</v>
      </c>
      <c r="QE199" s="45">
        <f t="shared" si="1166"/>
        <v>0</v>
      </c>
      <c r="QF199" s="88">
        <v>0</v>
      </c>
      <c r="QG199" s="88">
        <v>0</v>
      </c>
      <c r="QH199" s="88">
        <v>0</v>
      </c>
      <c r="QI199" s="88">
        <f t="shared" si="1167"/>
        <v>0</v>
      </c>
      <c r="QJ199" s="12">
        <f t="shared" si="1168"/>
        <v>0</v>
      </c>
      <c r="QK199" s="12">
        <f t="shared" si="1169"/>
        <v>0</v>
      </c>
      <c r="QL199" s="12">
        <f t="shared" si="1170"/>
        <v>0</v>
      </c>
      <c r="QM199" s="12" t="e">
        <f t="shared" si="1171"/>
        <v>#DIV/0!</v>
      </c>
      <c r="QN199" s="12" t="e">
        <f t="shared" si="1172"/>
        <v>#DIV/0!</v>
      </c>
      <c r="QO199" s="3">
        <v>0</v>
      </c>
      <c r="QP199" s="3"/>
      <c r="QQ199" s="3">
        <v>0</v>
      </c>
      <c r="QR199" s="3">
        <v>0</v>
      </c>
      <c r="QS199" s="3">
        <v>0</v>
      </c>
      <c r="QT199" s="3">
        <v>0</v>
      </c>
      <c r="QU199" s="3">
        <f t="shared" si="1173"/>
        <v>0</v>
      </c>
      <c r="QV199" s="88">
        <f t="shared" si="1174"/>
        <v>0</v>
      </c>
      <c r="QW199" s="12">
        <f t="shared" si="1175"/>
        <v>0</v>
      </c>
      <c r="QX199" s="3">
        <v>0</v>
      </c>
      <c r="QY199" s="100">
        <v>0</v>
      </c>
      <c r="QZ199" s="3">
        <v>0</v>
      </c>
      <c r="RA199" s="3">
        <v>0</v>
      </c>
      <c r="RB199" s="3">
        <v>0</v>
      </c>
      <c r="RC199" s="3">
        <v>0</v>
      </c>
      <c r="RD199" s="3">
        <f t="shared" si="1087"/>
        <v>0</v>
      </c>
      <c r="RE199" s="3">
        <f t="shared" si="1088"/>
        <v>0</v>
      </c>
      <c r="RF199" s="12">
        <f t="shared" si="1089"/>
        <v>0</v>
      </c>
      <c r="RG199" s="88">
        <f t="shared" si="1090"/>
        <v>0</v>
      </c>
      <c r="RH199" s="45">
        <f t="shared" si="1091"/>
        <v>0</v>
      </c>
      <c r="RI199" s="88">
        <v>0</v>
      </c>
      <c r="RJ199" s="88">
        <v>0</v>
      </c>
      <c r="RK199" s="88">
        <v>0</v>
      </c>
      <c r="RL199" s="88">
        <f t="shared" si="1092"/>
        <v>0</v>
      </c>
      <c r="RM199" s="12">
        <f t="shared" si="1093"/>
        <v>0</v>
      </c>
      <c r="RN199" s="12">
        <f t="shared" si="1094"/>
        <v>0</v>
      </c>
      <c r="RO199" s="12">
        <f t="shared" si="1095"/>
        <v>0</v>
      </c>
      <c r="RP199" s="169" t="str">
        <f t="shared" si="1096"/>
        <v>AI-02</v>
      </c>
      <c r="RQ199" s="12" t="e">
        <f t="shared" si="1097"/>
        <v>#DIV/0!</v>
      </c>
      <c r="RR199" s="12" t="e">
        <f t="shared" si="1098"/>
        <v>#DIV/0!</v>
      </c>
      <c r="RS199" s="3">
        <v>0</v>
      </c>
      <c r="RT199" s="3">
        <v>0</v>
      </c>
      <c r="RU199" s="3">
        <v>0</v>
      </c>
      <c r="RV199" s="3">
        <v>0</v>
      </c>
      <c r="RW199" s="3">
        <v>0</v>
      </c>
      <c r="RX199" s="3">
        <v>0</v>
      </c>
      <c r="RY199" s="3">
        <f t="shared" si="1099"/>
        <v>0</v>
      </c>
      <c r="RZ199" s="88">
        <f t="shared" si="1100"/>
        <v>0</v>
      </c>
      <c r="SA199" s="12">
        <f t="shared" si="1101"/>
        <v>0</v>
      </c>
      <c r="SB199" s="3">
        <v>0</v>
      </c>
      <c r="SC199" s="100">
        <v>0</v>
      </c>
      <c r="SD199" s="3">
        <v>0</v>
      </c>
      <c r="SE199" s="3">
        <v>0</v>
      </c>
      <c r="SF199" s="3">
        <v>0</v>
      </c>
      <c r="SG199" s="3">
        <v>0</v>
      </c>
      <c r="SH199" s="3">
        <f t="shared" si="1102"/>
        <v>0</v>
      </c>
      <c r="SI199" s="3">
        <f t="shared" si="1103"/>
        <v>0</v>
      </c>
      <c r="SJ199" s="12">
        <f t="shared" si="1104"/>
        <v>0</v>
      </c>
      <c r="SK199" s="88">
        <f t="shared" si="1105"/>
        <v>0</v>
      </c>
      <c r="SL199" s="45">
        <f t="shared" si="1106"/>
        <v>0</v>
      </c>
      <c r="SM199" s="88">
        <v>0</v>
      </c>
      <c r="SN199" s="88">
        <v>0</v>
      </c>
      <c r="SO199" s="88">
        <v>0</v>
      </c>
      <c r="SP199" s="88">
        <f t="shared" si="1107"/>
        <v>0</v>
      </c>
      <c r="SQ199" s="12">
        <f t="shared" si="1108"/>
        <v>0</v>
      </c>
      <c r="SR199" s="87">
        <f t="shared" si="1109"/>
        <v>0</v>
      </c>
      <c r="SS199" s="87">
        <f t="shared" si="1110"/>
        <v>0</v>
      </c>
      <c r="ST199" s="169" t="str">
        <f t="shared" si="1111"/>
        <v>AI-02</v>
      </c>
      <c r="SU199" s="12" t="e">
        <f t="shared" si="1112"/>
        <v>#DIV/0!</v>
      </c>
      <c r="SV199" s="12" t="e">
        <f t="shared" si="1113"/>
        <v>#DIV/0!</v>
      </c>
      <c r="SW199" s="3">
        <v>0</v>
      </c>
      <c r="SX199" s="3">
        <v>0</v>
      </c>
      <c r="SY199" s="3">
        <v>0</v>
      </c>
      <c r="SZ199" s="3">
        <v>0</v>
      </c>
      <c r="TA199" s="3">
        <v>0</v>
      </c>
      <c r="TB199" s="3">
        <v>0</v>
      </c>
      <c r="TC199" s="3">
        <f t="shared" si="1114"/>
        <v>0</v>
      </c>
      <c r="TD199" s="88">
        <f t="shared" si="1115"/>
        <v>0</v>
      </c>
      <c r="TE199" s="12">
        <f t="shared" si="1116"/>
        <v>0</v>
      </c>
      <c r="TF199" s="3">
        <v>0</v>
      </c>
      <c r="TG199" s="100">
        <f>SUMIFS(Main!TX:TX,Main!B:B,B:B)</f>
        <v>0</v>
      </c>
      <c r="TH199" s="3">
        <v>0</v>
      </c>
      <c r="TI199" s="3">
        <v>0</v>
      </c>
      <c r="TJ199" s="3">
        <f>SUMIFS(Main!TT:TT,Main!B:B,B:B)</f>
        <v>0</v>
      </c>
      <c r="TK199" s="3">
        <v>0</v>
      </c>
      <c r="TL199" s="3">
        <f t="shared" si="1117"/>
        <v>0</v>
      </c>
      <c r="TM199" s="3">
        <f t="shared" si="1118"/>
        <v>0</v>
      </c>
      <c r="TN199" s="12">
        <f t="shared" si="1119"/>
        <v>0</v>
      </c>
      <c r="TO199" s="88">
        <f t="shared" si="1120"/>
        <v>0</v>
      </c>
      <c r="TP199" s="45">
        <f t="shared" si="1121"/>
        <v>0</v>
      </c>
      <c r="TQ199" s="88">
        <v>0</v>
      </c>
      <c r="TR199" s="88">
        <v>0</v>
      </c>
      <c r="TS199" s="88">
        <f>SUMIFS(Main!TU:TU,Main!B:B,B:B)</f>
        <v>0</v>
      </c>
      <c r="TT199" s="88">
        <f t="shared" si="1122"/>
        <v>0</v>
      </c>
      <c r="TU199" s="12">
        <f t="shared" si="1123"/>
        <v>0</v>
      </c>
      <c r="TV199" s="87">
        <f t="shared" si="1124"/>
        <v>0</v>
      </c>
      <c r="TW199" s="87">
        <f t="shared" si="1125"/>
        <v>0</v>
      </c>
      <c r="TX199" s="169" t="str">
        <f t="shared" si="1126"/>
        <v>AI-02</v>
      </c>
      <c r="TY199" s="12" t="e">
        <f t="shared" si="1127"/>
        <v>#DIV/0!</v>
      </c>
      <c r="TZ199" s="12" t="e">
        <f t="shared" si="1128"/>
        <v>#DIV/0!</v>
      </c>
      <c r="UA199" s="3">
        <f>SUMIFS(Main!UG:UG,Main!B:B,B:B)</f>
        <v>0</v>
      </c>
      <c r="UB199" s="3">
        <f>SUMIFS(Main!UI:UI,Main!B:B,B:B)</f>
        <v>0</v>
      </c>
      <c r="UC199" s="3">
        <f>SUMIFS(Main!UK:UK,Main!B:B,B:B)</f>
        <v>0</v>
      </c>
      <c r="UD199" s="3">
        <f>SUMIFS(Main!UO:UO,Main!B:B,B:B)</f>
        <v>0</v>
      </c>
      <c r="UE199" s="3">
        <f>SUMIFS(Main!UQ:UQ,Main!B:B,B:B)</f>
        <v>0</v>
      </c>
      <c r="UF199" s="3">
        <f>SUMIFS(Main!US:US,Main!B:B,B:B)</f>
        <v>0</v>
      </c>
      <c r="UG199" s="3">
        <f t="shared" si="1129"/>
        <v>0</v>
      </c>
      <c r="UH199" s="88">
        <f t="shared" si="1130"/>
        <v>0</v>
      </c>
      <c r="UI199" s="12">
        <f t="shared" si="1131"/>
        <v>0</v>
      </c>
      <c r="UJ199" s="3">
        <f>SUMIFS(Main!UW:UW,Main!B:B,B:B)</f>
        <v>0</v>
      </c>
      <c r="UK199" s="100">
        <f>SUMIFS(Main!VI:VI,Main!A:A,A:A)</f>
        <v>0</v>
      </c>
      <c r="UL199" s="3">
        <v>0</v>
      </c>
      <c r="UM199" s="3">
        <v>0</v>
      </c>
      <c r="UN199" s="3">
        <f>SUMIFS(Main!VE:VE,Main!A:A,A:A)</f>
        <v>0</v>
      </c>
      <c r="UO199" s="3"/>
      <c r="UP199" s="3">
        <f t="shared" si="1275"/>
        <v>0</v>
      </c>
      <c r="UQ199" s="3">
        <f t="shared" si="1276"/>
        <v>0</v>
      </c>
      <c r="UR199" s="12">
        <f t="shared" si="1277"/>
        <v>0</v>
      </c>
      <c r="US199" s="88">
        <f t="shared" si="1278"/>
        <v>0</v>
      </c>
      <c r="UT199" s="45">
        <f t="shared" si="1279"/>
        <v>0</v>
      </c>
      <c r="UU199" s="88">
        <v>0</v>
      </c>
      <c r="UV199" s="88">
        <v>0</v>
      </c>
      <c r="UW199" s="88">
        <f>SUMIFS(Main!VF:VF,Main!A:A,A:A)</f>
        <v>0</v>
      </c>
      <c r="UX199" s="88">
        <f t="shared" si="1280"/>
        <v>0</v>
      </c>
      <c r="UY199" s="12">
        <f t="shared" si="1281"/>
        <v>0</v>
      </c>
      <c r="UZ199" s="87">
        <f t="shared" si="1282"/>
        <v>0</v>
      </c>
      <c r="VA199" s="87">
        <f t="shared" si="1283"/>
        <v>0</v>
      </c>
      <c r="VB199" s="169" t="str">
        <f t="shared" si="1274"/>
        <v>AI-02</v>
      </c>
      <c r="VC199" s="12" t="e">
        <f t="shared" si="1288"/>
        <v>#DIV/0!</v>
      </c>
      <c r="VD199" s="12" t="e">
        <f t="shared" si="1284"/>
        <v>#DIV/0!</v>
      </c>
      <c r="VE199" s="3">
        <f>SUMIFS(Main!VR:VR,Main!B:B,B:B)</f>
        <v>0</v>
      </c>
      <c r="VF199" s="3">
        <f>SUMIFS(Main!VT:VT,Main!B:B,B:B)</f>
        <v>0</v>
      </c>
      <c r="VG199" s="3">
        <f>SUMIFS(Main!VV:VV,Main!B:B,B:B)</f>
        <v>0</v>
      </c>
      <c r="VH199" s="3">
        <f>SUMIFS(Main!VZ:VZ,Main!B:B,B:B)</f>
        <v>0</v>
      </c>
      <c r="VI199" s="3">
        <f>SUMIFS(Main!WB:WB,Main!B:B,B:B)</f>
        <v>0</v>
      </c>
      <c r="VJ199" s="3">
        <f>SUMIFS(Main!WD:WD,Main!B:B,B:B)</f>
        <v>0</v>
      </c>
      <c r="VK199" s="3">
        <f t="shared" si="1285"/>
        <v>0</v>
      </c>
      <c r="VL199" s="88">
        <f t="shared" si="1286"/>
        <v>0</v>
      </c>
      <c r="VM199" s="12">
        <f t="shared" si="1287"/>
        <v>0</v>
      </c>
      <c r="VN199" s="3">
        <f>SUMIFS(Main!WH:WH,Main!B:B,B:B)</f>
        <v>0</v>
      </c>
    </row>
    <row r="200" spans="1:586">
      <c r="A200" s="154" t="s">
        <v>16</v>
      </c>
      <c r="B200" s="155" t="s">
        <v>15</v>
      </c>
      <c r="C200" s="150" t="s">
        <v>294</v>
      </c>
      <c r="D200" s="150" t="s">
        <v>669</v>
      </c>
      <c r="E200" s="154" t="s">
        <v>201</v>
      </c>
      <c r="F200" s="150" t="s">
        <v>479</v>
      </c>
      <c r="G200" s="150" t="s">
        <v>438</v>
      </c>
      <c r="H200" s="17">
        <v>257.10779592352947</v>
      </c>
      <c r="I200" s="1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87"/>
      <c r="V200" s="87"/>
      <c r="W200" s="12"/>
      <c r="X200" s="91"/>
      <c r="Y200" s="91"/>
      <c r="Z200" s="91"/>
      <c r="AA200" s="91"/>
      <c r="AB200" s="91"/>
      <c r="AC200" s="91"/>
      <c r="AD200" s="91"/>
      <c r="AE200" s="87"/>
      <c r="AF200" s="88"/>
      <c r="AG200" s="88"/>
      <c r="AH200" s="88"/>
      <c r="AI200" s="87"/>
      <c r="AJ200" s="87"/>
      <c r="AK200" s="12"/>
      <c r="AL200" s="3"/>
      <c r="AM200" s="3"/>
      <c r="AN200" s="3"/>
      <c r="AO200" s="3"/>
      <c r="AP200" s="3"/>
      <c r="AQ200" s="3"/>
      <c r="AR200" s="3"/>
      <c r="AS200" s="3"/>
      <c r="AT200" s="87"/>
      <c r="AU200" s="40"/>
      <c r="AV200" s="40"/>
      <c r="AW200" s="88"/>
      <c r="AX200" s="88"/>
      <c r="AY200" s="88"/>
      <c r="AZ200" s="87"/>
      <c r="BA200" s="87"/>
      <c r="BB200" s="87"/>
      <c r="BC200" s="89"/>
      <c r="BD200" s="12"/>
      <c r="BE200" s="3"/>
      <c r="BF200" s="3"/>
      <c r="BG200" s="3"/>
      <c r="BH200" s="3"/>
      <c r="BI200" s="3"/>
      <c r="BJ200" s="3"/>
      <c r="BK200" s="3"/>
      <c r="BL200" s="3"/>
      <c r="BM200" s="87"/>
      <c r="BN200" s="40"/>
      <c r="BO200" s="40"/>
      <c r="BP200" s="88"/>
      <c r="BQ200" s="88"/>
      <c r="BR200" s="88"/>
      <c r="BS200" s="12"/>
      <c r="BT200" s="12"/>
      <c r="BU200" s="87"/>
      <c r="BV200" s="89"/>
      <c r="BW200" s="90"/>
      <c r="BX200" s="12"/>
      <c r="BY200" s="3"/>
      <c r="BZ200" s="3"/>
      <c r="CA200" s="3"/>
      <c r="CB200" s="3"/>
      <c r="CC200" s="3"/>
      <c r="CD200" s="3"/>
      <c r="CE200" s="3"/>
      <c r="CF200" s="3"/>
      <c r="CG200" s="87"/>
      <c r="CH200" s="3"/>
      <c r="CI200" s="3"/>
      <c r="CJ200" s="88"/>
      <c r="CK200" s="88"/>
      <c r="CL200" s="88"/>
      <c r="CM200" s="87"/>
      <c r="CN200" s="87"/>
      <c r="CO200" s="12"/>
      <c r="CP200" s="12"/>
      <c r="CQ200" s="77"/>
      <c r="CR200" s="12"/>
      <c r="CS200" s="3"/>
      <c r="CT200" s="3"/>
      <c r="CU200" s="3"/>
      <c r="CV200" s="3"/>
      <c r="CW200" s="3"/>
      <c r="CX200" s="3"/>
      <c r="CY200" s="3"/>
      <c r="CZ200" s="3"/>
      <c r="DA200" s="87"/>
      <c r="DB200" s="45"/>
      <c r="DC200" s="3"/>
      <c r="DD200" s="88"/>
      <c r="DE200" s="88"/>
      <c r="DF200" s="88"/>
      <c r="DG200" s="12"/>
      <c r="DH200" s="12"/>
      <c r="DI200" s="12"/>
      <c r="DJ200" s="12"/>
      <c r="DK200" s="3"/>
      <c r="DL200" s="2"/>
      <c r="DM200" s="3"/>
      <c r="DN200" s="3"/>
      <c r="DO200" s="3"/>
      <c r="DP200" s="3"/>
      <c r="DQ200" s="3"/>
      <c r="DR200" s="3"/>
      <c r="DS200" s="3"/>
      <c r="DT200" s="3"/>
      <c r="DU200" s="12"/>
      <c r="DV200" s="87"/>
      <c r="DW200" s="3"/>
      <c r="DX200" s="3"/>
      <c r="DY200" s="88"/>
      <c r="DZ200" s="88"/>
      <c r="EA200" s="88"/>
      <c r="EB200" s="12"/>
      <c r="EC200" s="12"/>
      <c r="ED200" s="12"/>
      <c r="EE200" s="12"/>
      <c r="EF200" s="3"/>
      <c r="EG200" s="12"/>
      <c r="EH200" s="3"/>
      <c r="EI200" s="3"/>
      <c r="EJ200" s="3"/>
      <c r="EK200" s="3"/>
      <c r="EL200" s="3"/>
      <c r="EM200" s="3"/>
      <c r="EN200" s="3"/>
      <c r="EO200" s="3"/>
      <c r="EP200" s="12"/>
      <c r="EQ200" s="87"/>
      <c r="ER200" s="3"/>
      <c r="ES200" s="3"/>
      <c r="ET200" s="88"/>
      <c r="EU200" s="88"/>
      <c r="EV200" s="88"/>
      <c r="EW200" s="12"/>
      <c r="EX200" s="12"/>
      <c r="EY200" s="12"/>
      <c r="EZ200" s="12"/>
      <c r="FA200" s="3"/>
      <c r="FB200" s="12"/>
      <c r="FC200" s="3"/>
      <c r="FD200" s="3"/>
      <c r="FE200" s="3"/>
      <c r="FF200" s="3"/>
      <c r="FG200" s="3"/>
      <c r="FH200" s="3"/>
      <c r="FI200" s="3"/>
      <c r="FJ200" s="3"/>
      <c r="FK200" s="12"/>
      <c r="FL200" s="12"/>
      <c r="FM200" s="3"/>
      <c r="FN200" s="88"/>
      <c r="FO200" s="88"/>
      <c r="FP200" s="88"/>
      <c r="FQ200" s="88"/>
      <c r="FR200" s="12"/>
      <c r="FS200" s="12"/>
      <c r="FT200" s="12"/>
      <c r="FU200" s="39"/>
      <c r="FV200" s="77"/>
      <c r="FW200" s="12"/>
      <c r="FX200" s="3"/>
      <c r="FY200" s="3"/>
      <c r="FZ200" s="3"/>
      <c r="GA200" s="3"/>
      <c r="GB200" s="3"/>
      <c r="GC200" s="3"/>
      <c r="GD200" s="3"/>
      <c r="GE200" s="3"/>
      <c r="GF200" s="12"/>
      <c r="GG200" s="12"/>
      <c r="GH200" s="88"/>
      <c r="GI200" s="45"/>
      <c r="GJ200" s="88"/>
      <c r="GK200" s="88"/>
      <c r="GL200" s="88"/>
      <c r="GM200" s="12"/>
      <c r="GN200" s="12"/>
      <c r="GO200" s="12"/>
      <c r="GP200" s="12"/>
      <c r="GQ200" s="77" t="s">
        <v>617</v>
      </c>
      <c r="GR200" s="12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f t="shared" si="1176"/>
        <v>0</v>
      </c>
      <c r="GX200" s="3">
        <v>0</v>
      </c>
      <c r="GY200" s="3">
        <v>0</v>
      </c>
      <c r="GZ200" s="3">
        <f t="shared" si="1177"/>
        <v>0</v>
      </c>
      <c r="HA200" s="12">
        <f t="shared" si="1178"/>
        <v>0</v>
      </c>
      <c r="HB200" s="12">
        <f t="shared" si="1179"/>
        <v>0</v>
      </c>
      <c r="HC200" s="88">
        <f t="shared" si="1180"/>
        <v>0</v>
      </c>
      <c r="HD200" s="45">
        <f t="shared" si="1181"/>
        <v>0</v>
      </c>
      <c r="HE200" s="88">
        <v>0</v>
      </c>
      <c r="HF200" s="88">
        <v>0</v>
      </c>
      <c r="HG200" s="88">
        <v>0</v>
      </c>
      <c r="HH200" s="12">
        <f t="shared" si="1182"/>
        <v>0</v>
      </c>
      <c r="HI200" s="12">
        <f t="shared" si="1183"/>
        <v>0</v>
      </c>
      <c r="HJ200" s="12" t="e">
        <f t="shared" si="1184"/>
        <v>#DIV/0!</v>
      </c>
      <c r="HK200" s="12" t="e">
        <f t="shared" si="1185"/>
        <v>#DIV/0!</v>
      </c>
      <c r="HL200" s="77" t="s">
        <v>201</v>
      </c>
      <c r="HM200" s="3">
        <v>0</v>
      </c>
      <c r="HN200" s="3">
        <v>0</v>
      </c>
      <c r="HO200" s="3">
        <v>0</v>
      </c>
      <c r="HP200" s="3">
        <v>0</v>
      </c>
      <c r="HQ200" s="3">
        <v>0</v>
      </c>
      <c r="HR200" s="3">
        <f t="shared" si="1186"/>
        <v>0</v>
      </c>
      <c r="HS200" s="3">
        <v>0</v>
      </c>
      <c r="HT200" s="3">
        <f t="shared" si="1187"/>
        <v>0</v>
      </c>
      <c r="HU200" s="12">
        <f t="shared" si="1188"/>
        <v>0</v>
      </c>
      <c r="HV200" s="12">
        <f t="shared" si="1189"/>
        <v>0</v>
      </c>
      <c r="HW200" s="88">
        <f t="shared" si="1190"/>
        <v>0</v>
      </c>
      <c r="HX200" s="45">
        <f t="shared" si="1191"/>
        <v>0</v>
      </c>
      <c r="HY200" s="3">
        <v>0</v>
      </c>
      <c r="HZ200" s="3">
        <v>0</v>
      </c>
      <c r="IA200" s="3">
        <v>0</v>
      </c>
      <c r="IB200" s="20">
        <f t="shared" si="1192"/>
        <v>0</v>
      </c>
      <c r="IC200" s="12">
        <f t="shared" si="1193"/>
        <v>0</v>
      </c>
      <c r="ID200" s="12">
        <f t="shared" si="1194"/>
        <v>0</v>
      </c>
      <c r="IE200" s="12" t="e">
        <f t="shared" si="1195"/>
        <v>#DIV/0!</v>
      </c>
      <c r="IF200" s="105" t="e">
        <f t="shared" si="1196"/>
        <v>#DIV/0!</v>
      </c>
      <c r="IG200" s="100">
        <v>0</v>
      </c>
      <c r="IH200" s="3">
        <v>0</v>
      </c>
      <c r="II200" s="3">
        <v>0</v>
      </c>
      <c r="IJ200" s="3">
        <v>0</v>
      </c>
      <c r="IK200" s="3">
        <v>0</v>
      </c>
      <c r="IL200" s="3">
        <f t="shared" si="1197"/>
        <v>0</v>
      </c>
      <c r="IM200" s="3">
        <v>0</v>
      </c>
      <c r="IN200" s="3">
        <f t="shared" si="1198"/>
        <v>0</v>
      </c>
      <c r="IO200" s="12">
        <f t="shared" si="1199"/>
        <v>0</v>
      </c>
      <c r="IP200" s="12">
        <f t="shared" si="1200"/>
        <v>0</v>
      </c>
      <c r="IQ200" s="88">
        <f t="shared" si="1201"/>
        <v>0</v>
      </c>
      <c r="IR200" s="45">
        <f t="shared" si="1202"/>
        <v>0</v>
      </c>
      <c r="IS200" s="3">
        <v>0</v>
      </c>
      <c r="IT200" s="3">
        <v>0</v>
      </c>
      <c r="IU200" s="3">
        <v>0</v>
      </c>
      <c r="IV200" s="20">
        <f t="shared" si="1203"/>
        <v>0</v>
      </c>
      <c r="IW200" s="12">
        <f t="shared" si="1204"/>
        <v>0</v>
      </c>
      <c r="IX200" s="12">
        <f t="shared" si="1205"/>
        <v>0</v>
      </c>
      <c r="IY200" s="12" t="e">
        <f t="shared" si="1206"/>
        <v>#DIV/0!</v>
      </c>
      <c r="IZ200" s="12" t="e">
        <f t="shared" si="1207"/>
        <v>#DIV/0!</v>
      </c>
      <c r="JA200" s="100">
        <v>0</v>
      </c>
      <c r="JB200" s="3">
        <v>0</v>
      </c>
      <c r="JC200" s="3">
        <v>0</v>
      </c>
      <c r="JD200" s="3">
        <v>0</v>
      </c>
      <c r="JE200" s="3">
        <v>0</v>
      </c>
      <c r="JF200" s="3">
        <f t="shared" si="1208"/>
        <v>0</v>
      </c>
      <c r="JG200" s="3">
        <v>0</v>
      </c>
      <c r="JH200" s="3">
        <f t="shared" si="1209"/>
        <v>0</v>
      </c>
      <c r="JI200" s="12">
        <f t="shared" si="1210"/>
        <v>0</v>
      </c>
      <c r="JJ200" s="12">
        <f t="shared" si="1211"/>
        <v>0</v>
      </c>
      <c r="JK200" s="88">
        <f t="shared" si="1212"/>
        <v>0</v>
      </c>
      <c r="JL200" s="45">
        <f t="shared" si="1213"/>
        <v>0</v>
      </c>
      <c r="JM200" s="3">
        <v>0</v>
      </c>
      <c r="JN200" s="3">
        <v>0</v>
      </c>
      <c r="JO200" s="3">
        <v>0</v>
      </c>
      <c r="JP200" s="20">
        <f t="shared" si="1214"/>
        <v>0</v>
      </c>
      <c r="JQ200" s="12">
        <f t="shared" si="1215"/>
        <v>0</v>
      </c>
      <c r="JR200" s="12">
        <f t="shared" si="1216"/>
        <v>0</v>
      </c>
      <c r="JS200" s="12" t="e">
        <f t="shared" si="1217"/>
        <v>#DIV/0!</v>
      </c>
      <c r="JT200" s="12" t="e">
        <f t="shared" si="1218"/>
        <v>#DIV/0!</v>
      </c>
      <c r="JU200" s="100">
        <v>0</v>
      </c>
      <c r="JV200" s="3">
        <v>0</v>
      </c>
      <c r="JW200" s="3">
        <v>0</v>
      </c>
      <c r="JX200" s="3">
        <v>0</v>
      </c>
      <c r="JY200" s="3">
        <v>0</v>
      </c>
      <c r="JZ200" s="3">
        <f t="shared" si="1219"/>
        <v>0</v>
      </c>
      <c r="KA200" s="3">
        <v>0</v>
      </c>
      <c r="KB200" s="3">
        <f t="shared" si="1220"/>
        <v>0</v>
      </c>
      <c r="KC200" s="12">
        <f t="shared" si="1221"/>
        <v>0</v>
      </c>
      <c r="KD200" s="12">
        <f t="shared" si="1222"/>
        <v>0</v>
      </c>
      <c r="KE200" s="88">
        <f t="shared" si="1223"/>
        <v>0</v>
      </c>
      <c r="KF200" s="45">
        <f t="shared" si="1224"/>
        <v>0</v>
      </c>
      <c r="KG200" s="3">
        <v>0</v>
      </c>
      <c r="KH200" s="3">
        <v>0</v>
      </c>
      <c r="KI200" s="3">
        <v>0</v>
      </c>
      <c r="KJ200" s="20">
        <f t="shared" si="1225"/>
        <v>0</v>
      </c>
      <c r="KK200" s="12">
        <f t="shared" si="1226"/>
        <v>0</v>
      </c>
      <c r="KL200" s="12">
        <f t="shared" si="1227"/>
        <v>0</v>
      </c>
      <c r="KM200" s="12" t="e">
        <f t="shared" si="1228"/>
        <v>#DIV/0!</v>
      </c>
      <c r="KN200" s="12" t="e">
        <f t="shared" si="1229"/>
        <v>#DIV/0!</v>
      </c>
      <c r="KO200" s="100">
        <v>0</v>
      </c>
      <c r="KP200" s="3">
        <v>0</v>
      </c>
      <c r="KQ200" s="3">
        <v>0</v>
      </c>
      <c r="KR200" s="3">
        <v>0</v>
      </c>
      <c r="KS200" s="3">
        <v>0</v>
      </c>
      <c r="KT200" s="3">
        <f t="shared" si="1230"/>
        <v>0</v>
      </c>
      <c r="KU200" s="3">
        <v>0</v>
      </c>
      <c r="KV200" s="3">
        <f t="shared" si="1231"/>
        <v>0</v>
      </c>
      <c r="KW200" s="12">
        <f t="shared" si="1232"/>
        <v>0</v>
      </c>
      <c r="KX200" s="12">
        <f t="shared" si="1233"/>
        <v>0</v>
      </c>
      <c r="KY200" s="88">
        <f t="shared" si="1234"/>
        <v>0</v>
      </c>
      <c r="KZ200" s="45">
        <f t="shared" si="1235"/>
        <v>0</v>
      </c>
      <c r="LA200" s="3">
        <v>0</v>
      </c>
      <c r="LB200" s="3">
        <v>0</v>
      </c>
      <c r="LC200" s="3">
        <v>0</v>
      </c>
      <c r="LD200" s="20">
        <f t="shared" si="1236"/>
        <v>0</v>
      </c>
      <c r="LE200" s="12">
        <f t="shared" si="1237"/>
        <v>0</v>
      </c>
      <c r="LF200" s="12">
        <f t="shared" si="1238"/>
        <v>0</v>
      </c>
      <c r="LG200" s="12" t="e">
        <f t="shared" si="1239"/>
        <v>#DIV/0!</v>
      </c>
      <c r="LH200" s="12" t="e">
        <f t="shared" si="1240"/>
        <v>#DIV/0!</v>
      </c>
      <c r="LI200" s="100">
        <v>0</v>
      </c>
      <c r="LJ200" s="3">
        <v>0</v>
      </c>
      <c r="LK200" s="3">
        <v>0</v>
      </c>
      <c r="LL200" s="3">
        <v>0</v>
      </c>
      <c r="LM200" s="3">
        <v>0</v>
      </c>
      <c r="LN200" s="3">
        <f t="shared" si="1241"/>
        <v>0</v>
      </c>
      <c r="LO200" s="3">
        <v>0</v>
      </c>
      <c r="LP200" s="3">
        <f t="shared" si="1242"/>
        <v>0</v>
      </c>
      <c r="LQ200" s="12">
        <f t="shared" si="1243"/>
        <v>0</v>
      </c>
      <c r="LR200" s="12">
        <f t="shared" si="1244"/>
        <v>0</v>
      </c>
      <c r="LS200" s="88">
        <f t="shared" si="1245"/>
        <v>0</v>
      </c>
      <c r="LT200" s="45">
        <f t="shared" si="1246"/>
        <v>0</v>
      </c>
      <c r="LU200" s="88">
        <v>0</v>
      </c>
      <c r="LV200" s="88">
        <v>0</v>
      </c>
      <c r="LW200" s="88">
        <v>0</v>
      </c>
      <c r="LX200" s="88">
        <f t="shared" si="1247"/>
        <v>0</v>
      </c>
      <c r="LY200" s="12">
        <f t="shared" si="1248"/>
        <v>0</v>
      </c>
      <c r="LZ200" s="12">
        <f t="shared" si="1249"/>
        <v>0</v>
      </c>
      <c r="MA200" s="12" t="e">
        <f t="shared" si="1250"/>
        <v>#DIV/0!</v>
      </c>
      <c r="MB200" s="12" t="e">
        <f t="shared" si="1251"/>
        <v>#DIV/0!</v>
      </c>
      <c r="MC200" s="100">
        <v>0</v>
      </c>
      <c r="MD200" s="3">
        <v>0</v>
      </c>
      <c r="ME200" s="3">
        <v>0</v>
      </c>
      <c r="MF200" s="3">
        <v>0</v>
      </c>
      <c r="MG200" s="3">
        <v>0</v>
      </c>
      <c r="MH200" s="3">
        <f t="shared" si="1252"/>
        <v>0</v>
      </c>
      <c r="MI200" s="3">
        <v>0</v>
      </c>
      <c r="MJ200" s="3">
        <f t="shared" si="1253"/>
        <v>0</v>
      </c>
      <c r="MK200" s="12">
        <f t="shared" si="1254"/>
        <v>0</v>
      </c>
      <c r="ML200" s="12">
        <f t="shared" si="1255"/>
        <v>0</v>
      </c>
      <c r="MM200" s="88">
        <f t="shared" si="1256"/>
        <v>0</v>
      </c>
      <c r="MN200" s="45">
        <f t="shared" si="1257"/>
        <v>0</v>
      </c>
      <c r="MO200" s="88">
        <v>0</v>
      </c>
      <c r="MP200" s="88">
        <v>0</v>
      </c>
      <c r="MQ200" s="88">
        <v>0</v>
      </c>
      <c r="MR200" s="88">
        <f t="shared" si="1258"/>
        <v>0</v>
      </c>
      <c r="MS200" s="12">
        <f t="shared" si="1259"/>
        <v>0</v>
      </c>
      <c r="MT200" s="12">
        <f t="shared" si="1260"/>
        <v>0</v>
      </c>
      <c r="MU200" s="12" t="e">
        <f t="shared" si="1261"/>
        <v>#DIV/0!</v>
      </c>
      <c r="MV200" s="12" t="e">
        <f t="shared" si="1262"/>
        <v>#DIV/0!</v>
      </c>
      <c r="MW200" s="100">
        <v>0</v>
      </c>
      <c r="MX200" s="3">
        <v>0</v>
      </c>
      <c r="MY200" s="3">
        <v>0</v>
      </c>
      <c r="MZ200" s="3">
        <v>0</v>
      </c>
      <c r="NA200" s="3">
        <v>0</v>
      </c>
      <c r="NB200" s="3">
        <f t="shared" si="1263"/>
        <v>0</v>
      </c>
      <c r="NC200" s="3">
        <v>0</v>
      </c>
      <c r="ND200" s="3">
        <f t="shared" si="1264"/>
        <v>0</v>
      </c>
      <c r="NE200" s="12">
        <f t="shared" si="1265"/>
        <v>0</v>
      </c>
      <c r="NF200" s="12">
        <f t="shared" si="1266"/>
        <v>0</v>
      </c>
      <c r="NG200" s="88">
        <f t="shared" si="1267"/>
        <v>0</v>
      </c>
      <c r="NH200" s="45">
        <f t="shared" si="1268"/>
        <v>0</v>
      </c>
      <c r="NI200" s="88">
        <v>0</v>
      </c>
      <c r="NJ200" s="88">
        <v>0</v>
      </c>
      <c r="NK200" s="88">
        <v>0</v>
      </c>
      <c r="NL200" s="88">
        <f t="shared" si="1269"/>
        <v>0</v>
      </c>
      <c r="NM200" s="12">
        <f t="shared" si="1270"/>
        <v>0</v>
      </c>
      <c r="NN200" s="12">
        <f t="shared" si="1271"/>
        <v>0</v>
      </c>
      <c r="NO200" s="12" t="e">
        <f t="shared" si="1272"/>
        <v>#DIV/0!</v>
      </c>
      <c r="NP200" s="12" t="e">
        <f t="shared" si="1273"/>
        <v>#DIV/0!</v>
      </c>
      <c r="NQ200" s="100">
        <v>0</v>
      </c>
      <c r="NR200" s="3">
        <v>0</v>
      </c>
      <c r="NS200" s="3">
        <v>0</v>
      </c>
      <c r="NT200" s="3">
        <v>0</v>
      </c>
      <c r="NU200" s="3">
        <v>0</v>
      </c>
      <c r="NV200" s="3">
        <f t="shared" si="1134"/>
        <v>0</v>
      </c>
      <c r="NW200" s="3">
        <f t="shared" si="1135"/>
        <v>0</v>
      </c>
      <c r="NX200" s="12">
        <f t="shared" si="1136"/>
        <v>0</v>
      </c>
      <c r="NY200" s="88">
        <f t="shared" si="1137"/>
        <v>0</v>
      </c>
      <c r="NZ200" s="45">
        <f t="shared" si="1138"/>
        <v>0</v>
      </c>
      <c r="OA200" s="88">
        <v>0</v>
      </c>
      <c r="OB200" s="88">
        <v>0</v>
      </c>
      <c r="OC200" s="88">
        <v>0</v>
      </c>
      <c r="OD200" s="88">
        <f t="shared" si="1139"/>
        <v>0</v>
      </c>
      <c r="OE200" s="12">
        <f t="shared" si="1140"/>
        <v>0</v>
      </c>
      <c r="OF200" s="12">
        <f t="shared" si="1141"/>
        <v>0</v>
      </c>
      <c r="OG200" s="12">
        <f t="shared" si="1142"/>
        <v>0</v>
      </c>
      <c r="OH200" s="12" t="e">
        <f t="shared" si="1143"/>
        <v>#DIV/0!</v>
      </c>
      <c r="OI200" s="12" t="e">
        <f t="shared" si="1144"/>
        <v>#DIV/0!</v>
      </c>
      <c r="OJ200" s="3">
        <v>0</v>
      </c>
      <c r="OK200" s="3">
        <v>0</v>
      </c>
      <c r="OL200" s="3">
        <v>0</v>
      </c>
      <c r="OM200" s="3">
        <v>0</v>
      </c>
      <c r="ON200" s="3">
        <v>0</v>
      </c>
      <c r="OO200" s="3">
        <f t="shared" si="1145"/>
        <v>0</v>
      </c>
      <c r="OP200" s="88">
        <f t="shared" si="1146"/>
        <v>0</v>
      </c>
      <c r="OQ200" s="12">
        <f t="shared" si="1147"/>
        <v>0</v>
      </c>
      <c r="OR200" s="3">
        <v>0</v>
      </c>
      <c r="OS200" s="100">
        <v>0</v>
      </c>
      <c r="OT200" s="3">
        <v>0</v>
      </c>
      <c r="OU200" s="3">
        <v>0</v>
      </c>
      <c r="OV200" s="3">
        <v>0</v>
      </c>
      <c r="OW200" s="3">
        <v>0</v>
      </c>
      <c r="OX200" s="3">
        <f t="shared" si="1148"/>
        <v>0</v>
      </c>
      <c r="OY200" s="3">
        <f t="shared" si="1149"/>
        <v>0</v>
      </c>
      <c r="OZ200" s="12">
        <f t="shared" si="1150"/>
        <v>0</v>
      </c>
      <c r="PA200" s="88">
        <f t="shared" si="1151"/>
        <v>0</v>
      </c>
      <c r="PB200" s="45">
        <f t="shared" si="1152"/>
        <v>0</v>
      </c>
      <c r="PC200" s="88">
        <v>0</v>
      </c>
      <c r="PD200" s="88">
        <v>0</v>
      </c>
      <c r="PE200" s="88">
        <v>0</v>
      </c>
      <c r="PF200" s="88">
        <f t="shared" si="1153"/>
        <v>0</v>
      </c>
      <c r="PG200" s="12">
        <f t="shared" si="1154"/>
        <v>0</v>
      </c>
      <c r="PH200" s="12">
        <f t="shared" si="1155"/>
        <v>0</v>
      </c>
      <c r="PI200" s="12">
        <f t="shared" si="1156"/>
        <v>0</v>
      </c>
      <c r="PJ200" s="12" t="e">
        <f t="shared" si="1157"/>
        <v>#DIV/0!</v>
      </c>
      <c r="PK200" s="12" t="e">
        <f t="shared" si="1158"/>
        <v>#DIV/0!</v>
      </c>
      <c r="PL200" s="3">
        <v>0</v>
      </c>
      <c r="PM200" s="3">
        <v>0</v>
      </c>
      <c r="PN200" s="3">
        <v>0</v>
      </c>
      <c r="PO200" s="3">
        <v>0</v>
      </c>
      <c r="PP200" s="3">
        <v>0</v>
      </c>
      <c r="PQ200" s="3">
        <v>0</v>
      </c>
      <c r="PR200" s="3">
        <f t="shared" si="1159"/>
        <v>0</v>
      </c>
      <c r="PS200" s="88">
        <f t="shared" si="1160"/>
        <v>0</v>
      </c>
      <c r="PT200" s="12">
        <f t="shared" si="1161"/>
        <v>0</v>
      </c>
      <c r="PU200" s="3">
        <v>0</v>
      </c>
      <c r="PV200" s="100">
        <v>0</v>
      </c>
      <c r="PW200" s="3">
        <v>0</v>
      </c>
      <c r="PX200" s="3">
        <v>0</v>
      </c>
      <c r="PY200" s="3">
        <v>0</v>
      </c>
      <c r="PZ200" s="3">
        <v>0</v>
      </c>
      <c r="QA200" s="3">
        <f t="shared" si="1162"/>
        <v>0</v>
      </c>
      <c r="QB200" s="3">
        <f t="shared" si="1163"/>
        <v>0</v>
      </c>
      <c r="QC200" s="12">
        <f t="shared" si="1164"/>
        <v>0</v>
      </c>
      <c r="QD200" s="88">
        <f t="shared" si="1165"/>
        <v>0</v>
      </c>
      <c r="QE200" s="45">
        <f t="shared" si="1166"/>
        <v>0</v>
      </c>
      <c r="QF200" s="88">
        <v>0</v>
      </c>
      <c r="QG200" s="88">
        <v>0</v>
      </c>
      <c r="QH200" s="88">
        <v>0</v>
      </c>
      <c r="QI200" s="88">
        <f t="shared" si="1167"/>
        <v>0</v>
      </c>
      <c r="QJ200" s="12">
        <f t="shared" si="1168"/>
        <v>0</v>
      </c>
      <c r="QK200" s="12">
        <f t="shared" si="1169"/>
        <v>0</v>
      </c>
      <c r="QL200" s="12">
        <f t="shared" si="1170"/>
        <v>0</v>
      </c>
      <c r="QM200" s="12" t="e">
        <f t="shared" si="1171"/>
        <v>#DIV/0!</v>
      </c>
      <c r="QN200" s="12" t="e">
        <f t="shared" si="1172"/>
        <v>#DIV/0!</v>
      </c>
      <c r="QO200" s="3">
        <v>0</v>
      </c>
      <c r="QP200" s="3"/>
      <c r="QQ200" s="3">
        <v>0</v>
      </c>
      <c r="QR200" s="3">
        <v>0</v>
      </c>
      <c r="QS200" s="3">
        <v>0</v>
      </c>
      <c r="QT200" s="3">
        <v>0</v>
      </c>
      <c r="QU200" s="3">
        <f t="shared" si="1173"/>
        <v>0</v>
      </c>
      <c r="QV200" s="88">
        <f t="shared" si="1174"/>
        <v>0</v>
      </c>
      <c r="QW200" s="12">
        <f t="shared" si="1175"/>
        <v>0</v>
      </c>
      <c r="QX200" s="3">
        <v>0</v>
      </c>
      <c r="QY200" s="100">
        <v>0</v>
      </c>
      <c r="QZ200" s="3">
        <v>0</v>
      </c>
      <c r="RA200" s="3">
        <v>0</v>
      </c>
      <c r="RB200" s="3">
        <v>0</v>
      </c>
      <c r="RC200" s="3">
        <v>0</v>
      </c>
      <c r="RD200" s="3">
        <f t="shared" si="1087"/>
        <v>0</v>
      </c>
      <c r="RE200" s="3">
        <f t="shared" si="1088"/>
        <v>0</v>
      </c>
      <c r="RF200" s="12">
        <f t="shared" si="1089"/>
        <v>0</v>
      </c>
      <c r="RG200" s="88">
        <f t="shared" si="1090"/>
        <v>0</v>
      </c>
      <c r="RH200" s="45">
        <f t="shared" si="1091"/>
        <v>0</v>
      </c>
      <c r="RI200" s="88">
        <v>0</v>
      </c>
      <c r="RJ200" s="88">
        <v>0</v>
      </c>
      <c r="RK200" s="88">
        <v>0</v>
      </c>
      <c r="RL200" s="88">
        <f t="shared" si="1092"/>
        <v>0</v>
      </c>
      <c r="RM200" s="12">
        <f t="shared" si="1093"/>
        <v>0</v>
      </c>
      <c r="RN200" s="12">
        <f t="shared" si="1094"/>
        <v>0</v>
      </c>
      <c r="RO200" s="12">
        <f t="shared" si="1095"/>
        <v>0</v>
      </c>
      <c r="RP200" s="169" t="str">
        <f t="shared" si="1096"/>
        <v>AM-C16</v>
      </c>
      <c r="RQ200" s="12" t="e">
        <f t="shared" si="1097"/>
        <v>#DIV/0!</v>
      </c>
      <c r="RR200" s="12" t="e">
        <f t="shared" si="1098"/>
        <v>#DIV/0!</v>
      </c>
      <c r="RS200" s="3">
        <v>0</v>
      </c>
      <c r="RT200" s="3">
        <v>0</v>
      </c>
      <c r="RU200" s="3">
        <v>0</v>
      </c>
      <c r="RV200" s="3">
        <v>0</v>
      </c>
      <c r="RW200" s="3">
        <v>0</v>
      </c>
      <c r="RX200" s="3">
        <v>0</v>
      </c>
      <c r="RY200" s="3">
        <f t="shared" si="1099"/>
        <v>0</v>
      </c>
      <c r="RZ200" s="88">
        <f t="shared" si="1100"/>
        <v>0</v>
      </c>
      <c r="SA200" s="12">
        <f t="shared" si="1101"/>
        <v>0</v>
      </c>
      <c r="SB200" s="3">
        <v>0</v>
      </c>
      <c r="SC200" s="100">
        <v>0</v>
      </c>
      <c r="SD200" s="3">
        <v>0</v>
      </c>
      <c r="SE200" s="3">
        <v>0</v>
      </c>
      <c r="SF200" s="3">
        <v>0</v>
      </c>
      <c r="SG200" s="3">
        <v>0</v>
      </c>
      <c r="SH200" s="3">
        <f t="shared" si="1102"/>
        <v>0</v>
      </c>
      <c r="SI200" s="3">
        <f t="shared" si="1103"/>
        <v>0</v>
      </c>
      <c r="SJ200" s="12">
        <f t="shared" si="1104"/>
        <v>0</v>
      </c>
      <c r="SK200" s="88">
        <f t="shared" si="1105"/>
        <v>0</v>
      </c>
      <c r="SL200" s="45">
        <f t="shared" si="1106"/>
        <v>0</v>
      </c>
      <c r="SM200" s="88">
        <v>0</v>
      </c>
      <c r="SN200" s="88">
        <v>0</v>
      </c>
      <c r="SO200" s="88">
        <v>0</v>
      </c>
      <c r="SP200" s="88">
        <f t="shared" si="1107"/>
        <v>0</v>
      </c>
      <c r="SQ200" s="12">
        <f t="shared" si="1108"/>
        <v>0</v>
      </c>
      <c r="SR200" s="87">
        <f t="shared" si="1109"/>
        <v>0</v>
      </c>
      <c r="SS200" s="87">
        <f t="shared" si="1110"/>
        <v>0</v>
      </c>
      <c r="ST200" s="169" t="str">
        <f t="shared" si="1111"/>
        <v>AM-C16</v>
      </c>
      <c r="SU200" s="12" t="e">
        <f t="shared" si="1112"/>
        <v>#DIV/0!</v>
      </c>
      <c r="SV200" s="12" t="e">
        <f t="shared" si="1113"/>
        <v>#DIV/0!</v>
      </c>
      <c r="SW200" s="3">
        <v>0</v>
      </c>
      <c r="SX200" s="3">
        <v>0</v>
      </c>
      <c r="SY200" s="3">
        <v>0</v>
      </c>
      <c r="SZ200" s="3">
        <v>0</v>
      </c>
      <c r="TA200" s="3">
        <v>0</v>
      </c>
      <c r="TB200" s="3">
        <v>0</v>
      </c>
      <c r="TC200" s="3">
        <f t="shared" si="1114"/>
        <v>0</v>
      </c>
      <c r="TD200" s="88">
        <f t="shared" si="1115"/>
        <v>0</v>
      </c>
      <c r="TE200" s="12">
        <f t="shared" si="1116"/>
        <v>0</v>
      </c>
      <c r="TF200" s="3">
        <v>0</v>
      </c>
      <c r="TG200" s="100">
        <f>SUMIFS(Main!TX:TX,Main!B:B,B:B)</f>
        <v>0</v>
      </c>
      <c r="TH200" s="3">
        <v>0</v>
      </c>
      <c r="TI200" s="3">
        <v>0</v>
      </c>
      <c r="TJ200" s="3">
        <f>SUMIFS(Main!TT:TT,Main!B:B,B:B)</f>
        <v>0</v>
      </c>
      <c r="TK200" s="3">
        <v>0</v>
      </c>
      <c r="TL200" s="3">
        <f t="shared" si="1117"/>
        <v>0</v>
      </c>
      <c r="TM200" s="3">
        <f t="shared" si="1118"/>
        <v>0</v>
      </c>
      <c r="TN200" s="12">
        <f t="shared" si="1119"/>
        <v>0</v>
      </c>
      <c r="TO200" s="88">
        <f t="shared" si="1120"/>
        <v>0</v>
      </c>
      <c r="TP200" s="45">
        <f t="shared" si="1121"/>
        <v>0</v>
      </c>
      <c r="TQ200" s="88">
        <v>0</v>
      </c>
      <c r="TR200" s="88">
        <v>0</v>
      </c>
      <c r="TS200" s="88">
        <f>SUMIFS(Main!TU:TU,Main!B:B,B:B)</f>
        <v>0</v>
      </c>
      <c r="TT200" s="88">
        <f t="shared" si="1122"/>
        <v>0</v>
      </c>
      <c r="TU200" s="12">
        <f t="shared" si="1123"/>
        <v>0</v>
      </c>
      <c r="TV200" s="87">
        <f t="shared" si="1124"/>
        <v>0</v>
      </c>
      <c r="TW200" s="87">
        <f t="shared" si="1125"/>
        <v>0</v>
      </c>
      <c r="TX200" s="169" t="str">
        <f t="shared" si="1126"/>
        <v>AM-C16</v>
      </c>
      <c r="TY200" s="12" t="e">
        <f t="shared" si="1127"/>
        <v>#DIV/0!</v>
      </c>
      <c r="TZ200" s="12" t="e">
        <f t="shared" si="1128"/>
        <v>#DIV/0!</v>
      </c>
      <c r="UA200" s="3">
        <f>SUMIFS(Main!UG:UG,Main!B:B,B:B)</f>
        <v>0</v>
      </c>
      <c r="UB200" s="3">
        <f>SUMIFS(Main!UI:UI,Main!B:B,B:B)</f>
        <v>0</v>
      </c>
      <c r="UC200" s="3">
        <f>SUMIFS(Main!UK:UK,Main!B:B,B:B)</f>
        <v>0</v>
      </c>
      <c r="UD200" s="3">
        <f>SUMIFS(Main!UO:UO,Main!B:B,B:B)</f>
        <v>0</v>
      </c>
      <c r="UE200" s="3">
        <f>SUMIFS(Main!UQ:UQ,Main!B:B,B:B)</f>
        <v>0</v>
      </c>
      <c r="UF200" s="3">
        <f>SUMIFS(Main!US:US,Main!B:B,B:B)</f>
        <v>0</v>
      </c>
      <c r="UG200" s="3">
        <f t="shared" si="1129"/>
        <v>0</v>
      </c>
      <c r="UH200" s="88">
        <f t="shared" si="1130"/>
        <v>0</v>
      </c>
      <c r="UI200" s="12">
        <f t="shared" si="1131"/>
        <v>0</v>
      </c>
      <c r="UJ200" s="3">
        <f>SUMIFS(Main!UW:UW,Main!B:B,B:B)</f>
        <v>0</v>
      </c>
      <c r="UK200" s="100">
        <f>SUMIFS(Main!VI:VI,Main!A:A,A:A)</f>
        <v>0</v>
      </c>
      <c r="UL200" s="3">
        <v>0</v>
      </c>
      <c r="UM200" s="3">
        <v>0</v>
      </c>
      <c r="UN200" s="3">
        <f>SUMIFS(Main!VE:VE,Main!A:A,A:A)</f>
        <v>0</v>
      </c>
      <c r="UO200" s="3"/>
      <c r="UP200" s="3">
        <f t="shared" si="1275"/>
        <v>0</v>
      </c>
      <c r="UQ200" s="3">
        <f t="shared" si="1276"/>
        <v>0</v>
      </c>
      <c r="UR200" s="12">
        <f t="shared" si="1277"/>
        <v>0</v>
      </c>
      <c r="US200" s="88">
        <f t="shared" si="1278"/>
        <v>0</v>
      </c>
      <c r="UT200" s="45">
        <f t="shared" si="1279"/>
        <v>0</v>
      </c>
      <c r="UU200" s="88">
        <v>0</v>
      </c>
      <c r="UV200" s="88">
        <v>0</v>
      </c>
      <c r="UW200" s="88">
        <f>SUMIFS(Main!VF:VF,Main!A:A,A:A)</f>
        <v>0</v>
      </c>
      <c r="UX200" s="88">
        <f t="shared" si="1280"/>
        <v>0</v>
      </c>
      <c r="UY200" s="12">
        <f t="shared" si="1281"/>
        <v>0</v>
      </c>
      <c r="UZ200" s="87">
        <f t="shared" si="1282"/>
        <v>0</v>
      </c>
      <c r="VA200" s="87">
        <f t="shared" si="1283"/>
        <v>0</v>
      </c>
      <c r="VB200" s="169" t="str">
        <f t="shared" si="1274"/>
        <v>AM-C16</v>
      </c>
      <c r="VC200" s="12" t="e">
        <f t="shared" si="1288"/>
        <v>#DIV/0!</v>
      </c>
      <c r="VD200" s="12" t="e">
        <f t="shared" si="1284"/>
        <v>#DIV/0!</v>
      </c>
      <c r="VE200" s="3">
        <f>SUMIFS(Main!VR:VR,Main!B:B,B:B)</f>
        <v>0</v>
      </c>
      <c r="VF200" s="3">
        <f>SUMIFS(Main!VT:VT,Main!B:B,B:B)</f>
        <v>0</v>
      </c>
      <c r="VG200" s="3">
        <f>SUMIFS(Main!VV:VV,Main!B:B,B:B)</f>
        <v>0</v>
      </c>
      <c r="VH200" s="3">
        <f>SUMIFS(Main!VZ:VZ,Main!B:B,B:B)</f>
        <v>0</v>
      </c>
      <c r="VI200" s="3">
        <f>SUMIFS(Main!WB:WB,Main!B:B,B:B)</f>
        <v>0</v>
      </c>
      <c r="VJ200" s="3">
        <f>SUMIFS(Main!WD:WD,Main!B:B,B:B)</f>
        <v>0</v>
      </c>
      <c r="VK200" s="3">
        <f t="shared" si="1285"/>
        <v>0</v>
      </c>
      <c r="VL200" s="88">
        <f t="shared" si="1286"/>
        <v>0</v>
      </c>
      <c r="VM200" s="12">
        <f t="shared" si="1287"/>
        <v>0</v>
      </c>
      <c r="VN200" s="3">
        <f>SUMIFS(Main!WH:WH,Main!B:B,B:B)</f>
        <v>0</v>
      </c>
    </row>
    <row r="201" spans="1:586">
      <c r="A201" s="154" t="s">
        <v>114</v>
      </c>
      <c r="B201" s="155" t="s">
        <v>113</v>
      </c>
      <c r="C201" s="150" t="s">
        <v>294</v>
      </c>
      <c r="D201" s="150" t="s">
        <v>669</v>
      </c>
      <c r="E201" s="154" t="s">
        <v>251</v>
      </c>
      <c r="F201" s="150" t="s">
        <v>473</v>
      </c>
      <c r="G201" s="150" t="s">
        <v>432</v>
      </c>
      <c r="H201" s="17">
        <v>1153.8728336341176</v>
      </c>
      <c r="I201" s="1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87"/>
      <c r="V201" s="87"/>
      <c r="W201" s="12"/>
      <c r="X201" s="91"/>
      <c r="Y201" s="91"/>
      <c r="Z201" s="91"/>
      <c r="AA201" s="91"/>
      <c r="AB201" s="91"/>
      <c r="AC201" s="91"/>
      <c r="AD201" s="91"/>
      <c r="AE201" s="87"/>
      <c r="AF201" s="88"/>
      <c r="AG201" s="88"/>
      <c r="AH201" s="88"/>
      <c r="AI201" s="87"/>
      <c r="AJ201" s="87"/>
      <c r="AK201" s="12"/>
      <c r="AL201" s="3"/>
      <c r="AM201" s="3"/>
      <c r="AN201" s="3"/>
      <c r="AO201" s="3"/>
      <c r="AP201" s="3"/>
      <c r="AQ201" s="3"/>
      <c r="AR201" s="3"/>
      <c r="AS201" s="3"/>
      <c r="AT201" s="87"/>
      <c r="AU201" s="40"/>
      <c r="AV201" s="40"/>
      <c r="AW201" s="88"/>
      <c r="AX201" s="88"/>
      <c r="AY201" s="88"/>
      <c r="AZ201" s="87"/>
      <c r="BA201" s="87"/>
      <c r="BB201" s="87"/>
      <c r="BC201" s="89"/>
      <c r="BD201" s="12"/>
      <c r="BE201" s="3"/>
      <c r="BF201" s="3"/>
      <c r="BG201" s="3"/>
      <c r="BH201" s="3"/>
      <c r="BI201" s="3"/>
      <c r="BJ201" s="3"/>
      <c r="BK201" s="3"/>
      <c r="BL201" s="3"/>
      <c r="BM201" s="87"/>
      <c r="BN201" s="40"/>
      <c r="BO201" s="40"/>
      <c r="BP201" s="88"/>
      <c r="BQ201" s="88"/>
      <c r="BR201" s="88"/>
      <c r="BS201" s="12"/>
      <c r="BT201" s="12"/>
      <c r="BU201" s="87"/>
      <c r="BV201" s="89"/>
      <c r="BW201" s="90"/>
      <c r="BX201" s="12"/>
      <c r="BY201" s="3"/>
      <c r="BZ201" s="3"/>
      <c r="CA201" s="3"/>
      <c r="CB201" s="3"/>
      <c r="CC201" s="3"/>
      <c r="CD201" s="3"/>
      <c r="CE201" s="3"/>
      <c r="CF201" s="3"/>
      <c r="CG201" s="87"/>
      <c r="CH201" s="3"/>
      <c r="CI201" s="3"/>
      <c r="CJ201" s="88"/>
      <c r="CK201" s="88"/>
      <c r="CL201" s="88"/>
      <c r="CM201" s="87"/>
      <c r="CN201" s="87"/>
      <c r="CO201" s="12"/>
      <c r="CP201" s="12"/>
      <c r="CQ201" s="77"/>
      <c r="CR201" s="12"/>
      <c r="CS201" s="3"/>
      <c r="CT201" s="3"/>
      <c r="CU201" s="3"/>
      <c r="CV201" s="3"/>
      <c r="CW201" s="3"/>
      <c r="CX201" s="3"/>
      <c r="CY201" s="3"/>
      <c r="CZ201" s="3"/>
      <c r="DA201" s="87"/>
      <c r="DB201" s="45"/>
      <c r="DC201" s="3"/>
      <c r="DD201" s="88"/>
      <c r="DE201" s="88"/>
      <c r="DF201" s="88"/>
      <c r="DG201" s="12"/>
      <c r="DH201" s="12"/>
      <c r="DI201" s="12"/>
      <c r="DJ201" s="12"/>
      <c r="DK201" s="3"/>
      <c r="DL201" s="2"/>
      <c r="DM201" s="3"/>
      <c r="DN201" s="3"/>
      <c r="DO201" s="3"/>
      <c r="DP201" s="3"/>
      <c r="DQ201" s="3"/>
      <c r="DR201" s="3"/>
      <c r="DS201" s="3"/>
      <c r="DT201" s="3"/>
      <c r="DU201" s="12"/>
      <c r="DV201" s="87"/>
      <c r="DW201" s="3"/>
      <c r="DX201" s="3"/>
      <c r="DY201" s="88"/>
      <c r="DZ201" s="88"/>
      <c r="EA201" s="88"/>
      <c r="EB201" s="12"/>
      <c r="EC201" s="12"/>
      <c r="ED201" s="12"/>
      <c r="EE201" s="12"/>
      <c r="EF201" s="3"/>
      <c r="EG201" s="12"/>
      <c r="EH201" s="3"/>
      <c r="EI201" s="3"/>
      <c r="EJ201" s="3"/>
      <c r="EK201" s="3"/>
      <c r="EL201" s="3"/>
      <c r="EM201" s="3"/>
      <c r="EN201" s="3"/>
      <c r="EO201" s="3"/>
      <c r="EP201" s="12"/>
      <c r="EQ201" s="87"/>
      <c r="ER201" s="3"/>
      <c r="ES201" s="3"/>
      <c r="ET201" s="88"/>
      <c r="EU201" s="88"/>
      <c r="EV201" s="88"/>
      <c r="EW201" s="12"/>
      <c r="EX201" s="12"/>
      <c r="EY201" s="12"/>
      <c r="EZ201" s="12"/>
      <c r="FA201" s="3"/>
      <c r="FB201" s="12"/>
      <c r="FC201" s="3"/>
      <c r="FD201" s="3"/>
      <c r="FE201" s="3"/>
      <c r="FF201" s="3"/>
      <c r="FG201" s="3"/>
      <c r="FH201" s="3"/>
      <c r="FI201" s="3"/>
      <c r="FJ201" s="3"/>
      <c r="FK201" s="12"/>
      <c r="FL201" s="12"/>
      <c r="FM201" s="3"/>
      <c r="FN201" s="88"/>
      <c r="FO201" s="88"/>
      <c r="FP201" s="88"/>
      <c r="FQ201" s="88"/>
      <c r="FR201" s="12"/>
      <c r="FS201" s="12"/>
      <c r="FT201" s="12"/>
      <c r="FU201" s="39"/>
      <c r="FV201" s="77"/>
      <c r="FW201" s="12"/>
      <c r="FX201" s="3"/>
      <c r="FY201" s="3"/>
      <c r="FZ201" s="3"/>
      <c r="GA201" s="3"/>
      <c r="GB201" s="3"/>
      <c r="GC201" s="3"/>
      <c r="GD201" s="3"/>
      <c r="GE201" s="3"/>
      <c r="GF201" s="12"/>
      <c r="GG201" s="12"/>
      <c r="GH201" s="88"/>
      <c r="GI201" s="45"/>
      <c r="GJ201" s="88"/>
      <c r="GK201" s="88"/>
      <c r="GL201" s="88"/>
      <c r="GM201" s="12"/>
      <c r="GN201" s="12"/>
      <c r="GO201" s="12"/>
      <c r="GP201" s="12"/>
      <c r="GQ201" s="77" t="s">
        <v>618</v>
      </c>
      <c r="GR201" s="12">
        <v>0</v>
      </c>
      <c r="GS201" s="3">
        <v>0</v>
      </c>
      <c r="GT201" s="3">
        <v>0</v>
      </c>
      <c r="GU201" s="3">
        <v>0</v>
      </c>
      <c r="GV201" s="3">
        <v>0</v>
      </c>
      <c r="GW201" s="3">
        <f t="shared" si="1176"/>
        <v>0</v>
      </c>
      <c r="GX201" s="3">
        <v>0</v>
      </c>
      <c r="GY201" s="3">
        <v>0</v>
      </c>
      <c r="GZ201" s="3">
        <f t="shared" si="1177"/>
        <v>0</v>
      </c>
      <c r="HA201" s="12">
        <f t="shared" si="1178"/>
        <v>0</v>
      </c>
      <c r="HB201" s="12">
        <f t="shared" si="1179"/>
        <v>0</v>
      </c>
      <c r="HC201" s="88">
        <f t="shared" si="1180"/>
        <v>0</v>
      </c>
      <c r="HD201" s="45">
        <f t="shared" si="1181"/>
        <v>0</v>
      </c>
      <c r="HE201" s="88">
        <v>0</v>
      </c>
      <c r="HF201" s="88">
        <v>0</v>
      </c>
      <c r="HG201" s="88">
        <v>0</v>
      </c>
      <c r="HH201" s="12">
        <f t="shared" si="1182"/>
        <v>0</v>
      </c>
      <c r="HI201" s="12">
        <f t="shared" si="1183"/>
        <v>0</v>
      </c>
      <c r="HJ201" s="12" t="e">
        <f t="shared" si="1184"/>
        <v>#DIV/0!</v>
      </c>
      <c r="HK201" s="12" t="e">
        <f t="shared" si="1185"/>
        <v>#DIV/0!</v>
      </c>
      <c r="HL201" s="77" t="s">
        <v>251</v>
      </c>
      <c r="HM201" s="3">
        <v>0</v>
      </c>
      <c r="HN201" s="3">
        <v>0</v>
      </c>
      <c r="HO201" s="3">
        <v>0</v>
      </c>
      <c r="HP201" s="3">
        <v>0</v>
      </c>
      <c r="HQ201" s="3">
        <v>0</v>
      </c>
      <c r="HR201" s="3">
        <f t="shared" si="1186"/>
        <v>0</v>
      </c>
      <c r="HS201" s="3">
        <v>0</v>
      </c>
      <c r="HT201" s="3">
        <f t="shared" si="1187"/>
        <v>0</v>
      </c>
      <c r="HU201" s="12">
        <f t="shared" si="1188"/>
        <v>0</v>
      </c>
      <c r="HV201" s="12">
        <f t="shared" si="1189"/>
        <v>0</v>
      </c>
      <c r="HW201" s="88">
        <f t="shared" si="1190"/>
        <v>0</v>
      </c>
      <c r="HX201" s="45">
        <f t="shared" si="1191"/>
        <v>0</v>
      </c>
      <c r="HY201" s="3">
        <v>0</v>
      </c>
      <c r="HZ201" s="3">
        <v>0</v>
      </c>
      <c r="IA201" s="3">
        <v>0</v>
      </c>
      <c r="IB201" s="20">
        <f t="shared" si="1192"/>
        <v>0</v>
      </c>
      <c r="IC201" s="12">
        <f t="shared" si="1193"/>
        <v>0</v>
      </c>
      <c r="ID201" s="12">
        <f t="shared" si="1194"/>
        <v>0</v>
      </c>
      <c r="IE201" s="12" t="e">
        <f t="shared" si="1195"/>
        <v>#DIV/0!</v>
      </c>
      <c r="IF201" s="105" t="e">
        <f t="shared" si="1196"/>
        <v>#DIV/0!</v>
      </c>
      <c r="IG201" s="100">
        <v>0</v>
      </c>
      <c r="IH201" s="3">
        <v>0</v>
      </c>
      <c r="II201" s="3">
        <v>0</v>
      </c>
      <c r="IJ201" s="3">
        <v>0</v>
      </c>
      <c r="IK201" s="3">
        <v>0</v>
      </c>
      <c r="IL201" s="3">
        <f t="shared" si="1197"/>
        <v>0</v>
      </c>
      <c r="IM201" s="3">
        <v>0</v>
      </c>
      <c r="IN201" s="3">
        <f t="shared" si="1198"/>
        <v>0</v>
      </c>
      <c r="IO201" s="12">
        <f t="shared" si="1199"/>
        <v>0</v>
      </c>
      <c r="IP201" s="12">
        <f t="shared" si="1200"/>
        <v>0</v>
      </c>
      <c r="IQ201" s="88">
        <f t="shared" si="1201"/>
        <v>0</v>
      </c>
      <c r="IR201" s="45">
        <f t="shared" si="1202"/>
        <v>0</v>
      </c>
      <c r="IS201" s="3">
        <v>0</v>
      </c>
      <c r="IT201" s="3">
        <v>0</v>
      </c>
      <c r="IU201" s="3">
        <v>0</v>
      </c>
      <c r="IV201" s="20">
        <f t="shared" si="1203"/>
        <v>0</v>
      </c>
      <c r="IW201" s="12">
        <f t="shared" si="1204"/>
        <v>0</v>
      </c>
      <c r="IX201" s="12">
        <f t="shared" si="1205"/>
        <v>0</v>
      </c>
      <c r="IY201" s="12" t="e">
        <f t="shared" si="1206"/>
        <v>#DIV/0!</v>
      </c>
      <c r="IZ201" s="12" t="e">
        <f t="shared" si="1207"/>
        <v>#DIV/0!</v>
      </c>
      <c r="JA201" s="100">
        <v>0</v>
      </c>
      <c r="JB201" s="3">
        <v>0</v>
      </c>
      <c r="JC201" s="3">
        <v>0</v>
      </c>
      <c r="JD201" s="3">
        <v>0</v>
      </c>
      <c r="JE201" s="3">
        <v>0</v>
      </c>
      <c r="JF201" s="3">
        <f t="shared" si="1208"/>
        <v>0</v>
      </c>
      <c r="JG201" s="3">
        <v>0</v>
      </c>
      <c r="JH201" s="3">
        <f t="shared" si="1209"/>
        <v>0</v>
      </c>
      <c r="JI201" s="12">
        <f t="shared" si="1210"/>
        <v>0</v>
      </c>
      <c r="JJ201" s="12">
        <f t="shared" si="1211"/>
        <v>0</v>
      </c>
      <c r="JK201" s="88">
        <f t="shared" si="1212"/>
        <v>0</v>
      </c>
      <c r="JL201" s="45">
        <f t="shared" si="1213"/>
        <v>0</v>
      </c>
      <c r="JM201" s="3">
        <v>0</v>
      </c>
      <c r="JN201" s="3">
        <v>0</v>
      </c>
      <c r="JO201" s="3">
        <v>0</v>
      </c>
      <c r="JP201" s="20">
        <f t="shared" si="1214"/>
        <v>0</v>
      </c>
      <c r="JQ201" s="12">
        <f t="shared" si="1215"/>
        <v>0</v>
      </c>
      <c r="JR201" s="12">
        <f t="shared" si="1216"/>
        <v>0</v>
      </c>
      <c r="JS201" s="12" t="e">
        <f t="shared" si="1217"/>
        <v>#DIV/0!</v>
      </c>
      <c r="JT201" s="12" t="e">
        <f t="shared" si="1218"/>
        <v>#DIV/0!</v>
      </c>
      <c r="JU201" s="100">
        <v>0</v>
      </c>
      <c r="JV201" s="3">
        <v>0</v>
      </c>
      <c r="JW201" s="3">
        <v>0</v>
      </c>
      <c r="JX201" s="3">
        <v>0</v>
      </c>
      <c r="JY201" s="3">
        <v>0</v>
      </c>
      <c r="JZ201" s="3">
        <f t="shared" si="1219"/>
        <v>0</v>
      </c>
      <c r="KA201" s="3">
        <v>0</v>
      </c>
      <c r="KB201" s="3">
        <f t="shared" si="1220"/>
        <v>0</v>
      </c>
      <c r="KC201" s="12">
        <f t="shared" si="1221"/>
        <v>0</v>
      </c>
      <c r="KD201" s="12">
        <f t="shared" si="1222"/>
        <v>0</v>
      </c>
      <c r="KE201" s="88">
        <f t="shared" si="1223"/>
        <v>0</v>
      </c>
      <c r="KF201" s="45">
        <f t="shared" si="1224"/>
        <v>0</v>
      </c>
      <c r="KG201" s="3">
        <v>0</v>
      </c>
      <c r="KH201" s="3">
        <v>0</v>
      </c>
      <c r="KI201" s="3">
        <v>0</v>
      </c>
      <c r="KJ201" s="20">
        <f t="shared" si="1225"/>
        <v>0</v>
      </c>
      <c r="KK201" s="12">
        <f t="shared" si="1226"/>
        <v>0</v>
      </c>
      <c r="KL201" s="12">
        <f t="shared" si="1227"/>
        <v>0</v>
      </c>
      <c r="KM201" s="12" t="e">
        <f t="shared" si="1228"/>
        <v>#DIV/0!</v>
      </c>
      <c r="KN201" s="12" t="e">
        <f t="shared" si="1229"/>
        <v>#DIV/0!</v>
      </c>
      <c r="KO201" s="100">
        <v>0</v>
      </c>
      <c r="KP201" s="3">
        <v>0</v>
      </c>
      <c r="KQ201" s="3">
        <v>0</v>
      </c>
      <c r="KR201" s="3">
        <v>0</v>
      </c>
      <c r="KS201" s="3">
        <v>0</v>
      </c>
      <c r="KT201" s="3">
        <f t="shared" si="1230"/>
        <v>0</v>
      </c>
      <c r="KU201" s="3">
        <v>0</v>
      </c>
      <c r="KV201" s="3">
        <f t="shared" si="1231"/>
        <v>0</v>
      </c>
      <c r="KW201" s="12">
        <f t="shared" si="1232"/>
        <v>0</v>
      </c>
      <c r="KX201" s="12">
        <f t="shared" si="1233"/>
        <v>0</v>
      </c>
      <c r="KY201" s="88">
        <f t="shared" si="1234"/>
        <v>0</v>
      </c>
      <c r="KZ201" s="45">
        <f t="shared" si="1235"/>
        <v>0</v>
      </c>
      <c r="LA201" s="3">
        <v>0</v>
      </c>
      <c r="LB201" s="3">
        <v>0</v>
      </c>
      <c r="LC201" s="3">
        <v>0</v>
      </c>
      <c r="LD201" s="20">
        <f t="shared" si="1236"/>
        <v>0</v>
      </c>
      <c r="LE201" s="12">
        <f t="shared" si="1237"/>
        <v>0</v>
      </c>
      <c r="LF201" s="12">
        <f t="shared" si="1238"/>
        <v>0</v>
      </c>
      <c r="LG201" s="12" t="e">
        <f t="shared" si="1239"/>
        <v>#DIV/0!</v>
      </c>
      <c r="LH201" s="12" t="e">
        <f t="shared" si="1240"/>
        <v>#DIV/0!</v>
      </c>
      <c r="LI201" s="100">
        <v>0</v>
      </c>
      <c r="LJ201" s="3">
        <v>0</v>
      </c>
      <c r="LK201" s="3">
        <v>0</v>
      </c>
      <c r="LL201" s="3">
        <v>0</v>
      </c>
      <c r="LM201" s="3">
        <v>0</v>
      </c>
      <c r="LN201" s="3">
        <f t="shared" si="1241"/>
        <v>0</v>
      </c>
      <c r="LO201" s="3">
        <v>0</v>
      </c>
      <c r="LP201" s="3">
        <f t="shared" si="1242"/>
        <v>0</v>
      </c>
      <c r="LQ201" s="12">
        <f t="shared" si="1243"/>
        <v>0</v>
      </c>
      <c r="LR201" s="12">
        <f t="shared" si="1244"/>
        <v>0</v>
      </c>
      <c r="LS201" s="88">
        <f t="shared" si="1245"/>
        <v>0</v>
      </c>
      <c r="LT201" s="45">
        <f t="shared" si="1246"/>
        <v>0</v>
      </c>
      <c r="LU201" s="88">
        <v>0</v>
      </c>
      <c r="LV201" s="88">
        <v>0</v>
      </c>
      <c r="LW201" s="88">
        <v>0</v>
      </c>
      <c r="LX201" s="88">
        <f t="shared" si="1247"/>
        <v>0</v>
      </c>
      <c r="LY201" s="12">
        <f t="shared" si="1248"/>
        <v>0</v>
      </c>
      <c r="LZ201" s="12">
        <f t="shared" si="1249"/>
        <v>0</v>
      </c>
      <c r="MA201" s="12" t="e">
        <f t="shared" si="1250"/>
        <v>#DIV/0!</v>
      </c>
      <c r="MB201" s="12" t="e">
        <f t="shared" si="1251"/>
        <v>#DIV/0!</v>
      </c>
      <c r="MC201" s="100">
        <v>0</v>
      </c>
      <c r="MD201" s="3">
        <v>0</v>
      </c>
      <c r="ME201" s="3">
        <v>0</v>
      </c>
      <c r="MF201" s="3">
        <v>0</v>
      </c>
      <c r="MG201" s="3">
        <v>0</v>
      </c>
      <c r="MH201" s="3">
        <f t="shared" si="1252"/>
        <v>0</v>
      </c>
      <c r="MI201" s="3">
        <v>0</v>
      </c>
      <c r="MJ201" s="3">
        <f t="shared" si="1253"/>
        <v>0</v>
      </c>
      <c r="MK201" s="12">
        <f t="shared" si="1254"/>
        <v>0</v>
      </c>
      <c r="ML201" s="12">
        <f t="shared" si="1255"/>
        <v>0</v>
      </c>
      <c r="MM201" s="88">
        <f t="shared" si="1256"/>
        <v>0</v>
      </c>
      <c r="MN201" s="45">
        <f t="shared" si="1257"/>
        <v>0</v>
      </c>
      <c r="MO201" s="88">
        <v>0</v>
      </c>
      <c r="MP201" s="88">
        <v>0</v>
      </c>
      <c r="MQ201" s="88">
        <v>0</v>
      </c>
      <c r="MR201" s="88">
        <f t="shared" si="1258"/>
        <v>0</v>
      </c>
      <c r="MS201" s="12">
        <f t="shared" si="1259"/>
        <v>0</v>
      </c>
      <c r="MT201" s="12">
        <f t="shared" si="1260"/>
        <v>0</v>
      </c>
      <c r="MU201" s="12" t="e">
        <f t="shared" si="1261"/>
        <v>#DIV/0!</v>
      </c>
      <c r="MV201" s="12" t="e">
        <f t="shared" si="1262"/>
        <v>#DIV/0!</v>
      </c>
      <c r="MW201" s="100">
        <v>0</v>
      </c>
      <c r="MX201" s="3">
        <v>0</v>
      </c>
      <c r="MY201" s="3">
        <v>0</v>
      </c>
      <c r="MZ201" s="3">
        <v>0</v>
      </c>
      <c r="NA201" s="3">
        <v>0</v>
      </c>
      <c r="NB201" s="3">
        <f t="shared" si="1263"/>
        <v>0</v>
      </c>
      <c r="NC201" s="3">
        <v>0</v>
      </c>
      <c r="ND201" s="3">
        <f t="shared" si="1264"/>
        <v>0</v>
      </c>
      <c r="NE201" s="12">
        <f t="shared" si="1265"/>
        <v>0</v>
      </c>
      <c r="NF201" s="12">
        <f t="shared" si="1266"/>
        <v>0</v>
      </c>
      <c r="NG201" s="88">
        <f t="shared" si="1267"/>
        <v>0</v>
      </c>
      <c r="NH201" s="45">
        <f t="shared" si="1268"/>
        <v>0</v>
      </c>
      <c r="NI201" s="88">
        <v>0</v>
      </c>
      <c r="NJ201" s="88">
        <v>0</v>
      </c>
      <c r="NK201" s="88">
        <v>0</v>
      </c>
      <c r="NL201" s="88">
        <f t="shared" si="1269"/>
        <v>0</v>
      </c>
      <c r="NM201" s="12">
        <f t="shared" si="1270"/>
        <v>0</v>
      </c>
      <c r="NN201" s="12">
        <f t="shared" si="1271"/>
        <v>0</v>
      </c>
      <c r="NO201" s="12" t="e">
        <f t="shared" si="1272"/>
        <v>#DIV/0!</v>
      </c>
      <c r="NP201" s="12" t="e">
        <f t="shared" si="1273"/>
        <v>#DIV/0!</v>
      </c>
      <c r="NQ201" s="100">
        <v>0</v>
      </c>
      <c r="NR201" s="3">
        <v>0</v>
      </c>
      <c r="NS201" s="3">
        <v>0</v>
      </c>
      <c r="NT201" s="3">
        <v>0</v>
      </c>
      <c r="NU201" s="3">
        <v>0</v>
      </c>
      <c r="NV201" s="3">
        <f t="shared" si="1134"/>
        <v>0</v>
      </c>
      <c r="NW201" s="3">
        <f t="shared" si="1135"/>
        <v>0</v>
      </c>
      <c r="NX201" s="12">
        <f t="shared" si="1136"/>
        <v>0</v>
      </c>
      <c r="NY201" s="88">
        <f t="shared" si="1137"/>
        <v>0</v>
      </c>
      <c r="NZ201" s="45">
        <f t="shared" si="1138"/>
        <v>0</v>
      </c>
      <c r="OA201" s="88">
        <v>0</v>
      </c>
      <c r="OB201" s="88">
        <v>0</v>
      </c>
      <c r="OC201" s="88">
        <v>0</v>
      </c>
      <c r="OD201" s="88">
        <f t="shared" si="1139"/>
        <v>0</v>
      </c>
      <c r="OE201" s="12">
        <f t="shared" si="1140"/>
        <v>0</v>
      </c>
      <c r="OF201" s="12">
        <f t="shared" si="1141"/>
        <v>0</v>
      </c>
      <c r="OG201" s="12">
        <f t="shared" si="1142"/>
        <v>0</v>
      </c>
      <c r="OH201" s="12" t="e">
        <f t="shared" si="1143"/>
        <v>#DIV/0!</v>
      </c>
      <c r="OI201" s="12" t="e">
        <f t="shared" si="1144"/>
        <v>#DIV/0!</v>
      </c>
      <c r="OJ201" s="3">
        <v>0</v>
      </c>
      <c r="OK201" s="3">
        <v>0</v>
      </c>
      <c r="OL201" s="3">
        <v>0</v>
      </c>
      <c r="OM201" s="3">
        <v>0</v>
      </c>
      <c r="ON201" s="3">
        <v>0</v>
      </c>
      <c r="OO201" s="3">
        <f t="shared" si="1145"/>
        <v>0</v>
      </c>
      <c r="OP201" s="88">
        <f t="shared" si="1146"/>
        <v>0</v>
      </c>
      <c r="OQ201" s="12">
        <f t="shared" si="1147"/>
        <v>0</v>
      </c>
      <c r="OR201" s="3">
        <v>0</v>
      </c>
      <c r="OS201" s="100">
        <v>0</v>
      </c>
      <c r="OT201" s="3">
        <v>0</v>
      </c>
      <c r="OU201" s="3">
        <v>0</v>
      </c>
      <c r="OV201" s="3">
        <v>0</v>
      </c>
      <c r="OW201" s="3">
        <v>0</v>
      </c>
      <c r="OX201" s="3">
        <f t="shared" si="1148"/>
        <v>0</v>
      </c>
      <c r="OY201" s="3">
        <f t="shared" si="1149"/>
        <v>0</v>
      </c>
      <c r="OZ201" s="12">
        <f t="shared" si="1150"/>
        <v>0</v>
      </c>
      <c r="PA201" s="88">
        <f t="shared" si="1151"/>
        <v>0</v>
      </c>
      <c r="PB201" s="45">
        <f t="shared" si="1152"/>
        <v>0</v>
      </c>
      <c r="PC201" s="88">
        <v>0</v>
      </c>
      <c r="PD201" s="88">
        <v>0</v>
      </c>
      <c r="PE201" s="88">
        <v>0</v>
      </c>
      <c r="PF201" s="88">
        <f t="shared" si="1153"/>
        <v>0</v>
      </c>
      <c r="PG201" s="12">
        <f t="shared" si="1154"/>
        <v>0</v>
      </c>
      <c r="PH201" s="12">
        <f t="shared" si="1155"/>
        <v>0</v>
      </c>
      <c r="PI201" s="12">
        <f t="shared" si="1156"/>
        <v>0</v>
      </c>
      <c r="PJ201" s="12" t="e">
        <f t="shared" si="1157"/>
        <v>#DIV/0!</v>
      </c>
      <c r="PK201" s="12" t="e">
        <f t="shared" si="1158"/>
        <v>#DIV/0!</v>
      </c>
      <c r="PL201" s="3">
        <v>0</v>
      </c>
      <c r="PM201" s="3">
        <v>0</v>
      </c>
      <c r="PN201" s="3">
        <v>0</v>
      </c>
      <c r="PO201" s="3">
        <v>0</v>
      </c>
      <c r="PP201" s="3">
        <v>0</v>
      </c>
      <c r="PQ201" s="3">
        <v>0</v>
      </c>
      <c r="PR201" s="3">
        <f t="shared" si="1159"/>
        <v>0</v>
      </c>
      <c r="PS201" s="88">
        <f t="shared" si="1160"/>
        <v>0</v>
      </c>
      <c r="PT201" s="12">
        <f t="shared" si="1161"/>
        <v>0</v>
      </c>
      <c r="PU201" s="3">
        <v>0</v>
      </c>
      <c r="PV201" s="100">
        <v>0</v>
      </c>
      <c r="PW201" s="3">
        <v>0</v>
      </c>
      <c r="PX201" s="3">
        <v>0</v>
      </c>
      <c r="PY201" s="3">
        <v>0</v>
      </c>
      <c r="PZ201" s="3">
        <v>0</v>
      </c>
      <c r="QA201" s="3">
        <f t="shared" si="1162"/>
        <v>0</v>
      </c>
      <c r="QB201" s="3">
        <f t="shared" si="1163"/>
        <v>0</v>
      </c>
      <c r="QC201" s="12">
        <f t="shared" si="1164"/>
        <v>0</v>
      </c>
      <c r="QD201" s="88">
        <f t="shared" si="1165"/>
        <v>0</v>
      </c>
      <c r="QE201" s="45">
        <f t="shared" si="1166"/>
        <v>0</v>
      </c>
      <c r="QF201" s="88">
        <v>0</v>
      </c>
      <c r="QG201" s="88">
        <v>0</v>
      </c>
      <c r="QH201" s="88">
        <v>0</v>
      </c>
      <c r="QI201" s="88">
        <f t="shared" si="1167"/>
        <v>0</v>
      </c>
      <c r="QJ201" s="12">
        <f t="shared" si="1168"/>
        <v>0</v>
      </c>
      <c r="QK201" s="12">
        <f t="shared" si="1169"/>
        <v>0</v>
      </c>
      <c r="QL201" s="12">
        <f t="shared" si="1170"/>
        <v>0</v>
      </c>
      <c r="QM201" s="12" t="e">
        <f t="shared" si="1171"/>
        <v>#DIV/0!</v>
      </c>
      <c r="QN201" s="12" t="e">
        <f t="shared" si="1172"/>
        <v>#DIV/0!</v>
      </c>
      <c r="QO201" s="3">
        <v>0</v>
      </c>
      <c r="QP201" s="3"/>
      <c r="QQ201" s="3">
        <v>0</v>
      </c>
      <c r="QR201" s="3">
        <v>0</v>
      </c>
      <c r="QS201" s="3">
        <v>0</v>
      </c>
      <c r="QT201" s="3">
        <v>0</v>
      </c>
      <c r="QU201" s="3">
        <f t="shared" si="1173"/>
        <v>0</v>
      </c>
      <c r="QV201" s="88">
        <f t="shared" si="1174"/>
        <v>0</v>
      </c>
      <c r="QW201" s="12">
        <f t="shared" si="1175"/>
        <v>0</v>
      </c>
      <c r="QX201" s="3">
        <v>0</v>
      </c>
      <c r="QY201" s="100">
        <v>0</v>
      </c>
      <c r="QZ201" s="3">
        <v>0</v>
      </c>
      <c r="RA201" s="3">
        <v>0</v>
      </c>
      <c r="RB201" s="3">
        <v>0</v>
      </c>
      <c r="RC201" s="3">
        <v>0</v>
      </c>
      <c r="RD201" s="3">
        <f t="shared" si="1087"/>
        <v>0</v>
      </c>
      <c r="RE201" s="3">
        <f t="shared" si="1088"/>
        <v>0</v>
      </c>
      <c r="RF201" s="12">
        <f t="shared" si="1089"/>
        <v>0</v>
      </c>
      <c r="RG201" s="88">
        <f t="shared" si="1090"/>
        <v>0</v>
      </c>
      <c r="RH201" s="45">
        <f t="shared" si="1091"/>
        <v>0</v>
      </c>
      <c r="RI201" s="88">
        <v>0</v>
      </c>
      <c r="RJ201" s="88">
        <v>0</v>
      </c>
      <c r="RK201" s="88">
        <v>0</v>
      </c>
      <c r="RL201" s="88">
        <f t="shared" si="1092"/>
        <v>0</v>
      </c>
      <c r="RM201" s="12">
        <f t="shared" si="1093"/>
        <v>0</v>
      </c>
      <c r="RN201" s="12">
        <f t="shared" si="1094"/>
        <v>0</v>
      </c>
      <c r="RO201" s="12">
        <f t="shared" si="1095"/>
        <v>0</v>
      </c>
      <c r="RP201" s="169" t="str">
        <f t="shared" si="1096"/>
        <v>AA-14</v>
      </c>
      <c r="RQ201" s="12" t="e">
        <f t="shared" si="1097"/>
        <v>#DIV/0!</v>
      </c>
      <c r="RR201" s="12" t="e">
        <f t="shared" si="1098"/>
        <v>#DIV/0!</v>
      </c>
      <c r="RS201" s="3">
        <v>0</v>
      </c>
      <c r="RT201" s="3">
        <v>0</v>
      </c>
      <c r="RU201" s="3">
        <v>0</v>
      </c>
      <c r="RV201" s="3">
        <v>0</v>
      </c>
      <c r="RW201" s="3">
        <v>0</v>
      </c>
      <c r="RX201" s="3">
        <v>0</v>
      </c>
      <c r="RY201" s="3">
        <f t="shared" si="1099"/>
        <v>0</v>
      </c>
      <c r="RZ201" s="88">
        <f t="shared" si="1100"/>
        <v>0</v>
      </c>
      <c r="SA201" s="12">
        <f t="shared" si="1101"/>
        <v>0</v>
      </c>
      <c r="SB201" s="3">
        <v>0</v>
      </c>
      <c r="SC201" s="100">
        <v>0</v>
      </c>
      <c r="SD201" s="3">
        <v>0</v>
      </c>
      <c r="SE201" s="3">
        <v>0</v>
      </c>
      <c r="SF201" s="3">
        <v>0</v>
      </c>
      <c r="SG201" s="3">
        <v>0</v>
      </c>
      <c r="SH201" s="3">
        <f t="shared" si="1102"/>
        <v>0</v>
      </c>
      <c r="SI201" s="3">
        <f t="shared" si="1103"/>
        <v>0</v>
      </c>
      <c r="SJ201" s="12">
        <f t="shared" si="1104"/>
        <v>0</v>
      </c>
      <c r="SK201" s="88">
        <f t="shared" si="1105"/>
        <v>0</v>
      </c>
      <c r="SL201" s="45">
        <f t="shared" si="1106"/>
        <v>0</v>
      </c>
      <c r="SM201" s="88">
        <v>0</v>
      </c>
      <c r="SN201" s="88">
        <v>0</v>
      </c>
      <c r="SO201" s="88">
        <v>0</v>
      </c>
      <c r="SP201" s="88">
        <f t="shared" si="1107"/>
        <v>0</v>
      </c>
      <c r="SQ201" s="12">
        <f t="shared" si="1108"/>
        <v>0</v>
      </c>
      <c r="SR201" s="87">
        <f t="shared" si="1109"/>
        <v>0</v>
      </c>
      <c r="SS201" s="87">
        <f t="shared" si="1110"/>
        <v>0</v>
      </c>
      <c r="ST201" s="169" t="str">
        <f t="shared" si="1111"/>
        <v>AA-14</v>
      </c>
      <c r="SU201" s="12" t="e">
        <f t="shared" si="1112"/>
        <v>#DIV/0!</v>
      </c>
      <c r="SV201" s="12" t="e">
        <f t="shared" si="1113"/>
        <v>#DIV/0!</v>
      </c>
      <c r="SW201" s="3">
        <v>0</v>
      </c>
      <c r="SX201" s="3">
        <v>0</v>
      </c>
      <c r="SY201" s="3">
        <v>0</v>
      </c>
      <c r="SZ201" s="3">
        <v>0</v>
      </c>
      <c r="TA201" s="3">
        <v>0</v>
      </c>
      <c r="TB201" s="3">
        <v>0</v>
      </c>
      <c r="TC201" s="3">
        <f t="shared" si="1114"/>
        <v>0</v>
      </c>
      <c r="TD201" s="88">
        <f t="shared" si="1115"/>
        <v>0</v>
      </c>
      <c r="TE201" s="12">
        <f t="shared" si="1116"/>
        <v>0</v>
      </c>
      <c r="TF201" s="3">
        <v>0</v>
      </c>
      <c r="TG201" s="100">
        <f>SUMIFS(Main!TX:TX,Main!B:B,B:B)</f>
        <v>0</v>
      </c>
      <c r="TH201" s="3">
        <v>0</v>
      </c>
      <c r="TI201" s="3">
        <v>0</v>
      </c>
      <c r="TJ201" s="3">
        <f>SUMIFS(Main!TT:TT,Main!B:B,B:B)</f>
        <v>0</v>
      </c>
      <c r="TK201" s="3">
        <v>0</v>
      </c>
      <c r="TL201" s="3">
        <f t="shared" si="1117"/>
        <v>0</v>
      </c>
      <c r="TM201" s="3">
        <f t="shared" si="1118"/>
        <v>0</v>
      </c>
      <c r="TN201" s="12">
        <f t="shared" si="1119"/>
        <v>0</v>
      </c>
      <c r="TO201" s="88">
        <f t="shared" si="1120"/>
        <v>0</v>
      </c>
      <c r="TP201" s="45">
        <f t="shared" si="1121"/>
        <v>0</v>
      </c>
      <c r="TQ201" s="88">
        <v>0</v>
      </c>
      <c r="TR201" s="88">
        <v>0</v>
      </c>
      <c r="TS201" s="88">
        <f>SUMIFS(Main!TU:TU,Main!B:B,B:B)</f>
        <v>0</v>
      </c>
      <c r="TT201" s="88">
        <f t="shared" si="1122"/>
        <v>0</v>
      </c>
      <c r="TU201" s="12">
        <f t="shared" si="1123"/>
        <v>0</v>
      </c>
      <c r="TV201" s="87">
        <f t="shared" si="1124"/>
        <v>0</v>
      </c>
      <c r="TW201" s="87">
        <f t="shared" si="1125"/>
        <v>0</v>
      </c>
      <c r="TX201" s="169" t="str">
        <f t="shared" si="1126"/>
        <v>AA-14</v>
      </c>
      <c r="TY201" s="12" t="e">
        <f t="shared" si="1127"/>
        <v>#DIV/0!</v>
      </c>
      <c r="TZ201" s="12" t="e">
        <f t="shared" si="1128"/>
        <v>#DIV/0!</v>
      </c>
      <c r="UA201" s="3">
        <f>SUMIFS(Main!UG:UG,Main!B:B,B:B)</f>
        <v>0</v>
      </c>
      <c r="UB201" s="3">
        <f>SUMIFS(Main!UI:UI,Main!B:B,B:B)</f>
        <v>0</v>
      </c>
      <c r="UC201" s="3">
        <f>SUMIFS(Main!UK:UK,Main!B:B,B:B)</f>
        <v>0</v>
      </c>
      <c r="UD201" s="3">
        <f>SUMIFS(Main!UO:UO,Main!B:B,B:B)</f>
        <v>0</v>
      </c>
      <c r="UE201" s="3">
        <f>SUMIFS(Main!UQ:UQ,Main!B:B,B:B)</f>
        <v>0</v>
      </c>
      <c r="UF201" s="3">
        <f>SUMIFS(Main!US:US,Main!B:B,B:B)</f>
        <v>0</v>
      </c>
      <c r="UG201" s="3">
        <f t="shared" si="1129"/>
        <v>0</v>
      </c>
      <c r="UH201" s="88">
        <f t="shared" si="1130"/>
        <v>0</v>
      </c>
      <c r="UI201" s="12">
        <f t="shared" si="1131"/>
        <v>0</v>
      </c>
      <c r="UJ201" s="3">
        <f>SUMIFS(Main!UW:UW,Main!B:B,B:B)</f>
        <v>0</v>
      </c>
      <c r="UK201" s="100">
        <f>SUMIFS(Main!VI:VI,Main!A:A,A:A)</f>
        <v>0</v>
      </c>
      <c r="UL201" s="3">
        <v>0</v>
      </c>
      <c r="UM201" s="3">
        <v>0</v>
      </c>
      <c r="UN201" s="3">
        <f>SUMIFS(Main!VE:VE,Main!A:A,A:A)</f>
        <v>0</v>
      </c>
      <c r="UO201" s="3"/>
      <c r="UP201" s="3">
        <f t="shared" si="1275"/>
        <v>0</v>
      </c>
      <c r="UQ201" s="3">
        <f t="shared" si="1276"/>
        <v>0</v>
      </c>
      <c r="UR201" s="12">
        <f t="shared" si="1277"/>
        <v>0</v>
      </c>
      <c r="US201" s="88">
        <f t="shared" si="1278"/>
        <v>0</v>
      </c>
      <c r="UT201" s="45">
        <f t="shared" si="1279"/>
        <v>0</v>
      </c>
      <c r="UU201" s="88">
        <v>0</v>
      </c>
      <c r="UV201" s="88">
        <v>0</v>
      </c>
      <c r="UW201" s="88">
        <f>SUMIFS(Main!VF:VF,Main!A:A,A:A)</f>
        <v>0</v>
      </c>
      <c r="UX201" s="88">
        <f t="shared" si="1280"/>
        <v>0</v>
      </c>
      <c r="UY201" s="12">
        <f t="shared" si="1281"/>
        <v>0</v>
      </c>
      <c r="UZ201" s="87">
        <f t="shared" si="1282"/>
        <v>0</v>
      </c>
      <c r="VA201" s="87">
        <f t="shared" si="1283"/>
        <v>0</v>
      </c>
      <c r="VB201" s="169" t="str">
        <f t="shared" si="1274"/>
        <v>AA-14</v>
      </c>
      <c r="VC201" s="12" t="e">
        <f t="shared" si="1288"/>
        <v>#DIV/0!</v>
      </c>
      <c r="VD201" s="12" t="e">
        <f t="shared" si="1284"/>
        <v>#DIV/0!</v>
      </c>
      <c r="VE201" s="3">
        <f>SUMIFS(Main!VR:VR,Main!B:B,B:B)</f>
        <v>0</v>
      </c>
      <c r="VF201" s="3">
        <f>SUMIFS(Main!VT:VT,Main!B:B,B:B)</f>
        <v>0</v>
      </c>
      <c r="VG201" s="3">
        <f>SUMIFS(Main!VV:VV,Main!B:B,B:B)</f>
        <v>0</v>
      </c>
      <c r="VH201" s="3">
        <f>SUMIFS(Main!VZ:VZ,Main!B:B,B:B)</f>
        <v>0</v>
      </c>
      <c r="VI201" s="3">
        <f>SUMIFS(Main!WB:WB,Main!B:B,B:B)</f>
        <v>0</v>
      </c>
      <c r="VJ201" s="3">
        <f>SUMIFS(Main!WD:WD,Main!B:B,B:B)</f>
        <v>0</v>
      </c>
      <c r="VK201" s="3">
        <f t="shared" si="1285"/>
        <v>0</v>
      </c>
      <c r="VL201" s="88">
        <f t="shared" si="1286"/>
        <v>0</v>
      </c>
      <c r="VM201" s="12">
        <f t="shared" si="1287"/>
        <v>0</v>
      </c>
      <c r="VN201" s="3">
        <f>SUMIFS(Main!WH:WH,Main!B:B,B:B)</f>
        <v>0</v>
      </c>
    </row>
    <row r="202" spans="1:586">
      <c r="A202" s="155" t="s">
        <v>62</v>
      </c>
      <c r="B202" s="154" t="s">
        <v>61</v>
      </c>
      <c r="C202" s="150" t="s">
        <v>294</v>
      </c>
      <c r="D202" s="150" t="s">
        <v>669</v>
      </c>
      <c r="E202" s="154" t="s">
        <v>224</v>
      </c>
      <c r="F202" s="150" t="s">
        <v>473</v>
      </c>
      <c r="G202" s="150" t="s">
        <v>451</v>
      </c>
      <c r="H202" s="17">
        <v>1711.5015000000001</v>
      </c>
      <c r="I202" s="1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87"/>
      <c r="V202" s="87"/>
      <c r="W202" s="12"/>
      <c r="X202" s="91"/>
      <c r="Y202" s="91"/>
      <c r="Z202" s="91"/>
      <c r="AA202" s="91"/>
      <c r="AB202" s="91"/>
      <c r="AC202" s="91"/>
      <c r="AD202" s="91"/>
      <c r="AE202" s="87"/>
      <c r="AF202" s="88"/>
      <c r="AG202" s="88"/>
      <c r="AH202" s="88"/>
      <c r="AI202" s="87"/>
      <c r="AJ202" s="87"/>
      <c r="AK202" s="12"/>
      <c r="AL202" s="3"/>
      <c r="AM202" s="3"/>
      <c r="AN202" s="3"/>
      <c r="AO202" s="3"/>
      <c r="AP202" s="3"/>
      <c r="AQ202" s="3"/>
      <c r="AR202" s="3"/>
      <c r="AS202" s="3"/>
      <c r="AT202" s="87"/>
      <c r="AU202" s="40"/>
      <c r="AV202" s="40"/>
      <c r="AW202" s="88"/>
      <c r="AX202" s="88"/>
      <c r="AY202" s="88"/>
      <c r="AZ202" s="87"/>
      <c r="BA202" s="87"/>
      <c r="BB202" s="87"/>
      <c r="BC202" s="89"/>
      <c r="BD202" s="12"/>
      <c r="BE202" s="3"/>
      <c r="BF202" s="3"/>
      <c r="BG202" s="3"/>
      <c r="BH202" s="3"/>
      <c r="BI202" s="3"/>
      <c r="BJ202" s="3"/>
      <c r="BK202" s="3"/>
      <c r="BL202" s="3"/>
      <c r="BM202" s="87"/>
      <c r="BN202" s="40"/>
      <c r="BO202" s="40"/>
      <c r="BP202" s="88"/>
      <c r="BQ202" s="88"/>
      <c r="BR202" s="88"/>
      <c r="BS202" s="12"/>
      <c r="BT202" s="12"/>
      <c r="BU202" s="87"/>
      <c r="BV202" s="89"/>
      <c r="BW202" s="90"/>
      <c r="BX202" s="12"/>
      <c r="BY202" s="3"/>
      <c r="BZ202" s="3"/>
      <c r="CA202" s="3"/>
      <c r="CB202" s="3"/>
      <c r="CC202" s="3"/>
      <c r="CD202" s="3"/>
      <c r="CE202" s="3"/>
      <c r="CF202" s="3"/>
      <c r="CG202" s="87"/>
      <c r="CH202" s="3"/>
      <c r="CI202" s="3"/>
      <c r="CJ202" s="88"/>
      <c r="CK202" s="88"/>
      <c r="CL202" s="88"/>
      <c r="CM202" s="87"/>
      <c r="CN202" s="87"/>
      <c r="CO202" s="12"/>
      <c r="CP202" s="12"/>
      <c r="CQ202" s="77"/>
      <c r="CR202" s="12"/>
      <c r="CS202" s="3"/>
      <c r="CT202" s="3"/>
      <c r="CU202" s="3"/>
      <c r="CV202" s="3"/>
      <c r="CW202" s="3"/>
      <c r="CX202" s="3"/>
      <c r="CY202" s="3"/>
      <c r="CZ202" s="3"/>
      <c r="DA202" s="87"/>
      <c r="DB202" s="45"/>
      <c r="DC202" s="3"/>
      <c r="DD202" s="88"/>
      <c r="DE202" s="88"/>
      <c r="DF202" s="88"/>
      <c r="DG202" s="12"/>
      <c r="DH202" s="12"/>
      <c r="DI202" s="12"/>
      <c r="DJ202" s="12"/>
      <c r="DK202" s="3"/>
      <c r="DL202" s="2"/>
      <c r="DM202" s="3"/>
      <c r="DN202" s="3"/>
      <c r="DO202" s="3"/>
      <c r="DP202" s="3"/>
      <c r="DQ202" s="3"/>
      <c r="DR202" s="3"/>
      <c r="DS202" s="3"/>
      <c r="DT202" s="3"/>
      <c r="DU202" s="12"/>
      <c r="DV202" s="87"/>
      <c r="DW202" s="3"/>
      <c r="DX202" s="3"/>
      <c r="DY202" s="88"/>
      <c r="DZ202" s="88"/>
      <c r="EA202" s="88"/>
      <c r="EB202" s="12"/>
      <c r="EC202" s="12"/>
      <c r="ED202" s="12"/>
      <c r="EE202" s="12"/>
      <c r="EF202" s="3"/>
      <c r="EG202" s="12"/>
      <c r="EH202" s="3"/>
      <c r="EI202" s="3"/>
      <c r="EJ202" s="3"/>
      <c r="EK202" s="3"/>
      <c r="EL202" s="3"/>
      <c r="EM202" s="3"/>
      <c r="EN202" s="3"/>
      <c r="EO202" s="3"/>
      <c r="EP202" s="12"/>
      <c r="EQ202" s="87"/>
      <c r="ER202" s="3"/>
      <c r="ES202" s="3"/>
      <c r="ET202" s="88"/>
      <c r="EU202" s="88"/>
      <c r="EV202" s="88"/>
      <c r="EW202" s="12"/>
      <c r="EX202" s="12"/>
      <c r="EY202" s="12"/>
      <c r="EZ202" s="12"/>
      <c r="FA202" s="3"/>
      <c r="FB202" s="12"/>
      <c r="FC202" s="3"/>
      <c r="FD202" s="3"/>
      <c r="FE202" s="3"/>
      <c r="FF202" s="3"/>
      <c r="FG202" s="3"/>
      <c r="FH202" s="3"/>
      <c r="FI202" s="3"/>
      <c r="FJ202" s="3"/>
      <c r="FK202" s="12"/>
      <c r="FL202" s="12"/>
      <c r="FM202" s="3"/>
      <c r="FN202" s="88"/>
      <c r="FO202" s="88"/>
      <c r="FP202" s="88"/>
      <c r="FQ202" s="88"/>
      <c r="FR202" s="12"/>
      <c r="FS202" s="12"/>
      <c r="FT202" s="12"/>
      <c r="FU202" s="39"/>
      <c r="FV202" s="77"/>
      <c r="FW202" s="12"/>
      <c r="FX202" s="3"/>
      <c r="FY202" s="3"/>
      <c r="FZ202" s="3"/>
      <c r="GA202" s="3"/>
      <c r="GB202" s="3"/>
      <c r="GC202" s="3"/>
      <c r="GD202" s="3"/>
      <c r="GE202" s="3"/>
      <c r="GF202" s="12"/>
      <c r="GG202" s="12"/>
      <c r="GH202" s="88"/>
      <c r="GI202" s="45"/>
      <c r="GJ202" s="88"/>
      <c r="GK202" s="88"/>
      <c r="GL202" s="88"/>
      <c r="GM202" s="12"/>
      <c r="GN202" s="12"/>
      <c r="GO202" s="12"/>
      <c r="GP202" s="12"/>
      <c r="GQ202" s="77" t="s">
        <v>611</v>
      </c>
      <c r="GR202" s="12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f t="shared" si="1176"/>
        <v>0</v>
      </c>
      <c r="GX202" s="3">
        <v>0</v>
      </c>
      <c r="GY202" s="3">
        <v>0</v>
      </c>
      <c r="GZ202" s="3">
        <f t="shared" si="1177"/>
        <v>0</v>
      </c>
      <c r="HA202" s="12">
        <f t="shared" si="1178"/>
        <v>0</v>
      </c>
      <c r="HB202" s="12">
        <f t="shared" si="1179"/>
        <v>0</v>
      </c>
      <c r="HC202" s="88">
        <f t="shared" si="1180"/>
        <v>0</v>
      </c>
      <c r="HD202" s="45">
        <f t="shared" si="1181"/>
        <v>0</v>
      </c>
      <c r="HE202" s="88">
        <v>0</v>
      </c>
      <c r="HF202" s="88">
        <v>0</v>
      </c>
      <c r="HG202" s="88">
        <v>0</v>
      </c>
      <c r="HH202" s="12">
        <f t="shared" si="1182"/>
        <v>0</v>
      </c>
      <c r="HI202" s="12">
        <f t="shared" si="1183"/>
        <v>0</v>
      </c>
      <c r="HJ202" s="12" t="e">
        <f t="shared" si="1184"/>
        <v>#DIV/0!</v>
      </c>
      <c r="HK202" s="12" t="e">
        <f t="shared" si="1185"/>
        <v>#DIV/0!</v>
      </c>
      <c r="HL202" s="77" t="s">
        <v>224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f t="shared" si="1186"/>
        <v>0</v>
      </c>
      <c r="HS202" s="3">
        <v>0</v>
      </c>
      <c r="HT202" s="3">
        <f t="shared" si="1187"/>
        <v>0</v>
      </c>
      <c r="HU202" s="12">
        <f t="shared" si="1188"/>
        <v>0</v>
      </c>
      <c r="HV202" s="12">
        <f t="shared" si="1189"/>
        <v>0</v>
      </c>
      <c r="HW202" s="88">
        <f t="shared" si="1190"/>
        <v>0</v>
      </c>
      <c r="HX202" s="45">
        <f t="shared" si="1191"/>
        <v>0</v>
      </c>
      <c r="HY202" s="3">
        <v>0</v>
      </c>
      <c r="HZ202" s="3">
        <v>0</v>
      </c>
      <c r="IA202" s="3">
        <v>0</v>
      </c>
      <c r="IB202" s="20">
        <f t="shared" si="1192"/>
        <v>0</v>
      </c>
      <c r="IC202" s="12">
        <f t="shared" si="1193"/>
        <v>0</v>
      </c>
      <c r="ID202" s="12">
        <f t="shared" si="1194"/>
        <v>0</v>
      </c>
      <c r="IE202" s="12" t="e">
        <f t="shared" si="1195"/>
        <v>#DIV/0!</v>
      </c>
      <c r="IF202" s="105" t="e">
        <f t="shared" si="1196"/>
        <v>#DIV/0!</v>
      </c>
      <c r="IG202" s="100">
        <v>0</v>
      </c>
      <c r="IH202" s="3">
        <v>0</v>
      </c>
      <c r="II202" s="3">
        <v>0</v>
      </c>
      <c r="IJ202" s="3">
        <v>0</v>
      </c>
      <c r="IK202" s="3">
        <v>0</v>
      </c>
      <c r="IL202" s="3">
        <f t="shared" si="1197"/>
        <v>0</v>
      </c>
      <c r="IM202" s="3">
        <v>0</v>
      </c>
      <c r="IN202" s="3">
        <f t="shared" si="1198"/>
        <v>0</v>
      </c>
      <c r="IO202" s="12">
        <f t="shared" si="1199"/>
        <v>0</v>
      </c>
      <c r="IP202" s="12">
        <f t="shared" si="1200"/>
        <v>0</v>
      </c>
      <c r="IQ202" s="88">
        <f t="shared" si="1201"/>
        <v>0</v>
      </c>
      <c r="IR202" s="45">
        <f t="shared" si="1202"/>
        <v>0</v>
      </c>
      <c r="IS202" s="3">
        <v>0</v>
      </c>
      <c r="IT202" s="3">
        <v>0</v>
      </c>
      <c r="IU202" s="3">
        <v>0</v>
      </c>
      <c r="IV202" s="20">
        <f t="shared" si="1203"/>
        <v>0</v>
      </c>
      <c r="IW202" s="12">
        <f t="shared" si="1204"/>
        <v>0</v>
      </c>
      <c r="IX202" s="12">
        <f t="shared" si="1205"/>
        <v>0</v>
      </c>
      <c r="IY202" s="12" t="e">
        <f t="shared" si="1206"/>
        <v>#DIV/0!</v>
      </c>
      <c r="IZ202" s="12" t="e">
        <f t="shared" si="1207"/>
        <v>#DIV/0!</v>
      </c>
      <c r="JA202" s="100">
        <v>0</v>
      </c>
      <c r="JB202" s="3">
        <v>0</v>
      </c>
      <c r="JC202" s="3">
        <v>0</v>
      </c>
      <c r="JD202" s="3">
        <v>0</v>
      </c>
      <c r="JE202" s="3">
        <v>0</v>
      </c>
      <c r="JF202" s="3">
        <f t="shared" si="1208"/>
        <v>0</v>
      </c>
      <c r="JG202" s="3">
        <v>0</v>
      </c>
      <c r="JH202" s="3">
        <f t="shared" si="1209"/>
        <v>0</v>
      </c>
      <c r="JI202" s="12">
        <f t="shared" si="1210"/>
        <v>0</v>
      </c>
      <c r="JJ202" s="12">
        <f t="shared" si="1211"/>
        <v>0</v>
      </c>
      <c r="JK202" s="88">
        <f t="shared" si="1212"/>
        <v>0</v>
      </c>
      <c r="JL202" s="45">
        <f t="shared" si="1213"/>
        <v>0</v>
      </c>
      <c r="JM202" s="3">
        <v>0</v>
      </c>
      <c r="JN202" s="3">
        <v>0</v>
      </c>
      <c r="JO202" s="3">
        <v>0</v>
      </c>
      <c r="JP202" s="20">
        <f t="shared" si="1214"/>
        <v>0</v>
      </c>
      <c r="JQ202" s="12">
        <f t="shared" si="1215"/>
        <v>0</v>
      </c>
      <c r="JR202" s="12">
        <f t="shared" si="1216"/>
        <v>0</v>
      </c>
      <c r="JS202" s="12" t="e">
        <f t="shared" si="1217"/>
        <v>#DIV/0!</v>
      </c>
      <c r="JT202" s="12" t="e">
        <f t="shared" si="1218"/>
        <v>#DIV/0!</v>
      </c>
      <c r="JU202" s="100">
        <v>0</v>
      </c>
      <c r="JV202" s="3">
        <v>0</v>
      </c>
      <c r="JW202" s="3">
        <v>0</v>
      </c>
      <c r="JX202" s="3">
        <v>0</v>
      </c>
      <c r="JY202" s="3">
        <v>0</v>
      </c>
      <c r="JZ202" s="3">
        <f t="shared" si="1219"/>
        <v>0</v>
      </c>
      <c r="KA202" s="3">
        <v>0</v>
      </c>
      <c r="KB202" s="3">
        <f t="shared" si="1220"/>
        <v>0</v>
      </c>
      <c r="KC202" s="12">
        <f t="shared" si="1221"/>
        <v>0</v>
      </c>
      <c r="KD202" s="12">
        <f t="shared" si="1222"/>
        <v>0</v>
      </c>
      <c r="KE202" s="88">
        <f t="shared" si="1223"/>
        <v>0</v>
      </c>
      <c r="KF202" s="45">
        <f t="shared" si="1224"/>
        <v>0</v>
      </c>
      <c r="KG202" s="3">
        <v>0</v>
      </c>
      <c r="KH202" s="3">
        <v>0</v>
      </c>
      <c r="KI202" s="3">
        <v>0</v>
      </c>
      <c r="KJ202" s="20">
        <f t="shared" si="1225"/>
        <v>0</v>
      </c>
      <c r="KK202" s="12">
        <f t="shared" si="1226"/>
        <v>0</v>
      </c>
      <c r="KL202" s="12">
        <f t="shared" si="1227"/>
        <v>0</v>
      </c>
      <c r="KM202" s="12" t="e">
        <f t="shared" si="1228"/>
        <v>#DIV/0!</v>
      </c>
      <c r="KN202" s="12" t="e">
        <f t="shared" si="1229"/>
        <v>#DIV/0!</v>
      </c>
      <c r="KO202" s="100">
        <v>0</v>
      </c>
      <c r="KP202" s="3">
        <v>0</v>
      </c>
      <c r="KQ202" s="3">
        <v>0</v>
      </c>
      <c r="KR202" s="3">
        <v>0</v>
      </c>
      <c r="KS202" s="3">
        <v>0</v>
      </c>
      <c r="KT202" s="3">
        <f t="shared" si="1230"/>
        <v>0</v>
      </c>
      <c r="KU202" s="3">
        <v>0</v>
      </c>
      <c r="KV202" s="3">
        <f t="shared" si="1231"/>
        <v>0</v>
      </c>
      <c r="KW202" s="12">
        <f t="shared" si="1232"/>
        <v>0</v>
      </c>
      <c r="KX202" s="12">
        <f t="shared" si="1233"/>
        <v>0</v>
      </c>
      <c r="KY202" s="88">
        <f t="shared" si="1234"/>
        <v>0</v>
      </c>
      <c r="KZ202" s="45">
        <f t="shared" si="1235"/>
        <v>0</v>
      </c>
      <c r="LA202" s="3">
        <v>0</v>
      </c>
      <c r="LB202" s="3">
        <v>0</v>
      </c>
      <c r="LC202" s="3">
        <v>0</v>
      </c>
      <c r="LD202" s="20">
        <f t="shared" si="1236"/>
        <v>0</v>
      </c>
      <c r="LE202" s="12">
        <f t="shared" si="1237"/>
        <v>0</v>
      </c>
      <c r="LF202" s="12">
        <f t="shared" si="1238"/>
        <v>0</v>
      </c>
      <c r="LG202" s="12" t="e">
        <f t="shared" si="1239"/>
        <v>#DIV/0!</v>
      </c>
      <c r="LH202" s="12" t="e">
        <f t="shared" si="1240"/>
        <v>#DIV/0!</v>
      </c>
      <c r="LI202" s="100">
        <v>0</v>
      </c>
      <c r="LJ202" s="3">
        <v>0</v>
      </c>
      <c r="LK202" s="3">
        <v>0</v>
      </c>
      <c r="LL202" s="3">
        <v>0</v>
      </c>
      <c r="LM202" s="3">
        <v>0</v>
      </c>
      <c r="LN202" s="3">
        <f t="shared" si="1241"/>
        <v>0</v>
      </c>
      <c r="LO202" s="3">
        <v>0</v>
      </c>
      <c r="LP202" s="3">
        <f t="shared" si="1242"/>
        <v>0</v>
      </c>
      <c r="LQ202" s="12">
        <f t="shared" si="1243"/>
        <v>0</v>
      </c>
      <c r="LR202" s="12">
        <f t="shared" si="1244"/>
        <v>0</v>
      </c>
      <c r="LS202" s="88">
        <f t="shared" si="1245"/>
        <v>0</v>
      </c>
      <c r="LT202" s="45">
        <f t="shared" si="1246"/>
        <v>0</v>
      </c>
      <c r="LU202" s="88">
        <v>0</v>
      </c>
      <c r="LV202" s="88">
        <v>0</v>
      </c>
      <c r="LW202" s="88">
        <v>0</v>
      </c>
      <c r="LX202" s="88">
        <f t="shared" si="1247"/>
        <v>0</v>
      </c>
      <c r="LY202" s="12">
        <f t="shared" si="1248"/>
        <v>0</v>
      </c>
      <c r="LZ202" s="12">
        <f t="shared" si="1249"/>
        <v>0</v>
      </c>
      <c r="MA202" s="12" t="e">
        <f t="shared" si="1250"/>
        <v>#DIV/0!</v>
      </c>
      <c r="MB202" s="12" t="e">
        <f t="shared" si="1251"/>
        <v>#DIV/0!</v>
      </c>
      <c r="MC202" s="100">
        <v>0</v>
      </c>
      <c r="MD202" s="3">
        <v>0</v>
      </c>
      <c r="ME202" s="3">
        <v>0</v>
      </c>
      <c r="MF202" s="3">
        <v>0</v>
      </c>
      <c r="MG202" s="3">
        <v>0</v>
      </c>
      <c r="MH202" s="3">
        <f t="shared" si="1252"/>
        <v>0</v>
      </c>
      <c r="MI202" s="3">
        <v>0</v>
      </c>
      <c r="MJ202" s="3">
        <f t="shared" si="1253"/>
        <v>0</v>
      </c>
      <c r="MK202" s="12">
        <f t="shared" si="1254"/>
        <v>0</v>
      </c>
      <c r="ML202" s="12">
        <f t="shared" si="1255"/>
        <v>0</v>
      </c>
      <c r="MM202" s="88">
        <f t="shared" si="1256"/>
        <v>0</v>
      </c>
      <c r="MN202" s="45">
        <f t="shared" si="1257"/>
        <v>0</v>
      </c>
      <c r="MO202" s="88">
        <v>0</v>
      </c>
      <c r="MP202" s="88">
        <v>0</v>
      </c>
      <c r="MQ202" s="88">
        <v>0</v>
      </c>
      <c r="MR202" s="88">
        <f t="shared" si="1258"/>
        <v>0</v>
      </c>
      <c r="MS202" s="12">
        <f t="shared" si="1259"/>
        <v>0</v>
      </c>
      <c r="MT202" s="12">
        <f t="shared" si="1260"/>
        <v>0</v>
      </c>
      <c r="MU202" s="12" t="e">
        <f t="shared" si="1261"/>
        <v>#DIV/0!</v>
      </c>
      <c r="MV202" s="12" t="e">
        <f t="shared" si="1262"/>
        <v>#DIV/0!</v>
      </c>
      <c r="MW202" s="100">
        <v>0</v>
      </c>
      <c r="MX202" s="3">
        <v>0</v>
      </c>
      <c r="MY202" s="3">
        <v>0</v>
      </c>
      <c r="MZ202" s="3">
        <v>0</v>
      </c>
      <c r="NA202" s="3">
        <v>0</v>
      </c>
      <c r="NB202" s="3">
        <f t="shared" si="1263"/>
        <v>0</v>
      </c>
      <c r="NC202" s="3">
        <v>0</v>
      </c>
      <c r="ND202" s="3">
        <f t="shared" si="1264"/>
        <v>0</v>
      </c>
      <c r="NE202" s="12">
        <f t="shared" si="1265"/>
        <v>0</v>
      </c>
      <c r="NF202" s="12">
        <f t="shared" si="1266"/>
        <v>0</v>
      </c>
      <c r="NG202" s="88">
        <f t="shared" si="1267"/>
        <v>0</v>
      </c>
      <c r="NH202" s="45">
        <f t="shared" si="1268"/>
        <v>0</v>
      </c>
      <c r="NI202" s="88">
        <v>0</v>
      </c>
      <c r="NJ202" s="88">
        <v>0</v>
      </c>
      <c r="NK202" s="88">
        <v>0</v>
      </c>
      <c r="NL202" s="88">
        <f t="shared" si="1269"/>
        <v>0</v>
      </c>
      <c r="NM202" s="12">
        <f t="shared" si="1270"/>
        <v>0</v>
      </c>
      <c r="NN202" s="12">
        <f t="shared" si="1271"/>
        <v>0</v>
      </c>
      <c r="NO202" s="12" t="e">
        <f t="shared" si="1272"/>
        <v>#DIV/0!</v>
      </c>
      <c r="NP202" s="12" t="e">
        <f t="shared" si="1273"/>
        <v>#DIV/0!</v>
      </c>
      <c r="NQ202" s="100">
        <v>0</v>
      </c>
      <c r="NR202" s="3">
        <v>0</v>
      </c>
      <c r="NS202" s="3">
        <v>0</v>
      </c>
      <c r="NT202" s="3">
        <v>0</v>
      </c>
      <c r="NU202" s="3">
        <v>0</v>
      </c>
      <c r="NV202" s="3">
        <f t="shared" si="1134"/>
        <v>0</v>
      </c>
      <c r="NW202" s="3">
        <f t="shared" si="1135"/>
        <v>0</v>
      </c>
      <c r="NX202" s="12">
        <f t="shared" si="1136"/>
        <v>0</v>
      </c>
      <c r="NY202" s="88">
        <f t="shared" si="1137"/>
        <v>0</v>
      </c>
      <c r="NZ202" s="45">
        <f t="shared" si="1138"/>
        <v>0</v>
      </c>
      <c r="OA202" s="88">
        <v>0</v>
      </c>
      <c r="OB202" s="88">
        <v>0</v>
      </c>
      <c r="OC202" s="88">
        <v>0</v>
      </c>
      <c r="OD202" s="88">
        <f t="shared" si="1139"/>
        <v>0</v>
      </c>
      <c r="OE202" s="12">
        <f t="shared" si="1140"/>
        <v>0</v>
      </c>
      <c r="OF202" s="12">
        <f t="shared" si="1141"/>
        <v>0</v>
      </c>
      <c r="OG202" s="12">
        <f t="shared" si="1142"/>
        <v>0</v>
      </c>
      <c r="OH202" s="12" t="e">
        <f t="shared" si="1143"/>
        <v>#DIV/0!</v>
      </c>
      <c r="OI202" s="12" t="e">
        <f t="shared" si="1144"/>
        <v>#DIV/0!</v>
      </c>
      <c r="OJ202" s="3">
        <v>0</v>
      </c>
      <c r="OK202" s="3">
        <v>0</v>
      </c>
      <c r="OL202" s="3">
        <v>0</v>
      </c>
      <c r="OM202" s="3">
        <v>0</v>
      </c>
      <c r="ON202" s="3">
        <v>0</v>
      </c>
      <c r="OO202" s="3">
        <f t="shared" si="1145"/>
        <v>0</v>
      </c>
      <c r="OP202" s="88">
        <f t="shared" si="1146"/>
        <v>0</v>
      </c>
      <c r="OQ202" s="12">
        <f t="shared" si="1147"/>
        <v>0</v>
      </c>
      <c r="OR202" s="3">
        <v>0</v>
      </c>
      <c r="OS202" s="100">
        <v>0</v>
      </c>
      <c r="OT202" s="3">
        <v>0</v>
      </c>
      <c r="OU202" s="3">
        <v>0</v>
      </c>
      <c r="OV202" s="3">
        <v>0</v>
      </c>
      <c r="OW202" s="3">
        <v>0</v>
      </c>
      <c r="OX202" s="3">
        <f t="shared" si="1148"/>
        <v>0</v>
      </c>
      <c r="OY202" s="3">
        <f t="shared" si="1149"/>
        <v>0</v>
      </c>
      <c r="OZ202" s="12">
        <f t="shared" si="1150"/>
        <v>0</v>
      </c>
      <c r="PA202" s="88">
        <f t="shared" si="1151"/>
        <v>0</v>
      </c>
      <c r="PB202" s="45">
        <f t="shared" si="1152"/>
        <v>0</v>
      </c>
      <c r="PC202" s="88">
        <v>0</v>
      </c>
      <c r="PD202" s="88">
        <v>0</v>
      </c>
      <c r="PE202" s="88">
        <v>0</v>
      </c>
      <c r="PF202" s="88">
        <f t="shared" si="1153"/>
        <v>0</v>
      </c>
      <c r="PG202" s="12">
        <f t="shared" si="1154"/>
        <v>0</v>
      </c>
      <c r="PH202" s="12">
        <f t="shared" si="1155"/>
        <v>0</v>
      </c>
      <c r="PI202" s="12">
        <f t="shared" si="1156"/>
        <v>0</v>
      </c>
      <c r="PJ202" s="12" t="e">
        <f t="shared" si="1157"/>
        <v>#DIV/0!</v>
      </c>
      <c r="PK202" s="12" t="e">
        <f t="shared" si="1158"/>
        <v>#DIV/0!</v>
      </c>
      <c r="PL202" s="3">
        <v>0</v>
      </c>
      <c r="PM202" s="3">
        <v>0</v>
      </c>
      <c r="PN202" s="3">
        <v>0</v>
      </c>
      <c r="PO202" s="3">
        <v>0</v>
      </c>
      <c r="PP202" s="3">
        <v>0</v>
      </c>
      <c r="PQ202" s="3">
        <v>0</v>
      </c>
      <c r="PR202" s="3">
        <f t="shared" si="1159"/>
        <v>0</v>
      </c>
      <c r="PS202" s="88">
        <f t="shared" si="1160"/>
        <v>0</v>
      </c>
      <c r="PT202" s="12">
        <f t="shared" si="1161"/>
        <v>0</v>
      </c>
      <c r="PU202" s="3">
        <v>0</v>
      </c>
      <c r="PV202" s="100">
        <v>0</v>
      </c>
      <c r="PW202" s="3">
        <v>0</v>
      </c>
      <c r="PX202" s="3">
        <v>0</v>
      </c>
      <c r="PY202" s="3">
        <v>0</v>
      </c>
      <c r="PZ202" s="3">
        <v>0</v>
      </c>
      <c r="QA202" s="3">
        <f t="shared" si="1162"/>
        <v>0</v>
      </c>
      <c r="QB202" s="3">
        <f t="shared" si="1163"/>
        <v>0</v>
      </c>
      <c r="QC202" s="12">
        <f t="shared" si="1164"/>
        <v>0</v>
      </c>
      <c r="QD202" s="88">
        <f t="shared" si="1165"/>
        <v>0</v>
      </c>
      <c r="QE202" s="45">
        <f t="shared" si="1166"/>
        <v>0</v>
      </c>
      <c r="QF202" s="88">
        <v>0</v>
      </c>
      <c r="QG202" s="88">
        <v>0</v>
      </c>
      <c r="QH202" s="88">
        <v>0</v>
      </c>
      <c r="QI202" s="88">
        <f t="shared" si="1167"/>
        <v>0</v>
      </c>
      <c r="QJ202" s="12">
        <f t="shared" si="1168"/>
        <v>0</v>
      </c>
      <c r="QK202" s="12">
        <f t="shared" si="1169"/>
        <v>0</v>
      </c>
      <c r="QL202" s="12">
        <f t="shared" si="1170"/>
        <v>0</v>
      </c>
      <c r="QM202" s="12" t="e">
        <f t="shared" si="1171"/>
        <v>#DIV/0!</v>
      </c>
      <c r="QN202" s="12" t="e">
        <f t="shared" si="1172"/>
        <v>#DIV/0!</v>
      </c>
      <c r="QO202" s="3">
        <v>0</v>
      </c>
      <c r="QP202" s="3"/>
      <c r="QQ202" s="3">
        <v>0</v>
      </c>
      <c r="QR202" s="3">
        <v>0</v>
      </c>
      <c r="QS202" s="3">
        <v>0</v>
      </c>
      <c r="QT202" s="3">
        <v>0</v>
      </c>
      <c r="QU202" s="3">
        <f t="shared" si="1173"/>
        <v>0</v>
      </c>
      <c r="QV202" s="88">
        <f t="shared" si="1174"/>
        <v>0</v>
      </c>
      <c r="QW202" s="12">
        <f t="shared" si="1175"/>
        <v>0</v>
      </c>
      <c r="QX202" s="3">
        <v>0</v>
      </c>
      <c r="QY202" s="100">
        <v>0</v>
      </c>
      <c r="QZ202" s="3">
        <v>0</v>
      </c>
      <c r="RA202" s="3">
        <v>0</v>
      </c>
      <c r="RB202" s="3">
        <v>0</v>
      </c>
      <c r="RC202" s="3">
        <v>0</v>
      </c>
      <c r="RD202" s="3">
        <f t="shared" si="1087"/>
        <v>0</v>
      </c>
      <c r="RE202" s="3">
        <f t="shared" si="1088"/>
        <v>0</v>
      </c>
      <c r="RF202" s="12">
        <f t="shared" si="1089"/>
        <v>0</v>
      </c>
      <c r="RG202" s="88">
        <f t="shared" si="1090"/>
        <v>0</v>
      </c>
      <c r="RH202" s="45">
        <f t="shared" si="1091"/>
        <v>0</v>
      </c>
      <c r="RI202" s="88">
        <v>0</v>
      </c>
      <c r="RJ202" s="88">
        <v>0</v>
      </c>
      <c r="RK202" s="88">
        <v>0</v>
      </c>
      <c r="RL202" s="88">
        <f t="shared" si="1092"/>
        <v>0</v>
      </c>
      <c r="RM202" s="12">
        <f t="shared" si="1093"/>
        <v>0</v>
      </c>
      <c r="RN202" s="12">
        <f t="shared" si="1094"/>
        <v>0</v>
      </c>
      <c r="RO202" s="12">
        <f t="shared" si="1095"/>
        <v>0</v>
      </c>
      <c r="RP202" s="169" t="str">
        <f t="shared" si="1096"/>
        <v>AA-15</v>
      </c>
      <c r="RQ202" s="12" t="e">
        <f t="shared" si="1097"/>
        <v>#DIV/0!</v>
      </c>
      <c r="RR202" s="12" t="e">
        <f t="shared" si="1098"/>
        <v>#DIV/0!</v>
      </c>
      <c r="RS202" s="3">
        <v>0</v>
      </c>
      <c r="RT202" s="3">
        <v>0</v>
      </c>
      <c r="RU202" s="3">
        <v>0</v>
      </c>
      <c r="RV202" s="3">
        <v>0</v>
      </c>
      <c r="RW202" s="3">
        <v>0</v>
      </c>
      <c r="RX202" s="3">
        <v>0</v>
      </c>
      <c r="RY202" s="3">
        <f t="shared" si="1099"/>
        <v>0</v>
      </c>
      <c r="RZ202" s="88">
        <f t="shared" si="1100"/>
        <v>0</v>
      </c>
      <c r="SA202" s="12">
        <f t="shared" si="1101"/>
        <v>0</v>
      </c>
      <c r="SB202" s="3">
        <v>0</v>
      </c>
      <c r="SC202" s="100">
        <v>0</v>
      </c>
      <c r="SD202" s="3">
        <v>0</v>
      </c>
      <c r="SE202" s="3">
        <v>0</v>
      </c>
      <c r="SF202" s="3">
        <v>0</v>
      </c>
      <c r="SG202" s="3">
        <v>0</v>
      </c>
      <c r="SH202" s="3">
        <f t="shared" si="1102"/>
        <v>0</v>
      </c>
      <c r="SI202" s="3">
        <f t="shared" si="1103"/>
        <v>0</v>
      </c>
      <c r="SJ202" s="12">
        <f t="shared" si="1104"/>
        <v>0</v>
      </c>
      <c r="SK202" s="88">
        <f t="shared" si="1105"/>
        <v>0</v>
      </c>
      <c r="SL202" s="45">
        <f t="shared" si="1106"/>
        <v>0</v>
      </c>
      <c r="SM202" s="88">
        <v>0</v>
      </c>
      <c r="SN202" s="88">
        <v>0</v>
      </c>
      <c r="SO202" s="88">
        <v>0</v>
      </c>
      <c r="SP202" s="88">
        <f t="shared" si="1107"/>
        <v>0</v>
      </c>
      <c r="SQ202" s="12">
        <f t="shared" si="1108"/>
        <v>0</v>
      </c>
      <c r="SR202" s="87">
        <f t="shared" si="1109"/>
        <v>0</v>
      </c>
      <c r="SS202" s="87">
        <f t="shared" si="1110"/>
        <v>0</v>
      </c>
      <c r="ST202" s="169" t="str">
        <f t="shared" si="1111"/>
        <v>AA-15</v>
      </c>
      <c r="SU202" s="12" t="e">
        <f t="shared" si="1112"/>
        <v>#DIV/0!</v>
      </c>
      <c r="SV202" s="12" t="e">
        <f t="shared" si="1113"/>
        <v>#DIV/0!</v>
      </c>
      <c r="SW202" s="3">
        <v>0</v>
      </c>
      <c r="SX202" s="3">
        <v>0</v>
      </c>
      <c r="SY202" s="3">
        <v>0</v>
      </c>
      <c r="SZ202" s="3">
        <v>0</v>
      </c>
      <c r="TA202" s="3">
        <v>0</v>
      </c>
      <c r="TB202" s="3">
        <v>0</v>
      </c>
      <c r="TC202" s="3">
        <f t="shared" si="1114"/>
        <v>0</v>
      </c>
      <c r="TD202" s="88">
        <f t="shared" si="1115"/>
        <v>0</v>
      </c>
      <c r="TE202" s="12">
        <f t="shared" si="1116"/>
        <v>0</v>
      </c>
      <c r="TF202" s="3">
        <v>0</v>
      </c>
      <c r="TG202" s="100">
        <f>SUMIFS(Main!TX:TX,Main!B:B,B:B)</f>
        <v>0</v>
      </c>
      <c r="TH202" s="3">
        <v>0</v>
      </c>
      <c r="TI202" s="3">
        <v>0</v>
      </c>
      <c r="TJ202" s="3">
        <f>SUMIFS(Main!TT:TT,Main!B:B,B:B)</f>
        <v>0</v>
      </c>
      <c r="TK202" s="3">
        <v>0</v>
      </c>
      <c r="TL202" s="3">
        <f t="shared" si="1117"/>
        <v>0</v>
      </c>
      <c r="TM202" s="3">
        <f t="shared" si="1118"/>
        <v>0</v>
      </c>
      <c r="TN202" s="12">
        <f t="shared" si="1119"/>
        <v>0</v>
      </c>
      <c r="TO202" s="88">
        <f t="shared" si="1120"/>
        <v>0</v>
      </c>
      <c r="TP202" s="45">
        <f t="shared" si="1121"/>
        <v>0</v>
      </c>
      <c r="TQ202" s="88">
        <v>0</v>
      </c>
      <c r="TR202" s="88">
        <v>0</v>
      </c>
      <c r="TS202" s="88">
        <f>SUMIFS(Main!TU:TU,Main!B:B,B:B)</f>
        <v>0</v>
      </c>
      <c r="TT202" s="88">
        <f t="shared" si="1122"/>
        <v>0</v>
      </c>
      <c r="TU202" s="12">
        <f t="shared" si="1123"/>
        <v>0</v>
      </c>
      <c r="TV202" s="87">
        <f t="shared" si="1124"/>
        <v>0</v>
      </c>
      <c r="TW202" s="87">
        <f t="shared" si="1125"/>
        <v>0</v>
      </c>
      <c r="TX202" s="169" t="str">
        <f t="shared" si="1126"/>
        <v>AA-15</v>
      </c>
      <c r="TY202" s="12" t="e">
        <f t="shared" si="1127"/>
        <v>#DIV/0!</v>
      </c>
      <c r="TZ202" s="12" t="e">
        <f t="shared" si="1128"/>
        <v>#DIV/0!</v>
      </c>
      <c r="UA202" s="3">
        <f>SUMIFS(Main!UG:UG,Main!B:B,B:B)</f>
        <v>0</v>
      </c>
      <c r="UB202" s="3">
        <f>SUMIFS(Main!UI:UI,Main!B:B,B:B)</f>
        <v>0</v>
      </c>
      <c r="UC202" s="3">
        <f>SUMIFS(Main!UK:UK,Main!B:B,B:B)</f>
        <v>0</v>
      </c>
      <c r="UD202" s="3">
        <f>SUMIFS(Main!UO:UO,Main!B:B,B:B)</f>
        <v>0</v>
      </c>
      <c r="UE202" s="3">
        <f>SUMIFS(Main!UQ:UQ,Main!B:B,B:B)</f>
        <v>0</v>
      </c>
      <c r="UF202" s="3">
        <f>SUMIFS(Main!US:US,Main!B:B,B:B)</f>
        <v>0</v>
      </c>
      <c r="UG202" s="3">
        <f t="shared" si="1129"/>
        <v>0</v>
      </c>
      <c r="UH202" s="88">
        <f t="shared" si="1130"/>
        <v>0</v>
      </c>
      <c r="UI202" s="12">
        <f t="shared" si="1131"/>
        <v>0</v>
      </c>
      <c r="UJ202" s="3">
        <f>SUMIFS(Main!UW:UW,Main!B:B,B:B)</f>
        <v>0</v>
      </c>
      <c r="UK202" s="100">
        <f>SUMIFS(Main!VI:VI,Main!A:A,A:A)</f>
        <v>0</v>
      </c>
      <c r="UL202" s="3">
        <v>0</v>
      </c>
      <c r="UM202" s="3">
        <v>0</v>
      </c>
      <c r="UN202" s="3">
        <f>SUMIFS(Main!VE:VE,Main!A:A,A:A)</f>
        <v>0</v>
      </c>
      <c r="UO202" s="3"/>
      <c r="UP202" s="3">
        <f t="shared" si="1275"/>
        <v>0</v>
      </c>
      <c r="UQ202" s="3">
        <f t="shared" si="1276"/>
        <v>0</v>
      </c>
      <c r="UR202" s="12">
        <f t="shared" si="1277"/>
        <v>0</v>
      </c>
      <c r="US202" s="88">
        <f t="shared" si="1278"/>
        <v>0</v>
      </c>
      <c r="UT202" s="45">
        <f t="shared" si="1279"/>
        <v>0</v>
      </c>
      <c r="UU202" s="88">
        <v>0</v>
      </c>
      <c r="UV202" s="88">
        <v>0</v>
      </c>
      <c r="UW202" s="88">
        <f>SUMIFS(Main!VF:VF,Main!A:A,A:A)</f>
        <v>0</v>
      </c>
      <c r="UX202" s="88">
        <f t="shared" si="1280"/>
        <v>0</v>
      </c>
      <c r="UY202" s="12">
        <f t="shared" si="1281"/>
        <v>0</v>
      </c>
      <c r="UZ202" s="87">
        <f t="shared" si="1282"/>
        <v>0</v>
      </c>
      <c r="VA202" s="87">
        <f t="shared" si="1283"/>
        <v>0</v>
      </c>
      <c r="VB202" s="169" t="str">
        <f t="shared" si="1274"/>
        <v>AA-15</v>
      </c>
      <c r="VC202" s="12" t="e">
        <f t="shared" si="1288"/>
        <v>#DIV/0!</v>
      </c>
      <c r="VD202" s="12" t="e">
        <f t="shared" si="1284"/>
        <v>#DIV/0!</v>
      </c>
      <c r="VE202" s="3">
        <f>SUMIFS(Main!VR:VR,Main!B:B,B:B)</f>
        <v>0</v>
      </c>
      <c r="VF202" s="3">
        <f>SUMIFS(Main!VT:VT,Main!B:B,B:B)</f>
        <v>0</v>
      </c>
      <c r="VG202" s="3">
        <f>SUMIFS(Main!VV:VV,Main!B:B,B:B)</f>
        <v>0</v>
      </c>
      <c r="VH202" s="3">
        <f>SUMIFS(Main!VZ:VZ,Main!B:B,B:B)</f>
        <v>0</v>
      </c>
      <c r="VI202" s="3">
        <f>SUMIFS(Main!WB:WB,Main!B:B,B:B)</f>
        <v>0</v>
      </c>
      <c r="VJ202" s="3">
        <f>SUMIFS(Main!WD:WD,Main!B:B,B:B)</f>
        <v>0</v>
      </c>
      <c r="VK202" s="3">
        <f t="shared" si="1285"/>
        <v>0</v>
      </c>
      <c r="VL202" s="88">
        <f t="shared" si="1286"/>
        <v>0</v>
      </c>
      <c r="VM202" s="12">
        <f t="shared" si="1287"/>
        <v>0</v>
      </c>
      <c r="VN202" s="3">
        <f>SUMIFS(Main!WH:WH,Main!B:B,B:B)</f>
        <v>0</v>
      </c>
    </row>
    <row r="203" spans="1:586">
      <c r="A203" s="161" t="s">
        <v>732</v>
      </c>
      <c r="B203" s="161" t="s">
        <v>711</v>
      </c>
      <c r="C203" s="150" t="s">
        <v>480</v>
      </c>
      <c r="D203" s="150" t="s">
        <v>669</v>
      </c>
      <c r="E203" s="154" t="s">
        <v>752</v>
      </c>
      <c r="F203" s="161" t="s">
        <v>480</v>
      </c>
      <c r="G203" s="150" t="s">
        <v>798</v>
      </c>
      <c r="H203" s="17">
        <v>4655.3249118892791</v>
      </c>
      <c r="I203" s="1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87"/>
      <c r="V203" s="87"/>
      <c r="W203" s="12"/>
      <c r="X203" s="91"/>
      <c r="Y203" s="91"/>
      <c r="Z203" s="91"/>
      <c r="AA203" s="91"/>
      <c r="AB203" s="91"/>
      <c r="AC203" s="91"/>
      <c r="AD203" s="91"/>
      <c r="AE203" s="87"/>
      <c r="AF203" s="88"/>
      <c r="AG203" s="88"/>
      <c r="AH203" s="88"/>
      <c r="AI203" s="87"/>
      <c r="AJ203" s="87"/>
      <c r="AK203" s="12"/>
      <c r="AL203" s="3"/>
      <c r="AM203" s="3"/>
      <c r="AN203" s="3"/>
      <c r="AO203" s="3"/>
      <c r="AP203" s="3"/>
      <c r="AQ203" s="3"/>
      <c r="AR203" s="3"/>
      <c r="AS203" s="3"/>
      <c r="AT203" s="87"/>
      <c r="AU203" s="40"/>
      <c r="AV203" s="40"/>
      <c r="AW203" s="88"/>
      <c r="AX203" s="88"/>
      <c r="AY203" s="88"/>
      <c r="AZ203" s="87"/>
      <c r="BA203" s="87"/>
      <c r="BB203" s="87"/>
      <c r="BC203" s="89"/>
      <c r="BD203" s="12"/>
      <c r="BE203" s="3"/>
      <c r="BF203" s="3"/>
      <c r="BG203" s="3"/>
      <c r="BH203" s="3"/>
      <c r="BI203" s="3"/>
      <c r="BJ203" s="3"/>
      <c r="BK203" s="3"/>
      <c r="BL203" s="3"/>
      <c r="BM203" s="87"/>
      <c r="BN203" s="40"/>
      <c r="BO203" s="40"/>
      <c r="BP203" s="88"/>
      <c r="BQ203" s="88"/>
      <c r="BR203" s="88"/>
      <c r="BS203" s="12"/>
      <c r="BT203" s="12"/>
      <c r="BU203" s="87"/>
      <c r="BV203" s="89"/>
      <c r="BW203" s="90"/>
      <c r="BX203" s="12"/>
      <c r="BY203" s="3"/>
      <c r="BZ203" s="3"/>
      <c r="CA203" s="3"/>
      <c r="CB203" s="3"/>
      <c r="CC203" s="3"/>
      <c r="CD203" s="3"/>
      <c r="CE203" s="3"/>
      <c r="CF203" s="3"/>
      <c r="CG203" s="87"/>
      <c r="CH203" s="3"/>
      <c r="CI203" s="3"/>
      <c r="CJ203" s="88"/>
      <c r="CK203" s="88"/>
      <c r="CL203" s="88"/>
      <c r="CM203" s="87"/>
      <c r="CN203" s="87"/>
      <c r="CO203" s="12"/>
      <c r="CP203" s="12"/>
      <c r="CQ203" s="77"/>
      <c r="CR203" s="12"/>
      <c r="CS203" s="3"/>
      <c r="CT203" s="3"/>
      <c r="CU203" s="3"/>
      <c r="CV203" s="3"/>
      <c r="CW203" s="3"/>
      <c r="CX203" s="3"/>
      <c r="CY203" s="3"/>
      <c r="CZ203" s="3"/>
      <c r="DA203" s="87"/>
      <c r="DB203" s="45"/>
      <c r="DC203" s="3"/>
      <c r="DD203" s="88"/>
      <c r="DE203" s="88"/>
      <c r="DF203" s="88"/>
      <c r="DG203" s="12"/>
      <c r="DH203" s="12"/>
      <c r="DI203" s="12"/>
      <c r="DJ203" s="12"/>
      <c r="DK203" s="3"/>
      <c r="DL203" s="2"/>
      <c r="DM203" s="3"/>
      <c r="DN203" s="3"/>
      <c r="DO203" s="3"/>
      <c r="DP203" s="3"/>
      <c r="DQ203" s="3"/>
      <c r="DR203" s="3"/>
      <c r="DS203" s="3"/>
      <c r="DT203" s="3"/>
      <c r="DU203" s="12"/>
      <c r="DV203" s="87"/>
      <c r="DW203" s="3"/>
      <c r="DX203" s="3"/>
      <c r="DY203" s="88"/>
      <c r="DZ203" s="88"/>
      <c r="EA203" s="88"/>
      <c r="EB203" s="12"/>
      <c r="EC203" s="12"/>
      <c r="ED203" s="12"/>
      <c r="EE203" s="12"/>
      <c r="EF203" s="3"/>
      <c r="EG203" s="12"/>
      <c r="EH203" s="3"/>
      <c r="EI203" s="3"/>
      <c r="EJ203" s="3"/>
      <c r="EK203" s="3"/>
      <c r="EL203" s="3"/>
      <c r="EM203" s="3"/>
      <c r="EN203" s="3"/>
      <c r="EO203" s="3"/>
      <c r="EP203" s="12"/>
      <c r="EQ203" s="87"/>
      <c r="ER203" s="3"/>
      <c r="ES203" s="3"/>
      <c r="ET203" s="88"/>
      <c r="EU203" s="88"/>
      <c r="EV203" s="88"/>
      <c r="EW203" s="12"/>
      <c r="EX203" s="12"/>
      <c r="EY203" s="12"/>
      <c r="EZ203" s="12"/>
      <c r="FA203" s="3"/>
      <c r="FB203" s="12"/>
      <c r="FC203" s="3"/>
      <c r="FD203" s="3"/>
      <c r="FE203" s="3"/>
      <c r="FF203" s="3"/>
      <c r="FG203" s="3"/>
      <c r="FH203" s="3"/>
      <c r="FI203" s="3"/>
      <c r="FJ203" s="3"/>
      <c r="FK203" s="12"/>
      <c r="FL203" s="12"/>
      <c r="FM203" s="3"/>
      <c r="FN203" s="88"/>
      <c r="FO203" s="88"/>
      <c r="FP203" s="88"/>
      <c r="FQ203" s="88"/>
      <c r="FR203" s="12"/>
      <c r="FS203" s="12"/>
      <c r="FT203" s="12"/>
      <c r="FU203" s="39"/>
      <c r="FV203" s="77"/>
      <c r="FW203" s="12"/>
      <c r="FX203" s="3"/>
      <c r="FY203" s="3"/>
      <c r="FZ203" s="3"/>
      <c r="GA203" s="3"/>
      <c r="GB203" s="3"/>
      <c r="GC203" s="3"/>
      <c r="GD203" s="3"/>
      <c r="GE203" s="3"/>
      <c r="GF203" s="12"/>
      <c r="GG203" s="12"/>
      <c r="GH203" s="88"/>
      <c r="GI203" s="45"/>
      <c r="GJ203" s="88"/>
      <c r="GK203" s="88"/>
      <c r="GL203" s="88"/>
      <c r="GM203" s="12"/>
      <c r="GN203" s="12"/>
      <c r="GO203" s="12"/>
      <c r="GP203" s="12"/>
      <c r="GQ203" s="77"/>
      <c r="GR203" s="12"/>
      <c r="GS203" s="3"/>
      <c r="GT203" s="3"/>
      <c r="GU203" s="3"/>
      <c r="GV203" s="3"/>
      <c r="GW203" s="3"/>
      <c r="GX203" s="3"/>
      <c r="GY203" s="3"/>
      <c r="GZ203" s="3"/>
      <c r="HA203" s="12"/>
      <c r="HB203" s="12"/>
      <c r="HC203" s="88"/>
      <c r="HD203" s="45"/>
      <c r="HE203" s="88"/>
      <c r="HF203" s="88"/>
      <c r="HG203" s="88"/>
      <c r="HH203" s="12"/>
      <c r="HI203" s="12"/>
      <c r="HJ203" s="12"/>
      <c r="HK203" s="12"/>
      <c r="HL203" s="77"/>
      <c r="HM203" s="3"/>
      <c r="HN203" s="3"/>
      <c r="HO203" s="3"/>
      <c r="HP203" s="3"/>
      <c r="HQ203" s="3"/>
      <c r="HR203" s="3"/>
      <c r="HS203" s="3"/>
      <c r="HT203" s="3"/>
      <c r="HU203" s="12"/>
      <c r="HV203" s="12"/>
      <c r="HW203" s="88"/>
      <c r="HX203" s="45"/>
      <c r="HY203" s="3"/>
      <c r="HZ203" s="3"/>
      <c r="IA203" s="3"/>
      <c r="IB203" s="20"/>
      <c r="IC203" s="12"/>
      <c r="ID203" s="12"/>
      <c r="IE203" s="12"/>
      <c r="IF203" s="105"/>
      <c r="IG203" s="100"/>
      <c r="IH203" s="3"/>
      <c r="II203" s="3"/>
      <c r="IJ203" s="3"/>
      <c r="IK203" s="3"/>
      <c r="IL203" s="3"/>
      <c r="IM203" s="3"/>
      <c r="IN203" s="3"/>
      <c r="IO203" s="12"/>
      <c r="IP203" s="12"/>
      <c r="IQ203" s="88"/>
      <c r="IR203" s="45"/>
      <c r="IS203" s="3"/>
      <c r="IT203" s="3"/>
      <c r="IU203" s="3"/>
      <c r="IV203" s="20"/>
      <c r="IW203" s="12"/>
      <c r="IX203" s="12"/>
      <c r="IY203" s="12"/>
      <c r="IZ203" s="12"/>
      <c r="JA203" s="100"/>
      <c r="JB203" s="3"/>
      <c r="JC203" s="3"/>
      <c r="JD203" s="3"/>
      <c r="JE203" s="3"/>
      <c r="JF203" s="3"/>
      <c r="JG203" s="3"/>
      <c r="JH203" s="3"/>
      <c r="JI203" s="12"/>
      <c r="JJ203" s="12"/>
      <c r="JK203" s="88"/>
      <c r="JL203" s="45"/>
      <c r="JM203" s="3"/>
      <c r="JN203" s="3"/>
      <c r="JO203" s="3"/>
      <c r="JP203" s="20"/>
      <c r="JQ203" s="12"/>
      <c r="JR203" s="12"/>
      <c r="JS203" s="12"/>
      <c r="JT203" s="12"/>
      <c r="JU203" s="100"/>
      <c r="JV203" s="3"/>
      <c r="JW203" s="3"/>
      <c r="JX203" s="3"/>
      <c r="JY203" s="3"/>
      <c r="JZ203" s="3"/>
      <c r="KA203" s="3"/>
      <c r="KB203" s="3"/>
      <c r="KC203" s="12"/>
      <c r="KD203" s="12"/>
      <c r="KE203" s="88"/>
      <c r="KF203" s="45"/>
      <c r="KG203" s="3"/>
      <c r="KH203" s="3"/>
      <c r="KI203" s="3"/>
      <c r="KJ203" s="20"/>
      <c r="KK203" s="12"/>
      <c r="KL203" s="12"/>
      <c r="KM203" s="12"/>
      <c r="KN203" s="12"/>
      <c r="KO203" s="100"/>
      <c r="KP203" s="3"/>
      <c r="KQ203" s="3"/>
      <c r="KR203" s="3"/>
      <c r="KS203" s="3"/>
      <c r="KT203" s="3"/>
      <c r="KU203" s="3"/>
      <c r="KV203" s="3"/>
      <c r="KW203" s="12"/>
      <c r="KX203" s="12"/>
      <c r="KY203" s="88"/>
      <c r="KZ203" s="45"/>
      <c r="LA203" s="3"/>
      <c r="LB203" s="3"/>
      <c r="LC203" s="3"/>
      <c r="LD203" s="20"/>
      <c r="LE203" s="12"/>
      <c r="LF203" s="12"/>
      <c r="LG203" s="12"/>
      <c r="LH203" s="12"/>
      <c r="LI203" s="100"/>
      <c r="LJ203" s="3"/>
      <c r="LK203" s="3"/>
      <c r="LL203" s="3"/>
      <c r="LM203" s="3"/>
      <c r="LN203" s="3"/>
      <c r="LO203" s="3"/>
      <c r="LP203" s="3"/>
      <c r="LQ203" s="12"/>
      <c r="LR203" s="12"/>
      <c r="LS203" s="88"/>
      <c r="LT203" s="45"/>
      <c r="LU203" s="88"/>
      <c r="LV203" s="88"/>
      <c r="LW203" s="88"/>
      <c r="LX203" s="88"/>
      <c r="LY203" s="12"/>
      <c r="LZ203" s="12"/>
      <c r="MA203" s="12"/>
      <c r="MB203" s="12"/>
      <c r="MC203" s="100"/>
      <c r="MD203" s="3"/>
      <c r="ME203" s="3"/>
      <c r="MF203" s="3"/>
      <c r="MG203" s="3"/>
      <c r="MH203" s="3"/>
      <c r="MI203" s="3"/>
      <c r="MJ203" s="3"/>
      <c r="MK203" s="12"/>
      <c r="ML203" s="12"/>
      <c r="MM203" s="88"/>
      <c r="MN203" s="45"/>
      <c r="MO203" s="88"/>
      <c r="MP203" s="88"/>
      <c r="MQ203" s="88"/>
      <c r="MR203" s="88"/>
      <c r="MS203" s="12"/>
      <c r="MT203" s="12"/>
      <c r="MU203" s="12"/>
      <c r="MV203" s="12"/>
      <c r="MW203" s="100"/>
      <c r="MX203" s="3"/>
      <c r="MY203" s="3"/>
      <c r="MZ203" s="3"/>
      <c r="NA203" s="3"/>
      <c r="NB203" s="3"/>
      <c r="NC203" s="3"/>
      <c r="ND203" s="3"/>
      <c r="NE203" s="12"/>
      <c r="NF203" s="12"/>
      <c r="NG203" s="88"/>
      <c r="NH203" s="45"/>
      <c r="NI203" s="88"/>
      <c r="NJ203" s="88"/>
      <c r="NK203" s="88"/>
      <c r="NL203" s="88"/>
      <c r="NM203" s="12"/>
      <c r="NN203" s="12"/>
      <c r="NO203" s="12"/>
      <c r="NP203" s="12"/>
      <c r="NQ203" s="100"/>
      <c r="NR203" s="3"/>
      <c r="NS203" s="3"/>
      <c r="NT203" s="3"/>
      <c r="NU203" s="3"/>
      <c r="NV203" s="3"/>
      <c r="NW203" s="3"/>
      <c r="NX203" s="12"/>
      <c r="NY203" s="88"/>
      <c r="NZ203" s="45"/>
      <c r="OA203" s="88"/>
      <c r="OB203" s="88"/>
      <c r="OC203" s="88"/>
      <c r="OD203" s="88"/>
      <c r="OE203" s="12"/>
      <c r="OF203" s="12"/>
      <c r="OG203" s="12"/>
      <c r="OH203" s="12"/>
      <c r="OI203" s="12"/>
      <c r="OJ203" s="3"/>
      <c r="OK203" s="3"/>
      <c r="OL203" s="3"/>
      <c r="OM203" s="3"/>
      <c r="ON203" s="3"/>
      <c r="OO203" s="3"/>
      <c r="OP203" s="88"/>
      <c r="OQ203" s="12"/>
      <c r="OR203" s="3"/>
      <c r="OS203" s="100">
        <v>0</v>
      </c>
      <c r="OT203" s="3">
        <v>0</v>
      </c>
      <c r="OU203" s="3">
        <v>0</v>
      </c>
      <c r="OV203" s="3">
        <v>0</v>
      </c>
      <c r="OW203" s="3">
        <v>0</v>
      </c>
      <c r="OX203" s="3">
        <f t="shared" si="1148"/>
        <v>0</v>
      </c>
      <c r="OY203" s="3">
        <f t="shared" si="1149"/>
        <v>0</v>
      </c>
      <c r="OZ203" s="12">
        <f t="shared" si="1150"/>
        <v>0</v>
      </c>
      <c r="PA203" s="88">
        <f t="shared" si="1151"/>
        <v>0</v>
      </c>
      <c r="PB203" s="45">
        <f t="shared" si="1152"/>
        <v>0</v>
      </c>
      <c r="PC203" s="88">
        <v>0</v>
      </c>
      <c r="PD203" s="88">
        <v>0</v>
      </c>
      <c r="PE203" s="88">
        <v>0</v>
      </c>
      <c r="PF203" s="88">
        <f t="shared" si="1153"/>
        <v>0</v>
      </c>
      <c r="PG203" s="12">
        <f t="shared" si="1154"/>
        <v>0</v>
      </c>
      <c r="PH203" s="12">
        <f t="shared" si="1155"/>
        <v>0</v>
      </c>
      <c r="PI203" s="12">
        <f t="shared" si="1156"/>
        <v>0</v>
      </c>
      <c r="PJ203" s="12" t="e">
        <f t="shared" si="1157"/>
        <v>#DIV/0!</v>
      </c>
      <c r="PK203" s="12" t="e">
        <f t="shared" si="1158"/>
        <v>#DIV/0!</v>
      </c>
      <c r="PL203" s="3">
        <v>0</v>
      </c>
      <c r="PM203" s="3">
        <v>0</v>
      </c>
      <c r="PN203" s="3">
        <v>0</v>
      </c>
      <c r="PO203" s="3">
        <v>0</v>
      </c>
      <c r="PP203" s="3">
        <v>0</v>
      </c>
      <c r="PQ203" s="3">
        <v>0</v>
      </c>
      <c r="PR203" s="3">
        <f t="shared" si="1159"/>
        <v>0</v>
      </c>
      <c r="PS203" s="88">
        <f t="shared" si="1160"/>
        <v>0</v>
      </c>
      <c r="PT203" s="12">
        <f t="shared" si="1161"/>
        <v>0</v>
      </c>
      <c r="PU203" s="3">
        <v>0</v>
      </c>
      <c r="PV203" s="100">
        <v>0</v>
      </c>
      <c r="PW203" s="3">
        <v>0</v>
      </c>
      <c r="PX203" s="3">
        <v>0</v>
      </c>
      <c r="PY203" s="3">
        <v>0</v>
      </c>
      <c r="PZ203" s="3">
        <v>0</v>
      </c>
      <c r="QA203" s="3">
        <f t="shared" si="1162"/>
        <v>0</v>
      </c>
      <c r="QB203" s="3">
        <f t="shared" si="1163"/>
        <v>0</v>
      </c>
      <c r="QC203" s="12">
        <f t="shared" si="1164"/>
        <v>0</v>
      </c>
      <c r="QD203" s="88">
        <f t="shared" si="1165"/>
        <v>0</v>
      </c>
      <c r="QE203" s="45">
        <f t="shared" si="1166"/>
        <v>0</v>
      </c>
      <c r="QF203" s="88">
        <v>0</v>
      </c>
      <c r="QG203" s="88">
        <v>0</v>
      </c>
      <c r="QH203" s="88">
        <v>0</v>
      </c>
      <c r="QI203" s="88">
        <f t="shared" si="1167"/>
        <v>0</v>
      </c>
      <c r="QJ203" s="12">
        <f t="shared" si="1168"/>
        <v>0</v>
      </c>
      <c r="QK203" s="12">
        <f t="shared" si="1169"/>
        <v>0</v>
      </c>
      <c r="QL203" s="12">
        <f t="shared" si="1170"/>
        <v>0</v>
      </c>
      <c r="QM203" s="12" t="e">
        <f t="shared" si="1171"/>
        <v>#DIV/0!</v>
      </c>
      <c r="QN203" s="12" t="e">
        <f t="shared" si="1172"/>
        <v>#DIV/0!</v>
      </c>
      <c r="QO203" s="3">
        <v>0</v>
      </c>
      <c r="QP203" s="3"/>
      <c r="QQ203" s="3">
        <v>0</v>
      </c>
      <c r="QR203" s="3">
        <v>0</v>
      </c>
      <c r="QS203" s="3">
        <v>0</v>
      </c>
      <c r="QT203" s="3">
        <v>0</v>
      </c>
      <c r="QU203" s="3">
        <f t="shared" si="1173"/>
        <v>0</v>
      </c>
      <c r="QV203" s="88">
        <f t="shared" si="1174"/>
        <v>0</v>
      </c>
      <c r="QW203" s="12">
        <f t="shared" si="1175"/>
        <v>0</v>
      </c>
      <c r="QX203" s="3">
        <v>0</v>
      </c>
      <c r="QY203" s="100">
        <v>0</v>
      </c>
      <c r="QZ203" s="3">
        <v>0</v>
      </c>
      <c r="RA203" s="3">
        <v>0</v>
      </c>
      <c r="RB203" s="3">
        <v>0</v>
      </c>
      <c r="RC203" s="3">
        <v>0</v>
      </c>
      <c r="RD203" s="3">
        <f t="shared" si="1087"/>
        <v>0</v>
      </c>
      <c r="RE203" s="3">
        <f t="shared" si="1088"/>
        <v>0</v>
      </c>
      <c r="RF203" s="12">
        <f t="shared" si="1089"/>
        <v>0</v>
      </c>
      <c r="RG203" s="88">
        <f t="shared" si="1090"/>
        <v>0</v>
      </c>
      <c r="RH203" s="45">
        <f t="shared" si="1091"/>
        <v>0</v>
      </c>
      <c r="RI203" s="88">
        <v>0</v>
      </c>
      <c r="RJ203" s="88">
        <v>0</v>
      </c>
      <c r="RK203" s="88">
        <v>0</v>
      </c>
      <c r="RL203" s="88">
        <f t="shared" si="1092"/>
        <v>0</v>
      </c>
      <c r="RM203" s="12">
        <f t="shared" si="1093"/>
        <v>0</v>
      </c>
      <c r="RN203" s="12">
        <f t="shared" si="1094"/>
        <v>0</v>
      </c>
      <c r="RO203" s="12">
        <f t="shared" si="1095"/>
        <v>0</v>
      </c>
      <c r="RP203" s="169" t="str">
        <f t="shared" si="1096"/>
        <v>AB-05 (2xAM-C11+AI-04Red+2xAA-05)</v>
      </c>
      <c r="RQ203" s="12" t="e">
        <f t="shared" si="1097"/>
        <v>#DIV/0!</v>
      </c>
      <c r="RR203" s="12" t="e">
        <f t="shared" si="1098"/>
        <v>#DIV/0!</v>
      </c>
      <c r="RS203" s="3">
        <v>0</v>
      </c>
      <c r="RT203" s="3">
        <v>0</v>
      </c>
      <c r="RU203" s="3">
        <v>0</v>
      </c>
      <c r="RV203" s="3">
        <v>0</v>
      </c>
      <c r="RW203" s="3">
        <v>0</v>
      </c>
      <c r="RX203" s="3">
        <v>0</v>
      </c>
      <c r="RY203" s="3">
        <f t="shared" si="1099"/>
        <v>0</v>
      </c>
      <c r="RZ203" s="88">
        <f t="shared" si="1100"/>
        <v>0</v>
      </c>
      <c r="SA203" s="12">
        <f t="shared" si="1101"/>
        <v>0</v>
      </c>
      <c r="SB203" s="3">
        <v>0</v>
      </c>
      <c r="SC203" s="100">
        <v>0</v>
      </c>
      <c r="SD203" s="3">
        <v>0</v>
      </c>
      <c r="SE203" s="3">
        <v>0</v>
      </c>
      <c r="SF203" s="3">
        <v>0</v>
      </c>
      <c r="SG203" s="3">
        <v>0</v>
      </c>
      <c r="SH203" s="3">
        <f t="shared" si="1102"/>
        <v>0</v>
      </c>
      <c r="SI203" s="3">
        <f t="shared" si="1103"/>
        <v>0</v>
      </c>
      <c r="SJ203" s="12">
        <f t="shared" si="1104"/>
        <v>0</v>
      </c>
      <c r="SK203" s="88">
        <f t="shared" si="1105"/>
        <v>0</v>
      </c>
      <c r="SL203" s="45">
        <f t="shared" si="1106"/>
        <v>0</v>
      </c>
      <c r="SM203" s="88">
        <v>0</v>
      </c>
      <c r="SN203" s="88">
        <v>0</v>
      </c>
      <c r="SO203" s="88">
        <v>0</v>
      </c>
      <c r="SP203" s="88">
        <f t="shared" si="1107"/>
        <v>0</v>
      </c>
      <c r="SQ203" s="12">
        <f t="shared" si="1108"/>
        <v>0</v>
      </c>
      <c r="SR203" s="87">
        <f t="shared" si="1109"/>
        <v>0</v>
      </c>
      <c r="SS203" s="87">
        <f t="shared" si="1110"/>
        <v>0</v>
      </c>
      <c r="ST203" s="169" t="str">
        <f t="shared" si="1111"/>
        <v>AB-05 (2xAM-C11+AI-04Red+2xAA-05)</v>
      </c>
      <c r="SU203" s="12" t="e">
        <f t="shared" si="1112"/>
        <v>#DIV/0!</v>
      </c>
      <c r="SV203" s="12" t="e">
        <f t="shared" si="1113"/>
        <v>#DIV/0!</v>
      </c>
      <c r="SW203" s="3">
        <v>0</v>
      </c>
      <c r="SX203" s="3">
        <v>0</v>
      </c>
      <c r="SY203" s="3">
        <v>0</v>
      </c>
      <c r="SZ203" s="3">
        <v>0</v>
      </c>
      <c r="TA203" s="3">
        <v>0</v>
      </c>
      <c r="TB203" s="3">
        <v>0</v>
      </c>
      <c r="TC203" s="3">
        <f t="shared" si="1114"/>
        <v>0</v>
      </c>
      <c r="TD203" s="88">
        <f t="shared" si="1115"/>
        <v>0</v>
      </c>
      <c r="TE203" s="12">
        <f t="shared" si="1116"/>
        <v>0</v>
      </c>
      <c r="TF203" s="3">
        <v>0</v>
      </c>
      <c r="TG203" s="100">
        <f>SUMIFS(Main!TX:TX,Main!B:B,B:B)</f>
        <v>0</v>
      </c>
      <c r="TH203" s="3">
        <v>0</v>
      </c>
      <c r="TI203" s="3">
        <v>0</v>
      </c>
      <c r="TJ203" s="3">
        <f>SUMIFS(Main!TT:TT,Main!B:B,B:B)</f>
        <v>0</v>
      </c>
      <c r="TK203" s="3">
        <v>0</v>
      </c>
      <c r="TL203" s="3">
        <f t="shared" si="1117"/>
        <v>0</v>
      </c>
      <c r="TM203" s="3">
        <f t="shared" si="1118"/>
        <v>0</v>
      </c>
      <c r="TN203" s="12">
        <f t="shared" si="1119"/>
        <v>0</v>
      </c>
      <c r="TO203" s="88">
        <f t="shared" si="1120"/>
        <v>0</v>
      </c>
      <c r="TP203" s="45">
        <f t="shared" si="1121"/>
        <v>0</v>
      </c>
      <c r="TQ203" s="88">
        <v>0</v>
      </c>
      <c r="TR203" s="88">
        <v>0</v>
      </c>
      <c r="TS203" s="88">
        <f>SUMIFS(Main!TU:TU,Main!B:B,B:B)</f>
        <v>0</v>
      </c>
      <c r="TT203" s="88">
        <f t="shared" si="1122"/>
        <v>0</v>
      </c>
      <c r="TU203" s="12">
        <f t="shared" si="1123"/>
        <v>0</v>
      </c>
      <c r="TV203" s="87">
        <f t="shared" si="1124"/>
        <v>0</v>
      </c>
      <c r="TW203" s="87">
        <f t="shared" si="1125"/>
        <v>0</v>
      </c>
      <c r="TX203" s="169" t="str">
        <f t="shared" si="1126"/>
        <v>AB-05 (2xAM-C11+AI-04Red+2xAA-05)</v>
      </c>
      <c r="TY203" s="12" t="e">
        <f t="shared" si="1127"/>
        <v>#DIV/0!</v>
      </c>
      <c r="TZ203" s="12" t="e">
        <f t="shared" si="1128"/>
        <v>#DIV/0!</v>
      </c>
      <c r="UA203" s="3">
        <f>SUMIFS(Main!UG:UG,Main!B:B,B:B)</f>
        <v>0</v>
      </c>
      <c r="UB203" s="3">
        <f>SUMIFS(Main!UI:UI,Main!B:B,B:B)</f>
        <v>0</v>
      </c>
      <c r="UC203" s="3">
        <f>SUMIFS(Main!UK:UK,Main!B:B,B:B)</f>
        <v>0</v>
      </c>
      <c r="UD203" s="3">
        <f>SUMIFS(Main!UO:UO,Main!B:B,B:B)</f>
        <v>0</v>
      </c>
      <c r="UE203" s="3">
        <f>SUMIFS(Main!UQ:UQ,Main!B:B,B:B)</f>
        <v>0</v>
      </c>
      <c r="UF203" s="3">
        <f>SUMIFS(Main!US:US,Main!B:B,B:B)</f>
        <v>0</v>
      </c>
      <c r="UG203" s="3">
        <f t="shared" si="1129"/>
        <v>0</v>
      </c>
      <c r="UH203" s="88">
        <f t="shared" si="1130"/>
        <v>0</v>
      </c>
      <c r="UI203" s="12">
        <f t="shared" si="1131"/>
        <v>0</v>
      </c>
      <c r="UJ203" s="3">
        <f>SUMIFS(Main!UW:UW,Main!B:B,B:B)</f>
        <v>0</v>
      </c>
      <c r="UK203" s="100">
        <f>SUMIFS(Main!VI:VI,Main!A:A,A:A)</f>
        <v>0</v>
      </c>
      <c r="UL203" s="3">
        <v>0</v>
      </c>
      <c r="UM203" s="3">
        <v>0</v>
      </c>
      <c r="UN203" s="3">
        <f>SUMIFS(Main!VE:VE,Main!A:A,A:A)</f>
        <v>0</v>
      </c>
      <c r="UO203" s="3"/>
      <c r="UP203" s="3">
        <f t="shared" si="1275"/>
        <v>0</v>
      </c>
      <c r="UQ203" s="3">
        <f t="shared" si="1276"/>
        <v>0</v>
      </c>
      <c r="UR203" s="12">
        <f t="shared" si="1277"/>
        <v>0</v>
      </c>
      <c r="US203" s="88">
        <f t="shared" si="1278"/>
        <v>0</v>
      </c>
      <c r="UT203" s="45">
        <f t="shared" si="1279"/>
        <v>0</v>
      </c>
      <c r="UU203" s="88">
        <v>0</v>
      </c>
      <c r="UV203" s="88">
        <v>0</v>
      </c>
      <c r="UW203" s="88">
        <f>SUMIFS(Main!VF:VF,Main!A:A,A:A)</f>
        <v>0</v>
      </c>
      <c r="UX203" s="88">
        <f t="shared" si="1280"/>
        <v>0</v>
      </c>
      <c r="UY203" s="12">
        <f t="shared" si="1281"/>
        <v>0</v>
      </c>
      <c r="UZ203" s="87">
        <f t="shared" si="1282"/>
        <v>0</v>
      </c>
      <c r="VA203" s="87">
        <f t="shared" si="1283"/>
        <v>0</v>
      </c>
      <c r="VB203" s="169" t="str">
        <f t="shared" si="1274"/>
        <v>AB-05 (2xAM-C11+AI-04Red+2xAA-05)</v>
      </c>
      <c r="VC203" s="12" t="e">
        <f t="shared" si="1288"/>
        <v>#DIV/0!</v>
      </c>
      <c r="VD203" s="12" t="e">
        <f t="shared" si="1284"/>
        <v>#DIV/0!</v>
      </c>
      <c r="VE203" s="3">
        <f>SUMIFS(Main!VR:VR,Main!B:B,B:B)</f>
        <v>0</v>
      </c>
      <c r="VF203" s="3">
        <f>SUMIFS(Main!VT:VT,Main!B:B,B:B)</f>
        <v>0</v>
      </c>
      <c r="VG203" s="3">
        <f>SUMIFS(Main!VV:VV,Main!B:B,B:B)</f>
        <v>0</v>
      </c>
      <c r="VH203" s="3">
        <f>SUMIFS(Main!VZ:VZ,Main!B:B,B:B)</f>
        <v>0</v>
      </c>
      <c r="VI203" s="3">
        <f>SUMIFS(Main!WB:WB,Main!B:B,B:B)</f>
        <v>0</v>
      </c>
      <c r="VJ203" s="3">
        <f>SUMIFS(Main!WD:WD,Main!B:B,B:B)</f>
        <v>0</v>
      </c>
      <c r="VK203" s="3">
        <f t="shared" si="1285"/>
        <v>0</v>
      </c>
      <c r="VL203" s="88">
        <f t="shared" si="1286"/>
        <v>0</v>
      </c>
      <c r="VM203" s="12">
        <f t="shared" si="1287"/>
        <v>0</v>
      </c>
      <c r="VN203" s="3">
        <f>SUMIFS(Main!WH:WH,Main!B:B,B:B)</f>
        <v>0</v>
      </c>
    </row>
    <row r="204" spans="1:586">
      <c r="A204" s="161" t="s">
        <v>747</v>
      </c>
      <c r="B204" s="161" t="s">
        <v>727</v>
      </c>
      <c r="C204" s="150" t="s">
        <v>480</v>
      </c>
      <c r="D204" s="150" t="s">
        <v>669</v>
      </c>
      <c r="E204" s="154" t="s">
        <v>754</v>
      </c>
      <c r="F204" s="161" t="s">
        <v>480</v>
      </c>
      <c r="G204" s="150" t="s">
        <v>798</v>
      </c>
      <c r="H204" s="17">
        <v>4630.8155999999999</v>
      </c>
      <c r="I204" s="1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87"/>
      <c r="V204" s="87"/>
      <c r="W204" s="12"/>
      <c r="X204" s="91"/>
      <c r="Y204" s="91"/>
      <c r="Z204" s="91"/>
      <c r="AA204" s="91"/>
      <c r="AB204" s="91"/>
      <c r="AC204" s="91"/>
      <c r="AD204" s="91"/>
      <c r="AE204" s="87"/>
      <c r="AF204" s="88"/>
      <c r="AG204" s="88"/>
      <c r="AH204" s="88"/>
      <c r="AI204" s="87"/>
      <c r="AJ204" s="87"/>
      <c r="AK204" s="12"/>
      <c r="AL204" s="3"/>
      <c r="AM204" s="3"/>
      <c r="AN204" s="3"/>
      <c r="AO204" s="3"/>
      <c r="AP204" s="3"/>
      <c r="AQ204" s="3"/>
      <c r="AR204" s="3"/>
      <c r="AS204" s="3"/>
      <c r="AT204" s="87"/>
      <c r="AU204" s="40"/>
      <c r="AV204" s="40"/>
      <c r="AW204" s="88"/>
      <c r="AX204" s="88"/>
      <c r="AY204" s="88"/>
      <c r="AZ204" s="87"/>
      <c r="BA204" s="87"/>
      <c r="BB204" s="87"/>
      <c r="BC204" s="89"/>
      <c r="BD204" s="12"/>
      <c r="BE204" s="3"/>
      <c r="BF204" s="3"/>
      <c r="BG204" s="3"/>
      <c r="BH204" s="3"/>
      <c r="BI204" s="3"/>
      <c r="BJ204" s="3"/>
      <c r="BK204" s="3"/>
      <c r="BL204" s="3"/>
      <c r="BM204" s="87"/>
      <c r="BN204" s="40"/>
      <c r="BO204" s="40"/>
      <c r="BP204" s="88"/>
      <c r="BQ204" s="88"/>
      <c r="BR204" s="88"/>
      <c r="BS204" s="12"/>
      <c r="BT204" s="12"/>
      <c r="BU204" s="87"/>
      <c r="BV204" s="89"/>
      <c r="BW204" s="90"/>
      <c r="BX204" s="12"/>
      <c r="BY204" s="3"/>
      <c r="BZ204" s="3"/>
      <c r="CA204" s="3"/>
      <c r="CB204" s="3"/>
      <c r="CC204" s="3"/>
      <c r="CD204" s="3"/>
      <c r="CE204" s="3"/>
      <c r="CF204" s="3"/>
      <c r="CG204" s="87"/>
      <c r="CH204" s="3"/>
      <c r="CI204" s="3"/>
      <c r="CJ204" s="88"/>
      <c r="CK204" s="88"/>
      <c r="CL204" s="88"/>
      <c r="CM204" s="87"/>
      <c r="CN204" s="87"/>
      <c r="CO204" s="12"/>
      <c r="CP204" s="12"/>
      <c r="CQ204" s="77"/>
      <c r="CR204" s="12"/>
      <c r="CS204" s="3"/>
      <c r="CT204" s="3"/>
      <c r="CU204" s="3"/>
      <c r="CV204" s="3"/>
      <c r="CW204" s="3"/>
      <c r="CX204" s="3"/>
      <c r="CY204" s="3"/>
      <c r="CZ204" s="3"/>
      <c r="DA204" s="87"/>
      <c r="DB204" s="45"/>
      <c r="DC204" s="3"/>
      <c r="DD204" s="88"/>
      <c r="DE204" s="88"/>
      <c r="DF204" s="88"/>
      <c r="DG204" s="12"/>
      <c r="DH204" s="12"/>
      <c r="DI204" s="12"/>
      <c r="DJ204" s="12"/>
      <c r="DK204" s="3"/>
      <c r="DL204" s="2"/>
      <c r="DM204" s="3"/>
      <c r="DN204" s="3"/>
      <c r="DO204" s="3"/>
      <c r="DP204" s="3"/>
      <c r="DQ204" s="3"/>
      <c r="DR204" s="3"/>
      <c r="DS204" s="3"/>
      <c r="DT204" s="3"/>
      <c r="DU204" s="12"/>
      <c r="DV204" s="87"/>
      <c r="DW204" s="3"/>
      <c r="DX204" s="3"/>
      <c r="DY204" s="88"/>
      <c r="DZ204" s="88"/>
      <c r="EA204" s="88"/>
      <c r="EB204" s="12"/>
      <c r="EC204" s="12"/>
      <c r="ED204" s="12"/>
      <c r="EE204" s="12"/>
      <c r="EF204" s="3"/>
      <c r="EG204" s="12"/>
      <c r="EH204" s="3"/>
      <c r="EI204" s="3"/>
      <c r="EJ204" s="3"/>
      <c r="EK204" s="3"/>
      <c r="EL204" s="3"/>
      <c r="EM204" s="3"/>
      <c r="EN204" s="3"/>
      <c r="EO204" s="3"/>
      <c r="EP204" s="12"/>
      <c r="EQ204" s="87"/>
      <c r="ER204" s="3"/>
      <c r="ES204" s="3"/>
      <c r="ET204" s="88"/>
      <c r="EU204" s="88"/>
      <c r="EV204" s="88"/>
      <c r="EW204" s="12"/>
      <c r="EX204" s="12"/>
      <c r="EY204" s="12"/>
      <c r="EZ204" s="12"/>
      <c r="FA204" s="3"/>
      <c r="FB204" s="12"/>
      <c r="FC204" s="3"/>
      <c r="FD204" s="3"/>
      <c r="FE204" s="3"/>
      <c r="FF204" s="3"/>
      <c r="FG204" s="3"/>
      <c r="FH204" s="3"/>
      <c r="FI204" s="3"/>
      <c r="FJ204" s="3"/>
      <c r="FK204" s="12"/>
      <c r="FL204" s="12"/>
      <c r="FM204" s="3"/>
      <c r="FN204" s="88"/>
      <c r="FO204" s="88"/>
      <c r="FP204" s="88"/>
      <c r="FQ204" s="88"/>
      <c r="FR204" s="12"/>
      <c r="FS204" s="12"/>
      <c r="FT204" s="12"/>
      <c r="FU204" s="39"/>
      <c r="FV204" s="77"/>
      <c r="FW204" s="12"/>
      <c r="FX204" s="3"/>
      <c r="FY204" s="3"/>
      <c r="FZ204" s="3"/>
      <c r="GA204" s="3"/>
      <c r="GB204" s="3"/>
      <c r="GC204" s="3"/>
      <c r="GD204" s="3"/>
      <c r="GE204" s="3"/>
      <c r="GF204" s="12"/>
      <c r="GG204" s="12"/>
      <c r="GH204" s="88"/>
      <c r="GI204" s="45"/>
      <c r="GJ204" s="88"/>
      <c r="GK204" s="88"/>
      <c r="GL204" s="88"/>
      <c r="GM204" s="12"/>
      <c r="GN204" s="12"/>
      <c r="GO204" s="12"/>
      <c r="GP204" s="12"/>
      <c r="GQ204" s="77"/>
      <c r="GR204" s="12"/>
      <c r="GS204" s="3"/>
      <c r="GT204" s="3"/>
      <c r="GU204" s="3"/>
      <c r="GV204" s="3"/>
      <c r="GW204" s="3"/>
      <c r="GX204" s="3"/>
      <c r="GY204" s="3"/>
      <c r="GZ204" s="3"/>
      <c r="HA204" s="12"/>
      <c r="HB204" s="12"/>
      <c r="HC204" s="88"/>
      <c r="HD204" s="45"/>
      <c r="HE204" s="88"/>
      <c r="HF204" s="88"/>
      <c r="HG204" s="88"/>
      <c r="HH204" s="12"/>
      <c r="HI204" s="12"/>
      <c r="HJ204" s="12"/>
      <c r="HK204" s="12"/>
      <c r="HL204" s="77"/>
      <c r="HM204" s="3"/>
      <c r="HN204" s="3"/>
      <c r="HO204" s="3"/>
      <c r="HP204" s="3"/>
      <c r="HQ204" s="3"/>
      <c r="HR204" s="3"/>
      <c r="HS204" s="3"/>
      <c r="HT204" s="3"/>
      <c r="HU204" s="12"/>
      <c r="HV204" s="12"/>
      <c r="HW204" s="88"/>
      <c r="HX204" s="45"/>
      <c r="HY204" s="3"/>
      <c r="HZ204" s="3"/>
      <c r="IA204" s="3"/>
      <c r="IB204" s="20"/>
      <c r="IC204" s="12"/>
      <c r="ID204" s="12"/>
      <c r="IE204" s="12"/>
      <c r="IF204" s="105"/>
      <c r="IG204" s="100"/>
      <c r="IH204" s="3"/>
      <c r="II204" s="3"/>
      <c r="IJ204" s="3"/>
      <c r="IK204" s="3"/>
      <c r="IL204" s="3"/>
      <c r="IM204" s="3"/>
      <c r="IN204" s="3"/>
      <c r="IO204" s="12"/>
      <c r="IP204" s="12"/>
      <c r="IQ204" s="88"/>
      <c r="IR204" s="45"/>
      <c r="IS204" s="3"/>
      <c r="IT204" s="3"/>
      <c r="IU204" s="3"/>
      <c r="IV204" s="20"/>
      <c r="IW204" s="12"/>
      <c r="IX204" s="12"/>
      <c r="IY204" s="12"/>
      <c r="IZ204" s="12"/>
      <c r="JA204" s="100"/>
      <c r="JB204" s="3"/>
      <c r="JC204" s="3"/>
      <c r="JD204" s="3"/>
      <c r="JE204" s="3"/>
      <c r="JF204" s="3"/>
      <c r="JG204" s="3"/>
      <c r="JH204" s="3"/>
      <c r="JI204" s="12"/>
      <c r="JJ204" s="12"/>
      <c r="JK204" s="88"/>
      <c r="JL204" s="45"/>
      <c r="JM204" s="3"/>
      <c r="JN204" s="3"/>
      <c r="JO204" s="3"/>
      <c r="JP204" s="20"/>
      <c r="JQ204" s="12"/>
      <c r="JR204" s="12"/>
      <c r="JS204" s="12"/>
      <c r="JT204" s="12"/>
      <c r="JU204" s="100"/>
      <c r="JV204" s="3"/>
      <c r="JW204" s="3"/>
      <c r="JX204" s="3"/>
      <c r="JY204" s="3"/>
      <c r="JZ204" s="3"/>
      <c r="KA204" s="3"/>
      <c r="KB204" s="3"/>
      <c r="KC204" s="12"/>
      <c r="KD204" s="12"/>
      <c r="KE204" s="88"/>
      <c r="KF204" s="45"/>
      <c r="KG204" s="3"/>
      <c r="KH204" s="3"/>
      <c r="KI204" s="3"/>
      <c r="KJ204" s="20"/>
      <c r="KK204" s="12"/>
      <c r="KL204" s="12"/>
      <c r="KM204" s="12"/>
      <c r="KN204" s="12"/>
      <c r="KO204" s="100"/>
      <c r="KP204" s="3"/>
      <c r="KQ204" s="3"/>
      <c r="KR204" s="3"/>
      <c r="KS204" s="3"/>
      <c r="KT204" s="3"/>
      <c r="KU204" s="3"/>
      <c r="KV204" s="3"/>
      <c r="KW204" s="12"/>
      <c r="KX204" s="12"/>
      <c r="KY204" s="88"/>
      <c r="KZ204" s="45"/>
      <c r="LA204" s="3"/>
      <c r="LB204" s="3"/>
      <c r="LC204" s="3"/>
      <c r="LD204" s="20"/>
      <c r="LE204" s="12"/>
      <c r="LF204" s="12"/>
      <c r="LG204" s="12"/>
      <c r="LH204" s="12"/>
      <c r="LI204" s="100"/>
      <c r="LJ204" s="3"/>
      <c r="LK204" s="3"/>
      <c r="LL204" s="3"/>
      <c r="LM204" s="3"/>
      <c r="LN204" s="3"/>
      <c r="LO204" s="3"/>
      <c r="LP204" s="3"/>
      <c r="LQ204" s="12"/>
      <c r="LR204" s="12"/>
      <c r="LS204" s="88"/>
      <c r="LT204" s="45"/>
      <c r="LU204" s="88"/>
      <c r="LV204" s="88"/>
      <c r="LW204" s="88"/>
      <c r="LX204" s="88"/>
      <c r="LY204" s="12"/>
      <c r="LZ204" s="12"/>
      <c r="MA204" s="12"/>
      <c r="MB204" s="12"/>
      <c r="MC204" s="100"/>
      <c r="MD204" s="3"/>
      <c r="ME204" s="3"/>
      <c r="MF204" s="3"/>
      <c r="MG204" s="3"/>
      <c r="MH204" s="3"/>
      <c r="MI204" s="3"/>
      <c r="MJ204" s="3"/>
      <c r="MK204" s="12"/>
      <c r="ML204" s="12"/>
      <c r="MM204" s="88"/>
      <c r="MN204" s="45"/>
      <c r="MO204" s="88"/>
      <c r="MP204" s="88"/>
      <c r="MQ204" s="88"/>
      <c r="MR204" s="88"/>
      <c r="MS204" s="12"/>
      <c r="MT204" s="12"/>
      <c r="MU204" s="12"/>
      <c r="MV204" s="12"/>
      <c r="MW204" s="100"/>
      <c r="MX204" s="3"/>
      <c r="MY204" s="3"/>
      <c r="MZ204" s="3"/>
      <c r="NA204" s="3"/>
      <c r="NB204" s="3"/>
      <c r="NC204" s="3"/>
      <c r="ND204" s="3"/>
      <c r="NE204" s="12"/>
      <c r="NF204" s="12"/>
      <c r="NG204" s="88"/>
      <c r="NH204" s="45"/>
      <c r="NI204" s="88"/>
      <c r="NJ204" s="88"/>
      <c r="NK204" s="88"/>
      <c r="NL204" s="88"/>
      <c r="NM204" s="12"/>
      <c r="NN204" s="12"/>
      <c r="NO204" s="12"/>
      <c r="NP204" s="12"/>
      <c r="NQ204" s="100"/>
      <c r="NR204" s="3"/>
      <c r="NS204" s="3"/>
      <c r="NT204" s="3"/>
      <c r="NU204" s="3"/>
      <c r="NV204" s="3"/>
      <c r="NW204" s="3"/>
      <c r="NX204" s="12"/>
      <c r="NY204" s="88"/>
      <c r="NZ204" s="45"/>
      <c r="OA204" s="88"/>
      <c r="OB204" s="88"/>
      <c r="OC204" s="88"/>
      <c r="OD204" s="88"/>
      <c r="OE204" s="12"/>
      <c r="OF204" s="12"/>
      <c r="OG204" s="12"/>
      <c r="OH204" s="12"/>
      <c r="OI204" s="12"/>
      <c r="OJ204" s="3"/>
      <c r="OK204" s="3"/>
      <c r="OL204" s="3"/>
      <c r="OM204" s="3"/>
      <c r="ON204" s="3"/>
      <c r="OO204" s="3"/>
      <c r="OP204" s="88"/>
      <c r="OQ204" s="12"/>
      <c r="OR204" s="3"/>
      <c r="OS204" s="100">
        <v>0</v>
      </c>
      <c r="OT204" s="3">
        <v>0</v>
      </c>
      <c r="OU204" s="3">
        <v>0</v>
      </c>
      <c r="OV204" s="3">
        <v>0</v>
      </c>
      <c r="OW204" s="3">
        <v>0</v>
      </c>
      <c r="OX204" s="3">
        <f t="shared" si="1148"/>
        <v>0</v>
      </c>
      <c r="OY204" s="3">
        <f t="shared" si="1149"/>
        <v>0</v>
      </c>
      <c r="OZ204" s="12">
        <f t="shared" si="1150"/>
        <v>0</v>
      </c>
      <c r="PA204" s="88">
        <f t="shared" si="1151"/>
        <v>0</v>
      </c>
      <c r="PB204" s="45">
        <f t="shared" si="1152"/>
        <v>0</v>
      </c>
      <c r="PC204" s="88">
        <v>0</v>
      </c>
      <c r="PD204" s="88">
        <v>0</v>
      </c>
      <c r="PE204" s="88">
        <v>0</v>
      </c>
      <c r="PF204" s="88">
        <f t="shared" si="1153"/>
        <v>0</v>
      </c>
      <c r="PG204" s="12">
        <f t="shared" si="1154"/>
        <v>0</v>
      </c>
      <c r="PH204" s="12">
        <f t="shared" si="1155"/>
        <v>0</v>
      </c>
      <c r="PI204" s="12">
        <f t="shared" si="1156"/>
        <v>0</v>
      </c>
      <c r="PJ204" s="12" t="e">
        <f t="shared" si="1157"/>
        <v>#DIV/0!</v>
      </c>
      <c r="PK204" s="12" t="e">
        <f t="shared" si="1158"/>
        <v>#DIV/0!</v>
      </c>
      <c r="PL204" s="3">
        <v>0</v>
      </c>
      <c r="PM204" s="3">
        <v>0</v>
      </c>
      <c r="PN204" s="3">
        <v>0</v>
      </c>
      <c r="PO204" s="3">
        <v>0</v>
      </c>
      <c r="PP204" s="3">
        <v>0</v>
      </c>
      <c r="PQ204" s="3">
        <v>0</v>
      </c>
      <c r="PR204" s="3">
        <f t="shared" si="1159"/>
        <v>0</v>
      </c>
      <c r="PS204" s="88">
        <f t="shared" si="1160"/>
        <v>0</v>
      </c>
      <c r="PT204" s="12">
        <f t="shared" si="1161"/>
        <v>0</v>
      </c>
      <c r="PU204" s="3">
        <v>0</v>
      </c>
      <c r="PV204" s="100">
        <v>0</v>
      </c>
      <c r="PW204" s="3">
        <v>0</v>
      </c>
      <c r="PX204" s="3">
        <v>0</v>
      </c>
      <c r="PY204" s="3">
        <v>0</v>
      </c>
      <c r="PZ204" s="3">
        <v>0</v>
      </c>
      <c r="QA204" s="3">
        <f t="shared" si="1162"/>
        <v>0</v>
      </c>
      <c r="QB204" s="3">
        <f t="shared" si="1163"/>
        <v>0</v>
      </c>
      <c r="QC204" s="12">
        <f t="shared" si="1164"/>
        <v>0</v>
      </c>
      <c r="QD204" s="88">
        <f t="shared" si="1165"/>
        <v>0</v>
      </c>
      <c r="QE204" s="45">
        <f t="shared" si="1166"/>
        <v>0</v>
      </c>
      <c r="QF204" s="88">
        <v>0</v>
      </c>
      <c r="QG204" s="88">
        <v>0</v>
      </c>
      <c r="QH204" s="88">
        <v>0</v>
      </c>
      <c r="QI204" s="88">
        <f t="shared" si="1167"/>
        <v>0</v>
      </c>
      <c r="QJ204" s="12">
        <f t="shared" si="1168"/>
        <v>0</v>
      </c>
      <c r="QK204" s="12">
        <f t="shared" si="1169"/>
        <v>0</v>
      </c>
      <c r="QL204" s="12">
        <f t="shared" si="1170"/>
        <v>0</v>
      </c>
      <c r="QM204" s="12" t="e">
        <f t="shared" si="1171"/>
        <v>#DIV/0!</v>
      </c>
      <c r="QN204" s="12" t="e">
        <f t="shared" si="1172"/>
        <v>#DIV/0!</v>
      </c>
      <c r="QO204" s="3">
        <v>0</v>
      </c>
      <c r="QP204" s="3"/>
      <c r="QQ204" s="3">
        <v>0</v>
      </c>
      <c r="QR204" s="3">
        <v>0</v>
      </c>
      <c r="QS204" s="3">
        <v>0</v>
      </c>
      <c r="QT204" s="3">
        <v>0</v>
      </c>
      <c r="QU204" s="3">
        <f t="shared" si="1173"/>
        <v>0</v>
      </c>
      <c r="QV204" s="88">
        <f t="shared" si="1174"/>
        <v>0</v>
      </c>
      <c r="QW204" s="12">
        <f t="shared" si="1175"/>
        <v>0</v>
      </c>
      <c r="QX204" s="3">
        <v>0</v>
      </c>
      <c r="QY204" s="100">
        <v>0</v>
      </c>
      <c r="QZ204" s="3">
        <v>0</v>
      </c>
      <c r="RA204" s="3">
        <v>0</v>
      </c>
      <c r="RB204" s="3">
        <v>0</v>
      </c>
      <c r="RC204" s="3">
        <v>0</v>
      </c>
      <c r="RD204" s="3">
        <f t="shared" si="1087"/>
        <v>0</v>
      </c>
      <c r="RE204" s="3">
        <f t="shared" si="1088"/>
        <v>0</v>
      </c>
      <c r="RF204" s="12">
        <f t="shared" si="1089"/>
        <v>0</v>
      </c>
      <c r="RG204" s="88">
        <f t="shared" si="1090"/>
        <v>0</v>
      </c>
      <c r="RH204" s="45">
        <f t="shared" si="1091"/>
        <v>0</v>
      </c>
      <c r="RI204" s="88">
        <v>0</v>
      </c>
      <c r="RJ204" s="88">
        <v>0</v>
      </c>
      <c r="RK204" s="88">
        <v>0</v>
      </c>
      <c r="RL204" s="88">
        <f t="shared" si="1092"/>
        <v>0</v>
      </c>
      <c r="RM204" s="12">
        <f t="shared" si="1093"/>
        <v>0</v>
      </c>
      <c r="RN204" s="12">
        <f t="shared" si="1094"/>
        <v>0</v>
      </c>
      <c r="RO204" s="12">
        <f t="shared" si="1095"/>
        <v>0</v>
      </c>
      <c r="RP204" s="169" t="str">
        <f t="shared" si="1096"/>
        <v>AI-06 + AM-C45</v>
      </c>
      <c r="RQ204" s="12" t="e">
        <f t="shared" si="1097"/>
        <v>#DIV/0!</v>
      </c>
      <c r="RR204" s="12" t="e">
        <f t="shared" si="1098"/>
        <v>#DIV/0!</v>
      </c>
      <c r="RS204" s="3">
        <v>0</v>
      </c>
      <c r="RT204" s="3">
        <v>0</v>
      </c>
      <c r="RU204" s="3">
        <v>0</v>
      </c>
      <c r="RV204" s="3">
        <v>0</v>
      </c>
      <c r="RW204" s="3">
        <v>0</v>
      </c>
      <c r="RX204" s="3">
        <v>0</v>
      </c>
      <c r="RY204" s="3">
        <f t="shared" si="1099"/>
        <v>0</v>
      </c>
      <c r="RZ204" s="88">
        <f t="shared" si="1100"/>
        <v>0</v>
      </c>
      <c r="SA204" s="12">
        <f t="shared" si="1101"/>
        <v>0</v>
      </c>
      <c r="SB204" s="3">
        <v>0</v>
      </c>
      <c r="SC204" s="100">
        <v>0</v>
      </c>
      <c r="SD204" s="3">
        <v>0</v>
      </c>
      <c r="SE204" s="3">
        <v>0</v>
      </c>
      <c r="SF204" s="3">
        <v>0</v>
      </c>
      <c r="SG204" s="3">
        <v>0</v>
      </c>
      <c r="SH204" s="3">
        <f t="shared" si="1102"/>
        <v>0</v>
      </c>
      <c r="SI204" s="3">
        <f t="shared" si="1103"/>
        <v>0</v>
      </c>
      <c r="SJ204" s="12">
        <f t="shared" si="1104"/>
        <v>0</v>
      </c>
      <c r="SK204" s="88">
        <f t="shared" si="1105"/>
        <v>0</v>
      </c>
      <c r="SL204" s="45">
        <f t="shared" si="1106"/>
        <v>0</v>
      </c>
      <c r="SM204" s="88">
        <v>0</v>
      </c>
      <c r="SN204" s="88">
        <v>0</v>
      </c>
      <c r="SO204" s="88">
        <v>0</v>
      </c>
      <c r="SP204" s="88">
        <f t="shared" si="1107"/>
        <v>0</v>
      </c>
      <c r="SQ204" s="12">
        <f t="shared" si="1108"/>
        <v>0</v>
      </c>
      <c r="SR204" s="87">
        <f t="shared" si="1109"/>
        <v>0</v>
      </c>
      <c r="SS204" s="87">
        <f t="shared" si="1110"/>
        <v>0</v>
      </c>
      <c r="ST204" s="169" t="str">
        <f t="shared" si="1111"/>
        <v>AI-06 + AM-C45</v>
      </c>
      <c r="SU204" s="12" t="e">
        <f t="shared" si="1112"/>
        <v>#DIV/0!</v>
      </c>
      <c r="SV204" s="12" t="e">
        <f t="shared" si="1113"/>
        <v>#DIV/0!</v>
      </c>
      <c r="SW204" s="3">
        <v>0</v>
      </c>
      <c r="SX204" s="3">
        <v>0</v>
      </c>
      <c r="SY204" s="3">
        <v>0</v>
      </c>
      <c r="SZ204" s="3">
        <v>0</v>
      </c>
      <c r="TA204" s="3">
        <v>0</v>
      </c>
      <c r="TB204" s="3">
        <v>0</v>
      </c>
      <c r="TC204" s="3">
        <f t="shared" si="1114"/>
        <v>0</v>
      </c>
      <c r="TD204" s="88">
        <f t="shared" si="1115"/>
        <v>0</v>
      </c>
      <c r="TE204" s="12">
        <f t="shared" si="1116"/>
        <v>0</v>
      </c>
      <c r="TF204" s="3">
        <v>0</v>
      </c>
      <c r="TG204" s="100">
        <f>SUMIFS(Main!TX:TX,Main!B:B,B:B)</f>
        <v>0</v>
      </c>
      <c r="TH204" s="3">
        <v>0</v>
      </c>
      <c r="TI204" s="3">
        <v>0</v>
      </c>
      <c r="TJ204" s="3">
        <f>SUMIFS(Main!TT:TT,Main!B:B,B:B)</f>
        <v>0</v>
      </c>
      <c r="TK204" s="3">
        <v>0</v>
      </c>
      <c r="TL204" s="3">
        <f t="shared" si="1117"/>
        <v>0</v>
      </c>
      <c r="TM204" s="3">
        <f t="shared" si="1118"/>
        <v>0</v>
      </c>
      <c r="TN204" s="12">
        <f t="shared" si="1119"/>
        <v>0</v>
      </c>
      <c r="TO204" s="88">
        <f t="shared" si="1120"/>
        <v>0</v>
      </c>
      <c r="TP204" s="45">
        <f t="shared" si="1121"/>
        <v>0</v>
      </c>
      <c r="TQ204" s="88">
        <v>0</v>
      </c>
      <c r="TR204" s="88">
        <v>0</v>
      </c>
      <c r="TS204" s="88">
        <f>SUMIFS(Main!TU:TU,Main!B:B,B:B)</f>
        <v>0</v>
      </c>
      <c r="TT204" s="88">
        <f t="shared" si="1122"/>
        <v>0</v>
      </c>
      <c r="TU204" s="12">
        <f t="shared" si="1123"/>
        <v>0</v>
      </c>
      <c r="TV204" s="87">
        <f t="shared" si="1124"/>
        <v>0</v>
      </c>
      <c r="TW204" s="87">
        <f t="shared" si="1125"/>
        <v>0</v>
      </c>
      <c r="TX204" s="169" t="str">
        <f t="shared" si="1126"/>
        <v>AI-06 + AM-C45</v>
      </c>
      <c r="TY204" s="12" t="e">
        <f t="shared" si="1127"/>
        <v>#DIV/0!</v>
      </c>
      <c r="TZ204" s="12" t="e">
        <f t="shared" si="1128"/>
        <v>#DIV/0!</v>
      </c>
      <c r="UA204" s="3">
        <f>SUMIFS(Main!UG:UG,Main!B:B,B:B)</f>
        <v>0</v>
      </c>
      <c r="UB204" s="3">
        <f>SUMIFS(Main!UI:UI,Main!B:B,B:B)</f>
        <v>0</v>
      </c>
      <c r="UC204" s="3">
        <f>SUMIFS(Main!UK:UK,Main!B:B,B:B)</f>
        <v>0</v>
      </c>
      <c r="UD204" s="3">
        <f>SUMIFS(Main!UO:UO,Main!B:B,B:B)</f>
        <v>0</v>
      </c>
      <c r="UE204" s="3">
        <f>SUMIFS(Main!UQ:UQ,Main!B:B,B:B)</f>
        <v>0</v>
      </c>
      <c r="UF204" s="3">
        <f>SUMIFS(Main!US:US,Main!B:B,B:B)</f>
        <v>0</v>
      </c>
      <c r="UG204" s="3">
        <f t="shared" si="1129"/>
        <v>0</v>
      </c>
      <c r="UH204" s="88">
        <f t="shared" si="1130"/>
        <v>0</v>
      </c>
      <c r="UI204" s="12">
        <f t="shared" si="1131"/>
        <v>0</v>
      </c>
      <c r="UJ204" s="3">
        <f>SUMIFS(Main!UW:UW,Main!B:B,B:B)</f>
        <v>0</v>
      </c>
      <c r="UK204" s="100">
        <f>SUMIFS(Main!VI:VI,Main!A:A,A:A)</f>
        <v>0</v>
      </c>
      <c r="UL204" s="3">
        <v>0</v>
      </c>
      <c r="UM204" s="3">
        <v>0</v>
      </c>
      <c r="UN204" s="3">
        <f>SUMIFS(Main!VE:VE,Main!A:A,A:A)</f>
        <v>0</v>
      </c>
      <c r="UO204" s="3"/>
      <c r="UP204" s="3">
        <f t="shared" si="1275"/>
        <v>0</v>
      </c>
      <c r="UQ204" s="3">
        <f t="shared" si="1276"/>
        <v>0</v>
      </c>
      <c r="UR204" s="12">
        <f t="shared" si="1277"/>
        <v>0</v>
      </c>
      <c r="US204" s="88">
        <f t="shared" si="1278"/>
        <v>0</v>
      </c>
      <c r="UT204" s="45">
        <f t="shared" si="1279"/>
        <v>0</v>
      </c>
      <c r="UU204" s="88">
        <v>0</v>
      </c>
      <c r="UV204" s="88">
        <v>0</v>
      </c>
      <c r="UW204" s="88">
        <f>SUMIFS(Main!VF:VF,Main!A:A,A:A)</f>
        <v>0</v>
      </c>
      <c r="UX204" s="88">
        <f t="shared" si="1280"/>
        <v>0</v>
      </c>
      <c r="UY204" s="12">
        <f t="shared" si="1281"/>
        <v>0</v>
      </c>
      <c r="UZ204" s="87">
        <f t="shared" si="1282"/>
        <v>0</v>
      </c>
      <c r="VA204" s="87">
        <f t="shared" si="1283"/>
        <v>0</v>
      </c>
      <c r="VB204" s="169" t="str">
        <f t="shared" si="1274"/>
        <v>AI-06 + AM-C45</v>
      </c>
      <c r="VC204" s="12" t="e">
        <f t="shared" si="1288"/>
        <v>#DIV/0!</v>
      </c>
      <c r="VD204" s="12" t="e">
        <f t="shared" si="1284"/>
        <v>#DIV/0!</v>
      </c>
      <c r="VE204" s="3">
        <f>SUMIFS(Main!VR:VR,Main!B:B,B:B)</f>
        <v>0</v>
      </c>
      <c r="VF204" s="3">
        <f>SUMIFS(Main!VT:VT,Main!B:B,B:B)</f>
        <v>0</v>
      </c>
      <c r="VG204" s="3">
        <f>SUMIFS(Main!VV:VV,Main!B:B,B:B)</f>
        <v>0</v>
      </c>
      <c r="VH204" s="3">
        <f>SUMIFS(Main!VZ:VZ,Main!B:B,B:B)</f>
        <v>0</v>
      </c>
      <c r="VI204" s="3">
        <f>SUMIFS(Main!WB:WB,Main!B:B,B:B)</f>
        <v>0</v>
      </c>
      <c r="VJ204" s="3">
        <f>SUMIFS(Main!WD:WD,Main!B:B,B:B)</f>
        <v>0</v>
      </c>
      <c r="VK204" s="3">
        <f t="shared" si="1285"/>
        <v>0</v>
      </c>
      <c r="VL204" s="88">
        <f t="shared" si="1286"/>
        <v>0</v>
      </c>
      <c r="VM204" s="12">
        <f t="shared" si="1287"/>
        <v>0</v>
      </c>
      <c r="VN204" s="3">
        <f>SUMIFS(Main!WH:WH,Main!B:B,B:B)</f>
        <v>0</v>
      </c>
    </row>
    <row r="205" spans="1:586">
      <c r="A205" s="161" t="s">
        <v>768</v>
      </c>
      <c r="B205" s="161" t="s">
        <v>784</v>
      </c>
      <c r="C205" s="150" t="s">
        <v>875</v>
      </c>
      <c r="D205" s="150" t="s">
        <v>669</v>
      </c>
      <c r="E205" s="154" t="s">
        <v>255</v>
      </c>
      <c r="F205" s="161" t="s">
        <v>471</v>
      </c>
      <c r="G205" s="161" t="s">
        <v>471</v>
      </c>
      <c r="H205" s="17">
        <v>1361.3790421721176</v>
      </c>
      <c r="I205" s="1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87"/>
      <c r="V205" s="87"/>
      <c r="W205" s="12"/>
      <c r="X205" s="91"/>
      <c r="Y205" s="91"/>
      <c r="Z205" s="91"/>
      <c r="AA205" s="91"/>
      <c r="AB205" s="91"/>
      <c r="AC205" s="91"/>
      <c r="AD205" s="91"/>
      <c r="AE205" s="87"/>
      <c r="AF205" s="88"/>
      <c r="AG205" s="88"/>
      <c r="AH205" s="88"/>
      <c r="AI205" s="87"/>
      <c r="AJ205" s="87"/>
      <c r="AK205" s="12"/>
      <c r="AL205" s="3"/>
      <c r="AM205" s="3"/>
      <c r="AN205" s="3"/>
      <c r="AO205" s="3"/>
      <c r="AP205" s="3"/>
      <c r="AQ205" s="3"/>
      <c r="AR205" s="3"/>
      <c r="AS205" s="3"/>
      <c r="AT205" s="87"/>
      <c r="AU205" s="40"/>
      <c r="AV205" s="40"/>
      <c r="AW205" s="88"/>
      <c r="AX205" s="88"/>
      <c r="AY205" s="88"/>
      <c r="AZ205" s="87"/>
      <c r="BA205" s="87"/>
      <c r="BB205" s="87"/>
      <c r="BC205" s="89"/>
      <c r="BD205" s="12"/>
      <c r="BE205" s="3"/>
      <c r="BF205" s="3"/>
      <c r="BG205" s="3"/>
      <c r="BH205" s="3"/>
      <c r="BI205" s="3"/>
      <c r="BJ205" s="3"/>
      <c r="BK205" s="3"/>
      <c r="BL205" s="3"/>
      <c r="BM205" s="87"/>
      <c r="BN205" s="40"/>
      <c r="BO205" s="40"/>
      <c r="BP205" s="88"/>
      <c r="BQ205" s="88"/>
      <c r="BR205" s="88"/>
      <c r="BS205" s="12"/>
      <c r="BT205" s="12"/>
      <c r="BU205" s="87"/>
      <c r="BV205" s="89"/>
      <c r="BW205" s="90"/>
      <c r="BX205" s="12"/>
      <c r="BY205" s="3"/>
      <c r="BZ205" s="3"/>
      <c r="CA205" s="3"/>
      <c r="CB205" s="3"/>
      <c r="CC205" s="3"/>
      <c r="CD205" s="3"/>
      <c r="CE205" s="3"/>
      <c r="CF205" s="3"/>
      <c r="CG205" s="87"/>
      <c r="CH205" s="3"/>
      <c r="CI205" s="3"/>
      <c r="CJ205" s="88"/>
      <c r="CK205" s="88"/>
      <c r="CL205" s="88"/>
      <c r="CM205" s="87"/>
      <c r="CN205" s="87"/>
      <c r="CO205" s="12"/>
      <c r="CP205" s="12"/>
      <c r="CQ205" s="77"/>
      <c r="CR205" s="12"/>
      <c r="CS205" s="3"/>
      <c r="CT205" s="3"/>
      <c r="CU205" s="3"/>
      <c r="CV205" s="3"/>
      <c r="CW205" s="3"/>
      <c r="CX205" s="3"/>
      <c r="CY205" s="3"/>
      <c r="CZ205" s="3"/>
      <c r="DA205" s="87"/>
      <c r="DB205" s="45"/>
      <c r="DC205" s="3"/>
      <c r="DD205" s="88"/>
      <c r="DE205" s="88"/>
      <c r="DF205" s="88"/>
      <c r="DG205" s="12"/>
      <c r="DH205" s="12"/>
      <c r="DI205" s="12"/>
      <c r="DJ205" s="12"/>
      <c r="DK205" s="3"/>
      <c r="DL205" s="2"/>
      <c r="DM205" s="3"/>
      <c r="DN205" s="3"/>
      <c r="DO205" s="3"/>
      <c r="DP205" s="3"/>
      <c r="DQ205" s="3"/>
      <c r="DR205" s="3"/>
      <c r="DS205" s="3"/>
      <c r="DT205" s="3"/>
      <c r="DU205" s="12"/>
      <c r="DV205" s="87"/>
      <c r="DW205" s="3"/>
      <c r="DX205" s="3"/>
      <c r="DY205" s="88"/>
      <c r="DZ205" s="88"/>
      <c r="EA205" s="88"/>
      <c r="EB205" s="12"/>
      <c r="EC205" s="12"/>
      <c r="ED205" s="12"/>
      <c r="EE205" s="12"/>
      <c r="EF205" s="3"/>
      <c r="EG205" s="12"/>
      <c r="EH205" s="3"/>
      <c r="EI205" s="3"/>
      <c r="EJ205" s="3"/>
      <c r="EK205" s="3"/>
      <c r="EL205" s="3"/>
      <c r="EM205" s="3"/>
      <c r="EN205" s="3"/>
      <c r="EO205" s="3"/>
      <c r="EP205" s="12"/>
      <c r="EQ205" s="87"/>
      <c r="ER205" s="3"/>
      <c r="ES205" s="3"/>
      <c r="ET205" s="88"/>
      <c r="EU205" s="88"/>
      <c r="EV205" s="88"/>
      <c r="EW205" s="12"/>
      <c r="EX205" s="12"/>
      <c r="EY205" s="12"/>
      <c r="EZ205" s="12"/>
      <c r="FA205" s="3"/>
      <c r="FB205" s="12"/>
      <c r="FC205" s="3"/>
      <c r="FD205" s="3"/>
      <c r="FE205" s="3"/>
      <c r="FF205" s="3"/>
      <c r="FG205" s="3"/>
      <c r="FH205" s="3"/>
      <c r="FI205" s="3"/>
      <c r="FJ205" s="3"/>
      <c r="FK205" s="12"/>
      <c r="FL205" s="12"/>
      <c r="FM205" s="3"/>
      <c r="FN205" s="88"/>
      <c r="FO205" s="88"/>
      <c r="FP205" s="88"/>
      <c r="FQ205" s="88"/>
      <c r="FR205" s="12"/>
      <c r="FS205" s="12"/>
      <c r="FT205" s="12"/>
      <c r="FU205" s="39"/>
      <c r="FV205" s="77"/>
      <c r="FW205" s="12"/>
      <c r="FX205" s="3"/>
      <c r="FY205" s="3"/>
      <c r="FZ205" s="3"/>
      <c r="GA205" s="3"/>
      <c r="GB205" s="3"/>
      <c r="GC205" s="3"/>
      <c r="GD205" s="3"/>
      <c r="GE205" s="3"/>
      <c r="GF205" s="12"/>
      <c r="GG205" s="12"/>
      <c r="GH205" s="88"/>
      <c r="GI205" s="45"/>
      <c r="GJ205" s="88"/>
      <c r="GK205" s="88"/>
      <c r="GL205" s="88"/>
      <c r="GM205" s="12"/>
      <c r="GN205" s="12"/>
      <c r="GO205" s="12"/>
      <c r="GP205" s="12"/>
      <c r="GQ205" s="77"/>
      <c r="GR205" s="12"/>
      <c r="GS205" s="3"/>
      <c r="GT205" s="3"/>
      <c r="GU205" s="3"/>
      <c r="GV205" s="3"/>
      <c r="GW205" s="3"/>
      <c r="GX205" s="3"/>
      <c r="GY205" s="3"/>
      <c r="GZ205" s="3"/>
      <c r="HA205" s="12"/>
      <c r="HB205" s="12"/>
      <c r="HC205" s="88"/>
      <c r="HD205" s="45"/>
      <c r="HE205" s="88"/>
      <c r="HF205" s="88"/>
      <c r="HG205" s="88"/>
      <c r="HH205" s="12"/>
      <c r="HI205" s="12"/>
      <c r="HJ205" s="12"/>
      <c r="HK205" s="12"/>
      <c r="HL205" s="77"/>
      <c r="HM205" s="3"/>
      <c r="HN205" s="3"/>
      <c r="HO205" s="3"/>
      <c r="HP205" s="3"/>
      <c r="HQ205" s="3"/>
      <c r="HR205" s="3"/>
      <c r="HS205" s="3"/>
      <c r="HT205" s="3"/>
      <c r="HU205" s="12"/>
      <c r="HV205" s="12"/>
      <c r="HW205" s="88"/>
      <c r="HX205" s="45"/>
      <c r="HY205" s="3"/>
      <c r="HZ205" s="3"/>
      <c r="IA205" s="3"/>
      <c r="IB205" s="20"/>
      <c r="IC205" s="12"/>
      <c r="ID205" s="12"/>
      <c r="IE205" s="12"/>
      <c r="IF205" s="105"/>
      <c r="IG205" s="100"/>
      <c r="IH205" s="3"/>
      <c r="II205" s="3"/>
      <c r="IJ205" s="3"/>
      <c r="IK205" s="3"/>
      <c r="IL205" s="3"/>
      <c r="IM205" s="3"/>
      <c r="IN205" s="3"/>
      <c r="IO205" s="12"/>
      <c r="IP205" s="12"/>
      <c r="IQ205" s="88"/>
      <c r="IR205" s="45"/>
      <c r="IS205" s="3"/>
      <c r="IT205" s="3"/>
      <c r="IU205" s="3"/>
      <c r="IV205" s="20"/>
      <c r="IW205" s="12"/>
      <c r="IX205" s="12"/>
      <c r="IY205" s="12"/>
      <c r="IZ205" s="12"/>
      <c r="JA205" s="100"/>
      <c r="JB205" s="3"/>
      <c r="JC205" s="3"/>
      <c r="JD205" s="3"/>
      <c r="JE205" s="3"/>
      <c r="JF205" s="3"/>
      <c r="JG205" s="3"/>
      <c r="JH205" s="3"/>
      <c r="JI205" s="12"/>
      <c r="JJ205" s="12"/>
      <c r="JK205" s="88"/>
      <c r="JL205" s="45"/>
      <c r="JM205" s="3"/>
      <c r="JN205" s="3"/>
      <c r="JO205" s="3"/>
      <c r="JP205" s="20"/>
      <c r="JQ205" s="12"/>
      <c r="JR205" s="12"/>
      <c r="JS205" s="12"/>
      <c r="JT205" s="12"/>
      <c r="JU205" s="100"/>
      <c r="JV205" s="3"/>
      <c r="JW205" s="3"/>
      <c r="JX205" s="3"/>
      <c r="JY205" s="3"/>
      <c r="JZ205" s="3"/>
      <c r="KA205" s="3"/>
      <c r="KB205" s="3"/>
      <c r="KC205" s="12"/>
      <c r="KD205" s="12"/>
      <c r="KE205" s="88"/>
      <c r="KF205" s="45"/>
      <c r="KG205" s="3"/>
      <c r="KH205" s="3"/>
      <c r="KI205" s="3"/>
      <c r="KJ205" s="20"/>
      <c r="KK205" s="12"/>
      <c r="KL205" s="12"/>
      <c r="KM205" s="12"/>
      <c r="KN205" s="12"/>
      <c r="KO205" s="100"/>
      <c r="KP205" s="3"/>
      <c r="KQ205" s="3"/>
      <c r="KR205" s="3"/>
      <c r="KS205" s="3"/>
      <c r="KT205" s="3"/>
      <c r="KU205" s="3"/>
      <c r="KV205" s="3"/>
      <c r="KW205" s="12"/>
      <c r="KX205" s="12"/>
      <c r="KY205" s="88"/>
      <c r="KZ205" s="45"/>
      <c r="LA205" s="3"/>
      <c r="LB205" s="3"/>
      <c r="LC205" s="3"/>
      <c r="LD205" s="20"/>
      <c r="LE205" s="12"/>
      <c r="LF205" s="12"/>
      <c r="LG205" s="12"/>
      <c r="LH205" s="12"/>
      <c r="LI205" s="100"/>
      <c r="LJ205" s="3"/>
      <c r="LK205" s="3"/>
      <c r="LL205" s="3"/>
      <c r="LM205" s="3"/>
      <c r="LN205" s="3"/>
      <c r="LO205" s="3"/>
      <c r="LP205" s="3"/>
      <c r="LQ205" s="12"/>
      <c r="LR205" s="12"/>
      <c r="LS205" s="88"/>
      <c r="LT205" s="45"/>
      <c r="LU205" s="88"/>
      <c r="LV205" s="88"/>
      <c r="LW205" s="88"/>
      <c r="LX205" s="88"/>
      <c r="LY205" s="12"/>
      <c r="LZ205" s="12"/>
      <c r="MA205" s="12"/>
      <c r="MB205" s="12"/>
      <c r="MC205" s="100"/>
      <c r="MD205" s="3"/>
      <c r="ME205" s="3"/>
      <c r="MF205" s="3"/>
      <c r="MG205" s="3"/>
      <c r="MH205" s="3"/>
      <c r="MI205" s="3"/>
      <c r="MJ205" s="3"/>
      <c r="MK205" s="12"/>
      <c r="ML205" s="12"/>
      <c r="MM205" s="88"/>
      <c r="MN205" s="45"/>
      <c r="MO205" s="88"/>
      <c r="MP205" s="88"/>
      <c r="MQ205" s="88"/>
      <c r="MR205" s="88"/>
      <c r="MS205" s="12"/>
      <c r="MT205" s="12"/>
      <c r="MU205" s="12"/>
      <c r="MV205" s="12"/>
      <c r="MW205" s="100"/>
      <c r="MX205" s="3"/>
      <c r="MY205" s="3"/>
      <c r="MZ205" s="3"/>
      <c r="NA205" s="3"/>
      <c r="NB205" s="3"/>
      <c r="NC205" s="3"/>
      <c r="ND205" s="3"/>
      <c r="NE205" s="12"/>
      <c r="NF205" s="12"/>
      <c r="NG205" s="88"/>
      <c r="NH205" s="45"/>
      <c r="NI205" s="88"/>
      <c r="NJ205" s="88"/>
      <c r="NK205" s="88"/>
      <c r="NL205" s="88"/>
      <c r="NM205" s="12"/>
      <c r="NN205" s="12"/>
      <c r="NO205" s="12"/>
      <c r="NP205" s="12"/>
      <c r="NQ205" s="100"/>
      <c r="NR205" s="3"/>
      <c r="NS205" s="3"/>
      <c r="NT205" s="3"/>
      <c r="NU205" s="3"/>
      <c r="NV205" s="3"/>
      <c r="NW205" s="3"/>
      <c r="NX205" s="12"/>
      <c r="NY205" s="88"/>
      <c r="NZ205" s="45"/>
      <c r="OA205" s="88"/>
      <c r="OB205" s="88"/>
      <c r="OC205" s="88"/>
      <c r="OD205" s="88"/>
      <c r="OE205" s="12"/>
      <c r="OF205" s="12"/>
      <c r="OG205" s="12"/>
      <c r="OH205" s="12"/>
      <c r="OI205" s="12"/>
      <c r="OJ205" s="3"/>
      <c r="OK205" s="3"/>
      <c r="OL205" s="3"/>
      <c r="OM205" s="3"/>
      <c r="ON205" s="3"/>
      <c r="OO205" s="3"/>
      <c r="OP205" s="88"/>
      <c r="OQ205" s="12"/>
      <c r="OR205" s="3"/>
      <c r="OS205" s="100"/>
      <c r="OT205" s="3"/>
      <c r="OU205" s="3"/>
      <c r="OV205" s="3"/>
      <c r="OW205" s="3"/>
      <c r="OX205" s="3"/>
      <c r="OY205" s="3"/>
      <c r="OZ205" s="12"/>
      <c r="PA205" s="88"/>
      <c r="PB205" s="45"/>
      <c r="PC205" s="88"/>
      <c r="PD205" s="88"/>
      <c r="PE205" s="88"/>
      <c r="PF205" s="88"/>
      <c r="PG205" s="12"/>
      <c r="PH205" s="12"/>
      <c r="PI205" s="12"/>
      <c r="PJ205" s="12"/>
      <c r="PK205" s="12"/>
      <c r="PL205" s="3"/>
      <c r="PM205" s="3"/>
      <c r="PN205" s="3"/>
      <c r="PO205" s="3"/>
      <c r="PP205" s="3"/>
      <c r="PQ205" s="3"/>
      <c r="PR205" s="3"/>
      <c r="PS205" s="88"/>
      <c r="PT205" s="12"/>
      <c r="PU205" s="3"/>
      <c r="PV205" s="100"/>
      <c r="PW205" s="3"/>
      <c r="PX205" s="3"/>
      <c r="PY205" s="3"/>
      <c r="PZ205" s="3"/>
      <c r="QA205" s="3"/>
      <c r="QB205" s="3"/>
      <c r="QC205" s="12"/>
      <c r="QD205" s="88"/>
      <c r="QE205" s="45"/>
      <c r="QF205" s="88"/>
      <c r="QG205" s="88"/>
      <c r="QH205" s="88"/>
      <c r="QI205" s="88"/>
      <c r="QJ205" s="12"/>
      <c r="QK205" s="12"/>
      <c r="QL205" s="12"/>
      <c r="QM205" s="12"/>
      <c r="QN205" s="12"/>
      <c r="QO205" s="3"/>
      <c r="QP205" s="3"/>
      <c r="QQ205" s="3"/>
      <c r="QR205" s="3"/>
      <c r="QS205" s="3"/>
      <c r="QT205" s="3"/>
      <c r="QU205" s="3"/>
      <c r="QV205" s="88"/>
      <c r="QW205" s="12"/>
      <c r="QX205" s="3"/>
      <c r="QY205" s="100">
        <v>0</v>
      </c>
      <c r="QZ205" s="3">
        <v>0</v>
      </c>
      <c r="RA205" s="3">
        <v>0</v>
      </c>
      <c r="RB205" s="3">
        <v>0</v>
      </c>
      <c r="RC205" s="3">
        <v>0</v>
      </c>
      <c r="RD205" s="3">
        <f t="shared" si="1087"/>
        <v>0</v>
      </c>
      <c r="RE205" s="3">
        <f t="shared" si="1088"/>
        <v>0</v>
      </c>
      <c r="RF205" s="12">
        <f t="shared" si="1089"/>
        <v>0</v>
      </c>
      <c r="RG205" s="88">
        <f t="shared" si="1090"/>
        <v>0</v>
      </c>
      <c r="RH205" s="45">
        <f t="shared" si="1091"/>
        <v>0</v>
      </c>
      <c r="RI205" s="88">
        <v>0</v>
      </c>
      <c r="RJ205" s="88">
        <v>0</v>
      </c>
      <c r="RK205" s="88">
        <v>0</v>
      </c>
      <c r="RL205" s="88">
        <f t="shared" si="1092"/>
        <v>0</v>
      </c>
      <c r="RM205" s="12">
        <f t="shared" si="1093"/>
        <v>0</v>
      </c>
      <c r="RN205" s="12">
        <f t="shared" si="1094"/>
        <v>0</v>
      </c>
      <c r="RO205" s="12">
        <f t="shared" si="1095"/>
        <v>0</v>
      </c>
      <c r="RP205" s="169" t="str">
        <f t="shared" si="1096"/>
        <v>AM-C1</v>
      </c>
      <c r="RQ205" s="12" t="e">
        <f t="shared" si="1097"/>
        <v>#DIV/0!</v>
      </c>
      <c r="RR205" s="12" t="e">
        <f t="shared" si="1098"/>
        <v>#DIV/0!</v>
      </c>
      <c r="RS205" s="3">
        <v>0</v>
      </c>
      <c r="RT205" s="3">
        <v>0</v>
      </c>
      <c r="RU205" s="3">
        <v>0</v>
      </c>
      <c r="RV205" s="3">
        <v>0</v>
      </c>
      <c r="RW205" s="3">
        <v>0</v>
      </c>
      <c r="RX205" s="3">
        <v>0</v>
      </c>
      <c r="RY205" s="3">
        <f t="shared" si="1099"/>
        <v>0</v>
      </c>
      <c r="RZ205" s="88">
        <f t="shared" si="1100"/>
        <v>0</v>
      </c>
      <c r="SA205" s="12">
        <f t="shared" si="1101"/>
        <v>0</v>
      </c>
      <c r="SB205" s="3">
        <v>0</v>
      </c>
      <c r="SC205" s="100">
        <v>0</v>
      </c>
      <c r="SD205" s="3">
        <v>0</v>
      </c>
      <c r="SE205" s="3">
        <v>0</v>
      </c>
      <c r="SF205" s="3">
        <v>0</v>
      </c>
      <c r="SG205" s="3">
        <v>0</v>
      </c>
      <c r="SH205" s="3">
        <f t="shared" si="1102"/>
        <v>0</v>
      </c>
      <c r="SI205" s="3">
        <f t="shared" si="1103"/>
        <v>0</v>
      </c>
      <c r="SJ205" s="12">
        <f t="shared" si="1104"/>
        <v>0</v>
      </c>
      <c r="SK205" s="88">
        <f t="shared" si="1105"/>
        <v>0</v>
      </c>
      <c r="SL205" s="45">
        <f t="shared" si="1106"/>
        <v>0</v>
      </c>
      <c r="SM205" s="88">
        <v>0</v>
      </c>
      <c r="SN205" s="88">
        <v>0</v>
      </c>
      <c r="SO205" s="88">
        <v>0</v>
      </c>
      <c r="SP205" s="88">
        <f t="shared" si="1107"/>
        <v>0</v>
      </c>
      <c r="SQ205" s="12">
        <f t="shared" si="1108"/>
        <v>0</v>
      </c>
      <c r="SR205" s="87">
        <f t="shared" si="1109"/>
        <v>0</v>
      </c>
      <c r="SS205" s="87">
        <f t="shared" si="1110"/>
        <v>0</v>
      </c>
      <c r="ST205" s="169" t="str">
        <f t="shared" si="1111"/>
        <v>AM-C1</v>
      </c>
      <c r="SU205" s="12" t="e">
        <f t="shared" si="1112"/>
        <v>#DIV/0!</v>
      </c>
      <c r="SV205" s="12" t="e">
        <f t="shared" si="1113"/>
        <v>#DIV/0!</v>
      </c>
      <c r="SW205" s="3">
        <v>0</v>
      </c>
      <c r="SX205" s="3">
        <v>0</v>
      </c>
      <c r="SY205" s="3">
        <v>0</v>
      </c>
      <c r="SZ205" s="3">
        <v>0</v>
      </c>
      <c r="TA205" s="3">
        <v>0</v>
      </c>
      <c r="TB205" s="3">
        <v>0</v>
      </c>
      <c r="TC205" s="3">
        <f t="shared" si="1114"/>
        <v>0</v>
      </c>
      <c r="TD205" s="88">
        <f t="shared" si="1115"/>
        <v>0</v>
      </c>
      <c r="TE205" s="12">
        <f t="shared" si="1116"/>
        <v>0</v>
      </c>
      <c r="TF205" s="3">
        <v>0</v>
      </c>
      <c r="TG205" s="100">
        <f>SUMIFS(Main!TX:TX,Main!B:B,B:B)</f>
        <v>0</v>
      </c>
      <c r="TH205" s="3">
        <v>0</v>
      </c>
      <c r="TI205" s="3">
        <v>0</v>
      </c>
      <c r="TJ205" s="3">
        <f>SUMIFS(Main!TT:TT,Main!B:B,B:B)</f>
        <v>0</v>
      </c>
      <c r="TK205" s="3">
        <v>0</v>
      </c>
      <c r="TL205" s="3">
        <f t="shared" si="1117"/>
        <v>0</v>
      </c>
      <c r="TM205" s="3">
        <f t="shared" si="1118"/>
        <v>0</v>
      </c>
      <c r="TN205" s="12">
        <f t="shared" si="1119"/>
        <v>0</v>
      </c>
      <c r="TO205" s="88">
        <f t="shared" si="1120"/>
        <v>0</v>
      </c>
      <c r="TP205" s="45">
        <f t="shared" si="1121"/>
        <v>0</v>
      </c>
      <c r="TQ205" s="88">
        <v>0</v>
      </c>
      <c r="TR205" s="88">
        <v>0</v>
      </c>
      <c r="TS205" s="88">
        <f>SUMIFS(Main!TU:TU,Main!B:B,B:B)</f>
        <v>0</v>
      </c>
      <c r="TT205" s="88">
        <f t="shared" si="1122"/>
        <v>0</v>
      </c>
      <c r="TU205" s="12">
        <f t="shared" si="1123"/>
        <v>0</v>
      </c>
      <c r="TV205" s="87">
        <f t="shared" si="1124"/>
        <v>0</v>
      </c>
      <c r="TW205" s="87">
        <f t="shared" si="1125"/>
        <v>0</v>
      </c>
      <c r="TX205" s="169" t="str">
        <f t="shared" si="1126"/>
        <v>AM-C1</v>
      </c>
      <c r="TY205" s="12" t="e">
        <f t="shared" si="1127"/>
        <v>#DIV/0!</v>
      </c>
      <c r="TZ205" s="12" t="e">
        <f t="shared" si="1128"/>
        <v>#DIV/0!</v>
      </c>
      <c r="UA205" s="3">
        <f>SUMIFS(Main!UG:UG,Main!B:B,B:B)</f>
        <v>0</v>
      </c>
      <c r="UB205" s="3">
        <f>SUMIFS(Main!UI:UI,Main!B:B,B:B)</f>
        <v>0</v>
      </c>
      <c r="UC205" s="3">
        <f>SUMIFS(Main!UK:UK,Main!B:B,B:B)</f>
        <v>0</v>
      </c>
      <c r="UD205" s="3">
        <f>SUMIFS(Main!UO:UO,Main!B:B,B:B)</f>
        <v>0</v>
      </c>
      <c r="UE205" s="3">
        <f>SUMIFS(Main!UQ:UQ,Main!B:B,B:B)</f>
        <v>0</v>
      </c>
      <c r="UF205" s="3">
        <f>SUMIFS(Main!US:US,Main!B:B,B:B)</f>
        <v>0</v>
      </c>
      <c r="UG205" s="3">
        <f t="shared" si="1129"/>
        <v>0</v>
      </c>
      <c r="UH205" s="88">
        <f t="shared" si="1130"/>
        <v>0</v>
      </c>
      <c r="UI205" s="12">
        <f t="shared" si="1131"/>
        <v>0</v>
      </c>
      <c r="UJ205" s="3">
        <f>SUMIFS(Main!UW:UW,Main!B:B,B:B)</f>
        <v>0</v>
      </c>
      <c r="UK205" s="100">
        <f>SUMIFS(Main!VI:VI,Main!A:A,A:A)</f>
        <v>0</v>
      </c>
      <c r="UL205" s="3">
        <v>0</v>
      </c>
      <c r="UM205" s="3">
        <v>0</v>
      </c>
      <c r="UN205" s="3">
        <f>SUMIFS(Main!VE:VE,Main!A:A,A:A)</f>
        <v>0</v>
      </c>
      <c r="UO205" s="3"/>
      <c r="UP205" s="3">
        <f t="shared" si="1275"/>
        <v>0</v>
      </c>
      <c r="UQ205" s="3">
        <f t="shared" si="1276"/>
        <v>0</v>
      </c>
      <c r="UR205" s="12">
        <f t="shared" si="1277"/>
        <v>0</v>
      </c>
      <c r="US205" s="88">
        <f t="shared" si="1278"/>
        <v>0</v>
      </c>
      <c r="UT205" s="45">
        <f t="shared" si="1279"/>
        <v>0</v>
      </c>
      <c r="UU205" s="88">
        <v>0</v>
      </c>
      <c r="UV205" s="88">
        <v>0</v>
      </c>
      <c r="UW205" s="88">
        <f>SUMIFS(Main!VF:VF,Main!A:A,A:A)</f>
        <v>0</v>
      </c>
      <c r="UX205" s="88">
        <f t="shared" si="1280"/>
        <v>0</v>
      </c>
      <c r="UY205" s="12">
        <f t="shared" si="1281"/>
        <v>0</v>
      </c>
      <c r="UZ205" s="87">
        <f t="shared" si="1282"/>
        <v>0</v>
      </c>
      <c r="VA205" s="87">
        <f t="shared" si="1283"/>
        <v>0</v>
      </c>
      <c r="VB205" s="169" t="str">
        <f t="shared" si="1274"/>
        <v>AM-C1</v>
      </c>
      <c r="VC205" s="12" t="e">
        <f t="shared" si="1288"/>
        <v>#DIV/0!</v>
      </c>
      <c r="VD205" s="12" t="e">
        <f t="shared" si="1284"/>
        <v>#DIV/0!</v>
      </c>
      <c r="VE205" s="3">
        <f>SUMIFS(Main!VR:VR,Main!B:B,B:B)</f>
        <v>0</v>
      </c>
      <c r="VF205" s="3">
        <f>SUMIFS(Main!VT:VT,Main!B:B,B:B)</f>
        <v>0</v>
      </c>
      <c r="VG205" s="3">
        <f>SUMIFS(Main!VV:VV,Main!B:B,B:B)</f>
        <v>0</v>
      </c>
      <c r="VH205" s="3">
        <f>SUMIFS(Main!VZ:VZ,Main!B:B,B:B)</f>
        <v>0</v>
      </c>
      <c r="VI205" s="3">
        <f>SUMIFS(Main!WB:WB,Main!B:B,B:B)</f>
        <v>0</v>
      </c>
      <c r="VJ205" s="3">
        <f>SUMIFS(Main!WD:WD,Main!B:B,B:B)</f>
        <v>0</v>
      </c>
      <c r="VK205" s="3">
        <f t="shared" si="1285"/>
        <v>0</v>
      </c>
      <c r="VL205" s="88">
        <f t="shared" si="1286"/>
        <v>0</v>
      </c>
      <c r="VM205" s="12">
        <f t="shared" si="1287"/>
        <v>0</v>
      </c>
      <c r="VN205" s="3">
        <f>SUMIFS(Main!WH:WH,Main!B:B,B:B)</f>
        <v>0</v>
      </c>
    </row>
    <row r="206" spans="1:586">
      <c r="A206" s="161" t="s">
        <v>769</v>
      </c>
      <c r="B206" s="161" t="s">
        <v>785</v>
      </c>
      <c r="C206" s="150" t="s">
        <v>480</v>
      </c>
      <c r="D206" s="150" t="s">
        <v>669</v>
      </c>
      <c r="E206" s="154" t="s">
        <v>795</v>
      </c>
      <c r="F206" s="161" t="s">
        <v>480</v>
      </c>
      <c r="G206" s="150" t="s">
        <v>798</v>
      </c>
      <c r="H206" s="17">
        <v>4286.0667999999996</v>
      </c>
      <c r="I206" s="1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87"/>
      <c r="V206" s="87"/>
      <c r="W206" s="12"/>
      <c r="X206" s="91"/>
      <c r="Y206" s="91"/>
      <c r="Z206" s="91"/>
      <c r="AA206" s="91"/>
      <c r="AB206" s="91"/>
      <c r="AC206" s="91"/>
      <c r="AD206" s="91"/>
      <c r="AE206" s="87"/>
      <c r="AF206" s="88"/>
      <c r="AG206" s="88"/>
      <c r="AH206" s="88"/>
      <c r="AI206" s="87"/>
      <c r="AJ206" s="87"/>
      <c r="AK206" s="12"/>
      <c r="AL206" s="3"/>
      <c r="AM206" s="3"/>
      <c r="AN206" s="3"/>
      <c r="AO206" s="3"/>
      <c r="AP206" s="3"/>
      <c r="AQ206" s="3"/>
      <c r="AR206" s="3"/>
      <c r="AS206" s="3"/>
      <c r="AT206" s="87"/>
      <c r="AU206" s="40"/>
      <c r="AV206" s="40"/>
      <c r="AW206" s="88"/>
      <c r="AX206" s="88"/>
      <c r="AY206" s="88"/>
      <c r="AZ206" s="87"/>
      <c r="BA206" s="87"/>
      <c r="BB206" s="87"/>
      <c r="BC206" s="89"/>
      <c r="BD206" s="12"/>
      <c r="BE206" s="3"/>
      <c r="BF206" s="3"/>
      <c r="BG206" s="3"/>
      <c r="BH206" s="3"/>
      <c r="BI206" s="3"/>
      <c r="BJ206" s="3"/>
      <c r="BK206" s="3"/>
      <c r="BL206" s="3"/>
      <c r="BM206" s="87"/>
      <c r="BN206" s="40"/>
      <c r="BO206" s="40"/>
      <c r="BP206" s="88"/>
      <c r="BQ206" s="88"/>
      <c r="BR206" s="88"/>
      <c r="BS206" s="12"/>
      <c r="BT206" s="12"/>
      <c r="BU206" s="87"/>
      <c r="BV206" s="89"/>
      <c r="BW206" s="90"/>
      <c r="BX206" s="12"/>
      <c r="BY206" s="3"/>
      <c r="BZ206" s="3"/>
      <c r="CA206" s="3"/>
      <c r="CB206" s="3"/>
      <c r="CC206" s="3"/>
      <c r="CD206" s="3"/>
      <c r="CE206" s="3"/>
      <c r="CF206" s="3"/>
      <c r="CG206" s="87"/>
      <c r="CH206" s="3"/>
      <c r="CI206" s="3"/>
      <c r="CJ206" s="88"/>
      <c r="CK206" s="88"/>
      <c r="CL206" s="88"/>
      <c r="CM206" s="87"/>
      <c r="CN206" s="87"/>
      <c r="CO206" s="12"/>
      <c r="CP206" s="12"/>
      <c r="CQ206" s="77"/>
      <c r="CR206" s="12"/>
      <c r="CS206" s="3"/>
      <c r="CT206" s="3"/>
      <c r="CU206" s="3"/>
      <c r="CV206" s="3"/>
      <c r="CW206" s="3"/>
      <c r="CX206" s="3"/>
      <c r="CY206" s="3"/>
      <c r="CZ206" s="3"/>
      <c r="DA206" s="87"/>
      <c r="DB206" s="45"/>
      <c r="DC206" s="3"/>
      <c r="DD206" s="88"/>
      <c r="DE206" s="88"/>
      <c r="DF206" s="88"/>
      <c r="DG206" s="12"/>
      <c r="DH206" s="12"/>
      <c r="DI206" s="12"/>
      <c r="DJ206" s="12"/>
      <c r="DK206" s="3"/>
      <c r="DL206" s="2"/>
      <c r="DM206" s="3"/>
      <c r="DN206" s="3"/>
      <c r="DO206" s="3"/>
      <c r="DP206" s="3"/>
      <c r="DQ206" s="3"/>
      <c r="DR206" s="3"/>
      <c r="DS206" s="3"/>
      <c r="DT206" s="3"/>
      <c r="DU206" s="12"/>
      <c r="DV206" s="87"/>
      <c r="DW206" s="3"/>
      <c r="DX206" s="3"/>
      <c r="DY206" s="88"/>
      <c r="DZ206" s="88"/>
      <c r="EA206" s="88"/>
      <c r="EB206" s="12"/>
      <c r="EC206" s="12"/>
      <c r="ED206" s="12"/>
      <c r="EE206" s="12"/>
      <c r="EF206" s="3"/>
      <c r="EG206" s="12"/>
      <c r="EH206" s="3"/>
      <c r="EI206" s="3"/>
      <c r="EJ206" s="3"/>
      <c r="EK206" s="3"/>
      <c r="EL206" s="3"/>
      <c r="EM206" s="3"/>
      <c r="EN206" s="3"/>
      <c r="EO206" s="3"/>
      <c r="EP206" s="12"/>
      <c r="EQ206" s="87"/>
      <c r="ER206" s="3"/>
      <c r="ES206" s="3"/>
      <c r="ET206" s="88"/>
      <c r="EU206" s="88"/>
      <c r="EV206" s="88"/>
      <c r="EW206" s="12"/>
      <c r="EX206" s="12"/>
      <c r="EY206" s="12"/>
      <c r="EZ206" s="12"/>
      <c r="FA206" s="3"/>
      <c r="FB206" s="12"/>
      <c r="FC206" s="3"/>
      <c r="FD206" s="3"/>
      <c r="FE206" s="3"/>
      <c r="FF206" s="3"/>
      <c r="FG206" s="3"/>
      <c r="FH206" s="3"/>
      <c r="FI206" s="3"/>
      <c r="FJ206" s="3"/>
      <c r="FK206" s="12"/>
      <c r="FL206" s="12"/>
      <c r="FM206" s="3"/>
      <c r="FN206" s="88"/>
      <c r="FO206" s="88"/>
      <c r="FP206" s="88"/>
      <c r="FQ206" s="88"/>
      <c r="FR206" s="12"/>
      <c r="FS206" s="12"/>
      <c r="FT206" s="12"/>
      <c r="FU206" s="39"/>
      <c r="FV206" s="77"/>
      <c r="FW206" s="12"/>
      <c r="FX206" s="3"/>
      <c r="FY206" s="3"/>
      <c r="FZ206" s="3"/>
      <c r="GA206" s="3"/>
      <c r="GB206" s="3"/>
      <c r="GC206" s="3"/>
      <c r="GD206" s="3"/>
      <c r="GE206" s="3"/>
      <c r="GF206" s="12"/>
      <c r="GG206" s="12"/>
      <c r="GH206" s="88"/>
      <c r="GI206" s="45"/>
      <c r="GJ206" s="88"/>
      <c r="GK206" s="88"/>
      <c r="GL206" s="88"/>
      <c r="GM206" s="12"/>
      <c r="GN206" s="12"/>
      <c r="GO206" s="12"/>
      <c r="GP206" s="12"/>
      <c r="GQ206" s="77"/>
      <c r="GR206" s="12"/>
      <c r="GS206" s="3"/>
      <c r="GT206" s="3"/>
      <c r="GU206" s="3"/>
      <c r="GV206" s="3"/>
      <c r="GW206" s="3"/>
      <c r="GX206" s="3"/>
      <c r="GY206" s="3"/>
      <c r="GZ206" s="3"/>
      <c r="HA206" s="12"/>
      <c r="HB206" s="12"/>
      <c r="HC206" s="88"/>
      <c r="HD206" s="45"/>
      <c r="HE206" s="88"/>
      <c r="HF206" s="88"/>
      <c r="HG206" s="88"/>
      <c r="HH206" s="12"/>
      <c r="HI206" s="12"/>
      <c r="HJ206" s="12"/>
      <c r="HK206" s="12"/>
      <c r="HL206" s="77"/>
      <c r="HM206" s="3"/>
      <c r="HN206" s="3"/>
      <c r="HO206" s="3"/>
      <c r="HP206" s="3"/>
      <c r="HQ206" s="3"/>
      <c r="HR206" s="3"/>
      <c r="HS206" s="3"/>
      <c r="HT206" s="3"/>
      <c r="HU206" s="12"/>
      <c r="HV206" s="12"/>
      <c r="HW206" s="88"/>
      <c r="HX206" s="45"/>
      <c r="HY206" s="3"/>
      <c r="HZ206" s="3"/>
      <c r="IA206" s="3"/>
      <c r="IB206" s="20"/>
      <c r="IC206" s="12"/>
      <c r="ID206" s="12"/>
      <c r="IE206" s="12"/>
      <c r="IF206" s="105"/>
      <c r="IG206" s="100"/>
      <c r="IH206" s="3"/>
      <c r="II206" s="3"/>
      <c r="IJ206" s="3"/>
      <c r="IK206" s="3"/>
      <c r="IL206" s="3"/>
      <c r="IM206" s="3"/>
      <c r="IN206" s="3"/>
      <c r="IO206" s="12"/>
      <c r="IP206" s="12"/>
      <c r="IQ206" s="88"/>
      <c r="IR206" s="45"/>
      <c r="IS206" s="3"/>
      <c r="IT206" s="3"/>
      <c r="IU206" s="3"/>
      <c r="IV206" s="20"/>
      <c r="IW206" s="12"/>
      <c r="IX206" s="12"/>
      <c r="IY206" s="12"/>
      <c r="IZ206" s="12"/>
      <c r="JA206" s="100"/>
      <c r="JB206" s="3"/>
      <c r="JC206" s="3"/>
      <c r="JD206" s="3"/>
      <c r="JE206" s="3"/>
      <c r="JF206" s="3"/>
      <c r="JG206" s="3"/>
      <c r="JH206" s="3"/>
      <c r="JI206" s="12"/>
      <c r="JJ206" s="12"/>
      <c r="JK206" s="88"/>
      <c r="JL206" s="45"/>
      <c r="JM206" s="3"/>
      <c r="JN206" s="3"/>
      <c r="JO206" s="3"/>
      <c r="JP206" s="20"/>
      <c r="JQ206" s="12"/>
      <c r="JR206" s="12"/>
      <c r="JS206" s="12"/>
      <c r="JT206" s="12"/>
      <c r="JU206" s="100"/>
      <c r="JV206" s="3"/>
      <c r="JW206" s="3"/>
      <c r="JX206" s="3"/>
      <c r="JY206" s="3"/>
      <c r="JZ206" s="3"/>
      <c r="KA206" s="3"/>
      <c r="KB206" s="3"/>
      <c r="KC206" s="12"/>
      <c r="KD206" s="12"/>
      <c r="KE206" s="88"/>
      <c r="KF206" s="45"/>
      <c r="KG206" s="3"/>
      <c r="KH206" s="3"/>
      <c r="KI206" s="3"/>
      <c r="KJ206" s="20"/>
      <c r="KK206" s="12"/>
      <c r="KL206" s="12"/>
      <c r="KM206" s="12"/>
      <c r="KN206" s="12"/>
      <c r="KO206" s="100"/>
      <c r="KP206" s="3"/>
      <c r="KQ206" s="3"/>
      <c r="KR206" s="3"/>
      <c r="KS206" s="3"/>
      <c r="KT206" s="3"/>
      <c r="KU206" s="3"/>
      <c r="KV206" s="3"/>
      <c r="KW206" s="12"/>
      <c r="KX206" s="12"/>
      <c r="KY206" s="88"/>
      <c r="KZ206" s="45"/>
      <c r="LA206" s="3"/>
      <c r="LB206" s="3"/>
      <c r="LC206" s="3"/>
      <c r="LD206" s="20"/>
      <c r="LE206" s="12"/>
      <c r="LF206" s="12"/>
      <c r="LG206" s="12"/>
      <c r="LH206" s="12"/>
      <c r="LI206" s="100"/>
      <c r="LJ206" s="3"/>
      <c r="LK206" s="3"/>
      <c r="LL206" s="3"/>
      <c r="LM206" s="3"/>
      <c r="LN206" s="3"/>
      <c r="LO206" s="3"/>
      <c r="LP206" s="3"/>
      <c r="LQ206" s="12"/>
      <c r="LR206" s="12"/>
      <c r="LS206" s="88"/>
      <c r="LT206" s="45"/>
      <c r="LU206" s="88"/>
      <c r="LV206" s="88"/>
      <c r="LW206" s="88"/>
      <c r="LX206" s="88"/>
      <c r="LY206" s="12"/>
      <c r="LZ206" s="12"/>
      <c r="MA206" s="12"/>
      <c r="MB206" s="12"/>
      <c r="MC206" s="100"/>
      <c r="MD206" s="3"/>
      <c r="ME206" s="3"/>
      <c r="MF206" s="3"/>
      <c r="MG206" s="3"/>
      <c r="MH206" s="3"/>
      <c r="MI206" s="3"/>
      <c r="MJ206" s="3"/>
      <c r="MK206" s="12"/>
      <c r="ML206" s="12"/>
      <c r="MM206" s="88"/>
      <c r="MN206" s="45"/>
      <c r="MO206" s="88"/>
      <c r="MP206" s="88"/>
      <c r="MQ206" s="88"/>
      <c r="MR206" s="88"/>
      <c r="MS206" s="12"/>
      <c r="MT206" s="12"/>
      <c r="MU206" s="12"/>
      <c r="MV206" s="12"/>
      <c r="MW206" s="100"/>
      <c r="MX206" s="3"/>
      <c r="MY206" s="3"/>
      <c r="MZ206" s="3"/>
      <c r="NA206" s="3"/>
      <c r="NB206" s="3"/>
      <c r="NC206" s="3"/>
      <c r="ND206" s="3"/>
      <c r="NE206" s="12"/>
      <c r="NF206" s="12"/>
      <c r="NG206" s="88"/>
      <c r="NH206" s="45"/>
      <c r="NI206" s="88"/>
      <c r="NJ206" s="88"/>
      <c r="NK206" s="88"/>
      <c r="NL206" s="88"/>
      <c r="NM206" s="12"/>
      <c r="NN206" s="12"/>
      <c r="NO206" s="12"/>
      <c r="NP206" s="12"/>
      <c r="NQ206" s="100"/>
      <c r="NR206" s="3"/>
      <c r="NS206" s="3"/>
      <c r="NT206" s="3"/>
      <c r="NU206" s="3"/>
      <c r="NV206" s="3"/>
      <c r="NW206" s="3"/>
      <c r="NX206" s="12"/>
      <c r="NY206" s="88"/>
      <c r="NZ206" s="45"/>
      <c r="OA206" s="88"/>
      <c r="OB206" s="88"/>
      <c r="OC206" s="88"/>
      <c r="OD206" s="88"/>
      <c r="OE206" s="12"/>
      <c r="OF206" s="12"/>
      <c r="OG206" s="12"/>
      <c r="OH206" s="12"/>
      <c r="OI206" s="12"/>
      <c r="OJ206" s="3"/>
      <c r="OK206" s="3"/>
      <c r="OL206" s="3"/>
      <c r="OM206" s="3"/>
      <c r="ON206" s="3"/>
      <c r="OO206" s="3"/>
      <c r="OP206" s="88"/>
      <c r="OQ206" s="12"/>
      <c r="OR206" s="3"/>
      <c r="OS206" s="100"/>
      <c r="OT206" s="3"/>
      <c r="OU206" s="3"/>
      <c r="OV206" s="3"/>
      <c r="OW206" s="3"/>
      <c r="OX206" s="3"/>
      <c r="OY206" s="3"/>
      <c r="OZ206" s="12"/>
      <c r="PA206" s="88"/>
      <c r="PB206" s="45"/>
      <c r="PC206" s="88"/>
      <c r="PD206" s="88"/>
      <c r="PE206" s="88"/>
      <c r="PF206" s="88"/>
      <c r="PG206" s="12"/>
      <c r="PH206" s="12"/>
      <c r="PI206" s="12"/>
      <c r="PJ206" s="12"/>
      <c r="PK206" s="12"/>
      <c r="PL206" s="3"/>
      <c r="PM206" s="3"/>
      <c r="PN206" s="3"/>
      <c r="PO206" s="3"/>
      <c r="PP206" s="3"/>
      <c r="PQ206" s="3"/>
      <c r="PR206" s="3"/>
      <c r="PS206" s="88"/>
      <c r="PT206" s="12"/>
      <c r="PU206" s="3"/>
      <c r="PV206" s="100"/>
      <c r="PW206" s="3"/>
      <c r="PX206" s="3"/>
      <c r="PY206" s="3"/>
      <c r="PZ206" s="3"/>
      <c r="QA206" s="3"/>
      <c r="QB206" s="3"/>
      <c r="QC206" s="12"/>
      <c r="QD206" s="88"/>
      <c r="QE206" s="45"/>
      <c r="QF206" s="88"/>
      <c r="QG206" s="88"/>
      <c r="QH206" s="88"/>
      <c r="QI206" s="88"/>
      <c r="QJ206" s="12"/>
      <c r="QK206" s="12"/>
      <c r="QL206" s="12"/>
      <c r="QM206" s="12"/>
      <c r="QN206" s="12"/>
      <c r="QO206" s="3"/>
      <c r="QP206" s="3"/>
      <c r="QQ206" s="3"/>
      <c r="QR206" s="3"/>
      <c r="QS206" s="3"/>
      <c r="QT206" s="3"/>
      <c r="QU206" s="3"/>
      <c r="QV206" s="88"/>
      <c r="QW206" s="12"/>
      <c r="QX206" s="3"/>
      <c r="QY206" s="100">
        <v>0</v>
      </c>
      <c r="QZ206" s="3">
        <v>0</v>
      </c>
      <c r="RA206" s="3">
        <v>0</v>
      </c>
      <c r="RB206" s="3">
        <v>0</v>
      </c>
      <c r="RC206" s="3">
        <v>0</v>
      </c>
      <c r="RD206" s="3">
        <f t="shared" si="1087"/>
        <v>0</v>
      </c>
      <c r="RE206" s="3">
        <f t="shared" si="1088"/>
        <v>0</v>
      </c>
      <c r="RF206" s="12">
        <f t="shared" si="1089"/>
        <v>0</v>
      </c>
      <c r="RG206" s="88">
        <f t="shared" si="1090"/>
        <v>0</v>
      </c>
      <c r="RH206" s="45">
        <f t="shared" si="1091"/>
        <v>0</v>
      </c>
      <c r="RI206" s="88">
        <v>0</v>
      </c>
      <c r="RJ206" s="88">
        <v>0</v>
      </c>
      <c r="RK206" s="88">
        <v>0</v>
      </c>
      <c r="RL206" s="88">
        <f t="shared" si="1092"/>
        <v>0</v>
      </c>
      <c r="RM206" s="12">
        <f t="shared" si="1093"/>
        <v>0</v>
      </c>
      <c r="RN206" s="12">
        <f t="shared" si="1094"/>
        <v>0</v>
      </c>
      <c r="RO206" s="12">
        <f t="shared" si="1095"/>
        <v>0</v>
      </c>
      <c r="RP206" s="169" t="str">
        <f t="shared" si="1096"/>
        <v>AB-02 (AI-04 Red + AM-C2)</v>
      </c>
      <c r="RQ206" s="12" t="e">
        <f t="shared" si="1097"/>
        <v>#DIV/0!</v>
      </c>
      <c r="RR206" s="12" t="e">
        <f t="shared" si="1098"/>
        <v>#DIV/0!</v>
      </c>
      <c r="RS206" s="3">
        <v>0</v>
      </c>
      <c r="RT206" s="3">
        <v>0</v>
      </c>
      <c r="RU206" s="3">
        <v>0</v>
      </c>
      <c r="RV206" s="3">
        <v>0</v>
      </c>
      <c r="RW206" s="3">
        <v>0</v>
      </c>
      <c r="RX206" s="3">
        <v>0</v>
      </c>
      <c r="RY206" s="3">
        <f t="shared" si="1099"/>
        <v>0</v>
      </c>
      <c r="RZ206" s="88">
        <f t="shared" si="1100"/>
        <v>0</v>
      </c>
      <c r="SA206" s="12">
        <f t="shared" si="1101"/>
        <v>0</v>
      </c>
      <c r="SB206" s="3">
        <v>0</v>
      </c>
      <c r="SC206" s="100">
        <v>0</v>
      </c>
      <c r="SD206" s="3">
        <v>0</v>
      </c>
      <c r="SE206" s="3">
        <v>0</v>
      </c>
      <c r="SF206" s="3">
        <v>0</v>
      </c>
      <c r="SG206" s="3">
        <v>0</v>
      </c>
      <c r="SH206" s="3">
        <f t="shared" si="1102"/>
        <v>0</v>
      </c>
      <c r="SI206" s="3">
        <f t="shared" si="1103"/>
        <v>0</v>
      </c>
      <c r="SJ206" s="12">
        <f t="shared" si="1104"/>
        <v>0</v>
      </c>
      <c r="SK206" s="88">
        <f t="shared" si="1105"/>
        <v>0</v>
      </c>
      <c r="SL206" s="45">
        <f t="shared" si="1106"/>
        <v>0</v>
      </c>
      <c r="SM206" s="88">
        <v>0</v>
      </c>
      <c r="SN206" s="88">
        <v>0</v>
      </c>
      <c r="SO206" s="88">
        <v>0</v>
      </c>
      <c r="SP206" s="88">
        <f t="shared" si="1107"/>
        <v>0</v>
      </c>
      <c r="SQ206" s="12">
        <f t="shared" si="1108"/>
        <v>0</v>
      </c>
      <c r="SR206" s="87">
        <f t="shared" si="1109"/>
        <v>0</v>
      </c>
      <c r="SS206" s="87">
        <f t="shared" si="1110"/>
        <v>0</v>
      </c>
      <c r="ST206" s="169" t="str">
        <f t="shared" si="1111"/>
        <v>AB-02 (AI-04 Red + AM-C2)</v>
      </c>
      <c r="SU206" s="12" t="e">
        <f t="shared" si="1112"/>
        <v>#DIV/0!</v>
      </c>
      <c r="SV206" s="12" t="e">
        <f t="shared" si="1113"/>
        <v>#DIV/0!</v>
      </c>
      <c r="SW206" s="3">
        <v>0</v>
      </c>
      <c r="SX206" s="3">
        <v>0</v>
      </c>
      <c r="SY206" s="3">
        <v>0</v>
      </c>
      <c r="SZ206" s="3">
        <v>0</v>
      </c>
      <c r="TA206" s="3">
        <v>0</v>
      </c>
      <c r="TB206" s="3">
        <v>0</v>
      </c>
      <c r="TC206" s="3">
        <f t="shared" si="1114"/>
        <v>0</v>
      </c>
      <c r="TD206" s="88">
        <f t="shared" si="1115"/>
        <v>0</v>
      </c>
      <c r="TE206" s="12">
        <f t="shared" si="1116"/>
        <v>0</v>
      </c>
      <c r="TF206" s="3">
        <v>0</v>
      </c>
      <c r="TG206" s="100">
        <f>SUMIFS(Main!TX:TX,Main!B:B,B:B)</f>
        <v>0</v>
      </c>
      <c r="TH206" s="3">
        <v>0</v>
      </c>
      <c r="TI206" s="3">
        <v>0</v>
      </c>
      <c r="TJ206" s="3">
        <f>SUMIFS(Main!TT:TT,Main!B:B,B:B)</f>
        <v>0</v>
      </c>
      <c r="TK206" s="3">
        <v>0</v>
      </c>
      <c r="TL206" s="3">
        <f t="shared" si="1117"/>
        <v>0</v>
      </c>
      <c r="TM206" s="3">
        <f t="shared" si="1118"/>
        <v>0</v>
      </c>
      <c r="TN206" s="12">
        <f t="shared" si="1119"/>
        <v>0</v>
      </c>
      <c r="TO206" s="88">
        <f t="shared" si="1120"/>
        <v>0</v>
      </c>
      <c r="TP206" s="45">
        <f t="shared" si="1121"/>
        <v>0</v>
      </c>
      <c r="TQ206" s="88">
        <v>0</v>
      </c>
      <c r="TR206" s="88">
        <v>0</v>
      </c>
      <c r="TS206" s="88">
        <f>SUMIFS(Main!TU:TU,Main!B:B,B:B)</f>
        <v>0</v>
      </c>
      <c r="TT206" s="88">
        <f t="shared" si="1122"/>
        <v>0</v>
      </c>
      <c r="TU206" s="12">
        <f t="shared" si="1123"/>
        <v>0</v>
      </c>
      <c r="TV206" s="87">
        <f t="shared" si="1124"/>
        <v>0</v>
      </c>
      <c r="TW206" s="87">
        <f t="shared" si="1125"/>
        <v>0</v>
      </c>
      <c r="TX206" s="169" t="str">
        <f t="shared" si="1126"/>
        <v>AB-02 (AI-04 Red + AM-C2)</v>
      </c>
      <c r="TY206" s="12" t="e">
        <f t="shared" si="1127"/>
        <v>#DIV/0!</v>
      </c>
      <c r="TZ206" s="12" t="e">
        <f t="shared" si="1128"/>
        <v>#DIV/0!</v>
      </c>
      <c r="UA206" s="3">
        <f>SUMIFS(Main!UG:UG,Main!B:B,B:B)</f>
        <v>0</v>
      </c>
      <c r="UB206" s="3">
        <f>SUMIFS(Main!UI:UI,Main!B:B,B:B)</f>
        <v>0</v>
      </c>
      <c r="UC206" s="3">
        <f>SUMIFS(Main!UK:UK,Main!B:B,B:B)</f>
        <v>0</v>
      </c>
      <c r="UD206" s="3">
        <f>SUMIFS(Main!UO:UO,Main!B:B,B:B)</f>
        <v>0</v>
      </c>
      <c r="UE206" s="3">
        <f>SUMIFS(Main!UQ:UQ,Main!B:B,B:B)</f>
        <v>0</v>
      </c>
      <c r="UF206" s="3">
        <f>SUMIFS(Main!US:US,Main!B:B,B:B)</f>
        <v>0</v>
      </c>
      <c r="UG206" s="3">
        <f t="shared" si="1129"/>
        <v>0</v>
      </c>
      <c r="UH206" s="88">
        <f t="shared" si="1130"/>
        <v>0</v>
      </c>
      <c r="UI206" s="12">
        <f t="shared" si="1131"/>
        <v>0</v>
      </c>
      <c r="UJ206" s="3">
        <f>SUMIFS(Main!UW:UW,Main!B:B,B:B)</f>
        <v>0</v>
      </c>
      <c r="UK206" s="100">
        <f>SUMIFS(Main!VI:VI,Main!A:A,A:A)</f>
        <v>0</v>
      </c>
      <c r="UL206" s="3">
        <v>0</v>
      </c>
      <c r="UM206" s="3">
        <v>0</v>
      </c>
      <c r="UN206" s="3">
        <f>SUMIFS(Main!VE:VE,Main!A:A,A:A)</f>
        <v>0</v>
      </c>
      <c r="UO206" s="3"/>
      <c r="UP206" s="3">
        <f t="shared" si="1275"/>
        <v>0</v>
      </c>
      <c r="UQ206" s="3">
        <f t="shared" si="1276"/>
        <v>0</v>
      </c>
      <c r="UR206" s="12">
        <f t="shared" si="1277"/>
        <v>0</v>
      </c>
      <c r="US206" s="88">
        <f t="shared" si="1278"/>
        <v>0</v>
      </c>
      <c r="UT206" s="45">
        <f t="shared" si="1279"/>
        <v>0</v>
      </c>
      <c r="UU206" s="88">
        <v>0</v>
      </c>
      <c r="UV206" s="88">
        <v>0</v>
      </c>
      <c r="UW206" s="88">
        <f>SUMIFS(Main!VF:VF,Main!A:A,A:A)</f>
        <v>0</v>
      </c>
      <c r="UX206" s="88">
        <f t="shared" si="1280"/>
        <v>0</v>
      </c>
      <c r="UY206" s="12">
        <f t="shared" si="1281"/>
        <v>0</v>
      </c>
      <c r="UZ206" s="87">
        <f t="shared" si="1282"/>
        <v>0</v>
      </c>
      <c r="VA206" s="87">
        <f t="shared" si="1283"/>
        <v>0</v>
      </c>
      <c r="VB206" s="169" t="str">
        <f t="shared" si="1274"/>
        <v>AB-02 (AI-04 Red + AM-C2)</v>
      </c>
      <c r="VC206" s="12" t="e">
        <f t="shared" si="1288"/>
        <v>#DIV/0!</v>
      </c>
      <c r="VD206" s="12" t="e">
        <f t="shared" si="1284"/>
        <v>#DIV/0!</v>
      </c>
      <c r="VE206" s="3">
        <f>SUMIFS(Main!VR:VR,Main!B:B,B:B)</f>
        <v>0</v>
      </c>
      <c r="VF206" s="3">
        <f>SUMIFS(Main!VT:VT,Main!B:B,B:B)</f>
        <v>0</v>
      </c>
      <c r="VG206" s="3">
        <f>SUMIFS(Main!VV:VV,Main!B:B,B:B)</f>
        <v>0</v>
      </c>
      <c r="VH206" s="3">
        <f>SUMIFS(Main!VZ:VZ,Main!B:B,B:B)</f>
        <v>0</v>
      </c>
      <c r="VI206" s="3">
        <f>SUMIFS(Main!WB:WB,Main!B:B,B:B)</f>
        <v>0</v>
      </c>
      <c r="VJ206" s="3">
        <f>SUMIFS(Main!WD:WD,Main!B:B,B:B)</f>
        <v>0</v>
      </c>
      <c r="VK206" s="3">
        <f t="shared" si="1285"/>
        <v>0</v>
      </c>
      <c r="VL206" s="88">
        <f t="shared" si="1286"/>
        <v>0</v>
      </c>
      <c r="VM206" s="12">
        <f t="shared" si="1287"/>
        <v>0</v>
      </c>
      <c r="VN206" s="3">
        <f>SUMIFS(Main!WH:WH,Main!B:B,B:B)</f>
        <v>0</v>
      </c>
    </row>
    <row r="207" spans="1:586">
      <c r="A207" s="161" t="s">
        <v>770</v>
      </c>
      <c r="B207" s="161" t="s">
        <v>786</v>
      </c>
      <c r="C207" s="150" t="s">
        <v>480</v>
      </c>
      <c r="D207" s="150" t="s">
        <v>669</v>
      </c>
      <c r="E207" s="154" t="s">
        <v>796</v>
      </c>
      <c r="F207" s="161" t="s">
        <v>480</v>
      </c>
      <c r="G207" s="150" t="s">
        <v>798</v>
      </c>
      <c r="H207" s="17">
        <v>5448.0717999999997</v>
      </c>
      <c r="I207" s="1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87"/>
      <c r="V207" s="87"/>
      <c r="W207" s="12"/>
      <c r="X207" s="91"/>
      <c r="Y207" s="91"/>
      <c r="Z207" s="91"/>
      <c r="AA207" s="91"/>
      <c r="AB207" s="91"/>
      <c r="AC207" s="91"/>
      <c r="AD207" s="91"/>
      <c r="AE207" s="87"/>
      <c r="AF207" s="88"/>
      <c r="AG207" s="88"/>
      <c r="AH207" s="88"/>
      <c r="AI207" s="87"/>
      <c r="AJ207" s="87"/>
      <c r="AK207" s="12"/>
      <c r="AL207" s="3"/>
      <c r="AM207" s="3"/>
      <c r="AN207" s="3"/>
      <c r="AO207" s="3"/>
      <c r="AP207" s="3"/>
      <c r="AQ207" s="3"/>
      <c r="AR207" s="3"/>
      <c r="AS207" s="3"/>
      <c r="AT207" s="87"/>
      <c r="AU207" s="40"/>
      <c r="AV207" s="40"/>
      <c r="AW207" s="88"/>
      <c r="AX207" s="88"/>
      <c r="AY207" s="88"/>
      <c r="AZ207" s="87"/>
      <c r="BA207" s="87"/>
      <c r="BB207" s="87"/>
      <c r="BC207" s="89"/>
      <c r="BD207" s="12"/>
      <c r="BE207" s="3"/>
      <c r="BF207" s="3"/>
      <c r="BG207" s="3"/>
      <c r="BH207" s="3"/>
      <c r="BI207" s="3"/>
      <c r="BJ207" s="3"/>
      <c r="BK207" s="3"/>
      <c r="BL207" s="3"/>
      <c r="BM207" s="87"/>
      <c r="BN207" s="40"/>
      <c r="BO207" s="40"/>
      <c r="BP207" s="88"/>
      <c r="BQ207" s="88"/>
      <c r="BR207" s="88"/>
      <c r="BS207" s="12"/>
      <c r="BT207" s="12"/>
      <c r="BU207" s="87"/>
      <c r="BV207" s="89"/>
      <c r="BW207" s="90"/>
      <c r="BX207" s="12"/>
      <c r="BY207" s="3"/>
      <c r="BZ207" s="3"/>
      <c r="CA207" s="3"/>
      <c r="CB207" s="3"/>
      <c r="CC207" s="3"/>
      <c r="CD207" s="3"/>
      <c r="CE207" s="3"/>
      <c r="CF207" s="3"/>
      <c r="CG207" s="87"/>
      <c r="CH207" s="3"/>
      <c r="CI207" s="3"/>
      <c r="CJ207" s="88"/>
      <c r="CK207" s="88"/>
      <c r="CL207" s="88"/>
      <c r="CM207" s="87"/>
      <c r="CN207" s="87"/>
      <c r="CO207" s="12"/>
      <c r="CP207" s="12"/>
      <c r="CQ207" s="77"/>
      <c r="CR207" s="12"/>
      <c r="CS207" s="3"/>
      <c r="CT207" s="3"/>
      <c r="CU207" s="3"/>
      <c r="CV207" s="3"/>
      <c r="CW207" s="3"/>
      <c r="CX207" s="3"/>
      <c r="CY207" s="3"/>
      <c r="CZ207" s="3"/>
      <c r="DA207" s="87"/>
      <c r="DB207" s="45"/>
      <c r="DC207" s="3"/>
      <c r="DD207" s="88"/>
      <c r="DE207" s="88"/>
      <c r="DF207" s="88"/>
      <c r="DG207" s="12"/>
      <c r="DH207" s="12"/>
      <c r="DI207" s="12"/>
      <c r="DJ207" s="12"/>
      <c r="DK207" s="3"/>
      <c r="DL207" s="2"/>
      <c r="DM207" s="3"/>
      <c r="DN207" s="3"/>
      <c r="DO207" s="3"/>
      <c r="DP207" s="3"/>
      <c r="DQ207" s="3"/>
      <c r="DR207" s="3"/>
      <c r="DS207" s="3"/>
      <c r="DT207" s="3"/>
      <c r="DU207" s="12"/>
      <c r="DV207" s="87"/>
      <c r="DW207" s="3"/>
      <c r="DX207" s="3"/>
      <c r="DY207" s="88"/>
      <c r="DZ207" s="88"/>
      <c r="EA207" s="88"/>
      <c r="EB207" s="12"/>
      <c r="EC207" s="12"/>
      <c r="ED207" s="12"/>
      <c r="EE207" s="12"/>
      <c r="EF207" s="3"/>
      <c r="EG207" s="12"/>
      <c r="EH207" s="3"/>
      <c r="EI207" s="3"/>
      <c r="EJ207" s="3"/>
      <c r="EK207" s="3"/>
      <c r="EL207" s="3"/>
      <c r="EM207" s="3"/>
      <c r="EN207" s="3"/>
      <c r="EO207" s="3"/>
      <c r="EP207" s="12"/>
      <c r="EQ207" s="87"/>
      <c r="ER207" s="3"/>
      <c r="ES207" s="3"/>
      <c r="ET207" s="88"/>
      <c r="EU207" s="88"/>
      <c r="EV207" s="88"/>
      <c r="EW207" s="12"/>
      <c r="EX207" s="12"/>
      <c r="EY207" s="12"/>
      <c r="EZ207" s="12"/>
      <c r="FA207" s="3"/>
      <c r="FB207" s="12"/>
      <c r="FC207" s="3"/>
      <c r="FD207" s="3"/>
      <c r="FE207" s="3"/>
      <c r="FF207" s="3"/>
      <c r="FG207" s="3"/>
      <c r="FH207" s="3"/>
      <c r="FI207" s="3"/>
      <c r="FJ207" s="3"/>
      <c r="FK207" s="12"/>
      <c r="FL207" s="12"/>
      <c r="FM207" s="3"/>
      <c r="FN207" s="88"/>
      <c r="FO207" s="88"/>
      <c r="FP207" s="88"/>
      <c r="FQ207" s="88"/>
      <c r="FR207" s="12"/>
      <c r="FS207" s="12"/>
      <c r="FT207" s="12"/>
      <c r="FU207" s="39"/>
      <c r="FV207" s="77"/>
      <c r="FW207" s="12"/>
      <c r="FX207" s="3"/>
      <c r="FY207" s="3"/>
      <c r="FZ207" s="3"/>
      <c r="GA207" s="3"/>
      <c r="GB207" s="3"/>
      <c r="GC207" s="3"/>
      <c r="GD207" s="3"/>
      <c r="GE207" s="3"/>
      <c r="GF207" s="12"/>
      <c r="GG207" s="12"/>
      <c r="GH207" s="88"/>
      <c r="GI207" s="45"/>
      <c r="GJ207" s="88"/>
      <c r="GK207" s="88"/>
      <c r="GL207" s="88"/>
      <c r="GM207" s="12"/>
      <c r="GN207" s="12"/>
      <c r="GO207" s="12"/>
      <c r="GP207" s="12"/>
      <c r="GQ207" s="77"/>
      <c r="GR207" s="12"/>
      <c r="GS207" s="3"/>
      <c r="GT207" s="3"/>
      <c r="GU207" s="3"/>
      <c r="GV207" s="3"/>
      <c r="GW207" s="3"/>
      <c r="GX207" s="3"/>
      <c r="GY207" s="3"/>
      <c r="GZ207" s="3"/>
      <c r="HA207" s="12"/>
      <c r="HB207" s="12"/>
      <c r="HC207" s="88"/>
      <c r="HD207" s="45"/>
      <c r="HE207" s="88"/>
      <c r="HF207" s="88"/>
      <c r="HG207" s="88"/>
      <c r="HH207" s="12"/>
      <c r="HI207" s="12"/>
      <c r="HJ207" s="12"/>
      <c r="HK207" s="12"/>
      <c r="HL207" s="77"/>
      <c r="HM207" s="3"/>
      <c r="HN207" s="3"/>
      <c r="HO207" s="3"/>
      <c r="HP207" s="3"/>
      <c r="HQ207" s="3"/>
      <c r="HR207" s="3"/>
      <c r="HS207" s="3"/>
      <c r="HT207" s="3"/>
      <c r="HU207" s="12"/>
      <c r="HV207" s="12"/>
      <c r="HW207" s="88"/>
      <c r="HX207" s="45"/>
      <c r="HY207" s="3"/>
      <c r="HZ207" s="3"/>
      <c r="IA207" s="3"/>
      <c r="IB207" s="20"/>
      <c r="IC207" s="12"/>
      <c r="ID207" s="12"/>
      <c r="IE207" s="12"/>
      <c r="IF207" s="105"/>
      <c r="IG207" s="100"/>
      <c r="IH207" s="3"/>
      <c r="II207" s="3"/>
      <c r="IJ207" s="3"/>
      <c r="IK207" s="3"/>
      <c r="IL207" s="3"/>
      <c r="IM207" s="3"/>
      <c r="IN207" s="3"/>
      <c r="IO207" s="12"/>
      <c r="IP207" s="12"/>
      <c r="IQ207" s="88"/>
      <c r="IR207" s="45"/>
      <c r="IS207" s="3"/>
      <c r="IT207" s="3"/>
      <c r="IU207" s="3"/>
      <c r="IV207" s="20"/>
      <c r="IW207" s="12"/>
      <c r="IX207" s="12"/>
      <c r="IY207" s="12"/>
      <c r="IZ207" s="12"/>
      <c r="JA207" s="100"/>
      <c r="JB207" s="3"/>
      <c r="JC207" s="3"/>
      <c r="JD207" s="3"/>
      <c r="JE207" s="3"/>
      <c r="JF207" s="3"/>
      <c r="JG207" s="3"/>
      <c r="JH207" s="3"/>
      <c r="JI207" s="12"/>
      <c r="JJ207" s="12"/>
      <c r="JK207" s="88"/>
      <c r="JL207" s="45"/>
      <c r="JM207" s="3"/>
      <c r="JN207" s="3"/>
      <c r="JO207" s="3"/>
      <c r="JP207" s="20"/>
      <c r="JQ207" s="12"/>
      <c r="JR207" s="12"/>
      <c r="JS207" s="12"/>
      <c r="JT207" s="12"/>
      <c r="JU207" s="100"/>
      <c r="JV207" s="3"/>
      <c r="JW207" s="3"/>
      <c r="JX207" s="3"/>
      <c r="JY207" s="3"/>
      <c r="JZ207" s="3"/>
      <c r="KA207" s="3"/>
      <c r="KB207" s="3"/>
      <c r="KC207" s="12"/>
      <c r="KD207" s="12"/>
      <c r="KE207" s="88"/>
      <c r="KF207" s="45"/>
      <c r="KG207" s="3"/>
      <c r="KH207" s="3"/>
      <c r="KI207" s="3"/>
      <c r="KJ207" s="20"/>
      <c r="KK207" s="12"/>
      <c r="KL207" s="12"/>
      <c r="KM207" s="12"/>
      <c r="KN207" s="12"/>
      <c r="KO207" s="100"/>
      <c r="KP207" s="3"/>
      <c r="KQ207" s="3"/>
      <c r="KR207" s="3"/>
      <c r="KS207" s="3"/>
      <c r="KT207" s="3"/>
      <c r="KU207" s="3"/>
      <c r="KV207" s="3"/>
      <c r="KW207" s="12"/>
      <c r="KX207" s="12"/>
      <c r="KY207" s="88"/>
      <c r="KZ207" s="45"/>
      <c r="LA207" s="3"/>
      <c r="LB207" s="3"/>
      <c r="LC207" s="3"/>
      <c r="LD207" s="20"/>
      <c r="LE207" s="12"/>
      <c r="LF207" s="12"/>
      <c r="LG207" s="12"/>
      <c r="LH207" s="12"/>
      <c r="LI207" s="100"/>
      <c r="LJ207" s="3"/>
      <c r="LK207" s="3"/>
      <c r="LL207" s="3"/>
      <c r="LM207" s="3"/>
      <c r="LN207" s="3"/>
      <c r="LO207" s="3"/>
      <c r="LP207" s="3"/>
      <c r="LQ207" s="12"/>
      <c r="LR207" s="12"/>
      <c r="LS207" s="88"/>
      <c r="LT207" s="45"/>
      <c r="LU207" s="88"/>
      <c r="LV207" s="88"/>
      <c r="LW207" s="88"/>
      <c r="LX207" s="88"/>
      <c r="LY207" s="12"/>
      <c r="LZ207" s="12"/>
      <c r="MA207" s="12"/>
      <c r="MB207" s="12"/>
      <c r="MC207" s="100"/>
      <c r="MD207" s="3"/>
      <c r="ME207" s="3"/>
      <c r="MF207" s="3"/>
      <c r="MG207" s="3"/>
      <c r="MH207" s="3"/>
      <c r="MI207" s="3"/>
      <c r="MJ207" s="3"/>
      <c r="MK207" s="12"/>
      <c r="ML207" s="12"/>
      <c r="MM207" s="88"/>
      <c r="MN207" s="45"/>
      <c r="MO207" s="88"/>
      <c r="MP207" s="88"/>
      <c r="MQ207" s="88"/>
      <c r="MR207" s="88"/>
      <c r="MS207" s="12"/>
      <c r="MT207" s="12"/>
      <c r="MU207" s="12"/>
      <c r="MV207" s="12"/>
      <c r="MW207" s="100"/>
      <c r="MX207" s="3"/>
      <c r="MY207" s="3"/>
      <c r="MZ207" s="3"/>
      <c r="NA207" s="3"/>
      <c r="NB207" s="3"/>
      <c r="NC207" s="3"/>
      <c r="ND207" s="3"/>
      <c r="NE207" s="12"/>
      <c r="NF207" s="12"/>
      <c r="NG207" s="88"/>
      <c r="NH207" s="45"/>
      <c r="NI207" s="88"/>
      <c r="NJ207" s="88"/>
      <c r="NK207" s="88"/>
      <c r="NL207" s="88"/>
      <c r="NM207" s="12"/>
      <c r="NN207" s="12"/>
      <c r="NO207" s="12"/>
      <c r="NP207" s="12"/>
      <c r="NQ207" s="100"/>
      <c r="NR207" s="3"/>
      <c r="NS207" s="3"/>
      <c r="NT207" s="3"/>
      <c r="NU207" s="3"/>
      <c r="NV207" s="3"/>
      <c r="NW207" s="3"/>
      <c r="NX207" s="12"/>
      <c r="NY207" s="88"/>
      <c r="NZ207" s="45"/>
      <c r="OA207" s="88"/>
      <c r="OB207" s="88"/>
      <c r="OC207" s="88"/>
      <c r="OD207" s="88"/>
      <c r="OE207" s="12"/>
      <c r="OF207" s="12"/>
      <c r="OG207" s="12"/>
      <c r="OH207" s="12"/>
      <c r="OI207" s="12"/>
      <c r="OJ207" s="3"/>
      <c r="OK207" s="3"/>
      <c r="OL207" s="3"/>
      <c r="OM207" s="3"/>
      <c r="ON207" s="3"/>
      <c r="OO207" s="3"/>
      <c r="OP207" s="88"/>
      <c r="OQ207" s="12"/>
      <c r="OR207" s="3"/>
      <c r="OS207" s="100"/>
      <c r="OT207" s="3"/>
      <c r="OU207" s="3"/>
      <c r="OV207" s="3"/>
      <c r="OW207" s="3"/>
      <c r="OX207" s="3"/>
      <c r="OY207" s="3"/>
      <c r="OZ207" s="12"/>
      <c r="PA207" s="88"/>
      <c r="PB207" s="45"/>
      <c r="PC207" s="88"/>
      <c r="PD207" s="88"/>
      <c r="PE207" s="88"/>
      <c r="PF207" s="88"/>
      <c r="PG207" s="12"/>
      <c r="PH207" s="12"/>
      <c r="PI207" s="12"/>
      <c r="PJ207" s="12"/>
      <c r="PK207" s="12"/>
      <c r="PL207" s="3"/>
      <c r="PM207" s="3"/>
      <c r="PN207" s="3"/>
      <c r="PO207" s="3"/>
      <c r="PP207" s="3"/>
      <c r="PQ207" s="3"/>
      <c r="PR207" s="3"/>
      <c r="PS207" s="88"/>
      <c r="PT207" s="12"/>
      <c r="PU207" s="3"/>
      <c r="PV207" s="100"/>
      <c r="PW207" s="3"/>
      <c r="PX207" s="3"/>
      <c r="PY207" s="3"/>
      <c r="PZ207" s="3"/>
      <c r="QA207" s="3"/>
      <c r="QB207" s="3"/>
      <c r="QC207" s="12"/>
      <c r="QD207" s="88"/>
      <c r="QE207" s="45"/>
      <c r="QF207" s="88"/>
      <c r="QG207" s="88"/>
      <c r="QH207" s="88"/>
      <c r="QI207" s="88"/>
      <c r="QJ207" s="12"/>
      <c r="QK207" s="12"/>
      <c r="QL207" s="12"/>
      <c r="QM207" s="12"/>
      <c r="QN207" s="12"/>
      <c r="QO207" s="3"/>
      <c r="QP207" s="3"/>
      <c r="QQ207" s="3"/>
      <c r="QR207" s="3"/>
      <c r="QS207" s="3"/>
      <c r="QT207" s="3"/>
      <c r="QU207" s="3"/>
      <c r="QV207" s="88"/>
      <c r="QW207" s="12"/>
      <c r="QX207" s="3"/>
      <c r="QY207" s="100">
        <v>0</v>
      </c>
      <c r="QZ207" s="3">
        <v>0</v>
      </c>
      <c r="RA207" s="3">
        <v>0</v>
      </c>
      <c r="RB207" s="3">
        <v>0</v>
      </c>
      <c r="RC207" s="3">
        <v>0</v>
      </c>
      <c r="RD207" s="3">
        <f t="shared" si="1087"/>
        <v>0</v>
      </c>
      <c r="RE207" s="3">
        <f t="shared" si="1088"/>
        <v>0</v>
      </c>
      <c r="RF207" s="12">
        <f t="shared" si="1089"/>
        <v>0</v>
      </c>
      <c r="RG207" s="88">
        <f t="shared" si="1090"/>
        <v>0</v>
      </c>
      <c r="RH207" s="45">
        <f t="shared" si="1091"/>
        <v>0</v>
      </c>
      <c r="RI207" s="88">
        <v>0</v>
      </c>
      <c r="RJ207" s="88">
        <v>0</v>
      </c>
      <c r="RK207" s="88">
        <v>0</v>
      </c>
      <c r="RL207" s="88">
        <f t="shared" si="1092"/>
        <v>0</v>
      </c>
      <c r="RM207" s="12">
        <f t="shared" si="1093"/>
        <v>0</v>
      </c>
      <c r="RN207" s="12">
        <f t="shared" si="1094"/>
        <v>0</v>
      </c>
      <c r="RO207" s="12">
        <f t="shared" si="1095"/>
        <v>0</v>
      </c>
      <c r="RP207" s="169" t="str">
        <f t="shared" si="1096"/>
        <v>AB-03 (AM-C11+ AI-04 + AA-05)</v>
      </c>
      <c r="RQ207" s="12" t="e">
        <f t="shared" si="1097"/>
        <v>#DIV/0!</v>
      </c>
      <c r="RR207" s="12" t="e">
        <f t="shared" si="1098"/>
        <v>#DIV/0!</v>
      </c>
      <c r="RS207" s="3">
        <v>0</v>
      </c>
      <c r="RT207" s="3">
        <v>0</v>
      </c>
      <c r="RU207" s="3">
        <v>0</v>
      </c>
      <c r="RV207" s="3">
        <v>0</v>
      </c>
      <c r="RW207" s="3">
        <v>0</v>
      </c>
      <c r="RX207" s="3">
        <v>0</v>
      </c>
      <c r="RY207" s="3">
        <f t="shared" si="1099"/>
        <v>0</v>
      </c>
      <c r="RZ207" s="88">
        <f t="shared" si="1100"/>
        <v>0</v>
      </c>
      <c r="SA207" s="12">
        <f t="shared" si="1101"/>
        <v>0</v>
      </c>
      <c r="SB207" s="3">
        <v>0</v>
      </c>
      <c r="SC207" s="100">
        <v>0</v>
      </c>
      <c r="SD207" s="3">
        <v>0</v>
      </c>
      <c r="SE207" s="3">
        <v>0</v>
      </c>
      <c r="SF207" s="3">
        <v>0</v>
      </c>
      <c r="SG207" s="3">
        <v>0</v>
      </c>
      <c r="SH207" s="3">
        <f t="shared" si="1102"/>
        <v>0</v>
      </c>
      <c r="SI207" s="3">
        <f t="shared" si="1103"/>
        <v>0</v>
      </c>
      <c r="SJ207" s="12">
        <f t="shared" si="1104"/>
        <v>0</v>
      </c>
      <c r="SK207" s="88">
        <f t="shared" si="1105"/>
        <v>0</v>
      </c>
      <c r="SL207" s="45">
        <f t="shared" si="1106"/>
        <v>0</v>
      </c>
      <c r="SM207" s="88">
        <v>0</v>
      </c>
      <c r="SN207" s="88">
        <v>0</v>
      </c>
      <c r="SO207" s="88">
        <v>0</v>
      </c>
      <c r="SP207" s="88">
        <f t="shared" si="1107"/>
        <v>0</v>
      </c>
      <c r="SQ207" s="12">
        <f t="shared" si="1108"/>
        <v>0</v>
      </c>
      <c r="SR207" s="87">
        <f t="shared" si="1109"/>
        <v>0</v>
      </c>
      <c r="SS207" s="87">
        <f t="shared" si="1110"/>
        <v>0</v>
      </c>
      <c r="ST207" s="169" t="str">
        <f t="shared" si="1111"/>
        <v>AB-03 (AM-C11+ AI-04 + AA-05)</v>
      </c>
      <c r="SU207" s="12" t="e">
        <f t="shared" si="1112"/>
        <v>#DIV/0!</v>
      </c>
      <c r="SV207" s="12" t="e">
        <f t="shared" si="1113"/>
        <v>#DIV/0!</v>
      </c>
      <c r="SW207" s="3">
        <v>0</v>
      </c>
      <c r="SX207" s="3">
        <v>0</v>
      </c>
      <c r="SY207" s="3">
        <v>0</v>
      </c>
      <c r="SZ207" s="3">
        <v>0</v>
      </c>
      <c r="TA207" s="3">
        <v>0</v>
      </c>
      <c r="TB207" s="3">
        <v>0</v>
      </c>
      <c r="TC207" s="3">
        <f t="shared" si="1114"/>
        <v>0</v>
      </c>
      <c r="TD207" s="88">
        <f t="shared" si="1115"/>
        <v>0</v>
      </c>
      <c r="TE207" s="12">
        <f t="shared" si="1116"/>
        <v>0</v>
      </c>
      <c r="TF207" s="3">
        <v>0</v>
      </c>
      <c r="TG207" s="100">
        <f>SUMIFS(Main!TX:TX,Main!B:B,B:B)</f>
        <v>0</v>
      </c>
      <c r="TH207" s="3">
        <v>0</v>
      </c>
      <c r="TI207" s="3">
        <v>0</v>
      </c>
      <c r="TJ207" s="3">
        <f>SUMIFS(Main!TT:TT,Main!B:B,B:B)</f>
        <v>0</v>
      </c>
      <c r="TK207" s="3">
        <v>0</v>
      </c>
      <c r="TL207" s="3">
        <f t="shared" si="1117"/>
        <v>0</v>
      </c>
      <c r="TM207" s="3">
        <f t="shared" si="1118"/>
        <v>0</v>
      </c>
      <c r="TN207" s="12">
        <f t="shared" si="1119"/>
        <v>0</v>
      </c>
      <c r="TO207" s="88">
        <f t="shared" si="1120"/>
        <v>0</v>
      </c>
      <c r="TP207" s="45">
        <f t="shared" si="1121"/>
        <v>0</v>
      </c>
      <c r="TQ207" s="88">
        <v>0</v>
      </c>
      <c r="TR207" s="88">
        <v>0</v>
      </c>
      <c r="TS207" s="88">
        <f>SUMIFS(Main!TU:TU,Main!B:B,B:B)</f>
        <v>0</v>
      </c>
      <c r="TT207" s="88">
        <f t="shared" si="1122"/>
        <v>0</v>
      </c>
      <c r="TU207" s="12">
        <f t="shared" si="1123"/>
        <v>0</v>
      </c>
      <c r="TV207" s="87">
        <f t="shared" si="1124"/>
        <v>0</v>
      </c>
      <c r="TW207" s="87">
        <f t="shared" si="1125"/>
        <v>0</v>
      </c>
      <c r="TX207" s="169" t="str">
        <f t="shared" si="1126"/>
        <v>AB-03 (AM-C11+ AI-04 + AA-05)</v>
      </c>
      <c r="TY207" s="12" t="e">
        <f t="shared" si="1127"/>
        <v>#DIV/0!</v>
      </c>
      <c r="TZ207" s="12" t="e">
        <f t="shared" si="1128"/>
        <v>#DIV/0!</v>
      </c>
      <c r="UA207" s="3">
        <f>SUMIFS(Main!UG:UG,Main!B:B,B:B)</f>
        <v>0</v>
      </c>
      <c r="UB207" s="3">
        <f>SUMIFS(Main!UI:UI,Main!B:B,B:B)</f>
        <v>0</v>
      </c>
      <c r="UC207" s="3">
        <f>SUMIFS(Main!UK:UK,Main!B:B,B:B)</f>
        <v>0</v>
      </c>
      <c r="UD207" s="3">
        <f>SUMIFS(Main!UO:UO,Main!B:B,B:B)</f>
        <v>0</v>
      </c>
      <c r="UE207" s="3">
        <f>SUMIFS(Main!UQ:UQ,Main!B:B,B:B)</f>
        <v>0</v>
      </c>
      <c r="UF207" s="3">
        <f>SUMIFS(Main!US:US,Main!B:B,B:B)</f>
        <v>0</v>
      </c>
      <c r="UG207" s="3">
        <f t="shared" si="1129"/>
        <v>0</v>
      </c>
      <c r="UH207" s="88">
        <f t="shared" si="1130"/>
        <v>0</v>
      </c>
      <c r="UI207" s="12">
        <f t="shared" si="1131"/>
        <v>0</v>
      </c>
      <c r="UJ207" s="3">
        <f>SUMIFS(Main!UW:UW,Main!B:B,B:B)</f>
        <v>0</v>
      </c>
      <c r="UK207" s="100">
        <f>SUMIFS(Main!VI:VI,Main!A:A,A:A)</f>
        <v>0</v>
      </c>
      <c r="UL207" s="3">
        <v>0</v>
      </c>
      <c r="UM207" s="3">
        <v>0</v>
      </c>
      <c r="UN207" s="3">
        <f>SUMIFS(Main!VE:VE,Main!A:A,A:A)</f>
        <v>0</v>
      </c>
      <c r="UO207" s="3"/>
      <c r="UP207" s="3">
        <f t="shared" si="1275"/>
        <v>0</v>
      </c>
      <c r="UQ207" s="3">
        <f t="shared" si="1276"/>
        <v>0</v>
      </c>
      <c r="UR207" s="12">
        <f t="shared" si="1277"/>
        <v>0</v>
      </c>
      <c r="US207" s="88">
        <f t="shared" si="1278"/>
        <v>0</v>
      </c>
      <c r="UT207" s="45">
        <f t="shared" si="1279"/>
        <v>0</v>
      </c>
      <c r="UU207" s="88">
        <v>0</v>
      </c>
      <c r="UV207" s="88">
        <v>0</v>
      </c>
      <c r="UW207" s="88">
        <f>SUMIFS(Main!VF:VF,Main!A:A,A:A)</f>
        <v>0</v>
      </c>
      <c r="UX207" s="88">
        <f t="shared" si="1280"/>
        <v>0</v>
      </c>
      <c r="UY207" s="12">
        <f t="shared" si="1281"/>
        <v>0</v>
      </c>
      <c r="UZ207" s="87">
        <f t="shared" si="1282"/>
        <v>0</v>
      </c>
      <c r="VA207" s="87">
        <f t="shared" si="1283"/>
        <v>0</v>
      </c>
      <c r="VB207" s="169" t="str">
        <f t="shared" si="1274"/>
        <v>AB-03 (AM-C11+ AI-04 + AA-05)</v>
      </c>
      <c r="VC207" s="12" t="e">
        <f t="shared" si="1288"/>
        <v>#DIV/0!</v>
      </c>
      <c r="VD207" s="12" t="e">
        <f t="shared" si="1284"/>
        <v>#DIV/0!</v>
      </c>
      <c r="VE207" s="3">
        <f>SUMIFS(Main!VR:VR,Main!B:B,B:B)</f>
        <v>0</v>
      </c>
      <c r="VF207" s="3">
        <f>SUMIFS(Main!VT:VT,Main!B:B,B:B)</f>
        <v>0</v>
      </c>
      <c r="VG207" s="3">
        <f>SUMIFS(Main!VV:VV,Main!B:B,B:B)</f>
        <v>0</v>
      </c>
      <c r="VH207" s="3">
        <f>SUMIFS(Main!VZ:VZ,Main!B:B,B:B)</f>
        <v>0</v>
      </c>
      <c r="VI207" s="3">
        <f>SUMIFS(Main!WB:WB,Main!B:B,B:B)</f>
        <v>0</v>
      </c>
      <c r="VJ207" s="3">
        <f>SUMIFS(Main!WD:WD,Main!B:B,B:B)</f>
        <v>0</v>
      </c>
      <c r="VK207" s="3">
        <f t="shared" si="1285"/>
        <v>0</v>
      </c>
      <c r="VL207" s="88">
        <f t="shared" si="1286"/>
        <v>0</v>
      </c>
      <c r="VM207" s="12">
        <f t="shared" si="1287"/>
        <v>0</v>
      </c>
      <c r="VN207" s="3">
        <f>SUMIFS(Main!WH:WH,Main!B:B,B:B)</f>
        <v>0</v>
      </c>
    </row>
    <row r="208" spans="1:586">
      <c r="A208" s="161" t="s">
        <v>771</v>
      </c>
      <c r="B208" s="161" t="s">
        <v>787</v>
      </c>
      <c r="C208" s="150" t="s">
        <v>480</v>
      </c>
      <c r="D208" s="150" t="s">
        <v>669</v>
      </c>
      <c r="E208" s="154" t="s">
        <v>797</v>
      </c>
      <c r="F208" s="161" t="s">
        <v>480</v>
      </c>
      <c r="G208" s="150" t="s">
        <v>798</v>
      </c>
      <c r="H208" s="17">
        <v>6406.1727999999994</v>
      </c>
      <c r="I208" s="1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87"/>
      <c r="V208" s="87"/>
      <c r="W208" s="12"/>
      <c r="X208" s="91"/>
      <c r="Y208" s="91"/>
      <c r="Z208" s="91"/>
      <c r="AA208" s="91"/>
      <c r="AB208" s="91"/>
      <c r="AC208" s="91"/>
      <c r="AD208" s="91"/>
      <c r="AE208" s="87"/>
      <c r="AF208" s="88"/>
      <c r="AG208" s="88"/>
      <c r="AH208" s="88"/>
      <c r="AI208" s="87"/>
      <c r="AJ208" s="87"/>
      <c r="AK208" s="12"/>
      <c r="AL208" s="3"/>
      <c r="AM208" s="3"/>
      <c r="AN208" s="3"/>
      <c r="AO208" s="3"/>
      <c r="AP208" s="3"/>
      <c r="AQ208" s="3"/>
      <c r="AR208" s="3"/>
      <c r="AS208" s="3"/>
      <c r="AT208" s="87"/>
      <c r="AU208" s="40"/>
      <c r="AV208" s="40"/>
      <c r="AW208" s="88"/>
      <c r="AX208" s="88"/>
      <c r="AY208" s="88"/>
      <c r="AZ208" s="87"/>
      <c r="BA208" s="87"/>
      <c r="BB208" s="87"/>
      <c r="BC208" s="89"/>
      <c r="BD208" s="12"/>
      <c r="BE208" s="3"/>
      <c r="BF208" s="3"/>
      <c r="BG208" s="3"/>
      <c r="BH208" s="3"/>
      <c r="BI208" s="3"/>
      <c r="BJ208" s="3"/>
      <c r="BK208" s="3"/>
      <c r="BL208" s="3"/>
      <c r="BM208" s="87"/>
      <c r="BN208" s="40"/>
      <c r="BO208" s="40"/>
      <c r="BP208" s="88"/>
      <c r="BQ208" s="88"/>
      <c r="BR208" s="88"/>
      <c r="BS208" s="12"/>
      <c r="BT208" s="12"/>
      <c r="BU208" s="87"/>
      <c r="BV208" s="89"/>
      <c r="BW208" s="90"/>
      <c r="BX208" s="12"/>
      <c r="BY208" s="3"/>
      <c r="BZ208" s="3"/>
      <c r="CA208" s="3"/>
      <c r="CB208" s="3"/>
      <c r="CC208" s="3"/>
      <c r="CD208" s="3"/>
      <c r="CE208" s="3"/>
      <c r="CF208" s="3"/>
      <c r="CG208" s="87"/>
      <c r="CH208" s="3"/>
      <c r="CI208" s="3"/>
      <c r="CJ208" s="88"/>
      <c r="CK208" s="88"/>
      <c r="CL208" s="88"/>
      <c r="CM208" s="87"/>
      <c r="CN208" s="87"/>
      <c r="CO208" s="12"/>
      <c r="CP208" s="12"/>
      <c r="CQ208" s="77"/>
      <c r="CR208" s="12"/>
      <c r="CS208" s="3"/>
      <c r="CT208" s="3"/>
      <c r="CU208" s="3"/>
      <c r="CV208" s="3"/>
      <c r="CW208" s="3"/>
      <c r="CX208" s="3"/>
      <c r="CY208" s="3"/>
      <c r="CZ208" s="3"/>
      <c r="DA208" s="87"/>
      <c r="DB208" s="45"/>
      <c r="DC208" s="3"/>
      <c r="DD208" s="88"/>
      <c r="DE208" s="88"/>
      <c r="DF208" s="88"/>
      <c r="DG208" s="12"/>
      <c r="DH208" s="12"/>
      <c r="DI208" s="12"/>
      <c r="DJ208" s="12"/>
      <c r="DK208" s="3"/>
      <c r="DL208" s="2"/>
      <c r="DM208" s="3"/>
      <c r="DN208" s="3"/>
      <c r="DO208" s="3"/>
      <c r="DP208" s="3"/>
      <c r="DQ208" s="3"/>
      <c r="DR208" s="3"/>
      <c r="DS208" s="3"/>
      <c r="DT208" s="3"/>
      <c r="DU208" s="12"/>
      <c r="DV208" s="87"/>
      <c r="DW208" s="3"/>
      <c r="DX208" s="3"/>
      <c r="DY208" s="88"/>
      <c r="DZ208" s="88"/>
      <c r="EA208" s="88"/>
      <c r="EB208" s="12"/>
      <c r="EC208" s="12"/>
      <c r="ED208" s="12"/>
      <c r="EE208" s="12"/>
      <c r="EF208" s="3"/>
      <c r="EG208" s="12"/>
      <c r="EH208" s="3"/>
      <c r="EI208" s="3"/>
      <c r="EJ208" s="3"/>
      <c r="EK208" s="3"/>
      <c r="EL208" s="3"/>
      <c r="EM208" s="3"/>
      <c r="EN208" s="3"/>
      <c r="EO208" s="3"/>
      <c r="EP208" s="12"/>
      <c r="EQ208" s="87"/>
      <c r="ER208" s="3"/>
      <c r="ES208" s="3"/>
      <c r="ET208" s="88"/>
      <c r="EU208" s="88"/>
      <c r="EV208" s="88"/>
      <c r="EW208" s="12"/>
      <c r="EX208" s="12"/>
      <c r="EY208" s="12"/>
      <c r="EZ208" s="12"/>
      <c r="FA208" s="3"/>
      <c r="FB208" s="12"/>
      <c r="FC208" s="3"/>
      <c r="FD208" s="3"/>
      <c r="FE208" s="3"/>
      <c r="FF208" s="3"/>
      <c r="FG208" s="3"/>
      <c r="FH208" s="3"/>
      <c r="FI208" s="3"/>
      <c r="FJ208" s="3"/>
      <c r="FK208" s="12"/>
      <c r="FL208" s="12"/>
      <c r="FM208" s="3"/>
      <c r="FN208" s="88"/>
      <c r="FO208" s="88"/>
      <c r="FP208" s="88"/>
      <c r="FQ208" s="88"/>
      <c r="FR208" s="12"/>
      <c r="FS208" s="12"/>
      <c r="FT208" s="12"/>
      <c r="FU208" s="39"/>
      <c r="FV208" s="77"/>
      <c r="FW208" s="12"/>
      <c r="FX208" s="3"/>
      <c r="FY208" s="3"/>
      <c r="FZ208" s="3"/>
      <c r="GA208" s="3"/>
      <c r="GB208" s="3"/>
      <c r="GC208" s="3"/>
      <c r="GD208" s="3"/>
      <c r="GE208" s="3"/>
      <c r="GF208" s="12"/>
      <c r="GG208" s="12"/>
      <c r="GH208" s="88"/>
      <c r="GI208" s="45"/>
      <c r="GJ208" s="88"/>
      <c r="GK208" s="88"/>
      <c r="GL208" s="88"/>
      <c r="GM208" s="12"/>
      <c r="GN208" s="12"/>
      <c r="GO208" s="12"/>
      <c r="GP208" s="12"/>
      <c r="GQ208" s="77"/>
      <c r="GR208" s="12"/>
      <c r="GS208" s="3"/>
      <c r="GT208" s="3"/>
      <c r="GU208" s="3"/>
      <c r="GV208" s="3"/>
      <c r="GW208" s="3"/>
      <c r="GX208" s="3"/>
      <c r="GY208" s="3"/>
      <c r="GZ208" s="3"/>
      <c r="HA208" s="12"/>
      <c r="HB208" s="12"/>
      <c r="HC208" s="88"/>
      <c r="HD208" s="45"/>
      <c r="HE208" s="88"/>
      <c r="HF208" s="88"/>
      <c r="HG208" s="88"/>
      <c r="HH208" s="12"/>
      <c r="HI208" s="12"/>
      <c r="HJ208" s="12"/>
      <c r="HK208" s="12"/>
      <c r="HL208" s="77"/>
      <c r="HM208" s="3"/>
      <c r="HN208" s="3"/>
      <c r="HO208" s="3"/>
      <c r="HP208" s="3"/>
      <c r="HQ208" s="3"/>
      <c r="HR208" s="3"/>
      <c r="HS208" s="3"/>
      <c r="HT208" s="3"/>
      <c r="HU208" s="12"/>
      <c r="HV208" s="12"/>
      <c r="HW208" s="88"/>
      <c r="HX208" s="45"/>
      <c r="HY208" s="3"/>
      <c r="HZ208" s="3"/>
      <c r="IA208" s="3"/>
      <c r="IB208" s="20"/>
      <c r="IC208" s="12"/>
      <c r="ID208" s="12"/>
      <c r="IE208" s="12"/>
      <c r="IF208" s="105"/>
      <c r="IG208" s="100"/>
      <c r="IH208" s="3"/>
      <c r="II208" s="3"/>
      <c r="IJ208" s="3"/>
      <c r="IK208" s="3"/>
      <c r="IL208" s="3"/>
      <c r="IM208" s="3"/>
      <c r="IN208" s="3"/>
      <c r="IO208" s="12"/>
      <c r="IP208" s="12"/>
      <c r="IQ208" s="88"/>
      <c r="IR208" s="45"/>
      <c r="IS208" s="3"/>
      <c r="IT208" s="3"/>
      <c r="IU208" s="3"/>
      <c r="IV208" s="20"/>
      <c r="IW208" s="12"/>
      <c r="IX208" s="12"/>
      <c r="IY208" s="12"/>
      <c r="IZ208" s="12"/>
      <c r="JA208" s="100"/>
      <c r="JB208" s="3"/>
      <c r="JC208" s="3"/>
      <c r="JD208" s="3"/>
      <c r="JE208" s="3"/>
      <c r="JF208" s="3"/>
      <c r="JG208" s="3"/>
      <c r="JH208" s="3"/>
      <c r="JI208" s="12"/>
      <c r="JJ208" s="12"/>
      <c r="JK208" s="88"/>
      <c r="JL208" s="45"/>
      <c r="JM208" s="3"/>
      <c r="JN208" s="3"/>
      <c r="JO208" s="3"/>
      <c r="JP208" s="20"/>
      <c r="JQ208" s="12"/>
      <c r="JR208" s="12"/>
      <c r="JS208" s="12"/>
      <c r="JT208" s="12"/>
      <c r="JU208" s="100"/>
      <c r="JV208" s="3"/>
      <c r="JW208" s="3"/>
      <c r="JX208" s="3"/>
      <c r="JY208" s="3"/>
      <c r="JZ208" s="3"/>
      <c r="KA208" s="3"/>
      <c r="KB208" s="3"/>
      <c r="KC208" s="12"/>
      <c r="KD208" s="12"/>
      <c r="KE208" s="88"/>
      <c r="KF208" s="45"/>
      <c r="KG208" s="3"/>
      <c r="KH208" s="3"/>
      <c r="KI208" s="3"/>
      <c r="KJ208" s="20"/>
      <c r="KK208" s="12"/>
      <c r="KL208" s="12"/>
      <c r="KM208" s="12"/>
      <c r="KN208" s="12"/>
      <c r="KO208" s="100"/>
      <c r="KP208" s="3"/>
      <c r="KQ208" s="3"/>
      <c r="KR208" s="3"/>
      <c r="KS208" s="3"/>
      <c r="KT208" s="3"/>
      <c r="KU208" s="3"/>
      <c r="KV208" s="3"/>
      <c r="KW208" s="12"/>
      <c r="KX208" s="12"/>
      <c r="KY208" s="88"/>
      <c r="KZ208" s="45"/>
      <c r="LA208" s="3"/>
      <c r="LB208" s="3"/>
      <c r="LC208" s="3"/>
      <c r="LD208" s="20"/>
      <c r="LE208" s="12"/>
      <c r="LF208" s="12"/>
      <c r="LG208" s="12"/>
      <c r="LH208" s="12"/>
      <c r="LI208" s="100"/>
      <c r="LJ208" s="3"/>
      <c r="LK208" s="3"/>
      <c r="LL208" s="3"/>
      <c r="LM208" s="3"/>
      <c r="LN208" s="3"/>
      <c r="LO208" s="3"/>
      <c r="LP208" s="3"/>
      <c r="LQ208" s="12"/>
      <c r="LR208" s="12"/>
      <c r="LS208" s="88"/>
      <c r="LT208" s="45"/>
      <c r="LU208" s="88"/>
      <c r="LV208" s="88"/>
      <c r="LW208" s="88"/>
      <c r="LX208" s="88"/>
      <c r="LY208" s="12"/>
      <c r="LZ208" s="12"/>
      <c r="MA208" s="12"/>
      <c r="MB208" s="12"/>
      <c r="MC208" s="100"/>
      <c r="MD208" s="3"/>
      <c r="ME208" s="3"/>
      <c r="MF208" s="3"/>
      <c r="MG208" s="3"/>
      <c r="MH208" s="3"/>
      <c r="MI208" s="3"/>
      <c r="MJ208" s="3"/>
      <c r="MK208" s="12"/>
      <c r="ML208" s="12"/>
      <c r="MM208" s="88"/>
      <c r="MN208" s="45"/>
      <c r="MO208" s="88"/>
      <c r="MP208" s="88"/>
      <c r="MQ208" s="88"/>
      <c r="MR208" s="88"/>
      <c r="MS208" s="12"/>
      <c r="MT208" s="12"/>
      <c r="MU208" s="12"/>
      <c r="MV208" s="12"/>
      <c r="MW208" s="100"/>
      <c r="MX208" s="3"/>
      <c r="MY208" s="3"/>
      <c r="MZ208" s="3"/>
      <c r="NA208" s="3"/>
      <c r="NB208" s="3"/>
      <c r="NC208" s="3"/>
      <c r="ND208" s="3"/>
      <c r="NE208" s="12"/>
      <c r="NF208" s="12"/>
      <c r="NG208" s="88"/>
      <c r="NH208" s="45"/>
      <c r="NI208" s="88"/>
      <c r="NJ208" s="88"/>
      <c r="NK208" s="88"/>
      <c r="NL208" s="88"/>
      <c r="NM208" s="12"/>
      <c r="NN208" s="12"/>
      <c r="NO208" s="12"/>
      <c r="NP208" s="12"/>
      <c r="NQ208" s="100"/>
      <c r="NR208" s="3"/>
      <c r="NS208" s="3"/>
      <c r="NT208" s="3"/>
      <c r="NU208" s="3"/>
      <c r="NV208" s="3"/>
      <c r="NW208" s="3"/>
      <c r="NX208" s="12"/>
      <c r="NY208" s="88"/>
      <c r="NZ208" s="45"/>
      <c r="OA208" s="88"/>
      <c r="OB208" s="88"/>
      <c r="OC208" s="88"/>
      <c r="OD208" s="88"/>
      <c r="OE208" s="12"/>
      <c r="OF208" s="12"/>
      <c r="OG208" s="12"/>
      <c r="OH208" s="12"/>
      <c r="OI208" s="12"/>
      <c r="OJ208" s="3"/>
      <c r="OK208" s="3"/>
      <c r="OL208" s="3"/>
      <c r="OM208" s="3"/>
      <c r="ON208" s="3"/>
      <c r="OO208" s="3"/>
      <c r="OP208" s="88"/>
      <c r="OQ208" s="12"/>
      <c r="OR208" s="3"/>
      <c r="OS208" s="100"/>
      <c r="OT208" s="3"/>
      <c r="OU208" s="3"/>
      <c r="OV208" s="3"/>
      <c r="OW208" s="3"/>
      <c r="OX208" s="3"/>
      <c r="OY208" s="3"/>
      <c r="OZ208" s="12"/>
      <c r="PA208" s="88"/>
      <c r="PB208" s="45"/>
      <c r="PC208" s="88"/>
      <c r="PD208" s="88"/>
      <c r="PE208" s="88"/>
      <c r="PF208" s="88"/>
      <c r="PG208" s="12"/>
      <c r="PH208" s="12"/>
      <c r="PI208" s="12"/>
      <c r="PJ208" s="12"/>
      <c r="PK208" s="12"/>
      <c r="PL208" s="3"/>
      <c r="PM208" s="3"/>
      <c r="PN208" s="3"/>
      <c r="PO208" s="3"/>
      <c r="PP208" s="3"/>
      <c r="PQ208" s="3"/>
      <c r="PR208" s="3"/>
      <c r="PS208" s="88"/>
      <c r="PT208" s="12"/>
      <c r="PU208" s="3"/>
      <c r="PV208" s="100"/>
      <c r="PW208" s="3"/>
      <c r="PX208" s="3"/>
      <c r="PY208" s="3"/>
      <c r="PZ208" s="3"/>
      <c r="QA208" s="3"/>
      <c r="QB208" s="3"/>
      <c r="QC208" s="12"/>
      <c r="QD208" s="88"/>
      <c r="QE208" s="45"/>
      <c r="QF208" s="88"/>
      <c r="QG208" s="88"/>
      <c r="QH208" s="88"/>
      <c r="QI208" s="88"/>
      <c r="QJ208" s="12"/>
      <c r="QK208" s="12"/>
      <c r="QL208" s="12"/>
      <c r="QM208" s="12"/>
      <c r="QN208" s="12"/>
      <c r="QO208" s="3"/>
      <c r="QP208" s="3"/>
      <c r="QQ208" s="3"/>
      <c r="QR208" s="3"/>
      <c r="QS208" s="3"/>
      <c r="QT208" s="3"/>
      <c r="QU208" s="3"/>
      <c r="QV208" s="88"/>
      <c r="QW208" s="12"/>
      <c r="QX208" s="3"/>
      <c r="QY208" s="100">
        <v>0</v>
      </c>
      <c r="QZ208" s="3">
        <v>0</v>
      </c>
      <c r="RA208" s="3">
        <v>0</v>
      </c>
      <c r="RB208" s="3">
        <v>0</v>
      </c>
      <c r="RC208" s="3">
        <v>0</v>
      </c>
      <c r="RD208" s="3">
        <f t="shared" si="1087"/>
        <v>0</v>
      </c>
      <c r="RE208" s="3">
        <f t="shared" si="1088"/>
        <v>0</v>
      </c>
      <c r="RF208" s="12">
        <f t="shared" si="1089"/>
        <v>0</v>
      </c>
      <c r="RG208" s="88">
        <f t="shared" si="1090"/>
        <v>0</v>
      </c>
      <c r="RH208" s="45">
        <f t="shared" si="1091"/>
        <v>0</v>
      </c>
      <c r="RI208" s="88">
        <v>0</v>
      </c>
      <c r="RJ208" s="88">
        <v>0</v>
      </c>
      <c r="RK208" s="88">
        <v>0</v>
      </c>
      <c r="RL208" s="88">
        <f t="shared" si="1092"/>
        <v>0</v>
      </c>
      <c r="RM208" s="12">
        <f t="shared" si="1093"/>
        <v>0</v>
      </c>
      <c r="RN208" s="12">
        <f t="shared" si="1094"/>
        <v>0</v>
      </c>
      <c r="RO208" s="12">
        <f t="shared" si="1095"/>
        <v>0</v>
      </c>
      <c r="RP208" s="169" t="str">
        <f t="shared" si="1096"/>
        <v>AB-04 (2xAM-C2 + AI-04 Red)</v>
      </c>
      <c r="RQ208" s="12" t="e">
        <f t="shared" si="1097"/>
        <v>#DIV/0!</v>
      </c>
      <c r="RR208" s="12" t="e">
        <f t="shared" si="1098"/>
        <v>#DIV/0!</v>
      </c>
      <c r="RS208" s="3">
        <v>0</v>
      </c>
      <c r="RT208" s="3">
        <v>0</v>
      </c>
      <c r="RU208" s="3">
        <v>0</v>
      </c>
      <c r="RV208" s="3">
        <v>0</v>
      </c>
      <c r="RW208" s="3">
        <v>0</v>
      </c>
      <c r="RX208" s="3">
        <v>0</v>
      </c>
      <c r="RY208" s="3">
        <f t="shared" si="1099"/>
        <v>0</v>
      </c>
      <c r="RZ208" s="88">
        <f t="shared" si="1100"/>
        <v>0</v>
      </c>
      <c r="SA208" s="12">
        <f t="shared" si="1101"/>
        <v>0</v>
      </c>
      <c r="SB208" s="3">
        <v>0</v>
      </c>
      <c r="SC208" s="100">
        <v>0</v>
      </c>
      <c r="SD208" s="3">
        <v>0</v>
      </c>
      <c r="SE208" s="3">
        <v>0</v>
      </c>
      <c r="SF208" s="3">
        <v>0</v>
      </c>
      <c r="SG208" s="3">
        <v>0</v>
      </c>
      <c r="SH208" s="3">
        <f t="shared" si="1102"/>
        <v>0</v>
      </c>
      <c r="SI208" s="3">
        <f t="shared" si="1103"/>
        <v>0</v>
      </c>
      <c r="SJ208" s="12">
        <f t="shared" si="1104"/>
        <v>0</v>
      </c>
      <c r="SK208" s="88">
        <f t="shared" si="1105"/>
        <v>0</v>
      </c>
      <c r="SL208" s="45">
        <f t="shared" si="1106"/>
        <v>0</v>
      </c>
      <c r="SM208" s="88">
        <v>0</v>
      </c>
      <c r="SN208" s="88">
        <v>0</v>
      </c>
      <c r="SO208" s="88">
        <v>0</v>
      </c>
      <c r="SP208" s="88">
        <f t="shared" si="1107"/>
        <v>0</v>
      </c>
      <c r="SQ208" s="12">
        <f t="shared" si="1108"/>
        <v>0</v>
      </c>
      <c r="SR208" s="87">
        <f t="shared" si="1109"/>
        <v>0</v>
      </c>
      <c r="SS208" s="87">
        <f t="shared" si="1110"/>
        <v>0</v>
      </c>
      <c r="ST208" s="169" t="str">
        <f t="shared" si="1111"/>
        <v>AB-04 (2xAM-C2 + AI-04 Red)</v>
      </c>
      <c r="SU208" s="12" t="e">
        <f t="shared" si="1112"/>
        <v>#DIV/0!</v>
      </c>
      <c r="SV208" s="12" t="e">
        <f t="shared" si="1113"/>
        <v>#DIV/0!</v>
      </c>
      <c r="SW208" s="3">
        <v>0</v>
      </c>
      <c r="SX208" s="3">
        <v>0</v>
      </c>
      <c r="SY208" s="3">
        <v>0</v>
      </c>
      <c r="SZ208" s="3">
        <v>0</v>
      </c>
      <c r="TA208" s="3">
        <v>0</v>
      </c>
      <c r="TB208" s="3">
        <v>0</v>
      </c>
      <c r="TC208" s="3">
        <f t="shared" si="1114"/>
        <v>0</v>
      </c>
      <c r="TD208" s="88">
        <f t="shared" si="1115"/>
        <v>0</v>
      </c>
      <c r="TE208" s="12">
        <f t="shared" si="1116"/>
        <v>0</v>
      </c>
      <c r="TF208" s="3">
        <v>0</v>
      </c>
      <c r="TG208" s="100">
        <f>SUMIFS(Main!TX:TX,Main!B:B,B:B)</f>
        <v>0</v>
      </c>
      <c r="TH208" s="3">
        <v>0</v>
      </c>
      <c r="TI208" s="3">
        <v>0</v>
      </c>
      <c r="TJ208" s="3">
        <f>SUMIFS(Main!TT:TT,Main!B:B,B:B)</f>
        <v>0</v>
      </c>
      <c r="TK208" s="3">
        <v>0</v>
      </c>
      <c r="TL208" s="3">
        <f t="shared" si="1117"/>
        <v>0</v>
      </c>
      <c r="TM208" s="3">
        <f t="shared" si="1118"/>
        <v>0</v>
      </c>
      <c r="TN208" s="12">
        <f t="shared" si="1119"/>
        <v>0</v>
      </c>
      <c r="TO208" s="88">
        <f t="shared" si="1120"/>
        <v>0</v>
      </c>
      <c r="TP208" s="45">
        <f t="shared" si="1121"/>
        <v>0</v>
      </c>
      <c r="TQ208" s="88">
        <v>0</v>
      </c>
      <c r="TR208" s="88">
        <v>0</v>
      </c>
      <c r="TS208" s="88">
        <f>SUMIFS(Main!TU:TU,Main!B:B,B:B)</f>
        <v>0</v>
      </c>
      <c r="TT208" s="88">
        <f t="shared" si="1122"/>
        <v>0</v>
      </c>
      <c r="TU208" s="12">
        <f t="shared" si="1123"/>
        <v>0</v>
      </c>
      <c r="TV208" s="87">
        <f t="shared" si="1124"/>
        <v>0</v>
      </c>
      <c r="TW208" s="87">
        <f t="shared" si="1125"/>
        <v>0</v>
      </c>
      <c r="TX208" s="169" t="str">
        <f t="shared" si="1126"/>
        <v>AB-04 (2xAM-C2 + AI-04 Red)</v>
      </c>
      <c r="TY208" s="12" t="e">
        <f t="shared" si="1127"/>
        <v>#DIV/0!</v>
      </c>
      <c r="TZ208" s="12" t="e">
        <f t="shared" si="1128"/>
        <v>#DIV/0!</v>
      </c>
      <c r="UA208" s="3">
        <f>SUMIFS(Main!UG:UG,Main!B:B,B:B)</f>
        <v>0</v>
      </c>
      <c r="UB208" s="3">
        <f>SUMIFS(Main!UI:UI,Main!B:B,B:B)</f>
        <v>0</v>
      </c>
      <c r="UC208" s="3">
        <f>SUMIFS(Main!UK:UK,Main!B:B,B:B)</f>
        <v>0</v>
      </c>
      <c r="UD208" s="3">
        <f>SUMIFS(Main!UO:UO,Main!B:B,B:B)</f>
        <v>0</v>
      </c>
      <c r="UE208" s="3">
        <f>SUMIFS(Main!UQ:UQ,Main!B:B,B:B)</f>
        <v>0</v>
      </c>
      <c r="UF208" s="3">
        <f>SUMIFS(Main!US:US,Main!B:B,B:B)</f>
        <v>0</v>
      </c>
      <c r="UG208" s="3">
        <f t="shared" si="1129"/>
        <v>0</v>
      </c>
      <c r="UH208" s="88">
        <f t="shared" si="1130"/>
        <v>0</v>
      </c>
      <c r="UI208" s="12">
        <f t="shared" si="1131"/>
        <v>0</v>
      </c>
      <c r="UJ208" s="3">
        <f>SUMIFS(Main!UW:UW,Main!B:B,B:B)</f>
        <v>0</v>
      </c>
      <c r="UK208" s="100">
        <f>SUMIFS(Main!VI:VI,Main!A:A,A:A)</f>
        <v>0</v>
      </c>
      <c r="UL208" s="3">
        <v>0</v>
      </c>
      <c r="UM208" s="3">
        <v>0</v>
      </c>
      <c r="UN208" s="3">
        <f>SUMIFS(Main!VE:VE,Main!A:A,A:A)</f>
        <v>0</v>
      </c>
      <c r="UO208" s="3"/>
      <c r="UP208" s="3">
        <f t="shared" si="1275"/>
        <v>0</v>
      </c>
      <c r="UQ208" s="3">
        <f t="shared" si="1276"/>
        <v>0</v>
      </c>
      <c r="UR208" s="12">
        <f t="shared" si="1277"/>
        <v>0</v>
      </c>
      <c r="US208" s="88">
        <f t="shared" si="1278"/>
        <v>0</v>
      </c>
      <c r="UT208" s="45">
        <f t="shared" si="1279"/>
        <v>0</v>
      </c>
      <c r="UU208" s="88">
        <v>0</v>
      </c>
      <c r="UV208" s="88">
        <v>0</v>
      </c>
      <c r="UW208" s="88">
        <f>SUMIFS(Main!VF:VF,Main!A:A,A:A)</f>
        <v>0</v>
      </c>
      <c r="UX208" s="88">
        <f t="shared" si="1280"/>
        <v>0</v>
      </c>
      <c r="UY208" s="12">
        <f t="shared" si="1281"/>
        <v>0</v>
      </c>
      <c r="UZ208" s="87">
        <f t="shared" si="1282"/>
        <v>0</v>
      </c>
      <c r="VA208" s="87">
        <f t="shared" si="1283"/>
        <v>0</v>
      </c>
      <c r="VB208" s="169" t="str">
        <f t="shared" si="1274"/>
        <v>AB-04 (2xAM-C2 + AI-04 Red)</v>
      </c>
      <c r="VC208" s="12" t="e">
        <f t="shared" si="1288"/>
        <v>#DIV/0!</v>
      </c>
      <c r="VD208" s="12" t="e">
        <f t="shared" si="1284"/>
        <v>#DIV/0!</v>
      </c>
      <c r="VE208" s="3">
        <f>SUMIFS(Main!VR:VR,Main!B:B,B:B)</f>
        <v>0</v>
      </c>
      <c r="VF208" s="3">
        <f>SUMIFS(Main!VT:VT,Main!B:B,B:B)</f>
        <v>0</v>
      </c>
      <c r="VG208" s="3">
        <f>SUMIFS(Main!VV:VV,Main!B:B,B:B)</f>
        <v>0</v>
      </c>
      <c r="VH208" s="3">
        <f>SUMIFS(Main!VZ:VZ,Main!B:B,B:B)</f>
        <v>0</v>
      </c>
      <c r="VI208" s="3">
        <f>SUMIFS(Main!WB:WB,Main!B:B,B:B)</f>
        <v>0</v>
      </c>
      <c r="VJ208" s="3">
        <f>SUMIFS(Main!WD:WD,Main!B:B,B:B)</f>
        <v>0</v>
      </c>
      <c r="VK208" s="3">
        <f t="shared" si="1285"/>
        <v>0</v>
      </c>
      <c r="VL208" s="88">
        <f t="shared" si="1286"/>
        <v>0</v>
      </c>
      <c r="VM208" s="12">
        <f t="shared" si="1287"/>
        <v>0</v>
      </c>
      <c r="VN208" s="3">
        <f>SUMIFS(Main!WH:WH,Main!B:B,B:B)</f>
        <v>0</v>
      </c>
    </row>
    <row r="209" spans="1:586">
      <c r="A209" s="155" t="s">
        <v>102</v>
      </c>
      <c r="B209" s="154" t="s">
        <v>101</v>
      </c>
      <c r="C209" s="150" t="s">
        <v>294</v>
      </c>
      <c r="D209" s="150" t="s">
        <v>669</v>
      </c>
      <c r="E209" s="154" t="s">
        <v>245</v>
      </c>
      <c r="F209" s="150" t="s">
        <v>471</v>
      </c>
      <c r="G209" s="150" t="s">
        <v>458</v>
      </c>
      <c r="H209" s="17">
        <v>1320.5579916738352</v>
      </c>
      <c r="I209" s="1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87"/>
      <c r="V209" s="87"/>
      <c r="W209" s="12"/>
      <c r="X209" s="91"/>
      <c r="Y209" s="91"/>
      <c r="Z209" s="91">
        <v>25</v>
      </c>
      <c r="AA209" s="91"/>
      <c r="AB209" s="91"/>
      <c r="AC209" s="91"/>
      <c r="AD209" s="91"/>
      <c r="AE209" s="87"/>
      <c r="AF209" s="88">
        <v>13821</v>
      </c>
      <c r="AG209" s="88">
        <v>150999.28</v>
      </c>
      <c r="AH209" s="88"/>
      <c r="AI209" s="87">
        <f>AF209/AG209</f>
        <v>9.1530237760074087E-2</v>
      </c>
      <c r="AJ209" s="87"/>
      <c r="AK209" s="12"/>
      <c r="AL209" s="3"/>
      <c r="AM209" s="3">
        <v>3121</v>
      </c>
      <c r="AN209" s="3"/>
      <c r="AO209" s="3">
        <v>43</v>
      </c>
      <c r="AP209" s="3"/>
      <c r="AQ209" s="3"/>
      <c r="AR209" s="3"/>
      <c r="AS209" s="3"/>
      <c r="AT209" s="87">
        <f>AO209/AM209</f>
        <v>1.3777635373277796E-2</v>
      </c>
      <c r="AU209" s="40">
        <f>AW209/AO209</f>
        <v>376.31465116279071</v>
      </c>
      <c r="AV209" s="40" t="e">
        <f>AW209/AN209</f>
        <v>#DIV/0!</v>
      </c>
      <c r="AW209" s="88">
        <v>16181.53</v>
      </c>
      <c r="AX209" s="88">
        <v>204998.31</v>
      </c>
      <c r="AY209" s="88"/>
      <c r="AZ209" s="87">
        <f>AW209/AX209</f>
        <v>7.8934943414899372E-2</v>
      </c>
      <c r="BA209" s="87"/>
      <c r="BB209" s="87"/>
      <c r="BC209" s="89"/>
      <c r="BD209" s="12"/>
      <c r="BE209" s="3"/>
      <c r="BF209" s="3">
        <v>6091</v>
      </c>
      <c r="BG209" s="3"/>
      <c r="BH209" s="3">
        <v>97</v>
      </c>
      <c r="BI209" s="3"/>
      <c r="BJ209" s="3"/>
      <c r="BK209" s="3"/>
      <c r="BL209" s="3"/>
      <c r="BM209" s="87">
        <f>BH209/BF209</f>
        <v>1.5925135445739615E-2</v>
      </c>
      <c r="BN209" s="40">
        <f>BP209/BH209</f>
        <v>414.97412371134021</v>
      </c>
      <c r="BO209" s="40"/>
      <c r="BP209" s="88">
        <v>40252.49</v>
      </c>
      <c r="BQ209" s="88">
        <v>327692.23</v>
      </c>
      <c r="BR209" s="88"/>
      <c r="BS209" s="12">
        <f>BP209/BQ209</f>
        <v>0.1228362662123542</v>
      </c>
      <c r="BT209" s="12"/>
      <c r="BU209" s="87"/>
      <c r="BV209" s="89"/>
      <c r="BW209" s="90" t="s">
        <v>621</v>
      </c>
      <c r="BX209" s="12"/>
      <c r="BY209" s="3"/>
      <c r="BZ209" s="3">
        <v>3228</v>
      </c>
      <c r="CA209" s="3"/>
      <c r="CB209" s="3">
        <v>53</v>
      </c>
      <c r="CC209" s="3"/>
      <c r="CD209" s="3"/>
      <c r="CE209" s="3"/>
      <c r="CF209" s="3"/>
      <c r="CG209" s="87">
        <f>CB209/BZ209</f>
        <v>1.6418835192069391E-2</v>
      </c>
      <c r="CH209" s="3">
        <f>CJ209/CB209</f>
        <v>395.42981132075471</v>
      </c>
      <c r="CI209" s="3"/>
      <c r="CJ209" s="88">
        <v>20957.78</v>
      </c>
      <c r="CK209" s="88">
        <v>205040.73</v>
      </c>
      <c r="CL209" s="88"/>
      <c r="CM209" s="87">
        <f>CJ209/CK209</f>
        <v>0.10221276523937463</v>
      </c>
      <c r="CN209" s="87"/>
      <c r="CO209" s="12"/>
      <c r="CP209" s="12"/>
      <c r="CQ209" s="77" t="s">
        <v>621</v>
      </c>
      <c r="CR209" s="12"/>
      <c r="CS209" s="3"/>
      <c r="CT209" s="3">
        <v>6381</v>
      </c>
      <c r="CU209" s="3"/>
      <c r="CV209" s="3">
        <v>110</v>
      </c>
      <c r="CW209" s="3"/>
      <c r="CX209" s="3"/>
      <c r="CY209" s="3"/>
      <c r="CZ209" s="3"/>
      <c r="DA209" s="87">
        <f>CV209/CT209</f>
        <v>1.7238677323303558E-2</v>
      </c>
      <c r="DB209" s="45">
        <f>DD209/CV209</f>
        <v>420.33636363636361</v>
      </c>
      <c r="DC209" s="3"/>
      <c r="DD209" s="88">
        <v>46237</v>
      </c>
      <c r="DE209" s="88">
        <v>368837</v>
      </c>
      <c r="DF209" s="88"/>
      <c r="DG209" s="12">
        <f>DD209/DE209</f>
        <v>0.12535889837516301</v>
      </c>
      <c r="DH209" s="12"/>
      <c r="DI209" s="12"/>
      <c r="DJ209" s="12"/>
      <c r="DK209" s="3" t="s">
        <v>621</v>
      </c>
      <c r="DL209" s="2"/>
      <c r="DM209" s="3"/>
      <c r="DN209" s="3"/>
      <c r="DO209" s="3"/>
      <c r="DP209" s="3"/>
      <c r="DQ209" s="3"/>
      <c r="DR209" s="3"/>
      <c r="DS209" s="3"/>
      <c r="DT209" s="3"/>
      <c r="DU209" s="12"/>
      <c r="DV209" s="87"/>
      <c r="DW209" s="3"/>
      <c r="DX209" s="3"/>
      <c r="DY209" s="88"/>
      <c r="DZ209" s="88"/>
      <c r="EA209" s="88"/>
      <c r="EB209" s="12"/>
      <c r="EC209" s="12"/>
      <c r="ED209" s="12"/>
      <c r="EE209" s="12"/>
      <c r="EF209" s="3" t="s">
        <v>621</v>
      </c>
      <c r="EG209" s="12"/>
      <c r="EH209" s="3">
        <v>1034815</v>
      </c>
      <c r="EI209" s="3">
        <v>9814</v>
      </c>
      <c r="EJ209" s="3"/>
      <c r="EK209" s="3">
        <v>337</v>
      </c>
      <c r="EL209" s="3"/>
      <c r="EM209" s="3"/>
      <c r="EN209" s="3"/>
      <c r="EO209" s="3"/>
      <c r="EP209" s="12"/>
      <c r="EQ209" s="87">
        <f>IF(EK209,EK209/EI209,0)</f>
        <v>3.4338699816588547E-2</v>
      </c>
      <c r="ER209" s="3">
        <f>IF(ET209,ET209/EK209,0)</f>
        <v>217.53115727002967</v>
      </c>
      <c r="ES209" s="3"/>
      <c r="ET209" s="88">
        <v>73308</v>
      </c>
      <c r="EU209" s="88">
        <v>798861</v>
      </c>
      <c r="EV209" s="88"/>
      <c r="EW209" s="12">
        <f>IF(ET209,ET209/EU209,0)</f>
        <v>9.176565134610401E-2</v>
      </c>
      <c r="EX209" s="12"/>
      <c r="EY209" s="12"/>
      <c r="EZ209" s="12"/>
      <c r="FA209" s="3" t="s">
        <v>621</v>
      </c>
      <c r="FB209" s="12"/>
      <c r="FC209" s="3">
        <v>2318557</v>
      </c>
      <c r="FD209" s="3">
        <v>11864</v>
      </c>
      <c r="FE209" s="3"/>
      <c r="FF209" s="3">
        <v>372</v>
      </c>
      <c r="FG209" s="3"/>
      <c r="FH209" s="3"/>
      <c r="FI209" s="3"/>
      <c r="FJ209" s="3"/>
      <c r="FK209" s="12"/>
      <c r="FL209" s="12">
        <f>IF(FF209,FF209/FD209,0)</f>
        <v>3.1355360755225894E-2</v>
      </c>
      <c r="FM209" s="3">
        <f>IF(FO209,FO209/FF209,0)</f>
        <v>218.31720430107526</v>
      </c>
      <c r="FN209" s="88"/>
      <c r="FO209" s="88">
        <v>81214</v>
      </c>
      <c r="FP209" s="88">
        <v>756867</v>
      </c>
      <c r="FQ209" s="88"/>
      <c r="FR209" s="12">
        <f>IF(FO209,FO209/FP209,0)</f>
        <v>0.10730286827144003</v>
      </c>
      <c r="FS209" s="12"/>
      <c r="FT209" s="12"/>
      <c r="FU209" s="39"/>
      <c r="FV209" s="77" t="s">
        <v>621</v>
      </c>
      <c r="FW209" s="12"/>
      <c r="FX209" s="3">
        <v>551724</v>
      </c>
      <c r="FY209" s="3">
        <v>2239</v>
      </c>
      <c r="FZ209" s="3"/>
      <c r="GA209" s="3">
        <v>65</v>
      </c>
      <c r="GB209" s="3"/>
      <c r="GC209" s="3"/>
      <c r="GD209" s="3"/>
      <c r="GE209" s="3"/>
      <c r="GF209" s="12"/>
      <c r="GG209" s="12"/>
      <c r="GH209" s="88"/>
      <c r="GI209" s="45"/>
      <c r="GJ209" s="88">
        <v>19087</v>
      </c>
      <c r="GK209" s="88">
        <v>109183</v>
      </c>
      <c r="GL209" s="88"/>
      <c r="GM209" s="12">
        <f>IF(GJ209,GJ209/GK209,0)</f>
        <v>0.17481659232664426</v>
      </c>
      <c r="GN209" s="12"/>
      <c r="GO209" s="12"/>
      <c r="GP209" s="12"/>
      <c r="GQ209" s="77" t="s">
        <v>620</v>
      </c>
      <c r="GR209" s="12">
        <v>0</v>
      </c>
      <c r="GS209" s="3">
        <v>2924431</v>
      </c>
      <c r="GT209" s="3">
        <v>8030</v>
      </c>
      <c r="GU209" s="3">
        <v>0</v>
      </c>
      <c r="GV209" s="3">
        <v>174</v>
      </c>
      <c r="GW209" s="3">
        <v>0</v>
      </c>
      <c r="GX209" s="3">
        <v>0</v>
      </c>
      <c r="GY209" s="3">
        <v>0</v>
      </c>
      <c r="GZ209" s="3">
        <f>GV209+GW209+GX209</f>
        <v>174</v>
      </c>
      <c r="HA209" s="12">
        <f>IF(GX209,GX209/GZ209,0)</f>
        <v>0</v>
      </c>
      <c r="HB209" s="12">
        <f>IF(GV209,GV209/GT209,0)</f>
        <v>2.1668742216687423E-2</v>
      </c>
      <c r="HC209" s="88">
        <f>IF(HE209,HE209/GV209,0)</f>
        <v>304.90844827586204</v>
      </c>
      <c r="HD209" s="45">
        <f>IF(HE209,HE209/GZ209,0)</f>
        <v>304.90844827586204</v>
      </c>
      <c r="HE209" s="88">
        <v>53054.07</v>
      </c>
      <c r="HF209" s="88">
        <v>289605.75</v>
      </c>
      <c r="HG209" s="88">
        <v>0</v>
      </c>
      <c r="HH209" s="12">
        <v>0.1832</v>
      </c>
      <c r="HI209" s="12" t="e">
        <f>IF(HE209,HE209/HG209,0)</f>
        <v>#DIV/0!</v>
      </c>
      <c r="HJ209" s="12">
        <f>GV209/GZ209</f>
        <v>1</v>
      </c>
      <c r="HK209" s="12">
        <f>1-HJ209</f>
        <v>0</v>
      </c>
      <c r="HL209" s="77" t="s">
        <v>245</v>
      </c>
      <c r="HM209" s="3">
        <v>0</v>
      </c>
      <c r="HN209" s="3">
        <v>0</v>
      </c>
      <c r="HO209" s="3">
        <v>0</v>
      </c>
      <c r="HP209" s="3">
        <v>0</v>
      </c>
      <c r="HQ209" s="3">
        <v>0</v>
      </c>
      <c r="HR209" s="3">
        <f t="shared" ref="HR209:HR214" si="1289">HP209-HQ209</f>
        <v>0</v>
      </c>
      <c r="HS209" s="3">
        <v>0</v>
      </c>
      <c r="HT209" s="3">
        <f t="shared" ref="HT209:HT214" si="1290">HQ209+HR209+HS209</f>
        <v>0</v>
      </c>
      <c r="HU209" s="12">
        <f t="shared" ref="HU209:HU214" si="1291">IF(HS209,HS209/HT209,0)</f>
        <v>0</v>
      </c>
      <c r="HV209" s="12">
        <f t="shared" ref="HV209:HV214" si="1292">IF(HQ209,HQ209/HO209,0)</f>
        <v>0</v>
      </c>
      <c r="HW209" s="88">
        <f t="shared" ref="HW209:HW214" si="1293">IF(HY209,HY209/HQ209,0)</f>
        <v>0</v>
      </c>
      <c r="HX209" s="45">
        <f t="shared" ref="HX209:HX214" si="1294">IF(HY209,HY209/HT209,0)</f>
        <v>0</v>
      </c>
      <c r="HY209" s="3">
        <v>0</v>
      </c>
      <c r="HZ209" s="3">
        <v>0</v>
      </c>
      <c r="IA209" s="3">
        <v>0</v>
      </c>
      <c r="IB209" s="20">
        <f t="shared" ref="IB209:IB214" si="1295">IA209/1.18</f>
        <v>0</v>
      </c>
      <c r="IC209" s="12">
        <f t="shared" ref="IC209:IC214" si="1296">IF(HY209,HY209/HZ209,0)</f>
        <v>0</v>
      </c>
      <c r="ID209" s="12">
        <f t="shared" ref="ID209:ID214" si="1297">IF(HY209,HY209/IB209,0)</f>
        <v>0</v>
      </c>
      <c r="IE209" s="12" t="e">
        <f t="shared" ref="IE209:IE214" si="1298">HQ209/HT209</f>
        <v>#DIV/0!</v>
      </c>
      <c r="IF209" s="105" t="e">
        <f t="shared" ref="IF209:IF214" si="1299">1-IE209</f>
        <v>#DIV/0!</v>
      </c>
      <c r="IG209" s="100">
        <v>0</v>
      </c>
      <c r="IH209" s="3">
        <v>0</v>
      </c>
      <c r="II209" s="3">
        <v>0</v>
      </c>
      <c r="IJ209" s="3">
        <v>0</v>
      </c>
      <c r="IK209" s="3">
        <v>0</v>
      </c>
      <c r="IL209" s="3">
        <f t="shared" ref="IL209:IL214" si="1300">IJ209-IK209</f>
        <v>0</v>
      </c>
      <c r="IM209" s="3">
        <v>0</v>
      </c>
      <c r="IN209" s="3">
        <f t="shared" ref="IN209:IN214" si="1301">IK209+IL209+IM209</f>
        <v>0</v>
      </c>
      <c r="IO209" s="12">
        <f t="shared" ref="IO209:IO214" si="1302">IF(IM209,IM209/IN209,0)</f>
        <v>0</v>
      </c>
      <c r="IP209" s="12">
        <f t="shared" ref="IP209:IP214" si="1303">IF(IK209,IK209/II209,0)</f>
        <v>0</v>
      </c>
      <c r="IQ209" s="88">
        <f t="shared" ref="IQ209:IQ214" si="1304">IF(IS209,IS209/IK209,0)</f>
        <v>0</v>
      </c>
      <c r="IR209" s="45">
        <f t="shared" ref="IR209:IR214" si="1305">IF(IS209,IS209/IN209,0)</f>
        <v>0</v>
      </c>
      <c r="IS209" s="3">
        <v>0</v>
      </c>
      <c r="IT209" s="3">
        <v>0</v>
      </c>
      <c r="IU209" s="3">
        <v>0</v>
      </c>
      <c r="IV209" s="20">
        <f t="shared" ref="IV209:IV214" si="1306">IU209/1.18</f>
        <v>0</v>
      </c>
      <c r="IW209" s="12">
        <f t="shared" ref="IW209:IW214" si="1307">IF(IS209,IS209/IT209,0)</f>
        <v>0</v>
      </c>
      <c r="IX209" s="12">
        <f t="shared" ref="IX209:IX214" si="1308">IF(IS209,IS209/IV209,0)</f>
        <v>0</v>
      </c>
      <c r="IY209" s="12" t="e">
        <f t="shared" ref="IY209:IY214" si="1309">IK209/IN209</f>
        <v>#DIV/0!</v>
      </c>
      <c r="IZ209" s="12" t="e">
        <f t="shared" ref="IZ209:IZ214" si="1310">1-IY209</f>
        <v>#DIV/0!</v>
      </c>
      <c r="JA209" s="100">
        <v>0</v>
      </c>
      <c r="JB209" s="3">
        <v>0</v>
      </c>
      <c r="JC209" s="3">
        <v>0</v>
      </c>
      <c r="JD209" s="3">
        <v>0</v>
      </c>
      <c r="JE209" s="3">
        <v>0</v>
      </c>
      <c r="JF209" s="3">
        <f t="shared" ref="JF209:JF214" si="1311">JD209-JE209</f>
        <v>0</v>
      </c>
      <c r="JG209" s="3">
        <v>0</v>
      </c>
      <c r="JH209" s="3">
        <f t="shared" ref="JH209:JH214" si="1312">SUM(JE209:JG209)</f>
        <v>0</v>
      </c>
      <c r="JI209" s="12">
        <f t="shared" ref="JI209:JI214" si="1313">IF(JG209,JG209/JH209,0)</f>
        <v>0</v>
      </c>
      <c r="JJ209" s="12">
        <f t="shared" ref="JJ209:JJ214" si="1314">IF(JE209,JE209/JC209,0)</f>
        <v>0</v>
      </c>
      <c r="JK209" s="88">
        <f t="shared" ref="JK209:JK214" si="1315">IF(JM209,JM209/JE209,0)</f>
        <v>0</v>
      </c>
      <c r="JL209" s="45">
        <f t="shared" ref="JL209:JL214" si="1316">IF(JM209,JM209/JH209,0)</f>
        <v>0</v>
      </c>
      <c r="JM209" s="3">
        <v>0</v>
      </c>
      <c r="JN209" s="3">
        <v>0</v>
      </c>
      <c r="JO209" s="3">
        <v>0</v>
      </c>
      <c r="JP209" s="20">
        <f t="shared" ref="JP209:JP214" si="1317">JO209/1.18</f>
        <v>0</v>
      </c>
      <c r="JQ209" s="12">
        <f t="shared" ref="JQ209:JQ214" si="1318">IF(JM209,JM209/JN209,0)</f>
        <v>0</v>
      </c>
      <c r="JR209" s="12">
        <f t="shared" ref="JR209:JR214" si="1319">IF(JM209,JM209/JP209,0)</f>
        <v>0</v>
      </c>
      <c r="JS209" s="12" t="e">
        <f t="shared" ref="JS209:JS214" si="1320">JE209/JH209</f>
        <v>#DIV/0!</v>
      </c>
      <c r="JT209" s="12" t="e">
        <f t="shared" ref="JT209:JT214" si="1321">1-JS209</f>
        <v>#DIV/0!</v>
      </c>
      <c r="JU209" s="100">
        <v>0</v>
      </c>
      <c r="JV209" s="3">
        <v>0</v>
      </c>
      <c r="JW209" s="3">
        <v>0</v>
      </c>
      <c r="JX209" s="3">
        <v>0</v>
      </c>
      <c r="JY209" s="3">
        <v>0</v>
      </c>
      <c r="JZ209" s="3">
        <f t="shared" ref="JZ209:JZ214" si="1322">JX209-JY209</f>
        <v>0</v>
      </c>
      <c r="KA209" s="3">
        <v>0</v>
      </c>
      <c r="KB209" s="3">
        <f t="shared" ref="KB209:KB214" si="1323">SUM(JY209:KA209)</f>
        <v>0</v>
      </c>
      <c r="KC209" s="12">
        <f t="shared" ref="KC209:KC214" si="1324">IF(KA209,KA209/KB209,0)</f>
        <v>0</v>
      </c>
      <c r="KD209" s="12">
        <f t="shared" ref="KD209:KD214" si="1325">IF(JY209,JY209/JW209,0)</f>
        <v>0</v>
      </c>
      <c r="KE209" s="88">
        <f t="shared" ref="KE209:KE214" si="1326">IF(KG209,KG209/JY209,0)</f>
        <v>0</v>
      </c>
      <c r="KF209" s="45">
        <f t="shared" ref="KF209:KF214" si="1327">IF(KG209,KG209/KB209,0)</f>
        <v>0</v>
      </c>
      <c r="KG209" s="3">
        <v>0</v>
      </c>
      <c r="KH209" s="3">
        <v>0</v>
      </c>
      <c r="KI209" s="3">
        <v>0</v>
      </c>
      <c r="KJ209" s="20">
        <f t="shared" ref="KJ209:KJ214" si="1328">KI209/1.18</f>
        <v>0</v>
      </c>
      <c r="KK209" s="12">
        <f t="shared" ref="KK209:KK214" si="1329">IF(KG209,KG209/KH209,0)</f>
        <v>0</v>
      </c>
      <c r="KL209" s="12">
        <f t="shared" ref="KL209:KL214" si="1330">IF(KG209,KG209/KJ209,0)</f>
        <v>0</v>
      </c>
      <c r="KM209" s="12" t="e">
        <f t="shared" ref="KM209:KM214" si="1331">JY209/KB209</f>
        <v>#DIV/0!</v>
      </c>
      <c r="KN209" s="12" t="e">
        <f t="shared" ref="KN209:KN214" si="1332">1-KM209</f>
        <v>#DIV/0!</v>
      </c>
      <c r="KO209" s="100">
        <v>0</v>
      </c>
      <c r="KP209" s="3">
        <v>0</v>
      </c>
      <c r="KQ209" s="3">
        <v>0</v>
      </c>
      <c r="KR209" s="3">
        <v>0</v>
      </c>
      <c r="KS209" s="3">
        <v>0</v>
      </c>
      <c r="KT209" s="3">
        <f t="shared" ref="KT209:KT214" si="1333">KR209-KS209</f>
        <v>0</v>
      </c>
      <c r="KU209" s="3">
        <v>0</v>
      </c>
      <c r="KV209" s="3">
        <f t="shared" ref="KV209:KV214" si="1334">SUM(KS209:KU209)</f>
        <v>0</v>
      </c>
      <c r="KW209" s="12">
        <f t="shared" ref="KW209:KW214" si="1335">IF(KU209,KU209/KV209,0)</f>
        <v>0</v>
      </c>
      <c r="KX209" s="12">
        <f t="shared" ref="KX209:KX214" si="1336">IF(KS209,KS209/KQ209,0)</f>
        <v>0</v>
      </c>
      <c r="KY209" s="88">
        <f t="shared" ref="KY209:KY214" si="1337">IF(LA209,LA209/KS209,0)</f>
        <v>0</v>
      </c>
      <c r="KZ209" s="45">
        <f t="shared" ref="KZ209:KZ214" si="1338">IF(LA209,LA209/KV209,0)</f>
        <v>0</v>
      </c>
      <c r="LA209" s="3">
        <v>0</v>
      </c>
      <c r="LB209" s="3">
        <v>0</v>
      </c>
      <c r="LC209" s="3">
        <v>0</v>
      </c>
      <c r="LD209" s="20">
        <f t="shared" ref="LD209:LD214" si="1339">LC209/1.18</f>
        <v>0</v>
      </c>
      <c r="LE209" s="12">
        <f t="shared" ref="LE209:LE214" si="1340">IF(LA209,LA209/LB209,0)</f>
        <v>0</v>
      </c>
      <c r="LF209" s="12">
        <f t="shared" ref="LF209:LF214" si="1341">IF(LA209,LA209/LD209,0)</f>
        <v>0</v>
      </c>
      <c r="LG209" s="12" t="e">
        <f t="shared" ref="LG209:LG214" si="1342">KS209/KV209</f>
        <v>#DIV/0!</v>
      </c>
      <c r="LH209" s="12" t="e">
        <f t="shared" ref="LH209:LH214" si="1343">1-LG209</f>
        <v>#DIV/0!</v>
      </c>
      <c r="LI209" s="100">
        <v>0</v>
      </c>
      <c r="LJ209" s="3">
        <v>0</v>
      </c>
      <c r="LK209" s="3">
        <v>0</v>
      </c>
      <c r="LL209" s="3">
        <v>0</v>
      </c>
      <c r="LM209" s="3">
        <v>0</v>
      </c>
      <c r="LN209" s="3">
        <f t="shared" ref="LN209:LN214" si="1344">LL209-LM209</f>
        <v>0</v>
      </c>
      <c r="LO209" s="3">
        <v>0</v>
      </c>
      <c r="LP209" s="3">
        <f t="shared" ref="LP209:LP214" si="1345">SUM(LM209:LO209)</f>
        <v>0</v>
      </c>
      <c r="LQ209" s="12">
        <f t="shared" ref="LQ209:LQ214" si="1346">IF(LO209,LO209/LP209,0)</f>
        <v>0</v>
      </c>
      <c r="LR209" s="12">
        <f t="shared" ref="LR209:LR214" si="1347">IF(LM209,LM209/LK209,0)</f>
        <v>0</v>
      </c>
      <c r="LS209" s="88">
        <f t="shared" ref="LS209:LS214" si="1348">IF(LU209,LU209/LM209,0)</f>
        <v>0</v>
      </c>
      <c r="LT209" s="45">
        <f t="shared" ref="LT209:LT214" si="1349">IF(LU209,LU209/LP209,0)</f>
        <v>0</v>
      </c>
      <c r="LU209" s="88">
        <v>0</v>
      </c>
      <c r="LV209" s="88">
        <v>0</v>
      </c>
      <c r="LW209" s="88">
        <v>0</v>
      </c>
      <c r="LX209" s="88">
        <f t="shared" ref="LX209:LX214" si="1350">LW209/1.18</f>
        <v>0</v>
      </c>
      <c r="LY209" s="12">
        <f t="shared" ref="LY209:LY214" si="1351">IF(LU209,LU209/LV209,0)</f>
        <v>0</v>
      </c>
      <c r="LZ209" s="12">
        <f t="shared" ref="LZ209:LZ214" si="1352">IF(LU209,LU209/LX209,0)</f>
        <v>0</v>
      </c>
      <c r="MA209" s="12" t="e">
        <f t="shared" ref="MA209:MA214" si="1353">LM209/LP209</f>
        <v>#DIV/0!</v>
      </c>
      <c r="MB209" s="12" t="e">
        <f t="shared" ref="MB209:MB214" si="1354">1-MA209</f>
        <v>#DIV/0!</v>
      </c>
      <c r="MC209" s="100">
        <v>0</v>
      </c>
      <c r="MD209" s="3">
        <v>0</v>
      </c>
      <c r="ME209" s="3">
        <v>0</v>
      </c>
      <c r="MF209" s="3">
        <v>0</v>
      </c>
      <c r="MG209" s="3">
        <v>0</v>
      </c>
      <c r="MH209" s="3">
        <f t="shared" ref="MH209:MH214" si="1355">MF209-MG209</f>
        <v>0</v>
      </c>
      <c r="MI209" s="3">
        <v>0</v>
      </c>
      <c r="MJ209" s="3">
        <f t="shared" ref="MJ209:MJ214" si="1356">SUM(MG209:MI209)</f>
        <v>0</v>
      </c>
      <c r="MK209" s="12">
        <f t="shared" ref="MK209:MK214" si="1357">IF(MI209,MI209/MJ209,0)</f>
        <v>0</v>
      </c>
      <c r="ML209" s="12">
        <f t="shared" ref="ML209:ML214" si="1358">IF(MG209,MG209/ME209,0)</f>
        <v>0</v>
      </c>
      <c r="MM209" s="88">
        <f t="shared" ref="MM209:MM214" si="1359">IF(MO209,MO209/MG209,0)</f>
        <v>0</v>
      </c>
      <c r="MN209" s="45">
        <f t="shared" ref="MN209:MN214" si="1360">IF(MO209,MO209/MJ209,0)</f>
        <v>0</v>
      </c>
      <c r="MO209" s="88">
        <v>0</v>
      </c>
      <c r="MP209" s="88">
        <v>0</v>
      </c>
      <c r="MQ209" s="88">
        <v>0</v>
      </c>
      <c r="MR209" s="88">
        <f t="shared" ref="MR209:MR214" si="1361">MQ209/1.18</f>
        <v>0</v>
      </c>
      <c r="MS209" s="12">
        <f t="shared" ref="MS209:MS214" si="1362">IF(MO209,MO209/MP209,0)</f>
        <v>0</v>
      </c>
      <c r="MT209" s="12">
        <f t="shared" ref="MT209:MT214" si="1363">IF(MO209,MO209/MR209,0)</f>
        <v>0</v>
      </c>
      <c r="MU209" s="12" t="e">
        <f t="shared" ref="MU209:MU214" si="1364">MG209/MJ209</f>
        <v>#DIV/0!</v>
      </c>
      <c r="MV209" s="12" t="e">
        <f t="shared" ref="MV209:MV214" si="1365">1-MU209</f>
        <v>#DIV/0!</v>
      </c>
      <c r="MW209" s="100">
        <v>0</v>
      </c>
      <c r="MX209" s="3">
        <v>0</v>
      </c>
      <c r="MY209" s="3">
        <v>0</v>
      </c>
      <c r="MZ209" s="3">
        <v>0</v>
      </c>
      <c r="NA209" s="3">
        <v>0</v>
      </c>
      <c r="NB209" s="3">
        <f t="shared" ref="NB209:NB214" si="1366">MZ209-NA209</f>
        <v>0</v>
      </c>
      <c r="NC209" s="3">
        <v>0</v>
      </c>
      <c r="ND209" s="3">
        <f t="shared" ref="ND209:ND214" si="1367">SUM(NA209:NC209)</f>
        <v>0</v>
      </c>
      <c r="NE209" s="12">
        <f t="shared" ref="NE209:NE214" si="1368">IF(NC209,NC209/ND209,0)</f>
        <v>0</v>
      </c>
      <c r="NF209" s="12">
        <f t="shared" ref="NF209:NF214" si="1369">IF(NA209,NA209/MY209,0)</f>
        <v>0</v>
      </c>
      <c r="NG209" s="88">
        <f t="shared" ref="NG209:NG214" si="1370">IF(NI209,NI209/NA209,0)</f>
        <v>0</v>
      </c>
      <c r="NH209" s="45">
        <f t="shared" ref="NH209:NH214" si="1371">IF(NI209,NI209/ND209,0)</f>
        <v>0</v>
      </c>
      <c r="NI209" s="88">
        <v>0</v>
      </c>
      <c r="NJ209" s="88">
        <v>0</v>
      </c>
      <c r="NK209" s="88">
        <v>0</v>
      </c>
      <c r="NL209" s="88">
        <f t="shared" ref="NL209:NL214" si="1372">NK209/1.18</f>
        <v>0</v>
      </c>
      <c r="NM209" s="12">
        <f t="shared" ref="NM209:NM214" si="1373">IF(NI209,NI209/NJ209,0)</f>
        <v>0</v>
      </c>
      <c r="NN209" s="12">
        <f t="shared" ref="NN209:NN214" si="1374">IF(NI209,NI209/NL209,0)</f>
        <v>0</v>
      </c>
      <c r="NO209" s="12" t="e">
        <f t="shared" ref="NO209:NO214" si="1375">NA209/ND209</f>
        <v>#DIV/0!</v>
      </c>
      <c r="NP209" s="12" t="e">
        <f t="shared" ref="NP209:NP214" si="1376">1-NO209</f>
        <v>#DIV/0!</v>
      </c>
      <c r="NQ209" s="100">
        <v>0</v>
      </c>
      <c r="NR209" s="3">
        <v>0</v>
      </c>
      <c r="NS209" s="3">
        <v>0</v>
      </c>
      <c r="NT209" s="3">
        <v>0</v>
      </c>
      <c r="NU209" s="3">
        <v>0</v>
      </c>
      <c r="NV209" s="3">
        <f t="shared" ref="NV209:NV214" si="1377">NT209-NU209</f>
        <v>0</v>
      </c>
      <c r="NW209" s="3">
        <f t="shared" ref="NW209:NW214" si="1378">SUM(NU209:NV209)</f>
        <v>0</v>
      </c>
      <c r="NX209" s="12">
        <f t="shared" ref="NX209:NX214" si="1379">IF(NU209,NU209/NS209,0)</f>
        <v>0</v>
      </c>
      <c r="NY209" s="88">
        <f t="shared" ref="NY209:NY214" si="1380">IF(OA209,OA209/NU209,0)</f>
        <v>0</v>
      </c>
      <c r="NZ209" s="45">
        <f t="shared" ref="NZ209:NZ214" si="1381">IF(OA209,OA209/NW209,0)</f>
        <v>0</v>
      </c>
      <c r="OA209" s="88">
        <v>0</v>
      </c>
      <c r="OB209" s="88">
        <v>0</v>
      </c>
      <c r="OC209" s="88">
        <v>0</v>
      </c>
      <c r="OD209" s="88">
        <f t="shared" ref="OD209:OD214" si="1382">OC209/1.18</f>
        <v>0</v>
      </c>
      <c r="OE209" s="12">
        <f t="shared" ref="OE209:OE214" si="1383">OD209/$OD$2</f>
        <v>0</v>
      </c>
      <c r="OF209" s="12">
        <f t="shared" ref="OF209:OF214" si="1384">IF(OA209,OA209/OB209,0)</f>
        <v>0</v>
      </c>
      <c r="OG209" s="12">
        <f t="shared" ref="OG209:OG214" si="1385">IF(OA209,OA209/OD209,0)</f>
        <v>0</v>
      </c>
      <c r="OH209" s="12" t="e">
        <f t="shared" ref="OH209:OH214" si="1386">NU209/NW209</f>
        <v>#DIV/0!</v>
      </c>
      <c r="OI209" s="12" t="e">
        <f t="shared" ref="OI209:OI214" si="1387">1-OH209</f>
        <v>#DIV/0!</v>
      </c>
      <c r="OJ209" s="3">
        <v>0</v>
      </c>
      <c r="OK209" s="3">
        <v>0</v>
      </c>
      <c r="OL209" s="3">
        <v>0</v>
      </c>
      <c r="OM209" s="3">
        <v>0</v>
      </c>
      <c r="ON209" s="3">
        <v>0</v>
      </c>
      <c r="OO209" s="3">
        <f t="shared" ref="OO209:OO214" si="1388">OJ209+OK209+OL209+OM209+ON209</f>
        <v>0</v>
      </c>
      <c r="OP209" s="88">
        <f t="shared" ref="OP209:OP214" si="1389">OO209*H209</f>
        <v>0</v>
      </c>
      <c r="OQ209" s="12">
        <f t="shared" ref="OQ209:OQ214" si="1390">OP209/$OP$2</f>
        <v>0</v>
      </c>
      <c r="OR209" s="3">
        <v>0</v>
      </c>
      <c r="OS209" s="100">
        <v>0</v>
      </c>
      <c r="OT209" s="3">
        <v>0</v>
      </c>
      <c r="OU209" s="3">
        <v>0</v>
      </c>
      <c r="OV209" s="3">
        <v>0</v>
      </c>
      <c r="OW209" s="3">
        <v>0</v>
      </c>
      <c r="OX209" s="3">
        <f t="shared" ref="OX209:OX214" si="1391">OV209-OW209</f>
        <v>0</v>
      </c>
      <c r="OY209" s="3">
        <f t="shared" ref="OY209:OY214" si="1392">SUM(OW209:OX209)</f>
        <v>0</v>
      </c>
      <c r="OZ209" s="12">
        <f t="shared" ref="OZ209:OZ214" si="1393">IF(OW209,OW209/OU209,0)</f>
        <v>0</v>
      </c>
      <c r="PA209" s="88">
        <f t="shared" ref="PA209:PA214" si="1394">IF(PC209,PC209/OW209,0)</f>
        <v>0</v>
      </c>
      <c r="PB209" s="45">
        <f t="shared" ref="PB209:PB214" si="1395">IF(PC209,PC209/OY209,0)</f>
        <v>0</v>
      </c>
      <c r="PC209" s="88">
        <v>0</v>
      </c>
      <c r="PD209" s="88">
        <v>0</v>
      </c>
      <c r="PE209" s="88">
        <v>0</v>
      </c>
      <c r="PF209" s="88">
        <f t="shared" ref="PF209:PF214" si="1396">PE209/1.18</f>
        <v>0</v>
      </c>
      <c r="PG209" s="12">
        <f t="shared" ref="PG209:PG214" si="1397">PF209/$PF$2</f>
        <v>0</v>
      </c>
      <c r="PH209" s="12">
        <f t="shared" ref="PH209:PH214" si="1398">IF(PC209,PC209/PD209,0)</f>
        <v>0</v>
      </c>
      <c r="PI209" s="12">
        <f t="shared" ref="PI209:PI214" si="1399">IF(PC209,PC209/PF209,0)</f>
        <v>0</v>
      </c>
      <c r="PJ209" s="12" t="e">
        <f t="shared" ref="PJ209:PJ214" si="1400">OW209/OY209</f>
        <v>#DIV/0!</v>
      </c>
      <c r="PK209" s="12" t="e">
        <f t="shared" ref="PK209:PK214" si="1401">1-PJ209</f>
        <v>#DIV/0!</v>
      </c>
      <c r="PL209" s="3">
        <v>0</v>
      </c>
      <c r="PM209" s="3">
        <v>0</v>
      </c>
      <c r="PN209" s="3">
        <v>0</v>
      </c>
      <c r="PO209" s="3">
        <v>0</v>
      </c>
      <c r="PP209" s="3">
        <v>0</v>
      </c>
      <c r="PQ209" s="3">
        <v>0</v>
      </c>
      <c r="PR209" s="3">
        <f t="shared" ref="PR209:PR214" si="1402">PL209+PM209+PN209+PO209+PQ209</f>
        <v>0</v>
      </c>
      <c r="PS209" s="88">
        <f t="shared" ref="PS209:PS214" si="1403">PR209*H209</f>
        <v>0</v>
      </c>
      <c r="PT209" s="12">
        <f t="shared" ref="PT209:PT214" si="1404">PS209/$PS$2</f>
        <v>0</v>
      </c>
      <c r="PU209" s="3">
        <v>0</v>
      </c>
      <c r="PV209" s="100">
        <v>0</v>
      </c>
      <c r="PW209" s="3">
        <v>0</v>
      </c>
      <c r="PX209" s="3">
        <v>0</v>
      </c>
      <c r="PY209" s="3">
        <v>0</v>
      </c>
      <c r="PZ209" s="3">
        <v>0</v>
      </c>
      <c r="QA209" s="3">
        <f t="shared" ref="QA209:QA214" si="1405">PY209-PZ209</f>
        <v>0</v>
      </c>
      <c r="QB209" s="3">
        <f t="shared" ref="QB209:QB214" si="1406">SUM(PZ209:QA209)</f>
        <v>0</v>
      </c>
      <c r="QC209" s="12">
        <f t="shared" ref="QC209:QC214" si="1407">IF(PZ209,PZ209/PX209,0)</f>
        <v>0</v>
      </c>
      <c r="QD209" s="88">
        <f t="shared" ref="QD209:QD214" si="1408">IF(QF209,QF209/PZ209,0)</f>
        <v>0</v>
      </c>
      <c r="QE209" s="45">
        <f t="shared" ref="QE209:QE214" si="1409">IF(QF209,QF209/QB209,0)</f>
        <v>0</v>
      </c>
      <c r="QF209" s="88">
        <v>0</v>
      </c>
      <c r="QG209" s="88">
        <v>0</v>
      </c>
      <c r="QH209" s="88">
        <v>0</v>
      </c>
      <c r="QI209" s="88">
        <f t="shared" ref="QI209:QI214" si="1410">QH209/1.18</f>
        <v>0</v>
      </c>
      <c r="QJ209" s="12">
        <f t="shared" ref="QJ209:QJ214" si="1411">QI209/$QI$2</f>
        <v>0</v>
      </c>
      <c r="QK209" s="12">
        <f t="shared" ref="QK209:QK214" si="1412">IF(QF209,QF209/QG209,0)</f>
        <v>0</v>
      </c>
      <c r="QL209" s="12">
        <f t="shared" ref="QL209:QL214" si="1413">IF(QF209,QF209/QI209,0)</f>
        <v>0</v>
      </c>
      <c r="QM209" s="12" t="e">
        <f t="shared" ref="QM209:QM214" si="1414">PZ209/QB209</f>
        <v>#DIV/0!</v>
      </c>
      <c r="QN209" s="12" t="e">
        <f t="shared" ref="QN209:QN214" si="1415">1-QM209</f>
        <v>#DIV/0!</v>
      </c>
      <c r="QO209" s="3">
        <v>0</v>
      </c>
      <c r="QP209" s="3"/>
      <c r="QQ209" s="3">
        <v>0</v>
      </c>
      <c r="QR209" s="3">
        <v>0</v>
      </c>
      <c r="QS209" s="3">
        <v>0</v>
      </c>
      <c r="QT209" s="3">
        <v>0</v>
      </c>
      <c r="QU209" s="3">
        <f t="shared" ref="QU209:QU214" si="1416">QO209+QP209+QQ209+QR209+QT209</f>
        <v>0</v>
      </c>
      <c r="QV209" s="88">
        <f t="shared" ref="QV209:QV214" si="1417">QU209*H209</f>
        <v>0</v>
      </c>
      <c r="QW209" s="12">
        <f t="shared" ref="QW209:QW214" si="1418">QV209/$QV$2</f>
        <v>0</v>
      </c>
      <c r="QX209" s="3">
        <v>0</v>
      </c>
      <c r="QY209" s="100">
        <v>0</v>
      </c>
      <c r="QZ209" s="3">
        <v>0</v>
      </c>
      <c r="RA209" s="3">
        <v>0</v>
      </c>
      <c r="RB209" s="3">
        <v>0</v>
      </c>
      <c r="RC209" s="3">
        <v>0</v>
      </c>
      <c r="RD209" s="3">
        <f t="shared" si="1087"/>
        <v>0</v>
      </c>
      <c r="RE209" s="3">
        <f t="shared" si="1088"/>
        <v>0</v>
      </c>
      <c r="RF209" s="12">
        <f t="shared" si="1089"/>
        <v>0</v>
      </c>
      <c r="RG209" s="88">
        <f t="shared" si="1090"/>
        <v>0</v>
      </c>
      <c r="RH209" s="45">
        <f t="shared" si="1091"/>
        <v>0</v>
      </c>
      <c r="RI209" s="88">
        <v>0</v>
      </c>
      <c r="RJ209" s="88">
        <v>0</v>
      </c>
      <c r="RK209" s="88">
        <v>0</v>
      </c>
      <c r="RL209" s="88">
        <f t="shared" si="1092"/>
        <v>0</v>
      </c>
      <c r="RM209" s="12">
        <f t="shared" si="1093"/>
        <v>0</v>
      </c>
      <c r="RN209" s="12">
        <f t="shared" si="1094"/>
        <v>0</v>
      </c>
      <c r="RO209" s="12">
        <f t="shared" si="1095"/>
        <v>0</v>
      </c>
      <c r="RP209" s="169" t="str">
        <f t="shared" si="1096"/>
        <v>AM-C21</v>
      </c>
      <c r="RQ209" s="12" t="e">
        <f t="shared" si="1097"/>
        <v>#DIV/0!</v>
      </c>
      <c r="RR209" s="12" t="e">
        <f t="shared" si="1098"/>
        <v>#DIV/0!</v>
      </c>
      <c r="RS209" s="3">
        <v>0</v>
      </c>
      <c r="RT209" s="3">
        <v>0</v>
      </c>
      <c r="RU209" s="3">
        <v>0</v>
      </c>
      <c r="RV209" s="3">
        <v>0</v>
      </c>
      <c r="RW209" s="3">
        <v>0</v>
      </c>
      <c r="RX209" s="3">
        <v>0</v>
      </c>
      <c r="RY209" s="3">
        <f t="shared" si="1099"/>
        <v>0</v>
      </c>
      <c r="RZ209" s="88">
        <f t="shared" si="1100"/>
        <v>0</v>
      </c>
      <c r="SA209" s="12">
        <f t="shared" si="1101"/>
        <v>0</v>
      </c>
      <c r="SB209" s="3">
        <v>0</v>
      </c>
      <c r="SC209" s="100">
        <v>0</v>
      </c>
      <c r="SD209" s="3">
        <v>0</v>
      </c>
      <c r="SE209" s="3">
        <v>0</v>
      </c>
      <c r="SF209" s="3">
        <v>0</v>
      </c>
      <c r="SG209" s="3">
        <v>0</v>
      </c>
      <c r="SH209" s="3">
        <f t="shared" si="1102"/>
        <v>0</v>
      </c>
      <c r="SI209" s="3">
        <f t="shared" si="1103"/>
        <v>0</v>
      </c>
      <c r="SJ209" s="12">
        <f t="shared" si="1104"/>
        <v>0</v>
      </c>
      <c r="SK209" s="88">
        <f t="shared" si="1105"/>
        <v>0</v>
      </c>
      <c r="SL209" s="45">
        <f t="shared" si="1106"/>
        <v>0</v>
      </c>
      <c r="SM209" s="88">
        <v>0</v>
      </c>
      <c r="SN209" s="88">
        <v>0</v>
      </c>
      <c r="SO209" s="88">
        <v>0</v>
      </c>
      <c r="SP209" s="88">
        <f t="shared" si="1107"/>
        <v>0</v>
      </c>
      <c r="SQ209" s="12">
        <f t="shared" si="1108"/>
        <v>0</v>
      </c>
      <c r="SR209" s="87">
        <f t="shared" si="1109"/>
        <v>0</v>
      </c>
      <c r="SS209" s="87">
        <f t="shared" si="1110"/>
        <v>0</v>
      </c>
      <c r="ST209" s="169" t="str">
        <f t="shared" si="1111"/>
        <v>AM-C21</v>
      </c>
      <c r="SU209" s="12" t="e">
        <f t="shared" si="1112"/>
        <v>#DIV/0!</v>
      </c>
      <c r="SV209" s="12" t="e">
        <f t="shared" si="1113"/>
        <v>#DIV/0!</v>
      </c>
      <c r="SW209" s="3">
        <v>0</v>
      </c>
      <c r="SX209" s="3">
        <v>0</v>
      </c>
      <c r="SY209" s="3">
        <v>0</v>
      </c>
      <c r="SZ209" s="3">
        <v>0</v>
      </c>
      <c r="TA209" s="3">
        <v>0</v>
      </c>
      <c r="TB209" s="3">
        <v>0</v>
      </c>
      <c r="TC209" s="3">
        <f t="shared" si="1114"/>
        <v>0</v>
      </c>
      <c r="TD209" s="88">
        <f t="shared" si="1115"/>
        <v>0</v>
      </c>
      <c r="TE209" s="12">
        <f t="shared" si="1116"/>
        <v>0</v>
      </c>
      <c r="TF209" s="3">
        <v>0</v>
      </c>
      <c r="TG209" s="100">
        <f>SUMIFS(Main!TX:TX,Main!B:B,B:B)</f>
        <v>0</v>
      </c>
      <c r="TH209" s="3">
        <v>0</v>
      </c>
      <c r="TI209" s="3">
        <v>0</v>
      </c>
      <c r="TJ209" s="3">
        <f>SUMIFS(Main!TT:TT,Main!B:B,B:B)</f>
        <v>0</v>
      </c>
      <c r="TK209" s="3">
        <v>0</v>
      </c>
      <c r="TL209" s="3">
        <f t="shared" si="1117"/>
        <v>0</v>
      </c>
      <c r="TM209" s="3">
        <f t="shared" si="1118"/>
        <v>0</v>
      </c>
      <c r="TN209" s="12">
        <f t="shared" si="1119"/>
        <v>0</v>
      </c>
      <c r="TO209" s="88">
        <f t="shared" si="1120"/>
        <v>0</v>
      </c>
      <c r="TP209" s="45">
        <f t="shared" si="1121"/>
        <v>0</v>
      </c>
      <c r="TQ209" s="88">
        <v>0</v>
      </c>
      <c r="TR209" s="88">
        <v>0</v>
      </c>
      <c r="TS209" s="88">
        <f>SUMIFS(Main!TU:TU,Main!B:B,B:B)</f>
        <v>0</v>
      </c>
      <c r="TT209" s="88">
        <f t="shared" si="1122"/>
        <v>0</v>
      </c>
      <c r="TU209" s="12">
        <f t="shared" si="1123"/>
        <v>0</v>
      </c>
      <c r="TV209" s="87">
        <f t="shared" si="1124"/>
        <v>0</v>
      </c>
      <c r="TW209" s="87">
        <f t="shared" si="1125"/>
        <v>0</v>
      </c>
      <c r="TX209" s="169" t="str">
        <f t="shared" si="1126"/>
        <v>AM-C21</v>
      </c>
      <c r="TY209" s="12" t="e">
        <f t="shared" si="1127"/>
        <v>#DIV/0!</v>
      </c>
      <c r="TZ209" s="12" t="e">
        <f t="shared" si="1128"/>
        <v>#DIV/0!</v>
      </c>
      <c r="UA209" s="3">
        <f>SUMIFS(Main!UG:UG,Main!B:B,B:B)</f>
        <v>0</v>
      </c>
      <c r="UB209" s="3">
        <f>SUMIFS(Main!UI:UI,Main!B:B,B:B)</f>
        <v>0</v>
      </c>
      <c r="UC209" s="3">
        <f>SUMIFS(Main!UK:UK,Main!B:B,B:B)</f>
        <v>0</v>
      </c>
      <c r="UD209" s="3">
        <f>SUMIFS(Main!UO:UO,Main!B:B,B:B)</f>
        <v>0</v>
      </c>
      <c r="UE209" s="3">
        <f>SUMIFS(Main!UQ:UQ,Main!B:B,B:B)</f>
        <v>0</v>
      </c>
      <c r="UF209" s="3">
        <f>SUMIFS(Main!US:US,Main!B:B,B:B)</f>
        <v>0</v>
      </c>
      <c r="UG209" s="3">
        <f t="shared" si="1129"/>
        <v>0</v>
      </c>
      <c r="UH209" s="88">
        <f t="shared" si="1130"/>
        <v>0</v>
      </c>
      <c r="UI209" s="12">
        <f t="shared" si="1131"/>
        <v>0</v>
      </c>
      <c r="UJ209" s="3">
        <f>SUMIFS(Main!UW:UW,Main!B:B,B:B)</f>
        <v>0</v>
      </c>
      <c r="UK209" s="100">
        <f>SUMIFS(Main!VI:VI,Main!A:A,A:A)</f>
        <v>0</v>
      </c>
      <c r="UL209" s="3">
        <v>0</v>
      </c>
      <c r="UM209" s="3">
        <v>0</v>
      </c>
      <c r="UN209" s="3">
        <f>SUMIFS(Main!VE:VE,Main!A:A,A:A)</f>
        <v>0</v>
      </c>
      <c r="UO209" s="3"/>
      <c r="UP209" s="3">
        <f t="shared" si="1275"/>
        <v>0</v>
      </c>
      <c r="UQ209" s="3">
        <f t="shared" si="1276"/>
        <v>0</v>
      </c>
      <c r="UR209" s="12">
        <f t="shared" si="1277"/>
        <v>0</v>
      </c>
      <c r="US209" s="88">
        <f t="shared" si="1278"/>
        <v>0</v>
      </c>
      <c r="UT209" s="45">
        <f t="shared" si="1279"/>
        <v>0</v>
      </c>
      <c r="UU209" s="88">
        <v>0</v>
      </c>
      <c r="UV209" s="88">
        <v>0</v>
      </c>
      <c r="UW209" s="88">
        <f>SUMIFS(Main!VF:VF,Main!A:A,A:A)</f>
        <v>0</v>
      </c>
      <c r="UX209" s="88">
        <f t="shared" si="1280"/>
        <v>0</v>
      </c>
      <c r="UY209" s="12">
        <f t="shared" si="1281"/>
        <v>0</v>
      </c>
      <c r="UZ209" s="87">
        <f t="shared" si="1282"/>
        <v>0</v>
      </c>
      <c r="VA209" s="87">
        <f t="shared" si="1283"/>
        <v>0</v>
      </c>
      <c r="VB209" s="169" t="str">
        <f t="shared" si="1274"/>
        <v>AM-C21</v>
      </c>
      <c r="VC209" s="12" t="e">
        <f t="shared" si="1288"/>
        <v>#DIV/0!</v>
      </c>
      <c r="VD209" s="12" t="e">
        <f t="shared" si="1284"/>
        <v>#DIV/0!</v>
      </c>
      <c r="VE209" s="3">
        <f>SUMIFS(Main!VR:VR,Main!B:B,B:B)</f>
        <v>0</v>
      </c>
      <c r="VF209" s="3">
        <f>SUMIFS(Main!VT:VT,Main!B:B,B:B)</f>
        <v>0</v>
      </c>
      <c r="VG209" s="3">
        <f>SUMIFS(Main!VV:VV,Main!B:B,B:B)</f>
        <v>0</v>
      </c>
      <c r="VH209" s="3">
        <f>SUMIFS(Main!VZ:VZ,Main!B:B,B:B)</f>
        <v>0</v>
      </c>
      <c r="VI209" s="3">
        <f>SUMIFS(Main!WB:WB,Main!B:B,B:B)</f>
        <v>0</v>
      </c>
      <c r="VJ209" s="3">
        <f>SUMIFS(Main!WD:WD,Main!B:B,B:B)</f>
        <v>0</v>
      </c>
      <c r="VK209" s="3">
        <f t="shared" si="1285"/>
        <v>0</v>
      </c>
      <c r="VL209" s="88">
        <f t="shared" si="1286"/>
        <v>0</v>
      </c>
      <c r="VM209" s="12">
        <f t="shared" si="1287"/>
        <v>0</v>
      </c>
      <c r="VN209" s="3">
        <f>SUMIFS(Main!WH:WH,Main!B:B,B:B)</f>
        <v>0</v>
      </c>
    </row>
    <row r="210" spans="1:586">
      <c r="A210" s="155" t="s">
        <v>112</v>
      </c>
      <c r="B210" s="154" t="s">
        <v>111</v>
      </c>
      <c r="C210" s="150" t="s">
        <v>294</v>
      </c>
      <c r="D210" s="150" t="s">
        <v>669</v>
      </c>
      <c r="E210" s="154" t="s">
        <v>250</v>
      </c>
      <c r="F210" s="150" t="s">
        <v>473</v>
      </c>
      <c r="G210" s="150" t="s">
        <v>432</v>
      </c>
      <c r="H210" s="17">
        <v>1071.5965938782354</v>
      </c>
      <c r="I210" s="1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87"/>
      <c r="V210" s="87"/>
      <c r="W210" s="12"/>
      <c r="X210" s="91"/>
      <c r="Y210" s="91"/>
      <c r="Z210" s="91">
        <v>37</v>
      </c>
      <c r="AA210" s="91"/>
      <c r="AB210" s="91"/>
      <c r="AC210" s="91"/>
      <c r="AD210" s="91"/>
      <c r="AE210" s="87"/>
      <c r="AF210" s="88">
        <v>25663.39</v>
      </c>
      <c r="AG210" s="88">
        <v>143698.37</v>
      </c>
      <c r="AH210" s="88"/>
      <c r="AI210" s="87">
        <f>AF210/AG210</f>
        <v>0.17859207449604333</v>
      </c>
      <c r="AJ210" s="87"/>
      <c r="AK210" s="12"/>
      <c r="AL210" s="3"/>
      <c r="AM210" s="3">
        <v>4690</v>
      </c>
      <c r="AN210" s="3"/>
      <c r="AO210" s="3">
        <v>41</v>
      </c>
      <c r="AP210" s="3"/>
      <c r="AQ210" s="3"/>
      <c r="AR210" s="3"/>
      <c r="AS210" s="3"/>
      <c r="AT210" s="87">
        <f>AO210/AM210</f>
        <v>8.7420042643923234E-3</v>
      </c>
      <c r="AU210" s="40">
        <f>AW210/AO210</f>
        <v>532.29268292682923</v>
      </c>
      <c r="AV210" s="40" t="e">
        <f>AW210/AN210</f>
        <v>#DIV/0!</v>
      </c>
      <c r="AW210" s="88">
        <v>21824</v>
      </c>
      <c r="AX210" s="88">
        <v>148171.42000000001</v>
      </c>
      <c r="AY210" s="88"/>
      <c r="AZ210" s="87">
        <f>AW210/AX210</f>
        <v>0.14728886312893538</v>
      </c>
      <c r="BA210" s="87"/>
      <c r="BB210" s="87"/>
      <c r="BC210" s="89"/>
      <c r="BD210" s="12"/>
      <c r="BE210" s="3"/>
      <c r="BF210" s="3">
        <v>2499</v>
      </c>
      <c r="BG210" s="3"/>
      <c r="BH210" s="3">
        <v>41</v>
      </c>
      <c r="BI210" s="3"/>
      <c r="BJ210" s="3"/>
      <c r="BK210" s="3"/>
      <c r="BL210" s="3"/>
      <c r="BM210" s="87">
        <f>BH210/BF210</f>
        <v>1.6406562625050022E-2</v>
      </c>
      <c r="BN210" s="40">
        <f>BP210/BH210</f>
        <v>393.92317073170733</v>
      </c>
      <c r="BO210" s="40"/>
      <c r="BP210" s="88">
        <v>16150.85</v>
      </c>
      <c r="BQ210" s="88">
        <v>126044.92</v>
      </c>
      <c r="BR210" s="88"/>
      <c r="BS210" s="12">
        <f>BP210/BQ210</f>
        <v>0.12813566782382027</v>
      </c>
      <c r="BT210" s="12"/>
      <c r="BU210" s="87"/>
      <c r="BV210" s="89"/>
      <c r="BW210" s="90" t="s">
        <v>623</v>
      </c>
      <c r="BX210" s="12"/>
      <c r="BY210" s="3"/>
      <c r="BZ210" s="3">
        <v>1877</v>
      </c>
      <c r="CA210" s="3"/>
      <c r="CB210" s="3">
        <v>28</v>
      </c>
      <c r="CC210" s="3"/>
      <c r="CD210" s="3"/>
      <c r="CE210" s="3"/>
      <c r="CF210" s="3"/>
      <c r="CG210" s="87">
        <f>CB210/BZ210</f>
        <v>1.4917421417155035E-2</v>
      </c>
      <c r="CH210" s="3">
        <f>CJ210/CB210</f>
        <v>463.29607142857145</v>
      </c>
      <c r="CI210" s="3"/>
      <c r="CJ210" s="88">
        <v>12972.29</v>
      </c>
      <c r="CK210" s="88">
        <v>116155.96</v>
      </c>
      <c r="CL210" s="88"/>
      <c r="CM210" s="87">
        <f>CJ210/CK210</f>
        <v>0.11167993446053048</v>
      </c>
      <c r="CN210" s="87"/>
      <c r="CO210" s="12"/>
      <c r="CP210" s="12"/>
      <c r="CQ210" s="77" t="s">
        <v>623</v>
      </c>
      <c r="CR210" s="12"/>
      <c r="CS210" s="3"/>
      <c r="CT210" s="3">
        <v>1155</v>
      </c>
      <c r="CU210" s="3"/>
      <c r="CV210" s="3">
        <v>33</v>
      </c>
      <c r="CW210" s="3"/>
      <c r="CX210" s="3"/>
      <c r="CY210" s="3"/>
      <c r="CZ210" s="3"/>
      <c r="DA210" s="87">
        <f>CV210/CT210</f>
        <v>2.8571428571428571E-2</v>
      </c>
      <c r="DB210" s="45">
        <f>DD210/CV210</f>
        <v>322.69696969696969</v>
      </c>
      <c r="DC210" s="3"/>
      <c r="DD210" s="88">
        <v>10649</v>
      </c>
      <c r="DE210" s="88">
        <v>148451</v>
      </c>
      <c r="DF210" s="88"/>
      <c r="DG210" s="12">
        <f>DD210/DE210</f>
        <v>7.1734107550639609E-2</v>
      </c>
      <c r="DH210" s="12"/>
      <c r="DI210" s="12"/>
      <c r="DJ210" s="12"/>
      <c r="DK210" s="3" t="s">
        <v>623</v>
      </c>
      <c r="DL210" s="2"/>
      <c r="DM210" s="3"/>
      <c r="DN210" s="3"/>
      <c r="DO210" s="3"/>
      <c r="DP210" s="3"/>
      <c r="DQ210" s="3"/>
      <c r="DR210" s="3"/>
      <c r="DS210" s="3"/>
      <c r="DT210" s="3"/>
      <c r="DU210" s="12"/>
      <c r="DV210" s="87"/>
      <c r="DW210" s="3"/>
      <c r="DX210" s="3"/>
      <c r="DY210" s="88"/>
      <c r="DZ210" s="88"/>
      <c r="EA210" s="88"/>
      <c r="EB210" s="12"/>
      <c r="EC210" s="12"/>
      <c r="ED210" s="12"/>
      <c r="EE210" s="12"/>
      <c r="EF210" s="3" t="s">
        <v>623</v>
      </c>
      <c r="EG210" s="12"/>
      <c r="EH210" s="3">
        <v>206066</v>
      </c>
      <c r="EI210" s="3">
        <v>748</v>
      </c>
      <c r="EJ210" s="3"/>
      <c r="EK210" s="3">
        <v>20</v>
      </c>
      <c r="EL210" s="3"/>
      <c r="EM210" s="3"/>
      <c r="EN210" s="3"/>
      <c r="EO210" s="3"/>
      <c r="EP210" s="12"/>
      <c r="EQ210" s="87">
        <f>IF(EK210,EK210/EI210,0)</f>
        <v>2.6737967914438502E-2</v>
      </c>
      <c r="ER210" s="3">
        <f>IF(ET210,ET210/EK210,0)</f>
        <v>242.3</v>
      </c>
      <c r="ES210" s="3"/>
      <c r="ET210" s="88">
        <v>4846</v>
      </c>
      <c r="EU210" s="88">
        <v>27942</v>
      </c>
      <c r="EV210" s="88"/>
      <c r="EW210" s="12">
        <f>IF(ET210,ET210/EU210,0)</f>
        <v>0.17343067783265334</v>
      </c>
      <c r="EX210" s="12"/>
      <c r="EY210" s="12"/>
      <c r="EZ210" s="12"/>
      <c r="FA210" s="3" t="s">
        <v>623</v>
      </c>
      <c r="FB210" s="12"/>
      <c r="FC210" s="3">
        <v>701307</v>
      </c>
      <c r="FD210" s="3">
        <v>2185</v>
      </c>
      <c r="FE210" s="3"/>
      <c r="FF210" s="3">
        <v>73</v>
      </c>
      <c r="FG210" s="3"/>
      <c r="FH210" s="3"/>
      <c r="FI210" s="3"/>
      <c r="FJ210" s="3"/>
      <c r="FK210" s="12"/>
      <c r="FL210" s="12">
        <f>IF(FF210,FF210/FD210,0)</f>
        <v>3.3409610983981694E-2</v>
      </c>
      <c r="FM210" s="3">
        <f>IF(FO210,FO210/FF210,0)</f>
        <v>209.39726027397259</v>
      </c>
      <c r="FN210" s="88"/>
      <c r="FO210" s="88">
        <v>15286</v>
      </c>
      <c r="FP210" s="88">
        <v>105644</v>
      </c>
      <c r="FQ210" s="88"/>
      <c r="FR210" s="12">
        <f>IF(FO210,FO210/FP210,0)</f>
        <v>0.14469349892090416</v>
      </c>
      <c r="FS210" s="12"/>
      <c r="FT210" s="12"/>
      <c r="FU210" s="39"/>
      <c r="FV210" s="77" t="s">
        <v>623</v>
      </c>
      <c r="FW210" s="12"/>
      <c r="FX210" s="3">
        <v>107673</v>
      </c>
      <c r="FY210" s="3">
        <v>361</v>
      </c>
      <c r="FZ210" s="3"/>
      <c r="GA210" s="3">
        <v>14</v>
      </c>
      <c r="GB210" s="3"/>
      <c r="GC210" s="3"/>
      <c r="GD210" s="3"/>
      <c r="GE210" s="3"/>
      <c r="GF210" s="12"/>
      <c r="GG210" s="12"/>
      <c r="GH210" s="88"/>
      <c r="GI210" s="45"/>
      <c r="GJ210" s="88">
        <v>2203</v>
      </c>
      <c r="GK210" s="88">
        <v>19667</v>
      </c>
      <c r="GL210" s="88"/>
      <c r="GM210" s="12">
        <f>IF(GJ210,GJ210/GK210,0)</f>
        <v>0.11201505059236284</v>
      </c>
      <c r="GN210" s="12"/>
      <c r="GO210" s="12"/>
      <c r="GP210" s="12"/>
      <c r="GQ210" s="77" t="s">
        <v>622</v>
      </c>
      <c r="GR210" s="12">
        <v>0</v>
      </c>
      <c r="GS210" s="3">
        <v>1194448</v>
      </c>
      <c r="GT210" s="3">
        <v>4355</v>
      </c>
      <c r="GU210" s="3">
        <v>0</v>
      </c>
      <c r="GV210" s="3">
        <v>60</v>
      </c>
      <c r="GW210" s="3">
        <v>0</v>
      </c>
      <c r="GX210" s="3">
        <v>0</v>
      </c>
      <c r="GY210" s="3">
        <v>0</v>
      </c>
      <c r="GZ210" s="3">
        <f>GV210+GW210+GX210</f>
        <v>60</v>
      </c>
      <c r="HA210" s="12">
        <f>IF(GX210,GX210/GZ210,0)</f>
        <v>0</v>
      </c>
      <c r="HB210" s="12">
        <f>IF(GV210,GV210/GT210,0)</f>
        <v>1.3777267508610792E-2</v>
      </c>
      <c r="HC210" s="88">
        <f>IF(HE210,HE210/GV210,0)</f>
        <v>616.37366666666662</v>
      </c>
      <c r="HD210" s="45">
        <f>IF(HE210,HE210/GZ210,0)</f>
        <v>616.37366666666662</v>
      </c>
      <c r="HE210" s="88">
        <v>36982.42</v>
      </c>
      <c r="HF210" s="88">
        <v>92908.479999999996</v>
      </c>
      <c r="HG210" s="88">
        <v>0</v>
      </c>
      <c r="HH210" s="12">
        <v>0.39810000000000001</v>
      </c>
      <c r="HI210" s="12" t="e">
        <f>IF(HE210,HE210/HG210,0)</f>
        <v>#DIV/0!</v>
      </c>
      <c r="HJ210" s="12">
        <f>GV210/GZ210</f>
        <v>1</v>
      </c>
      <c r="HK210" s="12">
        <f>1-HJ210</f>
        <v>0</v>
      </c>
      <c r="HL210" s="77" t="s">
        <v>250</v>
      </c>
      <c r="HM210" s="3">
        <v>0</v>
      </c>
      <c r="HN210" s="3">
        <v>0</v>
      </c>
      <c r="HO210" s="3">
        <v>0</v>
      </c>
      <c r="HP210" s="3">
        <v>0</v>
      </c>
      <c r="HQ210" s="3">
        <v>0</v>
      </c>
      <c r="HR210" s="3">
        <f t="shared" si="1289"/>
        <v>0</v>
      </c>
      <c r="HS210" s="3">
        <v>0</v>
      </c>
      <c r="HT210" s="3">
        <f t="shared" si="1290"/>
        <v>0</v>
      </c>
      <c r="HU210" s="12">
        <f t="shared" si="1291"/>
        <v>0</v>
      </c>
      <c r="HV210" s="12">
        <f t="shared" si="1292"/>
        <v>0</v>
      </c>
      <c r="HW210" s="88">
        <f t="shared" si="1293"/>
        <v>0</v>
      </c>
      <c r="HX210" s="45">
        <f t="shared" si="1294"/>
        <v>0</v>
      </c>
      <c r="HY210" s="3">
        <v>0</v>
      </c>
      <c r="HZ210" s="3">
        <v>0</v>
      </c>
      <c r="IA210" s="3">
        <v>0</v>
      </c>
      <c r="IB210" s="20">
        <f t="shared" si="1295"/>
        <v>0</v>
      </c>
      <c r="IC210" s="12">
        <f t="shared" si="1296"/>
        <v>0</v>
      </c>
      <c r="ID210" s="12">
        <f t="shared" si="1297"/>
        <v>0</v>
      </c>
      <c r="IE210" s="12" t="e">
        <f t="shared" si="1298"/>
        <v>#DIV/0!</v>
      </c>
      <c r="IF210" s="105" t="e">
        <f t="shared" si="1299"/>
        <v>#DIV/0!</v>
      </c>
      <c r="IG210" s="100">
        <v>0</v>
      </c>
      <c r="IH210" s="3">
        <v>0</v>
      </c>
      <c r="II210" s="3">
        <v>0</v>
      </c>
      <c r="IJ210" s="3">
        <v>0</v>
      </c>
      <c r="IK210" s="3">
        <v>0</v>
      </c>
      <c r="IL210" s="3">
        <f t="shared" si="1300"/>
        <v>0</v>
      </c>
      <c r="IM210" s="3">
        <v>0</v>
      </c>
      <c r="IN210" s="3">
        <f t="shared" si="1301"/>
        <v>0</v>
      </c>
      <c r="IO210" s="12">
        <f t="shared" si="1302"/>
        <v>0</v>
      </c>
      <c r="IP210" s="12">
        <f t="shared" si="1303"/>
        <v>0</v>
      </c>
      <c r="IQ210" s="88">
        <f t="shared" si="1304"/>
        <v>0</v>
      </c>
      <c r="IR210" s="45">
        <f t="shared" si="1305"/>
        <v>0</v>
      </c>
      <c r="IS210" s="3">
        <v>0</v>
      </c>
      <c r="IT210" s="3">
        <v>0</v>
      </c>
      <c r="IU210" s="3">
        <v>0</v>
      </c>
      <c r="IV210" s="20">
        <f t="shared" si="1306"/>
        <v>0</v>
      </c>
      <c r="IW210" s="12">
        <f t="shared" si="1307"/>
        <v>0</v>
      </c>
      <c r="IX210" s="12">
        <f t="shared" si="1308"/>
        <v>0</v>
      </c>
      <c r="IY210" s="12" t="e">
        <f t="shared" si="1309"/>
        <v>#DIV/0!</v>
      </c>
      <c r="IZ210" s="12" t="e">
        <f t="shared" si="1310"/>
        <v>#DIV/0!</v>
      </c>
      <c r="JA210" s="100">
        <v>0</v>
      </c>
      <c r="JB210" s="3">
        <v>0</v>
      </c>
      <c r="JC210" s="3">
        <v>0</v>
      </c>
      <c r="JD210" s="3">
        <v>0</v>
      </c>
      <c r="JE210" s="3">
        <v>0</v>
      </c>
      <c r="JF210" s="3">
        <f t="shared" si="1311"/>
        <v>0</v>
      </c>
      <c r="JG210" s="3">
        <v>0</v>
      </c>
      <c r="JH210" s="3">
        <f t="shared" si="1312"/>
        <v>0</v>
      </c>
      <c r="JI210" s="12">
        <f t="shared" si="1313"/>
        <v>0</v>
      </c>
      <c r="JJ210" s="12">
        <f t="shared" si="1314"/>
        <v>0</v>
      </c>
      <c r="JK210" s="88">
        <f t="shared" si="1315"/>
        <v>0</v>
      </c>
      <c r="JL210" s="45">
        <f t="shared" si="1316"/>
        <v>0</v>
      </c>
      <c r="JM210" s="3">
        <v>0</v>
      </c>
      <c r="JN210" s="3">
        <v>0</v>
      </c>
      <c r="JO210" s="3">
        <v>0</v>
      </c>
      <c r="JP210" s="20">
        <f t="shared" si="1317"/>
        <v>0</v>
      </c>
      <c r="JQ210" s="12">
        <f t="shared" si="1318"/>
        <v>0</v>
      </c>
      <c r="JR210" s="12">
        <f t="shared" si="1319"/>
        <v>0</v>
      </c>
      <c r="JS210" s="12" t="e">
        <f t="shared" si="1320"/>
        <v>#DIV/0!</v>
      </c>
      <c r="JT210" s="12" t="e">
        <f t="shared" si="1321"/>
        <v>#DIV/0!</v>
      </c>
      <c r="JU210" s="100">
        <v>0</v>
      </c>
      <c r="JV210" s="3">
        <v>0</v>
      </c>
      <c r="JW210" s="3">
        <v>0</v>
      </c>
      <c r="JX210" s="3">
        <v>0</v>
      </c>
      <c r="JY210" s="3">
        <v>0</v>
      </c>
      <c r="JZ210" s="3">
        <f t="shared" si="1322"/>
        <v>0</v>
      </c>
      <c r="KA210" s="3">
        <v>0</v>
      </c>
      <c r="KB210" s="3">
        <f t="shared" si="1323"/>
        <v>0</v>
      </c>
      <c r="KC210" s="12">
        <f t="shared" si="1324"/>
        <v>0</v>
      </c>
      <c r="KD210" s="12">
        <f t="shared" si="1325"/>
        <v>0</v>
      </c>
      <c r="KE210" s="88">
        <f t="shared" si="1326"/>
        <v>0</v>
      </c>
      <c r="KF210" s="45">
        <f t="shared" si="1327"/>
        <v>0</v>
      </c>
      <c r="KG210" s="3">
        <v>0</v>
      </c>
      <c r="KH210" s="3">
        <v>0</v>
      </c>
      <c r="KI210" s="3">
        <v>0</v>
      </c>
      <c r="KJ210" s="20">
        <f t="shared" si="1328"/>
        <v>0</v>
      </c>
      <c r="KK210" s="12">
        <f t="shared" si="1329"/>
        <v>0</v>
      </c>
      <c r="KL210" s="12">
        <f t="shared" si="1330"/>
        <v>0</v>
      </c>
      <c r="KM210" s="12" t="e">
        <f t="shared" si="1331"/>
        <v>#DIV/0!</v>
      </c>
      <c r="KN210" s="12" t="e">
        <f t="shared" si="1332"/>
        <v>#DIV/0!</v>
      </c>
      <c r="KO210" s="100">
        <v>0</v>
      </c>
      <c r="KP210" s="3">
        <v>0</v>
      </c>
      <c r="KQ210" s="3">
        <v>0</v>
      </c>
      <c r="KR210" s="3">
        <v>0</v>
      </c>
      <c r="KS210" s="3">
        <v>0</v>
      </c>
      <c r="KT210" s="3">
        <f t="shared" si="1333"/>
        <v>0</v>
      </c>
      <c r="KU210" s="3">
        <v>0</v>
      </c>
      <c r="KV210" s="3">
        <f t="shared" si="1334"/>
        <v>0</v>
      </c>
      <c r="KW210" s="12">
        <f t="shared" si="1335"/>
        <v>0</v>
      </c>
      <c r="KX210" s="12">
        <f t="shared" si="1336"/>
        <v>0</v>
      </c>
      <c r="KY210" s="88">
        <f t="shared" si="1337"/>
        <v>0</v>
      </c>
      <c r="KZ210" s="45">
        <f t="shared" si="1338"/>
        <v>0</v>
      </c>
      <c r="LA210" s="3">
        <v>0</v>
      </c>
      <c r="LB210" s="3">
        <v>0</v>
      </c>
      <c r="LC210" s="3">
        <v>0</v>
      </c>
      <c r="LD210" s="20">
        <f t="shared" si="1339"/>
        <v>0</v>
      </c>
      <c r="LE210" s="12">
        <f t="shared" si="1340"/>
        <v>0</v>
      </c>
      <c r="LF210" s="12">
        <f t="shared" si="1341"/>
        <v>0</v>
      </c>
      <c r="LG210" s="12" t="e">
        <f t="shared" si="1342"/>
        <v>#DIV/0!</v>
      </c>
      <c r="LH210" s="12" t="e">
        <f t="shared" si="1343"/>
        <v>#DIV/0!</v>
      </c>
      <c r="LI210" s="100">
        <v>0</v>
      </c>
      <c r="LJ210" s="3">
        <v>0</v>
      </c>
      <c r="LK210" s="3">
        <v>0</v>
      </c>
      <c r="LL210" s="3">
        <v>0</v>
      </c>
      <c r="LM210" s="3">
        <v>0</v>
      </c>
      <c r="LN210" s="3">
        <f t="shared" si="1344"/>
        <v>0</v>
      </c>
      <c r="LO210" s="3">
        <v>0</v>
      </c>
      <c r="LP210" s="3">
        <f t="shared" si="1345"/>
        <v>0</v>
      </c>
      <c r="LQ210" s="12">
        <f t="shared" si="1346"/>
        <v>0</v>
      </c>
      <c r="LR210" s="12">
        <f t="shared" si="1347"/>
        <v>0</v>
      </c>
      <c r="LS210" s="88">
        <f t="shared" si="1348"/>
        <v>0</v>
      </c>
      <c r="LT210" s="45">
        <f t="shared" si="1349"/>
        <v>0</v>
      </c>
      <c r="LU210" s="88">
        <v>0</v>
      </c>
      <c r="LV210" s="88">
        <v>0</v>
      </c>
      <c r="LW210" s="88">
        <v>0</v>
      </c>
      <c r="LX210" s="88">
        <f t="shared" si="1350"/>
        <v>0</v>
      </c>
      <c r="LY210" s="12">
        <f t="shared" si="1351"/>
        <v>0</v>
      </c>
      <c r="LZ210" s="12">
        <f t="shared" si="1352"/>
        <v>0</v>
      </c>
      <c r="MA210" s="12" t="e">
        <f t="shared" si="1353"/>
        <v>#DIV/0!</v>
      </c>
      <c r="MB210" s="12" t="e">
        <f t="shared" si="1354"/>
        <v>#DIV/0!</v>
      </c>
      <c r="MC210" s="100">
        <v>0</v>
      </c>
      <c r="MD210" s="3">
        <v>0</v>
      </c>
      <c r="ME210" s="3">
        <v>0</v>
      </c>
      <c r="MF210" s="3">
        <v>0</v>
      </c>
      <c r="MG210" s="3">
        <v>0</v>
      </c>
      <c r="MH210" s="3">
        <f t="shared" si="1355"/>
        <v>0</v>
      </c>
      <c r="MI210" s="3">
        <v>0</v>
      </c>
      <c r="MJ210" s="3">
        <f t="shared" si="1356"/>
        <v>0</v>
      </c>
      <c r="MK210" s="12">
        <f t="shared" si="1357"/>
        <v>0</v>
      </c>
      <c r="ML210" s="12">
        <f t="shared" si="1358"/>
        <v>0</v>
      </c>
      <c r="MM210" s="88">
        <f t="shared" si="1359"/>
        <v>0</v>
      </c>
      <c r="MN210" s="45">
        <f t="shared" si="1360"/>
        <v>0</v>
      </c>
      <c r="MO210" s="88">
        <v>0</v>
      </c>
      <c r="MP210" s="88">
        <v>0</v>
      </c>
      <c r="MQ210" s="88">
        <v>0</v>
      </c>
      <c r="MR210" s="88">
        <f t="shared" si="1361"/>
        <v>0</v>
      </c>
      <c r="MS210" s="12">
        <f t="shared" si="1362"/>
        <v>0</v>
      </c>
      <c r="MT210" s="12">
        <f t="shared" si="1363"/>
        <v>0</v>
      </c>
      <c r="MU210" s="12" t="e">
        <f t="shared" si="1364"/>
        <v>#DIV/0!</v>
      </c>
      <c r="MV210" s="12" t="e">
        <f t="shared" si="1365"/>
        <v>#DIV/0!</v>
      </c>
      <c r="MW210" s="100">
        <v>0</v>
      </c>
      <c r="MX210" s="3">
        <v>0</v>
      </c>
      <c r="MY210" s="3">
        <v>0</v>
      </c>
      <c r="MZ210" s="3">
        <v>0</v>
      </c>
      <c r="NA210" s="3">
        <v>0</v>
      </c>
      <c r="NB210" s="3">
        <f t="shared" si="1366"/>
        <v>0</v>
      </c>
      <c r="NC210" s="3">
        <v>0</v>
      </c>
      <c r="ND210" s="3">
        <f t="shared" si="1367"/>
        <v>0</v>
      </c>
      <c r="NE210" s="12">
        <f t="shared" si="1368"/>
        <v>0</v>
      </c>
      <c r="NF210" s="12">
        <f t="shared" si="1369"/>
        <v>0</v>
      </c>
      <c r="NG210" s="88">
        <f t="shared" si="1370"/>
        <v>0</v>
      </c>
      <c r="NH210" s="45">
        <f t="shared" si="1371"/>
        <v>0</v>
      </c>
      <c r="NI210" s="88">
        <v>0</v>
      </c>
      <c r="NJ210" s="88">
        <v>0</v>
      </c>
      <c r="NK210" s="88">
        <v>0</v>
      </c>
      <c r="NL210" s="88">
        <f t="shared" si="1372"/>
        <v>0</v>
      </c>
      <c r="NM210" s="12">
        <f t="shared" si="1373"/>
        <v>0</v>
      </c>
      <c r="NN210" s="12">
        <f t="shared" si="1374"/>
        <v>0</v>
      </c>
      <c r="NO210" s="12" t="e">
        <f t="shared" si="1375"/>
        <v>#DIV/0!</v>
      </c>
      <c r="NP210" s="12" t="e">
        <f t="shared" si="1376"/>
        <v>#DIV/0!</v>
      </c>
      <c r="NQ210" s="100">
        <v>0</v>
      </c>
      <c r="NR210" s="3">
        <v>0</v>
      </c>
      <c r="NS210" s="3">
        <v>0</v>
      </c>
      <c r="NT210" s="3">
        <v>0</v>
      </c>
      <c r="NU210" s="3">
        <v>0</v>
      </c>
      <c r="NV210" s="3">
        <f t="shared" si="1377"/>
        <v>0</v>
      </c>
      <c r="NW210" s="3">
        <f t="shared" si="1378"/>
        <v>0</v>
      </c>
      <c r="NX210" s="12">
        <f t="shared" si="1379"/>
        <v>0</v>
      </c>
      <c r="NY210" s="88">
        <f t="shared" si="1380"/>
        <v>0</v>
      </c>
      <c r="NZ210" s="45">
        <f t="shared" si="1381"/>
        <v>0</v>
      </c>
      <c r="OA210" s="88">
        <v>0</v>
      </c>
      <c r="OB210" s="88">
        <v>0</v>
      </c>
      <c r="OC210" s="88">
        <v>0</v>
      </c>
      <c r="OD210" s="88">
        <f t="shared" si="1382"/>
        <v>0</v>
      </c>
      <c r="OE210" s="12">
        <f t="shared" si="1383"/>
        <v>0</v>
      </c>
      <c r="OF210" s="12">
        <f t="shared" si="1384"/>
        <v>0</v>
      </c>
      <c r="OG210" s="12">
        <f t="shared" si="1385"/>
        <v>0</v>
      </c>
      <c r="OH210" s="12" t="e">
        <f t="shared" si="1386"/>
        <v>#DIV/0!</v>
      </c>
      <c r="OI210" s="12" t="e">
        <f t="shared" si="1387"/>
        <v>#DIV/0!</v>
      </c>
      <c r="OJ210" s="3">
        <v>0</v>
      </c>
      <c r="OK210" s="3">
        <v>0</v>
      </c>
      <c r="OL210" s="3">
        <v>0</v>
      </c>
      <c r="OM210" s="3">
        <v>0</v>
      </c>
      <c r="ON210" s="3">
        <v>0</v>
      </c>
      <c r="OO210" s="3">
        <f t="shared" si="1388"/>
        <v>0</v>
      </c>
      <c r="OP210" s="88">
        <f t="shared" si="1389"/>
        <v>0</v>
      </c>
      <c r="OQ210" s="12">
        <f t="shared" si="1390"/>
        <v>0</v>
      </c>
      <c r="OR210" s="3">
        <v>0</v>
      </c>
      <c r="OS210" s="100">
        <v>0</v>
      </c>
      <c r="OT210" s="3">
        <v>0</v>
      </c>
      <c r="OU210" s="3">
        <v>0</v>
      </c>
      <c r="OV210" s="3">
        <v>0</v>
      </c>
      <c r="OW210" s="3">
        <v>0</v>
      </c>
      <c r="OX210" s="3">
        <f t="shared" si="1391"/>
        <v>0</v>
      </c>
      <c r="OY210" s="3">
        <f t="shared" si="1392"/>
        <v>0</v>
      </c>
      <c r="OZ210" s="12">
        <f t="shared" si="1393"/>
        <v>0</v>
      </c>
      <c r="PA210" s="88">
        <f t="shared" si="1394"/>
        <v>0</v>
      </c>
      <c r="PB210" s="45">
        <f t="shared" si="1395"/>
        <v>0</v>
      </c>
      <c r="PC210" s="88">
        <v>0</v>
      </c>
      <c r="PD210" s="88">
        <v>0</v>
      </c>
      <c r="PE210" s="88">
        <v>0</v>
      </c>
      <c r="PF210" s="88">
        <f t="shared" si="1396"/>
        <v>0</v>
      </c>
      <c r="PG210" s="12">
        <f t="shared" si="1397"/>
        <v>0</v>
      </c>
      <c r="PH210" s="12">
        <f t="shared" si="1398"/>
        <v>0</v>
      </c>
      <c r="PI210" s="12">
        <f t="shared" si="1399"/>
        <v>0</v>
      </c>
      <c r="PJ210" s="12" t="e">
        <f t="shared" si="1400"/>
        <v>#DIV/0!</v>
      </c>
      <c r="PK210" s="12" t="e">
        <f t="shared" si="1401"/>
        <v>#DIV/0!</v>
      </c>
      <c r="PL210" s="3">
        <v>0</v>
      </c>
      <c r="PM210" s="3">
        <v>0</v>
      </c>
      <c r="PN210" s="3">
        <v>0</v>
      </c>
      <c r="PO210" s="3">
        <v>0</v>
      </c>
      <c r="PP210" s="3">
        <v>0</v>
      </c>
      <c r="PQ210" s="3">
        <v>0</v>
      </c>
      <c r="PR210" s="3">
        <f t="shared" si="1402"/>
        <v>0</v>
      </c>
      <c r="PS210" s="88">
        <f t="shared" si="1403"/>
        <v>0</v>
      </c>
      <c r="PT210" s="12">
        <f t="shared" si="1404"/>
        <v>0</v>
      </c>
      <c r="PU210" s="3">
        <v>0</v>
      </c>
      <c r="PV210" s="100">
        <v>0</v>
      </c>
      <c r="PW210" s="3">
        <v>0</v>
      </c>
      <c r="PX210" s="3">
        <v>0</v>
      </c>
      <c r="PY210" s="3">
        <v>0</v>
      </c>
      <c r="PZ210" s="3">
        <v>0</v>
      </c>
      <c r="QA210" s="3">
        <f t="shared" si="1405"/>
        <v>0</v>
      </c>
      <c r="QB210" s="3">
        <f t="shared" si="1406"/>
        <v>0</v>
      </c>
      <c r="QC210" s="12">
        <f t="shared" si="1407"/>
        <v>0</v>
      </c>
      <c r="QD210" s="88">
        <f t="shared" si="1408"/>
        <v>0</v>
      </c>
      <c r="QE210" s="45">
        <f t="shared" si="1409"/>
        <v>0</v>
      </c>
      <c r="QF210" s="88">
        <v>0</v>
      </c>
      <c r="QG210" s="88">
        <v>0</v>
      </c>
      <c r="QH210" s="88">
        <v>0</v>
      </c>
      <c r="QI210" s="88">
        <f t="shared" si="1410"/>
        <v>0</v>
      </c>
      <c r="QJ210" s="12">
        <f t="shared" si="1411"/>
        <v>0</v>
      </c>
      <c r="QK210" s="12">
        <f t="shared" si="1412"/>
        <v>0</v>
      </c>
      <c r="QL210" s="12">
        <f t="shared" si="1413"/>
        <v>0</v>
      </c>
      <c r="QM210" s="12" t="e">
        <f t="shared" si="1414"/>
        <v>#DIV/0!</v>
      </c>
      <c r="QN210" s="12" t="e">
        <f t="shared" si="1415"/>
        <v>#DIV/0!</v>
      </c>
      <c r="QO210" s="3">
        <v>0</v>
      </c>
      <c r="QP210" s="3"/>
      <c r="QQ210" s="3">
        <v>0</v>
      </c>
      <c r="QR210" s="3">
        <v>0</v>
      </c>
      <c r="QS210" s="3">
        <v>0</v>
      </c>
      <c r="QT210" s="3">
        <v>0</v>
      </c>
      <c r="QU210" s="3">
        <f t="shared" si="1416"/>
        <v>0</v>
      </c>
      <c r="QV210" s="88">
        <f t="shared" si="1417"/>
        <v>0</v>
      </c>
      <c r="QW210" s="12">
        <f t="shared" si="1418"/>
        <v>0</v>
      </c>
      <c r="QX210" s="3">
        <v>0</v>
      </c>
      <c r="QY210" s="100">
        <v>0</v>
      </c>
      <c r="QZ210" s="3">
        <v>0</v>
      </c>
      <c r="RA210" s="3">
        <v>0</v>
      </c>
      <c r="RB210" s="3">
        <v>0</v>
      </c>
      <c r="RC210" s="3">
        <v>0</v>
      </c>
      <c r="RD210" s="3">
        <f t="shared" si="1087"/>
        <v>0</v>
      </c>
      <c r="RE210" s="3">
        <f t="shared" si="1088"/>
        <v>0</v>
      </c>
      <c r="RF210" s="12">
        <f t="shared" si="1089"/>
        <v>0</v>
      </c>
      <c r="RG210" s="88">
        <f t="shared" si="1090"/>
        <v>0</v>
      </c>
      <c r="RH210" s="45">
        <f t="shared" si="1091"/>
        <v>0</v>
      </c>
      <c r="RI210" s="88">
        <v>0</v>
      </c>
      <c r="RJ210" s="88">
        <v>0</v>
      </c>
      <c r="RK210" s="88">
        <v>0</v>
      </c>
      <c r="RL210" s="88">
        <f t="shared" si="1092"/>
        <v>0</v>
      </c>
      <c r="RM210" s="12">
        <f t="shared" si="1093"/>
        <v>0</v>
      </c>
      <c r="RN210" s="12">
        <f t="shared" si="1094"/>
        <v>0</v>
      </c>
      <c r="RO210" s="12">
        <f t="shared" si="1095"/>
        <v>0</v>
      </c>
      <c r="RP210" s="169" t="str">
        <f t="shared" si="1096"/>
        <v>AA-13</v>
      </c>
      <c r="RQ210" s="12" t="e">
        <f t="shared" si="1097"/>
        <v>#DIV/0!</v>
      </c>
      <c r="RR210" s="12" t="e">
        <f t="shared" si="1098"/>
        <v>#DIV/0!</v>
      </c>
      <c r="RS210" s="3">
        <v>0</v>
      </c>
      <c r="RT210" s="3">
        <v>0</v>
      </c>
      <c r="RU210" s="3">
        <v>0</v>
      </c>
      <c r="RV210" s="3">
        <v>0</v>
      </c>
      <c r="RW210" s="3">
        <v>0</v>
      </c>
      <c r="RX210" s="3">
        <v>0</v>
      </c>
      <c r="RY210" s="3">
        <f t="shared" si="1099"/>
        <v>0</v>
      </c>
      <c r="RZ210" s="88">
        <f t="shared" si="1100"/>
        <v>0</v>
      </c>
      <c r="SA210" s="12">
        <f t="shared" si="1101"/>
        <v>0</v>
      </c>
      <c r="SB210" s="3">
        <v>0</v>
      </c>
      <c r="SC210" s="100">
        <v>0</v>
      </c>
      <c r="SD210" s="3">
        <v>0</v>
      </c>
      <c r="SE210" s="3">
        <v>0</v>
      </c>
      <c r="SF210" s="3">
        <v>0</v>
      </c>
      <c r="SG210" s="3">
        <v>0</v>
      </c>
      <c r="SH210" s="3">
        <f t="shared" si="1102"/>
        <v>0</v>
      </c>
      <c r="SI210" s="3">
        <f t="shared" si="1103"/>
        <v>0</v>
      </c>
      <c r="SJ210" s="12">
        <f t="shared" si="1104"/>
        <v>0</v>
      </c>
      <c r="SK210" s="88">
        <f t="shared" si="1105"/>
        <v>0</v>
      </c>
      <c r="SL210" s="45">
        <f t="shared" si="1106"/>
        <v>0</v>
      </c>
      <c r="SM210" s="88">
        <v>0</v>
      </c>
      <c r="SN210" s="88">
        <v>0</v>
      </c>
      <c r="SO210" s="88">
        <v>0</v>
      </c>
      <c r="SP210" s="88">
        <f t="shared" si="1107"/>
        <v>0</v>
      </c>
      <c r="SQ210" s="12">
        <f t="shared" si="1108"/>
        <v>0</v>
      </c>
      <c r="SR210" s="87">
        <f t="shared" si="1109"/>
        <v>0</v>
      </c>
      <c r="SS210" s="87">
        <f t="shared" si="1110"/>
        <v>0</v>
      </c>
      <c r="ST210" s="169" t="str">
        <f t="shared" si="1111"/>
        <v>AA-13</v>
      </c>
      <c r="SU210" s="12" t="e">
        <f t="shared" si="1112"/>
        <v>#DIV/0!</v>
      </c>
      <c r="SV210" s="12" t="e">
        <f t="shared" si="1113"/>
        <v>#DIV/0!</v>
      </c>
      <c r="SW210" s="3">
        <v>0</v>
      </c>
      <c r="SX210" s="3">
        <v>0</v>
      </c>
      <c r="SY210" s="3">
        <v>0</v>
      </c>
      <c r="SZ210" s="3">
        <v>0</v>
      </c>
      <c r="TA210" s="3">
        <v>0</v>
      </c>
      <c r="TB210" s="3">
        <v>0</v>
      </c>
      <c r="TC210" s="3">
        <f t="shared" si="1114"/>
        <v>0</v>
      </c>
      <c r="TD210" s="88">
        <f t="shared" si="1115"/>
        <v>0</v>
      </c>
      <c r="TE210" s="12">
        <f t="shared" si="1116"/>
        <v>0</v>
      </c>
      <c r="TF210" s="3">
        <v>0</v>
      </c>
      <c r="TG210" s="100">
        <f>SUMIFS(Main!TX:TX,Main!B:B,B:B)</f>
        <v>0</v>
      </c>
      <c r="TH210" s="3">
        <v>0</v>
      </c>
      <c r="TI210" s="3">
        <v>0</v>
      </c>
      <c r="TJ210" s="3">
        <f>SUMIFS(Main!TT:TT,Main!B:B,B:B)</f>
        <v>0</v>
      </c>
      <c r="TK210" s="3">
        <v>0</v>
      </c>
      <c r="TL210" s="3">
        <f t="shared" si="1117"/>
        <v>0</v>
      </c>
      <c r="TM210" s="3">
        <f t="shared" si="1118"/>
        <v>0</v>
      </c>
      <c r="TN210" s="12">
        <f t="shared" si="1119"/>
        <v>0</v>
      </c>
      <c r="TO210" s="88">
        <f t="shared" si="1120"/>
        <v>0</v>
      </c>
      <c r="TP210" s="45">
        <f t="shared" si="1121"/>
        <v>0</v>
      </c>
      <c r="TQ210" s="88">
        <v>0</v>
      </c>
      <c r="TR210" s="88">
        <v>0</v>
      </c>
      <c r="TS210" s="88">
        <f>SUMIFS(Main!TU:TU,Main!B:B,B:B)</f>
        <v>0</v>
      </c>
      <c r="TT210" s="88">
        <f t="shared" si="1122"/>
        <v>0</v>
      </c>
      <c r="TU210" s="12">
        <f t="shared" si="1123"/>
        <v>0</v>
      </c>
      <c r="TV210" s="87">
        <f t="shared" si="1124"/>
        <v>0</v>
      </c>
      <c r="TW210" s="87">
        <f t="shared" si="1125"/>
        <v>0</v>
      </c>
      <c r="TX210" s="169" t="str">
        <f t="shared" si="1126"/>
        <v>AA-13</v>
      </c>
      <c r="TY210" s="12" t="e">
        <f t="shared" si="1127"/>
        <v>#DIV/0!</v>
      </c>
      <c r="TZ210" s="12" t="e">
        <f t="shared" si="1128"/>
        <v>#DIV/0!</v>
      </c>
      <c r="UA210" s="3">
        <f>SUMIFS(Main!UG:UG,Main!B:B,B:B)</f>
        <v>0</v>
      </c>
      <c r="UB210" s="3">
        <f>SUMIFS(Main!UI:UI,Main!B:B,B:B)</f>
        <v>0</v>
      </c>
      <c r="UC210" s="3">
        <f>SUMIFS(Main!UK:UK,Main!B:B,B:B)</f>
        <v>0</v>
      </c>
      <c r="UD210" s="3">
        <f>SUMIFS(Main!UO:UO,Main!B:B,B:B)</f>
        <v>0</v>
      </c>
      <c r="UE210" s="3">
        <f>SUMIFS(Main!UQ:UQ,Main!B:B,B:B)</f>
        <v>0</v>
      </c>
      <c r="UF210" s="3">
        <f>SUMIFS(Main!US:US,Main!B:B,B:B)</f>
        <v>0</v>
      </c>
      <c r="UG210" s="3">
        <f t="shared" si="1129"/>
        <v>0</v>
      </c>
      <c r="UH210" s="88">
        <f t="shared" si="1130"/>
        <v>0</v>
      </c>
      <c r="UI210" s="12">
        <f t="shared" si="1131"/>
        <v>0</v>
      </c>
      <c r="UJ210" s="3">
        <f>SUMIFS(Main!UW:UW,Main!B:B,B:B)</f>
        <v>0</v>
      </c>
      <c r="UK210" s="100">
        <f>SUMIFS(Main!VI:VI,Main!A:A,A:A)</f>
        <v>0</v>
      </c>
      <c r="UL210" s="3">
        <v>0</v>
      </c>
      <c r="UM210" s="3">
        <v>0</v>
      </c>
      <c r="UN210" s="3">
        <f>SUMIFS(Main!VE:VE,Main!A:A,A:A)</f>
        <v>0</v>
      </c>
      <c r="UO210" s="3"/>
      <c r="UP210" s="3">
        <f t="shared" si="1275"/>
        <v>0</v>
      </c>
      <c r="UQ210" s="3">
        <f t="shared" si="1276"/>
        <v>0</v>
      </c>
      <c r="UR210" s="12">
        <f t="shared" si="1277"/>
        <v>0</v>
      </c>
      <c r="US210" s="88">
        <f t="shared" si="1278"/>
        <v>0</v>
      </c>
      <c r="UT210" s="45">
        <f t="shared" si="1279"/>
        <v>0</v>
      </c>
      <c r="UU210" s="88">
        <v>0</v>
      </c>
      <c r="UV210" s="88">
        <v>0</v>
      </c>
      <c r="UW210" s="88">
        <f>SUMIFS(Main!VF:VF,Main!A:A,A:A)</f>
        <v>0</v>
      </c>
      <c r="UX210" s="88">
        <f t="shared" si="1280"/>
        <v>0</v>
      </c>
      <c r="UY210" s="12">
        <f t="shared" si="1281"/>
        <v>0</v>
      </c>
      <c r="UZ210" s="87">
        <f t="shared" si="1282"/>
        <v>0</v>
      </c>
      <c r="VA210" s="87">
        <f t="shared" si="1283"/>
        <v>0</v>
      </c>
      <c r="VB210" s="169" t="str">
        <f t="shared" si="1274"/>
        <v>AA-13</v>
      </c>
      <c r="VC210" s="12" t="e">
        <f t="shared" si="1288"/>
        <v>#DIV/0!</v>
      </c>
      <c r="VD210" s="12" t="e">
        <f t="shared" si="1284"/>
        <v>#DIV/0!</v>
      </c>
      <c r="VE210" s="3">
        <f>SUMIFS(Main!VR:VR,Main!B:B,B:B)</f>
        <v>0</v>
      </c>
      <c r="VF210" s="3">
        <f>SUMIFS(Main!VT:VT,Main!B:B,B:B)</f>
        <v>0</v>
      </c>
      <c r="VG210" s="3">
        <f>SUMIFS(Main!VV:VV,Main!B:B,B:B)</f>
        <v>0</v>
      </c>
      <c r="VH210" s="3">
        <f>SUMIFS(Main!VZ:VZ,Main!B:B,B:B)</f>
        <v>0</v>
      </c>
      <c r="VI210" s="3">
        <f>SUMIFS(Main!WB:WB,Main!B:B,B:B)</f>
        <v>0</v>
      </c>
      <c r="VJ210" s="3">
        <f>SUMIFS(Main!WD:WD,Main!B:B,B:B)</f>
        <v>0</v>
      </c>
      <c r="VK210" s="3">
        <f t="shared" si="1285"/>
        <v>0</v>
      </c>
      <c r="VL210" s="88">
        <f t="shared" si="1286"/>
        <v>0</v>
      </c>
      <c r="VM210" s="12">
        <f t="shared" si="1287"/>
        <v>0</v>
      </c>
      <c r="VN210" s="3">
        <f>SUMIFS(Main!WH:WH,Main!B:B,B:B)</f>
        <v>0</v>
      </c>
    </row>
    <row r="211" spans="1:586">
      <c r="A211" s="155" t="s">
        <v>154</v>
      </c>
      <c r="B211" s="154" t="s">
        <v>153</v>
      </c>
      <c r="C211" s="150" t="s">
        <v>295</v>
      </c>
      <c r="D211" s="150" t="s">
        <v>669</v>
      </c>
      <c r="E211" s="154" t="s">
        <v>271</v>
      </c>
      <c r="F211" s="150" t="s">
        <v>473</v>
      </c>
      <c r="G211" s="150" t="s">
        <v>432</v>
      </c>
      <c r="H211" s="17">
        <v>1929.0807593092056</v>
      </c>
      <c r="I211" s="1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87"/>
      <c r="V211" s="87"/>
      <c r="W211" s="12"/>
      <c r="X211" s="91"/>
      <c r="Y211" s="91"/>
      <c r="Z211" s="91"/>
      <c r="AA211" s="91"/>
      <c r="AB211" s="91"/>
      <c r="AC211" s="91"/>
      <c r="AD211" s="91"/>
      <c r="AE211" s="87"/>
      <c r="AF211" s="88"/>
      <c r="AG211" s="88"/>
      <c r="AH211" s="88"/>
      <c r="AI211" s="87"/>
      <c r="AJ211" s="87"/>
      <c r="AK211" s="12"/>
      <c r="AL211" s="3"/>
      <c r="AM211" s="3"/>
      <c r="AN211" s="3"/>
      <c r="AO211" s="3"/>
      <c r="AP211" s="3"/>
      <c r="AQ211" s="3"/>
      <c r="AR211" s="3"/>
      <c r="AS211" s="3"/>
      <c r="AT211" s="87"/>
      <c r="AU211" s="40"/>
      <c r="AV211" s="40"/>
      <c r="AW211" s="88"/>
      <c r="AX211" s="88"/>
      <c r="AY211" s="88"/>
      <c r="AZ211" s="87"/>
      <c r="BA211" s="87"/>
      <c r="BB211" s="87"/>
      <c r="BC211" s="89"/>
      <c r="BD211" s="12"/>
      <c r="BE211" s="3"/>
      <c r="BF211" s="3"/>
      <c r="BG211" s="3"/>
      <c r="BH211" s="3"/>
      <c r="BI211" s="3"/>
      <c r="BJ211" s="3"/>
      <c r="BK211" s="3"/>
      <c r="BL211" s="3"/>
      <c r="BM211" s="87"/>
      <c r="BN211" s="40"/>
      <c r="BO211" s="40"/>
      <c r="BP211" s="88"/>
      <c r="BQ211" s="88"/>
      <c r="BR211" s="88"/>
      <c r="BS211" s="12"/>
      <c r="BT211" s="12"/>
      <c r="BU211" s="87"/>
      <c r="BV211" s="89"/>
      <c r="BW211" s="90"/>
      <c r="BX211" s="12"/>
      <c r="BY211" s="3"/>
      <c r="BZ211" s="3"/>
      <c r="CA211" s="3"/>
      <c r="CB211" s="3"/>
      <c r="CC211" s="3"/>
      <c r="CD211" s="3"/>
      <c r="CE211" s="3"/>
      <c r="CF211" s="3"/>
      <c r="CG211" s="87"/>
      <c r="CH211" s="3"/>
      <c r="CI211" s="3"/>
      <c r="CJ211" s="88"/>
      <c r="CK211" s="88"/>
      <c r="CL211" s="88"/>
      <c r="CM211" s="87"/>
      <c r="CN211" s="87"/>
      <c r="CO211" s="12"/>
      <c r="CP211" s="12"/>
      <c r="CQ211" s="77"/>
      <c r="CR211" s="12"/>
      <c r="CS211" s="3"/>
      <c r="CT211" s="3"/>
      <c r="CU211" s="3"/>
      <c r="CV211" s="3"/>
      <c r="CW211" s="3"/>
      <c r="CX211" s="3"/>
      <c r="CY211" s="3"/>
      <c r="CZ211" s="3"/>
      <c r="DA211" s="87"/>
      <c r="DB211" s="45"/>
      <c r="DC211" s="3"/>
      <c r="DD211" s="88"/>
      <c r="DE211" s="88"/>
      <c r="DF211" s="88"/>
      <c r="DG211" s="12"/>
      <c r="DH211" s="12"/>
      <c r="DI211" s="12"/>
      <c r="DJ211" s="12"/>
      <c r="DK211" s="3"/>
      <c r="DL211" s="2"/>
      <c r="DM211" s="3"/>
      <c r="DN211" s="3"/>
      <c r="DO211" s="3"/>
      <c r="DP211" s="3"/>
      <c r="DQ211" s="3"/>
      <c r="DR211" s="3"/>
      <c r="DS211" s="3"/>
      <c r="DT211" s="3"/>
      <c r="DU211" s="12"/>
      <c r="DV211" s="87"/>
      <c r="DW211" s="3"/>
      <c r="DX211" s="3"/>
      <c r="DY211" s="88"/>
      <c r="DZ211" s="88"/>
      <c r="EA211" s="88"/>
      <c r="EB211" s="12"/>
      <c r="EC211" s="12"/>
      <c r="ED211" s="12"/>
      <c r="EE211" s="12"/>
      <c r="EF211" s="3"/>
      <c r="EG211" s="12"/>
      <c r="EH211" s="3"/>
      <c r="EI211" s="3"/>
      <c r="EJ211" s="3"/>
      <c r="EK211" s="3"/>
      <c r="EL211" s="3"/>
      <c r="EM211" s="3"/>
      <c r="EN211" s="3"/>
      <c r="EO211" s="3"/>
      <c r="EP211" s="12"/>
      <c r="EQ211" s="87"/>
      <c r="ER211" s="3"/>
      <c r="ES211" s="3"/>
      <c r="ET211" s="88"/>
      <c r="EU211" s="88"/>
      <c r="EV211" s="88"/>
      <c r="EW211" s="12"/>
      <c r="EX211" s="12"/>
      <c r="EY211" s="12"/>
      <c r="EZ211" s="12"/>
      <c r="FA211" s="3"/>
      <c r="FB211" s="12"/>
      <c r="FC211" s="3"/>
      <c r="FD211" s="3"/>
      <c r="FE211" s="3"/>
      <c r="FF211" s="3"/>
      <c r="FG211" s="3"/>
      <c r="FH211" s="3"/>
      <c r="FI211" s="3"/>
      <c r="FJ211" s="3"/>
      <c r="FK211" s="12"/>
      <c r="FL211" s="12"/>
      <c r="FM211" s="3"/>
      <c r="FN211" s="88"/>
      <c r="FO211" s="88"/>
      <c r="FP211" s="88"/>
      <c r="FQ211" s="88"/>
      <c r="FR211" s="12"/>
      <c r="FS211" s="12"/>
      <c r="FT211" s="12"/>
      <c r="FU211" s="39"/>
      <c r="FV211" s="77"/>
      <c r="FW211" s="12"/>
      <c r="FX211" s="3"/>
      <c r="FY211" s="3"/>
      <c r="FZ211" s="3"/>
      <c r="GA211" s="3"/>
      <c r="GB211" s="3"/>
      <c r="GC211" s="3"/>
      <c r="GD211" s="3"/>
      <c r="GE211" s="3"/>
      <c r="GF211" s="12"/>
      <c r="GG211" s="12"/>
      <c r="GH211" s="88"/>
      <c r="GI211" s="45"/>
      <c r="GJ211" s="88"/>
      <c r="GK211" s="88"/>
      <c r="GL211" s="88"/>
      <c r="GM211" s="12"/>
      <c r="GN211" s="12"/>
      <c r="GO211" s="12"/>
      <c r="GP211" s="12"/>
      <c r="GQ211" s="77"/>
      <c r="GR211" s="12"/>
      <c r="GS211" s="3"/>
      <c r="GT211" s="3"/>
      <c r="GU211" s="3"/>
      <c r="GV211" s="3"/>
      <c r="GW211" s="3"/>
      <c r="GX211" s="3"/>
      <c r="GY211" s="3"/>
      <c r="GZ211" s="3"/>
      <c r="HA211" s="12"/>
      <c r="HB211" s="12"/>
      <c r="HC211" s="88"/>
      <c r="HD211" s="45"/>
      <c r="HE211" s="88"/>
      <c r="HF211" s="88"/>
      <c r="HG211" s="88"/>
      <c r="HH211" s="12"/>
      <c r="HI211" s="12"/>
      <c r="HJ211" s="12"/>
      <c r="HK211" s="12"/>
      <c r="HL211" s="77" t="s">
        <v>271</v>
      </c>
      <c r="HM211" s="3">
        <v>0</v>
      </c>
      <c r="HN211" s="3">
        <v>0</v>
      </c>
      <c r="HO211" s="3">
        <v>0</v>
      </c>
      <c r="HP211" s="3">
        <v>0</v>
      </c>
      <c r="HQ211" s="3">
        <v>0</v>
      </c>
      <c r="HR211" s="3">
        <f t="shared" si="1289"/>
        <v>0</v>
      </c>
      <c r="HS211" s="3">
        <v>0</v>
      </c>
      <c r="HT211" s="3">
        <f t="shared" si="1290"/>
        <v>0</v>
      </c>
      <c r="HU211" s="12">
        <f t="shared" si="1291"/>
        <v>0</v>
      </c>
      <c r="HV211" s="12">
        <f t="shared" si="1292"/>
        <v>0</v>
      </c>
      <c r="HW211" s="88">
        <f t="shared" si="1293"/>
        <v>0</v>
      </c>
      <c r="HX211" s="45">
        <f t="shared" si="1294"/>
        <v>0</v>
      </c>
      <c r="HY211" s="3">
        <v>0</v>
      </c>
      <c r="HZ211" s="3">
        <v>0</v>
      </c>
      <c r="IA211" s="3">
        <v>0</v>
      </c>
      <c r="IB211" s="20">
        <f t="shared" si="1295"/>
        <v>0</v>
      </c>
      <c r="IC211" s="12">
        <f t="shared" si="1296"/>
        <v>0</v>
      </c>
      <c r="ID211" s="12">
        <f t="shared" si="1297"/>
        <v>0</v>
      </c>
      <c r="IE211" s="12" t="e">
        <f t="shared" si="1298"/>
        <v>#DIV/0!</v>
      </c>
      <c r="IF211" s="105" t="e">
        <f t="shared" si="1299"/>
        <v>#DIV/0!</v>
      </c>
      <c r="IG211" s="100">
        <v>0</v>
      </c>
      <c r="IH211" s="3">
        <v>0</v>
      </c>
      <c r="II211" s="3">
        <v>0</v>
      </c>
      <c r="IJ211" s="3">
        <v>0</v>
      </c>
      <c r="IK211" s="3">
        <v>0</v>
      </c>
      <c r="IL211" s="3">
        <f t="shared" si="1300"/>
        <v>0</v>
      </c>
      <c r="IM211" s="3">
        <v>0</v>
      </c>
      <c r="IN211" s="3">
        <f t="shared" si="1301"/>
        <v>0</v>
      </c>
      <c r="IO211" s="12">
        <f t="shared" si="1302"/>
        <v>0</v>
      </c>
      <c r="IP211" s="12">
        <f t="shared" si="1303"/>
        <v>0</v>
      </c>
      <c r="IQ211" s="88">
        <f t="shared" si="1304"/>
        <v>0</v>
      </c>
      <c r="IR211" s="45">
        <f t="shared" si="1305"/>
        <v>0</v>
      </c>
      <c r="IS211" s="3">
        <v>0</v>
      </c>
      <c r="IT211" s="3">
        <v>0</v>
      </c>
      <c r="IU211" s="3">
        <v>0</v>
      </c>
      <c r="IV211" s="20">
        <f t="shared" si="1306"/>
        <v>0</v>
      </c>
      <c r="IW211" s="12">
        <f t="shared" si="1307"/>
        <v>0</v>
      </c>
      <c r="IX211" s="12">
        <f t="shared" si="1308"/>
        <v>0</v>
      </c>
      <c r="IY211" s="12" t="e">
        <f t="shared" si="1309"/>
        <v>#DIV/0!</v>
      </c>
      <c r="IZ211" s="12" t="e">
        <f t="shared" si="1310"/>
        <v>#DIV/0!</v>
      </c>
      <c r="JA211" s="100">
        <v>0</v>
      </c>
      <c r="JB211" s="3">
        <v>0</v>
      </c>
      <c r="JC211" s="3">
        <v>0</v>
      </c>
      <c r="JD211" s="3">
        <v>0</v>
      </c>
      <c r="JE211" s="3">
        <v>0</v>
      </c>
      <c r="JF211" s="3">
        <f t="shared" si="1311"/>
        <v>0</v>
      </c>
      <c r="JG211" s="3">
        <v>0</v>
      </c>
      <c r="JH211" s="3">
        <f t="shared" si="1312"/>
        <v>0</v>
      </c>
      <c r="JI211" s="12">
        <f t="shared" si="1313"/>
        <v>0</v>
      </c>
      <c r="JJ211" s="12">
        <f t="shared" si="1314"/>
        <v>0</v>
      </c>
      <c r="JK211" s="88">
        <f t="shared" si="1315"/>
        <v>0</v>
      </c>
      <c r="JL211" s="45">
        <f t="shared" si="1316"/>
        <v>0</v>
      </c>
      <c r="JM211" s="3">
        <v>0</v>
      </c>
      <c r="JN211" s="3">
        <v>0</v>
      </c>
      <c r="JO211" s="3">
        <v>0</v>
      </c>
      <c r="JP211" s="20">
        <f t="shared" si="1317"/>
        <v>0</v>
      </c>
      <c r="JQ211" s="12">
        <f t="shared" si="1318"/>
        <v>0</v>
      </c>
      <c r="JR211" s="12">
        <f t="shared" si="1319"/>
        <v>0</v>
      </c>
      <c r="JS211" s="12" t="e">
        <f t="shared" si="1320"/>
        <v>#DIV/0!</v>
      </c>
      <c r="JT211" s="12" t="e">
        <f t="shared" si="1321"/>
        <v>#DIV/0!</v>
      </c>
      <c r="JU211" s="100">
        <v>0</v>
      </c>
      <c r="JV211" s="3">
        <v>0</v>
      </c>
      <c r="JW211" s="3">
        <v>0</v>
      </c>
      <c r="JX211" s="3">
        <v>0</v>
      </c>
      <c r="JY211" s="3">
        <v>0</v>
      </c>
      <c r="JZ211" s="3">
        <f t="shared" si="1322"/>
        <v>0</v>
      </c>
      <c r="KA211" s="3">
        <v>0</v>
      </c>
      <c r="KB211" s="3">
        <f t="shared" si="1323"/>
        <v>0</v>
      </c>
      <c r="KC211" s="12">
        <f t="shared" si="1324"/>
        <v>0</v>
      </c>
      <c r="KD211" s="12">
        <f t="shared" si="1325"/>
        <v>0</v>
      </c>
      <c r="KE211" s="88">
        <f t="shared" si="1326"/>
        <v>0</v>
      </c>
      <c r="KF211" s="45">
        <f t="shared" si="1327"/>
        <v>0</v>
      </c>
      <c r="KG211" s="3">
        <v>0</v>
      </c>
      <c r="KH211" s="3">
        <v>0</v>
      </c>
      <c r="KI211" s="3">
        <v>0</v>
      </c>
      <c r="KJ211" s="20">
        <f t="shared" si="1328"/>
        <v>0</v>
      </c>
      <c r="KK211" s="12">
        <f t="shared" si="1329"/>
        <v>0</v>
      </c>
      <c r="KL211" s="12">
        <f t="shared" si="1330"/>
        <v>0</v>
      </c>
      <c r="KM211" s="12" t="e">
        <f t="shared" si="1331"/>
        <v>#DIV/0!</v>
      </c>
      <c r="KN211" s="12" t="e">
        <f t="shared" si="1332"/>
        <v>#DIV/0!</v>
      </c>
      <c r="KO211" s="100">
        <v>0</v>
      </c>
      <c r="KP211" s="3">
        <v>0</v>
      </c>
      <c r="KQ211" s="3">
        <v>0</v>
      </c>
      <c r="KR211" s="3">
        <v>0</v>
      </c>
      <c r="KS211" s="3">
        <v>0</v>
      </c>
      <c r="KT211" s="3">
        <f t="shared" si="1333"/>
        <v>0</v>
      </c>
      <c r="KU211" s="3">
        <v>0</v>
      </c>
      <c r="KV211" s="3">
        <f t="shared" si="1334"/>
        <v>0</v>
      </c>
      <c r="KW211" s="12">
        <f t="shared" si="1335"/>
        <v>0</v>
      </c>
      <c r="KX211" s="12">
        <f t="shared" si="1336"/>
        <v>0</v>
      </c>
      <c r="KY211" s="88">
        <f t="shared" si="1337"/>
        <v>0</v>
      </c>
      <c r="KZ211" s="45">
        <f t="shared" si="1338"/>
        <v>0</v>
      </c>
      <c r="LA211" s="3">
        <v>0</v>
      </c>
      <c r="LB211" s="3">
        <v>0</v>
      </c>
      <c r="LC211" s="3">
        <v>0</v>
      </c>
      <c r="LD211" s="20">
        <f t="shared" si="1339"/>
        <v>0</v>
      </c>
      <c r="LE211" s="12">
        <f t="shared" si="1340"/>
        <v>0</v>
      </c>
      <c r="LF211" s="12">
        <f t="shared" si="1341"/>
        <v>0</v>
      </c>
      <c r="LG211" s="12" t="e">
        <f t="shared" si="1342"/>
        <v>#DIV/0!</v>
      </c>
      <c r="LH211" s="12" t="e">
        <f t="shared" si="1343"/>
        <v>#DIV/0!</v>
      </c>
      <c r="LI211" s="100">
        <v>0</v>
      </c>
      <c r="LJ211" s="3">
        <v>0</v>
      </c>
      <c r="LK211" s="3">
        <v>0</v>
      </c>
      <c r="LL211" s="3">
        <v>0</v>
      </c>
      <c r="LM211" s="3">
        <v>0</v>
      </c>
      <c r="LN211" s="3">
        <f t="shared" si="1344"/>
        <v>0</v>
      </c>
      <c r="LO211" s="3">
        <v>0</v>
      </c>
      <c r="LP211" s="3">
        <f t="shared" si="1345"/>
        <v>0</v>
      </c>
      <c r="LQ211" s="12">
        <f t="shared" si="1346"/>
        <v>0</v>
      </c>
      <c r="LR211" s="12">
        <f t="shared" si="1347"/>
        <v>0</v>
      </c>
      <c r="LS211" s="88">
        <f t="shared" si="1348"/>
        <v>0</v>
      </c>
      <c r="LT211" s="45">
        <f t="shared" si="1349"/>
        <v>0</v>
      </c>
      <c r="LU211" s="88">
        <v>0</v>
      </c>
      <c r="LV211" s="88">
        <v>0</v>
      </c>
      <c r="LW211" s="88">
        <v>0</v>
      </c>
      <c r="LX211" s="88">
        <f t="shared" si="1350"/>
        <v>0</v>
      </c>
      <c r="LY211" s="12">
        <f t="shared" si="1351"/>
        <v>0</v>
      </c>
      <c r="LZ211" s="12">
        <f t="shared" si="1352"/>
        <v>0</v>
      </c>
      <c r="MA211" s="12" t="e">
        <f t="shared" si="1353"/>
        <v>#DIV/0!</v>
      </c>
      <c r="MB211" s="12" t="e">
        <f t="shared" si="1354"/>
        <v>#DIV/0!</v>
      </c>
      <c r="MC211" s="100">
        <v>0</v>
      </c>
      <c r="MD211" s="3">
        <v>0</v>
      </c>
      <c r="ME211" s="3">
        <v>0</v>
      </c>
      <c r="MF211" s="3">
        <v>0</v>
      </c>
      <c r="MG211" s="3">
        <v>0</v>
      </c>
      <c r="MH211" s="3">
        <f t="shared" si="1355"/>
        <v>0</v>
      </c>
      <c r="MI211" s="3">
        <v>0</v>
      </c>
      <c r="MJ211" s="3">
        <f t="shared" si="1356"/>
        <v>0</v>
      </c>
      <c r="MK211" s="12">
        <f t="shared" si="1357"/>
        <v>0</v>
      </c>
      <c r="ML211" s="12">
        <f t="shared" si="1358"/>
        <v>0</v>
      </c>
      <c r="MM211" s="88">
        <f t="shared" si="1359"/>
        <v>0</v>
      </c>
      <c r="MN211" s="45">
        <f t="shared" si="1360"/>
        <v>0</v>
      </c>
      <c r="MO211" s="88">
        <v>0</v>
      </c>
      <c r="MP211" s="88">
        <v>0</v>
      </c>
      <c r="MQ211" s="88">
        <v>0</v>
      </c>
      <c r="MR211" s="88">
        <f t="shared" si="1361"/>
        <v>0</v>
      </c>
      <c r="MS211" s="12">
        <f t="shared" si="1362"/>
        <v>0</v>
      </c>
      <c r="MT211" s="12">
        <f t="shared" si="1363"/>
        <v>0</v>
      </c>
      <c r="MU211" s="12" t="e">
        <f t="shared" si="1364"/>
        <v>#DIV/0!</v>
      </c>
      <c r="MV211" s="12" t="e">
        <f t="shared" si="1365"/>
        <v>#DIV/0!</v>
      </c>
      <c r="MW211" s="100">
        <v>0</v>
      </c>
      <c r="MX211" s="3">
        <v>0</v>
      </c>
      <c r="MY211" s="3">
        <v>0</v>
      </c>
      <c r="MZ211" s="3">
        <v>0</v>
      </c>
      <c r="NA211" s="3">
        <v>0</v>
      </c>
      <c r="NB211" s="3">
        <f t="shared" si="1366"/>
        <v>0</v>
      </c>
      <c r="NC211" s="3">
        <v>0</v>
      </c>
      <c r="ND211" s="3">
        <f t="shared" si="1367"/>
        <v>0</v>
      </c>
      <c r="NE211" s="12">
        <f t="shared" si="1368"/>
        <v>0</v>
      </c>
      <c r="NF211" s="12">
        <f t="shared" si="1369"/>
        <v>0</v>
      </c>
      <c r="NG211" s="88">
        <f t="shared" si="1370"/>
        <v>0</v>
      </c>
      <c r="NH211" s="45">
        <f t="shared" si="1371"/>
        <v>0</v>
      </c>
      <c r="NI211" s="88">
        <v>0</v>
      </c>
      <c r="NJ211" s="88">
        <v>0</v>
      </c>
      <c r="NK211" s="88">
        <v>0</v>
      </c>
      <c r="NL211" s="88">
        <f t="shared" si="1372"/>
        <v>0</v>
      </c>
      <c r="NM211" s="12">
        <f t="shared" si="1373"/>
        <v>0</v>
      </c>
      <c r="NN211" s="12">
        <f t="shared" si="1374"/>
        <v>0</v>
      </c>
      <c r="NO211" s="12" t="e">
        <f t="shared" si="1375"/>
        <v>#DIV/0!</v>
      </c>
      <c r="NP211" s="12" t="e">
        <f t="shared" si="1376"/>
        <v>#DIV/0!</v>
      </c>
      <c r="NQ211" s="100">
        <v>0</v>
      </c>
      <c r="NR211" s="3">
        <v>0</v>
      </c>
      <c r="NS211" s="3">
        <v>0</v>
      </c>
      <c r="NT211" s="3">
        <v>0</v>
      </c>
      <c r="NU211" s="3">
        <v>0</v>
      </c>
      <c r="NV211" s="3">
        <f t="shared" si="1377"/>
        <v>0</v>
      </c>
      <c r="NW211" s="3">
        <f t="shared" si="1378"/>
        <v>0</v>
      </c>
      <c r="NX211" s="12">
        <f t="shared" si="1379"/>
        <v>0</v>
      </c>
      <c r="NY211" s="88">
        <f t="shared" si="1380"/>
        <v>0</v>
      </c>
      <c r="NZ211" s="45">
        <f t="shared" si="1381"/>
        <v>0</v>
      </c>
      <c r="OA211" s="88">
        <v>0</v>
      </c>
      <c r="OB211" s="88">
        <v>0</v>
      </c>
      <c r="OC211" s="88">
        <v>0</v>
      </c>
      <c r="OD211" s="88">
        <f t="shared" si="1382"/>
        <v>0</v>
      </c>
      <c r="OE211" s="12">
        <f t="shared" si="1383"/>
        <v>0</v>
      </c>
      <c r="OF211" s="12">
        <f t="shared" si="1384"/>
        <v>0</v>
      </c>
      <c r="OG211" s="12">
        <f t="shared" si="1385"/>
        <v>0</v>
      </c>
      <c r="OH211" s="12" t="e">
        <f t="shared" si="1386"/>
        <v>#DIV/0!</v>
      </c>
      <c r="OI211" s="12" t="e">
        <f t="shared" si="1387"/>
        <v>#DIV/0!</v>
      </c>
      <c r="OJ211" s="3">
        <v>0</v>
      </c>
      <c r="OK211" s="3">
        <v>0</v>
      </c>
      <c r="OL211" s="3">
        <v>0</v>
      </c>
      <c r="OM211" s="3">
        <v>0</v>
      </c>
      <c r="ON211" s="3">
        <v>0</v>
      </c>
      <c r="OO211" s="3">
        <f t="shared" si="1388"/>
        <v>0</v>
      </c>
      <c r="OP211" s="88">
        <f t="shared" si="1389"/>
        <v>0</v>
      </c>
      <c r="OQ211" s="12">
        <f t="shared" si="1390"/>
        <v>0</v>
      </c>
      <c r="OR211" s="3">
        <v>0</v>
      </c>
      <c r="OS211" s="100">
        <v>0</v>
      </c>
      <c r="OT211" s="3">
        <v>0</v>
      </c>
      <c r="OU211" s="3">
        <v>0</v>
      </c>
      <c r="OV211" s="3">
        <v>0</v>
      </c>
      <c r="OW211" s="3">
        <v>0</v>
      </c>
      <c r="OX211" s="3">
        <f t="shared" si="1391"/>
        <v>0</v>
      </c>
      <c r="OY211" s="3">
        <f t="shared" si="1392"/>
        <v>0</v>
      </c>
      <c r="OZ211" s="12">
        <f t="shared" si="1393"/>
        <v>0</v>
      </c>
      <c r="PA211" s="88">
        <f t="shared" si="1394"/>
        <v>0</v>
      </c>
      <c r="PB211" s="45">
        <f t="shared" si="1395"/>
        <v>0</v>
      </c>
      <c r="PC211" s="88">
        <v>0</v>
      </c>
      <c r="PD211" s="88">
        <v>0</v>
      </c>
      <c r="PE211" s="88">
        <v>0</v>
      </c>
      <c r="PF211" s="88">
        <f t="shared" si="1396"/>
        <v>0</v>
      </c>
      <c r="PG211" s="12">
        <f t="shared" si="1397"/>
        <v>0</v>
      </c>
      <c r="PH211" s="12">
        <f t="shared" si="1398"/>
        <v>0</v>
      </c>
      <c r="PI211" s="12">
        <f t="shared" si="1399"/>
        <v>0</v>
      </c>
      <c r="PJ211" s="12" t="e">
        <f t="shared" si="1400"/>
        <v>#DIV/0!</v>
      </c>
      <c r="PK211" s="12" t="e">
        <f t="shared" si="1401"/>
        <v>#DIV/0!</v>
      </c>
      <c r="PL211" s="3">
        <v>0</v>
      </c>
      <c r="PM211" s="3">
        <v>0</v>
      </c>
      <c r="PN211" s="3">
        <v>0</v>
      </c>
      <c r="PO211" s="3">
        <v>0</v>
      </c>
      <c r="PP211" s="3">
        <v>0</v>
      </c>
      <c r="PQ211" s="3">
        <v>0</v>
      </c>
      <c r="PR211" s="3">
        <f t="shared" si="1402"/>
        <v>0</v>
      </c>
      <c r="PS211" s="88">
        <f t="shared" si="1403"/>
        <v>0</v>
      </c>
      <c r="PT211" s="12">
        <f t="shared" si="1404"/>
        <v>0</v>
      </c>
      <c r="PU211" s="3">
        <v>0</v>
      </c>
      <c r="PV211" s="100">
        <v>0</v>
      </c>
      <c r="PW211" s="3">
        <v>0</v>
      </c>
      <c r="PX211" s="3">
        <v>0</v>
      </c>
      <c r="PY211" s="3">
        <v>0</v>
      </c>
      <c r="PZ211" s="3">
        <v>0</v>
      </c>
      <c r="QA211" s="3">
        <f t="shared" si="1405"/>
        <v>0</v>
      </c>
      <c r="QB211" s="3">
        <f t="shared" si="1406"/>
        <v>0</v>
      </c>
      <c r="QC211" s="12">
        <f t="shared" si="1407"/>
        <v>0</v>
      </c>
      <c r="QD211" s="88">
        <f t="shared" si="1408"/>
        <v>0</v>
      </c>
      <c r="QE211" s="45">
        <f t="shared" si="1409"/>
        <v>0</v>
      </c>
      <c r="QF211" s="88">
        <v>0</v>
      </c>
      <c r="QG211" s="88">
        <v>0</v>
      </c>
      <c r="QH211" s="88">
        <v>0</v>
      </c>
      <c r="QI211" s="88">
        <f t="shared" si="1410"/>
        <v>0</v>
      </c>
      <c r="QJ211" s="12">
        <f t="shared" si="1411"/>
        <v>0</v>
      </c>
      <c r="QK211" s="12">
        <f t="shared" si="1412"/>
        <v>0</v>
      </c>
      <c r="QL211" s="12">
        <f t="shared" si="1413"/>
        <v>0</v>
      </c>
      <c r="QM211" s="12" t="e">
        <f t="shared" si="1414"/>
        <v>#DIV/0!</v>
      </c>
      <c r="QN211" s="12" t="e">
        <f t="shared" si="1415"/>
        <v>#DIV/0!</v>
      </c>
      <c r="QO211" s="3">
        <v>0</v>
      </c>
      <c r="QP211" s="3"/>
      <c r="QQ211" s="3">
        <v>0</v>
      </c>
      <c r="QR211" s="3">
        <v>0</v>
      </c>
      <c r="QS211" s="3">
        <v>0</v>
      </c>
      <c r="QT211" s="3">
        <v>0</v>
      </c>
      <c r="QU211" s="3">
        <f t="shared" si="1416"/>
        <v>0</v>
      </c>
      <c r="QV211" s="88">
        <f t="shared" si="1417"/>
        <v>0</v>
      </c>
      <c r="QW211" s="12">
        <f t="shared" si="1418"/>
        <v>0</v>
      </c>
      <c r="QX211" s="3">
        <v>0</v>
      </c>
      <c r="QY211" s="100">
        <v>0</v>
      </c>
      <c r="QZ211" s="3">
        <v>0</v>
      </c>
      <c r="RA211" s="3">
        <v>0</v>
      </c>
      <c r="RB211" s="3">
        <v>0</v>
      </c>
      <c r="RC211" s="3">
        <v>0</v>
      </c>
      <c r="RD211" s="3">
        <f t="shared" si="1087"/>
        <v>0</v>
      </c>
      <c r="RE211" s="3">
        <f t="shared" si="1088"/>
        <v>0</v>
      </c>
      <c r="RF211" s="12">
        <f t="shared" si="1089"/>
        <v>0</v>
      </c>
      <c r="RG211" s="88">
        <f t="shared" si="1090"/>
        <v>0</v>
      </c>
      <c r="RH211" s="45">
        <f t="shared" si="1091"/>
        <v>0</v>
      </c>
      <c r="RI211" s="88">
        <v>0</v>
      </c>
      <c r="RJ211" s="88">
        <v>0</v>
      </c>
      <c r="RK211" s="88">
        <v>0</v>
      </c>
      <c r="RL211" s="88">
        <f t="shared" si="1092"/>
        <v>0</v>
      </c>
      <c r="RM211" s="12">
        <f t="shared" si="1093"/>
        <v>0</v>
      </c>
      <c r="RN211" s="12">
        <f t="shared" si="1094"/>
        <v>0</v>
      </c>
      <c r="RO211" s="12">
        <f t="shared" si="1095"/>
        <v>0</v>
      </c>
      <c r="RP211" s="169" t="str">
        <f t="shared" si="1096"/>
        <v>AA-16</v>
      </c>
      <c r="RQ211" s="12" t="e">
        <f t="shared" si="1097"/>
        <v>#DIV/0!</v>
      </c>
      <c r="RR211" s="12" t="e">
        <f t="shared" si="1098"/>
        <v>#DIV/0!</v>
      </c>
      <c r="RS211" s="3">
        <v>0</v>
      </c>
      <c r="RT211" s="3">
        <v>0</v>
      </c>
      <c r="RU211" s="3">
        <v>0</v>
      </c>
      <c r="RV211" s="3">
        <v>0</v>
      </c>
      <c r="RW211" s="3">
        <v>0</v>
      </c>
      <c r="RX211" s="3">
        <v>0</v>
      </c>
      <c r="RY211" s="3">
        <f t="shared" si="1099"/>
        <v>0</v>
      </c>
      <c r="RZ211" s="88">
        <f t="shared" si="1100"/>
        <v>0</v>
      </c>
      <c r="SA211" s="12">
        <f t="shared" si="1101"/>
        <v>0</v>
      </c>
      <c r="SB211" s="3">
        <v>0</v>
      </c>
      <c r="SC211" s="100">
        <v>0</v>
      </c>
      <c r="SD211" s="3">
        <v>0</v>
      </c>
      <c r="SE211" s="3">
        <v>0</v>
      </c>
      <c r="SF211" s="3">
        <v>0</v>
      </c>
      <c r="SG211" s="3">
        <v>0</v>
      </c>
      <c r="SH211" s="3">
        <f t="shared" si="1102"/>
        <v>0</v>
      </c>
      <c r="SI211" s="3">
        <f t="shared" si="1103"/>
        <v>0</v>
      </c>
      <c r="SJ211" s="12">
        <f t="shared" si="1104"/>
        <v>0</v>
      </c>
      <c r="SK211" s="88">
        <f t="shared" si="1105"/>
        <v>0</v>
      </c>
      <c r="SL211" s="45">
        <f t="shared" si="1106"/>
        <v>0</v>
      </c>
      <c r="SM211" s="88">
        <v>0</v>
      </c>
      <c r="SN211" s="88">
        <v>0</v>
      </c>
      <c r="SO211" s="88">
        <v>0</v>
      </c>
      <c r="SP211" s="88">
        <f t="shared" si="1107"/>
        <v>0</v>
      </c>
      <c r="SQ211" s="12">
        <f t="shared" si="1108"/>
        <v>0</v>
      </c>
      <c r="SR211" s="87">
        <f t="shared" si="1109"/>
        <v>0</v>
      </c>
      <c r="SS211" s="87">
        <f t="shared" si="1110"/>
        <v>0</v>
      </c>
      <c r="ST211" s="169" t="str">
        <f t="shared" si="1111"/>
        <v>AA-16</v>
      </c>
      <c r="SU211" s="12" t="e">
        <f t="shared" si="1112"/>
        <v>#DIV/0!</v>
      </c>
      <c r="SV211" s="12" t="e">
        <f t="shared" si="1113"/>
        <v>#DIV/0!</v>
      </c>
      <c r="SW211" s="3">
        <v>0</v>
      </c>
      <c r="SX211" s="3">
        <v>0</v>
      </c>
      <c r="SY211" s="3">
        <v>0</v>
      </c>
      <c r="SZ211" s="3">
        <v>0</v>
      </c>
      <c r="TA211" s="3">
        <v>0</v>
      </c>
      <c r="TB211" s="3">
        <v>0</v>
      </c>
      <c r="TC211" s="3">
        <f t="shared" si="1114"/>
        <v>0</v>
      </c>
      <c r="TD211" s="88">
        <f t="shared" si="1115"/>
        <v>0</v>
      </c>
      <c r="TE211" s="12">
        <f t="shared" si="1116"/>
        <v>0</v>
      </c>
      <c r="TF211" s="3">
        <v>0</v>
      </c>
      <c r="TG211" s="100">
        <f>SUMIFS(Main!TX:TX,Main!B:B,B:B)</f>
        <v>0</v>
      </c>
      <c r="TH211" s="3">
        <v>0</v>
      </c>
      <c r="TI211" s="3">
        <v>0</v>
      </c>
      <c r="TJ211" s="3">
        <f>SUMIFS(Main!TT:TT,Main!B:B,B:B)</f>
        <v>0</v>
      </c>
      <c r="TK211" s="3">
        <v>0</v>
      </c>
      <c r="TL211" s="3">
        <f t="shared" si="1117"/>
        <v>0</v>
      </c>
      <c r="TM211" s="3">
        <f t="shared" si="1118"/>
        <v>0</v>
      </c>
      <c r="TN211" s="12">
        <f t="shared" si="1119"/>
        <v>0</v>
      </c>
      <c r="TO211" s="88">
        <f t="shared" si="1120"/>
        <v>0</v>
      </c>
      <c r="TP211" s="45">
        <f t="shared" si="1121"/>
        <v>0</v>
      </c>
      <c r="TQ211" s="88">
        <v>0</v>
      </c>
      <c r="TR211" s="88">
        <v>0</v>
      </c>
      <c r="TS211" s="88">
        <f>SUMIFS(Main!TU:TU,Main!B:B,B:B)</f>
        <v>0</v>
      </c>
      <c r="TT211" s="88">
        <f t="shared" si="1122"/>
        <v>0</v>
      </c>
      <c r="TU211" s="12">
        <f t="shared" si="1123"/>
        <v>0</v>
      </c>
      <c r="TV211" s="87">
        <f t="shared" si="1124"/>
        <v>0</v>
      </c>
      <c r="TW211" s="87">
        <f t="shared" si="1125"/>
        <v>0</v>
      </c>
      <c r="TX211" s="169" t="str">
        <f t="shared" si="1126"/>
        <v>AA-16</v>
      </c>
      <c r="TY211" s="12" t="e">
        <f t="shared" si="1127"/>
        <v>#DIV/0!</v>
      </c>
      <c r="TZ211" s="12" t="e">
        <f t="shared" si="1128"/>
        <v>#DIV/0!</v>
      </c>
      <c r="UA211" s="3">
        <f>SUMIFS(Main!UG:UG,Main!B:B,B:B)</f>
        <v>0</v>
      </c>
      <c r="UB211" s="3">
        <f>SUMIFS(Main!UI:UI,Main!B:B,B:B)</f>
        <v>0</v>
      </c>
      <c r="UC211" s="3">
        <f>SUMIFS(Main!UK:UK,Main!B:B,B:B)</f>
        <v>0</v>
      </c>
      <c r="UD211" s="3">
        <f>SUMIFS(Main!UO:UO,Main!B:B,B:B)</f>
        <v>0</v>
      </c>
      <c r="UE211" s="3">
        <f>SUMIFS(Main!UQ:UQ,Main!B:B,B:B)</f>
        <v>0</v>
      </c>
      <c r="UF211" s="3">
        <f>SUMIFS(Main!US:US,Main!B:B,B:B)</f>
        <v>0</v>
      </c>
      <c r="UG211" s="3">
        <f t="shared" si="1129"/>
        <v>0</v>
      </c>
      <c r="UH211" s="88">
        <f t="shared" si="1130"/>
        <v>0</v>
      </c>
      <c r="UI211" s="12">
        <f t="shared" si="1131"/>
        <v>0</v>
      </c>
      <c r="UJ211" s="3">
        <f>SUMIFS(Main!UW:UW,Main!B:B,B:B)</f>
        <v>0</v>
      </c>
      <c r="UK211" s="100">
        <f>SUMIFS(Main!VI:VI,Main!A:A,A:A)</f>
        <v>0</v>
      </c>
      <c r="UL211" s="3">
        <v>0</v>
      </c>
      <c r="UM211" s="3">
        <v>0</v>
      </c>
      <c r="UN211" s="3">
        <f>SUMIFS(Main!VE:VE,Main!A:A,A:A)</f>
        <v>0</v>
      </c>
      <c r="UO211" s="3"/>
      <c r="UP211" s="3">
        <f t="shared" si="1275"/>
        <v>0</v>
      </c>
      <c r="UQ211" s="3">
        <f t="shared" si="1276"/>
        <v>0</v>
      </c>
      <c r="UR211" s="12">
        <f t="shared" si="1277"/>
        <v>0</v>
      </c>
      <c r="US211" s="88">
        <f t="shared" si="1278"/>
        <v>0</v>
      </c>
      <c r="UT211" s="45">
        <f t="shared" si="1279"/>
        <v>0</v>
      </c>
      <c r="UU211" s="88">
        <v>0</v>
      </c>
      <c r="UV211" s="88">
        <v>0</v>
      </c>
      <c r="UW211" s="88">
        <f>SUMIFS(Main!VF:VF,Main!A:A,A:A)</f>
        <v>0</v>
      </c>
      <c r="UX211" s="88">
        <f t="shared" si="1280"/>
        <v>0</v>
      </c>
      <c r="UY211" s="12">
        <f t="shared" si="1281"/>
        <v>0</v>
      </c>
      <c r="UZ211" s="87">
        <f t="shared" si="1282"/>
        <v>0</v>
      </c>
      <c r="VA211" s="87">
        <f t="shared" si="1283"/>
        <v>0</v>
      </c>
      <c r="VB211" s="169" t="str">
        <f t="shared" si="1274"/>
        <v>AA-16</v>
      </c>
      <c r="VC211" s="12" t="e">
        <f t="shared" si="1288"/>
        <v>#DIV/0!</v>
      </c>
      <c r="VD211" s="12" t="e">
        <f t="shared" si="1284"/>
        <v>#DIV/0!</v>
      </c>
      <c r="VE211" s="3">
        <f>SUMIFS(Main!VR:VR,Main!B:B,B:B)</f>
        <v>0</v>
      </c>
      <c r="VF211" s="3">
        <f>SUMIFS(Main!VT:VT,Main!B:B,B:B)</f>
        <v>0</v>
      </c>
      <c r="VG211" s="3">
        <f>SUMIFS(Main!VV:VV,Main!B:B,B:B)</f>
        <v>0</v>
      </c>
      <c r="VH211" s="3">
        <f>SUMIFS(Main!VZ:VZ,Main!B:B,B:B)</f>
        <v>0</v>
      </c>
      <c r="VI211" s="3">
        <f>SUMIFS(Main!WB:WB,Main!B:B,B:B)</f>
        <v>0</v>
      </c>
      <c r="VJ211" s="3">
        <f>SUMIFS(Main!WD:WD,Main!B:B,B:B)</f>
        <v>0</v>
      </c>
      <c r="VK211" s="3">
        <f t="shared" si="1285"/>
        <v>0</v>
      </c>
      <c r="VL211" s="88">
        <f t="shared" si="1286"/>
        <v>0</v>
      </c>
      <c r="VM211" s="12">
        <f t="shared" si="1287"/>
        <v>0</v>
      </c>
      <c r="VN211" s="3">
        <f>SUMIFS(Main!WH:WH,Main!B:B,B:B)</f>
        <v>0</v>
      </c>
    </row>
    <row r="212" spans="1:586">
      <c r="A212" s="155" t="s">
        <v>168</v>
      </c>
      <c r="B212" s="154" t="s">
        <v>167</v>
      </c>
      <c r="C212" s="150" t="s">
        <v>295</v>
      </c>
      <c r="D212" s="150" t="s">
        <v>669</v>
      </c>
      <c r="E212" s="154" t="s">
        <v>278</v>
      </c>
      <c r="F212" s="150" t="s">
        <v>473</v>
      </c>
      <c r="G212" s="150" t="s">
        <v>432</v>
      </c>
      <c r="H212" s="17">
        <v>3056.7197717807999</v>
      </c>
      <c r="I212" s="1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87"/>
      <c r="V212" s="87"/>
      <c r="W212" s="12"/>
      <c r="X212" s="91"/>
      <c r="Y212" s="91"/>
      <c r="Z212" s="91"/>
      <c r="AA212" s="91"/>
      <c r="AB212" s="91"/>
      <c r="AC212" s="91"/>
      <c r="AD212" s="91"/>
      <c r="AE212" s="87"/>
      <c r="AF212" s="88"/>
      <c r="AG212" s="88"/>
      <c r="AH212" s="88"/>
      <c r="AI212" s="87"/>
      <c r="AJ212" s="87"/>
      <c r="AK212" s="12"/>
      <c r="AL212" s="3"/>
      <c r="AM212" s="3"/>
      <c r="AN212" s="3"/>
      <c r="AO212" s="3"/>
      <c r="AP212" s="3"/>
      <c r="AQ212" s="3"/>
      <c r="AR212" s="3"/>
      <c r="AS212" s="3"/>
      <c r="AT212" s="87"/>
      <c r="AU212" s="40"/>
      <c r="AV212" s="40"/>
      <c r="AW212" s="88"/>
      <c r="AX212" s="88"/>
      <c r="AY212" s="88"/>
      <c r="AZ212" s="87"/>
      <c r="BA212" s="87"/>
      <c r="BB212" s="87"/>
      <c r="BC212" s="89"/>
      <c r="BD212" s="12"/>
      <c r="BE212" s="3"/>
      <c r="BF212" s="3"/>
      <c r="BG212" s="3"/>
      <c r="BH212" s="3"/>
      <c r="BI212" s="3"/>
      <c r="BJ212" s="3"/>
      <c r="BK212" s="3"/>
      <c r="BL212" s="3"/>
      <c r="BM212" s="87"/>
      <c r="BN212" s="40"/>
      <c r="BO212" s="40"/>
      <c r="BP212" s="88"/>
      <c r="BQ212" s="88"/>
      <c r="BR212" s="88"/>
      <c r="BS212" s="12"/>
      <c r="BT212" s="12"/>
      <c r="BU212" s="87"/>
      <c r="BV212" s="89"/>
      <c r="BW212" s="90"/>
      <c r="BX212" s="12"/>
      <c r="BY212" s="3"/>
      <c r="BZ212" s="3"/>
      <c r="CA212" s="3"/>
      <c r="CB212" s="3"/>
      <c r="CC212" s="3"/>
      <c r="CD212" s="3"/>
      <c r="CE212" s="3"/>
      <c r="CF212" s="3"/>
      <c r="CG212" s="87"/>
      <c r="CH212" s="3"/>
      <c r="CI212" s="3"/>
      <c r="CJ212" s="88"/>
      <c r="CK212" s="88"/>
      <c r="CL212" s="88"/>
      <c r="CM212" s="87"/>
      <c r="CN212" s="87"/>
      <c r="CO212" s="12"/>
      <c r="CP212" s="12"/>
      <c r="CQ212" s="77"/>
      <c r="CR212" s="12"/>
      <c r="CS212" s="3"/>
      <c r="CT212" s="3"/>
      <c r="CU212" s="3"/>
      <c r="CV212" s="3"/>
      <c r="CW212" s="3"/>
      <c r="CX212" s="3"/>
      <c r="CY212" s="3"/>
      <c r="CZ212" s="3"/>
      <c r="DA212" s="87"/>
      <c r="DB212" s="45"/>
      <c r="DC212" s="3"/>
      <c r="DD212" s="88"/>
      <c r="DE212" s="88"/>
      <c r="DF212" s="88"/>
      <c r="DG212" s="12"/>
      <c r="DH212" s="12"/>
      <c r="DI212" s="12"/>
      <c r="DJ212" s="12"/>
      <c r="DK212" s="3"/>
      <c r="DL212" s="2"/>
      <c r="DM212" s="3"/>
      <c r="DN212" s="3"/>
      <c r="DO212" s="3"/>
      <c r="DP212" s="3"/>
      <c r="DQ212" s="3"/>
      <c r="DR212" s="3"/>
      <c r="DS212" s="3"/>
      <c r="DT212" s="3"/>
      <c r="DU212" s="12"/>
      <c r="DV212" s="87"/>
      <c r="DW212" s="3"/>
      <c r="DX212" s="3"/>
      <c r="DY212" s="88"/>
      <c r="DZ212" s="88"/>
      <c r="EA212" s="88"/>
      <c r="EB212" s="12"/>
      <c r="EC212" s="12"/>
      <c r="ED212" s="12"/>
      <c r="EE212" s="12"/>
      <c r="EF212" s="3"/>
      <c r="EG212" s="12"/>
      <c r="EH212" s="3"/>
      <c r="EI212" s="3"/>
      <c r="EJ212" s="3"/>
      <c r="EK212" s="3"/>
      <c r="EL212" s="3"/>
      <c r="EM212" s="3"/>
      <c r="EN212" s="3"/>
      <c r="EO212" s="3"/>
      <c r="EP212" s="12"/>
      <c r="EQ212" s="87"/>
      <c r="ER212" s="3"/>
      <c r="ES212" s="3"/>
      <c r="ET212" s="88"/>
      <c r="EU212" s="88"/>
      <c r="EV212" s="88"/>
      <c r="EW212" s="12"/>
      <c r="EX212" s="12"/>
      <c r="EY212" s="12"/>
      <c r="EZ212" s="12"/>
      <c r="FA212" s="3"/>
      <c r="FB212" s="12"/>
      <c r="FC212" s="3"/>
      <c r="FD212" s="3"/>
      <c r="FE212" s="3"/>
      <c r="FF212" s="3"/>
      <c r="FG212" s="3"/>
      <c r="FH212" s="3"/>
      <c r="FI212" s="3"/>
      <c r="FJ212" s="3"/>
      <c r="FK212" s="12"/>
      <c r="FL212" s="12"/>
      <c r="FM212" s="3"/>
      <c r="FN212" s="88"/>
      <c r="FO212" s="88"/>
      <c r="FP212" s="88"/>
      <c r="FQ212" s="88"/>
      <c r="FR212" s="12"/>
      <c r="FS212" s="12"/>
      <c r="FT212" s="12"/>
      <c r="FU212" s="39"/>
      <c r="FV212" s="77"/>
      <c r="FW212" s="12"/>
      <c r="FX212" s="3"/>
      <c r="FY212" s="3"/>
      <c r="FZ212" s="3"/>
      <c r="GA212" s="3"/>
      <c r="GB212" s="3"/>
      <c r="GC212" s="3"/>
      <c r="GD212" s="3"/>
      <c r="GE212" s="3"/>
      <c r="GF212" s="12"/>
      <c r="GG212" s="12"/>
      <c r="GH212" s="88"/>
      <c r="GI212" s="45"/>
      <c r="GJ212" s="88"/>
      <c r="GK212" s="88"/>
      <c r="GL212" s="88"/>
      <c r="GM212" s="12"/>
      <c r="GN212" s="12"/>
      <c r="GO212" s="12"/>
      <c r="GP212" s="12"/>
      <c r="GQ212" s="77"/>
      <c r="GR212" s="12"/>
      <c r="GS212" s="3"/>
      <c r="GT212" s="3"/>
      <c r="GU212" s="3"/>
      <c r="GV212" s="3"/>
      <c r="GW212" s="3"/>
      <c r="GX212" s="3"/>
      <c r="GY212" s="3"/>
      <c r="GZ212" s="3"/>
      <c r="HA212" s="12"/>
      <c r="HB212" s="12"/>
      <c r="HC212" s="88"/>
      <c r="HD212" s="45"/>
      <c r="HE212" s="88"/>
      <c r="HF212" s="88"/>
      <c r="HG212" s="88"/>
      <c r="HH212" s="12"/>
      <c r="HI212" s="12"/>
      <c r="HJ212" s="12"/>
      <c r="HK212" s="12"/>
      <c r="HL212" s="77" t="s">
        <v>278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f t="shared" si="1289"/>
        <v>0</v>
      </c>
      <c r="HS212" s="3">
        <v>0</v>
      </c>
      <c r="HT212" s="3">
        <f t="shared" si="1290"/>
        <v>0</v>
      </c>
      <c r="HU212" s="12">
        <f t="shared" si="1291"/>
        <v>0</v>
      </c>
      <c r="HV212" s="12">
        <f t="shared" si="1292"/>
        <v>0</v>
      </c>
      <c r="HW212" s="88">
        <f t="shared" si="1293"/>
        <v>0</v>
      </c>
      <c r="HX212" s="45">
        <f t="shared" si="1294"/>
        <v>0</v>
      </c>
      <c r="HY212" s="3">
        <v>0</v>
      </c>
      <c r="HZ212" s="3">
        <v>0</v>
      </c>
      <c r="IA212" s="3">
        <v>0</v>
      </c>
      <c r="IB212" s="20">
        <f t="shared" si="1295"/>
        <v>0</v>
      </c>
      <c r="IC212" s="12">
        <f t="shared" si="1296"/>
        <v>0</v>
      </c>
      <c r="ID212" s="12">
        <f t="shared" si="1297"/>
        <v>0</v>
      </c>
      <c r="IE212" s="12" t="e">
        <f t="shared" si="1298"/>
        <v>#DIV/0!</v>
      </c>
      <c r="IF212" s="105" t="e">
        <f t="shared" si="1299"/>
        <v>#DIV/0!</v>
      </c>
      <c r="IG212" s="100">
        <v>0</v>
      </c>
      <c r="IH212" s="3">
        <v>0</v>
      </c>
      <c r="II212" s="3">
        <v>0</v>
      </c>
      <c r="IJ212" s="3">
        <v>0</v>
      </c>
      <c r="IK212" s="3">
        <v>0</v>
      </c>
      <c r="IL212" s="3">
        <f t="shared" si="1300"/>
        <v>0</v>
      </c>
      <c r="IM212" s="3">
        <v>0</v>
      </c>
      <c r="IN212" s="3">
        <f t="shared" si="1301"/>
        <v>0</v>
      </c>
      <c r="IO212" s="12">
        <f t="shared" si="1302"/>
        <v>0</v>
      </c>
      <c r="IP212" s="12">
        <f t="shared" si="1303"/>
        <v>0</v>
      </c>
      <c r="IQ212" s="88">
        <f t="shared" si="1304"/>
        <v>0</v>
      </c>
      <c r="IR212" s="45">
        <f t="shared" si="1305"/>
        <v>0</v>
      </c>
      <c r="IS212" s="3">
        <v>0</v>
      </c>
      <c r="IT212" s="3">
        <v>0</v>
      </c>
      <c r="IU212" s="3">
        <v>0</v>
      </c>
      <c r="IV212" s="20">
        <f t="shared" si="1306"/>
        <v>0</v>
      </c>
      <c r="IW212" s="12">
        <f t="shared" si="1307"/>
        <v>0</v>
      </c>
      <c r="IX212" s="12">
        <f t="shared" si="1308"/>
        <v>0</v>
      </c>
      <c r="IY212" s="12" t="e">
        <f t="shared" si="1309"/>
        <v>#DIV/0!</v>
      </c>
      <c r="IZ212" s="12" t="e">
        <f t="shared" si="1310"/>
        <v>#DIV/0!</v>
      </c>
      <c r="JA212" s="100">
        <v>0</v>
      </c>
      <c r="JB212" s="3">
        <v>0</v>
      </c>
      <c r="JC212" s="3">
        <v>0</v>
      </c>
      <c r="JD212" s="3">
        <v>0</v>
      </c>
      <c r="JE212" s="3">
        <v>0</v>
      </c>
      <c r="JF212" s="3">
        <f t="shared" si="1311"/>
        <v>0</v>
      </c>
      <c r="JG212" s="3">
        <v>0</v>
      </c>
      <c r="JH212" s="3">
        <f t="shared" si="1312"/>
        <v>0</v>
      </c>
      <c r="JI212" s="12">
        <f t="shared" si="1313"/>
        <v>0</v>
      </c>
      <c r="JJ212" s="12">
        <f t="shared" si="1314"/>
        <v>0</v>
      </c>
      <c r="JK212" s="88">
        <f t="shared" si="1315"/>
        <v>0</v>
      </c>
      <c r="JL212" s="45">
        <f t="shared" si="1316"/>
        <v>0</v>
      </c>
      <c r="JM212" s="3">
        <v>0</v>
      </c>
      <c r="JN212" s="3">
        <v>0</v>
      </c>
      <c r="JO212" s="3">
        <v>0</v>
      </c>
      <c r="JP212" s="20">
        <f t="shared" si="1317"/>
        <v>0</v>
      </c>
      <c r="JQ212" s="12">
        <f t="shared" si="1318"/>
        <v>0</v>
      </c>
      <c r="JR212" s="12">
        <f t="shared" si="1319"/>
        <v>0</v>
      </c>
      <c r="JS212" s="12" t="e">
        <f t="shared" si="1320"/>
        <v>#DIV/0!</v>
      </c>
      <c r="JT212" s="12" t="e">
        <f t="shared" si="1321"/>
        <v>#DIV/0!</v>
      </c>
      <c r="JU212" s="100">
        <v>0</v>
      </c>
      <c r="JV212" s="3">
        <v>0</v>
      </c>
      <c r="JW212" s="3">
        <v>0</v>
      </c>
      <c r="JX212" s="3">
        <v>0</v>
      </c>
      <c r="JY212" s="3">
        <v>0</v>
      </c>
      <c r="JZ212" s="3">
        <f t="shared" si="1322"/>
        <v>0</v>
      </c>
      <c r="KA212" s="3">
        <v>0</v>
      </c>
      <c r="KB212" s="3">
        <f t="shared" si="1323"/>
        <v>0</v>
      </c>
      <c r="KC212" s="12">
        <f t="shared" si="1324"/>
        <v>0</v>
      </c>
      <c r="KD212" s="12">
        <f t="shared" si="1325"/>
        <v>0</v>
      </c>
      <c r="KE212" s="88">
        <f t="shared" si="1326"/>
        <v>0</v>
      </c>
      <c r="KF212" s="45">
        <f t="shared" si="1327"/>
        <v>0</v>
      </c>
      <c r="KG212" s="3">
        <v>0</v>
      </c>
      <c r="KH212" s="3">
        <v>0</v>
      </c>
      <c r="KI212" s="3">
        <v>0</v>
      </c>
      <c r="KJ212" s="20">
        <f t="shared" si="1328"/>
        <v>0</v>
      </c>
      <c r="KK212" s="12">
        <f t="shared" si="1329"/>
        <v>0</v>
      </c>
      <c r="KL212" s="12">
        <f t="shared" si="1330"/>
        <v>0</v>
      </c>
      <c r="KM212" s="12" t="e">
        <f t="shared" si="1331"/>
        <v>#DIV/0!</v>
      </c>
      <c r="KN212" s="12" t="e">
        <f t="shared" si="1332"/>
        <v>#DIV/0!</v>
      </c>
      <c r="KO212" s="100">
        <v>0</v>
      </c>
      <c r="KP212" s="3">
        <v>0</v>
      </c>
      <c r="KQ212" s="3">
        <v>0</v>
      </c>
      <c r="KR212" s="3">
        <v>0</v>
      </c>
      <c r="KS212" s="3">
        <v>0</v>
      </c>
      <c r="KT212" s="3">
        <f t="shared" si="1333"/>
        <v>0</v>
      </c>
      <c r="KU212" s="3">
        <v>0</v>
      </c>
      <c r="KV212" s="3">
        <f t="shared" si="1334"/>
        <v>0</v>
      </c>
      <c r="KW212" s="12">
        <f t="shared" si="1335"/>
        <v>0</v>
      </c>
      <c r="KX212" s="12">
        <f t="shared" si="1336"/>
        <v>0</v>
      </c>
      <c r="KY212" s="88">
        <f t="shared" si="1337"/>
        <v>0</v>
      </c>
      <c r="KZ212" s="45">
        <f t="shared" si="1338"/>
        <v>0</v>
      </c>
      <c r="LA212" s="3">
        <v>0</v>
      </c>
      <c r="LB212" s="3">
        <v>0</v>
      </c>
      <c r="LC212" s="3">
        <v>0</v>
      </c>
      <c r="LD212" s="20">
        <f t="shared" si="1339"/>
        <v>0</v>
      </c>
      <c r="LE212" s="12">
        <f t="shared" si="1340"/>
        <v>0</v>
      </c>
      <c r="LF212" s="12">
        <f t="shared" si="1341"/>
        <v>0</v>
      </c>
      <c r="LG212" s="12" t="e">
        <f t="shared" si="1342"/>
        <v>#DIV/0!</v>
      </c>
      <c r="LH212" s="12" t="e">
        <f t="shared" si="1343"/>
        <v>#DIV/0!</v>
      </c>
      <c r="LI212" s="100">
        <v>0</v>
      </c>
      <c r="LJ212" s="3">
        <v>0</v>
      </c>
      <c r="LK212" s="3">
        <v>0</v>
      </c>
      <c r="LL212" s="3">
        <v>0</v>
      </c>
      <c r="LM212" s="3">
        <v>0</v>
      </c>
      <c r="LN212" s="3">
        <f t="shared" si="1344"/>
        <v>0</v>
      </c>
      <c r="LO212" s="3">
        <v>0</v>
      </c>
      <c r="LP212" s="3">
        <f t="shared" si="1345"/>
        <v>0</v>
      </c>
      <c r="LQ212" s="12">
        <f t="shared" si="1346"/>
        <v>0</v>
      </c>
      <c r="LR212" s="12">
        <f t="shared" si="1347"/>
        <v>0</v>
      </c>
      <c r="LS212" s="88">
        <f t="shared" si="1348"/>
        <v>0</v>
      </c>
      <c r="LT212" s="45">
        <f t="shared" si="1349"/>
        <v>0</v>
      </c>
      <c r="LU212" s="88">
        <v>0</v>
      </c>
      <c r="LV212" s="88">
        <v>0</v>
      </c>
      <c r="LW212" s="88">
        <v>0</v>
      </c>
      <c r="LX212" s="88">
        <f t="shared" si="1350"/>
        <v>0</v>
      </c>
      <c r="LY212" s="12">
        <f t="shared" si="1351"/>
        <v>0</v>
      </c>
      <c r="LZ212" s="12">
        <f t="shared" si="1352"/>
        <v>0</v>
      </c>
      <c r="MA212" s="12" t="e">
        <f t="shared" si="1353"/>
        <v>#DIV/0!</v>
      </c>
      <c r="MB212" s="12" t="e">
        <f t="shared" si="1354"/>
        <v>#DIV/0!</v>
      </c>
      <c r="MC212" s="100">
        <v>0</v>
      </c>
      <c r="MD212" s="3">
        <v>0</v>
      </c>
      <c r="ME212" s="3">
        <v>0</v>
      </c>
      <c r="MF212" s="3">
        <v>0</v>
      </c>
      <c r="MG212" s="3">
        <v>0</v>
      </c>
      <c r="MH212" s="3">
        <f t="shared" si="1355"/>
        <v>0</v>
      </c>
      <c r="MI212" s="3">
        <v>0</v>
      </c>
      <c r="MJ212" s="3">
        <f t="shared" si="1356"/>
        <v>0</v>
      </c>
      <c r="MK212" s="12">
        <f t="shared" si="1357"/>
        <v>0</v>
      </c>
      <c r="ML212" s="12">
        <f t="shared" si="1358"/>
        <v>0</v>
      </c>
      <c r="MM212" s="88">
        <f t="shared" si="1359"/>
        <v>0</v>
      </c>
      <c r="MN212" s="45">
        <f t="shared" si="1360"/>
        <v>0</v>
      </c>
      <c r="MO212" s="88">
        <v>0</v>
      </c>
      <c r="MP212" s="88">
        <v>0</v>
      </c>
      <c r="MQ212" s="88">
        <v>0</v>
      </c>
      <c r="MR212" s="88">
        <f t="shared" si="1361"/>
        <v>0</v>
      </c>
      <c r="MS212" s="12">
        <f t="shared" si="1362"/>
        <v>0</v>
      </c>
      <c r="MT212" s="12">
        <f t="shared" si="1363"/>
        <v>0</v>
      </c>
      <c r="MU212" s="12" t="e">
        <f t="shared" si="1364"/>
        <v>#DIV/0!</v>
      </c>
      <c r="MV212" s="12" t="e">
        <f t="shared" si="1365"/>
        <v>#DIV/0!</v>
      </c>
      <c r="MW212" s="100">
        <v>0</v>
      </c>
      <c r="MX212" s="3">
        <v>0</v>
      </c>
      <c r="MY212" s="3">
        <v>0</v>
      </c>
      <c r="MZ212" s="3">
        <v>0</v>
      </c>
      <c r="NA212" s="3">
        <v>0</v>
      </c>
      <c r="NB212" s="3">
        <f t="shared" si="1366"/>
        <v>0</v>
      </c>
      <c r="NC212" s="3">
        <v>0</v>
      </c>
      <c r="ND212" s="3">
        <f t="shared" si="1367"/>
        <v>0</v>
      </c>
      <c r="NE212" s="12">
        <f t="shared" si="1368"/>
        <v>0</v>
      </c>
      <c r="NF212" s="12">
        <f t="shared" si="1369"/>
        <v>0</v>
      </c>
      <c r="NG212" s="88">
        <f t="shared" si="1370"/>
        <v>0</v>
      </c>
      <c r="NH212" s="45">
        <f t="shared" si="1371"/>
        <v>0</v>
      </c>
      <c r="NI212" s="88">
        <v>0</v>
      </c>
      <c r="NJ212" s="88">
        <v>0</v>
      </c>
      <c r="NK212" s="88">
        <v>0</v>
      </c>
      <c r="NL212" s="88">
        <f t="shared" si="1372"/>
        <v>0</v>
      </c>
      <c r="NM212" s="12">
        <f t="shared" si="1373"/>
        <v>0</v>
      </c>
      <c r="NN212" s="12">
        <f t="shared" si="1374"/>
        <v>0</v>
      </c>
      <c r="NO212" s="12" t="e">
        <f t="shared" si="1375"/>
        <v>#DIV/0!</v>
      </c>
      <c r="NP212" s="12" t="e">
        <f t="shared" si="1376"/>
        <v>#DIV/0!</v>
      </c>
      <c r="NQ212" s="100">
        <v>0</v>
      </c>
      <c r="NR212" s="3">
        <v>0</v>
      </c>
      <c r="NS212" s="3">
        <v>0</v>
      </c>
      <c r="NT212" s="3">
        <v>0</v>
      </c>
      <c r="NU212" s="3">
        <v>0</v>
      </c>
      <c r="NV212" s="3">
        <f t="shared" si="1377"/>
        <v>0</v>
      </c>
      <c r="NW212" s="3">
        <f t="shared" si="1378"/>
        <v>0</v>
      </c>
      <c r="NX212" s="12">
        <f t="shared" si="1379"/>
        <v>0</v>
      </c>
      <c r="NY212" s="88">
        <f t="shared" si="1380"/>
        <v>0</v>
      </c>
      <c r="NZ212" s="45">
        <f t="shared" si="1381"/>
        <v>0</v>
      </c>
      <c r="OA212" s="88">
        <v>0</v>
      </c>
      <c r="OB212" s="88">
        <v>0</v>
      </c>
      <c r="OC212" s="88">
        <v>0</v>
      </c>
      <c r="OD212" s="88">
        <f t="shared" si="1382"/>
        <v>0</v>
      </c>
      <c r="OE212" s="12">
        <f t="shared" si="1383"/>
        <v>0</v>
      </c>
      <c r="OF212" s="12">
        <f t="shared" si="1384"/>
        <v>0</v>
      </c>
      <c r="OG212" s="12">
        <f t="shared" si="1385"/>
        <v>0</v>
      </c>
      <c r="OH212" s="12" t="e">
        <f t="shared" si="1386"/>
        <v>#DIV/0!</v>
      </c>
      <c r="OI212" s="12" t="e">
        <f t="shared" si="1387"/>
        <v>#DIV/0!</v>
      </c>
      <c r="OJ212" s="3">
        <v>0</v>
      </c>
      <c r="OK212" s="3">
        <v>0</v>
      </c>
      <c r="OL212" s="3">
        <v>0</v>
      </c>
      <c r="OM212" s="3">
        <v>0</v>
      </c>
      <c r="ON212" s="3">
        <v>0</v>
      </c>
      <c r="OO212" s="3">
        <f t="shared" si="1388"/>
        <v>0</v>
      </c>
      <c r="OP212" s="88">
        <f t="shared" si="1389"/>
        <v>0</v>
      </c>
      <c r="OQ212" s="12">
        <f t="shared" si="1390"/>
        <v>0</v>
      </c>
      <c r="OR212" s="3">
        <v>0</v>
      </c>
      <c r="OS212" s="100">
        <v>0</v>
      </c>
      <c r="OT212" s="3">
        <v>0</v>
      </c>
      <c r="OU212" s="3">
        <v>0</v>
      </c>
      <c r="OV212" s="3">
        <v>0</v>
      </c>
      <c r="OW212" s="3">
        <v>0</v>
      </c>
      <c r="OX212" s="3">
        <f t="shared" si="1391"/>
        <v>0</v>
      </c>
      <c r="OY212" s="3">
        <f t="shared" si="1392"/>
        <v>0</v>
      </c>
      <c r="OZ212" s="12">
        <f t="shared" si="1393"/>
        <v>0</v>
      </c>
      <c r="PA212" s="88">
        <f t="shared" si="1394"/>
        <v>0</v>
      </c>
      <c r="PB212" s="45">
        <f t="shared" si="1395"/>
        <v>0</v>
      </c>
      <c r="PC212" s="88">
        <v>0</v>
      </c>
      <c r="PD212" s="88">
        <v>0</v>
      </c>
      <c r="PE212" s="88">
        <v>0</v>
      </c>
      <c r="PF212" s="88">
        <f t="shared" si="1396"/>
        <v>0</v>
      </c>
      <c r="PG212" s="12">
        <f t="shared" si="1397"/>
        <v>0</v>
      </c>
      <c r="PH212" s="12">
        <f t="shared" si="1398"/>
        <v>0</v>
      </c>
      <c r="PI212" s="12">
        <f t="shared" si="1399"/>
        <v>0</v>
      </c>
      <c r="PJ212" s="12" t="e">
        <f t="shared" si="1400"/>
        <v>#DIV/0!</v>
      </c>
      <c r="PK212" s="12" t="e">
        <f t="shared" si="1401"/>
        <v>#DIV/0!</v>
      </c>
      <c r="PL212" s="3">
        <v>0</v>
      </c>
      <c r="PM212" s="3">
        <v>0</v>
      </c>
      <c r="PN212" s="3">
        <v>0</v>
      </c>
      <c r="PO212" s="3">
        <v>0</v>
      </c>
      <c r="PP212" s="3">
        <v>0</v>
      </c>
      <c r="PQ212" s="3">
        <v>0</v>
      </c>
      <c r="PR212" s="3">
        <f t="shared" si="1402"/>
        <v>0</v>
      </c>
      <c r="PS212" s="88">
        <f t="shared" si="1403"/>
        <v>0</v>
      </c>
      <c r="PT212" s="12">
        <f t="shared" si="1404"/>
        <v>0</v>
      </c>
      <c r="PU212" s="3">
        <v>0</v>
      </c>
      <c r="PV212" s="100">
        <v>0</v>
      </c>
      <c r="PW212" s="3">
        <v>0</v>
      </c>
      <c r="PX212" s="3">
        <v>0</v>
      </c>
      <c r="PY212" s="3">
        <v>0</v>
      </c>
      <c r="PZ212" s="3">
        <v>0</v>
      </c>
      <c r="QA212" s="3">
        <f t="shared" si="1405"/>
        <v>0</v>
      </c>
      <c r="QB212" s="3">
        <f t="shared" si="1406"/>
        <v>0</v>
      </c>
      <c r="QC212" s="12">
        <f t="shared" si="1407"/>
        <v>0</v>
      </c>
      <c r="QD212" s="88">
        <f t="shared" si="1408"/>
        <v>0</v>
      </c>
      <c r="QE212" s="45">
        <f t="shared" si="1409"/>
        <v>0</v>
      </c>
      <c r="QF212" s="88">
        <v>0</v>
      </c>
      <c r="QG212" s="88">
        <v>0</v>
      </c>
      <c r="QH212" s="88">
        <v>0</v>
      </c>
      <c r="QI212" s="88">
        <f t="shared" si="1410"/>
        <v>0</v>
      </c>
      <c r="QJ212" s="12">
        <f t="shared" si="1411"/>
        <v>0</v>
      </c>
      <c r="QK212" s="12">
        <f t="shared" si="1412"/>
        <v>0</v>
      </c>
      <c r="QL212" s="12">
        <f t="shared" si="1413"/>
        <v>0</v>
      </c>
      <c r="QM212" s="12" t="e">
        <f t="shared" si="1414"/>
        <v>#DIV/0!</v>
      </c>
      <c r="QN212" s="12" t="e">
        <f t="shared" si="1415"/>
        <v>#DIV/0!</v>
      </c>
      <c r="QO212" s="3">
        <v>0</v>
      </c>
      <c r="QP212" s="3"/>
      <c r="QQ212" s="3">
        <v>0</v>
      </c>
      <c r="QR212" s="3">
        <v>0</v>
      </c>
      <c r="QS212" s="3">
        <v>0</v>
      </c>
      <c r="QT212" s="3">
        <v>0</v>
      </c>
      <c r="QU212" s="3">
        <f t="shared" si="1416"/>
        <v>0</v>
      </c>
      <c r="QV212" s="88">
        <f t="shared" si="1417"/>
        <v>0</v>
      </c>
      <c r="QW212" s="12">
        <f t="shared" si="1418"/>
        <v>0</v>
      </c>
      <c r="QX212" s="3">
        <v>0</v>
      </c>
      <c r="QY212" s="100">
        <v>0</v>
      </c>
      <c r="QZ212" s="3">
        <v>0</v>
      </c>
      <c r="RA212" s="3">
        <v>0</v>
      </c>
      <c r="RB212" s="3">
        <v>0</v>
      </c>
      <c r="RC212" s="3">
        <v>0</v>
      </c>
      <c r="RD212" s="3">
        <f t="shared" si="1087"/>
        <v>0</v>
      </c>
      <c r="RE212" s="3">
        <f t="shared" si="1088"/>
        <v>0</v>
      </c>
      <c r="RF212" s="12">
        <f t="shared" si="1089"/>
        <v>0</v>
      </c>
      <c r="RG212" s="88">
        <f t="shared" si="1090"/>
        <v>0</v>
      </c>
      <c r="RH212" s="45">
        <f t="shared" si="1091"/>
        <v>0</v>
      </c>
      <c r="RI212" s="88">
        <v>0</v>
      </c>
      <c r="RJ212" s="88">
        <v>0</v>
      </c>
      <c r="RK212" s="88">
        <v>0</v>
      </c>
      <c r="RL212" s="88">
        <f t="shared" si="1092"/>
        <v>0</v>
      </c>
      <c r="RM212" s="12">
        <f t="shared" si="1093"/>
        <v>0</v>
      </c>
      <c r="RN212" s="12">
        <f t="shared" si="1094"/>
        <v>0</v>
      </c>
      <c r="RO212" s="12">
        <f t="shared" si="1095"/>
        <v>0</v>
      </c>
      <c r="RP212" s="169" t="str">
        <f t="shared" si="1096"/>
        <v>AA-23</v>
      </c>
      <c r="RQ212" s="12" t="e">
        <f t="shared" si="1097"/>
        <v>#DIV/0!</v>
      </c>
      <c r="RR212" s="12" t="e">
        <f t="shared" si="1098"/>
        <v>#DIV/0!</v>
      </c>
      <c r="RS212" s="3">
        <v>0</v>
      </c>
      <c r="RT212" s="3">
        <v>0</v>
      </c>
      <c r="RU212" s="3">
        <v>0</v>
      </c>
      <c r="RV212" s="3">
        <v>0</v>
      </c>
      <c r="RW212" s="3">
        <v>0</v>
      </c>
      <c r="RX212" s="3">
        <v>0</v>
      </c>
      <c r="RY212" s="3">
        <f t="shared" si="1099"/>
        <v>0</v>
      </c>
      <c r="RZ212" s="88">
        <f t="shared" si="1100"/>
        <v>0</v>
      </c>
      <c r="SA212" s="12">
        <f t="shared" si="1101"/>
        <v>0</v>
      </c>
      <c r="SB212" s="3">
        <v>0</v>
      </c>
      <c r="SC212" s="100">
        <v>0</v>
      </c>
      <c r="SD212" s="3">
        <v>0</v>
      </c>
      <c r="SE212" s="3">
        <v>0</v>
      </c>
      <c r="SF212" s="3">
        <v>0</v>
      </c>
      <c r="SG212" s="3">
        <v>0</v>
      </c>
      <c r="SH212" s="3">
        <f t="shared" si="1102"/>
        <v>0</v>
      </c>
      <c r="SI212" s="3">
        <f t="shared" si="1103"/>
        <v>0</v>
      </c>
      <c r="SJ212" s="12">
        <f t="shared" si="1104"/>
        <v>0</v>
      </c>
      <c r="SK212" s="88">
        <f t="shared" si="1105"/>
        <v>0</v>
      </c>
      <c r="SL212" s="45">
        <f t="shared" si="1106"/>
        <v>0</v>
      </c>
      <c r="SM212" s="88">
        <v>0</v>
      </c>
      <c r="SN212" s="88">
        <v>0</v>
      </c>
      <c r="SO212" s="88">
        <v>0</v>
      </c>
      <c r="SP212" s="88">
        <f t="shared" si="1107"/>
        <v>0</v>
      </c>
      <c r="SQ212" s="12">
        <f t="shared" si="1108"/>
        <v>0</v>
      </c>
      <c r="SR212" s="87">
        <f t="shared" si="1109"/>
        <v>0</v>
      </c>
      <c r="SS212" s="87">
        <f t="shared" si="1110"/>
        <v>0</v>
      </c>
      <c r="ST212" s="169" t="str">
        <f t="shared" si="1111"/>
        <v>AA-23</v>
      </c>
      <c r="SU212" s="12" t="e">
        <f t="shared" si="1112"/>
        <v>#DIV/0!</v>
      </c>
      <c r="SV212" s="12" t="e">
        <f t="shared" si="1113"/>
        <v>#DIV/0!</v>
      </c>
      <c r="SW212" s="3">
        <v>0</v>
      </c>
      <c r="SX212" s="3">
        <v>0</v>
      </c>
      <c r="SY212" s="3">
        <v>0</v>
      </c>
      <c r="SZ212" s="3">
        <v>0</v>
      </c>
      <c r="TA212" s="3">
        <v>0</v>
      </c>
      <c r="TB212" s="3">
        <v>0</v>
      </c>
      <c r="TC212" s="3">
        <f t="shared" si="1114"/>
        <v>0</v>
      </c>
      <c r="TD212" s="88">
        <f t="shared" si="1115"/>
        <v>0</v>
      </c>
      <c r="TE212" s="12">
        <f t="shared" si="1116"/>
        <v>0</v>
      </c>
      <c r="TF212" s="3">
        <v>0</v>
      </c>
      <c r="TG212" s="100">
        <f>SUMIFS(Main!TX:TX,Main!B:B,B:B)</f>
        <v>0</v>
      </c>
      <c r="TH212" s="3">
        <v>0</v>
      </c>
      <c r="TI212" s="3">
        <v>0</v>
      </c>
      <c r="TJ212" s="3">
        <f>SUMIFS(Main!TT:TT,Main!B:B,B:B)</f>
        <v>0</v>
      </c>
      <c r="TK212" s="3">
        <v>0</v>
      </c>
      <c r="TL212" s="3">
        <f t="shared" si="1117"/>
        <v>0</v>
      </c>
      <c r="TM212" s="3">
        <f t="shared" si="1118"/>
        <v>0</v>
      </c>
      <c r="TN212" s="12">
        <f t="shared" si="1119"/>
        <v>0</v>
      </c>
      <c r="TO212" s="88">
        <f t="shared" si="1120"/>
        <v>0</v>
      </c>
      <c r="TP212" s="45">
        <f t="shared" si="1121"/>
        <v>0</v>
      </c>
      <c r="TQ212" s="88">
        <v>0</v>
      </c>
      <c r="TR212" s="88">
        <v>0</v>
      </c>
      <c r="TS212" s="88">
        <f>SUMIFS(Main!TU:TU,Main!B:B,B:B)</f>
        <v>0</v>
      </c>
      <c r="TT212" s="88">
        <f t="shared" si="1122"/>
        <v>0</v>
      </c>
      <c r="TU212" s="12">
        <f t="shared" si="1123"/>
        <v>0</v>
      </c>
      <c r="TV212" s="87">
        <f t="shared" si="1124"/>
        <v>0</v>
      </c>
      <c r="TW212" s="87">
        <f t="shared" si="1125"/>
        <v>0</v>
      </c>
      <c r="TX212" s="169" t="str">
        <f t="shared" si="1126"/>
        <v>AA-23</v>
      </c>
      <c r="TY212" s="12" t="e">
        <f t="shared" si="1127"/>
        <v>#DIV/0!</v>
      </c>
      <c r="TZ212" s="12" t="e">
        <f t="shared" si="1128"/>
        <v>#DIV/0!</v>
      </c>
      <c r="UA212" s="3">
        <f>SUMIFS(Main!UG:UG,Main!B:B,B:B)</f>
        <v>0</v>
      </c>
      <c r="UB212" s="3">
        <f>SUMIFS(Main!UI:UI,Main!B:B,B:B)</f>
        <v>0</v>
      </c>
      <c r="UC212" s="3">
        <f>SUMIFS(Main!UK:UK,Main!B:B,B:B)</f>
        <v>0</v>
      </c>
      <c r="UD212" s="3">
        <f>SUMIFS(Main!UO:UO,Main!B:B,B:B)</f>
        <v>0</v>
      </c>
      <c r="UE212" s="3">
        <f>SUMIFS(Main!UQ:UQ,Main!B:B,B:B)</f>
        <v>0</v>
      </c>
      <c r="UF212" s="3">
        <f>SUMIFS(Main!US:US,Main!B:B,B:B)</f>
        <v>0</v>
      </c>
      <c r="UG212" s="3">
        <f t="shared" si="1129"/>
        <v>0</v>
      </c>
      <c r="UH212" s="88">
        <f t="shared" si="1130"/>
        <v>0</v>
      </c>
      <c r="UI212" s="12">
        <f t="shared" si="1131"/>
        <v>0</v>
      </c>
      <c r="UJ212" s="3">
        <f>SUMIFS(Main!UW:UW,Main!B:B,B:B)</f>
        <v>0</v>
      </c>
      <c r="UK212" s="100">
        <f>SUMIFS(Main!VI:VI,Main!A:A,A:A)</f>
        <v>0</v>
      </c>
      <c r="UL212" s="3">
        <v>0</v>
      </c>
      <c r="UM212" s="3">
        <v>0</v>
      </c>
      <c r="UN212" s="3">
        <f>SUMIFS(Main!VE:VE,Main!A:A,A:A)</f>
        <v>0</v>
      </c>
      <c r="UO212" s="3"/>
      <c r="UP212" s="3">
        <f t="shared" si="1275"/>
        <v>0</v>
      </c>
      <c r="UQ212" s="3">
        <f t="shared" si="1276"/>
        <v>0</v>
      </c>
      <c r="UR212" s="12">
        <f t="shared" si="1277"/>
        <v>0</v>
      </c>
      <c r="US212" s="88">
        <f t="shared" si="1278"/>
        <v>0</v>
      </c>
      <c r="UT212" s="45">
        <f t="shared" si="1279"/>
        <v>0</v>
      </c>
      <c r="UU212" s="88">
        <v>0</v>
      </c>
      <c r="UV212" s="88">
        <v>0</v>
      </c>
      <c r="UW212" s="88">
        <f>SUMIFS(Main!VF:VF,Main!A:A,A:A)</f>
        <v>0</v>
      </c>
      <c r="UX212" s="88">
        <f t="shared" si="1280"/>
        <v>0</v>
      </c>
      <c r="UY212" s="12">
        <f t="shared" si="1281"/>
        <v>0</v>
      </c>
      <c r="UZ212" s="87">
        <f t="shared" si="1282"/>
        <v>0</v>
      </c>
      <c r="VA212" s="87">
        <f t="shared" si="1283"/>
        <v>0</v>
      </c>
      <c r="VB212" s="169" t="str">
        <f t="shared" si="1274"/>
        <v>AA-23</v>
      </c>
      <c r="VC212" s="12" t="e">
        <f t="shared" si="1288"/>
        <v>#DIV/0!</v>
      </c>
      <c r="VD212" s="12" t="e">
        <f t="shared" si="1284"/>
        <v>#DIV/0!</v>
      </c>
      <c r="VE212" s="3">
        <f>SUMIFS(Main!VR:VR,Main!B:B,B:B)</f>
        <v>0</v>
      </c>
      <c r="VF212" s="3">
        <f>SUMIFS(Main!VT:VT,Main!B:B,B:B)</f>
        <v>0</v>
      </c>
      <c r="VG212" s="3">
        <f>SUMIFS(Main!VV:VV,Main!B:B,B:B)</f>
        <v>0</v>
      </c>
      <c r="VH212" s="3">
        <f>SUMIFS(Main!VZ:VZ,Main!B:B,B:B)</f>
        <v>0</v>
      </c>
      <c r="VI212" s="3">
        <f>SUMIFS(Main!WB:WB,Main!B:B,B:B)</f>
        <v>0</v>
      </c>
      <c r="VJ212" s="3">
        <f>SUMIFS(Main!WD:WD,Main!B:B,B:B)</f>
        <v>0</v>
      </c>
      <c r="VK212" s="3">
        <f t="shared" si="1285"/>
        <v>0</v>
      </c>
      <c r="VL212" s="88">
        <f t="shared" si="1286"/>
        <v>0</v>
      </c>
      <c r="VM212" s="12">
        <f t="shared" si="1287"/>
        <v>0</v>
      </c>
      <c r="VN212" s="3">
        <f>SUMIFS(Main!WH:WH,Main!B:B,B:B)</f>
        <v>0</v>
      </c>
    </row>
    <row r="213" spans="1:586">
      <c r="A213" s="155" t="s">
        <v>170</v>
      </c>
      <c r="B213" s="154" t="s">
        <v>169</v>
      </c>
      <c r="C213" s="150" t="s">
        <v>295</v>
      </c>
      <c r="D213" s="150" t="s">
        <v>669</v>
      </c>
      <c r="E213" s="154" t="s">
        <v>279</v>
      </c>
      <c r="F213" s="150" t="s">
        <v>473</v>
      </c>
      <c r="G213" s="150" t="s">
        <v>432</v>
      </c>
      <c r="H213" s="17">
        <v>3456.0701217808</v>
      </c>
      <c r="I213" s="1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87"/>
      <c r="V213" s="87"/>
      <c r="W213" s="12"/>
      <c r="X213" s="91"/>
      <c r="Y213" s="91"/>
      <c r="Z213" s="91"/>
      <c r="AA213" s="91"/>
      <c r="AB213" s="91"/>
      <c r="AC213" s="91"/>
      <c r="AD213" s="91"/>
      <c r="AE213" s="87"/>
      <c r="AF213" s="88"/>
      <c r="AG213" s="88"/>
      <c r="AH213" s="88"/>
      <c r="AI213" s="87"/>
      <c r="AJ213" s="87"/>
      <c r="AK213" s="12"/>
      <c r="AL213" s="3"/>
      <c r="AM213" s="3"/>
      <c r="AN213" s="3"/>
      <c r="AO213" s="3"/>
      <c r="AP213" s="3"/>
      <c r="AQ213" s="3"/>
      <c r="AR213" s="3"/>
      <c r="AS213" s="3"/>
      <c r="AT213" s="87"/>
      <c r="AU213" s="40"/>
      <c r="AV213" s="40"/>
      <c r="AW213" s="88"/>
      <c r="AX213" s="88"/>
      <c r="AY213" s="88"/>
      <c r="AZ213" s="87"/>
      <c r="BA213" s="87"/>
      <c r="BB213" s="87"/>
      <c r="BC213" s="89"/>
      <c r="BD213" s="12"/>
      <c r="BE213" s="3"/>
      <c r="BF213" s="3"/>
      <c r="BG213" s="3"/>
      <c r="BH213" s="3"/>
      <c r="BI213" s="3"/>
      <c r="BJ213" s="3"/>
      <c r="BK213" s="3"/>
      <c r="BL213" s="3"/>
      <c r="BM213" s="87"/>
      <c r="BN213" s="40"/>
      <c r="BO213" s="40"/>
      <c r="BP213" s="88"/>
      <c r="BQ213" s="88"/>
      <c r="BR213" s="88"/>
      <c r="BS213" s="12"/>
      <c r="BT213" s="12"/>
      <c r="BU213" s="87"/>
      <c r="BV213" s="89"/>
      <c r="BW213" s="90"/>
      <c r="BX213" s="12"/>
      <c r="BY213" s="3"/>
      <c r="BZ213" s="3"/>
      <c r="CA213" s="3"/>
      <c r="CB213" s="3"/>
      <c r="CC213" s="3"/>
      <c r="CD213" s="3"/>
      <c r="CE213" s="3"/>
      <c r="CF213" s="3"/>
      <c r="CG213" s="87"/>
      <c r="CH213" s="3"/>
      <c r="CI213" s="3"/>
      <c r="CJ213" s="88"/>
      <c r="CK213" s="88"/>
      <c r="CL213" s="88"/>
      <c r="CM213" s="87"/>
      <c r="CN213" s="87"/>
      <c r="CO213" s="12"/>
      <c r="CP213" s="12"/>
      <c r="CQ213" s="77"/>
      <c r="CR213" s="12"/>
      <c r="CS213" s="3"/>
      <c r="CT213" s="3"/>
      <c r="CU213" s="3"/>
      <c r="CV213" s="3"/>
      <c r="CW213" s="3"/>
      <c r="CX213" s="3"/>
      <c r="CY213" s="3"/>
      <c r="CZ213" s="3"/>
      <c r="DA213" s="87"/>
      <c r="DB213" s="45"/>
      <c r="DC213" s="3"/>
      <c r="DD213" s="88"/>
      <c r="DE213" s="88"/>
      <c r="DF213" s="88"/>
      <c r="DG213" s="12"/>
      <c r="DH213" s="12"/>
      <c r="DI213" s="12"/>
      <c r="DJ213" s="12"/>
      <c r="DK213" s="3"/>
      <c r="DL213" s="2"/>
      <c r="DM213" s="3"/>
      <c r="DN213" s="3"/>
      <c r="DO213" s="3"/>
      <c r="DP213" s="3"/>
      <c r="DQ213" s="3"/>
      <c r="DR213" s="3"/>
      <c r="DS213" s="3"/>
      <c r="DT213" s="3"/>
      <c r="DU213" s="12"/>
      <c r="DV213" s="87"/>
      <c r="DW213" s="3"/>
      <c r="DX213" s="3"/>
      <c r="DY213" s="88"/>
      <c r="DZ213" s="88"/>
      <c r="EA213" s="88"/>
      <c r="EB213" s="12"/>
      <c r="EC213" s="12"/>
      <c r="ED213" s="12"/>
      <c r="EE213" s="12"/>
      <c r="EF213" s="3"/>
      <c r="EG213" s="12"/>
      <c r="EH213" s="3"/>
      <c r="EI213" s="3"/>
      <c r="EJ213" s="3"/>
      <c r="EK213" s="3"/>
      <c r="EL213" s="3"/>
      <c r="EM213" s="3"/>
      <c r="EN213" s="3"/>
      <c r="EO213" s="3"/>
      <c r="EP213" s="12"/>
      <c r="EQ213" s="87"/>
      <c r="ER213" s="3"/>
      <c r="ES213" s="3"/>
      <c r="ET213" s="88"/>
      <c r="EU213" s="88"/>
      <c r="EV213" s="88"/>
      <c r="EW213" s="12"/>
      <c r="EX213" s="12"/>
      <c r="EY213" s="12"/>
      <c r="EZ213" s="12"/>
      <c r="FA213" s="3"/>
      <c r="FB213" s="12"/>
      <c r="FC213" s="3"/>
      <c r="FD213" s="3"/>
      <c r="FE213" s="3"/>
      <c r="FF213" s="3"/>
      <c r="FG213" s="3"/>
      <c r="FH213" s="3"/>
      <c r="FI213" s="3"/>
      <c r="FJ213" s="3"/>
      <c r="FK213" s="12"/>
      <c r="FL213" s="12"/>
      <c r="FM213" s="3"/>
      <c r="FN213" s="88"/>
      <c r="FO213" s="88"/>
      <c r="FP213" s="88"/>
      <c r="FQ213" s="88"/>
      <c r="FR213" s="12"/>
      <c r="FS213" s="12"/>
      <c r="FT213" s="12"/>
      <c r="FU213" s="39"/>
      <c r="FV213" s="77"/>
      <c r="FW213" s="12"/>
      <c r="FX213" s="3"/>
      <c r="FY213" s="3"/>
      <c r="FZ213" s="3"/>
      <c r="GA213" s="3"/>
      <c r="GB213" s="3"/>
      <c r="GC213" s="3"/>
      <c r="GD213" s="3"/>
      <c r="GE213" s="3"/>
      <c r="GF213" s="12"/>
      <c r="GG213" s="12"/>
      <c r="GH213" s="88"/>
      <c r="GI213" s="45"/>
      <c r="GJ213" s="88"/>
      <c r="GK213" s="88"/>
      <c r="GL213" s="88"/>
      <c r="GM213" s="12"/>
      <c r="GN213" s="12"/>
      <c r="GO213" s="12"/>
      <c r="GP213" s="12"/>
      <c r="GQ213" s="77"/>
      <c r="GR213" s="12"/>
      <c r="GS213" s="3"/>
      <c r="GT213" s="3"/>
      <c r="GU213" s="3"/>
      <c r="GV213" s="3"/>
      <c r="GW213" s="3"/>
      <c r="GX213" s="3"/>
      <c r="GY213" s="3"/>
      <c r="GZ213" s="3"/>
      <c r="HA213" s="12"/>
      <c r="HB213" s="12"/>
      <c r="HC213" s="88"/>
      <c r="HD213" s="45"/>
      <c r="HE213" s="88"/>
      <c r="HF213" s="88"/>
      <c r="HG213" s="88"/>
      <c r="HH213" s="12"/>
      <c r="HI213" s="12"/>
      <c r="HJ213" s="12"/>
      <c r="HK213" s="12"/>
      <c r="HL213" s="77" t="s">
        <v>279</v>
      </c>
      <c r="HM213" s="3">
        <v>0</v>
      </c>
      <c r="HN213" s="3">
        <v>0</v>
      </c>
      <c r="HO213" s="3">
        <v>0</v>
      </c>
      <c r="HP213" s="3">
        <v>0</v>
      </c>
      <c r="HQ213" s="3">
        <v>0</v>
      </c>
      <c r="HR213" s="3">
        <f t="shared" si="1289"/>
        <v>0</v>
      </c>
      <c r="HS213" s="3">
        <v>0</v>
      </c>
      <c r="HT213" s="3">
        <f t="shared" si="1290"/>
        <v>0</v>
      </c>
      <c r="HU213" s="12">
        <f t="shared" si="1291"/>
        <v>0</v>
      </c>
      <c r="HV213" s="12">
        <f t="shared" si="1292"/>
        <v>0</v>
      </c>
      <c r="HW213" s="88">
        <f t="shared" si="1293"/>
        <v>0</v>
      </c>
      <c r="HX213" s="45">
        <f t="shared" si="1294"/>
        <v>0</v>
      </c>
      <c r="HY213" s="3">
        <v>0</v>
      </c>
      <c r="HZ213" s="3">
        <v>0</v>
      </c>
      <c r="IA213" s="3">
        <v>0</v>
      </c>
      <c r="IB213" s="20">
        <f t="shared" si="1295"/>
        <v>0</v>
      </c>
      <c r="IC213" s="12">
        <f t="shared" si="1296"/>
        <v>0</v>
      </c>
      <c r="ID213" s="12">
        <f t="shared" si="1297"/>
        <v>0</v>
      </c>
      <c r="IE213" s="12" t="e">
        <f t="shared" si="1298"/>
        <v>#DIV/0!</v>
      </c>
      <c r="IF213" s="105" t="e">
        <f t="shared" si="1299"/>
        <v>#DIV/0!</v>
      </c>
      <c r="IG213" s="100">
        <v>0</v>
      </c>
      <c r="IH213" s="3">
        <v>0</v>
      </c>
      <c r="II213" s="3">
        <v>0</v>
      </c>
      <c r="IJ213" s="3">
        <v>0</v>
      </c>
      <c r="IK213" s="3">
        <v>0</v>
      </c>
      <c r="IL213" s="3">
        <f t="shared" si="1300"/>
        <v>0</v>
      </c>
      <c r="IM213" s="3">
        <v>0</v>
      </c>
      <c r="IN213" s="3">
        <f t="shared" si="1301"/>
        <v>0</v>
      </c>
      <c r="IO213" s="12">
        <f t="shared" si="1302"/>
        <v>0</v>
      </c>
      <c r="IP213" s="12">
        <f t="shared" si="1303"/>
        <v>0</v>
      </c>
      <c r="IQ213" s="88">
        <f t="shared" si="1304"/>
        <v>0</v>
      </c>
      <c r="IR213" s="45">
        <f t="shared" si="1305"/>
        <v>0</v>
      </c>
      <c r="IS213" s="3">
        <v>0</v>
      </c>
      <c r="IT213" s="3">
        <v>0</v>
      </c>
      <c r="IU213" s="3">
        <v>0</v>
      </c>
      <c r="IV213" s="20">
        <f t="shared" si="1306"/>
        <v>0</v>
      </c>
      <c r="IW213" s="12">
        <f t="shared" si="1307"/>
        <v>0</v>
      </c>
      <c r="IX213" s="12">
        <f t="shared" si="1308"/>
        <v>0</v>
      </c>
      <c r="IY213" s="12" t="e">
        <f t="shared" si="1309"/>
        <v>#DIV/0!</v>
      </c>
      <c r="IZ213" s="12" t="e">
        <f t="shared" si="1310"/>
        <v>#DIV/0!</v>
      </c>
      <c r="JA213" s="100">
        <v>0</v>
      </c>
      <c r="JB213" s="3">
        <v>0</v>
      </c>
      <c r="JC213" s="3">
        <v>0</v>
      </c>
      <c r="JD213" s="3">
        <v>0</v>
      </c>
      <c r="JE213" s="3">
        <v>0</v>
      </c>
      <c r="JF213" s="3">
        <f t="shared" si="1311"/>
        <v>0</v>
      </c>
      <c r="JG213" s="3">
        <v>0</v>
      </c>
      <c r="JH213" s="3">
        <f t="shared" si="1312"/>
        <v>0</v>
      </c>
      <c r="JI213" s="12">
        <f t="shared" si="1313"/>
        <v>0</v>
      </c>
      <c r="JJ213" s="12">
        <f t="shared" si="1314"/>
        <v>0</v>
      </c>
      <c r="JK213" s="88">
        <f t="shared" si="1315"/>
        <v>0</v>
      </c>
      <c r="JL213" s="45">
        <f t="shared" si="1316"/>
        <v>0</v>
      </c>
      <c r="JM213" s="3">
        <v>0</v>
      </c>
      <c r="JN213" s="3">
        <v>0</v>
      </c>
      <c r="JO213" s="3">
        <v>0</v>
      </c>
      <c r="JP213" s="20">
        <f t="shared" si="1317"/>
        <v>0</v>
      </c>
      <c r="JQ213" s="12">
        <f t="shared" si="1318"/>
        <v>0</v>
      </c>
      <c r="JR213" s="12">
        <f t="shared" si="1319"/>
        <v>0</v>
      </c>
      <c r="JS213" s="12" t="e">
        <f t="shared" si="1320"/>
        <v>#DIV/0!</v>
      </c>
      <c r="JT213" s="12" t="e">
        <f t="shared" si="1321"/>
        <v>#DIV/0!</v>
      </c>
      <c r="JU213" s="100">
        <v>0</v>
      </c>
      <c r="JV213" s="3">
        <v>0</v>
      </c>
      <c r="JW213" s="3">
        <v>0</v>
      </c>
      <c r="JX213" s="3">
        <v>0</v>
      </c>
      <c r="JY213" s="3">
        <v>0</v>
      </c>
      <c r="JZ213" s="3">
        <f t="shared" si="1322"/>
        <v>0</v>
      </c>
      <c r="KA213" s="3">
        <v>0</v>
      </c>
      <c r="KB213" s="3">
        <f t="shared" si="1323"/>
        <v>0</v>
      </c>
      <c r="KC213" s="12">
        <f t="shared" si="1324"/>
        <v>0</v>
      </c>
      <c r="KD213" s="12">
        <f t="shared" si="1325"/>
        <v>0</v>
      </c>
      <c r="KE213" s="88">
        <f t="shared" si="1326"/>
        <v>0</v>
      </c>
      <c r="KF213" s="45">
        <f t="shared" si="1327"/>
        <v>0</v>
      </c>
      <c r="KG213" s="3">
        <v>0</v>
      </c>
      <c r="KH213" s="3">
        <v>0</v>
      </c>
      <c r="KI213" s="3">
        <v>0</v>
      </c>
      <c r="KJ213" s="20">
        <f t="shared" si="1328"/>
        <v>0</v>
      </c>
      <c r="KK213" s="12">
        <f t="shared" si="1329"/>
        <v>0</v>
      </c>
      <c r="KL213" s="12">
        <f t="shared" si="1330"/>
        <v>0</v>
      </c>
      <c r="KM213" s="12" t="e">
        <f t="shared" si="1331"/>
        <v>#DIV/0!</v>
      </c>
      <c r="KN213" s="12" t="e">
        <f t="shared" si="1332"/>
        <v>#DIV/0!</v>
      </c>
      <c r="KO213" s="100">
        <v>0</v>
      </c>
      <c r="KP213" s="3">
        <v>0</v>
      </c>
      <c r="KQ213" s="3">
        <v>0</v>
      </c>
      <c r="KR213" s="3">
        <v>0</v>
      </c>
      <c r="KS213" s="3">
        <v>0</v>
      </c>
      <c r="KT213" s="3">
        <f t="shared" si="1333"/>
        <v>0</v>
      </c>
      <c r="KU213" s="3">
        <v>0</v>
      </c>
      <c r="KV213" s="3">
        <f t="shared" si="1334"/>
        <v>0</v>
      </c>
      <c r="KW213" s="12">
        <f t="shared" si="1335"/>
        <v>0</v>
      </c>
      <c r="KX213" s="12">
        <f t="shared" si="1336"/>
        <v>0</v>
      </c>
      <c r="KY213" s="88">
        <f t="shared" si="1337"/>
        <v>0</v>
      </c>
      <c r="KZ213" s="45">
        <f t="shared" si="1338"/>
        <v>0</v>
      </c>
      <c r="LA213" s="3">
        <v>0</v>
      </c>
      <c r="LB213" s="3">
        <v>0</v>
      </c>
      <c r="LC213" s="3">
        <v>0</v>
      </c>
      <c r="LD213" s="20">
        <f t="shared" si="1339"/>
        <v>0</v>
      </c>
      <c r="LE213" s="12">
        <f t="shared" si="1340"/>
        <v>0</v>
      </c>
      <c r="LF213" s="12">
        <f t="shared" si="1341"/>
        <v>0</v>
      </c>
      <c r="LG213" s="12" t="e">
        <f t="shared" si="1342"/>
        <v>#DIV/0!</v>
      </c>
      <c r="LH213" s="12" t="e">
        <f t="shared" si="1343"/>
        <v>#DIV/0!</v>
      </c>
      <c r="LI213" s="100">
        <v>0</v>
      </c>
      <c r="LJ213" s="3">
        <v>0</v>
      </c>
      <c r="LK213" s="3">
        <v>0</v>
      </c>
      <c r="LL213" s="3">
        <v>0</v>
      </c>
      <c r="LM213" s="3">
        <v>0</v>
      </c>
      <c r="LN213" s="3">
        <f t="shared" si="1344"/>
        <v>0</v>
      </c>
      <c r="LO213" s="3">
        <v>0</v>
      </c>
      <c r="LP213" s="3">
        <f t="shared" si="1345"/>
        <v>0</v>
      </c>
      <c r="LQ213" s="12">
        <f t="shared" si="1346"/>
        <v>0</v>
      </c>
      <c r="LR213" s="12">
        <f t="shared" si="1347"/>
        <v>0</v>
      </c>
      <c r="LS213" s="88">
        <f t="shared" si="1348"/>
        <v>0</v>
      </c>
      <c r="LT213" s="45">
        <f t="shared" si="1349"/>
        <v>0</v>
      </c>
      <c r="LU213" s="88">
        <v>0</v>
      </c>
      <c r="LV213" s="88">
        <v>0</v>
      </c>
      <c r="LW213" s="88">
        <v>0</v>
      </c>
      <c r="LX213" s="88">
        <f t="shared" si="1350"/>
        <v>0</v>
      </c>
      <c r="LY213" s="12">
        <f t="shared" si="1351"/>
        <v>0</v>
      </c>
      <c r="LZ213" s="12">
        <f t="shared" si="1352"/>
        <v>0</v>
      </c>
      <c r="MA213" s="12" t="e">
        <f t="shared" si="1353"/>
        <v>#DIV/0!</v>
      </c>
      <c r="MB213" s="12" t="e">
        <f t="shared" si="1354"/>
        <v>#DIV/0!</v>
      </c>
      <c r="MC213" s="100">
        <v>0</v>
      </c>
      <c r="MD213" s="3">
        <v>0</v>
      </c>
      <c r="ME213" s="3">
        <v>0</v>
      </c>
      <c r="MF213" s="3">
        <v>0</v>
      </c>
      <c r="MG213" s="3">
        <v>0</v>
      </c>
      <c r="MH213" s="3">
        <f t="shared" si="1355"/>
        <v>0</v>
      </c>
      <c r="MI213" s="3">
        <v>0</v>
      </c>
      <c r="MJ213" s="3">
        <f t="shared" si="1356"/>
        <v>0</v>
      </c>
      <c r="MK213" s="12">
        <f t="shared" si="1357"/>
        <v>0</v>
      </c>
      <c r="ML213" s="12">
        <f t="shared" si="1358"/>
        <v>0</v>
      </c>
      <c r="MM213" s="88">
        <f t="shared" si="1359"/>
        <v>0</v>
      </c>
      <c r="MN213" s="45">
        <f t="shared" si="1360"/>
        <v>0</v>
      </c>
      <c r="MO213" s="88">
        <v>0</v>
      </c>
      <c r="MP213" s="88">
        <v>0</v>
      </c>
      <c r="MQ213" s="88">
        <v>0</v>
      </c>
      <c r="MR213" s="88">
        <f t="shared" si="1361"/>
        <v>0</v>
      </c>
      <c r="MS213" s="12">
        <f t="shared" si="1362"/>
        <v>0</v>
      </c>
      <c r="MT213" s="12">
        <f t="shared" si="1363"/>
        <v>0</v>
      </c>
      <c r="MU213" s="12" t="e">
        <f t="shared" si="1364"/>
        <v>#DIV/0!</v>
      </c>
      <c r="MV213" s="12" t="e">
        <f t="shared" si="1365"/>
        <v>#DIV/0!</v>
      </c>
      <c r="MW213" s="100">
        <v>0</v>
      </c>
      <c r="MX213" s="3">
        <v>0</v>
      </c>
      <c r="MY213" s="3">
        <v>0</v>
      </c>
      <c r="MZ213" s="3">
        <v>0</v>
      </c>
      <c r="NA213" s="3">
        <v>0</v>
      </c>
      <c r="NB213" s="3">
        <f t="shared" si="1366"/>
        <v>0</v>
      </c>
      <c r="NC213" s="3">
        <v>0</v>
      </c>
      <c r="ND213" s="3">
        <f t="shared" si="1367"/>
        <v>0</v>
      </c>
      <c r="NE213" s="12">
        <f t="shared" si="1368"/>
        <v>0</v>
      </c>
      <c r="NF213" s="12">
        <f t="shared" si="1369"/>
        <v>0</v>
      </c>
      <c r="NG213" s="88">
        <f t="shared" si="1370"/>
        <v>0</v>
      </c>
      <c r="NH213" s="45">
        <f t="shared" si="1371"/>
        <v>0</v>
      </c>
      <c r="NI213" s="88">
        <v>0</v>
      </c>
      <c r="NJ213" s="88">
        <v>0</v>
      </c>
      <c r="NK213" s="88">
        <v>0</v>
      </c>
      <c r="NL213" s="88">
        <f t="shared" si="1372"/>
        <v>0</v>
      </c>
      <c r="NM213" s="12">
        <f t="shared" si="1373"/>
        <v>0</v>
      </c>
      <c r="NN213" s="12">
        <f t="shared" si="1374"/>
        <v>0</v>
      </c>
      <c r="NO213" s="12" t="e">
        <f t="shared" si="1375"/>
        <v>#DIV/0!</v>
      </c>
      <c r="NP213" s="12" t="e">
        <f t="shared" si="1376"/>
        <v>#DIV/0!</v>
      </c>
      <c r="NQ213" s="100">
        <v>0</v>
      </c>
      <c r="NR213" s="3">
        <v>0</v>
      </c>
      <c r="NS213" s="3">
        <v>0</v>
      </c>
      <c r="NT213" s="3">
        <v>0</v>
      </c>
      <c r="NU213" s="3">
        <v>0</v>
      </c>
      <c r="NV213" s="3">
        <f t="shared" si="1377"/>
        <v>0</v>
      </c>
      <c r="NW213" s="3">
        <f t="shared" si="1378"/>
        <v>0</v>
      </c>
      <c r="NX213" s="12">
        <f t="shared" si="1379"/>
        <v>0</v>
      </c>
      <c r="NY213" s="88">
        <f t="shared" si="1380"/>
        <v>0</v>
      </c>
      <c r="NZ213" s="45">
        <f t="shared" si="1381"/>
        <v>0</v>
      </c>
      <c r="OA213" s="88">
        <v>0</v>
      </c>
      <c r="OB213" s="88">
        <v>0</v>
      </c>
      <c r="OC213" s="88">
        <v>0</v>
      </c>
      <c r="OD213" s="88">
        <f t="shared" si="1382"/>
        <v>0</v>
      </c>
      <c r="OE213" s="12">
        <f t="shared" si="1383"/>
        <v>0</v>
      </c>
      <c r="OF213" s="12">
        <f t="shared" si="1384"/>
        <v>0</v>
      </c>
      <c r="OG213" s="12">
        <f t="shared" si="1385"/>
        <v>0</v>
      </c>
      <c r="OH213" s="12" t="e">
        <f t="shared" si="1386"/>
        <v>#DIV/0!</v>
      </c>
      <c r="OI213" s="12" t="e">
        <f t="shared" si="1387"/>
        <v>#DIV/0!</v>
      </c>
      <c r="OJ213" s="3">
        <v>0</v>
      </c>
      <c r="OK213" s="3">
        <v>0</v>
      </c>
      <c r="OL213" s="3">
        <v>0</v>
      </c>
      <c r="OM213" s="3">
        <v>0</v>
      </c>
      <c r="ON213" s="3">
        <v>0</v>
      </c>
      <c r="OO213" s="3">
        <f t="shared" si="1388"/>
        <v>0</v>
      </c>
      <c r="OP213" s="88">
        <f t="shared" si="1389"/>
        <v>0</v>
      </c>
      <c r="OQ213" s="12">
        <f t="shared" si="1390"/>
        <v>0</v>
      </c>
      <c r="OR213" s="3">
        <v>0</v>
      </c>
      <c r="OS213" s="100">
        <v>0</v>
      </c>
      <c r="OT213" s="3">
        <v>0</v>
      </c>
      <c r="OU213" s="3">
        <v>0</v>
      </c>
      <c r="OV213" s="3">
        <v>0</v>
      </c>
      <c r="OW213" s="3">
        <v>0</v>
      </c>
      <c r="OX213" s="3">
        <f t="shared" si="1391"/>
        <v>0</v>
      </c>
      <c r="OY213" s="3">
        <f t="shared" si="1392"/>
        <v>0</v>
      </c>
      <c r="OZ213" s="12">
        <f t="shared" si="1393"/>
        <v>0</v>
      </c>
      <c r="PA213" s="88">
        <f t="shared" si="1394"/>
        <v>0</v>
      </c>
      <c r="PB213" s="45">
        <f t="shared" si="1395"/>
        <v>0</v>
      </c>
      <c r="PC213" s="88">
        <v>0</v>
      </c>
      <c r="PD213" s="88">
        <v>0</v>
      </c>
      <c r="PE213" s="88">
        <v>0</v>
      </c>
      <c r="PF213" s="88">
        <f t="shared" si="1396"/>
        <v>0</v>
      </c>
      <c r="PG213" s="12">
        <f t="shared" si="1397"/>
        <v>0</v>
      </c>
      <c r="PH213" s="12">
        <f t="shared" si="1398"/>
        <v>0</v>
      </c>
      <c r="PI213" s="12">
        <f t="shared" si="1399"/>
        <v>0</v>
      </c>
      <c r="PJ213" s="12" t="e">
        <f t="shared" si="1400"/>
        <v>#DIV/0!</v>
      </c>
      <c r="PK213" s="12" t="e">
        <f t="shared" si="1401"/>
        <v>#DIV/0!</v>
      </c>
      <c r="PL213" s="3">
        <v>0</v>
      </c>
      <c r="PM213" s="3">
        <v>0</v>
      </c>
      <c r="PN213" s="3">
        <v>0</v>
      </c>
      <c r="PO213" s="3">
        <v>0</v>
      </c>
      <c r="PP213" s="3">
        <v>0</v>
      </c>
      <c r="PQ213" s="3">
        <v>0</v>
      </c>
      <c r="PR213" s="3">
        <f t="shared" si="1402"/>
        <v>0</v>
      </c>
      <c r="PS213" s="88">
        <f t="shared" si="1403"/>
        <v>0</v>
      </c>
      <c r="PT213" s="12">
        <f t="shared" si="1404"/>
        <v>0</v>
      </c>
      <c r="PU213" s="3">
        <v>0</v>
      </c>
      <c r="PV213" s="100">
        <v>0</v>
      </c>
      <c r="PW213" s="3">
        <v>0</v>
      </c>
      <c r="PX213" s="3">
        <v>0</v>
      </c>
      <c r="PY213" s="3">
        <v>0</v>
      </c>
      <c r="PZ213" s="3">
        <v>0</v>
      </c>
      <c r="QA213" s="3">
        <f t="shared" si="1405"/>
        <v>0</v>
      </c>
      <c r="QB213" s="3">
        <f t="shared" si="1406"/>
        <v>0</v>
      </c>
      <c r="QC213" s="12">
        <f t="shared" si="1407"/>
        <v>0</v>
      </c>
      <c r="QD213" s="88">
        <f t="shared" si="1408"/>
        <v>0</v>
      </c>
      <c r="QE213" s="45">
        <f t="shared" si="1409"/>
        <v>0</v>
      </c>
      <c r="QF213" s="88">
        <v>0</v>
      </c>
      <c r="QG213" s="88">
        <v>0</v>
      </c>
      <c r="QH213" s="88">
        <v>0</v>
      </c>
      <c r="QI213" s="88">
        <f t="shared" si="1410"/>
        <v>0</v>
      </c>
      <c r="QJ213" s="12">
        <f t="shared" si="1411"/>
        <v>0</v>
      </c>
      <c r="QK213" s="12">
        <f t="shared" si="1412"/>
        <v>0</v>
      </c>
      <c r="QL213" s="12">
        <f t="shared" si="1413"/>
        <v>0</v>
      </c>
      <c r="QM213" s="12" t="e">
        <f t="shared" si="1414"/>
        <v>#DIV/0!</v>
      </c>
      <c r="QN213" s="12" t="e">
        <f t="shared" si="1415"/>
        <v>#DIV/0!</v>
      </c>
      <c r="QO213" s="3">
        <v>0</v>
      </c>
      <c r="QP213" s="3"/>
      <c r="QQ213" s="3">
        <v>0</v>
      </c>
      <c r="QR213" s="3">
        <v>0</v>
      </c>
      <c r="QS213" s="3">
        <v>0</v>
      </c>
      <c r="QT213" s="3">
        <v>0</v>
      </c>
      <c r="QU213" s="3">
        <f t="shared" si="1416"/>
        <v>0</v>
      </c>
      <c r="QV213" s="88">
        <f t="shared" si="1417"/>
        <v>0</v>
      </c>
      <c r="QW213" s="12">
        <f t="shared" si="1418"/>
        <v>0</v>
      </c>
      <c r="QX213" s="3">
        <v>0</v>
      </c>
      <c r="QY213" s="100">
        <v>0</v>
      </c>
      <c r="QZ213" s="3">
        <v>0</v>
      </c>
      <c r="RA213" s="3">
        <v>0</v>
      </c>
      <c r="RB213" s="3">
        <v>0</v>
      </c>
      <c r="RC213" s="3">
        <v>0</v>
      </c>
      <c r="RD213" s="3">
        <f t="shared" si="1087"/>
        <v>0</v>
      </c>
      <c r="RE213" s="3">
        <f t="shared" si="1088"/>
        <v>0</v>
      </c>
      <c r="RF213" s="12">
        <f t="shared" si="1089"/>
        <v>0</v>
      </c>
      <c r="RG213" s="88">
        <f t="shared" si="1090"/>
        <v>0</v>
      </c>
      <c r="RH213" s="45">
        <f t="shared" si="1091"/>
        <v>0</v>
      </c>
      <c r="RI213" s="88">
        <v>0</v>
      </c>
      <c r="RJ213" s="88">
        <v>0</v>
      </c>
      <c r="RK213" s="88">
        <v>0</v>
      </c>
      <c r="RL213" s="88">
        <f t="shared" si="1092"/>
        <v>0</v>
      </c>
      <c r="RM213" s="12">
        <f t="shared" si="1093"/>
        <v>0</v>
      </c>
      <c r="RN213" s="12">
        <f t="shared" si="1094"/>
        <v>0</v>
      </c>
      <c r="RO213" s="12">
        <f t="shared" si="1095"/>
        <v>0</v>
      </c>
      <c r="RP213" s="169" t="str">
        <f t="shared" si="1096"/>
        <v>AA-24</v>
      </c>
      <c r="RQ213" s="12" t="e">
        <f t="shared" si="1097"/>
        <v>#DIV/0!</v>
      </c>
      <c r="RR213" s="12" t="e">
        <f t="shared" si="1098"/>
        <v>#DIV/0!</v>
      </c>
      <c r="RS213" s="3">
        <v>0</v>
      </c>
      <c r="RT213" s="3">
        <v>0</v>
      </c>
      <c r="RU213" s="3">
        <v>0</v>
      </c>
      <c r="RV213" s="3">
        <v>0</v>
      </c>
      <c r="RW213" s="3">
        <v>0</v>
      </c>
      <c r="RX213" s="3">
        <v>0</v>
      </c>
      <c r="RY213" s="3">
        <f t="shared" si="1099"/>
        <v>0</v>
      </c>
      <c r="RZ213" s="88">
        <f t="shared" si="1100"/>
        <v>0</v>
      </c>
      <c r="SA213" s="12">
        <f t="shared" si="1101"/>
        <v>0</v>
      </c>
      <c r="SB213" s="3">
        <v>0</v>
      </c>
      <c r="SC213" s="100">
        <v>0</v>
      </c>
      <c r="SD213" s="3">
        <v>0</v>
      </c>
      <c r="SE213" s="3">
        <v>0</v>
      </c>
      <c r="SF213" s="3">
        <v>0</v>
      </c>
      <c r="SG213" s="3">
        <v>0</v>
      </c>
      <c r="SH213" s="3">
        <f t="shared" si="1102"/>
        <v>0</v>
      </c>
      <c r="SI213" s="3">
        <f t="shared" si="1103"/>
        <v>0</v>
      </c>
      <c r="SJ213" s="12">
        <f t="shared" si="1104"/>
        <v>0</v>
      </c>
      <c r="SK213" s="88">
        <f t="shared" si="1105"/>
        <v>0</v>
      </c>
      <c r="SL213" s="45">
        <f t="shared" si="1106"/>
        <v>0</v>
      </c>
      <c r="SM213" s="88">
        <v>0</v>
      </c>
      <c r="SN213" s="88">
        <v>0</v>
      </c>
      <c r="SO213" s="88">
        <v>0</v>
      </c>
      <c r="SP213" s="88">
        <f t="shared" si="1107"/>
        <v>0</v>
      </c>
      <c r="SQ213" s="12">
        <f t="shared" si="1108"/>
        <v>0</v>
      </c>
      <c r="SR213" s="87">
        <f t="shared" si="1109"/>
        <v>0</v>
      </c>
      <c r="SS213" s="87">
        <f t="shared" si="1110"/>
        <v>0</v>
      </c>
      <c r="ST213" s="169" t="str">
        <f t="shared" si="1111"/>
        <v>AA-24</v>
      </c>
      <c r="SU213" s="12" t="e">
        <f t="shared" si="1112"/>
        <v>#DIV/0!</v>
      </c>
      <c r="SV213" s="12" t="e">
        <f t="shared" si="1113"/>
        <v>#DIV/0!</v>
      </c>
      <c r="SW213" s="3">
        <v>0</v>
      </c>
      <c r="SX213" s="3">
        <v>0</v>
      </c>
      <c r="SY213" s="3">
        <v>0</v>
      </c>
      <c r="SZ213" s="3">
        <v>0</v>
      </c>
      <c r="TA213" s="3">
        <v>0</v>
      </c>
      <c r="TB213" s="3">
        <v>0</v>
      </c>
      <c r="TC213" s="3">
        <f t="shared" si="1114"/>
        <v>0</v>
      </c>
      <c r="TD213" s="88">
        <f t="shared" si="1115"/>
        <v>0</v>
      </c>
      <c r="TE213" s="12">
        <f t="shared" si="1116"/>
        <v>0</v>
      </c>
      <c r="TF213" s="3">
        <v>0</v>
      </c>
      <c r="TG213" s="100">
        <f>SUMIFS(Main!TX:TX,Main!B:B,B:B)</f>
        <v>0</v>
      </c>
      <c r="TH213" s="3">
        <v>0</v>
      </c>
      <c r="TI213" s="3">
        <v>0</v>
      </c>
      <c r="TJ213" s="3">
        <f>SUMIFS(Main!TT:TT,Main!B:B,B:B)</f>
        <v>0</v>
      </c>
      <c r="TK213" s="3">
        <v>0</v>
      </c>
      <c r="TL213" s="3">
        <f t="shared" si="1117"/>
        <v>0</v>
      </c>
      <c r="TM213" s="3">
        <f t="shared" si="1118"/>
        <v>0</v>
      </c>
      <c r="TN213" s="12">
        <f t="shared" si="1119"/>
        <v>0</v>
      </c>
      <c r="TO213" s="88">
        <f t="shared" si="1120"/>
        <v>0</v>
      </c>
      <c r="TP213" s="45">
        <f t="shared" si="1121"/>
        <v>0</v>
      </c>
      <c r="TQ213" s="88">
        <v>0</v>
      </c>
      <c r="TR213" s="88">
        <v>0</v>
      </c>
      <c r="TS213" s="88">
        <f>SUMIFS(Main!TU:TU,Main!B:B,B:B)</f>
        <v>0</v>
      </c>
      <c r="TT213" s="88">
        <f t="shared" si="1122"/>
        <v>0</v>
      </c>
      <c r="TU213" s="12">
        <f t="shared" si="1123"/>
        <v>0</v>
      </c>
      <c r="TV213" s="87">
        <f t="shared" si="1124"/>
        <v>0</v>
      </c>
      <c r="TW213" s="87">
        <f t="shared" si="1125"/>
        <v>0</v>
      </c>
      <c r="TX213" s="169" t="str">
        <f t="shared" si="1126"/>
        <v>AA-24</v>
      </c>
      <c r="TY213" s="12" t="e">
        <f t="shared" si="1127"/>
        <v>#DIV/0!</v>
      </c>
      <c r="TZ213" s="12" t="e">
        <f t="shared" si="1128"/>
        <v>#DIV/0!</v>
      </c>
      <c r="UA213" s="3">
        <f>SUMIFS(Main!UG:UG,Main!B:B,B:B)</f>
        <v>0</v>
      </c>
      <c r="UB213" s="3">
        <f>SUMIFS(Main!UI:UI,Main!B:B,B:B)</f>
        <v>0</v>
      </c>
      <c r="UC213" s="3">
        <f>SUMIFS(Main!UK:UK,Main!B:B,B:B)</f>
        <v>0</v>
      </c>
      <c r="UD213" s="3">
        <f>SUMIFS(Main!UO:UO,Main!B:B,B:B)</f>
        <v>0</v>
      </c>
      <c r="UE213" s="3">
        <f>SUMIFS(Main!UQ:UQ,Main!B:B,B:B)</f>
        <v>0</v>
      </c>
      <c r="UF213" s="3">
        <f>SUMIFS(Main!US:US,Main!B:B,B:B)</f>
        <v>0</v>
      </c>
      <c r="UG213" s="3">
        <f t="shared" si="1129"/>
        <v>0</v>
      </c>
      <c r="UH213" s="88">
        <f t="shared" si="1130"/>
        <v>0</v>
      </c>
      <c r="UI213" s="12">
        <f t="shared" si="1131"/>
        <v>0</v>
      </c>
      <c r="UJ213" s="3">
        <f>SUMIFS(Main!UW:UW,Main!B:B,B:B)</f>
        <v>0</v>
      </c>
      <c r="UK213" s="100">
        <f>SUMIFS(Main!VI:VI,Main!A:A,A:A)</f>
        <v>0</v>
      </c>
      <c r="UL213" s="3">
        <v>0</v>
      </c>
      <c r="UM213" s="3">
        <v>0</v>
      </c>
      <c r="UN213" s="3">
        <f>SUMIFS(Main!VE:VE,Main!A:A,A:A)</f>
        <v>0</v>
      </c>
      <c r="UO213" s="3"/>
      <c r="UP213" s="3">
        <f t="shared" si="1275"/>
        <v>0</v>
      </c>
      <c r="UQ213" s="3">
        <f t="shared" si="1276"/>
        <v>0</v>
      </c>
      <c r="UR213" s="12">
        <f t="shared" si="1277"/>
        <v>0</v>
      </c>
      <c r="US213" s="88">
        <f t="shared" si="1278"/>
        <v>0</v>
      </c>
      <c r="UT213" s="45">
        <f t="shared" si="1279"/>
        <v>0</v>
      </c>
      <c r="UU213" s="88">
        <v>0</v>
      </c>
      <c r="UV213" s="88">
        <v>0</v>
      </c>
      <c r="UW213" s="88">
        <f>SUMIFS(Main!VF:VF,Main!A:A,A:A)</f>
        <v>0</v>
      </c>
      <c r="UX213" s="88">
        <f t="shared" si="1280"/>
        <v>0</v>
      </c>
      <c r="UY213" s="12">
        <f t="shared" si="1281"/>
        <v>0</v>
      </c>
      <c r="UZ213" s="87">
        <f t="shared" si="1282"/>
        <v>0</v>
      </c>
      <c r="VA213" s="87">
        <f t="shared" si="1283"/>
        <v>0</v>
      </c>
      <c r="VB213" s="169" t="str">
        <f t="shared" si="1274"/>
        <v>AA-24</v>
      </c>
      <c r="VC213" s="12" t="e">
        <f t="shared" si="1288"/>
        <v>#DIV/0!</v>
      </c>
      <c r="VD213" s="12" t="e">
        <f t="shared" si="1284"/>
        <v>#DIV/0!</v>
      </c>
      <c r="VE213" s="3">
        <f>SUMIFS(Main!VR:VR,Main!B:B,B:B)</f>
        <v>0</v>
      </c>
      <c r="VF213" s="3">
        <f>SUMIFS(Main!VT:VT,Main!B:B,B:B)</f>
        <v>0</v>
      </c>
      <c r="VG213" s="3">
        <f>SUMIFS(Main!VV:VV,Main!B:B,B:B)</f>
        <v>0</v>
      </c>
      <c r="VH213" s="3">
        <f>SUMIFS(Main!VZ:VZ,Main!B:B,B:B)</f>
        <v>0</v>
      </c>
      <c r="VI213" s="3">
        <f>SUMIFS(Main!WB:WB,Main!B:B,B:B)</f>
        <v>0</v>
      </c>
      <c r="VJ213" s="3">
        <f>SUMIFS(Main!WD:WD,Main!B:B,B:B)</f>
        <v>0</v>
      </c>
      <c r="VK213" s="3">
        <f t="shared" si="1285"/>
        <v>0</v>
      </c>
      <c r="VL213" s="88">
        <f t="shared" si="1286"/>
        <v>0</v>
      </c>
      <c r="VM213" s="12">
        <f t="shared" si="1287"/>
        <v>0</v>
      </c>
      <c r="VN213" s="3">
        <f>SUMIFS(Main!WH:WH,Main!B:B,B:B)</f>
        <v>0</v>
      </c>
    </row>
    <row r="214" spans="1:586">
      <c r="A214" s="155" t="s">
        <v>506</v>
      </c>
      <c r="B214" s="154" t="s">
        <v>500</v>
      </c>
      <c r="C214" s="150" t="s">
        <v>480</v>
      </c>
      <c r="D214" s="150" t="s">
        <v>669</v>
      </c>
      <c r="E214" s="154" t="s">
        <v>512</v>
      </c>
      <c r="F214" s="150" t="s">
        <v>472</v>
      </c>
      <c r="G214" s="150" t="s">
        <v>798</v>
      </c>
      <c r="H214" s="17">
        <v>4771.6661819999999</v>
      </c>
      <c r="I214" s="1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87"/>
      <c r="V214" s="87"/>
      <c r="W214" s="12"/>
      <c r="X214" s="91"/>
      <c r="Y214" s="91"/>
      <c r="Z214" s="91"/>
      <c r="AA214" s="91"/>
      <c r="AB214" s="91"/>
      <c r="AC214" s="91"/>
      <c r="AD214" s="91"/>
      <c r="AE214" s="87"/>
      <c r="AF214" s="88"/>
      <c r="AG214" s="88"/>
      <c r="AH214" s="88"/>
      <c r="AI214" s="87"/>
      <c r="AJ214" s="87"/>
      <c r="AK214" s="12"/>
      <c r="AL214" s="3"/>
      <c r="AM214" s="3"/>
      <c r="AN214" s="3"/>
      <c r="AO214" s="3"/>
      <c r="AP214" s="3"/>
      <c r="AQ214" s="3"/>
      <c r="AR214" s="3"/>
      <c r="AS214" s="3"/>
      <c r="AT214" s="87"/>
      <c r="AU214" s="40"/>
      <c r="AV214" s="40"/>
      <c r="AW214" s="88"/>
      <c r="AX214" s="88"/>
      <c r="AY214" s="88"/>
      <c r="AZ214" s="87"/>
      <c r="BA214" s="87"/>
      <c r="BB214" s="87"/>
      <c r="BC214" s="89"/>
      <c r="BD214" s="12"/>
      <c r="BE214" s="3"/>
      <c r="BF214" s="3"/>
      <c r="BG214" s="3"/>
      <c r="BH214" s="3"/>
      <c r="BI214" s="3"/>
      <c r="BJ214" s="3"/>
      <c r="BK214" s="3"/>
      <c r="BL214" s="3"/>
      <c r="BM214" s="87"/>
      <c r="BN214" s="40"/>
      <c r="BO214" s="40"/>
      <c r="BP214" s="88"/>
      <c r="BQ214" s="88"/>
      <c r="BR214" s="88"/>
      <c r="BS214" s="12"/>
      <c r="BT214" s="12"/>
      <c r="BU214" s="87"/>
      <c r="BV214" s="89"/>
      <c r="BW214" s="90"/>
      <c r="BX214" s="12"/>
      <c r="BY214" s="3"/>
      <c r="BZ214" s="3"/>
      <c r="CA214" s="3"/>
      <c r="CB214" s="3"/>
      <c r="CC214" s="3"/>
      <c r="CD214" s="3"/>
      <c r="CE214" s="3"/>
      <c r="CF214" s="3"/>
      <c r="CG214" s="87"/>
      <c r="CH214" s="3"/>
      <c r="CI214" s="3"/>
      <c r="CJ214" s="88"/>
      <c r="CK214" s="88"/>
      <c r="CL214" s="88"/>
      <c r="CM214" s="87"/>
      <c r="CN214" s="87"/>
      <c r="CO214" s="12"/>
      <c r="CP214" s="12"/>
      <c r="CQ214" s="77"/>
      <c r="CR214" s="12"/>
      <c r="CS214" s="3"/>
      <c r="CT214" s="3"/>
      <c r="CU214" s="3"/>
      <c r="CV214" s="3"/>
      <c r="CW214" s="3"/>
      <c r="CX214" s="3"/>
      <c r="CY214" s="3"/>
      <c r="CZ214" s="3"/>
      <c r="DA214" s="87"/>
      <c r="DB214" s="45"/>
      <c r="DC214" s="3"/>
      <c r="DD214" s="88"/>
      <c r="DE214" s="88"/>
      <c r="DF214" s="88"/>
      <c r="DG214" s="12"/>
      <c r="DH214" s="12"/>
      <c r="DI214" s="12"/>
      <c r="DJ214" s="12"/>
      <c r="DK214" s="3"/>
      <c r="DL214" s="2"/>
      <c r="DM214" s="3"/>
      <c r="DN214" s="3"/>
      <c r="DO214" s="3"/>
      <c r="DP214" s="3"/>
      <c r="DQ214" s="3"/>
      <c r="DR214" s="3"/>
      <c r="DS214" s="3"/>
      <c r="DT214" s="3"/>
      <c r="DU214" s="12"/>
      <c r="DV214" s="87"/>
      <c r="DW214" s="3"/>
      <c r="DX214" s="3"/>
      <c r="DY214" s="88"/>
      <c r="DZ214" s="88"/>
      <c r="EA214" s="88"/>
      <c r="EB214" s="12"/>
      <c r="EC214" s="12"/>
      <c r="ED214" s="12"/>
      <c r="EE214" s="12"/>
      <c r="EF214" s="3"/>
      <c r="EG214" s="12"/>
      <c r="EH214" s="3"/>
      <c r="EI214" s="3"/>
      <c r="EJ214" s="3"/>
      <c r="EK214" s="3"/>
      <c r="EL214" s="3"/>
      <c r="EM214" s="3"/>
      <c r="EN214" s="3"/>
      <c r="EO214" s="3"/>
      <c r="EP214" s="12"/>
      <c r="EQ214" s="87"/>
      <c r="ER214" s="3"/>
      <c r="ES214" s="3"/>
      <c r="ET214" s="88"/>
      <c r="EU214" s="88"/>
      <c r="EV214" s="88"/>
      <c r="EW214" s="12"/>
      <c r="EX214" s="12"/>
      <c r="EY214" s="12"/>
      <c r="EZ214" s="12"/>
      <c r="FA214" s="3"/>
      <c r="FB214" s="12"/>
      <c r="FC214" s="3"/>
      <c r="FD214" s="3"/>
      <c r="FE214" s="3"/>
      <c r="FF214" s="3"/>
      <c r="FG214" s="3"/>
      <c r="FH214" s="3"/>
      <c r="FI214" s="3"/>
      <c r="FJ214" s="3"/>
      <c r="FK214" s="12"/>
      <c r="FL214" s="12"/>
      <c r="FM214" s="3"/>
      <c r="FN214" s="88"/>
      <c r="FO214" s="88"/>
      <c r="FP214" s="88"/>
      <c r="FQ214" s="88"/>
      <c r="FR214" s="12"/>
      <c r="FS214" s="12"/>
      <c r="FT214" s="12"/>
      <c r="FU214" s="39"/>
      <c r="FV214" s="77"/>
      <c r="FW214" s="12"/>
      <c r="FX214" s="3"/>
      <c r="FY214" s="3"/>
      <c r="FZ214" s="3"/>
      <c r="GA214" s="3"/>
      <c r="GB214" s="3"/>
      <c r="GC214" s="3"/>
      <c r="GD214" s="3"/>
      <c r="GE214" s="3"/>
      <c r="GF214" s="12"/>
      <c r="GG214" s="12"/>
      <c r="GH214" s="88"/>
      <c r="GI214" s="45"/>
      <c r="GJ214" s="88"/>
      <c r="GK214" s="88"/>
      <c r="GL214" s="88"/>
      <c r="GM214" s="12"/>
      <c r="GN214" s="12"/>
      <c r="GO214" s="12"/>
      <c r="GP214" s="12"/>
      <c r="GQ214" s="77"/>
      <c r="GR214" s="12"/>
      <c r="GS214" s="3"/>
      <c r="GT214" s="3"/>
      <c r="GU214" s="3"/>
      <c r="GV214" s="3"/>
      <c r="GW214" s="3"/>
      <c r="GX214" s="3"/>
      <c r="GY214" s="3"/>
      <c r="GZ214" s="3"/>
      <c r="HA214" s="12"/>
      <c r="HB214" s="12"/>
      <c r="HC214" s="88"/>
      <c r="HD214" s="45"/>
      <c r="HE214" s="88"/>
      <c r="HF214" s="88"/>
      <c r="HG214" s="88"/>
      <c r="HH214" s="12"/>
      <c r="HI214" s="12"/>
      <c r="HJ214" s="12"/>
      <c r="HK214" s="12"/>
      <c r="HL214" s="77" t="s">
        <v>512</v>
      </c>
      <c r="HM214" s="3">
        <v>0</v>
      </c>
      <c r="HN214" s="3">
        <v>0</v>
      </c>
      <c r="HO214" s="3">
        <v>0</v>
      </c>
      <c r="HP214" s="3">
        <v>0</v>
      </c>
      <c r="HQ214" s="3">
        <v>0</v>
      </c>
      <c r="HR214" s="3">
        <f t="shared" si="1289"/>
        <v>0</v>
      </c>
      <c r="HS214" s="3">
        <v>0</v>
      </c>
      <c r="HT214" s="3">
        <f t="shared" si="1290"/>
        <v>0</v>
      </c>
      <c r="HU214" s="12">
        <f t="shared" si="1291"/>
        <v>0</v>
      </c>
      <c r="HV214" s="12">
        <f t="shared" si="1292"/>
        <v>0</v>
      </c>
      <c r="HW214" s="88">
        <f t="shared" si="1293"/>
        <v>0</v>
      </c>
      <c r="HX214" s="45">
        <f t="shared" si="1294"/>
        <v>0</v>
      </c>
      <c r="HY214" s="3">
        <v>0</v>
      </c>
      <c r="HZ214" s="3">
        <v>0</v>
      </c>
      <c r="IA214" s="3">
        <v>0</v>
      </c>
      <c r="IB214" s="20">
        <f t="shared" si="1295"/>
        <v>0</v>
      </c>
      <c r="IC214" s="12">
        <f t="shared" si="1296"/>
        <v>0</v>
      </c>
      <c r="ID214" s="12">
        <f t="shared" si="1297"/>
        <v>0</v>
      </c>
      <c r="IE214" s="12" t="e">
        <f t="shared" si="1298"/>
        <v>#DIV/0!</v>
      </c>
      <c r="IF214" s="105" t="e">
        <f t="shared" si="1299"/>
        <v>#DIV/0!</v>
      </c>
      <c r="IG214" s="100">
        <v>0</v>
      </c>
      <c r="IH214" s="3">
        <v>0</v>
      </c>
      <c r="II214" s="3">
        <v>0</v>
      </c>
      <c r="IJ214" s="3">
        <v>0</v>
      </c>
      <c r="IK214" s="3">
        <v>0</v>
      </c>
      <c r="IL214" s="3">
        <f t="shared" si="1300"/>
        <v>0</v>
      </c>
      <c r="IM214" s="3">
        <v>0</v>
      </c>
      <c r="IN214" s="3">
        <f t="shared" si="1301"/>
        <v>0</v>
      </c>
      <c r="IO214" s="12">
        <f t="shared" si="1302"/>
        <v>0</v>
      </c>
      <c r="IP214" s="12">
        <f t="shared" si="1303"/>
        <v>0</v>
      </c>
      <c r="IQ214" s="88">
        <f t="shared" si="1304"/>
        <v>0</v>
      </c>
      <c r="IR214" s="45">
        <f t="shared" si="1305"/>
        <v>0</v>
      </c>
      <c r="IS214" s="3">
        <v>0</v>
      </c>
      <c r="IT214" s="3">
        <v>0</v>
      </c>
      <c r="IU214" s="3">
        <v>0</v>
      </c>
      <c r="IV214" s="20">
        <f t="shared" si="1306"/>
        <v>0</v>
      </c>
      <c r="IW214" s="12">
        <f t="shared" si="1307"/>
        <v>0</v>
      </c>
      <c r="IX214" s="12">
        <f t="shared" si="1308"/>
        <v>0</v>
      </c>
      <c r="IY214" s="12" t="e">
        <f t="shared" si="1309"/>
        <v>#DIV/0!</v>
      </c>
      <c r="IZ214" s="12" t="e">
        <f t="shared" si="1310"/>
        <v>#DIV/0!</v>
      </c>
      <c r="JA214" s="100">
        <v>0</v>
      </c>
      <c r="JB214" s="3">
        <v>0</v>
      </c>
      <c r="JC214" s="3">
        <v>0</v>
      </c>
      <c r="JD214" s="3">
        <v>0</v>
      </c>
      <c r="JE214" s="3">
        <v>0</v>
      </c>
      <c r="JF214" s="3">
        <f t="shared" si="1311"/>
        <v>0</v>
      </c>
      <c r="JG214" s="3">
        <v>0</v>
      </c>
      <c r="JH214" s="3">
        <f t="shared" si="1312"/>
        <v>0</v>
      </c>
      <c r="JI214" s="12">
        <f t="shared" si="1313"/>
        <v>0</v>
      </c>
      <c r="JJ214" s="12">
        <f t="shared" si="1314"/>
        <v>0</v>
      </c>
      <c r="JK214" s="88">
        <f t="shared" si="1315"/>
        <v>0</v>
      </c>
      <c r="JL214" s="45">
        <f t="shared" si="1316"/>
        <v>0</v>
      </c>
      <c r="JM214" s="3">
        <v>0</v>
      </c>
      <c r="JN214" s="3">
        <v>0</v>
      </c>
      <c r="JO214" s="3">
        <v>0</v>
      </c>
      <c r="JP214" s="20">
        <f t="shared" si="1317"/>
        <v>0</v>
      </c>
      <c r="JQ214" s="12">
        <f t="shared" si="1318"/>
        <v>0</v>
      </c>
      <c r="JR214" s="12">
        <f t="shared" si="1319"/>
        <v>0</v>
      </c>
      <c r="JS214" s="12" t="e">
        <f t="shared" si="1320"/>
        <v>#DIV/0!</v>
      </c>
      <c r="JT214" s="12" t="e">
        <f t="shared" si="1321"/>
        <v>#DIV/0!</v>
      </c>
      <c r="JU214" s="100">
        <v>0</v>
      </c>
      <c r="JV214" s="3">
        <v>0</v>
      </c>
      <c r="JW214" s="3">
        <v>0</v>
      </c>
      <c r="JX214" s="3">
        <v>0</v>
      </c>
      <c r="JY214" s="3">
        <v>0</v>
      </c>
      <c r="JZ214" s="3">
        <f t="shared" si="1322"/>
        <v>0</v>
      </c>
      <c r="KA214" s="3">
        <v>0</v>
      </c>
      <c r="KB214" s="3">
        <f t="shared" si="1323"/>
        <v>0</v>
      </c>
      <c r="KC214" s="12">
        <f t="shared" si="1324"/>
        <v>0</v>
      </c>
      <c r="KD214" s="12">
        <f t="shared" si="1325"/>
        <v>0</v>
      </c>
      <c r="KE214" s="88">
        <f t="shared" si="1326"/>
        <v>0</v>
      </c>
      <c r="KF214" s="45">
        <f t="shared" si="1327"/>
        <v>0</v>
      </c>
      <c r="KG214" s="3">
        <v>0</v>
      </c>
      <c r="KH214" s="3">
        <v>0</v>
      </c>
      <c r="KI214" s="3">
        <v>0</v>
      </c>
      <c r="KJ214" s="20">
        <f t="shared" si="1328"/>
        <v>0</v>
      </c>
      <c r="KK214" s="12">
        <f t="shared" si="1329"/>
        <v>0</v>
      </c>
      <c r="KL214" s="12">
        <f t="shared" si="1330"/>
        <v>0</v>
      </c>
      <c r="KM214" s="12" t="e">
        <f t="shared" si="1331"/>
        <v>#DIV/0!</v>
      </c>
      <c r="KN214" s="12" t="e">
        <f t="shared" si="1332"/>
        <v>#DIV/0!</v>
      </c>
      <c r="KO214" s="100">
        <v>0</v>
      </c>
      <c r="KP214" s="3">
        <v>0</v>
      </c>
      <c r="KQ214" s="3">
        <v>0</v>
      </c>
      <c r="KR214" s="3">
        <v>0</v>
      </c>
      <c r="KS214" s="3">
        <v>0</v>
      </c>
      <c r="KT214" s="3">
        <f t="shared" si="1333"/>
        <v>0</v>
      </c>
      <c r="KU214" s="3">
        <v>0</v>
      </c>
      <c r="KV214" s="3">
        <f t="shared" si="1334"/>
        <v>0</v>
      </c>
      <c r="KW214" s="12">
        <f t="shared" si="1335"/>
        <v>0</v>
      </c>
      <c r="KX214" s="12">
        <f t="shared" si="1336"/>
        <v>0</v>
      </c>
      <c r="KY214" s="88">
        <f t="shared" si="1337"/>
        <v>0</v>
      </c>
      <c r="KZ214" s="45">
        <f t="shared" si="1338"/>
        <v>0</v>
      </c>
      <c r="LA214" s="3">
        <v>0</v>
      </c>
      <c r="LB214" s="3">
        <v>0</v>
      </c>
      <c r="LC214" s="3">
        <v>0</v>
      </c>
      <c r="LD214" s="20">
        <f t="shared" si="1339"/>
        <v>0</v>
      </c>
      <c r="LE214" s="12">
        <f t="shared" si="1340"/>
        <v>0</v>
      </c>
      <c r="LF214" s="12">
        <f t="shared" si="1341"/>
        <v>0</v>
      </c>
      <c r="LG214" s="12" t="e">
        <f t="shared" si="1342"/>
        <v>#DIV/0!</v>
      </c>
      <c r="LH214" s="12" t="e">
        <f t="shared" si="1343"/>
        <v>#DIV/0!</v>
      </c>
      <c r="LI214" s="100">
        <v>0</v>
      </c>
      <c r="LJ214" s="3">
        <v>0</v>
      </c>
      <c r="LK214" s="3">
        <v>0</v>
      </c>
      <c r="LL214" s="3">
        <v>0</v>
      </c>
      <c r="LM214" s="3">
        <v>0</v>
      </c>
      <c r="LN214" s="3">
        <f t="shared" si="1344"/>
        <v>0</v>
      </c>
      <c r="LO214" s="3">
        <v>0</v>
      </c>
      <c r="LP214" s="3">
        <f t="shared" si="1345"/>
        <v>0</v>
      </c>
      <c r="LQ214" s="12">
        <f t="shared" si="1346"/>
        <v>0</v>
      </c>
      <c r="LR214" s="12">
        <f t="shared" si="1347"/>
        <v>0</v>
      </c>
      <c r="LS214" s="88">
        <f t="shared" si="1348"/>
        <v>0</v>
      </c>
      <c r="LT214" s="45">
        <f t="shared" si="1349"/>
        <v>0</v>
      </c>
      <c r="LU214" s="88">
        <v>0</v>
      </c>
      <c r="LV214" s="88">
        <v>0</v>
      </c>
      <c r="LW214" s="88">
        <v>0</v>
      </c>
      <c r="LX214" s="88">
        <f t="shared" si="1350"/>
        <v>0</v>
      </c>
      <c r="LY214" s="12">
        <f t="shared" si="1351"/>
        <v>0</v>
      </c>
      <c r="LZ214" s="12">
        <f t="shared" si="1352"/>
        <v>0</v>
      </c>
      <c r="MA214" s="12" t="e">
        <f t="shared" si="1353"/>
        <v>#DIV/0!</v>
      </c>
      <c r="MB214" s="12" t="e">
        <f t="shared" si="1354"/>
        <v>#DIV/0!</v>
      </c>
      <c r="MC214" s="100">
        <v>0</v>
      </c>
      <c r="MD214" s="3">
        <v>0</v>
      </c>
      <c r="ME214" s="3">
        <v>0</v>
      </c>
      <c r="MF214" s="3">
        <v>0</v>
      </c>
      <c r="MG214" s="3">
        <v>0</v>
      </c>
      <c r="MH214" s="3">
        <f t="shared" si="1355"/>
        <v>0</v>
      </c>
      <c r="MI214" s="3">
        <v>0</v>
      </c>
      <c r="MJ214" s="3">
        <f t="shared" si="1356"/>
        <v>0</v>
      </c>
      <c r="MK214" s="12">
        <f t="shared" si="1357"/>
        <v>0</v>
      </c>
      <c r="ML214" s="12">
        <f t="shared" si="1358"/>
        <v>0</v>
      </c>
      <c r="MM214" s="88">
        <f t="shared" si="1359"/>
        <v>0</v>
      </c>
      <c r="MN214" s="45">
        <f t="shared" si="1360"/>
        <v>0</v>
      </c>
      <c r="MO214" s="88">
        <v>0</v>
      </c>
      <c r="MP214" s="88">
        <v>0</v>
      </c>
      <c r="MQ214" s="88">
        <v>0</v>
      </c>
      <c r="MR214" s="88">
        <f t="shared" si="1361"/>
        <v>0</v>
      </c>
      <c r="MS214" s="12">
        <f t="shared" si="1362"/>
        <v>0</v>
      </c>
      <c r="MT214" s="12">
        <f t="shared" si="1363"/>
        <v>0</v>
      </c>
      <c r="MU214" s="12" t="e">
        <f t="shared" si="1364"/>
        <v>#DIV/0!</v>
      </c>
      <c r="MV214" s="12" t="e">
        <f t="shared" si="1365"/>
        <v>#DIV/0!</v>
      </c>
      <c r="MW214" s="100">
        <v>0</v>
      </c>
      <c r="MX214" s="3">
        <v>0</v>
      </c>
      <c r="MY214" s="3">
        <v>0</v>
      </c>
      <c r="MZ214" s="3">
        <v>0</v>
      </c>
      <c r="NA214" s="3">
        <v>0</v>
      </c>
      <c r="NB214" s="3">
        <f t="shared" si="1366"/>
        <v>0</v>
      </c>
      <c r="NC214" s="3">
        <v>0</v>
      </c>
      <c r="ND214" s="3">
        <f t="shared" si="1367"/>
        <v>0</v>
      </c>
      <c r="NE214" s="12">
        <f t="shared" si="1368"/>
        <v>0</v>
      </c>
      <c r="NF214" s="12">
        <f t="shared" si="1369"/>
        <v>0</v>
      </c>
      <c r="NG214" s="88">
        <f t="shared" si="1370"/>
        <v>0</v>
      </c>
      <c r="NH214" s="45">
        <f t="shared" si="1371"/>
        <v>0</v>
      </c>
      <c r="NI214" s="88">
        <v>0</v>
      </c>
      <c r="NJ214" s="88">
        <v>0</v>
      </c>
      <c r="NK214" s="88">
        <v>0</v>
      </c>
      <c r="NL214" s="88">
        <f t="shared" si="1372"/>
        <v>0</v>
      </c>
      <c r="NM214" s="12">
        <f t="shared" si="1373"/>
        <v>0</v>
      </c>
      <c r="NN214" s="12">
        <f t="shared" si="1374"/>
        <v>0</v>
      </c>
      <c r="NO214" s="12" t="e">
        <f t="shared" si="1375"/>
        <v>#DIV/0!</v>
      </c>
      <c r="NP214" s="12" t="e">
        <f t="shared" si="1376"/>
        <v>#DIV/0!</v>
      </c>
      <c r="NQ214" s="100">
        <v>0</v>
      </c>
      <c r="NR214" s="3">
        <v>0</v>
      </c>
      <c r="NS214" s="3">
        <v>0</v>
      </c>
      <c r="NT214" s="3">
        <v>0</v>
      </c>
      <c r="NU214" s="3">
        <v>0</v>
      </c>
      <c r="NV214" s="3">
        <f t="shared" si="1377"/>
        <v>0</v>
      </c>
      <c r="NW214" s="3">
        <f t="shared" si="1378"/>
        <v>0</v>
      </c>
      <c r="NX214" s="12">
        <f t="shared" si="1379"/>
        <v>0</v>
      </c>
      <c r="NY214" s="88">
        <f t="shared" si="1380"/>
        <v>0</v>
      </c>
      <c r="NZ214" s="45">
        <f t="shared" si="1381"/>
        <v>0</v>
      </c>
      <c r="OA214" s="88">
        <v>0</v>
      </c>
      <c r="OB214" s="88">
        <v>0</v>
      </c>
      <c r="OC214" s="88">
        <v>0</v>
      </c>
      <c r="OD214" s="88">
        <f t="shared" si="1382"/>
        <v>0</v>
      </c>
      <c r="OE214" s="12">
        <f t="shared" si="1383"/>
        <v>0</v>
      </c>
      <c r="OF214" s="12">
        <f t="shared" si="1384"/>
        <v>0</v>
      </c>
      <c r="OG214" s="12">
        <f t="shared" si="1385"/>
        <v>0</v>
      </c>
      <c r="OH214" s="12" t="e">
        <f t="shared" si="1386"/>
        <v>#DIV/0!</v>
      </c>
      <c r="OI214" s="12" t="e">
        <f t="shared" si="1387"/>
        <v>#DIV/0!</v>
      </c>
      <c r="OJ214" s="3">
        <v>0</v>
      </c>
      <c r="OK214" s="3">
        <v>0</v>
      </c>
      <c r="OL214" s="3">
        <v>0</v>
      </c>
      <c r="OM214" s="3">
        <v>0</v>
      </c>
      <c r="ON214" s="3">
        <v>0</v>
      </c>
      <c r="OO214" s="3">
        <f t="shared" si="1388"/>
        <v>0</v>
      </c>
      <c r="OP214" s="88">
        <f t="shared" si="1389"/>
        <v>0</v>
      </c>
      <c r="OQ214" s="12">
        <f t="shared" si="1390"/>
        <v>0</v>
      </c>
      <c r="OR214" s="3">
        <v>0</v>
      </c>
      <c r="OS214" s="100">
        <v>0</v>
      </c>
      <c r="OT214" s="3">
        <v>0</v>
      </c>
      <c r="OU214" s="3">
        <v>0</v>
      </c>
      <c r="OV214" s="3">
        <v>0</v>
      </c>
      <c r="OW214" s="3">
        <v>0</v>
      </c>
      <c r="OX214" s="3">
        <f t="shared" si="1391"/>
        <v>0</v>
      </c>
      <c r="OY214" s="3">
        <f t="shared" si="1392"/>
        <v>0</v>
      </c>
      <c r="OZ214" s="12">
        <f t="shared" si="1393"/>
        <v>0</v>
      </c>
      <c r="PA214" s="88">
        <f t="shared" si="1394"/>
        <v>0</v>
      </c>
      <c r="PB214" s="45">
        <f t="shared" si="1395"/>
        <v>0</v>
      </c>
      <c r="PC214" s="88">
        <v>0</v>
      </c>
      <c r="PD214" s="88">
        <v>0</v>
      </c>
      <c r="PE214" s="88">
        <v>0</v>
      </c>
      <c r="PF214" s="88">
        <f t="shared" si="1396"/>
        <v>0</v>
      </c>
      <c r="PG214" s="12">
        <f t="shared" si="1397"/>
        <v>0</v>
      </c>
      <c r="PH214" s="12">
        <f t="shared" si="1398"/>
        <v>0</v>
      </c>
      <c r="PI214" s="12">
        <f t="shared" si="1399"/>
        <v>0</v>
      </c>
      <c r="PJ214" s="12" t="e">
        <f t="shared" si="1400"/>
        <v>#DIV/0!</v>
      </c>
      <c r="PK214" s="12" t="e">
        <f t="shared" si="1401"/>
        <v>#DIV/0!</v>
      </c>
      <c r="PL214" s="3">
        <v>0</v>
      </c>
      <c r="PM214" s="3">
        <v>0</v>
      </c>
      <c r="PN214" s="3">
        <v>0</v>
      </c>
      <c r="PO214" s="3">
        <v>0</v>
      </c>
      <c r="PP214" s="3">
        <v>0</v>
      </c>
      <c r="PQ214" s="3">
        <v>0</v>
      </c>
      <c r="PR214" s="3">
        <f t="shared" si="1402"/>
        <v>0</v>
      </c>
      <c r="PS214" s="88">
        <f t="shared" si="1403"/>
        <v>0</v>
      </c>
      <c r="PT214" s="12">
        <f t="shared" si="1404"/>
        <v>0</v>
      </c>
      <c r="PU214" s="3">
        <v>0</v>
      </c>
      <c r="PV214" s="100">
        <v>0</v>
      </c>
      <c r="PW214" s="3">
        <v>0</v>
      </c>
      <c r="PX214" s="3">
        <v>0</v>
      </c>
      <c r="PY214" s="3">
        <v>0</v>
      </c>
      <c r="PZ214" s="3">
        <v>0</v>
      </c>
      <c r="QA214" s="3">
        <f t="shared" si="1405"/>
        <v>0</v>
      </c>
      <c r="QB214" s="3">
        <f t="shared" si="1406"/>
        <v>0</v>
      </c>
      <c r="QC214" s="12">
        <f t="shared" si="1407"/>
        <v>0</v>
      </c>
      <c r="QD214" s="88">
        <f t="shared" si="1408"/>
        <v>0</v>
      </c>
      <c r="QE214" s="45">
        <f t="shared" si="1409"/>
        <v>0</v>
      </c>
      <c r="QF214" s="88">
        <v>0</v>
      </c>
      <c r="QG214" s="88">
        <v>0</v>
      </c>
      <c r="QH214" s="88">
        <v>0</v>
      </c>
      <c r="QI214" s="88">
        <f t="shared" si="1410"/>
        <v>0</v>
      </c>
      <c r="QJ214" s="12">
        <f t="shared" si="1411"/>
        <v>0</v>
      </c>
      <c r="QK214" s="12">
        <f t="shared" si="1412"/>
        <v>0</v>
      </c>
      <c r="QL214" s="12">
        <f t="shared" si="1413"/>
        <v>0</v>
      </c>
      <c r="QM214" s="12" t="e">
        <f t="shared" si="1414"/>
        <v>#DIV/0!</v>
      </c>
      <c r="QN214" s="12" t="e">
        <f t="shared" si="1415"/>
        <v>#DIV/0!</v>
      </c>
      <c r="QO214" s="3">
        <v>0</v>
      </c>
      <c r="QP214" s="3"/>
      <c r="QQ214" s="3">
        <v>0</v>
      </c>
      <c r="QR214" s="3">
        <v>0</v>
      </c>
      <c r="QS214" s="3">
        <v>0</v>
      </c>
      <c r="QT214" s="3">
        <v>0</v>
      </c>
      <c r="QU214" s="3">
        <f t="shared" si="1416"/>
        <v>0</v>
      </c>
      <c r="QV214" s="88">
        <f t="shared" si="1417"/>
        <v>0</v>
      </c>
      <c r="QW214" s="12">
        <f t="shared" si="1418"/>
        <v>0</v>
      </c>
      <c r="QX214" s="3">
        <v>0</v>
      </c>
      <c r="QY214" s="100">
        <v>0</v>
      </c>
      <c r="QZ214" s="3">
        <v>0</v>
      </c>
      <c r="RA214" s="3">
        <v>0</v>
      </c>
      <c r="RB214" s="3">
        <v>0</v>
      </c>
      <c r="RC214" s="3">
        <v>0</v>
      </c>
      <c r="RD214" s="3">
        <f t="shared" si="1087"/>
        <v>0</v>
      </c>
      <c r="RE214" s="3">
        <f t="shared" si="1088"/>
        <v>0</v>
      </c>
      <c r="RF214" s="12">
        <f t="shared" si="1089"/>
        <v>0</v>
      </c>
      <c r="RG214" s="88">
        <f t="shared" si="1090"/>
        <v>0</v>
      </c>
      <c r="RH214" s="45">
        <f t="shared" si="1091"/>
        <v>0</v>
      </c>
      <c r="RI214" s="88">
        <v>0</v>
      </c>
      <c r="RJ214" s="88">
        <v>0</v>
      </c>
      <c r="RK214" s="88">
        <v>0</v>
      </c>
      <c r="RL214" s="88">
        <f t="shared" si="1092"/>
        <v>0</v>
      </c>
      <c r="RM214" s="12">
        <f t="shared" si="1093"/>
        <v>0</v>
      </c>
      <c r="RN214" s="12">
        <f t="shared" si="1094"/>
        <v>0</v>
      </c>
      <c r="RO214" s="12">
        <f t="shared" si="1095"/>
        <v>0</v>
      </c>
      <c r="RP214" s="169" t="str">
        <f t="shared" si="1096"/>
        <v>AWB-01</v>
      </c>
      <c r="RQ214" s="12" t="e">
        <f t="shared" si="1097"/>
        <v>#DIV/0!</v>
      </c>
      <c r="RR214" s="12" t="e">
        <f t="shared" si="1098"/>
        <v>#DIV/0!</v>
      </c>
      <c r="RS214" s="3">
        <v>0</v>
      </c>
      <c r="RT214" s="3">
        <v>0</v>
      </c>
      <c r="RU214" s="3">
        <v>0</v>
      </c>
      <c r="RV214" s="3">
        <v>0</v>
      </c>
      <c r="RW214" s="3">
        <v>0</v>
      </c>
      <c r="RX214" s="3">
        <v>0</v>
      </c>
      <c r="RY214" s="3">
        <f t="shared" si="1099"/>
        <v>0</v>
      </c>
      <c r="RZ214" s="88">
        <f t="shared" si="1100"/>
        <v>0</v>
      </c>
      <c r="SA214" s="12">
        <f t="shared" si="1101"/>
        <v>0</v>
      </c>
      <c r="SB214" s="3">
        <v>0</v>
      </c>
      <c r="SC214" s="100">
        <v>0</v>
      </c>
      <c r="SD214" s="3">
        <v>0</v>
      </c>
      <c r="SE214" s="3">
        <v>0</v>
      </c>
      <c r="SF214" s="3">
        <v>0</v>
      </c>
      <c r="SG214" s="3">
        <v>0</v>
      </c>
      <c r="SH214" s="3">
        <f t="shared" si="1102"/>
        <v>0</v>
      </c>
      <c r="SI214" s="3">
        <f t="shared" si="1103"/>
        <v>0</v>
      </c>
      <c r="SJ214" s="12">
        <f t="shared" si="1104"/>
        <v>0</v>
      </c>
      <c r="SK214" s="88">
        <f t="shared" si="1105"/>
        <v>0</v>
      </c>
      <c r="SL214" s="45">
        <f t="shared" si="1106"/>
        <v>0</v>
      </c>
      <c r="SM214" s="88">
        <v>0</v>
      </c>
      <c r="SN214" s="88">
        <v>0</v>
      </c>
      <c r="SO214" s="88">
        <v>0</v>
      </c>
      <c r="SP214" s="88">
        <f t="shared" si="1107"/>
        <v>0</v>
      </c>
      <c r="SQ214" s="12">
        <f t="shared" si="1108"/>
        <v>0</v>
      </c>
      <c r="SR214" s="87">
        <f t="shared" si="1109"/>
        <v>0</v>
      </c>
      <c r="SS214" s="87">
        <f t="shared" si="1110"/>
        <v>0</v>
      </c>
      <c r="ST214" s="169" t="str">
        <f t="shared" si="1111"/>
        <v>AWB-01</v>
      </c>
      <c r="SU214" s="12" t="e">
        <f t="shared" si="1112"/>
        <v>#DIV/0!</v>
      </c>
      <c r="SV214" s="12" t="e">
        <f t="shared" si="1113"/>
        <v>#DIV/0!</v>
      </c>
      <c r="SW214" s="3">
        <v>0</v>
      </c>
      <c r="SX214" s="3">
        <v>0</v>
      </c>
      <c r="SY214" s="3">
        <v>0</v>
      </c>
      <c r="SZ214" s="3">
        <v>0</v>
      </c>
      <c r="TA214" s="3">
        <v>0</v>
      </c>
      <c r="TB214" s="3">
        <v>0</v>
      </c>
      <c r="TC214" s="3">
        <f t="shared" si="1114"/>
        <v>0</v>
      </c>
      <c r="TD214" s="88">
        <f t="shared" si="1115"/>
        <v>0</v>
      </c>
      <c r="TE214" s="12">
        <f t="shared" si="1116"/>
        <v>0</v>
      </c>
      <c r="TF214" s="3">
        <v>0</v>
      </c>
      <c r="TG214" s="100">
        <f>SUMIFS(Main!TX:TX,Main!B:B,B:B)</f>
        <v>0</v>
      </c>
      <c r="TH214" s="3">
        <v>0</v>
      </c>
      <c r="TI214" s="3">
        <v>0</v>
      </c>
      <c r="TJ214" s="3">
        <f>SUMIFS(Main!TT:TT,Main!B:B,B:B)</f>
        <v>0</v>
      </c>
      <c r="TK214" s="3">
        <v>0</v>
      </c>
      <c r="TL214" s="3">
        <f t="shared" si="1117"/>
        <v>0</v>
      </c>
      <c r="TM214" s="3">
        <f t="shared" si="1118"/>
        <v>0</v>
      </c>
      <c r="TN214" s="12">
        <f t="shared" si="1119"/>
        <v>0</v>
      </c>
      <c r="TO214" s="88">
        <f t="shared" si="1120"/>
        <v>0</v>
      </c>
      <c r="TP214" s="45">
        <f t="shared" si="1121"/>
        <v>0</v>
      </c>
      <c r="TQ214" s="88">
        <v>0</v>
      </c>
      <c r="TR214" s="88">
        <v>0</v>
      </c>
      <c r="TS214" s="88">
        <f>SUMIFS(Main!TU:TU,Main!B:B,B:B)</f>
        <v>0</v>
      </c>
      <c r="TT214" s="88">
        <f t="shared" si="1122"/>
        <v>0</v>
      </c>
      <c r="TU214" s="12">
        <f t="shared" si="1123"/>
        <v>0</v>
      </c>
      <c r="TV214" s="87">
        <f t="shared" si="1124"/>
        <v>0</v>
      </c>
      <c r="TW214" s="87">
        <f t="shared" si="1125"/>
        <v>0</v>
      </c>
      <c r="TX214" s="169" t="str">
        <f t="shared" si="1126"/>
        <v>AWB-01</v>
      </c>
      <c r="TY214" s="12" t="e">
        <f t="shared" si="1127"/>
        <v>#DIV/0!</v>
      </c>
      <c r="TZ214" s="12" t="e">
        <f t="shared" si="1128"/>
        <v>#DIV/0!</v>
      </c>
      <c r="UA214" s="3">
        <f>SUMIFS(Main!UG:UG,Main!B:B,B:B)</f>
        <v>0</v>
      </c>
      <c r="UB214" s="3">
        <f>SUMIFS(Main!UI:UI,Main!B:B,B:B)</f>
        <v>0</v>
      </c>
      <c r="UC214" s="3">
        <f>SUMIFS(Main!UK:UK,Main!B:B,B:B)</f>
        <v>0</v>
      </c>
      <c r="UD214" s="3">
        <f>SUMIFS(Main!UO:UO,Main!B:B,B:B)</f>
        <v>0</v>
      </c>
      <c r="UE214" s="3">
        <f>SUMIFS(Main!UQ:UQ,Main!B:B,B:B)</f>
        <v>0</v>
      </c>
      <c r="UF214" s="3">
        <f>SUMIFS(Main!US:US,Main!B:B,B:B)</f>
        <v>0</v>
      </c>
      <c r="UG214" s="3">
        <f t="shared" si="1129"/>
        <v>0</v>
      </c>
      <c r="UH214" s="88">
        <f t="shared" si="1130"/>
        <v>0</v>
      </c>
      <c r="UI214" s="12">
        <f t="shared" si="1131"/>
        <v>0</v>
      </c>
      <c r="UJ214" s="3">
        <f>SUMIFS(Main!UW:UW,Main!B:B,B:B)</f>
        <v>0</v>
      </c>
      <c r="UK214" s="100">
        <f>SUMIFS(Main!VI:VI,Main!A:A,A:A)</f>
        <v>0</v>
      </c>
      <c r="UL214" s="3">
        <v>0</v>
      </c>
      <c r="UM214" s="3">
        <v>0</v>
      </c>
      <c r="UN214" s="3">
        <f>SUMIFS(Main!VE:VE,Main!A:A,A:A)</f>
        <v>0</v>
      </c>
      <c r="UO214" s="3"/>
      <c r="UP214" s="3">
        <f t="shared" si="1275"/>
        <v>0</v>
      </c>
      <c r="UQ214" s="3">
        <f t="shared" si="1276"/>
        <v>0</v>
      </c>
      <c r="UR214" s="12">
        <f t="shared" si="1277"/>
        <v>0</v>
      </c>
      <c r="US214" s="88">
        <f t="shared" si="1278"/>
        <v>0</v>
      </c>
      <c r="UT214" s="45">
        <f t="shared" si="1279"/>
        <v>0</v>
      </c>
      <c r="UU214" s="88">
        <v>0</v>
      </c>
      <c r="UV214" s="88">
        <v>0</v>
      </c>
      <c r="UW214" s="88">
        <f>SUMIFS(Main!VF:VF,Main!A:A,A:A)</f>
        <v>0</v>
      </c>
      <c r="UX214" s="88">
        <f t="shared" si="1280"/>
        <v>0</v>
      </c>
      <c r="UY214" s="12">
        <f t="shared" si="1281"/>
        <v>0</v>
      </c>
      <c r="UZ214" s="87">
        <f t="shared" si="1282"/>
        <v>0</v>
      </c>
      <c r="VA214" s="87">
        <f t="shared" si="1283"/>
        <v>0</v>
      </c>
      <c r="VB214" s="169" t="str">
        <f t="shared" si="1274"/>
        <v>AWB-01</v>
      </c>
      <c r="VC214" s="12" t="e">
        <f t="shared" si="1288"/>
        <v>#DIV/0!</v>
      </c>
      <c r="VD214" s="12" t="e">
        <f t="shared" si="1284"/>
        <v>#DIV/0!</v>
      </c>
      <c r="VE214" s="3">
        <f>SUMIFS(Main!VR:VR,Main!B:B,B:B)</f>
        <v>0</v>
      </c>
      <c r="VF214" s="3">
        <f>SUMIFS(Main!VT:VT,Main!B:B,B:B)</f>
        <v>0</v>
      </c>
      <c r="VG214" s="3">
        <f>SUMIFS(Main!VV:VV,Main!B:B,B:B)</f>
        <v>0</v>
      </c>
      <c r="VH214" s="3">
        <f>SUMIFS(Main!VZ:VZ,Main!B:B,B:B)</f>
        <v>0</v>
      </c>
      <c r="VI214" s="3">
        <f>SUMIFS(Main!WB:WB,Main!B:B,B:B)</f>
        <v>0</v>
      </c>
      <c r="VJ214" s="3">
        <f>SUMIFS(Main!WD:WD,Main!B:B,B:B)</f>
        <v>0</v>
      </c>
      <c r="VK214" s="3">
        <f t="shared" si="1285"/>
        <v>0</v>
      </c>
      <c r="VL214" s="88">
        <f t="shared" si="1286"/>
        <v>0</v>
      </c>
      <c r="VM214" s="12">
        <f t="shared" si="1287"/>
        <v>0</v>
      </c>
      <c r="VN214" s="3">
        <f>SUMIFS(Main!WH:WH,Main!B:B,B:B)</f>
        <v>0</v>
      </c>
    </row>
    <row r="215" spans="1:586">
      <c r="LI215" s="101"/>
      <c r="MC215" s="101"/>
      <c r="MW215" s="101"/>
      <c r="NQ215" s="101"/>
      <c r="OS215" s="101"/>
      <c r="PV215" s="101"/>
      <c r="QY215" s="101"/>
      <c r="SC215" s="101"/>
      <c r="TG215" s="101"/>
      <c r="UK215" s="101"/>
    </row>
  </sheetData>
  <autoFilter ref="A3:VN3" xr:uid="{F944DB0A-687F-4400-BED0-F47B365C513A}">
    <filterColumn colId="205" showButton="0"/>
    <sortState xmlns:xlrd2="http://schemas.microsoft.com/office/spreadsheetml/2017/richdata2" ref="A4:VN214">
      <sortCondition descending="1" ref="UY3"/>
    </sortState>
  </autoFilter>
  <mergeCells count="1">
    <mergeCell ref="GX3:GY3"/>
  </mergeCells>
  <conditionalFormatting sqref="A5">
    <cfRule type="duplicateValues" dxfId="39" priority="33"/>
  </conditionalFormatting>
  <conditionalFormatting sqref="A47:A48">
    <cfRule type="duplicateValues" dxfId="38" priority="44"/>
  </conditionalFormatting>
  <conditionalFormatting sqref="A54:A59 A42">
    <cfRule type="duplicateValues" dxfId="37" priority="38"/>
  </conditionalFormatting>
  <conditionalFormatting sqref="A54:A59">
    <cfRule type="duplicateValues" dxfId="36" priority="39"/>
  </conditionalFormatting>
  <conditionalFormatting sqref="A62:A64">
    <cfRule type="duplicateValues" dxfId="35" priority="42"/>
  </conditionalFormatting>
  <conditionalFormatting sqref="A65">
    <cfRule type="duplicateValues" dxfId="34" priority="43"/>
  </conditionalFormatting>
  <conditionalFormatting sqref="A66">
    <cfRule type="duplicateValues" dxfId="33" priority="40"/>
  </conditionalFormatting>
  <conditionalFormatting sqref="A67">
    <cfRule type="duplicateValues" dxfId="32" priority="41"/>
  </conditionalFormatting>
  <conditionalFormatting sqref="A90">
    <cfRule type="duplicateValues" dxfId="31" priority="45"/>
  </conditionalFormatting>
  <conditionalFormatting sqref="A96">
    <cfRule type="duplicateValues" dxfId="30" priority="46"/>
  </conditionalFormatting>
  <conditionalFormatting sqref="A97:A100">
    <cfRule type="duplicateValues" dxfId="29" priority="37"/>
  </conditionalFormatting>
  <conditionalFormatting sqref="A105">
    <cfRule type="duplicateValues" dxfId="28" priority="35"/>
  </conditionalFormatting>
  <conditionalFormatting sqref="A106:A109">
    <cfRule type="duplicateValues" dxfId="27" priority="34"/>
  </conditionalFormatting>
  <conditionalFormatting sqref="A110:A114 A101:A104">
    <cfRule type="duplicateValues" dxfId="26" priority="36"/>
  </conditionalFormatting>
  <conditionalFormatting sqref="A115:A116">
    <cfRule type="duplicateValues" dxfId="25" priority="47"/>
  </conditionalFormatting>
  <conditionalFormatting sqref="A190:A214 A3:A168">
    <cfRule type="duplicateValues" dxfId="24" priority="238"/>
  </conditionalFormatting>
  <conditionalFormatting sqref="B3">
    <cfRule type="duplicateValues" dxfId="23" priority="232"/>
    <cfRule type="duplicateValues" dxfId="22" priority="233"/>
  </conditionalFormatting>
  <conditionalFormatting sqref="B5">
    <cfRule type="duplicateValues" dxfId="21" priority="5"/>
  </conditionalFormatting>
  <conditionalFormatting sqref="B47:B48">
    <cfRule type="duplicateValues" dxfId="20" priority="6"/>
  </conditionalFormatting>
  <conditionalFormatting sqref="B54:B59 B42">
    <cfRule type="duplicateValues" dxfId="19" priority="7"/>
  </conditionalFormatting>
  <conditionalFormatting sqref="B54:B59">
    <cfRule type="duplicateValues" dxfId="18" priority="8"/>
  </conditionalFormatting>
  <conditionalFormatting sqref="B62:B64">
    <cfRule type="duplicateValues" dxfId="17" priority="9"/>
  </conditionalFormatting>
  <conditionalFormatting sqref="B65">
    <cfRule type="duplicateValues" dxfId="16" priority="10"/>
  </conditionalFormatting>
  <conditionalFormatting sqref="B66">
    <cfRule type="duplicateValues" dxfId="15" priority="11"/>
  </conditionalFormatting>
  <conditionalFormatting sqref="B67">
    <cfRule type="duplicateValues" dxfId="14" priority="12"/>
  </conditionalFormatting>
  <conditionalFormatting sqref="B70">
    <cfRule type="duplicateValues" dxfId="13" priority="13"/>
  </conditionalFormatting>
  <conditionalFormatting sqref="B71">
    <cfRule type="duplicateValues" dxfId="12" priority="14"/>
  </conditionalFormatting>
  <conditionalFormatting sqref="B86">
    <cfRule type="duplicateValues" dxfId="11" priority="15"/>
    <cfRule type="duplicateValues" dxfId="10" priority="16"/>
  </conditionalFormatting>
  <conditionalFormatting sqref="B87:B89">
    <cfRule type="duplicateValues" dxfId="9" priority="17"/>
    <cfRule type="duplicateValues" dxfId="8" priority="18"/>
  </conditionalFormatting>
  <conditionalFormatting sqref="B91">
    <cfRule type="duplicateValues" dxfId="7" priority="19"/>
  </conditionalFormatting>
  <conditionalFormatting sqref="B96">
    <cfRule type="duplicateValues" dxfId="6" priority="20"/>
    <cfRule type="duplicateValues" dxfId="5" priority="21"/>
  </conditionalFormatting>
  <conditionalFormatting sqref="B106:B114">
    <cfRule type="duplicateValues" dxfId="4" priority="23"/>
    <cfRule type="duplicateValues" dxfId="3" priority="24"/>
  </conditionalFormatting>
  <conditionalFormatting sqref="B115:B116">
    <cfRule type="duplicateValues" dxfId="2" priority="22"/>
  </conditionalFormatting>
  <conditionalFormatting sqref="B190:B214 B4:B168">
    <cfRule type="duplicateValues" dxfId="1" priority="241"/>
    <cfRule type="duplicateValues" dxfId="0" priority="24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AMS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Cambium Retail</cp:lastModifiedBy>
  <cp:lastPrinted>2023-11-16T11:13:04Z</cp:lastPrinted>
  <dcterms:created xsi:type="dcterms:W3CDTF">2015-06-05T18:17:20Z</dcterms:created>
  <dcterms:modified xsi:type="dcterms:W3CDTF">2026-02-05T06:30:54Z</dcterms:modified>
</cp:coreProperties>
</file>